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2.xml" ContentType="application/vnd.openxmlformats-officedocument.drawingml.chartshapes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3.xml" ContentType="application/vnd.openxmlformats-officedocument.drawingml.chartshapes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09"/>
  <workbookPr/>
  <mc:AlternateContent xmlns:mc="http://schemas.openxmlformats.org/markup-compatibility/2006">
    <mc:Choice Requires="x15">
      <x15ac:absPath xmlns:x15ac="http://schemas.microsoft.com/office/spreadsheetml/2010/11/ac" url="D:\projects\coins-analytics\public\"/>
    </mc:Choice>
  </mc:AlternateContent>
  <xr:revisionPtr revIDLastSave="0" documentId="13_ncr:1_{D10273AB-9B56-4926-81BF-B35B9276806A}" xr6:coauthVersionLast="36" xr6:coauthVersionMax="47" xr10:uidLastSave="{00000000-0000-0000-0000-000000000000}"/>
  <bookViews>
    <workbookView xWindow="0" yWindow="0" windowWidth="28800" windowHeight="12105" activeTab="1" xr2:uid="{00000000-000D-0000-FFFF-FFFF00000000}"/>
  </bookViews>
  <sheets>
    <sheet name="RAW Data" sheetId="1" r:id="rId1"/>
    <sheet name="Data Studie" sheetId="2" r:id="rId2"/>
    <sheet name="Gesamter Zyklus 2018-2022" sheetId="3" r:id="rId3"/>
  </sheets>
  <externalReferences>
    <externalReference r:id="rId4"/>
  </externalReferences>
  <definedNames>
    <definedName name="_xlnm._FilterDatabase" localSheetId="1" hidden="1">'Data Studie'!$A$1:$AA$1</definedName>
    <definedName name="_xlnm._FilterDatabase" localSheetId="2" hidden="1">'Gesamter Zyklus 2018-2022'!$CC$1:$CF$1</definedName>
    <definedName name="_xlnm._FilterDatabase" localSheetId="0" hidden="1">'RAW Data'!$A$1:$Y$1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W44" i="3" l="1"/>
  <c r="W12" i="3"/>
  <c r="W20" i="3"/>
  <c r="W19" i="3"/>
  <c r="W16" i="3"/>
  <c r="W11" i="3"/>
  <c r="W14" i="3"/>
  <c r="W10" i="3"/>
  <c r="W9" i="3"/>
  <c r="W25" i="3"/>
  <c r="W24" i="3"/>
  <c r="W2" i="3"/>
  <c r="W3" i="3"/>
  <c r="W4" i="3"/>
  <c r="W5" i="3"/>
  <c r="W6" i="3"/>
  <c r="W7" i="3"/>
  <c r="W8" i="3"/>
  <c r="W43" i="3"/>
  <c r="W42" i="3"/>
  <c r="W41" i="3"/>
  <c r="W40" i="3"/>
  <c r="W39" i="3"/>
  <c r="W38" i="3"/>
  <c r="W37" i="3"/>
  <c r="W36" i="3"/>
  <c r="W35" i="3"/>
  <c r="W34" i="3"/>
  <c r="W33" i="3"/>
  <c r="W32" i="3"/>
  <c r="W31" i="3"/>
  <c r="W30" i="3"/>
  <c r="W29" i="3"/>
  <c r="W28" i="3"/>
  <c r="W27" i="3"/>
  <c r="W26" i="3"/>
  <c r="M2" i="3"/>
  <c r="M15" i="3"/>
  <c r="M14" i="3"/>
  <c r="M7" i="3"/>
  <c r="M6" i="3"/>
  <c r="M5" i="3"/>
  <c r="M4" i="3"/>
  <c r="M3" i="3"/>
  <c r="M9" i="3"/>
  <c r="M11" i="3"/>
  <c r="Y4495" i="2" l="1"/>
  <c r="D4495" i="2"/>
  <c r="Y4494" i="2"/>
  <c r="D4494" i="2"/>
  <c r="Y4493" i="2"/>
  <c r="D4493" i="2"/>
  <c r="Y4492" i="2"/>
  <c r="D4492" i="2"/>
  <c r="Y4491" i="2"/>
  <c r="D4491" i="2"/>
  <c r="Y4490" i="2"/>
  <c r="D4490" i="2"/>
  <c r="Y4489" i="2"/>
  <c r="D4489" i="2"/>
  <c r="Y4488" i="2"/>
  <c r="D4488" i="2"/>
  <c r="Y4487" i="2"/>
  <c r="D4487" i="2"/>
  <c r="Y4486" i="2"/>
  <c r="D4486" i="2"/>
  <c r="Y4485" i="2"/>
  <c r="D4485" i="2"/>
  <c r="Y4484" i="2"/>
  <c r="D4484" i="2"/>
  <c r="Y4483" i="2"/>
  <c r="D4483" i="2"/>
  <c r="Y4482" i="2"/>
  <c r="D4482" i="2"/>
  <c r="Y4481" i="2"/>
  <c r="D4481" i="2"/>
  <c r="Y4480" i="2"/>
  <c r="D4480" i="2"/>
  <c r="Y4479" i="2"/>
  <c r="D4479" i="2"/>
  <c r="Y4478" i="2"/>
  <c r="D4478" i="2"/>
  <c r="Y4477" i="2"/>
  <c r="D4477" i="2"/>
  <c r="Y4476" i="2"/>
  <c r="D4476" i="2"/>
  <c r="Y4475" i="2"/>
  <c r="D4475" i="2"/>
  <c r="Y4474" i="2"/>
  <c r="D4474" i="2"/>
  <c r="Y4473" i="2"/>
  <c r="D4473" i="2"/>
  <c r="Y4472" i="2"/>
  <c r="D4472" i="2"/>
  <c r="Y4471" i="2"/>
  <c r="D4471" i="2"/>
  <c r="Y4470" i="2"/>
  <c r="D4470" i="2"/>
  <c r="Y4469" i="2"/>
  <c r="D4469" i="2"/>
  <c r="Y4468" i="2"/>
  <c r="D4468" i="2"/>
  <c r="Y4467" i="2"/>
  <c r="D4467" i="2"/>
  <c r="Y4466" i="2"/>
  <c r="D4466" i="2"/>
  <c r="Y4465" i="2"/>
  <c r="D4465" i="2"/>
  <c r="Y4464" i="2"/>
  <c r="D4464" i="2"/>
  <c r="Y4463" i="2"/>
  <c r="D4463" i="2"/>
  <c r="Y4462" i="2"/>
  <c r="D4462" i="2"/>
  <c r="Y4461" i="2"/>
  <c r="D4461" i="2"/>
  <c r="Y4460" i="2"/>
  <c r="D4460" i="2"/>
  <c r="Y4459" i="2"/>
  <c r="D4459" i="2"/>
  <c r="Y4458" i="2"/>
  <c r="D4458" i="2"/>
  <c r="Y4457" i="2"/>
  <c r="D4457" i="2"/>
  <c r="Y4456" i="2"/>
  <c r="D4456" i="2"/>
  <c r="Y4455" i="2"/>
  <c r="D4455" i="2"/>
  <c r="Y4454" i="2"/>
  <c r="D4454" i="2"/>
  <c r="Y4453" i="2"/>
  <c r="D4453" i="2"/>
  <c r="Y4452" i="2"/>
  <c r="D4452" i="2"/>
  <c r="Y4451" i="2"/>
  <c r="D4451" i="2"/>
  <c r="Y4450" i="2"/>
  <c r="D4450" i="2"/>
  <c r="Y4449" i="2"/>
  <c r="D4449" i="2"/>
  <c r="Y4448" i="2"/>
  <c r="D4448" i="2"/>
  <c r="Y4447" i="2"/>
  <c r="D4447" i="2"/>
  <c r="Y4446" i="2"/>
  <c r="D4446" i="2"/>
  <c r="Y4445" i="2"/>
  <c r="D4445" i="2"/>
  <c r="Y4444" i="2"/>
  <c r="D4444" i="2"/>
  <c r="Y4443" i="2"/>
  <c r="D4443" i="2"/>
  <c r="Y4442" i="2"/>
  <c r="D4442" i="2"/>
  <c r="Y4441" i="2"/>
  <c r="D4441" i="2"/>
  <c r="Y4440" i="2"/>
  <c r="D4440" i="2"/>
  <c r="Y4439" i="2"/>
  <c r="D4439" i="2"/>
  <c r="Y4438" i="2"/>
  <c r="D4438" i="2"/>
  <c r="Y4437" i="2"/>
  <c r="D4437" i="2"/>
  <c r="Y4436" i="2"/>
  <c r="D4436" i="2"/>
  <c r="Y4435" i="2"/>
  <c r="D4435" i="2"/>
  <c r="Y4434" i="2"/>
  <c r="D4434" i="2"/>
  <c r="Y4433" i="2"/>
  <c r="D4433" i="2"/>
  <c r="Y4432" i="2"/>
  <c r="D4432" i="2"/>
  <c r="Y4431" i="2"/>
  <c r="D4431" i="2"/>
  <c r="Y4430" i="2"/>
  <c r="D4430" i="2"/>
  <c r="Y4429" i="2"/>
  <c r="D4429" i="2"/>
  <c r="Y4428" i="2"/>
  <c r="D4428" i="2"/>
  <c r="Y4427" i="2"/>
  <c r="D4427" i="2"/>
  <c r="Y4426" i="2"/>
  <c r="D4426" i="2"/>
  <c r="Y4425" i="2"/>
  <c r="D4425" i="2"/>
  <c r="Y4424" i="2"/>
  <c r="D4424" i="2"/>
  <c r="Y4423" i="2"/>
  <c r="D4423" i="2"/>
  <c r="Y4422" i="2"/>
  <c r="D4422" i="2"/>
  <c r="Y4421" i="2"/>
  <c r="D4421" i="2"/>
  <c r="Y4420" i="2"/>
  <c r="D4420" i="2"/>
  <c r="Y4419" i="2"/>
  <c r="D4419" i="2"/>
  <c r="Y4418" i="2"/>
  <c r="D4418" i="2"/>
  <c r="Y4417" i="2"/>
  <c r="D4417" i="2"/>
  <c r="Y4416" i="2"/>
  <c r="D4416" i="2"/>
  <c r="Y4415" i="2"/>
  <c r="D4415" i="2"/>
  <c r="Y4414" i="2"/>
  <c r="D4414" i="2"/>
  <c r="Y4413" i="2"/>
  <c r="D4413" i="2"/>
  <c r="Y4412" i="2"/>
  <c r="D4412" i="2"/>
  <c r="Y4411" i="2"/>
  <c r="D4411" i="2"/>
  <c r="Y4410" i="2"/>
  <c r="D4410" i="2"/>
  <c r="Y4409" i="2"/>
  <c r="D4409" i="2"/>
  <c r="Y4408" i="2"/>
  <c r="D4408" i="2"/>
  <c r="Y4407" i="2"/>
  <c r="D4407" i="2"/>
  <c r="Y4406" i="2"/>
  <c r="D4406" i="2"/>
  <c r="Y4405" i="2"/>
  <c r="D4405" i="2"/>
  <c r="Y4404" i="2"/>
  <c r="D4404" i="2"/>
  <c r="Y4403" i="2"/>
  <c r="D4403" i="2"/>
  <c r="Y4402" i="2"/>
  <c r="D4402" i="2"/>
  <c r="Y4401" i="2"/>
  <c r="D4401" i="2"/>
  <c r="Y4400" i="2"/>
  <c r="D4400" i="2"/>
  <c r="Y4399" i="2"/>
  <c r="D4399" i="2"/>
  <c r="Y4398" i="2"/>
  <c r="D4398" i="2"/>
  <c r="Y4397" i="2"/>
  <c r="D4397" i="2"/>
  <c r="Y4396" i="2"/>
  <c r="D4396" i="2"/>
  <c r="Y4395" i="2"/>
  <c r="D4395" i="2"/>
  <c r="Y4394" i="2"/>
  <c r="D4394" i="2"/>
  <c r="Y4393" i="2"/>
  <c r="D4393" i="2"/>
  <c r="Y4392" i="2"/>
  <c r="D4392" i="2"/>
  <c r="Y4391" i="2"/>
  <c r="D4391" i="2"/>
  <c r="Y4390" i="2"/>
  <c r="D4390" i="2"/>
  <c r="Y4389" i="2"/>
  <c r="D4389" i="2"/>
  <c r="Y4388" i="2"/>
  <c r="D4388" i="2"/>
  <c r="Y4387" i="2"/>
  <c r="D4387" i="2"/>
  <c r="Y4386" i="2"/>
  <c r="D4386" i="2"/>
  <c r="Y4385" i="2"/>
  <c r="D4385" i="2"/>
  <c r="Y4384" i="2"/>
  <c r="D4384" i="2"/>
  <c r="Y4383" i="2"/>
  <c r="D4383" i="2"/>
  <c r="Y4382" i="2"/>
  <c r="D4382" i="2"/>
  <c r="Y4381" i="2"/>
  <c r="D4381" i="2"/>
  <c r="Y4380" i="2"/>
  <c r="D4380" i="2"/>
  <c r="Y4379" i="2"/>
  <c r="D4379" i="2"/>
  <c r="Y4378" i="2"/>
  <c r="D4378" i="2"/>
  <c r="Y4377" i="2"/>
  <c r="D4377" i="2"/>
  <c r="Y4376" i="2"/>
  <c r="D4376" i="2"/>
  <c r="Y4375" i="2"/>
  <c r="D4375" i="2"/>
  <c r="Y4374" i="2"/>
  <c r="D4374" i="2"/>
  <c r="Y4373" i="2"/>
  <c r="D4373" i="2"/>
  <c r="Y4372" i="2"/>
  <c r="D4372" i="2"/>
  <c r="Y4371" i="2"/>
  <c r="D4371" i="2"/>
  <c r="Y4370" i="2"/>
  <c r="D4370" i="2"/>
  <c r="Y4369" i="2"/>
  <c r="D4369" i="2"/>
  <c r="Y4368" i="2"/>
  <c r="D4368" i="2"/>
  <c r="Y4367" i="2"/>
  <c r="D4367" i="2"/>
  <c r="Y4366" i="2"/>
  <c r="D4366" i="2"/>
  <c r="Y4365" i="2"/>
  <c r="D4365" i="2"/>
  <c r="Y4364" i="2"/>
  <c r="D4364" i="2"/>
  <c r="Y4363" i="2"/>
  <c r="D4363" i="2"/>
  <c r="Y4362" i="2"/>
  <c r="D4362" i="2"/>
  <c r="Y4361" i="2"/>
  <c r="D4361" i="2"/>
  <c r="Y4360" i="2"/>
  <c r="D4360" i="2"/>
  <c r="Y4359" i="2"/>
  <c r="D4359" i="2"/>
  <c r="Y4358" i="2"/>
  <c r="D4358" i="2"/>
  <c r="Y4357" i="2"/>
  <c r="D4357" i="2"/>
  <c r="Y4356" i="2"/>
  <c r="D4356" i="2"/>
  <c r="Y4355" i="2"/>
  <c r="D4355" i="2"/>
  <c r="Y4354" i="2"/>
  <c r="D4354" i="2"/>
  <c r="Y4353" i="2"/>
  <c r="D4353" i="2"/>
  <c r="Y4352" i="2"/>
  <c r="D4352" i="2"/>
  <c r="Y4351" i="2"/>
  <c r="D4351" i="2"/>
  <c r="Y4350" i="2"/>
  <c r="D4350" i="2"/>
  <c r="Y4349" i="2"/>
  <c r="D4349" i="2"/>
  <c r="Y4348" i="2"/>
  <c r="D4348" i="2"/>
  <c r="Y4347" i="2"/>
  <c r="D4347" i="2"/>
  <c r="Y4346" i="2"/>
  <c r="D4346" i="2"/>
  <c r="Y4345" i="2"/>
  <c r="D4345" i="2"/>
  <c r="Y4344" i="2"/>
  <c r="D4344" i="2"/>
  <c r="Y4343" i="2"/>
  <c r="D4343" i="2"/>
  <c r="Y4342" i="2"/>
  <c r="D4342" i="2"/>
  <c r="Y4341" i="2"/>
  <c r="D4341" i="2"/>
  <c r="Y4340" i="2"/>
  <c r="D4340" i="2"/>
  <c r="Y4339" i="2"/>
  <c r="D4339" i="2"/>
  <c r="Y4338" i="2"/>
  <c r="D4338" i="2"/>
  <c r="Y4337" i="2"/>
  <c r="D4337" i="2"/>
  <c r="Y4336" i="2"/>
  <c r="D4336" i="2"/>
  <c r="Y4335" i="2"/>
  <c r="D4335" i="2"/>
  <c r="Y4334" i="2"/>
  <c r="D4334" i="2"/>
  <c r="Y4333" i="2"/>
  <c r="D4333" i="2"/>
  <c r="Y4332" i="2"/>
  <c r="D4332" i="2"/>
  <c r="Y4331" i="2"/>
  <c r="D4331" i="2"/>
  <c r="Y4330" i="2"/>
  <c r="D4330" i="2"/>
  <c r="Y4329" i="2"/>
  <c r="D4329" i="2"/>
  <c r="Y4328" i="2"/>
  <c r="D4328" i="2"/>
  <c r="Y4327" i="2"/>
  <c r="D4327" i="2"/>
  <c r="Y4326" i="2"/>
  <c r="D4326" i="2"/>
  <c r="Y4325" i="2"/>
  <c r="D4325" i="2"/>
  <c r="Y4324" i="2"/>
  <c r="D4324" i="2"/>
  <c r="Y4323" i="2"/>
  <c r="D4323" i="2"/>
  <c r="Y4322" i="2"/>
  <c r="D4322" i="2"/>
  <c r="Y4321" i="2"/>
  <c r="D4321" i="2"/>
  <c r="Y4320" i="2"/>
  <c r="D4320" i="2"/>
  <c r="Y4319" i="2"/>
  <c r="D4319" i="2"/>
  <c r="Y4318" i="2"/>
  <c r="D4318" i="2"/>
  <c r="Y4317" i="2"/>
  <c r="D4317" i="2"/>
  <c r="Y4316" i="2"/>
  <c r="D4316" i="2"/>
  <c r="Y4315" i="2"/>
  <c r="D4315" i="2"/>
  <c r="Y4314" i="2"/>
  <c r="D4314" i="2"/>
  <c r="Y4313" i="2"/>
  <c r="D4313" i="2"/>
  <c r="Y4312" i="2"/>
  <c r="D4312" i="2"/>
  <c r="Y4311" i="2"/>
  <c r="D4311" i="2"/>
  <c r="Y4310" i="2"/>
  <c r="D4310" i="2"/>
  <c r="Y4309" i="2"/>
  <c r="D4309" i="2"/>
  <c r="Y4308" i="2"/>
  <c r="D4308" i="2"/>
  <c r="Y4307" i="2"/>
  <c r="D4307" i="2"/>
  <c r="Y4306" i="2"/>
  <c r="D4306" i="2"/>
  <c r="Y4305" i="2"/>
  <c r="D4305" i="2"/>
  <c r="Y4304" i="2"/>
  <c r="D4304" i="2"/>
  <c r="Y4303" i="2"/>
  <c r="D4303" i="2"/>
  <c r="Y4302" i="2"/>
  <c r="D4302" i="2"/>
  <c r="Y4301" i="2"/>
  <c r="D4301" i="2"/>
  <c r="Y4300" i="2"/>
  <c r="D4300" i="2"/>
  <c r="Y4299" i="2"/>
  <c r="D4299" i="2"/>
  <c r="Y4298" i="2"/>
  <c r="D4298" i="2"/>
  <c r="Y4297" i="2"/>
  <c r="D4297" i="2"/>
  <c r="Y4296" i="2"/>
  <c r="D4296" i="2"/>
  <c r="Y4295" i="2"/>
  <c r="D4295" i="2"/>
  <c r="Y4294" i="2"/>
  <c r="D4294" i="2"/>
  <c r="Y4293" i="2"/>
  <c r="D4293" i="2"/>
  <c r="Y4292" i="2"/>
  <c r="D4292" i="2"/>
  <c r="Y4291" i="2"/>
  <c r="D4291" i="2"/>
  <c r="Y4290" i="2"/>
  <c r="D4290" i="2"/>
  <c r="Y4289" i="2"/>
  <c r="D4289" i="2"/>
  <c r="Y4288" i="2"/>
  <c r="D4288" i="2"/>
  <c r="Y4287" i="2"/>
  <c r="D4287" i="2"/>
  <c r="Y4286" i="2"/>
  <c r="D4286" i="2"/>
  <c r="Y4285" i="2"/>
  <c r="D4285" i="2"/>
  <c r="Y4284" i="2"/>
  <c r="D4284" i="2"/>
  <c r="Y4283" i="2"/>
  <c r="D4283" i="2"/>
  <c r="Y4282" i="2"/>
  <c r="D4282" i="2"/>
  <c r="Y4281" i="2"/>
  <c r="D4281" i="2"/>
  <c r="Y4280" i="2"/>
  <c r="D4280" i="2"/>
  <c r="Y4279" i="2"/>
  <c r="D4279" i="2"/>
  <c r="Y4278" i="2"/>
  <c r="D4278" i="2"/>
  <c r="Y4277" i="2"/>
  <c r="D4277" i="2"/>
  <c r="Y4276" i="2"/>
  <c r="D4276" i="2"/>
  <c r="Y4275" i="2"/>
  <c r="D4275" i="2"/>
  <c r="Y4274" i="2"/>
  <c r="D4274" i="2"/>
  <c r="Y4273" i="2"/>
  <c r="D4273" i="2"/>
  <c r="Y4272" i="2"/>
  <c r="D4272" i="2"/>
  <c r="Y4271" i="2"/>
  <c r="D4271" i="2"/>
  <c r="Y4270" i="2"/>
  <c r="D4270" i="2"/>
  <c r="Y4269" i="2"/>
  <c r="D4269" i="2"/>
  <c r="Y4268" i="2"/>
  <c r="D4268" i="2"/>
  <c r="Y4267" i="2"/>
  <c r="D4267" i="2"/>
  <c r="Y4266" i="2"/>
  <c r="D4266" i="2"/>
  <c r="Y4265" i="2"/>
  <c r="D4265" i="2"/>
  <c r="Y4264" i="2"/>
  <c r="D4264" i="2"/>
  <c r="Y4263" i="2"/>
  <c r="D4263" i="2"/>
  <c r="Y4262" i="2"/>
  <c r="D4262" i="2"/>
  <c r="Y4261" i="2"/>
  <c r="D4261" i="2"/>
  <c r="Y4260" i="2"/>
  <c r="D4260" i="2"/>
  <c r="Y4259" i="2"/>
  <c r="D4259" i="2"/>
  <c r="Y4258" i="2"/>
  <c r="D4258" i="2"/>
  <c r="Y4257" i="2"/>
  <c r="D4257" i="2"/>
  <c r="Y4256" i="2"/>
  <c r="D4256" i="2"/>
  <c r="Y4255" i="2"/>
  <c r="D4255" i="2"/>
  <c r="Y4254" i="2"/>
  <c r="D4254" i="2"/>
  <c r="Y4253" i="2"/>
  <c r="D4253" i="2"/>
  <c r="Y4252" i="2"/>
  <c r="D4252" i="2"/>
  <c r="Y4251" i="2"/>
  <c r="D4251" i="2"/>
  <c r="Y4250" i="2"/>
  <c r="D4250" i="2"/>
  <c r="Y4249" i="2"/>
  <c r="D4249" i="2"/>
  <c r="Y4248" i="2"/>
  <c r="D4248" i="2"/>
  <c r="Y4247" i="2"/>
  <c r="D4247" i="2"/>
  <c r="Y4246" i="2"/>
  <c r="D4246" i="2"/>
  <c r="Y4245" i="2"/>
  <c r="D4245" i="2"/>
  <c r="Y4244" i="2"/>
  <c r="D4244" i="2"/>
  <c r="Y4243" i="2"/>
  <c r="D4243" i="2"/>
  <c r="Y4242" i="2"/>
  <c r="D4242" i="2"/>
  <c r="Y4241" i="2"/>
  <c r="D4241" i="2"/>
  <c r="Y4240" i="2"/>
  <c r="D4240" i="2"/>
  <c r="Y4239" i="2"/>
  <c r="D4239" i="2"/>
  <c r="Y4238" i="2"/>
  <c r="D4238" i="2"/>
  <c r="Y4237" i="2"/>
  <c r="D4237" i="2"/>
  <c r="Y4236" i="2"/>
  <c r="D4236" i="2"/>
  <c r="Y4235" i="2"/>
  <c r="D4235" i="2"/>
  <c r="Y4234" i="2"/>
  <c r="D4234" i="2"/>
  <c r="Y4233" i="2"/>
  <c r="D4233" i="2"/>
  <c r="Y4232" i="2"/>
  <c r="D4232" i="2"/>
  <c r="Y4231" i="2"/>
  <c r="D4231" i="2"/>
  <c r="Y4230" i="2"/>
  <c r="D4230" i="2"/>
  <c r="Y4229" i="2"/>
  <c r="D4229" i="2"/>
  <c r="Y4228" i="2"/>
  <c r="D4228" i="2"/>
  <c r="Y4227" i="2"/>
  <c r="D4227" i="2"/>
  <c r="Y4226" i="2"/>
  <c r="D4226" i="2"/>
  <c r="Y4225" i="2"/>
  <c r="D4225" i="2"/>
  <c r="Y4224" i="2"/>
  <c r="D4224" i="2"/>
  <c r="Y4223" i="2"/>
  <c r="D4223" i="2"/>
  <c r="Y4222" i="2"/>
  <c r="D4222" i="2"/>
  <c r="Y4221" i="2"/>
  <c r="D4221" i="2"/>
  <c r="Y4220" i="2"/>
  <c r="D4220" i="2"/>
  <c r="Y4219" i="2"/>
  <c r="D4219" i="2"/>
  <c r="Y4218" i="2"/>
  <c r="D4218" i="2"/>
  <c r="Y4217" i="2"/>
  <c r="D4217" i="2"/>
  <c r="Y4216" i="2"/>
  <c r="D4216" i="2"/>
  <c r="Y4215" i="2"/>
  <c r="D4215" i="2"/>
  <c r="Y4214" i="2"/>
  <c r="D4214" i="2"/>
  <c r="Y4213" i="2"/>
  <c r="D4213" i="2"/>
  <c r="Y4212" i="2"/>
  <c r="D4212" i="2"/>
  <c r="Y4211" i="2"/>
  <c r="D4211" i="2"/>
  <c r="Y4210" i="2"/>
  <c r="D4210" i="2"/>
  <c r="Y4209" i="2"/>
  <c r="D4209" i="2"/>
  <c r="Y4208" i="2"/>
  <c r="D4208" i="2"/>
  <c r="Y4207" i="2"/>
  <c r="D4207" i="2"/>
  <c r="Y4206" i="2"/>
  <c r="D4206" i="2"/>
  <c r="Y4205" i="2"/>
  <c r="D4205" i="2"/>
  <c r="Y4204" i="2"/>
  <c r="D4204" i="2"/>
  <c r="Y4203" i="2"/>
  <c r="D4203" i="2"/>
  <c r="Y4202" i="2"/>
  <c r="D4202" i="2"/>
  <c r="Y4201" i="2"/>
  <c r="D4201" i="2"/>
  <c r="Y4200" i="2"/>
  <c r="D4200" i="2"/>
  <c r="Y4199" i="2"/>
  <c r="D4199" i="2"/>
  <c r="Y4198" i="2"/>
  <c r="D4198" i="2"/>
  <c r="Y4197" i="2"/>
  <c r="D4197" i="2"/>
  <c r="Y4196" i="2"/>
  <c r="D4196" i="2"/>
  <c r="Y4195" i="2"/>
  <c r="D4195" i="2"/>
  <c r="Y4194" i="2"/>
  <c r="D4194" i="2"/>
  <c r="Y4193" i="2"/>
  <c r="D4193" i="2"/>
  <c r="Y4192" i="2"/>
  <c r="D4192" i="2"/>
  <c r="Y4191" i="2"/>
  <c r="D4191" i="2"/>
  <c r="Y4190" i="2"/>
  <c r="D4190" i="2"/>
  <c r="Y4189" i="2"/>
  <c r="D4189" i="2"/>
  <c r="Y4188" i="2"/>
  <c r="D4188" i="2"/>
  <c r="Y4187" i="2"/>
  <c r="D4187" i="2"/>
  <c r="Y4186" i="2"/>
  <c r="D4186" i="2"/>
  <c r="Y4185" i="2"/>
  <c r="D4185" i="2"/>
  <c r="Y4184" i="2"/>
  <c r="D4184" i="2"/>
  <c r="Y4183" i="2"/>
  <c r="D4183" i="2"/>
  <c r="Y4182" i="2"/>
  <c r="D4182" i="2"/>
  <c r="Y4181" i="2"/>
  <c r="D4181" i="2"/>
  <c r="Y4180" i="2"/>
  <c r="D4180" i="2"/>
  <c r="Y4179" i="2"/>
  <c r="D4179" i="2"/>
  <c r="Y4178" i="2"/>
  <c r="D4178" i="2"/>
  <c r="Y4177" i="2"/>
  <c r="D4177" i="2"/>
  <c r="Y4176" i="2"/>
  <c r="D4176" i="2"/>
  <c r="Y4175" i="2"/>
  <c r="D4175" i="2"/>
  <c r="Y4174" i="2"/>
  <c r="D4174" i="2"/>
  <c r="Y4173" i="2"/>
  <c r="D4173" i="2"/>
  <c r="Y4172" i="2"/>
  <c r="D4172" i="2"/>
  <c r="Y4171" i="2"/>
  <c r="D4171" i="2"/>
  <c r="Y4170" i="2"/>
  <c r="D4170" i="2"/>
  <c r="Y4169" i="2"/>
  <c r="D4169" i="2"/>
  <c r="Y4168" i="2"/>
  <c r="D4168" i="2"/>
  <c r="Y4167" i="2"/>
  <c r="D4167" i="2"/>
  <c r="Y4166" i="2"/>
  <c r="D4166" i="2"/>
  <c r="Y4165" i="2"/>
  <c r="D4165" i="2"/>
  <c r="Y4164" i="2"/>
  <c r="D4164" i="2"/>
  <c r="Y4163" i="2"/>
  <c r="D4163" i="2"/>
  <c r="Y4162" i="2"/>
  <c r="D4162" i="2"/>
  <c r="Y4161" i="2"/>
  <c r="D4161" i="2"/>
  <c r="Y4160" i="2"/>
  <c r="D4160" i="2"/>
  <c r="Y4159" i="2"/>
  <c r="D4159" i="2"/>
  <c r="Y4158" i="2"/>
  <c r="D4158" i="2"/>
  <c r="Y4157" i="2"/>
  <c r="D4157" i="2"/>
  <c r="Y4156" i="2"/>
  <c r="D4156" i="2"/>
  <c r="Y4155" i="2"/>
  <c r="D4155" i="2"/>
  <c r="Y4154" i="2"/>
  <c r="D4154" i="2"/>
  <c r="Y4153" i="2"/>
  <c r="D4153" i="2"/>
  <c r="Y4152" i="2"/>
  <c r="D4152" i="2"/>
  <c r="Y4151" i="2"/>
  <c r="D4151" i="2"/>
  <c r="Y4150" i="2"/>
  <c r="D4150" i="2"/>
  <c r="Y4149" i="2"/>
  <c r="D4149" i="2"/>
  <c r="Y4148" i="2"/>
  <c r="D4148" i="2"/>
  <c r="Y4147" i="2"/>
  <c r="D4147" i="2"/>
  <c r="Y4146" i="2"/>
  <c r="D4146" i="2"/>
  <c r="Y4145" i="2"/>
  <c r="D4145" i="2"/>
  <c r="Y4144" i="2"/>
  <c r="D4144" i="2"/>
  <c r="Y4143" i="2"/>
  <c r="D4143" i="2"/>
  <c r="Y4142" i="2"/>
  <c r="D4142" i="2"/>
  <c r="Y4141" i="2"/>
  <c r="D4141" i="2"/>
  <c r="Y4140" i="2"/>
  <c r="D4140" i="2"/>
  <c r="Y4139" i="2"/>
  <c r="D4139" i="2"/>
  <c r="Y4138" i="2"/>
  <c r="D4138" i="2"/>
  <c r="Y4137" i="2"/>
  <c r="D4137" i="2"/>
  <c r="Y4136" i="2"/>
  <c r="D4136" i="2"/>
  <c r="Y4135" i="2"/>
  <c r="D4135" i="2"/>
  <c r="Y4134" i="2"/>
  <c r="D4134" i="2"/>
  <c r="Y4133" i="2"/>
  <c r="D4133" i="2"/>
  <c r="Y4132" i="2"/>
  <c r="D4132" i="2"/>
  <c r="Y4131" i="2"/>
  <c r="D4131" i="2"/>
  <c r="Y4130" i="2"/>
  <c r="D4130" i="2"/>
  <c r="Y4129" i="2"/>
  <c r="D4129" i="2"/>
  <c r="Y4128" i="2"/>
  <c r="D4128" i="2"/>
  <c r="Y4127" i="2"/>
  <c r="D4127" i="2"/>
  <c r="Y4126" i="2"/>
  <c r="D4126" i="2"/>
  <c r="Y4125" i="2"/>
  <c r="D4125" i="2"/>
  <c r="Y4124" i="2"/>
  <c r="D4124" i="2"/>
  <c r="Y4123" i="2"/>
  <c r="D4123" i="2"/>
  <c r="Y4122" i="2"/>
  <c r="D4122" i="2"/>
  <c r="Y4121" i="2"/>
  <c r="D4121" i="2"/>
  <c r="Y4120" i="2"/>
  <c r="D4120" i="2"/>
  <c r="Y4119" i="2"/>
  <c r="D4119" i="2"/>
  <c r="Y4118" i="2"/>
  <c r="D4118" i="2"/>
  <c r="Y4117" i="2"/>
  <c r="D4117" i="2"/>
  <c r="Y4116" i="2"/>
  <c r="D4116" i="2"/>
  <c r="Y4115" i="2"/>
  <c r="D4115" i="2"/>
  <c r="Y4114" i="2"/>
  <c r="D4114" i="2"/>
  <c r="Y4113" i="2"/>
  <c r="D4113" i="2"/>
  <c r="Y4112" i="2"/>
  <c r="D4112" i="2"/>
  <c r="Y4111" i="2"/>
  <c r="D4111" i="2"/>
  <c r="Y4110" i="2"/>
  <c r="D4110" i="2"/>
  <c r="Y4109" i="2"/>
  <c r="D4109" i="2"/>
  <c r="Y4108" i="2"/>
  <c r="D4108" i="2"/>
  <c r="Y4107" i="2"/>
  <c r="D4107" i="2"/>
  <c r="Y4106" i="2"/>
  <c r="D4106" i="2"/>
  <c r="Y4105" i="2"/>
  <c r="D4105" i="2"/>
  <c r="Y4104" i="2"/>
  <c r="D4104" i="2"/>
  <c r="Y4103" i="2"/>
  <c r="D4103" i="2"/>
  <c r="Y4102" i="2"/>
  <c r="D4102" i="2"/>
  <c r="Y4101" i="2"/>
  <c r="D4101" i="2"/>
  <c r="Y4100" i="2"/>
  <c r="D4100" i="2"/>
  <c r="Y4099" i="2"/>
  <c r="D4099" i="2"/>
  <c r="Y4098" i="2"/>
  <c r="D4098" i="2"/>
  <c r="Y4097" i="2"/>
  <c r="D4097" i="2"/>
  <c r="Y4096" i="2"/>
  <c r="D4096" i="2"/>
  <c r="Y4095" i="2"/>
  <c r="D4095" i="2"/>
  <c r="Y4094" i="2"/>
  <c r="D4094" i="2"/>
  <c r="Y4093" i="2"/>
  <c r="D4093" i="2"/>
  <c r="Y4092" i="2"/>
  <c r="D4092" i="2"/>
  <c r="Y4091" i="2"/>
  <c r="D4091" i="2"/>
  <c r="Y4090" i="2"/>
  <c r="D4090" i="2"/>
  <c r="Y4089" i="2"/>
  <c r="D4089" i="2"/>
  <c r="Y4088" i="2"/>
  <c r="D4088" i="2"/>
  <c r="Y4087" i="2"/>
  <c r="D4087" i="2"/>
  <c r="Y4086" i="2"/>
  <c r="D4086" i="2"/>
  <c r="Y4085" i="2"/>
  <c r="D4085" i="2"/>
  <c r="Y4084" i="2"/>
  <c r="D4084" i="2"/>
  <c r="Y4083" i="2"/>
  <c r="D4083" i="2"/>
  <c r="Y4082" i="2"/>
  <c r="D4082" i="2"/>
  <c r="Y4081" i="2"/>
  <c r="D4081" i="2"/>
  <c r="Y4080" i="2"/>
  <c r="D4080" i="2"/>
  <c r="Y4079" i="2"/>
  <c r="D4079" i="2"/>
  <c r="Y4078" i="2"/>
  <c r="D4078" i="2"/>
  <c r="Y4077" i="2"/>
  <c r="D4077" i="2"/>
  <c r="Y4076" i="2"/>
  <c r="D4076" i="2"/>
  <c r="Y4075" i="2"/>
  <c r="D4075" i="2"/>
  <c r="Y4074" i="2"/>
  <c r="D4074" i="2"/>
  <c r="Y4073" i="2"/>
  <c r="D4073" i="2"/>
  <c r="Y4072" i="2"/>
  <c r="D4072" i="2"/>
  <c r="Y4071" i="2"/>
  <c r="D4071" i="2"/>
  <c r="Y4070" i="2"/>
  <c r="D4070" i="2"/>
  <c r="Y4069" i="2"/>
  <c r="D4069" i="2"/>
  <c r="Y4068" i="2"/>
  <c r="D4068" i="2"/>
  <c r="Y4067" i="2"/>
  <c r="D4067" i="2"/>
  <c r="Y4066" i="2"/>
  <c r="D4066" i="2"/>
  <c r="Y4065" i="2"/>
  <c r="D4065" i="2"/>
  <c r="Y4064" i="2"/>
  <c r="D4064" i="2"/>
  <c r="Y4063" i="2"/>
  <c r="D4063" i="2"/>
  <c r="Y4062" i="2"/>
  <c r="D4062" i="2"/>
  <c r="Y4061" i="2"/>
  <c r="D4061" i="2"/>
  <c r="Y4060" i="2"/>
  <c r="D4060" i="2"/>
  <c r="Y4059" i="2"/>
  <c r="D4059" i="2"/>
  <c r="Y4058" i="2"/>
  <c r="D4058" i="2"/>
  <c r="Y4057" i="2"/>
  <c r="D4057" i="2"/>
  <c r="Y4056" i="2"/>
  <c r="D4056" i="2"/>
  <c r="Y4055" i="2"/>
  <c r="D4055" i="2"/>
  <c r="Y4054" i="2"/>
  <c r="D4054" i="2"/>
  <c r="Y4053" i="2"/>
  <c r="D4053" i="2"/>
  <c r="Y4052" i="2"/>
  <c r="D4052" i="2"/>
  <c r="Y4051" i="2"/>
  <c r="D4051" i="2"/>
  <c r="Y4050" i="2"/>
  <c r="D4050" i="2"/>
  <c r="Y4049" i="2"/>
  <c r="D4049" i="2"/>
  <c r="Y4048" i="2"/>
  <c r="D4048" i="2"/>
  <c r="Y4047" i="2"/>
  <c r="D4047" i="2"/>
  <c r="Y4046" i="2"/>
  <c r="D4046" i="2"/>
  <c r="Y4045" i="2"/>
  <c r="D4045" i="2"/>
  <c r="Y4044" i="2"/>
  <c r="D4044" i="2"/>
  <c r="Y4043" i="2"/>
  <c r="D4043" i="2"/>
  <c r="Y4042" i="2"/>
  <c r="D4042" i="2"/>
  <c r="Y4041" i="2"/>
  <c r="D4041" i="2"/>
  <c r="Y4040" i="2"/>
  <c r="D4040" i="2"/>
  <c r="Y4039" i="2"/>
  <c r="D4039" i="2"/>
  <c r="Y4038" i="2"/>
  <c r="D4038" i="2"/>
  <c r="Y4037" i="2"/>
  <c r="D4037" i="2"/>
  <c r="Y4036" i="2"/>
  <c r="D4036" i="2"/>
  <c r="Y4035" i="2"/>
  <c r="D4035" i="2"/>
  <c r="Y4034" i="2"/>
  <c r="D4034" i="2"/>
  <c r="Y4033" i="2"/>
  <c r="D4033" i="2"/>
  <c r="Y4032" i="2"/>
  <c r="D4032" i="2"/>
  <c r="Y4031" i="2"/>
  <c r="D4031" i="2"/>
  <c r="Y4030" i="2"/>
  <c r="D4030" i="2"/>
  <c r="Y4029" i="2"/>
  <c r="D4029" i="2"/>
  <c r="Y4028" i="2"/>
  <c r="D4028" i="2"/>
  <c r="Y4027" i="2"/>
  <c r="D4027" i="2"/>
  <c r="Y4026" i="2"/>
  <c r="D4026" i="2"/>
  <c r="Y4025" i="2"/>
  <c r="D4025" i="2"/>
  <c r="Y4024" i="2"/>
  <c r="D4024" i="2"/>
  <c r="Y4023" i="2"/>
  <c r="D4023" i="2"/>
  <c r="Y4022" i="2"/>
  <c r="D4022" i="2"/>
  <c r="Y4021" i="2"/>
  <c r="D4021" i="2"/>
  <c r="Y4020" i="2"/>
  <c r="D4020" i="2"/>
  <c r="Y4019" i="2"/>
  <c r="D4019" i="2"/>
  <c r="Y4018" i="2"/>
  <c r="D4018" i="2"/>
  <c r="Y4017" i="2"/>
  <c r="D4017" i="2"/>
  <c r="Y4016" i="2"/>
  <c r="D4016" i="2"/>
  <c r="Y4015" i="2"/>
  <c r="D4015" i="2"/>
  <c r="Y4014" i="2"/>
  <c r="D4014" i="2"/>
  <c r="Y4013" i="2"/>
  <c r="D4013" i="2"/>
  <c r="Y4012" i="2"/>
  <c r="D4012" i="2"/>
  <c r="Y4011" i="2"/>
  <c r="D4011" i="2"/>
  <c r="Y4010" i="2"/>
  <c r="D4010" i="2"/>
  <c r="Y4009" i="2"/>
  <c r="D4009" i="2"/>
  <c r="Y4008" i="2"/>
  <c r="D4008" i="2"/>
  <c r="Y4007" i="2"/>
  <c r="D4007" i="2"/>
  <c r="Y4006" i="2"/>
  <c r="D4006" i="2"/>
  <c r="Y4005" i="2"/>
  <c r="D4005" i="2"/>
  <c r="Y4004" i="2"/>
  <c r="D4004" i="2"/>
  <c r="Y4003" i="2"/>
  <c r="D4003" i="2"/>
  <c r="Y4002" i="2"/>
  <c r="D4002" i="2"/>
  <c r="Y4001" i="2"/>
  <c r="D4001" i="2"/>
  <c r="Y4000" i="2"/>
  <c r="D4000" i="2"/>
  <c r="Y3999" i="2"/>
  <c r="D3999" i="2"/>
  <c r="Y3998" i="2"/>
  <c r="D3998" i="2"/>
  <c r="Y3997" i="2"/>
  <c r="D3997" i="2"/>
  <c r="Y3996" i="2"/>
  <c r="D3996" i="2"/>
  <c r="Y3995" i="2"/>
  <c r="D3995" i="2"/>
  <c r="Y3994" i="2"/>
  <c r="D3994" i="2"/>
  <c r="Y3993" i="2"/>
  <c r="D3993" i="2"/>
  <c r="Y3992" i="2"/>
  <c r="D3992" i="2"/>
  <c r="Y3991" i="2"/>
  <c r="D3991" i="2"/>
  <c r="Y3990" i="2"/>
  <c r="D3990" i="2"/>
  <c r="Y3989" i="2"/>
  <c r="D3989" i="2"/>
  <c r="Y3988" i="2"/>
  <c r="D3988" i="2"/>
  <c r="Y3987" i="2"/>
  <c r="D3987" i="2"/>
  <c r="Y3986" i="2"/>
  <c r="D3986" i="2"/>
  <c r="Y3985" i="2"/>
  <c r="D3985" i="2"/>
  <c r="Y3984" i="2"/>
  <c r="D3984" i="2"/>
  <c r="Y3983" i="2"/>
  <c r="D3983" i="2"/>
  <c r="Y3982" i="2"/>
  <c r="D3982" i="2"/>
  <c r="Y3981" i="2"/>
  <c r="D3981" i="2"/>
  <c r="Y3980" i="2"/>
  <c r="D3980" i="2"/>
  <c r="Y3979" i="2"/>
  <c r="D3979" i="2"/>
  <c r="Y3978" i="2"/>
  <c r="D3978" i="2"/>
  <c r="Y3977" i="2"/>
  <c r="D3977" i="2"/>
  <c r="Y3976" i="2"/>
  <c r="D3976" i="2"/>
  <c r="Y3975" i="2"/>
  <c r="D3975" i="2"/>
  <c r="Y3974" i="2"/>
  <c r="D3974" i="2"/>
  <c r="Y3973" i="2"/>
  <c r="D3973" i="2"/>
  <c r="Y3972" i="2"/>
  <c r="D3972" i="2"/>
  <c r="Y3971" i="2"/>
  <c r="D3971" i="2"/>
  <c r="Y3970" i="2"/>
  <c r="D3970" i="2"/>
  <c r="Y3969" i="2"/>
  <c r="D3969" i="2"/>
  <c r="Y3968" i="2"/>
  <c r="D3968" i="2"/>
  <c r="Y3967" i="2"/>
  <c r="D3967" i="2"/>
  <c r="Y3966" i="2"/>
  <c r="D3966" i="2"/>
  <c r="Y3965" i="2"/>
  <c r="D3965" i="2"/>
  <c r="Y3964" i="2"/>
  <c r="D3964" i="2"/>
  <c r="Y3963" i="2"/>
  <c r="D3963" i="2"/>
  <c r="Y3962" i="2"/>
  <c r="D3962" i="2"/>
  <c r="Y3961" i="2"/>
  <c r="D3961" i="2"/>
  <c r="Y3960" i="2"/>
  <c r="D3960" i="2"/>
  <c r="Y3959" i="2"/>
  <c r="D3959" i="2"/>
  <c r="Y3958" i="2"/>
  <c r="D3958" i="2"/>
  <c r="Y3957" i="2"/>
  <c r="D3957" i="2"/>
  <c r="Y3956" i="2"/>
  <c r="D3956" i="2"/>
  <c r="Y3955" i="2"/>
  <c r="D3955" i="2"/>
  <c r="Y3954" i="2"/>
  <c r="D3954" i="2"/>
  <c r="Y3953" i="2"/>
  <c r="D3953" i="2"/>
  <c r="Y3952" i="2"/>
  <c r="D3952" i="2"/>
  <c r="Y3951" i="2"/>
  <c r="D3951" i="2"/>
  <c r="Y3950" i="2"/>
  <c r="D3950" i="2"/>
  <c r="Y3949" i="2"/>
  <c r="D3949" i="2"/>
  <c r="Y3948" i="2"/>
  <c r="D3948" i="2"/>
  <c r="Y3947" i="2"/>
  <c r="D3947" i="2"/>
  <c r="Y3946" i="2"/>
  <c r="D3946" i="2"/>
  <c r="Y3945" i="2"/>
  <c r="D3945" i="2"/>
  <c r="Y3944" i="2"/>
  <c r="D3944" i="2"/>
  <c r="Y3943" i="2"/>
  <c r="D3943" i="2"/>
  <c r="Y3942" i="2"/>
  <c r="D3942" i="2"/>
  <c r="Y3941" i="2"/>
  <c r="D3941" i="2"/>
  <c r="Y3940" i="2"/>
  <c r="D3940" i="2"/>
  <c r="Y3939" i="2"/>
  <c r="D3939" i="2"/>
  <c r="Y3938" i="2"/>
  <c r="D3938" i="2"/>
  <c r="Y3937" i="2"/>
  <c r="D3937" i="2"/>
  <c r="Y3936" i="2"/>
  <c r="D3936" i="2"/>
  <c r="Y3935" i="2"/>
  <c r="D3935" i="2"/>
  <c r="Y3934" i="2"/>
  <c r="D3934" i="2"/>
  <c r="Y3933" i="2"/>
  <c r="D3933" i="2"/>
  <c r="Y3932" i="2"/>
  <c r="D3932" i="2"/>
  <c r="Y3931" i="2"/>
  <c r="D3931" i="2"/>
  <c r="Y3930" i="2"/>
  <c r="D3930" i="2"/>
  <c r="Y3929" i="2"/>
  <c r="D3929" i="2"/>
  <c r="Y3928" i="2"/>
  <c r="D3928" i="2"/>
  <c r="Y3927" i="2"/>
  <c r="D3927" i="2"/>
  <c r="Y3926" i="2"/>
  <c r="D3926" i="2"/>
  <c r="Y3925" i="2"/>
  <c r="D3925" i="2"/>
  <c r="Y3924" i="2"/>
  <c r="D3924" i="2"/>
  <c r="Y3923" i="2"/>
  <c r="D3923" i="2"/>
  <c r="Y3922" i="2"/>
  <c r="D3922" i="2"/>
  <c r="Y3921" i="2"/>
  <c r="D3921" i="2"/>
  <c r="Y3920" i="2"/>
  <c r="D3920" i="2"/>
  <c r="Y3919" i="2"/>
  <c r="D3919" i="2"/>
  <c r="Y3918" i="2"/>
  <c r="D3918" i="2"/>
  <c r="Y3917" i="2"/>
  <c r="D3917" i="2"/>
  <c r="Y3916" i="2"/>
  <c r="D3916" i="2"/>
  <c r="Y3915" i="2"/>
  <c r="D3915" i="2"/>
  <c r="Y3914" i="2"/>
  <c r="D3914" i="2"/>
  <c r="Y3913" i="2"/>
  <c r="D3913" i="2"/>
  <c r="Y3912" i="2"/>
  <c r="D3912" i="2"/>
  <c r="Y3911" i="2"/>
  <c r="D3911" i="2"/>
  <c r="Y3910" i="2"/>
  <c r="D3910" i="2"/>
  <c r="Y3909" i="2"/>
  <c r="D3909" i="2"/>
  <c r="Y3908" i="2"/>
  <c r="D3908" i="2"/>
  <c r="Y3907" i="2"/>
  <c r="D3907" i="2"/>
  <c r="Y3906" i="2"/>
  <c r="D3906" i="2"/>
  <c r="Y3905" i="2"/>
  <c r="D3905" i="2"/>
  <c r="Y3904" i="2"/>
  <c r="D3904" i="2"/>
  <c r="Y3903" i="2"/>
  <c r="D3903" i="2"/>
  <c r="Y3902" i="2"/>
  <c r="D3902" i="2"/>
  <c r="Y3901" i="2"/>
  <c r="D3901" i="2"/>
  <c r="Y3900" i="2"/>
  <c r="D3900" i="2"/>
  <c r="Y3899" i="2"/>
  <c r="D3899" i="2"/>
  <c r="Y3898" i="2"/>
  <c r="D3898" i="2"/>
  <c r="Y3897" i="2"/>
  <c r="D3897" i="2"/>
  <c r="Y3896" i="2"/>
  <c r="D3896" i="2"/>
  <c r="Y3895" i="2"/>
  <c r="D3895" i="2"/>
  <c r="Y3894" i="2"/>
  <c r="D3894" i="2"/>
  <c r="Y3893" i="2"/>
  <c r="D3893" i="2"/>
  <c r="Y3892" i="2"/>
  <c r="D3892" i="2"/>
  <c r="Y3891" i="2"/>
  <c r="D3891" i="2"/>
  <c r="Y3890" i="2"/>
  <c r="D3890" i="2"/>
  <c r="Y3889" i="2"/>
  <c r="D3889" i="2"/>
  <c r="Y3888" i="2"/>
  <c r="D3888" i="2"/>
  <c r="Y3887" i="2"/>
  <c r="D3887" i="2"/>
  <c r="Y3886" i="2"/>
  <c r="D3886" i="2"/>
  <c r="Y3885" i="2"/>
  <c r="D3885" i="2"/>
  <c r="Y3884" i="2"/>
  <c r="D3884" i="2"/>
  <c r="Y3883" i="2"/>
  <c r="D3883" i="2"/>
  <c r="Y3882" i="2"/>
  <c r="D3882" i="2"/>
  <c r="Y3881" i="2"/>
  <c r="D3881" i="2"/>
  <c r="Y3880" i="2"/>
  <c r="D3880" i="2"/>
  <c r="Y3879" i="2"/>
  <c r="D3879" i="2"/>
  <c r="Y3878" i="2"/>
  <c r="D3878" i="2"/>
  <c r="Y3877" i="2"/>
  <c r="D3877" i="2"/>
  <c r="Y3876" i="2"/>
  <c r="D3876" i="2"/>
  <c r="Y3875" i="2"/>
  <c r="D3875" i="2"/>
  <c r="Y3874" i="2"/>
  <c r="D3874" i="2"/>
  <c r="Y3873" i="2"/>
  <c r="D3873" i="2"/>
  <c r="Y3872" i="2"/>
  <c r="D3872" i="2"/>
  <c r="Y3871" i="2"/>
  <c r="D3871" i="2"/>
  <c r="Y3870" i="2"/>
  <c r="D3870" i="2"/>
  <c r="Y3869" i="2"/>
  <c r="D3869" i="2"/>
  <c r="Y3868" i="2"/>
  <c r="D3868" i="2"/>
  <c r="Y3867" i="2"/>
  <c r="D3867" i="2"/>
  <c r="Y3866" i="2"/>
  <c r="D3866" i="2"/>
  <c r="Y3865" i="2"/>
  <c r="D3865" i="2"/>
  <c r="Y3864" i="2"/>
  <c r="D3864" i="2"/>
  <c r="Y3863" i="2"/>
  <c r="D3863" i="2"/>
  <c r="Y3862" i="2"/>
  <c r="D3862" i="2"/>
  <c r="Y3861" i="2"/>
  <c r="D3861" i="2"/>
  <c r="Y3860" i="2"/>
  <c r="D3860" i="2"/>
  <c r="Y3859" i="2"/>
  <c r="D3859" i="2"/>
  <c r="Y3858" i="2"/>
  <c r="D3858" i="2"/>
  <c r="Y3857" i="2"/>
  <c r="D3857" i="2"/>
  <c r="Y3856" i="2"/>
  <c r="D3856" i="2"/>
  <c r="Y3855" i="2"/>
  <c r="D3855" i="2"/>
  <c r="Y3854" i="2"/>
  <c r="D3854" i="2"/>
  <c r="Y3853" i="2"/>
  <c r="D3853" i="2"/>
  <c r="Y3852" i="2"/>
  <c r="D3852" i="2"/>
  <c r="Y3851" i="2"/>
  <c r="D3851" i="2"/>
  <c r="Y3850" i="2"/>
  <c r="D3850" i="2"/>
  <c r="Y3849" i="2"/>
  <c r="D3849" i="2"/>
  <c r="Y3848" i="2"/>
  <c r="D3848" i="2"/>
  <c r="Y3847" i="2"/>
  <c r="D3847" i="2"/>
  <c r="Y3846" i="2"/>
  <c r="D3846" i="2"/>
  <c r="Y3845" i="2"/>
  <c r="D3845" i="2"/>
  <c r="Y3844" i="2"/>
  <c r="D3844" i="2"/>
  <c r="Y3843" i="2"/>
  <c r="D3843" i="2"/>
  <c r="Y3842" i="2"/>
  <c r="D3842" i="2"/>
  <c r="Y3841" i="2"/>
  <c r="D3841" i="2"/>
  <c r="Y3840" i="2"/>
  <c r="D3840" i="2"/>
  <c r="Y3839" i="2"/>
  <c r="D3839" i="2"/>
  <c r="Y3838" i="2"/>
  <c r="D3838" i="2"/>
  <c r="Y3837" i="2"/>
  <c r="D3837" i="2"/>
  <c r="Y3836" i="2"/>
  <c r="D3836" i="2"/>
  <c r="Y3835" i="2"/>
  <c r="D3835" i="2"/>
  <c r="Y3834" i="2"/>
  <c r="D3834" i="2"/>
  <c r="Y3833" i="2"/>
  <c r="D3833" i="2"/>
  <c r="Y3832" i="2"/>
  <c r="D3832" i="2"/>
  <c r="Y3831" i="2"/>
  <c r="D3831" i="2"/>
  <c r="Y3830" i="2"/>
  <c r="D3830" i="2"/>
  <c r="Y3829" i="2"/>
  <c r="D3829" i="2"/>
  <c r="Y3828" i="2"/>
  <c r="D3828" i="2"/>
  <c r="Y3827" i="2"/>
  <c r="D3827" i="2"/>
  <c r="Y3826" i="2"/>
  <c r="D3826" i="2"/>
  <c r="Y3825" i="2"/>
  <c r="D3825" i="2"/>
  <c r="Y3824" i="2"/>
  <c r="D3824" i="2"/>
  <c r="Y3823" i="2"/>
  <c r="D3823" i="2"/>
  <c r="Y3822" i="2"/>
  <c r="D3822" i="2"/>
  <c r="Y3821" i="2"/>
  <c r="D3821" i="2"/>
  <c r="Y3820" i="2"/>
  <c r="D3820" i="2"/>
  <c r="Y3819" i="2"/>
  <c r="D3819" i="2"/>
  <c r="Y3818" i="2"/>
  <c r="D3818" i="2"/>
  <c r="Y3817" i="2"/>
  <c r="D3817" i="2"/>
  <c r="Y3816" i="2"/>
  <c r="D3816" i="2"/>
  <c r="Y3815" i="2"/>
  <c r="D3815" i="2"/>
  <c r="Y3814" i="2"/>
  <c r="D3814" i="2"/>
  <c r="Y3813" i="2"/>
  <c r="D3813" i="2"/>
  <c r="Y3812" i="2"/>
  <c r="D3812" i="2"/>
  <c r="Y3811" i="2"/>
  <c r="D3811" i="2"/>
  <c r="Y3810" i="2"/>
  <c r="D3810" i="2"/>
  <c r="Y3809" i="2"/>
  <c r="D3809" i="2"/>
  <c r="Y3808" i="2"/>
  <c r="D3808" i="2"/>
  <c r="Y3807" i="2"/>
  <c r="D3807" i="2"/>
  <c r="Y3806" i="2"/>
  <c r="D3806" i="2"/>
  <c r="Y3805" i="2"/>
  <c r="D3805" i="2"/>
  <c r="Y3804" i="2"/>
  <c r="D3804" i="2"/>
  <c r="Y3803" i="2"/>
  <c r="D3803" i="2"/>
  <c r="Y3802" i="2"/>
  <c r="D3802" i="2"/>
  <c r="Y3801" i="2"/>
  <c r="D3801" i="2"/>
  <c r="Y3800" i="2"/>
  <c r="D3800" i="2"/>
  <c r="Y3799" i="2"/>
  <c r="D3799" i="2"/>
  <c r="Y3798" i="2"/>
  <c r="D3798" i="2"/>
  <c r="Y3797" i="2"/>
  <c r="D3797" i="2"/>
  <c r="Y3796" i="2"/>
  <c r="D3796" i="2"/>
  <c r="Y3795" i="2"/>
  <c r="D3795" i="2"/>
  <c r="Y3794" i="2"/>
  <c r="D3794" i="2"/>
  <c r="Y3793" i="2"/>
  <c r="D3793" i="2"/>
  <c r="Y3792" i="2"/>
  <c r="D3792" i="2"/>
  <c r="Y3791" i="2"/>
  <c r="D3791" i="2"/>
  <c r="Y3790" i="2"/>
  <c r="D3790" i="2"/>
  <c r="Y3789" i="2"/>
  <c r="D3789" i="2"/>
  <c r="Y3788" i="2"/>
  <c r="D3788" i="2"/>
  <c r="Y3787" i="2"/>
  <c r="D3787" i="2"/>
  <c r="Y3786" i="2"/>
  <c r="D3786" i="2"/>
  <c r="Y3785" i="2"/>
  <c r="D3785" i="2"/>
  <c r="Y3784" i="2"/>
  <c r="D3784" i="2"/>
  <c r="Y3783" i="2"/>
  <c r="D3783" i="2"/>
  <c r="Y3782" i="2"/>
  <c r="D3782" i="2"/>
  <c r="Y3781" i="2"/>
  <c r="D3781" i="2"/>
  <c r="Y3780" i="2"/>
  <c r="D3780" i="2"/>
  <c r="Y3779" i="2"/>
  <c r="D3779" i="2"/>
  <c r="Y3778" i="2"/>
  <c r="D3778" i="2"/>
  <c r="Y3777" i="2"/>
  <c r="D3777" i="2"/>
  <c r="Y3776" i="2"/>
  <c r="D3776" i="2"/>
  <c r="Y3775" i="2"/>
  <c r="D3775" i="2"/>
  <c r="Y3774" i="2"/>
  <c r="D3774" i="2"/>
  <c r="Y3773" i="2"/>
  <c r="D3773" i="2"/>
  <c r="Y3772" i="2"/>
  <c r="D3772" i="2"/>
  <c r="Y3771" i="2"/>
  <c r="D3771" i="2"/>
  <c r="Y3770" i="2"/>
  <c r="D3770" i="2"/>
  <c r="Y3769" i="2"/>
  <c r="D3769" i="2"/>
  <c r="Y3768" i="2"/>
  <c r="D3768" i="2"/>
  <c r="Y3767" i="2"/>
  <c r="D3767" i="2"/>
  <c r="Y3766" i="2"/>
  <c r="D3766" i="2"/>
  <c r="Y3765" i="2"/>
  <c r="D3765" i="2"/>
  <c r="Y3764" i="2"/>
  <c r="D3764" i="2"/>
  <c r="Y3763" i="2"/>
  <c r="D3763" i="2"/>
  <c r="Y3762" i="2"/>
  <c r="D3762" i="2"/>
  <c r="Y3761" i="2"/>
  <c r="D3761" i="2"/>
  <c r="Y3760" i="2"/>
  <c r="D3760" i="2"/>
  <c r="Y3759" i="2"/>
  <c r="D3759" i="2"/>
  <c r="Y3758" i="2"/>
  <c r="D3758" i="2"/>
  <c r="Y3757" i="2"/>
  <c r="D3757" i="2"/>
  <c r="Y3756" i="2"/>
  <c r="D3756" i="2"/>
  <c r="Y3755" i="2"/>
  <c r="D3755" i="2"/>
  <c r="Y3754" i="2"/>
  <c r="D3754" i="2"/>
  <c r="Y3753" i="2"/>
  <c r="D3753" i="2"/>
  <c r="Y3752" i="2"/>
  <c r="D3752" i="2"/>
  <c r="Y3751" i="2"/>
  <c r="D3751" i="2"/>
  <c r="Y3750" i="2"/>
  <c r="D3750" i="2"/>
  <c r="Y3749" i="2"/>
  <c r="D3749" i="2"/>
  <c r="Y3748" i="2"/>
  <c r="D3748" i="2"/>
  <c r="Y3747" i="2"/>
  <c r="D3747" i="2"/>
  <c r="Y3746" i="2"/>
  <c r="D3746" i="2"/>
  <c r="Y3745" i="2"/>
  <c r="D3745" i="2"/>
  <c r="Y3744" i="2"/>
  <c r="D3744" i="2"/>
  <c r="Y3743" i="2"/>
  <c r="D3743" i="2"/>
  <c r="Y3742" i="2"/>
  <c r="D3742" i="2"/>
  <c r="Y3741" i="2"/>
  <c r="D3741" i="2"/>
  <c r="Y3740" i="2"/>
  <c r="D3740" i="2"/>
  <c r="Y3739" i="2"/>
  <c r="D3739" i="2"/>
  <c r="Y3738" i="2"/>
  <c r="D3738" i="2"/>
  <c r="Y3737" i="2"/>
  <c r="D3737" i="2"/>
  <c r="Y3736" i="2"/>
  <c r="D3736" i="2"/>
  <c r="Y3735" i="2"/>
  <c r="D3735" i="2"/>
  <c r="Y3734" i="2"/>
  <c r="D3734" i="2"/>
  <c r="Y3733" i="2"/>
  <c r="D3733" i="2"/>
  <c r="Y3732" i="2"/>
  <c r="D3732" i="2"/>
  <c r="Y3731" i="2"/>
  <c r="D3731" i="2"/>
  <c r="Y3730" i="2"/>
  <c r="D3730" i="2"/>
  <c r="Y3729" i="2"/>
  <c r="D3729" i="2"/>
  <c r="Y3728" i="2"/>
  <c r="D3728" i="2"/>
  <c r="Y3727" i="2"/>
  <c r="D3727" i="2"/>
  <c r="Y3726" i="2"/>
  <c r="D3726" i="2"/>
  <c r="Y3725" i="2"/>
  <c r="D3725" i="2"/>
  <c r="Y3724" i="2"/>
  <c r="D3724" i="2"/>
  <c r="Y3723" i="2"/>
  <c r="D3723" i="2"/>
  <c r="Y3722" i="2"/>
  <c r="D3722" i="2"/>
  <c r="Y3721" i="2"/>
  <c r="D3721" i="2"/>
  <c r="Y3720" i="2"/>
  <c r="D3720" i="2"/>
  <c r="Y3719" i="2"/>
  <c r="D3719" i="2"/>
  <c r="Y3718" i="2"/>
  <c r="D3718" i="2"/>
  <c r="Y3717" i="2"/>
  <c r="D3717" i="2"/>
  <c r="Y3716" i="2"/>
  <c r="D3716" i="2"/>
  <c r="Y3715" i="2"/>
  <c r="D3715" i="2"/>
  <c r="Y3714" i="2"/>
  <c r="D3714" i="2"/>
  <c r="Y3713" i="2"/>
  <c r="D3713" i="2"/>
  <c r="Y3712" i="2"/>
  <c r="D3712" i="2"/>
  <c r="Y3711" i="2"/>
  <c r="D3711" i="2"/>
  <c r="Y3710" i="2"/>
  <c r="D3710" i="2"/>
  <c r="Y3709" i="2"/>
  <c r="D3709" i="2"/>
  <c r="Y3708" i="2"/>
  <c r="D3708" i="2"/>
  <c r="Y3707" i="2"/>
  <c r="D3707" i="2"/>
  <c r="Y3706" i="2"/>
  <c r="D3706" i="2"/>
  <c r="Y3705" i="2"/>
  <c r="D3705" i="2"/>
  <c r="Y3704" i="2"/>
  <c r="D3704" i="2"/>
  <c r="Y3703" i="2"/>
  <c r="D3703" i="2"/>
  <c r="Y3702" i="2"/>
  <c r="D3702" i="2"/>
  <c r="Y3701" i="2"/>
  <c r="D3701" i="2"/>
  <c r="Y3700" i="2"/>
  <c r="D3700" i="2"/>
  <c r="Y3699" i="2"/>
  <c r="D3699" i="2"/>
  <c r="Y3698" i="2"/>
  <c r="D3698" i="2"/>
  <c r="Y3697" i="2"/>
  <c r="D3697" i="2"/>
  <c r="Y3696" i="2"/>
  <c r="D3696" i="2"/>
  <c r="Y3695" i="2"/>
  <c r="D3695" i="2"/>
  <c r="Y3694" i="2"/>
  <c r="D3694" i="2"/>
  <c r="Y3693" i="2"/>
  <c r="D3693" i="2"/>
  <c r="Y3692" i="2"/>
  <c r="D3692" i="2"/>
  <c r="Y3691" i="2"/>
  <c r="D3691" i="2"/>
  <c r="Y3690" i="2"/>
  <c r="D3690" i="2"/>
  <c r="Y3689" i="2"/>
  <c r="D3689" i="2"/>
  <c r="Y3688" i="2"/>
  <c r="D3688" i="2"/>
  <c r="Y3687" i="2"/>
  <c r="D3687" i="2"/>
  <c r="Y3686" i="2"/>
  <c r="D3686" i="2"/>
  <c r="Y3685" i="2"/>
  <c r="D3685" i="2"/>
  <c r="Y3684" i="2"/>
  <c r="D3684" i="2"/>
  <c r="Y3683" i="2"/>
  <c r="D3683" i="2"/>
  <c r="Y3682" i="2"/>
  <c r="D3682" i="2"/>
  <c r="Y3681" i="2"/>
  <c r="D3681" i="2"/>
  <c r="Y3680" i="2"/>
  <c r="D3680" i="2"/>
  <c r="Y3679" i="2"/>
  <c r="D3679" i="2"/>
  <c r="Y3678" i="2"/>
  <c r="D3678" i="2"/>
  <c r="Y3677" i="2"/>
  <c r="D3677" i="2"/>
  <c r="Y3676" i="2"/>
  <c r="D3676" i="2"/>
  <c r="Y3675" i="2"/>
  <c r="D3675" i="2"/>
  <c r="Y3674" i="2"/>
  <c r="D3674" i="2"/>
  <c r="Y3673" i="2"/>
  <c r="D3673" i="2"/>
  <c r="Y3672" i="2"/>
  <c r="D3672" i="2"/>
  <c r="Y3671" i="2"/>
  <c r="D3671" i="2"/>
  <c r="Y3670" i="2"/>
  <c r="D3670" i="2"/>
  <c r="Y3669" i="2"/>
  <c r="D3669" i="2"/>
  <c r="Y3668" i="2"/>
  <c r="D3668" i="2"/>
  <c r="Y3667" i="2"/>
  <c r="D3667" i="2"/>
  <c r="Y3666" i="2"/>
  <c r="D3666" i="2"/>
  <c r="Y3665" i="2"/>
  <c r="D3665" i="2"/>
  <c r="Y3664" i="2"/>
  <c r="D3664" i="2"/>
  <c r="Y3663" i="2"/>
  <c r="D3663" i="2"/>
  <c r="Y3662" i="2"/>
  <c r="D3662" i="2"/>
  <c r="Y3661" i="2"/>
  <c r="D3661" i="2"/>
  <c r="Y3660" i="2"/>
  <c r="D3660" i="2"/>
  <c r="Y3659" i="2"/>
  <c r="D3659" i="2"/>
  <c r="Y3658" i="2"/>
  <c r="D3658" i="2"/>
  <c r="Y3657" i="2"/>
  <c r="D3657" i="2"/>
  <c r="Y3656" i="2"/>
  <c r="D3656" i="2"/>
  <c r="Y3655" i="2"/>
  <c r="D3655" i="2"/>
  <c r="Y3654" i="2"/>
  <c r="D3654" i="2"/>
  <c r="Y3653" i="2"/>
  <c r="D3653" i="2"/>
  <c r="Y3652" i="2"/>
  <c r="D3652" i="2"/>
  <c r="Y3651" i="2"/>
  <c r="D3651" i="2"/>
  <c r="Y3650" i="2"/>
  <c r="D3650" i="2"/>
  <c r="Y3649" i="2"/>
  <c r="D3649" i="2"/>
  <c r="Y3648" i="2"/>
  <c r="D3648" i="2"/>
  <c r="Y3647" i="2"/>
  <c r="D3647" i="2"/>
  <c r="Y3646" i="2"/>
  <c r="D3646" i="2"/>
  <c r="Y3645" i="2"/>
  <c r="D3645" i="2"/>
  <c r="Y3644" i="2"/>
  <c r="D3644" i="2"/>
  <c r="Y3643" i="2"/>
  <c r="D3643" i="2"/>
  <c r="Y3642" i="2"/>
  <c r="D3642" i="2"/>
  <c r="Y3641" i="2"/>
  <c r="D3641" i="2"/>
  <c r="Y3640" i="2"/>
  <c r="D3640" i="2"/>
  <c r="Y3639" i="2"/>
  <c r="D3639" i="2"/>
  <c r="Y3638" i="2"/>
  <c r="D3638" i="2"/>
  <c r="Y3637" i="2"/>
  <c r="D3637" i="2"/>
  <c r="Y3636" i="2"/>
  <c r="D3636" i="2"/>
  <c r="Y3635" i="2"/>
  <c r="D3635" i="2"/>
  <c r="Y3634" i="2"/>
  <c r="D3634" i="2"/>
  <c r="Y3633" i="2"/>
  <c r="D3633" i="2"/>
  <c r="Y3632" i="2"/>
  <c r="D3632" i="2"/>
  <c r="Y3631" i="2"/>
  <c r="D3631" i="2"/>
  <c r="Y3630" i="2"/>
  <c r="D3630" i="2"/>
  <c r="Y3629" i="2"/>
  <c r="D3629" i="2"/>
  <c r="Y3628" i="2"/>
  <c r="D3628" i="2"/>
  <c r="Y3627" i="2"/>
  <c r="D3627" i="2"/>
  <c r="Y3626" i="2"/>
  <c r="D3626" i="2"/>
  <c r="Y3625" i="2"/>
  <c r="D3625" i="2"/>
  <c r="Y3624" i="2"/>
  <c r="D3624" i="2"/>
  <c r="Y3623" i="2"/>
  <c r="D3623" i="2"/>
  <c r="Y3622" i="2"/>
  <c r="D3622" i="2"/>
  <c r="Y3621" i="2"/>
  <c r="D3621" i="2"/>
  <c r="Y3620" i="2"/>
  <c r="D3620" i="2"/>
  <c r="Y3619" i="2"/>
  <c r="D3619" i="2"/>
  <c r="Y3618" i="2"/>
  <c r="D3618" i="2"/>
  <c r="Y3617" i="2"/>
  <c r="D3617" i="2"/>
  <c r="Y3616" i="2"/>
  <c r="D3616" i="2"/>
  <c r="Y3615" i="2"/>
  <c r="D3615" i="2"/>
  <c r="Y3614" i="2"/>
  <c r="D3614" i="2"/>
  <c r="Y3613" i="2"/>
  <c r="D3613" i="2"/>
  <c r="Y3612" i="2"/>
  <c r="D3612" i="2"/>
  <c r="Y3611" i="2"/>
  <c r="D3611" i="2"/>
  <c r="Y3610" i="2"/>
  <c r="D3610" i="2"/>
  <c r="Y3609" i="2"/>
  <c r="D3609" i="2"/>
  <c r="Y3608" i="2"/>
  <c r="D3608" i="2"/>
  <c r="Y3607" i="2"/>
  <c r="D3607" i="2"/>
  <c r="Y3606" i="2"/>
  <c r="D3606" i="2"/>
  <c r="Y3605" i="2"/>
  <c r="D3605" i="2"/>
  <c r="Y3604" i="2"/>
  <c r="D3604" i="2"/>
  <c r="Y3603" i="2"/>
  <c r="D3603" i="2"/>
  <c r="Y3602" i="2"/>
  <c r="D3602" i="2"/>
  <c r="Y3601" i="2"/>
  <c r="D3601" i="2"/>
  <c r="Y3600" i="2"/>
  <c r="D3600" i="2"/>
  <c r="Y3599" i="2"/>
  <c r="D3599" i="2"/>
  <c r="Y3598" i="2"/>
  <c r="D3598" i="2"/>
  <c r="Y3597" i="2"/>
  <c r="D3597" i="2"/>
  <c r="Y3596" i="2"/>
  <c r="D3596" i="2"/>
  <c r="Y3595" i="2"/>
  <c r="D3595" i="2"/>
  <c r="Y3594" i="2"/>
  <c r="D3594" i="2"/>
  <c r="Y3593" i="2"/>
  <c r="D3593" i="2"/>
  <c r="Y3592" i="2"/>
  <c r="D3592" i="2"/>
  <c r="Y3591" i="2"/>
  <c r="D3591" i="2"/>
  <c r="Y3590" i="2"/>
  <c r="D3590" i="2"/>
  <c r="Y3589" i="2"/>
  <c r="D3589" i="2"/>
  <c r="Y3588" i="2"/>
  <c r="D3588" i="2"/>
  <c r="Y3587" i="2"/>
  <c r="D3587" i="2"/>
  <c r="Y3586" i="2"/>
  <c r="D3586" i="2"/>
  <c r="Y3585" i="2"/>
  <c r="D3585" i="2"/>
  <c r="Y3584" i="2"/>
  <c r="D3584" i="2"/>
  <c r="Y3583" i="2"/>
  <c r="D3583" i="2"/>
  <c r="Y3582" i="2"/>
  <c r="D3582" i="2"/>
  <c r="Y3581" i="2"/>
  <c r="D3581" i="2"/>
  <c r="Y3580" i="2"/>
  <c r="D3580" i="2"/>
  <c r="Y3579" i="2"/>
  <c r="D3579" i="2"/>
  <c r="Y3578" i="2"/>
  <c r="D3578" i="2"/>
  <c r="Y3577" i="2"/>
  <c r="D3577" i="2"/>
  <c r="Y3576" i="2"/>
  <c r="D3576" i="2"/>
  <c r="Y3575" i="2"/>
  <c r="D3575" i="2"/>
  <c r="Y3574" i="2"/>
  <c r="D3574" i="2"/>
  <c r="Y3573" i="2"/>
  <c r="D3573" i="2"/>
  <c r="Y3572" i="2"/>
  <c r="D3572" i="2"/>
  <c r="Y3571" i="2"/>
  <c r="D3571" i="2"/>
  <c r="Y3570" i="2"/>
  <c r="D3570" i="2"/>
  <c r="Y3569" i="2"/>
  <c r="D3569" i="2"/>
  <c r="Y3568" i="2"/>
  <c r="D3568" i="2"/>
  <c r="Y3567" i="2"/>
  <c r="D3567" i="2"/>
  <c r="Y3566" i="2"/>
  <c r="D3566" i="2"/>
  <c r="Y3565" i="2"/>
  <c r="D3565" i="2"/>
  <c r="Y3564" i="2"/>
  <c r="D3564" i="2"/>
  <c r="Y3563" i="2"/>
  <c r="D3563" i="2"/>
  <c r="Y3562" i="2"/>
  <c r="D3562" i="2"/>
  <c r="Y3561" i="2"/>
  <c r="D3561" i="2"/>
  <c r="Y3560" i="2"/>
  <c r="D3560" i="2"/>
  <c r="Y3559" i="2"/>
  <c r="D3559" i="2"/>
  <c r="Y3558" i="2"/>
  <c r="D3558" i="2"/>
  <c r="Y3557" i="2"/>
  <c r="D3557" i="2"/>
  <c r="Y3556" i="2"/>
  <c r="D3556" i="2"/>
  <c r="Y3555" i="2"/>
  <c r="D3555" i="2"/>
  <c r="Y3554" i="2"/>
  <c r="D3554" i="2"/>
  <c r="Y3553" i="2"/>
  <c r="D3553" i="2"/>
  <c r="Y3552" i="2"/>
  <c r="D3552" i="2"/>
  <c r="Y3551" i="2"/>
  <c r="D3551" i="2"/>
  <c r="Y3550" i="2"/>
  <c r="D3550" i="2"/>
  <c r="Y3549" i="2"/>
  <c r="D3549" i="2"/>
  <c r="Y3548" i="2"/>
  <c r="D3548" i="2"/>
  <c r="Y3547" i="2"/>
  <c r="D3547" i="2"/>
  <c r="Y3546" i="2"/>
  <c r="D3546" i="2"/>
  <c r="Y3545" i="2"/>
  <c r="D3545" i="2"/>
  <c r="Y3544" i="2"/>
  <c r="D3544" i="2"/>
  <c r="Y3543" i="2"/>
  <c r="D3543" i="2"/>
  <c r="Y3542" i="2"/>
  <c r="D3542" i="2"/>
  <c r="Y3541" i="2"/>
  <c r="D3541" i="2"/>
  <c r="Y3540" i="2"/>
  <c r="D3540" i="2"/>
  <c r="Y3539" i="2"/>
  <c r="D3539" i="2"/>
  <c r="Y3538" i="2"/>
  <c r="D3538" i="2"/>
  <c r="Y3537" i="2"/>
  <c r="D3537" i="2"/>
  <c r="Y3536" i="2"/>
  <c r="D3536" i="2"/>
  <c r="Y3535" i="2"/>
  <c r="D3535" i="2"/>
  <c r="Y3534" i="2"/>
  <c r="D3534" i="2"/>
  <c r="Y3533" i="2"/>
  <c r="D3533" i="2"/>
  <c r="Y3532" i="2"/>
  <c r="D3532" i="2"/>
  <c r="Y3531" i="2"/>
  <c r="D3531" i="2"/>
  <c r="Y3530" i="2"/>
  <c r="D3530" i="2"/>
  <c r="Y3529" i="2"/>
  <c r="D3529" i="2"/>
  <c r="Y3528" i="2"/>
  <c r="D3528" i="2"/>
  <c r="Y3527" i="2"/>
  <c r="D3527" i="2"/>
  <c r="Y3526" i="2"/>
  <c r="D3526" i="2"/>
  <c r="Y3525" i="2"/>
  <c r="D3525" i="2"/>
  <c r="Y3524" i="2"/>
  <c r="D3524" i="2"/>
  <c r="Y3523" i="2"/>
  <c r="D3523" i="2"/>
  <c r="Y3522" i="2"/>
  <c r="D3522" i="2"/>
  <c r="Y3521" i="2"/>
  <c r="D3521" i="2"/>
  <c r="Y3520" i="2"/>
  <c r="D3520" i="2"/>
  <c r="Y3519" i="2"/>
  <c r="D3519" i="2"/>
  <c r="Y3518" i="2"/>
  <c r="D3518" i="2"/>
  <c r="Y3517" i="2"/>
  <c r="D3517" i="2"/>
  <c r="Y3516" i="2"/>
  <c r="D3516" i="2"/>
  <c r="Y3515" i="2"/>
  <c r="D3515" i="2"/>
  <c r="Y3514" i="2"/>
  <c r="D3514" i="2"/>
  <c r="Y3513" i="2"/>
  <c r="D3513" i="2"/>
  <c r="Y3512" i="2"/>
  <c r="D3512" i="2"/>
  <c r="Y3511" i="2"/>
  <c r="D3511" i="2"/>
  <c r="Y3510" i="2"/>
  <c r="D3510" i="2"/>
  <c r="Y3509" i="2"/>
  <c r="D3509" i="2"/>
  <c r="Y3508" i="2"/>
  <c r="D3508" i="2"/>
  <c r="Y3507" i="2"/>
  <c r="D3507" i="2"/>
  <c r="Y3506" i="2"/>
  <c r="D3506" i="2"/>
  <c r="Y3505" i="2"/>
  <c r="D3505" i="2"/>
  <c r="Y3504" i="2"/>
  <c r="D3504" i="2"/>
  <c r="Y3503" i="2"/>
  <c r="D3503" i="2"/>
  <c r="Y3502" i="2"/>
  <c r="D3502" i="2"/>
  <c r="Y3501" i="2"/>
  <c r="D3501" i="2"/>
  <c r="Y3500" i="2"/>
  <c r="D3500" i="2"/>
  <c r="Y3499" i="2"/>
  <c r="D3499" i="2"/>
  <c r="Y3498" i="2"/>
  <c r="D3498" i="2"/>
  <c r="Y3497" i="2"/>
  <c r="D3497" i="2"/>
  <c r="Y3496" i="2"/>
  <c r="D3496" i="2"/>
  <c r="Y3495" i="2"/>
  <c r="D3495" i="2"/>
  <c r="Y3494" i="2"/>
  <c r="D3494" i="2"/>
  <c r="Y3493" i="2"/>
  <c r="D3493" i="2"/>
  <c r="Y3492" i="2"/>
  <c r="D3492" i="2"/>
  <c r="Y3491" i="2"/>
  <c r="D3491" i="2"/>
  <c r="Y3490" i="2"/>
  <c r="D3490" i="2"/>
  <c r="Y3489" i="2"/>
  <c r="D3489" i="2"/>
  <c r="Y3488" i="2"/>
  <c r="D3488" i="2"/>
  <c r="Y3487" i="2"/>
  <c r="D3487" i="2"/>
  <c r="Y3486" i="2"/>
  <c r="D3486" i="2"/>
  <c r="Y3485" i="2"/>
  <c r="D3485" i="2"/>
  <c r="Y3484" i="2"/>
  <c r="D3484" i="2"/>
  <c r="Y3483" i="2"/>
  <c r="D3483" i="2"/>
  <c r="Y3482" i="2"/>
  <c r="D3482" i="2"/>
  <c r="Y3481" i="2"/>
  <c r="D3481" i="2"/>
  <c r="Y3480" i="2"/>
  <c r="D3480" i="2"/>
  <c r="Y3479" i="2"/>
  <c r="D3479" i="2"/>
  <c r="Y3478" i="2"/>
  <c r="D3478" i="2"/>
  <c r="Y3477" i="2"/>
  <c r="D3477" i="2"/>
  <c r="Y3476" i="2"/>
  <c r="D3476" i="2"/>
  <c r="Y3475" i="2"/>
  <c r="D3475" i="2"/>
  <c r="Y3474" i="2"/>
  <c r="D3474" i="2"/>
  <c r="Y3473" i="2"/>
  <c r="D3473" i="2"/>
  <c r="Y3472" i="2"/>
  <c r="D3472" i="2"/>
  <c r="Y3471" i="2"/>
  <c r="D3471" i="2"/>
  <c r="Y3470" i="2"/>
  <c r="D3470" i="2"/>
  <c r="Y3469" i="2"/>
  <c r="D3469" i="2"/>
  <c r="Y3468" i="2"/>
  <c r="D3468" i="2"/>
  <c r="Y3467" i="2"/>
  <c r="D3467" i="2"/>
  <c r="Y3466" i="2"/>
  <c r="D3466" i="2"/>
  <c r="Y3465" i="2"/>
  <c r="D3465" i="2"/>
  <c r="Y3464" i="2"/>
  <c r="D3464" i="2"/>
  <c r="Y3463" i="2"/>
  <c r="D3463" i="2"/>
  <c r="Y3462" i="2"/>
  <c r="D3462" i="2"/>
  <c r="Y3461" i="2"/>
  <c r="D3461" i="2"/>
  <c r="Y3460" i="2"/>
  <c r="D3460" i="2"/>
  <c r="Y3459" i="2"/>
  <c r="D3459" i="2"/>
  <c r="Y3458" i="2"/>
  <c r="D3458" i="2"/>
  <c r="Y3457" i="2"/>
  <c r="D3457" i="2"/>
  <c r="Y3456" i="2"/>
  <c r="D3456" i="2"/>
  <c r="Y3455" i="2"/>
  <c r="D3455" i="2"/>
  <c r="Y3454" i="2"/>
  <c r="D3454" i="2"/>
  <c r="Y3453" i="2"/>
  <c r="D3453" i="2"/>
  <c r="Y3452" i="2"/>
  <c r="D3452" i="2"/>
  <c r="Y3451" i="2"/>
  <c r="D3451" i="2"/>
  <c r="Y3450" i="2"/>
  <c r="D3450" i="2"/>
  <c r="Y3449" i="2"/>
  <c r="D3449" i="2"/>
  <c r="Y3448" i="2"/>
  <c r="D3448" i="2"/>
  <c r="Y3447" i="2"/>
  <c r="D3447" i="2"/>
  <c r="Y3446" i="2"/>
  <c r="D3446" i="2"/>
  <c r="Y3445" i="2"/>
  <c r="D3445" i="2"/>
  <c r="Y3444" i="2"/>
  <c r="D3444" i="2"/>
  <c r="Y3443" i="2"/>
  <c r="D3443" i="2"/>
  <c r="Y3442" i="2"/>
  <c r="D3442" i="2"/>
  <c r="Y3441" i="2"/>
  <c r="D3441" i="2"/>
  <c r="Y3440" i="2"/>
  <c r="D3440" i="2"/>
  <c r="Y3439" i="2"/>
  <c r="D3439" i="2"/>
  <c r="Y3438" i="2"/>
  <c r="D3438" i="2"/>
  <c r="Y3437" i="2"/>
  <c r="D3437" i="2"/>
  <c r="Y3436" i="2"/>
  <c r="D3436" i="2"/>
  <c r="Y3435" i="2"/>
  <c r="D3435" i="2"/>
  <c r="Y3434" i="2"/>
  <c r="D3434" i="2"/>
  <c r="Y3433" i="2"/>
  <c r="D3433" i="2"/>
  <c r="Y3432" i="2"/>
  <c r="D3432" i="2"/>
  <c r="Y3431" i="2"/>
  <c r="D3431" i="2"/>
  <c r="Y3430" i="2"/>
  <c r="D3430" i="2"/>
  <c r="Y3429" i="2"/>
  <c r="D3429" i="2"/>
  <c r="Y3428" i="2"/>
  <c r="D3428" i="2"/>
  <c r="Y3427" i="2"/>
  <c r="D3427" i="2"/>
  <c r="Y3426" i="2"/>
  <c r="D3426" i="2"/>
  <c r="Y3425" i="2"/>
  <c r="D3425" i="2"/>
  <c r="Y3424" i="2"/>
  <c r="D3424" i="2"/>
  <c r="Y3423" i="2"/>
  <c r="D3423" i="2"/>
  <c r="Y3422" i="2"/>
  <c r="D3422" i="2"/>
  <c r="Y3421" i="2"/>
  <c r="D3421" i="2"/>
  <c r="Y3420" i="2"/>
  <c r="D3420" i="2"/>
  <c r="Y3419" i="2"/>
  <c r="D3419" i="2"/>
  <c r="Y3418" i="2"/>
  <c r="D3418" i="2"/>
  <c r="Y3417" i="2"/>
  <c r="D3417" i="2"/>
  <c r="Y3416" i="2"/>
  <c r="D3416" i="2"/>
  <c r="Y3415" i="2"/>
  <c r="D3415" i="2"/>
  <c r="Y3414" i="2"/>
  <c r="D3414" i="2"/>
  <c r="Y3413" i="2"/>
  <c r="D3413" i="2"/>
  <c r="Y3412" i="2"/>
  <c r="D3412" i="2"/>
  <c r="Y3411" i="2"/>
  <c r="D3411" i="2"/>
  <c r="Y3410" i="2"/>
  <c r="D3410" i="2"/>
  <c r="Y3409" i="2"/>
  <c r="D3409" i="2"/>
  <c r="Y3408" i="2"/>
  <c r="D3408" i="2"/>
  <c r="Y3407" i="2"/>
  <c r="D3407" i="2"/>
  <c r="Y3406" i="2"/>
  <c r="D3406" i="2"/>
  <c r="Y3405" i="2"/>
  <c r="D3405" i="2"/>
  <c r="Y3404" i="2"/>
  <c r="D3404" i="2"/>
  <c r="Y3403" i="2"/>
  <c r="D3403" i="2"/>
  <c r="Y3402" i="2"/>
  <c r="D3402" i="2"/>
  <c r="Y3401" i="2"/>
  <c r="D3401" i="2"/>
  <c r="Y3400" i="2"/>
  <c r="D3400" i="2"/>
  <c r="Y3399" i="2"/>
  <c r="D3399" i="2"/>
  <c r="Y3398" i="2"/>
  <c r="D3398" i="2"/>
  <c r="Y3397" i="2"/>
  <c r="D3397" i="2"/>
  <c r="Y3396" i="2"/>
  <c r="D3396" i="2"/>
  <c r="Y3395" i="2"/>
  <c r="D3395" i="2"/>
  <c r="Y3394" i="2"/>
  <c r="D3394" i="2"/>
  <c r="Y3393" i="2"/>
  <c r="D3393" i="2"/>
  <c r="Y3392" i="2"/>
  <c r="D3392" i="2"/>
  <c r="Y3391" i="2"/>
  <c r="D3391" i="2"/>
  <c r="Y3390" i="2"/>
  <c r="D3390" i="2"/>
  <c r="Y3389" i="2"/>
  <c r="D3389" i="2"/>
  <c r="Y3388" i="2"/>
  <c r="D3388" i="2"/>
  <c r="Y3387" i="2"/>
  <c r="D3387" i="2"/>
  <c r="Y3386" i="2"/>
  <c r="D3386" i="2"/>
  <c r="Y3385" i="2"/>
  <c r="D3385" i="2"/>
  <c r="Y3384" i="2"/>
  <c r="D3384" i="2"/>
  <c r="Y3383" i="2"/>
  <c r="D3383" i="2"/>
  <c r="Y3382" i="2"/>
  <c r="D3382" i="2"/>
  <c r="Y3381" i="2"/>
  <c r="D3381" i="2"/>
  <c r="Y3380" i="2"/>
  <c r="D3380" i="2"/>
  <c r="Y3379" i="2"/>
  <c r="D3379" i="2"/>
  <c r="Y3378" i="2"/>
  <c r="D3378" i="2"/>
  <c r="Y3377" i="2"/>
  <c r="D3377" i="2"/>
  <c r="Y3376" i="2"/>
  <c r="D3376" i="2"/>
  <c r="Y3375" i="2"/>
  <c r="D3375" i="2"/>
  <c r="Y3374" i="2"/>
  <c r="D3374" i="2"/>
  <c r="Y3373" i="2"/>
  <c r="D3373" i="2"/>
  <c r="Y3372" i="2"/>
  <c r="D3372" i="2"/>
  <c r="Y3371" i="2"/>
  <c r="D3371" i="2"/>
  <c r="Y3370" i="2"/>
  <c r="D3370" i="2"/>
  <c r="Y3369" i="2"/>
  <c r="D3369" i="2"/>
  <c r="Y3368" i="2"/>
  <c r="D3368" i="2"/>
  <c r="Y3367" i="2"/>
  <c r="D3367" i="2"/>
  <c r="Y3366" i="2"/>
  <c r="D3366" i="2"/>
  <c r="Y3365" i="2"/>
  <c r="D3365" i="2"/>
  <c r="Y3364" i="2"/>
  <c r="D3364" i="2"/>
  <c r="Y3363" i="2"/>
  <c r="D3363" i="2"/>
  <c r="Y3362" i="2"/>
  <c r="D3362" i="2"/>
  <c r="Y3361" i="2"/>
  <c r="D3361" i="2"/>
  <c r="Y3360" i="2"/>
  <c r="D3360" i="2"/>
  <c r="Y3359" i="2"/>
  <c r="D3359" i="2"/>
  <c r="Y3358" i="2"/>
  <c r="D3358" i="2"/>
  <c r="Y3357" i="2"/>
  <c r="D3357" i="2"/>
  <c r="Y3356" i="2"/>
  <c r="D3356" i="2"/>
  <c r="Y3355" i="2"/>
  <c r="D3355" i="2"/>
  <c r="Y3354" i="2"/>
  <c r="D3354" i="2"/>
  <c r="Y3353" i="2"/>
  <c r="D3353" i="2"/>
  <c r="Y3352" i="2"/>
  <c r="D3352" i="2"/>
  <c r="Y3351" i="2"/>
  <c r="D3351" i="2"/>
  <c r="Y3350" i="2"/>
  <c r="D3350" i="2"/>
  <c r="Y3349" i="2"/>
  <c r="D3349" i="2"/>
  <c r="Y3348" i="2"/>
  <c r="D3348" i="2"/>
  <c r="Y3347" i="2"/>
  <c r="D3347" i="2"/>
  <c r="Y3346" i="2"/>
  <c r="D3346" i="2"/>
  <c r="Y3345" i="2"/>
  <c r="D3345" i="2"/>
  <c r="Y3344" i="2"/>
  <c r="D3344" i="2"/>
  <c r="Y3343" i="2"/>
  <c r="D3343" i="2"/>
  <c r="Y3342" i="2"/>
  <c r="D3342" i="2"/>
  <c r="Y3341" i="2"/>
  <c r="D3341" i="2"/>
  <c r="Y3340" i="2"/>
  <c r="D3340" i="2"/>
  <c r="Y3339" i="2"/>
  <c r="D3339" i="2"/>
  <c r="Y3338" i="2"/>
  <c r="D3338" i="2"/>
  <c r="Y3337" i="2"/>
  <c r="D3337" i="2"/>
  <c r="Y3336" i="2"/>
  <c r="D3336" i="2"/>
  <c r="Y3335" i="2"/>
  <c r="D3335" i="2"/>
  <c r="Y3334" i="2"/>
  <c r="D3334" i="2"/>
  <c r="Y3333" i="2"/>
  <c r="D3333" i="2"/>
  <c r="Y3332" i="2"/>
  <c r="D3332" i="2"/>
  <c r="Y3331" i="2"/>
  <c r="D3331" i="2"/>
  <c r="Y3330" i="2"/>
  <c r="D3330" i="2"/>
  <c r="Y3329" i="2"/>
  <c r="D3329" i="2"/>
  <c r="Y3328" i="2"/>
  <c r="D3328" i="2"/>
  <c r="Y3327" i="2"/>
  <c r="D3327" i="2"/>
  <c r="Y3326" i="2"/>
  <c r="D3326" i="2"/>
  <c r="Y3325" i="2"/>
  <c r="D3325" i="2"/>
  <c r="Y3324" i="2"/>
  <c r="D3324" i="2"/>
  <c r="Y3323" i="2"/>
  <c r="D3323" i="2"/>
  <c r="Y3322" i="2"/>
  <c r="D3322" i="2"/>
  <c r="Y3321" i="2"/>
  <c r="D3321" i="2"/>
  <c r="Y3320" i="2"/>
  <c r="D3320" i="2"/>
  <c r="Y3319" i="2"/>
  <c r="D3319" i="2"/>
  <c r="Y3318" i="2"/>
  <c r="D3318" i="2"/>
  <c r="Y3317" i="2"/>
  <c r="D3317" i="2"/>
  <c r="Y3316" i="2"/>
  <c r="D3316" i="2"/>
  <c r="Y3315" i="2"/>
  <c r="D3315" i="2"/>
  <c r="Y3314" i="2"/>
  <c r="D3314" i="2"/>
  <c r="Y3313" i="2"/>
  <c r="D3313" i="2"/>
  <c r="Y3312" i="2"/>
  <c r="D3312" i="2"/>
  <c r="Y3311" i="2"/>
  <c r="D3311" i="2"/>
  <c r="Y3310" i="2"/>
  <c r="D3310" i="2"/>
  <c r="Y3309" i="2"/>
  <c r="D3309" i="2"/>
  <c r="Y3308" i="2"/>
  <c r="D3308" i="2"/>
  <c r="Y3307" i="2"/>
  <c r="D3307" i="2"/>
  <c r="Y3306" i="2"/>
  <c r="D3306" i="2"/>
  <c r="Y3305" i="2"/>
  <c r="D3305" i="2"/>
  <c r="Y3304" i="2"/>
  <c r="D3304" i="2"/>
  <c r="Y3303" i="2"/>
  <c r="D3303" i="2"/>
  <c r="Y3302" i="2"/>
  <c r="D3302" i="2"/>
  <c r="Y3301" i="2"/>
  <c r="D3301" i="2"/>
  <c r="Y3300" i="2"/>
  <c r="D3300" i="2"/>
  <c r="Y3299" i="2"/>
  <c r="D3299" i="2"/>
  <c r="Y3298" i="2"/>
  <c r="D3298" i="2"/>
  <c r="Y3297" i="2"/>
  <c r="D3297" i="2"/>
  <c r="Y3296" i="2"/>
  <c r="D3296" i="2"/>
  <c r="Y3295" i="2"/>
  <c r="D3295" i="2"/>
  <c r="Y3294" i="2"/>
  <c r="D3294" i="2"/>
  <c r="Y3293" i="2"/>
  <c r="D3293" i="2"/>
  <c r="Y3292" i="2"/>
  <c r="D3292" i="2"/>
  <c r="Y3291" i="2"/>
  <c r="D3291" i="2"/>
  <c r="Y3290" i="2"/>
  <c r="D3290" i="2"/>
  <c r="Y3289" i="2"/>
  <c r="D3289" i="2"/>
  <c r="Y3288" i="2"/>
  <c r="D3288" i="2"/>
  <c r="Y3287" i="2"/>
  <c r="D3287" i="2"/>
  <c r="Y3286" i="2"/>
  <c r="D3286" i="2"/>
  <c r="Y3285" i="2"/>
  <c r="D3285" i="2"/>
  <c r="Y3284" i="2"/>
  <c r="D3284" i="2"/>
  <c r="Y3283" i="2"/>
  <c r="D3283" i="2"/>
  <c r="Y3282" i="2"/>
  <c r="D3282" i="2"/>
  <c r="Y3281" i="2"/>
  <c r="D3281" i="2"/>
  <c r="Y3280" i="2"/>
  <c r="D3280" i="2"/>
  <c r="Y3279" i="2"/>
  <c r="D3279" i="2"/>
  <c r="Y3278" i="2"/>
  <c r="D3278" i="2"/>
  <c r="Y3277" i="2"/>
  <c r="D3277" i="2"/>
  <c r="Y3276" i="2"/>
  <c r="D3276" i="2"/>
  <c r="Y3275" i="2"/>
  <c r="D3275" i="2"/>
  <c r="Y3274" i="2"/>
  <c r="D3274" i="2"/>
  <c r="Y3273" i="2"/>
  <c r="D3273" i="2"/>
  <c r="Y3272" i="2"/>
  <c r="D3272" i="2"/>
  <c r="Y3271" i="2"/>
  <c r="D3271" i="2"/>
  <c r="Y3270" i="2"/>
  <c r="D3270" i="2"/>
  <c r="Y3269" i="2"/>
  <c r="D3269" i="2"/>
  <c r="Y3268" i="2"/>
  <c r="D3268" i="2"/>
  <c r="Y3267" i="2"/>
  <c r="D3267" i="2"/>
  <c r="Y3266" i="2"/>
  <c r="D3266" i="2"/>
  <c r="Y3265" i="2"/>
  <c r="D3265" i="2"/>
  <c r="Y3264" i="2"/>
  <c r="D3264" i="2"/>
  <c r="Y3263" i="2"/>
  <c r="D3263" i="2"/>
  <c r="Y3262" i="2"/>
  <c r="D3262" i="2"/>
  <c r="Y3261" i="2"/>
  <c r="D3261" i="2"/>
  <c r="Y3260" i="2"/>
  <c r="D3260" i="2"/>
  <c r="Y3259" i="2"/>
  <c r="D3259" i="2"/>
  <c r="Y3258" i="2"/>
  <c r="D3258" i="2"/>
  <c r="Y3257" i="2"/>
  <c r="D3257" i="2"/>
  <c r="Y3256" i="2"/>
  <c r="D3256" i="2"/>
  <c r="Y3255" i="2"/>
  <c r="D3255" i="2"/>
  <c r="Y3254" i="2"/>
  <c r="D3254" i="2"/>
  <c r="Y3253" i="2"/>
  <c r="D3253" i="2"/>
  <c r="Y3252" i="2"/>
  <c r="D3252" i="2"/>
  <c r="Y3251" i="2"/>
  <c r="D3251" i="2"/>
  <c r="Y3250" i="2"/>
  <c r="D3250" i="2"/>
  <c r="Y3249" i="2"/>
  <c r="D3249" i="2"/>
  <c r="Y3248" i="2"/>
  <c r="D3248" i="2"/>
  <c r="Y3247" i="2"/>
  <c r="D3247" i="2"/>
  <c r="Y3246" i="2"/>
  <c r="D3246" i="2"/>
  <c r="Y3245" i="2"/>
  <c r="D3245" i="2"/>
  <c r="Y3244" i="2"/>
  <c r="D3244" i="2"/>
  <c r="Y3243" i="2"/>
  <c r="D3243" i="2"/>
  <c r="Y3242" i="2"/>
  <c r="D3242" i="2"/>
  <c r="Y3241" i="2"/>
  <c r="D3241" i="2"/>
  <c r="Y3240" i="2"/>
  <c r="D3240" i="2"/>
  <c r="Y3239" i="2"/>
  <c r="D3239" i="2"/>
  <c r="Y3238" i="2"/>
  <c r="D3238" i="2"/>
  <c r="Y3237" i="2"/>
  <c r="D3237" i="2"/>
  <c r="Y3236" i="2"/>
  <c r="D3236" i="2"/>
  <c r="Y3235" i="2"/>
  <c r="D3235" i="2"/>
  <c r="Y3234" i="2"/>
  <c r="D3234" i="2"/>
  <c r="Y3233" i="2"/>
  <c r="D3233" i="2"/>
  <c r="Y3232" i="2"/>
  <c r="D3232" i="2"/>
  <c r="Y3231" i="2"/>
  <c r="D3231" i="2"/>
  <c r="Y3230" i="2"/>
  <c r="D3230" i="2"/>
  <c r="Y3229" i="2"/>
  <c r="D3229" i="2"/>
  <c r="Y3228" i="2"/>
  <c r="D3228" i="2"/>
  <c r="Y3227" i="2"/>
  <c r="D3227" i="2"/>
  <c r="Y3226" i="2"/>
  <c r="D3226" i="2"/>
  <c r="Y3225" i="2"/>
  <c r="D3225" i="2"/>
  <c r="Y3224" i="2"/>
  <c r="D3224" i="2"/>
  <c r="Y3223" i="2"/>
  <c r="D3223" i="2"/>
  <c r="Y3222" i="2"/>
  <c r="D3222" i="2"/>
  <c r="Y3221" i="2"/>
  <c r="D3221" i="2"/>
  <c r="Y3220" i="2"/>
  <c r="D3220" i="2"/>
  <c r="Y3219" i="2"/>
  <c r="D3219" i="2"/>
  <c r="Y3218" i="2"/>
  <c r="D3218" i="2"/>
  <c r="Y3217" i="2"/>
  <c r="D3217" i="2"/>
  <c r="Y3216" i="2"/>
  <c r="D3216" i="2"/>
  <c r="Y3215" i="2"/>
  <c r="D3215" i="2"/>
  <c r="Y3214" i="2"/>
  <c r="D3214" i="2"/>
  <c r="Y3213" i="2"/>
  <c r="D3213" i="2"/>
  <c r="Y3212" i="2"/>
  <c r="D3212" i="2"/>
  <c r="Y3211" i="2"/>
  <c r="D3211" i="2"/>
  <c r="Y3210" i="2"/>
  <c r="D3210" i="2"/>
  <c r="Y3209" i="2"/>
  <c r="D3209" i="2"/>
  <c r="Y3208" i="2"/>
  <c r="D3208" i="2"/>
  <c r="Y3207" i="2"/>
  <c r="D3207" i="2"/>
  <c r="Y3206" i="2"/>
  <c r="D3206" i="2"/>
  <c r="Y3205" i="2"/>
  <c r="D3205" i="2"/>
  <c r="Y3204" i="2"/>
  <c r="D3204" i="2"/>
  <c r="Y3203" i="2"/>
  <c r="D3203" i="2"/>
  <c r="Y3202" i="2"/>
  <c r="D3202" i="2"/>
  <c r="Y3201" i="2"/>
  <c r="D3201" i="2"/>
  <c r="Y3200" i="2"/>
  <c r="D3200" i="2"/>
  <c r="Y3199" i="2"/>
  <c r="D3199" i="2"/>
  <c r="Y3198" i="2"/>
  <c r="D3198" i="2"/>
  <c r="Y3197" i="2"/>
  <c r="D3197" i="2"/>
  <c r="Y3196" i="2"/>
  <c r="D3196" i="2"/>
  <c r="Y3195" i="2"/>
  <c r="D3195" i="2"/>
  <c r="Y3194" i="2"/>
  <c r="D3194" i="2"/>
  <c r="Y3193" i="2"/>
  <c r="D3193" i="2"/>
  <c r="Y3192" i="2"/>
  <c r="D3192" i="2"/>
  <c r="Y3191" i="2"/>
  <c r="D3191" i="2"/>
  <c r="Y3190" i="2"/>
  <c r="D3190" i="2"/>
  <c r="Y3189" i="2"/>
  <c r="D3189" i="2"/>
  <c r="Y3188" i="2"/>
  <c r="D3188" i="2"/>
  <c r="Y3187" i="2"/>
  <c r="D3187" i="2"/>
  <c r="Y3186" i="2"/>
  <c r="D3186" i="2"/>
  <c r="Y3185" i="2"/>
  <c r="D3185" i="2"/>
  <c r="Y3184" i="2"/>
  <c r="D3184" i="2"/>
  <c r="Y3183" i="2"/>
  <c r="D3183" i="2"/>
  <c r="Y3182" i="2"/>
  <c r="D3182" i="2"/>
  <c r="Y3181" i="2"/>
  <c r="D3181" i="2"/>
  <c r="Y3180" i="2"/>
  <c r="D3180" i="2"/>
  <c r="Y3179" i="2"/>
  <c r="D3179" i="2"/>
  <c r="Y3178" i="2"/>
  <c r="D3178" i="2"/>
  <c r="Y3177" i="2"/>
  <c r="D3177" i="2"/>
  <c r="Y3176" i="2"/>
  <c r="D3176" i="2"/>
  <c r="Y3175" i="2"/>
  <c r="D3175" i="2"/>
  <c r="Y3174" i="2"/>
  <c r="D3174" i="2"/>
  <c r="Y3173" i="2"/>
  <c r="D3173" i="2"/>
  <c r="Y3172" i="2"/>
  <c r="D3172" i="2"/>
  <c r="Y3171" i="2"/>
  <c r="D3171" i="2"/>
  <c r="Y3170" i="2"/>
  <c r="D3170" i="2"/>
  <c r="Y3169" i="2"/>
  <c r="D3169" i="2"/>
  <c r="Y3168" i="2"/>
  <c r="D3168" i="2"/>
  <c r="Y3167" i="2"/>
  <c r="D3167" i="2"/>
  <c r="Y3166" i="2"/>
  <c r="D3166" i="2"/>
  <c r="Y3165" i="2"/>
  <c r="D3165" i="2"/>
  <c r="Y3164" i="2"/>
  <c r="D3164" i="2"/>
  <c r="Y3163" i="2"/>
  <c r="D3163" i="2"/>
  <c r="Y3162" i="2"/>
  <c r="D3162" i="2"/>
  <c r="Y3161" i="2"/>
  <c r="D3161" i="2"/>
  <c r="Y3160" i="2"/>
  <c r="D3160" i="2"/>
  <c r="Y3159" i="2"/>
  <c r="D3159" i="2"/>
  <c r="Y3158" i="2"/>
  <c r="D3158" i="2"/>
  <c r="Y3157" i="2"/>
  <c r="D3157" i="2"/>
  <c r="Y3156" i="2"/>
  <c r="D3156" i="2"/>
  <c r="Y3155" i="2"/>
  <c r="D3155" i="2"/>
  <c r="Y3154" i="2"/>
  <c r="D3154" i="2"/>
  <c r="Y3153" i="2"/>
  <c r="D3153" i="2"/>
  <c r="Y3152" i="2"/>
  <c r="D3152" i="2"/>
  <c r="Y3151" i="2"/>
  <c r="D3151" i="2"/>
  <c r="Y3150" i="2"/>
  <c r="D3150" i="2"/>
  <c r="Y3149" i="2"/>
  <c r="D3149" i="2"/>
  <c r="Y3148" i="2"/>
  <c r="D3148" i="2"/>
  <c r="Y3147" i="2"/>
  <c r="D3147" i="2"/>
  <c r="Y3146" i="2"/>
  <c r="D3146" i="2"/>
  <c r="Y3145" i="2"/>
  <c r="D3145" i="2"/>
  <c r="Y3144" i="2"/>
  <c r="D3144" i="2"/>
  <c r="Y3143" i="2"/>
  <c r="D3143" i="2"/>
  <c r="Y3142" i="2"/>
  <c r="D3142" i="2"/>
  <c r="Y3141" i="2"/>
  <c r="D3141" i="2"/>
  <c r="Y3140" i="2"/>
  <c r="D3140" i="2"/>
  <c r="Y3139" i="2"/>
  <c r="D3139" i="2"/>
  <c r="Y3138" i="2"/>
  <c r="D3138" i="2"/>
  <c r="Y3137" i="2"/>
  <c r="D3137" i="2"/>
  <c r="Y3136" i="2"/>
  <c r="D3136" i="2"/>
  <c r="Y3135" i="2"/>
  <c r="D3135" i="2"/>
  <c r="Y3134" i="2"/>
  <c r="D3134" i="2"/>
  <c r="Y3133" i="2"/>
  <c r="D3133" i="2"/>
  <c r="Y3132" i="2"/>
  <c r="D3132" i="2"/>
  <c r="Y3131" i="2"/>
  <c r="D3131" i="2"/>
  <c r="Y3130" i="2"/>
  <c r="D3130" i="2"/>
  <c r="Y3129" i="2"/>
  <c r="D3129" i="2"/>
  <c r="Y3128" i="2"/>
  <c r="D3128" i="2"/>
  <c r="Y3127" i="2"/>
  <c r="D3127" i="2"/>
  <c r="Y3126" i="2"/>
  <c r="D3126" i="2"/>
  <c r="Y3125" i="2"/>
  <c r="D3125" i="2"/>
  <c r="Y3124" i="2"/>
  <c r="D3124" i="2"/>
  <c r="Y3123" i="2"/>
  <c r="D3123" i="2"/>
  <c r="Y3122" i="2"/>
  <c r="D3122" i="2"/>
  <c r="Y3121" i="2"/>
  <c r="D3121" i="2"/>
  <c r="Y3120" i="2"/>
  <c r="D3120" i="2"/>
  <c r="Y3119" i="2"/>
  <c r="D3119" i="2"/>
  <c r="Y3118" i="2"/>
  <c r="D3118" i="2"/>
  <c r="Y3117" i="2"/>
  <c r="D3117" i="2"/>
  <c r="Y3116" i="2"/>
  <c r="D3116" i="2"/>
  <c r="Y3115" i="2"/>
  <c r="D3115" i="2"/>
  <c r="Y3114" i="2"/>
  <c r="D3114" i="2"/>
  <c r="Y3113" i="2"/>
  <c r="D3113" i="2"/>
  <c r="Y3112" i="2"/>
  <c r="D3112" i="2"/>
  <c r="Y3111" i="2"/>
  <c r="D3111" i="2"/>
  <c r="Y3110" i="2"/>
  <c r="D3110" i="2"/>
  <c r="Y3109" i="2"/>
  <c r="D3109" i="2"/>
  <c r="Y3108" i="2"/>
  <c r="D3108" i="2"/>
  <c r="Y3107" i="2"/>
  <c r="D3107" i="2"/>
  <c r="Y3106" i="2"/>
  <c r="D3106" i="2"/>
  <c r="Y3105" i="2"/>
  <c r="D3105" i="2"/>
  <c r="Y3104" i="2"/>
  <c r="D3104" i="2"/>
  <c r="Y3103" i="2"/>
  <c r="D3103" i="2"/>
  <c r="Y3102" i="2"/>
  <c r="D3102" i="2"/>
  <c r="Y3101" i="2"/>
  <c r="D3101" i="2"/>
  <c r="Y3100" i="2"/>
  <c r="D3100" i="2"/>
  <c r="Y3099" i="2"/>
  <c r="D3099" i="2"/>
  <c r="Y3098" i="2"/>
  <c r="D3098" i="2"/>
  <c r="Y3097" i="2"/>
  <c r="D3097" i="2"/>
  <c r="Y3096" i="2"/>
  <c r="D3096" i="2"/>
  <c r="Y3095" i="2"/>
  <c r="D3095" i="2"/>
  <c r="Y3094" i="2"/>
  <c r="D3094" i="2"/>
  <c r="Y3093" i="2"/>
  <c r="D3093" i="2"/>
  <c r="Y3092" i="2"/>
  <c r="D3092" i="2"/>
  <c r="Y3091" i="2"/>
  <c r="D3091" i="2"/>
  <c r="Y3090" i="2"/>
  <c r="D3090" i="2"/>
  <c r="Y3089" i="2"/>
  <c r="D3089" i="2"/>
  <c r="Y3088" i="2"/>
  <c r="D3088" i="2"/>
  <c r="Y3087" i="2"/>
  <c r="D3087" i="2"/>
  <c r="Y3086" i="2"/>
  <c r="D3086" i="2"/>
  <c r="Y3085" i="2"/>
  <c r="D3085" i="2"/>
  <c r="Y3084" i="2"/>
  <c r="D3084" i="2"/>
  <c r="Y3083" i="2"/>
  <c r="D3083" i="2"/>
  <c r="Y3082" i="2"/>
  <c r="D3082" i="2"/>
  <c r="Y3081" i="2"/>
  <c r="D3081" i="2"/>
  <c r="Y3080" i="2"/>
  <c r="D3080" i="2"/>
  <c r="Y3079" i="2"/>
  <c r="D3079" i="2"/>
  <c r="Y3078" i="2"/>
  <c r="D3078" i="2"/>
  <c r="Y3077" i="2"/>
  <c r="D3077" i="2"/>
  <c r="Y3076" i="2"/>
  <c r="D3076" i="2"/>
  <c r="Y3075" i="2"/>
  <c r="D3075" i="2"/>
  <c r="Y3074" i="2"/>
  <c r="D3074" i="2"/>
  <c r="Y3073" i="2"/>
  <c r="D3073" i="2"/>
  <c r="Y3072" i="2"/>
  <c r="D3072" i="2"/>
  <c r="Y3071" i="2"/>
  <c r="D3071" i="2"/>
  <c r="Y3070" i="2"/>
  <c r="D3070" i="2"/>
  <c r="Y3069" i="2"/>
  <c r="D3069" i="2"/>
  <c r="Y3068" i="2"/>
  <c r="D3068" i="2"/>
  <c r="Y3067" i="2"/>
  <c r="D3067" i="2"/>
  <c r="Y3066" i="2"/>
  <c r="D3066" i="2"/>
  <c r="Y3065" i="2"/>
  <c r="D3065" i="2"/>
  <c r="Y3064" i="2"/>
  <c r="D3064" i="2"/>
  <c r="Y3063" i="2"/>
  <c r="D3063" i="2"/>
  <c r="Y3062" i="2"/>
  <c r="D3062" i="2"/>
  <c r="Y3061" i="2"/>
  <c r="D3061" i="2"/>
  <c r="Y3060" i="2"/>
  <c r="D3060" i="2"/>
  <c r="Y3059" i="2"/>
  <c r="D3059" i="2"/>
  <c r="Y3058" i="2"/>
  <c r="D3058" i="2"/>
  <c r="Y3057" i="2"/>
  <c r="D3057" i="2"/>
  <c r="Y3056" i="2"/>
  <c r="D3056" i="2"/>
  <c r="Y3055" i="2"/>
  <c r="D3055" i="2"/>
  <c r="Y3054" i="2"/>
  <c r="D3054" i="2"/>
  <c r="Y3053" i="2"/>
  <c r="D3053" i="2"/>
  <c r="Y3052" i="2"/>
  <c r="D3052" i="2"/>
  <c r="Y3051" i="2"/>
  <c r="D3051" i="2"/>
  <c r="Y3050" i="2"/>
  <c r="D3050" i="2"/>
  <c r="Y3049" i="2"/>
  <c r="D3049" i="2"/>
  <c r="Y3048" i="2"/>
  <c r="D3048" i="2"/>
  <c r="Y3047" i="2"/>
  <c r="D3047" i="2"/>
  <c r="Y3046" i="2"/>
  <c r="D3046" i="2"/>
  <c r="Y3045" i="2"/>
  <c r="D3045" i="2"/>
  <c r="Y3044" i="2"/>
  <c r="D3044" i="2"/>
  <c r="Y3043" i="2"/>
  <c r="D3043" i="2"/>
  <c r="Y3042" i="2"/>
  <c r="D3042" i="2"/>
  <c r="Y3041" i="2"/>
  <c r="D3041" i="2"/>
  <c r="Y3040" i="2"/>
  <c r="D3040" i="2"/>
  <c r="Y3039" i="2"/>
  <c r="D3039" i="2"/>
  <c r="Y3038" i="2"/>
  <c r="D3038" i="2"/>
  <c r="Y3037" i="2"/>
  <c r="D3037" i="2"/>
  <c r="Y3036" i="2"/>
  <c r="D3036" i="2"/>
  <c r="Y3035" i="2"/>
  <c r="D3035" i="2"/>
  <c r="Y3034" i="2"/>
  <c r="D3034" i="2"/>
  <c r="Y3033" i="2"/>
  <c r="D3033" i="2"/>
  <c r="Y3032" i="2"/>
  <c r="D3032" i="2"/>
  <c r="Y3031" i="2"/>
  <c r="D3031" i="2"/>
  <c r="Y3030" i="2"/>
  <c r="D3030" i="2"/>
  <c r="Y3029" i="2"/>
  <c r="D3029" i="2"/>
  <c r="Y3028" i="2"/>
  <c r="D3028" i="2"/>
  <c r="Y3027" i="2"/>
  <c r="D3027" i="2"/>
  <c r="Y3026" i="2"/>
  <c r="D3026" i="2"/>
  <c r="Y3025" i="2"/>
  <c r="D3025" i="2"/>
  <c r="Y3024" i="2"/>
  <c r="D3024" i="2"/>
  <c r="Y3023" i="2"/>
  <c r="D3023" i="2"/>
  <c r="Y3022" i="2"/>
  <c r="D3022" i="2"/>
  <c r="Y3021" i="2"/>
  <c r="D3021" i="2"/>
  <c r="Y3020" i="2"/>
  <c r="D3020" i="2"/>
  <c r="Y3019" i="2"/>
  <c r="D3019" i="2"/>
  <c r="Y3018" i="2"/>
  <c r="D3018" i="2"/>
  <c r="Y3017" i="2"/>
  <c r="D3017" i="2"/>
  <c r="Y3016" i="2"/>
  <c r="D3016" i="2"/>
  <c r="Y3015" i="2"/>
  <c r="D3015" i="2"/>
  <c r="Y3014" i="2"/>
  <c r="D3014" i="2"/>
  <c r="Y3013" i="2"/>
  <c r="D3013" i="2"/>
  <c r="Y3012" i="2"/>
  <c r="D3012" i="2"/>
  <c r="Y3011" i="2"/>
  <c r="D3011" i="2"/>
  <c r="Y3010" i="2"/>
  <c r="D3010" i="2"/>
  <c r="Y3009" i="2"/>
  <c r="D3009" i="2"/>
  <c r="Y3008" i="2"/>
  <c r="D3008" i="2"/>
  <c r="Y3007" i="2"/>
  <c r="D3007" i="2"/>
  <c r="Y3006" i="2"/>
  <c r="D3006" i="2"/>
  <c r="Y3005" i="2"/>
  <c r="D3005" i="2"/>
  <c r="Y3004" i="2"/>
  <c r="D3004" i="2"/>
  <c r="Y3003" i="2"/>
  <c r="D3003" i="2"/>
  <c r="Y3002" i="2"/>
  <c r="D3002" i="2"/>
  <c r="Y3001" i="2"/>
  <c r="D3001" i="2"/>
  <c r="Y3000" i="2"/>
  <c r="D3000" i="2"/>
  <c r="Y2999" i="2"/>
  <c r="D2999" i="2"/>
  <c r="Y2998" i="2"/>
  <c r="D2998" i="2"/>
  <c r="Y2997" i="2"/>
  <c r="D2997" i="2"/>
  <c r="Y2996" i="2"/>
  <c r="D2996" i="2"/>
  <c r="Y2995" i="2"/>
  <c r="D2995" i="2"/>
  <c r="Y2994" i="2"/>
  <c r="D2994" i="2"/>
  <c r="Y2993" i="2"/>
  <c r="D2993" i="2"/>
  <c r="Y2992" i="2"/>
  <c r="D2992" i="2"/>
  <c r="Y2991" i="2"/>
  <c r="D2991" i="2"/>
  <c r="Y2990" i="2"/>
  <c r="D2990" i="2"/>
  <c r="Y2989" i="2"/>
  <c r="D2989" i="2"/>
  <c r="Y2988" i="2"/>
  <c r="D2988" i="2"/>
  <c r="Y2987" i="2"/>
  <c r="D2987" i="2"/>
  <c r="Y2986" i="2"/>
  <c r="D2986" i="2"/>
  <c r="Y2985" i="2"/>
  <c r="D2985" i="2"/>
  <c r="Y2984" i="2"/>
  <c r="D2984" i="2"/>
  <c r="Y2983" i="2"/>
  <c r="D2983" i="2"/>
  <c r="Y2982" i="2"/>
  <c r="D2982" i="2"/>
  <c r="Y2981" i="2"/>
  <c r="D2981" i="2"/>
  <c r="Y2980" i="2"/>
  <c r="D2980" i="2"/>
  <c r="Y2979" i="2"/>
  <c r="D2979" i="2"/>
  <c r="Y2978" i="2"/>
  <c r="D2978" i="2"/>
  <c r="Y2977" i="2"/>
  <c r="D2977" i="2"/>
  <c r="Y2976" i="2"/>
  <c r="D2976" i="2"/>
  <c r="Y2975" i="2"/>
  <c r="D2975" i="2"/>
  <c r="Y2974" i="2"/>
  <c r="D2974" i="2"/>
  <c r="Y2973" i="2"/>
  <c r="D2973" i="2"/>
  <c r="Y2972" i="2"/>
  <c r="D2972" i="2"/>
  <c r="Y2971" i="2"/>
  <c r="D2971" i="2"/>
  <c r="Y2970" i="2"/>
  <c r="D2970" i="2"/>
  <c r="Y2969" i="2"/>
  <c r="D2969" i="2"/>
  <c r="Y2968" i="2"/>
  <c r="D2968" i="2"/>
  <c r="Y2967" i="2"/>
  <c r="D2967" i="2"/>
  <c r="Y2966" i="2"/>
  <c r="D2966" i="2"/>
  <c r="Y2965" i="2"/>
  <c r="D2965" i="2"/>
  <c r="Y2964" i="2"/>
  <c r="D2964" i="2"/>
  <c r="Y2963" i="2"/>
  <c r="D2963" i="2"/>
  <c r="Y2962" i="2"/>
  <c r="D2962" i="2"/>
  <c r="Y2961" i="2"/>
  <c r="D2961" i="2"/>
  <c r="Y2960" i="2"/>
  <c r="D2960" i="2"/>
  <c r="Y2959" i="2"/>
  <c r="D2959" i="2"/>
  <c r="Y2958" i="2"/>
  <c r="D2958" i="2"/>
  <c r="Y2957" i="2"/>
  <c r="D2957" i="2"/>
  <c r="Y2956" i="2"/>
  <c r="D2956" i="2"/>
  <c r="Y2955" i="2"/>
  <c r="D2955" i="2"/>
  <c r="Y2954" i="2"/>
  <c r="D2954" i="2"/>
  <c r="Y2953" i="2"/>
  <c r="D2953" i="2"/>
  <c r="Y2952" i="2"/>
  <c r="D2952" i="2"/>
  <c r="Y2951" i="2"/>
  <c r="D2951" i="2"/>
  <c r="Y2950" i="2"/>
  <c r="D2950" i="2"/>
  <c r="Y2949" i="2"/>
  <c r="D2949" i="2"/>
  <c r="Y2948" i="2"/>
  <c r="D2948" i="2"/>
  <c r="Y2947" i="2"/>
  <c r="D2947" i="2"/>
  <c r="Y2946" i="2"/>
  <c r="D2946" i="2"/>
  <c r="Y2945" i="2"/>
  <c r="D2945" i="2"/>
  <c r="Y2944" i="2"/>
  <c r="D2944" i="2"/>
  <c r="Y2943" i="2"/>
  <c r="D2943" i="2"/>
  <c r="Y2942" i="2"/>
  <c r="D2942" i="2"/>
  <c r="Y2941" i="2"/>
  <c r="D2941" i="2"/>
  <c r="Y2940" i="2"/>
  <c r="D2940" i="2"/>
  <c r="Y2939" i="2"/>
  <c r="D2939" i="2"/>
  <c r="Y2938" i="2"/>
  <c r="D2938" i="2"/>
  <c r="Y2937" i="2"/>
  <c r="D2937" i="2"/>
  <c r="Y2936" i="2"/>
  <c r="D2936" i="2"/>
  <c r="Y2935" i="2"/>
  <c r="D2935" i="2"/>
  <c r="Y2934" i="2"/>
  <c r="D2934" i="2"/>
  <c r="Y2933" i="2"/>
  <c r="D2933" i="2"/>
  <c r="Y2932" i="2"/>
  <c r="D2932" i="2"/>
  <c r="Y2931" i="2"/>
  <c r="D2931" i="2"/>
  <c r="Y2930" i="2"/>
  <c r="D2930" i="2"/>
  <c r="Y2929" i="2"/>
  <c r="D2929" i="2"/>
  <c r="Y2928" i="2"/>
  <c r="D2928" i="2"/>
  <c r="Y2927" i="2"/>
  <c r="D2927" i="2"/>
  <c r="Y2926" i="2"/>
  <c r="D2926" i="2"/>
  <c r="Y2925" i="2"/>
  <c r="D2925" i="2"/>
  <c r="Y2924" i="2"/>
  <c r="D2924" i="2"/>
  <c r="Y2923" i="2"/>
  <c r="D2923" i="2"/>
  <c r="Y2922" i="2"/>
  <c r="D2922" i="2"/>
  <c r="Y2921" i="2"/>
  <c r="D2921" i="2"/>
  <c r="Y2920" i="2"/>
  <c r="D2920" i="2"/>
  <c r="Y2919" i="2"/>
  <c r="D2919" i="2"/>
  <c r="Y2918" i="2"/>
  <c r="D2918" i="2"/>
  <c r="Y2917" i="2"/>
  <c r="D2917" i="2"/>
  <c r="Y2916" i="2"/>
  <c r="D2916" i="2"/>
  <c r="Y2915" i="2"/>
  <c r="D2915" i="2"/>
  <c r="Y2914" i="2"/>
  <c r="D2914" i="2"/>
  <c r="Y2913" i="2"/>
  <c r="D2913" i="2"/>
  <c r="Y2912" i="2"/>
  <c r="D2912" i="2"/>
  <c r="Y2911" i="2"/>
  <c r="D2911" i="2"/>
  <c r="Y2910" i="2"/>
  <c r="D2910" i="2"/>
  <c r="Y2909" i="2"/>
  <c r="D2909" i="2"/>
  <c r="Y2908" i="2"/>
  <c r="D2908" i="2"/>
  <c r="Y2907" i="2"/>
  <c r="D2907" i="2"/>
  <c r="Y2906" i="2"/>
  <c r="D2906" i="2"/>
  <c r="Y2905" i="2"/>
  <c r="D2905" i="2"/>
  <c r="Y2904" i="2"/>
  <c r="D2904" i="2"/>
  <c r="Y2903" i="2"/>
  <c r="D2903" i="2"/>
  <c r="Y2902" i="2"/>
  <c r="D2902" i="2"/>
  <c r="Y2901" i="2"/>
  <c r="D2901" i="2"/>
  <c r="Y2900" i="2"/>
  <c r="D2900" i="2"/>
  <c r="Y2899" i="2"/>
  <c r="D2899" i="2"/>
  <c r="Y2898" i="2"/>
  <c r="D2898" i="2"/>
  <c r="Y2897" i="2"/>
  <c r="D2897" i="2"/>
  <c r="Y2896" i="2"/>
  <c r="D2896" i="2"/>
  <c r="Y2895" i="2"/>
  <c r="D2895" i="2"/>
  <c r="Y2894" i="2"/>
  <c r="D2894" i="2"/>
  <c r="Y2893" i="2"/>
  <c r="D2893" i="2"/>
  <c r="Y2892" i="2"/>
  <c r="D2892" i="2"/>
  <c r="Y2891" i="2"/>
  <c r="D2891" i="2"/>
  <c r="Y2890" i="2"/>
  <c r="D2890" i="2"/>
  <c r="Y2889" i="2"/>
  <c r="D2889" i="2"/>
  <c r="Y2888" i="2"/>
  <c r="D2888" i="2"/>
  <c r="Y2887" i="2"/>
  <c r="D2887" i="2"/>
  <c r="Y2886" i="2"/>
  <c r="D2886" i="2"/>
  <c r="Y2885" i="2"/>
  <c r="D2885" i="2"/>
  <c r="Y2884" i="2"/>
  <c r="D2884" i="2"/>
  <c r="Y2883" i="2"/>
  <c r="D2883" i="2"/>
  <c r="Y2882" i="2"/>
  <c r="D2882" i="2"/>
  <c r="Y2881" i="2"/>
  <c r="D2881" i="2"/>
  <c r="Y2880" i="2"/>
  <c r="D2880" i="2"/>
  <c r="Y2879" i="2"/>
  <c r="D2879" i="2"/>
  <c r="Y2878" i="2"/>
  <c r="D2878" i="2"/>
  <c r="Y2877" i="2"/>
  <c r="D2877" i="2"/>
  <c r="Y2876" i="2"/>
  <c r="D2876" i="2"/>
  <c r="Y2875" i="2"/>
  <c r="D2875" i="2"/>
  <c r="Y2874" i="2"/>
  <c r="D2874" i="2"/>
  <c r="Y2873" i="2"/>
  <c r="D2873" i="2"/>
  <c r="Y2872" i="2"/>
  <c r="D2872" i="2"/>
  <c r="Y2871" i="2"/>
  <c r="D2871" i="2"/>
  <c r="Y2870" i="2"/>
  <c r="D2870" i="2"/>
  <c r="Y2869" i="2"/>
  <c r="D2869" i="2"/>
  <c r="Y2868" i="2"/>
  <c r="D2868" i="2"/>
  <c r="Y2867" i="2"/>
  <c r="D2867" i="2"/>
  <c r="Y2866" i="2"/>
  <c r="D2866" i="2"/>
  <c r="Y2865" i="2"/>
  <c r="D2865" i="2"/>
  <c r="Y2864" i="2"/>
  <c r="D2864" i="2"/>
  <c r="Y2863" i="2"/>
  <c r="D2863" i="2"/>
  <c r="Y2862" i="2"/>
  <c r="D2862" i="2"/>
  <c r="Y2861" i="2"/>
  <c r="D2861" i="2"/>
  <c r="Y2860" i="2"/>
  <c r="D2860" i="2"/>
  <c r="Y2859" i="2"/>
  <c r="D2859" i="2"/>
  <c r="Y2858" i="2"/>
  <c r="D2858" i="2"/>
  <c r="Y2857" i="2"/>
  <c r="D2857" i="2"/>
  <c r="Y2856" i="2"/>
  <c r="D2856" i="2"/>
  <c r="Y2855" i="2"/>
  <c r="D2855" i="2"/>
  <c r="Y2854" i="2"/>
  <c r="D2854" i="2"/>
  <c r="Y2853" i="2"/>
  <c r="D2853" i="2"/>
  <c r="Y2852" i="2"/>
  <c r="D2852" i="2"/>
  <c r="Y2851" i="2"/>
  <c r="D2851" i="2"/>
  <c r="Y2850" i="2"/>
  <c r="D2850" i="2"/>
  <c r="Y2849" i="2"/>
  <c r="D2849" i="2"/>
  <c r="Y2848" i="2"/>
  <c r="D2848" i="2"/>
  <c r="Y2847" i="2"/>
  <c r="D2847" i="2"/>
  <c r="Y2846" i="2"/>
  <c r="D2846" i="2"/>
  <c r="Y2845" i="2"/>
  <c r="D2845" i="2"/>
  <c r="Y2844" i="2"/>
  <c r="D2844" i="2"/>
  <c r="Y2843" i="2"/>
  <c r="D2843" i="2"/>
  <c r="Y2842" i="2"/>
  <c r="D2842" i="2"/>
  <c r="Y2841" i="2"/>
  <c r="D2841" i="2"/>
  <c r="Y2840" i="2"/>
  <c r="D2840" i="2"/>
  <c r="Y2839" i="2"/>
  <c r="D2839" i="2"/>
  <c r="Y2838" i="2"/>
  <c r="D2838" i="2"/>
  <c r="Y2837" i="2"/>
  <c r="D2837" i="2"/>
  <c r="Y2836" i="2"/>
  <c r="D2836" i="2"/>
  <c r="Y2835" i="2"/>
  <c r="D2835" i="2"/>
  <c r="Y2834" i="2"/>
  <c r="D2834" i="2"/>
  <c r="Y2833" i="2"/>
  <c r="D2833" i="2"/>
  <c r="Y2832" i="2"/>
  <c r="D2832" i="2"/>
  <c r="Y2831" i="2"/>
  <c r="D2831" i="2"/>
  <c r="Y2830" i="2"/>
  <c r="D2830" i="2"/>
  <c r="Y2829" i="2"/>
  <c r="D2829" i="2"/>
  <c r="Y2828" i="2"/>
  <c r="D2828" i="2"/>
  <c r="Y2827" i="2"/>
  <c r="D2827" i="2"/>
  <c r="Y1821" i="2"/>
  <c r="D1821" i="2"/>
  <c r="Y2055" i="2"/>
  <c r="D2055" i="2"/>
  <c r="Y1971" i="2"/>
  <c r="D1971" i="2"/>
  <c r="Y2826" i="2"/>
  <c r="D2826" i="2"/>
  <c r="Y1816" i="2"/>
  <c r="D1816" i="2"/>
  <c r="Y2013" i="2"/>
  <c r="D2013" i="2"/>
  <c r="Y2825" i="2"/>
  <c r="D2825" i="2"/>
  <c r="Y1914" i="2"/>
  <c r="D1914" i="2"/>
  <c r="Y2127" i="2"/>
  <c r="D2127" i="2"/>
  <c r="Y2824" i="2"/>
  <c r="D2824" i="2"/>
  <c r="Y2823" i="2"/>
  <c r="D2823" i="2"/>
  <c r="Y2822" i="2"/>
  <c r="D2822" i="2"/>
  <c r="Y2821" i="2"/>
  <c r="D2821" i="2"/>
  <c r="Y1795" i="2"/>
  <c r="D1795" i="2"/>
  <c r="Y1827" i="2"/>
  <c r="D1827" i="2"/>
  <c r="Y2820" i="2"/>
  <c r="D2820" i="2"/>
  <c r="Y1851" i="2"/>
  <c r="D1851" i="2"/>
  <c r="Y1855" i="2"/>
  <c r="D1855" i="2"/>
  <c r="Y1931" i="2"/>
  <c r="D1931" i="2"/>
  <c r="Y622" i="2"/>
  <c r="D622" i="2"/>
  <c r="Y2031" i="2"/>
  <c r="D2031" i="2"/>
  <c r="Y1877" i="2"/>
  <c r="D1877" i="2"/>
  <c r="Y1985" i="2"/>
  <c r="D1985" i="2"/>
  <c r="Y2033" i="2"/>
  <c r="D2033" i="2"/>
  <c r="Y1841" i="2"/>
  <c r="D1841" i="2"/>
  <c r="Y2819" i="2"/>
  <c r="D2819" i="2"/>
  <c r="Y1922" i="2"/>
  <c r="D1922" i="2"/>
  <c r="Y2818" i="2"/>
  <c r="D2818" i="2"/>
  <c r="Y2817" i="2"/>
  <c r="D2817" i="2"/>
  <c r="Y1912" i="2"/>
  <c r="D1912" i="2"/>
  <c r="Y1921" i="2"/>
  <c r="D1921" i="2"/>
  <c r="Y1895" i="2"/>
  <c r="D1895" i="2"/>
  <c r="Y632" i="2"/>
  <c r="D632" i="2"/>
  <c r="Y2076" i="2"/>
  <c r="D2076" i="2"/>
  <c r="Y1975" i="2"/>
  <c r="D1975" i="2"/>
  <c r="Y1946" i="2"/>
  <c r="D1946" i="2"/>
  <c r="Y2816" i="2"/>
  <c r="D2816" i="2"/>
  <c r="Y1993" i="2"/>
  <c r="D1993" i="2"/>
  <c r="Y1868" i="2"/>
  <c r="D1868" i="2"/>
  <c r="Y2815" i="2"/>
  <c r="D2815" i="2"/>
  <c r="Y2814" i="2"/>
  <c r="D2814" i="2"/>
  <c r="Y40" i="2"/>
  <c r="D40" i="2"/>
  <c r="Y272" i="2"/>
  <c r="D272" i="2"/>
  <c r="Y2813" i="2"/>
  <c r="D2813" i="2"/>
  <c r="Y2812" i="2"/>
  <c r="D2812" i="2"/>
  <c r="Y2811" i="2"/>
  <c r="D2811" i="2"/>
  <c r="Y2810" i="2"/>
  <c r="D2810" i="2"/>
  <c r="Y2809" i="2"/>
  <c r="D2809" i="2"/>
  <c r="Y2808" i="2"/>
  <c r="D2808" i="2"/>
  <c r="Y1858" i="2"/>
  <c r="D1858" i="2"/>
  <c r="Y1872" i="2"/>
  <c r="D1872" i="2"/>
  <c r="Y2807" i="2"/>
  <c r="D2807" i="2"/>
  <c r="Y1811" i="2"/>
  <c r="D1811" i="2"/>
  <c r="Y1941" i="2"/>
  <c r="D1941" i="2"/>
  <c r="Y1809" i="2"/>
  <c r="D1809" i="2"/>
  <c r="Y545" i="2"/>
  <c r="D545" i="2"/>
  <c r="Y1852" i="2"/>
  <c r="D1852" i="2"/>
  <c r="Y1865" i="2"/>
  <c r="D1865" i="2"/>
  <c r="Y2141" i="2"/>
  <c r="D2141" i="2"/>
  <c r="Y2806" i="2"/>
  <c r="D2806" i="2"/>
  <c r="Y1853" i="2"/>
  <c r="D1853" i="2"/>
  <c r="Y2805" i="2"/>
  <c r="D2805" i="2"/>
  <c r="Y2804" i="2"/>
  <c r="D2804" i="2"/>
  <c r="Y1907" i="2"/>
  <c r="D1907" i="2"/>
  <c r="Y1842" i="2"/>
  <c r="D1842" i="2"/>
  <c r="Y2803" i="2"/>
  <c r="D2803" i="2"/>
  <c r="Y2802" i="2"/>
  <c r="D2802" i="2"/>
  <c r="Y1820" i="2"/>
  <c r="D1820" i="2"/>
  <c r="Y1884" i="2"/>
  <c r="D1884" i="2"/>
  <c r="Y1875" i="2"/>
  <c r="D1875" i="2"/>
  <c r="Y2801" i="2"/>
  <c r="D2801" i="2"/>
  <c r="Y2800" i="2"/>
  <c r="D2800" i="2"/>
  <c r="Y1817" i="2"/>
  <c r="D1817" i="2"/>
  <c r="Y2799" i="2"/>
  <c r="D2799" i="2"/>
  <c r="Y1960" i="2"/>
  <c r="D1960" i="2"/>
  <c r="Y1436" i="2"/>
  <c r="D1436" i="2"/>
  <c r="Y1886" i="2"/>
  <c r="D1886" i="2"/>
  <c r="Y2798" i="2"/>
  <c r="D2798" i="2"/>
  <c r="Y201" i="2"/>
  <c r="D201" i="2"/>
  <c r="Y2797" i="2"/>
  <c r="D2797" i="2"/>
  <c r="Y1882" i="2"/>
  <c r="D1882" i="2"/>
  <c r="Y1798" i="2"/>
  <c r="D1798" i="2"/>
  <c r="Y1792" i="2"/>
  <c r="D1792" i="2"/>
  <c r="Y2008" i="2"/>
  <c r="D2008" i="2"/>
  <c r="Y537" i="2"/>
  <c r="D537" i="2"/>
  <c r="Y1878" i="2"/>
  <c r="D1878" i="2"/>
  <c r="Y2796" i="2"/>
  <c r="D2796" i="2"/>
  <c r="Y2795" i="2"/>
  <c r="D2795" i="2"/>
  <c r="Y2794" i="2"/>
  <c r="D2794" i="2"/>
  <c r="Y2793" i="2"/>
  <c r="D2793" i="2"/>
  <c r="Y2792" i="2"/>
  <c r="D2792" i="2"/>
  <c r="Y1653" i="2"/>
  <c r="D1653" i="2"/>
  <c r="Y2791" i="2"/>
  <c r="D2791" i="2"/>
  <c r="Y2790" i="2"/>
  <c r="D2790" i="2"/>
  <c r="Y1862" i="2"/>
  <c r="D1862" i="2"/>
  <c r="Y1933" i="2"/>
  <c r="D1933" i="2"/>
  <c r="Y2789" i="2"/>
  <c r="D2789" i="2"/>
  <c r="Y333" i="2"/>
  <c r="D333" i="2"/>
  <c r="Y271" i="2"/>
  <c r="D271" i="2"/>
  <c r="Y2028" i="2"/>
  <c r="D2028" i="2"/>
  <c r="Y625" i="2"/>
  <c r="D625" i="2"/>
  <c r="Y87" i="2"/>
  <c r="D87" i="2"/>
  <c r="Y2788" i="2"/>
  <c r="D2788" i="2"/>
  <c r="Y2787" i="2"/>
  <c r="D2787" i="2"/>
  <c r="Y2786" i="2"/>
  <c r="D2786" i="2"/>
  <c r="Y2043" i="2"/>
  <c r="D2043" i="2"/>
  <c r="Y2108" i="2"/>
  <c r="D2108" i="2"/>
  <c r="Y134" i="2"/>
  <c r="D134" i="2"/>
  <c r="Y1908" i="2"/>
  <c r="D1908" i="2"/>
  <c r="Y2027" i="2"/>
  <c r="D2027" i="2"/>
  <c r="Y1104" i="2"/>
  <c r="D1104" i="2"/>
  <c r="Y2785" i="2"/>
  <c r="D2785" i="2"/>
  <c r="Y1850" i="2"/>
  <c r="D1850" i="2"/>
  <c r="Y2784" i="2"/>
  <c r="D2784" i="2"/>
  <c r="Y2783" i="2"/>
  <c r="D2783" i="2"/>
  <c r="Y369" i="2"/>
  <c r="D369" i="2"/>
  <c r="Y2782" i="2"/>
  <c r="D2782" i="2"/>
  <c r="Y1810" i="2"/>
  <c r="D1810" i="2"/>
  <c r="Y36" i="2"/>
  <c r="D36" i="2"/>
  <c r="Y1866" i="2"/>
  <c r="D1866" i="2"/>
  <c r="Y263" i="2"/>
  <c r="D263" i="2"/>
  <c r="Y1847" i="2"/>
  <c r="D1847" i="2"/>
  <c r="Y1805" i="2"/>
  <c r="D1805" i="2"/>
  <c r="Y1069" i="2"/>
  <c r="D1069" i="2"/>
  <c r="Y2781" i="2"/>
  <c r="D2781" i="2"/>
  <c r="Y341" i="2"/>
  <c r="D341" i="2"/>
  <c r="Y92" i="2"/>
  <c r="D92" i="2"/>
  <c r="Y1016" i="2"/>
  <c r="D1016" i="2"/>
  <c r="Y2780" i="2"/>
  <c r="D2780" i="2"/>
  <c r="Y1949" i="2"/>
  <c r="D1949" i="2"/>
  <c r="Y1943" i="2"/>
  <c r="D1943" i="2"/>
  <c r="Y630" i="2"/>
  <c r="D630" i="2"/>
  <c r="Y239" i="2"/>
  <c r="D239" i="2"/>
  <c r="Y1598" i="2"/>
  <c r="D1598" i="2"/>
  <c r="Y2779" i="2"/>
  <c r="D2779" i="2"/>
  <c r="Y2778" i="2"/>
  <c r="D2778" i="2"/>
  <c r="Y458" i="2"/>
  <c r="D458" i="2"/>
  <c r="Y1062" i="2"/>
  <c r="D1062" i="2"/>
  <c r="Y2777" i="2"/>
  <c r="D2777" i="2"/>
  <c r="Y2066" i="2"/>
  <c r="D2066" i="2"/>
  <c r="Y2776" i="2"/>
  <c r="D2776" i="2"/>
  <c r="Y2136" i="2"/>
  <c r="D2136" i="2"/>
  <c r="Y800" i="2"/>
  <c r="D800" i="2"/>
  <c r="Y2775" i="2"/>
  <c r="D2775" i="2"/>
  <c r="Y1113" i="2"/>
  <c r="D1113" i="2"/>
  <c r="Y261" i="2"/>
  <c r="D261" i="2"/>
  <c r="Y1814" i="2"/>
  <c r="D1814" i="2"/>
  <c r="Y1807" i="2"/>
  <c r="D1807" i="2"/>
  <c r="Y491" i="2"/>
  <c r="D491" i="2"/>
  <c r="Y225" i="2"/>
  <c r="D225" i="2"/>
  <c r="Y2774" i="2"/>
  <c r="D2774" i="2"/>
  <c r="Y1073" i="2"/>
  <c r="D1073" i="2"/>
  <c r="Y1053" i="2"/>
  <c r="D1053" i="2"/>
  <c r="Y2144" i="2"/>
  <c r="D2144" i="2"/>
  <c r="Y153" i="2"/>
  <c r="D153" i="2"/>
  <c r="Y2773" i="2"/>
  <c r="D2773" i="2"/>
  <c r="Y784" i="2"/>
  <c r="D784" i="2"/>
  <c r="Y2772" i="2"/>
  <c r="D2772" i="2"/>
  <c r="Y1812" i="2"/>
  <c r="D1812" i="2"/>
  <c r="Y188" i="2"/>
  <c r="D188" i="2"/>
  <c r="Y975" i="2"/>
  <c r="D975" i="2"/>
  <c r="Y477" i="2"/>
  <c r="D477" i="2"/>
  <c r="Y1840" i="2"/>
  <c r="D1840" i="2"/>
  <c r="Y2771" i="2"/>
  <c r="D2771" i="2"/>
  <c r="Y717" i="2"/>
  <c r="D717" i="2"/>
  <c r="Y2770" i="2"/>
  <c r="D2770" i="2"/>
  <c r="Y1824" i="2"/>
  <c r="D1824" i="2"/>
  <c r="Y2769" i="2"/>
  <c r="D2769" i="2"/>
  <c r="Y2768" i="2"/>
  <c r="D2768" i="2"/>
  <c r="Y1859" i="2"/>
  <c r="D1859" i="2"/>
  <c r="Y1801" i="2"/>
  <c r="D1801" i="2"/>
  <c r="Y2767" i="2"/>
  <c r="D2767" i="2"/>
  <c r="Y2082" i="2"/>
  <c r="D2082" i="2"/>
  <c r="Y2766" i="2"/>
  <c r="D2766" i="2"/>
  <c r="Y2018" i="2"/>
  <c r="D2018" i="2"/>
  <c r="Y1887" i="2"/>
  <c r="D1887" i="2"/>
  <c r="Y1976" i="2"/>
  <c r="D1976" i="2"/>
  <c r="Y2765" i="2"/>
  <c r="D2765" i="2"/>
  <c r="Y479" i="2"/>
  <c r="D479" i="2"/>
  <c r="Y2764" i="2"/>
  <c r="D2764" i="2"/>
  <c r="Y1950" i="2"/>
  <c r="D1950" i="2"/>
  <c r="Y566" i="2"/>
  <c r="D566" i="2"/>
  <c r="Y1977" i="2"/>
  <c r="D1977" i="2"/>
  <c r="Y675" i="2"/>
  <c r="D675" i="2"/>
  <c r="Y1121" i="2"/>
  <c r="D1121" i="2"/>
  <c r="Y892" i="2"/>
  <c r="D892" i="2"/>
  <c r="Y1968" i="2"/>
  <c r="D1968" i="2"/>
  <c r="Y2763" i="2"/>
  <c r="D2763" i="2"/>
  <c r="Y1904" i="2"/>
  <c r="D1904" i="2"/>
  <c r="Y1826" i="2"/>
  <c r="D1826" i="2"/>
  <c r="Y1838" i="2"/>
  <c r="D1838" i="2"/>
  <c r="Y864" i="2"/>
  <c r="D864" i="2"/>
  <c r="Y1758" i="2"/>
  <c r="D1758" i="2"/>
  <c r="Y75" i="2"/>
  <c r="D75" i="2"/>
  <c r="Y1829" i="2"/>
  <c r="D1829" i="2"/>
  <c r="Y337" i="2"/>
  <c r="D337" i="2"/>
  <c r="Y771" i="2"/>
  <c r="D771" i="2"/>
  <c r="Y1995" i="2"/>
  <c r="D1995" i="2"/>
  <c r="Y1022" i="2"/>
  <c r="D1022" i="2"/>
  <c r="Y2090" i="2"/>
  <c r="D2090" i="2"/>
  <c r="Y1916" i="2"/>
  <c r="D1916" i="2"/>
  <c r="Y741" i="2"/>
  <c r="D741" i="2"/>
  <c r="Y1834" i="2"/>
  <c r="D1834" i="2"/>
  <c r="Y2762" i="2"/>
  <c r="D2762" i="2"/>
  <c r="Y1893" i="2"/>
  <c r="D1893" i="2"/>
  <c r="Y2761" i="2"/>
  <c r="D2761" i="2"/>
  <c r="Y2132" i="2"/>
  <c r="D2132" i="2"/>
  <c r="Y2760" i="2"/>
  <c r="D2760" i="2"/>
  <c r="Y1911" i="2"/>
  <c r="D1911" i="2"/>
  <c r="Y1925" i="2"/>
  <c r="D1925" i="2"/>
  <c r="Y1837" i="2"/>
  <c r="D1837" i="2"/>
  <c r="Y1802" i="2"/>
  <c r="D1802" i="2"/>
  <c r="Y596" i="2"/>
  <c r="D596" i="2"/>
  <c r="Y112" i="2"/>
  <c r="D112" i="2"/>
  <c r="Y510" i="2"/>
  <c r="D510" i="2"/>
  <c r="Y2759" i="2"/>
  <c r="D2759" i="2"/>
  <c r="Y1854" i="2"/>
  <c r="D1854" i="2"/>
  <c r="Y522" i="2"/>
  <c r="D522" i="2"/>
  <c r="Y1844" i="2"/>
  <c r="D1844" i="2"/>
  <c r="Y2758" i="2"/>
  <c r="D2758" i="2"/>
  <c r="Y1927" i="2"/>
  <c r="D1927" i="2"/>
  <c r="Y2058" i="2"/>
  <c r="D2058" i="2"/>
  <c r="Y1760" i="2"/>
  <c r="D1760" i="2"/>
  <c r="Y1021" i="2"/>
  <c r="D1021" i="2"/>
  <c r="Y2069" i="2"/>
  <c r="D2069" i="2"/>
  <c r="Y1303" i="2"/>
  <c r="D1303" i="2"/>
  <c r="Y969" i="2"/>
  <c r="D969" i="2"/>
  <c r="Y2020" i="2"/>
  <c r="D2020" i="2"/>
  <c r="Y262" i="2"/>
  <c r="D262" i="2"/>
  <c r="Y1910" i="2"/>
  <c r="D1910" i="2"/>
  <c r="Y2757" i="2"/>
  <c r="D2757" i="2"/>
  <c r="Y1920" i="2"/>
  <c r="D1920" i="2"/>
  <c r="Y307" i="2"/>
  <c r="D307" i="2"/>
  <c r="Y117" i="2"/>
  <c r="D117" i="2"/>
  <c r="Y526" i="2"/>
  <c r="D526" i="2"/>
  <c r="Y2756" i="2"/>
  <c r="D2756" i="2"/>
  <c r="Y1856" i="2"/>
  <c r="D1856" i="2"/>
  <c r="Y24" i="2"/>
  <c r="D24" i="2"/>
  <c r="Y511" i="2"/>
  <c r="D511" i="2"/>
  <c r="Y1835" i="2"/>
  <c r="D1835" i="2"/>
  <c r="Y2109" i="2"/>
  <c r="D2109" i="2"/>
  <c r="Y1966" i="2"/>
  <c r="D1966" i="2"/>
  <c r="Y1818" i="2"/>
  <c r="D1818" i="2"/>
  <c r="Y2755" i="2"/>
  <c r="D2755" i="2"/>
  <c r="Y1290" i="2"/>
  <c r="D1290" i="2"/>
  <c r="Y378" i="2"/>
  <c r="D378" i="2"/>
  <c r="Y2142" i="2"/>
  <c r="D2142" i="2"/>
  <c r="Y1845" i="2"/>
  <c r="D1845" i="2"/>
  <c r="Y1953" i="2"/>
  <c r="D1953" i="2"/>
  <c r="Y697" i="2"/>
  <c r="D697" i="2"/>
  <c r="Y1836" i="2"/>
  <c r="D1836" i="2"/>
  <c r="Y921" i="2"/>
  <c r="D921" i="2"/>
  <c r="Y2754" i="2"/>
  <c r="D2754" i="2"/>
  <c r="Y2753" i="2"/>
  <c r="D2753" i="2"/>
  <c r="Y599" i="2"/>
  <c r="D599" i="2"/>
  <c r="Y525" i="2"/>
  <c r="D525" i="2"/>
  <c r="Y2752" i="2"/>
  <c r="D2752" i="2"/>
  <c r="Y2751" i="2"/>
  <c r="D2751" i="2"/>
  <c r="Y1839" i="2"/>
  <c r="D1839" i="2"/>
  <c r="Y1725" i="2"/>
  <c r="D1725" i="2"/>
  <c r="Y2750" i="2"/>
  <c r="D2750" i="2"/>
  <c r="Y2085" i="2"/>
  <c r="D2085" i="2"/>
  <c r="Y1499" i="2"/>
  <c r="D1499" i="2"/>
  <c r="Y2052" i="2"/>
  <c r="D2052" i="2"/>
  <c r="Y911" i="2"/>
  <c r="D911" i="2"/>
  <c r="Y1109" i="2"/>
  <c r="D1109" i="2"/>
  <c r="Y812" i="2"/>
  <c r="D812" i="2"/>
  <c r="Y915" i="2"/>
  <c r="D915" i="2"/>
  <c r="Y840" i="2"/>
  <c r="D840" i="2"/>
  <c r="Y901" i="2"/>
  <c r="D901" i="2"/>
  <c r="Y1797" i="2"/>
  <c r="D1797" i="2"/>
  <c r="Y2093" i="2"/>
  <c r="D2093" i="2"/>
  <c r="Y2129" i="2"/>
  <c r="D2129" i="2"/>
  <c r="Y496" i="2"/>
  <c r="D496" i="2"/>
  <c r="Y1731" i="2"/>
  <c r="D1731" i="2"/>
  <c r="Y1874" i="2"/>
  <c r="D1874" i="2"/>
  <c r="Y2749" i="2"/>
  <c r="D2749" i="2"/>
  <c r="Y2748" i="2"/>
  <c r="D2748" i="2"/>
  <c r="Y2747" i="2"/>
  <c r="D2747" i="2"/>
  <c r="Y561" i="2"/>
  <c r="D561" i="2"/>
  <c r="Y1150" i="2"/>
  <c r="D1150" i="2"/>
  <c r="Y1800" i="2"/>
  <c r="D1800" i="2"/>
  <c r="Y1945" i="2"/>
  <c r="D1945" i="2"/>
  <c r="Y67" i="2"/>
  <c r="D67" i="2"/>
  <c r="Y133" i="2"/>
  <c r="D133" i="2"/>
  <c r="Y2746" i="2"/>
  <c r="D2746" i="2"/>
  <c r="Y2745" i="2"/>
  <c r="D2745" i="2"/>
  <c r="Y2744" i="2"/>
  <c r="D2744" i="2"/>
  <c r="Y2743" i="2"/>
  <c r="D2743" i="2"/>
  <c r="Y2742" i="2"/>
  <c r="D2742" i="2"/>
  <c r="Y976" i="2"/>
  <c r="D976" i="2"/>
  <c r="Y829" i="2"/>
  <c r="D829" i="2"/>
  <c r="Y1230" i="2"/>
  <c r="D1230" i="2"/>
  <c r="Y2137" i="2"/>
  <c r="D2137" i="2"/>
  <c r="Y922" i="2"/>
  <c r="D922" i="2"/>
  <c r="Y155" i="2"/>
  <c r="D155" i="2"/>
  <c r="Y882" i="2"/>
  <c r="D882" i="2"/>
  <c r="Y798" i="2"/>
  <c r="D798" i="2"/>
  <c r="Y1869" i="2"/>
  <c r="D1869" i="2"/>
  <c r="Y2741" i="2"/>
  <c r="D2741" i="2"/>
  <c r="Y1867" i="2"/>
  <c r="D1867" i="2"/>
  <c r="Y1973" i="2"/>
  <c r="D1973" i="2"/>
  <c r="Y1857" i="2"/>
  <c r="D1857" i="2"/>
  <c r="Y343" i="2"/>
  <c r="D343" i="2"/>
  <c r="Y1456" i="2"/>
  <c r="D1456" i="2"/>
  <c r="Y2061" i="2"/>
  <c r="D2061" i="2"/>
  <c r="Y660" i="2"/>
  <c r="D660" i="2"/>
  <c r="Y1998" i="2"/>
  <c r="D1998" i="2"/>
  <c r="Y281" i="2"/>
  <c r="D281" i="2"/>
  <c r="Y487" i="2"/>
  <c r="D487" i="2"/>
  <c r="Y1918" i="2"/>
  <c r="D1918" i="2"/>
  <c r="Y163" i="2"/>
  <c r="D163" i="2"/>
  <c r="Y2003" i="2"/>
  <c r="D2003" i="2"/>
  <c r="Y1287" i="2"/>
  <c r="D1287" i="2"/>
  <c r="Y248" i="2"/>
  <c r="D248" i="2"/>
  <c r="Y1240" i="2"/>
  <c r="D1240" i="2"/>
  <c r="Y1142" i="2"/>
  <c r="D1142" i="2"/>
  <c r="Y139" i="2"/>
  <c r="D139" i="2"/>
  <c r="Y42" i="2"/>
  <c r="D42" i="2"/>
  <c r="Y1935" i="2"/>
  <c r="D1935" i="2"/>
  <c r="Y2740" i="2"/>
  <c r="D2740" i="2"/>
  <c r="Y2739" i="2"/>
  <c r="D2739" i="2"/>
  <c r="Y1860" i="2"/>
  <c r="D1860" i="2"/>
  <c r="Y1296" i="2"/>
  <c r="D1296" i="2"/>
  <c r="Y2738" i="2"/>
  <c r="D2738" i="2"/>
  <c r="Y2737" i="2"/>
  <c r="D2737" i="2"/>
  <c r="Y1614" i="2"/>
  <c r="D1614" i="2"/>
  <c r="Y2736" i="2"/>
  <c r="D2736" i="2"/>
  <c r="Y2735" i="2"/>
  <c r="D2735" i="2"/>
  <c r="Y2734" i="2"/>
  <c r="D2734" i="2"/>
  <c r="Y940" i="2"/>
  <c r="D940" i="2"/>
  <c r="Y1873" i="2"/>
  <c r="D1873" i="2"/>
  <c r="Y2733" i="2"/>
  <c r="D2733" i="2"/>
  <c r="Y2732" i="2"/>
  <c r="D2732" i="2"/>
  <c r="Y2105" i="2"/>
  <c r="D2105" i="2"/>
  <c r="Y382" i="2"/>
  <c r="D382" i="2"/>
  <c r="Y2731" i="2"/>
  <c r="D2731" i="2"/>
  <c r="Y1086" i="2"/>
  <c r="D1086" i="2"/>
  <c r="Y1984" i="2"/>
  <c r="D1984" i="2"/>
  <c r="Y2730" i="2"/>
  <c r="D2730" i="2"/>
  <c r="Y2729" i="2"/>
  <c r="D2729" i="2"/>
  <c r="Y1902" i="2"/>
  <c r="D1902" i="2"/>
  <c r="Y2728" i="2"/>
  <c r="D2728" i="2"/>
  <c r="Y2727" i="2"/>
  <c r="D2727" i="2"/>
  <c r="Y2088" i="2"/>
  <c r="D2088" i="2"/>
  <c r="Y2726" i="2"/>
  <c r="D2726" i="2"/>
  <c r="Y2725" i="2"/>
  <c r="D2725" i="2"/>
  <c r="Y2724" i="2"/>
  <c r="D2724" i="2"/>
  <c r="Y1972" i="2"/>
  <c r="D1972" i="2"/>
  <c r="Y2723" i="2"/>
  <c r="D2723" i="2"/>
  <c r="Y1803" i="2"/>
  <c r="D1803" i="2"/>
  <c r="Y2722" i="2"/>
  <c r="D2722" i="2"/>
  <c r="Y1980" i="2"/>
  <c r="D1980" i="2"/>
  <c r="Y1846" i="2"/>
  <c r="D1846" i="2"/>
  <c r="Y1915" i="2"/>
  <c r="D1915" i="2"/>
  <c r="Y2060" i="2"/>
  <c r="D2060" i="2"/>
  <c r="Y2029" i="2"/>
  <c r="D2029" i="2"/>
  <c r="Y1919" i="2"/>
  <c r="D1919" i="2"/>
  <c r="Y2721" i="2"/>
  <c r="D2721" i="2"/>
  <c r="Y268" i="2"/>
  <c r="D268" i="2"/>
  <c r="Y1871" i="2"/>
  <c r="D1871" i="2"/>
  <c r="Y1863" i="2"/>
  <c r="D1863" i="2"/>
  <c r="Y2720" i="2"/>
  <c r="D2720" i="2"/>
  <c r="Y100" i="2"/>
  <c r="D100" i="2"/>
  <c r="Y712" i="2"/>
  <c r="D712" i="2"/>
  <c r="Y2719" i="2"/>
  <c r="D2719" i="2"/>
  <c r="Y1000" i="2"/>
  <c r="D1000" i="2"/>
  <c r="Y482" i="2"/>
  <c r="D482" i="2"/>
  <c r="Y681" i="2"/>
  <c r="D681" i="2"/>
  <c r="Y2077" i="2"/>
  <c r="D2077" i="2"/>
  <c r="Y1880" i="2"/>
  <c r="D1880" i="2"/>
  <c r="Y323" i="2"/>
  <c r="D323" i="2"/>
  <c r="Y2718" i="2"/>
  <c r="D2718" i="2"/>
  <c r="Y2717" i="2"/>
  <c r="D2717" i="2"/>
  <c r="Y2716" i="2"/>
  <c r="D2716" i="2"/>
  <c r="Y2715" i="2"/>
  <c r="D2715" i="2"/>
  <c r="Y1889" i="2"/>
  <c r="D1889" i="2"/>
  <c r="Y2714" i="2"/>
  <c r="D2714" i="2"/>
  <c r="Y2713" i="2"/>
  <c r="D2713" i="2"/>
  <c r="Y1900" i="2"/>
  <c r="D1900" i="2"/>
  <c r="Y2116" i="2"/>
  <c r="D2116" i="2"/>
  <c r="Y2712" i="2"/>
  <c r="D2712" i="2"/>
  <c r="Y381" i="2"/>
  <c r="D381" i="2"/>
  <c r="Y646" i="2"/>
  <c r="D646" i="2"/>
  <c r="Y1885" i="2"/>
  <c r="D1885" i="2"/>
  <c r="Y130" i="2"/>
  <c r="D130" i="2"/>
  <c r="Y2711" i="2"/>
  <c r="D2711" i="2"/>
  <c r="Y2710" i="2"/>
  <c r="D2710" i="2"/>
  <c r="Y2709" i="2"/>
  <c r="D2709" i="2"/>
  <c r="Y2708" i="2"/>
  <c r="D2708" i="2"/>
  <c r="Y2707" i="2"/>
  <c r="D2707" i="2"/>
  <c r="Y2706" i="2"/>
  <c r="D2706" i="2"/>
  <c r="Y1173" i="2"/>
  <c r="D1173" i="2"/>
  <c r="Y998" i="2"/>
  <c r="D998" i="2"/>
  <c r="Y2705" i="2"/>
  <c r="D2705" i="2"/>
  <c r="Y2024" i="2"/>
  <c r="D2024" i="2"/>
  <c r="Y474" i="2"/>
  <c r="D474" i="2"/>
  <c r="Y1903" i="2"/>
  <c r="D1903" i="2"/>
  <c r="Y1055" i="2"/>
  <c r="D1055" i="2"/>
  <c r="Y689" i="2"/>
  <c r="D689" i="2"/>
  <c r="Y305" i="2"/>
  <c r="D305" i="2"/>
  <c r="Y2704" i="2"/>
  <c r="D2704" i="2"/>
  <c r="Y2083" i="2"/>
  <c r="D2083" i="2"/>
  <c r="Y2063" i="2"/>
  <c r="D2063" i="2"/>
  <c r="Y1929" i="2"/>
  <c r="D1929" i="2"/>
  <c r="Y1081" i="2"/>
  <c r="D1081" i="2"/>
  <c r="Y1353" i="2"/>
  <c r="D1353" i="2"/>
  <c r="Y1967" i="2"/>
  <c r="D1967" i="2"/>
  <c r="Y782" i="2"/>
  <c r="D782" i="2"/>
  <c r="Y138" i="2"/>
  <c r="D138" i="2"/>
  <c r="Y167" i="2"/>
  <c r="D167" i="2"/>
  <c r="Y1956" i="2"/>
  <c r="D1956" i="2"/>
  <c r="Y147" i="2"/>
  <c r="D147" i="2"/>
  <c r="Y567" i="2"/>
  <c r="D567" i="2"/>
  <c r="Y1917" i="2"/>
  <c r="D1917" i="2"/>
  <c r="Y303" i="2"/>
  <c r="D303" i="2"/>
  <c r="Y1044" i="2"/>
  <c r="D1044" i="2"/>
  <c r="Y143" i="2"/>
  <c r="D143" i="2"/>
  <c r="Y259" i="2"/>
  <c r="D259" i="2"/>
  <c r="Y1028" i="2"/>
  <c r="D1028" i="2"/>
  <c r="Y2703" i="2"/>
  <c r="D2703" i="2"/>
  <c r="Y2702" i="2"/>
  <c r="D2702" i="2"/>
  <c r="Y1890" i="2"/>
  <c r="D1890" i="2"/>
  <c r="Y2021" i="2"/>
  <c r="D2021" i="2"/>
  <c r="Y2701" i="2"/>
  <c r="D2701" i="2"/>
  <c r="Y1126" i="2"/>
  <c r="D1126" i="2"/>
  <c r="Y2700" i="2"/>
  <c r="D2700" i="2"/>
  <c r="Y960" i="2"/>
  <c r="D960" i="2"/>
  <c r="Y1991" i="2"/>
  <c r="D1991" i="2"/>
  <c r="Y1047" i="2"/>
  <c r="D1047" i="2"/>
  <c r="Y604" i="2"/>
  <c r="D604" i="2"/>
  <c r="Y1794" i="2"/>
  <c r="D1794" i="2"/>
  <c r="Y2699" i="2"/>
  <c r="D2699" i="2"/>
  <c r="Y2698" i="2"/>
  <c r="D2698" i="2"/>
  <c r="Y859" i="2"/>
  <c r="D859" i="2"/>
  <c r="Y2697" i="2"/>
  <c r="D2697" i="2"/>
  <c r="Y443" i="2"/>
  <c r="D443" i="2"/>
  <c r="Y1999" i="2"/>
  <c r="D1999" i="2"/>
  <c r="Y1996" i="2"/>
  <c r="D1996" i="2"/>
  <c r="Y1475" i="2"/>
  <c r="D1475" i="2"/>
  <c r="Y1446" i="2"/>
  <c r="D1446" i="2"/>
  <c r="Y523" i="2"/>
  <c r="D523" i="2"/>
  <c r="Y917" i="2"/>
  <c r="D917" i="2"/>
  <c r="Y1116" i="2"/>
  <c r="D1116" i="2"/>
  <c r="Y383" i="2"/>
  <c r="D383" i="2"/>
  <c r="Y1793" i="2"/>
  <c r="D1793" i="2"/>
  <c r="Y758" i="2"/>
  <c r="D758" i="2"/>
  <c r="Y1804" i="2"/>
  <c r="D1804" i="2"/>
  <c r="Y802" i="2"/>
  <c r="D802" i="2"/>
  <c r="Y2696" i="2"/>
  <c r="D2696" i="2"/>
  <c r="Y1127" i="2"/>
  <c r="D1127" i="2"/>
  <c r="Y160" i="2"/>
  <c r="D160" i="2"/>
  <c r="Y553" i="2"/>
  <c r="D553" i="2"/>
  <c r="Y365" i="2"/>
  <c r="D365" i="2"/>
  <c r="Y939" i="2"/>
  <c r="D939" i="2"/>
  <c r="Y1894" i="2"/>
  <c r="D1894" i="2"/>
  <c r="Y2695" i="2"/>
  <c r="D2695" i="2"/>
  <c r="Y698" i="2"/>
  <c r="D698" i="2"/>
  <c r="Y972" i="2"/>
  <c r="D972" i="2"/>
  <c r="Y185" i="2"/>
  <c r="D185" i="2"/>
  <c r="Y1782" i="2"/>
  <c r="D1782" i="2"/>
  <c r="Y2694" i="2"/>
  <c r="D2694" i="2"/>
  <c r="Y422" i="2"/>
  <c r="D422" i="2"/>
  <c r="Y1156" i="2"/>
  <c r="D1156" i="2"/>
  <c r="Y459" i="2"/>
  <c r="D459" i="2"/>
  <c r="Y2071" i="2"/>
  <c r="D2071" i="2"/>
  <c r="Y33" i="2"/>
  <c r="D33" i="2"/>
  <c r="Y1248" i="2"/>
  <c r="D1248" i="2"/>
  <c r="Y979" i="2"/>
  <c r="D979" i="2"/>
  <c r="Y674" i="2"/>
  <c r="D674" i="2"/>
  <c r="Y2693" i="2"/>
  <c r="D2693" i="2"/>
  <c r="Y267" i="2"/>
  <c r="D267" i="2"/>
  <c r="Y1429" i="2"/>
  <c r="D1429" i="2"/>
  <c r="Y1964" i="2"/>
  <c r="D1964" i="2"/>
  <c r="Y2692" i="2"/>
  <c r="D2692" i="2"/>
  <c r="Y1339" i="2"/>
  <c r="D1339" i="2"/>
  <c r="Y231" i="2"/>
  <c r="D231" i="2"/>
  <c r="Y349" i="2"/>
  <c r="D349" i="2"/>
  <c r="Y1716" i="2"/>
  <c r="D1716" i="2"/>
  <c r="Y2045" i="2"/>
  <c r="D2045" i="2"/>
  <c r="Y2691" i="2"/>
  <c r="D2691" i="2"/>
  <c r="Y2690" i="2"/>
  <c r="D2690" i="2"/>
  <c r="Y385" i="2"/>
  <c r="D385" i="2"/>
  <c r="Y81" i="2"/>
  <c r="D81" i="2"/>
  <c r="Y1433" i="2"/>
  <c r="D1433" i="2"/>
  <c r="Y634" i="2"/>
  <c r="D634" i="2"/>
  <c r="Y2689" i="2"/>
  <c r="D2689" i="2"/>
  <c r="Y1009" i="2"/>
  <c r="D1009" i="2"/>
  <c r="Y2688" i="2"/>
  <c r="D2688" i="2"/>
  <c r="Y16" i="2"/>
  <c r="D16" i="2"/>
  <c r="Y2687" i="2"/>
  <c r="D2687" i="2"/>
  <c r="Y1008" i="2"/>
  <c r="D1008" i="2"/>
  <c r="Y219" i="2"/>
  <c r="D219" i="2"/>
  <c r="Y702" i="2"/>
  <c r="D702" i="2"/>
  <c r="Y1477" i="2"/>
  <c r="D1477" i="2"/>
  <c r="Y2128" i="2"/>
  <c r="D2128" i="2"/>
  <c r="Y1128" i="2"/>
  <c r="D1128" i="2"/>
  <c r="Y2686" i="2"/>
  <c r="D2686" i="2"/>
  <c r="Y842" i="2"/>
  <c r="D842" i="2"/>
  <c r="Y970" i="2"/>
  <c r="D970" i="2"/>
  <c r="Y1002" i="2"/>
  <c r="D1002" i="2"/>
  <c r="Y1849" i="2"/>
  <c r="D1849" i="2"/>
  <c r="Y869" i="2"/>
  <c r="D869" i="2"/>
  <c r="Y1892" i="2"/>
  <c r="D1892" i="2"/>
  <c r="Y614" i="2"/>
  <c r="D614" i="2"/>
  <c r="Y1881" i="2"/>
  <c r="D1881" i="2"/>
  <c r="Y2685" i="2"/>
  <c r="D2685" i="2"/>
  <c r="Y711" i="2"/>
  <c r="D711" i="2"/>
  <c r="Y2684" i="2"/>
  <c r="D2684" i="2"/>
  <c r="Y1870" i="2"/>
  <c r="D1870" i="2"/>
  <c r="Y1647" i="2"/>
  <c r="D1647" i="2"/>
  <c r="Y65" i="2"/>
  <c r="D65" i="2"/>
  <c r="Y2683" i="2"/>
  <c r="D2683" i="2"/>
  <c r="Y469" i="2"/>
  <c r="D469" i="2"/>
  <c r="Y1906" i="2"/>
  <c r="D1906" i="2"/>
  <c r="Y327" i="2"/>
  <c r="D327" i="2"/>
  <c r="Y1563" i="2"/>
  <c r="D1563" i="2"/>
  <c r="Y1961" i="2"/>
  <c r="D1961" i="2"/>
  <c r="Y1124" i="2"/>
  <c r="D1124" i="2"/>
  <c r="Y2682" i="2"/>
  <c r="D2682" i="2"/>
  <c r="Y610" i="2"/>
  <c r="D610" i="2"/>
  <c r="Y1932" i="2"/>
  <c r="D1932" i="2"/>
  <c r="Y949" i="2"/>
  <c r="D949" i="2"/>
  <c r="Y1068" i="2"/>
  <c r="D1068" i="2"/>
  <c r="Y356" i="2"/>
  <c r="D356" i="2"/>
  <c r="Y2057" i="2"/>
  <c r="D2057" i="2"/>
  <c r="Y1161" i="2"/>
  <c r="D1161" i="2"/>
  <c r="Y925" i="2"/>
  <c r="D925" i="2"/>
  <c r="Y2681" i="2"/>
  <c r="D2681" i="2"/>
  <c r="Y830" i="2"/>
  <c r="D830" i="2"/>
  <c r="Y2065" i="2"/>
  <c r="D2065" i="2"/>
  <c r="Y371" i="2"/>
  <c r="D371" i="2"/>
  <c r="Y813" i="2"/>
  <c r="D813" i="2"/>
  <c r="Y157" i="2"/>
  <c r="D157" i="2"/>
  <c r="Y2102" i="2"/>
  <c r="D2102" i="2"/>
  <c r="Y243" i="2"/>
  <c r="D243" i="2"/>
  <c r="Y1591" i="2"/>
  <c r="D1591" i="2"/>
  <c r="Y1750" i="2"/>
  <c r="D1750" i="2"/>
  <c r="Y380" i="2"/>
  <c r="D380" i="2"/>
  <c r="Y182" i="2"/>
  <c r="D182" i="2"/>
  <c r="Y1799" i="2"/>
  <c r="D1799" i="2"/>
  <c r="Y1514" i="2"/>
  <c r="D1514" i="2"/>
  <c r="Y1948" i="2"/>
  <c r="D1948" i="2"/>
  <c r="Y2680" i="2"/>
  <c r="D2680" i="2"/>
  <c r="Y1048" i="2"/>
  <c r="D1048" i="2"/>
  <c r="Y1012" i="2"/>
  <c r="D1012" i="2"/>
  <c r="Y2679" i="2"/>
  <c r="D2679" i="2"/>
  <c r="Y121" i="2"/>
  <c r="D121" i="2"/>
  <c r="Y114" i="2"/>
  <c r="D114" i="2"/>
  <c r="Y2146" i="2"/>
  <c r="D2146" i="2"/>
  <c r="Y1344" i="2"/>
  <c r="D1344" i="2"/>
  <c r="Y452" i="2"/>
  <c r="D452" i="2"/>
  <c r="Y238" i="2"/>
  <c r="D238" i="2"/>
  <c r="Y336" i="2"/>
  <c r="D336" i="2"/>
  <c r="Y714" i="2"/>
  <c r="D714" i="2"/>
  <c r="Y1204" i="2"/>
  <c r="D1204" i="2"/>
  <c r="Y1026" i="2"/>
  <c r="D1026" i="2"/>
  <c r="Y2126" i="2"/>
  <c r="D2126" i="2"/>
  <c r="Y95" i="2"/>
  <c r="D95" i="2"/>
  <c r="Y2001" i="2"/>
  <c r="D2001" i="2"/>
  <c r="Y686" i="2"/>
  <c r="D686" i="2"/>
  <c r="Y1355" i="2"/>
  <c r="D1355" i="2"/>
  <c r="Y1979" i="2"/>
  <c r="D1979" i="2"/>
  <c r="Y171" i="2"/>
  <c r="D171" i="2"/>
  <c r="Y384" i="2"/>
  <c r="D384" i="2"/>
  <c r="Y308" i="2"/>
  <c r="D308" i="2"/>
  <c r="Y279" i="2"/>
  <c r="D279" i="2"/>
  <c r="Y898" i="2"/>
  <c r="D898" i="2"/>
  <c r="Y966" i="2"/>
  <c r="D966" i="2"/>
  <c r="Y2678" i="2"/>
  <c r="D2678" i="2"/>
  <c r="Y2677" i="2"/>
  <c r="D2677" i="2"/>
  <c r="Y1032" i="2"/>
  <c r="D1032" i="2"/>
  <c r="Y397" i="2"/>
  <c r="D397" i="2"/>
  <c r="Y1144" i="2"/>
  <c r="D1144" i="2"/>
  <c r="Y848" i="2"/>
  <c r="D848" i="2"/>
  <c r="Y1791" i="2"/>
  <c r="D1791" i="2"/>
  <c r="Y1661" i="2"/>
  <c r="D1661" i="2"/>
  <c r="Y1490" i="2"/>
  <c r="D1490" i="2"/>
  <c r="Y2054" i="2"/>
  <c r="D2054" i="2"/>
  <c r="Y1901" i="2"/>
  <c r="D1901" i="2"/>
  <c r="Y781" i="2"/>
  <c r="D781" i="2"/>
  <c r="Y2067" i="2"/>
  <c r="D2067" i="2"/>
  <c r="Y1006" i="2"/>
  <c r="D1006" i="2"/>
  <c r="Y1909" i="2"/>
  <c r="D1909" i="2"/>
  <c r="Y213" i="2"/>
  <c r="D213" i="2"/>
  <c r="Y1122" i="2"/>
  <c r="D1122" i="2"/>
  <c r="Y1940" i="2"/>
  <c r="D1940" i="2"/>
  <c r="Y1819" i="2"/>
  <c r="D1819" i="2"/>
  <c r="Y2676" i="2"/>
  <c r="D2676" i="2"/>
  <c r="Y801" i="2"/>
  <c r="D801" i="2"/>
  <c r="Y2012" i="2"/>
  <c r="D2012" i="2"/>
  <c r="Y2675" i="2"/>
  <c r="D2675" i="2"/>
  <c r="Y638" i="2"/>
  <c r="D638" i="2"/>
  <c r="Y302" i="2"/>
  <c r="D302" i="2"/>
  <c r="Y1879" i="2"/>
  <c r="D1879" i="2"/>
  <c r="Y1843" i="2"/>
  <c r="D1843" i="2"/>
  <c r="Y1939" i="2"/>
  <c r="D1939" i="2"/>
  <c r="Y330" i="2"/>
  <c r="D330" i="2"/>
  <c r="Y2037" i="2"/>
  <c r="D2037" i="2"/>
  <c r="Y767" i="2"/>
  <c r="D767" i="2"/>
  <c r="Y565" i="2"/>
  <c r="D565" i="2"/>
  <c r="Y91" i="2"/>
  <c r="D91" i="2"/>
  <c r="Y1244" i="2"/>
  <c r="D1244" i="2"/>
  <c r="Y478" i="2"/>
  <c r="D478" i="2"/>
  <c r="Y1928" i="2"/>
  <c r="D1928" i="2"/>
  <c r="Y1944" i="2"/>
  <c r="D1944" i="2"/>
  <c r="Y2674" i="2"/>
  <c r="D2674" i="2"/>
  <c r="Y927" i="2"/>
  <c r="D927" i="2"/>
  <c r="Y508" i="2"/>
  <c r="D508" i="2"/>
  <c r="Y320" i="2"/>
  <c r="D320" i="2"/>
  <c r="Y2673" i="2"/>
  <c r="D2673" i="2"/>
  <c r="Y893" i="2"/>
  <c r="D893" i="2"/>
  <c r="Y2672" i="2"/>
  <c r="D2672" i="2"/>
  <c r="Y1742" i="2"/>
  <c r="D1742" i="2"/>
  <c r="Y672" i="2"/>
  <c r="D672" i="2"/>
  <c r="Y202" i="2"/>
  <c r="D202" i="2"/>
  <c r="Y1755" i="2"/>
  <c r="D1755" i="2"/>
  <c r="Y803" i="2"/>
  <c r="D803" i="2"/>
  <c r="Y576" i="2"/>
  <c r="D576" i="2"/>
  <c r="Y890" i="2"/>
  <c r="D890" i="2"/>
  <c r="Y1745" i="2"/>
  <c r="D1745" i="2"/>
  <c r="Y749" i="2"/>
  <c r="D749" i="2"/>
  <c r="Y11" i="2"/>
  <c r="D11" i="2"/>
  <c r="Y896" i="2"/>
  <c r="D896" i="2"/>
  <c r="Y2671" i="2"/>
  <c r="D2671" i="2"/>
  <c r="Y2143" i="2"/>
  <c r="D2143" i="2"/>
  <c r="Y1045" i="2"/>
  <c r="D1045" i="2"/>
  <c r="Y1469" i="2"/>
  <c r="D1469" i="2"/>
  <c r="Y485" i="2"/>
  <c r="D485" i="2"/>
  <c r="Y1538" i="2"/>
  <c r="D1538" i="2"/>
  <c r="Y509" i="2"/>
  <c r="D509" i="2"/>
  <c r="Y531" i="2"/>
  <c r="D531" i="2"/>
  <c r="Y974" i="2"/>
  <c r="D974" i="2"/>
  <c r="Y298" i="2"/>
  <c r="D298" i="2"/>
  <c r="Y236" i="2"/>
  <c r="D236" i="2"/>
  <c r="Y551" i="2"/>
  <c r="D551" i="2"/>
  <c r="Y2670" i="2"/>
  <c r="D2670" i="2"/>
  <c r="Y811" i="2"/>
  <c r="D811" i="2"/>
  <c r="Y716" i="2"/>
  <c r="D716" i="2"/>
  <c r="Y2075" i="2"/>
  <c r="D2075" i="2"/>
  <c r="Y1983" i="2"/>
  <c r="D1983" i="2"/>
  <c r="Y2041" i="2"/>
  <c r="D2041" i="2"/>
  <c r="Y386" i="2"/>
  <c r="D386" i="2"/>
  <c r="Y995" i="2"/>
  <c r="D995" i="2"/>
  <c r="Y1982" i="2"/>
  <c r="D1982" i="2"/>
  <c r="Y1523" i="2"/>
  <c r="D1523" i="2"/>
  <c r="Y1515" i="2"/>
  <c r="D1515" i="2"/>
  <c r="Y203" i="2"/>
  <c r="D203" i="2"/>
  <c r="Y429" i="2"/>
  <c r="D429" i="2"/>
  <c r="Y276" i="2"/>
  <c r="D276" i="2"/>
  <c r="Y1958" i="2"/>
  <c r="D1958" i="2"/>
  <c r="Y2049" i="2"/>
  <c r="D2049" i="2"/>
  <c r="Y1986" i="2"/>
  <c r="D1986" i="2"/>
  <c r="Y448" i="2"/>
  <c r="D448" i="2"/>
  <c r="Y1808" i="2"/>
  <c r="D1808" i="2"/>
  <c r="Y1208" i="2"/>
  <c r="D1208" i="2"/>
  <c r="Y217" i="2"/>
  <c r="D217" i="2"/>
  <c r="Y1571" i="2"/>
  <c r="D1571" i="2"/>
  <c r="Y315" i="2"/>
  <c r="D315" i="2"/>
  <c r="Y583" i="2"/>
  <c r="D583" i="2"/>
  <c r="Y52" i="2"/>
  <c r="D52" i="2"/>
  <c r="Y1205" i="2"/>
  <c r="D1205" i="2"/>
  <c r="Y54" i="2"/>
  <c r="D54" i="2"/>
  <c r="Y540" i="2"/>
  <c r="D540" i="2"/>
  <c r="Y755" i="2"/>
  <c r="D755" i="2"/>
  <c r="Y210" i="2"/>
  <c r="D210" i="2"/>
  <c r="Y414" i="2"/>
  <c r="D414" i="2"/>
  <c r="Y2669" i="2"/>
  <c r="D2669" i="2"/>
  <c r="Y2668" i="2"/>
  <c r="D2668" i="2"/>
  <c r="Y988" i="2"/>
  <c r="D988" i="2"/>
  <c r="Y1965" i="2"/>
  <c r="D1965" i="2"/>
  <c r="Y374" i="2"/>
  <c r="D374" i="2"/>
  <c r="Y2006" i="2"/>
  <c r="D2006" i="2"/>
  <c r="Y1337" i="2"/>
  <c r="D1337" i="2"/>
  <c r="Y2667" i="2"/>
  <c r="D2667" i="2"/>
  <c r="Y2666" i="2"/>
  <c r="D2666" i="2"/>
  <c r="Y563" i="2"/>
  <c r="D563" i="2"/>
  <c r="Y35" i="2"/>
  <c r="D35" i="2"/>
  <c r="Y574" i="2"/>
  <c r="D574" i="2"/>
  <c r="Y1309" i="2"/>
  <c r="D1309" i="2"/>
  <c r="Y823" i="2"/>
  <c r="D823" i="2"/>
  <c r="Y1277" i="2"/>
  <c r="D1277" i="2"/>
  <c r="Y2665" i="2"/>
  <c r="D2665" i="2"/>
  <c r="Y1830" i="2"/>
  <c r="D1830" i="2"/>
  <c r="Y109" i="2"/>
  <c r="D109" i="2"/>
  <c r="Y1679" i="2"/>
  <c r="D1679" i="2"/>
  <c r="Y1897" i="2"/>
  <c r="D1897" i="2"/>
  <c r="Y1114" i="2"/>
  <c r="D1114" i="2"/>
  <c r="Y1071" i="2"/>
  <c r="D1071" i="2"/>
  <c r="Y275" i="2"/>
  <c r="D275" i="2"/>
  <c r="Y424" i="2"/>
  <c r="D424" i="2"/>
  <c r="Y1665" i="2"/>
  <c r="D1665" i="2"/>
  <c r="Y1565" i="2"/>
  <c r="D1565" i="2"/>
  <c r="Y2046" i="2"/>
  <c r="D2046" i="2"/>
  <c r="Y912" i="2"/>
  <c r="D912" i="2"/>
  <c r="Y865" i="2"/>
  <c r="D865" i="2"/>
  <c r="Y828" i="2"/>
  <c r="D828" i="2"/>
  <c r="Y1632" i="2"/>
  <c r="D1632" i="2"/>
  <c r="Y460" i="2"/>
  <c r="D460" i="2"/>
  <c r="Y260" i="2"/>
  <c r="D260" i="2"/>
  <c r="Y79" i="2"/>
  <c r="D79" i="2"/>
  <c r="Y2010" i="2"/>
  <c r="D2010" i="2"/>
  <c r="Y242" i="2"/>
  <c r="D242" i="2"/>
  <c r="Y636" i="2"/>
  <c r="D636" i="2"/>
  <c r="Y931" i="2"/>
  <c r="D931" i="2"/>
  <c r="Y2664" i="2"/>
  <c r="D2664" i="2"/>
  <c r="Y795" i="2"/>
  <c r="D795" i="2"/>
  <c r="Y288" i="2"/>
  <c r="D288" i="2"/>
  <c r="Y2122" i="2"/>
  <c r="D2122" i="2"/>
  <c r="Y2078" i="2"/>
  <c r="D2078" i="2"/>
  <c r="Y499" i="2"/>
  <c r="D499" i="2"/>
  <c r="Y1702" i="2"/>
  <c r="D1702" i="2"/>
  <c r="Y996" i="2"/>
  <c r="D996" i="2"/>
  <c r="Y856" i="2"/>
  <c r="D856" i="2"/>
  <c r="Y417" i="2"/>
  <c r="D417" i="2"/>
  <c r="Y1761" i="2"/>
  <c r="D1761" i="2"/>
  <c r="Y1140" i="2"/>
  <c r="D1140" i="2"/>
  <c r="Y732" i="2"/>
  <c r="D732" i="2"/>
  <c r="Y738" i="2"/>
  <c r="D738" i="2"/>
  <c r="Y273" i="2"/>
  <c r="D273" i="2"/>
  <c r="Y1994" i="2"/>
  <c r="D1994" i="2"/>
  <c r="Y1130" i="2"/>
  <c r="D1130" i="2"/>
  <c r="Y444" i="2"/>
  <c r="D444" i="2"/>
  <c r="Y2079" i="2"/>
  <c r="D2079" i="2"/>
  <c r="Y761" i="2"/>
  <c r="D761" i="2"/>
  <c r="Y548" i="2"/>
  <c r="D548" i="2"/>
  <c r="Y2663" i="2"/>
  <c r="D2663" i="2"/>
  <c r="Y106" i="2"/>
  <c r="D106" i="2"/>
  <c r="Y412" i="2"/>
  <c r="D412" i="2"/>
  <c r="Y480" i="2"/>
  <c r="D480" i="2"/>
  <c r="Y1390" i="2"/>
  <c r="D1390" i="2"/>
  <c r="Y2004" i="2"/>
  <c r="D2004" i="2"/>
  <c r="Y154" i="2"/>
  <c r="D154" i="2"/>
  <c r="Y1831" i="2"/>
  <c r="D1831" i="2"/>
  <c r="Y2118" i="2"/>
  <c r="D2118" i="2"/>
  <c r="Y815" i="2"/>
  <c r="D815" i="2"/>
  <c r="Y647" i="2"/>
  <c r="D647" i="2"/>
  <c r="Y189" i="2"/>
  <c r="D189" i="2"/>
  <c r="Y1655" i="2"/>
  <c r="D1655" i="2"/>
  <c r="Y357" i="2"/>
  <c r="D357" i="2"/>
  <c r="Y962" i="2"/>
  <c r="D962" i="2"/>
  <c r="Y932" i="2"/>
  <c r="D932" i="2"/>
  <c r="Y1410" i="2"/>
  <c r="D1410" i="2"/>
  <c r="Y311" i="2"/>
  <c r="D311" i="2"/>
  <c r="Y822" i="2"/>
  <c r="D822" i="2"/>
  <c r="Y1861" i="2"/>
  <c r="D1861" i="2"/>
  <c r="Y838" i="2"/>
  <c r="D838" i="2"/>
  <c r="Y1607" i="2"/>
  <c r="D1607" i="2"/>
  <c r="Y2662" i="2"/>
  <c r="D2662" i="2"/>
  <c r="Y543" i="2"/>
  <c r="D543" i="2"/>
  <c r="Y805" i="2"/>
  <c r="D805" i="2"/>
  <c r="Y324" i="2"/>
  <c r="D324" i="2"/>
  <c r="Y722" i="2"/>
  <c r="D722" i="2"/>
  <c r="Y99" i="2"/>
  <c r="D99" i="2"/>
  <c r="Y615" i="2"/>
  <c r="D615" i="2"/>
  <c r="Y789" i="2"/>
  <c r="D789" i="2"/>
  <c r="Y1772" i="2"/>
  <c r="D1772" i="2"/>
  <c r="Y1773" i="2"/>
  <c r="D1773" i="2"/>
  <c r="Y839" i="2"/>
  <c r="D839" i="2"/>
  <c r="Y999" i="2"/>
  <c r="D999" i="2"/>
  <c r="Y2661" i="2"/>
  <c r="D2661" i="2"/>
  <c r="Y2660" i="2"/>
  <c r="D2660" i="2"/>
  <c r="Y241" i="2"/>
  <c r="D241" i="2"/>
  <c r="Y1101" i="2"/>
  <c r="D1101" i="2"/>
  <c r="Y1250" i="2"/>
  <c r="D1250" i="2"/>
  <c r="Y1098" i="2"/>
  <c r="D1098" i="2"/>
  <c r="Y923" i="2"/>
  <c r="D923" i="2"/>
  <c r="Y232" i="2"/>
  <c r="D232" i="2"/>
  <c r="Y26" i="2"/>
  <c r="D26" i="2"/>
  <c r="Y1552" i="2"/>
  <c r="D1552" i="2"/>
  <c r="Y1668" i="2"/>
  <c r="D1668" i="2"/>
  <c r="Y169" i="2"/>
  <c r="D169" i="2"/>
  <c r="Y2123" i="2"/>
  <c r="D2123" i="2"/>
  <c r="Y2007" i="2"/>
  <c r="D2007" i="2"/>
  <c r="Y128" i="2"/>
  <c r="D128" i="2"/>
  <c r="Y1119" i="2"/>
  <c r="D1119" i="2"/>
  <c r="Y557" i="2"/>
  <c r="D557" i="2"/>
  <c r="Y605" i="2"/>
  <c r="D605" i="2"/>
  <c r="Y642" i="2"/>
  <c r="D642" i="2"/>
  <c r="Y360" i="2"/>
  <c r="D360" i="2"/>
  <c r="Y1418" i="2"/>
  <c r="D1418" i="2"/>
  <c r="Y2659" i="2"/>
  <c r="D2659" i="2"/>
  <c r="Y1937" i="2"/>
  <c r="D1937" i="2"/>
  <c r="Y866" i="2"/>
  <c r="D866" i="2"/>
  <c r="Y1727" i="2"/>
  <c r="D1727" i="2"/>
  <c r="Y1090" i="2"/>
  <c r="D1090" i="2"/>
  <c r="Y1457" i="2"/>
  <c r="D1457" i="2"/>
  <c r="Y862" i="2"/>
  <c r="D862" i="2"/>
  <c r="Y247" i="2"/>
  <c r="D247" i="2"/>
  <c r="Y158" i="2"/>
  <c r="D158" i="2"/>
  <c r="Y1748" i="2"/>
  <c r="D1748" i="2"/>
  <c r="Y1162" i="2"/>
  <c r="D1162" i="2"/>
  <c r="Y682" i="2"/>
  <c r="D682" i="2"/>
  <c r="Y549" i="2"/>
  <c r="D549" i="2"/>
  <c r="Y1583" i="2"/>
  <c r="D1583" i="2"/>
  <c r="Y1035" i="2"/>
  <c r="D1035" i="2"/>
  <c r="Y1796" i="2"/>
  <c r="D1796" i="2"/>
  <c r="Y875" i="2"/>
  <c r="D875" i="2"/>
  <c r="Y678" i="2"/>
  <c r="D678" i="2"/>
  <c r="Y434" i="2"/>
  <c r="D434" i="2"/>
  <c r="Y1474" i="2"/>
  <c r="D1474" i="2"/>
  <c r="Y391" i="2"/>
  <c r="D391" i="2"/>
  <c r="Y521" i="2"/>
  <c r="D521" i="2"/>
  <c r="Y945" i="2"/>
  <c r="D945" i="2"/>
  <c r="Y1097" i="2"/>
  <c r="D1097" i="2"/>
  <c r="Y1268" i="2"/>
  <c r="D1268" i="2"/>
  <c r="Y2658" i="2"/>
  <c r="D2658" i="2"/>
  <c r="Y345" i="2"/>
  <c r="D345" i="2"/>
  <c r="Y1924" i="2"/>
  <c r="D1924" i="2"/>
  <c r="Y1713" i="2"/>
  <c r="D1713" i="2"/>
  <c r="Y2112" i="2"/>
  <c r="D2112" i="2"/>
  <c r="Y2135" i="2"/>
  <c r="D2135" i="2"/>
  <c r="Y211" i="2"/>
  <c r="D211" i="2"/>
  <c r="Y1284" i="2"/>
  <c r="D1284" i="2"/>
  <c r="Y2657" i="2"/>
  <c r="D2657" i="2"/>
  <c r="Y1143" i="2"/>
  <c r="D1143" i="2"/>
  <c r="Y1767" i="2"/>
  <c r="D1767" i="2"/>
  <c r="Y255" i="2"/>
  <c r="D255" i="2"/>
  <c r="Y2656" i="2"/>
  <c r="D2656" i="2"/>
  <c r="Y1225" i="2"/>
  <c r="D1225" i="2"/>
  <c r="Y1136" i="2"/>
  <c r="D1136" i="2"/>
  <c r="Y335" i="2"/>
  <c r="D335" i="2"/>
  <c r="Y902" i="2"/>
  <c r="D902" i="2"/>
  <c r="Y447" i="2"/>
  <c r="D447" i="2"/>
  <c r="Y1449" i="2"/>
  <c r="D1449" i="2"/>
  <c r="Y992" i="2"/>
  <c r="D992" i="2"/>
  <c r="Y1254" i="2"/>
  <c r="D1254" i="2"/>
  <c r="Y665" i="2"/>
  <c r="D665" i="2"/>
  <c r="Y2655" i="2"/>
  <c r="D2655" i="2"/>
  <c r="Y164" i="2"/>
  <c r="D164" i="2"/>
  <c r="Y2654" i="2"/>
  <c r="D2654" i="2"/>
  <c r="Y745" i="2"/>
  <c r="D745" i="2"/>
  <c r="Y127" i="2"/>
  <c r="D127" i="2"/>
  <c r="Y83" i="2"/>
  <c r="D83" i="2"/>
  <c r="Y1154" i="2"/>
  <c r="D1154" i="2"/>
  <c r="Y488" i="2"/>
  <c r="D488" i="2"/>
  <c r="Y274" i="2"/>
  <c r="D274" i="2"/>
  <c r="Y2653" i="2"/>
  <c r="D2653" i="2"/>
  <c r="Y885" i="2"/>
  <c r="D885" i="2"/>
  <c r="Y690" i="2"/>
  <c r="D690" i="2"/>
  <c r="Y2652" i="2"/>
  <c r="D2652" i="2"/>
  <c r="Y1058" i="2"/>
  <c r="D1058" i="2"/>
  <c r="Y367" i="2"/>
  <c r="D367" i="2"/>
  <c r="Y1379" i="2"/>
  <c r="D1379" i="2"/>
  <c r="Y2651" i="2"/>
  <c r="D2651" i="2"/>
  <c r="Y90" i="2"/>
  <c r="D90" i="2"/>
  <c r="Y1188" i="2"/>
  <c r="D1188" i="2"/>
  <c r="Y178" i="2"/>
  <c r="D178" i="2"/>
  <c r="Y132" i="2"/>
  <c r="D132" i="2"/>
  <c r="Y1572" i="2"/>
  <c r="D1572" i="2"/>
  <c r="Y2650" i="2"/>
  <c r="D2650" i="2"/>
  <c r="Y2035" i="2"/>
  <c r="D2035" i="2"/>
  <c r="Y1299" i="2"/>
  <c r="D1299" i="2"/>
  <c r="Y135" i="2"/>
  <c r="D135" i="2"/>
  <c r="Y1038" i="2"/>
  <c r="D1038" i="2"/>
  <c r="Y2068" i="2"/>
  <c r="D2068" i="2"/>
  <c r="Y1987" i="2"/>
  <c r="D1987" i="2"/>
  <c r="Y598" i="2"/>
  <c r="D598" i="2"/>
  <c r="Y1683" i="2"/>
  <c r="D1683" i="2"/>
  <c r="Y2649" i="2"/>
  <c r="D2649" i="2"/>
  <c r="Y1759" i="2"/>
  <c r="D1759" i="2"/>
  <c r="Y693" i="2"/>
  <c r="D693" i="2"/>
  <c r="Y500" i="2"/>
  <c r="D500" i="2"/>
  <c r="Y1540" i="2"/>
  <c r="D1540" i="2"/>
  <c r="Y1627" i="2"/>
  <c r="D1627" i="2"/>
  <c r="Y351" i="2"/>
  <c r="D351" i="2"/>
  <c r="Y1621" i="2"/>
  <c r="D1621" i="2"/>
  <c r="Y944" i="2"/>
  <c r="D944" i="2"/>
  <c r="Y2648" i="2"/>
  <c r="D2648" i="2"/>
  <c r="Y1670" i="2"/>
  <c r="D1670" i="2"/>
  <c r="Y2647" i="2"/>
  <c r="D2647" i="2"/>
  <c r="Y2646" i="2"/>
  <c r="D2646" i="2"/>
  <c r="Y146" i="2"/>
  <c r="D146" i="2"/>
  <c r="Y1635" i="2"/>
  <c r="D1635" i="2"/>
  <c r="Y886" i="2"/>
  <c r="D886" i="2"/>
  <c r="Y2097" i="2"/>
  <c r="D2097" i="2"/>
  <c r="Y1185" i="2"/>
  <c r="D1185" i="2"/>
  <c r="Y1476" i="2"/>
  <c r="D1476" i="2"/>
  <c r="Y734" i="2"/>
  <c r="D734" i="2"/>
  <c r="Y228" i="2"/>
  <c r="D228" i="2"/>
  <c r="Y1586" i="2"/>
  <c r="D1586" i="2"/>
  <c r="Y174" i="2"/>
  <c r="D174" i="2"/>
  <c r="Y742" i="2"/>
  <c r="D742" i="2"/>
  <c r="Y23" i="2"/>
  <c r="D23" i="2"/>
  <c r="Y1195" i="2"/>
  <c r="D1195" i="2"/>
  <c r="Y1596" i="2"/>
  <c r="D1596" i="2"/>
  <c r="Y704" i="2"/>
  <c r="D704" i="2"/>
  <c r="Y252" i="2"/>
  <c r="D252" i="2"/>
  <c r="Y1382" i="2"/>
  <c r="D1382" i="2"/>
  <c r="Y37" i="2"/>
  <c r="D37" i="2"/>
  <c r="Y1211" i="2"/>
  <c r="D1211" i="2"/>
  <c r="Y2645" i="2"/>
  <c r="D2645" i="2"/>
  <c r="Y891" i="2"/>
  <c r="D891" i="2"/>
  <c r="Y1401" i="2"/>
  <c r="D1401" i="2"/>
  <c r="Y954" i="2"/>
  <c r="D954" i="2"/>
  <c r="Y1079" i="2"/>
  <c r="D1079" i="2"/>
  <c r="Y1554" i="2"/>
  <c r="D1554" i="2"/>
  <c r="Y1651" i="2"/>
  <c r="D1651" i="2"/>
  <c r="Y1017" i="2"/>
  <c r="D1017" i="2"/>
  <c r="Y737" i="2"/>
  <c r="D737" i="2"/>
  <c r="Y1825" i="2"/>
  <c r="D1825" i="2"/>
  <c r="Y933" i="2"/>
  <c r="D933" i="2"/>
  <c r="Y1241" i="2"/>
  <c r="D1241" i="2"/>
  <c r="Y332" i="2"/>
  <c r="D332" i="2"/>
  <c r="Y783" i="2"/>
  <c r="D783" i="2"/>
  <c r="Y20" i="2"/>
  <c r="D20" i="2"/>
  <c r="Y744" i="2"/>
  <c r="D744" i="2"/>
  <c r="Y1083" i="2"/>
  <c r="D1083" i="2"/>
  <c r="Y1183" i="2"/>
  <c r="D1183" i="2"/>
  <c r="Y398" i="2"/>
  <c r="D398" i="2"/>
  <c r="Y2644" i="2"/>
  <c r="D2644" i="2"/>
  <c r="Y1787" i="2"/>
  <c r="D1787" i="2"/>
  <c r="Y234" i="2"/>
  <c r="D234" i="2"/>
  <c r="Y1526" i="2"/>
  <c r="D1526" i="2"/>
  <c r="Y694" i="2"/>
  <c r="D694" i="2"/>
  <c r="Y857" i="2"/>
  <c r="D857" i="2"/>
  <c r="Y1719" i="2"/>
  <c r="D1719" i="2"/>
  <c r="Y2643" i="2"/>
  <c r="D2643" i="2"/>
  <c r="Y836" i="2"/>
  <c r="D836" i="2"/>
  <c r="Y1042" i="2"/>
  <c r="D1042" i="2"/>
  <c r="Y394" i="2"/>
  <c r="D394" i="2"/>
  <c r="Y1470" i="2"/>
  <c r="D1470" i="2"/>
  <c r="Y1158" i="2"/>
  <c r="D1158" i="2"/>
  <c r="Y191" i="2"/>
  <c r="D191" i="2"/>
  <c r="Y683" i="2"/>
  <c r="D683" i="2"/>
  <c r="Y1067" i="2"/>
  <c r="D1067" i="2"/>
  <c r="Y1756" i="2"/>
  <c r="D1756" i="2"/>
  <c r="Y1005" i="2"/>
  <c r="D1005" i="2"/>
  <c r="Y853" i="2"/>
  <c r="D853" i="2"/>
  <c r="Y1678" i="2"/>
  <c r="D1678" i="2"/>
  <c r="Y497" i="2"/>
  <c r="D497" i="2"/>
  <c r="Y879" i="2"/>
  <c r="D879" i="2"/>
  <c r="Y193" i="2"/>
  <c r="D193" i="2"/>
  <c r="Y2642" i="2"/>
  <c r="D2642" i="2"/>
  <c r="Y1289" i="2"/>
  <c r="D1289" i="2"/>
  <c r="Y7" i="2"/>
  <c r="D7" i="2"/>
  <c r="Y446" i="2"/>
  <c r="D446" i="2"/>
  <c r="Y1587" i="2"/>
  <c r="D1587" i="2"/>
  <c r="Y850" i="2"/>
  <c r="D850" i="2"/>
  <c r="Y1013" i="2"/>
  <c r="D1013" i="2"/>
  <c r="Y952" i="2"/>
  <c r="D952" i="2"/>
  <c r="Y1311" i="2"/>
  <c r="D1311" i="2"/>
  <c r="Y2641" i="2"/>
  <c r="D2641" i="2"/>
  <c r="Y956" i="2"/>
  <c r="D956" i="2"/>
  <c r="Y1233" i="2"/>
  <c r="D1233" i="2"/>
  <c r="Y2056" i="2"/>
  <c r="D2056" i="2"/>
  <c r="Y2640" i="2"/>
  <c r="D2640" i="2"/>
  <c r="Y1243" i="2"/>
  <c r="D1243" i="2"/>
  <c r="Y1785" i="2"/>
  <c r="D1785" i="2"/>
  <c r="Y2133" i="2"/>
  <c r="D2133" i="2"/>
  <c r="Y292" i="2"/>
  <c r="D292" i="2"/>
  <c r="Y1108" i="2"/>
  <c r="D1108" i="2"/>
  <c r="Y2639" i="2"/>
  <c r="D2639" i="2"/>
  <c r="Y2638" i="2"/>
  <c r="D2638" i="2"/>
  <c r="Y2637" i="2"/>
  <c r="D2637" i="2"/>
  <c r="Y2636" i="2"/>
  <c r="D2636" i="2"/>
  <c r="Y1641" i="2"/>
  <c r="D1641" i="2"/>
  <c r="Y2635" i="2"/>
  <c r="D2635" i="2"/>
  <c r="Y982" i="2"/>
  <c r="D982" i="2"/>
  <c r="Y103" i="2"/>
  <c r="D103" i="2"/>
  <c r="Y1531" i="2"/>
  <c r="D1531" i="2"/>
  <c r="Y1898" i="2"/>
  <c r="D1898" i="2"/>
  <c r="Y685" i="2"/>
  <c r="D685" i="2"/>
  <c r="Y759" i="2"/>
  <c r="D759" i="2"/>
  <c r="Y318" i="2"/>
  <c r="D318" i="2"/>
  <c r="Y2634" i="2"/>
  <c r="D2634" i="2"/>
  <c r="Y1644" i="2"/>
  <c r="D1644" i="2"/>
  <c r="Y1691" i="2"/>
  <c r="D1691" i="2"/>
  <c r="Y306" i="2"/>
  <c r="D306" i="2"/>
  <c r="Y475" i="2"/>
  <c r="D475" i="2"/>
  <c r="Y1239" i="2"/>
  <c r="D1239" i="2"/>
  <c r="Y2131" i="2"/>
  <c r="D2131" i="2"/>
  <c r="Y1560" i="2"/>
  <c r="D1560" i="2"/>
  <c r="Y2633" i="2"/>
  <c r="D2633" i="2"/>
  <c r="Y1578" i="2"/>
  <c r="D1578" i="2"/>
  <c r="Y2632" i="2"/>
  <c r="D2632" i="2"/>
  <c r="Y776" i="2"/>
  <c r="D776" i="2"/>
  <c r="Y1970" i="2"/>
  <c r="D1970" i="2"/>
  <c r="Y1063" i="2"/>
  <c r="D1063" i="2"/>
  <c r="Y2631" i="2"/>
  <c r="D2631" i="2"/>
  <c r="Y2630" i="2"/>
  <c r="D2630" i="2"/>
  <c r="Y2629" i="2"/>
  <c r="D2629" i="2"/>
  <c r="Y2628" i="2"/>
  <c r="D2628" i="2"/>
  <c r="Y774" i="2"/>
  <c r="D774" i="2"/>
  <c r="Y1606" i="2"/>
  <c r="D1606" i="2"/>
  <c r="Y2080" i="2"/>
  <c r="D2080" i="2"/>
  <c r="Y1703" i="2"/>
  <c r="D1703" i="2"/>
  <c r="Y1411" i="2"/>
  <c r="D1411" i="2"/>
  <c r="Y2627" i="2"/>
  <c r="D2627" i="2"/>
  <c r="Y2626" i="2"/>
  <c r="D2626" i="2"/>
  <c r="Y2103" i="2"/>
  <c r="D2103" i="2"/>
  <c r="Y1065" i="2"/>
  <c r="D1065" i="2"/>
  <c r="Y677" i="2"/>
  <c r="D677" i="2"/>
  <c r="Y1052" i="2"/>
  <c r="D1052" i="2"/>
  <c r="Y1416" i="2"/>
  <c r="D1416" i="2"/>
  <c r="Y1481" i="2"/>
  <c r="D1481" i="2"/>
  <c r="Y1766" i="2"/>
  <c r="D1766" i="2"/>
  <c r="Y1722" i="2"/>
  <c r="D1722" i="2"/>
  <c r="Y1617" i="2"/>
  <c r="D1617" i="2"/>
  <c r="Y461" i="2"/>
  <c r="D461" i="2"/>
  <c r="Y2625" i="2"/>
  <c r="D2625" i="2"/>
  <c r="Y1468" i="2"/>
  <c r="D1468" i="2"/>
  <c r="Y1349" i="2"/>
  <c r="D1349" i="2"/>
  <c r="Y1813" i="2"/>
  <c r="D1813" i="2"/>
  <c r="Y997" i="2"/>
  <c r="D997" i="2"/>
  <c r="Y1654" i="2"/>
  <c r="D1654" i="2"/>
  <c r="Y1253" i="2"/>
  <c r="D1253" i="2"/>
  <c r="Y765" i="2"/>
  <c r="D765" i="2"/>
  <c r="Y1562" i="2"/>
  <c r="D1562" i="2"/>
  <c r="Y1106" i="2"/>
  <c r="D1106" i="2"/>
  <c r="Y1082" i="2"/>
  <c r="D1082" i="2"/>
  <c r="Y186" i="2"/>
  <c r="D186" i="2"/>
  <c r="Y1610" i="2"/>
  <c r="D1610" i="2"/>
  <c r="Y1936" i="2"/>
  <c r="D1936" i="2"/>
  <c r="Y740" i="2"/>
  <c r="D740" i="2"/>
  <c r="Y1107" i="2"/>
  <c r="D1107" i="2"/>
  <c r="Y981" i="2"/>
  <c r="D981" i="2"/>
  <c r="Y2624" i="2"/>
  <c r="D2624" i="2"/>
  <c r="Y961" i="2"/>
  <c r="D961" i="2"/>
  <c r="Y2095" i="2"/>
  <c r="D2095" i="2"/>
  <c r="Y1723" i="2"/>
  <c r="D1723" i="2"/>
  <c r="Y1093" i="2"/>
  <c r="D1093" i="2"/>
  <c r="Y2623" i="2"/>
  <c r="D2623" i="2"/>
  <c r="Y2622" i="2"/>
  <c r="D2622" i="2"/>
  <c r="Y180" i="2"/>
  <c r="D180" i="2"/>
  <c r="Y1040" i="2"/>
  <c r="D1040" i="2"/>
  <c r="Y1341" i="2"/>
  <c r="D1341" i="2"/>
  <c r="Y1405" i="2"/>
  <c r="D1405" i="2"/>
  <c r="Y76" i="2"/>
  <c r="D76" i="2"/>
  <c r="Y1478" i="2"/>
  <c r="D1478" i="2"/>
  <c r="Y473" i="2"/>
  <c r="D473" i="2"/>
  <c r="Y2621" i="2"/>
  <c r="D2621" i="2"/>
  <c r="Y1658" i="2"/>
  <c r="D1658" i="2"/>
  <c r="Y1323" i="2"/>
  <c r="D1323" i="2"/>
  <c r="Y1260" i="2"/>
  <c r="D1260" i="2"/>
  <c r="Y2620" i="2"/>
  <c r="D2620" i="2"/>
  <c r="Y1602" i="2"/>
  <c r="D1602" i="2"/>
  <c r="Y1072" i="2"/>
  <c r="D1072" i="2"/>
  <c r="Y1520" i="2"/>
  <c r="D1520" i="2"/>
  <c r="Y2619" i="2"/>
  <c r="D2619" i="2"/>
  <c r="Y1786" i="2"/>
  <c r="D1786" i="2"/>
  <c r="Y1326" i="2"/>
  <c r="D1326" i="2"/>
  <c r="Y1643" i="2"/>
  <c r="D1643" i="2"/>
  <c r="Y1613" i="2"/>
  <c r="D1613" i="2"/>
  <c r="Y2618" i="2"/>
  <c r="D2618" i="2"/>
  <c r="Y792" i="2"/>
  <c r="D792" i="2"/>
  <c r="Y301" i="2"/>
  <c r="D301" i="2"/>
  <c r="Y2051" i="2"/>
  <c r="D2051" i="2"/>
  <c r="Y1544" i="2"/>
  <c r="D1544" i="2"/>
  <c r="Y120" i="2"/>
  <c r="D120" i="2"/>
  <c r="Y1629" i="2"/>
  <c r="D1629" i="2"/>
  <c r="Y1736" i="2"/>
  <c r="D1736" i="2"/>
  <c r="Y1718" i="2"/>
  <c r="D1718" i="2"/>
  <c r="Y2617" i="2"/>
  <c r="D2617" i="2"/>
  <c r="Y2616" i="2"/>
  <c r="D2616" i="2"/>
  <c r="Y1146" i="2"/>
  <c r="D1146" i="2"/>
  <c r="Y1229" i="2"/>
  <c r="D1229" i="2"/>
  <c r="Y2615" i="2"/>
  <c r="D2615" i="2"/>
  <c r="Y322" i="2"/>
  <c r="D322" i="2"/>
  <c r="Y1283" i="2"/>
  <c r="D1283" i="2"/>
  <c r="Y2614" i="2"/>
  <c r="D2614" i="2"/>
  <c r="Y1770" i="2"/>
  <c r="D1770" i="2"/>
  <c r="Y2613" i="2"/>
  <c r="D2613" i="2"/>
  <c r="Y1699" i="2"/>
  <c r="D1699" i="2"/>
  <c r="Y1091" i="2"/>
  <c r="D1091" i="2"/>
  <c r="Y1551" i="2"/>
  <c r="D1551" i="2"/>
  <c r="Y1747" i="2"/>
  <c r="D1747" i="2"/>
  <c r="Y627" i="2"/>
  <c r="D627" i="2"/>
  <c r="Y764" i="2"/>
  <c r="D764" i="2"/>
  <c r="Y1351" i="2"/>
  <c r="D1351" i="2"/>
  <c r="Y888" i="2"/>
  <c r="D888" i="2"/>
  <c r="Y1789" i="2"/>
  <c r="D1789" i="2"/>
  <c r="Y1590" i="2"/>
  <c r="D1590" i="2"/>
  <c r="Y2612" i="2"/>
  <c r="D2612" i="2"/>
  <c r="Y1400" i="2"/>
  <c r="D1400" i="2"/>
  <c r="Y1442" i="2"/>
  <c r="D1442" i="2"/>
  <c r="Y2611" i="2"/>
  <c r="D2611" i="2"/>
  <c r="Y2610" i="2"/>
  <c r="D2610" i="2"/>
  <c r="Y1592" i="2"/>
  <c r="D1592" i="2"/>
  <c r="Y1145" i="2"/>
  <c r="D1145" i="2"/>
  <c r="Y2609" i="2"/>
  <c r="D2609" i="2"/>
  <c r="Y504" i="2"/>
  <c r="D504" i="2"/>
  <c r="Y1541" i="2"/>
  <c r="D1541" i="2"/>
  <c r="Y1199" i="2"/>
  <c r="D1199" i="2"/>
  <c r="Y904" i="2"/>
  <c r="D904" i="2"/>
  <c r="Y1011" i="2"/>
  <c r="D1011" i="2"/>
  <c r="Y116" i="2"/>
  <c r="D116" i="2"/>
  <c r="Y1575" i="2"/>
  <c r="D1575" i="2"/>
  <c r="Y928" i="2"/>
  <c r="D928" i="2"/>
  <c r="Y2608" i="2"/>
  <c r="D2608" i="2"/>
  <c r="Y1677" i="2"/>
  <c r="D1677" i="2"/>
  <c r="Y1148" i="2"/>
  <c r="D1148" i="2"/>
  <c r="Y1992" i="2"/>
  <c r="D1992" i="2"/>
  <c r="Y2607" i="2"/>
  <c r="D2607" i="2"/>
  <c r="Y1720" i="2"/>
  <c r="D1720" i="2"/>
  <c r="Y2606" i="2"/>
  <c r="D2606" i="2"/>
  <c r="Y766" i="2"/>
  <c r="D766" i="2"/>
  <c r="Y47" i="2"/>
  <c r="D47" i="2"/>
  <c r="Y1567" i="2"/>
  <c r="D1567" i="2"/>
  <c r="Y1708" i="2"/>
  <c r="D1708" i="2"/>
  <c r="Y1832" i="2"/>
  <c r="D1832" i="2"/>
  <c r="Y2605" i="2"/>
  <c r="D2605" i="2"/>
  <c r="Y481" i="2"/>
  <c r="D481" i="2"/>
  <c r="Y102" i="2"/>
  <c r="D102" i="2"/>
  <c r="Y1467" i="2"/>
  <c r="D1467" i="2"/>
  <c r="Y2604" i="2"/>
  <c r="D2604" i="2"/>
  <c r="Y1207" i="2"/>
  <c r="D1207" i="2"/>
  <c r="Y2603" i="2"/>
  <c r="D2603" i="2"/>
  <c r="Y1751" i="2"/>
  <c r="D1751" i="2"/>
  <c r="Y777" i="2"/>
  <c r="D777" i="2"/>
  <c r="Y293" i="2"/>
  <c r="D293" i="2"/>
  <c r="Y2602" i="2"/>
  <c r="D2602" i="2"/>
  <c r="Y729" i="2"/>
  <c r="D729" i="2"/>
  <c r="Y1594" i="2"/>
  <c r="D1594" i="2"/>
  <c r="Y1701" i="2"/>
  <c r="D1701" i="2"/>
  <c r="Y1669" i="2"/>
  <c r="D1669" i="2"/>
  <c r="Y1739" i="2"/>
  <c r="D1739" i="2"/>
  <c r="Y2130" i="2"/>
  <c r="D2130" i="2"/>
  <c r="Y589" i="2"/>
  <c r="D589" i="2"/>
  <c r="Y2601" i="2"/>
  <c r="D2601" i="2"/>
  <c r="Y270" i="2"/>
  <c r="D270" i="2"/>
  <c r="Y1547" i="2"/>
  <c r="D1547" i="2"/>
  <c r="Y1076" i="2"/>
  <c r="D1076" i="2"/>
  <c r="Y1666" i="2"/>
  <c r="D1666" i="2"/>
  <c r="Y1942" i="2"/>
  <c r="D1942" i="2"/>
  <c r="Y2600" i="2"/>
  <c r="D2600" i="2"/>
  <c r="Y1689" i="2"/>
  <c r="D1689" i="2"/>
  <c r="Y1015" i="2"/>
  <c r="D1015" i="2"/>
  <c r="Y1304" i="2"/>
  <c r="D1304" i="2"/>
  <c r="Y1557" i="2"/>
  <c r="D1557" i="2"/>
  <c r="Y1681" i="2"/>
  <c r="D1681" i="2"/>
  <c r="Y2599" i="2"/>
  <c r="D2599" i="2"/>
  <c r="Y1424" i="2"/>
  <c r="D1424" i="2"/>
  <c r="Y2034" i="2"/>
  <c r="D2034" i="2"/>
  <c r="Y2598" i="2"/>
  <c r="D2598" i="2"/>
  <c r="Y1776" i="2"/>
  <c r="D1776" i="2"/>
  <c r="Y613" i="2"/>
  <c r="D613" i="2"/>
  <c r="Y720" i="2"/>
  <c r="D720" i="2"/>
  <c r="Y2014" i="2"/>
  <c r="D2014" i="2"/>
  <c r="Y2597" i="2"/>
  <c r="D2597" i="2"/>
  <c r="Y1094" i="2"/>
  <c r="D1094" i="2"/>
  <c r="Y366" i="2"/>
  <c r="D366" i="2"/>
  <c r="Y2596" i="2"/>
  <c r="D2596" i="2"/>
  <c r="Y2595" i="2"/>
  <c r="D2595" i="2"/>
  <c r="Y2594" i="2"/>
  <c r="D2594" i="2"/>
  <c r="Y769" i="2"/>
  <c r="D769" i="2"/>
  <c r="Y29" i="2"/>
  <c r="D29" i="2"/>
  <c r="Y1981" i="2"/>
  <c r="D1981" i="2"/>
  <c r="Y1690" i="2"/>
  <c r="D1690" i="2"/>
  <c r="Y2593" i="2"/>
  <c r="D2593" i="2"/>
  <c r="Y2016" i="2"/>
  <c r="D2016" i="2"/>
  <c r="Y2592" i="2"/>
  <c r="D2592" i="2"/>
  <c r="Y1769" i="2"/>
  <c r="D1769" i="2"/>
  <c r="Y1443" i="2"/>
  <c r="D1443" i="2"/>
  <c r="Y2591" i="2"/>
  <c r="D2591" i="2"/>
  <c r="Y1788" i="2"/>
  <c r="D1788" i="2"/>
  <c r="Y2087" i="2"/>
  <c r="D2087" i="2"/>
  <c r="Y2590" i="2"/>
  <c r="D2590" i="2"/>
  <c r="Y2589" i="2"/>
  <c r="D2589" i="2"/>
  <c r="Y1954" i="2"/>
  <c r="D1954" i="2"/>
  <c r="Y1168" i="2"/>
  <c r="D1168" i="2"/>
  <c r="Y550" i="2"/>
  <c r="D550" i="2"/>
  <c r="Y607" i="2"/>
  <c r="D607" i="2"/>
  <c r="Y1485" i="2"/>
  <c r="D1485" i="2"/>
  <c r="Y2030" i="2"/>
  <c r="D2030" i="2"/>
  <c r="Y2107" i="2"/>
  <c r="D2107" i="2"/>
  <c r="Y2588" i="2"/>
  <c r="D2588" i="2"/>
  <c r="Y1292" i="2"/>
  <c r="D1292" i="2"/>
  <c r="Y1633" i="2"/>
  <c r="D1633" i="2"/>
  <c r="Y1080" i="2"/>
  <c r="D1080" i="2"/>
  <c r="Y1709" i="2"/>
  <c r="D1709" i="2"/>
  <c r="Y2587" i="2"/>
  <c r="D2587" i="2"/>
  <c r="Y2586" i="2"/>
  <c r="D2586" i="2"/>
  <c r="Y1640" i="2"/>
  <c r="D1640" i="2"/>
  <c r="Y1626" i="2"/>
  <c r="D1626" i="2"/>
  <c r="Y874" i="2"/>
  <c r="D874" i="2"/>
  <c r="Y1781" i="2"/>
  <c r="D1781" i="2"/>
  <c r="Y1458" i="2"/>
  <c r="D1458" i="2"/>
  <c r="Y868" i="2"/>
  <c r="D868" i="2"/>
  <c r="Y419" i="2"/>
  <c r="D419" i="2"/>
  <c r="Y2101" i="2"/>
  <c r="D2101" i="2"/>
  <c r="Y2044" i="2"/>
  <c r="D2044" i="2"/>
  <c r="Y2023" i="2"/>
  <c r="D2023" i="2"/>
  <c r="Y1054" i="2"/>
  <c r="D1054" i="2"/>
  <c r="Y1085" i="2"/>
  <c r="D1085" i="2"/>
  <c r="Y1763" i="2"/>
  <c r="D1763" i="2"/>
  <c r="Y2072" i="2"/>
  <c r="D2072" i="2"/>
  <c r="Y2048" i="2"/>
  <c r="D2048" i="2"/>
  <c r="Y595" i="2"/>
  <c r="D595" i="2"/>
  <c r="Y1778" i="2"/>
  <c r="D1778" i="2"/>
  <c r="Y2059" i="2"/>
  <c r="D2059" i="2"/>
  <c r="Y2585" i="2"/>
  <c r="D2585" i="2"/>
  <c r="Y1259" i="2"/>
  <c r="D1259" i="2"/>
  <c r="Y831" i="2"/>
  <c r="D831" i="2"/>
  <c r="Y659" i="2"/>
  <c r="D659" i="2"/>
  <c r="Y756" i="2"/>
  <c r="D756" i="2"/>
  <c r="Y934" i="2"/>
  <c r="D934" i="2"/>
  <c r="Y1381" i="2"/>
  <c r="D1381" i="2"/>
  <c r="Y1905" i="2"/>
  <c r="D1905" i="2"/>
  <c r="Y2584" i="2"/>
  <c r="D2584" i="2"/>
  <c r="Y2583" i="2"/>
  <c r="D2583" i="2"/>
  <c r="Y2582" i="2"/>
  <c r="D2582" i="2"/>
  <c r="Y739" i="2"/>
  <c r="D739" i="2"/>
  <c r="Y847" i="2"/>
  <c r="D847" i="2"/>
  <c r="Y1771" i="2"/>
  <c r="D1771" i="2"/>
  <c r="Y1959" i="2"/>
  <c r="D1959" i="2"/>
  <c r="Y1428" i="2"/>
  <c r="D1428" i="2"/>
  <c r="Y2581" i="2"/>
  <c r="D2581" i="2"/>
  <c r="Y747" i="2"/>
  <c r="D747" i="2"/>
  <c r="Y643" i="2"/>
  <c r="D643" i="2"/>
  <c r="Y156" i="2"/>
  <c r="D156" i="2"/>
  <c r="Y1105" i="2"/>
  <c r="D1105" i="2"/>
  <c r="Y2580" i="2"/>
  <c r="D2580" i="2"/>
  <c r="Y1031" i="2"/>
  <c r="D1031" i="2"/>
  <c r="Y1112" i="2"/>
  <c r="D1112" i="2"/>
  <c r="Y101" i="2"/>
  <c r="D101" i="2"/>
  <c r="Y1883" i="2"/>
  <c r="D1883" i="2"/>
  <c r="Y1600" i="2"/>
  <c r="D1600" i="2"/>
  <c r="Y2579" i="2"/>
  <c r="D2579" i="2"/>
  <c r="Y2578" i="2"/>
  <c r="D2578" i="2"/>
  <c r="Y2577" i="2"/>
  <c r="D2577" i="2"/>
  <c r="Y957" i="2"/>
  <c r="D957" i="2"/>
  <c r="Y1096" i="2"/>
  <c r="D1096" i="2"/>
  <c r="Y2134" i="2"/>
  <c r="D2134" i="2"/>
  <c r="Y1462" i="2"/>
  <c r="D1462" i="2"/>
  <c r="Y1308" i="2"/>
  <c r="D1308" i="2"/>
  <c r="Y616" i="2"/>
  <c r="D616" i="2"/>
  <c r="Y2576" i="2"/>
  <c r="D2576" i="2"/>
  <c r="Y910" i="2"/>
  <c r="D910" i="2"/>
  <c r="Y2575" i="2"/>
  <c r="D2575" i="2"/>
  <c r="Y2574" i="2"/>
  <c r="D2574" i="2"/>
  <c r="Y713" i="2"/>
  <c r="D713" i="2"/>
  <c r="Y2139" i="2"/>
  <c r="D2139" i="2"/>
  <c r="Y2573" i="2"/>
  <c r="D2573" i="2"/>
  <c r="Y2011" i="2"/>
  <c r="D2011" i="2"/>
  <c r="Y1137" i="2"/>
  <c r="D1137" i="2"/>
  <c r="Y918" i="2"/>
  <c r="D918" i="2"/>
  <c r="Y2096" i="2"/>
  <c r="D2096" i="2"/>
  <c r="Y2572" i="2"/>
  <c r="D2572" i="2"/>
  <c r="Y2571" i="2"/>
  <c r="D2571" i="2"/>
  <c r="Y2570" i="2"/>
  <c r="D2570" i="2"/>
  <c r="Y1715" i="2"/>
  <c r="D1715" i="2"/>
  <c r="Y2124" i="2"/>
  <c r="D2124" i="2"/>
  <c r="Y2569" i="2"/>
  <c r="D2569" i="2"/>
  <c r="Y1280" i="2"/>
  <c r="D1280" i="2"/>
  <c r="Y2568" i="2"/>
  <c r="D2568" i="2"/>
  <c r="Y1700" i="2"/>
  <c r="D1700" i="2"/>
  <c r="Y2567" i="2"/>
  <c r="D2567" i="2"/>
  <c r="Y2110" i="2"/>
  <c r="D2110" i="2"/>
  <c r="Y1095" i="2"/>
  <c r="D1095" i="2"/>
  <c r="Y2566" i="2"/>
  <c r="D2566" i="2"/>
  <c r="Y1024" i="2"/>
  <c r="D1024" i="2"/>
  <c r="Y1192" i="2"/>
  <c r="D1192" i="2"/>
  <c r="Y1276" i="2"/>
  <c r="D1276" i="2"/>
  <c r="Y2565" i="2"/>
  <c r="D2565" i="2"/>
  <c r="Y251" i="2"/>
  <c r="D251" i="2"/>
  <c r="Y1662" i="2"/>
  <c r="D1662" i="2"/>
  <c r="Y2564" i="2"/>
  <c r="D2564" i="2"/>
  <c r="Y2563" i="2"/>
  <c r="D2563" i="2"/>
  <c r="Y1046" i="2"/>
  <c r="D1046" i="2"/>
  <c r="Y2562" i="2"/>
  <c r="D2562" i="2"/>
  <c r="Y1288" i="2"/>
  <c r="D1288" i="2"/>
  <c r="Y2561" i="2"/>
  <c r="D2561" i="2"/>
  <c r="Y937" i="2"/>
  <c r="D937" i="2"/>
  <c r="Y1616" i="2"/>
  <c r="D1616" i="2"/>
  <c r="Y431" i="2"/>
  <c r="D431" i="2"/>
  <c r="Y1103" i="2"/>
  <c r="D1103" i="2"/>
  <c r="Y1212" i="2"/>
  <c r="D1212" i="2"/>
  <c r="Y1711" i="2"/>
  <c r="D1711" i="2"/>
  <c r="Y985" i="2"/>
  <c r="D985" i="2"/>
  <c r="Y2560" i="2"/>
  <c r="D2560" i="2"/>
  <c r="Y603" i="2"/>
  <c r="D603" i="2"/>
  <c r="Y123" i="2"/>
  <c r="D123" i="2"/>
  <c r="Y283" i="2"/>
  <c r="D283" i="2"/>
  <c r="Y2009" i="2"/>
  <c r="D2009" i="2"/>
  <c r="Y2113" i="2"/>
  <c r="D2113" i="2"/>
  <c r="Y1714" i="2"/>
  <c r="D1714" i="2"/>
  <c r="Y2559" i="2"/>
  <c r="D2559" i="2"/>
  <c r="Y1559" i="2"/>
  <c r="D1559" i="2"/>
  <c r="Y1034" i="2"/>
  <c r="D1034" i="2"/>
  <c r="Y449" i="2"/>
  <c r="D449" i="2"/>
  <c r="Y1066" i="2"/>
  <c r="D1066" i="2"/>
  <c r="Y2558" i="2"/>
  <c r="D2558" i="2"/>
  <c r="Y51" i="2"/>
  <c r="D51" i="2"/>
  <c r="Y2557" i="2"/>
  <c r="D2557" i="2"/>
  <c r="Y456" i="2"/>
  <c r="D456" i="2"/>
  <c r="Y980" i="2"/>
  <c r="D980" i="2"/>
  <c r="Y748" i="2"/>
  <c r="D748" i="2"/>
  <c r="Y62" i="2"/>
  <c r="D62" i="2"/>
  <c r="Y1169" i="2"/>
  <c r="D1169" i="2"/>
  <c r="Y1238" i="2"/>
  <c r="D1238" i="2"/>
  <c r="Y796" i="2"/>
  <c r="D796" i="2"/>
  <c r="Y2022" i="2"/>
  <c r="D2022" i="2"/>
  <c r="Y66" i="2"/>
  <c r="D66" i="2"/>
  <c r="Y1498" i="2"/>
  <c r="D1498" i="2"/>
  <c r="Y1050" i="2"/>
  <c r="D1050" i="2"/>
  <c r="Y1089" i="2"/>
  <c r="D1089" i="2"/>
  <c r="Y2556" i="2"/>
  <c r="D2556" i="2"/>
  <c r="Y1738" i="2"/>
  <c r="D1738" i="2"/>
  <c r="Y1492" i="2"/>
  <c r="D1492" i="2"/>
  <c r="Y527" i="2"/>
  <c r="D527" i="2"/>
  <c r="Y421" i="2"/>
  <c r="D421" i="2"/>
  <c r="Y1414" i="2"/>
  <c r="D1414" i="2"/>
  <c r="Y2555" i="2"/>
  <c r="D2555" i="2"/>
  <c r="Y2104" i="2"/>
  <c r="D2104" i="2"/>
  <c r="Y2554" i="2"/>
  <c r="D2554" i="2"/>
  <c r="Y1074" i="2"/>
  <c r="D1074" i="2"/>
  <c r="Y860" i="2"/>
  <c r="D860" i="2"/>
  <c r="Y897" i="2"/>
  <c r="D897" i="2"/>
  <c r="Y1120" i="2"/>
  <c r="D1120" i="2"/>
  <c r="Y415" i="2"/>
  <c r="D415" i="2"/>
  <c r="Y2553" i="2"/>
  <c r="D2553" i="2"/>
  <c r="Y1510" i="2"/>
  <c r="D1510" i="2"/>
  <c r="Y2552" i="2"/>
  <c r="D2552" i="2"/>
  <c r="Y2551" i="2"/>
  <c r="D2551" i="2"/>
  <c r="Y1295" i="2"/>
  <c r="D1295" i="2"/>
  <c r="Y2550" i="2"/>
  <c r="D2550" i="2"/>
  <c r="Y1352" i="2"/>
  <c r="D1352" i="2"/>
  <c r="Y2549" i="2"/>
  <c r="D2549" i="2"/>
  <c r="Y2548" i="2"/>
  <c r="D2548" i="2"/>
  <c r="Y649" i="2"/>
  <c r="D649" i="2"/>
  <c r="Y1214" i="2"/>
  <c r="D1214" i="2"/>
  <c r="Y983" i="2"/>
  <c r="D983" i="2"/>
  <c r="Y1455" i="2"/>
  <c r="D1455" i="2"/>
  <c r="Y588" i="2"/>
  <c r="D588" i="2"/>
  <c r="Y1242" i="2"/>
  <c r="D1242" i="2"/>
  <c r="Y1833" i="2"/>
  <c r="D1833" i="2"/>
  <c r="Y2547" i="2"/>
  <c r="D2547" i="2"/>
  <c r="Y1624" i="2"/>
  <c r="D1624" i="2"/>
  <c r="Y1497" i="2"/>
  <c r="D1497" i="2"/>
  <c r="Y1671" i="2"/>
  <c r="D1671" i="2"/>
  <c r="Y38" i="2"/>
  <c r="D38" i="2"/>
  <c r="Y1176" i="2"/>
  <c r="D1176" i="2"/>
  <c r="Y493" i="2"/>
  <c r="D493" i="2"/>
  <c r="Y577" i="2"/>
  <c r="D577" i="2"/>
  <c r="Y861" i="2"/>
  <c r="D861" i="2"/>
  <c r="Y1500" i="2"/>
  <c r="D1500" i="2"/>
  <c r="Y1279" i="2"/>
  <c r="D1279" i="2"/>
  <c r="Y39" i="2"/>
  <c r="D39" i="2"/>
  <c r="Y2546" i="2"/>
  <c r="D2546" i="2"/>
  <c r="Y2120" i="2"/>
  <c r="D2120" i="2"/>
  <c r="Y1181" i="2"/>
  <c r="D1181" i="2"/>
  <c r="Y987" i="2"/>
  <c r="D987" i="2"/>
  <c r="Y570" i="2"/>
  <c r="D570" i="2"/>
  <c r="Y2115" i="2"/>
  <c r="D2115" i="2"/>
  <c r="Y1612" i="2"/>
  <c r="D1612" i="2"/>
  <c r="Y1989" i="2"/>
  <c r="D1989" i="2"/>
  <c r="Y445" i="2"/>
  <c r="D445" i="2"/>
  <c r="Y718" i="2"/>
  <c r="D718" i="2"/>
  <c r="Y2545" i="2"/>
  <c r="D2545" i="2"/>
  <c r="Y149" i="2"/>
  <c r="D149" i="2"/>
  <c r="Y2114" i="2"/>
  <c r="D2114" i="2"/>
  <c r="Y1952" i="2"/>
  <c r="D1952" i="2"/>
  <c r="Y2544" i="2"/>
  <c r="D2544" i="2"/>
  <c r="Y1001" i="2"/>
  <c r="D1001" i="2"/>
  <c r="Y1064" i="2"/>
  <c r="D1064" i="2"/>
  <c r="Y895" i="2"/>
  <c r="D895" i="2"/>
  <c r="Y1165" i="2"/>
  <c r="D1165" i="2"/>
  <c r="Y245" i="2"/>
  <c r="D245" i="2"/>
  <c r="Y494" i="2"/>
  <c r="D494" i="2"/>
  <c r="Y947" i="2"/>
  <c r="D947" i="2"/>
  <c r="Y1783" i="2"/>
  <c r="D1783" i="2"/>
  <c r="Y2543" i="2"/>
  <c r="D2543" i="2"/>
  <c r="Y1532" i="2"/>
  <c r="D1532" i="2"/>
  <c r="Y1118" i="2"/>
  <c r="D1118" i="2"/>
  <c r="Y1548" i="2"/>
  <c r="D1548" i="2"/>
  <c r="Y2542" i="2"/>
  <c r="D2542" i="2"/>
  <c r="Y2541" i="2"/>
  <c r="D2541" i="2"/>
  <c r="Y2540" i="2"/>
  <c r="D2540" i="2"/>
  <c r="Y1545" i="2"/>
  <c r="D1545" i="2"/>
  <c r="Y1775" i="2"/>
  <c r="D1775" i="2"/>
  <c r="Y492" i="2"/>
  <c r="D492" i="2"/>
  <c r="Y2539" i="2"/>
  <c r="D2539" i="2"/>
  <c r="Y1056" i="2"/>
  <c r="D1056" i="2"/>
  <c r="Y2538" i="2"/>
  <c r="D2538" i="2"/>
  <c r="Y1039" i="2"/>
  <c r="D1039" i="2"/>
  <c r="Y746" i="2"/>
  <c r="D746" i="2"/>
  <c r="Y1075" i="2"/>
  <c r="D1075" i="2"/>
  <c r="Y187" i="2"/>
  <c r="D187" i="2"/>
  <c r="Y2537" i="2"/>
  <c r="D2537" i="2"/>
  <c r="Y1049" i="2"/>
  <c r="D1049" i="2"/>
  <c r="Y2536" i="2"/>
  <c r="D2536" i="2"/>
  <c r="Y903" i="2"/>
  <c r="D903" i="2"/>
  <c r="Y708" i="2"/>
  <c r="D708" i="2"/>
  <c r="Y1543" i="2"/>
  <c r="D1543" i="2"/>
  <c r="Y2081" i="2"/>
  <c r="D2081" i="2"/>
  <c r="Y977" i="2"/>
  <c r="D977" i="2"/>
  <c r="Y2535" i="2"/>
  <c r="D2535" i="2"/>
  <c r="Y1717" i="2"/>
  <c r="D1717" i="2"/>
  <c r="Y2534" i="2"/>
  <c r="D2534" i="2"/>
  <c r="Y1491" i="2"/>
  <c r="D1491" i="2"/>
  <c r="Y2098" i="2"/>
  <c r="D2098" i="2"/>
  <c r="Y2533" i="2"/>
  <c r="D2533" i="2"/>
  <c r="Y941" i="2"/>
  <c r="D941" i="2"/>
  <c r="Y1650" i="2"/>
  <c r="D1650" i="2"/>
  <c r="Y2532" i="2"/>
  <c r="D2532" i="2"/>
  <c r="Y1913" i="2"/>
  <c r="D1913" i="2"/>
  <c r="Y631" i="2"/>
  <c r="D631" i="2"/>
  <c r="Y2531" i="2"/>
  <c r="D2531" i="2"/>
  <c r="Y2530" i="2"/>
  <c r="D2530" i="2"/>
  <c r="Y2032" i="2"/>
  <c r="D2032" i="2"/>
  <c r="Y1224" i="2"/>
  <c r="D1224" i="2"/>
  <c r="Y221" i="2"/>
  <c r="D221" i="2"/>
  <c r="Y590" i="2"/>
  <c r="D590" i="2"/>
  <c r="Y1402" i="2"/>
  <c r="D1402" i="2"/>
  <c r="Y606" i="2"/>
  <c r="D606" i="2"/>
  <c r="Y2040" i="2"/>
  <c r="D2040" i="2"/>
  <c r="Y2529" i="2"/>
  <c r="D2529" i="2"/>
  <c r="Y1332" i="2"/>
  <c r="D1332" i="2"/>
  <c r="Y2528" i="2"/>
  <c r="D2528" i="2"/>
  <c r="Y568" i="2"/>
  <c r="D568" i="2"/>
  <c r="Y1923" i="2"/>
  <c r="D1923" i="2"/>
  <c r="Y1078" i="2"/>
  <c r="D1078" i="2"/>
  <c r="Y1483" i="2"/>
  <c r="D1483" i="2"/>
  <c r="Y1712" i="2"/>
  <c r="D1712" i="2"/>
  <c r="Y942" i="2"/>
  <c r="D942" i="2"/>
  <c r="Y2047" i="2"/>
  <c r="D2047" i="2"/>
  <c r="Y1752" i="2"/>
  <c r="D1752" i="2"/>
  <c r="Y2527" i="2"/>
  <c r="D2527" i="2"/>
  <c r="Y938" i="2"/>
  <c r="D938" i="2"/>
  <c r="Y1484" i="2"/>
  <c r="D1484" i="2"/>
  <c r="Y2526" i="2"/>
  <c r="D2526" i="2"/>
  <c r="Y1077" i="2"/>
  <c r="D1077" i="2"/>
  <c r="Y1111" i="2"/>
  <c r="D1111" i="2"/>
  <c r="Y1350" i="2"/>
  <c r="D1350" i="2"/>
  <c r="Y1997" i="2"/>
  <c r="D1997" i="2"/>
  <c r="Y1272" i="2"/>
  <c r="D1272" i="2"/>
  <c r="Y1099" i="2"/>
  <c r="D1099" i="2"/>
  <c r="Y768" i="2"/>
  <c r="D768" i="2"/>
  <c r="Y1220" i="2"/>
  <c r="D1220" i="2"/>
  <c r="Y1452" i="2"/>
  <c r="D1452" i="2"/>
  <c r="Y249" i="2"/>
  <c r="D249" i="2"/>
  <c r="Y1642" i="2"/>
  <c r="D1642" i="2"/>
  <c r="Y587" i="2"/>
  <c r="D587" i="2"/>
  <c r="Y1200" i="2"/>
  <c r="D1200" i="2"/>
  <c r="Y696" i="2"/>
  <c r="D696" i="2"/>
  <c r="Y824" i="2"/>
  <c r="D824" i="2"/>
  <c r="Y573" i="2"/>
  <c r="D573" i="2"/>
  <c r="Y1057" i="2"/>
  <c r="D1057" i="2"/>
  <c r="Y401" i="2"/>
  <c r="D401" i="2"/>
  <c r="Y2525" i="2"/>
  <c r="D2525" i="2"/>
  <c r="Y297" i="2"/>
  <c r="D297" i="2"/>
  <c r="Y1525" i="2"/>
  <c r="D1525" i="2"/>
  <c r="Y1581" i="2"/>
  <c r="D1581" i="2"/>
  <c r="Y671" i="2"/>
  <c r="D671" i="2"/>
  <c r="Y403" i="2"/>
  <c r="D403" i="2"/>
  <c r="Y2524" i="2"/>
  <c r="D2524" i="2"/>
  <c r="Y223" i="2"/>
  <c r="D223" i="2"/>
  <c r="Y539" i="2"/>
  <c r="D539" i="2"/>
  <c r="Y1061" i="2"/>
  <c r="D1061" i="2"/>
  <c r="Y287" i="2"/>
  <c r="D287" i="2"/>
  <c r="Y967" i="2"/>
  <c r="D967" i="2"/>
  <c r="Y1978" i="2"/>
  <c r="D1978" i="2"/>
  <c r="Y1512" i="2"/>
  <c r="D1512" i="2"/>
  <c r="Y1234" i="2"/>
  <c r="D1234" i="2"/>
  <c r="Y710" i="2"/>
  <c r="D710" i="2"/>
  <c r="Y2089" i="2"/>
  <c r="D2089" i="2"/>
  <c r="Y170" i="2"/>
  <c r="D170" i="2"/>
  <c r="Y2523" i="2"/>
  <c r="D2523" i="2"/>
  <c r="Y464" i="2"/>
  <c r="D464" i="2"/>
  <c r="Y346" i="2"/>
  <c r="D346" i="2"/>
  <c r="Y2073" i="2"/>
  <c r="D2073" i="2"/>
  <c r="Y592" i="2"/>
  <c r="D592" i="2"/>
  <c r="Y876" i="2"/>
  <c r="D876" i="2"/>
  <c r="Y1896" i="2"/>
  <c r="D1896" i="2"/>
  <c r="Y653" i="2"/>
  <c r="D653" i="2"/>
  <c r="Y936" i="2"/>
  <c r="D936" i="2"/>
  <c r="Y2522" i="2"/>
  <c r="D2522" i="2"/>
  <c r="Y2521" i="2"/>
  <c r="D2521" i="2"/>
  <c r="Y1213" i="2"/>
  <c r="D1213" i="2"/>
  <c r="Y873" i="2"/>
  <c r="D873" i="2"/>
  <c r="Y1354" i="2"/>
  <c r="D1354" i="2"/>
  <c r="Y286" i="2"/>
  <c r="D286" i="2"/>
  <c r="Y331" i="2"/>
  <c r="D331" i="2"/>
  <c r="Y1930" i="2"/>
  <c r="D1930" i="2"/>
  <c r="Y1314" i="2"/>
  <c r="D1314" i="2"/>
  <c r="Y1151" i="2"/>
  <c r="D1151" i="2"/>
  <c r="Y752" i="2"/>
  <c r="D752" i="2"/>
  <c r="Y1460" i="2"/>
  <c r="D1460" i="2"/>
  <c r="Y894" i="2"/>
  <c r="D894" i="2"/>
  <c r="Y2520" i="2"/>
  <c r="D2520" i="2"/>
  <c r="Y438" i="2"/>
  <c r="D438" i="2"/>
  <c r="Y1010" i="2"/>
  <c r="D1010" i="2"/>
  <c r="Y1620" i="2"/>
  <c r="D1620" i="2"/>
  <c r="Y506" i="2"/>
  <c r="D506" i="2"/>
  <c r="Y1848" i="2"/>
  <c r="D1848" i="2"/>
  <c r="Y2519" i="2"/>
  <c r="D2519" i="2"/>
  <c r="Y601" i="2"/>
  <c r="D601" i="2"/>
  <c r="Y1555" i="2"/>
  <c r="D1555" i="2"/>
  <c r="Y291" i="2"/>
  <c r="D291" i="2"/>
  <c r="Y402" i="2"/>
  <c r="D402" i="2"/>
  <c r="Y1947" i="2"/>
  <c r="D1947" i="2"/>
  <c r="Y2518" i="2"/>
  <c r="D2518" i="2"/>
  <c r="Y254" i="2"/>
  <c r="D254" i="2"/>
  <c r="Y1281" i="2"/>
  <c r="D1281" i="2"/>
  <c r="Y372" i="2"/>
  <c r="D372" i="2"/>
  <c r="Y1301" i="2"/>
  <c r="D1301" i="2"/>
  <c r="Y1278" i="2"/>
  <c r="D1278" i="2"/>
  <c r="Y843" i="2"/>
  <c r="D843" i="2"/>
  <c r="Y312" i="2"/>
  <c r="D312" i="2"/>
  <c r="Y229" i="2"/>
  <c r="D229" i="2"/>
  <c r="Y1110" i="2"/>
  <c r="D1110" i="2"/>
  <c r="Y1963" i="2"/>
  <c r="D1963" i="2"/>
  <c r="Y754" i="2"/>
  <c r="D754" i="2"/>
  <c r="Y733" i="2"/>
  <c r="D733" i="2"/>
  <c r="Y2517" i="2"/>
  <c r="D2517" i="2"/>
  <c r="Y2516" i="2"/>
  <c r="D2516" i="2"/>
  <c r="Y2100" i="2"/>
  <c r="D2100" i="2"/>
  <c r="Y1534" i="2"/>
  <c r="D1534" i="2"/>
  <c r="Y650" i="2"/>
  <c r="D650" i="2"/>
  <c r="Y1815" i="2"/>
  <c r="D1815" i="2"/>
  <c r="Y2515" i="2"/>
  <c r="D2515" i="2"/>
  <c r="Y1210" i="2"/>
  <c r="D1210" i="2"/>
  <c r="Y377" i="2"/>
  <c r="D377" i="2"/>
  <c r="Y118" i="2"/>
  <c r="D118" i="2"/>
  <c r="Y1159" i="2"/>
  <c r="D1159" i="2"/>
  <c r="Y338" i="2"/>
  <c r="D338" i="2"/>
  <c r="Y679" i="2"/>
  <c r="D679" i="2"/>
  <c r="Y810" i="2"/>
  <c r="D810" i="2"/>
  <c r="Y971" i="2"/>
  <c r="D971" i="2"/>
  <c r="Y463" i="2"/>
  <c r="D463" i="2"/>
  <c r="Y2514" i="2"/>
  <c r="D2514" i="2"/>
  <c r="Y2513" i="2"/>
  <c r="D2513" i="2"/>
  <c r="Y94" i="2"/>
  <c r="D94" i="2"/>
  <c r="Y1134" i="2"/>
  <c r="D1134" i="2"/>
  <c r="Y907" i="2"/>
  <c r="D907" i="2"/>
  <c r="Y728" i="2"/>
  <c r="D728" i="2"/>
  <c r="Y735" i="2"/>
  <c r="D735" i="2"/>
  <c r="Y2512" i="2"/>
  <c r="D2512" i="2"/>
  <c r="Y339" i="2"/>
  <c r="D339" i="2"/>
  <c r="Y1472" i="2"/>
  <c r="D1472" i="2"/>
  <c r="Y2511" i="2"/>
  <c r="D2511" i="2"/>
  <c r="Y226" i="2"/>
  <c r="D226" i="2"/>
  <c r="Y395" i="2"/>
  <c r="D395" i="2"/>
  <c r="Y867" i="2"/>
  <c r="D867" i="2"/>
  <c r="Y2510" i="2"/>
  <c r="D2510" i="2"/>
  <c r="Y1041" i="2"/>
  <c r="D1041" i="2"/>
  <c r="Y136" i="2"/>
  <c r="D136" i="2"/>
  <c r="Y905" i="2"/>
  <c r="D905" i="2"/>
  <c r="Y2509" i="2"/>
  <c r="D2509" i="2"/>
  <c r="Y2508" i="2"/>
  <c r="D2508" i="2"/>
  <c r="Y453" i="2"/>
  <c r="D453" i="2"/>
  <c r="Y556" i="2"/>
  <c r="D556" i="2"/>
  <c r="Y532" i="2"/>
  <c r="D532" i="2"/>
  <c r="Y990" i="2"/>
  <c r="D990" i="2"/>
  <c r="Y554" i="2"/>
  <c r="D554" i="2"/>
  <c r="Y2507" i="2"/>
  <c r="D2507" i="2"/>
  <c r="Y1568" i="2"/>
  <c r="D1568" i="2"/>
  <c r="Y161" i="2"/>
  <c r="D161" i="2"/>
  <c r="Y600" i="2"/>
  <c r="D600" i="2"/>
  <c r="Y2506" i="2"/>
  <c r="D2506" i="2"/>
  <c r="Y984" i="2"/>
  <c r="D984" i="2"/>
  <c r="Y2505" i="2"/>
  <c r="D2505" i="2"/>
  <c r="Y1398" i="2"/>
  <c r="D1398" i="2"/>
  <c r="Y216" i="2"/>
  <c r="D216" i="2"/>
  <c r="Y1487" i="2"/>
  <c r="D1487" i="2"/>
  <c r="Y246" i="2"/>
  <c r="D246" i="2"/>
  <c r="Y1084" i="2"/>
  <c r="D1084" i="2"/>
  <c r="Y2504" i="2"/>
  <c r="D2504" i="2"/>
  <c r="Y790" i="2"/>
  <c r="D790" i="2"/>
  <c r="Y571" i="2"/>
  <c r="D571" i="2"/>
  <c r="Y2121" i="2"/>
  <c r="D2121" i="2"/>
  <c r="Y572" i="2"/>
  <c r="D572" i="2"/>
  <c r="Y1464" i="2"/>
  <c r="D1464" i="2"/>
  <c r="Y1413" i="2"/>
  <c r="D1413" i="2"/>
  <c r="Y1388" i="2"/>
  <c r="D1388" i="2"/>
  <c r="Y2503" i="2"/>
  <c r="D2503" i="2"/>
  <c r="Y515" i="2"/>
  <c r="D515" i="2"/>
  <c r="Y462" i="2"/>
  <c r="D462" i="2"/>
  <c r="Y535" i="2"/>
  <c r="D535" i="2"/>
  <c r="Y628" i="2"/>
  <c r="D628" i="2"/>
  <c r="Y1231" i="2"/>
  <c r="D1231" i="2"/>
  <c r="Y1267" i="2"/>
  <c r="D1267" i="2"/>
  <c r="Y1312" i="2"/>
  <c r="D1312" i="2"/>
  <c r="Y1533" i="2"/>
  <c r="D1533" i="2"/>
  <c r="Y1461" i="2"/>
  <c r="D1461" i="2"/>
  <c r="Y1409" i="2"/>
  <c r="D1409" i="2"/>
  <c r="Y1025" i="2"/>
  <c r="D1025" i="2"/>
  <c r="Y2502" i="2"/>
  <c r="D2502" i="2"/>
  <c r="Y1549" i="2"/>
  <c r="D1549" i="2"/>
  <c r="Y837" i="2"/>
  <c r="D837" i="2"/>
  <c r="Y2036" i="2"/>
  <c r="D2036" i="2"/>
  <c r="Y2039" i="2"/>
  <c r="D2039" i="2"/>
  <c r="Y321" i="2"/>
  <c r="D321" i="2"/>
  <c r="Y2501" i="2"/>
  <c r="D2501" i="2"/>
  <c r="Y666" i="2"/>
  <c r="D666" i="2"/>
  <c r="Y2500" i="2"/>
  <c r="D2500" i="2"/>
  <c r="Y844" i="2"/>
  <c r="D844" i="2"/>
  <c r="Y1036" i="2"/>
  <c r="D1036" i="2"/>
  <c r="Y1486" i="2"/>
  <c r="D1486" i="2"/>
  <c r="Y1367" i="2"/>
  <c r="D1367" i="2"/>
  <c r="Y151" i="2"/>
  <c r="D151" i="2"/>
  <c r="Y965" i="2"/>
  <c r="D965" i="2"/>
  <c r="Y379" i="2"/>
  <c r="D379" i="2"/>
  <c r="Y760" i="2"/>
  <c r="D760" i="2"/>
  <c r="Y1680" i="2"/>
  <c r="D1680" i="2"/>
  <c r="Y69" i="2"/>
  <c r="D69" i="2"/>
  <c r="Y1182" i="2"/>
  <c r="D1182" i="2"/>
  <c r="Y669" i="2"/>
  <c r="D669" i="2"/>
  <c r="Y1675" i="2"/>
  <c r="D1675" i="2"/>
  <c r="Y513" i="2"/>
  <c r="D513" i="2"/>
  <c r="Y1152" i="2"/>
  <c r="D1152" i="2"/>
  <c r="Y786" i="2"/>
  <c r="D786" i="2"/>
  <c r="Y818" i="2"/>
  <c r="D818" i="2"/>
  <c r="Y1324" i="2"/>
  <c r="D1324" i="2"/>
  <c r="Y71" i="2"/>
  <c r="D71" i="2"/>
  <c r="Y1585" i="2"/>
  <c r="D1585" i="2"/>
  <c r="Y993" i="2"/>
  <c r="D993" i="2"/>
  <c r="Y878" i="2"/>
  <c r="D878" i="2"/>
  <c r="Y2499" i="2"/>
  <c r="D2499" i="2"/>
  <c r="Y780" i="2"/>
  <c r="D780" i="2"/>
  <c r="Y507" i="2"/>
  <c r="D507" i="2"/>
  <c r="Y991" i="2"/>
  <c r="D991" i="2"/>
  <c r="Y661" i="2"/>
  <c r="D661" i="2"/>
  <c r="Y1425" i="2"/>
  <c r="D1425" i="2"/>
  <c r="Y2498" i="2"/>
  <c r="D2498" i="2"/>
  <c r="Y2042" i="2"/>
  <c r="D2042" i="2"/>
  <c r="Y1265" i="2"/>
  <c r="D1265" i="2"/>
  <c r="Y2497" i="2"/>
  <c r="D2497" i="2"/>
  <c r="Y794" i="2"/>
  <c r="D794" i="2"/>
  <c r="Y1172" i="2"/>
  <c r="D1172" i="2"/>
  <c r="Y418" i="2"/>
  <c r="D418" i="2"/>
  <c r="Y872" i="2"/>
  <c r="D872" i="2"/>
  <c r="Y1270" i="2"/>
  <c r="D1270" i="2"/>
  <c r="Y409" i="2"/>
  <c r="D409" i="2"/>
  <c r="Y467" i="2"/>
  <c r="D467" i="2"/>
  <c r="Y1117" i="2"/>
  <c r="D1117" i="2"/>
  <c r="Y819" i="2"/>
  <c r="D819" i="2"/>
  <c r="Y1564" i="2"/>
  <c r="D1564" i="2"/>
  <c r="Y280" i="2"/>
  <c r="D280" i="2"/>
  <c r="Y2496" i="2"/>
  <c r="D2496" i="2"/>
  <c r="Y1275" i="2"/>
  <c r="D1275" i="2"/>
  <c r="Y2495" i="2"/>
  <c r="D2495" i="2"/>
  <c r="Y560" i="2"/>
  <c r="D560" i="2"/>
  <c r="Y1431" i="2"/>
  <c r="D1431" i="2"/>
  <c r="Y1674" i="2"/>
  <c r="D1674" i="2"/>
  <c r="Y2099" i="2"/>
  <c r="D2099" i="2"/>
  <c r="Y433" i="2"/>
  <c r="D433" i="2"/>
  <c r="Y173" i="2"/>
  <c r="D173" i="2"/>
  <c r="Y629" i="2"/>
  <c r="D629" i="2"/>
  <c r="Y316" i="2"/>
  <c r="D316" i="2"/>
  <c r="Y821" i="2"/>
  <c r="D821" i="2"/>
  <c r="Y2494" i="2"/>
  <c r="D2494" i="2"/>
  <c r="Y2493" i="2"/>
  <c r="D2493" i="2"/>
  <c r="Y184" i="2"/>
  <c r="D184" i="2"/>
  <c r="Y2492" i="2"/>
  <c r="D2492" i="2"/>
  <c r="Y355" i="2"/>
  <c r="D355" i="2"/>
  <c r="Y427" i="2"/>
  <c r="D427" i="2"/>
  <c r="Y2491" i="2"/>
  <c r="D2491" i="2"/>
  <c r="Y224" i="2"/>
  <c r="D224" i="2"/>
  <c r="Y593" i="2"/>
  <c r="D593" i="2"/>
  <c r="Y948" i="2"/>
  <c r="D948" i="2"/>
  <c r="Y1206" i="2"/>
  <c r="D1206" i="2"/>
  <c r="Y935" i="2"/>
  <c r="D935" i="2"/>
  <c r="Y2490" i="2"/>
  <c r="D2490" i="2"/>
  <c r="Y618" i="2"/>
  <c r="D618" i="2"/>
  <c r="Y2119" i="2"/>
  <c r="D2119" i="2"/>
  <c r="Y1530" i="2"/>
  <c r="D1530" i="2"/>
  <c r="Y1566" i="2"/>
  <c r="D1566" i="2"/>
  <c r="Y1030" i="2"/>
  <c r="D1030" i="2"/>
  <c r="Y1599" i="2"/>
  <c r="D1599" i="2"/>
  <c r="Y524" i="2"/>
  <c r="D524" i="2"/>
  <c r="Y2053" i="2"/>
  <c r="D2053" i="2"/>
  <c r="Y644" i="2"/>
  <c r="D644" i="2"/>
  <c r="Y192" i="2"/>
  <c r="D192" i="2"/>
  <c r="Y354" i="2"/>
  <c r="D354" i="2"/>
  <c r="Y472" i="2"/>
  <c r="D472" i="2"/>
  <c r="Y129" i="2"/>
  <c r="D129" i="2"/>
  <c r="Y503" i="2"/>
  <c r="D503" i="2"/>
  <c r="Y501" i="2"/>
  <c r="D501" i="2"/>
  <c r="Y2489" i="2"/>
  <c r="D2489" i="2"/>
  <c r="Y2488" i="2"/>
  <c r="D2488" i="2"/>
  <c r="Y1273" i="2"/>
  <c r="D1273" i="2"/>
  <c r="Y1320" i="2"/>
  <c r="D1320" i="2"/>
  <c r="Y244" i="2"/>
  <c r="D244" i="2"/>
  <c r="Y626" i="2"/>
  <c r="D626" i="2"/>
  <c r="Y2487" i="2"/>
  <c r="D2487" i="2"/>
  <c r="Y1503" i="2"/>
  <c r="D1503" i="2"/>
  <c r="Y199" i="2"/>
  <c r="D199" i="2"/>
  <c r="Y2486" i="2"/>
  <c r="D2486" i="2"/>
  <c r="Y53" i="2"/>
  <c r="D53" i="2"/>
  <c r="Y82" i="2"/>
  <c r="D82" i="2"/>
  <c r="Y2485" i="2"/>
  <c r="D2485" i="2"/>
  <c r="Y1501" i="2"/>
  <c r="D1501" i="2"/>
  <c r="Y2484" i="2"/>
  <c r="D2484" i="2"/>
  <c r="Y1175" i="2"/>
  <c r="D1175" i="2"/>
  <c r="Y624" i="2"/>
  <c r="D624" i="2"/>
  <c r="Y59" i="2"/>
  <c r="D59" i="2"/>
  <c r="Y406" i="2"/>
  <c r="D406" i="2"/>
  <c r="Y1237" i="2"/>
  <c r="D1237" i="2"/>
  <c r="Y914" i="2"/>
  <c r="D914" i="2"/>
  <c r="Y392" i="2"/>
  <c r="D392" i="2"/>
  <c r="Y1378" i="2"/>
  <c r="D1378" i="2"/>
  <c r="Y172" i="2"/>
  <c r="D172" i="2"/>
  <c r="Y617" i="2"/>
  <c r="D617" i="2"/>
  <c r="Y920" i="2"/>
  <c r="D920" i="2"/>
  <c r="Y31" i="2"/>
  <c r="D31" i="2"/>
  <c r="Y1618" i="2"/>
  <c r="D1618" i="2"/>
  <c r="Y951" i="2"/>
  <c r="D951" i="2"/>
  <c r="Y1180" i="2"/>
  <c r="D1180" i="2"/>
  <c r="Y687" i="2"/>
  <c r="D687" i="2"/>
  <c r="Y2483" i="2"/>
  <c r="D2483" i="2"/>
  <c r="Y555" i="2"/>
  <c r="D555" i="2"/>
  <c r="Y680" i="2"/>
  <c r="D680" i="2"/>
  <c r="Y2482" i="2"/>
  <c r="D2482" i="2"/>
  <c r="Y620" i="2"/>
  <c r="D620" i="2"/>
  <c r="Y490" i="2"/>
  <c r="D490" i="2"/>
  <c r="Y715" i="2"/>
  <c r="D715" i="2"/>
  <c r="Y989" i="2"/>
  <c r="D989" i="2"/>
  <c r="Y1004" i="2"/>
  <c r="D1004" i="2"/>
  <c r="Y546" i="2"/>
  <c r="D546" i="2"/>
  <c r="Y809" i="2"/>
  <c r="D809" i="2"/>
  <c r="Y278" i="2"/>
  <c r="D278" i="2"/>
  <c r="Y476" i="2"/>
  <c r="D476" i="2"/>
  <c r="Y2481" i="2"/>
  <c r="D2481" i="2"/>
  <c r="Y775" i="2"/>
  <c r="D775" i="2"/>
  <c r="Y1285" i="2"/>
  <c r="D1285" i="2"/>
  <c r="Y484" i="2"/>
  <c r="D484" i="2"/>
  <c r="Y96" i="2"/>
  <c r="D96" i="2"/>
  <c r="Y340" i="2"/>
  <c r="D340" i="2"/>
  <c r="Y968" i="2"/>
  <c r="D968" i="2"/>
  <c r="Y799" i="2"/>
  <c r="D799" i="2"/>
  <c r="Y591" i="2"/>
  <c r="D591" i="2"/>
  <c r="Y2480" i="2"/>
  <c r="D2480" i="2"/>
  <c r="Y656" i="2"/>
  <c r="D656" i="2"/>
  <c r="Y2479" i="2"/>
  <c r="D2479" i="2"/>
  <c r="Y390" i="2"/>
  <c r="D390" i="2"/>
  <c r="Y400" i="2"/>
  <c r="D400" i="2"/>
  <c r="Y1396" i="2"/>
  <c r="D1396" i="2"/>
  <c r="Y1190" i="2"/>
  <c r="D1190" i="2"/>
  <c r="Y1123" i="2"/>
  <c r="D1123" i="2"/>
  <c r="Y804" i="2"/>
  <c r="D804" i="2"/>
  <c r="Y451" i="2"/>
  <c r="D451" i="2"/>
  <c r="Y2478" i="2"/>
  <c r="D2478" i="2"/>
  <c r="Y2125" i="2"/>
  <c r="D2125" i="2"/>
  <c r="Y2477" i="2"/>
  <c r="D2477" i="2"/>
  <c r="Y2476" i="2"/>
  <c r="D2476" i="2"/>
  <c r="Y1593" i="2"/>
  <c r="D1593" i="2"/>
  <c r="Y2084" i="2"/>
  <c r="D2084" i="2"/>
  <c r="Y986" i="2"/>
  <c r="D986" i="2"/>
  <c r="Y1955" i="2"/>
  <c r="D1955" i="2"/>
  <c r="Y2475" i="2"/>
  <c r="D2475" i="2"/>
  <c r="Y964" i="2"/>
  <c r="D964" i="2"/>
  <c r="Y486" i="2"/>
  <c r="D486" i="2"/>
  <c r="Y1358" i="2"/>
  <c r="D1358" i="2"/>
  <c r="Y2474" i="2"/>
  <c r="D2474" i="2"/>
  <c r="Y664" i="2"/>
  <c r="D664" i="2"/>
  <c r="Y667" i="2"/>
  <c r="D667" i="2"/>
  <c r="Y597" i="2"/>
  <c r="D597" i="2"/>
  <c r="Y1524" i="2"/>
  <c r="D1524" i="2"/>
  <c r="Y344" i="2"/>
  <c r="D344" i="2"/>
  <c r="Y17" i="2"/>
  <c r="D17" i="2"/>
  <c r="Y913" i="2"/>
  <c r="D913" i="2"/>
  <c r="Y194" i="2"/>
  <c r="D194" i="2"/>
  <c r="Y361" i="2"/>
  <c r="D361" i="2"/>
  <c r="Y762" i="2"/>
  <c r="D762" i="2"/>
  <c r="Y269" i="2"/>
  <c r="D269" i="2"/>
  <c r="Y2473" i="2"/>
  <c r="D2473" i="2"/>
  <c r="Y137" i="2"/>
  <c r="D137" i="2"/>
  <c r="Y1343" i="2"/>
  <c r="D1343" i="2"/>
  <c r="Y608" i="2"/>
  <c r="D608" i="2"/>
  <c r="Y1088" i="2"/>
  <c r="D1088" i="2"/>
  <c r="Y2472" i="2"/>
  <c r="D2472" i="2"/>
  <c r="Y2471" i="2"/>
  <c r="D2471" i="2"/>
  <c r="Y2094" i="2"/>
  <c r="D2094" i="2"/>
  <c r="Y673" i="2"/>
  <c r="D673" i="2"/>
  <c r="Y880" i="2"/>
  <c r="D880" i="2"/>
  <c r="Y1347" i="2"/>
  <c r="D1347" i="2"/>
  <c r="Y959" i="2"/>
  <c r="D959" i="2"/>
  <c r="Y778" i="2"/>
  <c r="D778" i="2"/>
  <c r="Y432" i="2"/>
  <c r="D432" i="2"/>
  <c r="Y1542" i="2"/>
  <c r="D1542" i="2"/>
  <c r="Y426" i="2"/>
  <c r="D426" i="2"/>
  <c r="Y411" i="2"/>
  <c r="D411" i="2"/>
  <c r="Y973" i="2"/>
  <c r="D973" i="2"/>
  <c r="Y1170" i="2"/>
  <c r="D1170" i="2"/>
  <c r="Y1957" i="2"/>
  <c r="D1957" i="2"/>
  <c r="Y97" i="2"/>
  <c r="D97" i="2"/>
  <c r="Y688" i="2"/>
  <c r="D688" i="2"/>
  <c r="Y552" i="2"/>
  <c r="D552" i="2"/>
  <c r="Y791" i="2"/>
  <c r="D791" i="2"/>
  <c r="Y707" i="2"/>
  <c r="D707" i="2"/>
  <c r="Y1412" i="2"/>
  <c r="D1412" i="2"/>
  <c r="Y1274" i="2"/>
  <c r="D1274" i="2"/>
  <c r="Y1685" i="2"/>
  <c r="D1685" i="2"/>
  <c r="Y1768" i="2"/>
  <c r="D1768" i="2"/>
  <c r="Y793" i="2"/>
  <c r="D793" i="2"/>
  <c r="Y635" i="2"/>
  <c r="D635" i="2"/>
  <c r="Y162" i="2"/>
  <c r="D162" i="2"/>
  <c r="Y2111" i="2"/>
  <c r="D2111" i="2"/>
  <c r="Y370" i="2"/>
  <c r="D370" i="2"/>
  <c r="Y317" i="2"/>
  <c r="D317" i="2"/>
  <c r="Y1029" i="2"/>
  <c r="D1029" i="2"/>
  <c r="Y751" i="2"/>
  <c r="D751" i="2"/>
  <c r="Y1705" i="2"/>
  <c r="D1705" i="2"/>
  <c r="Y145" i="2"/>
  <c r="D145" i="2"/>
  <c r="Y538" i="2"/>
  <c r="D538" i="2"/>
  <c r="Y190" i="2"/>
  <c r="D190" i="2"/>
  <c r="Y125" i="2"/>
  <c r="D125" i="2"/>
  <c r="Y294" i="2"/>
  <c r="D294" i="2"/>
  <c r="Y1325" i="2"/>
  <c r="D1325" i="2"/>
  <c r="Y1380" i="2"/>
  <c r="D1380" i="2"/>
  <c r="Y2070" i="2"/>
  <c r="D2070" i="2"/>
  <c r="Y727" i="2"/>
  <c r="D727" i="2"/>
  <c r="Y423" i="2"/>
  <c r="D423" i="2"/>
  <c r="Y645" i="2"/>
  <c r="D645" i="2"/>
  <c r="Y763" i="2"/>
  <c r="D763" i="2"/>
  <c r="Y1327" i="2"/>
  <c r="D1327" i="2"/>
  <c r="Y1282" i="2"/>
  <c r="D1282" i="2"/>
  <c r="Y282" i="2"/>
  <c r="D282" i="2"/>
  <c r="Y1310" i="2"/>
  <c r="D1310" i="2"/>
  <c r="Y1595" i="2"/>
  <c r="D1595" i="2"/>
  <c r="Y70" i="2"/>
  <c r="D70" i="2"/>
  <c r="Y1664" i="2"/>
  <c r="D1664" i="2"/>
  <c r="Y1488" i="2"/>
  <c r="D1488" i="2"/>
  <c r="Y2470" i="2"/>
  <c r="D2470" i="2"/>
  <c r="Y1694" i="2"/>
  <c r="D1694" i="2"/>
  <c r="Y730" i="2"/>
  <c r="D730" i="2"/>
  <c r="Y2469" i="2"/>
  <c r="D2469" i="2"/>
  <c r="Y881" i="2"/>
  <c r="D881" i="2"/>
  <c r="Y924" i="2"/>
  <c r="D924" i="2"/>
  <c r="Y107" i="2"/>
  <c r="D107" i="2"/>
  <c r="Y1529" i="2"/>
  <c r="D1529" i="2"/>
  <c r="Y214" i="2"/>
  <c r="D214" i="2"/>
  <c r="Y633" i="2"/>
  <c r="D633" i="2"/>
  <c r="Y541" i="2"/>
  <c r="D541" i="2"/>
  <c r="Y407" i="2"/>
  <c r="D407" i="2"/>
  <c r="Y465" i="2"/>
  <c r="D465" i="2"/>
  <c r="Y2468" i="2"/>
  <c r="D2468" i="2"/>
  <c r="Y1482" i="2"/>
  <c r="D1482" i="2"/>
  <c r="Y352" i="2"/>
  <c r="D352" i="2"/>
  <c r="Y2467" i="2"/>
  <c r="D2467" i="2"/>
  <c r="Y706" i="2"/>
  <c r="D706" i="2"/>
  <c r="Y858" i="2"/>
  <c r="D858" i="2"/>
  <c r="Y1221" i="2"/>
  <c r="D1221" i="2"/>
  <c r="Y1014" i="2"/>
  <c r="D1014" i="2"/>
  <c r="Y2466" i="2"/>
  <c r="D2466" i="2"/>
  <c r="Y1218" i="2"/>
  <c r="D1218" i="2"/>
  <c r="Y2074" i="2"/>
  <c r="D2074" i="2"/>
  <c r="Y1178" i="2"/>
  <c r="D1178" i="2"/>
  <c r="Y1131" i="2"/>
  <c r="D1131" i="2"/>
  <c r="Y579" i="2"/>
  <c r="D579" i="2"/>
  <c r="Y1184" i="2"/>
  <c r="D1184" i="2"/>
  <c r="Y1962" i="2"/>
  <c r="D1962" i="2"/>
  <c r="Y516" i="2"/>
  <c r="D516" i="2"/>
  <c r="Y2465" i="2"/>
  <c r="D2465" i="2"/>
  <c r="Y1466" i="2"/>
  <c r="D1466" i="2"/>
  <c r="Y277" i="2"/>
  <c r="D277" i="2"/>
  <c r="Y1876" i="2"/>
  <c r="D1876" i="2"/>
  <c r="Y93" i="2"/>
  <c r="D93" i="2"/>
  <c r="Y1686" i="2"/>
  <c r="D1686" i="2"/>
  <c r="Y2019" i="2"/>
  <c r="D2019" i="2"/>
  <c r="Y498" i="2"/>
  <c r="D498" i="2"/>
  <c r="Y785" i="2"/>
  <c r="D785" i="2"/>
  <c r="Y2464" i="2"/>
  <c r="D2464" i="2"/>
  <c r="Y2117" i="2"/>
  <c r="D2117" i="2"/>
  <c r="Y773" i="2"/>
  <c r="D773" i="2"/>
  <c r="Y358" i="2"/>
  <c r="D358" i="2"/>
  <c r="Y2015" i="2"/>
  <c r="D2015" i="2"/>
  <c r="Y2463" i="2"/>
  <c r="D2463" i="2"/>
  <c r="Y454" i="2"/>
  <c r="D454" i="2"/>
  <c r="Y2462" i="2"/>
  <c r="D2462" i="2"/>
  <c r="Y1391" i="2"/>
  <c r="D1391" i="2"/>
  <c r="Y2461" i="2"/>
  <c r="D2461" i="2"/>
  <c r="Y57" i="2"/>
  <c r="D57" i="2"/>
  <c r="Y483" i="2"/>
  <c r="D483" i="2"/>
  <c r="Y122" i="2"/>
  <c r="D122" i="2"/>
  <c r="Y520" i="2"/>
  <c r="D520" i="2"/>
  <c r="Y670" i="2"/>
  <c r="D670" i="2"/>
  <c r="Y621" i="2"/>
  <c r="D621" i="2"/>
  <c r="Y457" i="2"/>
  <c r="D457" i="2"/>
  <c r="Y1160" i="2"/>
  <c r="D1160" i="2"/>
  <c r="Y2460" i="2"/>
  <c r="D2460" i="2"/>
  <c r="Y663" i="2"/>
  <c r="D663" i="2"/>
  <c r="Y309" i="2"/>
  <c r="D309" i="2"/>
  <c r="Y1588" i="2"/>
  <c r="D1588" i="2"/>
  <c r="Y943" i="2"/>
  <c r="D943" i="2"/>
  <c r="Y2038" i="2"/>
  <c r="D2038" i="2"/>
  <c r="Y887" i="2"/>
  <c r="D887" i="2"/>
  <c r="Y150" i="2"/>
  <c r="D150" i="2"/>
  <c r="Y929" i="2"/>
  <c r="D929" i="2"/>
  <c r="Y547" i="2"/>
  <c r="D547" i="2"/>
  <c r="Y413" i="2"/>
  <c r="D413" i="2"/>
  <c r="Y364" i="2"/>
  <c r="D364" i="2"/>
  <c r="Y2459" i="2"/>
  <c r="D2459" i="2"/>
  <c r="Y575" i="2"/>
  <c r="D575" i="2"/>
  <c r="Y533" i="2"/>
  <c r="D533" i="2"/>
  <c r="Y648" i="2"/>
  <c r="D648" i="2"/>
  <c r="Y450" i="2"/>
  <c r="D450" i="2"/>
  <c r="Y883" i="2"/>
  <c r="D883" i="2"/>
  <c r="Y1394" i="2"/>
  <c r="D1394" i="2"/>
  <c r="Y994" i="2"/>
  <c r="D994" i="2"/>
  <c r="Y1023" i="2"/>
  <c r="D1023" i="2"/>
  <c r="Y230" i="2"/>
  <c r="D230" i="2"/>
  <c r="Y750" i="2"/>
  <c r="D750" i="2"/>
  <c r="Y310" i="2"/>
  <c r="D310" i="2"/>
  <c r="Y119" i="2"/>
  <c r="D119" i="2"/>
  <c r="Y113" i="2"/>
  <c r="D113" i="2"/>
  <c r="Y165" i="2"/>
  <c r="D165" i="2"/>
  <c r="Y295" i="2"/>
  <c r="D295" i="2"/>
  <c r="Y1489" i="2"/>
  <c r="D1489" i="2"/>
  <c r="Y1822" i="2"/>
  <c r="D1822" i="2"/>
  <c r="Y1639" i="2"/>
  <c r="D1639" i="2"/>
  <c r="Y368" i="2"/>
  <c r="D368" i="2"/>
  <c r="Y1569" i="2"/>
  <c r="D1569" i="2"/>
  <c r="Y387" i="2"/>
  <c r="D387" i="2"/>
  <c r="Y1060" i="2"/>
  <c r="D1060" i="2"/>
  <c r="Y2458" i="2"/>
  <c r="D2458" i="2"/>
  <c r="Y1823" i="2"/>
  <c r="D1823" i="2"/>
  <c r="Y2025" i="2"/>
  <c r="D2025" i="2"/>
  <c r="Y1806" i="2"/>
  <c r="D1806" i="2"/>
  <c r="Y196" i="2"/>
  <c r="D196" i="2"/>
  <c r="Y654" i="2"/>
  <c r="D654" i="2"/>
  <c r="Y425" i="2"/>
  <c r="D425" i="2"/>
  <c r="Y2457" i="2"/>
  <c r="D2457" i="2"/>
  <c r="Y1392" i="2"/>
  <c r="D1392" i="2"/>
  <c r="Y1504" i="2"/>
  <c r="D1504" i="2"/>
  <c r="Y1373" i="2"/>
  <c r="D1373" i="2"/>
  <c r="Y2456" i="2"/>
  <c r="D2456" i="2"/>
  <c r="Y334" i="2"/>
  <c r="D334" i="2"/>
  <c r="Y1888" i="2"/>
  <c r="D1888" i="2"/>
  <c r="Y2455" i="2"/>
  <c r="D2455" i="2"/>
  <c r="Y2454" i="2"/>
  <c r="D2454" i="2"/>
  <c r="Y2453" i="2"/>
  <c r="D2453" i="2"/>
  <c r="Y1891" i="2"/>
  <c r="D1891" i="2"/>
  <c r="Y2452" i="2"/>
  <c r="D2452" i="2"/>
  <c r="Y1386" i="2"/>
  <c r="D1386" i="2"/>
  <c r="Y1764" i="2"/>
  <c r="D1764" i="2"/>
  <c r="Y1018" i="2"/>
  <c r="D1018" i="2"/>
  <c r="Y1300" i="2"/>
  <c r="D1300" i="2"/>
  <c r="Y2451" i="2"/>
  <c r="D2451" i="2"/>
  <c r="Y300" i="2"/>
  <c r="D300" i="2"/>
  <c r="Y953" i="2"/>
  <c r="D953" i="2"/>
  <c r="Y827" i="2"/>
  <c r="D827" i="2"/>
  <c r="Y2002" i="2"/>
  <c r="D2002" i="2"/>
  <c r="Y326" i="2"/>
  <c r="D326" i="2"/>
  <c r="Y517" i="2"/>
  <c r="D517" i="2"/>
  <c r="Y285" i="2"/>
  <c r="D285" i="2"/>
  <c r="Y1645" i="2"/>
  <c r="D1645" i="2"/>
  <c r="Y955" i="2"/>
  <c r="D955" i="2"/>
  <c r="Y115" i="2"/>
  <c r="D115" i="2"/>
  <c r="Y1019" i="2"/>
  <c r="D1019" i="2"/>
  <c r="Y1330" i="2"/>
  <c r="D1330" i="2"/>
  <c r="Y435" i="2"/>
  <c r="D435" i="2"/>
  <c r="Y2450" i="2"/>
  <c r="D2450" i="2"/>
  <c r="Y877" i="2"/>
  <c r="D877" i="2"/>
  <c r="Y1293" i="2"/>
  <c r="D1293" i="2"/>
  <c r="Y2449" i="2"/>
  <c r="D2449" i="2"/>
  <c r="Y2448" i="2"/>
  <c r="D2448" i="2"/>
  <c r="Y2447" i="2"/>
  <c r="D2447" i="2"/>
  <c r="Y2446" i="2"/>
  <c r="D2446" i="2"/>
  <c r="Y562" i="2"/>
  <c r="D562" i="2"/>
  <c r="Y61" i="2"/>
  <c r="D61" i="2"/>
  <c r="Y1537" i="2"/>
  <c r="D1537" i="2"/>
  <c r="Y695" i="2"/>
  <c r="D695" i="2"/>
  <c r="Y2445" i="2"/>
  <c r="D2445" i="2"/>
  <c r="Y978" i="2"/>
  <c r="D978" i="2"/>
  <c r="Y2444" i="2"/>
  <c r="D2444" i="2"/>
  <c r="Y206" i="2"/>
  <c r="D206" i="2"/>
  <c r="Y389" i="2"/>
  <c r="D389" i="2"/>
  <c r="Y1201" i="2"/>
  <c r="D1201" i="2"/>
  <c r="Y2443" i="2"/>
  <c r="D2443" i="2"/>
  <c r="Y1762" i="2"/>
  <c r="D1762" i="2"/>
  <c r="Y233" i="2"/>
  <c r="D233" i="2"/>
  <c r="Y2442" i="2"/>
  <c r="D2442" i="2"/>
  <c r="Y2106" i="2"/>
  <c r="D2106" i="2"/>
  <c r="Y1164" i="2"/>
  <c r="D1164" i="2"/>
  <c r="Y2441" i="2"/>
  <c r="D2441" i="2"/>
  <c r="Y2440" i="2"/>
  <c r="D2440" i="2"/>
  <c r="Y2439" i="2"/>
  <c r="D2439" i="2"/>
  <c r="Y2438" i="2"/>
  <c r="D2438" i="2"/>
  <c r="Y1393" i="2"/>
  <c r="D1393" i="2"/>
  <c r="Y963" i="2"/>
  <c r="D963" i="2"/>
  <c r="Y2437" i="2"/>
  <c r="D2437" i="2"/>
  <c r="Y470" i="2"/>
  <c r="D470" i="2"/>
  <c r="Y1609" i="2"/>
  <c r="D1609" i="2"/>
  <c r="Y779" i="2"/>
  <c r="D779" i="2"/>
  <c r="Y919" i="2"/>
  <c r="D919" i="2"/>
  <c r="Y2436" i="2"/>
  <c r="D2436" i="2"/>
  <c r="Y2435" i="2"/>
  <c r="D2435" i="2"/>
  <c r="Y2434" i="2"/>
  <c r="D2434" i="2"/>
  <c r="Y2433" i="2"/>
  <c r="D2433" i="2"/>
  <c r="Y1252" i="2"/>
  <c r="D1252" i="2"/>
  <c r="Y676" i="2"/>
  <c r="D676" i="2"/>
  <c r="Y408" i="2"/>
  <c r="D408" i="2"/>
  <c r="Y2432" i="2"/>
  <c r="D2432" i="2"/>
  <c r="Y585" i="2"/>
  <c r="D585" i="2"/>
  <c r="Y2431" i="2"/>
  <c r="D2431" i="2"/>
  <c r="Y586" i="2"/>
  <c r="D586" i="2"/>
  <c r="Y2430" i="2"/>
  <c r="D2430" i="2"/>
  <c r="Y1370" i="2"/>
  <c r="D1370" i="2"/>
  <c r="Y2429" i="2"/>
  <c r="D2429" i="2"/>
  <c r="Y1092" i="2"/>
  <c r="D1092" i="2"/>
  <c r="Y1102" i="2"/>
  <c r="D1102" i="2"/>
  <c r="Y328" i="2"/>
  <c r="D328" i="2"/>
  <c r="Y2428" i="2"/>
  <c r="D2428" i="2"/>
  <c r="Y1741" i="2"/>
  <c r="D1741" i="2"/>
  <c r="Y2427" i="2"/>
  <c r="D2427" i="2"/>
  <c r="Y141" i="2"/>
  <c r="D141" i="2"/>
  <c r="Y1186" i="2"/>
  <c r="D1186" i="2"/>
  <c r="Y257" i="2"/>
  <c r="D257" i="2"/>
  <c r="Y657" i="2"/>
  <c r="D657" i="2"/>
  <c r="Y142" i="2"/>
  <c r="D142" i="2"/>
  <c r="Y88" i="2"/>
  <c r="D88" i="2"/>
  <c r="Y2426" i="2"/>
  <c r="D2426" i="2"/>
  <c r="Y1133" i="2"/>
  <c r="D1133" i="2"/>
  <c r="Y1356" i="2"/>
  <c r="D1356" i="2"/>
  <c r="Y2425" i="2"/>
  <c r="D2425" i="2"/>
  <c r="Y2424" i="2"/>
  <c r="D2424" i="2"/>
  <c r="Y2423" i="2"/>
  <c r="D2423" i="2"/>
  <c r="Y1589" i="2"/>
  <c r="D1589" i="2"/>
  <c r="Y619" i="2"/>
  <c r="D619" i="2"/>
  <c r="Y2050" i="2"/>
  <c r="D2050" i="2"/>
  <c r="Y2422" i="2"/>
  <c r="D2422" i="2"/>
  <c r="Y2421" i="2"/>
  <c r="D2421" i="2"/>
  <c r="Y2420" i="2"/>
  <c r="D2420" i="2"/>
  <c r="Y611" i="2"/>
  <c r="D611" i="2"/>
  <c r="Y1305" i="2"/>
  <c r="D1305" i="2"/>
  <c r="Y2419" i="2"/>
  <c r="D2419" i="2"/>
  <c r="Y833" i="2"/>
  <c r="D833" i="2"/>
  <c r="Y2418" i="2"/>
  <c r="D2418" i="2"/>
  <c r="Y884" i="2"/>
  <c r="D884" i="2"/>
  <c r="Y1246" i="2"/>
  <c r="D1246" i="2"/>
  <c r="Y2000" i="2"/>
  <c r="D2000" i="2"/>
  <c r="Y1777" i="2"/>
  <c r="D1777" i="2"/>
  <c r="Y48" i="2"/>
  <c r="D48" i="2"/>
  <c r="Y2417" i="2"/>
  <c r="D2417" i="2"/>
  <c r="Y152" i="2"/>
  <c r="D152" i="2"/>
  <c r="Y580" i="2"/>
  <c r="D580" i="2"/>
  <c r="Y1269" i="2"/>
  <c r="D1269" i="2"/>
  <c r="Y1577" i="2"/>
  <c r="D1577" i="2"/>
  <c r="Y198" i="2"/>
  <c r="D198" i="2"/>
  <c r="Y1828" i="2"/>
  <c r="D1828" i="2"/>
  <c r="Y183" i="2"/>
  <c r="D183" i="2"/>
  <c r="Y1444" i="2"/>
  <c r="D1444" i="2"/>
  <c r="Y731" i="2"/>
  <c r="D731" i="2"/>
  <c r="Y56" i="2"/>
  <c r="D56" i="2"/>
  <c r="Y44" i="2"/>
  <c r="D44" i="2"/>
  <c r="Y2416" i="2"/>
  <c r="D2416" i="2"/>
  <c r="Y466" i="2"/>
  <c r="D466" i="2"/>
  <c r="Y2415" i="2"/>
  <c r="D2415" i="2"/>
  <c r="Y2414" i="2"/>
  <c r="D2414" i="2"/>
  <c r="Y743" i="2"/>
  <c r="D743" i="2"/>
  <c r="Y2413" i="2"/>
  <c r="D2413" i="2"/>
  <c r="Y1266" i="2"/>
  <c r="D1266" i="2"/>
  <c r="Y2412" i="2"/>
  <c r="D2412" i="2"/>
  <c r="Y325" i="2"/>
  <c r="D325" i="2"/>
  <c r="Y1245" i="2"/>
  <c r="D1245" i="2"/>
  <c r="Y1636" i="2"/>
  <c r="D1636" i="2"/>
  <c r="Y2411" i="2"/>
  <c r="D2411" i="2"/>
  <c r="Y2410" i="2"/>
  <c r="D2410" i="2"/>
  <c r="Y1129" i="2"/>
  <c r="D1129" i="2"/>
  <c r="Y1601" i="2"/>
  <c r="D1601" i="2"/>
  <c r="Y703" i="2"/>
  <c r="D703" i="2"/>
  <c r="Y1684" i="2"/>
  <c r="D1684" i="2"/>
  <c r="Y124" i="2"/>
  <c r="D124" i="2"/>
  <c r="Y602" i="2"/>
  <c r="D602" i="2"/>
  <c r="Y721" i="2"/>
  <c r="D721" i="2"/>
  <c r="Y2409" i="2"/>
  <c r="D2409" i="2"/>
  <c r="Y581" i="2"/>
  <c r="D581" i="2"/>
  <c r="Y299" i="2"/>
  <c r="D299" i="2"/>
  <c r="Y1407" i="2"/>
  <c r="D1407" i="2"/>
  <c r="Y2408" i="2"/>
  <c r="D2408" i="2"/>
  <c r="Y2407" i="2"/>
  <c r="D2407" i="2"/>
  <c r="Y2406" i="2"/>
  <c r="D2406" i="2"/>
  <c r="Y1673" i="2"/>
  <c r="D1673" i="2"/>
  <c r="Y2405" i="2"/>
  <c r="D2405" i="2"/>
  <c r="Y2404" i="2"/>
  <c r="D2404" i="2"/>
  <c r="Y2403" i="2"/>
  <c r="D2403" i="2"/>
  <c r="Y253" i="2"/>
  <c r="D253" i="2"/>
  <c r="Y296" i="2"/>
  <c r="D296" i="2"/>
  <c r="Y1315" i="2"/>
  <c r="D1315" i="2"/>
  <c r="Y852" i="2"/>
  <c r="D852" i="2"/>
  <c r="Y2402" i="2"/>
  <c r="D2402" i="2"/>
  <c r="Y2401" i="2"/>
  <c r="D2401" i="2"/>
  <c r="Y2400" i="2"/>
  <c r="D2400" i="2"/>
  <c r="Y544" i="2"/>
  <c r="D544" i="2"/>
  <c r="Y430" i="2"/>
  <c r="D430" i="2"/>
  <c r="Y2399" i="2"/>
  <c r="D2399" i="2"/>
  <c r="Y1163" i="2"/>
  <c r="D1163" i="2"/>
  <c r="Y2398" i="2"/>
  <c r="D2398" i="2"/>
  <c r="Y63" i="2"/>
  <c r="D63" i="2"/>
  <c r="Y2397" i="2"/>
  <c r="D2397" i="2"/>
  <c r="Y2396" i="2"/>
  <c r="D2396" i="2"/>
  <c r="Y845" i="2"/>
  <c r="D845" i="2"/>
  <c r="Y359" i="2"/>
  <c r="D359" i="2"/>
  <c r="Y536" i="2"/>
  <c r="D536" i="2"/>
  <c r="Y1969" i="2"/>
  <c r="D1969" i="2"/>
  <c r="Y1223" i="2"/>
  <c r="D1223" i="2"/>
  <c r="Y1397" i="2"/>
  <c r="D1397" i="2"/>
  <c r="Y10" i="2"/>
  <c r="D10" i="2"/>
  <c r="Y14" i="2"/>
  <c r="D14" i="2"/>
  <c r="Y772" i="2"/>
  <c r="D772" i="2"/>
  <c r="Y1951" i="2"/>
  <c r="D1951" i="2"/>
  <c r="Y1495" i="2"/>
  <c r="D1495" i="2"/>
  <c r="Y1434" i="2"/>
  <c r="D1434" i="2"/>
  <c r="Y2395" i="2"/>
  <c r="D2395" i="2"/>
  <c r="Y908" i="2"/>
  <c r="D908" i="2"/>
  <c r="Y519" i="2"/>
  <c r="D519" i="2"/>
  <c r="Y2394" i="2"/>
  <c r="D2394" i="2"/>
  <c r="Y1232" i="2"/>
  <c r="D1232" i="2"/>
  <c r="Y825" i="2"/>
  <c r="D825" i="2"/>
  <c r="Y319" i="2"/>
  <c r="D319" i="2"/>
  <c r="Y2393" i="2"/>
  <c r="D2393" i="2"/>
  <c r="Y2392" i="2"/>
  <c r="D2392" i="2"/>
  <c r="Y353" i="2"/>
  <c r="D353" i="2"/>
  <c r="Y1406" i="2"/>
  <c r="D1406" i="2"/>
  <c r="Y2391" i="2"/>
  <c r="D2391" i="2"/>
  <c r="Y1167" i="2"/>
  <c r="D1167" i="2"/>
  <c r="Y1362" i="2"/>
  <c r="D1362" i="2"/>
  <c r="Y2390" i="2"/>
  <c r="D2390" i="2"/>
  <c r="Y2389" i="2"/>
  <c r="D2389" i="2"/>
  <c r="Y1360" i="2"/>
  <c r="D1360" i="2"/>
  <c r="Y651" i="2"/>
  <c r="D651" i="2"/>
  <c r="Y559" i="2"/>
  <c r="D559" i="2"/>
  <c r="Y50" i="2"/>
  <c r="D50" i="2"/>
  <c r="Y2388" i="2"/>
  <c r="D2388" i="2"/>
  <c r="Y2387" i="2"/>
  <c r="D2387" i="2"/>
  <c r="Y1135" i="2"/>
  <c r="D1135" i="2"/>
  <c r="Y12" i="2"/>
  <c r="D12" i="2"/>
  <c r="Y514" i="2"/>
  <c r="D514" i="2"/>
  <c r="Y2386" i="2"/>
  <c r="D2386" i="2"/>
  <c r="Y2385" i="2"/>
  <c r="D2385" i="2"/>
  <c r="Y1051" i="2"/>
  <c r="D1051" i="2"/>
  <c r="Y1463" i="2"/>
  <c r="D1463" i="2"/>
  <c r="Y1226" i="2"/>
  <c r="D1226" i="2"/>
  <c r="Y1419" i="2"/>
  <c r="D1419" i="2"/>
  <c r="Y131" i="2"/>
  <c r="D131" i="2"/>
  <c r="Y2384" i="2"/>
  <c r="D2384" i="2"/>
  <c r="Y1132" i="2"/>
  <c r="D1132" i="2"/>
  <c r="Y1365" i="2"/>
  <c r="D1365" i="2"/>
  <c r="Y1399" i="2"/>
  <c r="D1399" i="2"/>
  <c r="Y1757" i="2"/>
  <c r="D1757" i="2"/>
  <c r="Y15" i="2"/>
  <c r="D15" i="2"/>
  <c r="Y329" i="2"/>
  <c r="D329" i="2"/>
  <c r="Y304" i="2"/>
  <c r="D304" i="2"/>
  <c r="Y2383" i="2"/>
  <c r="D2383" i="2"/>
  <c r="Y2382" i="2"/>
  <c r="D2382" i="2"/>
  <c r="Y699" i="2"/>
  <c r="D699" i="2"/>
  <c r="Y505" i="2"/>
  <c r="D505" i="2"/>
  <c r="Y808" i="2"/>
  <c r="D808" i="2"/>
  <c r="Y528" i="2"/>
  <c r="D528" i="2"/>
  <c r="Y2381" i="2"/>
  <c r="D2381" i="2"/>
  <c r="Y2380" i="2"/>
  <c r="D2380" i="2"/>
  <c r="Y1974" i="2"/>
  <c r="D1974" i="2"/>
  <c r="Y2379" i="2"/>
  <c r="D2379" i="2"/>
  <c r="Y2378" i="2"/>
  <c r="D2378" i="2"/>
  <c r="Y455" i="2"/>
  <c r="D455" i="2"/>
  <c r="Y1749" i="2"/>
  <c r="D1749" i="2"/>
  <c r="Y108" i="2"/>
  <c r="D108" i="2"/>
  <c r="Y1459" i="2"/>
  <c r="D1459" i="2"/>
  <c r="Y1319" i="2"/>
  <c r="D1319" i="2"/>
  <c r="Y753" i="2"/>
  <c r="D753" i="2"/>
  <c r="Y1765" i="2"/>
  <c r="D1765" i="2"/>
  <c r="Y177" i="2"/>
  <c r="D177" i="2"/>
  <c r="Y212" i="2"/>
  <c r="D212" i="2"/>
  <c r="Y2377" i="2"/>
  <c r="D2377" i="2"/>
  <c r="Y2017" i="2"/>
  <c r="D2017" i="2"/>
  <c r="Y2376" i="2"/>
  <c r="D2376" i="2"/>
  <c r="Y2375" i="2"/>
  <c r="D2375" i="2"/>
  <c r="Y835" i="2"/>
  <c r="D835" i="2"/>
  <c r="Y2374" i="2"/>
  <c r="D2374" i="2"/>
  <c r="Y2373" i="2"/>
  <c r="D2373" i="2"/>
  <c r="Y1724" i="2"/>
  <c r="D1724" i="2"/>
  <c r="Y208" i="2"/>
  <c r="D208" i="2"/>
  <c r="Y700" i="2"/>
  <c r="D700" i="2"/>
  <c r="Y84" i="2"/>
  <c r="D84" i="2"/>
  <c r="Y2372" i="2"/>
  <c r="D2372" i="2"/>
  <c r="Y436" i="2"/>
  <c r="D436" i="2"/>
  <c r="Y2371" i="2"/>
  <c r="D2371" i="2"/>
  <c r="Y2370" i="2"/>
  <c r="D2370" i="2"/>
  <c r="Y46" i="2"/>
  <c r="D46" i="2"/>
  <c r="Y871" i="2"/>
  <c r="D871" i="2"/>
  <c r="Y2369" i="2"/>
  <c r="D2369" i="2"/>
  <c r="Y2368" i="2"/>
  <c r="D2368" i="2"/>
  <c r="Y1473" i="2"/>
  <c r="D1473" i="2"/>
  <c r="Y2367" i="2"/>
  <c r="D2367" i="2"/>
  <c r="Y256" i="2"/>
  <c r="D256" i="2"/>
  <c r="Y2366" i="2"/>
  <c r="D2366" i="2"/>
  <c r="Y2365" i="2"/>
  <c r="D2365" i="2"/>
  <c r="Y662" i="2"/>
  <c r="D662" i="2"/>
  <c r="Y1615" i="2"/>
  <c r="D1615" i="2"/>
  <c r="Y578" i="2"/>
  <c r="D578" i="2"/>
  <c r="Y1404" i="2"/>
  <c r="D1404" i="2"/>
  <c r="Y207" i="2"/>
  <c r="D207" i="2"/>
  <c r="Y1421" i="2"/>
  <c r="D1421" i="2"/>
  <c r="Y2364" i="2"/>
  <c r="D2364" i="2"/>
  <c r="Y2363" i="2"/>
  <c r="D2363" i="2"/>
  <c r="Y1318" i="2"/>
  <c r="D1318" i="2"/>
  <c r="Y73" i="2"/>
  <c r="D73" i="2"/>
  <c r="Y2092" i="2"/>
  <c r="D2092" i="2"/>
  <c r="Y564" i="2"/>
  <c r="D564" i="2"/>
  <c r="Y2362" i="2"/>
  <c r="D2362" i="2"/>
  <c r="Y1258" i="2"/>
  <c r="D1258" i="2"/>
  <c r="Y2361" i="2"/>
  <c r="D2361" i="2"/>
  <c r="Y512" i="2"/>
  <c r="D512" i="2"/>
  <c r="Y530" i="2"/>
  <c r="D530" i="2"/>
  <c r="Y1294" i="2"/>
  <c r="D1294" i="2"/>
  <c r="Y1656" i="2"/>
  <c r="D1656" i="2"/>
  <c r="Y2360" i="2"/>
  <c r="D2360" i="2"/>
  <c r="Y2359" i="2"/>
  <c r="D2359" i="2"/>
  <c r="Y1695" i="2"/>
  <c r="D1695" i="2"/>
  <c r="Y1297" i="2"/>
  <c r="D1297" i="2"/>
  <c r="Y2145" i="2"/>
  <c r="D2145" i="2"/>
  <c r="Y1313" i="2"/>
  <c r="D1313" i="2"/>
  <c r="Y9" i="2"/>
  <c r="D9" i="2"/>
  <c r="Y926" i="2"/>
  <c r="D926" i="2"/>
  <c r="Y2358" i="2"/>
  <c r="D2358" i="2"/>
  <c r="Y1535" i="2"/>
  <c r="D1535" i="2"/>
  <c r="Y2357" i="2"/>
  <c r="D2357" i="2"/>
  <c r="Y363" i="2"/>
  <c r="D363" i="2"/>
  <c r="Y1217" i="2"/>
  <c r="D1217" i="2"/>
  <c r="Y5" i="2"/>
  <c r="D5" i="2"/>
  <c r="Y1070" i="2"/>
  <c r="D1070" i="2"/>
  <c r="Y410" i="2"/>
  <c r="D410" i="2"/>
  <c r="Y1732" i="2"/>
  <c r="D1732" i="2"/>
  <c r="Y1584" i="2"/>
  <c r="D1584" i="2"/>
  <c r="Y1177" i="2"/>
  <c r="D1177" i="2"/>
  <c r="Y284" i="2"/>
  <c r="D284" i="2"/>
  <c r="Y209" i="2"/>
  <c r="D209" i="2"/>
  <c r="Y2356" i="2"/>
  <c r="D2356" i="2"/>
  <c r="Y1171" i="2"/>
  <c r="D1171" i="2"/>
  <c r="Y2355" i="2"/>
  <c r="D2355" i="2"/>
  <c r="Y916" i="2"/>
  <c r="D916" i="2"/>
  <c r="Y1938" i="2"/>
  <c r="D1938" i="2"/>
  <c r="Y64" i="2"/>
  <c r="D64" i="2"/>
  <c r="Y289" i="2"/>
  <c r="D289" i="2"/>
  <c r="Y2354" i="2"/>
  <c r="D2354" i="2"/>
  <c r="Y1298" i="2"/>
  <c r="D1298" i="2"/>
  <c r="Y1375" i="2"/>
  <c r="D1375" i="2"/>
  <c r="Y2353" i="2"/>
  <c r="D2353" i="2"/>
  <c r="Y2352" i="2"/>
  <c r="D2352" i="2"/>
  <c r="Y2351" i="2"/>
  <c r="D2351" i="2"/>
  <c r="Y2350" i="2"/>
  <c r="D2350" i="2"/>
  <c r="Y2349" i="2"/>
  <c r="D2349" i="2"/>
  <c r="Y195" i="2"/>
  <c r="D195" i="2"/>
  <c r="Y197" i="2"/>
  <c r="D197" i="2"/>
  <c r="Y1059" i="2"/>
  <c r="D1059" i="2"/>
  <c r="Y542" i="2"/>
  <c r="D542" i="2"/>
  <c r="Y240" i="2"/>
  <c r="D240" i="2"/>
  <c r="Y314" i="2"/>
  <c r="D314" i="2"/>
  <c r="Y2348" i="2"/>
  <c r="D2348" i="2"/>
  <c r="Y1203" i="2"/>
  <c r="D1203" i="2"/>
  <c r="Y2347" i="2"/>
  <c r="D2347" i="2"/>
  <c r="Y405" i="2"/>
  <c r="D405" i="2"/>
  <c r="Y1329" i="2"/>
  <c r="D1329" i="2"/>
  <c r="Y85" i="2"/>
  <c r="D85" i="2"/>
  <c r="Y404" i="2"/>
  <c r="D404" i="2"/>
  <c r="Y1746" i="2"/>
  <c r="D1746" i="2"/>
  <c r="Y220" i="2"/>
  <c r="D220" i="2"/>
  <c r="Y558" i="2"/>
  <c r="D558" i="2"/>
  <c r="Y1194" i="2"/>
  <c r="D1194" i="2"/>
  <c r="Y347" i="2"/>
  <c r="D347" i="2"/>
  <c r="Y2346" i="2"/>
  <c r="D2346" i="2"/>
  <c r="Y8" i="2"/>
  <c r="D8" i="2"/>
  <c r="Y1634" i="2"/>
  <c r="D1634" i="2"/>
  <c r="Y612" i="2"/>
  <c r="D612" i="2"/>
  <c r="Y2345" i="2"/>
  <c r="D2345" i="2"/>
  <c r="Y104" i="2"/>
  <c r="D104" i="2"/>
  <c r="Y399" i="2"/>
  <c r="D399" i="2"/>
  <c r="Y215" i="2"/>
  <c r="D215" i="2"/>
  <c r="Y1157" i="2"/>
  <c r="D1157" i="2"/>
  <c r="Y1417" i="2"/>
  <c r="D1417" i="2"/>
  <c r="Y2344" i="2"/>
  <c r="D2344" i="2"/>
  <c r="Y2343" i="2"/>
  <c r="D2343" i="2"/>
  <c r="Y639" i="2"/>
  <c r="D639" i="2"/>
  <c r="Y168" i="2"/>
  <c r="D168" i="2"/>
  <c r="Y2342" i="2"/>
  <c r="D2342" i="2"/>
  <c r="Y2341" i="2"/>
  <c r="D2341" i="2"/>
  <c r="Y1236" i="2"/>
  <c r="D1236" i="2"/>
  <c r="Y2340" i="2"/>
  <c r="D2340" i="2"/>
  <c r="Y2339" i="2"/>
  <c r="D2339" i="2"/>
  <c r="Y2338" i="2"/>
  <c r="D2338" i="2"/>
  <c r="Y1448" i="2"/>
  <c r="D1448" i="2"/>
  <c r="Y2337" i="2"/>
  <c r="D2337" i="2"/>
  <c r="Y1037" i="2"/>
  <c r="D1037" i="2"/>
  <c r="Y2336" i="2"/>
  <c r="D2336" i="2"/>
  <c r="Y175" i="2"/>
  <c r="D175" i="2"/>
  <c r="Y1508" i="2"/>
  <c r="D1508" i="2"/>
  <c r="Y2335" i="2"/>
  <c r="D2335" i="2"/>
  <c r="Y2334" i="2"/>
  <c r="D2334" i="2"/>
  <c r="Y204" i="2"/>
  <c r="D204" i="2"/>
  <c r="Y375" i="2"/>
  <c r="D375" i="2"/>
  <c r="Y1359" i="2"/>
  <c r="D1359" i="2"/>
  <c r="Y2333" i="2"/>
  <c r="D2333" i="2"/>
  <c r="Y518" i="2"/>
  <c r="D518" i="2"/>
  <c r="Y1550" i="2"/>
  <c r="D1550" i="2"/>
  <c r="Y1187" i="2"/>
  <c r="D1187" i="2"/>
  <c r="Y25" i="2"/>
  <c r="D25" i="2"/>
  <c r="Y723" i="2"/>
  <c r="D723" i="2"/>
  <c r="Y2332" i="2"/>
  <c r="D2332" i="2"/>
  <c r="Y834" i="2"/>
  <c r="D834" i="2"/>
  <c r="Y1264" i="2"/>
  <c r="D1264" i="2"/>
  <c r="Y342" i="2"/>
  <c r="D342" i="2"/>
  <c r="Y442" i="2"/>
  <c r="D442" i="2"/>
  <c r="Y200" i="2"/>
  <c r="D200" i="2"/>
  <c r="Y1333" i="2"/>
  <c r="D1333" i="2"/>
  <c r="Y2331" i="2"/>
  <c r="D2331" i="2"/>
  <c r="Y1369" i="2"/>
  <c r="D1369" i="2"/>
  <c r="Y258" i="2"/>
  <c r="D258" i="2"/>
  <c r="Y2330" i="2"/>
  <c r="D2330" i="2"/>
  <c r="Y72" i="2"/>
  <c r="D72" i="2"/>
  <c r="Y34" i="2"/>
  <c r="D34" i="2"/>
  <c r="Y2329" i="2"/>
  <c r="D2329" i="2"/>
  <c r="Y705" i="2"/>
  <c r="D705" i="2"/>
  <c r="Y1580" i="2"/>
  <c r="D1580" i="2"/>
  <c r="Y1780" i="2"/>
  <c r="D1780" i="2"/>
  <c r="Y2328" i="2"/>
  <c r="D2328" i="2"/>
  <c r="Y2327" i="2"/>
  <c r="D2327" i="2"/>
  <c r="Y1628" i="2"/>
  <c r="D1628" i="2"/>
  <c r="Y2326" i="2"/>
  <c r="D2326" i="2"/>
  <c r="Y41" i="2"/>
  <c r="D41" i="2"/>
  <c r="Y43" i="2"/>
  <c r="D43" i="2"/>
  <c r="Y144" i="2"/>
  <c r="D144" i="2"/>
  <c r="Y2325" i="2"/>
  <c r="D2325" i="2"/>
  <c r="Y1430" i="2"/>
  <c r="D1430" i="2"/>
  <c r="Y1153" i="2"/>
  <c r="D1153" i="2"/>
  <c r="Y2324" i="2"/>
  <c r="D2324" i="2"/>
  <c r="Y1729" i="2"/>
  <c r="D1729" i="2"/>
  <c r="Y1423" i="2"/>
  <c r="D1423" i="2"/>
  <c r="Y1527" i="2"/>
  <c r="D1527" i="2"/>
  <c r="Y806" i="2"/>
  <c r="D806" i="2"/>
  <c r="Y2323" i="2"/>
  <c r="D2323" i="2"/>
  <c r="Y2322" i="2"/>
  <c r="D2322" i="2"/>
  <c r="Y388" i="2"/>
  <c r="D388" i="2"/>
  <c r="Y205" i="2"/>
  <c r="D205" i="2"/>
  <c r="Y652" i="2"/>
  <c r="D652" i="2"/>
  <c r="Y1735" i="2"/>
  <c r="D1735" i="2"/>
  <c r="Y440" i="2"/>
  <c r="D440" i="2"/>
  <c r="Y1704" i="2"/>
  <c r="D1704" i="2"/>
  <c r="Y1115" i="2"/>
  <c r="D1115" i="2"/>
  <c r="Y2321" i="2"/>
  <c r="D2321" i="2"/>
  <c r="Y2320" i="2"/>
  <c r="D2320" i="2"/>
  <c r="Y1376" i="2"/>
  <c r="D1376" i="2"/>
  <c r="Y2319" i="2"/>
  <c r="D2319" i="2"/>
  <c r="Y788" i="2"/>
  <c r="D788" i="2"/>
  <c r="Y140" i="2"/>
  <c r="D140" i="2"/>
  <c r="Y2318" i="2"/>
  <c r="D2318" i="2"/>
  <c r="Y1754" i="2"/>
  <c r="D1754" i="2"/>
  <c r="Y2317" i="2"/>
  <c r="D2317" i="2"/>
  <c r="Y1744" i="2"/>
  <c r="D1744" i="2"/>
  <c r="Y1364" i="2"/>
  <c r="D1364" i="2"/>
  <c r="Y2316" i="2"/>
  <c r="D2316" i="2"/>
  <c r="Y2315" i="2"/>
  <c r="D2315" i="2"/>
  <c r="Y2314" i="2"/>
  <c r="D2314" i="2"/>
  <c r="Y2086" i="2"/>
  <c r="D2086" i="2"/>
  <c r="Y313" i="2"/>
  <c r="D313" i="2"/>
  <c r="Y2313" i="2"/>
  <c r="D2313" i="2"/>
  <c r="Y1346" i="2"/>
  <c r="D1346" i="2"/>
  <c r="Y2312" i="2"/>
  <c r="D2312" i="2"/>
  <c r="Y1317" i="2"/>
  <c r="D1317" i="2"/>
  <c r="Y439" i="2"/>
  <c r="D439" i="2"/>
  <c r="Y2311" i="2"/>
  <c r="D2311" i="2"/>
  <c r="Y1261" i="2"/>
  <c r="D1261" i="2"/>
  <c r="Y1420" i="2"/>
  <c r="D1420" i="2"/>
  <c r="Y2310" i="2"/>
  <c r="D2310" i="2"/>
  <c r="Y2309" i="2"/>
  <c r="D2309" i="2"/>
  <c r="Y2308" i="2"/>
  <c r="D2308" i="2"/>
  <c r="Y1322" i="2"/>
  <c r="D1322" i="2"/>
  <c r="Y725" i="2"/>
  <c r="D725" i="2"/>
  <c r="Y2307" i="2"/>
  <c r="D2307" i="2"/>
  <c r="Y1138" i="2"/>
  <c r="D1138" i="2"/>
  <c r="Y846" i="2"/>
  <c r="D846" i="2"/>
  <c r="Y1257" i="2"/>
  <c r="D1257" i="2"/>
  <c r="Y736" i="2"/>
  <c r="D736" i="2"/>
  <c r="Y179" i="2"/>
  <c r="D179" i="2"/>
  <c r="Y2306" i="2"/>
  <c r="D2306" i="2"/>
  <c r="Y637" i="2"/>
  <c r="D637" i="2"/>
  <c r="Y2305" i="2"/>
  <c r="D2305" i="2"/>
  <c r="Y1696" i="2"/>
  <c r="D1696" i="2"/>
  <c r="Y2304" i="2"/>
  <c r="D2304" i="2"/>
  <c r="Y2303" i="2"/>
  <c r="D2303" i="2"/>
  <c r="Y68" i="2"/>
  <c r="D68" i="2"/>
  <c r="Y2302" i="2"/>
  <c r="D2302" i="2"/>
  <c r="Y2301" i="2"/>
  <c r="D2301" i="2"/>
  <c r="Y2300" i="2"/>
  <c r="D2300" i="2"/>
  <c r="Y1384" i="2"/>
  <c r="D1384" i="2"/>
  <c r="Y1784" i="2"/>
  <c r="D1784" i="2"/>
  <c r="Y854" i="2"/>
  <c r="D854" i="2"/>
  <c r="Y2299" i="2"/>
  <c r="D2299" i="2"/>
  <c r="Y2298" i="2"/>
  <c r="D2298" i="2"/>
  <c r="Y416" i="2"/>
  <c r="D416" i="2"/>
  <c r="Y2297" i="2"/>
  <c r="D2297" i="2"/>
  <c r="Y1721" i="2"/>
  <c r="D1721" i="2"/>
  <c r="Y2296" i="2"/>
  <c r="D2296" i="2"/>
  <c r="Y2295" i="2"/>
  <c r="D2295" i="2"/>
  <c r="Y2294" i="2"/>
  <c r="D2294" i="2"/>
  <c r="Y569" i="2"/>
  <c r="D569" i="2"/>
  <c r="Y2293" i="2"/>
  <c r="D2293" i="2"/>
  <c r="Y1737" i="2"/>
  <c r="D1737" i="2"/>
  <c r="Y814" i="2"/>
  <c r="D814" i="2"/>
  <c r="Y2292" i="2"/>
  <c r="D2292" i="2"/>
  <c r="Y2291" i="2"/>
  <c r="D2291" i="2"/>
  <c r="Y2290" i="2"/>
  <c r="D2290" i="2"/>
  <c r="Y1415" i="2"/>
  <c r="D1415" i="2"/>
  <c r="Y89" i="2"/>
  <c r="D89" i="2"/>
  <c r="Y2289" i="2"/>
  <c r="D2289" i="2"/>
  <c r="Y28" i="2"/>
  <c r="D28" i="2"/>
  <c r="Y1734" i="2"/>
  <c r="D1734" i="2"/>
  <c r="Y1657" i="2"/>
  <c r="D1657" i="2"/>
  <c r="Y2288" i="2"/>
  <c r="D2288" i="2"/>
  <c r="Y1522" i="2"/>
  <c r="D1522" i="2"/>
  <c r="Y1427" i="2"/>
  <c r="D1427" i="2"/>
  <c r="Y1728" i="2"/>
  <c r="D1728" i="2"/>
  <c r="Y2287" i="2"/>
  <c r="D2287" i="2"/>
  <c r="Y2286" i="2"/>
  <c r="D2286" i="2"/>
  <c r="Y2285" i="2"/>
  <c r="D2285" i="2"/>
  <c r="Y684" i="2"/>
  <c r="D684" i="2"/>
  <c r="Y2284" i="2"/>
  <c r="D2284" i="2"/>
  <c r="Y1710" i="2"/>
  <c r="D1710" i="2"/>
  <c r="Y1395" i="2"/>
  <c r="D1395" i="2"/>
  <c r="Y222" i="2"/>
  <c r="D222" i="2"/>
  <c r="Y2283" i="2"/>
  <c r="D2283" i="2"/>
  <c r="Y2282" i="2"/>
  <c r="D2282" i="2"/>
  <c r="Y1087" i="2"/>
  <c r="D1087" i="2"/>
  <c r="Y1502" i="2"/>
  <c r="D1502" i="2"/>
  <c r="Y2281" i="2"/>
  <c r="D2281" i="2"/>
  <c r="Y1372" i="2"/>
  <c r="D1372" i="2"/>
  <c r="Y428" i="2"/>
  <c r="D428" i="2"/>
  <c r="Y1659" i="2"/>
  <c r="D1659" i="2"/>
  <c r="Y709" i="2"/>
  <c r="D709" i="2"/>
  <c r="Y1437" i="2"/>
  <c r="D1437" i="2"/>
  <c r="Y1262" i="2"/>
  <c r="D1262" i="2"/>
  <c r="Y1007" i="2"/>
  <c r="D1007" i="2"/>
  <c r="Y2280" i="2"/>
  <c r="D2280" i="2"/>
  <c r="Y2279" i="2"/>
  <c r="D2279" i="2"/>
  <c r="Y2278" i="2"/>
  <c r="D2278" i="2"/>
  <c r="Y111" i="2"/>
  <c r="D111" i="2"/>
  <c r="Y1149" i="2"/>
  <c r="D1149" i="2"/>
  <c r="Y2277" i="2"/>
  <c r="D2277" i="2"/>
  <c r="Y2276" i="2"/>
  <c r="D2276" i="2"/>
  <c r="Y658" i="2"/>
  <c r="D658" i="2"/>
  <c r="Y2275" i="2"/>
  <c r="D2275" i="2"/>
  <c r="Y1302" i="2"/>
  <c r="D1302" i="2"/>
  <c r="Y30" i="2"/>
  <c r="D30" i="2"/>
  <c r="Y2274" i="2"/>
  <c r="D2274" i="2"/>
  <c r="Y1539" i="2"/>
  <c r="D1539" i="2"/>
  <c r="Y2273" i="2"/>
  <c r="D2273" i="2"/>
  <c r="Y2272" i="2"/>
  <c r="D2272" i="2"/>
  <c r="Y2271" i="2"/>
  <c r="D2271" i="2"/>
  <c r="Y2270" i="2"/>
  <c r="D2270" i="2"/>
  <c r="Y2269" i="2"/>
  <c r="D2269" i="2"/>
  <c r="Y2268" i="2"/>
  <c r="D2268" i="2"/>
  <c r="Y110" i="2"/>
  <c r="D110" i="2"/>
  <c r="Y468" i="2"/>
  <c r="D468" i="2"/>
  <c r="Y2267" i="2"/>
  <c r="D2267" i="2"/>
  <c r="Y441" i="2"/>
  <c r="D441" i="2"/>
  <c r="Y373" i="2"/>
  <c r="D373" i="2"/>
  <c r="Y2266" i="2"/>
  <c r="D2266" i="2"/>
  <c r="Y2005" i="2"/>
  <c r="D2005" i="2"/>
  <c r="Y1660" i="2"/>
  <c r="D1660" i="2"/>
  <c r="Y1605" i="2"/>
  <c r="D1605" i="2"/>
  <c r="Y2140" i="2"/>
  <c r="D2140" i="2"/>
  <c r="Y701" i="2"/>
  <c r="D701" i="2"/>
  <c r="Y2265" i="2"/>
  <c r="D2265" i="2"/>
  <c r="Y2264" i="2"/>
  <c r="D2264" i="2"/>
  <c r="Y1648" i="2"/>
  <c r="D1648" i="2"/>
  <c r="Y1357" i="2"/>
  <c r="D1357" i="2"/>
  <c r="Y909" i="2"/>
  <c r="D909" i="2"/>
  <c r="Y1438" i="2"/>
  <c r="D1438" i="2"/>
  <c r="Y2263" i="2"/>
  <c r="D2263" i="2"/>
  <c r="Y22" i="2"/>
  <c r="D22" i="2"/>
  <c r="Y2262" i="2"/>
  <c r="D2262" i="2"/>
  <c r="Y2261" i="2"/>
  <c r="D2261" i="2"/>
  <c r="Y1698" i="2"/>
  <c r="D1698" i="2"/>
  <c r="Y1753" i="2"/>
  <c r="D1753" i="2"/>
  <c r="Y2260" i="2"/>
  <c r="D2260" i="2"/>
  <c r="Y290" i="2"/>
  <c r="D290" i="2"/>
  <c r="Y1663" i="2"/>
  <c r="D1663" i="2"/>
  <c r="Y2259" i="2"/>
  <c r="D2259" i="2"/>
  <c r="Y2091" i="2"/>
  <c r="D2091" i="2"/>
  <c r="Y2258" i="2"/>
  <c r="D2258" i="2"/>
  <c r="Y148" i="2"/>
  <c r="D148" i="2"/>
  <c r="Y2257" i="2"/>
  <c r="D2257" i="2"/>
  <c r="Y1251" i="2"/>
  <c r="D1251" i="2"/>
  <c r="Y1622" i="2"/>
  <c r="D1622" i="2"/>
  <c r="Y1990" i="2"/>
  <c r="D1990" i="2"/>
  <c r="Y2256" i="2"/>
  <c r="D2256" i="2"/>
  <c r="Y19" i="2"/>
  <c r="D19" i="2"/>
  <c r="Y105" i="2"/>
  <c r="D105" i="2"/>
  <c r="Y1271" i="2"/>
  <c r="D1271" i="2"/>
  <c r="Y1494" i="2"/>
  <c r="D1494" i="2"/>
  <c r="Y2255" i="2"/>
  <c r="D2255" i="2"/>
  <c r="Y1361" i="2"/>
  <c r="D1361" i="2"/>
  <c r="Y437" i="2"/>
  <c r="D437" i="2"/>
  <c r="Y1517" i="2"/>
  <c r="D1517" i="2"/>
  <c r="Y1222" i="2"/>
  <c r="D1222" i="2"/>
  <c r="Y1697" i="2"/>
  <c r="D1697" i="2"/>
  <c r="Y1561" i="2"/>
  <c r="D1561" i="2"/>
  <c r="Y1676" i="2"/>
  <c r="D1676" i="2"/>
  <c r="Y906" i="2"/>
  <c r="D906" i="2"/>
  <c r="Y1454" i="2"/>
  <c r="D1454" i="2"/>
  <c r="Y1631" i="2"/>
  <c r="D1631" i="2"/>
  <c r="Y55" i="2"/>
  <c r="D55" i="2"/>
  <c r="Y1649" i="2"/>
  <c r="D1649" i="2"/>
  <c r="Y2254" i="2"/>
  <c r="D2254" i="2"/>
  <c r="Y2253" i="2"/>
  <c r="D2253" i="2"/>
  <c r="Y1630" i="2"/>
  <c r="D1630" i="2"/>
  <c r="Y2252" i="2"/>
  <c r="D2252" i="2"/>
  <c r="Y1779" i="2"/>
  <c r="D1779" i="2"/>
  <c r="Y1348" i="2"/>
  <c r="D1348" i="2"/>
  <c r="Y2251" i="2"/>
  <c r="D2251" i="2"/>
  <c r="Y1733" i="2"/>
  <c r="D1733" i="2"/>
  <c r="Y1465" i="2"/>
  <c r="D1465" i="2"/>
  <c r="Y2250" i="2"/>
  <c r="D2250" i="2"/>
  <c r="Y1582" i="2"/>
  <c r="D1582" i="2"/>
  <c r="Y1518" i="2"/>
  <c r="D1518" i="2"/>
  <c r="Y1638" i="2"/>
  <c r="D1638" i="2"/>
  <c r="Y1338" i="2"/>
  <c r="D1338" i="2"/>
  <c r="Y1215" i="2"/>
  <c r="D1215" i="2"/>
  <c r="Y1611" i="2"/>
  <c r="D1611" i="2"/>
  <c r="Y1256" i="2"/>
  <c r="D1256" i="2"/>
  <c r="Y2249" i="2"/>
  <c r="D2249" i="2"/>
  <c r="Y74" i="2"/>
  <c r="D74" i="2"/>
  <c r="Y2248" i="2"/>
  <c r="D2248" i="2"/>
  <c r="Y1546" i="2"/>
  <c r="D1546" i="2"/>
  <c r="Y1597" i="2"/>
  <c r="D1597" i="2"/>
  <c r="Y1528" i="2"/>
  <c r="D1528" i="2"/>
  <c r="Y49" i="2"/>
  <c r="D49" i="2"/>
  <c r="Y2247" i="2"/>
  <c r="D2247" i="2"/>
  <c r="Y1637" i="2"/>
  <c r="D1637" i="2"/>
  <c r="Y1706" i="2"/>
  <c r="D1706" i="2"/>
  <c r="Y1687" i="2"/>
  <c r="D1687" i="2"/>
  <c r="Y2246" i="2"/>
  <c r="D2246" i="2"/>
  <c r="Y1574" i="2"/>
  <c r="D1574" i="2"/>
  <c r="Y2245" i="2"/>
  <c r="D2245" i="2"/>
  <c r="Y1693" i="2"/>
  <c r="D1693" i="2"/>
  <c r="Y2244" i="2"/>
  <c r="D2244" i="2"/>
  <c r="Y1291" i="2"/>
  <c r="D1291" i="2"/>
  <c r="Y1453" i="2"/>
  <c r="D1453" i="2"/>
  <c r="Y2243" i="2"/>
  <c r="D2243" i="2"/>
  <c r="Y1519" i="2"/>
  <c r="D1519" i="2"/>
  <c r="Y1139" i="2"/>
  <c r="D1139" i="2"/>
  <c r="Y176" i="2"/>
  <c r="D176" i="2"/>
  <c r="Y45" i="2"/>
  <c r="D45" i="2"/>
  <c r="Y1493" i="2"/>
  <c r="D1493" i="2"/>
  <c r="Y1988" i="2"/>
  <c r="D1988" i="2"/>
  <c r="Y362" i="2"/>
  <c r="D362" i="2"/>
  <c r="Y1426" i="2"/>
  <c r="D1426" i="2"/>
  <c r="Y1625" i="2"/>
  <c r="D1625" i="2"/>
  <c r="Y641" i="2"/>
  <c r="D641" i="2"/>
  <c r="Y2242" i="2"/>
  <c r="D2242" i="2"/>
  <c r="Y1321" i="2"/>
  <c r="D1321" i="2"/>
  <c r="Y2241" i="2"/>
  <c r="D2241" i="2"/>
  <c r="Y1899" i="2"/>
  <c r="D1899" i="2"/>
  <c r="Y1511" i="2"/>
  <c r="D1511" i="2"/>
  <c r="Y1516" i="2"/>
  <c r="D1516" i="2"/>
  <c r="Y1926" i="2"/>
  <c r="D1926" i="2"/>
  <c r="Y849" i="2"/>
  <c r="D849" i="2"/>
  <c r="Y1558" i="2"/>
  <c r="D1558" i="2"/>
  <c r="Y2240" i="2"/>
  <c r="D2240" i="2"/>
  <c r="Y2239" i="2"/>
  <c r="D2239" i="2"/>
  <c r="Y2238" i="2"/>
  <c r="D2238" i="2"/>
  <c r="Y2237" i="2"/>
  <c r="D2237" i="2"/>
  <c r="Y655" i="2"/>
  <c r="D655" i="2"/>
  <c r="Y1286" i="2"/>
  <c r="D1286" i="2"/>
  <c r="Y58" i="2"/>
  <c r="D58" i="2"/>
  <c r="Y1774" i="2"/>
  <c r="D1774" i="2"/>
  <c r="Y1441" i="2"/>
  <c r="D1441" i="2"/>
  <c r="Y159" i="2"/>
  <c r="D159" i="2"/>
  <c r="Y1509" i="2"/>
  <c r="D1509" i="2"/>
  <c r="Y870" i="2"/>
  <c r="D870" i="2"/>
  <c r="Y832" i="2"/>
  <c r="D832" i="2"/>
  <c r="Y1447" i="2"/>
  <c r="D1447" i="2"/>
  <c r="Y1198" i="2"/>
  <c r="D1198" i="2"/>
  <c r="Y1383" i="2"/>
  <c r="D1383" i="2"/>
  <c r="Y1682" i="2"/>
  <c r="D1682" i="2"/>
  <c r="Y1255" i="2"/>
  <c r="D1255" i="2"/>
  <c r="Y889" i="2"/>
  <c r="D889" i="2"/>
  <c r="Y80" i="2"/>
  <c r="D80" i="2"/>
  <c r="Y1646" i="2"/>
  <c r="D1646" i="2"/>
  <c r="Y1864" i="2"/>
  <c r="D1864" i="2"/>
  <c r="Y1439" i="2"/>
  <c r="D1439" i="2"/>
  <c r="Y1536" i="2"/>
  <c r="D1536" i="2"/>
  <c r="Y1570" i="2"/>
  <c r="D1570" i="2"/>
  <c r="Y2236" i="2"/>
  <c r="D2236" i="2"/>
  <c r="Y3" i="2"/>
  <c r="D3" i="2"/>
  <c r="Y582" i="2"/>
  <c r="D582" i="2"/>
  <c r="Y930" i="2"/>
  <c r="D930" i="2"/>
  <c r="Y2064" i="2"/>
  <c r="D2064" i="2"/>
  <c r="Y1306" i="2"/>
  <c r="D1306" i="2"/>
  <c r="Y2235" i="2"/>
  <c r="D2235" i="2"/>
  <c r="Y1100" i="2"/>
  <c r="D1100" i="2"/>
  <c r="Y851" i="2"/>
  <c r="D851" i="2"/>
  <c r="Y2234" i="2"/>
  <c r="D2234" i="2"/>
  <c r="Y2233" i="2"/>
  <c r="D2233" i="2"/>
  <c r="Y2232" i="2"/>
  <c r="D2232" i="2"/>
  <c r="Y2231" i="2"/>
  <c r="D2231" i="2"/>
  <c r="Y1688" i="2"/>
  <c r="D1688" i="2"/>
  <c r="Y2230" i="2"/>
  <c r="D2230" i="2"/>
  <c r="Y2229" i="2"/>
  <c r="D2229" i="2"/>
  <c r="Y1730" i="2"/>
  <c r="D1730" i="2"/>
  <c r="Y1573" i="2"/>
  <c r="D1573" i="2"/>
  <c r="Y2228" i="2"/>
  <c r="D2228" i="2"/>
  <c r="Y2227" i="2"/>
  <c r="D2227" i="2"/>
  <c r="Y1328" i="2"/>
  <c r="D1328" i="2"/>
  <c r="Y2226" i="2"/>
  <c r="D2226" i="2"/>
  <c r="Y1387" i="2"/>
  <c r="D1387" i="2"/>
  <c r="Y1307" i="2"/>
  <c r="D1307" i="2"/>
  <c r="Y1556" i="2"/>
  <c r="D1556" i="2"/>
  <c r="Y2225" i="2"/>
  <c r="D2225" i="2"/>
  <c r="Y1667" i="2"/>
  <c r="D1667" i="2"/>
  <c r="Y1652" i="2"/>
  <c r="D1652" i="2"/>
  <c r="Y2224" i="2"/>
  <c r="D2224" i="2"/>
  <c r="Y1043" i="2"/>
  <c r="D1043" i="2"/>
  <c r="Y1934" i="2"/>
  <c r="D1934" i="2"/>
  <c r="Y1576" i="2"/>
  <c r="D1576" i="2"/>
  <c r="Y787" i="2"/>
  <c r="D787" i="2"/>
  <c r="Y2223" i="2"/>
  <c r="D2223" i="2"/>
  <c r="Y1672" i="2"/>
  <c r="D1672" i="2"/>
  <c r="Y1345" i="2"/>
  <c r="D1345" i="2"/>
  <c r="Y2222" i="2"/>
  <c r="D2222" i="2"/>
  <c r="Y27" i="2"/>
  <c r="D27" i="2"/>
  <c r="Y2221" i="2"/>
  <c r="D2221" i="2"/>
  <c r="Y2220" i="2"/>
  <c r="D2220" i="2"/>
  <c r="Y1790" i="2"/>
  <c r="D1790" i="2"/>
  <c r="Y1342" i="2"/>
  <c r="D1342" i="2"/>
  <c r="Y2219" i="2"/>
  <c r="D2219" i="2"/>
  <c r="Y1197" i="2"/>
  <c r="D1197" i="2"/>
  <c r="Y1726" i="2"/>
  <c r="D1726" i="2"/>
  <c r="Y900" i="2"/>
  <c r="D900" i="2"/>
  <c r="Y1166" i="2"/>
  <c r="D1166" i="2"/>
  <c r="Y1471" i="2"/>
  <c r="D1471" i="2"/>
  <c r="Y2218" i="2"/>
  <c r="D2218" i="2"/>
  <c r="Y1604" i="2"/>
  <c r="D1604" i="2"/>
  <c r="Y826" i="2"/>
  <c r="D826" i="2"/>
  <c r="Y2217" i="2"/>
  <c r="D2217" i="2"/>
  <c r="Y2216" i="2"/>
  <c r="D2216" i="2"/>
  <c r="Y265" i="2"/>
  <c r="D265" i="2"/>
  <c r="Y2215" i="2"/>
  <c r="D2215" i="2"/>
  <c r="Y2214" i="2"/>
  <c r="D2214" i="2"/>
  <c r="Y1505" i="2"/>
  <c r="D1505" i="2"/>
  <c r="Y534" i="2"/>
  <c r="D534" i="2"/>
  <c r="Y2213" i="2"/>
  <c r="D2213" i="2"/>
  <c r="Y2212" i="2"/>
  <c r="D2212" i="2"/>
  <c r="Y2062" i="2"/>
  <c r="D2062" i="2"/>
  <c r="Y1480" i="2"/>
  <c r="D1480" i="2"/>
  <c r="Y1125" i="2"/>
  <c r="D1125" i="2"/>
  <c r="Y692" i="2"/>
  <c r="D692" i="2"/>
  <c r="Y1020" i="2"/>
  <c r="D1020" i="2"/>
  <c r="Y2211" i="2"/>
  <c r="D2211" i="2"/>
  <c r="Y817" i="2"/>
  <c r="D817" i="2"/>
  <c r="Y1521" i="2"/>
  <c r="D1521" i="2"/>
  <c r="Y1553" i="2"/>
  <c r="D1553" i="2"/>
  <c r="Y1228" i="2"/>
  <c r="D1228" i="2"/>
  <c r="Y98" i="2"/>
  <c r="D98" i="2"/>
  <c r="Y2210" i="2"/>
  <c r="D2210" i="2"/>
  <c r="Y2209" i="2"/>
  <c r="D2209" i="2"/>
  <c r="Y816" i="2"/>
  <c r="D816" i="2"/>
  <c r="Y2208" i="2"/>
  <c r="D2208" i="2"/>
  <c r="Y1003" i="2"/>
  <c r="D1003" i="2"/>
  <c r="Y1340" i="2"/>
  <c r="D1340" i="2"/>
  <c r="Y946" i="2"/>
  <c r="D946" i="2"/>
  <c r="Y1336" i="2"/>
  <c r="D1336" i="2"/>
  <c r="Y2207" i="2"/>
  <c r="D2207" i="2"/>
  <c r="Y1445" i="2"/>
  <c r="D1445" i="2"/>
  <c r="Y2206" i="2"/>
  <c r="D2206" i="2"/>
  <c r="Y1619" i="2"/>
  <c r="D1619" i="2"/>
  <c r="Y1385" i="2"/>
  <c r="D1385" i="2"/>
  <c r="Y2205" i="2"/>
  <c r="D2205" i="2"/>
  <c r="Y529" i="2"/>
  <c r="D529" i="2"/>
  <c r="Y502" i="2"/>
  <c r="D502" i="2"/>
  <c r="Y264" i="2"/>
  <c r="D264" i="2"/>
  <c r="Y2138" i="2"/>
  <c r="D2138" i="2"/>
  <c r="Y2204" i="2"/>
  <c r="D2204" i="2"/>
  <c r="Y2203" i="2"/>
  <c r="D2203" i="2"/>
  <c r="Y2202" i="2"/>
  <c r="D2202" i="2"/>
  <c r="Y235" i="2"/>
  <c r="D235" i="2"/>
  <c r="Y2201" i="2"/>
  <c r="D2201" i="2"/>
  <c r="Y2200" i="2"/>
  <c r="D2200" i="2"/>
  <c r="Y2199" i="2"/>
  <c r="D2199" i="2"/>
  <c r="Y1608" i="2"/>
  <c r="D1608" i="2"/>
  <c r="Y13" i="2"/>
  <c r="D13" i="2"/>
  <c r="Y1191" i="2"/>
  <c r="D1191" i="2"/>
  <c r="Y1422" i="2"/>
  <c r="D1422" i="2"/>
  <c r="Y1450" i="2"/>
  <c r="D1450" i="2"/>
  <c r="Y726" i="2"/>
  <c r="D726" i="2"/>
  <c r="Y2198" i="2"/>
  <c r="D2198" i="2"/>
  <c r="Y495" i="2"/>
  <c r="D495" i="2"/>
  <c r="Y2197" i="2"/>
  <c r="D2197" i="2"/>
  <c r="Y2196" i="2"/>
  <c r="D2196" i="2"/>
  <c r="Y86" i="2"/>
  <c r="D86" i="2"/>
  <c r="Y1179" i="2"/>
  <c r="D1179" i="2"/>
  <c r="Y2195" i="2"/>
  <c r="D2195" i="2"/>
  <c r="Y691" i="2"/>
  <c r="D691" i="2"/>
  <c r="Y855" i="2"/>
  <c r="D855" i="2"/>
  <c r="Y2194" i="2"/>
  <c r="D2194" i="2"/>
  <c r="Y2193" i="2"/>
  <c r="D2193" i="2"/>
  <c r="Y584" i="2"/>
  <c r="D584" i="2"/>
  <c r="Y623" i="2"/>
  <c r="D623" i="2"/>
  <c r="Y1366" i="2"/>
  <c r="D1366" i="2"/>
  <c r="Y2192" i="2"/>
  <c r="D2192" i="2"/>
  <c r="Y2191" i="2"/>
  <c r="D2191" i="2"/>
  <c r="Y2190" i="2"/>
  <c r="D2190" i="2"/>
  <c r="Y396" i="2"/>
  <c r="D396" i="2"/>
  <c r="Y2189" i="2"/>
  <c r="D2189" i="2"/>
  <c r="Y78" i="2"/>
  <c r="D78" i="2"/>
  <c r="Y1513" i="2"/>
  <c r="D1513" i="2"/>
  <c r="Y1408" i="2"/>
  <c r="D1408" i="2"/>
  <c r="Y757" i="2"/>
  <c r="D757" i="2"/>
  <c r="Y1247" i="2"/>
  <c r="D1247" i="2"/>
  <c r="Y2188" i="2"/>
  <c r="D2188" i="2"/>
  <c r="Y2187" i="2"/>
  <c r="D2187" i="2"/>
  <c r="Y1334" i="2"/>
  <c r="D1334" i="2"/>
  <c r="Y2186" i="2"/>
  <c r="D2186" i="2"/>
  <c r="Y841" i="2"/>
  <c r="D841" i="2"/>
  <c r="Y1027" i="2"/>
  <c r="D1027" i="2"/>
  <c r="Y18" i="2"/>
  <c r="D18" i="2"/>
  <c r="Y2185" i="2"/>
  <c r="D2185" i="2"/>
  <c r="Y1368" i="2"/>
  <c r="D1368" i="2"/>
  <c r="Y1623" i="2"/>
  <c r="D1623" i="2"/>
  <c r="Y1227" i="2"/>
  <c r="D1227" i="2"/>
  <c r="Y2184" i="2"/>
  <c r="D2184" i="2"/>
  <c r="Y2183" i="2"/>
  <c r="D2183" i="2"/>
  <c r="Y724" i="2"/>
  <c r="D724" i="2"/>
  <c r="Y1507" i="2"/>
  <c r="D1507" i="2"/>
  <c r="Y863" i="2"/>
  <c r="D863" i="2"/>
  <c r="Y126" i="2"/>
  <c r="D126" i="2"/>
  <c r="Y1371" i="2"/>
  <c r="D1371" i="2"/>
  <c r="Y2182" i="2"/>
  <c r="D2182" i="2"/>
  <c r="Y2181" i="2"/>
  <c r="D2181" i="2"/>
  <c r="Y1692" i="2"/>
  <c r="D1692" i="2"/>
  <c r="Y1389" i="2"/>
  <c r="D1389" i="2"/>
  <c r="Y1496" i="2"/>
  <c r="D1496" i="2"/>
  <c r="Y2180" i="2"/>
  <c r="D2180" i="2"/>
  <c r="Y489" i="2"/>
  <c r="D489" i="2"/>
  <c r="Y1743" i="2"/>
  <c r="D1743" i="2"/>
  <c r="Y1189" i="2"/>
  <c r="D1189" i="2"/>
  <c r="Y237" i="2"/>
  <c r="D237" i="2"/>
  <c r="Y348" i="2"/>
  <c r="D348" i="2"/>
  <c r="Y1193" i="2"/>
  <c r="D1193" i="2"/>
  <c r="Y797" i="2"/>
  <c r="D797" i="2"/>
  <c r="Y2179" i="2"/>
  <c r="D2179" i="2"/>
  <c r="Y2178" i="2"/>
  <c r="D2178" i="2"/>
  <c r="Y2177" i="2"/>
  <c r="D2177" i="2"/>
  <c r="Y1440" i="2"/>
  <c r="D1440" i="2"/>
  <c r="Y1174" i="2"/>
  <c r="D1174" i="2"/>
  <c r="Y60" i="2"/>
  <c r="D60" i="2"/>
  <c r="Y1141" i="2"/>
  <c r="D1141" i="2"/>
  <c r="Y2176" i="2"/>
  <c r="D2176" i="2"/>
  <c r="Y2175" i="2"/>
  <c r="D2175" i="2"/>
  <c r="Y218" i="2"/>
  <c r="D218" i="2"/>
  <c r="Y2174" i="2"/>
  <c r="D2174" i="2"/>
  <c r="Y609" i="2"/>
  <c r="D609" i="2"/>
  <c r="Y1316" i="2"/>
  <c r="D1316" i="2"/>
  <c r="Y1435" i="2"/>
  <c r="D1435" i="2"/>
  <c r="Y2173" i="2"/>
  <c r="D2173" i="2"/>
  <c r="Y640" i="2"/>
  <c r="D640" i="2"/>
  <c r="Y2172" i="2"/>
  <c r="D2172" i="2"/>
  <c r="Y1235" i="2"/>
  <c r="D1235" i="2"/>
  <c r="Y2171" i="2"/>
  <c r="D2171" i="2"/>
  <c r="Y2170" i="2"/>
  <c r="D2170" i="2"/>
  <c r="Y1432" i="2"/>
  <c r="D1432" i="2"/>
  <c r="Y2169" i="2"/>
  <c r="D2169" i="2"/>
  <c r="Y1196" i="2"/>
  <c r="D1196" i="2"/>
  <c r="Y958" i="2"/>
  <c r="D958" i="2"/>
  <c r="Y1603" i="2"/>
  <c r="D1603" i="2"/>
  <c r="Y1155" i="2"/>
  <c r="D1155" i="2"/>
  <c r="Y2168" i="2"/>
  <c r="D2168" i="2"/>
  <c r="Y2167" i="2"/>
  <c r="D2167" i="2"/>
  <c r="Y393" i="2"/>
  <c r="D393" i="2"/>
  <c r="Y21" i="2"/>
  <c r="D21" i="2"/>
  <c r="Y2166" i="2"/>
  <c r="D2166" i="2"/>
  <c r="Y2165" i="2"/>
  <c r="D2165" i="2"/>
  <c r="Y1335" i="2"/>
  <c r="D1335" i="2"/>
  <c r="Y1707" i="2"/>
  <c r="D1707" i="2"/>
  <c r="Y668" i="2"/>
  <c r="D668" i="2"/>
  <c r="Y2164" i="2"/>
  <c r="D2164" i="2"/>
  <c r="Y2163" i="2"/>
  <c r="D2163" i="2"/>
  <c r="Y166" i="2"/>
  <c r="D166" i="2"/>
  <c r="Y2162" i="2"/>
  <c r="D2162" i="2"/>
  <c r="Y2161" i="2"/>
  <c r="D2161" i="2"/>
  <c r="Y1740" i="2"/>
  <c r="D1740" i="2"/>
  <c r="Y77" i="2"/>
  <c r="D77" i="2"/>
  <c r="Y2160" i="2"/>
  <c r="D2160" i="2"/>
  <c r="Y2159" i="2"/>
  <c r="D2159" i="2"/>
  <c r="Y227" i="2"/>
  <c r="D227" i="2"/>
  <c r="Y1216" i="2"/>
  <c r="D1216" i="2"/>
  <c r="Y1202" i="2"/>
  <c r="D1202" i="2"/>
  <c r="Y1147" i="2"/>
  <c r="D1147" i="2"/>
  <c r="Y2158" i="2"/>
  <c r="D2158" i="2"/>
  <c r="Y950" i="2"/>
  <c r="D950" i="2"/>
  <c r="Y2157" i="2"/>
  <c r="D2157" i="2"/>
  <c r="Y770" i="2"/>
  <c r="D770" i="2"/>
  <c r="Y899" i="2"/>
  <c r="D899" i="2"/>
  <c r="Y2156" i="2"/>
  <c r="D2156" i="2"/>
  <c r="Y1219" i="2"/>
  <c r="D1219" i="2"/>
  <c r="Y32" i="2"/>
  <c r="D32" i="2"/>
  <c r="Y1374" i="2"/>
  <c r="D1374" i="2"/>
  <c r="Y2155" i="2"/>
  <c r="D2155" i="2"/>
  <c r="Y2154" i="2"/>
  <c r="D2154" i="2"/>
  <c r="Y1579" i="2"/>
  <c r="D1579" i="2"/>
  <c r="Y2153" i="2"/>
  <c r="D2153" i="2"/>
  <c r="Y250" i="2"/>
  <c r="D250" i="2"/>
  <c r="Y266" i="2"/>
  <c r="D266" i="2"/>
  <c r="Y471" i="2"/>
  <c r="D471" i="2"/>
  <c r="Y2152" i="2"/>
  <c r="D2152" i="2"/>
  <c r="Y1331" i="2"/>
  <c r="D1331" i="2"/>
  <c r="Y2026" i="2"/>
  <c r="D2026" i="2"/>
  <c r="Y1033" i="2"/>
  <c r="D1033" i="2"/>
  <c r="Y376" i="2"/>
  <c r="D376" i="2"/>
  <c r="Y4" i="2"/>
  <c r="D4" i="2"/>
  <c r="Y1403" i="2"/>
  <c r="D1403" i="2"/>
  <c r="Y2151" i="2"/>
  <c r="D2151" i="2"/>
  <c r="Y181" i="2"/>
  <c r="D181" i="2"/>
  <c r="Y1479" i="2"/>
  <c r="D1479" i="2"/>
  <c r="Y719" i="2"/>
  <c r="D719" i="2"/>
  <c r="Y807" i="2"/>
  <c r="D807" i="2"/>
  <c r="Y1506" i="2"/>
  <c r="D1506" i="2"/>
  <c r="Y1263" i="2"/>
  <c r="D1263" i="2"/>
  <c r="Y2150" i="2"/>
  <c r="D2150" i="2"/>
  <c r="Y2149" i="2"/>
  <c r="D2149" i="2"/>
  <c r="Y1377" i="2"/>
  <c r="D1377" i="2"/>
  <c r="Y2148" i="2"/>
  <c r="D2148" i="2"/>
  <c r="Y1451" i="2"/>
  <c r="D1451" i="2"/>
  <c r="Y1249" i="2"/>
  <c r="D1249" i="2"/>
  <c r="Y1363" i="2"/>
  <c r="D1363" i="2"/>
  <c r="Y2147" i="2"/>
  <c r="D2147" i="2"/>
  <c r="Y594" i="2"/>
  <c r="D594" i="2"/>
  <c r="Y820" i="2"/>
  <c r="D820" i="2"/>
  <c r="Y420" i="2"/>
  <c r="D420" i="2"/>
  <c r="Y1209" i="2"/>
  <c r="D1209" i="2"/>
  <c r="Y350" i="2"/>
  <c r="D350" i="2"/>
  <c r="Y6" i="2"/>
  <c r="D6" i="2"/>
  <c r="Y2" i="2"/>
  <c r="D2" i="2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736" i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6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4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Y1942" i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3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Y2398" i="1"/>
  <c r="Y2399" i="1"/>
  <c r="Y2400" i="1"/>
  <c r="Y2401" i="1"/>
  <c r="Y2402" i="1"/>
  <c r="Y2403" i="1"/>
  <c r="Y2404" i="1"/>
  <c r="Y2405" i="1"/>
  <c r="Y2406" i="1"/>
  <c r="Y2407" i="1"/>
  <c r="Y2408" i="1"/>
  <c r="Y2409" i="1"/>
  <c r="Y2410" i="1"/>
  <c r="Y2411" i="1"/>
  <c r="Y2412" i="1"/>
  <c r="Y2413" i="1"/>
  <c r="Y2414" i="1"/>
  <c r="Y2415" i="1"/>
  <c r="Y2416" i="1"/>
  <c r="Y2417" i="1"/>
  <c r="Y2418" i="1"/>
  <c r="Y2419" i="1"/>
  <c r="Y2420" i="1"/>
  <c r="Y2421" i="1"/>
  <c r="Y2422" i="1"/>
  <c r="Y2423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442" i="1"/>
  <c r="Y2443" i="1"/>
  <c r="Y2444" i="1"/>
  <c r="Y2445" i="1"/>
  <c r="Y2446" i="1"/>
  <c r="Y2447" i="1"/>
  <c r="Y2448" i="1"/>
  <c r="Y2449" i="1"/>
  <c r="Y2450" i="1"/>
  <c r="Y2451" i="1"/>
  <c r="Y2452" i="1"/>
  <c r="Y2453" i="1"/>
  <c r="Y2454" i="1"/>
  <c r="Y2455" i="1"/>
  <c r="Y2456" i="1"/>
  <c r="Y2457" i="1"/>
  <c r="Y2458" i="1"/>
  <c r="Y2459" i="1"/>
  <c r="Y2460" i="1"/>
  <c r="Y2461" i="1"/>
  <c r="Y2462" i="1"/>
  <c r="Y2463" i="1"/>
  <c r="Y2464" i="1"/>
  <c r="Y2465" i="1"/>
  <c r="Y2466" i="1"/>
  <c r="Y2467" i="1"/>
  <c r="Y2468" i="1"/>
  <c r="Y2469" i="1"/>
  <c r="Y2470" i="1"/>
  <c r="Y2471" i="1"/>
  <c r="Y2472" i="1"/>
  <c r="Y2473" i="1"/>
  <c r="Y2474" i="1"/>
  <c r="Y2475" i="1"/>
  <c r="Y2476" i="1"/>
  <c r="Y2477" i="1"/>
  <c r="Y2478" i="1"/>
  <c r="Y2479" i="1"/>
  <c r="Y2480" i="1"/>
  <c r="Y2481" i="1"/>
  <c r="Y2482" i="1"/>
  <c r="Y2483" i="1"/>
  <c r="Y2484" i="1"/>
  <c r="Y2485" i="1"/>
  <c r="Y2486" i="1"/>
  <c r="Y2487" i="1"/>
  <c r="Y2488" i="1"/>
  <c r="Y2489" i="1"/>
  <c r="Y2490" i="1"/>
  <c r="Y2491" i="1"/>
  <c r="Y2492" i="1"/>
  <c r="Y2493" i="1"/>
  <c r="Y2494" i="1"/>
  <c r="Y2495" i="1"/>
  <c r="Y2496" i="1"/>
  <c r="Y2497" i="1"/>
  <c r="Y2498" i="1"/>
  <c r="Y2499" i="1"/>
  <c r="Y2500" i="1"/>
  <c r="Y2501" i="1"/>
  <c r="Y2502" i="1"/>
  <c r="Y2503" i="1"/>
  <c r="Y2504" i="1"/>
  <c r="Y2505" i="1"/>
  <c r="Y2506" i="1"/>
  <c r="Y2507" i="1"/>
  <c r="Y2508" i="1"/>
  <c r="Y2509" i="1"/>
  <c r="Y2510" i="1"/>
  <c r="Y2511" i="1"/>
  <c r="Y2512" i="1"/>
  <c r="Y2513" i="1"/>
  <c r="Y2514" i="1"/>
  <c r="Y2515" i="1"/>
  <c r="Y2516" i="1"/>
  <c r="Y2517" i="1"/>
  <c r="Y2518" i="1"/>
  <c r="Y2519" i="1"/>
  <c r="Y2520" i="1"/>
  <c r="Y2521" i="1"/>
  <c r="Y2522" i="1"/>
  <c r="Y2523" i="1"/>
  <c r="Y2524" i="1"/>
  <c r="Y2525" i="1"/>
  <c r="Y2526" i="1"/>
  <c r="Y2527" i="1"/>
  <c r="Y2528" i="1"/>
  <c r="Y2529" i="1"/>
  <c r="Y2530" i="1"/>
  <c r="Y2531" i="1"/>
  <c r="Y2532" i="1"/>
  <c r="Y2533" i="1"/>
  <c r="Y2534" i="1"/>
  <c r="Y2535" i="1"/>
  <c r="Y2536" i="1"/>
  <c r="Y2537" i="1"/>
  <c r="Y2538" i="1"/>
  <c r="Y2539" i="1"/>
  <c r="Y2540" i="1"/>
  <c r="Y2541" i="1"/>
  <c r="Y2542" i="1"/>
  <c r="Y2543" i="1"/>
  <c r="Y2544" i="1"/>
  <c r="Y2545" i="1"/>
  <c r="Y2546" i="1"/>
  <c r="Y2547" i="1"/>
  <c r="Y2548" i="1"/>
  <c r="Y2549" i="1"/>
  <c r="Y2550" i="1"/>
  <c r="Y2551" i="1"/>
  <c r="Y2552" i="1"/>
  <c r="Y2553" i="1"/>
  <c r="Y2554" i="1"/>
  <c r="Y2555" i="1"/>
  <c r="Y2556" i="1"/>
  <c r="Y2557" i="1"/>
  <c r="Y2558" i="1"/>
  <c r="Y2559" i="1"/>
  <c r="Y2560" i="1"/>
  <c r="Y2561" i="1"/>
  <c r="Y2562" i="1"/>
  <c r="Y2563" i="1"/>
  <c r="Y2564" i="1"/>
  <c r="Y2565" i="1"/>
  <c r="Y2566" i="1"/>
  <c r="Y2567" i="1"/>
  <c r="Y2568" i="1"/>
  <c r="Y2569" i="1"/>
  <c r="Y2570" i="1"/>
  <c r="Y2571" i="1"/>
  <c r="Y2572" i="1"/>
  <c r="Y2573" i="1"/>
  <c r="Y2574" i="1"/>
  <c r="Y2575" i="1"/>
  <c r="Y2576" i="1"/>
  <c r="Y2577" i="1"/>
  <c r="Y2578" i="1"/>
  <c r="Y2579" i="1"/>
  <c r="Y2580" i="1"/>
  <c r="Y2581" i="1"/>
  <c r="Y2582" i="1"/>
  <c r="Y2583" i="1"/>
  <c r="Y2584" i="1"/>
  <c r="Y2585" i="1"/>
  <c r="Y2586" i="1"/>
  <c r="Y2587" i="1"/>
  <c r="Y2588" i="1"/>
  <c r="Y2589" i="1"/>
  <c r="Y2590" i="1"/>
  <c r="Y2591" i="1"/>
  <c r="Y2592" i="1"/>
  <c r="Y2593" i="1"/>
  <c r="Y2594" i="1"/>
  <c r="Y2595" i="1"/>
  <c r="Y2596" i="1"/>
  <c r="Y2597" i="1"/>
  <c r="Y2598" i="1"/>
  <c r="Y2599" i="1"/>
  <c r="Y2600" i="1"/>
  <c r="Y2601" i="1"/>
  <c r="Y2602" i="1"/>
  <c r="Y2603" i="1"/>
  <c r="Y2604" i="1"/>
  <c r="Y2605" i="1"/>
  <c r="Y2606" i="1"/>
  <c r="Y2607" i="1"/>
  <c r="Y2608" i="1"/>
  <c r="Y2609" i="1"/>
  <c r="Y2610" i="1"/>
  <c r="Y2611" i="1"/>
  <c r="Y2612" i="1"/>
  <c r="Y2613" i="1"/>
  <c r="Y2614" i="1"/>
  <c r="Y2615" i="1"/>
  <c r="Y2616" i="1"/>
  <c r="Y2617" i="1"/>
  <c r="Y2618" i="1"/>
  <c r="Y2619" i="1"/>
  <c r="Y2620" i="1"/>
  <c r="Y2621" i="1"/>
  <c r="Y2622" i="1"/>
  <c r="Y2623" i="1"/>
  <c r="Y2624" i="1"/>
  <c r="Y2625" i="1"/>
  <c r="Y2626" i="1"/>
  <c r="Y2627" i="1"/>
  <c r="Y2628" i="1"/>
  <c r="Y2629" i="1"/>
  <c r="Y2630" i="1"/>
  <c r="Y2631" i="1"/>
  <c r="Y2632" i="1"/>
  <c r="Y2633" i="1"/>
  <c r="Y2634" i="1"/>
  <c r="Y2635" i="1"/>
  <c r="Y2636" i="1"/>
  <c r="Y2637" i="1"/>
  <c r="Y2638" i="1"/>
  <c r="Y2639" i="1"/>
  <c r="Y2640" i="1"/>
  <c r="Y2641" i="1"/>
  <c r="Y2642" i="1"/>
  <c r="Y2643" i="1"/>
  <c r="Y2644" i="1"/>
  <c r="Y2645" i="1"/>
  <c r="Y2646" i="1"/>
  <c r="Y2647" i="1"/>
  <c r="Y2648" i="1"/>
  <c r="Y2649" i="1"/>
  <c r="Y2650" i="1"/>
  <c r="Y2651" i="1"/>
  <c r="Y2652" i="1"/>
  <c r="Y2653" i="1"/>
  <c r="Y2654" i="1"/>
  <c r="Y2655" i="1"/>
  <c r="Y2656" i="1"/>
  <c r="Y2657" i="1"/>
  <c r="Y2658" i="1"/>
  <c r="Y2659" i="1"/>
  <c r="Y2660" i="1"/>
  <c r="Y2661" i="1"/>
  <c r="Y2662" i="1"/>
  <c r="Y2663" i="1"/>
  <c r="Y2664" i="1"/>
  <c r="Y2665" i="1"/>
  <c r="Y2666" i="1"/>
  <c r="Y2667" i="1"/>
  <c r="Y2668" i="1"/>
  <c r="Y2669" i="1"/>
  <c r="Y2670" i="1"/>
  <c r="Y2671" i="1"/>
  <c r="Y2672" i="1"/>
  <c r="Y2673" i="1"/>
  <c r="Y2674" i="1"/>
  <c r="Y2675" i="1"/>
  <c r="Y2676" i="1"/>
  <c r="Y2677" i="1"/>
  <c r="Y2678" i="1"/>
  <c r="Y2679" i="1"/>
  <c r="Y2680" i="1"/>
  <c r="Y2681" i="1"/>
  <c r="Y2682" i="1"/>
  <c r="Y2683" i="1"/>
  <c r="Y2684" i="1"/>
  <c r="Y2685" i="1"/>
  <c r="Y2686" i="1"/>
  <c r="Y2687" i="1"/>
  <c r="Y2688" i="1"/>
  <c r="Y2689" i="1"/>
  <c r="Y2690" i="1"/>
  <c r="Y2691" i="1"/>
  <c r="Y2692" i="1"/>
  <c r="Y2693" i="1"/>
  <c r="Y2694" i="1"/>
  <c r="Y2695" i="1"/>
  <c r="Y2696" i="1"/>
  <c r="Y2697" i="1"/>
  <c r="Y2698" i="1"/>
  <c r="Y2699" i="1"/>
  <c r="Y2700" i="1"/>
  <c r="Y2701" i="1"/>
  <c r="Y2702" i="1"/>
  <c r="Y2703" i="1"/>
  <c r="Y2704" i="1"/>
  <c r="Y2705" i="1"/>
  <c r="Y2706" i="1"/>
  <c r="Y2707" i="1"/>
  <c r="Y2708" i="1"/>
  <c r="Y2709" i="1"/>
  <c r="Y2710" i="1"/>
  <c r="Y2711" i="1"/>
  <c r="Y2712" i="1"/>
  <c r="Y2713" i="1"/>
  <c r="Y2714" i="1"/>
  <c r="Y2715" i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Y2728" i="1"/>
  <c r="Y2729" i="1"/>
  <c r="Y2730" i="1"/>
  <c r="Y2731" i="1"/>
  <c r="Y2732" i="1"/>
  <c r="Y2733" i="1"/>
  <c r="Y2734" i="1"/>
  <c r="Y2735" i="1"/>
  <c r="Y2736" i="1"/>
  <c r="Y2737" i="1"/>
  <c r="Y2738" i="1"/>
  <c r="Y2739" i="1"/>
  <c r="Y2740" i="1"/>
  <c r="Y2741" i="1"/>
  <c r="Y2742" i="1"/>
  <c r="Y2743" i="1"/>
  <c r="Y2744" i="1"/>
  <c r="Y2745" i="1"/>
  <c r="Y2746" i="1"/>
  <c r="Y2747" i="1"/>
  <c r="Y2748" i="1"/>
  <c r="Y2749" i="1"/>
  <c r="Y2750" i="1"/>
  <c r="Y2751" i="1"/>
  <c r="Y2752" i="1"/>
  <c r="Y2753" i="1"/>
  <c r="Y2754" i="1"/>
  <c r="Y2755" i="1"/>
  <c r="Y2756" i="1"/>
  <c r="Y2757" i="1"/>
  <c r="Y2758" i="1"/>
  <c r="Y2759" i="1"/>
  <c r="Y2760" i="1"/>
  <c r="Y2761" i="1"/>
  <c r="Y2762" i="1"/>
  <c r="Y2763" i="1"/>
  <c r="Y2764" i="1"/>
  <c r="Y2765" i="1"/>
  <c r="Y2766" i="1"/>
  <c r="Y2767" i="1"/>
  <c r="Y2768" i="1"/>
  <c r="Y2769" i="1"/>
  <c r="Y2770" i="1"/>
  <c r="Y2771" i="1"/>
  <c r="Y2772" i="1"/>
  <c r="Y2773" i="1"/>
  <c r="Y2774" i="1"/>
  <c r="Y2775" i="1"/>
  <c r="Y2776" i="1"/>
  <c r="Y2777" i="1"/>
  <c r="Y2778" i="1"/>
  <c r="Y2779" i="1"/>
  <c r="Y2780" i="1"/>
  <c r="Y2781" i="1"/>
  <c r="Y2782" i="1"/>
  <c r="Y2783" i="1"/>
  <c r="Y2784" i="1"/>
  <c r="Y2785" i="1"/>
  <c r="Y2786" i="1"/>
  <c r="Y2787" i="1"/>
  <c r="Y2788" i="1"/>
  <c r="Y2789" i="1"/>
  <c r="Y2790" i="1"/>
  <c r="Y2791" i="1"/>
  <c r="Y2792" i="1"/>
  <c r="Y2793" i="1"/>
  <c r="Y2794" i="1"/>
  <c r="Y2795" i="1"/>
  <c r="Y2796" i="1"/>
  <c r="Y2797" i="1"/>
  <c r="Y2798" i="1"/>
  <c r="Y2799" i="1"/>
  <c r="Y2800" i="1"/>
  <c r="Y2801" i="1"/>
  <c r="Y2802" i="1"/>
  <c r="Y2803" i="1"/>
  <c r="Y2804" i="1"/>
  <c r="Y2805" i="1"/>
  <c r="Y2806" i="1"/>
  <c r="Y2807" i="1"/>
  <c r="Y2808" i="1"/>
  <c r="Y2809" i="1"/>
  <c r="Y2810" i="1"/>
  <c r="Y2811" i="1"/>
  <c r="Y2812" i="1"/>
  <c r="Y2813" i="1"/>
  <c r="Y2814" i="1"/>
  <c r="Y2815" i="1"/>
  <c r="Y2816" i="1"/>
  <c r="Y2817" i="1"/>
  <c r="Y2818" i="1"/>
  <c r="Y2819" i="1"/>
  <c r="Y2820" i="1"/>
  <c r="Y2821" i="1"/>
  <c r="Y2822" i="1"/>
  <c r="Y2823" i="1"/>
  <c r="Y2824" i="1"/>
  <c r="Y2825" i="1"/>
  <c r="Y2826" i="1"/>
  <c r="Y2827" i="1"/>
  <c r="Y2828" i="1"/>
  <c r="Y2829" i="1"/>
  <c r="Y2830" i="1"/>
  <c r="Y2831" i="1"/>
  <c r="Y2832" i="1"/>
  <c r="Y2833" i="1"/>
  <c r="Y2834" i="1"/>
  <c r="Y2835" i="1"/>
  <c r="Y2836" i="1"/>
  <c r="Y2837" i="1"/>
  <c r="Y2838" i="1"/>
  <c r="Y2839" i="1"/>
  <c r="Y2840" i="1"/>
  <c r="Y2841" i="1"/>
  <c r="Y2842" i="1"/>
  <c r="Y2843" i="1"/>
  <c r="Y2844" i="1"/>
  <c r="Y2845" i="1"/>
  <c r="Y2846" i="1"/>
  <c r="Y2847" i="1"/>
  <c r="Y2848" i="1"/>
  <c r="Y2849" i="1"/>
  <c r="Y2850" i="1"/>
  <c r="Y2851" i="1"/>
  <c r="Y2852" i="1"/>
  <c r="Y2853" i="1"/>
  <c r="Y2854" i="1"/>
  <c r="Y2855" i="1"/>
  <c r="Y2856" i="1"/>
  <c r="Y2857" i="1"/>
  <c r="Y2858" i="1"/>
  <c r="Y2859" i="1"/>
  <c r="Y2860" i="1"/>
  <c r="Y2861" i="1"/>
  <c r="Y2862" i="1"/>
  <c r="Y2863" i="1"/>
  <c r="Y2864" i="1"/>
  <c r="Y2865" i="1"/>
  <c r="Y2866" i="1"/>
  <c r="Y2867" i="1"/>
  <c r="Y2868" i="1"/>
  <c r="Y2869" i="1"/>
  <c r="Y2870" i="1"/>
  <c r="Y2871" i="1"/>
  <c r="Y2872" i="1"/>
  <c r="Y2873" i="1"/>
  <c r="Y2874" i="1"/>
  <c r="Y2875" i="1"/>
  <c r="Y2876" i="1"/>
  <c r="Y2877" i="1"/>
  <c r="Y2878" i="1"/>
  <c r="Y2879" i="1"/>
  <c r="Y2880" i="1"/>
  <c r="Y2881" i="1"/>
  <c r="Y2882" i="1"/>
  <c r="Y2883" i="1"/>
  <c r="Y2884" i="1"/>
  <c r="Y2885" i="1"/>
  <c r="Y2886" i="1"/>
  <c r="Y2887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Y2906" i="1"/>
  <c r="Y2907" i="1"/>
  <c r="Y2908" i="1"/>
  <c r="Y2909" i="1"/>
  <c r="Y2910" i="1"/>
  <c r="Y2911" i="1"/>
  <c r="Y2912" i="1"/>
  <c r="Y2913" i="1"/>
  <c r="Y2914" i="1"/>
  <c r="Y2915" i="1"/>
  <c r="Y2916" i="1"/>
  <c r="Y2917" i="1"/>
  <c r="Y2918" i="1"/>
  <c r="Y2919" i="1"/>
  <c r="Y2920" i="1"/>
  <c r="Y2921" i="1"/>
  <c r="Y2922" i="1"/>
  <c r="Y2923" i="1"/>
  <c r="Y2924" i="1"/>
  <c r="Y2925" i="1"/>
  <c r="Y2926" i="1"/>
  <c r="Y2927" i="1"/>
  <c r="Y2928" i="1"/>
  <c r="Y2929" i="1"/>
  <c r="Y2930" i="1"/>
  <c r="Y2931" i="1"/>
  <c r="Y2932" i="1"/>
  <c r="Y2933" i="1"/>
  <c r="Y2934" i="1"/>
  <c r="Y2935" i="1"/>
  <c r="Y2936" i="1"/>
  <c r="Y2937" i="1"/>
  <c r="Y2938" i="1"/>
  <c r="Y2939" i="1"/>
  <c r="Y2940" i="1"/>
  <c r="Y2941" i="1"/>
  <c r="Y2942" i="1"/>
  <c r="Y2943" i="1"/>
  <c r="Y2944" i="1"/>
  <c r="Y2945" i="1"/>
  <c r="Y2946" i="1"/>
  <c r="Y2947" i="1"/>
  <c r="Y2948" i="1"/>
  <c r="Y2949" i="1"/>
  <c r="Y2950" i="1"/>
  <c r="Y2951" i="1"/>
  <c r="Y2952" i="1"/>
  <c r="Y2953" i="1"/>
  <c r="Y2954" i="1"/>
  <c r="Y2955" i="1"/>
  <c r="Y2956" i="1"/>
  <c r="Y2957" i="1"/>
  <c r="Y2958" i="1"/>
  <c r="Y2959" i="1"/>
  <c r="Y2960" i="1"/>
  <c r="Y2961" i="1"/>
  <c r="Y2962" i="1"/>
  <c r="Y2963" i="1"/>
  <c r="Y2964" i="1"/>
  <c r="Y2965" i="1"/>
  <c r="Y2966" i="1"/>
  <c r="Y2967" i="1"/>
  <c r="Y2968" i="1"/>
  <c r="Y2969" i="1"/>
  <c r="Y2970" i="1"/>
  <c r="Y2971" i="1"/>
  <c r="Y2972" i="1"/>
  <c r="Y2973" i="1"/>
  <c r="Y2974" i="1"/>
  <c r="Y2975" i="1"/>
  <c r="Y2976" i="1"/>
  <c r="Y2977" i="1"/>
  <c r="Y2978" i="1"/>
  <c r="Y2979" i="1"/>
  <c r="Y2980" i="1"/>
  <c r="Y2981" i="1"/>
  <c r="Y2982" i="1"/>
  <c r="Y2983" i="1"/>
  <c r="Y2984" i="1"/>
  <c r="Y2985" i="1"/>
  <c r="Y2986" i="1"/>
  <c r="Y2987" i="1"/>
  <c r="Y2988" i="1"/>
  <c r="Y2989" i="1"/>
  <c r="Y2990" i="1"/>
  <c r="Y2991" i="1"/>
  <c r="Y2992" i="1"/>
  <c r="Y2993" i="1"/>
  <c r="Y2994" i="1"/>
  <c r="Y2995" i="1"/>
  <c r="Y2996" i="1"/>
  <c r="Y2997" i="1"/>
  <c r="Y2998" i="1"/>
  <c r="Y2999" i="1"/>
  <c r="Y3000" i="1"/>
  <c r="Y3001" i="1"/>
  <c r="Y3002" i="1"/>
  <c r="Y3003" i="1"/>
  <c r="Y3004" i="1"/>
  <c r="Y3005" i="1"/>
  <c r="Y3006" i="1"/>
  <c r="Y3007" i="1"/>
  <c r="Y3008" i="1"/>
  <c r="Y3009" i="1"/>
  <c r="Y3010" i="1"/>
  <c r="Y3011" i="1"/>
  <c r="Y3012" i="1"/>
  <c r="Y3013" i="1"/>
  <c r="Y3014" i="1"/>
  <c r="Y3015" i="1"/>
  <c r="Y3016" i="1"/>
  <c r="Y3017" i="1"/>
  <c r="Y3018" i="1"/>
  <c r="Y3019" i="1"/>
  <c r="Y3020" i="1"/>
  <c r="Y3021" i="1"/>
  <c r="Y3022" i="1"/>
  <c r="Y3023" i="1"/>
  <c r="Y3024" i="1"/>
  <c r="Y3025" i="1"/>
  <c r="Y3026" i="1"/>
  <c r="Y3027" i="1"/>
  <c r="Y3028" i="1"/>
  <c r="Y3029" i="1"/>
  <c r="Y3030" i="1"/>
  <c r="Y3031" i="1"/>
  <c r="Y3032" i="1"/>
  <c r="Y3033" i="1"/>
  <c r="Y3034" i="1"/>
  <c r="Y3035" i="1"/>
  <c r="Y3036" i="1"/>
  <c r="Y3037" i="1"/>
  <c r="Y3038" i="1"/>
  <c r="Y3039" i="1"/>
  <c r="Y3040" i="1"/>
  <c r="Y3041" i="1"/>
  <c r="Y3042" i="1"/>
  <c r="Y3043" i="1"/>
  <c r="Y3044" i="1"/>
  <c r="Y3045" i="1"/>
  <c r="Y3046" i="1"/>
  <c r="Y3047" i="1"/>
  <c r="Y3048" i="1"/>
  <c r="Y3049" i="1"/>
  <c r="Y3050" i="1"/>
  <c r="Y3051" i="1"/>
  <c r="Y3052" i="1"/>
  <c r="Y3053" i="1"/>
  <c r="Y3054" i="1"/>
  <c r="Y3055" i="1"/>
  <c r="Y3056" i="1"/>
  <c r="Y3057" i="1"/>
  <c r="Y3058" i="1"/>
  <c r="Y3059" i="1"/>
  <c r="Y3060" i="1"/>
  <c r="Y3061" i="1"/>
  <c r="Y3062" i="1"/>
  <c r="Y3063" i="1"/>
  <c r="Y3064" i="1"/>
  <c r="Y3065" i="1"/>
  <c r="Y3066" i="1"/>
  <c r="Y3067" i="1"/>
  <c r="Y3068" i="1"/>
  <c r="Y3069" i="1"/>
  <c r="Y3070" i="1"/>
  <c r="Y3071" i="1"/>
  <c r="Y3072" i="1"/>
  <c r="Y3073" i="1"/>
  <c r="Y3074" i="1"/>
  <c r="Y3075" i="1"/>
  <c r="Y3076" i="1"/>
  <c r="Y3077" i="1"/>
  <c r="Y3078" i="1"/>
  <c r="Y3079" i="1"/>
  <c r="Y3080" i="1"/>
  <c r="Y3081" i="1"/>
  <c r="Y3082" i="1"/>
  <c r="Y3083" i="1"/>
  <c r="Y3084" i="1"/>
  <c r="Y3085" i="1"/>
  <c r="Y3086" i="1"/>
  <c r="Y3087" i="1"/>
  <c r="Y3088" i="1"/>
  <c r="Y3089" i="1"/>
  <c r="Y3090" i="1"/>
  <c r="Y3091" i="1"/>
  <c r="Y3092" i="1"/>
  <c r="Y3093" i="1"/>
  <c r="Y3094" i="1"/>
  <c r="Y3095" i="1"/>
  <c r="Y3096" i="1"/>
  <c r="Y3097" i="1"/>
  <c r="Y3098" i="1"/>
  <c r="Y3099" i="1"/>
  <c r="Y3100" i="1"/>
  <c r="Y3101" i="1"/>
  <c r="Y3102" i="1"/>
  <c r="Y3103" i="1"/>
  <c r="Y3104" i="1"/>
  <c r="Y3105" i="1"/>
  <c r="Y3106" i="1"/>
  <c r="Y3107" i="1"/>
  <c r="Y3108" i="1"/>
  <c r="Y3109" i="1"/>
  <c r="Y3110" i="1"/>
  <c r="Y3111" i="1"/>
  <c r="Y3112" i="1"/>
  <c r="Y3113" i="1"/>
  <c r="Y3114" i="1"/>
  <c r="Y3115" i="1"/>
  <c r="Y3116" i="1"/>
  <c r="Y3117" i="1"/>
  <c r="Y3118" i="1"/>
  <c r="Y3119" i="1"/>
  <c r="Y3120" i="1"/>
  <c r="Y3121" i="1"/>
  <c r="Y3122" i="1"/>
  <c r="Y3123" i="1"/>
  <c r="Y3124" i="1"/>
  <c r="Y3125" i="1"/>
  <c r="Y3126" i="1"/>
  <c r="Y3127" i="1"/>
  <c r="Y3128" i="1"/>
  <c r="Y3129" i="1"/>
  <c r="Y3130" i="1"/>
  <c r="Y3131" i="1"/>
  <c r="Y3132" i="1"/>
  <c r="Y3133" i="1"/>
  <c r="Y3134" i="1"/>
  <c r="Y3135" i="1"/>
  <c r="Y3136" i="1"/>
  <c r="Y3137" i="1"/>
  <c r="Y3138" i="1"/>
  <c r="Y3139" i="1"/>
  <c r="Y3140" i="1"/>
  <c r="Y3141" i="1"/>
  <c r="Y3142" i="1"/>
  <c r="Y3143" i="1"/>
  <c r="Y3144" i="1"/>
  <c r="Y3145" i="1"/>
  <c r="Y3146" i="1"/>
  <c r="Y3147" i="1"/>
  <c r="Y3148" i="1"/>
  <c r="Y3149" i="1"/>
  <c r="Y3150" i="1"/>
  <c r="Y3151" i="1"/>
  <c r="Y3152" i="1"/>
  <c r="Y3153" i="1"/>
  <c r="Y3154" i="1"/>
  <c r="Y3155" i="1"/>
  <c r="Y3156" i="1"/>
  <c r="Y3157" i="1"/>
  <c r="Y3158" i="1"/>
  <c r="Y3159" i="1"/>
  <c r="Y3160" i="1"/>
  <c r="Y3161" i="1"/>
  <c r="Y3162" i="1"/>
  <c r="Y3163" i="1"/>
  <c r="Y3164" i="1"/>
  <c r="Y3165" i="1"/>
  <c r="Y3166" i="1"/>
  <c r="Y3167" i="1"/>
  <c r="Y3168" i="1"/>
  <c r="Y3169" i="1"/>
  <c r="Y3170" i="1"/>
  <c r="Y3171" i="1"/>
  <c r="Y3172" i="1"/>
  <c r="Y3173" i="1"/>
  <c r="Y3174" i="1"/>
  <c r="Y3175" i="1"/>
  <c r="Y3176" i="1"/>
  <c r="Y3177" i="1"/>
  <c r="Y3178" i="1"/>
  <c r="Y3179" i="1"/>
  <c r="Y3180" i="1"/>
  <c r="Y3181" i="1"/>
  <c r="Y3182" i="1"/>
  <c r="Y3183" i="1"/>
  <c r="Y3184" i="1"/>
  <c r="Y3185" i="1"/>
  <c r="Y3186" i="1"/>
  <c r="Y3187" i="1"/>
  <c r="Y3188" i="1"/>
  <c r="Y3189" i="1"/>
  <c r="Y3190" i="1"/>
  <c r="Y3191" i="1"/>
  <c r="Y3192" i="1"/>
  <c r="Y3193" i="1"/>
  <c r="Y3194" i="1"/>
  <c r="Y3195" i="1"/>
  <c r="Y3196" i="1"/>
  <c r="Y3197" i="1"/>
  <c r="Y3198" i="1"/>
  <c r="Y3199" i="1"/>
  <c r="Y3200" i="1"/>
  <c r="Y3201" i="1"/>
  <c r="Y3202" i="1"/>
  <c r="Y3203" i="1"/>
  <c r="Y3204" i="1"/>
  <c r="Y3205" i="1"/>
  <c r="Y3206" i="1"/>
  <c r="Y3207" i="1"/>
  <c r="Y3208" i="1"/>
  <c r="Y3209" i="1"/>
  <c r="Y3210" i="1"/>
  <c r="Y3211" i="1"/>
  <c r="Y3212" i="1"/>
  <c r="Y3213" i="1"/>
  <c r="Y3214" i="1"/>
  <c r="Y3215" i="1"/>
  <c r="Y3216" i="1"/>
  <c r="Y3217" i="1"/>
  <c r="Y3218" i="1"/>
  <c r="Y3219" i="1"/>
  <c r="Y3220" i="1"/>
  <c r="Y3221" i="1"/>
  <c r="Y3222" i="1"/>
  <c r="Y3223" i="1"/>
  <c r="Y3224" i="1"/>
  <c r="Y3225" i="1"/>
  <c r="Y3226" i="1"/>
  <c r="Y3227" i="1"/>
  <c r="Y3228" i="1"/>
  <c r="Y3229" i="1"/>
  <c r="Y3230" i="1"/>
  <c r="Y3231" i="1"/>
  <c r="Y3232" i="1"/>
  <c r="Y3233" i="1"/>
  <c r="Y3234" i="1"/>
  <c r="Y3235" i="1"/>
  <c r="Y3236" i="1"/>
  <c r="Y3237" i="1"/>
  <c r="Y3238" i="1"/>
  <c r="Y3239" i="1"/>
  <c r="Y3240" i="1"/>
  <c r="Y3241" i="1"/>
  <c r="Y3242" i="1"/>
  <c r="Y3243" i="1"/>
  <c r="Y3244" i="1"/>
  <c r="Y3245" i="1"/>
  <c r="Y3246" i="1"/>
  <c r="Y3247" i="1"/>
  <c r="Y3248" i="1"/>
  <c r="Y3249" i="1"/>
  <c r="Y3250" i="1"/>
  <c r="Y3251" i="1"/>
  <c r="Y3252" i="1"/>
  <c r="Y3253" i="1"/>
  <c r="Y3254" i="1"/>
  <c r="Y3255" i="1"/>
  <c r="Y3256" i="1"/>
  <c r="Y3257" i="1"/>
  <c r="Y3258" i="1"/>
  <c r="Y3259" i="1"/>
  <c r="Y3260" i="1"/>
  <c r="Y3261" i="1"/>
  <c r="Y3262" i="1"/>
  <c r="Y3263" i="1"/>
  <c r="Y3264" i="1"/>
  <c r="Y3265" i="1"/>
  <c r="Y3266" i="1"/>
  <c r="Y3267" i="1"/>
  <c r="Y3268" i="1"/>
  <c r="Y3269" i="1"/>
  <c r="Y3270" i="1"/>
  <c r="Y3271" i="1"/>
  <c r="Y3272" i="1"/>
  <c r="Y3273" i="1"/>
  <c r="Y3274" i="1"/>
  <c r="Y3275" i="1"/>
  <c r="Y3276" i="1"/>
  <c r="Y3277" i="1"/>
  <c r="Y3278" i="1"/>
  <c r="Y3279" i="1"/>
  <c r="Y3280" i="1"/>
  <c r="Y3281" i="1"/>
  <c r="Y3282" i="1"/>
  <c r="Y3283" i="1"/>
  <c r="Y3284" i="1"/>
  <c r="Y3285" i="1"/>
  <c r="Y3286" i="1"/>
  <c r="Y3287" i="1"/>
  <c r="Y3288" i="1"/>
  <c r="Y3289" i="1"/>
  <c r="Y3290" i="1"/>
  <c r="Y3291" i="1"/>
  <c r="Y3292" i="1"/>
  <c r="Y3293" i="1"/>
  <c r="Y3294" i="1"/>
  <c r="Y3295" i="1"/>
  <c r="Y3296" i="1"/>
  <c r="Y3297" i="1"/>
  <c r="Y3298" i="1"/>
  <c r="Y3299" i="1"/>
  <c r="Y3300" i="1"/>
  <c r="Y3301" i="1"/>
  <c r="Y3302" i="1"/>
  <c r="Y3303" i="1"/>
  <c r="Y3304" i="1"/>
  <c r="Y3305" i="1"/>
  <c r="Y3306" i="1"/>
  <c r="Y3307" i="1"/>
  <c r="Y3308" i="1"/>
  <c r="Y3309" i="1"/>
  <c r="Y3310" i="1"/>
  <c r="Y3311" i="1"/>
  <c r="Y3312" i="1"/>
  <c r="Y3313" i="1"/>
  <c r="Y3314" i="1"/>
  <c r="Y3315" i="1"/>
  <c r="Y3316" i="1"/>
  <c r="Y3317" i="1"/>
  <c r="Y3318" i="1"/>
  <c r="Y3319" i="1"/>
  <c r="Y3320" i="1"/>
  <c r="Y3321" i="1"/>
  <c r="Y3322" i="1"/>
  <c r="Y3323" i="1"/>
  <c r="Y3324" i="1"/>
  <c r="Y3325" i="1"/>
  <c r="Y3326" i="1"/>
  <c r="Y3327" i="1"/>
  <c r="Y3328" i="1"/>
  <c r="Y3329" i="1"/>
  <c r="Y3330" i="1"/>
  <c r="Y3331" i="1"/>
  <c r="Y3332" i="1"/>
  <c r="Y3333" i="1"/>
  <c r="Y3334" i="1"/>
  <c r="Y3335" i="1"/>
  <c r="Y3336" i="1"/>
  <c r="Y3337" i="1"/>
  <c r="Y3338" i="1"/>
  <c r="Y3339" i="1"/>
  <c r="Y3340" i="1"/>
  <c r="Y3341" i="1"/>
  <c r="Y3342" i="1"/>
  <c r="Y3343" i="1"/>
  <c r="Y3344" i="1"/>
  <c r="Y3345" i="1"/>
  <c r="Y3346" i="1"/>
  <c r="Y3347" i="1"/>
  <c r="Y3348" i="1"/>
  <c r="Y3349" i="1"/>
  <c r="Y3350" i="1"/>
  <c r="Y3351" i="1"/>
  <c r="Y3352" i="1"/>
  <c r="Y3353" i="1"/>
  <c r="Y3354" i="1"/>
  <c r="Y3355" i="1"/>
  <c r="Y3356" i="1"/>
  <c r="Y3357" i="1"/>
  <c r="Y3358" i="1"/>
  <c r="Y3359" i="1"/>
  <c r="Y3360" i="1"/>
  <c r="Y3361" i="1"/>
  <c r="Y3362" i="1"/>
  <c r="Y3363" i="1"/>
  <c r="Y3364" i="1"/>
  <c r="Y3365" i="1"/>
  <c r="Y3366" i="1"/>
  <c r="Y3367" i="1"/>
  <c r="Y3368" i="1"/>
  <c r="Y3369" i="1"/>
  <c r="Y3370" i="1"/>
  <c r="Y3371" i="1"/>
  <c r="Y3372" i="1"/>
  <c r="Y3373" i="1"/>
  <c r="Y3374" i="1"/>
  <c r="Y3375" i="1"/>
  <c r="Y3376" i="1"/>
  <c r="Y3377" i="1"/>
  <c r="Y3378" i="1"/>
  <c r="Y3379" i="1"/>
  <c r="Y3380" i="1"/>
  <c r="Y3381" i="1"/>
  <c r="Y3382" i="1"/>
  <c r="Y3383" i="1"/>
  <c r="Y3384" i="1"/>
  <c r="Y3385" i="1"/>
  <c r="Y3386" i="1"/>
  <c r="Y3387" i="1"/>
  <c r="Y3388" i="1"/>
  <c r="Y3389" i="1"/>
  <c r="Y3390" i="1"/>
  <c r="Y3391" i="1"/>
  <c r="Y3392" i="1"/>
  <c r="Y3393" i="1"/>
  <c r="Y3394" i="1"/>
  <c r="Y3395" i="1"/>
  <c r="Y3396" i="1"/>
  <c r="Y3397" i="1"/>
  <c r="Y3398" i="1"/>
  <c r="Y3399" i="1"/>
  <c r="Y3400" i="1"/>
  <c r="Y3401" i="1"/>
  <c r="Y3402" i="1"/>
  <c r="Y3403" i="1"/>
  <c r="Y3404" i="1"/>
  <c r="Y3405" i="1"/>
  <c r="Y3406" i="1"/>
  <c r="Y3407" i="1"/>
  <c r="Y3408" i="1"/>
  <c r="Y3409" i="1"/>
  <c r="Y3410" i="1"/>
  <c r="Y3411" i="1"/>
  <c r="Y3412" i="1"/>
  <c r="Y3413" i="1"/>
  <c r="Y3414" i="1"/>
  <c r="Y3415" i="1"/>
  <c r="Y3416" i="1"/>
  <c r="Y3417" i="1"/>
  <c r="Y3418" i="1"/>
  <c r="Y3419" i="1"/>
  <c r="Y3420" i="1"/>
  <c r="Y3421" i="1"/>
  <c r="Y3422" i="1"/>
  <c r="Y3423" i="1"/>
  <c r="Y3424" i="1"/>
  <c r="Y3425" i="1"/>
  <c r="Y3426" i="1"/>
  <c r="Y3427" i="1"/>
  <c r="Y3428" i="1"/>
  <c r="Y3429" i="1"/>
  <c r="Y3430" i="1"/>
  <c r="Y3431" i="1"/>
  <c r="Y3432" i="1"/>
  <c r="Y3433" i="1"/>
  <c r="Y3434" i="1"/>
  <c r="Y3435" i="1"/>
  <c r="Y3436" i="1"/>
  <c r="Y3437" i="1"/>
  <c r="Y3438" i="1"/>
  <c r="Y3439" i="1"/>
  <c r="Y3440" i="1"/>
  <c r="Y3441" i="1"/>
  <c r="Y3442" i="1"/>
  <c r="Y3443" i="1"/>
  <c r="Y3444" i="1"/>
  <c r="Y3445" i="1"/>
  <c r="Y3446" i="1"/>
  <c r="Y3447" i="1"/>
  <c r="Y3448" i="1"/>
  <c r="Y3449" i="1"/>
  <c r="Y3450" i="1"/>
  <c r="Y3451" i="1"/>
  <c r="Y3452" i="1"/>
  <c r="Y3453" i="1"/>
  <c r="Y3454" i="1"/>
  <c r="Y3455" i="1"/>
  <c r="Y3456" i="1"/>
  <c r="Y3457" i="1"/>
  <c r="Y3458" i="1"/>
  <c r="Y3459" i="1"/>
  <c r="Y3460" i="1"/>
  <c r="Y3461" i="1"/>
  <c r="Y3462" i="1"/>
  <c r="Y3463" i="1"/>
  <c r="Y3464" i="1"/>
  <c r="Y3465" i="1"/>
  <c r="Y3466" i="1"/>
  <c r="Y3467" i="1"/>
  <c r="Y3468" i="1"/>
  <c r="Y3469" i="1"/>
  <c r="Y3470" i="1"/>
  <c r="Y3471" i="1"/>
  <c r="Y3472" i="1"/>
  <c r="Y3473" i="1"/>
  <c r="Y3474" i="1"/>
  <c r="Y3475" i="1"/>
  <c r="Y3476" i="1"/>
  <c r="Y3477" i="1"/>
  <c r="Y3478" i="1"/>
  <c r="Y3479" i="1"/>
  <c r="Y3480" i="1"/>
  <c r="Y3481" i="1"/>
  <c r="Y3482" i="1"/>
  <c r="Y3483" i="1"/>
  <c r="Y3484" i="1"/>
  <c r="Y3485" i="1"/>
  <c r="Y3486" i="1"/>
  <c r="Y3487" i="1"/>
  <c r="Y3488" i="1"/>
  <c r="Y3489" i="1"/>
  <c r="Y3490" i="1"/>
  <c r="Y3491" i="1"/>
  <c r="Y3492" i="1"/>
  <c r="Y3493" i="1"/>
  <c r="Y3494" i="1"/>
  <c r="Y3495" i="1"/>
  <c r="Y3496" i="1"/>
  <c r="Y3497" i="1"/>
  <c r="Y3498" i="1"/>
  <c r="Y3499" i="1"/>
  <c r="Y3500" i="1"/>
  <c r="Y3501" i="1"/>
  <c r="Y3502" i="1"/>
  <c r="Y3503" i="1"/>
  <c r="Y3504" i="1"/>
  <c r="Y3505" i="1"/>
  <c r="Y3506" i="1"/>
  <c r="Y3507" i="1"/>
  <c r="Y3508" i="1"/>
  <c r="Y3509" i="1"/>
  <c r="Y3510" i="1"/>
  <c r="Y3511" i="1"/>
  <c r="Y3512" i="1"/>
  <c r="Y3513" i="1"/>
  <c r="Y3514" i="1"/>
  <c r="Y3515" i="1"/>
  <c r="Y3516" i="1"/>
  <c r="Y3517" i="1"/>
  <c r="Y3518" i="1"/>
  <c r="Y3519" i="1"/>
  <c r="Y3520" i="1"/>
  <c r="Y3521" i="1"/>
  <c r="Y3522" i="1"/>
  <c r="Y3523" i="1"/>
  <c r="Y3524" i="1"/>
  <c r="Y3525" i="1"/>
  <c r="Y3526" i="1"/>
  <c r="Y3527" i="1"/>
  <c r="Y3528" i="1"/>
  <c r="Y3529" i="1"/>
  <c r="Y3530" i="1"/>
  <c r="Y3531" i="1"/>
  <c r="Y3532" i="1"/>
  <c r="Y3533" i="1"/>
  <c r="Y3534" i="1"/>
  <c r="Y3535" i="1"/>
  <c r="Y3536" i="1"/>
  <c r="Y3537" i="1"/>
  <c r="Y3538" i="1"/>
  <c r="Y3539" i="1"/>
  <c r="Y3540" i="1"/>
  <c r="Y3541" i="1"/>
  <c r="Y3542" i="1"/>
  <c r="Y3543" i="1"/>
  <c r="Y3544" i="1"/>
  <c r="Y3545" i="1"/>
  <c r="Y3546" i="1"/>
  <c r="Y3547" i="1"/>
  <c r="Y3548" i="1"/>
  <c r="Y3549" i="1"/>
  <c r="Y3550" i="1"/>
  <c r="Y3551" i="1"/>
  <c r="Y3552" i="1"/>
  <c r="Y3553" i="1"/>
  <c r="Y3554" i="1"/>
  <c r="Y3555" i="1"/>
  <c r="Y3556" i="1"/>
  <c r="Y3557" i="1"/>
  <c r="Y3558" i="1"/>
  <c r="Y3559" i="1"/>
  <c r="Y3560" i="1"/>
  <c r="Y3561" i="1"/>
  <c r="Y3562" i="1"/>
  <c r="Y3563" i="1"/>
  <c r="Y3564" i="1"/>
  <c r="Y3565" i="1"/>
  <c r="Y3566" i="1"/>
  <c r="Y3567" i="1"/>
  <c r="Y3568" i="1"/>
  <c r="Y3569" i="1"/>
  <c r="Y3570" i="1"/>
  <c r="Y3571" i="1"/>
  <c r="Y3572" i="1"/>
  <c r="Y3573" i="1"/>
  <c r="Y3574" i="1"/>
  <c r="Y3575" i="1"/>
  <c r="Y3576" i="1"/>
  <c r="Y3577" i="1"/>
  <c r="Y3578" i="1"/>
  <c r="Y3579" i="1"/>
  <c r="Y3580" i="1"/>
  <c r="Y3581" i="1"/>
  <c r="Y3582" i="1"/>
  <c r="Y3583" i="1"/>
  <c r="Y3584" i="1"/>
  <c r="Y3585" i="1"/>
  <c r="Y3586" i="1"/>
  <c r="Y3587" i="1"/>
  <c r="Y3588" i="1"/>
  <c r="Y3589" i="1"/>
  <c r="Y3590" i="1"/>
  <c r="Y3591" i="1"/>
  <c r="Y3592" i="1"/>
  <c r="Y3593" i="1"/>
  <c r="Y3594" i="1"/>
  <c r="Y3595" i="1"/>
  <c r="Y3596" i="1"/>
  <c r="Y3597" i="1"/>
  <c r="Y3598" i="1"/>
  <c r="Y3599" i="1"/>
  <c r="Y3600" i="1"/>
  <c r="Y3601" i="1"/>
  <c r="Y3602" i="1"/>
  <c r="Y3603" i="1"/>
  <c r="Y3604" i="1"/>
  <c r="Y3605" i="1"/>
  <c r="Y3606" i="1"/>
  <c r="Y3607" i="1"/>
  <c r="Y3608" i="1"/>
  <c r="Y3609" i="1"/>
  <c r="Y3610" i="1"/>
  <c r="Y3611" i="1"/>
  <c r="Y3612" i="1"/>
  <c r="Y3613" i="1"/>
  <c r="Y3614" i="1"/>
  <c r="Y3615" i="1"/>
  <c r="Y3616" i="1"/>
  <c r="Y3617" i="1"/>
  <c r="Y3618" i="1"/>
  <c r="Y3619" i="1"/>
  <c r="Y3620" i="1"/>
  <c r="Y3621" i="1"/>
  <c r="Y3622" i="1"/>
  <c r="Y3623" i="1"/>
  <c r="Y3624" i="1"/>
  <c r="Y3625" i="1"/>
  <c r="Y3626" i="1"/>
  <c r="Y3627" i="1"/>
  <c r="Y3628" i="1"/>
  <c r="Y3629" i="1"/>
  <c r="Y3630" i="1"/>
  <c r="Y3631" i="1"/>
  <c r="Y3632" i="1"/>
  <c r="Y3633" i="1"/>
  <c r="Y3634" i="1"/>
  <c r="Y3635" i="1"/>
  <c r="Y3636" i="1"/>
  <c r="Y3637" i="1"/>
  <c r="Y3638" i="1"/>
  <c r="Y3639" i="1"/>
  <c r="Y3640" i="1"/>
  <c r="Y3641" i="1"/>
  <c r="Y3642" i="1"/>
  <c r="Y3643" i="1"/>
  <c r="Y3644" i="1"/>
  <c r="Y3645" i="1"/>
  <c r="Y3646" i="1"/>
  <c r="Y3647" i="1"/>
  <c r="Y3648" i="1"/>
  <c r="Y3649" i="1"/>
  <c r="Y3650" i="1"/>
  <c r="Y3651" i="1"/>
  <c r="Y3652" i="1"/>
  <c r="Y3653" i="1"/>
  <c r="Y3654" i="1"/>
  <c r="Y3655" i="1"/>
  <c r="Y3656" i="1"/>
  <c r="Y3657" i="1"/>
  <c r="Y3658" i="1"/>
  <c r="Y3659" i="1"/>
  <c r="Y3660" i="1"/>
  <c r="Y3661" i="1"/>
  <c r="Y3662" i="1"/>
  <c r="Y3663" i="1"/>
  <c r="Y3664" i="1"/>
  <c r="Y3665" i="1"/>
  <c r="Y3666" i="1"/>
  <c r="Y3667" i="1"/>
  <c r="Y3668" i="1"/>
  <c r="Y3669" i="1"/>
  <c r="Y3670" i="1"/>
  <c r="Y3671" i="1"/>
  <c r="Y3672" i="1"/>
  <c r="Y3673" i="1"/>
  <c r="Y3674" i="1"/>
  <c r="Y3675" i="1"/>
  <c r="Y3676" i="1"/>
  <c r="Y3677" i="1"/>
  <c r="Y3678" i="1"/>
  <c r="Y3679" i="1"/>
  <c r="Y3680" i="1"/>
  <c r="Y3681" i="1"/>
  <c r="Y3682" i="1"/>
  <c r="Y3683" i="1"/>
  <c r="Y3684" i="1"/>
  <c r="Y3685" i="1"/>
  <c r="Y3686" i="1"/>
  <c r="Y3687" i="1"/>
  <c r="Y3688" i="1"/>
  <c r="Y3689" i="1"/>
  <c r="Y3690" i="1"/>
  <c r="Y3691" i="1"/>
  <c r="Y3692" i="1"/>
  <c r="Y3693" i="1"/>
  <c r="Y3694" i="1"/>
  <c r="Y3695" i="1"/>
  <c r="Y3696" i="1"/>
  <c r="Y3697" i="1"/>
  <c r="Y3698" i="1"/>
  <c r="Y3699" i="1"/>
  <c r="Y3700" i="1"/>
  <c r="Y3701" i="1"/>
  <c r="Y3702" i="1"/>
  <c r="Y3703" i="1"/>
  <c r="Y3704" i="1"/>
  <c r="Y3705" i="1"/>
  <c r="Y3706" i="1"/>
  <c r="Y3707" i="1"/>
  <c r="Y3708" i="1"/>
  <c r="Y3709" i="1"/>
  <c r="Y3710" i="1"/>
  <c r="Y3711" i="1"/>
  <c r="Y3712" i="1"/>
  <c r="Y3713" i="1"/>
  <c r="Y3714" i="1"/>
  <c r="Y3715" i="1"/>
  <c r="Y3716" i="1"/>
  <c r="Y3717" i="1"/>
  <c r="Y3718" i="1"/>
  <c r="Y3719" i="1"/>
  <c r="Y3720" i="1"/>
  <c r="Y3721" i="1"/>
  <c r="Y3722" i="1"/>
  <c r="Y3723" i="1"/>
  <c r="Y3724" i="1"/>
  <c r="Y3725" i="1"/>
  <c r="Y3726" i="1"/>
  <c r="Y3727" i="1"/>
  <c r="Y3728" i="1"/>
  <c r="Y3729" i="1"/>
  <c r="Y3730" i="1"/>
  <c r="Y3731" i="1"/>
  <c r="Y3732" i="1"/>
  <c r="Y3733" i="1"/>
  <c r="Y3734" i="1"/>
  <c r="Y3735" i="1"/>
  <c r="Y3736" i="1"/>
  <c r="Y3737" i="1"/>
  <c r="Y3738" i="1"/>
  <c r="Y3739" i="1"/>
  <c r="Y3740" i="1"/>
  <c r="Y3741" i="1"/>
  <c r="Y3742" i="1"/>
  <c r="Y3743" i="1"/>
  <c r="Y3744" i="1"/>
  <c r="Y3745" i="1"/>
  <c r="Y3746" i="1"/>
  <c r="Y3747" i="1"/>
  <c r="Y3748" i="1"/>
  <c r="Y3749" i="1"/>
  <c r="Y3750" i="1"/>
  <c r="Y3751" i="1"/>
  <c r="Y3752" i="1"/>
  <c r="Y3753" i="1"/>
  <c r="Y3754" i="1"/>
  <c r="Y3755" i="1"/>
  <c r="Y3756" i="1"/>
  <c r="Y3757" i="1"/>
  <c r="Y3758" i="1"/>
  <c r="Y3759" i="1"/>
  <c r="Y3760" i="1"/>
  <c r="Y3761" i="1"/>
  <c r="Y3762" i="1"/>
  <c r="Y3763" i="1"/>
  <c r="Y3764" i="1"/>
  <c r="Y3765" i="1"/>
  <c r="Y3766" i="1"/>
  <c r="Y3767" i="1"/>
  <c r="Y3768" i="1"/>
  <c r="Y3769" i="1"/>
  <c r="Y3770" i="1"/>
  <c r="Y3771" i="1"/>
  <c r="Y3772" i="1"/>
  <c r="Y3773" i="1"/>
  <c r="Y3774" i="1"/>
  <c r="Y3775" i="1"/>
  <c r="Y3776" i="1"/>
  <c r="Y3777" i="1"/>
  <c r="Y3778" i="1"/>
  <c r="Y3779" i="1"/>
  <c r="Y3780" i="1"/>
  <c r="Y3781" i="1"/>
  <c r="Y3782" i="1"/>
  <c r="Y3783" i="1"/>
  <c r="Y3784" i="1"/>
  <c r="Y3785" i="1"/>
  <c r="Y3786" i="1"/>
  <c r="Y3787" i="1"/>
  <c r="Y3788" i="1"/>
  <c r="Y3789" i="1"/>
  <c r="Y3790" i="1"/>
  <c r="Y3791" i="1"/>
  <c r="Y3792" i="1"/>
  <c r="Y3793" i="1"/>
  <c r="Y3794" i="1"/>
  <c r="Y3795" i="1"/>
  <c r="Y3796" i="1"/>
  <c r="Y3797" i="1"/>
  <c r="Y3798" i="1"/>
  <c r="Y3799" i="1"/>
  <c r="Y3800" i="1"/>
  <c r="Y3801" i="1"/>
  <c r="Y3802" i="1"/>
  <c r="Y3803" i="1"/>
  <c r="Y3804" i="1"/>
  <c r="Y3805" i="1"/>
  <c r="Y3806" i="1"/>
  <c r="Y3807" i="1"/>
  <c r="Y3808" i="1"/>
  <c r="Y3809" i="1"/>
  <c r="Y3810" i="1"/>
  <c r="Y3811" i="1"/>
  <c r="Y3812" i="1"/>
  <c r="Y3813" i="1"/>
  <c r="Y3814" i="1"/>
  <c r="Y3815" i="1"/>
  <c r="Y3816" i="1"/>
  <c r="Y3817" i="1"/>
  <c r="Y3818" i="1"/>
  <c r="Y3819" i="1"/>
  <c r="Y3820" i="1"/>
  <c r="Y3821" i="1"/>
  <c r="Y3822" i="1"/>
  <c r="Y3823" i="1"/>
  <c r="Y3824" i="1"/>
  <c r="Y3825" i="1"/>
  <c r="Y3826" i="1"/>
  <c r="Y3827" i="1"/>
  <c r="Y3828" i="1"/>
  <c r="Y3829" i="1"/>
  <c r="Y3830" i="1"/>
  <c r="Y3831" i="1"/>
  <c r="Y3832" i="1"/>
  <c r="Y3833" i="1"/>
  <c r="Y3834" i="1"/>
  <c r="Y3835" i="1"/>
  <c r="Y3836" i="1"/>
  <c r="Y3837" i="1"/>
  <c r="Y3838" i="1"/>
  <c r="Y3839" i="1"/>
  <c r="Y3840" i="1"/>
  <c r="Y3841" i="1"/>
  <c r="Y3842" i="1"/>
  <c r="Y3843" i="1"/>
  <c r="Y3844" i="1"/>
  <c r="Y3845" i="1"/>
  <c r="Y3846" i="1"/>
  <c r="Y3847" i="1"/>
  <c r="Y3848" i="1"/>
  <c r="Y3849" i="1"/>
  <c r="Y3850" i="1"/>
  <c r="Y3851" i="1"/>
  <c r="Y3852" i="1"/>
  <c r="Y3853" i="1"/>
  <c r="Y3854" i="1"/>
  <c r="Y3855" i="1"/>
  <c r="Y3856" i="1"/>
  <c r="Y3857" i="1"/>
  <c r="Y3858" i="1"/>
  <c r="Y3859" i="1"/>
  <c r="Y3860" i="1"/>
  <c r="Y3861" i="1"/>
  <c r="Y3862" i="1"/>
  <c r="Y3863" i="1"/>
  <c r="Y3864" i="1"/>
  <c r="Y3865" i="1"/>
  <c r="Y3866" i="1"/>
  <c r="Y3867" i="1"/>
  <c r="Y3868" i="1"/>
  <c r="Y3869" i="1"/>
  <c r="Y3870" i="1"/>
  <c r="Y3871" i="1"/>
  <c r="Y3872" i="1"/>
  <c r="Y3873" i="1"/>
  <c r="Y3874" i="1"/>
  <c r="Y3875" i="1"/>
  <c r="Y3876" i="1"/>
  <c r="Y3877" i="1"/>
  <c r="Y3878" i="1"/>
  <c r="Y3879" i="1"/>
  <c r="Y3880" i="1"/>
  <c r="Y3881" i="1"/>
  <c r="Y3882" i="1"/>
  <c r="Y3883" i="1"/>
  <c r="Y3884" i="1"/>
  <c r="Y3885" i="1"/>
  <c r="Y3886" i="1"/>
  <c r="Y3887" i="1"/>
  <c r="Y3888" i="1"/>
  <c r="Y3889" i="1"/>
  <c r="Y3890" i="1"/>
  <c r="Y3891" i="1"/>
  <c r="Y3892" i="1"/>
  <c r="Y3893" i="1"/>
  <c r="Y3894" i="1"/>
  <c r="Y3895" i="1"/>
  <c r="Y3896" i="1"/>
  <c r="Y3897" i="1"/>
  <c r="Y3898" i="1"/>
  <c r="Y3899" i="1"/>
  <c r="Y3900" i="1"/>
  <c r="Y3901" i="1"/>
  <c r="Y3902" i="1"/>
  <c r="Y3903" i="1"/>
  <c r="Y3904" i="1"/>
  <c r="Y3905" i="1"/>
  <c r="Y3906" i="1"/>
  <c r="Y3907" i="1"/>
  <c r="Y3908" i="1"/>
  <c r="Y3909" i="1"/>
  <c r="Y3910" i="1"/>
  <c r="Y3911" i="1"/>
  <c r="Y3912" i="1"/>
  <c r="Y3913" i="1"/>
  <c r="Y3914" i="1"/>
  <c r="Y3915" i="1"/>
  <c r="Y3916" i="1"/>
  <c r="Y3917" i="1"/>
  <c r="Y3918" i="1"/>
  <c r="Y3919" i="1"/>
  <c r="Y3920" i="1"/>
  <c r="Y3921" i="1"/>
  <c r="Y3922" i="1"/>
  <c r="Y3923" i="1"/>
  <c r="Y3924" i="1"/>
  <c r="Y3925" i="1"/>
  <c r="Y3926" i="1"/>
  <c r="Y3927" i="1"/>
  <c r="Y3928" i="1"/>
  <c r="Y3929" i="1"/>
  <c r="Y3930" i="1"/>
  <c r="Y3931" i="1"/>
  <c r="Y3932" i="1"/>
  <c r="Y3933" i="1"/>
  <c r="Y3934" i="1"/>
  <c r="Y3935" i="1"/>
  <c r="Y3936" i="1"/>
  <c r="Y3937" i="1"/>
  <c r="Y3938" i="1"/>
  <c r="Y3939" i="1"/>
  <c r="Y3940" i="1"/>
  <c r="Y3941" i="1"/>
  <c r="Y3942" i="1"/>
  <c r="Y3943" i="1"/>
  <c r="Y3944" i="1"/>
  <c r="Y3945" i="1"/>
  <c r="Y3946" i="1"/>
  <c r="Y3947" i="1"/>
  <c r="Y3948" i="1"/>
  <c r="Y3949" i="1"/>
  <c r="Y3950" i="1"/>
  <c r="Y3951" i="1"/>
  <c r="Y3952" i="1"/>
  <c r="Y3953" i="1"/>
  <c r="Y3954" i="1"/>
  <c r="Y3955" i="1"/>
  <c r="Y3956" i="1"/>
  <c r="Y3957" i="1"/>
  <c r="Y3958" i="1"/>
  <c r="Y3959" i="1"/>
  <c r="Y3960" i="1"/>
  <c r="Y3961" i="1"/>
  <c r="Y3962" i="1"/>
  <c r="Y3963" i="1"/>
  <c r="Y3964" i="1"/>
  <c r="Y3965" i="1"/>
  <c r="Y3966" i="1"/>
  <c r="Y3967" i="1"/>
  <c r="Y3968" i="1"/>
  <c r="Y3969" i="1"/>
  <c r="Y3970" i="1"/>
  <c r="Y3971" i="1"/>
  <c r="Y3972" i="1"/>
  <c r="Y3973" i="1"/>
  <c r="Y3974" i="1"/>
  <c r="Y3975" i="1"/>
  <c r="Y3976" i="1"/>
  <c r="Y3977" i="1"/>
  <c r="Y3978" i="1"/>
  <c r="Y3979" i="1"/>
  <c r="Y3980" i="1"/>
  <c r="Y3981" i="1"/>
  <c r="Y3982" i="1"/>
  <c r="Y3983" i="1"/>
  <c r="Y3984" i="1"/>
  <c r="Y3985" i="1"/>
  <c r="Y3986" i="1"/>
  <c r="Y3987" i="1"/>
  <c r="Y3988" i="1"/>
  <c r="Y3989" i="1"/>
  <c r="Y3990" i="1"/>
  <c r="Y3991" i="1"/>
  <c r="Y3992" i="1"/>
  <c r="Y3993" i="1"/>
  <c r="Y3994" i="1"/>
  <c r="Y3995" i="1"/>
  <c r="Y3996" i="1"/>
  <c r="Y3997" i="1"/>
  <c r="Y3998" i="1"/>
  <c r="Y3999" i="1"/>
  <c r="Y4000" i="1"/>
  <c r="Y4001" i="1"/>
  <c r="Y4002" i="1"/>
  <c r="Y4003" i="1"/>
  <c r="Y4004" i="1"/>
  <c r="Y4005" i="1"/>
  <c r="Y4006" i="1"/>
  <c r="Y4007" i="1"/>
  <c r="Y4008" i="1"/>
  <c r="Y4009" i="1"/>
  <c r="Y4010" i="1"/>
  <c r="Y4011" i="1"/>
  <c r="Y4012" i="1"/>
  <c r="Y4013" i="1"/>
  <c r="Y4014" i="1"/>
  <c r="Y4015" i="1"/>
  <c r="Y4016" i="1"/>
  <c r="Y4017" i="1"/>
  <c r="Y4018" i="1"/>
  <c r="Y4019" i="1"/>
  <c r="Y4020" i="1"/>
  <c r="Y4021" i="1"/>
  <c r="Y4022" i="1"/>
  <c r="Y4023" i="1"/>
  <c r="Y4024" i="1"/>
  <c r="Y4025" i="1"/>
  <c r="Y4026" i="1"/>
  <c r="Y4027" i="1"/>
  <c r="Y4028" i="1"/>
  <c r="Y4029" i="1"/>
  <c r="Y4030" i="1"/>
  <c r="Y4031" i="1"/>
  <c r="Y4032" i="1"/>
  <c r="Y4033" i="1"/>
  <c r="Y4034" i="1"/>
  <c r="Y4035" i="1"/>
  <c r="Y4036" i="1"/>
  <c r="Y4037" i="1"/>
  <c r="Y4038" i="1"/>
  <c r="Y4039" i="1"/>
  <c r="Y4040" i="1"/>
  <c r="Y4041" i="1"/>
  <c r="Y4042" i="1"/>
  <c r="Y4043" i="1"/>
  <c r="Y4044" i="1"/>
  <c r="Y4045" i="1"/>
  <c r="Y4046" i="1"/>
  <c r="Y4047" i="1"/>
  <c r="Y4048" i="1"/>
  <c r="Y4049" i="1"/>
  <c r="Y4050" i="1"/>
  <c r="Y4051" i="1"/>
  <c r="Y4052" i="1"/>
  <c r="Y4053" i="1"/>
  <c r="Y4054" i="1"/>
  <c r="Y4055" i="1"/>
  <c r="Y4056" i="1"/>
  <c r="Y4057" i="1"/>
  <c r="Y4058" i="1"/>
  <c r="Y4059" i="1"/>
  <c r="Y4060" i="1"/>
  <c r="Y4061" i="1"/>
  <c r="Y4062" i="1"/>
  <c r="Y4063" i="1"/>
  <c r="Y4064" i="1"/>
  <c r="Y4065" i="1"/>
  <c r="Y4066" i="1"/>
  <c r="Y4067" i="1"/>
  <c r="Y4068" i="1"/>
  <c r="Y4069" i="1"/>
  <c r="Y4070" i="1"/>
  <c r="Y4071" i="1"/>
  <c r="Y4072" i="1"/>
  <c r="Y4073" i="1"/>
  <c r="Y4074" i="1"/>
  <c r="Y4075" i="1"/>
  <c r="Y4076" i="1"/>
  <c r="Y4077" i="1"/>
  <c r="Y4078" i="1"/>
  <c r="Y4079" i="1"/>
  <c r="Y4080" i="1"/>
  <c r="Y4081" i="1"/>
  <c r="Y4082" i="1"/>
  <c r="Y4083" i="1"/>
  <c r="Y4084" i="1"/>
  <c r="Y4085" i="1"/>
  <c r="Y4086" i="1"/>
  <c r="Y4087" i="1"/>
  <c r="Y4088" i="1"/>
  <c r="Y4089" i="1"/>
  <c r="Y4090" i="1"/>
  <c r="Y4091" i="1"/>
  <c r="Y4092" i="1"/>
  <c r="Y4093" i="1"/>
  <c r="Y4094" i="1"/>
  <c r="Y4095" i="1"/>
  <c r="Y4096" i="1"/>
  <c r="Y4097" i="1"/>
  <c r="Y4098" i="1"/>
  <c r="Y4099" i="1"/>
  <c r="Y4100" i="1"/>
  <c r="Y4101" i="1"/>
  <c r="Y4102" i="1"/>
  <c r="Y4103" i="1"/>
  <c r="Y4104" i="1"/>
  <c r="Y4105" i="1"/>
  <c r="Y4106" i="1"/>
  <c r="Y4107" i="1"/>
  <c r="Y4108" i="1"/>
  <c r="Y4109" i="1"/>
  <c r="Y4110" i="1"/>
  <c r="Y4111" i="1"/>
  <c r="Y4112" i="1"/>
  <c r="Y4113" i="1"/>
  <c r="Y4114" i="1"/>
  <c r="Y4115" i="1"/>
  <c r="Y4116" i="1"/>
  <c r="Y4117" i="1"/>
  <c r="Y4118" i="1"/>
  <c r="Y4119" i="1"/>
  <c r="Y4120" i="1"/>
  <c r="Y4121" i="1"/>
  <c r="Y4122" i="1"/>
  <c r="Y4123" i="1"/>
  <c r="Y4124" i="1"/>
  <c r="Y4125" i="1"/>
  <c r="Y4126" i="1"/>
  <c r="Y4127" i="1"/>
  <c r="Y4128" i="1"/>
  <c r="Y4129" i="1"/>
  <c r="Y4130" i="1"/>
  <c r="Y4131" i="1"/>
  <c r="Y4132" i="1"/>
  <c r="Y4133" i="1"/>
  <c r="Y4134" i="1"/>
  <c r="Y4135" i="1"/>
  <c r="Y4136" i="1"/>
  <c r="Y4137" i="1"/>
  <c r="Y4138" i="1"/>
  <c r="Y4139" i="1"/>
  <c r="Y4140" i="1"/>
  <c r="Y4141" i="1"/>
  <c r="Y4142" i="1"/>
  <c r="Y4143" i="1"/>
  <c r="Y4144" i="1"/>
  <c r="Y4145" i="1"/>
  <c r="Y4146" i="1"/>
  <c r="Y4147" i="1"/>
  <c r="Y4148" i="1"/>
  <c r="Y4149" i="1"/>
  <c r="Y4150" i="1"/>
  <c r="Y4151" i="1"/>
  <c r="Y4152" i="1"/>
  <c r="Y4153" i="1"/>
  <c r="Y4154" i="1"/>
  <c r="Y4155" i="1"/>
  <c r="Y4156" i="1"/>
  <c r="Y4157" i="1"/>
  <c r="Y4158" i="1"/>
  <c r="Y4159" i="1"/>
  <c r="Y4160" i="1"/>
  <c r="Y4161" i="1"/>
  <c r="Y4162" i="1"/>
  <c r="Y4163" i="1"/>
  <c r="Y4164" i="1"/>
  <c r="Y4165" i="1"/>
  <c r="Y4166" i="1"/>
  <c r="Y4167" i="1"/>
  <c r="Y4168" i="1"/>
  <c r="Y4169" i="1"/>
  <c r="Y4170" i="1"/>
  <c r="Y4171" i="1"/>
  <c r="Y4172" i="1"/>
  <c r="Y4173" i="1"/>
  <c r="Y4174" i="1"/>
  <c r="Y4175" i="1"/>
  <c r="Y4176" i="1"/>
  <c r="Y4177" i="1"/>
  <c r="Y4178" i="1"/>
  <c r="Y4179" i="1"/>
  <c r="Y4180" i="1"/>
  <c r="Y4181" i="1"/>
  <c r="Y4182" i="1"/>
  <c r="Y4183" i="1"/>
  <c r="Y4184" i="1"/>
  <c r="Y4185" i="1"/>
  <c r="Y4186" i="1"/>
  <c r="Y4187" i="1"/>
  <c r="Y4188" i="1"/>
  <c r="Y4189" i="1"/>
  <c r="Y4190" i="1"/>
  <c r="Y4191" i="1"/>
  <c r="Y4192" i="1"/>
  <c r="Y4193" i="1"/>
  <c r="Y4194" i="1"/>
  <c r="Y4195" i="1"/>
  <c r="Y4196" i="1"/>
  <c r="Y4197" i="1"/>
  <c r="Y4198" i="1"/>
  <c r="Y4199" i="1"/>
  <c r="Y4200" i="1"/>
  <c r="Y4201" i="1"/>
  <c r="Y4202" i="1"/>
  <c r="Y4203" i="1"/>
  <c r="Y4204" i="1"/>
  <c r="Y4205" i="1"/>
  <c r="Y4206" i="1"/>
  <c r="Y4207" i="1"/>
  <c r="Y4208" i="1"/>
  <c r="Y4209" i="1"/>
  <c r="Y4210" i="1"/>
  <c r="Y4211" i="1"/>
  <c r="Y4212" i="1"/>
  <c r="Y4213" i="1"/>
  <c r="Y4214" i="1"/>
  <c r="Y4215" i="1"/>
  <c r="Y4216" i="1"/>
  <c r="Y4217" i="1"/>
  <c r="Y4218" i="1"/>
  <c r="Y4219" i="1"/>
  <c r="Y4220" i="1"/>
  <c r="Y4221" i="1"/>
  <c r="Y4222" i="1"/>
  <c r="Y4223" i="1"/>
  <c r="Y4224" i="1"/>
  <c r="Y4225" i="1"/>
  <c r="Y4226" i="1"/>
  <c r="Y4227" i="1"/>
  <c r="Y4228" i="1"/>
  <c r="Y4229" i="1"/>
  <c r="Y4230" i="1"/>
  <c r="Y4231" i="1"/>
  <c r="Y4232" i="1"/>
  <c r="Y4233" i="1"/>
  <c r="Y4234" i="1"/>
  <c r="Y4235" i="1"/>
  <c r="Y4236" i="1"/>
  <c r="Y4237" i="1"/>
  <c r="Y4238" i="1"/>
  <c r="Y4239" i="1"/>
  <c r="Y4240" i="1"/>
  <c r="Y4241" i="1"/>
  <c r="Y4242" i="1"/>
  <c r="Y4243" i="1"/>
  <c r="Y4244" i="1"/>
  <c r="Y4245" i="1"/>
  <c r="Y4246" i="1"/>
  <c r="Y4247" i="1"/>
  <c r="Y4248" i="1"/>
  <c r="Y4249" i="1"/>
  <c r="Y4250" i="1"/>
  <c r="Y4251" i="1"/>
  <c r="Y4252" i="1"/>
  <c r="Y4253" i="1"/>
  <c r="Y4254" i="1"/>
  <c r="Y4255" i="1"/>
  <c r="Y4256" i="1"/>
  <c r="Y4257" i="1"/>
  <c r="Y4258" i="1"/>
  <c r="Y4259" i="1"/>
  <c r="Y4260" i="1"/>
  <c r="Y4261" i="1"/>
  <c r="Y4262" i="1"/>
  <c r="Y4263" i="1"/>
  <c r="Y4264" i="1"/>
  <c r="Y4265" i="1"/>
  <c r="Y4266" i="1"/>
  <c r="Y4267" i="1"/>
  <c r="Y4268" i="1"/>
  <c r="Y4269" i="1"/>
  <c r="Y4270" i="1"/>
  <c r="Y4271" i="1"/>
  <c r="Y4272" i="1"/>
  <c r="Y4273" i="1"/>
  <c r="Y4274" i="1"/>
  <c r="Y4275" i="1"/>
  <c r="Y4276" i="1"/>
  <c r="Y4277" i="1"/>
  <c r="Y4278" i="1"/>
  <c r="Y4279" i="1"/>
  <c r="Y4280" i="1"/>
  <c r="Y4281" i="1"/>
  <c r="Y4282" i="1"/>
  <c r="Y4283" i="1"/>
  <c r="Y4284" i="1"/>
  <c r="Y4285" i="1"/>
  <c r="Y4286" i="1"/>
  <c r="Y4287" i="1"/>
  <c r="Y4288" i="1"/>
  <c r="Y4289" i="1"/>
  <c r="Y4290" i="1"/>
  <c r="Y4291" i="1"/>
  <c r="Y4292" i="1"/>
  <c r="Y4293" i="1"/>
  <c r="Y4294" i="1"/>
  <c r="Y4295" i="1"/>
  <c r="Y4296" i="1"/>
  <c r="Y4297" i="1"/>
  <c r="Y4298" i="1"/>
  <c r="Y4299" i="1"/>
  <c r="Y4300" i="1"/>
  <c r="Y4301" i="1"/>
  <c r="Y4302" i="1"/>
  <c r="Y4303" i="1"/>
  <c r="Y4304" i="1"/>
  <c r="Y4305" i="1"/>
  <c r="Y4306" i="1"/>
  <c r="Y4307" i="1"/>
  <c r="Y4308" i="1"/>
  <c r="Y4309" i="1"/>
  <c r="Y4310" i="1"/>
  <c r="Y4311" i="1"/>
  <c r="Y4312" i="1"/>
  <c r="Y4313" i="1"/>
  <c r="Y4314" i="1"/>
  <c r="Y4315" i="1"/>
  <c r="Y4316" i="1"/>
  <c r="Y4317" i="1"/>
  <c r="Y4318" i="1"/>
  <c r="Y4319" i="1"/>
  <c r="Y4320" i="1"/>
  <c r="Y4321" i="1"/>
  <c r="Y4322" i="1"/>
  <c r="Y4323" i="1"/>
  <c r="Y4324" i="1"/>
  <c r="Y4325" i="1"/>
  <c r="Y4326" i="1"/>
  <c r="Y4327" i="1"/>
  <c r="Y4328" i="1"/>
  <c r="Y4329" i="1"/>
  <c r="Y4330" i="1"/>
  <c r="Y4331" i="1"/>
  <c r="Y4332" i="1"/>
  <c r="Y4333" i="1"/>
  <c r="Y4334" i="1"/>
  <c r="Y4335" i="1"/>
  <c r="Y4336" i="1"/>
  <c r="Y4337" i="1"/>
  <c r="Y4338" i="1"/>
  <c r="Y4339" i="1"/>
  <c r="Y4340" i="1"/>
  <c r="Y4341" i="1"/>
  <c r="Y4342" i="1"/>
  <c r="Y4343" i="1"/>
  <c r="Y4344" i="1"/>
  <c r="Y4345" i="1"/>
  <c r="Y4346" i="1"/>
  <c r="Y4347" i="1"/>
  <c r="Y4348" i="1"/>
  <c r="Y4349" i="1"/>
  <c r="Y4350" i="1"/>
  <c r="Y4351" i="1"/>
  <c r="Y4352" i="1"/>
  <c r="Y4353" i="1"/>
  <c r="Y4354" i="1"/>
  <c r="Y4355" i="1"/>
  <c r="Y4356" i="1"/>
  <c r="Y4357" i="1"/>
  <c r="Y4358" i="1"/>
  <c r="Y4359" i="1"/>
  <c r="Y4360" i="1"/>
  <c r="Y4361" i="1"/>
  <c r="Y4362" i="1"/>
  <c r="Y4363" i="1"/>
  <c r="Y4364" i="1"/>
  <c r="Y4365" i="1"/>
  <c r="Y4366" i="1"/>
  <c r="Y4367" i="1"/>
  <c r="Y4368" i="1"/>
  <c r="Y4369" i="1"/>
  <c r="Y4370" i="1"/>
  <c r="Y4371" i="1"/>
  <c r="Y4372" i="1"/>
  <c r="Y4373" i="1"/>
  <c r="Y4374" i="1"/>
  <c r="Y4375" i="1"/>
  <c r="Y4376" i="1"/>
  <c r="Y4377" i="1"/>
  <c r="Y4378" i="1"/>
  <c r="Y4379" i="1"/>
  <c r="Y4380" i="1"/>
  <c r="Y4381" i="1"/>
  <c r="Y4382" i="1"/>
  <c r="Y4383" i="1"/>
  <c r="Y4384" i="1"/>
  <c r="Y4385" i="1"/>
  <c r="Y4386" i="1"/>
  <c r="Y4387" i="1"/>
  <c r="Y4388" i="1"/>
  <c r="Y4389" i="1"/>
  <c r="Y4390" i="1"/>
  <c r="Y4391" i="1"/>
  <c r="Y4392" i="1"/>
  <c r="Y4393" i="1"/>
  <c r="Y4394" i="1"/>
  <c r="Y4395" i="1"/>
  <c r="Y4396" i="1"/>
  <c r="Y4397" i="1"/>
  <c r="Y4398" i="1"/>
  <c r="Y4399" i="1"/>
  <c r="Y4400" i="1"/>
  <c r="Y4401" i="1"/>
  <c r="Y4402" i="1"/>
  <c r="Y4403" i="1"/>
  <c r="Y4404" i="1"/>
  <c r="Y4405" i="1"/>
  <c r="Y4406" i="1"/>
  <c r="Y4407" i="1"/>
  <c r="Y4408" i="1"/>
  <c r="Y4409" i="1"/>
  <c r="Y4410" i="1"/>
  <c r="Y4411" i="1"/>
  <c r="Y4412" i="1"/>
  <c r="Y4413" i="1"/>
  <c r="Y4414" i="1"/>
  <c r="Y4415" i="1"/>
  <c r="Y4416" i="1"/>
  <c r="Y4417" i="1"/>
  <c r="Y4418" i="1"/>
  <c r="Y4419" i="1"/>
  <c r="Y4420" i="1"/>
  <c r="Y4421" i="1"/>
  <c r="Y4422" i="1"/>
  <c r="Y4423" i="1"/>
  <c r="Y4424" i="1"/>
  <c r="Y4425" i="1"/>
  <c r="Y4426" i="1"/>
  <c r="Y4427" i="1"/>
  <c r="Y4428" i="1"/>
  <c r="Y4429" i="1"/>
  <c r="Y4430" i="1"/>
  <c r="Y4431" i="1"/>
  <c r="Y4432" i="1"/>
  <c r="Y4433" i="1"/>
  <c r="Y4434" i="1"/>
  <c r="Y4435" i="1"/>
  <c r="Y4436" i="1"/>
  <c r="Y4437" i="1"/>
  <c r="Y4438" i="1"/>
  <c r="Y4439" i="1"/>
  <c r="Y4440" i="1"/>
  <c r="Y4441" i="1"/>
  <c r="Y4442" i="1"/>
  <c r="Y4443" i="1"/>
  <c r="Y4444" i="1"/>
  <c r="Y4445" i="1"/>
  <c r="Y4446" i="1"/>
  <c r="Y4447" i="1"/>
  <c r="Y4448" i="1"/>
  <c r="Y4449" i="1"/>
  <c r="Y4450" i="1"/>
  <c r="Y4451" i="1"/>
  <c r="Y4452" i="1"/>
  <c r="Y4453" i="1"/>
  <c r="Y4454" i="1"/>
  <c r="Y4455" i="1"/>
  <c r="Y4456" i="1"/>
  <c r="Y4457" i="1"/>
  <c r="Y4458" i="1"/>
  <c r="Y4459" i="1"/>
  <c r="Y4460" i="1"/>
  <c r="Y4461" i="1"/>
  <c r="Y4462" i="1"/>
  <c r="Y4463" i="1"/>
  <c r="Y4464" i="1"/>
  <c r="Y4465" i="1"/>
  <c r="Y4466" i="1"/>
  <c r="Y4467" i="1"/>
  <c r="Y4468" i="1"/>
  <c r="Y4469" i="1"/>
  <c r="Y4470" i="1"/>
  <c r="Y4471" i="1"/>
  <c r="Y4472" i="1"/>
  <c r="Y4473" i="1"/>
  <c r="Y4474" i="1"/>
  <c r="Y4475" i="1"/>
  <c r="Y4476" i="1"/>
  <c r="Y4477" i="1"/>
  <c r="Y4478" i="1"/>
  <c r="Y4479" i="1"/>
  <c r="Y4480" i="1"/>
  <c r="Y4481" i="1"/>
  <c r="Y4482" i="1"/>
  <c r="Y4483" i="1"/>
  <c r="Y4484" i="1"/>
  <c r="Y4485" i="1"/>
  <c r="Y4486" i="1"/>
  <c r="Y4487" i="1"/>
  <c r="Y4488" i="1"/>
  <c r="Y4489" i="1"/>
  <c r="Y4490" i="1"/>
  <c r="Y4491" i="1"/>
  <c r="Y4492" i="1"/>
  <c r="Y4493" i="1"/>
  <c r="Y4494" i="1"/>
  <c r="Y4495" i="1"/>
  <c r="Y4496" i="1"/>
  <c r="Y4497" i="1"/>
  <c r="Y4498" i="1"/>
  <c r="Y4499" i="1"/>
  <c r="Y4500" i="1"/>
  <c r="Y4501" i="1"/>
  <c r="Y4502" i="1"/>
  <c r="Y4503" i="1"/>
  <c r="Y4504" i="1"/>
  <c r="Y4505" i="1"/>
  <c r="Y4506" i="1"/>
  <c r="Y4507" i="1"/>
  <c r="Y4508" i="1"/>
  <c r="Y4509" i="1"/>
  <c r="Y4510" i="1"/>
  <c r="Y4511" i="1"/>
  <c r="Y4512" i="1"/>
  <c r="Y4513" i="1"/>
  <c r="Y4514" i="1"/>
  <c r="Y4515" i="1"/>
  <c r="Y4516" i="1"/>
  <c r="Y4517" i="1"/>
  <c r="Y4518" i="1"/>
  <c r="Y4519" i="1"/>
  <c r="Y4520" i="1"/>
  <c r="Y4521" i="1"/>
  <c r="Y4522" i="1"/>
  <c r="Y4523" i="1"/>
  <c r="Y4524" i="1"/>
  <c r="Y4525" i="1"/>
  <c r="Y4526" i="1"/>
  <c r="Y4527" i="1"/>
  <c r="Y4528" i="1"/>
  <c r="Y4529" i="1"/>
  <c r="Y4530" i="1"/>
  <c r="Y4531" i="1"/>
  <c r="Y4532" i="1"/>
  <c r="Y4533" i="1"/>
  <c r="Y4534" i="1"/>
  <c r="Y4535" i="1"/>
  <c r="Y4536" i="1"/>
  <c r="Y4537" i="1"/>
  <c r="Y4538" i="1"/>
  <c r="Y4539" i="1"/>
  <c r="Y4540" i="1"/>
  <c r="Y4541" i="1"/>
  <c r="Y4542" i="1"/>
  <c r="Y4543" i="1"/>
  <c r="Y4544" i="1"/>
  <c r="Y4545" i="1"/>
  <c r="Y4546" i="1"/>
  <c r="Y4547" i="1"/>
  <c r="Y4548" i="1"/>
  <c r="Y4549" i="1"/>
  <c r="Y4550" i="1"/>
  <c r="Y4551" i="1"/>
  <c r="Y4552" i="1"/>
  <c r="Y4553" i="1"/>
  <c r="Y4554" i="1"/>
  <c r="Y4555" i="1"/>
  <c r="Y4556" i="1"/>
  <c r="Y4557" i="1"/>
  <c r="Y4558" i="1"/>
  <c r="Y4559" i="1"/>
  <c r="Y4560" i="1"/>
  <c r="Y4561" i="1"/>
  <c r="Y4562" i="1"/>
  <c r="Y4563" i="1"/>
  <c r="Y4564" i="1"/>
  <c r="Y4565" i="1"/>
  <c r="Y4566" i="1"/>
  <c r="Y4567" i="1"/>
  <c r="Y4568" i="1"/>
  <c r="Y4569" i="1"/>
  <c r="Y4570" i="1"/>
  <c r="Y4571" i="1"/>
  <c r="Y4572" i="1"/>
  <c r="Y4573" i="1"/>
  <c r="Y4574" i="1"/>
  <c r="Y4575" i="1"/>
  <c r="Y4576" i="1"/>
  <c r="Y4577" i="1"/>
  <c r="Y4578" i="1"/>
  <c r="Y4579" i="1"/>
  <c r="Y4580" i="1"/>
  <c r="Y4581" i="1"/>
  <c r="Y4582" i="1"/>
  <c r="Y4583" i="1"/>
  <c r="Y4584" i="1"/>
  <c r="Y4585" i="1"/>
  <c r="Y4586" i="1"/>
  <c r="Y4587" i="1"/>
  <c r="Y4588" i="1"/>
  <c r="Y4589" i="1"/>
  <c r="Y4590" i="1"/>
  <c r="Y4591" i="1"/>
  <c r="Y4592" i="1"/>
  <c r="Y4593" i="1"/>
  <c r="Y4594" i="1"/>
  <c r="Y4595" i="1"/>
  <c r="Y4596" i="1"/>
  <c r="Y4597" i="1"/>
  <c r="Y4598" i="1"/>
  <c r="Y4599" i="1"/>
  <c r="Y4600" i="1"/>
  <c r="Y4601" i="1"/>
  <c r="Y4602" i="1"/>
  <c r="Y4603" i="1"/>
  <c r="Y4604" i="1"/>
  <c r="Y4605" i="1"/>
  <c r="Y4606" i="1"/>
  <c r="Y4607" i="1"/>
  <c r="Y4608" i="1"/>
  <c r="Y4609" i="1"/>
  <c r="Y4610" i="1"/>
  <c r="Y4611" i="1"/>
  <c r="Y4612" i="1"/>
  <c r="Y4613" i="1"/>
  <c r="Y4614" i="1"/>
  <c r="Y4615" i="1"/>
  <c r="Y4616" i="1"/>
  <c r="Y4617" i="1"/>
  <c r="Y4618" i="1"/>
  <c r="Y4619" i="1"/>
  <c r="Y4620" i="1"/>
  <c r="Y4621" i="1"/>
  <c r="Y4622" i="1"/>
  <c r="Y4623" i="1"/>
  <c r="Y4624" i="1"/>
  <c r="Y4625" i="1"/>
  <c r="Y4626" i="1"/>
  <c r="Y4627" i="1"/>
  <c r="Y4628" i="1"/>
  <c r="Y4629" i="1"/>
  <c r="Y4630" i="1"/>
  <c r="Y4631" i="1"/>
  <c r="Y4632" i="1"/>
  <c r="Y4633" i="1"/>
  <c r="Y4634" i="1"/>
  <c r="Y4635" i="1"/>
  <c r="Y4636" i="1"/>
  <c r="Y4637" i="1"/>
  <c r="Y4638" i="1"/>
  <c r="Y4639" i="1"/>
  <c r="Y4640" i="1"/>
  <c r="Y4641" i="1"/>
  <c r="Y4642" i="1"/>
  <c r="Y4643" i="1"/>
  <c r="Y4644" i="1"/>
  <c r="Y4645" i="1"/>
  <c r="Y4646" i="1"/>
  <c r="Y4647" i="1"/>
  <c r="Y4648" i="1"/>
  <c r="Y4649" i="1"/>
  <c r="Y4650" i="1"/>
  <c r="Y4651" i="1"/>
  <c r="Y4652" i="1"/>
  <c r="Y4653" i="1"/>
  <c r="Y4654" i="1"/>
  <c r="Y4655" i="1"/>
  <c r="Y4656" i="1"/>
  <c r="Y4657" i="1"/>
  <c r="Y4658" i="1"/>
  <c r="Y4659" i="1"/>
  <c r="Y4660" i="1"/>
  <c r="Y4661" i="1"/>
  <c r="Y4662" i="1"/>
  <c r="Y4663" i="1"/>
  <c r="Y4664" i="1"/>
  <c r="Y4665" i="1"/>
  <c r="Y4666" i="1"/>
  <c r="Y4667" i="1"/>
  <c r="Y4668" i="1"/>
  <c r="Y4669" i="1"/>
  <c r="Y4670" i="1"/>
  <c r="Y4671" i="1"/>
  <c r="Y4672" i="1"/>
  <c r="Y4673" i="1"/>
  <c r="Y4674" i="1"/>
  <c r="Y4675" i="1"/>
  <c r="Y4676" i="1"/>
  <c r="Y4677" i="1"/>
  <c r="Y4678" i="1"/>
  <c r="Y4679" i="1"/>
  <c r="Y4680" i="1"/>
  <c r="Y4681" i="1"/>
  <c r="Y4682" i="1"/>
  <c r="Y4683" i="1"/>
  <c r="Y4684" i="1"/>
  <c r="Y4685" i="1"/>
  <c r="Y4686" i="1"/>
  <c r="Y4687" i="1"/>
  <c r="Y4688" i="1"/>
  <c r="Y4689" i="1"/>
  <c r="Y4690" i="1"/>
  <c r="Y4691" i="1"/>
  <c r="Y4692" i="1"/>
  <c r="Y4693" i="1"/>
  <c r="Y4694" i="1"/>
  <c r="Y4695" i="1"/>
  <c r="Y4696" i="1"/>
  <c r="Y4697" i="1"/>
  <c r="Y4698" i="1"/>
  <c r="Y4699" i="1"/>
  <c r="Y4700" i="1"/>
  <c r="Y4701" i="1"/>
  <c r="Y4702" i="1"/>
  <c r="Y4703" i="1"/>
  <c r="Y4704" i="1"/>
  <c r="Y4705" i="1"/>
  <c r="Y4706" i="1"/>
  <c r="Y4707" i="1"/>
  <c r="Y4708" i="1"/>
  <c r="Y4709" i="1"/>
  <c r="Y4710" i="1"/>
  <c r="Y4711" i="1"/>
  <c r="Y4712" i="1"/>
  <c r="Y4713" i="1"/>
  <c r="Y4714" i="1"/>
  <c r="Y4715" i="1"/>
  <c r="Y4716" i="1"/>
  <c r="Y4717" i="1"/>
  <c r="Y4718" i="1"/>
  <c r="Y4719" i="1"/>
  <c r="Y4720" i="1"/>
  <c r="Y4721" i="1"/>
  <c r="Y4722" i="1"/>
  <c r="Y4723" i="1"/>
  <c r="Y4724" i="1"/>
  <c r="Y4725" i="1"/>
  <c r="Y4726" i="1"/>
  <c r="Y4727" i="1"/>
  <c r="Y4728" i="1"/>
  <c r="Y4729" i="1"/>
  <c r="Y4730" i="1"/>
  <c r="Y4731" i="1"/>
  <c r="Y4732" i="1"/>
  <c r="Y4733" i="1"/>
  <c r="Y4734" i="1"/>
  <c r="Y4735" i="1"/>
  <c r="Y4736" i="1"/>
  <c r="Y4737" i="1"/>
  <c r="Y4738" i="1"/>
  <c r="Y4739" i="1"/>
  <c r="Y4740" i="1"/>
  <c r="Y4741" i="1"/>
  <c r="Y4742" i="1"/>
  <c r="Y4743" i="1"/>
  <c r="Y4744" i="1"/>
  <c r="Y4745" i="1"/>
  <c r="Y4746" i="1"/>
  <c r="Y4747" i="1"/>
  <c r="Y4748" i="1"/>
  <c r="Y4749" i="1"/>
  <c r="Y4750" i="1"/>
  <c r="Y4751" i="1"/>
  <c r="Y4752" i="1"/>
  <c r="Y4753" i="1"/>
  <c r="Y4754" i="1"/>
  <c r="Y4755" i="1"/>
  <c r="Y4756" i="1"/>
  <c r="Y4757" i="1"/>
  <c r="Y4758" i="1"/>
  <c r="Y4759" i="1"/>
  <c r="Y4760" i="1"/>
  <c r="Y4761" i="1"/>
  <c r="Y4762" i="1"/>
  <c r="Y4763" i="1"/>
  <c r="Y4764" i="1"/>
  <c r="Y4765" i="1"/>
  <c r="Y4766" i="1"/>
  <c r="Y4767" i="1"/>
  <c r="Y4768" i="1"/>
  <c r="Y4769" i="1"/>
  <c r="Y4770" i="1"/>
  <c r="Y4771" i="1"/>
  <c r="Y4772" i="1"/>
  <c r="Y4773" i="1"/>
  <c r="Y4774" i="1"/>
  <c r="Y4775" i="1"/>
  <c r="Y4776" i="1"/>
  <c r="Y4777" i="1"/>
  <c r="Y4778" i="1"/>
  <c r="Y4779" i="1"/>
  <c r="Y4780" i="1"/>
  <c r="Y4781" i="1"/>
  <c r="Y4782" i="1"/>
  <c r="Y4783" i="1"/>
  <c r="Y4784" i="1"/>
  <c r="Y4785" i="1"/>
  <c r="Y4786" i="1"/>
  <c r="Y4787" i="1"/>
  <c r="Y4788" i="1"/>
  <c r="Y4789" i="1"/>
  <c r="Y4790" i="1"/>
  <c r="Y4791" i="1"/>
  <c r="Y4792" i="1"/>
  <c r="Y4793" i="1"/>
  <c r="Y4794" i="1"/>
  <c r="Y4795" i="1"/>
  <c r="Y4796" i="1"/>
  <c r="Y4797" i="1"/>
  <c r="Y4798" i="1"/>
  <c r="Y4799" i="1"/>
  <c r="Y4800" i="1"/>
  <c r="Y4801" i="1"/>
  <c r="Y4802" i="1"/>
  <c r="Y4803" i="1"/>
  <c r="Y4804" i="1"/>
  <c r="Y4805" i="1"/>
  <c r="Y4806" i="1"/>
  <c r="Y4807" i="1"/>
  <c r="Y2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2" i="1"/>
</calcChain>
</file>

<file path=xl/sharedStrings.xml><?xml version="1.0" encoding="utf-8"?>
<sst xmlns="http://schemas.openxmlformats.org/spreadsheetml/2006/main" count="65497" uniqueCount="16167">
  <si>
    <t>ID</t>
  </si>
  <si>
    <t>Coin</t>
  </si>
  <si>
    <t>Symbol</t>
  </si>
  <si>
    <t>Date of Lowest Low Before</t>
  </si>
  <si>
    <t>Lowest Low Before Highest High</t>
  </si>
  <si>
    <t>MC at Lowest Low Before</t>
  </si>
  <si>
    <t>Date of Highest High</t>
  </si>
  <si>
    <t>Highest High</t>
  </si>
  <si>
    <t>MC at Highest High</t>
  </si>
  <si>
    <t>Date of Lowest Low After</t>
  </si>
  <si>
    <t>Lowest Low After Highest High</t>
  </si>
  <si>
    <t>MC at Lowest Low After</t>
  </si>
  <si>
    <t>Percentage of Downfall</t>
  </si>
  <si>
    <t>Bitcoin</t>
  </si>
  <si>
    <t>BTC</t>
  </si>
  <si>
    <t>Litecoin</t>
  </si>
  <si>
    <t>LTC</t>
  </si>
  <si>
    <t>Namecoin</t>
  </si>
  <si>
    <t>NMC</t>
  </si>
  <si>
    <t>Terracoin</t>
  </si>
  <si>
    <t>TRC</t>
  </si>
  <si>
    <t>Peercoin</t>
  </si>
  <si>
    <t>PPC</t>
  </si>
  <si>
    <t>Novacoin</t>
  </si>
  <si>
    <t>NVC</t>
  </si>
  <si>
    <t>Feathercoin</t>
  </si>
  <si>
    <t>FTC</t>
  </si>
  <si>
    <t>Mincoin</t>
  </si>
  <si>
    <t>MNC</t>
  </si>
  <si>
    <t>Freicoin</t>
  </si>
  <si>
    <t>FRC</t>
  </si>
  <si>
    <t>Ixcoin</t>
  </si>
  <si>
    <t>IXC</t>
  </si>
  <si>
    <t>BitBar</t>
  </si>
  <si>
    <t>BTB</t>
  </si>
  <si>
    <t>WorldCoin</t>
  </si>
  <si>
    <t>WDC</t>
  </si>
  <si>
    <t>Digitalcoin</t>
  </si>
  <si>
    <t>DGC</t>
  </si>
  <si>
    <t>GoldCoin</t>
  </si>
  <si>
    <t>GLC</t>
  </si>
  <si>
    <t>Argentum</t>
  </si>
  <si>
    <t>ARG</t>
  </si>
  <si>
    <t>Fastcoin</t>
  </si>
  <si>
    <t>FST</t>
  </si>
  <si>
    <t>Phoenixcoin</t>
  </si>
  <si>
    <t>PXC</t>
  </si>
  <si>
    <t>Megacoin</t>
  </si>
  <si>
    <t>MEC</t>
  </si>
  <si>
    <t>Infinitecoin</t>
  </si>
  <si>
    <t>IFC</t>
  </si>
  <si>
    <t>Primecoin</t>
  </si>
  <si>
    <t>XPM</t>
  </si>
  <si>
    <t>Anoncoin</t>
  </si>
  <si>
    <t>ANC</t>
  </si>
  <si>
    <t>CasinoCoin</t>
  </si>
  <si>
    <t>CSC</t>
  </si>
  <si>
    <t>Bullion</t>
  </si>
  <si>
    <t>CBX</t>
  </si>
  <si>
    <t>Emerald Crypto</t>
  </si>
  <si>
    <t>EMD</t>
  </si>
  <si>
    <t>XRP</t>
  </si>
  <si>
    <t>Quark</t>
  </si>
  <si>
    <t>QRK</t>
  </si>
  <si>
    <t>Zetacoin</t>
  </si>
  <si>
    <t>ZET</t>
  </si>
  <si>
    <t>SRC</t>
  </si>
  <si>
    <t>Sexcoin</t>
  </si>
  <si>
    <t>SXC</t>
  </si>
  <si>
    <t>TagCoin</t>
  </si>
  <si>
    <t>TAG</t>
  </si>
  <si>
    <t>I0Coin</t>
  </si>
  <si>
    <t>I0C</t>
  </si>
  <si>
    <t>FLO</t>
  </si>
  <si>
    <t>Nxt</t>
  </si>
  <si>
    <t>NXT</t>
  </si>
  <si>
    <t>Unobtanium</t>
  </si>
  <si>
    <t>UNO</t>
  </si>
  <si>
    <t>Joulecoin</t>
  </si>
  <si>
    <t>XJO</t>
  </si>
  <si>
    <t>Datacoin</t>
  </si>
  <si>
    <t>DTC</t>
  </si>
  <si>
    <t>BetaCoin</t>
  </si>
  <si>
    <t>BET</t>
  </si>
  <si>
    <t>GrandCoin</t>
  </si>
  <si>
    <t>GDC</t>
  </si>
  <si>
    <t>Deutsche eMark</t>
  </si>
  <si>
    <t>DEM</t>
  </si>
  <si>
    <t>Dogecoin</t>
  </si>
  <si>
    <t>DOGE</t>
  </si>
  <si>
    <t>NET</t>
  </si>
  <si>
    <t>Diamond</t>
  </si>
  <si>
    <t>DMD</t>
  </si>
  <si>
    <t>HoboNickels</t>
  </si>
  <si>
    <t>HBN</t>
  </si>
  <si>
    <t>Orbitcoin</t>
  </si>
  <si>
    <t>ORB</t>
  </si>
  <si>
    <t>Omni</t>
  </si>
  <si>
    <t>OMNI</t>
  </si>
  <si>
    <t>Catcoin</t>
  </si>
  <si>
    <t>CAT</t>
  </si>
  <si>
    <t>FedoraCoin</t>
  </si>
  <si>
    <t>TIPS</t>
  </si>
  <si>
    <t>RonPaulCoin</t>
  </si>
  <si>
    <t>RPC</t>
  </si>
  <si>
    <t>Mooncoin</t>
  </si>
  <si>
    <t>MOON</t>
  </si>
  <si>
    <t>Dimecoin</t>
  </si>
  <si>
    <t>DIME</t>
  </si>
  <si>
    <t>42-coin</t>
  </si>
  <si>
    <t>42</t>
  </si>
  <si>
    <t>Vertcoin</t>
  </si>
  <si>
    <t>VTC</t>
  </si>
  <si>
    <t>KlondikeCoin</t>
  </si>
  <si>
    <t>KDC</t>
  </si>
  <si>
    <t>RedCoin</t>
  </si>
  <si>
    <t>RED</t>
  </si>
  <si>
    <t>DigiByte</t>
  </si>
  <si>
    <t>DGB</t>
  </si>
  <si>
    <t>SmartCoin</t>
  </si>
  <si>
    <t>SMC</t>
  </si>
  <si>
    <t>TeslaCoin</t>
  </si>
  <si>
    <t>TES</t>
  </si>
  <si>
    <t>NobleCoin</t>
  </si>
  <si>
    <t>NOBL</t>
  </si>
  <si>
    <t>ReddCoin</t>
  </si>
  <si>
    <t>RDD</t>
  </si>
  <si>
    <t>Nyancoin</t>
  </si>
  <si>
    <t>NYAN</t>
  </si>
  <si>
    <t>UltraCoin</t>
  </si>
  <si>
    <t>UTC</t>
  </si>
  <si>
    <t>PotCoin</t>
  </si>
  <si>
    <t>POT</t>
  </si>
  <si>
    <t>Blakecoin</t>
  </si>
  <si>
    <t>BLC</t>
  </si>
  <si>
    <t>Maxcoin</t>
  </si>
  <si>
    <t>MAX</t>
  </si>
  <si>
    <t>QubitCoin</t>
  </si>
  <si>
    <t>Q2C</t>
  </si>
  <si>
    <t>HunterCoin</t>
  </si>
  <si>
    <t>HUC</t>
  </si>
  <si>
    <t>Dash</t>
  </si>
  <si>
    <t>DASH</t>
  </si>
  <si>
    <t>Counterparty</t>
  </si>
  <si>
    <t>XCP</t>
  </si>
  <si>
    <t>CacheCoin</t>
  </si>
  <si>
    <t>CACH</t>
  </si>
  <si>
    <t>iCoin</t>
  </si>
  <si>
    <t>ICN</t>
  </si>
  <si>
    <t>MintCoin</t>
  </si>
  <si>
    <t>MINT</t>
  </si>
  <si>
    <t>Aricoin</t>
  </si>
  <si>
    <t>ARI</t>
  </si>
  <si>
    <t>DopeCoin</t>
  </si>
  <si>
    <t>DOPE</t>
  </si>
  <si>
    <t>Auroracoin</t>
  </si>
  <si>
    <t>AUR</t>
  </si>
  <si>
    <t>Animecoin</t>
  </si>
  <si>
    <t>ANI</t>
  </si>
  <si>
    <t>Pesetacoin</t>
  </si>
  <si>
    <t>PTC</t>
  </si>
  <si>
    <t>Marscoin</t>
  </si>
  <si>
    <t>MARS</t>
  </si>
  <si>
    <t>Cashcoin</t>
  </si>
  <si>
    <t>CASH</t>
  </si>
  <si>
    <t>Pandacoin</t>
  </si>
  <si>
    <t>PND</t>
  </si>
  <si>
    <t>Uniform Fiscal Object</t>
  </si>
  <si>
    <t>UFO</t>
  </si>
  <si>
    <t>BlackCoin</t>
  </si>
  <si>
    <t>BLK</t>
  </si>
  <si>
    <t>LiteBar</t>
  </si>
  <si>
    <t>LTB</t>
  </si>
  <si>
    <t>Photon</t>
  </si>
  <si>
    <t>PHO</t>
  </si>
  <si>
    <t>Zeitcoin</t>
  </si>
  <si>
    <t>ZEIT</t>
  </si>
  <si>
    <t>Myriad</t>
  </si>
  <si>
    <t>XMY</t>
  </si>
  <si>
    <t>Skeincoin</t>
  </si>
  <si>
    <t>SKC</t>
  </si>
  <si>
    <t>Einsteinium</t>
  </si>
  <si>
    <t>EMC2</t>
  </si>
  <si>
    <t>Bitcoin Scrypt</t>
  </si>
  <si>
    <t>BTCS</t>
  </si>
  <si>
    <t>Coin(O)</t>
  </si>
  <si>
    <t>CNO</t>
  </si>
  <si>
    <t>ECC</t>
  </si>
  <si>
    <t>MonaCoin</t>
  </si>
  <si>
    <t>MONA</t>
  </si>
  <si>
    <t>Rubycoin</t>
  </si>
  <si>
    <t>RBY</t>
  </si>
  <si>
    <t>Bela</t>
  </si>
  <si>
    <t>BELA</t>
  </si>
  <si>
    <t>FlutterCoin</t>
  </si>
  <si>
    <t>FLT</t>
  </si>
  <si>
    <t>OctoCoin</t>
  </si>
  <si>
    <t>888</t>
  </si>
  <si>
    <t>FairCoin</t>
  </si>
  <si>
    <t>FAIR</t>
  </si>
  <si>
    <t>SolarCoin</t>
  </si>
  <si>
    <t>SLR</t>
  </si>
  <si>
    <t>e-Gulden</t>
  </si>
  <si>
    <t>EFL</t>
  </si>
  <si>
    <t>Gulden</t>
  </si>
  <si>
    <t>NLG</t>
  </si>
  <si>
    <t>PLC</t>
  </si>
  <si>
    <t>Groestlcoin</t>
  </si>
  <si>
    <t>GRS</t>
  </si>
  <si>
    <t>PetroDollar</t>
  </si>
  <si>
    <t>XPD</t>
  </si>
  <si>
    <t>PLNcoin</t>
  </si>
  <si>
    <t>PLNC</t>
  </si>
  <si>
    <t>WhiteCoin</t>
  </si>
  <si>
    <t>XWC</t>
  </si>
  <si>
    <t>AsiaCoin</t>
  </si>
  <si>
    <t>AC</t>
  </si>
  <si>
    <t>PopularCoin</t>
  </si>
  <si>
    <t>POP</t>
  </si>
  <si>
    <t>Bitstar</t>
  </si>
  <si>
    <t>BITS</t>
  </si>
  <si>
    <t>Quebecoin</t>
  </si>
  <si>
    <t>QBC</t>
  </si>
  <si>
    <t>CannaCoin</t>
  </si>
  <si>
    <t>CCN</t>
  </si>
  <si>
    <t>Slothcoin</t>
  </si>
  <si>
    <t>SLOTH</t>
  </si>
  <si>
    <t>BlueCoin</t>
  </si>
  <si>
    <t>BLU</t>
  </si>
  <si>
    <t>MaidSafeCoin</t>
  </si>
  <si>
    <t>MAID</t>
  </si>
  <si>
    <t>Bitcoin Plus</t>
  </si>
  <si>
    <t>XBC</t>
  </si>
  <si>
    <t>BTCtalkcoin</t>
  </si>
  <si>
    <t>TALK</t>
  </si>
  <si>
    <t>NewYorkCoin</t>
  </si>
  <si>
    <t>NYC</t>
  </si>
  <si>
    <t>Canada eCoin</t>
  </si>
  <si>
    <t>CDN</t>
  </si>
  <si>
    <t>Guncoin</t>
  </si>
  <si>
    <t>GUN</t>
  </si>
  <si>
    <t>Pinkcoin</t>
  </si>
  <si>
    <t>PINK</t>
  </si>
  <si>
    <t>Dreamcoin</t>
  </si>
  <si>
    <t>DRM</t>
  </si>
  <si>
    <t>Energycoin</t>
  </si>
  <si>
    <t>ENRG</t>
  </si>
  <si>
    <t>TEKcoin</t>
  </si>
  <si>
    <t>TEK</t>
  </si>
  <si>
    <t>Monero</t>
  </si>
  <si>
    <t>XMR</t>
  </si>
  <si>
    <t>Litecoin Plus</t>
  </si>
  <si>
    <t>LCP</t>
  </si>
  <si>
    <t>Curecoin</t>
  </si>
  <si>
    <t>CURE</t>
  </si>
  <si>
    <t>UNB</t>
  </si>
  <si>
    <t>CryptCoin</t>
  </si>
  <si>
    <t>CRYPT</t>
  </si>
  <si>
    <t>SuperCoin</t>
  </si>
  <si>
    <t>SUPER</t>
  </si>
  <si>
    <t>Hyper</t>
  </si>
  <si>
    <t>HYPER</t>
  </si>
  <si>
    <t>BitQuark</t>
  </si>
  <si>
    <t>BTQ</t>
  </si>
  <si>
    <t>Motocoin</t>
  </si>
  <si>
    <t>MOTO</t>
  </si>
  <si>
    <t>CloakCoin</t>
  </si>
  <si>
    <t>CLOAK</t>
  </si>
  <si>
    <t>BitSend</t>
  </si>
  <si>
    <t>BSD</t>
  </si>
  <si>
    <t>Coin2.1</t>
  </si>
  <si>
    <t>C2</t>
  </si>
  <si>
    <t>Bytecoin</t>
  </si>
  <si>
    <t>BCN</t>
  </si>
  <si>
    <t>ArtByte</t>
  </si>
  <si>
    <t>ABY</t>
  </si>
  <si>
    <t>NavCoin</t>
  </si>
  <si>
    <t>NAV</t>
  </si>
  <si>
    <t>Granite</t>
  </si>
  <si>
    <t>GRN</t>
  </si>
  <si>
    <t>Donationcoin</t>
  </si>
  <si>
    <t>DON</t>
  </si>
  <si>
    <t>Piggycoin</t>
  </si>
  <si>
    <t>PIGGY</t>
  </si>
  <si>
    <t>Startcoin</t>
  </si>
  <si>
    <t>START</t>
  </si>
  <si>
    <t>KORE</t>
  </si>
  <si>
    <t>DigitalNote</t>
  </si>
  <si>
    <t>XDN</t>
  </si>
  <si>
    <t>Boolberry</t>
  </si>
  <si>
    <t>BBR</t>
  </si>
  <si>
    <t>SHACoin</t>
  </si>
  <si>
    <t>SHA</t>
  </si>
  <si>
    <t>BlazeCoin</t>
  </si>
  <si>
    <t>BLZ</t>
  </si>
  <si>
    <t>HempCoin</t>
  </si>
  <si>
    <t>THC</t>
  </si>
  <si>
    <t>BritCoin</t>
  </si>
  <si>
    <t>BRIT</t>
  </si>
  <si>
    <t>Stealth</t>
  </si>
  <si>
    <t>XST</t>
  </si>
  <si>
    <t>TrustPlus</t>
  </si>
  <si>
    <t>TRUST</t>
  </si>
  <si>
    <t>Clams</t>
  </si>
  <si>
    <t>CLAM</t>
  </si>
  <si>
    <t>BitShares</t>
  </si>
  <si>
    <t>BTS</t>
  </si>
  <si>
    <t>BitcoinDark</t>
  </si>
  <si>
    <t>BTCD</t>
  </si>
  <si>
    <t>Truckcoin</t>
  </si>
  <si>
    <t>TRK</t>
  </si>
  <si>
    <t>Viacoin</t>
  </si>
  <si>
    <t>VIA</t>
  </si>
  <si>
    <t>Triangles</t>
  </si>
  <si>
    <t>TRI</t>
  </si>
  <si>
    <t>I/O Coin</t>
  </si>
  <si>
    <t>IOC</t>
  </si>
  <si>
    <t>Cryptonite</t>
  </si>
  <si>
    <t>XCN</t>
  </si>
  <si>
    <t>Carboncoin</t>
  </si>
  <si>
    <t>CARBON</t>
  </si>
  <si>
    <t>CannabisCoin</t>
  </si>
  <si>
    <t>CANN</t>
  </si>
  <si>
    <t>Stellar</t>
  </si>
  <si>
    <t>XLM</t>
  </si>
  <si>
    <t>Titcoin</t>
  </si>
  <si>
    <t>TIT</t>
  </si>
  <si>
    <t>Virtacoin</t>
  </si>
  <si>
    <t>VTA</t>
  </si>
  <si>
    <t>HyperStake</t>
  </si>
  <si>
    <t>HYP</t>
  </si>
  <si>
    <t>Joincoin</t>
  </si>
  <si>
    <t>J</t>
  </si>
  <si>
    <t>Syscoin</t>
  </si>
  <si>
    <t>SYS</t>
  </si>
  <si>
    <t>Bitmark</t>
  </si>
  <si>
    <t>BTM</t>
  </si>
  <si>
    <t>Halcyon</t>
  </si>
  <si>
    <t>HAL</t>
  </si>
  <si>
    <t>Donu</t>
  </si>
  <si>
    <t>DONU</t>
  </si>
  <si>
    <t>EMC</t>
  </si>
  <si>
    <t>RabbitCoin</t>
  </si>
  <si>
    <t>RBBT</t>
  </si>
  <si>
    <t>Burst</t>
  </si>
  <si>
    <t>BURST</t>
  </si>
  <si>
    <t>GameCredits</t>
  </si>
  <si>
    <t>GAME</t>
  </si>
  <si>
    <t>NativeCoin</t>
  </si>
  <si>
    <t>N8V</t>
  </si>
  <si>
    <t>BunnyCoin</t>
  </si>
  <si>
    <t>BUN</t>
  </si>
  <si>
    <t>Opal</t>
  </si>
  <si>
    <t>OPAL</t>
  </si>
  <si>
    <t>Acoin</t>
  </si>
  <si>
    <t>ACOIN</t>
  </si>
  <si>
    <t>FoldingCoin</t>
  </si>
  <si>
    <t>FLDC</t>
  </si>
  <si>
    <t>bitUSD</t>
  </si>
  <si>
    <t>BITUSD</t>
  </si>
  <si>
    <t>bitCNY</t>
  </si>
  <si>
    <t>BITCNY</t>
  </si>
  <si>
    <t>bitBTC</t>
  </si>
  <si>
    <t>BITBTC</t>
  </si>
  <si>
    <t>NuBits</t>
  </si>
  <si>
    <t>USNBT</t>
  </si>
  <si>
    <t>Sterlingcoin</t>
  </si>
  <si>
    <t>SLG</t>
  </si>
  <si>
    <t>Magi</t>
  </si>
  <si>
    <t>XMG</t>
  </si>
  <si>
    <t>ExclusiveCoin</t>
  </si>
  <si>
    <t>EXCL</t>
  </si>
  <si>
    <t>Trollcoin</t>
  </si>
  <si>
    <t>TROLL</t>
  </si>
  <si>
    <t>GlobalBoost-Y</t>
  </si>
  <si>
    <t>BSTY</t>
  </si>
  <si>
    <t>DigitalPrice</t>
  </si>
  <si>
    <t>DP</t>
  </si>
  <si>
    <t>Bitswift</t>
  </si>
  <si>
    <t>Dashcoin</t>
  </si>
  <si>
    <t>DSH</t>
  </si>
  <si>
    <t>Aurum Coin</t>
  </si>
  <si>
    <t>AU</t>
  </si>
  <si>
    <t>Sativacoin</t>
  </si>
  <si>
    <t>STV</t>
  </si>
  <si>
    <t>Verge</t>
  </si>
  <si>
    <t>XVG</t>
  </si>
  <si>
    <t>NuShares</t>
  </si>
  <si>
    <t>NSR</t>
  </si>
  <si>
    <t>SpreadCoin</t>
  </si>
  <si>
    <t>SPR</t>
  </si>
  <si>
    <t>Rimbit</t>
  </si>
  <si>
    <t>RBT</t>
  </si>
  <si>
    <t>MonetaryUnit</t>
  </si>
  <si>
    <t>MUE</t>
  </si>
  <si>
    <t>Gapcoin</t>
  </si>
  <si>
    <t>GAP</t>
  </si>
  <si>
    <t>Limitless VIP</t>
  </si>
  <si>
    <t>VIP</t>
  </si>
  <si>
    <t>Crown</t>
  </si>
  <si>
    <t>CRW</t>
  </si>
  <si>
    <t>BitBay</t>
  </si>
  <si>
    <t>BAY</t>
  </si>
  <si>
    <t>GCN Coin</t>
  </si>
  <si>
    <t>GCN</t>
  </si>
  <si>
    <t>Quotient</t>
  </si>
  <si>
    <t>XQN</t>
  </si>
  <si>
    <t>Bytecent</t>
  </si>
  <si>
    <t>BYC</t>
  </si>
  <si>
    <t>Bitcoin Fast</t>
  </si>
  <si>
    <t>BCF</t>
  </si>
  <si>
    <t>OKCash</t>
  </si>
  <si>
    <t>OK</t>
  </si>
  <si>
    <t>PayCoin</t>
  </si>
  <si>
    <t>XPY</t>
  </si>
  <si>
    <t>bitGold</t>
  </si>
  <si>
    <t>BITGOLD</t>
  </si>
  <si>
    <t>GoldPieces</t>
  </si>
  <si>
    <t>GP</t>
  </si>
  <si>
    <t>Circuits of Value</t>
  </si>
  <si>
    <t>COVAL</t>
  </si>
  <si>
    <t>Nexus</t>
  </si>
  <si>
    <t>NXS</t>
  </si>
  <si>
    <t>SoonCoin</t>
  </si>
  <si>
    <t>SOON</t>
  </si>
  <si>
    <t>IncaKoin</t>
  </si>
  <si>
    <t>NKA</t>
  </si>
  <si>
    <t>SmileyCoin</t>
  </si>
  <si>
    <t>SMLY</t>
  </si>
  <si>
    <t>MAC</t>
  </si>
  <si>
    <t>bitSilver</t>
  </si>
  <si>
    <t>BITSILVER</t>
  </si>
  <si>
    <t>Dotcoin</t>
  </si>
  <si>
    <t>DOT</t>
  </si>
  <si>
    <t>Kobocoin</t>
  </si>
  <si>
    <t>KOBO</t>
  </si>
  <si>
    <t>Bean Cash</t>
  </si>
  <si>
    <t>BITB</t>
  </si>
  <si>
    <t>GeoCoin</t>
  </si>
  <si>
    <t>GEO</t>
  </si>
  <si>
    <t>Tether</t>
  </si>
  <si>
    <t>USDT</t>
  </si>
  <si>
    <t>Wild Beast Block</t>
  </si>
  <si>
    <t>WBB</t>
  </si>
  <si>
    <t>GridCoin</t>
  </si>
  <si>
    <t>GRC</t>
  </si>
  <si>
    <t>Sharkcoin</t>
  </si>
  <si>
    <t>SAK</t>
  </si>
  <si>
    <t>LiteDoge</t>
  </si>
  <si>
    <t>LDOGE</t>
  </si>
  <si>
    <t>SongCoin</t>
  </si>
  <si>
    <t>SONG</t>
  </si>
  <si>
    <t>Woodcoin</t>
  </si>
  <si>
    <t>LOG</t>
  </si>
  <si>
    <t>Crave</t>
  </si>
  <si>
    <t>CRAVE</t>
  </si>
  <si>
    <t>NEM</t>
  </si>
  <si>
    <t>XEM</t>
  </si>
  <si>
    <t>8Bit</t>
  </si>
  <si>
    <t>8BIT</t>
  </si>
  <si>
    <t>Neutron</t>
  </si>
  <si>
    <t>NTRN</t>
  </si>
  <si>
    <t>Xaurum</t>
  </si>
  <si>
    <t>XAUR</t>
  </si>
  <si>
    <t>Californium</t>
  </si>
  <si>
    <t>CF</t>
  </si>
  <si>
    <t>Advanced Internet Blocks</t>
  </si>
  <si>
    <t>AIB</t>
  </si>
  <si>
    <t>Sphere</t>
  </si>
  <si>
    <t>SPHR</t>
  </si>
  <si>
    <t>MedicCoin</t>
  </si>
  <si>
    <t>MEDIC</t>
  </si>
  <si>
    <t>Bubble</t>
  </si>
  <si>
    <t>BUB</t>
  </si>
  <si>
    <t>SounDAC</t>
  </si>
  <si>
    <t>XSD</t>
  </si>
  <si>
    <t>Crypto</t>
  </si>
  <si>
    <t>CTO</t>
  </si>
  <si>
    <t>ParkByte</t>
  </si>
  <si>
    <t>PKB</t>
  </si>
  <si>
    <t>ARbit</t>
  </si>
  <si>
    <t>ARB</t>
  </si>
  <si>
    <t>Gambit</t>
  </si>
  <si>
    <t>GAM</t>
  </si>
  <si>
    <t>Bata</t>
  </si>
  <si>
    <t>BTA</t>
  </si>
  <si>
    <t>AudioCoin</t>
  </si>
  <si>
    <t>ADC</t>
  </si>
  <si>
    <t>Synergy</t>
  </si>
  <si>
    <t>SNRG</t>
  </si>
  <si>
    <t>bitEUR</t>
  </si>
  <si>
    <t>BITEUR</t>
  </si>
  <si>
    <t>UniCoin</t>
  </si>
  <si>
    <t>UNIC</t>
  </si>
  <si>
    <t>FujiCoin</t>
  </si>
  <si>
    <t>FJC</t>
  </si>
  <si>
    <t>EuropeCoin</t>
  </si>
  <si>
    <t>ERC</t>
  </si>
  <si>
    <t>The Cypherfunks</t>
  </si>
  <si>
    <t>FUNK</t>
  </si>
  <si>
    <t>Ratecoin</t>
  </si>
  <si>
    <t>XRA</t>
  </si>
  <si>
    <t>CrevaCoin</t>
  </si>
  <si>
    <t>CREVA</t>
  </si>
  <si>
    <t>IrishCoin</t>
  </si>
  <si>
    <t>IRL</t>
  </si>
  <si>
    <t>Bitzeny</t>
  </si>
  <si>
    <t>ZNY</t>
  </si>
  <si>
    <t>BowsCoin</t>
  </si>
  <si>
    <t>BSC</t>
  </si>
  <si>
    <t>AnarchistsPrime</t>
  </si>
  <si>
    <t>ACP</t>
  </si>
  <si>
    <t>CompuCoin</t>
  </si>
  <si>
    <t>CPN</t>
  </si>
  <si>
    <t>ChainCoin</t>
  </si>
  <si>
    <t>CHC</t>
  </si>
  <si>
    <t>Sprouts</t>
  </si>
  <si>
    <t>SPRTS</t>
  </si>
  <si>
    <t>Hellenic Coin</t>
  </si>
  <si>
    <t>HNC</t>
  </si>
  <si>
    <t>Capricoin</t>
  </si>
  <si>
    <t>CPC</t>
  </si>
  <si>
    <t>Flaxscript</t>
  </si>
  <si>
    <t>FLAX</t>
  </si>
  <si>
    <t>Manna</t>
  </si>
  <si>
    <t>MANNA</t>
  </si>
  <si>
    <t>Axiom</t>
  </si>
  <si>
    <t>AXIOM</t>
  </si>
  <si>
    <t>LEOcoin</t>
  </si>
  <si>
    <t>LEO</t>
  </si>
  <si>
    <t>Aeon</t>
  </si>
  <si>
    <t>AEON</t>
  </si>
  <si>
    <t>Ethereum</t>
  </si>
  <si>
    <t>ETH</t>
  </si>
  <si>
    <t>SJWCoin</t>
  </si>
  <si>
    <t>SJW</t>
  </si>
  <si>
    <t>TransferCoin</t>
  </si>
  <si>
    <t>TX</t>
  </si>
  <si>
    <t>GuccioneCoin</t>
  </si>
  <si>
    <t>GCC</t>
  </si>
  <si>
    <t>AmsterdamCoin</t>
  </si>
  <si>
    <t>AMS</t>
  </si>
  <si>
    <t>Agoras Tokens</t>
  </si>
  <si>
    <t>AGRS</t>
  </si>
  <si>
    <t>Eurocoin</t>
  </si>
  <si>
    <t>EUC</t>
  </si>
  <si>
    <t>Siacoin</t>
  </si>
  <si>
    <t>SC</t>
  </si>
  <si>
    <t>Global Currency Reserve</t>
  </si>
  <si>
    <t>GCR</t>
  </si>
  <si>
    <t>Shift</t>
  </si>
  <si>
    <t>SHIFT</t>
  </si>
  <si>
    <t>VectorAI</t>
  </si>
  <si>
    <t>VEC2</t>
  </si>
  <si>
    <t>Bolivarcoin</t>
  </si>
  <si>
    <t>BOLI</t>
  </si>
  <si>
    <t>BitCrystals</t>
  </si>
  <si>
    <t>BCY</t>
  </si>
  <si>
    <t>Pakcoin</t>
  </si>
  <si>
    <t>PAK</t>
  </si>
  <si>
    <t>Expanse</t>
  </si>
  <si>
    <t>EXP</t>
  </si>
  <si>
    <t>SIBCoin</t>
  </si>
  <si>
    <t>SIB</t>
  </si>
  <si>
    <t>Swing</t>
  </si>
  <si>
    <t>SWING</t>
  </si>
  <si>
    <t>Factom</t>
  </si>
  <si>
    <t>FCT</t>
  </si>
  <si>
    <t>ParallelCoin</t>
  </si>
  <si>
    <t>DUO</t>
  </si>
  <si>
    <t>Save and Gain</t>
  </si>
  <si>
    <t>SANDG</t>
  </si>
  <si>
    <t>Augur</t>
  </si>
  <si>
    <t>REP</t>
  </si>
  <si>
    <t>StrongHands</t>
  </si>
  <si>
    <t>SHND</t>
  </si>
  <si>
    <t>PAC Global</t>
  </si>
  <si>
    <t>PAC</t>
  </si>
  <si>
    <t>Elite</t>
  </si>
  <si>
    <t>1337</t>
  </si>
  <si>
    <t>Money</t>
  </si>
  <si>
    <t>$$$</t>
  </si>
  <si>
    <t>SOILcoin</t>
  </si>
  <si>
    <t>SOIL</t>
  </si>
  <si>
    <t>SecretCoin</t>
  </si>
  <si>
    <t>SCRT</t>
  </si>
  <si>
    <t>DraftCoin</t>
  </si>
  <si>
    <t>DFT</t>
  </si>
  <si>
    <t>OBITS</t>
  </si>
  <si>
    <t>AMP</t>
  </si>
  <si>
    <t>ClubCoin</t>
  </si>
  <si>
    <t>CLUB</t>
  </si>
  <si>
    <t>Adzcoin</t>
  </si>
  <si>
    <t>ADZ</t>
  </si>
  <si>
    <t>Moin</t>
  </si>
  <si>
    <t>MOIN</t>
  </si>
  <si>
    <t>AvatarCoin</t>
  </si>
  <si>
    <t>AV</t>
  </si>
  <si>
    <t>RussiaCoin</t>
  </si>
  <si>
    <t>RC</t>
  </si>
  <si>
    <t>EverGreenCoin</t>
  </si>
  <si>
    <t>EGC</t>
  </si>
  <si>
    <t>Creditbit</t>
  </si>
  <si>
    <t>CRB</t>
  </si>
  <si>
    <t>Radium</t>
  </si>
  <si>
    <t>RADS</t>
  </si>
  <si>
    <t>Litecred</t>
  </si>
  <si>
    <t>LTCR</t>
  </si>
  <si>
    <t>Yocoin</t>
  </si>
  <si>
    <t>YOC</t>
  </si>
  <si>
    <t>SaluS</t>
  </si>
  <si>
    <t>SLS</t>
  </si>
  <si>
    <t>Francs</t>
  </si>
  <si>
    <t>FRN</t>
  </si>
  <si>
    <t>Evil Coin</t>
  </si>
  <si>
    <t>EVIL</t>
  </si>
  <si>
    <t>Decred</t>
  </si>
  <si>
    <t>DCR</t>
  </si>
  <si>
    <t>PIVX</t>
  </si>
  <si>
    <t>Safex Token</t>
  </si>
  <si>
    <t>SFT</t>
  </si>
  <si>
    <t>Rubies</t>
  </si>
  <si>
    <t>RBIES</t>
  </si>
  <si>
    <t>Asiadigicoin</t>
  </si>
  <si>
    <t>ADCN</t>
  </si>
  <si>
    <t>TrumpCoin</t>
  </si>
  <si>
    <t>TRUMP</t>
  </si>
  <si>
    <t>Memetic / PepeCoin</t>
  </si>
  <si>
    <t>MEME</t>
  </si>
  <si>
    <t>C-Bit</t>
  </si>
  <si>
    <t>XCT</t>
  </si>
  <si>
    <t>Independent Money System</t>
  </si>
  <si>
    <t>IMS</t>
  </si>
  <si>
    <t>HOdlcoin</t>
  </si>
  <si>
    <t>HODL</t>
  </si>
  <si>
    <t>NevaCoin</t>
  </si>
  <si>
    <t>NEVA</t>
  </si>
  <si>
    <t>BumbaCoin</t>
  </si>
  <si>
    <t>BUMBA</t>
  </si>
  <si>
    <t>PosEx</t>
  </si>
  <si>
    <t>PEX</t>
  </si>
  <si>
    <t>Cabbage</t>
  </si>
  <si>
    <t>CAB</t>
  </si>
  <si>
    <t>MojoCoin</t>
  </si>
  <si>
    <t>MOJO</t>
  </si>
  <si>
    <t>GoldMaxCoin</t>
  </si>
  <si>
    <t>GMX</t>
  </si>
  <si>
    <t>Lisk</t>
  </si>
  <si>
    <t>LSK</t>
  </si>
  <si>
    <t>EDRCoin</t>
  </si>
  <si>
    <t>EDRC</t>
  </si>
  <si>
    <t>PostCoin</t>
  </si>
  <si>
    <t>POST</t>
  </si>
  <si>
    <t>BERNcash</t>
  </si>
  <si>
    <t>BERN</t>
  </si>
  <si>
    <t>Qwark</t>
  </si>
  <si>
    <t>QWARK</t>
  </si>
  <si>
    <t>DigixDAO</t>
  </si>
  <si>
    <t>DGD</t>
  </si>
  <si>
    <t>Steem</t>
  </si>
  <si>
    <t>STEEM</t>
  </si>
  <si>
    <t>Fantasy Cash</t>
  </si>
  <si>
    <t>FANS</t>
  </si>
  <si>
    <t>Espers</t>
  </si>
  <si>
    <t>ESP</t>
  </si>
  <si>
    <t>FuzzBalls</t>
  </si>
  <si>
    <t>FUZZ</t>
  </si>
  <si>
    <t>HiCoin</t>
  </si>
  <si>
    <t>XHI</t>
  </si>
  <si>
    <t>AquariusCoin</t>
  </si>
  <si>
    <t>ARCO</t>
  </si>
  <si>
    <t>Bitcoin 21</t>
  </si>
  <si>
    <t>XBTC21</t>
  </si>
  <si>
    <t>Elcoin</t>
  </si>
  <si>
    <t>EL</t>
  </si>
  <si>
    <t>Zurcoin</t>
  </si>
  <si>
    <t>ZUR</t>
  </si>
  <si>
    <t>SixEleven</t>
  </si>
  <si>
    <t>611</t>
  </si>
  <si>
    <t>2GIVE</t>
  </si>
  <si>
    <t>PlatinumBAR</t>
  </si>
  <si>
    <t>XPTX</t>
  </si>
  <si>
    <t>Alphabit</t>
  </si>
  <si>
    <t>ABC</t>
  </si>
  <si>
    <t>LanaCoin</t>
  </si>
  <si>
    <t>LANA</t>
  </si>
  <si>
    <t>PonziCoin</t>
  </si>
  <si>
    <t>PONZI</t>
  </si>
  <si>
    <t>TeslaCoilCoin</t>
  </si>
  <si>
    <t>TESLA</t>
  </si>
  <si>
    <t>MarteXcoin</t>
  </si>
  <si>
    <t>MXT</t>
  </si>
  <si>
    <t>Nullex</t>
  </si>
  <si>
    <t>NLX</t>
  </si>
  <si>
    <t>RichCoin</t>
  </si>
  <si>
    <t>RICHX</t>
  </si>
  <si>
    <t>Citadel</t>
  </si>
  <si>
    <t>CTL</t>
  </si>
  <si>
    <t>Waves</t>
  </si>
  <si>
    <t>WAVES</t>
  </si>
  <si>
    <t>ICO OpenLedger</t>
  </si>
  <si>
    <t>ICOO</t>
  </si>
  <si>
    <t>PWR Coin</t>
  </si>
  <si>
    <t>PWR</t>
  </si>
  <si>
    <t>ION</t>
  </si>
  <si>
    <t>High Voltage</t>
  </si>
  <si>
    <t>HVCO</t>
  </si>
  <si>
    <t>GoldBlocks</t>
  </si>
  <si>
    <t>GB</t>
  </si>
  <si>
    <t>Comet</t>
  </si>
  <si>
    <t>CMT</t>
  </si>
  <si>
    <t>Rise</t>
  </si>
  <si>
    <t>RISE</t>
  </si>
  <si>
    <t>ChessCoin</t>
  </si>
  <si>
    <t>CHESS</t>
  </si>
  <si>
    <t>LBRY Credits</t>
  </si>
  <si>
    <t>LBC</t>
  </si>
  <si>
    <t>PutinCoin</t>
  </si>
  <si>
    <t>PUT</t>
  </si>
  <si>
    <t>Breakout Stake</t>
  </si>
  <si>
    <t>BRX</t>
  </si>
  <si>
    <t>Cryptojacks</t>
  </si>
  <si>
    <t>CJ</t>
  </si>
  <si>
    <t>HEAT</t>
  </si>
  <si>
    <t>Steem Dollars</t>
  </si>
  <si>
    <t>SBD</t>
  </si>
  <si>
    <t>Ardor</t>
  </si>
  <si>
    <t>ARDR</t>
  </si>
  <si>
    <t>Ethereum Classic</t>
  </si>
  <si>
    <t>ETC</t>
  </si>
  <si>
    <t>808Coin</t>
  </si>
  <si>
    <t>808</t>
  </si>
  <si>
    <t>First Bitcoin</t>
  </si>
  <si>
    <t>BIT</t>
  </si>
  <si>
    <t>Elementrem</t>
  </si>
  <si>
    <t>ELE</t>
  </si>
  <si>
    <t>Karbo</t>
  </si>
  <si>
    <t>KRB</t>
  </si>
  <si>
    <t>VapersCoin</t>
  </si>
  <si>
    <t>VPRC</t>
  </si>
  <si>
    <t>Stratis</t>
  </si>
  <si>
    <t>STRAT</t>
  </si>
  <si>
    <t>President Trump</t>
  </si>
  <si>
    <t>PRES</t>
  </si>
  <si>
    <t>Aces</t>
  </si>
  <si>
    <t>ACES</t>
  </si>
  <si>
    <t>President Johnson</t>
  </si>
  <si>
    <t>GARY</t>
  </si>
  <si>
    <t>TajCoin</t>
  </si>
  <si>
    <t>TAJ</t>
  </si>
  <si>
    <t>EDC Blockchain</t>
  </si>
  <si>
    <t>EDC</t>
  </si>
  <si>
    <t>Artex Coin</t>
  </si>
  <si>
    <t>ATX</t>
  </si>
  <si>
    <t>Experience Points</t>
  </si>
  <si>
    <t>XP</t>
  </si>
  <si>
    <t>Veltor</t>
  </si>
  <si>
    <t>VLT</t>
  </si>
  <si>
    <t>B3Coin</t>
  </si>
  <si>
    <t>KB3</t>
  </si>
  <si>
    <t>Golfcoin</t>
  </si>
  <si>
    <t>GOLF</t>
  </si>
  <si>
    <t>Neo</t>
  </si>
  <si>
    <t>NEO</t>
  </si>
  <si>
    <t>LoMoCoin</t>
  </si>
  <si>
    <t>LMC</t>
  </si>
  <si>
    <t>Bitcloud</t>
  </si>
  <si>
    <t>BTDX</t>
  </si>
  <si>
    <t>NoLimitCoin</t>
  </si>
  <si>
    <t>NLC2</t>
  </si>
  <si>
    <t>VeriumReserve</t>
  </si>
  <si>
    <t>VRM</t>
  </si>
  <si>
    <t>Zayedcoin</t>
  </si>
  <si>
    <t>ZYD</t>
  </si>
  <si>
    <t>Jin Coin</t>
  </si>
  <si>
    <t>JIN</t>
  </si>
  <si>
    <t>Tao</t>
  </si>
  <si>
    <t>XTO</t>
  </si>
  <si>
    <t>Pluton</t>
  </si>
  <si>
    <t>PLU</t>
  </si>
  <si>
    <t>Tellurion</t>
  </si>
  <si>
    <t>TELL</t>
  </si>
  <si>
    <t>Dollarcoin</t>
  </si>
  <si>
    <t>DLC</t>
  </si>
  <si>
    <t>MustangCoin</t>
  </si>
  <si>
    <t>MST</t>
  </si>
  <si>
    <t>PROUD Money</t>
  </si>
  <si>
    <t>PROUD</t>
  </si>
  <si>
    <t>Omicron</t>
  </si>
  <si>
    <t>OMC</t>
  </si>
  <si>
    <t>FirstBlood</t>
  </si>
  <si>
    <t>1ST</t>
  </si>
  <si>
    <t>Pepe Cash</t>
  </si>
  <si>
    <t>PEPECASH</t>
  </si>
  <si>
    <t>Iconomi</t>
  </si>
  <si>
    <t>SingularDTV</t>
  </si>
  <si>
    <t>SNGLS</t>
  </si>
  <si>
    <t>Zcoin</t>
  </si>
  <si>
    <t>XZC</t>
  </si>
  <si>
    <t>Rcoin</t>
  </si>
  <si>
    <t>RCN</t>
  </si>
  <si>
    <t>Atomic Coin</t>
  </si>
  <si>
    <t>ATOM</t>
  </si>
  <si>
    <t>JobsCoin</t>
  </si>
  <si>
    <t>JOBS</t>
  </si>
  <si>
    <t>Triggers</t>
  </si>
  <si>
    <t>TRIG</t>
  </si>
  <si>
    <t>Sakuracoin</t>
  </si>
  <si>
    <t>SKR</t>
  </si>
  <si>
    <t>Levocoin</t>
  </si>
  <si>
    <t>LEVO</t>
  </si>
  <si>
    <t>Advanced Technology Coin</t>
  </si>
  <si>
    <t>ARC</t>
  </si>
  <si>
    <t>Cubits</t>
  </si>
  <si>
    <t>QBT</t>
  </si>
  <si>
    <t>DynamicCoin</t>
  </si>
  <si>
    <t>DMC</t>
  </si>
  <si>
    <t>Zcash</t>
  </si>
  <si>
    <t>ZEC</t>
  </si>
  <si>
    <t>AllSafe</t>
  </si>
  <si>
    <t>ASAFE</t>
  </si>
  <si>
    <t>BipCoin</t>
  </si>
  <si>
    <t>BIP</t>
  </si>
  <si>
    <t>ZClassic</t>
  </si>
  <si>
    <t>ZCL</t>
  </si>
  <si>
    <t>Zoin</t>
  </si>
  <si>
    <t>ZOI</t>
  </si>
  <si>
    <t>WA Space</t>
  </si>
  <si>
    <t>WA</t>
  </si>
  <si>
    <t>Lykke</t>
  </si>
  <si>
    <t>LKK</t>
  </si>
  <si>
    <t>Golem</t>
  </si>
  <si>
    <t>GNT</t>
  </si>
  <si>
    <t>ZetaMicron</t>
  </si>
  <si>
    <t>ZMC</t>
  </si>
  <si>
    <t>Bitcurrency</t>
  </si>
  <si>
    <t>BTCR</t>
  </si>
  <si>
    <t>Regacoin</t>
  </si>
  <si>
    <t>REGA</t>
  </si>
  <si>
    <t>Veros</t>
  </si>
  <si>
    <t>VRS</t>
  </si>
  <si>
    <t>Hush</t>
  </si>
  <si>
    <t>HUSH</t>
  </si>
  <si>
    <t>Kurrent</t>
  </si>
  <si>
    <t>KURT</t>
  </si>
  <si>
    <t>Pascal</t>
  </si>
  <si>
    <t>PASC</t>
  </si>
  <si>
    <t>Eternity</t>
  </si>
  <si>
    <t>ENT</t>
  </si>
  <si>
    <t>Incent</t>
  </si>
  <si>
    <t>INCNT</t>
  </si>
  <si>
    <t>Golos</t>
  </si>
  <si>
    <t>GOLOS</t>
  </si>
  <si>
    <t>Nexium</t>
  </si>
  <si>
    <t>NXC</t>
  </si>
  <si>
    <t>vSlice</t>
  </si>
  <si>
    <t>VSL</t>
  </si>
  <si>
    <t>Dollar International</t>
  </si>
  <si>
    <t>DOLLAR</t>
  </si>
  <si>
    <t>Vault Coin</t>
  </si>
  <si>
    <t>VLTC</t>
  </si>
  <si>
    <t>Pabyosi Coin (Special)</t>
  </si>
  <si>
    <t>PCS</t>
  </si>
  <si>
    <t>TCOIN</t>
  </si>
  <si>
    <t>Obyte</t>
  </si>
  <si>
    <t>GBYTE</t>
  </si>
  <si>
    <t>PoSW Coin</t>
  </si>
  <si>
    <t>POSW</t>
  </si>
  <si>
    <t>Luna Coin</t>
  </si>
  <si>
    <t>LUNA</t>
  </si>
  <si>
    <t>Fargocoin</t>
  </si>
  <si>
    <t>FRGC</t>
  </si>
  <si>
    <t>Wings</t>
  </si>
  <si>
    <t>WINGS</t>
  </si>
  <si>
    <t>Dix Asset</t>
  </si>
  <si>
    <t>DIX</t>
  </si>
  <si>
    <t>Jupiter</t>
  </si>
  <si>
    <t>JUP</t>
  </si>
  <si>
    <t>InflationCoin</t>
  </si>
  <si>
    <t>IFLT</t>
  </si>
  <si>
    <t>Spectrecoin</t>
  </si>
  <si>
    <t>XSPEC</t>
  </si>
  <si>
    <t>Safe Trade Coin</t>
  </si>
  <si>
    <t>XSTC</t>
  </si>
  <si>
    <t>BenjiRolls</t>
  </si>
  <si>
    <t>BENJI</t>
  </si>
  <si>
    <t>CryptoCarbon</t>
  </si>
  <si>
    <t>CCRB</t>
  </si>
  <si>
    <t>PureVidz</t>
  </si>
  <si>
    <t>VIDZ</t>
  </si>
  <si>
    <t>BitConnect</t>
  </si>
  <si>
    <t>BCC</t>
  </si>
  <si>
    <t>ICOBID</t>
  </si>
  <si>
    <t>ICOB</t>
  </si>
  <si>
    <t>iBank</t>
  </si>
  <si>
    <t>IBANK</t>
  </si>
  <si>
    <t>Maker</t>
  </si>
  <si>
    <t>MKR</t>
  </si>
  <si>
    <t>Digital Rupees</t>
  </si>
  <si>
    <t>DRS</t>
  </si>
  <si>
    <t>Komodo</t>
  </si>
  <si>
    <t>KMD</t>
  </si>
  <si>
    <t>FirstCoin</t>
  </si>
  <si>
    <t>FRST</t>
  </si>
  <si>
    <t>Magnum</t>
  </si>
  <si>
    <t>MGM</t>
  </si>
  <si>
    <t>Tattoocoin (Standard Edition)</t>
  </si>
  <si>
    <t>TSE</t>
  </si>
  <si>
    <t>Solarflarecoin</t>
  </si>
  <si>
    <t>SFC</t>
  </si>
  <si>
    <t>Waves Community Token</t>
  </si>
  <si>
    <t>WCT</t>
  </si>
  <si>
    <t>Iconic</t>
  </si>
  <si>
    <t>ICON</t>
  </si>
  <si>
    <t>KushCoin</t>
  </si>
  <si>
    <t>KUSH</t>
  </si>
  <si>
    <t>Global Cryptocurrency</t>
  </si>
  <si>
    <t>BOAT</t>
  </si>
  <si>
    <t>Eryllium</t>
  </si>
  <si>
    <t>ERY</t>
  </si>
  <si>
    <t>Elysium</t>
  </si>
  <si>
    <t>ELS</t>
  </si>
  <si>
    <t>Centurion</t>
  </si>
  <si>
    <t>CNT</t>
  </si>
  <si>
    <t>MAR</t>
  </si>
  <si>
    <t>Master Swiscoin</t>
  </si>
  <si>
    <t>MSCN</t>
  </si>
  <si>
    <t>Melon</t>
  </si>
  <si>
    <t>MLN</t>
  </si>
  <si>
    <t>Allion</t>
  </si>
  <si>
    <t>ALL</t>
  </si>
  <si>
    <t>PRCoin</t>
  </si>
  <si>
    <t>PRC</t>
  </si>
  <si>
    <t>Chrono.tech</t>
  </si>
  <si>
    <t>TIME</t>
  </si>
  <si>
    <t>Argus</t>
  </si>
  <si>
    <t>ARGUS</t>
  </si>
  <si>
    <t>Swarm City</t>
  </si>
  <si>
    <t>SWT</t>
  </si>
  <si>
    <t>PIECoin</t>
  </si>
  <si>
    <t>PIE</t>
  </si>
  <si>
    <t>MarxCoin</t>
  </si>
  <si>
    <t>MARX</t>
  </si>
  <si>
    <t>Visio</t>
  </si>
  <si>
    <t>VISIO</t>
  </si>
  <si>
    <t>Nano</t>
  </si>
  <si>
    <t>NANO</t>
  </si>
  <si>
    <t>LevoPlus</t>
  </si>
  <si>
    <t>LVPS</t>
  </si>
  <si>
    <t>GeertCoin</t>
  </si>
  <si>
    <t>GEERT</t>
  </si>
  <si>
    <t>MiloCoin</t>
  </si>
  <si>
    <t>MILO</t>
  </si>
  <si>
    <t>Musicoin</t>
  </si>
  <si>
    <t>MUSIC</t>
  </si>
  <si>
    <t>Zero</t>
  </si>
  <si>
    <t>ZER</t>
  </si>
  <si>
    <t>Honey</t>
  </si>
  <si>
    <t>HONEY</t>
  </si>
  <si>
    <t>Netko</t>
  </si>
  <si>
    <t>NETKO</t>
  </si>
  <si>
    <t>Ark</t>
  </si>
  <si>
    <t>ARK</t>
  </si>
  <si>
    <t>Dynamic</t>
  </si>
  <si>
    <t>DYN</t>
  </si>
  <si>
    <t>Tokes</t>
  </si>
  <si>
    <t>TKS</t>
  </si>
  <si>
    <t>Mercury</t>
  </si>
  <si>
    <t>MER</t>
  </si>
  <si>
    <t>TaaS</t>
  </si>
  <si>
    <t>TAAS</t>
  </si>
  <si>
    <t>Soarcoin</t>
  </si>
  <si>
    <t>SOAR</t>
  </si>
  <si>
    <t>Edgeless</t>
  </si>
  <si>
    <t>EDG</t>
  </si>
  <si>
    <t>Bankcoin</t>
  </si>
  <si>
    <t>B@</t>
  </si>
  <si>
    <t>ZSEcoin</t>
  </si>
  <si>
    <t>ZSE</t>
  </si>
  <si>
    <t>Mavro</t>
  </si>
  <si>
    <t>MAVRO</t>
  </si>
  <si>
    <t>WORM</t>
  </si>
  <si>
    <t>Universe</t>
  </si>
  <si>
    <t>UNI</t>
  </si>
  <si>
    <t>Solaris</t>
  </si>
  <si>
    <t>XLR</t>
  </si>
  <si>
    <t>Impact</t>
  </si>
  <si>
    <t>IMX</t>
  </si>
  <si>
    <t>Asch</t>
  </si>
  <si>
    <t>XAS</t>
  </si>
  <si>
    <t>DubaiCoin</t>
  </si>
  <si>
    <t>DBIX</t>
  </si>
  <si>
    <t>Darsek</t>
  </si>
  <si>
    <t>KED</t>
  </si>
  <si>
    <t>Ultimate Secure Cash</t>
  </si>
  <si>
    <t>USC</t>
  </si>
  <si>
    <t>E-coin</t>
  </si>
  <si>
    <t>ECN</t>
  </si>
  <si>
    <t>Skycoin</t>
  </si>
  <si>
    <t>SKY</t>
  </si>
  <si>
    <t>BlazerCoin</t>
  </si>
  <si>
    <t>BLAZR</t>
  </si>
  <si>
    <t>Atmos</t>
  </si>
  <si>
    <t>ATMOS</t>
  </si>
  <si>
    <t>InPay</t>
  </si>
  <si>
    <t>INPAY</t>
  </si>
  <si>
    <t>HappyPay</t>
  </si>
  <si>
    <t>HPAY</t>
  </si>
  <si>
    <t>Zennies</t>
  </si>
  <si>
    <t>ZENI</t>
  </si>
  <si>
    <t>Coinonat</t>
  </si>
  <si>
    <t>CXT</t>
  </si>
  <si>
    <t>Internet of Things</t>
  </si>
  <si>
    <t>XOT</t>
  </si>
  <si>
    <t>Concoin</t>
  </si>
  <si>
    <t>CONX</t>
  </si>
  <si>
    <t>XTRABYTES</t>
  </si>
  <si>
    <t>XBY</t>
  </si>
  <si>
    <t>iExec RLC</t>
  </si>
  <si>
    <t>RLC</t>
  </si>
  <si>
    <t>WeTrust</t>
  </si>
  <si>
    <t>TRST</t>
  </si>
  <si>
    <t>DeusCoin</t>
  </si>
  <si>
    <t>DEUS</t>
  </si>
  <si>
    <t>WavesGo</t>
  </si>
  <si>
    <t>WGO</t>
  </si>
  <si>
    <t>MACRON</t>
  </si>
  <si>
    <t>MCRN</t>
  </si>
  <si>
    <t>Tattoocoin (Limited Edition)</t>
  </si>
  <si>
    <t>TLE</t>
  </si>
  <si>
    <t>ProCurrency</t>
  </si>
  <si>
    <t>PROC</t>
  </si>
  <si>
    <t>SpeedCash</t>
  </si>
  <si>
    <t>SCS</t>
  </si>
  <si>
    <t>Bitcore</t>
  </si>
  <si>
    <t>BTX</t>
  </si>
  <si>
    <t>Bitvolt</t>
  </si>
  <si>
    <t>VOLT</t>
  </si>
  <si>
    <t>Lunyr</t>
  </si>
  <si>
    <t>LUN</t>
  </si>
  <si>
    <t>Gnosis</t>
  </si>
  <si>
    <t>GNO</t>
  </si>
  <si>
    <t>Monolith</t>
  </si>
  <si>
    <t>TKN</t>
  </si>
  <si>
    <t>Condensate</t>
  </si>
  <si>
    <t>RAIN</t>
  </si>
  <si>
    <t>Gold Pressed Latinum</t>
  </si>
  <si>
    <t>GPL</t>
  </si>
  <si>
    <t>Humaniq</t>
  </si>
  <si>
    <t>HMQ</t>
  </si>
  <si>
    <t>iTicoin</t>
  </si>
  <si>
    <t>ITI</t>
  </si>
  <si>
    <t>Minereum</t>
  </si>
  <si>
    <t>MNE</t>
  </si>
  <si>
    <t>Cannation</t>
  </si>
  <si>
    <t>CNNC</t>
  </si>
  <si>
    <t>CREA</t>
  </si>
  <si>
    <t>Etheroll</t>
  </si>
  <si>
    <t>DICE</t>
  </si>
  <si>
    <t>InsaneCoin</t>
  </si>
  <si>
    <t>INSN</t>
  </si>
  <si>
    <t>Halloween Coin</t>
  </si>
  <si>
    <t>HALLO</t>
  </si>
  <si>
    <t>Aragon</t>
  </si>
  <si>
    <t>ANT</t>
  </si>
  <si>
    <t>PRIZM</t>
  </si>
  <si>
    <t>PZM</t>
  </si>
  <si>
    <t>Qtum</t>
  </si>
  <si>
    <t>QTUM</t>
  </si>
  <si>
    <t>EquiTrader</t>
  </si>
  <si>
    <t>EQT</t>
  </si>
  <si>
    <t>Digital Money Bits</t>
  </si>
  <si>
    <t>DMB</t>
  </si>
  <si>
    <t>APX</t>
  </si>
  <si>
    <t>MCAP</t>
  </si>
  <si>
    <t>Project-X</t>
  </si>
  <si>
    <t>NANOX</t>
  </si>
  <si>
    <t>Theresa May Coin</t>
  </si>
  <si>
    <t>MAY</t>
  </si>
  <si>
    <t>Sumokoin</t>
  </si>
  <si>
    <t>SUMO</t>
  </si>
  <si>
    <t>ZenGold</t>
  </si>
  <si>
    <t>ZENGOLD</t>
  </si>
  <si>
    <t>Basic Attention Token</t>
  </si>
  <si>
    <t>BAT</t>
  </si>
  <si>
    <t>Horizen</t>
  </si>
  <si>
    <t>ZEN</t>
  </si>
  <si>
    <t>Ethbits</t>
  </si>
  <si>
    <t>ETBS</t>
  </si>
  <si>
    <t>Metaverse ETP</t>
  </si>
  <si>
    <t>ETP</t>
  </si>
  <si>
    <t>eBoost</t>
  </si>
  <si>
    <t>EBST</t>
  </si>
  <si>
    <t>STEX</t>
  </si>
  <si>
    <t>Patientory</t>
  </si>
  <si>
    <t>PTOY</t>
  </si>
  <si>
    <t>Veritaseum</t>
  </si>
  <si>
    <t>VERI</t>
  </si>
  <si>
    <t>Electra</t>
  </si>
  <si>
    <t>ECA</t>
  </si>
  <si>
    <t>Quantum Resistant Ledger</t>
  </si>
  <si>
    <t>QRL</t>
  </si>
  <si>
    <t>EncryptoTel [WAVES]</t>
  </si>
  <si>
    <t>ETT</t>
  </si>
  <si>
    <t>MobileGo</t>
  </si>
  <si>
    <t>MGO</t>
  </si>
  <si>
    <t>Neuro</t>
  </si>
  <si>
    <t>NRO</t>
  </si>
  <si>
    <t>Peerplays</t>
  </si>
  <si>
    <t>PPY</t>
  </si>
  <si>
    <t>IOTA</t>
  </si>
  <si>
    <t>MIOTA</t>
  </si>
  <si>
    <t>Mysterium</t>
  </si>
  <si>
    <t>MYST</t>
  </si>
  <si>
    <t>More Coin</t>
  </si>
  <si>
    <t>MORE</t>
  </si>
  <si>
    <t>SONM</t>
  </si>
  <si>
    <t>SNM</t>
  </si>
  <si>
    <t>Linx</t>
  </si>
  <si>
    <t>LINX</t>
  </si>
  <si>
    <t>Adelphoi</t>
  </si>
  <si>
    <t>ADL</t>
  </si>
  <si>
    <t>ZrCoin</t>
  </si>
  <si>
    <t>ZRC</t>
  </si>
  <si>
    <t>Bancor</t>
  </si>
  <si>
    <t>BNT</t>
  </si>
  <si>
    <t>Cheapcoin</t>
  </si>
  <si>
    <t>CHEAP</t>
  </si>
  <si>
    <t>Cofound.it</t>
  </si>
  <si>
    <t>CFI</t>
  </si>
  <si>
    <t>GlobalToken</t>
  </si>
  <si>
    <t>GLT</t>
  </si>
  <si>
    <t>Numeraire</t>
  </si>
  <si>
    <t>NMR</t>
  </si>
  <si>
    <t>Octanox</t>
  </si>
  <si>
    <t>OTX</t>
  </si>
  <si>
    <t>Unify</t>
  </si>
  <si>
    <t>UNIFY</t>
  </si>
  <si>
    <t>Coupecoin</t>
  </si>
  <si>
    <t>COUPE</t>
  </si>
  <si>
    <t>Miners' Reward Token</t>
  </si>
  <si>
    <t>MRT</t>
  </si>
  <si>
    <t>Bitok</t>
  </si>
  <si>
    <t>BITOK</t>
  </si>
  <si>
    <t>Huncoin</t>
  </si>
  <si>
    <t>KingN Coin</t>
  </si>
  <si>
    <t>KNC</t>
  </si>
  <si>
    <t>Dinastycoin</t>
  </si>
  <si>
    <t>DCY</t>
  </si>
  <si>
    <t>Leviar</t>
  </si>
  <si>
    <t>XLC</t>
  </si>
  <si>
    <t>ONX</t>
  </si>
  <si>
    <t>Bitcoin Planet</t>
  </si>
  <si>
    <t>BTPL</t>
  </si>
  <si>
    <t>GXChain</t>
  </si>
  <si>
    <t>GXC</t>
  </si>
  <si>
    <t>ATC Coin</t>
  </si>
  <si>
    <t>ATCC</t>
  </si>
  <si>
    <t>Goodomy</t>
  </si>
  <si>
    <t>GOOD</t>
  </si>
  <si>
    <t>Antimatter</t>
  </si>
  <si>
    <t>ANTX</t>
  </si>
  <si>
    <t>Bitradio</t>
  </si>
  <si>
    <t>BRO</t>
  </si>
  <si>
    <t>Flash</t>
  </si>
  <si>
    <t>FLASH</t>
  </si>
  <si>
    <t>FunFair</t>
  </si>
  <si>
    <t>FUN</t>
  </si>
  <si>
    <t>TenX</t>
  </si>
  <si>
    <t>PAY</t>
  </si>
  <si>
    <t>Status</t>
  </si>
  <si>
    <t>SNT</t>
  </si>
  <si>
    <t>ChanCoin</t>
  </si>
  <si>
    <t>CHAN</t>
  </si>
  <si>
    <t>Ergo</t>
  </si>
  <si>
    <t>ERG</t>
  </si>
  <si>
    <t>BriaCoin</t>
  </si>
  <si>
    <t>BRIA</t>
  </si>
  <si>
    <t>EOS</t>
  </si>
  <si>
    <t>TurboCoin</t>
  </si>
  <si>
    <t>TURBO</t>
  </si>
  <si>
    <t>AdEx</t>
  </si>
  <si>
    <t>ADX</t>
  </si>
  <si>
    <t>Denarius</t>
  </si>
  <si>
    <t>D</t>
  </si>
  <si>
    <t>DAO.Casino</t>
  </si>
  <si>
    <t>Storj</t>
  </si>
  <si>
    <t>STORJ</t>
  </si>
  <si>
    <t>SocialCoin</t>
  </si>
  <si>
    <t>SOCC</t>
  </si>
  <si>
    <t>adToken</t>
  </si>
  <si>
    <t>ADT</t>
  </si>
  <si>
    <t>MCO</t>
  </si>
  <si>
    <t>CryptoPing</t>
  </si>
  <si>
    <t>PING</t>
  </si>
  <si>
    <t>Wagerr</t>
  </si>
  <si>
    <t>WGR</t>
  </si>
  <si>
    <t>Slevin</t>
  </si>
  <si>
    <t>SLEVIN</t>
  </si>
  <si>
    <t>Ecobit</t>
  </si>
  <si>
    <t>ECOB</t>
  </si>
  <si>
    <t>UniversalRoyalCoin</t>
  </si>
  <si>
    <t>UNRC</t>
  </si>
  <si>
    <t>Polybius</t>
  </si>
  <si>
    <t>PLBT</t>
  </si>
  <si>
    <t>Gas</t>
  </si>
  <si>
    <t>GAS</t>
  </si>
  <si>
    <t>SunContract</t>
  </si>
  <si>
    <t>SNC</t>
  </si>
  <si>
    <t>Jetcoin</t>
  </si>
  <si>
    <t>JET</t>
  </si>
  <si>
    <t>Metal</t>
  </si>
  <si>
    <t>MTL</t>
  </si>
  <si>
    <t>Populous</t>
  </si>
  <si>
    <t>PPT</t>
  </si>
  <si>
    <t>WomenCoin</t>
  </si>
  <si>
    <t>WOMEN</t>
  </si>
  <si>
    <t>Virta Unique Coin</t>
  </si>
  <si>
    <t>VUC</t>
  </si>
  <si>
    <t>Bitdeal</t>
  </si>
  <si>
    <t>BDL</t>
  </si>
  <si>
    <t>Sphere Identity</t>
  </si>
  <si>
    <t>XID</t>
  </si>
  <si>
    <t>DaxxCoin</t>
  </si>
  <si>
    <t>DAXX</t>
  </si>
  <si>
    <t>Rupee</t>
  </si>
  <si>
    <t>RUP</t>
  </si>
  <si>
    <t>PeepCoin</t>
  </si>
  <si>
    <t>PCN</t>
  </si>
  <si>
    <t>Sovereign Hero</t>
  </si>
  <si>
    <t>HERO</t>
  </si>
  <si>
    <t>Santiment Network Token</t>
  </si>
  <si>
    <t>SAN</t>
  </si>
  <si>
    <t>OmiseGO</t>
  </si>
  <si>
    <t>OMG</t>
  </si>
  <si>
    <t>TerraNova</t>
  </si>
  <si>
    <t>TER</t>
  </si>
  <si>
    <t>CVCoin</t>
  </si>
  <si>
    <t>CVN</t>
  </si>
  <si>
    <t>Rialto</t>
  </si>
  <si>
    <t>XRL</t>
  </si>
  <si>
    <t>Metrix Coin</t>
  </si>
  <si>
    <t>MRX</t>
  </si>
  <si>
    <t>Embers</t>
  </si>
  <si>
    <t>MBRS</t>
  </si>
  <si>
    <t>Civic</t>
  </si>
  <si>
    <t>CVC</t>
  </si>
  <si>
    <t>Voyager Token</t>
  </si>
  <si>
    <t>VGX</t>
  </si>
  <si>
    <t>Bit20</t>
  </si>
  <si>
    <t>BTWTY</t>
  </si>
  <si>
    <t>Starta</t>
  </si>
  <si>
    <t>STA</t>
  </si>
  <si>
    <t>BitCoal</t>
  </si>
  <si>
    <t>COAL</t>
  </si>
  <si>
    <t>LiteBitcoin</t>
  </si>
  <si>
    <t>LBTC</t>
  </si>
  <si>
    <t>Particl</t>
  </si>
  <si>
    <t>PART</t>
  </si>
  <si>
    <t>SkinCoin</t>
  </si>
  <si>
    <t>SKIN</t>
  </si>
  <si>
    <t>Bitcoin Cash</t>
  </si>
  <si>
    <t>BCH</t>
  </si>
  <si>
    <t>ToaCoin</t>
  </si>
  <si>
    <t>TOA</t>
  </si>
  <si>
    <t>Pillar</t>
  </si>
  <si>
    <t>PLR</t>
  </si>
  <si>
    <t>Royalties</t>
  </si>
  <si>
    <t>XRY</t>
  </si>
  <si>
    <t>Signatum</t>
  </si>
  <si>
    <t>SIGT</t>
  </si>
  <si>
    <t>Coimatic 2.0</t>
  </si>
  <si>
    <t>CTIC2</t>
  </si>
  <si>
    <t>OracleChain</t>
  </si>
  <si>
    <t>OCT</t>
  </si>
  <si>
    <t>Binance Coin</t>
  </si>
  <si>
    <t>BNB</t>
  </si>
  <si>
    <t>300</t>
  </si>
  <si>
    <t>Primalbase Token</t>
  </si>
  <si>
    <t>PBT</t>
  </si>
  <si>
    <t>EmberCoin</t>
  </si>
  <si>
    <t>EMB</t>
  </si>
  <si>
    <t>IXT</t>
  </si>
  <si>
    <t>GeyserCoin</t>
  </si>
  <si>
    <t>GSR</t>
  </si>
  <si>
    <t>Mothership</t>
  </si>
  <si>
    <t>MSP</t>
  </si>
  <si>
    <t>Birds</t>
  </si>
  <si>
    <t>BIRDS</t>
  </si>
  <si>
    <t>Cream</t>
  </si>
  <si>
    <t>CRM</t>
  </si>
  <si>
    <t>KekCoin</t>
  </si>
  <si>
    <t>KEK</t>
  </si>
  <si>
    <t>OAX</t>
  </si>
  <si>
    <t>district0x</t>
  </si>
  <si>
    <t>DNT</t>
  </si>
  <si>
    <t>FundYourselfNow</t>
  </si>
  <si>
    <t>FYN</t>
  </si>
  <si>
    <t>Stox</t>
  </si>
  <si>
    <t>STX</t>
  </si>
  <si>
    <t>Minex</t>
  </si>
  <si>
    <t>MINEX</t>
  </si>
  <si>
    <t>Blox</t>
  </si>
  <si>
    <t>CDT</t>
  </si>
  <si>
    <t>Wink</t>
  </si>
  <si>
    <t>WINK</t>
  </si>
  <si>
    <t>Bytom</t>
  </si>
  <si>
    <t>Mao Zedong</t>
  </si>
  <si>
    <t>MAO</t>
  </si>
  <si>
    <t>First Bitcoin Capital</t>
  </si>
  <si>
    <t>BITCF</t>
  </si>
  <si>
    <t>NEVERDIE</t>
  </si>
  <si>
    <t>NDC</t>
  </si>
  <si>
    <t>Blocktix</t>
  </si>
  <si>
    <t>TIX</t>
  </si>
  <si>
    <t>Dentacoin</t>
  </si>
  <si>
    <t>DCN</t>
  </si>
  <si>
    <t>Shadow Token</t>
  </si>
  <si>
    <t>SHDW</t>
  </si>
  <si>
    <t>DeepOnion</t>
  </si>
  <si>
    <t>ONION</t>
  </si>
  <si>
    <t>BlockCAT</t>
  </si>
  <si>
    <t>Adshares</t>
  </si>
  <si>
    <t>ADS</t>
  </si>
  <si>
    <t>DigitalDevelopersFund</t>
  </si>
  <si>
    <t>DDF</t>
  </si>
  <si>
    <t>BitAsean</t>
  </si>
  <si>
    <t>BAS</t>
  </si>
  <si>
    <t>Dent</t>
  </si>
  <si>
    <t>DENT</t>
  </si>
  <si>
    <t>Monster Byte</t>
  </si>
  <si>
    <t>MBI</t>
  </si>
  <si>
    <t>InvestFeed</t>
  </si>
  <si>
    <t>IFT</t>
  </si>
  <si>
    <t>CoinonatX</t>
  </si>
  <si>
    <t>XCXT</t>
  </si>
  <si>
    <t>Etheriya</t>
  </si>
  <si>
    <t>RIYA</t>
  </si>
  <si>
    <t>The ChampCoin</t>
  </si>
  <si>
    <t>TCC</t>
  </si>
  <si>
    <t>0x</t>
  </si>
  <si>
    <t>ZRX</t>
  </si>
  <si>
    <t>Bolenum</t>
  </si>
  <si>
    <t>BLN</t>
  </si>
  <si>
    <t>Smoke</t>
  </si>
  <si>
    <t>SMOKE</t>
  </si>
  <si>
    <t>YOYOW</t>
  </si>
  <si>
    <t>Growers International</t>
  </si>
  <si>
    <t>GRWI</t>
  </si>
  <si>
    <t>HyperCash</t>
  </si>
  <si>
    <t>HC</t>
  </si>
  <si>
    <t>TrueFlip</t>
  </si>
  <si>
    <t>TFL</t>
  </si>
  <si>
    <t>Nebulas</t>
  </si>
  <si>
    <t>NAS</t>
  </si>
  <si>
    <t>Dalecoin</t>
  </si>
  <si>
    <t>DALC</t>
  </si>
  <si>
    <t>IronCoin</t>
  </si>
  <si>
    <t>PRN</t>
  </si>
  <si>
    <t>AdCoin</t>
  </si>
  <si>
    <t>ACC</t>
  </si>
  <si>
    <t>BiblePay</t>
  </si>
  <si>
    <t>BBP</t>
  </si>
  <si>
    <t>bitqy</t>
  </si>
  <si>
    <t>BQ</t>
  </si>
  <si>
    <t>NamoCoin</t>
  </si>
  <si>
    <t>NAMO</t>
  </si>
  <si>
    <t>SIGMAcoin</t>
  </si>
  <si>
    <t>SIGMA</t>
  </si>
  <si>
    <t>Monoeci</t>
  </si>
  <si>
    <t>XMCC</t>
  </si>
  <si>
    <t>Tierion</t>
  </si>
  <si>
    <t>TNT</t>
  </si>
  <si>
    <t>Waltonchain</t>
  </si>
  <si>
    <t>WTC</t>
  </si>
  <si>
    <t>BROTHER</t>
  </si>
  <si>
    <t>BRAT</t>
  </si>
  <si>
    <t>Primas</t>
  </si>
  <si>
    <t>PST</t>
  </si>
  <si>
    <t>Opus</t>
  </si>
  <si>
    <t>OPT</t>
  </si>
  <si>
    <t>Suretly</t>
  </si>
  <si>
    <t>SUR</t>
  </si>
  <si>
    <t>Loopring</t>
  </si>
  <si>
    <t>LRC</t>
  </si>
  <si>
    <t>LiteCoin Ultra</t>
  </si>
  <si>
    <t>LTCU</t>
  </si>
  <si>
    <t>Po.et</t>
  </si>
  <si>
    <t>POE</t>
  </si>
  <si>
    <t>Fujinto</t>
  </si>
  <si>
    <t>NTO</t>
  </si>
  <si>
    <t>StarCredits</t>
  </si>
  <si>
    <t>STRC</t>
  </si>
  <si>
    <t>Moving Cloud Coin</t>
  </si>
  <si>
    <t>MCC</t>
  </si>
  <si>
    <t>Cyder</t>
  </si>
  <si>
    <t>CYDER</t>
  </si>
  <si>
    <t>Masternodecoin</t>
  </si>
  <si>
    <t>MTNC</t>
  </si>
  <si>
    <t>Monetha</t>
  </si>
  <si>
    <t>MTH</t>
  </si>
  <si>
    <t>Aventus</t>
  </si>
  <si>
    <t>AVT</t>
  </si>
  <si>
    <t>Agrello</t>
  </si>
  <si>
    <t>DLT</t>
  </si>
  <si>
    <t>Hiveterminal Token</t>
  </si>
  <si>
    <t>HVN</t>
  </si>
  <si>
    <t>Vsync</t>
  </si>
  <si>
    <t>VSX</t>
  </si>
  <si>
    <t>Magnetcoin</t>
  </si>
  <si>
    <t>MAGN</t>
  </si>
  <si>
    <t>Moeda Loyalty Points</t>
  </si>
  <si>
    <t>MDA</t>
  </si>
  <si>
    <t>Neblio</t>
  </si>
  <si>
    <t>NEBL</t>
  </si>
  <si>
    <t>TRON</t>
  </si>
  <si>
    <t>TRX</t>
  </si>
  <si>
    <t>Oceanlab</t>
  </si>
  <si>
    <t>OCL</t>
  </si>
  <si>
    <t>imbrex</t>
  </si>
  <si>
    <t>REX</t>
  </si>
  <si>
    <t>BUZZCoin</t>
  </si>
  <si>
    <t>BUZZ</t>
  </si>
  <si>
    <t>Credo</t>
  </si>
  <si>
    <t>CREDO</t>
  </si>
  <si>
    <t>DROXNE</t>
  </si>
  <si>
    <t>DRXNE</t>
  </si>
  <si>
    <t>Decentraland</t>
  </si>
  <si>
    <t>MANA</t>
  </si>
  <si>
    <t>Indorse Token</t>
  </si>
  <si>
    <t>IND</t>
  </si>
  <si>
    <t>XPA</t>
  </si>
  <si>
    <t>Sociall</t>
  </si>
  <si>
    <t>SCL</t>
  </si>
  <si>
    <t>ATBCoin</t>
  </si>
  <si>
    <t>ATB</t>
  </si>
  <si>
    <t>iQuant</t>
  </si>
  <si>
    <t>IQT</t>
  </si>
  <si>
    <t>Ethereum Dark</t>
  </si>
  <si>
    <t>ETHD</t>
  </si>
  <si>
    <t>Propy</t>
  </si>
  <si>
    <t>PRO</t>
  </si>
  <si>
    <t>Chainlink</t>
  </si>
  <si>
    <t>LINK</t>
  </si>
  <si>
    <t>Blackmoon</t>
  </si>
  <si>
    <t>BMC</t>
  </si>
  <si>
    <t>Wi Coin</t>
  </si>
  <si>
    <t>WIC</t>
  </si>
  <si>
    <t>Billionaire Token</t>
  </si>
  <si>
    <t>XBL</t>
  </si>
  <si>
    <t>Kyber Network</t>
  </si>
  <si>
    <t>VIBE</t>
  </si>
  <si>
    <t>Substratum</t>
  </si>
  <si>
    <t>SUB</t>
  </si>
  <si>
    <t>Chronologic</t>
  </si>
  <si>
    <t>DAY</t>
  </si>
  <si>
    <t>CHIPS</t>
  </si>
  <si>
    <t>CryptoInsight</t>
  </si>
  <si>
    <t>TKR</t>
  </si>
  <si>
    <t>Lampix</t>
  </si>
  <si>
    <t>PIX</t>
  </si>
  <si>
    <t>COS</t>
  </si>
  <si>
    <t>BitDice</t>
  </si>
  <si>
    <t>CSNO</t>
  </si>
  <si>
    <t>Rivetz</t>
  </si>
  <si>
    <t>RVT</t>
  </si>
  <si>
    <t>Kin</t>
  </si>
  <si>
    <t>KIN</t>
  </si>
  <si>
    <t>Interzone</t>
  </si>
  <si>
    <t>ITZ</t>
  </si>
  <si>
    <t>Target Coin</t>
  </si>
  <si>
    <t>TGT</t>
  </si>
  <si>
    <t>SALT</t>
  </si>
  <si>
    <t>Ormeus Coin</t>
  </si>
  <si>
    <t>ORMEUS</t>
  </si>
  <si>
    <t>Kolion</t>
  </si>
  <si>
    <t>KLN</t>
  </si>
  <si>
    <t>Musiconomi</t>
  </si>
  <si>
    <t>MCI</t>
  </si>
  <si>
    <t>ColossusXT</t>
  </si>
  <si>
    <t>COLX</t>
  </si>
  <si>
    <t>TrezarCoin</t>
  </si>
  <si>
    <t>TZC</t>
  </si>
  <si>
    <t>HODL Bucks</t>
  </si>
  <si>
    <t>HDLB</t>
  </si>
  <si>
    <t>Cobinhood</t>
  </si>
  <si>
    <t>COB</t>
  </si>
  <si>
    <t>Regalcoin</t>
  </si>
  <si>
    <t>REC</t>
  </si>
  <si>
    <t>MSD</t>
  </si>
  <si>
    <t>Bismuth</t>
  </si>
  <si>
    <t>BIS</t>
  </si>
  <si>
    <t>Cardano</t>
  </si>
  <si>
    <t>ADA</t>
  </si>
  <si>
    <t>Tezos</t>
  </si>
  <si>
    <t>XTZ</t>
  </si>
  <si>
    <t>Voise</t>
  </si>
  <si>
    <t>VOISE</t>
  </si>
  <si>
    <t>XIN</t>
  </si>
  <si>
    <t>ATMChain</t>
  </si>
  <si>
    <t>ATM</t>
  </si>
  <si>
    <t>EncryptoTel [ETH]</t>
  </si>
  <si>
    <t>Viberate</t>
  </si>
  <si>
    <t>VIB</t>
  </si>
  <si>
    <t>RChain</t>
  </si>
  <si>
    <t>RHOC</t>
  </si>
  <si>
    <t>Internxt</t>
  </si>
  <si>
    <t>INXT</t>
  </si>
  <si>
    <t>FLiK</t>
  </si>
  <si>
    <t>FLIK</t>
  </si>
  <si>
    <t>EthBet</t>
  </si>
  <si>
    <t>EBET</t>
  </si>
  <si>
    <t>Cryptonex</t>
  </si>
  <si>
    <t>CNX</t>
  </si>
  <si>
    <t>Wild Crypto</t>
  </si>
  <si>
    <t>WILD</t>
  </si>
  <si>
    <t>Hubii Network</t>
  </si>
  <si>
    <t>HBT</t>
  </si>
  <si>
    <t>CCT</t>
  </si>
  <si>
    <t>BridgeCoin</t>
  </si>
  <si>
    <t>BCO</t>
  </si>
  <si>
    <t>Everex</t>
  </si>
  <si>
    <t>EVX</t>
  </si>
  <si>
    <t>PayPie</t>
  </si>
  <si>
    <t>PPP</t>
  </si>
  <si>
    <t>PoSToken</t>
  </si>
  <si>
    <t>POS</t>
  </si>
  <si>
    <t>Senderon</t>
  </si>
  <si>
    <t>SDRN</t>
  </si>
  <si>
    <t>ALIS</t>
  </si>
  <si>
    <t>BitcoinZ</t>
  </si>
  <si>
    <t>BTCZ</t>
  </si>
  <si>
    <t>HelloGold</t>
  </si>
  <si>
    <t>HGT</t>
  </si>
  <si>
    <t>Cindicator</t>
  </si>
  <si>
    <t>CND</t>
  </si>
  <si>
    <t>Enigma</t>
  </si>
  <si>
    <t>ENG</t>
  </si>
  <si>
    <t>Coimatic 3.0</t>
  </si>
  <si>
    <t>CTIC3</t>
  </si>
  <si>
    <t>Bastonet</t>
  </si>
  <si>
    <t>BSN</t>
  </si>
  <si>
    <t>CORION</t>
  </si>
  <si>
    <t>COR</t>
  </si>
  <si>
    <t>Swisscoin</t>
  </si>
  <si>
    <t>SIC</t>
  </si>
  <si>
    <t>Authorship</t>
  </si>
  <si>
    <t>ATS</t>
  </si>
  <si>
    <t>Royal Kingdom Coin</t>
  </si>
  <si>
    <t>RKC</t>
  </si>
  <si>
    <t>Akuya Coin</t>
  </si>
  <si>
    <t>AKY</t>
  </si>
  <si>
    <t>ExchangeN</t>
  </si>
  <si>
    <t>EXN</t>
  </si>
  <si>
    <t>PiplCoin</t>
  </si>
  <si>
    <t>PIPL</t>
  </si>
  <si>
    <t>Eidoo</t>
  </si>
  <si>
    <t>EDO</t>
  </si>
  <si>
    <t>AirSwap</t>
  </si>
  <si>
    <t>AST</t>
  </si>
  <si>
    <t>BitSoar</t>
  </si>
  <si>
    <t>BSR</t>
  </si>
  <si>
    <t>Change</t>
  </si>
  <si>
    <t>CAG</t>
  </si>
  <si>
    <t>Blockmason Credit Protocol</t>
  </si>
  <si>
    <t>BCPT</t>
  </si>
  <si>
    <t>Aion</t>
  </si>
  <si>
    <t>AION</t>
  </si>
  <si>
    <t>Tracto</t>
  </si>
  <si>
    <t>TRCT</t>
  </si>
  <si>
    <t>Maecenas</t>
  </si>
  <si>
    <t>ART</t>
  </si>
  <si>
    <t>XGOX</t>
  </si>
  <si>
    <t>Everus</t>
  </si>
  <si>
    <t>EVR</t>
  </si>
  <si>
    <t>Dutch Coin</t>
  </si>
  <si>
    <t>DUTCH</t>
  </si>
  <si>
    <t>Swapcoin</t>
  </si>
  <si>
    <t>SWP</t>
  </si>
  <si>
    <t>Open Trading Network</t>
  </si>
  <si>
    <t>OTN</t>
  </si>
  <si>
    <t>DomRaider</t>
  </si>
  <si>
    <t>DRT</t>
  </si>
  <si>
    <t>Request</t>
  </si>
  <si>
    <t>REQ</t>
  </si>
  <si>
    <t>Ethereum Gold</t>
  </si>
  <si>
    <t>ETG</t>
  </si>
  <si>
    <t>Blue Protocol</t>
  </si>
  <si>
    <t>BLUE</t>
  </si>
  <si>
    <t>Runners</t>
  </si>
  <si>
    <t>RUNNERS</t>
  </si>
  <si>
    <t>LIFE</t>
  </si>
  <si>
    <t>Hedge</t>
  </si>
  <si>
    <t>HDG</t>
  </si>
  <si>
    <t>Modum</t>
  </si>
  <si>
    <t>MOD</t>
  </si>
  <si>
    <t>Ambrosus</t>
  </si>
  <si>
    <t>AMB</t>
  </si>
  <si>
    <t>ICOS</t>
  </si>
  <si>
    <t>Bitcoin Gold</t>
  </si>
  <si>
    <t>BTG</t>
  </si>
  <si>
    <t>KuCoin Shares</t>
  </si>
  <si>
    <t>KCS</t>
  </si>
  <si>
    <t>EXRNchain</t>
  </si>
  <si>
    <t>EXRN</t>
  </si>
  <si>
    <t>ClearPoll</t>
  </si>
  <si>
    <t>POLL</t>
  </si>
  <si>
    <t>LATOKEN</t>
  </si>
  <si>
    <t>LA</t>
  </si>
  <si>
    <t>Exchange Union</t>
  </si>
  <si>
    <t>XUC</t>
  </si>
  <si>
    <t>NULS</t>
  </si>
  <si>
    <t>Bitcoin Red</t>
  </si>
  <si>
    <t>BTCRED</t>
  </si>
  <si>
    <t>Paragon</t>
  </si>
  <si>
    <t>PRG</t>
  </si>
  <si>
    <t>BOScoin</t>
  </si>
  <si>
    <t>BOS</t>
  </si>
  <si>
    <t>Ripio Credit Network</t>
  </si>
  <si>
    <t>Mercury Protocol</t>
  </si>
  <si>
    <t>GMT</t>
  </si>
  <si>
    <t>ICX</t>
  </si>
  <si>
    <t>JavaScript Token</t>
  </si>
  <si>
    <t>JS</t>
  </si>
  <si>
    <t>Ethereum Lite</t>
  </si>
  <si>
    <t>ELITE</t>
  </si>
  <si>
    <t>iEthereum</t>
  </si>
  <si>
    <t>IETH</t>
  </si>
  <si>
    <t>Pirl</t>
  </si>
  <si>
    <t>PIRL</t>
  </si>
  <si>
    <t>Xenon</t>
  </si>
  <si>
    <t>XNN</t>
  </si>
  <si>
    <t>LUXCoin</t>
  </si>
  <si>
    <t>LUX</t>
  </si>
  <si>
    <t>Network Token</t>
  </si>
  <si>
    <t>NTWK</t>
  </si>
  <si>
    <t>Dovu</t>
  </si>
  <si>
    <t>DOV</t>
  </si>
  <si>
    <t>Red Pulse Phoenix</t>
  </si>
  <si>
    <t>PHX</t>
  </si>
  <si>
    <t>PlayerCoin</t>
  </si>
  <si>
    <t>PEC</t>
  </si>
  <si>
    <t>Roofs</t>
  </si>
  <si>
    <t>ROOFS</t>
  </si>
  <si>
    <t>FAPcoin</t>
  </si>
  <si>
    <t>FAP</t>
  </si>
  <si>
    <t>BTCMoon</t>
  </si>
  <si>
    <t>BTCM</t>
  </si>
  <si>
    <t>Etherparty</t>
  </si>
  <si>
    <t>FUEL</t>
  </si>
  <si>
    <t>Ellaism</t>
  </si>
  <si>
    <t>ELLA</t>
  </si>
  <si>
    <t>Vulcano [OLD]</t>
  </si>
  <si>
    <t>VULC</t>
  </si>
  <si>
    <t>Qvolta</t>
  </si>
  <si>
    <t>QVT</t>
  </si>
  <si>
    <t>Russian Miner Coin</t>
  </si>
  <si>
    <t>RMC</t>
  </si>
  <si>
    <t>FlypMe</t>
  </si>
  <si>
    <t>FYP</t>
  </si>
  <si>
    <t>eBitcoin</t>
  </si>
  <si>
    <t>EBTC</t>
  </si>
  <si>
    <t>Bitbase</t>
  </si>
  <si>
    <t>BTBc</t>
  </si>
  <si>
    <t>Enjin Coin</t>
  </si>
  <si>
    <t>ENJ</t>
  </si>
  <si>
    <t>iBTC</t>
  </si>
  <si>
    <t>IBTC</t>
  </si>
  <si>
    <t>Power Ledger</t>
  </si>
  <si>
    <t>POWR</t>
  </si>
  <si>
    <t>Grid+</t>
  </si>
  <si>
    <t>GRID</t>
  </si>
  <si>
    <t>Revain</t>
  </si>
  <si>
    <t>R</t>
  </si>
  <si>
    <t>ATLANT</t>
  </si>
  <si>
    <t>ATL</t>
  </si>
  <si>
    <t>Electroneum</t>
  </si>
  <si>
    <t>ETN</t>
  </si>
  <si>
    <t>High Gain</t>
  </si>
  <si>
    <t>HIGH</t>
  </si>
  <si>
    <t>SONO</t>
  </si>
  <si>
    <t>FORCE</t>
  </si>
  <si>
    <t>FOR</t>
  </si>
  <si>
    <t>Streamr DATAcoin</t>
  </si>
  <si>
    <t>DATA</t>
  </si>
  <si>
    <t>ELTCOIN</t>
  </si>
  <si>
    <t>Desire</t>
  </si>
  <si>
    <t>DSR</t>
  </si>
  <si>
    <t>Credence Coin</t>
  </si>
  <si>
    <t>CRDNC</t>
  </si>
  <si>
    <t>Autonio</t>
  </si>
  <si>
    <t>NIO</t>
  </si>
  <si>
    <t>CarTaxi Token</t>
  </si>
  <si>
    <t>CTX</t>
  </si>
  <si>
    <t>Aeron</t>
  </si>
  <si>
    <t>ARN</t>
  </si>
  <si>
    <t>StarCash Network</t>
  </si>
  <si>
    <t>STARS</t>
  </si>
  <si>
    <t>Phore</t>
  </si>
  <si>
    <t>PHR</t>
  </si>
  <si>
    <t>Innova</t>
  </si>
  <si>
    <t>INN</t>
  </si>
  <si>
    <t>Raiden Network Token</t>
  </si>
  <si>
    <t>RDN</t>
  </si>
  <si>
    <t>ERC20</t>
  </si>
  <si>
    <t>Ties.DB</t>
  </si>
  <si>
    <t>TIE</t>
  </si>
  <si>
    <t>Grimcoin</t>
  </si>
  <si>
    <t>GRIM</t>
  </si>
  <si>
    <t>Oxycoin [OLD]</t>
  </si>
  <si>
    <t>OXY[OLD]</t>
  </si>
  <si>
    <t>Stellar Holdings</t>
  </si>
  <si>
    <t>HOLD</t>
  </si>
  <si>
    <t>NEO GOLD</t>
  </si>
  <si>
    <t>NEOG</t>
  </si>
  <si>
    <t>DecentBet</t>
  </si>
  <si>
    <t>DBET</t>
  </si>
  <si>
    <t>SSS</t>
  </si>
  <si>
    <t>Upfiring</t>
  </si>
  <si>
    <t>UFR</t>
  </si>
  <si>
    <t>bitJob</t>
  </si>
  <si>
    <t>STU</t>
  </si>
  <si>
    <t>Genesis Vision</t>
  </si>
  <si>
    <t>GVT</t>
  </si>
  <si>
    <t>EA Coin</t>
  </si>
  <si>
    <t>EAG</t>
  </si>
  <si>
    <t>Privatix</t>
  </si>
  <si>
    <t>PRIX</t>
  </si>
  <si>
    <t>Lethean</t>
  </si>
  <si>
    <t>LTHN</t>
  </si>
  <si>
    <t>EBCH</t>
  </si>
  <si>
    <t>ASTRO</t>
  </si>
  <si>
    <t>GOLD Reward Token</t>
  </si>
  <si>
    <t>GRX</t>
  </si>
  <si>
    <t>BitSerial</t>
  </si>
  <si>
    <t>BTE</t>
  </si>
  <si>
    <t>Viuly</t>
  </si>
  <si>
    <t>VIU</t>
  </si>
  <si>
    <t>ALQO</t>
  </si>
  <si>
    <t>XLQ</t>
  </si>
  <si>
    <t>GBX</t>
  </si>
  <si>
    <t>WINCOIN</t>
  </si>
  <si>
    <t>WC</t>
  </si>
  <si>
    <t>Oyster</t>
  </si>
  <si>
    <t>PRL</t>
  </si>
  <si>
    <t>B2BX</t>
  </si>
  <si>
    <t>B2B</t>
  </si>
  <si>
    <t>Phantomx</t>
  </si>
  <si>
    <t>PNX</t>
  </si>
  <si>
    <t>DigiPulse</t>
  </si>
  <si>
    <t>DGPT</t>
  </si>
  <si>
    <t>EncrypGen</t>
  </si>
  <si>
    <t>DNA</t>
  </si>
  <si>
    <t>BOT</t>
  </si>
  <si>
    <t>Quantstamp</t>
  </si>
  <si>
    <t>QSP</t>
  </si>
  <si>
    <t>QASH</t>
  </si>
  <si>
    <t>ZoZoCoin</t>
  </si>
  <si>
    <t>ZZC</t>
  </si>
  <si>
    <t>Energo</t>
  </si>
  <si>
    <t>TSL</t>
  </si>
  <si>
    <t>Magnet</t>
  </si>
  <si>
    <t>MAG</t>
  </si>
  <si>
    <t>SpankChain</t>
  </si>
  <si>
    <t>SPANK</t>
  </si>
  <si>
    <t>VoteCoin</t>
  </si>
  <si>
    <t>VOT</t>
  </si>
  <si>
    <t>Bitcoin Diamond</t>
  </si>
  <si>
    <t>BCD</t>
  </si>
  <si>
    <t>BLOCKv</t>
  </si>
  <si>
    <t>VEE</t>
  </si>
  <si>
    <t>POLY AI</t>
  </si>
  <si>
    <t>AI</t>
  </si>
  <si>
    <t>Accelerator Network</t>
  </si>
  <si>
    <t>PlexCoin</t>
  </si>
  <si>
    <t>PLX</t>
  </si>
  <si>
    <t>Divi Exchange Token</t>
  </si>
  <si>
    <t>DIVX</t>
  </si>
  <si>
    <t>Monkey Project</t>
  </si>
  <si>
    <t>MONK</t>
  </si>
  <si>
    <t>Flixxo</t>
  </si>
  <si>
    <t>FLIXX</t>
  </si>
  <si>
    <t>GlassCoin</t>
  </si>
  <si>
    <t>GLS</t>
  </si>
  <si>
    <t>Time New Bank</t>
  </si>
  <si>
    <t>TNB</t>
  </si>
  <si>
    <t>MyWish</t>
  </si>
  <si>
    <t>WISH</t>
  </si>
  <si>
    <t>EventChain</t>
  </si>
  <si>
    <t>EVC</t>
  </si>
  <si>
    <t>Aave</t>
  </si>
  <si>
    <t>LEND</t>
  </si>
  <si>
    <t>SoMee.Social</t>
  </si>
  <si>
    <t>ONG</t>
  </si>
  <si>
    <t>Ccore</t>
  </si>
  <si>
    <t>CCO</t>
  </si>
  <si>
    <t>Dragonchain</t>
  </si>
  <si>
    <t>DRGN</t>
  </si>
  <si>
    <t>Presearch</t>
  </si>
  <si>
    <t>PRE</t>
  </si>
  <si>
    <t>CyberMiles</t>
  </si>
  <si>
    <t>BlockCDN</t>
  </si>
  <si>
    <t>BCDN</t>
  </si>
  <si>
    <t>Cappasity</t>
  </si>
  <si>
    <t>CAPP</t>
  </si>
  <si>
    <t>Eroscoin</t>
  </si>
  <si>
    <t>ERO</t>
  </si>
  <si>
    <t>IoT Chain</t>
  </si>
  <si>
    <t>ITC</t>
  </si>
  <si>
    <t>Jiyo [OLD]</t>
  </si>
  <si>
    <t>JIYO</t>
  </si>
  <si>
    <t>Social Send</t>
  </si>
  <si>
    <t>SEND</t>
  </si>
  <si>
    <t>Bonpay</t>
  </si>
  <si>
    <t>BON</t>
  </si>
  <si>
    <t>Nekonium</t>
  </si>
  <si>
    <t>NUKO</t>
  </si>
  <si>
    <t>Bulwark</t>
  </si>
  <si>
    <t>BWK</t>
  </si>
  <si>
    <t>SagaCoin</t>
  </si>
  <si>
    <t>SAGA</t>
  </si>
  <si>
    <t>COMSA [ETH]</t>
  </si>
  <si>
    <t>CMS</t>
  </si>
  <si>
    <t>Kubera Coin</t>
  </si>
  <si>
    <t>KBR</t>
  </si>
  <si>
    <t>Tokugawa</t>
  </si>
  <si>
    <t>TOK</t>
  </si>
  <si>
    <t>Pioneer Coin</t>
  </si>
  <si>
    <t>PCOIN</t>
  </si>
  <si>
    <t>COMSA [XEM]</t>
  </si>
  <si>
    <t>Tael</t>
  </si>
  <si>
    <t>WABI</t>
  </si>
  <si>
    <t>CrowdCoin</t>
  </si>
  <si>
    <t>CRC</t>
  </si>
  <si>
    <t>WandX</t>
  </si>
  <si>
    <t>WAND</t>
  </si>
  <si>
    <t>SportyCo</t>
  </si>
  <si>
    <t>SPF</t>
  </si>
  <si>
    <t>Verify</t>
  </si>
  <si>
    <t>CRED</t>
  </si>
  <si>
    <t>Soma</t>
  </si>
  <si>
    <t>SCT</t>
  </si>
  <si>
    <t>Uquid Coin</t>
  </si>
  <si>
    <t>UQC</t>
  </si>
  <si>
    <t>ProChain</t>
  </si>
  <si>
    <t>PRA</t>
  </si>
  <si>
    <t>Ignis</t>
  </si>
  <si>
    <t>IGNIS</t>
  </si>
  <si>
    <t>Filecoin [Futures]</t>
  </si>
  <si>
    <t>FIL</t>
  </si>
  <si>
    <t>BitcoinX</t>
  </si>
  <si>
    <t>BCX</t>
  </si>
  <si>
    <t>Super Bitcoin</t>
  </si>
  <si>
    <t>SBTC</t>
  </si>
  <si>
    <t>Trident Group</t>
  </si>
  <si>
    <t>TRDT</t>
  </si>
  <si>
    <t>MicroMoney</t>
  </si>
  <si>
    <t>AMM</t>
  </si>
  <si>
    <t>LockTrip</t>
  </si>
  <si>
    <t>LOC</t>
  </si>
  <si>
    <t>Worldcore</t>
  </si>
  <si>
    <t>WRC</t>
  </si>
  <si>
    <t>Gifto</t>
  </si>
  <si>
    <t>GTO</t>
  </si>
  <si>
    <t>YENTEN</t>
  </si>
  <si>
    <t>YTN</t>
  </si>
  <si>
    <t>United Bitcoin</t>
  </si>
  <si>
    <t>UBTC</t>
  </si>
  <si>
    <t>Starbase</t>
  </si>
  <si>
    <t>STAR</t>
  </si>
  <si>
    <t>Storm</t>
  </si>
  <si>
    <t>STORM</t>
  </si>
  <si>
    <t>Dynamic Trading Rights</t>
  </si>
  <si>
    <t>DTR</t>
  </si>
  <si>
    <t>aelf</t>
  </si>
  <si>
    <t>ELF</t>
  </si>
  <si>
    <t>WAX</t>
  </si>
  <si>
    <t>WAXP</t>
  </si>
  <si>
    <t>MediBloc</t>
  </si>
  <si>
    <t>MED</t>
  </si>
  <si>
    <t>NAGA</t>
  </si>
  <si>
    <t>NGC</t>
  </si>
  <si>
    <t>Bread</t>
  </si>
  <si>
    <t>BRD</t>
  </si>
  <si>
    <t xml:space="preserve">Single Collateral DAI </t>
  </si>
  <si>
    <t>SAI</t>
  </si>
  <si>
    <t>SophiaTX</t>
  </si>
  <si>
    <t>SPHTX</t>
  </si>
  <si>
    <t>Bounty0x</t>
  </si>
  <si>
    <t>BNTY</t>
  </si>
  <si>
    <t>ACE (TokenStars)</t>
  </si>
  <si>
    <t>ACE</t>
  </si>
  <si>
    <t>DIMCOIN</t>
  </si>
  <si>
    <t>DIM</t>
  </si>
  <si>
    <t>SIRIN LABS Token</t>
  </si>
  <si>
    <t>SRN</t>
  </si>
  <si>
    <t>Cryptopay</t>
  </si>
  <si>
    <t>CPAY</t>
  </si>
  <si>
    <t>HTMLCOIN</t>
  </si>
  <si>
    <t>HTML</t>
  </si>
  <si>
    <t>DeepBrain Chain</t>
  </si>
  <si>
    <t>DBC</t>
  </si>
  <si>
    <t>HomeBlockCoin</t>
  </si>
  <si>
    <t>HBC</t>
  </si>
  <si>
    <t>Neumark</t>
  </si>
  <si>
    <t>NEU</t>
  </si>
  <si>
    <t>QCash</t>
  </si>
  <si>
    <t>QC</t>
  </si>
  <si>
    <t>Utrust</t>
  </si>
  <si>
    <t>UTK</t>
  </si>
  <si>
    <t>QLC Chain</t>
  </si>
  <si>
    <t>QLC</t>
  </si>
  <si>
    <t>HEROcoin</t>
  </si>
  <si>
    <t>PLAY</t>
  </si>
  <si>
    <t>BigONE Token</t>
  </si>
  <si>
    <t>ONE</t>
  </si>
  <si>
    <t>Matryx</t>
  </si>
  <si>
    <t>MTX</t>
  </si>
  <si>
    <t>Hyper Pay</t>
  </si>
  <si>
    <t>HPY</t>
  </si>
  <si>
    <t>Pylon Network</t>
  </si>
  <si>
    <t>PYLNT</t>
  </si>
  <si>
    <t>STRAKS</t>
  </si>
  <si>
    <t>STAK</t>
  </si>
  <si>
    <t>Lightning Bitcoin</t>
  </si>
  <si>
    <t>Lamden</t>
  </si>
  <si>
    <t>TAU</t>
  </si>
  <si>
    <t>Escroco</t>
  </si>
  <si>
    <t>ESC</t>
  </si>
  <si>
    <t>Bloom</t>
  </si>
  <si>
    <t>BLT</t>
  </si>
  <si>
    <t>SwftCoin</t>
  </si>
  <si>
    <t>SWFTC</t>
  </si>
  <si>
    <t>Covesting</t>
  </si>
  <si>
    <t>COV</t>
  </si>
  <si>
    <t>CanYaCoin</t>
  </si>
  <si>
    <t>CAN</t>
  </si>
  <si>
    <t>AppCoins</t>
  </si>
  <si>
    <t>APPC</t>
  </si>
  <si>
    <t>WaykiChain</t>
  </si>
  <si>
    <t>WICC</t>
  </si>
  <si>
    <t>Measurable Data Token</t>
  </si>
  <si>
    <t>MDT</t>
  </si>
  <si>
    <t>Mixin</t>
  </si>
  <si>
    <t>Numus</t>
  </si>
  <si>
    <t>NMS</t>
  </si>
  <si>
    <t>Coinlancer</t>
  </si>
  <si>
    <t>CL</t>
  </si>
  <si>
    <t>CryptopiaFeeShares</t>
  </si>
  <si>
    <t>CEFS</t>
  </si>
  <si>
    <t>GET Protocol</t>
  </si>
  <si>
    <t>GET</t>
  </si>
  <si>
    <t>OP Coin</t>
  </si>
  <si>
    <t>OPC</t>
  </si>
  <si>
    <t>Content and AD Network</t>
  </si>
  <si>
    <t>Polis</t>
  </si>
  <si>
    <t>POLIS</t>
  </si>
  <si>
    <t>Hacken</t>
  </si>
  <si>
    <t>HKN</t>
  </si>
  <si>
    <t>Show</t>
  </si>
  <si>
    <t>SHOW</t>
  </si>
  <si>
    <t>Steneum Coin</t>
  </si>
  <si>
    <t>STN</t>
  </si>
  <si>
    <t>Zap</t>
  </si>
  <si>
    <t>ZAP</t>
  </si>
  <si>
    <t>TokenClub</t>
  </si>
  <si>
    <t>TCT</t>
  </si>
  <si>
    <t>FairGame</t>
  </si>
  <si>
    <t>Aigang</t>
  </si>
  <si>
    <t>AIX</t>
  </si>
  <si>
    <t>Insolar</t>
  </si>
  <si>
    <t>XNS</t>
  </si>
  <si>
    <t>Bitcoin God</t>
  </si>
  <si>
    <t>GOD</t>
  </si>
  <si>
    <t>United Traders Token</t>
  </si>
  <si>
    <t>UTT</t>
  </si>
  <si>
    <t>CDX Network</t>
  </si>
  <si>
    <t>CDX</t>
  </si>
  <si>
    <t>Trade Token</t>
  </si>
  <si>
    <t>TIO</t>
  </si>
  <si>
    <t>QunQun</t>
  </si>
  <si>
    <t>QUN</t>
  </si>
  <si>
    <t>TopChain</t>
  </si>
  <si>
    <t>TOPC</t>
  </si>
  <si>
    <t>Leverj</t>
  </si>
  <si>
    <t>LEV</t>
  </si>
  <si>
    <t>Kcash</t>
  </si>
  <si>
    <t>KCASH</t>
  </si>
  <si>
    <t>Spectre.ai Dividend Token</t>
  </si>
  <si>
    <t>SXDT</t>
  </si>
  <si>
    <t>Spectre.ai Utility Token</t>
  </si>
  <si>
    <t>SXUT</t>
  </si>
  <si>
    <t>Jingtum Tech</t>
  </si>
  <si>
    <t>SWTC</t>
  </si>
  <si>
    <t>Vezt</t>
  </si>
  <si>
    <t>VZT</t>
  </si>
  <si>
    <t>Cloud</t>
  </si>
  <si>
    <t>CLD</t>
  </si>
  <si>
    <t>KZ Cash</t>
  </si>
  <si>
    <t>KZC</t>
  </si>
  <si>
    <t>Bitcoin Atom</t>
  </si>
  <si>
    <t>BCA</t>
  </si>
  <si>
    <t>EchoLink</t>
  </si>
  <si>
    <t>EKO</t>
  </si>
  <si>
    <t>Bottos</t>
  </si>
  <si>
    <t>BTO</t>
  </si>
  <si>
    <t>AWARE</t>
  </si>
  <si>
    <t>AT</t>
  </si>
  <si>
    <t>Telcoin</t>
  </si>
  <si>
    <t>TEL</t>
  </si>
  <si>
    <t>Ignition</t>
  </si>
  <si>
    <t>IC</t>
  </si>
  <si>
    <t>WETH</t>
  </si>
  <si>
    <t>Hackspace Capital</t>
  </si>
  <si>
    <t>HAC</t>
  </si>
  <si>
    <t>Selfkey</t>
  </si>
  <si>
    <t>KEY</t>
  </si>
  <si>
    <t>INT Chain</t>
  </si>
  <si>
    <t>INT</t>
  </si>
  <si>
    <t>OneRoot Network</t>
  </si>
  <si>
    <t>RNT</t>
  </si>
  <si>
    <t>Sense</t>
  </si>
  <si>
    <t>SENSE</t>
  </si>
  <si>
    <t>MOAC</t>
  </si>
  <si>
    <t>TOKYO</t>
  </si>
  <si>
    <t>TOKC</t>
  </si>
  <si>
    <t>IOST</t>
  </si>
  <si>
    <t>InvestDigital</t>
  </si>
  <si>
    <t>IDT</t>
  </si>
  <si>
    <t>AICHAIN</t>
  </si>
  <si>
    <t>AIT</t>
  </si>
  <si>
    <t>EtherDelta Token</t>
  </si>
  <si>
    <t>EDT</t>
  </si>
  <si>
    <t>SpaceChain</t>
  </si>
  <si>
    <t>SPC</t>
  </si>
  <si>
    <t>Galactrum</t>
  </si>
  <si>
    <t>ORE</t>
  </si>
  <si>
    <t>Harvest Masternode Coin</t>
  </si>
  <si>
    <t>Ethouse</t>
  </si>
  <si>
    <t>HORSE</t>
  </si>
  <si>
    <t>ArbitrageCT</t>
  </si>
  <si>
    <t>ARCT</t>
  </si>
  <si>
    <t>THETA</t>
  </si>
  <si>
    <t>MVC</t>
  </si>
  <si>
    <t>Nitro</t>
  </si>
  <si>
    <t>NOX</t>
  </si>
  <si>
    <t>IDEX Membership</t>
  </si>
  <si>
    <t>IDXM</t>
  </si>
  <si>
    <t>SingularityNET</t>
  </si>
  <si>
    <t>AGI</t>
  </si>
  <si>
    <t>Global Awards Token</t>
  </si>
  <si>
    <t>GAT</t>
  </si>
  <si>
    <t>ShareX</t>
  </si>
  <si>
    <t>SEXC</t>
  </si>
  <si>
    <t>ChatCoin</t>
  </si>
  <si>
    <t>CHAT</t>
  </si>
  <si>
    <t>Scry.info</t>
  </si>
  <si>
    <t>DDD</t>
  </si>
  <si>
    <t>Mobius</t>
  </si>
  <si>
    <t>MOBI</t>
  </si>
  <si>
    <t>Hydro Protocol</t>
  </si>
  <si>
    <t>HOT</t>
  </si>
  <si>
    <t>StarChain</t>
  </si>
  <si>
    <t>STC</t>
  </si>
  <si>
    <t>IPChain</t>
  </si>
  <si>
    <t>IPC</t>
  </si>
  <si>
    <t>RefToken</t>
  </si>
  <si>
    <t>REF</t>
  </si>
  <si>
    <t>Acute Angle Cloud</t>
  </si>
  <si>
    <t>AAC</t>
  </si>
  <si>
    <t>Molecular Future</t>
  </si>
  <si>
    <t>MOF</t>
  </si>
  <si>
    <t>TNC</t>
  </si>
  <si>
    <t>CRYPTO20</t>
  </si>
  <si>
    <t>C20</t>
  </si>
  <si>
    <t>DTA</t>
  </si>
  <si>
    <t>Crypterium</t>
  </si>
  <si>
    <t>CRPT</t>
  </si>
  <si>
    <t>SparksPay</t>
  </si>
  <si>
    <t>SPK</t>
  </si>
  <si>
    <t>carVertical</t>
  </si>
  <si>
    <t>CV</t>
  </si>
  <si>
    <t>Tokenbox</t>
  </si>
  <si>
    <t>TBX</t>
  </si>
  <si>
    <t>EDUCare</t>
  </si>
  <si>
    <t>EKT</t>
  </si>
  <si>
    <t>UnlimitedIP</t>
  </si>
  <si>
    <t>UIP</t>
  </si>
  <si>
    <t>OFCOIN</t>
  </si>
  <si>
    <t>OF</t>
  </si>
  <si>
    <t>TrueChain</t>
  </si>
  <si>
    <t>TRUE</t>
  </si>
  <si>
    <t>Odyssey</t>
  </si>
  <si>
    <t>OCN</t>
  </si>
  <si>
    <t>indaHash</t>
  </si>
  <si>
    <t>IDH</t>
  </si>
  <si>
    <t>Qbic</t>
  </si>
  <si>
    <t>QBIC</t>
  </si>
  <si>
    <t>Peerguess</t>
  </si>
  <si>
    <t>GUESS</t>
  </si>
  <si>
    <t>AidCoin</t>
  </si>
  <si>
    <t>AID</t>
  </si>
  <si>
    <t>Devery</t>
  </si>
  <si>
    <t>EVE</t>
  </si>
  <si>
    <t>Blockport</t>
  </si>
  <si>
    <t>BPT</t>
  </si>
  <si>
    <t>aXpire</t>
  </si>
  <si>
    <t>AXPR</t>
  </si>
  <si>
    <t>OriginTrail</t>
  </si>
  <si>
    <t>TRAC</t>
  </si>
  <si>
    <t>LinkEye</t>
  </si>
  <si>
    <t>LET</t>
  </si>
  <si>
    <t>Zilliqa</t>
  </si>
  <si>
    <t>ZIL</t>
  </si>
  <si>
    <t>CoinMeet</t>
  </si>
  <si>
    <t>MEET</t>
  </si>
  <si>
    <t>Smartlands</t>
  </si>
  <si>
    <t>SLT</t>
  </si>
  <si>
    <t>Fortuna</t>
  </si>
  <si>
    <t>FOTA</t>
  </si>
  <si>
    <t>All Sports</t>
  </si>
  <si>
    <t>SOC</t>
  </si>
  <si>
    <t>Matrix AI Network</t>
  </si>
  <si>
    <t>MAN</t>
  </si>
  <si>
    <t>Garlicoin</t>
  </si>
  <si>
    <t>GRLC</t>
  </si>
  <si>
    <t>Ruff</t>
  </si>
  <si>
    <t>RUFF</t>
  </si>
  <si>
    <t>Nework</t>
  </si>
  <si>
    <t>NKC</t>
  </si>
  <si>
    <t>CoinFi</t>
  </si>
  <si>
    <t>COFI</t>
  </si>
  <si>
    <t>Equal</t>
  </si>
  <si>
    <t>EQL</t>
  </si>
  <si>
    <t>Zeepin</t>
  </si>
  <si>
    <t>ZPT</t>
  </si>
  <si>
    <t>CPChain</t>
  </si>
  <si>
    <t>OceanChain</t>
  </si>
  <si>
    <t>OC</t>
  </si>
  <si>
    <t>Speed Mining Service</t>
  </si>
  <si>
    <t>SMS</t>
  </si>
  <si>
    <t>Electronic PK Chain</t>
  </si>
  <si>
    <t>EPC</t>
  </si>
  <si>
    <t>BitWhite</t>
  </si>
  <si>
    <t>BTW</t>
  </si>
  <si>
    <t>CargoX</t>
  </si>
  <si>
    <t>CXO</t>
  </si>
  <si>
    <t>CaixaPay</t>
  </si>
  <si>
    <t>CXP</t>
  </si>
  <si>
    <t>Elastos</t>
  </si>
  <si>
    <t>ELA</t>
  </si>
  <si>
    <t>STK</t>
  </si>
  <si>
    <t>PARETO Rewards</t>
  </si>
  <si>
    <t>PARETO</t>
  </si>
  <si>
    <t>Polymath</t>
  </si>
  <si>
    <t>POLY</t>
  </si>
  <si>
    <t>Medicalchain</t>
  </si>
  <si>
    <t>MTN</t>
  </si>
  <si>
    <t>Jibrel Network</t>
  </si>
  <si>
    <t>JNT</t>
  </si>
  <si>
    <t>SwissBorg</t>
  </si>
  <si>
    <t>CHSB</t>
  </si>
  <si>
    <t>adbank</t>
  </si>
  <si>
    <t>ADB</t>
  </si>
  <si>
    <t>Huobi Token</t>
  </si>
  <si>
    <t>HT</t>
  </si>
  <si>
    <t>DMarket</t>
  </si>
  <si>
    <t>DMT</t>
  </si>
  <si>
    <t>Iungo</t>
  </si>
  <si>
    <t>ING</t>
  </si>
  <si>
    <t>Bluzelle</t>
  </si>
  <si>
    <t>Swarm</t>
  </si>
  <si>
    <t>SWM</t>
  </si>
  <si>
    <t>THEKEY</t>
  </si>
  <si>
    <t>TKY</t>
  </si>
  <si>
    <t>DCORP Utility</t>
  </si>
  <si>
    <t>DRPU</t>
  </si>
  <si>
    <t>EtherSportz</t>
  </si>
  <si>
    <t>ESZ</t>
  </si>
  <si>
    <t>WePower</t>
  </si>
  <si>
    <t>WPR</t>
  </si>
  <si>
    <t>GoldMint</t>
  </si>
  <si>
    <t>MNTP</t>
  </si>
  <si>
    <t>Shekel</t>
  </si>
  <si>
    <t>JEW</t>
  </si>
  <si>
    <t>ACChain</t>
  </si>
  <si>
    <t>MktCoin</t>
  </si>
  <si>
    <t>MLM</t>
  </si>
  <si>
    <t>Animation Vision Cash</t>
  </si>
  <si>
    <t>AVH</t>
  </si>
  <si>
    <t>LOCIcoin</t>
  </si>
  <si>
    <t>LOCI</t>
  </si>
  <si>
    <t>Indicoin</t>
  </si>
  <si>
    <t>INDI</t>
  </si>
  <si>
    <t>Jesus Coin</t>
  </si>
  <si>
    <t>JC</t>
  </si>
  <si>
    <t>Superior Coin</t>
  </si>
  <si>
    <t>SUP</t>
  </si>
  <si>
    <t>Tigereum</t>
  </si>
  <si>
    <t>TIG</t>
  </si>
  <si>
    <t>Universa</t>
  </si>
  <si>
    <t>UTNP</t>
  </si>
  <si>
    <t>Alphacat</t>
  </si>
  <si>
    <t>ACAT</t>
  </si>
  <si>
    <t>Envion</t>
  </si>
  <si>
    <t>EVN</t>
  </si>
  <si>
    <t>SureRemit</t>
  </si>
  <si>
    <t>RMT</t>
  </si>
  <si>
    <t>Dether</t>
  </si>
  <si>
    <t>DTH</t>
  </si>
  <si>
    <t>Cashaa</t>
  </si>
  <si>
    <t>CAS</t>
  </si>
  <si>
    <t>Fusion</t>
  </si>
  <si>
    <t>FSN</t>
  </si>
  <si>
    <t>Etherecash</t>
  </si>
  <si>
    <t>ECH</t>
  </si>
  <si>
    <t>Restart Energy MWAT</t>
  </si>
  <si>
    <t>MWAT</t>
  </si>
  <si>
    <t>Gladius Token</t>
  </si>
  <si>
    <t>GLA</t>
  </si>
  <si>
    <t>Edge</t>
  </si>
  <si>
    <t>DADI</t>
  </si>
  <si>
    <t>Neurotoken</t>
  </si>
  <si>
    <t>NTK</t>
  </si>
  <si>
    <t xml:space="preserve">Gems </t>
  </si>
  <si>
    <t>GEM</t>
  </si>
  <si>
    <t>Nectar</t>
  </si>
  <si>
    <t>NEC</t>
  </si>
  <si>
    <t>Ren</t>
  </si>
  <si>
    <t>REN</t>
  </si>
  <si>
    <t>Litecoin Cash</t>
  </si>
  <si>
    <t>LCC</t>
  </si>
  <si>
    <t>Storiqa</t>
  </si>
  <si>
    <t>STQ</t>
  </si>
  <si>
    <t>Tidex Token</t>
  </si>
  <si>
    <t>TDX</t>
  </si>
  <si>
    <t>Concensum</t>
  </si>
  <si>
    <t>CEN</t>
  </si>
  <si>
    <t>Nucleus Vision</t>
  </si>
  <si>
    <t>NCASH</t>
  </si>
  <si>
    <t>Arcblock</t>
  </si>
  <si>
    <t>ABT</t>
  </si>
  <si>
    <t>Experty</t>
  </si>
  <si>
    <t>EXY</t>
  </si>
  <si>
    <t>POA</t>
  </si>
  <si>
    <t>Ink Protocol</t>
  </si>
  <si>
    <t>XNK</t>
  </si>
  <si>
    <t>Bezop</t>
  </si>
  <si>
    <t>BEZ</t>
  </si>
  <si>
    <t>IHT Real Estate Protocol</t>
  </si>
  <si>
    <t>IHT</t>
  </si>
  <si>
    <t>Refereum</t>
  </si>
  <si>
    <t>RFR</t>
  </si>
  <si>
    <t>Lympo</t>
  </si>
  <si>
    <t>LYM</t>
  </si>
  <si>
    <t>Sether</t>
  </si>
  <si>
    <t>SETH</t>
  </si>
  <si>
    <t>BEE</t>
  </si>
  <si>
    <t>Insights Network</t>
  </si>
  <si>
    <t>INSTAR</t>
  </si>
  <si>
    <t>Cube</t>
  </si>
  <si>
    <t>AUTO</t>
  </si>
  <si>
    <t>EZToken</t>
  </si>
  <si>
    <t>EZT</t>
  </si>
  <si>
    <t>BitTube</t>
  </si>
  <si>
    <t>TUBE</t>
  </si>
  <si>
    <t>Education Ecosystem</t>
  </si>
  <si>
    <t>LEDU</t>
  </si>
  <si>
    <t>TrueUSD</t>
  </si>
  <si>
    <t>TUSD</t>
  </si>
  <si>
    <t>HOQU</t>
  </si>
  <si>
    <t>HQX</t>
  </si>
  <si>
    <t>StarterCoin</t>
  </si>
  <si>
    <t>STAC</t>
  </si>
  <si>
    <t>Ontology</t>
  </si>
  <si>
    <t>ONT</t>
  </si>
  <si>
    <t>DATx</t>
  </si>
  <si>
    <t>DATX</t>
  </si>
  <si>
    <t>CoinPoker</t>
  </si>
  <si>
    <t>CHP</t>
  </si>
  <si>
    <t>TomoChain</t>
  </si>
  <si>
    <t>TOMO</t>
  </si>
  <si>
    <t>Graft</t>
  </si>
  <si>
    <t>GRFT</t>
  </si>
  <si>
    <t>BABB</t>
  </si>
  <si>
    <t>BAX</t>
  </si>
  <si>
    <t>Electrify.Asia</t>
  </si>
  <si>
    <t>ELEC</t>
  </si>
  <si>
    <t>Bitcoin Private</t>
  </si>
  <si>
    <t>BTCP</t>
  </si>
  <si>
    <t>Tokenomy</t>
  </si>
  <si>
    <t>TEN</t>
  </si>
  <si>
    <t>Ravencoin</t>
  </si>
  <si>
    <t>RVN</t>
  </si>
  <si>
    <t>TE-FOOD</t>
  </si>
  <si>
    <t>TFD</t>
  </si>
  <si>
    <t>ShipChain</t>
  </si>
  <si>
    <t>SHIP</t>
  </si>
  <si>
    <t>Sharpe Platform Token</t>
  </si>
  <si>
    <t>SHP</t>
  </si>
  <si>
    <t>Octoin Coin</t>
  </si>
  <si>
    <t>OCC</t>
  </si>
  <si>
    <t>Debitum</t>
  </si>
  <si>
    <t>DEB</t>
  </si>
  <si>
    <t>Centrality</t>
  </si>
  <si>
    <t>CENNZ</t>
  </si>
  <si>
    <t>Synthetix Network Token</t>
  </si>
  <si>
    <t>SNX</t>
  </si>
  <si>
    <t>Fluz Fluz</t>
  </si>
  <si>
    <t>FLUZ</t>
  </si>
  <si>
    <t>Loom Network</t>
  </si>
  <si>
    <t>LOOM</t>
  </si>
  <si>
    <t>Guaranteed Ethurance Token Extra</t>
  </si>
  <si>
    <t>GETX</t>
  </si>
  <si>
    <t>HireMatch</t>
  </si>
  <si>
    <t>HIRE</t>
  </si>
  <si>
    <t>Dropil</t>
  </si>
  <si>
    <t>DROP</t>
  </si>
  <si>
    <t>Dragon Coins</t>
  </si>
  <si>
    <t>DRG</t>
  </si>
  <si>
    <t>NANJCOIN</t>
  </si>
  <si>
    <t>NANJ</t>
  </si>
  <si>
    <t>CK USD</t>
  </si>
  <si>
    <t>CKUSD</t>
  </si>
  <si>
    <t>UpToken</t>
  </si>
  <si>
    <t>UP</t>
  </si>
  <si>
    <t>Noah Coin</t>
  </si>
  <si>
    <t>NOAH</t>
  </si>
  <si>
    <t>LGO Exchange</t>
  </si>
  <si>
    <t>LGO</t>
  </si>
  <si>
    <t>1World</t>
  </si>
  <si>
    <t>1WO</t>
  </si>
  <si>
    <t>NaPoleonX</t>
  </si>
  <si>
    <t>NPX</t>
  </si>
  <si>
    <t>Pundi X</t>
  </si>
  <si>
    <t>NPXS</t>
  </si>
  <si>
    <t>BitGreen</t>
  </si>
  <si>
    <t>BITG</t>
  </si>
  <si>
    <t>BnkToTheFuture</t>
  </si>
  <si>
    <t>BFT</t>
  </si>
  <si>
    <t>Wanchain</t>
  </si>
  <si>
    <t>WAN</t>
  </si>
  <si>
    <t>AMLT</t>
  </si>
  <si>
    <t>Lendroid Support Token</t>
  </si>
  <si>
    <t>LST</t>
  </si>
  <si>
    <t>Peculium</t>
  </si>
  <si>
    <t>PCL</t>
  </si>
  <si>
    <t>BitRent</t>
  </si>
  <si>
    <t>RNTB</t>
  </si>
  <si>
    <t>BlitzPredict</t>
  </si>
  <si>
    <t>XBP</t>
  </si>
  <si>
    <t>Blocklancer</t>
  </si>
  <si>
    <t>LNC</t>
  </si>
  <si>
    <t>Stipend</t>
  </si>
  <si>
    <t>SPD</t>
  </si>
  <si>
    <t>StockChain</t>
  </si>
  <si>
    <t>SCC</t>
  </si>
  <si>
    <t>Switcheo</t>
  </si>
  <si>
    <t>SWTH</t>
  </si>
  <si>
    <t>ClearCoin</t>
  </si>
  <si>
    <t>XCLR</t>
  </si>
  <si>
    <t>Sentinel Chain</t>
  </si>
  <si>
    <t>SENC</t>
  </si>
  <si>
    <t>Vision Industry Token</t>
  </si>
  <si>
    <t>VIT</t>
  </si>
  <si>
    <t>BERRY</t>
  </si>
  <si>
    <t>Scala</t>
  </si>
  <si>
    <t>XLA</t>
  </si>
  <si>
    <t>PolySwarm</t>
  </si>
  <si>
    <t>NCT</t>
  </si>
  <si>
    <t>ODEM</t>
  </si>
  <si>
    <t>ODE</t>
  </si>
  <si>
    <t>Monero Original</t>
  </si>
  <si>
    <t>XMO</t>
  </si>
  <si>
    <t>Stakenet</t>
  </si>
  <si>
    <t>XSN</t>
  </si>
  <si>
    <t>XinFin Network</t>
  </si>
  <si>
    <t>XDCE</t>
  </si>
  <si>
    <t>BelugaPay</t>
  </si>
  <si>
    <t>BBI</t>
  </si>
  <si>
    <t>Cortex</t>
  </si>
  <si>
    <t>CTXC</t>
  </si>
  <si>
    <t>Arbitracoin</t>
  </si>
  <si>
    <t>ATC</t>
  </si>
  <si>
    <t>WCOIN</t>
  </si>
  <si>
    <t>WIN</t>
  </si>
  <si>
    <t>Apex</t>
  </si>
  <si>
    <t>CPX</t>
  </si>
  <si>
    <t>CyberVein</t>
  </si>
  <si>
    <t>CVT</t>
  </si>
  <si>
    <t>Sentinel</t>
  </si>
  <si>
    <t>SENT</t>
  </si>
  <si>
    <t>eosDAC</t>
  </si>
  <si>
    <t>EOSDAC</t>
  </si>
  <si>
    <t>U Network</t>
  </si>
  <si>
    <t>UUU</t>
  </si>
  <si>
    <t>SnipCoin</t>
  </si>
  <si>
    <t>SNIP</t>
  </si>
  <si>
    <t>Bitsum</t>
  </si>
  <si>
    <t>BSM</t>
  </si>
  <si>
    <t>DeviantCoin</t>
  </si>
  <si>
    <t>DEV</t>
  </si>
  <si>
    <t>CommerceBlock</t>
  </si>
  <si>
    <t>CBT</t>
  </si>
  <si>
    <t>GreenMed</t>
  </si>
  <si>
    <t>GRMD</t>
  </si>
  <si>
    <t>Auctus</t>
  </si>
  <si>
    <t>AUC</t>
  </si>
  <si>
    <t>Budbo</t>
  </si>
  <si>
    <t>BUBO</t>
  </si>
  <si>
    <t>Monero Classic</t>
  </si>
  <si>
    <t>XMC</t>
  </si>
  <si>
    <t>Daneel</t>
  </si>
  <si>
    <t>DAN</t>
  </si>
  <si>
    <t>SyncFab</t>
  </si>
  <si>
    <t>MFG</t>
  </si>
  <si>
    <t>Dignity</t>
  </si>
  <si>
    <t>DIG</t>
  </si>
  <si>
    <t>Tripio</t>
  </si>
  <si>
    <t>TRIO</t>
  </si>
  <si>
    <t>Haven Protocol</t>
  </si>
  <si>
    <t>XHV</t>
  </si>
  <si>
    <t>StarCoin</t>
  </si>
  <si>
    <t>KST</t>
  </si>
  <si>
    <t>CryCash</t>
  </si>
  <si>
    <t>Dero</t>
  </si>
  <si>
    <t>DERO</t>
  </si>
  <si>
    <t>Effect.AI</t>
  </si>
  <si>
    <t>EFX</t>
  </si>
  <si>
    <t>FintruX Network</t>
  </si>
  <si>
    <t>FTX</t>
  </si>
  <si>
    <t>Earth Token</t>
  </si>
  <si>
    <t>EARTH</t>
  </si>
  <si>
    <t>MARK.SPACE</t>
  </si>
  <si>
    <t>MRK</t>
  </si>
  <si>
    <t>Pixie Coin</t>
  </si>
  <si>
    <t>Cropcoin</t>
  </si>
  <si>
    <t>CROP</t>
  </si>
  <si>
    <t>SRCOIN</t>
  </si>
  <si>
    <t>WeOwn</t>
  </si>
  <si>
    <t>CHX</t>
  </si>
  <si>
    <t>Masari</t>
  </si>
  <si>
    <t>MSR</t>
  </si>
  <si>
    <t>Dock</t>
  </si>
  <si>
    <t>DOCK</t>
  </si>
  <si>
    <t>PHI Token</t>
  </si>
  <si>
    <t>PHI</t>
  </si>
  <si>
    <t>Linker Coin</t>
  </si>
  <si>
    <t>TraDove B2BCoin</t>
  </si>
  <si>
    <t>BBC</t>
  </si>
  <si>
    <t>Decentralized Machine Learning</t>
  </si>
  <si>
    <t>DML</t>
  </si>
  <si>
    <t>Origami</t>
  </si>
  <si>
    <t>ORI</t>
  </si>
  <si>
    <t>Holo</t>
  </si>
  <si>
    <t>TrakInvest</t>
  </si>
  <si>
    <t>TRAK</t>
  </si>
  <si>
    <t>Lendingblock</t>
  </si>
  <si>
    <t>LND</t>
  </si>
  <si>
    <t>Proxeus</t>
  </si>
  <si>
    <t>XES</t>
  </si>
  <si>
    <t>Vipstar Coin</t>
  </si>
  <si>
    <t>VIPS</t>
  </si>
  <si>
    <t>Rublix</t>
  </si>
  <si>
    <t>RBLX</t>
  </si>
  <si>
    <t>Biotron</t>
  </si>
  <si>
    <t>BTRN</t>
  </si>
  <si>
    <t>Penta</t>
  </si>
  <si>
    <t>PNT</t>
  </si>
  <si>
    <t>Loopring [NEO]</t>
  </si>
  <si>
    <t>LRN</t>
  </si>
  <si>
    <t>Nexo</t>
  </si>
  <si>
    <t>NEXO</t>
  </si>
  <si>
    <t>TrueVett</t>
  </si>
  <si>
    <t>VME</t>
  </si>
  <si>
    <t>DAEX</t>
  </si>
  <si>
    <t>DAX</t>
  </si>
  <si>
    <t>Hydro</t>
  </si>
  <si>
    <t>HYDRO</t>
  </si>
  <si>
    <t>Sharder</t>
  </si>
  <si>
    <t>SS</t>
  </si>
  <si>
    <t>Celsius</t>
  </si>
  <si>
    <t>CEL</t>
  </si>
  <si>
    <t>TTT</t>
  </si>
  <si>
    <t>Bitcoin Interest</t>
  </si>
  <si>
    <t>BCI</t>
  </si>
  <si>
    <t>BetterBetting</t>
  </si>
  <si>
    <t>BETR</t>
  </si>
  <si>
    <t>Transcodium</t>
  </si>
  <si>
    <t>TNS</t>
  </si>
  <si>
    <t>Amon</t>
  </si>
  <si>
    <t>AMN</t>
  </si>
  <si>
    <t>Plancoin</t>
  </si>
  <si>
    <t>PLAN</t>
  </si>
  <si>
    <t>CMCT</t>
  </si>
  <si>
    <t>Morpheus Labs</t>
  </si>
  <si>
    <t>MITX</t>
  </si>
  <si>
    <t>Live Stars</t>
  </si>
  <si>
    <t>LIVE</t>
  </si>
  <si>
    <t>doc.com Token</t>
  </si>
  <si>
    <t>MTC</t>
  </si>
  <si>
    <t>MyToken</t>
  </si>
  <si>
    <t>MT</t>
  </si>
  <si>
    <t>Nexty</t>
  </si>
  <si>
    <t>NTY</t>
  </si>
  <si>
    <t>ConnectJob</t>
  </si>
  <si>
    <t>CJT</t>
  </si>
  <si>
    <t>Galaxy eSolutions</t>
  </si>
  <si>
    <t>GES</t>
  </si>
  <si>
    <t>BoutsPro</t>
  </si>
  <si>
    <t>BOUTS</t>
  </si>
  <si>
    <t>PAL Network</t>
  </si>
  <si>
    <t>PAL</t>
  </si>
  <si>
    <t>CRE</t>
  </si>
  <si>
    <t>Parkgene</t>
  </si>
  <si>
    <t>GENE</t>
  </si>
  <si>
    <t>APR Coin</t>
  </si>
  <si>
    <t>APR</t>
  </si>
  <si>
    <t>AC3</t>
  </si>
  <si>
    <t>FuzeX</t>
  </si>
  <si>
    <t>FXT</t>
  </si>
  <si>
    <t>Zippie</t>
  </si>
  <si>
    <t>ZIPT</t>
  </si>
  <si>
    <t>Skrumble Network</t>
  </si>
  <si>
    <t>SKM</t>
  </si>
  <si>
    <t>DAOstack</t>
  </si>
  <si>
    <t>GEN</t>
  </si>
  <si>
    <t>Bezant</t>
  </si>
  <si>
    <t>BZNT</t>
  </si>
  <si>
    <t>Winding Tree</t>
  </si>
  <si>
    <t>LIF</t>
  </si>
  <si>
    <t>TEAM</t>
  </si>
  <si>
    <t>Fitrova</t>
  </si>
  <si>
    <t>FRV</t>
  </si>
  <si>
    <t>Utrum</t>
  </si>
  <si>
    <t>OOT</t>
  </si>
  <si>
    <t>Aston</t>
  </si>
  <si>
    <t>Freyrchain</t>
  </si>
  <si>
    <t>FREC</t>
  </si>
  <si>
    <t>Content Neutrality Network</t>
  </si>
  <si>
    <t>CNN</t>
  </si>
  <si>
    <t>InsurChain</t>
  </si>
  <si>
    <t>INSUR</t>
  </si>
  <si>
    <t>Global Social Chain</t>
  </si>
  <si>
    <t>GSC</t>
  </si>
  <si>
    <t>Digix Gold Token</t>
  </si>
  <si>
    <t>DGX</t>
  </si>
  <si>
    <t>Sakura Bloom</t>
  </si>
  <si>
    <t>SKB</t>
  </si>
  <si>
    <t>Bank Coin</t>
  </si>
  <si>
    <t>BANK</t>
  </si>
  <si>
    <t>Joint Ventures</t>
  </si>
  <si>
    <t>JOINT</t>
  </si>
  <si>
    <t>GreenPower</t>
  </si>
  <si>
    <t>BlockMesh</t>
  </si>
  <si>
    <t>BMH</t>
  </si>
  <si>
    <t>Loki</t>
  </si>
  <si>
    <t>LOKI</t>
  </si>
  <si>
    <t>Signals Network</t>
  </si>
  <si>
    <t>SGN</t>
  </si>
  <si>
    <t>Oyster Shell</t>
  </si>
  <si>
    <t>SHL</t>
  </si>
  <si>
    <t>CLN</t>
  </si>
  <si>
    <t>Raise</t>
  </si>
  <si>
    <t>RAISE</t>
  </si>
  <si>
    <t>Tokia</t>
  </si>
  <si>
    <t>TKA</t>
  </si>
  <si>
    <t>Callisto Network</t>
  </si>
  <si>
    <t>CLO</t>
  </si>
  <si>
    <t>Unibright</t>
  </si>
  <si>
    <t>UBT</t>
  </si>
  <si>
    <t>Patron</t>
  </si>
  <si>
    <t>PAT</t>
  </si>
  <si>
    <t>Local World Forwarders</t>
  </si>
  <si>
    <t>LWF</t>
  </si>
  <si>
    <t>OPEN</t>
  </si>
  <si>
    <t>Morpheus.Network</t>
  </si>
  <si>
    <t>MRPH</t>
  </si>
  <si>
    <t>Silent Notary</t>
  </si>
  <si>
    <t>SNTR</t>
  </si>
  <si>
    <t>XYO</t>
  </si>
  <si>
    <t>Cryptaur</t>
  </si>
  <si>
    <t>CPT</t>
  </si>
  <si>
    <t>APIS</t>
  </si>
  <si>
    <t>FT</t>
  </si>
  <si>
    <t>Rhenium</t>
  </si>
  <si>
    <t>XRH</t>
  </si>
  <si>
    <t>Cazcoin</t>
  </si>
  <si>
    <t>CAZ</t>
  </si>
  <si>
    <t>Digitex Futures</t>
  </si>
  <si>
    <t>DGTX</t>
  </si>
  <si>
    <t>GINcoin</t>
  </si>
  <si>
    <t>GIN</t>
  </si>
  <si>
    <t>Enix</t>
  </si>
  <si>
    <t>ENIX</t>
  </si>
  <si>
    <t>Faceter</t>
  </si>
  <si>
    <t>FACE</t>
  </si>
  <si>
    <t>Travala.com</t>
  </si>
  <si>
    <t>AVA</t>
  </si>
  <si>
    <t>IoTeX</t>
  </si>
  <si>
    <t>IOTX</t>
  </si>
  <si>
    <t>Eximchain</t>
  </si>
  <si>
    <t>EXC</t>
  </si>
  <si>
    <t>Level Up Coin</t>
  </si>
  <si>
    <t>LUC</t>
  </si>
  <si>
    <t>NKN</t>
  </si>
  <si>
    <t>Naviaddress</t>
  </si>
  <si>
    <t>NAVI</t>
  </si>
  <si>
    <t>Zipper</t>
  </si>
  <si>
    <t>ZIP</t>
  </si>
  <si>
    <t>Phantasma</t>
  </si>
  <si>
    <t>SOUL</t>
  </si>
  <si>
    <t>SPINDLE</t>
  </si>
  <si>
    <t>REPO</t>
  </si>
  <si>
    <t>Seele</t>
  </si>
  <si>
    <t>SEELE</t>
  </si>
  <si>
    <t>EJOY</t>
  </si>
  <si>
    <t>ContractNet</t>
  </si>
  <si>
    <t>CNET</t>
  </si>
  <si>
    <t>Endor Protocol</t>
  </si>
  <si>
    <t>EDR</t>
  </si>
  <si>
    <t>Bigbom</t>
  </si>
  <si>
    <t>BBO</t>
  </si>
  <si>
    <t>0xBitcoin</t>
  </si>
  <si>
    <t>0xBTC</t>
  </si>
  <si>
    <t>PCHAIN</t>
  </si>
  <si>
    <t>PI</t>
  </si>
  <si>
    <t>QuarkChain</t>
  </si>
  <si>
    <t>QKC</t>
  </si>
  <si>
    <t>LoyalCoin</t>
  </si>
  <si>
    <t>LYL</t>
  </si>
  <si>
    <t>Bankera</t>
  </si>
  <si>
    <t>BNK</t>
  </si>
  <si>
    <t>Ether Zero</t>
  </si>
  <si>
    <t>ETZ</t>
  </si>
  <si>
    <t>Shivom</t>
  </si>
  <si>
    <t>OMX</t>
  </si>
  <si>
    <t>MediBloc [ERC20]</t>
  </si>
  <si>
    <t>MEDX</t>
  </si>
  <si>
    <t>FuturoCoin</t>
  </si>
  <si>
    <t>FTO</t>
  </si>
  <si>
    <t>Abyss Token</t>
  </si>
  <si>
    <t>ABYSS</t>
  </si>
  <si>
    <t>Hurify</t>
  </si>
  <si>
    <t>HUR</t>
  </si>
  <si>
    <t>Engine</t>
  </si>
  <si>
    <t>EGCC</t>
  </si>
  <si>
    <t>MIRQ</t>
  </si>
  <si>
    <t>MRQ</t>
  </si>
  <si>
    <t>PikcioChain</t>
  </si>
  <si>
    <t>PKC</t>
  </si>
  <si>
    <t>CashBet Coin</t>
  </si>
  <si>
    <t>CBC</t>
  </si>
  <si>
    <t>CEEK VR</t>
  </si>
  <si>
    <t>CEEK</t>
  </si>
  <si>
    <t>SalPay</t>
  </si>
  <si>
    <t>SAL</t>
  </si>
  <si>
    <t>Couchain</t>
  </si>
  <si>
    <t>COU</t>
  </si>
  <si>
    <t>XMax</t>
  </si>
  <si>
    <t>XMX</t>
  </si>
  <si>
    <t>GoChain</t>
  </si>
  <si>
    <t>GO</t>
  </si>
  <si>
    <t>Smartshare</t>
  </si>
  <si>
    <t>SSP</t>
  </si>
  <si>
    <t>Trittium</t>
  </si>
  <si>
    <t>TRTT</t>
  </si>
  <si>
    <t>Sentinel Protocol</t>
  </si>
  <si>
    <t>UPP</t>
  </si>
  <si>
    <t>Bittwatt</t>
  </si>
  <si>
    <t>BWT</t>
  </si>
  <si>
    <t>Constellation</t>
  </si>
  <si>
    <t>DAG</t>
  </si>
  <si>
    <t>FantasyGold</t>
  </si>
  <si>
    <t>FGC</t>
  </si>
  <si>
    <t>Ubique Chain Of Things</t>
  </si>
  <si>
    <t>UCT</t>
  </si>
  <si>
    <t>Metronome</t>
  </si>
  <si>
    <t>MET</t>
  </si>
  <si>
    <t>Aurora</t>
  </si>
  <si>
    <t>AOA</t>
  </si>
  <si>
    <t>ALAX</t>
  </si>
  <si>
    <t>ALX</t>
  </si>
  <si>
    <t>Ternio</t>
  </si>
  <si>
    <t>TERN</t>
  </si>
  <si>
    <t>Bodhi [ETH]</t>
  </si>
  <si>
    <t>BOE</t>
  </si>
  <si>
    <t>DigiFinexToken</t>
  </si>
  <si>
    <t>ORS</t>
  </si>
  <si>
    <t>0Chain</t>
  </si>
  <si>
    <t>ZCN</t>
  </si>
  <si>
    <t>ZINC</t>
  </si>
  <si>
    <t>FSBT API Token</t>
  </si>
  <si>
    <t>FSBT</t>
  </si>
  <si>
    <t>Egretia</t>
  </si>
  <si>
    <t>EGT</t>
  </si>
  <si>
    <t>TaTaTu</t>
  </si>
  <si>
    <t>TTU</t>
  </si>
  <si>
    <t>Bob's Repair</t>
  </si>
  <si>
    <t>BOB</t>
  </si>
  <si>
    <t>KanadeCoin</t>
  </si>
  <si>
    <t>KNDC</t>
  </si>
  <si>
    <t>Cardstack</t>
  </si>
  <si>
    <t>CARD</t>
  </si>
  <si>
    <t>Wowbit</t>
  </si>
  <si>
    <t>WWB</t>
  </si>
  <si>
    <t>On.Live</t>
  </si>
  <si>
    <t>ONL</t>
  </si>
  <si>
    <t>Coni</t>
  </si>
  <si>
    <t>CONI</t>
  </si>
  <si>
    <t>Mainframe</t>
  </si>
  <si>
    <t>MFT</t>
  </si>
  <si>
    <t>Clipper Coin</t>
  </si>
  <si>
    <t>CCC</t>
  </si>
  <si>
    <t>GOT</t>
  </si>
  <si>
    <t>Thrive Token</t>
  </si>
  <si>
    <t>THRT</t>
  </si>
  <si>
    <t>FansTime</t>
  </si>
  <si>
    <t>FTI</t>
  </si>
  <si>
    <t>POPCHAIN</t>
  </si>
  <si>
    <t>PCH</t>
  </si>
  <si>
    <t>FToken</t>
  </si>
  <si>
    <t>Qurito</t>
  </si>
  <si>
    <t>QURO</t>
  </si>
  <si>
    <t>Essentia</t>
  </si>
  <si>
    <t>ESS</t>
  </si>
  <si>
    <t>Karatgold Coin</t>
  </si>
  <si>
    <t>KBC</t>
  </si>
  <si>
    <t>LikeCoin</t>
  </si>
  <si>
    <t>LIKE</t>
  </si>
  <si>
    <t>ORS Group</t>
  </si>
  <si>
    <t>SnowGem</t>
  </si>
  <si>
    <t>XSG</t>
  </si>
  <si>
    <t>Databroker</t>
  </si>
  <si>
    <t>DTX</t>
  </si>
  <si>
    <t>BeeKan</t>
  </si>
  <si>
    <t>BKBT</t>
  </si>
  <si>
    <t>Moss Coin</t>
  </si>
  <si>
    <t>MOC</t>
  </si>
  <si>
    <t>Nimiq</t>
  </si>
  <si>
    <t>NIM</t>
  </si>
  <si>
    <t>Saifu</t>
  </si>
  <si>
    <t>SFU</t>
  </si>
  <si>
    <t>Bit-Z Token</t>
  </si>
  <si>
    <t>BZ</t>
  </si>
  <si>
    <t>DWS</t>
  </si>
  <si>
    <t>OneLedger</t>
  </si>
  <si>
    <t>OLT</t>
  </si>
  <si>
    <t>FNKOS</t>
  </si>
  <si>
    <t>PRASM</t>
  </si>
  <si>
    <t>PSM</t>
  </si>
  <si>
    <t>sUSD</t>
  </si>
  <si>
    <t>SUSD</t>
  </si>
  <si>
    <t>PlayCoin [QRC20]</t>
  </si>
  <si>
    <t>PLY</t>
  </si>
  <si>
    <t>Truegame</t>
  </si>
  <si>
    <t>TGAME</t>
  </si>
  <si>
    <t>Everipedia</t>
  </si>
  <si>
    <t>IQ</t>
  </si>
  <si>
    <t>No BS Crypto</t>
  </si>
  <si>
    <t>NOBS</t>
  </si>
  <si>
    <t>BitMart Token</t>
  </si>
  <si>
    <t>BMX</t>
  </si>
  <si>
    <t>BitKan</t>
  </si>
  <si>
    <t>KAN</t>
  </si>
  <si>
    <t>CDMCOIN</t>
  </si>
  <si>
    <t>CDM</t>
  </si>
  <si>
    <t>VITE</t>
  </si>
  <si>
    <t>Hashgard</t>
  </si>
  <si>
    <t>GARD</t>
  </si>
  <si>
    <t>Data Transaction Token</t>
  </si>
  <si>
    <t>XD</t>
  </si>
  <si>
    <t>Sp8de</t>
  </si>
  <si>
    <t>SPX</t>
  </si>
  <si>
    <t>CoinEx Token</t>
  </si>
  <si>
    <t>CET</t>
  </si>
  <si>
    <t>Aegeus</t>
  </si>
  <si>
    <t>AEG</t>
  </si>
  <si>
    <t>Rocket Pool</t>
  </si>
  <si>
    <t>RPL</t>
  </si>
  <si>
    <t>Elysian</t>
  </si>
  <si>
    <t>ELY</t>
  </si>
  <si>
    <t>ContentBox</t>
  </si>
  <si>
    <t>BOX</t>
  </si>
  <si>
    <t>Proton Token</t>
  </si>
  <si>
    <t>PTT</t>
  </si>
  <si>
    <t>Kryll</t>
  </si>
  <si>
    <t>KRL</t>
  </si>
  <si>
    <t>Gold Bits Coin</t>
  </si>
  <si>
    <t>GBC</t>
  </si>
  <si>
    <t>Blue Whale EXchange</t>
  </si>
  <si>
    <t>BWX</t>
  </si>
  <si>
    <t>wys Token</t>
  </si>
  <si>
    <t>WYS</t>
  </si>
  <si>
    <t>Cosmo Coin</t>
  </si>
  <si>
    <t>COSM</t>
  </si>
  <si>
    <t>Narrative</t>
  </si>
  <si>
    <t>NRVE</t>
  </si>
  <si>
    <t>Olive</t>
  </si>
  <si>
    <t>OLE</t>
  </si>
  <si>
    <t>TurtleCoin</t>
  </si>
  <si>
    <t>TRTL</t>
  </si>
  <si>
    <t>Tourist Token</t>
  </si>
  <si>
    <t>TOTO</t>
  </si>
  <si>
    <t>Relex</t>
  </si>
  <si>
    <t>RLX</t>
  </si>
  <si>
    <t>CHEX</t>
  </si>
  <si>
    <t>View</t>
  </si>
  <si>
    <t>VIEW</t>
  </si>
  <si>
    <t>VikkyToken</t>
  </si>
  <si>
    <t>VIKKY</t>
  </si>
  <si>
    <t>Fox Trading</t>
  </si>
  <si>
    <t>FOXT</t>
  </si>
  <si>
    <t>AB-Chain RTB</t>
  </si>
  <si>
    <t>RTB</t>
  </si>
  <si>
    <t>Bridge Protocol</t>
  </si>
  <si>
    <t>BRDG</t>
  </si>
  <si>
    <t>LocalCoinSwap</t>
  </si>
  <si>
    <t>LCS</t>
  </si>
  <si>
    <t>empowr coin</t>
  </si>
  <si>
    <t>EMPR</t>
  </si>
  <si>
    <t>Lightpaycoin</t>
  </si>
  <si>
    <t>LPC</t>
  </si>
  <si>
    <t>FundToken</t>
  </si>
  <si>
    <t>FUNDZ</t>
  </si>
  <si>
    <t>Ryo Currency</t>
  </si>
  <si>
    <t>RYO</t>
  </si>
  <si>
    <t>BitRewards</t>
  </si>
  <si>
    <t>AceD</t>
  </si>
  <si>
    <t>ACED</t>
  </si>
  <si>
    <t>WABnetwork</t>
  </si>
  <si>
    <t>WAB</t>
  </si>
  <si>
    <t>Consentium</t>
  </si>
  <si>
    <t>CSM</t>
  </si>
  <si>
    <t>MVL</t>
  </si>
  <si>
    <t>AdultChain</t>
  </si>
  <si>
    <t>XXX</t>
  </si>
  <si>
    <t>Newton Coin Project</t>
  </si>
  <si>
    <t>NCP</t>
  </si>
  <si>
    <t>ARBITRAGE</t>
  </si>
  <si>
    <t>ThingsOperatingSystem</t>
  </si>
  <si>
    <t>TOS</t>
  </si>
  <si>
    <t>Pigeoncoin</t>
  </si>
  <si>
    <t>PGN</t>
  </si>
  <si>
    <t>STASIS EURO</t>
  </si>
  <si>
    <t>EURS</t>
  </si>
  <si>
    <t>EXMR FDN</t>
  </si>
  <si>
    <t>EXMR</t>
  </si>
  <si>
    <t>NIX</t>
  </si>
  <si>
    <t>Apollo Currency</t>
  </si>
  <si>
    <t>APL</t>
  </si>
  <si>
    <t>HorusPay</t>
  </si>
  <si>
    <t>HORUS</t>
  </si>
  <si>
    <t>Bitcoin File</t>
  </si>
  <si>
    <t>BIFI</t>
  </si>
  <si>
    <t>Wavebase</t>
  </si>
  <si>
    <t>PWV</t>
  </si>
  <si>
    <t>Bitcoin W Spectrum</t>
  </si>
  <si>
    <t>BWS</t>
  </si>
  <si>
    <t>Vexanium</t>
  </si>
  <si>
    <t>VEX</t>
  </si>
  <si>
    <t>Hdac</t>
  </si>
  <si>
    <t>HDAC</t>
  </si>
  <si>
    <t>New Power Coin</t>
  </si>
  <si>
    <t>NPW</t>
  </si>
  <si>
    <t>KWHCoin</t>
  </si>
  <si>
    <t>KWH</t>
  </si>
  <si>
    <t>Master Contract Token</t>
  </si>
  <si>
    <t>MCT</t>
  </si>
  <si>
    <t>White Standard</t>
  </si>
  <si>
    <t>WSD</t>
  </si>
  <si>
    <t>Volt</t>
  </si>
  <si>
    <t>ACDC</t>
  </si>
  <si>
    <t>Niobio Cash</t>
  </si>
  <si>
    <t>NBR</t>
  </si>
  <si>
    <t>Haracoin</t>
  </si>
  <si>
    <t>HRC</t>
  </si>
  <si>
    <t>Vivid Coin</t>
  </si>
  <si>
    <t>VIVID</t>
  </si>
  <si>
    <t>Pure</t>
  </si>
  <si>
    <t>PUREX</t>
  </si>
  <si>
    <t>BitScreener Token</t>
  </si>
  <si>
    <t>BITX</t>
  </si>
  <si>
    <t>VeThor Token</t>
  </si>
  <si>
    <t>VTHO</t>
  </si>
  <si>
    <t>PRiVCY</t>
  </si>
  <si>
    <t>PRIV</t>
  </si>
  <si>
    <t>Brickblock</t>
  </si>
  <si>
    <t>BBK</t>
  </si>
  <si>
    <t>NeuroChain</t>
  </si>
  <si>
    <t>NCC</t>
  </si>
  <si>
    <t>Coinvest</t>
  </si>
  <si>
    <t>COIN</t>
  </si>
  <si>
    <t>Kalkulus</t>
  </si>
  <si>
    <t>KLKS</t>
  </si>
  <si>
    <t>Luna Stars</t>
  </si>
  <si>
    <t>LSTR</t>
  </si>
  <si>
    <t>BHPCoin</t>
  </si>
  <si>
    <t>BHP</t>
  </si>
  <si>
    <t>InternationalCryptoX</t>
  </si>
  <si>
    <t>INCX</t>
  </si>
  <si>
    <t>Semux</t>
  </si>
  <si>
    <t>SEM</t>
  </si>
  <si>
    <t>Arionum</t>
  </si>
  <si>
    <t>ARO</t>
  </si>
  <si>
    <t>ACRE</t>
  </si>
  <si>
    <t>Webcoin</t>
  </si>
  <si>
    <t>WEB</t>
  </si>
  <si>
    <t>Formosa Financial</t>
  </si>
  <si>
    <t>FMF</t>
  </si>
  <si>
    <t>Zel</t>
  </si>
  <si>
    <t>ZEL</t>
  </si>
  <si>
    <t>BrokerNekoNetwork</t>
  </si>
  <si>
    <t>BNN</t>
  </si>
  <si>
    <t>Orbis Token</t>
  </si>
  <si>
    <t>OBT</t>
  </si>
  <si>
    <t>Latino Token</t>
  </si>
  <si>
    <t>LATINO</t>
  </si>
  <si>
    <t>FoodCoin</t>
  </si>
  <si>
    <t>FOOD</t>
  </si>
  <si>
    <t>IDOL COIN</t>
  </si>
  <si>
    <t>IDOL</t>
  </si>
  <si>
    <t>OPCoinX</t>
  </si>
  <si>
    <t>OPCX</t>
  </si>
  <si>
    <t>UltraNote Coin</t>
  </si>
  <si>
    <t>XUN</t>
  </si>
  <si>
    <t>Bitcoin Turbo Koin</t>
  </si>
  <si>
    <t>BTK</t>
  </si>
  <si>
    <t>ARLIZE</t>
  </si>
  <si>
    <t>Dystem</t>
  </si>
  <si>
    <t>DTEM</t>
  </si>
  <si>
    <t>Bitblocks</t>
  </si>
  <si>
    <t>GoCrypto Token</t>
  </si>
  <si>
    <t>GOC</t>
  </si>
  <si>
    <t>YOU COIN</t>
  </si>
  <si>
    <t>YOU</t>
  </si>
  <si>
    <t>DACSEE</t>
  </si>
  <si>
    <t>DACS</t>
  </si>
  <si>
    <t>EBCoin</t>
  </si>
  <si>
    <t>EBC</t>
  </si>
  <si>
    <t>Thore Cash</t>
  </si>
  <si>
    <t>TCH</t>
  </si>
  <si>
    <t>ADN</t>
  </si>
  <si>
    <t>eSDChain</t>
  </si>
  <si>
    <t>SDA</t>
  </si>
  <si>
    <t>EscrowCoin</t>
  </si>
  <si>
    <t>ESCO</t>
  </si>
  <si>
    <t>Yuan Chain Coin</t>
  </si>
  <si>
    <t>YCC</t>
  </si>
  <si>
    <t>Promotion Coin</t>
  </si>
  <si>
    <t>PC</t>
  </si>
  <si>
    <t>Vitae</t>
  </si>
  <si>
    <t>VITAE</t>
  </si>
  <si>
    <t>EPLUS Coin</t>
  </si>
  <si>
    <t>EPLUS</t>
  </si>
  <si>
    <t>ICE ROCK MINING</t>
  </si>
  <si>
    <t>ROCK2</t>
  </si>
  <si>
    <t>BitCapitalVendor</t>
  </si>
  <si>
    <t>BCV</t>
  </si>
  <si>
    <t>XTRD</t>
  </si>
  <si>
    <t>BitcoiNote</t>
  </si>
  <si>
    <t>BTCN</t>
  </si>
  <si>
    <t>NAM COIN</t>
  </si>
  <si>
    <t>NAM</t>
  </si>
  <si>
    <t>Litex</t>
  </si>
  <si>
    <t>LXT</t>
  </si>
  <si>
    <t>EUNO</t>
  </si>
  <si>
    <t>MassGrid</t>
  </si>
  <si>
    <t>MGD</t>
  </si>
  <si>
    <t>Experience Token</t>
  </si>
  <si>
    <t>EXT</t>
  </si>
  <si>
    <t>Bitcoin Instant</t>
  </si>
  <si>
    <t>BTI</t>
  </si>
  <si>
    <t>VeChain</t>
  </si>
  <si>
    <t>VET</t>
  </si>
  <si>
    <t>X8X Token</t>
  </si>
  <si>
    <t>X8X</t>
  </si>
  <si>
    <t>Commercium</t>
  </si>
  <si>
    <t>CMM</t>
  </si>
  <si>
    <t>Omnitude</t>
  </si>
  <si>
    <t>ECOM</t>
  </si>
  <si>
    <t>VINchain</t>
  </si>
  <si>
    <t>VIN</t>
  </si>
  <si>
    <t>LINA</t>
  </si>
  <si>
    <t>Blocktrade Token</t>
  </si>
  <si>
    <t>BTT</t>
  </si>
  <si>
    <t>INO COIN</t>
  </si>
  <si>
    <t>INO</t>
  </si>
  <si>
    <t>Kora Network Token</t>
  </si>
  <si>
    <t>KNT</t>
  </si>
  <si>
    <t>CROAT</t>
  </si>
  <si>
    <t>BitCoin One</t>
  </si>
  <si>
    <t>BTCONE</t>
  </si>
  <si>
    <t>AVINOC</t>
  </si>
  <si>
    <t>Wiki Token</t>
  </si>
  <si>
    <t>WIKI</t>
  </si>
  <si>
    <t>Sapien</t>
  </si>
  <si>
    <t>SPN</t>
  </si>
  <si>
    <t>Nuggets</t>
  </si>
  <si>
    <t>NUG</t>
  </si>
  <si>
    <t>BBSCoin</t>
  </si>
  <si>
    <t>BBS</t>
  </si>
  <si>
    <t>Scorum Coins</t>
  </si>
  <si>
    <t>SCR</t>
  </si>
  <si>
    <t>Niobium Coin</t>
  </si>
  <si>
    <t>NBC</t>
  </si>
  <si>
    <t>Pundi X NEM</t>
  </si>
  <si>
    <t>NPXSXEM</t>
  </si>
  <si>
    <t>[Deprecated] XcelToken</t>
  </si>
  <si>
    <t>XCEL</t>
  </si>
  <si>
    <t>Lynx</t>
  </si>
  <si>
    <t>LYNX</t>
  </si>
  <si>
    <t>UST</t>
  </si>
  <si>
    <t>OptiToken</t>
  </si>
  <si>
    <t>OPTI</t>
  </si>
  <si>
    <t>Swytch Energy Token</t>
  </si>
  <si>
    <t>SET</t>
  </si>
  <si>
    <t>Atlantis Blue Digital Token</t>
  </si>
  <si>
    <t>ABDT</t>
  </si>
  <si>
    <t>PKG Token</t>
  </si>
  <si>
    <t>PKG</t>
  </si>
  <si>
    <t>BOC</t>
  </si>
  <si>
    <t>PayDay Coin</t>
  </si>
  <si>
    <t>PDX</t>
  </si>
  <si>
    <t>InterCrone</t>
  </si>
  <si>
    <t>ICR</t>
  </si>
  <si>
    <t>RusGas</t>
  </si>
  <si>
    <t>RGS</t>
  </si>
  <si>
    <t>Maximine Coin</t>
  </si>
  <si>
    <t>MXM</t>
  </si>
  <si>
    <t>Insight Chain</t>
  </si>
  <si>
    <t>INB</t>
  </si>
  <si>
    <t>Graviocoin</t>
  </si>
  <si>
    <t>GIO</t>
  </si>
  <si>
    <t>Alchemint Standards</t>
  </si>
  <si>
    <t>SDS</t>
  </si>
  <si>
    <t>OWNDATA</t>
  </si>
  <si>
    <t>OWN</t>
  </si>
  <si>
    <t>IGToken</t>
  </si>
  <si>
    <t>IG</t>
  </si>
  <si>
    <t>Help The Homeless Coin</t>
  </si>
  <si>
    <t>HTH</t>
  </si>
  <si>
    <t>GSENetwork</t>
  </si>
  <si>
    <t>GSE</t>
  </si>
  <si>
    <t>Dragonglass</t>
  </si>
  <si>
    <t>DGS</t>
  </si>
  <si>
    <t>XDNA</t>
  </si>
  <si>
    <t>ProximaX</t>
  </si>
  <si>
    <t>XPX</t>
  </si>
  <si>
    <t>Themis</t>
  </si>
  <si>
    <t>SiaCashCoin</t>
  </si>
  <si>
    <t>Nyerium</t>
  </si>
  <si>
    <t>NYEX</t>
  </si>
  <si>
    <t>Forkcoin</t>
  </si>
  <si>
    <t>FORK</t>
  </si>
  <si>
    <t>Thingschain</t>
  </si>
  <si>
    <t>TIC</t>
  </si>
  <si>
    <t>EtherGem</t>
  </si>
  <si>
    <t>EGEM</t>
  </si>
  <si>
    <t>Arepacoin</t>
  </si>
  <si>
    <t>AREPA</t>
  </si>
  <si>
    <t>ETERNAL TOKEN</t>
  </si>
  <si>
    <t>XET</t>
  </si>
  <si>
    <t>CEDEX Coin</t>
  </si>
  <si>
    <t>CEDEX</t>
  </si>
  <si>
    <t>MEET.ONE</t>
  </si>
  <si>
    <t>MEETONE</t>
  </si>
  <si>
    <t>KARMA</t>
  </si>
  <si>
    <t>Noku</t>
  </si>
  <si>
    <t>NOKU</t>
  </si>
  <si>
    <t>DxChain Token</t>
  </si>
  <si>
    <t>DX</t>
  </si>
  <si>
    <t>Ubex</t>
  </si>
  <si>
    <t>UBEX</t>
  </si>
  <si>
    <t>Blockpass</t>
  </si>
  <si>
    <t>PASS</t>
  </si>
  <si>
    <t>BaaSid</t>
  </si>
  <si>
    <t>BAAS</t>
  </si>
  <si>
    <t>Pecunio</t>
  </si>
  <si>
    <t>PCO</t>
  </si>
  <si>
    <t>ThoreCoin</t>
  </si>
  <si>
    <t>THR</t>
  </si>
  <si>
    <t>Ferron</t>
  </si>
  <si>
    <t>FRRN</t>
  </si>
  <si>
    <t>CyberFM</t>
  </si>
  <si>
    <t>CYFM</t>
  </si>
  <si>
    <t>HYCON</t>
  </si>
  <si>
    <t>HYC</t>
  </si>
  <si>
    <t>MetaMorph</t>
  </si>
  <si>
    <t>METM</t>
  </si>
  <si>
    <t>NetKoin</t>
  </si>
  <si>
    <t>C2C System</t>
  </si>
  <si>
    <t>C2C</t>
  </si>
  <si>
    <t>Akroma</t>
  </si>
  <si>
    <t>AKA</t>
  </si>
  <si>
    <t>Obitan Chain</t>
  </si>
  <si>
    <t>OBTC</t>
  </si>
  <si>
    <t>Twinkle</t>
  </si>
  <si>
    <t>TKT</t>
  </si>
  <si>
    <t>Davinci Coin</t>
  </si>
  <si>
    <t>DAC</t>
  </si>
  <si>
    <t>Quant</t>
  </si>
  <si>
    <t>QNT</t>
  </si>
  <si>
    <t>Airbloc</t>
  </si>
  <si>
    <t>ABL</t>
  </si>
  <si>
    <t>Smart Application Chain</t>
  </si>
  <si>
    <t>SAC</t>
  </si>
  <si>
    <t>ZCore</t>
  </si>
  <si>
    <t>ZCR</t>
  </si>
  <si>
    <t>Apollon</t>
  </si>
  <si>
    <t>XAP</t>
  </si>
  <si>
    <t>savedroid</t>
  </si>
  <si>
    <t>SVD</t>
  </si>
  <si>
    <t>YoloCash</t>
  </si>
  <si>
    <t>YLC</t>
  </si>
  <si>
    <t>PumaPay</t>
  </si>
  <si>
    <t>PMA</t>
  </si>
  <si>
    <t>Arion</t>
  </si>
  <si>
    <t>ARION</t>
  </si>
  <si>
    <t>Bitcoin Incognito</t>
  </si>
  <si>
    <t>XBI</t>
  </si>
  <si>
    <t>SGPay</t>
  </si>
  <si>
    <t>SGP</t>
  </si>
  <si>
    <t>FarmaTrust</t>
  </si>
  <si>
    <t>FTT</t>
  </si>
  <si>
    <t>Talao</t>
  </si>
  <si>
    <t>TALAO</t>
  </si>
  <si>
    <t>HeartBout</t>
  </si>
  <si>
    <t>HB</t>
  </si>
  <si>
    <t>LogisCoin</t>
  </si>
  <si>
    <t>LGS</t>
  </si>
  <si>
    <t>Trendercoin</t>
  </si>
  <si>
    <t>TDC</t>
  </si>
  <si>
    <t>Fintab</t>
  </si>
  <si>
    <t>FNTB</t>
  </si>
  <si>
    <t>TTC</t>
  </si>
  <si>
    <t>Alttex</t>
  </si>
  <si>
    <t>ALTX</t>
  </si>
  <si>
    <t>Seal Network</t>
  </si>
  <si>
    <t>SEAL</t>
  </si>
  <si>
    <t>Linkey</t>
  </si>
  <si>
    <t>LKY</t>
  </si>
  <si>
    <t>Arbidex</t>
  </si>
  <si>
    <t>ABX</t>
  </si>
  <si>
    <t>Compound Coin</t>
  </si>
  <si>
    <t>COMP</t>
  </si>
  <si>
    <t>ShowHand</t>
  </si>
  <si>
    <t>HAND</t>
  </si>
  <si>
    <t>HitChain</t>
  </si>
  <si>
    <t>HIT</t>
  </si>
  <si>
    <t>SecureCloudCoin</t>
  </si>
  <si>
    <t>SC2</t>
  </si>
  <si>
    <t>Gold Poker</t>
  </si>
  <si>
    <t>GPKR</t>
  </si>
  <si>
    <t>TWIST</t>
  </si>
  <si>
    <t>Zen Protocol</t>
  </si>
  <si>
    <t>ZP</t>
  </si>
  <si>
    <t>Mozo Token</t>
  </si>
  <si>
    <t>MOZO</t>
  </si>
  <si>
    <t>SuperEdge</t>
  </si>
  <si>
    <t>ECT</t>
  </si>
  <si>
    <t>Mainstream For The Underground</t>
  </si>
  <si>
    <t>MFTU</t>
  </si>
  <si>
    <t>Defense</t>
  </si>
  <si>
    <t>DFS</t>
  </si>
  <si>
    <t>Rentledger</t>
  </si>
  <si>
    <t>RTL</t>
  </si>
  <si>
    <t>CatoCoin</t>
  </si>
  <si>
    <t>CATO</t>
  </si>
  <si>
    <t>RRCoin</t>
  </si>
  <si>
    <t>RRC</t>
  </si>
  <si>
    <t>DPRating</t>
  </si>
  <si>
    <t>RATING</t>
  </si>
  <si>
    <t>Credit Tag Chain</t>
  </si>
  <si>
    <t>CTC</t>
  </si>
  <si>
    <t>KNOW</t>
  </si>
  <si>
    <t>Graphcoin</t>
  </si>
  <si>
    <t>GRPH</t>
  </si>
  <si>
    <t>KingXChain</t>
  </si>
  <si>
    <t>KXC</t>
  </si>
  <si>
    <t>Nasdacoin</t>
  </si>
  <si>
    <t>NSD</t>
  </si>
  <si>
    <t>Printex</t>
  </si>
  <si>
    <t>PRTX</t>
  </si>
  <si>
    <t>QYNO [OLD]</t>
  </si>
  <si>
    <t>QNO</t>
  </si>
  <si>
    <t>Lobstex</t>
  </si>
  <si>
    <t>LOBS</t>
  </si>
  <si>
    <t>Rubex Money</t>
  </si>
  <si>
    <t>RBMC</t>
  </si>
  <si>
    <t>VeriDocGlobal</t>
  </si>
  <si>
    <t>VDG</t>
  </si>
  <si>
    <t>Mithril Ore</t>
  </si>
  <si>
    <t>Social Activity Token</t>
  </si>
  <si>
    <t>SAT</t>
  </si>
  <si>
    <t>YUKI</t>
  </si>
  <si>
    <t>4NEW</t>
  </si>
  <si>
    <t>KWATT</t>
  </si>
  <si>
    <t>MIB Coin</t>
  </si>
  <si>
    <t>MIB</t>
  </si>
  <si>
    <t>CRU</t>
  </si>
  <si>
    <t>CottonCoin</t>
  </si>
  <si>
    <t>COTN</t>
  </si>
  <si>
    <t>BitF</t>
  </si>
  <si>
    <t>BITF</t>
  </si>
  <si>
    <t>Soniq</t>
  </si>
  <si>
    <t>SONIQ</t>
  </si>
  <si>
    <t>DeltaChain</t>
  </si>
  <si>
    <t>DELTA</t>
  </si>
  <si>
    <t>Ontology Gas</t>
  </si>
  <si>
    <t>Energi</t>
  </si>
  <si>
    <t>NRG</t>
  </si>
  <si>
    <t>FUTURAX</t>
  </si>
  <si>
    <t>FTXT</t>
  </si>
  <si>
    <t>DAV Coin</t>
  </si>
  <si>
    <t>DAV</t>
  </si>
  <si>
    <t>ABLE</t>
  </si>
  <si>
    <t>ABLX</t>
  </si>
  <si>
    <t>Bionic</t>
  </si>
  <si>
    <t>BNC</t>
  </si>
  <si>
    <t>Qubitica</t>
  </si>
  <si>
    <t>QBIT</t>
  </si>
  <si>
    <t>BitNewChain</t>
  </si>
  <si>
    <t>BTN</t>
  </si>
  <si>
    <t>Traceability Chain</t>
  </si>
  <si>
    <t>TAC</t>
  </si>
  <si>
    <t>Cryptosolartech</t>
  </si>
  <si>
    <t>CST</t>
  </si>
  <si>
    <t>VULCANO</t>
  </si>
  <si>
    <t>Blockchain Quotations Index Token</t>
  </si>
  <si>
    <t>BQT</t>
  </si>
  <si>
    <t>Staker</t>
  </si>
  <si>
    <t>STR</t>
  </si>
  <si>
    <t>Ulord</t>
  </si>
  <si>
    <t>UT</t>
  </si>
  <si>
    <t>Xriba</t>
  </si>
  <si>
    <t>FolmCoin</t>
  </si>
  <si>
    <t>FLM</t>
  </si>
  <si>
    <t>WinToken</t>
  </si>
  <si>
    <t>Timicoin</t>
  </si>
  <si>
    <t>TMC</t>
  </si>
  <si>
    <t>ABCC Token</t>
  </si>
  <si>
    <t>Ethersocial</t>
  </si>
  <si>
    <t>ESN</t>
  </si>
  <si>
    <t>FortKnoxster</t>
  </si>
  <si>
    <t>FKX</t>
  </si>
  <si>
    <t>Beetle Coin</t>
  </si>
  <si>
    <t>BEET</t>
  </si>
  <si>
    <t>Moneytoken</t>
  </si>
  <si>
    <t>IMT</t>
  </si>
  <si>
    <t>Mindexcoin</t>
  </si>
  <si>
    <t>MIC</t>
  </si>
  <si>
    <t>Ubcoin Market</t>
  </si>
  <si>
    <t>UBC</t>
  </si>
  <si>
    <t>Thunderstake</t>
  </si>
  <si>
    <t>TSC</t>
  </si>
  <si>
    <t>Usechain Token</t>
  </si>
  <si>
    <t>USE</t>
  </si>
  <si>
    <t>Zoomba</t>
  </si>
  <si>
    <t>ZBA</t>
  </si>
  <si>
    <t>ParkinGo</t>
  </si>
  <si>
    <t>ShineChain</t>
  </si>
  <si>
    <t>SHE</t>
  </si>
  <si>
    <t>eosBLACK</t>
  </si>
  <si>
    <t>BLACK</t>
  </si>
  <si>
    <t>Mirai</t>
  </si>
  <si>
    <t>MRI</t>
  </si>
  <si>
    <t>CyberMusic</t>
  </si>
  <si>
    <t>CYMT</t>
  </si>
  <si>
    <t>Bitether</t>
  </si>
  <si>
    <t>BTR</t>
  </si>
  <si>
    <t>GazeCoin</t>
  </si>
  <si>
    <t>GZE</t>
  </si>
  <si>
    <t>BitUP Token</t>
  </si>
  <si>
    <t>BUT</t>
  </si>
  <si>
    <t>YouLive Coin</t>
  </si>
  <si>
    <t>UC</t>
  </si>
  <si>
    <t>AMO Coin</t>
  </si>
  <si>
    <t>AMO</t>
  </si>
  <si>
    <t>EvenCoin</t>
  </si>
  <si>
    <t>CYCLEAN</t>
  </si>
  <si>
    <t>CCL</t>
  </si>
  <si>
    <t>Dinero</t>
  </si>
  <si>
    <t>DIN</t>
  </si>
  <si>
    <t>Digital Insurance Token</t>
  </si>
  <si>
    <t>DIT</t>
  </si>
  <si>
    <t>Havy</t>
  </si>
  <si>
    <t>HAVY</t>
  </si>
  <si>
    <t>Carebit</t>
  </si>
  <si>
    <t>CARE</t>
  </si>
  <si>
    <t>DarexTravel</t>
  </si>
  <si>
    <t>DART</t>
  </si>
  <si>
    <t>Crypto Improvement Fund</t>
  </si>
  <si>
    <t>CIF</t>
  </si>
  <si>
    <t>e-Chat</t>
  </si>
  <si>
    <t>ECHT</t>
  </si>
  <si>
    <t>Ether Kingdoms Token</t>
  </si>
  <si>
    <t>IMP</t>
  </si>
  <si>
    <t>IQ.cash</t>
  </si>
  <si>
    <t>Carboneum [C8] Token</t>
  </si>
  <si>
    <t>C8</t>
  </si>
  <si>
    <t>ZEST</t>
  </si>
  <si>
    <t>SaveNode</t>
  </si>
  <si>
    <t>SNO</t>
  </si>
  <si>
    <t>vSportCoin</t>
  </si>
  <si>
    <t>VSC</t>
  </si>
  <si>
    <t>PENG</t>
  </si>
  <si>
    <t>Rotharium</t>
  </si>
  <si>
    <t>RTH</t>
  </si>
  <si>
    <t>RealTract</t>
  </si>
  <si>
    <t>RET</t>
  </si>
  <si>
    <t>Quanta Utility Token</t>
  </si>
  <si>
    <t>QNTU</t>
  </si>
  <si>
    <t>Ti-Value</t>
  </si>
  <si>
    <t>TV</t>
  </si>
  <si>
    <t>FOIN</t>
  </si>
  <si>
    <t>Gainer</t>
  </si>
  <si>
    <t>GNR</t>
  </si>
  <si>
    <t>MEX</t>
  </si>
  <si>
    <t>Abulaba</t>
  </si>
  <si>
    <t>AAA</t>
  </si>
  <si>
    <t>Digital Asset Exchange Token</t>
  </si>
  <si>
    <t>DAXT</t>
  </si>
  <si>
    <t>BitCoen</t>
  </si>
  <si>
    <t>BEN</t>
  </si>
  <si>
    <t>Elliot Coin</t>
  </si>
  <si>
    <t>ELLI</t>
  </si>
  <si>
    <t>Bettex Coin</t>
  </si>
  <si>
    <t>BTXC</t>
  </si>
  <si>
    <t>CariNet</t>
  </si>
  <si>
    <t>CIT</t>
  </si>
  <si>
    <t>Olympic</t>
  </si>
  <si>
    <t>OLMP</t>
  </si>
  <si>
    <t>Bitcoin Adult</t>
  </si>
  <si>
    <t>BTAD</t>
  </si>
  <si>
    <t>BUMO</t>
  </si>
  <si>
    <t>BU</t>
  </si>
  <si>
    <t>MINDOL</t>
  </si>
  <si>
    <t>MIN</t>
  </si>
  <si>
    <t>Gene Source Code Chain</t>
  </si>
  <si>
    <t>UralsCoin</t>
  </si>
  <si>
    <t>URALS</t>
  </si>
  <si>
    <t>XRT Token</t>
  </si>
  <si>
    <t>XRT</t>
  </si>
  <si>
    <t>BFFDoom</t>
  </si>
  <si>
    <t>BFF</t>
  </si>
  <si>
    <t>Invictus Hyperion Fund</t>
  </si>
  <si>
    <t>IHF</t>
  </si>
  <si>
    <t>UChain</t>
  </si>
  <si>
    <t>UCN</t>
  </si>
  <si>
    <t>Cruisebit</t>
  </si>
  <si>
    <t>CRBT</t>
  </si>
  <si>
    <t>MobilinkToken</t>
  </si>
  <si>
    <t>MOLK</t>
  </si>
  <si>
    <t>Eden</t>
  </si>
  <si>
    <t>EDN</t>
  </si>
  <si>
    <t>Gemini Dollar</t>
  </si>
  <si>
    <t>GUSD</t>
  </si>
  <si>
    <t>Spendcoin</t>
  </si>
  <si>
    <t>SPND</t>
  </si>
  <si>
    <t>Xchange</t>
  </si>
  <si>
    <t>XCG</t>
  </si>
  <si>
    <t>Concierge Coin</t>
  </si>
  <si>
    <t>ALLCOIN</t>
  </si>
  <si>
    <t>ALC</t>
  </si>
  <si>
    <t>Castle</t>
  </si>
  <si>
    <t>CSTL</t>
  </si>
  <si>
    <t>Evimeria</t>
  </si>
  <si>
    <t>EVI</t>
  </si>
  <si>
    <t>CryptoFlow</t>
  </si>
  <si>
    <t>CFL</t>
  </si>
  <si>
    <t>Blockparty (BOXX Token)</t>
  </si>
  <si>
    <t>BOXX</t>
  </si>
  <si>
    <t>Playgroundz</t>
  </si>
  <si>
    <t>IOG</t>
  </si>
  <si>
    <t>smARTOFGIVING</t>
  </si>
  <si>
    <t>AOG</t>
  </si>
  <si>
    <t>Cryptrust</t>
  </si>
  <si>
    <t>CTRT</t>
  </si>
  <si>
    <t>Countinghouse</t>
  </si>
  <si>
    <t>CHT</t>
  </si>
  <si>
    <t>TCN</t>
  </si>
  <si>
    <t>BunnyToken</t>
  </si>
  <si>
    <t>BUNNY</t>
  </si>
  <si>
    <t>PAYCENT</t>
  </si>
  <si>
    <t>PYN</t>
  </si>
  <si>
    <t>PluraCoin</t>
  </si>
  <si>
    <t>PLURA</t>
  </si>
  <si>
    <t>Robotina</t>
  </si>
  <si>
    <t>ROX</t>
  </si>
  <si>
    <t>Crypto Harbor Exchange</t>
  </si>
  <si>
    <t>CHE</t>
  </si>
  <si>
    <t>SIX</t>
  </si>
  <si>
    <t>CMITCOIN</t>
  </si>
  <si>
    <t>CMIT</t>
  </si>
  <si>
    <t>Fantasy Sports</t>
  </si>
  <si>
    <t>Paxos Standard</t>
  </si>
  <si>
    <t>PAX</t>
  </si>
  <si>
    <t>CrowdWiz</t>
  </si>
  <si>
    <t>WIZ</t>
  </si>
  <si>
    <t>Gossipcoin</t>
  </si>
  <si>
    <t>GOSS</t>
  </si>
  <si>
    <t>Sola Token</t>
  </si>
  <si>
    <t>SOL</t>
  </si>
  <si>
    <t>X-CASH</t>
  </si>
  <si>
    <t>XCASH</t>
  </si>
  <si>
    <t>Shard</t>
  </si>
  <si>
    <t>SHARD</t>
  </si>
  <si>
    <t>IQeon</t>
  </si>
  <si>
    <t>IQN</t>
  </si>
  <si>
    <t>QChi</t>
  </si>
  <si>
    <t>QCH</t>
  </si>
  <si>
    <t>PAXEX</t>
  </si>
  <si>
    <t>Puregold Token</t>
  </si>
  <si>
    <t>PGTS</t>
  </si>
  <si>
    <t>Mallcoin</t>
  </si>
  <si>
    <t>MLC</t>
  </si>
  <si>
    <t>Archetypal Network</t>
  </si>
  <si>
    <t>ACTP</t>
  </si>
  <si>
    <t>ANON</t>
  </si>
  <si>
    <t>Ecoreal Estate</t>
  </si>
  <si>
    <t>ECOREAL</t>
  </si>
  <si>
    <t>DAPS Coin</t>
  </si>
  <si>
    <t>DAPS</t>
  </si>
  <si>
    <t>Vestoria</t>
  </si>
  <si>
    <t>VSTR</t>
  </si>
  <si>
    <t>CARAT</t>
  </si>
  <si>
    <t>MNPCoin</t>
  </si>
  <si>
    <t>MNP</t>
  </si>
  <si>
    <t>GoldenPyrex</t>
  </si>
  <si>
    <t>GPYX</t>
  </si>
  <si>
    <t>ZB Token</t>
  </si>
  <si>
    <t>ZB</t>
  </si>
  <si>
    <t>MidasProtocol</t>
  </si>
  <si>
    <t>MAS</t>
  </si>
  <si>
    <t>WELL</t>
  </si>
  <si>
    <t>TRONCLASSIC</t>
  </si>
  <si>
    <t>TRXC</t>
  </si>
  <si>
    <t>Azart</t>
  </si>
  <si>
    <t>AZART</t>
  </si>
  <si>
    <t>The Midas Touch Gold</t>
  </si>
  <si>
    <t>TMTG</t>
  </si>
  <si>
    <t>Digital Asset Guarantee Token</t>
  </si>
  <si>
    <t>DAGT</t>
  </si>
  <si>
    <t>Helper Search Token</t>
  </si>
  <si>
    <t>HSN</t>
  </si>
  <si>
    <t>MintMe.com Coin</t>
  </si>
  <si>
    <t>MINTME</t>
  </si>
  <si>
    <t>Auxilium</t>
  </si>
  <si>
    <t>AUX</t>
  </si>
  <si>
    <t>WXCOINS</t>
  </si>
  <si>
    <t>WXC</t>
  </si>
  <si>
    <t>PLATINCOIN</t>
  </si>
  <si>
    <t>VeriSafe</t>
  </si>
  <si>
    <t>VSF</t>
  </si>
  <si>
    <t>SafeInsure</t>
  </si>
  <si>
    <t>SINS</t>
  </si>
  <si>
    <t>CryptalDash</t>
  </si>
  <si>
    <t>CRD</t>
  </si>
  <si>
    <t>Kuende</t>
  </si>
  <si>
    <t>KUE</t>
  </si>
  <si>
    <t>MIR COIN</t>
  </si>
  <si>
    <t>MIR</t>
  </si>
  <si>
    <t>Repme</t>
  </si>
  <si>
    <t>RPM</t>
  </si>
  <si>
    <t>Darico Ecosystem Coin</t>
  </si>
  <si>
    <t>DEC</t>
  </si>
  <si>
    <t>GenesisX</t>
  </si>
  <si>
    <t>XGS</t>
  </si>
  <si>
    <t>Labh Coin</t>
  </si>
  <si>
    <t>LABH</t>
  </si>
  <si>
    <t>Wisepass</t>
  </si>
  <si>
    <t>WIZBL</t>
  </si>
  <si>
    <t>WBL</t>
  </si>
  <si>
    <t>Civitas</t>
  </si>
  <si>
    <t>CIV</t>
  </si>
  <si>
    <t>CARDbuyers</t>
  </si>
  <si>
    <t>BCARD</t>
  </si>
  <si>
    <t>Knekted</t>
  </si>
  <si>
    <t>Benz</t>
  </si>
  <si>
    <t>BENZ</t>
  </si>
  <si>
    <t>Actinium</t>
  </si>
  <si>
    <t>ACM</t>
  </si>
  <si>
    <t>BLAST</t>
  </si>
  <si>
    <t>FREE Coin</t>
  </si>
  <si>
    <t>FREE</t>
  </si>
  <si>
    <t>Tolar</t>
  </si>
  <si>
    <t>TOL</t>
  </si>
  <si>
    <t>Quantis Network</t>
  </si>
  <si>
    <t>QUAN</t>
  </si>
  <si>
    <t>FOX</t>
  </si>
  <si>
    <t>SteepCoin</t>
  </si>
  <si>
    <t>STEEP</t>
  </si>
  <si>
    <t>Neural Protocol</t>
  </si>
  <si>
    <t>NRP</t>
  </si>
  <si>
    <t>SCRIV NETWORK</t>
  </si>
  <si>
    <t>SCRIV</t>
  </si>
  <si>
    <t>Wispr</t>
  </si>
  <si>
    <t>WSP</t>
  </si>
  <si>
    <t>X12 Coin</t>
  </si>
  <si>
    <t>X12</t>
  </si>
  <si>
    <t>SHADE Token</t>
  </si>
  <si>
    <t>SHADE</t>
  </si>
  <si>
    <t>Ifoods Chain</t>
  </si>
  <si>
    <t>IFOOD</t>
  </si>
  <si>
    <t>Wixlar</t>
  </si>
  <si>
    <t>WIX</t>
  </si>
  <si>
    <t>Pandemia</t>
  </si>
  <si>
    <t>PNDM</t>
  </si>
  <si>
    <t>Block-Chain.com</t>
  </si>
  <si>
    <t>BC</t>
  </si>
  <si>
    <t>Ondori</t>
  </si>
  <si>
    <t>RSTR</t>
  </si>
  <si>
    <t>USD Coin</t>
  </si>
  <si>
    <t>USDC</t>
  </si>
  <si>
    <t>Etheera</t>
  </si>
  <si>
    <t>ETA</t>
  </si>
  <si>
    <t>Bitspace</t>
  </si>
  <si>
    <t>BSX</t>
  </si>
  <si>
    <t>Simmitri</t>
  </si>
  <si>
    <t>SIM</t>
  </si>
  <si>
    <t>nDEX</t>
  </si>
  <si>
    <t>NDX</t>
  </si>
  <si>
    <t>ZeusNetwork</t>
  </si>
  <si>
    <t>ZEUS</t>
  </si>
  <si>
    <t>Buggyra Coin Zero</t>
  </si>
  <si>
    <t>BCZERO</t>
  </si>
  <si>
    <t>Digiwage</t>
  </si>
  <si>
    <t>WAGE</t>
  </si>
  <si>
    <t>Future1coin</t>
  </si>
  <si>
    <t>F1C</t>
  </si>
  <si>
    <t>Metadium</t>
  </si>
  <si>
    <t>META</t>
  </si>
  <si>
    <t>Quasarcoin</t>
  </si>
  <si>
    <t>QAC</t>
  </si>
  <si>
    <t>Cobrabytes</t>
  </si>
  <si>
    <t>COBRA</t>
  </si>
  <si>
    <t>Kabberry Coin</t>
  </si>
  <si>
    <t>KKC</t>
  </si>
  <si>
    <t>SHPING</t>
  </si>
  <si>
    <t>Sharpay</t>
  </si>
  <si>
    <t>S</t>
  </si>
  <si>
    <t>QYNO</t>
  </si>
  <si>
    <t>EmaratCoin</t>
  </si>
  <si>
    <t>AEC</t>
  </si>
  <si>
    <t>Incodium</t>
  </si>
  <si>
    <t>INCO</t>
  </si>
  <si>
    <t>Agrolot</t>
  </si>
  <si>
    <t>AGLT</t>
  </si>
  <si>
    <t>Cyber Movie Chain</t>
  </si>
  <si>
    <t>SURETY</t>
  </si>
  <si>
    <t>SURE</t>
  </si>
  <si>
    <t>Iconiq Lab Token</t>
  </si>
  <si>
    <t>ICNQ</t>
  </si>
  <si>
    <t>Rapids</t>
  </si>
  <si>
    <t>RPD</t>
  </si>
  <si>
    <t>EUNOMIA</t>
  </si>
  <si>
    <t>ENTS</t>
  </si>
  <si>
    <t>SOOM</t>
  </si>
  <si>
    <t>Snetwork</t>
  </si>
  <si>
    <t>SNET</t>
  </si>
  <si>
    <t>SIMDAQ</t>
  </si>
  <si>
    <t>SMQ</t>
  </si>
  <si>
    <t>ABBC Coin</t>
  </si>
  <si>
    <t>ABBC</t>
  </si>
  <si>
    <t>Oxycoin</t>
  </si>
  <si>
    <t>OXY</t>
  </si>
  <si>
    <t>iDealCash</t>
  </si>
  <si>
    <t>DEAL</t>
  </si>
  <si>
    <t>AirWire</t>
  </si>
  <si>
    <t>WIRE</t>
  </si>
  <si>
    <t>Divi</t>
  </si>
  <si>
    <t>DIVI</t>
  </si>
  <si>
    <t>HUZU</t>
  </si>
  <si>
    <t>KUN</t>
  </si>
  <si>
    <t>Zenswap Network Token</t>
  </si>
  <si>
    <t>ZNT</t>
  </si>
  <si>
    <t>Atheios</t>
  </si>
  <si>
    <t>ATH</t>
  </si>
  <si>
    <t>Commerce Data Connection</t>
  </si>
  <si>
    <t>CDC</t>
  </si>
  <si>
    <t>MMOCoin</t>
  </si>
  <si>
    <t>MMO</t>
  </si>
  <si>
    <t>ShopZcoin</t>
  </si>
  <si>
    <t>SZC</t>
  </si>
  <si>
    <t>Ether-1</t>
  </si>
  <si>
    <t>ETHO</t>
  </si>
  <si>
    <t>Decentralized Asset Trading Platform</t>
  </si>
  <si>
    <t>DATP</t>
  </si>
  <si>
    <t>DEEX</t>
  </si>
  <si>
    <t>PlusOneCoin</t>
  </si>
  <si>
    <t>PLUS1</t>
  </si>
  <si>
    <t>Iridium</t>
  </si>
  <si>
    <t>IRD</t>
  </si>
  <si>
    <t>ZBG Token</t>
  </si>
  <si>
    <t>ZT</t>
  </si>
  <si>
    <t>GoHelpFund</t>
  </si>
  <si>
    <t>HELP</t>
  </si>
  <si>
    <t>Bitcoinus</t>
  </si>
  <si>
    <t>Cheesecoin</t>
  </si>
  <si>
    <t>CHEESE</t>
  </si>
  <si>
    <t>Insureum</t>
  </si>
  <si>
    <t>ISR</t>
  </si>
  <si>
    <t>Helium</t>
  </si>
  <si>
    <t>HLM</t>
  </si>
  <si>
    <t>Fivebalance</t>
  </si>
  <si>
    <t>FBN</t>
  </si>
  <si>
    <t>TrueDeck</t>
  </si>
  <si>
    <t>TDP</t>
  </si>
  <si>
    <t>Dragon Token</t>
  </si>
  <si>
    <t>DT</t>
  </si>
  <si>
    <t>RoBET</t>
  </si>
  <si>
    <t>ROBET</t>
  </si>
  <si>
    <t>JSECOIN</t>
  </si>
  <si>
    <t>JSE</t>
  </si>
  <si>
    <t>OBXcoin</t>
  </si>
  <si>
    <t>OBX</t>
  </si>
  <si>
    <t>BOX Token</t>
  </si>
  <si>
    <t>Italian Lira</t>
  </si>
  <si>
    <t>ITL</t>
  </si>
  <si>
    <t>Asura Coin</t>
  </si>
  <si>
    <t>ASA</t>
  </si>
  <si>
    <t>BitMoney</t>
  </si>
  <si>
    <t>MODEL-X-coin</t>
  </si>
  <si>
    <t>MODX</t>
  </si>
  <si>
    <t>StrongHands Masternode</t>
  </si>
  <si>
    <t>SHMN</t>
  </si>
  <si>
    <t>Peony</t>
  </si>
  <si>
    <t>PNY</t>
  </si>
  <si>
    <t>Teloscoin</t>
  </si>
  <si>
    <t>TELOS</t>
  </si>
  <si>
    <t>Waletoken</t>
  </si>
  <si>
    <t>WTN</t>
  </si>
  <si>
    <t>Game Stars</t>
  </si>
  <si>
    <t>GST</t>
  </si>
  <si>
    <t>dietbitcoin</t>
  </si>
  <si>
    <t>DDX</t>
  </si>
  <si>
    <t>Pedity</t>
  </si>
  <si>
    <t>PEDI</t>
  </si>
  <si>
    <t>Gravity</t>
  </si>
  <si>
    <t>GZRO</t>
  </si>
  <si>
    <t>Escroco Emerald</t>
  </si>
  <si>
    <t>ESCE</t>
  </si>
  <si>
    <t>Valuto</t>
  </si>
  <si>
    <t>VLU</t>
  </si>
  <si>
    <t>EZOOW</t>
  </si>
  <si>
    <t>EZW</t>
  </si>
  <si>
    <t>Vetri</t>
  </si>
  <si>
    <t>VLD</t>
  </si>
  <si>
    <t>SAKECOIN</t>
  </si>
  <si>
    <t>SAKE</t>
  </si>
  <si>
    <t>Rocketcoin</t>
  </si>
  <si>
    <t>ROCK</t>
  </si>
  <si>
    <t>ModulTrade</t>
  </si>
  <si>
    <t>MTRC</t>
  </si>
  <si>
    <t>Rookiecoin</t>
  </si>
  <si>
    <t>Bitcoin Zero</t>
  </si>
  <si>
    <t>BZX</t>
  </si>
  <si>
    <t>CapdaxToken</t>
  </si>
  <si>
    <t>XCD</t>
  </si>
  <si>
    <t>Liquidity Network</t>
  </si>
  <si>
    <t>LQD</t>
  </si>
  <si>
    <t>Delizia</t>
  </si>
  <si>
    <t>DELIZ</t>
  </si>
  <si>
    <t>CryptoSoul</t>
  </si>
  <si>
    <t>Molecule</t>
  </si>
  <si>
    <t>MOL</t>
  </si>
  <si>
    <t>CommunityGeneration</t>
  </si>
  <si>
    <t>CGEN</t>
  </si>
  <si>
    <t>HondaisCoin</t>
  </si>
  <si>
    <t>HNDC</t>
  </si>
  <si>
    <t>Typerium</t>
  </si>
  <si>
    <t>TYPE</t>
  </si>
  <si>
    <t>IONChain</t>
  </si>
  <si>
    <t>IONC</t>
  </si>
  <si>
    <t>MicroBitcoin</t>
  </si>
  <si>
    <t>MBC</t>
  </si>
  <si>
    <t>Reakoin</t>
  </si>
  <si>
    <t>REAK</t>
  </si>
  <si>
    <t>Provoco Token</t>
  </si>
  <si>
    <t>VOCO</t>
  </si>
  <si>
    <t>Bitibu Coin</t>
  </si>
  <si>
    <t>Fantom</t>
  </si>
  <si>
    <t>FTM</t>
  </si>
  <si>
    <t>SINOVATE</t>
  </si>
  <si>
    <t>SIN</t>
  </si>
  <si>
    <t>DEX</t>
  </si>
  <si>
    <t>DarkPay</t>
  </si>
  <si>
    <t>D4RK</t>
  </si>
  <si>
    <t>SONDER</t>
  </si>
  <si>
    <t>SNR</t>
  </si>
  <si>
    <t>Breezecoin</t>
  </si>
  <si>
    <t>BRZE</t>
  </si>
  <si>
    <t>VisionX</t>
  </si>
  <si>
    <t>VNX</t>
  </si>
  <si>
    <t>MESSE TOKEN</t>
  </si>
  <si>
    <t>MESSE</t>
  </si>
  <si>
    <t>SnodeCoin</t>
  </si>
  <si>
    <t>SND</t>
  </si>
  <si>
    <t>MFIT COIN</t>
  </si>
  <si>
    <t>MFIT</t>
  </si>
  <si>
    <t>Sub Invest</t>
  </si>
  <si>
    <t>SUBX</t>
  </si>
  <si>
    <t>CoinToGo</t>
  </si>
  <si>
    <t>2GO</t>
  </si>
  <si>
    <t>APOT</t>
  </si>
  <si>
    <t>Crystal Token</t>
  </si>
  <si>
    <t>CYL</t>
  </si>
  <si>
    <t>Kleros</t>
  </si>
  <si>
    <t>PNK</t>
  </si>
  <si>
    <t>MediBit</t>
  </si>
  <si>
    <t>MEDIBIT</t>
  </si>
  <si>
    <t>Posscoin</t>
  </si>
  <si>
    <t>POSS</t>
  </si>
  <si>
    <t>TV-TWO</t>
  </si>
  <si>
    <t>TTV</t>
  </si>
  <si>
    <t>Bitcoin X</t>
  </si>
  <si>
    <t>Bgogo Token</t>
  </si>
  <si>
    <t>BGG</t>
  </si>
  <si>
    <t>Ethereum Meta</t>
  </si>
  <si>
    <t>ETHM</t>
  </si>
  <si>
    <t>CrypticCoin</t>
  </si>
  <si>
    <t>CRYP</t>
  </si>
  <si>
    <t>Atidium</t>
  </si>
  <si>
    <t>ATD</t>
  </si>
  <si>
    <t>Coin Lion</t>
  </si>
  <si>
    <t>LION</t>
  </si>
  <si>
    <t>Nerva</t>
  </si>
  <si>
    <t>XNV</t>
  </si>
  <si>
    <t>InterValue</t>
  </si>
  <si>
    <t>INVE</t>
  </si>
  <si>
    <t>Optimal Shelf Availability Token</t>
  </si>
  <si>
    <t>OSA</t>
  </si>
  <si>
    <t>EtherInc</t>
  </si>
  <si>
    <t>ETI</t>
  </si>
  <si>
    <t>Humanscape</t>
  </si>
  <si>
    <t>HUM</t>
  </si>
  <si>
    <t>Bitcoin SV</t>
  </si>
  <si>
    <t>BSV</t>
  </si>
  <si>
    <t>Vites</t>
  </si>
  <si>
    <t>VITES</t>
  </si>
  <si>
    <t>Bitdepositary</t>
  </si>
  <si>
    <t>BDT</t>
  </si>
  <si>
    <t>VestChain</t>
  </si>
  <si>
    <t>VEST</t>
  </si>
  <si>
    <t>Howdoo</t>
  </si>
  <si>
    <t>UDOO</t>
  </si>
  <si>
    <t>CWV Chain</t>
  </si>
  <si>
    <t>CWV</t>
  </si>
  <si>
    <t>Micromines</t>
  </si>
  <si>
    <t>MICRO</t>
  </si>
  <si>
    <t>Noir</t>
  </si>
  <si>
    <t>NOR</t>
  </si>
  <si>
    <t>Business Credit Alliance Chain</t>
  </si>
  <si>
    <t>BCAC</t>
  </si>
  <si>
    <t>Dash Green</t>
  </si>
  <si>
    <t>DASHG</t>
  </si>
  <si>
    <t>HyperQuant</t>
  </si>
  <si>
    <t>HQT</t>
  </si>
  <si>
    <t>Blockchain Certified Data Token</t>
  </si>
  <si>
    <t>BCDT</t>
  </si>
  <si>
    <t>ILCoin</t>
  </si>
  <si>
    <t>ILC</t>
  </si>
  <si>
    <t>STACS</t>
  </si>
  <si>
    <t>BEAT</t>
  </si>
  <si>
    <t>Atlas Protocol</t>
  </si>
  <si>
    <t>ATP</t>
  </si>
  <si>
    <t>BitNautic Token</t>
  </si>
  <si>
    <t>BTNT</t>
  </si>
  <si>
    <t>nOS</t>
  </si>
  <si>
    <t>NOS</t>
  </si>
  <si>
    <t>Online</t>
  </si>
  <si>
    <t>OIO</t>
  </si>
  <si>
    <t>Zealium</t>
  </si>
  <si>
    <t>NZL</t>
  </si>
  <si>
    <t>QuadrantProtocol</t>
  </si>
  <si>
    <t>EQUAD</t>
  </si>
  <si>
    <t>RSK Smart Bitcoin</t>
  </si>
  <si>
    <t>RBTC</t>
  </si>
  <si>
    <t>Block-Logic</t>
  </si>
  <si>
    <t>BLTG</t>
  </si>
  <si>
    <t>Machine Xchange Coin</t>
  </si>
  <si>
    <t>MXC</t>
  </si>
  <si>
    <t>LRM Coin</t>
  </si>
  <si>
    <t>LRM</t>
  </si>
  <si>
    <t>Hercules</t>
  </si>
  <si>
    <t>HERC</t>
  </si>
  <si>
    <t>FOAM</t>
  </si>
  <si>
    <t>Opacity</t>
  </si>
  <si>
    <t>OPQ</t>
  </si>
  <si>
    <t>BitGuild PLAT</t>
  </si>
  <si>
    <t>PLAT</t>
  </si>
  <si>
    <t>Kambria</t>
  </si>
  <si>
    <t>KAT</t>
  </si>
  <si>
    <t>Crypto.com Coin</t>
  </si>
  <si>
    <t>CRO</t>
  </si>
  <si>
    <t>Lisk Machine Learning</t>
  </si>
  <si>
    <t>LML</t>
  </si>
  <si>
    <t>Aergo</t>
  </si>
  <si>
    <t>AERGO</t>
  </si>
  <si>
    <t>Skychain</t>
  </si>
  <si>
    <t>SKCH</t>
  </si>
  <si>
    <t>PlayGame</t>
  </si>
  <si>
    <t>PXG</t>
  </si>
  <si>
    <t>Livepeer</t>
  </si>
  <si>
    <t>LPT</t>
  </si>
  <si>
    <t>Stronghold USD</t>
  </si>
  <si>
    <t>USDS</t>
  </si>
  <si>
    <t>Trade Token X</t>
  </si>
  <si>
    <t>TIOX</t>
  </si>
  <si>
    <t>TENA</t>
  </si>
  <si>
    <t>TravelNote</t>
  </si>
  <si>
    <t>TVNT</t>
  </si>
  <si>
    <t>Shivers</t>
  </si>
  <si>
    <t>SHVR</t>
  </si>
  <si>
    <t>Herbalist Token</t>
  </si>
  <si>
    <t>HERB</t>
  </si>
  <si>
    <t>CAJ</t>
  </si>
  <si>
    <t>CoinUs</t>
  </si>
  <si>
    <t>CNUS</t>
  </si>
  <si>
    <t>Plus-Coin</t>
  </si>
  <si>
    <t>NPLC</t>
  </si>
  <si>
    <t>COVA</t>
  </si>
  <si>
    <t>Next.exchange</t>
  </si>
  <si>
    <t>NEXT</t>
  </si>
  <si>
    <t>ZumCoin</t>
  </si>
  <si>
    <t>ZUM</t>
  </si>
  <si>
    <t>Baer Chain</t>
  </si>
  <si>
    <t>BRC</t>
  </si>
  <si>
    <t>Beacon</t>
  </si>
  <si>
    <t>BECN</t>
  </si>
  <si>
    <t>Lambda</t>
  </si>
  <si>
    <t>LAMB</t>
  </si>
  <si>
    <t>Fountain</t>
  </si>
  <si>
    <t>FTN</t>
  </si>
  <si>
    <t>QUINADS</t>
  </si>
  <si>
    <t>QUIN</t>
  </si>
  <si>
    <t>USDCoin</t>
  </si>
  <si>
    <t>Stronghold Token</t>
  </si>
  <si>
    <t>SHX</t>
  </si>
  <si>
    <t>HedgeTrade</t>
  </si>
  <si>
    <t>HEDG</t>
  </si>
  <si>
    <t>Footballcoin</t>
  </si>
  <si>
    <t>XFC</t>
  </si>
  <si>
    <t>AgaveCoin</t>
  </si>
  <si>
    <t>AGVC</t>
  </si>
  <si>
    <t>Impleum</t>
  </si>
  <si>
    <t>IMPL</t>
  </si>
  <si>
    <t>Ultiledger</t>
  </si>
  <si>
    <t>ULT</t>
  </si>
  <si>
    <t>Atomic Wallet Coin</t>
  </si>
  <si>
    <t>AWC</t>
  </si>
  <si>
    <t>ProxyNode</t>
  </si>
  <si>
    <t>PRX</t>
  </si>
  <si>
    <t>Winco</t>
  </si>
  <si>
    <t>WCO</t>
  </si>
  <si>
    <t>ROMToken</t>
  </si>
  <si>
    <t>ROM</t>
  </si>
  <si>
    <t>Almeela</t>
  </si>
  <si>
    <t>KZE</t>
  </si>
  <si>
    <t>DogeCash</t>
  </si>
  <si>
    <t>DOGEC</t>
  </si>
  <si>
    <t>BitMax Token</t>
  </si>
  <si>
    <t>BTMX</t>
  </si>
  <si>
    <t>Globatalent</t>
  </si>
  <si>
    <t>GBT</t>
  </si>
  <si>
    <t>Crowdvilla Ownership</t>
  </si>
  <si>
    <t>CRV</t>
  </si>
  <si>
    <t>ROIyal Coin</t>
  </si>
  <si>
    <t>ROCO</t>
  </si>
  <si>
    <t>ICOBay</t>
  </si>
  <si>
    <t>IBT</t>
  </si>
  <si>
    <t>SnapCoin</t>
  </si>
  <si>
    <t>SNPC</t>
  </si>
  <si>
    <t>XRP Classic</t>
  </si>
  <si>
    <t>XRPC</t>
  </si>
  <si>
    <t>Italo</t>
  </si>
  <si>
    <t>XTA</t>
  </si>
  <si>
    <t>Aencoin</t>
  </si>
  <si>
    <t>AEN</t>
  </si>
  <si>
    <t>Bitcoiin</t>
  </si>
  <si>
    <t>B2G</t>
  </si>
  <si>
    <t>BTC Lite</t>
  </si>
  <si>
    <t>BTCL</t>
  </si>
  <si>
    <t>Content Value Network</t>
  </si>
  <si>
    <t>CVNT</t>
  </si>
  <si>
    <t>BitBall</t>
  </si>
  <si>
    <t>MoX</t>
  </si>
  <si>
    <t>MOX</t>
  </si>
  <si>
    <t>Mocrow</t>
  </si>
  <si>
    <t>MCW</t>
  </si>
  <si>
    <t>Bulleon</t>
  </si>
  <si>
    <t>BUL</t>
  </si>
  <si>
    <t>Kuai Token</t>
  </si>
  <si>
    <t>KT</t>
  </si>
  <si>
    <t>TOKOK</t>
  </si>
  <si>
    <t>M2O</t>
  </si>
  <si>
    <t>INMAX</t>
  </si>
  <si>
    <t>INX</t>
  </si>
  <si>
    <t>Hyperion</t>
  </si>
  <si>
    <t>HYN</t>
  </si>
  <si>
    <t>SpectrumCash</t>
  </si>
  <si>
    <t>XSM</t>
  </si>
  <si>
    <t>Gamblica</t>
  </si>
  <si>
    <t>GMBC</t>
  </si>
  <si>
    <t>Observer</t>
  </si>
  <si>
    <t>OBSR</t>
  </si>
  <si>
    <t>Centauri</t>
  </si>
  <si>
    <t>RSK Infrastructure Framework</t>
  </si>
  <si>
    <t>RIF</t>
  </si>
  <si>
    <t>Beam</t>
  </si>
  <si>
    <t>BEAM</t>
  </si>
  <si>
    <t>ADAMANT Messenger</t>
  </si>
  <si>
    <t>ADM</t>
  </si>
  <si>
    <t>v.systems</t>
  </si>
  <si>
    <t>VSYS</t>
  </si>
  <si>
    <t>DEXTER</t>
  </si>
  <si>
    <t>DXR</t>
  </si>
  <si>
    <t>ALBOS</t>
  </si>
  <si>
    <t>ALB</t>
  </si>
  <si>
    <t>T.OS</t>
  </si>
  <si>
    <t>TOSC</t>
  </si>
  <si>
    <t>Exosis</t>
  </si>
  <si>
    <t>EXO</t>
  </si>
  <si>
    <t>SDChain</t>
  </si>
  <si>
    <t>Plair</t>
  </si>
  <si>
    <t>PLA</t>
  </si>
  <si>
    <t>Cloudbric</t>
  </si>
  <si>
    <t>CLB</t>
  </si>
  <si>
    <t>Wibson</t>
  </si>
  <si>
    <t>WIB</t>
  </si>
  <si>
    <t>LTO Network</t>
  </si>
  <si>
    <t>LTO</t>
  </si>
  <si>
    <t>Cajutel</t>
  </si>
  <si>
    <t>Amoveo</t>
  </si>
  <si>
    <t>VEO</t>
  </si>
  <si>
    <t>Wrapped Bitcoin</t>
  </si>
  <si>
    <t>WBTC</t>
  </si>
  <si>
    <t>BitTorrent</t>
  </si>
  <si>
    <t>StableUSD</t>
  </si>
  <si>
    <t>SDUSD</t>
  </si>
  <si>
    <t>Huobi Pool Token</t>
  </si>
  <si>
    <t>HPT</t>
  </si>
  <si>
    <t>TEMCO</t>
  </si>
  <si>
    <t>COZ</t>
  </si>
  <si>
    <t>SOLVE</t>
  </si>
  <si>
    <t>Bidooh DOOH Token</t>
  </si>
  <si>
    <t>DOOH</t>
  </si>
  <si>
    <t>Flowchain</t>
  </si>
  <si>
    <t>FLC</t>
  </si>
  <si>
    <t>Halo Platform</t>
  </si>
  <si>
    <t>HALO</t>
  </si>
  <si>
    <t>WOLLO</t>
  </si>
  <si>
    <t>WLO</t>
  </si>
  <si>
    <t>The Currency Analytics</t>
  </si>
  <si>
    <t>TCAT</t>
  </si>
  <si>
    <t>PlayChip</t>
  </si>
  <si>
    <t>Conceal</t>
  </si>
  <si>
    <t>CCX</t>
  </si>
  <si>
    <t>S4FE</t>
  </si>
  <si>
    <t>S4F</t>
  </si>
  <si>
    <t>Elamachain</t>
  </si>
  <si>
    <t>ELAMA</t>
  </si>
  <si>
    <t>VegaWallet Token</t>
  </si>
  <si>
    <t>VGW</t>
  </si>
  <si>
    <t>Marginless</t>
  </si>
  <si>
    <t>MRS</t>
  </si>
  <si>
    <t>BTU Protocol</t>
  </si>
  <si>
    <t>BTU</t>
  </si>
  <si>
    <t>Decentralized Crypto Token</t>
  </si>
  <si>
    <t>DCTO</t>
  </si>
  <si>
    <t>Constant</t>
  </si>
  <si>
    <t>CONST</t>
  </si>
  <si>
    <t>Blacer Coin</t>
  </si>
  <si>
    <t>BLCR</t>
  </si>
  <si>
    <t>EurocoinToken</t>
  </si>
  <si>
    <t>ECTE</t>
  </si>
  <si>
    <t>Chimpion</t>
  </si>
  <si>
    <t>BNANA</t>
  </si>
  <si>
    <t>QUSD</t>
  </si>
  <si>
    <t>WEBN token</t>
  </si>
  <si>
    <t>WEBN</t>
  </si>
  <si>
    <t>BiNGO.Fun</t>
  </si>
  <si>
    <t>777</t>
  </si>
  <si>
    <t>Electrum Dark</t>
  </si>
  <si>
    <t>ELD</t>
  </si>
  <si>
    <t>Aunite</t>
  </si>
  <si>
    <t>AUNIT</t>
  </si>
  <si>
    <t>Hxro</t>
  </si>
  <si>
    <t>HXRO</t>
  </si>
  <si>
    <t>IceChain</t>
  </si>
  <si>
    <t>ICHX</t>
  </si>
  <si>
    <t>eXPerience Chain</t>
  </si>
  <si>
    <t>XPC</t>
  </si>
  <si>
    <t>Stakinglab</t>
  </si>
  <si>
    <t>LABX</t>
  </si>
  <si>
    <t>uPlexa</t>
  </si>
  <si>
    <t>UPX</t>
  </si>
  <si>
    <t>PlatonCoin</t>
  </si>
  <si>
    <t>PLTC</t>
  </si>
  <si>
    <t xml:space="preserve">EveryCoin </t>
  </si>
  <si>
    <t>EVY</t>
  </si>
  <si>
    <t>Moneynet</t>
  </si>
  <si>
    <t>#MetaHash</t>
  </si>
  <si>
    <t>MHC</t>
  </si>
  <si>
    <t>GMB</t>
  </si>
  <si>
    <t>Max Property Group</t>
  </si>
  <si>
    <t>MPG</t>
  </si>
  <si>
    <t>Jinbi Token</t>
  </si>
  <si>
    <t>JNB</t>
  </si>
  <si>
    <t>Scanetchain</t>
  </si>
  <si>
    <t>SWC</t>
  </si>
  <si>
    <t>1SG</t>
  </si>
  <si>
    <t>Save Environment Token</t>
  </si>
  <si>
    <t>Fatcoin</t>
  </si>
  <si>
    <t>FAT</t>
  </si>
  <si>
    <t>PIBBLE</t>
  </si>
  <si>
    <t>PIB</t>
  </si>
  <si>
    <t xml:space="preserve">HashBX </t>
  </si>
  <si>
    <t>HBX</t>
  </si>
  <si>
    <t>CustomContractNetwork</t>
  </si>
  <si>
    <t>STEM CELL COIN</t>
  </si>
  <si>
    <t>Fetch.ai</t>
  </si>
  <si>
    <t>FET</t>
  </si>
  <si>
    <t>Maincoin</t>
  </si>
  <si>
    <t>GoldFund</t>
  </si>
  <si>
    <t>GFUN</t>
  </si>
  <si>
    <t>Spectrum</t>
  </si>
  <si>
    <t>SPT</t>
  </si>
  <si>
    <t>EVOS</t>
  </si>
  <si>
    <t>CoTrader</t>
  </si>
  <si>
    <t>COT</t>
  </si>
  <si>
    <t>Sparkle</t>
  </si>
  <si>
    <t>SPRKL</t>
  </si>
  <si>
    <t>Alphaslot</t>
  </si>
  <si>
    <t>SLOT</t>
  </si>
  <si>
    <t>ONOToken</t>
  </si>
  <si>
    <t>ONOT</t>
  </si>
  <si>
    <t>Ankr</t>
  </si>
  <si>
    <t>ANKR</t>
  </si>
  <si>
    <t>OVCODE</t>
  </si>
  <si>
    <t>OVC</t>
  </si>
  <si>
    <t>AIDUS TOKEN</t>
  </si>
  <si>
    <t>AIDUS</t>
  </si>
  <si>
    <t>Lunes</t>
  </si>
  <si>
    <t>LUNES</t>
  </si>
  <si>
    <t>InnovativeBioresearchClassic</t>
  </si>
  <si>
    <t>INNBCL</t>
  </si>
  <si>
    <t xml:space="preserve">Boltt Coin </t>
  </si>
  <si>
    <t>BOLTT</t>
  </si>
  <si>
    <t>RoboCalls</t>
  </si>
  <si>
    <t>RC20</t>
  </si>
  <si>
    <t>Jewel</t>
  </si>
  <si>
    <t>JWL</t>
  </si>
  <si>
    <t>ARAW</t>
  </si>
  <si>
    <t>Galilel</t>
  </si>
  <si>
    <t>GALI</t>
  </si>
  <si>
    <t>Cosmos</t>
  </si>
  <si>
    <t>ZEON</t>
  </si>
  <si>
    <t>Bitex Global XBX Coin</t>
  </si>
  <si>
    <t>XBX</t>
  </si>
  <si>
    <t>Xuez</t>
  </si>
  <si>
    <t>XUEZ</t>
  </si>
  <si>
    <t>SafeCoin</t>
  </si>
  <si>
    <t>SAFE</t>
  </si>
  <si>
    <t>FidexToken</t>
  </si>
  <si>
    <t>FEX</t>
  </si>
  <si>
    <t>BORA</t>
  </si>
  <si>
    <t>CTT</t>
  </si>
  <si>
    <t>Diruna</t>
  </si>
  <si>
    <t>DRA</t>
  </si>
  <si>
    <t>SpectrumNetwork</t>
  </si>
  <si>
    <t>SPEC</t>
  </si>
  <si>
    <t>BoatPilot Token</t>
  </si>
  <si>
    <t>NAVY</t>
  </si>
  <si>
    <t>TigerCash</t>
  </si>
  <si>
    <t>LitecoinToken</t>
  </si>
  <si>
    <t>LTK</t>
  </si>
  <si>
    <t>Cointorox</t>
  </si>
  <si>
    <t>OROX</t>
  </si>
  <si>
    <t>DOS Network</t>
  </si>
  <si>
    <t>DOS</t>
  </si>
  <si>
    <t>Ethereum Gold Project</t>
  </si>
  <si>
    <t>ETGP</t>
  </si>
  <si>
    <t>IntelliShare</t>
  </si>
  <si>
    <t>INE</t>
  </si>
  <si>
    <t>Flexacoin</t>
  </si>
  <si>
    <t>FXC</t>
  </si>
  <si>
    <t>PTON</t>
  </si>
  <si>
    <t>Celer Network</t>
  </si>
  <si>
    <t>CELR</t>
  </si>
  <si>
    <t>Eterbase Coin</t>
  </si>
  <si>
    <t>XBASE</t>
  </si>
  <si>
    <t>Verasity</t>
  </si>
  <si>
    <t>VRA</t>
  </si>
  <si>
    <t>Solareum</t>
  </si>
  <si>
    <t>SLRM</t>
  </si>
  <si>
    <t>GoPower</t>
  </si>
  <si>
    <t>GPT</t>
  </si>
  <si>
    <t>GAMB</t>
  </si>
  <si>
    <t>BuckHathCoin</t>
  </si>
  <si>
    <t>BHIG</t>
  </si>
  <si>
    <t>Qredit</t>
  </si>
  <si>
    <t>XQR</t>
  </si>
  <si>
    <t>Theta Fuel</t>
  </si>
  <si>
    <t>TFUEL</t>
  </si>
  <si>
    <t>OLXA</t>
  </si>
  <si>
    <t>Vanta Network</t>
  </si>
  <si>
    <t>VANTA</t>
  </si>
  <si>
    <t>PUBLYTO Token</t>
  </si>
  <si>
    <t>PUB</t>
  </si>
  <si>
    <t>TOP</t>
  </si>
  <si>
    <t>Japan Content Token</t>
  </si>
  <si>
    <t>JCT</t>
  </si>
  <si>
    <t>Nash Exchange</t>
  </si>
  <si>
    <t>NEX</t>
  </si>
  <si>
    <t>Veil</t>
  </si>
  <si>
    <t>VEIL</t>
  </si>
  <si>
    <t>Safe Haven</t>
  </si>
  <si>
    <t>Big Bang Game Coin</t>
  </si>
  <si>
    <t>BBGC</t>
  </si>
  <si>
    <t>Dexter G</t>
  </si>
  <si>
    <t>DXG</t>
  </si>
  <si>
    <t>Orbs</t>
  </si>
  <si>
    <t>ORBS</t>
  </si>
  <si>
    <t>HOT Token</t>
  </si>
  <si>
    <t>MFCoin</t>
  </si>
  <si>
    <t>MFC</t>
  </si>
  <si>
    <t>Esportbits</t>
  </si>
  <si>
    <t>HLT</t>
  </si>
  <si>
    <t>Bitcoin Rhodium</t>
  </si>
  <si>
    <t>XRC</t>
  </si>
  <si>
    <t>1irstcoin</t>
  </si>
  <si>
    <t>StellarPay</t>
  </si>
  <si>
    <t>XLB</t>
  </si>
  <si>
    <t>Caspian</t>
  </si>
  <si>
    <t>CSP</t>
  </si>
  <si>
    <t>BOLT</t>
  </si>
  <si>
    <t>Xtock</t>
  </si>
  <si>
    <t>XTX</t>
  </si>
  <si>
    <t>V-ID</t>
  </si>
  <si>
    <t>VIDT</t>
  </si>
  <si>
    <t>Contents Protocol</t>
  </si>
  <si>
    <t>WHEN Token</t>
  </si>
  <si>
    <t>WHEN</t>
  </si>
  <si>
    <t>OTOCASH</t>
  </si>
  <si>
    <t>OTO</t>
  </si>
  <si>
    <t>MultiVAC</t>
  </si>
  <si>
    <t>MTV</t>
  </si>
  <si>
    <t>Unification</t>
  </si>
  <si>
    <t>UND</t>
  </si>
  <si>
    <t>Locus Chain</t>
  </si>
  <si>
    <t>LOCUS</t>
  </si>
  <si>
    <t>SF Capital</t>
  </si>
  <si>
    <t>SFCP</t>
  </si>
  <si>
    <t>FNB Protocol</t>
  </si>
  <si>
    <t>FNB</t>
  </si>
  <si>
    <t>Paytomat</t>
  </si>
  <si>
    <t>PTI</t>
  </si>
  <si>
    <t>Infinitus Token</t>
  </si>
  <si>
    <t>INF</t>
  </si>
  <si>
    <t>Scopuly</t>
  </si>
  <si>
    <t>UGAS</t>
  </si>
  <si>
    <t>UTEMIS</t>
  </si>
  <si>
    <t>UTS</t>
  </si>
  <si>
    <t>BIZKEY</t>
  </si>
  <si>
    <t>BZKY</t>
  </si>
  <si>
    <t>CONUN</t>
  </si>
  <si>
    <t>CON</t>
  </si>
  <si>
    <t>NeoWorld Cash</t>
  </si>
  <si>
    <t>NASH</t>
  </si>
  <si>
    <t xml:space="preserve">SignatureChain </t>
  </si>
  <si>
    <t>SIGN</t>
  </si>
  <si>
    <t>Alpha Token</t>
  </si>
  <si>
    <t>A</t>
  </si>
  <si>
    <t>Lition</t>
  </si>
  <si>
    <t>LIT</t>
  </si>
  <si>
    <t>Newton</t>
  </si>
  <si>
    <t>NEW</t>
  </si>
  <si>
    <t>Bilaxy Token</t>
  </si>
  <si>
    <t>BIA</t>
  </si>
  <si>
    <t>botXcoin</t>
  </si>
  <si>
    <t>BOTX</t>
  </si>
  <si>
    <t>IRISnet</t>
  </si>
  <si>
    <t>IRIS</t>
  </si>
  <si>
    <t>Valor Token</t>
  </si>
  <si>
    <t>VALOR</t>
  </si>
  <si>
    <t>EnterCoin</t>
  </si>
  <si>
    <t>ENTRC</t>
  </si>
  <si>
    <t>WebDollar</t>
  </si>
  <si>
    <t>WEBD</t>
  </si>
  <si>
    <t>Swap</t>
  </si>
  <si>
    <t>XWP</t>
  </si>
  <si>
    <t>ESBC</t>
  </si>
  <si>
    <t>OceanEx Token</t>
  </si>
  <si>
    <t>OCE</t>
  </si>
  <si>
    <t>BitStash</t>
  </si>
  <si>
    <t>STASH</t>
  </si>
  <si>
    <t>Arqma</t>
  </si>
  <si>
    <t>ARQ</t>
  </si>
  <si>
    <t>QuickX Protocol</t>
  </si>
  <si>
    <t>QCX</t>
  </si>
  <si>
    <t>Function X</t>
  </si>
  <si>
    <t>FX</t>
  </si>
  <si>
    <t>WPP TOKEN</t>
  </si>
  <si>
    <t>WPP</t>
  </si>
  <si>
    <t>ICOCalendar.Today</t>
  </si>
  <si>
    <t>ICT</t>
  </si>
  <si>
    <t>bitCEO</t>
  </si>
  <si>
    <t>BCEO</t>
  </si>
  <si>
    <t>Natmin Pure Escrow</t>
  </si>
  <si>
    <t>NAT</t>
  </si>
  <si>
    <t>Matic Network</t>
  </si>
  <si>
    <t>MATIC</t>
  </si>
  <si>
    <t>V-Dimension</t>
  </si>
  <si>
    <t>VOLLAR</t>
  </si>
  <si>
    <t>DEXON</t>
  </si>
  <si>
    <t>DXN</t>
  </si>
  <si>
    <t>NOW Token</t>
  </si>
  <si>
    <t>NOW</t>
  </si>
  <si>
    <t>Crypto Sports</t>
  </si>
  <si>
    <t>CSPN</t>
  </si>
  <si>
    <t>Matrexcoin</t>
  </si>
  <si>
    <t>HoryouToken</t>
  </si>
  <si>
    <t>HYT</t>
  </si>
  <si>
    <t>OKB</t>
  </si>
  <si>
    <t>Axe</t>
  </si>
  <si>
    <t>AXE</t>
  </si>
  <si>
    <t>Zloadr</t>
  </si>
  <si>
    <t>ZDR</t>
  </si>
  <si>
    <t>Hellenic Node</t>
  </si>
  <si>
    <t>HN</t>
  </si>
  <si>
    <t>KuboCoin</t>
  </si>
  <si>
    <t>KUBO</t>
  </si>
  <si>
    <t xml:space="preserve">MoneroV </t>
  </si>
  <si>
    <t>XMV</t>
  </si>
  <si>
    <t>Electronic Energy Coin</t>
  </si>
  <si>
    <t>E2C</t>
  </si>
  <si>
    <t>DUO Network Token</t>
  </si>
  <si>
    <t>BitCash</t>
  </si>
  <si>
    <t>BITC</t>
  </si>
  <si>
    <t>Decimated</t>
  </si>
  <si>
    <t>DIO</t>
  </si>
  <si>
    <t>SPIDER VPS</t>
  </si>
  <si>
    <t>SPDR</t>
  </si>
  <si>
    <t>pEOS</t>
  </si>
  <si>
    <t>PEOS</t>
  </si>
  <si>
    <t>Ocean Protocol</t>
  </si>
  <si>
    <t>OCEAN</t>
  </si>
  <si>
    <t>W Green Pay</t>
  </si>
  <si>
    <t>WGP</t>
  </si>
  <si>
    <t>Titan Coin</t>
  </si>
  <si>
    <t>TTN</t>
  </si>
  <si>
    <t>GlitzKoin</t>
  </si>
  <si>
    <t>GTN</t>
  </si>
  <si>
    <t>Merebel</t>
  </si>
  <si>
    <t>MERI</t>
  </si>
  <si>
    <t>ThoreNext</t>
  </si>
  <si>
    <t>THX</t>
  </si>
  <si>
    <t>Sentivate</t>
  </si>
  <si>
    <t>SNTVT</t>
  </si>
  <si>
    <t>Safe</t>
  </si>
  <si>
    <t>Doge Token</t>
  </si>
  <si>
    <t>DOGET</t>
  </si>
  <si>
    <t>Diamond Platform Token</t>
  </si>
  <si>
    <t>DPT</t>
  </si>
  <si>
    <t>HLX</t>
  </si>
  <si>
    <t>Tarush</t>
  </si>
  <si>
    <t>TAS</t>
  </si>
  <si>
    <t>VENJOCOIN</t>
  </si>
  <si>
    <t>VJC</t>
  </si>
  <si>
    <t>DREP</t>
  </si>
  <si>
    <t>Tratok</t>
  </si>
  <si>
    <t>TRAT</t>
  </si>
  <si>
    <t>Stellar Gold</t>
  </si>
  <si>
    <t>XLMG</t>
  </si>
  <si>
    <t>Atlas Token</t>
  </si>
  <si>
    <t>ATLS</t>
  </si>
  <si>
    <t>IDEX</t>
  </si>
  <si>
    <t>BQTX</t>
  </si>
  <si>
    <t>Thunder Token</t>
  </si>
  <si>
    <t>TT</t>
  </si>
  <si>
    <t>Connect Coin</t>
  </si>
  <si>
    <t>XCON</t>
  </si>
  <si>
    <t>SwiftCash</t>
  </si>
  <si>
    <t>SWIFT</t>
  </si>
  <si>
    <t>CNNS</t>
  </si>
  <si>
    <t>Sparkpoint</t>
  </si>
  <si>
    <t>SRK</t>
  </si>
  <si>
    <t>GNY</t>
  </si>
  <si>
    <t>NNB Token</t>
  </si>
  <si>
    <t>NNB</t>
  </si>
  <si>
    <t>Muzika</t>
  </si>
  <si>
    <t>MZK</t>
  </si>
  <si>
    <t>Tronipay</t>
  </si>
  <si>
    <t>TRP</t>
  </si>
  <si>
    <t>Fast Access Blockchain</t>
  </si>
  <si>
    <t>FAB</t>
  </si>
  <si>
    <t>Qwertycoin</t>
  </si>
  <si>
    <t>QWC</t>
  </si>
  <si>
    <t>NEOX</t>
  </si>
  <si>
    <t>Artfinity</t>
  </si>
  <si>
    <t>Harmony</t>
  </si>
  <si>
    <t>Carry</t>
  </si>
  <si>
    <t>HashNet BitEco</t>
  </si>
  <si>
    <t>HNB</t>
  </si>
  <si>
    <t>TERA</t>
  </si>
  <si>
    <t>Asian Fintech</t>
  </si>
  <si>
    <t>AFIN</t>
  </si>
  <si>
    <t>Netrum</t>
  </si>
  <si>
    <t>NTR</t>
  </si>
  <si>
    <t>Pirate Chain</t>
  </si>
  <si>
    <t>ARRR</t>
  </si>
  <si>
    <t>IOTW</t>
  </si>
  <si>
    <t>Evedo</t>
  </si>
  <si>
    <t>EVED</t>
  </si>
  <si>
    <t>One DEX</t>
  </si>
  <si>
    <t>ODEX</t>
  </si>
  <si>
    <t>RentApp</t>
  </si>
  <si>
    <t>RENT</t>
  </si>
  <si>
    <t>BOMB</t>
  </si>
  <si>
    <t>UNUS SED LEO</t>
  </si>
  <si>
    <t>RedFOX Labs</t>
  </si>
  <si>
    <t>RFOX</t>
  </si>
  <si>
    <t>ALLUVA</t>
  </si>
  <si>
    <t>ALV</t>
  </si>
  <si>
    <t>Coineal Token</t>
  </si>
  <si>
    <t>NEAL</t>
  </si>
  <si>
    <t>DreamTeam Token</t>
  </si>
  <si>
    <t>DREAM</t>
  </si>
  <si>
    <t>Reserve Rights</t>
  </si>
  <si>
    <t>RSR</t>
  </si>
  <si>
    <t>TouchCon</t>
  </si>
  <si>
    <t>TOC</t>
  </si>
  <si>
    <t>BitcoinHD</t>
  </si>
  <si>
    <t>BHD</t>
  </si>
  <si>
    <t>Eva Cash</t>
  </si>
  <si>
    <t>Elitium</t>
  </si>
  <si>
    <t>EUM</t>
  </si>
  <si>
    <t>Trias</t>
  </si>
  <si>
    <t>TRY</t>
  </si>
  <si>
    <t>Gratz</t>
  </si>
  <si>
    <t>GRAT</t>
  </si>
  <si>
    <t>TRUNK COIN</t>
  </si>
  <si>
    <t>TRO</t>
  </si>
  <si>
    <t>Aryacoin</t>
  </si>
  <si>
    <t>AYA</t>
  </si>
  <si>
    <t>Bitcoin 2</t>
  </si>
  <si>
    <t>BTC2</t>
  </si>
  <si>
    <t xml:space="preserve">Neutral Dollar </t>
  </si>
  <si>
    <t>NUSD</t>
  </si>
  <si>
    <t>Bitcoin Confidential</t>
  </si>
  <si>
    <t>Sport and Leisure</t>
  </si>
  <si>
    <t>SNL</t>
  </si>
  <si>
    <t>Chromia</t>
  </si>
  <si>
    <t>CHR</t>
  </si>
  <si>
    <t>TCASH</t>
  </si>
  <si>
    <t>Toqqn</t>
  </si>
  <si>
    <t>TQN</t>
  </si>
  <si>
    <t xml:space="preserve">PATHHIVE </t>
  </si>
  <si>
    <t>PHV</t>
  </si>
  <si>
    <t>Lucky Block Network</t>
  </si>
  <si>
    <t>LBN</t>
  </si>
  <si>
    <t>Origo</t>
  </si>
  <si>
    <t>OGO</t>
  </si>
  <si>
    <t>StakeCubeCoin</t>
  </si>
  <si>
    <t>Beldex</t>
  </si>
  <si>
    <t>BDX</t>
  </si>
  <si>
    <t>VNT Chain</t>
  </si>
  <si>
    <t>VNT</t>
  </si>
  <si>
    <t>Webflix Token</t>
  </si>
  <si>
    <t>WFX</t>
  </si>
  <si>
    <t>Alphacon</t>
  </si>
  <si>
    <t>ALP</t>
  </si>
  <si>
    <t>COTI</t>
  </si>
  <si>
    <t>Emanate</t>
  </si>
  <si>
    <t>EMT</t>
  </si>
  <si>
    <t>Gosama</t>
  </si>
  <si>
    <t>GOS</t>
  </si>
  <si>
    <t>IOU</t>
  </si>
  <si>
    <t>IOUX</t>
  </si>
  <si>
    <t>BlockStamp</t>
  </si>
  <si>
    <t>BST</t>
  </si>
  <si>
    <t>Krios</t>
  </si>
  <si>
    <t>KRI</t>
  </si>
  <si>
    <t>TAGZ</t>
  </si>
  <si>
    <t>Coindom</t>
  </si>
  <si>
    <t>MenaPay</t>
  </si>
  <si>
    <t>MPAY</t>
  </si>
  <si>
    <t>SealBlock Token</t>
  </si>
  <si>
    <t>SKT</t>
  </si>
  <si>
    <t>Zenon</t>
  </si>
  <si>
    <t>ZNN</t>
  </si>
  <si>
    <t>Zerobank</t>
  </si>
  <si>
    <t>Tratin</t>
  </si>
  <si>
    <t>Standard Tokenization Protocol</t>
  </si>
  <si>
    <t>STPT</t>
  </si>
  <si>
    <t>B91</t>
  </si>
  <si>
    <t>Bitcoin CZ</t>
  </si>
  <si>
    <t>BCZ</t>
  </si>
  <si>
    <t>IZIChain</t>
  </si>
  <si>
    <t>IZI</t>
  </si>
  <si>
    <t>Bitsdaq</t>
  </si>
  <si>
    <t>BQQQ</t>
  </si>
  <si>
    <t>InnovaMinex</t>
  </si>
  <si>
    <t>MINX</t>
  </si>
  <si>
    <t>SpectreSecurityCoin</t>
  </si>
  <si>
    <t>XSPC</t>
  </si>
  <si>
    <t>Mobile Crypto Pay Coin</t>
  </si>
  <si>
    <t>MCPC</t>
  </si>
  <si>
    <t>EOSDT</t>
  </si>
  <si>
    <t>Klimatas</t>
  </si>
  <si>
    <t>KTS</t>
  </si>
  <si>
    <t>USDQ</t>
  </si>
  <si>
    <t>Bitcoin BEP2</t>
  </si>
  <si>
    <t>BTCB</t>
  </si>
  <si>
    <t>Raven Protocol</t>
  </si>
  <si>
    <t>RAVEN</t>
  </si>
  <si>
    <t>Futurepia</t>
  </si>
  <si>
    <t>PIA</t>
  </si>
  <si>
    <t>LiquidApps</t>
  </si>
  <si>
    <t>DAPP</t>
  </si>
  <si>
    <t>DeVault</t>
  </si>
  <si>
    <t>DVT</t>
  </si>
  <si>
    <t>MotaCoin</t>
  </si>
  <si>
    <t>MOTA</t>
  </si>
  <si>
    <t>Native Utility Token</t>
  </si>
  <si>
    <t>NUT</t>
  </si>
  <si>
    <t>Jarvis+</t>
  </si>
  <si>
    <t>JAR</t>
  </si>
  <si>
    <t>Honest</t>
  </si>
  <si>
    <t>HNST</t>
  </si>
  <si>
    <t>Contentos</t>
  </si>
  <si>
    <t>MovieBloc</t>
  </si>
  <si>
    <t>MBL</t>
  </si>
  <si>
    <t>ARPA Chain</t>
  </si>
  <si>
    <t>ARPA</t>
  </si>
  <si>
    <t>MX Token</t>
  </si>
  <si>
    <t>MX</t>
  </si>
  <si>
    <t>COINBIG</t>
  </si>
  <si>
    <t>CB</t>
  </si>
  <si>
    <t>Catex Token</t>
  </si>
  <si>
    <t>CATT</t>
  </si>
  <si>
    <t>Naka Bodhi Token</t>
  </si>
  <si>
    <t>NBOT</t>
  </si>
  <si>
    <t>MGC Token</t>
  </si>
  <si>
    <t>MGC</t>
  </si>
  <si>
    <t>Bitbook Gambling</t>
  </si>
  <si>
    <t>BXK</t>
  </si>
  <si>
    <t>Oculor</t>
  </si>
  <si>
    <t>OCUL</t>
  </si>
  <si>
    <t>Parachute</t>
  </si>
  <si>
    <t>PAR</t>
  </si>
  <si>
    <t>Q DAO Governance token v1.0</t>
  </si>
  <si>
    <t>QDAO</t>
  </si>
  <si>
    <t>IG Gold</t>
  </si>
  <si>
    <t>IGG</t>
  </si>
  <si>
    <t>Ampleforth</t>
  </si>
  <si>
    <t>AMPL</t>
  </si>
  <si>
    <t>Aladdin</t>
  </si>
  <si>
    <t>FIBOS</t>
  </si>
  <si>
    <t>FO</t>
  </si>
  <si>
    <t>TrustVerse</t>
  </si>
  <si>
    <t>TRV</t>
  </si>
  <si>
    <t>Bayan Token</t>
  </si>
  <si>
    <t>BYT</t>
  </si>
  <si>
    <t>7Eleven</t>
  </si>
  <si>
    <t>7E</t>
  </si>
  <si>
    <t>USDK</t>
  </si>
  <si>
    <t>Chiliz</t>
  </si>
  <si>
    <t>CHZ</t>
  </si>
  <si>
    <t>Cryptoindex.com 100</t>
  </si>
  <si>
    <t>CIX100</t>
  </si>
  <si>
    <t>Claymore</t>
  </si>
  <si>
    <t>CLM</t>
  </si>
  <si>
    <t>Blockburn</t>
  </si>
  <si>
    <t>BURN</t>
  </si>
  <si>
    <t>Gexan</t>
  </si>
  <si>
    <t>GEX</t>
  </si>
  <si>
    <t>Ubricoin</t>
  </si>
  <si>
    <t>UBN</t>
  </si>
  <si>
    <t>ScPrime</t>
  </si>
  <si>
    <t>SCP</t>
  </si>
  <si>
    <t>CryptoFranc</t>
  </si>
  <si>
    <t>XCHF</t>
  </si>
  <si>
    <t>ETHplode</t>
  </si>
  <si>
    <t>ETHPLO</t>
  </si>
  <si>
    <t>Maya Preferred 223</t>
  </si>
  <si>
    <t>MAPR</t>
  </si>
  <si>
    <t>Super Zero</t>
  </si>
  <si>
    <t>SERO</t>
  </si>
  <si>
    <t>Silverway</t>
  </si>
  <si>
    <t>SLV</t>
  </si>
  <si>
    <t>HireGo</t>
  </si>
  <si>
    <t>HGO</t>
  </si>
  <si>
    <t>Thar Token</t>
  </si>
  <si>
    <t>THAR</t>
  </si>
  <si>
    <t>Elrond</t>
  </si>
  <si>
    <t>ERD</t>
  </si>
  <si>
    <t>Blockmason Link</t>
  </si>
  <si>
    <t>BLINK</t>
  </si>
  <si>
    <t>Wirex Token</t>
  </si>
  <si>
    <t>WXT</t>
  </si>
  <si>
    <t>PIXEL</t>
  </si>
  <si>
    <t>PXL</t>
  </si>
  <si>
    <t>Dusk Network</t>
  </si>
  <si>
    <t>DUSK</t>
  </si>
  <si>
    <t>Uranus</t>
  </si>
  <si>
    <t>URAC</t>
  </si>
  <si>
    <t>Spiking</t>
  </si>
  <si>
    <t>SPIKE</t>
  </si>
  <si>
    <t>Switch</t>
  </si>
  <si>
    <t>ESH</t>
  </si>
  <si>
    <t>x42 Protocol</t>
  </si>
  <si>
    <t>X42</t>
  </si>
  <si>
    <t>qiibee</t>
  </si>
  <si>
    <t>QBX</t>
  </si>
  <si>
    <t>TranslateMe Network Token</t>
  </si>
  <si>
    <t>TMN</t>
  </si>
  <si>
    <t>FLETA</t>
  </si>
  <si>
    <t>FUZE Token</t>
  </si>
  <si>
    <t>FUZE</t>
  </si>
  <si>
    <t>CoinMetro Token</t>
  </si>
  <si>
    <t>XCM</t>
  </si>
  <si>
    <t>En-Tan-Mo</t>
  </si>
  <si>
    <t>ETM</t>
  </si>
  <si>
    <t>xEURO</t>
  </si>
  <si>
    <t>XEUR</t>
  </si>
  <si>
    <t>NPCoin</t>
  </si>
  <si>
    <t>NPC</t>
  </si>
  <si>
    <t>Eco Value Coin</t>
  </si>
  <si>
    <t>UNI COIN</t>
  </si>
  <si>
    <t>Golden Token</t>
  </si>
  <si>
    <t>GOLD</t>
  </si>
  <si>
    <t>TOKPIE</t>
  </si>
  <si>
    <t>TKP</t>
  </si>
  <si>
    <t>The Force Protocol</t>
  </si>
  <si>
    <t>VinDax Coin</t>
  </si>
  <si>
    <t>VD</t>
  </si>
  <si>
    <t>Prometeus</t>
  </si>
  <si>
    <t>PROM</t>
  </si>
  <si>
    <t>Sapphire</t>
  </si>
  <si>
    <t>SAPP</t>
  </si>
  <si>
    <t>Counos Coin</t>
  </si>
  <si>
    <t>CCA</t>
  </si>
  <si>
    <t>EOS TRUST</t>
  </si>
  <si>
    <t>EOST</t>
  </si>
  <si>
    <t>NOIZ</t>
  </si>
  <si>
    <t>EXOR</t>
  </si>
  <si>
    <t>BOOM</t>
  </si>
  <si>
    <t>Polkadot [IOU]</t>
  </si>
  <si>
    <t>Bitsten Token</t>
  </si>
  <si>
    <t>YottaChain</t>
  </si>
  <si>
    <t>YTA</t>
  </si>
  <si>
    <t xml:space="preserve">Akropolis </t>
  </si>
  <si>
    <t>AKRO</t>
  </si>
  <si>
    <t>Veles</t>
  </si>
  <si>
    <t>VLS</t>
  </si>
  <si>
    <t>WinStars.live</t>
  </si>
  <si>
    <t>WNL</t>
  </si>
  <si>
    <t>Brazilian Digital Token</t>
  </si>
  <si>
    <t>BRZ</t>
  </si>
  <si>
    <t>BTCF</t>
  </si>
  <si>
    <t>Cubiex</t>
  </si>
  <si>
    <t>CBIX</t>
  </si>
  <si>
    <t>TrueFeedBack</t>
  </si>
  <si>
    <t>TFB</t>
  </si>
  <si>
    <t>GLOBEX</t>
  </si>
  <si>
    <t>CryptoVerificationCoin</t>
  </si>
  <si>
    <t>CVCC</t>
  </si>
  <si>
    <t>BAWnetwork</t>
  </si>
  <si>
    <t>BAW</t>
  </si>
  <si>
    <t>Asian Dragon</t>
  </si>
  <si>
    <t>AD</t>
  </si>
  <si>
    <t>ImageCoin</t>
  </si>
  <si>
    <t>IMG</t>
  </si>
  <si>
    <t>THORChain</t>
  </si>
  <si>
    <t>RUNE</t>
  </si>
  <si>
    <t>Bitcoin Token</t>
  </si>
  <si>
    <t>BTCT</t>
  </si>
  <si>
    <t>Ycash</t>
  </si>
  <si>
    <t>YEC</t>
  </si>
  <si>
    <t>Storeum</t>
  </si>
  <si>
    <t>STO</t>
  </si>
  <si>
    <t>Hype Token</t>
  </si>
  <si>
    <t>HYPE</t>
  </si>
  <si>
    <t>CREDIT</t>
  </si>
  <si>
    <t>Realio Network</t>
  </si>
  <si>
    <t>RIO</t>
  </si>
  <si>
    <t>Bitrue Coin</t>
  </si>
  <si>
    <t>Cashpayz Token</t>
  </si>
  <si>
    <t>Terra</t>
  </si>
  <si>
    <t>Levolution</t>
  </si>
  <si>
    <t>LEVL</t>
  </si>
  <si>
    <t>BitcoinRegular</t>
  </si>
  <si>
    <t>BTRL</t>
  </si>
  <si>
    <t>SkyMap</t>
  </si>
  <si>
    <t>SKYM</t>
  </si>
  <si>
    <t>Dapp Token</t>
  </si>
  <si>
    <t>DAPPT</t>
  </si>
  <si>
    <t>CPUchain</t>
  </si>
  <si>
    <t>CPU</t>
  </si>
  <si>
    <t>DDKoin</t>
  </si>
  <si>
    <t>DDK</t>
  </si>
  <si>
    <t>GoWithMi</t>
  </si>
  <si>
    <t>GMAT</t>
  </si>
  <si>
    <t>Safex Cash</t>
  </si>
  <si>
    <t>SFX</t>
  </si>
  <si>
    <t>Zer-Dex</t>
  </si>
  <si>
    <t>ZDX</t>
  </si>
  <si>
    <t>Binance GBP Stable Coin</t>
  </si>
  <si>
    <t>BGBP</t>
  </si>
  <si>
    <t>Volume Network</t>
  </si>
  <si>
    <t>VOL</t>
  </si>
  <si>
    <t>Coinchase Token</t>
  </si>
  <si>
    <t>CCH</t>
  </si>
  <si>
    <t>Ultra</t>
  </si>
  <si>
    <t>UOS</t>
  </si>
  <si>
    <t>Multicoin</t>
  </si>
  <si>
    <t>MTCN</t>
  </si>
  <si>
    <t>NOIA Network</t>
  </si>
  <si>
    <t>NOIA</t>
  </si>
  <si>
    <t>Dynamite</t>
  </si>
  <si>
    <t>DYNMT</t>
  </si>
  <si>
    <t>LNX Protocol</t>
  </si>
  <si>
    <t>LNX</t>
  </si>
  <si>
    <t>FTX Token</t>
  </si>
  <si>
    <t>Pledge Coin</t>
  </si>
  <si>
    <t>PLG</t>
  </si>
  <si>
    <t>ShareToken</t>
  </si>
  <si>
    <t>SHR</t>
  </si>
  <si>
    <t>Swace</t>
  </si>
  <si>
    <t>SWACE</t>
  </si>
  <si>
    <t>ChainX</t>
  </si>
  <si>
    <t>PCX</t>
  </si>
  <si>
    <t>Oasis City</t>
  </si>
  <si>
    <t>OSC</t>
  </si>
  <si>
    <t>Xenoverse</t>
  </si>
  <si>
    <t>XENO</t>
  </si>
  <si>
    <t>WINk</t>
  </si>
  <si>
    <t>Birdchain</t>
  </si>
  <si>
    <t>BIRD</t>
  </si>
  <si>
    <t>MB8 Coin</t>
  </si>
  <si>
    <t>MB8</t>
  </si>
  <si>
    <t>Equilibria</t>
  </si>
  <si>
    <t>XEQ</t>
  </si>
  <si>
    <t>LinkToken</t>
  </si>
  <si>
    <t>Uptrennd</t>
  </si>
  <si>
    <t>1UP</t>
  </si>
  <si>
    <t>Agrocoin</t>
  </si>
  <si>
    <t>AGRO</t>
  </si>
  <si>
    <t>Eminer</t>
  </si>
  <si>
    <t>EM</t>
  </si>
  <si>
    <t>BOSAGORA</t>
  </si>
  <si>
    <t>BOA</t>
  </si>
  <si>
    <t>General Attention Currency</t>
  </si>
  <si>
    <t>XAC</t>
  </si>
  <si>
    <t>1Million Token</t>
  </si>
  <si>
    <t>1MT</t>
  </si>
  <si>
    <t>Mcashchain</t>
  </si>
  <si>
    <t>MCASH</t>
  </si>
  <si>
    <t>Crex Token</t>
  </si>
  <si>
    <t>CREX</t>
  </si>
  <si>
    <t>GOM</t>
  </si>
  <si>
    <t>Ferrum Network</t>
  </si>
  <si>
    <t>FRM</t>
  </si>
  <si>
    <t>Yobit Token</t>
  </si>
  <si>
    <t>YO</t>
  </si>
  <si>
    <t>LHT</t>
  </si>
  <si>
    <t>Helpico</t>
  </si>
  <si>
    <t>JT</t>
  </si>
  <si>
    <t>Membrana</t>
  </si>
  <si>
    <t>MBN</t>
  </si>
  <si>
    <t>3DCoin</t>
  </si>
  <si>
    <t>3DC</t>
  </si>
  <si>
    <t>Asgard</t>
  </si>
  <si>
    <t>ASG</t>
  </si>
  <si>
    <t>EveriToken</t>
  </si>
  <si>
    <t>EVT</t>
  </si>
  <si>
    <t>Bitcloud Pro</t>
  </si>
  <si>
    <t>BPRO</t>
  </si>
  <si>
    <t>Custody Token</t>
  </si>
  <si>
    <t>CUST</t>
  </si>
  <si>
    <t>PLANET</t>
  </si>
  <si>
    <t>CITEX Token</t>
  </si>
  <si>
    <t>Enecuum</t>
  </si>
  <si>
    <t>ENQ</t>
  </si>
  <si>
    <t>Blacknet</t>
  </si>
  <si>
    <t>Blockium</t>
  </si>
  <si>
    <t>BOK</t>
  </si>
  <si>
    <t>Simone</t>
  </si>
  <si>
    <t>SON</t>
  </si>
  <si>
    <t>ZeuxCoin</t>
  </si>
  <si>
    <t>ZUC</t>
  </si>
  <si>
    <t>CryptoBonusMiles</t>
  </si>
  <si>
    <t>CBM</t>
  </si>
  <si>
    <t>Hintchain</t>
  </si>
  <si>
    <t>HINT</t>
  </si>
  <si>
    <t>CryptoAds Marketplace</t>
  </si>
  <si>
    <t>CRAD</t>
  </si>
  <si>
    <t>Klaytn</t>
  </si>
  <si>
    <t>KLAY</t>
  </si>
  <si>
    <t>Bitball Treasure</t>
  </si>
  <si>
    <t>BTRS</t>
  </si>
  <si>
    <t>Spice</t>
  </si>
  <si>
    <t>SPICE</t>
  </si>
  <si>
    <t>Aitheon</t>
  </si>
  <si>
    <t>ACU</t>
  </si>
  <si>
    <t>UltrAlpha</t>
  </si>
  <si>
    <t>UAT</t>
  </si>
  <si>
    <t>BitCanna</t>
  </si>
  <si>
    <t>BCNA</t>
  </si>
  <si>
    <t>Ritocoin</t>
  </si>
  <si>
    <t>RITO</t>
  </si>
  <si>
    <t>Monarch</t>
  </si>
  <si>
    <t>NewYork Exchange</t>
  </si>
  <si>
    <t>NYE</t>
  </si>
  <si>
    <t>Gatechain Token</t>
  </si>
  <si>
    <t>GT</t>
  </si>
  <si>
    <t>Taklimakan Network</t>
  </si>
  <si>
    <t>TAN</t>
  </si>
  <si>
    <t>Cocos-BCX</t>
  </si>
  <si>
    <t>COCOS</t>
  </si>
  <si>
    <t>Defi</t>
  </si>
  <si>
    <t>DEFI</t>
  </si>
  <si>
    <t>DECOIN</t>
  </si>
  <si>
    <t>DTEP</t>
  </si>
  <si>
    <t>Swipe</t>
  </si>
  <si>
    <t>SXP</t>
  </si>
  <si>
    <t>12Ships</t>
  </si>
  <si>
    <t>TSHP</t>
  </si>
  <si>
    <t>BHEX Token</t>
  </si>
  <si>
    <t>BHT</t>
  </si>
  <si>
    <t>BitForex Token</t>
  </si>
  <si>
    <t>BF</t>
  </si>
  <si>
    <t>DABANKING</t>
  </si>
  <si>
    <t>DAB</t>
  </si>
  <si>
    <t>Lukki Operating Token</t>
  </si>
  <si>
    <t>LOT</t>
  </si>
  <si>
    <t>ZENZO</t>
  </si>
  <si>
    <t>ZNZ</t>
  </si>
  <si>
    <t>Jobchain</t>
  </si>
  <si>
    <t>JOB</t>
  </si>
  <si>
    <t>IOEX</t>
  </si>
  <si>
    <t>EMOGI Network</t>
  </si>
  <si>
    <t>LOL</t>
  </si>
  <si>
    <t>Krypton Galaxy Coin</t>
  </si>
  <si>
    <t>KGC</t>
  </si>
  <si>
    <t>Nibble</t>
  </si>
  <si>
    <t>NBXC</t>
  </si>
  <si>
    <t>Perlin</t>
  </si>
  <si>
    <t>PERL</t>
  </si>
  <si>
    <t>Netbox Coin</t>
  </si>
  <si>
    <t>NBX</t>
  </si>
  <si>
    <t>Rapidz</t>
  </si>
  <si>
    <t>RPZX</t>
  </si>
  <si>
    <t>Tokoin</t>
  </si>
  <si>
    <t>TOKO</t>
  </si>
  <si>
    <t>VideoCoin</t>
  </si>
  <si>
    <t>VID</t>
  </si>
  <si>
    <t>Tutor's Diary</t>
  </si>
  <si>
    <t>TUDA</t>
  </si>
  <si>
    <t>BitcoinSoV</t>
  </si>
  <si>
    <t>BSOV</t>
  </si>
  <si>
    <t>UNICORN Token</t>
  </si>
  <si>
    <t>Cryptocean</t>
  </si>
  <si>
    <t>CRON</t>
  </si>
  <si>
    <t>Vidulum</t>
  </si>
  <si>
    <t>VDL</t>
  </si>
  <si>
    <t>Junsonmingchncoin</t>
  </si>
  <si>
    <t>JMC</t>
  </si>
  <si>
    <t>Bitscoin</t>
  </si>
  <si>
    <t>BTCX</t>
  </si>
  <si>
    <t>Jumpcoin</t>
  </si>
  <si>
    <t>JUMP</t>
  </si>
  <si>
    <t>ImageCash</t>
  </si>
  <si>
    <t>IMGC</t>
  </si>
  <si>
    <t>Aeryus</t>
  </si>
  <si>
    <t>AER</t>
  </si>
  <si>
    <t>FABRK</t>
  </si>
  <si>
    <t>Bitpanda Ecosystem Token</t>
  </si>
  <si>
    <t>BEST</t>
  </si>
  <si>
    <t>Streamit Coin</t>
  </si>
  <si>
    <t>STREAM</t>
  </si>
  <si>
    <t>MixMarvel</t>
  </si>
  <si>
    <t>MIX</t>
  </si>
  <si>
    <t>BCP</t>
  </si>
  <si>
    <t>MYCE</t>
  </si>
  <si>
    <t>YCE</t>
  </si>
  <si>
    <t>PHANTOM</t>
  </si>
  <si>
    <t>XPH</t>
  </si>
  <si>
    <t>CaluraCoin</t>
  </si>
  <si>
    <t>CLC</t>
  </si>
  <si>
    <t>Daikicoin</t>
  </si>
  <si>
    <t>DIC</t>
  </si>
  <si>
    <t>PEPS Coin</t>
  </si>
  <si>
    <t>PEPS</t>
  </si>
  <si>
    <t>Korbot</t>
  </si>
  <si>
    <t>KBOT</t>
  </si>
  <si>
    <t>TenUp</t>
  </si>
  <si>
    <t>TUP</t>
  </si>
  <si>
    <t>XDAG</t>
  </si>
  <si>
    <t>BDCC COIN</t>
  </si>
  <si>
    <t>BDCC</t>
  </si>
  <si>
    <t>xscoin</t>
  </si>
  <si>
    <t>XSC</t>
  </si>
  <si>
    <t>VNX Exchange</t>
  </si>
  <si>
    <t>VNXLU</t>
  </si>
  <si>
    <t>VIDY</t>
  </si>
  <si>
    <t>Vectorspace AI</t>
  </si>
  <si>
    <t>VXV</t>
  </si>
  <si>
    <t>Electronero</t>
  </si>
  <si>
    <t>ETNX</t>
  </si>
  <si>
    <t>Tixl</t>
  </si>
  <si>
    <t>MTXLT</t>
  </si>
  <si>
    <t>BidiPass</t>
  </si>
  <si>
    <t>BDP</t>
  </si>
  <si>
    <t>Wavesbet</t>
  </si>
  <si>
    <t>WBET</t>
  </si>
  <si>
    <t>PirateCash</t>
  </si>
  <si>
    <t>PIRATE</t>
  </si>
  <si>
    <t>Nestree</t>
  </si>
  <si>
    <t>EGG</t>
  </si>
  <si>
    <t>MineBee</t>
  </si>
  <si>
    <t>MB</t>
  </si>
  <si>
    <t>Xeonbit</t>
  </si>
  <si>
    <t>XNB</t>
  </si>
  <si>
    <t>Secure Cash</t>
  </si>
  <si>
    <t>SCSX</t>
  </si>
  <si>
    <t>Kahsh</t>
  </si>
  <si>
    <t>KSH</t>
  </si>
  <si>
    <t>Emirex Token</t>
  </si>
  <si>
    <t>EMRX</t>
  </si>
  <si>
    <t>Flits</t>
  </si>
  <si>
    <t>FLS</t>
  </si>
  <si>
    <t>NSS Coin</t>
  </si>
  <si>
    <t>NSS</t>
  </si>
  <si>
    <t>VENA</t>
  </si>
  <si>
    <t>xCrypt Token</t>
  </si>
  <si>
    <t>Altbet</t>
  </si>
  <si>
    <t>ABET</t>
  </si>
  <si>
    <t>Midas</t>
  </si>
  <si>
    <t>MIDAS</t>
  </si>
  <si>
    <t>Voltz</t>
  </si>
  <si>
    <t>VOLTZ</t>
  </si>
  <si>
    <t>Mchain</t>
  </si>
  <si>
    <t>LN</t>
  </si>
  <si>
    <t>Abitshadow Token</t>
  </si>
  <si>
    <t>ABST</t>
  </si>
  <si>
    <t>Decentralized Vulnerability Platform</t>
  </si>
  <si>
    <t>DVP</t>
  </si>
  <si>
    <t>Davies</t>
  </si>
  <si>
    <t>DVS</t>
  </si>
  <si>
    <t>Blur</t>
  </si>
  <si>
    <t>BLUR</t>
  </si>
  <si>
    <t>BITTO</t>
  </si>
  <si>
    <t>Sombe</t>
  </si>
  <si>
    <t>SBE</t>
  </si>
  <si>
    <t>Neeo</t>
  </si>
  <si>
    <t>NEEO</t>
  </si>
  <si>
    <t>Scrypta</t>
  </si>
  <si>
    <t>LYRA</t>
  </si>
  <si>
    <t>City Coin</t>
  </si>
  <si>
    <t>CITY</t>
  </si>
  <si>
    <t>01coin</t>
  </si>
  <si>
    <t>ZOC</t>
  </si>
  <si>
    <t>USDX</t>
  </si>
  <si>
    <t>Flow (Dapper labs)</t>
  </si>
  <si>
    <t>FLOW</t>
  </si>
  <si>
    <t>Tchain</t>
  </si>
  <si>
    <t>UOS Network</t>
  </si>
  <si>
    <t>Livenodes</t>
  </si>
  <si>
    <t>LNO</t>
  </si>
  <si>
    <t>DigitalBits</t>
  </si>
  <si>
    <t>XDB</t>
  </si>
  <si>
    <t>Oath Protocol</t>
  </si>
  <si>
    <t>OATH</t>
  </si>
  <si>
    <t>JFIN</t>
  </si>
  <si>
    <t>JFC</t>
  </si>
  <si>
    <t>LunchMoney</t>
  </si>
  <si>
    <t>LMY</t>
  </si>
  <si>
    <t>ProBit Token</t>
  </si>
  <si>
    <t>PROB</t>
  </si>
  <si>
    <t>SWYFT</t>
  </si>
  <si>
    <t>SWYFTT</t>
  </si>
  <si>
    <t>Cipher</t>
  </si>
  <si>
    <t>CPR</t>
  </si>
  <si>
    <t>SovranoCoin</t>
  </si>
  <si>
    <t>SVR</t>
  </si>
  <si>
    <t>STK Coin</t>
  </si>
  <si>
    <t>Acash Coin</t>
  </si>
  <si>
    <t>ACA</t>
  </si>
  <si>
    <t>Ninjacoin</t>
  </si>
  <si>
    <t>NINJA</t>
  </si>
  <si>
    <t>Akoin</t>
  </si>
  <si>
    <t>AKN</t>
  </si>
  <si>
    <t>CYBR Token</t>
  </si>
  <si>
    <t>CYBR</t>
  </si>
  <si>
    <t>USDx stablecoin</t>
  </si>
  <si>
    <t>Gomics</t>
  </si>
  <si>
    <t>BOSCore</t>
  </si>
  <si>
    <t>Sierracoin</t>
  </si>
  <si>
    <t>SIERRA</t>
  </si>
  <si>
    <t>CryptoBossCoin</t>
  </si>
  <si>
    <t>Hedera Hashgraph</t>
  </si>
  <si>
    <t>HBAR</t>
  </si>
  <si>
    <t>Poseidon Network</t>
  </si>
  <si>
    <t>QQQ</t>
  </si>
  <si>
    <t>Beaxy</t>
  </si>
  <si>
    <t>BXY</t>
  </si>
  <si>
    <t>PUBLISH</t>
  </si>
  <si>
    <t>NEWS</t>
  </si>
  <si>
    <t>Telos</t>
  </si>
  <si>
    <t>TLOS</t>
  </si>
  <si>
    <t>wave edu coin</t>
  </si>
  <si>
    <t>WEC</t>
  </si>
  <si>
    <t>Whole Network</t>
  </si>
  <si>
    <t>NODE</t>
  </si>
  <si>
    <t>MEXC Token</t>
  </si>
  <si>
    <t>MEXC</t>
  </si>
  <si>
    <t>Tepleton</t>
  </si>
  <si>
    <t>TEP</t>
  </si>
  <si>
    <t>Global Digital Content</t>
  </si>
  <si>
    <t>Band Protocol</t>
  </si>
  <si>
    <t>BAND</t>
  </si>
  <si>
    <t>FYDcoin</t>
  </si>
  <si>
    <t>FYD</t>
  </si>
  <si>
    <t>Color Platform</t>
  </si>
  <si>
    <t>CLR</t>
  </si>
  <si>
    <t>Rally</t>
  </si>
  <si>
    <t>RALLY</t>
  </si>
  <si>
    <t>Binance USD</t>
  </si>
  <si>
    <t>BUSD</t>
  </si>
  <si>
    <t>Soverain</t>
  </si>
  <si>
    <t>SOVE</t>
  </si>
  <si>
    <t>Zano</t>
  </si>
  <si>
    <t>ZANO</t>
  </si>
  <si>
    <t>Global X Change Token</t>
  </si>
  <si>
    <t>GXT</t>
  </si>
  <si>
    <t>Echoin</t>
  </si>
  <si>
    <t>EC</t>
  </si>
  <si>
    <t>Asian-African Capital Chain</t>
  </si>
  <si>
    <t>Rivex</t>
  </si>
  <si>
    <t>RVX</t>
  </si>
  <si>
    <t>CoinHe Token</t>
  </si>
  <si>
    <t>Rupiah Token</t>
  </si>
  <si>
    <t>IDRT</t>
  </si>
  <si>
    <t>BonusCloud</t>
  </si>
  <si>
    <t>BXC</t>
  </si>
  <si>
    <t>Banano</t>
  </si>
  <si>
    <t>BAN</t>
  </si>
  <si>
    <t>PAX Gold</t>
  </si>
  <si>
    <t>PAXG</t>
  </si>
  <si>
    <t>Nexxo</t>
  </si>
  <si>
    <t>NEXXO</t>
  </si>
  <si>
    <t>Colletrix</t>
  </si>
  <si>
    <t>CIPX</t>
  </si>
  <si>
    <t>XcelToken Plus</t>
  </si>
  <si>
    <t>XLAB</t>
  </si>
  <si>
    <t>AmonD</t>
  </si>
  <si>
    <t>AMON</t>
  </si>
  <si>
    <t>Business Credit Substitute</t>
  </si>
  <si>
    <t>BCS</t>
  </si>
  <si>
    <t>Tokenize Xchange</t>
  </si>
  <si>
    <t>TKX</t>
  </si>
  <si>
    <t>ITO Utility Token</t>
  </si>
  <si>
    <t>IUT</t>
  </si>
  <si>
    <t>CIChain</t>
  </si>
  <si>
    <t>CIC</t>
  </si>
  <si>
    <t>Cai Token</t>
  </si>
  <si>
    <t>CAI</t>
  </si>
  <si>
    <t>Quiztok</t>
  </si>
  <si>
    <t>QTCON</t>
  </si>
  <si>
    <t>Velas</t>
  </si>
  <si>
    <t>VLX</t>
  </si>
  <si>
    <t>Dimension Chain</t>
  </si>
  <si>
    <t>EON</t>
  </si>
  <si>
    <t>Bit Trust System</t>
  </si>
  <si>
    <t>BIUT</t>
  </si>
  <si>
    <t>Versess Coin</t>
  </si>
  <si>
    <t>VERS</t>
  </si>
  <si>
    <t>CUTcoin</t>
  </si>
  <si>
    <t>CUT</t>
  </si>
  <si>
    <t>INLOCK</t>
  </si>
  <si>
    <t>ILK</t>
  </si>
  <si>
    <t>Robonomics.network</t>
  </si>
  <si>
    <t>dForce Token</t>
  </si>
  <si>
    <t>DF</t>
  </si>
  <si>
    <t>PANTHEON X</t>
  </si>
  <si>
    <t>XPN</t>
  </si>
  <si>
    <t>NuCypher</t>
  </si>
  <si>
    <t>NU</t>
  </si>
  <si>
    <t>Treelion</t>
  </si>
  <si>
    <t>TRN</t>
  </si>
  <si>
    <t>KAASO</t>
  </si>
  <si>
    <t>EOS Force</t>
  </si>
  <si>
    <t>EOSC</t>
  </si>
  <si>
    <t>QPay</t>
  </si>
  <si>
    <t>QPY</t>
  </si>
  <si>
    <t>PocketNode</t>
  </si>
  <si>
    <t>1irstGold</t>
  </si>
  <si>
    <t>1GOLD</t>
  </si>
  <si>
    <t>Bancacy</t>
  </si>
  <si>
    <t>BNY</t>
  </si>
  <si>
    <t>Azbit</t>
  </si>
  <si>
    <t>AZ</t>
  </si>
  <si>
    <t>ebakus</t>
  </si>
  <si>
    <t>EBK</t>
  </si>
  <si>
    <t>HUSD</t>
  </si>
  <si>
    <t>TurtleNetwork</t>
  </si>
  <si>
    <t>TN</t>
  </si>
  <si>
    <t>Dragon Option</t>
  </si>
  <si>
    <t>DRAGON</t>
  </si>
  <si>
    <t>Bitfex</t>
  </si>
  <si>
    <t>BFX</t>
  </si>
  <si>
    <t>MDtoken</t>
  </si>
  <si>
    <t>MDTK</t>
  </si>
  <si>
    <t>BitcoinV</t>
  </si>
  <si>
    <t>BTCV</t>
  </si>
  <si>
    <t>Agora</t>
  </si>
  <si>
    <t>VOTE</t>
  </si>
  <si>
    <t>D Community</t>
  </si>
  <si>
    <t>DILI</t>
  </si>
  <si>
    <t>FinexboxToken</t>
  </si>
  <si>
    <t>Swapcoinz</t>
  </si>
  <si>
    <t>SPAZ</t>
  </si>
  <si>
    <t>Mogu</t>
  </si>
  <si>
    <t>MOGX</t>
  </si>
  <si>
    <t>Codex</t>
  </si>
  <si>
    <t>CDEX</t>
  </si>
  <si>
    <t>Xeonbit Token</t>
  </si>
  <si>
    <t>ROOBEE</t>
  </si>
  <si>
    <t>VNDC</t>
  </si>
  <si>
    <t>CertiK</t>
  </si>
  <si>
    <t>CTK</t>
  </si>
  <si>
    <t>Bincentive</t>
  </si>
  <si>
    <t>BCNT</t>
  </si>
  <si>
    <t>Project WITH</t>
  </si>
  <si>
    <t>WIKEN</t>
  </si>
  <si>
    <t>EURBASE</t>
  </si>
  <si>
    <t>EBASE</t>
  </si>
  <si>
    <t>Filenet</t>
  </si>
  <si>
    <t>FN</t>
  </si>
  <si>
    <t>Xensor</t>
  </si>
  <si>
    <t>XSR</t>
  </si>
  <si>
    <t>DMme</t>
  </si>
  <si>
    <t>DMME</t>
  </si>
  <si>
    <t>ALP Coin</t>
  </si>
  <si>
    <t>Kappi Network</t>
  </si>
  <si>
    <t>KAPP</t>
  </si>
  <si>
    <t>SymVerse</t>
  </si>
  <si>
    <t>SYM</t>
  </si>
  <si>
    <t>ZUM TOKEN</t>
  </si>
  <si>
    <t>TICOEX Token</t>
  </si>
  <si>
    <t>TICO</t>
  </si>
  <si>
    <t>Ethlyte Crypto</t>
  </si>
  <si>
    <t>EtLyteT</t>
  </si>
  <si>
    <t>Golos Blockchain</t>
  </si>
  <si>
    <t>NOVA</t>
  </si>
  <si>
    <t>Dash Cash</t>
  </si>
  <si>
    <t>DSC</t>
  </si>
  <si>
    <t>suterusu</t>
  </si>
  <si>
    <t>SUTER</t>
  </si>
  <si>
    <t>Folgory Coin</t>
  </si>
  <si>
    <t>FLG</t>
  </si>
  <si>
    <t>MeconCash</t>
  </si>
  <si>
    <t>MCH</t>
  </si>
  <si>
    <t>ESCX Token</t>
  </si>
  <si>
    <t>ESCX</t>
  </si>
  <si>
    <t>Kava</t>
  </si>
  <si>
    <t>KAVA</t>
  </si>
  <si>
    <t>Blockstack</t>
  </si>
  <si>
    <t>LINKA</t>
  </si>
  <si>
    <t>Lambda Space Token</t>
  </si>
  <si>
    <t>LAMBS</t>
  </si>
  <si>
    <t>BITFXT COIN</t>
  </si>
  <si>
    <t>BXT</t>
  </si>
  <si>
    <t>Era Swap</t>
  </si>
  <si>
    <t>ES</t>
  </si>
  <si>
    <t>DAD</t>
  </si>
  <si>
    <t>Schilling-Coin</t>
  </si>
  <si>
    <t>SCH</t>
  </si>
  <si>
    <t>Grimm</t>
  </si>
  <si>
    <t>XGM</t>
  </si>
  <si>
    <t>BeatzCoin</t>
  </si>
  <si>
    <t>BTZC</t>
  </si>
  <si>
    <t>Lukiu</t>
  </si>
  <si>
    <t>LKU</t>
  </si>
  <si>
    <t>MesChain</t>
  </si>
  <si>
    <t>MES</t>
  </si>
  <si>
    <t>Secrets of Zurich</t>
  </si>
  <si>
    <t>SOZ</t>
  </si>
  <si>
    <t>BenePit Protocol</t>
  </si>
  <si>
    <t>BNP</t>
  </si>
  <si>
    <t>Know Your Developer</t>
  </si>
  <si>
    <t>KYD</t>
  </si>
  <si>
    <t>Diligence</t>
  </si>
  <si>
    <t>IRA</t>
  </si>
  <si>
    <t>Receive Access Ecosystem</t>
  </si>
  <si>
    <t>RAE</t>
  </si>
  <si>
    <t>Newscrypto</t>
  </si>
  <si>
    <t>NWC</t>
  </si>
  <si>
    <t>Marshal Lion Group Coin</t>
  </si>
  <si>
    <t>MLGC</t>
  </si>
  <si>
    <t>RING X PLATFORM</t>
  </si>
  <si>
    <t>RINGX</t>
  </si>
  <si>
    <t>HyperExchange</t>
  </si>
  <si>
    <t>HX</t>
  </si>
  <si>
    <t>Yap Stone</t>
  </si>
  <si>
    <t>YAP</t>
  </si>
  <si>
    <t>Anchor</t>
  </si>
  <si>
    <t>ANCT</t>
  </si>
  <si>
    <t>MargiX</t>
  </si>
  <si>
    <t>MGX</t>
  </si>
  <si>
    <t>Infinity Esaham</t>
  </si>
  <si>
    <t>INFS</t>
  </si>
  <si>
    <t>Fortem Capital</t>
  </si>
  <si>
    <t>FCQ</t>
  </si>
  <si>
    <t>CoinDeal Token</t>
  </si>
  <si>
    <t>CDL</t>
  </si>
  <si>
    <t>SOLBIT</t>
  </si>
  <si>
    <t>SBT</t>
  </si>
  <si>
    <t>Bitcoin &amp; Company Network</t>
  </si>
  <si>
    <t>BITN</t>
  </si>
  <si>
    <t>Modex</t>
  </si>
  <si>
    <t>MODEX</t>
  </si>
  <si>
    <t>DEXA COIN</t>
  </si>
  <si>
    <t>DEXA</t>
  </si>
  <si>
    <t>Bankroll Network</t>
  </si>
  <si>
    <t>BNKR</t>
  </si>
  <si>
    <t>Aerotoken</t>
  </si>
  <si>
    <t>AET</t>
  </si>
  <si>
    <t>RigoBlock</t>
  </si>
  <si>
    <t>GRG</t>
  </si>
  <si>
    <t>Medium</t>
  </si>
  <si>
    <t>MDM</t>
  </si>
  <si>
    <t>JD Coin</t>
  </si>
  <si>
    <t>JDC</t>
  </si>
  <si>
    <t>LOLTOKEN</t>
  </si>
  <si>
    <t>Moozicore</t>
  </si>
  <si>
    <t>MZG</t>
  </si>
  <si>
    <t>Kuverit</t>
  </si>
  <si>
    <t>KUV</t>
  </si>
  <si>
    <t>Bispex</t>
  </si>
  <si>
    <t>BPX</t>
  </si>
  <si>
    <t>Digital Gold</t>
  </si>
  <si>
    <t>Multi-collateral DAI</t>
  </si>
  <si>
    <t>DAI</t>
  </si>
  <si>
    <t>Tellor</t>
  </si>
  <si>
    <t>TRB</t>
  </si>
  <si>
    <t>Vinci</t>
  </si>
  <si>
    <t>VINCI</t>
  </si>
  <si>
    <t>Nervos Network</t>
  </si>
  <si>
    <t>CKB</t>
  </si>
  <si>
    <t>999</t>
  </si>
  <si>
    <t>LCX</t>
  </si>
  <si>
    <t>Zynecoin</t>
  </si>
  <si>
    <t>ZYN</t>
  </si>
  <si>
    <t>CAPITAL X CELL</t>
  </si>
  <si>
    <t>CXC</t>
  </si>
  <si>
    <t>MarcoPolo Protocol</t>
  </si>
  <si>
    <t>MAP</t>
  </si>
  <si>
    <t>Minter Network</t>
  </si>
  <si>
    <t>Precium</t>
  </si>
  <si>
    <t>PCM</t>
  </si>
  <si>
    <t>Eureka Coin</t>
  </si>
  <si>
    <t>ERK</t>
  </si>
  <si>
    <t>Joule</t>
  </si>
  <si>
    <t>JUL</t>
  </si>
  <si>
    <t>Ouroboros</t>
  </si>
  <si>
    <t>OURO</t>
  </si>
  <si>
    <t>NairaX</t>
  </si>
  <si>
    <t>NIRX</t>
  </si>
  <si>
    <t>EXMO Coin</t>
  </si>
  <si>
    <t>EXM</t>
  </si>
  <si>
    <t>Newsolution</t>
  </si>
  <si>
    <t>NST</t>
  </si>
  <si>
    <t>Wownero</t>
  </si>
  <si>
    <t>WOW</t>
  </si>
  <si>
    <t>PegNet</t>
  </si>
  <si>
    <t>PEG</t>
  </si>
  <si>
    <t>Sesameseed</t>
  </si>
  <si>
    <t>SEED</t>
  </si>
  <si>
    <t>TAGZ5</t>
  </si>
  <si>
    <t>Demeter Chain</t>
  </si>
  <si>
    <t>DMTC</t>
  </si>
  <si>
    <t>MACH Project</t>
  </si>
  <si>
    <t>MACH</t>
  </si>
  <si>
    <t>ArdCoin</t>
  </si>
  <si>
    <t>ARDX</t>
  </si>
  <si>
    <t>TeeCoin</t>
  </si>
  <si>
    <t>TEC</t>
  </si>
  <si>
    <t>HGH Token</t>
  </si>
  <si>
    <t>HGH</t>
  </si>
  <si>
    <t>Lightstreams</t>
  </si>
  <si>
    <t>PHT</t>
  </si>
  <si>
    <t>Tradeplus</t>
  </si>
  <si>
    <t>TDPS</t>
  </si>
  <si>
    <t>Harcomia</t>
  </si>
  <si>
    <t>HCA</t>
  </si>
  <si>
    <t>Ultragate</t>
  </si>
  <si>
    <t>ULG</t>
  </si>
  <si>
    <t>XIO</t>
  </si>
  <si>
    <t>Davion</t>
  </si>
  <si>
    <t>DAVP</t>
  </si>
  <si>
    <t>Gric Coin</t>
  </si>
  <si>
    <t>GC</t>
  </si>
  <si>
    <t>SafeCapital</t>
  </si>
  <si>
    <t>SCAP</t>
  </si>
  <si>
    <t>Blocs</t>
  </si>
  <si>
    <t>BLOCS</t>
  </si>
  <si>
    <t>ARCS</t>
  </si>
  <si>
    <t>ARX</t>
  </si>
  <si>
    <t>TROY</t>
  </si>
  <si>
    <t>Artis Turba</t>
  </si>
  <si>
    <t>ARTIS</t>
  </si>
  <si>
    <t>LuckySevenToken</t>
  </si>
  <si>
    <t>Saga</t>
  </si>
  <si>
    <t>SGA</t>
  </si>
  <si>
    <t>ALLY</t>
  </si>
  <si>
    <t>ALY</t>
  </si>
  <si>
    <t>Hashshare</t>
  </si>
  <si>
    <t>HSS</t>
  </si>
  <si>
    <t>Cloudbit Token</t>
  </si>
  <si>
    <t>CDB</t>
  </si>
  <si>
    <t>HEX</t>
  </si>
  <si>
    <t>InnovativeBioresearchCoin</t>
  </si>
  <si>
    <t>INNBC</t>
  </si>
  <si>
    <t>Global Crypto Alliance</t>
  </si>
  <si>
    <t>CALL</t>
  </si>
  <si>
    <t>ALL BEST ICO</t>
  </si>
  <si>
    <t>ALLBI</t>
  </si>
  <si>
    <t>Jade Currency</t>
  </si>
  <si>
    <t>JADE</t>
  </si>
  <si>
    <t>Orchid</t>
  </si>
  <si>
    <t>OXT</t>
  </si>
  <si>
    <t>ROAD</t>
  </si>
  <si>
    <t>MimbleWimbleCoin</t>
  </si>
  <si>
    <t>MWC</t>
  </si>
  <si>
    <t>Creatanium</t>
  </si>
  <si>
    <t>CMB</t>
  </si>
  <si>
    <t>Kusama</t>
  </si>
  <si>
    <t>KSM</t>
  </si>
  <si>
    <t>Huptex</t>
  </si>
  <si>
    <t>HTX</t>
  </si>
  <si>
    <t>Litecash</t>
  </si>
  <si>
    <t>SBank</t>
  </si>
  <si>
    <t>STS</t>
  </si>
  <si>
    <t>QURA GLOBAL</t>
  </si>
  <si>
    <t>QURA</t>
  </si>
  <si>
    <t>Streamity</t>
  </si>
  <si>
    <t>STM</t>
  </si>
  <si>
    <t>Litbinex Coin</t>
  </si>
  <si>
    <t>VerusCoin</t>
  </si>
  <si>
    <t>VRSC</t>
  </si>
  <si>
    <t>Bazooka Token</t>
  </si>
  <si>
    <t>BAZ</t>
  </si>
  <si>
    <t>Bitcoin Free Cash</t>
  </si>
  <si>
    <t>BFC</t>
  </si>
  <si>
    <t>Apple Network</t>
  </si>
  <si>
    <t>ANK</t>
  </si>
  <si>
    <t>Coupon Chain</t>
  </si>
  <si>
    <t>BULL</t>
  </si>
  <si>
    <t>Helex</t>
  </si>
  <si>
    <t>USDA</t>
  </si>
  <si>
    <t>XeniosCoin</t>
  </si>
  <si>
    <t>XNC</t>
  </si>
  <si>
    <t>BetProtocol</t>
  </si>
  <si>
    <t>BEPRO</t>
  </si>
  <si>
    <t>WowSecret</t>
  </si>
  <si>
    <t>Axial Entertainment Digital Asset</t>
  </si>
  <si>
    <t>AXL</t>
  </si>
  <si>
    <t>MAX Exchange Token</t>
  </si>
  <si>
    <t>Neutrino Dollar</t>
  </si>
  <si>
    <t>USDN</t>
  </si>
  <si>
    <t>Flit Token</t>
  </si>
  <si>
    <t>Tap</t>
  </si>
  <si>
    <t>XTP</t>
  </si>
  <si>
    <t>Rakon</t>
  </si>
  <si>
    <t>RKN</t>
  </si>
  <si>
    <t>BitUBU Coin</t>
  </si>
  <si>
    <t>UBU</t>
  </si>
  <si>
    <t>Egoras</t>
  </si>
  <si>
    <t>EGR</t>
  </si>
  <si>
    <t>Global Reserve System</t>
  </si>
  <si>
    <t>GLOB</t>
  </si>
  <si>
    <t>BYND</t>
  </si>
  <si>
    <t>THENODE</t>
  </si>
  <si>
    <t>THE</t>
  </si>
  <si>
    <t>apM Coin</t>
  </si>
  <si>
    <t>APM</t>
  </si>
  <si>
    <t>Curio</t>
  </si>
  <si>
    <t>CUR</t>
  </si>
  <si>
    <t>PlayFuel</t>
  </si>
  <si>
    <t>PLF</t>
  </si>
  <si>
    <t>Building Cities Beyond Blockchain</t>
  </si>
  <si>
    <t>BCB</t>
  </si>
  <si>
    <t>Pawtocol</t>
  </si>
  <si>
    <t>UPI</t>
  </si>
  <si>
    <t>CRYPTOBUCKS</t>
  </si>
  <si>
    <t>CBUCKS</t>
  </si>
  <si>
    <t>Guapcoin</t>
  </si>
  <si>
    <t>GUAP</t>
  </si>
  <si>
    <t>Global Game Coin</t>
  </si>
  <si>
    <t>GGC</t>
  </si>
  <si>
    <t>VOMER</t>
  </si>
  <si>
    <t>VMR</t>
  </si>
  <si>
    <t>Level01</t>
  </si>
  <si>
    <t>LVX</t>
  </si>
  <si>
    <t>onLEXpa</t>
  </si>
  <si>
    <t>Hanacoin</t>
  </si>
  <si>
    <t>HANA</t>
  </si>
  <si>
    <t>Enzo</t>
  </si>
  <si>
    <t>NZO</t>
  </si>
  <si>
    <t>Tachyon Protocol</t>
  </si>
  <si>
    <t>IPX</t>
  </si>
  <si>
    <t>1AI Token</t>
  </si>
  <si>
    <t>1AI</t>
  </si>
  <si>
    <t>BitKAM</t>
  </si>
  <si>
    <t>KAM</t>
  </si>
  <si>
    <t>808TA</t>
  </si>
  <si>
    <t>FRED Energy</t>
  </si>
  <si>
    <t>FRED</t>
  </si>
  <si>
    <t>RIFT Token</t>
  </si>
  <si>
    <t>RIFT</t>
  </si>
  <si>
    <t>inSure</t>
  </si>
  <si>
    <t>Coinsbit Token</t>
  </si>
  <si>
    <t>CNB</t>
  </si>
  <si>
    <t>TerraKRW</t>
  </si>
  <si>
    <t>KRT</t>
  </si>
  <si>
    <t>Origin Protocol</t>
  </si>
  <si>
    <t>OGN</t>
  </si>
  <si>
    <t>Egoras Dollar</t>
  </si>
  <si>
    <t>EUSD</t>
  </si>
  <si>
    <t>Mochimo</t>
  </si>
  <si>
    <t>MCM</t>
  </si>
  <si>
    <t>Soda Coin</t>
  </si>
  <si>
    <t>Orient Walt</t>
  </si>
  <si>
    <t>HTDF</t>
  </si>
  <si>
    <t>K-Tune</t>
  </si>
  <si>
    <t>KTT</t>
  </si>
  <si>
    <t>The Universal Settlement Coin</t>
  </si>
  <si>
    <t>TUSC</t>
  </si>
  <si>
    <t>TLS Token</t>
  </si>
  <si>
    <t>TLS</t>
  </si>
  <si>
    <t>AfroDex</t>
  </si>
  <si>
    <t>AfroX</t>
  </si>
  <si>
    <t>Resistance</t>
  </si>
  <si>
    <t>RES</t>
  </si>
  <si>
    <t>Documentchain</t>
  </si>
  <si>
    <t>DMS</t>
  </si>
  <si>
    <t>Pmeer</t>
  </si>
  <si>
    <t>PMEER</t>
  </si>
  <si>
    <t>Benscoin</t>
  </si>
  <si>
    <t>BKEX Token</t>
  </si>
  <si>
    <t>BKK</t>
  </si>
  <si>
    <t>Nyzo</t>
  </si>
  <si>
    <t>NYZO</t>
  </si>
  <si>
    <t>HeartBout Pay</t>
  </si>
  <si>
    <t>HP</t>
  </si>
  <si>
    <t>3X Long Bitcoin Token</t>
  </si>
  <si>
    <t>3X Short Bitcoin Token</t>
  </si>
  <si>
    <t>BEAR</t>
  </si>
  <si>
    <t>Waves Enterprise</t>
  </si>
  <si>
    <t>WEST</t>
  </si>
  <si>
    <t>Dune Network</t>
  </si>
  <si>
    <t>DUN</t>
  </si>
  <si>
    <t>WazirX</t>
  </si>
  <si>
    <t>WRX</t>
  </si>
  <si>
    <t>Freight Trust &amp; Clearing Network</t>
  </si>
  <si>
    <t>EDI</t>
  </si>
  <si>
    <t>Bitcoin Classic</t>
  </si>
  <si>
    <t>PYRO Network</t>
  </si>
  <si>
    <t>PYRO</t>
  </si>
  <si>
    <t>IFX24</t>
  </si>
  <si>
    <t>Kryptofranc</t>
  </si>
  <si>
    <t>KYF</t>
  </si>
  <si>
    <t>Buxcoin</t>
  </si>
  <si>
    <t>BUX</t>
  </si>
  <si>
    <t>Bitcoin Vault</t>
  </si>
  <si>
    <t>Tether Gold</t>
  </si>
  <si>
    <t>XAUT</t>
  </si>
  <si>
    <t>Dfinity (IOU)</t>
  </si>
  <si>
    <t>DFN</t>
  </si>
  <si>
    <t>Wisdom Chain</t>
  </si>
  <si>
    <t>Celeum</t>
  </si>
  <si>
    <t>CLX</t>
  </si>
  <si>
    <t>Bitcoffeen</t>
  </si>
  <si>
    <t>BiLira</t>
  </si>
  <si>
    <t>TRYB</t>
  </si>
  <si>
    <t>Ethereum Message Search</t>
  </si>
  <si>
    <t>EMS</t>
  </si>
  <si>
    <t>Keystone of Opportunity &amp; Knowledge</t>
  </si>
  <si>
    <t>KOK</t>
  </si>
  <si>
    <t>ExtStock Token</t>
  </si>
  <si>
    <t>XT</t>
  </si>
  <si>
    <t>Jarvis Network</t>
  </si>
  <si>
    <t>JRT</t>
  </si>
  <si>
    <t>AK12</t>
  </si>
  <si>
    <t>FLEX</t>
  </si>
  <si>
    <t>KONJUNGATE</t>
  </si>
  <si>
    <t>KONJ</t>
  </si>
  <si>
    <t>Unochain</t>
  </si>
  <si>
    <t>UNOC</t>
  </si>
  <si>
    <t>MEETtoken</t>
  </si>
  <si>
    <t>MTT</t>
  </si>
  <si>
    <t>Creditcoin</t>
  </si>
  <si>
    <t>Gleec</t>
  </si>
  <si>
    <t>GLEEC</t>
  </si>
  <si>
    <t>Perth Mint Gold Token</t>
  </si>
  <si>
    <t>PMGT</t>
  </si>
  <si>
    <t>CitiOs</t>
  </si>
  <si>
    <t>R2R</t>
  </si>
  <si>
    <t>Wallet Plus X</t>
  </si>
  <si>
    <t>WPX</t>
  </si>
  <si>
    <t>MalwareChain</t>
  </si>
  <si>
    <t>MALW</t>
  </si>
  <si>
    <t>Phoneum</t>
  </si>
  <si>
    <t>3X Short Ethereum Token</t>
  </si>
  <si>
    <t>ETHBEAR</t>
  </si>
  <si>
    <t>3X Long Ethereum Token</t>
  </si>
  <si>
    <t>ETHBULL</t>
  </si>
  <si>
    <t>QURAS</t>
  </si>
  <si>
    <t>XQC</t>
  </si>
  <si>
    <t xml:space="preserve">Handshake </t>
  </si>
  <si>
    <t>HNS</t>
  </si>
  <si>
    <t>Juventus Fan Token</t>
  </si>
  <si>
    <t>JUV</t>
  </si>
  <si>
    <t>FC Barcelona Fan Token</t>
  </si>
  <si>
    <t>BAR</t>
  </si>
  <si>
    <t>Paris Saint-Germain Fan Token</t>
  </si>
  <si>
    <t>PSG</t>
  </si>
  <si>
    <t>Atletico De Madrid Fan Token</t>
  </si>
  <si>
    <t>Galatasaray Fan Token</t>
  </si>
  <si>
    <t>GAL</t>
  </si>
  <si>
    <t>AS Roma Fan Token</t>
  </si>
  <si>
    <t>ASR</t>
  </si>
  <si>
    <t>WinCash</t>
  </si>
  <si>
    <t>WCC</t>
  </si>
  <si>
    <t>Metaverse Dualchain Network Architecture</t>
  </si>
  <si>
    <t>Kemacoin</t>
  </si>
  <si>
    <t>KEMA</t>
  </si>
  <si>
    <t>Global Rental Token</t>
  </si>
  <si>
    <t>GRT</t>
  </si>
  <si>
    <t>ViteX Coin</t>
  </si>
  <si>
    <t>VX</t>
  </si>
  <si>
    <t>Zuflo Coin</t>
  </si>
  <si>
    <t>ZFL</t>
  </si>
  <si>
    <t>HebeBlock</t>
  </si>
  <si>
    <t>HEBE</t>
  </si>
  <si>
    <t>LinkArt</t>
  </si>
  <si>
    <t>LAR</t>
  </si>
  <si>
    <t>The Hustle App</t>
  </si>
  <si>
    <t>HUSL</t>
  </si>
  <si>
    <t>LegalBlock</t>
  </si>
  <si>
    <t>LBK</t>
  </si>
  <si>
    <t>APIX</t>
  </si>
  <si>
    <t>Emrals</t>
  </si>
  <si>
    <t>EMRALS</t>
  </si>
  <si>
    <t>cUSD Currency</t>
  </si>
  <si>
    <t>CUSD</t>
  </si>
  <si>
    <t>Hubi Token</t>
  </si>
  <si>
    <t>HUB</t>
  </si>
  <si>
    <t>Compound Dai</t>
  </si>
  <si>
    <t>CDAI</t>
  </si>
  <si>
    <t>Compound SAI</t>
  </si>
  <si>
    <t>CSAI</t>
  </si>
  <si>
    <t>Compound USD Coin</t>
  </si>
  <si>
    <t>CUSDC</t>
  </si>
  <si>
    <t>Milk Alliance</t>
  </si>
  <si>
    <t>MLK</t>
  </si>
  <si>
    <t>QUEENBEE</t>
  </si>
  <si>
    <t>QBZ</t>
  </si>
  <si>
    <t>Energy Web Token</t>
  </si>
  <si>
    <t>EWT</t>
  </si>
  <si>
    <t>Freecash</t>
  </si>
  <si>
    <t>FCH</t>
  </si>
  <si>
    <t>Okschain</t>
  </si>
  <si>
    <t>OKS</t>
  </si>
  <si>
    <t>Edgeware</t>
  </si>
  <si>
    <t>PayProtocol</t>
  </si>
  <si>
    <t>PCI</t>
  </si>
  <si>
    <t>Asac Coin</t>
  </si>
  <si>
    <t>ASAC</t>
  </si>
  <si>
    <t>SynchroBitcoin</t>
  </si>
  <si>
    <t>SNB</t>
  </si>
  <si>
    <t>Joys Digital</t>
  </si>
  <si>
    <t>JOYS</t>
  </si>
  <si>
    <t>Sologenic</t>
  </si>
  <si>
    <t>SOLO</t>
  </si>
  <si>
    <t>Bloomzed Token</t>
  </si>
  <si>
    <t>BZT</t>
  </si>
  <si>
    <t>Kepler Network</t>
  </si>
  <si>
    <t>KMW</t>
  </si>
  <si>
    <t>Tweebaa</t>
  </si>
  <si>
    <t>TWEE</t>
  </si>
  <si>
    <t>KingMoney</t>
  </si>
  <si>
    <t>KIM</t>
  </si>
  <si>
    <t>Bidesk</t>
  </si>
  <si>
    <t>BDK</t>
  </si>
  <si>
    <t>ODY</t>
  </si>
  <si>
    <t>LUCY</t>
  </si>
  <si>
    <t>The Tokenized Bitcoin</t>
  </si>
  <si>
    <t>imBTC</t>
  </si>
  <si>
    <t>3X Short BNB Token</t>
  </si>
  <si>
    <t>BNBBEAR</t>
  </si>
  <si>
    <t>3X Long BNB Token</t>
  </si>
  <si>
    <t>BNBBULL</t>
  </si>
  <si>
    <t>SuperSkynet</t>
  </si>
  <si>
    <t>SSN</t>
  </si>
  <si>
    <t>HyperDAO</t>
  </si>
  <si>
    <t>HDAO</t>
  </si>
  <si>
    <t>Inex Project</t>
  </si>
  <si>
    <t>INEX</t>
  </si>
  <si>
    <t>MorCrypto Coin</t>
  </si>
  <si>
    <t>MOR</t>
  </si>
  <si>
    <t>BTSE</t>
  </si>
  <si>
    <t>OG Fan Token</t>
  </si>
  <si>
    <t>OG</t>
  </si>
  <si>
    <t>Instantily</t>
  </si>
  <si>
    <t>TILY</t>
  </si>
  <si>
    <t>Spockchain Network</t>
  </si>
  <si>
    <t>SPOK</t>
  </si>
  <si>
    <t>CONTRACOIN</t>
  </si>
  <si>
    <t>CTCN</t>
  </si>
  <si>
    <t>0cash</t>
  </si>
  <si>
    <t>ZCH</t>
  </si>
  <si>
    <t>Bonorum</t>
  </si>
  <si>
    <t>BONO</t>
  </si>
  <si>
    <t>GermanCoin</t>
  </si>
  <si>
    <t>GCX</t>
  </si>
  <si>
    <t>BIKI</t>
  </si>
  <si>
    <t>Orbit Chain</t>
  </si>
  <si>
    <t>ORC</t>
  </si>
  <si>
    <t>WOM Protocol</t>
  </si>
  <si>
    <t>WOM</t>
  </si>
  <si>
    <t>Largo Coin</t>
  </si>
  <si>
    <t>LRG</t>
  </si>
  <si>
    <t>Shardus</t>
  </si>
  <si>
    <t>Zelerius</t>
  </si>
  <si>
    <t>ZLS</t>
  </si>
  <si>
    <t>Cofinex Coin</t>
  </si>
  <si>
    <t>RAKUN</t>
  </si>
  <si>
    <t>RAKU</t>
  </si>
  <si>
    <t>Homeros</t>
  </si>
  <si>
    <t>HMR</t>
  </si>
  <si>
    <t>iOWN Token</t>
  </si>
  <si>
    <t>iOWN</t>
  </si>
  <si>
    <t>RAKSUR</t>
  </si>
  <si>
    <t>RAS</t>
  </si>
  <si>
    <t>Five Star Coin</t>
  </si>
  <si>
    <t>FSC</t>
  </si>
  <si>
    <t>Boogle</t>
  </si>
  <si>
    <t>BOO</t>
  </si>
  <si>
    <t>AdsByWiFi</t>
  </si>
  <si>
    <t>WADS</t>
  </si>
  <si>
    <t>Proton</t>
  </si>
  <si>
    <t>XPR</t>
  </si>
  <si>
    <t>MarketPeak</t>
  </si>
  <si>
    <t>PEAK</t>
  </si>
  <si>
    <t>Chainpay</t>
  </si>
  <si>
    <t>IBStoken</t>
  </si>
  <si>
    <t>IBS</t>
  </si>
  <si>
    <t>StellarPayGlobal</t>
  </si>
  <si>
    <t>XLPG</t>
  </si>
  <si>
    <t>Cryptobuyer</t>
  </si>
  <si>
    <t>XPT</t>
  </si>
  <si>
    <t>MyDexPay</t>
  </si>
  <si>
    <t>XMD</t>
  </si>
  <si>
    <t>Historia</t>
  </si>
  <si>
    <t>HTA</t>
  </si>
  <si>
    <t>GoalTime N</t>
  </si>
  <si>
    <t>GTX</t>
  </si>
  <si>
    <t>Hive</t>
  </si>
  <si>
    <t>HIVE</t>
  </si>
  <si>
    <t>IZEROIUM</t>
  </si>
  <si>
    <t>IZER</t>
  </si>
  <si>
    <t>Hive Dollar</t>
  </si>
  <si>
    <t>HBD</t>
  </si>
  <si>
    <t>CryptoEnergy</t>
  </si>
  <si>
    <t>CNRG</t>
  </si>
  <si>
    <t>3X Long TRX Token</t>
  </si>
  <si>
    <t>TRXBULL</t>
  </si>
  <si>
    <t>3X Short TRX Token</t>
  </si>
  <si>
    <t>TRXBEAR</t>
  </si>
  <si>
    <t>HUNT</t>
  </si>
  <si>
    <t>PengolinCoin</t>
  </si>
  <si>
    <t>PGO</t>
  </si>
  <si>
    <t>ELYSIA</t>
  </si>
  <si>
    <t>B ONE PAYMENT</t>
  </si>
  <si>
    <t>B1P</t>
  </si>
  <si>
    <t>ALA</t>
  </si>
  <si>
    <t>CelCoin</t>
  </si>
  <si>
    <t>CELC</t>
  </si>
  <si>
    <t>Insula</t>
  </si>
  <si>
    <t>ISLA</t>
  </si>
  <si>
    <t>Wallabee</t>
  </si>
  <si>
    <t>WLB</t>
  </si>
  <si>
    <t>Scopuly (SCOP)</t>
  </si>
  <si>
    <t>SCOP</t>
  </si>
  <si>
    <t>Touch Social</t>
  </si>
  <si>
    <t>TST</t>
  </si>
  <si>
    <t>Work Force Coin</t>
  </si>
  <si>
    <t>WFC</t>
  </si>
  <si>
    <t>Castweet</t>
  </si>
  <si>
    <t>SappChain</t>
  </si>
  <si>
    <t>TILWIKI</t>
  </si>
  <si>
    <t>TLW</t>
  </si>
  <si>
    <t>Charg Coin</t>
  </si>
  <si>
    <t>CHG</t>
  </si>
  <si>
    <t>CoinLoan</t>
  </si>
  <si>
    <t>CLT</t>
  </si>
  <si>
    <t>MyTVchain</t>
  </si>
  <si>
    <t>MYTV</t>
  </si>
  <si>
    <t>Unknown Fair Object</t>
  </si>
  <si>
    <t>Bitcurate</t>
  </si>
  <si>
    <t>Cicoin</t>
  </si>
  <si>
    <t>CICX</t>
  </si>
  <si>
    <t>Kingdom Game 4.0</t>
  </si>
  <si>
    <t>KDG</t>
  </si>
  <si>
    <t>4THPILLAR TECHNOLOGIES</t>
  </si>
  <si>
    <t>FOUR</t>
  </si>
  <si>
    <t>PARSIQ</t>
  </si>
  <si>
    <t>PRQ</t>
  </si>
  <si>
    <t>PYRO Network (TRON)</t>
  </si>
  <si>
    <t>3x Long XRP Token</t>
  </si>
  <si>
    <t>XRPBULL</t>
  </si>
  <si>
    <t>3x Short XRP Token</t>
  </si>
  <si>
    <t>XRPBEAR</t>
  </si>
  <si>
    <t>3x Long EOS Token</t>
  </si>
  <si>
    <t>EOSBULL</t>
  </si>
  <si>
    <t>3x Short EOS Token</t>
  </si>
  <si>
    <t>EOSBEAR</t>
  </si>
  <si>
    <t>Latamcash</t>
  </si>
  <si>
    <t>LMCH</t>
  </si>
  <si>
    <t>weBloc</t>
  </si>
  <si>
    <t>WOK</t>
  </si>
  <si>
    <t>SonoCoin</t>
  </si>
  <si>
    <t>Pyrrhos Gold</t>
  </si>
  <si>
    <t>PGOLD</t>
  </si>
  <si>
    <t>Hinto</t>
  </si>
  <si>
    <t>HNT</t>
  </si>
  <si>
    <t>DSLA Protocol</t>
  </si>
  <si>
    <t>DSLA</t>
  </si>
  <si>
    <t>Swapzilla</t>
  </si>
  <si>
    <t>SWZL</t>
  </si>
  <si>
    <t>MESEFA</t>
  </si>
  <si>
    <t>SEFA</t>
  </si>
  <si>
    <t>Solana</t>
  </si>
  <si>
    <t>Cashhand</t>
  </si>
  <si>
    <t>CHND</t>
  </si>
  <si>
    <t>Vid</t>
  </si>
  <si>
    <t>VI</t>
  </si>
  <si>
    <t>DEAPcoin</t>
  </si>
  <si>
    <t>DEP</t>
  </si>
  <si>
    <t>SatoExchange Token</t>
  </si>
  <si>
    <t>SATX</t>
  </si>
  <si>
    <t>SINERGIA</t>
  </si>
  <si>
    <t>SNG</t>
  </si>
  <si>
    <t>BigBang Core</t>
  </si>
  <si>
    <t>Mega Lottery Services Global</t>
  </si>
  <si>
    <t>MLR</t>
  </si>
  <si>
    <t>pTokens BTC</t>
  </si>
  <si>
    <t>PBTC</t>
  </si>
  <si>
    <t>Epic Cash</t>
  </si>
  <si>
    <t>EPIC</t>
  </si>
  <si>
    <t>BIZZCOIN</t>
  </si>
  <si>
    <t>BIZZ</t>
  </si>
  <si>
    <t>Entherfound</t>
  </si>
  <si>
    <t>ETF</t>
  </si>
  <si>
    <t>Cartesi</t>
  </si>
  <si>
    <t>CTSI</t>
  </si>
  <si>
    <t>JUST Stablecoin</t>
  </si>
  <si>
    <t>USDJ</t>
  </si>
  <si>
    <t>Helix</t>
  </si>
  <si>
    <t>HLIX</t>
  </si>
  <si>
    <t>Beer Money</t>
  </si>
  <si>
    <t>BEER</t>
  </si>
  <si>
    <t>WiBX</t>
  </si>
  <si>
    <t>WBX</t>
  </si>
  <si>
    <t>KardiaChain</t>
  </si>
  <si>
    <t>KAI</t>
  </si>
  <si>
    <t>Two Prime FF1 Token</t>
  </si>
  <si>
    <t>FF1</t>
  </si>
  <si>
    <t>WON</t>
  </si>
  <si>
    <t>3x Long Bitcoin SV Token</t>
  </si>
  <si>
    <t>BSVBULL</t>
  </si>
  <si>
    <t>3x Long Litecoin Token</t>
  </si>
  <si>
    <t>LTCBULL</t>
  </si>
  <si>
    <t>3x Long Tezos Token</t>
  </si>
  <si>
    <t>XTZBULL</t>
  </si>
  <si>
    <t>Alchemy</t>
  </si>
  <si>
    <t>3x Long Bitcoin Cash Token</t>
  </si>
  <si>
    <t>BCHBULL</t>
  </si>
  <si>
    <t>Isiklar Coin</t>
  </si>
  <si>
    <t>ISIKC</t>
  </si>
  <si>
    <t>AMATEN</t>
  </si>
  <si>
    <t>AMA</t>
  </si>
  <si>
    <t>GHOST</t>
  </si>
  <si>
    <t>CRDT</t>
  </si>
  <si>
    <t>Ixinium</t>
  </si>
  <si>
    <t>XXA</t>
  </si>
  <si>
    <t>GHOSTPRISM</t>
  </si>
  <si>
    <t>ECOChain</t>
  </si>
  <si>
    <t>ECOC</t>
  </si>
  <si>
    <t>ECOSC</t>
  </si>
  <si>
    <t>ECU</t>
  </si>
  <si>
    <t>UCA Coin</t>
  </si>
  <si>
    <t>UCA</t>
  </si>
  <si>
    <t>Bali Coin</t>
  </si>
  <si>
    <t>BALI</t>
  </si>
  <si>
    <t>BASIC</t>
  </si>
  <si>
    <t>Counos X</t>
  </si>
  <si>
    <t>CCXX</t>
  </si>
  <si>
    <t>Binance KRW</t>
  </si>
  <si>
    <t>BKRW</t>
  </si>
  <si>
    <t>Jack Token</t>
  </si>
  <si>
    <t>JACK</t>
  </si>
  <si>
    <t>EarnBet</t>
  </si>
  <si>
    <t>JUST</t>
  </si>
  <si>
    <t>JST</t>
  </si>
  <si>
    <t>Sudan Gold Coin</t>
  </si>
  <si>
    <t>SGC</t>
  </si>
  <si>
    <t>Lux Bio Cell</t>
  </si>
  <si>
    <t>LBXC</t>
  </si>
  <si>
    <t>eToro Pound Sterling</t>
  </si>
  <si>
    <t>GBPX</t>
  </si>
  <si>
    <t>eToro New Zealand Dollar</t>
  </si>
  <si>
    <t>NZDX</t>
  </si>
  <si>
    <t>eToro Euro</t>
  </si>
  <si>
    <t>EURX</t>
  </si>
  <si>
    <t>AAX Token</t>
  </si>
  <si>
    <t>AAB</t>
  </si>
  <si>
    <t>Affil Coin</t>
  </si>
  <si>
    <t>BLOCKIDCOIN</t>
  </si>
  <si>
    <t>BID</t>
  </si>
  <si>
    <t>Crypto Holding Frank Token</t>
  </si>
  <si>
    <t>CHFT</t>
  </si>
  <si>
    <t>The Transfer Token</t>
  </si>
  <si>
    <t>LOA Protocol</t>
  </si>
  <si>
    <t>LOA</t>
  </si>
  <si>
    <t>Torex</t>
  </si>
  <si>
    <t>TOR</t>
  </si>
  <si>
    <t>Martkist</t>
  </si>
  <si>
    <t>MARTK</t>
  </si>
  <si>
    <t>EzyStayz</t>
  </si>
  <si>
    <t>EZY</t>
  </si>
  <si>
    <t>Sensorium</t>
  </si>
  <si>
    <t>SENSO</t>
  </si>
  <si>
    <t>Aragon Court</t>
  </si>
  <si>
    <t>ANJ</t>
  </si>
  <si>
    <t>TNC Coin</t>
  </si>
  <si>
    <t>Becaz</t>
  </si>
  <si>
    <t>XEN</t>
  </si>
  <si>
    <t>ASYAGRO</t>
  </si>
  <si>
    <t>ASY</t>
  </si>
  <si>
    <t>REBIT</t>
  </si>
  <si>
    <t>KEYT</t>
  </si>
  <si>
    <t>SKINCHAIN</t>
  </si>
  <si>
    <t>Inverse Bitcoin Volatility Token</t>
  </si>
  <si>
    <t>IBVOL</t>
  </si>
  <si>
    <t>Bankcoin Reserve</t>
  </si>
  <si>
    <t>BCR</t>
  </si>
  <si>
    <t>AtromG8</t>
  </si>
  <si>
    <t>AG8</t>
  </si>
  <si>
    <t>Buzzshow</t>
  </si>
  <si>
    <t>GLDY</t>
  </si>
  <si>
    <t>VeraOne</t>
  </si>
  <si>
    <t>VRO</t>
  </si>
  <si>
    <t>Xaya</t>
  </si>
  <si>
    <t>CHI</t>
  </si>
  <si>
    <t>1x Long Bitcoin Implied Volatility Token</t>
  </si>
  <si>
    <t>BVOL</t>
  </si>
  <si>
    <t>NFX Coin</t>
  </si>
  <si>
    <t>NFXC</t>
  </si>
  <si>
    <t>United Bull Traders</t>
  </si>
  <si>
    <t>Massnet</t>
  </si>
  <si>
    <t>MASS</t>
  </si>
  <si>
    <t>BeeEx</t>
  </si>
  <si>
    <t>The global index chain</t>
  </si>
  <si>
    <t>TGIC</t>
  </si>
  <si>
    <t>Hathor</t>
  </si>
  <si>
    <t>HTR</t>
  </si>
  <si>
    <t>Vanywhere</t>
  </si>
  <si>
    <t>VANY</t>
  </si>
  <si>
    <t>Universal Protocol Token</t>
  </si>
  <si>
    <t>UPT</t>
  </si>
  <si>
    <t>Idea Chain Coin</t>
  </si>
  <si>
    <t>ICH</t>
  </si>
  <si>
    <t>CBCCOIN</t>
  </si>
  <si>
    <t>ARMTOKEN</t>
  </si>
  <si>
    <t>TARM</t>
  </si>
  <si>
    <t>Keep Network</t>
  </si>
  <si>
    <t>KEEP</t>
  </si>
  <si>
    <t>Celo</t>
  </si>
  <si>
    <t>CGLD</t>
  </si>
  <si>
    <t>Cannadrix</t>
  </si>
  <si>
    <t>HOMIHELP</t>
  </si>
  <si>
    <t>HOMI</t>
  </si>
  <si>
    <t>Botton</t>
  </si>
  <si>
    <t>Litecoin SV</t>
  </si>
  <si>
    <t>LSV</t>
  </si>
  <si>
    <t>LEVELG</t>
  </si>
  <si>
    <t>IDK</t>
  </si>
  <si>
    <t>HackenAI</t>
  </si>
  <si>
    <t>HAI</t>
  </si>
  <si>
    <t>Egas</t>
  </si>
  <si>
    <t>EGAS</t>
  </si>
  <si>
    <t>2key.network</t>
  </si>
  <si>
    <t>2KEY</t>
  </si>
  <si>
    <t>DXdao</t>
  </si>
  <si>
    <t>DXD</t>
  </si>
  <si>
    <t>GeoDB</t>
  </si>
  <si>
    <t>Pyrk</t>
  </si>
  <si>
    <t>PYRK</t>
  </si>
  <si>
    <t>ZCore Token</t>
  </si>
  <si>
    <t>ZCRT</t>
  </si>
  <si>
    <t>MultiCoinCasino</t>
  </si>
  <si>
    <t>Bluekey</t>
  </si>
  <si>
    <t>BKY</t>
  </si>
  <si>
    <t>Attila</t>
  </si>
  <si>
    <t>ATT</t>
  </si>
  <si>
    <t>xDai</t>
  </si>
  <si>
    <t>STAKE</t>
  </si>
  <si>
    <t>Secret</t>
  </si>
  <si>
    <t>Simple Software Solutions</t>
  </si>
  <si>
    <t>BTCUP</t>
  </si>
  <si>
    <t>ZIMBOCASH</t>
  </si>
  <si>
    <t>ZASH</t>
  </si>
  <si>
    <t>SOMESING</t>
  </si>
  <si>
    <t>SSX</t>
  </si>
  <si>
    <t>Zelwin</t>
  </si>
  <si>
    <t>ZLW</t>
  </si>
  <si>
    <t>Money Token</t>
  </si>
  <si>
    <t>MNT</t>
  </si>
  <si>
    <t>MATH</t>
  </si>
  <si>
    <t>UMA</t>
  </si>
  <si>
    <t>Dawn Protocol</t>
  </si>
  <si>
    <t>DAWN</t>
  </si>
  <si>
    <t>VEHICLE DATA ARTIFICIAL INTELLIGENCE PLATFORM</t>
  </si>
  <si>
    <t>VAIP</t>
  </si>
  <si>
    <t>8X8 PROTOCOL</t>
  </si>
  <si>
    <t>EXE</t>
  </si>
  <si>
    <t>DARMA Cash</t>
  </si>
  <si>
    <t>DMCH</t>
  </si>
  <si>
    <t>Skillchain</t>
  </si>
  <si>
    <t>SKI</t>
  </si>
  <si>
    <t>LUKSO</t>
  </si>
  <si>
    <t>LYXe</t>
  </si>
  <si>
    <t>King DAG</t>
  </si>
  <si>
    <t>KDAG</t>
  </si>
  <si>
    <t>SableAssent</t>
  </si>
  <si>
    <t>SAC1</t>
  </si>
  <si>
    <t>VARC</t>
  </si>
  <si>
    <t>NDN Link</t>
  </si>
  <si>
    <t>NDN</t>
  </si>
  <si>
    <t>WaykiChain Governance Coin</t>
  </si>
  <si>
    <t>WGRT</t>
  </si>
  <si>
    <t>Orion Protocol</t>
  </si>
  <si>
    <t>ORN</t>
  </si>
  <si>
    <t>Arweave</t>
  </si>
  <si>
    <t>AR</t>
  </si>
  <si>
    <t>UCROWDME</t>
  </si>
  <si>
    <t>UCM</t>
  </si>
  <si>
    <t>Fuse Network</t>
  </si>
  <si>
    <t>FUSE</t>
  </si>
  <si>
    <t>Paparazzi</t>
  </si>
  <si>
    <t>PAZZI</t>
  </si>
  <si>
    <t>Compound Ether</t>
  </si>
  <si>
    <t>CETH</t>
  </si>
  <si>
    <t>PointPay</t>
  </si>
  <si>
    <t>PXP</t>
  </si>
  <si>
    <t>BackPacker Coin</t>
  </si>
  <si>
    <t>BPC</t>
  </si>
  <si>
    <t>TYCOON69</t>
  </si>
  <si>
    <t>T69</t>
  </si>
  <si>
    <t>KYC.Crypto</t>
  </si>
  <si>
    <t>MIMA</t>
  </si>
  <si>
    <t>Blue Baikal</t>
  </si>
  <si>
    <t>MERCI</t>
  </si>
  <si>
    <t>Kadena</t>
  </si>
  <si>
    <t>KDA</t>
  </si>
  <si>
    <t>BlockNoteX</t>
  </si>
  <si>
    <t>BNOX</t>
  </si>
  <si>
    <t>BTCSHORT</t>
  </si>
  <si>
    <t>DOCH COIN</t>
  </si>
  <si>
    <t>DCH</t>
  </si>
  <si>
    <t>1x Short Bitcoin Token</t>
  </si>
  <si>
    <t>HEDGE</t>
  </si>
  <si>
    <t>Vether</t>
  </si>
  <si>
    <t>VETH</t>
  </si>
  <si>
    <t>1X Short Ethereum Token</t>
  </si>
  <si>
    <t>ETHHEDGE</t>
  </si>
  <si>
    <t>Xank</t>
  </si>
  <si>
    <t>XANK</t>
  </si>
  <si>
    <t>UniPower</t>
  </si>
  <si>
    <t>POWER</t>
  </si>
  <si>
    <t>Fanaticos Cash</t>
  </si>
  <si>
    <t>Sylo</t>
  </si>
  <si>
    <t>SYLO</t>
  </si>
  <si>
    <t>ZelaaPayAE</t>
  </si>
  <si>
    <t>ZPAE</t>
  </si>
  <si>
    <t>Codeo Token</t>
  </si>
  <si>
    <t>CODEO</t>
  </si>
  <si>
    <t>Bitgesell</t>
  </si>
  <si>
    <t>BGL</t>
  </si>
  <si>
    <t>Electronero Pulse</t>
  </si>
  <si>
    <t>ETNXP</t>
  </si>
  <si>
    <t>Blood</t>
  </si>
  <si>
    <t>BLOOD</t>
  </si>
  <si>
    <t>EYES Protocol</t>
  </si>
  <si>
    <t>EYES</t>
  </si>
  <si>
    <t>PhoenixDAO</t>
  </si>
  <si>
    <t>PHNX</t>
  </si>
  <si>
    <t>IZE</t>
  </si>
  <si>
    <t>PLAAS FARMERS TOKEN</t>
  </si>
  <si>
    <t>PLAAS</t>
  </si>
  <si>
    <t>Barkis Network</t>
  </si>
  <si>
    <t>BKS</t>
  </si>
  <si>
    <t>Vectorium</t>
  </si>
  <si>
    <t>VCTP</t>
  </si>
  <si>
    <t>Golden Human Trust</t>
  </si>
  <si>
    <t>GHT</t>
  </si>
  <si>
    <t>Render Token</t>
  </si>
  <si>
    <t>RNDR</t>
  </si>
  <si>
    <t>SKALE Network</t>
  </si>
  <si>
    <t>SKL</t>
  </si>
  <si>
    <t>Compound</t>
  </si>
  <si>
    <t>UniDollar</t>
  </si>
  <si>
    <t>UNIUSD</t>
  </si>
  <si>
    <t>Quish Coin</t>
  </si>
  <si>
    <t>QTV</t>
  </si>
  <si>
    <t>DigiDinar Token</t>
  </si>
  <si>
    <t>DDRT</t>
  </si>
  <si>
    <t>GM Holding</t>
  </si>
  <si>
    <t>GM</t>
  </si>
  <si>
    <t>HXY Money</t>
  </si>
  <si>
    <t>HXY</t>
  </si>
  <si>
    <t>MONNOS</t>
  </si>
  <si>
    <t>MNS</t>
  </si>
  <si>
    <t>Neuromorphic.io</t>
  </si>
  <si>
    <t>NMP</t>
  </si>
  <si>
    <t>DFOhub</t>
  </si>
  <si>
    <t>BUIDL</t>
  </si>
  <si>
    <t>AurusGOLD</t>
  </si>
  <si>
    <t>AWG</t>
  </si>
  <si>
    <t>Chi Gastoken</t>
  </si>
  <si>
    <t>Golden Ratio Token</t>
  </si>
  <si>
    <t>FinNexus</t>
  </si>
  <si>
    <t>FNX</t>
  </si>
  <si>
    <t>Ravencoin Classic</t>
  </si>
  <si>
    <t>RVC</t>
  </si>
  <si>
    <t>PieDAO BTC++</t>
  </si>
  <si>
    <t>BTC++</t>
  </si>
  <si>
    <t>Gas Token Two</t>
  </si>
  <si>
    <t>GST2</t>
  </si>
  <si>
    <t>CACHE Gold</t>
  </si>
  <si>
    <t>CGT</t>
  </si>
  <si>
    <t>SorachanCoin</t>
  </si>
  <si>
    <t>SORA</t>
  </si>
  <si>
    <t>HOMT</t>
  </si>
  <si>
    <t>Bitsonic</t>
  </si>
  <si>
    <t>Balancer</t>
  </si>
  <si>
    <t>BAL</t>
  </si>
  <si>
    <t>ChainZ Arena</t>
  </si>
  <si>
    <t>ROS Coin</t>
  </si>
  <si>
    <t>ROS</t>
  </si>
  <si>
    <t>BITCOINHEDGE</t>
  </si>
  <si>
    <t>BTCHG</t>
  </si>
  <si>
    <t>IOOX System</t>
  </si>
  <si>
    <t>IOOX</t>
  </si>
  <si>
    <t>MoCo Token</t>
  </si>
  <si>
    <t>MoCo</t>
  </si>
  <si>
    <t>Amun Bitcoin 3x Daily Long</t>
  </si>
  <si>
    <t>BTC3L</t>
  </si>
  <si>
    <t>Amun Bitcoin 3x Daily Short</t>
  </si>
  <si>
    <t>BTC3S</t>
  </si>
  <si>
    <t>Amun Ether 3x Daily Short</t>
  </si>
  <si>
    <t>ETH3S</t>
  </si>
  <si>
    <t>Amun Ether 3x Daily Long</t>
  </si>
  <si>
    <t>ETH3L</t>
  </si>
  <si>
    <t>DMM: Governance</t>
  </si>
  <si>
    <t>DMG</t>
  </si>
  <si>
    <t>Compound Basic Attention Token</t>
  </si>
  <si>
    <t>CBAT</t>
  </si>
  <si>
    <t>Compound 0x</t>
  </si>
  <si>
    <t>CZRX</t>
  </si>
  <si>
    <t>Compound Wrapped BTC</t>
  </si>
  <si>
    <t>CWBTC</t>
  </si>
  <si>
    <t>Compound USDT</t>
  </si>
  <si>
    <t>CUSDT</t>
  </si>
  <si>
    <t>Compound Augur</t>
  </si>
  <si>
    <t>CREP</t>
  </si>
  <si>
    <t>mStable USD</t>
  </si>
  <si>
    <t>MUSD</t>
  </si>
  <si>
    <t>Meta</t>
  </si>
  <si>
    <t>MTA</t>
  </si>
  <si>
    <t>sBTC</t>
  </si>
  <si>
    <t>sETH</t>
  </si>
  <si>
    <t>sXMR</t>
  </si>
  <si>
    <t>SXMR</t>
  </si>
  <si>
    <t>sADA</t>
  </si>
  <si>
    <t>SADA</t>
  </si>
  <si>
    <t>iADA</t>
  </si>
  <si>
    <t>IADA</t>
  </si>
  <si>
    <t>Oikos</t>
  </si>
  <si>
    <t>tBTC</t>
  </si>
  <si>
    <t>TBTC</t>
  </si>
  <si>
    <t>renBTC</t>
  </si>
  <si>
    <t>RENBTC</t>
  </si>
  <si>
    <t>ETHPlus</t>
  </si>
  <si>
    <t>ETHP</t>
  </si>
  <si>
    <t>Ystar</t>
  </si>
  <si>
    <t>YSR</t>
  </si>
  <si>
    <t>Pamp Network</t>
  </si>
  <si>
    <t>PAMP</t>
  </si>
  <si>
    <t>CashBackPro</t>
  </si>
  <si>
    <t>CBP</t>
  </si>
  <si>
    <t>Bestay</t>
  </si>
  <si>
    <t>BSY</t>
  </si>
  <si>
    <t>Medalte</t>
  </si>
  <si>
    <t>MDTL</t>
  </si>
  <si>
    <t>STPAY</t>
  </si>
  <si>
    <t>STP</t>
  </si>
  <si>
    <t>LYFE</t>
  </si>
  <si>
    <t>HelixNetwork</t>
  </si>
  <si>
    <t>MHLX</t>
  </si>
  <si>
    <t>SaveToken</t>
  </si>
  <si>
    <t>SAVE</t>
  </si>
  <si>
    <t>Destiny Success</t>
  </si>
  <si>
    <t>DXTS</t>
  </si>
  <si>
    <t>Bananatok</t>
  </si>
  <si>
    <t>BNA</t>
  </si>
  <si>
    <t>Kublaicoin</t>
  </si>
  <si>
    <t>KUB</t>
  </si>
  <si>
    <t>pNetwork</t>
  </si>
  <si>
    <t>BeautyPayCoin</t>
  </si>
  <si>
    <t>HEIDI</t>
  </si>
  <si>
    <t>HDI</t>
  </si>
  <si>
    <t>Darwinia Network</t>
  </si>
  <si>
    <t>RING</t>
  </si>
  <si>
    <t>Treecle</t>
  </si>
  <si>
    <t>TRCL</t>
  </si>
  <si>
    <t>Nokencoin</t>
  </si>
  <si>
    <t>NOKN</t>
  </si>
  <si>
    <t>Sora</t>
  </si>
  <si>
    <t>XOR</t>
  </si>
  <si>
    <t>Bitcherry</t>
  </si>
  <si>
    <t>BCHC</t>
  </si>
  <si>
    <t>DeFiChain</t>
  </si>
  <si>
    <t>DFI</t>
  </si>
  <si>
    <t>Avalanche</t>
  </si>
  <si>
    <t>AVAX</t>
  </si>
  <si>
    <t>Imsmart</t>
  </si>
  <si>
    <t>Release Project</t>
  </si>
  <si>
    <t>REL</t>
  </si>
  <si>
    <t>Decash</t>
  </si>
  <si>
    <t>DECH</t>
  </si>
  <si>
    <t>Cap</t>
  </si>
  <si>
    <t>CAP</t>
  </si>
  <si>
    <t>bZx Protocol</t>
  </si>
  <si>
    <t>BZRX</t>
  </si>
  <si>
    <t>ENTONE</t>
  </si>
  <si>
    <t>Rivermount</t>
  </si>
  <si>
    <t>RM</t>
  </si>
  <si>
    <t>BitcoinPoS</t>
  </si>
  <si>
    <t>BPS</t>
  </si>
  <si>
    <t>Rewardiqa</t>
  </si>
  <si>
    <t>REW</t>
  </si>
  <si>
    <t>Ormeus Cash</t>
  </si>
  <si>
    <t>Travel1Click</t>
  </si>
  <si>
    <t>T1C</t>
  </si>
  <si>
    <t>Gstcoin</t>
  </si>
  <si>
    <t>Aleph.im</t>
  </si>
  <si>
    <t>ALEPH</t>
  </si>
  <si>
    <t>Sumcoin</t>
  </si>
  <si>
    <t>SUM</t>
  </si>
  <si>
    <t>Small Love Potion</t>
  </si>
  <si>
    <t>SLP</t>
  </si>
  <si>
    <t>EtherBone</t>
  </si>
  <si>
    <t>ETHBN</t>
  </si>
  <si>
    <t>AntiscamToken</t>
  </si>
  <si>
    <t>VN Token</t>
  </si>
  <si>
    <t>VN</t>
  </si>
  <si>
    <t>TrustSwap</t>
  </si>
  <si>
    <t>SWAP</t>
  </si>
  <si>
    <t>NXM</t>
  </si>
  <si>
    <t>Pizza</t>
  </si>
  <si>
    <t>PIZZA</t>
  </si>
  <si>
    <t>ChallengeDac</t>
  </si>
  <si>
    <t>CHL</t>
  </si>
  <si>
    <t>Askobar Network</t>
  </si>
  <si>
    <t>ASKO</t>
  </si>
  <si>
    <t>PlutusDeFi</t>
  </si>
  <si>
    <t>PLT</t>
  </si>
  <si>
    <t>Decentr</t>
  </si>
  <si>
    <t>Idena</t>
  </si>
  <si>
    <t>IDNA</t>
  </si>
  <si>
    <t>DoDreamChain</t>
  </si>
  <si>
    <t>AnimalGo</t>
  </si>
  <si>
    <t>GOM2</t>
  </si>
  <si>
    <t>Insight Protocol</t>
  </si>
  <si>
    <t>NEST Protocol</t>
  </si>
  <si>
    <t>NEST</t>
  </si>
  <si>
    <t>PUML Better Health</t>
  </si>
  <si>
    <t>PUML</t>
  </si>
  <si>
    <t>STONK</t>
  </si>
  <si>
    <t>Cipher Core Token</t>
  </si>
  <si>
    <t>CIPHC</t>
  </si>
  <si>
    <t>Defis</t>
  </si>
  <si>
    <t>Bitpayer Token</t>
  </si>
  <si>
    <t>Coinsto</t>
  </si>
  <si>
    <t>CSO</t>
  </si>
  <si>
    <t>LivenPay</t>
  </si>
  <si>
    <t>LVN</t>
  </si>
  <si>
    <t>CRYPTOFOREX</t>
  </si>
  <si>
    <t>CFX</t>
  </si>
  <si>
    <t>BELIEVER</t>
  </si>
  <si>
    <t>BLVR</t>
  </si>
  <si>
    <t>Bankroll Vault</t>
  </si>
  <si>
    <t>FLAMA</t>
  </si>
  <si>
    <t>FMA</t>
  </si>
  <si>
    <t>QANplatform</t>
  </si>
  <si>
    <t>QARK</t>
  </si>
  <si>
    <t>iDeFi</t>
  </si>
  <si>
    <t>IDEFI</t>
  </si>
  <si>
    <t>sCEX</t>
  </si>
  <si>
    <t>SCEX</t>
  </si>
  <si>
    <t>sDEFI</t>
  </si>
  <si>
    <t>SDEFI</t>
  </si>
  <si>
    <t>sXAG</t>
  </si>
  <si>
    <t>SXAG</t>
  </si>
  <si>
    <t>yearn.finance</t>
  </si>
  <si>
    <t>YFI</t>
  </si>
  <si>
    <t>FIO Protocol</t>
  </si>
  <si>
    <t>FIO</t>
  </si>
  <si>
    <t>DEXTools</t>
  </si>
  <si>
    <t>DEXT</t>
  </si>
  <si>
    <t>STATERA</t>
  </si>
  <si>
    <t>SafePost</t>
  </si>
  <si>
    <t>STAMP</t>
  </si>
  <si>
    <t>Originate Coin</t>
  </si>
  <si>
    <t>Falcon Project</t>
  </si>
  <si>
    <t>FNT</t>
  </si>
  <si>
    <t>NextDAO</t>
  </si>
  <si>
    <t>NAX</t>
  </si>
  <si>
    <t>Rarible</t>
  </si>
  <si>
    <t>RARI</t>
  </si>
  <si>
    <t>bZx Vesting Token</t>
  </si>
  <si>
    <t>VBZRX</t>
  </si>
  <si>
    <t>Props Token</t>
  </si>
  <si>
    <t>PROPS</t>
  </si>
  <si>
    <t>Balloon-X</t>
  </si>
  <si>
    <t>BLX</t>
  </si>
  <si>
    <t>Stafi</t>
  </si>
  <si>
    <t>FIS</t>
  </si>
  <si>
    <t>Decurian</t>
  </si>
  <si>
    <t>EcoDollar</t>
  </si>
  <si>
    <t>ECOS</t>
  </si>
  <si>
    <t>Rowan Token</t>
  </si>
  <si>
    <t>RWN</t>
  </si>
  <si>
    <t>NEOBITCOIN</t>
  </si>
  <si>
    <t>NBTC</t>
  </si>
  <si>
    <t>Unit Protocol</t>
  </si>
  <si>
    <t>COL</t>
  </si>
  <si>
    <t>Anyswap</t>
  </si>
  <si>
    <t>ANY</t>
  </si>
  <si>
    <t>Frontier</t>
  </si>
  <si>
    <t>FRONT</t>
  </si>
  <si>
    <t>DoYourTip</t>
  </si>
  <si>
    <t>DYT</t>
  </si>
  <si>
    <t>Pool of Stake</t>
  </si>
  <si>
    <t>PSK</t>
  </si>
  <si>
    <t>Index Chain</t>
  </si>
  <si>
    <t>IDX</t>
  </si>
  <si>
    <t>DigiDinar</t>
  </si>
  <si>
    <t>DDR</t>
  </si>
  <si>
    <t>Union Fair Coin</t>
  </si>
  <si>
    <t>UFC</t>
  </si>
  <si>
    <t>DragonVein</t>
  </si>
  <si>
    <t>DVC</t>
  </si>
  <si>
    <t>Bitcoin True</t>
  </si>
  <si>
    <t>BLOCKCLOUT</t>
  </si>
  <si>
    <t>CLOUT</t>
  </si>
  <si>
    <t>Diplexcoin</t>
  </si>
  <si>
    <t>DLX</t>
  </si>
  <si>
    <t>NerveNetwork</t>
  </si>
  <si>
    <t>NVT</t>
  </si>
  <si>
    <t>Crypto Cricket Club</t>
  </si>
  <si>
    <t>3Cs</t>
  </si>
  <si>
    <t>dKargo</t>
  </si>
  <si>
    <t>DKA</t>
  </si>
  <si>
    <t>Fesschain</t>
  </si>
  <si>
    <t>FESS</t>
  </si>
  <si>
    <t>4ART Coin</t>
  </si>
  <si>
    <t>4ART</t>
  </si>
  <si>
    <t>intexcoin</t>
  </si>
  <si>
    <t>INTX</t>
  </si>
  <si>
    <t>Bone</t>
  </si>
  <si>
    <t>BONE</t>
  </si>
  <si>
    <t>Satoshivisioncoin</t>
  </si>
  <si>
    <t>SVC</t>
  </si>
  <si>
    <t>ModiHost</t>
  </si>
  <si>
    <t>AIM</t>
  </si>
  <si>
    <t>Meter</t>
  </si>
  <si>
    <t>MTRG</t>
  </si>
  <si>
    <t>AICON</t>
  </si>
  <si>
    <t>AICO</t>
  </si>
  <si>
    <t>Cybercoin</t>
  </si>
  <si>
    <t>CBR</t>
  </si>
  <si>
    <t>Swingby</t>
  </si>
  <si>
    <t>SWINGBY</t>
  </si>
  <si>
    <t>Crypto User Base</t>
  </si>
  <si>
    <t>CUB</t>
  </si>
  <si>
    <t>Pantos</t>
  </si>
  <si>
    <t>PAN</t>
  </si>
  <si>
    <t>CoinZoom</t>
  </si>
  <si>
    <t>ZOOM</t>
  </si>
  <si>
    <t>BMToken</t>
  </si>
  <si>
    <t>BMT</t>
  </si>
  <si>
    <t>Darwinia Commitment Token</t>
  </si>
  <si>
    <t>KTON</t>
  </si>
  <si>
    <t>Fireball</t>
  </si>
  <si>
    <t>FIRE</t>
  </si>
  <si>
    <t>Hey Bitcoin</t>
  </si>
  <si>
    <t>HYBN</t>
  </si>
  <si>
    <t>Robonomics Web Services</t>
  </si>
  <si>
    <t>RWS</t>
  </si>
  <si>
    <t>Wrapped NXM</t>
  </si>
  <si>
    <t>WNXM</t>
  </si>
  <si>
    <t>ZOM</t>
  </si>
  <si>
    <t>Temtum</t>
  </si>
  <si>
    <t>TEM</t>
  </si>
  <si>
    <t>TokenPocket</t>
  </si>
  <si>
    <t>TPT</t>
  </si>
  <si>
    <t>Unicrypt</t>
  </si>
  <si>
    <t>UNC</t>
  </si>
  <si>
    <t>Ulgen Hash Power</t>
  </si>
  <si>
    <t>UHP</t>
  </si>
  <si>
    <t>DeFi Nation Signals DAO</t>
  </si>
  <si>
    <t>DSD</t>
  </si>
  <si>
    <t>DMST</t>
  </si>
  <si>
    <t>FME</t>
  </si>
  <si>
    <t>MCDEX</t>
  </si>
  <si>
    <t>MCB</t>
  </si>
  <si>
    <t>yearn.finance II</t>
  </si>
  <si>
    <t>YFII</t>
  </si>
  <si>
    <t>MOTIV Protocol</t>
  </si>
  <si>
    <t>MOV</t>
  </si>
  <si>
    <t>PayFrequent USD</t>
  </si>
  <si>
    <t>PUSD</t>
  </si>
  <si>
    <t>Centric Cash</t>
  </si>
  <si>
    <t>CNS</t>
  </si>
  <si>
    <t>Trust Wallet Token</t>
  </si>
  <si>
    <t>TWT</t>
  </si>
  <si>
    <t>PowerBalt</t>
  </si>
  <si>
    <t>PWRB</t>
  </si>
  <si>
    <t>Student Coin</t>
  </si>
  <si>
    <t>Trendering</t>
  </si>
  <si>
    <t>TRND</t>
  </si>
  <si>
    <t>Tendies</t>
  </si>
  <si>
    <t>TEND</t>
  </si>
  <si>
    <t>TrustDAO</t>
  </si>
  <si>
    <t>Vision Network</t>
  </si>
  <si>
    <t>VSN</t>
  </si>
  <si>
    <t>Limestone Network</t>
  </si>
  <si>
    <t>LIMEX</t>
  </si>
  <si>
    <t>Liquidity Dividends Protocol</t>
  </si>
  <si>
    <t>LID</t>
  </si>
  <si>
    <t>SIMBA Storage Token</t>
  </si>
  <si>
    <t>SST</t>
  </si>
  <si>
    <t>BNS Token</t>
  </si>
  <si>
    <t>BNS</t>
  </si>
  <si>
    <t>Dev Protocol</t>
  </si>
  <si>
    <t>Lung Protocol</t>
  </si>
  <si>
    <t>L2P</t>
  </si>
  <si>
    <t>SHIBA INU</t>
  </si>
  <si>
    <t>SHIB</t>
  </si>
  <si>
    <t>Kids Cash</t>
  </si>
  <si>
    <t>KASH</t>
  </si>
  <si>
    <t>Marblecoin</t>
  </si>
  <si>
    <t>Libertas Token</t>
  </si>
  <si>
    <t>LIBERTAS</t>
  </si>
  <si>
    <t>Antiample</t>
  </si>
  <si>
    <t>XAMP</t>
  </si>
  <si>
    <t>XT.com Token</t>
  </si>
  <si>
    <t>FOCV</t>
  </si>
  <si>
    <t>Bit World Token</t>
  </si>
  <si>
    <t>BWB</t>
  </si>
  <si>
    <t>Crypto Village Accelerator</t>
  </si>
  <si>
    <t>CVA</t>
  </si>
  <si>
    <t>FEX Token</t>
  </si>
  <si>
    <t>AOS</t>
  </si>
  <si>
    <t>Brr</t>
  </si>
  <si>
    <t>BRR</t>
  </si>
  <si>
    <t>PolypuX</t>
  </si>
  <si>
    <t>PUX</t>
  </si>
  <si>
    <t>Unibomb</t>
  </si>
  <si>
    <t>UBOMB</t>
  </si>
  <si>
    <t>DigiMax DGMT</t>
  </si>
  <si>
    <t>DGMT</t>
  </si>
  <si>
    <t>All.me</t>
  </si>
  <si>
    <t>ME</t>
  </si>
  <si>
    <t>TOPBTC Token</t>
  </si>
  <si>
    <t>TOPB</t>
  </si>
  <si>
    <t>MDUKEY</t>
  </si>
  <si>
    <t>MDU</t>
  </si>
  <si>
    <t>KVI</t>
  </si>
  <si>
    <t>Nilu</t>
  </si>
  <si>
    <t>NILU</t>
  </si>
  <si>
    <t>Healing Plus</t>
  </si>
  <si>
    <t>Culture Ticket Chain</t>
  </si>
  <si>
    <t>3X Long Chainlink Token</t>
  </si>
  <si>
    <t>LINKBULL</t>
  </si>
  <si>
    <t>Connectome</t>
  </si>
  <si>
    <t>CNTM</t>
  </si>
  <si>
    <t>3X Short Cardano Token</t>
  </si>
  <si>
    <t>ADABEAR</t>
  </si>
  <si>
    <t>LP-yCurve</t>
  </si>
  <si>
    <t>YDAI+YUSDC+YUSDT+YTUSD</t>
  </si>
  <si>
    <t>888tron</t>
  </si>
  <si>
    <t>Mineral</t>
  </si>
  <si>
    <t>MNR</t>
  </si>
  <si>
    <t>HUPAYX</t>
  </si>
  <si>
    <t>HUP</t>
  </si>
  <si>
    <t>Ace Entertainment</t>
  </si>
  <si>
    <t>Assemble Protocol</t>
  </si>
  <si>
    <t>ASM</t>
  </si>
  <si>
    <t>EIDOS</t>
  </si>
  <si>
    <t>3X Long Algorand Token</t>
  </si>
  <si>
    <t>ALGOBULL</t>
  </si>
  <si>
    <t>GIVLY Coin</t>
  </si>
  <si>
    <t>GIV</t>
  </si>
  <si>
    <t>Afri Union Coin</t>
  </si>
  <si>
    <t>3X Long Altcoin Index Token</t>
  </si>
  <si>
    <t>ALTBULL</t>
  </si>
  <si>
    <t>3X Long BitMax Token Token</t>
  </si>
  <si>
    <t>BTMXBULL</t>
  </si>
  <si>
    <t>3X Long Cardano Token</t>
  </si>
  <si>
    <t>ADABULL</t>
  </si>
  <si>
    <t>3X Long Cosmos Token</t>
  </si>
  <si>
    <t>ATOMBULL</t>
  </si>
  <si>
    <t>3X Long Dogecoin Token</t>
  </si>
  <si>
    <t>DOGEBULL</t>
  </si>
  <si>
    <t>3X Long Dragon Index Token</t>
  </si>
  <si>
    <t>DRGNBULL</t>
  </si>
  <si>
    <t>3X Long Ethereum Classic Token</t>
  </si>
  <si>
    <t>ETCBULL</t>
  </si>
  <si>
    <t>3X Long Huobi Token Token</t>
  </si>
  <si>
    <t>HTBULL</t>
  </si>
  <si>
    <t>3X Long Matic Token</t>
  </si>
  <si>
    <t>MATICBULL</t>
  </si>
  <si>
    <t>3X Long Midcap Index Token</t>
  </si>
  <si>
    <t>MIDBULL</t>
  </si>
  <si>
    <t>3X Long OKB Token</t>
  </si>
  <si>
    <t>OKBBULL</t>
  </si>
  <si>
    <t>3X Long Shitcoin Index Token</t>
  </si>
  <si>
    <t>BULLSHIT</t>
  </si>
  <si>
    <t>3X Long TomoChain Token</t>
  </si>
  <si>
    <t>TOMOBULL</t>
  </si>
  <si>
    <t>Galaxy Wallet</t>
  </si>
  <si>
    <t>3X Short Dogecoin Token</t>
  </si>
  <si>
    <t>DOGEBEAR</t>
  </si>
  <si>
    <t>3X Short Ethereum Classic Token</t>
  </si>
  <si>
    <t>ETCBEAR</t>
  </si>
  <si>
    <t>3X Short Matic Token</t>
  </si>
  <si>
    <t>MATICBEAR</t>
  </si>
  <si>
    <t>Derivex</t>
  </si>
  <si>
    <t>DVX</t>
  </si>
  <si>
    <t>HAPY Coin</t>
  </si>
  <si>
    <t>HAPY</t>
  </si>
  <si>
    <t>AI Crypto</t>
  </si>
  <si>
    <t>AIC</t>
  </si>
  <si>
    <t>Eight Hours</t>
  </si>
  <si>
    <t>EHRT</t>
  </si>
  <si>
    <t>Essek Tov</t>
  </si>
  <si>
    <t>ETO</t>
  </si>
  <si>
    <t>KYSC Token</t>
  </si>
  <si>
    <t>KYSC</t>
  </si>
  <si>
    <t>Ecoin</t>
  </si>
  <si>
    <t>ECOIN</t>
  </si>
  <si>
    <t>Lapis Chain</t>
  </si>
  <si>
    <t>LPS</t>
  </si>
  <si>
    <t>BlackPearl Token</t>
  </si>
  <si>
    <t>BPLC</t>
  </si>
  <si>
    <t>Bonk</t>
  </si>
  <si>
    <t>BONK</t>
  </si>
  <si>
    <t>BitoPro Exchange Token</t>
  </si>
  <si>
    <t>BITO</t>
  </si>
  <si>
    <t>Anchor Neural World</t>
  </si>
  <si>
    <t>ANW</t>
  </si>
  <si>
    <t>BTC Network Demand Set II</t>
  </si>
  <si>
    <t>BYTE</t>
  </si>
  <si>
    <t>Chad Link Set</t>
  </si>
  <si>
    <t>CHADLINK</t>
  </si>
  <si>
    <t>ETH 20 Day MA Crossover Set</t>
  </si>
  <si>
    <t>ETH20SMACO</t>
  </si>
  <si>
    <t>ETH 20 Day MA Crossover Yield Set</t>
  </si>
  <si>
    <t>ETHMACOAPY</t>
  </si>
  <si>
    <t>ZYX</t>
  </si>
  <si>
    <t>dForce GOLDx</t>
  </si>
  <si>
    <t>GOLDX</t>
  </si>
  <si>
    <t>ETH 26 EMA Crossover Yield II</t>
  </si>
  <si>
    <t>ETHEMAAPY</t>
  </si>
  <si>
    <t>ETH AI Limit Loss</t>
  </si>
  <si>
    <t>ELL</t>
  </si>
  <si>
    <t>DIA</t>
  </si>
  <si>
    <t>ETH/BTC RSI Ratio Trading Set</t>
  </si>
  <si>
    <t>ETHBTCRSI</t>
  </si>
  <si>
    <t>ETH/LINK Price Action Candlestick Set</t>
  </si>
  <si>
    <t>LINKETHPA</t>
  </si>
  <si>
    <t>ETH Price Action Candlestick Set</t>
  </si>
  <si>
    <t>ETHPA</t>
  </si>
  <si>
    <t>FlashX Advance</t>
  </si>
  <si>
    <t>FSXA</t>
  </si>
  <si>
    <t>ETH RSI 60/40 Crossover Set</t>
  </si>
  <si>
    <t>ETHRSI6040</t>
  </si>
  <si>
    <t>ETH RSI 60/40 Yield Set</t>
  </si>
  <si>
    <t>ETHRSIAPY</t>
  </si>
  <si>
    <t>yffi finance</t>
  </si>
  <si>
    <t>YFFI</t>
  </si>
  <si>
    <t>FlexETH/BTC Set</t>
  </si>
  <si>
    <t>FLEXETHBTC</t>
  </si>
  <si>
    <t>Intelligent Ratio Set</t>
  </si>
  <si>
    <t>INTRATIO</t>
  </si>
  <si>
    <t>Donut</t>
  </si>
  <si>
    <t>DONUT</t>
  </si>
  <si>
    <t>LINK/ETH RSI Ratio Trading Set</t>
  </si>
  <si>
    <t>LINKETHRSI</t>
  </si>
  <si>
    <t>LINK Profit Taker Set</t>
  </si>
  <si>
    <t>LINKPT</t>
  </si>
  <si>
    <t>WhiteRockCasino</t>
  </si>
  <si>
    <t>JUIICE</t>
  </si>
  <si>
    <t>JUI</t>
  </si>
  <si>
    <t>KnoxFS</t>
  </si>
  <si>
    <t>KFX</t>
  </si>
  <si>
    <t>Modern Investment Coin</t>
  </si>
  <si>
    <t>MODIC</t>
  </si>
  <si>
    <t>SUKU</t>
  </si>
  <si>
    <t>BeeStore</t>
  </si>
  <si>
    <t>AML Bitcoin</t>
  </si>
  <si>
    <t>ABTC</t>
  </si>
  <si>
    <t>Serum</t>
  </si>
  <si>
    <t>SRM</t>
  </si>
  <si>
    <t>iETH</t>
  </si>
  <si>
    <t>sLINK</t>
  </si>
  <si>
    <t>sXAU</t>
  </si>
  <si>
    <t>SXAU</t>
  </si>
  <si>
    <t>sXTZ</t>
  </si>
  <si>
    <t>SXTZ</t>
  </si>
  <si>
    <t>Cream Finance</t>
  </si>
  <si>
    <t>CREAM</t>
  </si>
  <si>
    <t>Geeq</t>
  </si>
  <si>
    <t>GEEQ</t>
  </si>
  <si>
    <t>Unitrade</t>
  </si>
  <si>
    <t>TRADE</t>
  </si>
  <si>
    <t>Rozeus</t>
  </si>
  <si>
    <t>ROZ</t>
  </si>
  <si>
    <t>iLINK</t>
  </si>
  <si>
    <t>ILINK</t>
  </si>
  <si>
    <t>iBTC (Synthetix)</t>
  </si>
  <si>
    <t>sXRP</t>
  </si>
  <si>
    <t>SXRP</t>
  </si>
  <si>
    <t>sBNB</t>
  </si>
  <si>
    <t>SBNB</t>
  </si>
  <si>
    <t>The Sandbox</t>
  </si>
  <si>
    <t>SAND</t>
  </si>
  <si>
    <t>Dionpay</t>
  </si>
  <si>
    <t>DION</t>
  </si>
  <si>
    <t>Black Diamond Rating</t>
  </si>
  <si>
    <t>HZT</t>
  </si>
  <si>
    <t>Master Coin Point</t>
  </si>
  <si>
    <t>MACPO</t>
  </si>
  <si>
    <t>AXEL</t>
  </si>
  <si>
    <t>BaconCoin</t>
  </si>
  <si>
    <t>BAK</t>
  </si>
  <si>
    <t>Arcona</t>
  </si>
  <si>
    <t>ARCONA</t>
  </si>
  <si>
    <t>BetDice</t>
  </si>
  <si>
    <t>BigGame</t>
  </si>
  <si>
    <t>BG</t>
  </si>
  <si>
    <t>Bityuan</t>
  </si>
  <si>
    <t>BTY</t>
  </si>
  <si>
    <t>Blockchain Exchange Alliance</t>
  </si>
  <si>
    <t>BXA</t>
  </si>
  <si>
    <t>Intergalactic Gold</t>
  </si>
  <si>
    <t>Diamond Voucher</t>
  </si>
  <si>
    <t>Offshift</t>
  </si>
  <si>
    <t>XFT</t>
  </si>
  <si>
    <t>MDsquare</t>
  </si>
  <si>
    <t>TMED</t>
  </si>
  <si>
    <t>3X Long Tether Gold Token</t>
  </si>
  <si>
    <t>XAUTBULL</t>
  </si>
  <si>
    <t>3X Short Tether Gold Token</t>
  </si>
  <si>
    <t>XAUTBEAR</t>
  </si>
  <si>
    <t>DeFiPie</t>
  </si>
  <si>
    <t>SocialGood</t>
  </si>
  <si>
    <t>SG</t>
  </si>
  <si>
    <t>YAS</t>
  </si>
  <si>
    <t>YFT</t>
  </si>
  <si>
    <t>Ziktalk</t>
  </si>
  <si>
    <t>ZIK</t>
  </si>
  <si>
    <t>WeSing Coin</t>
  </si>
  <si>
    <t>WSC</t>
  </si>
  <si>
    <t>COST COIN+</t>
  </si>
  <si>
    <t>AKM</t>
  </si>
  <si>
    <t>EcoG9coin</t>
  </si>
  <si>
    <t>PHILLIPS PAY COIN</t>
  </si>
  <si>
    <t>Thorium</t>
  </si>
  <si>
    <t>TORM</t>
  </si>
  <si>
    <t>SHENG</t>
  </si>
  <si>
    <t>Berry</t>
  </si>
  <si>
    <t>HL Chain</t>
  </si>
  <si>
    <t>HL</t>
  </si>
  <si>
    <t>hybrix</t>
  </si>
  <si>
    <t>HY</t>
  </si>
  <si>
    <t>Jubi Token</t>
  </si>
  <si>
    <t>DApp Evolution</t>
  </si>
  <si>
    <t>EVO</t>
  </si>
  <si>
    <t>Dark Energy Crystals</t>
  </si>
  <si>
    <t>Play Royal</t>
  </si>
  <si>
    <t>SCC DIGforIT</t>
  </si>
  <si>
    <t>Blocery</t>
  </si>
  <si>
    <t>BLY</t>
  </si>
  <si>
    <t>Proof Of Liquidity</t>
  </si>
  <si>
    <t>POL</t>
  </si>
  <si>
    <t>Evan</t>
  </si>
  <si>
    <t>EVAN</t>
  </si>
  <si>
    <t>Decentralized Data Assets Management</t>
  </si>
  <si>
    <t>DDAM</t>
  </si>
  <si>
    <t>Game Ark</t>
  </si>
  <si>
    <t>GARK</t>
  </si>
  <si>
    <t>X-Block</t>
  </si>
  <si>
    <t>IX</t>
  </si>
  <si>
    <t>TUNE TOKEN</t>
  </si>
  <si>
    <t>TUNE</t>
  </si>
  <si>
    <t>Bounce Token</t>
  </si>
  <si>
    <t>GramGold Coin</t>
  </si>
  <si>
    <t>Maxonrow</t>
  </si>
  <si>
    <t>MXW</t>
  </si>
  <si>
    <t>Terra SDT</t>
  </si>
  <si>
    <t>SDT</t>
  </si>
  <si>
    <t>ASTA</t>
  </si>
  <si>
    <t>AVCCOIN</t>
  </si>
  <si>
    <t>AVC</t>
  </si>
  <si>
    <t>BPOP</t>
  </si>
  <si>
    <t>Braziliex Token</t>
  </si>
  <si>
    <t>BRZX</t>
  </si>
  <si>
    <t>BSYS</t>
  </si>
  <si>
    <t>BTS Coin</t>
  </si>
  <si>
    <t>BTSC</t>
  </si>
  <si>
    <t>Bytus</t>
  </si>
  <si>
    <t>BYTS</t>
  </si>
  <si>
    <t>Cherry Token</t>
  </si>
  <si>
    <t>YT</t>
  </si>
  <si>
    <t>Coinzo Token</t>
  </si>
  <si>
    <t>CNZ</t>
  </si>
  <si>
    <t>CryptoWorldNews</t>
  </si>
  <si>
    <t>CWN</t>
  </si>
  <si>
    <t>AGA Token</t>
  </si>
  <si>
    <t>AGA</t>
  </si>
  <si>
    <t>MiniSwap</t>
  </si>
  <si>
    <t>MINI</t>
  </si>
  <si>
    <t>YF Link</t>
  </si>
  <si>
    <t>YFL</t>
  </si>
  <si>
    <t>ETHV</t>
  </si>
  <si>
    <t>Feellike</t>
  </si>
  <si>
    <t>FLL</t>
  </si>
  <si>
    <t>DTOP Token</t>
  </si>
  <si>
    <t>DTOP</t>
  </si>
  <si>
    <t>Dcoin Token</t>
  </si>
  <si>
    <t>Digital Rand</t>
  </si>
  <si>
    <t>DZAR</t>
  </si>
  <si>
    <t>Digital Wallet</t>
  </si>
  <si>
    <t>DWC</t>
  </si>
  <si>
    <t>Distributed Energy Coin</t>
  </si>
  <si>
    <t>Dogz</t>
  </si>
  <si>
    <t>DOGZ</t>
  </si>
  <si>
    <t>Dragonbit</t>
  </si>
  <si>
    <t>DRGB</t>
  </si>
  <si>
    <t>EasySwap</t>
  </si>
  <si>
    <t>ESWA</t>
  </si>
  <si>
    <t>DSYS</t>
  </si>
  <si>
    <t>EA Token</t>
  </si>
  <si>
    <t>EA</t>
  </si>
  <si>
    <t>Electric Vehicle Zone</t>
  </si>
  <si>
    <t>EVZ</t>
  </si>
  <si>
    <t>Eska</t>
  </si>
  <si>
    <t>ESK</t>
  </si>
  <si>
    <t>Empow</t>
  </si>
  <si>
    <t>ethArt</t>
  </si>
  <si>
    <t>ARTE</t>
  </si>
  <si>
    <t>FANBI TOKEN</t>
  </si>
  <si>
    <t>FBT</t>
  </si>
  <si>
    <t>FANZY</t>
  </si>
  <si>
    <t>FX1</t>
  </si>
  <si>
    <t>Fashion Coin</t>
  </si>
  <si>
    <t>FSHN</t>
  </si>
  <si>
    <t>Fisco Coin</t>
  </si>
  <si>
    <t>FSCC</t>
  </si>
  <si>
    <t>Force For Fast</t>
  </si>
  <si>
    <t>FFF</t>
  </si>
  <si>
    <t>Gbrick</t>
  </si>
  <si>
    <t>FunKeyPay</t>
  </si>
  <si>
    <t>FNK</t>
  </si>
  <si>
    <t>GLOBALTRUSTFUND TOKEN</t>
  </si>
  <si>
    <t>GTF</t>
  </si>
  <si>
    <t>Hamebi Token</t>
  </si>
  <si>
    <t>HMB</t>
  </si>
  <si>
    <t>Heart Number</t>
  </si>
  <si>
    <t>HTN</t>
  </si>
  <si>
    <t>Super Running Coin</t>
  </si>
  <si>
    <t>Hemelios</t>
  </si>
  <si>
    <t>HEM</t>
  </si>
  <si>
    <t>Loanburst</t>
  </si>
  <si>
    <t>Lburst</t>
  </si>
  <si>
    <t>PeerEx</t>
  </si>
  <si>
    <t>PERX</t>
  </si>
  <si>
    <t>Hiblocks</t>
  </si>
  <si>
    <t>HIBS</t>
  </si>
  <si>
    <t>HonestCoin</t>
  </si>
  <si>
    <t>USDH</t>
  </si>
  <si>
    <t>IDCM Token</t>
  </si>
  <si>
    <t>IT</t>
  </si>
  <si>
    <t>Infinite Ricks</t>
  </si>
  <si>
    <t>RICK</t>
  </si>
  <si>
    <t>INMAXCOIN</t>
  </si>
  <si>
    <t>INXC</t>
  </si>
  <si>
    <t>FXPay</t>
  </si>
  <si>
    <t>FXP</t>
  </si>
  <si>
    <t>Galaxy Pool Coin</t>
  </si>
  <si>
    <t>GPO</t>
  </si>
  <si>
    <t>Intelligence Quickly Chain</t>
  </si>
  <si>
    <t>IQC</t>
  </si>
  <si>
    <t>JUST NETWORK</t>
  </si>
  <si>
    <t>JUS</t>
  </si>
  <si>
    <t>Kaleido</t>
  </si>
  <si>
    <t>KAL</t>
  </si>
  <si>
    <t>Khipu Token</t>
  </si>
  <si>
    <t>KIP</t>
  </si>
  <si>
    <t>ITAM Games</t>
  </si>
  <si>
    <t>ITAM</t>
  </si>
  <si>
    <t>LoveHearts</t>
  </si>
  <si>
    <t>LVH</t>
  </si>
  <si>
    <t>Portal</t>
  </si>
  <si>
    <t>PORTAL</t>
  </si>
  <si>
    <t>Metacoin</t>
  </si>
  <si>
    <t>ThreeFold Token</t>
  </si>
  <si>
    <t>TFT</t>
  </si>
  <si>
    <t>TRONbetDice</t>
  </si>
  <si>
    <t>CBDAO</t>
  </si>
  <si>
    <t>SBREE</t>
  </si>
  <si>
    <t>RMPL</t>
  </si>
  <si>
    <t>Aquila Protocol</t>
  </si>
  <si>
    <t>Halving Coin</t>
  </si>
  <si>
    <t>HALV</t>
  </si>
  <si>
    <t>Kulupu</t>
  </si>
  <si>
    <t>KLP</t>
  </si>
  <si>
    <t>TronEuropeRewardCoin</t>
  </si>
  <si>
    <t>TERC</t>
  </si>
  <si>
    <t>Strong</t>
  </si>
  <si>
    <t>STRONG</t>
  </si>
  <si>
    <t>Machi X</t>
  </si>
  <si>
    <t>MCX</t>
  </si>
  <si>
    <t>Ndau</t>
  </si>
  <si>
    <t>XND</t>
  </si>
  <si>
    <t>UniversalEnergyChain</t>
  </si>
  <si>
    <t>UENC</t>
  </si>
  <si>
    <t>MangoChain</t>
  </si>
  <si>
    <t>MGP</t>
  </si>
  <si>
    <t>Ludos Protocol</t>
  </si>
  <si>
    <t>LUD</t>
  </si>
  <si>
    <t>Ripple Alpha</t>
  </si>
  <si>
    <t>NanTrade</t>
  </si>
  <si>
    <t>NAN</t>
  </si>
  <si>
    <t>ROONEX</t>
  </si>
  <si>
    <t>RNX</t>
  </si>
  <si>
    <t>Mandi Token</t>
  </si>
  <si>
    <t>MANDI</t>
  </si>
  <si>
    <t>NEAR Protocol</t>
  </si>
  <si>
    <t>NEAR</t>
  </si>
  <si>
    <t>MANTRA DAO</t>
  </si>
  <si>
    <t>OM</t>
  </si>
  <si>
    <t>Rio DeFi</t>
  </si>
  <si>
    <t>RFUEL</t>
  </si>
  <si>
    <t>YAM</t>
  </si>
  <si>
    <t>Relevant</t>
  </si>
  <si>
    <t>happy birthday coin</t>
  </si>
  <si>
    <t>HBDC</t>
  </si>
  <si>
    <t>Barter</t>
  </si>
  <si>
    <t>BRTR</t>
  </si>
  <si>
    <t>Web Coin Pay</t>
  </si>
  <si>
    <t>Degenerate Platform</t>
  </si>
  <si>
    <t>DGN</t>
  </si>
  <si>
    <t>Frens Community</t>
  </si>
  <si>
    <t>FRENS</t>
  </si>
  <si>
    <t>Waifu Token</t>
  </si>
  <si>
    <t>WAIF</t>
  </si>
  <si>
    <t>MONEY PARTY</t>
  </si>
  <si>
    <t>PARTY</t>
  </si>
  <si>
    <t>Xrpalike Gene</t>
  </si>
  <si>
    <t>XAG</t>
  </si>
  <si>
    <t>ORBYT Token</t>
  </si>
  <si>
    <t>ORBYT</t>
  </si>
  <si>
    <t>VIG</t>
  </si>
  <si>
    <t>TideBit Token</t>
  </si>
  <si>
    <t>TBT</t>
  </si>
  <si>
    <t>Meridian Network</t>
  </si>
  <si>
    <t>LOCK</t>
  </si>
  <si>
    <t>OWL</t>
  </si>
  <si>
    <t>Based Money</t>
  </si>
  <si>
    <t>$BASED</t>
  </si>
  <si>
    <t>Zeb Token</t>
  </si>
  <si>
    <t>ZEB</t>
  </si>
  <si>
    <t>Tacos</t>
  </si>
  <si>
    <t>TACO</t>
  </si>
  <si>
    <t>Trump Loses Token</t>
  </si>
  <si>
    <t>TRUMPLOSE</t>
  </si>
  <si>
    <t>Trump Wins Token</t>
  </si>
  <si>
    <t>TRUMPWIN</t>
  </si>
  <si>
    <t>zzz.finance</t>
  </si>
  <si>
    <t>ZZZ</t>
  </si>
  <si>
    <t>Multiplier</t>
  </si>
  <si>
    <t>MXX</t>
  </si>
  <si>
    <t>Cash Global Coin</t>
  </si>
  <si>
    <t>CGC</t>
  </si>
  <si>
    <t>Bintex Futures</t>
  </si>
  <si>
    <t>BNTX</t>
  </si>
  <si>
    <t>Etherisc DIP Token</t>
  </si>
  <si>
    <t>DIP</t>
  </si>
  <si>
    <t>Sendvibe</t>
  </si>
  <si>
    <t>SVB</t>
  </si>
  <si>
    <t>BarterTrade</t>
  </si>
  <si>
    <t>BART</t>
  </si>
  <si>
    <t>Bitgear</t>
  </si>
  <si>
    <t>GEAR</t>
  </si>
  <si>
    <t>MYX Network</t>
  </si>
  <si>
    <t>MYX</t>
  </si>
  <si>
    <t>cherry</t>
  </si>
  <si>
    <t>CHERRY</t>
  </si>
  <si>
    <t>Degenerator</t>
  </si>
  <si>
    <t>Aureus Nummus Gold</t>
  </si>
  <si>
    <t>ANG</t>
  </si>
  <si>
    <t>Bitalgo</t>
  </si>
  <si>
    <t>ALG</t>
  </si>
  <si>
    <t>XFUEL</t>
  </si>
  <si>
    <t>UCX FOUNDATION</t>
  </si>
  <si>
    <t>UCX</t>
  </si>
  <si>
    <t>MixTrust</t>
  </si>
  <si>
    <t>Community Token</t>
  </si>
  <si>
    <t>COM</t>
  </si>
  <si>
    <t>Decentrahub Coin</t>
  </si>
  <si>
    <t>DCNTR</t>
  </si>
  <si>
    <t>Defis Network</t>
  </si>
  <si>
    <t>DuckDaoDime</t>
  </si>
  <si>
    <t>DDIM</t>
  </si>
  <si>
    <t>Fera</t>
  </si>
  <si>
    <t>FERA</t>
  </si>
  <si>
    <t>Free Tool Box Coin</t>
  </si>
  <si>
    <t>FTB</t>
  </si>
  <si>
    <t>Love Coin</t>
  </si>
  <si>
    <t>LOVE</t>
  </si>
  <si>
    <t>UniGraph</t>
  </si>
  <si>
    <t>GRAPH</t>
  </si>
  <si>
    <t>Ethereum Vault</t>
  </si>
  <si>
    <t>Xtake</t>
  </si>
  <si>
    <t>XTK</t>
  </si>
  <si>
    <t>Keysians Network</t>
  </si>
  <si>
    <t>KEN</t>
  </si>
  <si>
    <t>Hakka.Finance</t>
  </si>
  <si>
    <t>HAKKA</t>
  </si>
  <si>
    <t>DOGEFI</t>
  </si>
  <si>
    <t>Golden Ratio Coin</t>
  </si>
  <si>
    <t>GOLDR</t>
  </si>
  <si>
    <t>Innovation Blockchain Payment</t>
  </si>
  <si>
    <t>IBP</t>
  </si>
  <si>
    <t>SPACE-iZ</t>
  </si>
  <si>
    <t>SPIZ</t>
  </si>
  <si>
    <t>Meter Stable</t>
  </si>
  <si>
    <t>MTR</t>
  </si>
  <si>
    <t>Meter Governance mapped by Meter.io</t>
  </si>
  <si>
    <t>eMTRG</t>
  </si>
  <si>
    <t>AlphaLink</t>
  </si>
  <si>
    <t>Porkchop</t>
  </si>
  <si>
    <t>CHOP</t>
  </si>
  <si>
    <t>Polkadot NEW</t>
  </si>
  <si>
    <t>UniLayer</t>
  </si>
  <si>
    <t>LAYER</t>
  </si>
  <si>
    <t>Camouflage.eth</t>
  </si>
  <si>
    <t>CAMO</t>
  </si>
  <si>
    <t>COIL</t>
  </si>
  <si>
    <t>Rebased</t>
  </si>
  <si>
    <t>REB</t>
  </si>
  <si>
    <t>Cat Token</t>
  </si>
  <si>
    <t>NFT</t>
  </si>
  <si>
    <t>USDX [Kava]</t>
  </si>
  <si>
    <t>FolgoryUSD</t>
  </si>
  <si>
    <t>USDF</t>
  </si>
  <si>
    <t>Crypto Price Index</t>
  </si>
  <si>
    <t>CPI</t>
  </si>
  <si>
    <t>Krosscoin</t>
  </si>
  <si>
    <t>KSS</t>
  </si>
  <si>
    <t>YAMv2</t>
  </si>
  <si>
    <t>YAMV2</t>
  </si>
  <si>
    <t>DACC2</t>
  </si>
  <si>
    <t>DeFinition</t>
  </si>
  <si>
    <t>DZI</t>
  </si>
  <si>
    <t>GRAP</t>
  </si>
  <si>
    <t>YMPL</t>
  </si>
  <si>
    <t>Xiotri</t>
  </si>
  <si>
    <t>XIOT</t>
  </si>
  <si>
    <t>PowerPool</t>
  </si>
  <si>
    <t>CVP</t>
  </si>
  <si>
    <t>Axis DeFi</t>
  </si>
  <si>
    <t>AXIS</t>
  </si>
  <si>
    <t>Davecoin</t>
  </si>
  <si>
    <t>DDTG</t>
  </si>
  <si>
    <t>DeFi Omega</t>
  </si>
  <si>
    <t>DFIO</t>
  </si>
  <si>
    <t>Free Tool Box</t>
  </si>
  <si>
    <t>MIKS COIN</t>
  </si>
  <si>
    <t>MIKS</t>
  </si>
  <si>
    <t>BitherCash</t>
  </si>
  <si>
    <t>BICAS</t>
  </si>
  <si>
    <t>WHALE</t>
  </si>
  <si>
    <t>Digex</t>
  </si>
  <si>
    <t>DIGEX</t>
  </si>
  <si>
    <t>Pollux Coin</t>
  </si>
  <si>
    <t>POX</t>
  </si>
  <si>
    <t>Gatherer</t>
  </si>
  <si>
    <t>GTHR</t>
  </si>
  <si>
    <t>Dextoken</t>
  </si>
  <si>
    <t>DEXG</t>
  </si>
  <si>
    <t>Newtonium</t>
  </si>
  <si>
    <t>NEWTON</t>
  </si>
  <si>
    <t>DegenVC</t>
  </si>
  <si>
    <t>DGVC</t>
  </si>
  <si>
    <t>LitecoinPoS</t>
  </si>
  <si>
    <t>LTCP</t>
  </si>
  <si>
    <t>Open Predict Token</t>
  </si>
  <si>
    <t>Soft Link</t>
  </si>
  <si>
    <t>SLINK</t>
  </si>
  <si>
    <t>The Hash Speed</t>
  </si>
  <si>
    <t>THS</t>
  </si>
  <si>
    <t>TriipMiles</t>
  </si>
  <si>
    <t>TIIM</t>
  </si>
  <si>
    <t>YFValue</t>
  </si>
  <si>
    <t>YFV</t>
  </si>
  <si>
    <t>Yield Breeder DAO</t>
  </si>
  <si>
    <t>YBREE</t>
  </si>
  <si>
    <t>Libera</t>
  </si>
  <si>
    <t>LIB</t>
  </si>
  <si>
    <t>Burency</t>
  </si>
  <si>
    <t>BUY</t>
  </si>
  <si>
    <t>JBOX</t>
  </si>
  <si>
    <t>JBX</t>
  </si>
  <si>
    <t>Lien</t>
  </si>
  <si>
    <t>LIEN</t>
  </si>
  <si>
    <t>YFIEXCHANGE.FINANCE</t>
  </si>
  <si>
    <t>YFIE</t>
  </si>
  <si>
    <t>Vidya</t>
  </si>
  <si>
    <t>VIDYA</t>
  </si>
  <si>
    <t>Mazzuma</t>
  </si>
  <si>
    <t>MAZ</t>
  </si>
  <si>
    <t>Cowboy.Finance</t>
  </si>
  <si>
    <t>COW</t>
  </si>
  <si>
    <t>Libfx</t>
  </si>
  <si>
    <t>LIBFX</t>
  </si>
  <si>
    <t>Sperax</t>
  </si>
  <si>
    <t>SPA</t>
  </si>
  <si>
    <t>Growth DeFi</t>
  </si>
  <si>
    <t>GRO</t>
  </si>
  <si>
    <t>The Graph</t>
  </si>
  <si>
    <t>Dextrust</t>
  </si>
  <si>
    <t>DETS</t>
  </si>
  <si>
    <t>Blaze Network</t>
  </si>
  <si>
    <t>BLZN</t>
  </si>
  <si>
    <t>Klever</t>
  </si>
  <si>
    <t>KLV</t>
  </si>
  <si>
    <t>YUSRA</t>
  </si>
  <si>
    <t>Reserve</t>
  </si>
  <si>
    <t>RSV</t>
  </si>
  <si>
    <t>Wenburn</t>
  </si>
  <si>
    <t>WENB</t>
  </si>
  <si>
    <t>Tokamak Network</t>
  </si>
  <si>
    <t>TON</t>
  </si>
  <si>
    <t>DEONEX COIN</t>
  </si>
  <si>
    <t>SYB Coin</t>
  </si>
  <si>
    <t>SYBC</t>
  </si>
  <si>
    <t>Vision</t>
  </si>
  <si>
    <t>Nexalt</t>
  </si>
  <si>
    <t>XLT</t>
  </si>
  <si>
    <t>Quantbook</t>
  </si>
  <si>
    <t>QTBK</t>
  </si>
  <si>
    <t>LORI</t>
  </si>
  <si>
    <t>DxSale Network</t>
  </si>
  <si>
    <t>SALE</t>
  </si>
  <si>
    <t>Falconswap</t>
  </si>
  <si>
    <t>FSW</t>
  </si>
  <si>
    <t>Chain Games</t>
  </si>
  <si>
    <t>CHAIN</t>
  </si>
  <si>
    <t>CEDARS</t>
  </si>
  <si>
    <t>CEDS</t>
  </si>
  <si>
    <t>Crust</t>
  </si>
  <si>
    <t>Sushi</t>
  </si>
  <si>
    <t>SUSHI</t>
  </si>
  <si>
    <t>Easticoin</t>
  </si>
  <si>
    <t>ESTI</t>
  </si>
  <si>
    <t>ReFork</t>
  </si>
  <si>
    <t>EFK</t>
  </si>
  <si>
    <t>NTON</t>
  </si>
  <si>
    <t>ESR Coin</t>
  </si>
  <si>
    <t>ESRC</t>
  </si>
  <si>
    <t>Satopay Network</t>
  </si>
  <si>
    <t>STOP</t>
  </si>
  <si>
    <t>COVIR.IO</t>
  </si>
  <si>
    <t>CVR</t>
  </si>
  <si>
    <t>Flow Protocol</t>
  </si>
  <si>
    <t>Money Plant Token</t>
  </si>
  <si>
    <t>MPT</t>
  </si>
  <si>
    <t>FUTUREXCRYPTO</t>
  </si>
  <si>
    <t>TimeMiner</t>
  </si>
  <si>
    <t>Dipper Network</t>
  </si>
  <si>
    <t>YEP COIN</t>
  </si>
  <si>
    <t>YEP</t>
  </si>
  <si>
    <t>Streamix</t>
  </si>
  <si>
    <t>MIXS</t>
  </si>
  <si>
    <t>Axie Infinity</t>
  </si>
  <si>
    <t>AXS</t>
  </si>
  <si>
    <t>DeFi of Thrones</t>
  </si>
  <si>
    <t>DOTX</t>
  </si>
  <si>
    <t>Swapfolio</t>
  </si>
  <si>
    <t>SWFL</t>
  </si>
  <si>
    <t>TriumphX</t>
  </si>
  <si>
    <t>TRIX</t>
  </si>
  <si>
    <t>Unifi</t>
  </si>
  <si>
    <t>UNIFI</t>
  </si>
  <si>
    <t>ATTN</t>
  </si>
  <si>
    <t>MiraQle</t>
  </si>
  <si>
    <t>MQL</t>
  </si>
  <si>
    <t>Vesta Protocol</t>
  </si>
  <si>
    <t>VESTA</t>
  </si>
  <si>
    <t>YFISCURITY</t>
  </si>
  <si>
    <t>YFIS</t>
  </si>
  <si>
    <t>Toast.finance</t>
  </si>
  <si>
    <t>GolderGames</t>
  </si>
  <si>
    <t>GLDR</t>
  </si>
  <si>
    <t>Multi Channel Influencer Creater Cloud Funding Platform</t>
  </si>
  <si>
    <t>Fee Active Collateral Token</t>
  </si>
  <si>
    <t>FACT</t>
  </si>
  <si>
    <t>YFIVE FINANCE</t>
  </si>
  <si>
    <t>YFIVE</t>
  </si>
  <si>
    <t>AmazonasCoin</t>
  </si>
  <si>
    <t>AMZ</t>
  </si>
  <si>
    <t>GOT Token</t>
  </si>
  <si>
    <t>Rug</t>
  </si>
  <si>
    <t>RUG</t>
  </si>
  <si>
    <t>CORN</t>
  </si>
  <si>
    <t>DistX</t>
  </si>
  <si>
    <t>DISTX</t>
  </si>
  <si>
    <t>Semitoken</t>
  </si>
  <si>
    <t>SEMI</t>
  </si>
  <si>
    <t>Epanus</t>
  </si>
  <si>
    <t>EPS</t>
  </si>
  <si>
    <t>Pearl</t>
  </si>
  <si>
    <t>PEARL</t>
  </si>
  <si>
    <t>Litentry</t>
  </si>
  <si>
    <t>Phala.Network</t>
  </si>
  <si>
    <t>PHA</t>
  </si>
  <si>
    <t>Pylon Finance</t>
  </si>
  <si>
    <t>PYLON</t>
  </si>
  <si>
    <t>DeFiat</t>
  </si>
  <si>
    <t>GrafSound</t>
  </si>
  <si>
    <t>GSMT</t>
  </si>
  <si>
    <t>Akropolis Delphi</t>
  </si>
  <si>
    <t>ADEL</t>
  </si>
  <si>
    <t>BIDR</t>
  </si>
  <si>
    <t>DeFi Bids</t>
  </si>
  <si>
    <t>BIDS</t>
  </si>
  <si>
    <t>Harvest Finance</t>
  </si>
  <si>
    <t>FARM</t>
  </si>
  <si>
    <t>ChartEx</t>
  </si>
  <si>
    <t>CHART</t>
  </si>
  <si>
    <t>YFFS Finance</t>
  </si>
  <si>
    <t>YFFS</t>
  </si>
  <si>
    <t>Crypton</t>
  </si>
  <si>
    <t>CRP</t>
  </si>
  <si>
    <t>STABLE ASSET</t>
  </si>
  <si>
    <t>Seigniorage Shares</t>
  </si>
  <si>
    <t>SHARE</t>
  </si>
  <si>
    <t>OIN Finance</t>
  </si>
  <si>
    <t>OIN</t>
  </si>
  <si>
    <t>CRT</t>
  </si>
  <si>
    <t>SalmonSwap</t>
  </si>
  <si>
    <t>Burger finance</t>
  </si>
  <si>
    <t>BURGER</t>
  </si>
  <si>
    <t>DefiDollar</t>
  </si>
  <si>
    <t>DUSD</t>
  </si>
  <si>
    <t>ExNetwork Token</t>
  </si>
  <si>
    <t>EXNT</t>
  </si>
  <si>
    <t>KittenFinance</t>
  </si>
  <si>
    <t>KIF</t>
  </si>
  <si>
    <t>Obee Network</t>
  </si>
  <si>
    <t>OBEE</t>
  </si>
  <si>
    <t>yfBeta</t>
  </si>
  <si>
    <t>YFBETA</t>
  </si>
  <si>
    <t>Uniris</t>
  </si>
  <si>
    <t>UCO</t>
  </si>
  <si>
    <t>TRONbetLive</t>
  </si>
  <si>
    <t>TONToken</t>
  </si>
  <si>
    <t>Shroom.Finance</t>
  </si>
  <si>
    <t>SHROOM</t>
  </si>
  <si>
    <t>EGLD</t>
  </si>
  <si>
    <t>AstroTools</t>
  </si>
  <si>
    <t>JackPool.finance</t>
  </si>
  <si>
    <t>JFI</t>
  </si>
  <si>
    <t>Swerve</t>
  </si>
  <si>
    <t>SWRV</t>
  </si>
  <si>
    <t>Yield-Farming</t>
  </si>
  <si>
    <t>YIELD</t>
  </si>
  <si>
    <t>Unimonitor</t>
  </si>
  <si>
    <t>UNT</t>
  </si>
  <si>
    <t>Unipump</t>
  </si>
  <si>
    <t>Upper Euro</t>
  </si>
  <si>
    <t>EURU</t>
  </si>
  <si>
    <t>Upper Pound</t>
  </si>
  <si>
    <t>GBPU</t>
  </si>
  <si>
    <t>Upper Dollar</t>
  </si>
  <si>
    <t>USDU</t>
  </si>
  <si>
    <t>YFA Finance</t>
  </si>
  <si>
    <t>YFA</t>
  </si>
  <si>
    <t>YUGE</t>
  </si>
  <si>
    <t>BNSD Finance</t>
  </si>
  <si>
    <t>BNSD</t>
  </si>
  <si>
    <t>Yield Stake Finance</t>
  </si>
  <si>
    <t>YI12</t>
  </si>
  <si>
    <t>junca Cash</t>
  </si>
  <si>
    <t>JCC</t>
  </si>
  <si>
    <t>The Forms</t>
  </si>
  <si>
    <t>FRMS</t>
  </si>
  <si>
    <t>Magic Liquidity Rainbow</t>
  </si>
  <si>
    <t>RAINBOW</t>
  </si>
  <si>
    <t>Foresight</t>
  </si>
  <si>
    <t>FORS</t>
  </si>
  <si>
    <t>Definitex</t>
  </si>
  <si>
    <t>DFX</t>
  </si>
  <si>
    <t>Coin Artist</t>
  </si>
  <si>
    <t>Universal Liquidity Union</t>
  </si>
  <si>
    <t>ULU</t>
  </si>
  <si>
    <t>FlashSwap</t>
  </si>
  <si>
    <t>FSP</t>
  </si>
  <si>
    <t>Hegic</t>
  </si>
  <si>
    <t>HEGIC</t>
  </si>
  <si>
    <t>Kira Core</t>
  </si>
  <si>
    <t>KEX</t>
  </si>
  <si>
    <t>Token CashPay</t>
  </si>
  <si>
    <t>TCP</t>
  </si>
  <si>
    <t>Nuco.cloud</t>
  </si>
  <si>
    <t>NCDT</t>
  </si>
  <si>
    <t>BEAR Coin</t>
  </si>
  <si>
    <t>Fiscus.fyi</t>
  </si>
  <si>
    <t>FFYI</t>
  </si>
  <si>
    <t>JustLiquidity</t>
  </si>
  <si>
    <t>YFDAI.FINANCE</t>
  </si>
  <si>
    <t>YF-DAI</t>
  </si>
  <si>
    <t>GOD KIMCHI</t>
  </si>
  <si>
    <t>gKIMCHI</t>
  </si>
  <si>
    <t>Lead Wallet</t>
  </si>
  <si>
    <t>LEAD</t>
  </si>
  <si>
    <t>Huobi BTC</t>
  </si>
  <si>
    <t>HBTC</t>
  </si>
  <si>
    <t>Juggernaut</t>
  </si>
  <si>
    <t>JGN</t>
  </si>
  <si>
    <t>Baguette Token</t>
  </si>
  <si>
    <t>BGTT</t>
  </si>
  <si>
    <t>MilliMeter</t>
  </si>
  <si>
    <t>MM</t>
  </si>
  <si>
    <t>Amp</t>
  </si>
  <si>
    <t>Cowfarm.finance</t>
  </si>
  <si>
    <t>Valobit</t>
  </si>
  <si>
    <t>VBIT</t>
  </si>
  <si>
    <t>Hedget</t>
  </si>
  <si>
    <t>HGET</t>
  </si>
  <si>
    <t>Perpetual Protocol</t>
  </si>
  <si>
    <t>PERP</t>
  </si>
  <si>
    <t>Reef</t>
  </si>
  <si>
    <t>REEF</t>
  </si>
  <si>
    <t>Frax</t>
  </si>
  <si>
    <t>FRAX</t>
  </si>
  <si>
    <t>Frax Share</t>
  </si>
  <si>
    <t>FXS</t>
  </si>
  <si>
    <t>Enceladus Network</t>
  </si>
  <si>
    <t>ENCX</t>
  </si>
  <si>
    <t>Dollars</t>
  </si>
  <si>
    <t>USD</t>
  </si>
  <si>
    <t>BUILD Finance</t>
  </si>
  <si>
    <t>BUILD</t>
  </si>
  <si>
    <t>AllianceBlock</t>
  </si>
  <si>
    <t>ALBT</t>
  </si>
  <si>
    <t>Alchemy Pay</t>
  </si>
  <si>
    <t>ACH</t>
  </si>
  <si>
    <t>DefiBox</t>
  </si>
  <si>
    <t>HBTC Captain Token</t>
  </si>
  <si>
    <t>i9 Coin</t>
  </si>
  <si>
    <t>I9C</t>
  </si>
  <si>
    <t>OpenAlexa Protocol</t>
  </si>
  <si>
    <t>OAP</t>
  </si>
  <si>
    <t>Predix Network</t>
  </si>
  <si>
    <t>PRDX</t>
  </si>
  <si>
    <t>Yeld Finance</t>
  </si>
  <si>
    <t>YELD</t>
  </si>
  <si>
    <t>YFFII Finance</t>
  </si>
  <si>
    <t>YFFII</t>
  </si>
  <si>
    <t>French Digital Reserve</t>
  </si>
  <si>
    <t>FDR</t>
  </si>
  <si>
    <t>Candela Coin</t>
  </si>
  <si>
    <t>CLA</t>
  </si>
  <si>
    <t>Farm House Finance</t>
  </si>
  <si>
    <t>FHSE</t>
  </si>
  <si>
    <t>AladiEx</t>
  </si>
  <si>
    <t>New Year Bull</t>
  </si>
  <si>
    <t>NYB</t>
  </si>
  <si>
    <t>OBIC</t>
  </si>
  <si>
    <t>DOOS TOKEN</t>
  </si>
  <si>
    <t>DOOS</t>
  </si>
  <si>
    <t>FINANCIAL INVESTMENT TOKEN</t>
  </si>
  <si>
    <t>FIT</t>
  </si>
  <si>
    <t>Dragon Ball</t>
  </si>
  <si>
    <t>Squirrel Finance</t>
  </si>
  <si>
    <t>NUTS</t>
  </si>
  <si>
    <t>Yakuza DAO</t>
  </si>
  <si>
    <t>YKZ</t>
  </si>
  <si>
    <t>Zeedex</t>
  </si>
  <si>
    <t>ZDEX</t>
  </si>
  <si>
    <t>SUN</t>
  </si>
  <si>
    <t>Spartan Protocol</t>
  </si>
  <si>
    <t>SPARTA</t>
  </si>
  <si>
    <t>REVV</t>
  </si>
  <si>
    <t>dRAY</t>
  </si>
  <si>
    <t>DRAY</t>
  </si>
  <si>
    <t>SakeToken</t>
  </si>
  <si>
    <t>EOSUP</t>
  </si>
  <si>
    <t>EOSDOWN</t>
  </si>
  <si>
    <t>XRPUP</t>
  </si>
  <si>
    <t>XRPDOWN</t>
  </si>
  <si>
    <t>DOTUP</t>
  </si>
  <si>
    <t>TRXDOWN</t>
  </si>
  <si>
    <t>TRXUP</t>
  </si>
  <si>
    <t>DOTDOWN</t>
  </si>
  <si>
    <t>XTZUP</t>
  </si>
  <si>
    <t>XTZDOWN</t>
  </si>
  <si>
    <t>BNBUP</t>
  </si>
  <si>
    <t>BNBDOWN</t>
  </si>
  <si>
    <t>LINKUP</t>
  </si>
  <si>
    <t>LINKDOWN</t>
  </si>
  <si>
    <t>ADAUP</t>
  </si>
  <si>
    <t>ADADOWN</t>
  </si>
  <si>
    <t>ETHDOWN</t>
  </si>
  <si>
    <t>ETHUP</t>
  </si>
  <si>
    <t>MoonSwap</t>
  </si>
  <si>
    <t>Creed Finance</t>
  </si>
  <si>
    <t>CREED</t>
  </si>
  <si>
    <t>SherLOCK Security</t>
  </si>
  <si>
    <t>Nyan Finance</t>
  </si>
  <si>
    <t>OFIN Token</t>
  </si>
  <si>
    <t>ON</t>
  </si>
  <si>
    <t>Pickle Finance</t>
  </si>
  <si>
    <t>PICKLE</t>
  </si>
  <si>
    <t>Tixl [NEW]</t>
  </si>
  <si>
    <t>TXL</t>
  </si>
  <si>
    <t>Vybe</t>
  </si>
  <si>
    <t>VYBE</t>
  </si>
  <si>
    <t>yffc.finance</t>
  </si>
  <si>
    <t>YFFC</t>
  </si>
  <si>
    <t>Betherchip</t>
  </si>
  <si>
    <t>BEC</t>
  </si>
  <si>
    <t>CHADS VC</t>
  </si>
  <si>
    <t>CHADS</t>
  </si>
  <si>
    <t>Empty Set Dollar</t>
  </si>
  <si>
    <t>ESD</t>
  </si>
  <si>
    <t>Golff</t>
  </si>
  <si>
    <t>GOF</t>
  </si>
  <si>
    <t>Lottonation</t>
  </si>
  <si>
    <t>LNT</t>
  </si>
  <si>
    <t>Xfinance</t>
  </si>
  <si>
    <t>XFI</t>
  </si>
  <si>
    <t>Ymen.Finance</t>
  </si>
  <si>
    <t>YMEN</t>
  </si>
  <si>
    <t>UpBots</t>
  </si>
  <si>
    <t>UBXT</t>
  </si>
  <si>
    <t>Gather</t>
  </si>
  <si>
    <t>GTH</t>
  </si>
  <si>
    <t>Momentum</t>
  </si>
  <si>
    <t>XMM</t>
  </si>
  <si>
    <t>Pofid Dao</t>
  </si>
  <si>
    <t>PFID</t>
  </si>
  <si>
    <t>Yield Farming Known as Ash</t>
  </si>
  <si>
    <t>YFKA</t>
  </si>
  <si>
    <t>Aavegotchi GHST Token</t>
  </si>
  <si>
    <t>GHST</t>
  </si>
  <si>
    <t>Etherpay</t>
  </si>
  <si>
    <t>ETHPY</t>
  </si>
  <si>
    <t>Atlantis Token</t>
  </si>
  <si>
    <t>ATIS</t>
  </si>
  <si>
    <t>bXIOT</t>
  </si>
  <si>
    <t>BXIOT</t>
  </si>
  <si>
    <t>DPI</t>
  </si>
  <si>
    <t>DeFi Pulse Index</t>
  </si>
  <si>
    <t>Melecoin</t>
  </si>
  <si>
    <t>MELE</t>
  </si>
  <si>
    <t>Mobilian Coin</t>
  </si>
  <si>
    <t>Thisoption</t>
  </si>
  <si>
    <t>TONS</t>
  </si>
  <si>
    <t>YFarmLand Token</t>
  </si>
  <si>
    <t>YFARMER</t>
  </si>
  <si>
    <t>Team Finance</t>
  </si>
  <si>
    <t>Zoom Protocol</t>
  </si>
  <si>
    <t>BakeryToken</t>
  </si>
  <si>
    <t>BAKE</t>
  </si>
  <si>
    <t>Justdobet</t>
  </si>
  <si>
    <t>JDB</t>
  </si>
  <si>
    <t>Daily Funds</t>
  </si>
  <si>
    <t>Fame</t>
  </si>
  <si>
    <t>FAME</t>
  </si>
  <si>
    <t>Hybrid Bank Cash</t>
  </si>
  <si>
    <t>Oracolxor</t>
  </si>
  <si>
    <t>P2P</t>
  </si>
  <si>
    <t>unibot.cash</t>
  </si>
  <si>
    <t>UNDB</t>
  </si>
  <si>
    <t>UniFi Protocol</t>
  </si>
  <si>
    <t>Va Na Su</t>
  </si>
  <si>
    <t>VNS</t>
  </si>
  <si>
    <t>Gala</t>
  </si>
  <si>
    <t>GALA</t>
  </si>
  <si>
    <t>Moon YFI</t>
  </si>
  <si>
    <t>MYFI</t>
  </si>
  <si>
    <t>Uniswap</t>
  </si>
  <si>
    <t>3X Long Sushi Token</t>
  </si>
  <si>
    <t>SUSHIBULL</t>
  </si>
  <si>
    <t>3X Short Sushi Token</t>
  </si>
  <si>
    <t>SUSHIBEAR</t>
  </si>
  <si>
    <t>Dego Finance</t>
  </si>
  <si>
    <t>DEGO</t>
  </si>
  <si>
    <t>StarCurve</t>
  </si>
  <si>
    <t>XSTAR</t>
  </si>
  <si>
    <t>Walletreum</t>
  </si>
  <si>
    <t>WALT</t>
  </si>
  <si>
    <t>Xplosive Ethereum</t>
  </si>
  <si>
    <t>XETH</t>
  </si>
  <si>
    <t>YFMoonshot</t>
  </si>
  <si>
    <t>YFMS</t>
  </si>
  <si>
    <t>dHedge DAO</t>
  </si>
  <si>
    <t>DHT</t>
  </si>
  <si>
    <t>Unisocks</t>
  </si>
  <si>
    <t>SOCKS</t>
  </si>
  <si>
    <t>Bridge Oracle</t>
  </si>
  <si>
    <t>BRG</t>
  </si>
  <si>
    <t>Diagon</t>
  </si>
  <si>
    <t>ETF Dao</t>
  </si>
  <si>
    <t>Exchange Payment Coin</t>
  </si>
  <si>
    <t>Linear</t>
  </si>
  <si>
    <t>Permission Coin</t>
  </si>
  <si>
    <t>ASK</t>
  </si>
  <si>
    <t>Resoper</t>
  </si>
  <si>
    <t>RSP</t>
  </si>
  <si>
    <t>Hatch DAO</t>
  </si>
  <si>
    <t>HATCH</t>
  </si>
  <si>
    <t>New BitShares</t>
  </si>
  <si>
    <t>NBS</t>
  </si>
  <si>
    <t>XSwap</t>
  </si>
  <si>
    <t>XSP</t>
  </si>
  <si>
    <t>Shill &amp; Win</t>
  </si>
  <si>
    <t>PoSH</t>
  </si>
  <si>
    <t>Crypto Accept</t>
  </si>
  <si>
    <t>ACPT</t>
  </si>
  <si>
    <t>Livenodes Token</t>
  </si>
  <si>
    <t>LNOT</t>
  </si>
  <si>
    <t>RI Token</t>
  </si>
  <si>
    <t>RI</t>
  </si>
  <si>
    <t>Samurai</t>
  </si>
  <si>
    <t>SAM</t>
  </si>
  <si>
    <t>UNIFI DeFi</t>
  </si>
  <si>
    <t>YMAX</t>
  </si>
  <si>
    <t>DEUS Finance</t>
  </si>
  <si>
    <t>Giftedhands</t>
  </si>
  <si>
    <t>GHD</t>
  </si>
  <si>
    <t>Velo</t>
  </si>
  <si>
    <t>VELO</t>
  </si>
  <si>
    <t>TerraUSD</t>
  </si>
  <si>
    <t>Pumpanomics</t>
  </si>
  <si>
    <t>PUMP</t>
  </si>
  <si>
    <t>YAM v3</t>
  </si>
  <si>
    <t>Ducato Protocol Token</t>
  </si>
  <si>
    <t>DUCATO</t>
  </si>
  <si>
    <t>Finswap</t>
  </si>
  <si>
    <t>FNSP</t>
  </si>
  <si>
    <t>Kush Finance</t>
  </si>
  <si>
    <t>KSEED</t>
  </si>
  <si>
    <t>OneSwap DAO Token</t>
  </si>
  <si>
    <t>ONES</t>
  </si>
  <si>
    <t>yTSLA Finance</t>
  </si>
  <si>
    <t>yTSLA</t>
  </si>
  <si>
    <t>Axioms</t>
  </si>
  <si>
    <t>AXI</t>
  </si>
  <si>
    <t>tomatos.finance</t>
  </si>
  <si>
    <t>TOMATOS</t>
  </si>
  <si>
    <t>DiFy.Finance</t>
  </si>
  <si>
    <t>YFIII</t>
  </si>
  <si>
    <t>Defi Shopping Stake</t>
  </si>
  <si>
    <t>DSS</t>
  </si>
  <si>
    <t>IYF.finance</t>
  </si>
  <si>
    <t>IYF</t>
  </si>
  <si>
    <t>SuperSwap</t>
  </si>
  <si>
    <t>ISTARDUST</t>
  </si>
  <si>
    <t>ISDT</t>
  </si>
  <si>
    <t>Flamingo</t>
  </si>
  <si>
    <t>TOAST</t>
  </si>
  <si>
    <t>Ternio-ERC20</t>
  </si>
  <si>
    <t>Toshify.finance</t>
  </si>
  <si>
    <t>Basid Coin</t>
  </si>
  <si>
    <t>BASID</t>
  </si>
  <si>
    <t>Burger Swap</t>
  </si>
  <si>
    <t>Digital Currency Daily</t>
  </si>
  <si>
    <t>DCD</t>
  </si>
  <si>
    <t>Gire Token</t>
  </si>
  <si>
    <t>GokuMarket Credit</t>
  </si>
  <si>
    <t>GMC</t>
  </si>
  <si>
    <t>Moon Juice</t>
  </si>
  <si>
    <t>JUICE</t>
  </si>
  <si>
    <t>Rotten</t>
  </si>
  <si>
    <t>ROT</t>
  </si>
  <si>
    <t>YFIX Finance</t>
  </si>
  <si>
    <t>YFIX</t>
  </si>
  <si>
    <t>Acuity Token</t>
  </si>
  <si>
    <t>xBTC</t>
  </si>
  <si>
    <t>Chicken</t>
  </si>
  <si>
    <t>KFC</t>
  </si>
  <si>
    <t>Contribute</t>
  </si>
  <si>
    <t>TRIB</t>
  </si>
  <si>
    <t>DeFi Firefly</t>
  </si>
  <si>
    <t>DFF</t>
  </si>
  <si>
    <t>MANY</t>
  </si>
  <si>
    <t>Rope</t>
  </si>
  <si>
    <t>$ROPE</t>
  </si>
  <si>
    <t>Tcbcoin</t>
  </si>
  <si>
    <t>TCFX</t>
  </si>
  <si>
    <t>Beowulf</t>
  </si>
  <si>
    <t>BWF</t>
  </si>
  <si>
    <t>Combine.finance</t>
  </si>
  <si>
    <t>COMB</t>
  </si>
  <si>
    <t>CY Finance</t>
  </si>
  <si>
    <t>CYF</t>
  </si>
  <si>
    <t>HippoFinance</t>
  </si>
  <si>
    <t>HIPPO</t>
  </si>
  <si>
    <t>Hotpot Base Token</t>
  </si>
  <si>
    <t>pot</t>
  </si>
  <si>
    <t>BillionHappiness</t>
  </si>
  <si>
    <t>BHC</t>
  </si>
  <si>
    <t>PancakeSwap</t>
  </si>
  <si>
    <t>CAKE</t>
  </si>
  <si>
    <t>Origin Dollar</t>
  </si>
  <si>
    <t>OUSD</t>
  </si>
  <si>
    <t>PowerTrade Fuel</t>
  </si>
  <si>
    <t>PTF</t>
  </si>
  <si>
    <t>SwapShip</t>
  </si>
  <si>
    <t>SWSH</t>
  </si>
  <si>
    <t>Wrapped BNB</t>
  </si>
  <si>
    <t>WBNB</t>
  </si>
  <si>
    <t>YFII Gold</t>
  </si>
  <si>
    <t>YFIIG</t>
  </si>
  <si>
    <t>SAFE2</t>
  </si>
  <si>
    <t>SpokLottery</t>
  </si>
  <si>
    <t>SPKL</t>
  </si>
  <si>
    <t>Ultra Clear</t>
  </si>
  <si>
    <t>UCR</t>
  </si>
  <si>
    <t>Bidao</t>
  </si>
  <si>
    <t>OctoFi</t>
  </si>
  <si>
    <t>OCTO</t>
  </si>
  <si>
    <t>Puriever</t>
  </si>
  <si>
    <t>PURE</t>
  </si>
  <si>
    <t>Safari</t>
  </si>
  <si>
    <t>SFR</t>
  </si>
  <si>
    <t>TitanSwap</t>
  </si>
  <si>
    <t>TITAN</t>
  </si>
  <si>
    <t>Polkastarter</t>
  </si>
  <si>
    <t>POLS</t>
  </si>
  <si>
    <t>Eminence</t>
  </si>
  <si>
    <t>EMN</t>
  </si>
  <si>
    <t>Buccaneer V2</t>
  </si>
  <si>
    <t>BUCC</t>
  </si>
  <si>
    <t>Consensus Cell Network</t>
  </si>
  <si>
    <t>ECELL</t>
  </si>
  <si>
    <t>Convertible ACXT</t>
  </si>
  <si>
    <t>CACXT</t>
  </si>
  <si>
    <t>CryptoWater</t>
  </si>
  <si>
    <t>C2O</t>
  </si>
  <si>
    <t>CXN Network</t>
  </si>
  <si>
    <t>CXN</t>
  </si>
  <si>
    <t>Morpher</t>
  </si>
  <si>
    <t>MPH</t>
  </si>
  <si>
    <t>Rubic</t>
  </si>
  <si>
    <t>RBC</t>
  </si>
  <si>
    <t>Vampire Protocol</t>
  </si>
  <si>
    <t>VAMP</t>
  </si>
  <si>
    <t>Wrapped LEO</t>
  </si>
  <si>
    <t>WLEO</t>
  </si>
  <si>
    <t>yAxis</t>
  </si>
  <si>
    <t>YAX</t>
  </si>
  <si>
    <t>Dfinance</t>
  </si>
  <si>
    <t>DODO</t>
  </si>
  <si>
    <t>DeFiner</t>
  </si>
  <si>
    <t>FIN</t>
  </si>
  <si>
    <t>Injective Protocol</t>
  </si>
  <si>
    <t>INJ</t>
  </si>
  <si>
    <t>APY.Finance</t>
  </si>
  <si>
    <t>APY</t>
  </si>
  <si>
    <t>DerivaDEX</t>
  </si>
  <si>
    <t>Opium</t>
  </si>
  <si>
    <t>OPIUM</t>
  </si>
  <si>
    <t>Nsure.Network</t>
  </si>
  <si>
    <t>NSURE</t>
  </si>
  <si>
    <t>Alpha Finance Lab</t>
  </si>
  <si>
    <t>ALPHA</t>
  </si>
  <si>
    <t>Trading Membership Community</t>
  </si>
  <si>
    <t>Celo Dollar</t>
  </si>
  <si>
    <t>cVault.finance</t>
  </si>
  <si>
    <t>CORE</t>
  </si>
  <si>
    <t>QChi Chain</t>
  </si>
  <si>
    <t>QHC</t>
  </si>
  <si>
    <t>SaTT</t>
  </si>
  <si>
    <t>SATT</t>
  </si>
  <si>
    <t>Stobox Token</t>
  </si>
  <si>
    <t>STBU</t>
  </si>
  <si>
    <t>Tamy Token</t>
  </si>
  <si>
    <t>TMT</t>
  </si>
  <si>
    <t>Timers</t>
  </si>
  <si>
    <t>IPM</t>
  </si>
  <si>
    <t>Yearn Finance Passive Income</t>
  </si>
  <si>
    <t>YFPI</t>
  </si>
  <si>
    <t>Yoink</t>
  </si>
  <si>
    <t>YNK</t>
  </si>
  <si>
    <t>Aitra</t>
  </si>
  <si>
    <t>AITRA</t>
  </si>
  <si>
    <t>Mettalex</t>
  </si>
  <si>
    <t>MTLX</t>
  </si>
  <si>
    <t>APEcoin</t>
  </si>
  <si>
    <t>APE</t>
  </si>
  <si>
    <t>Coinwaycoin</t>
  </si>
  <si>
    <t>DeltaHub Community</t>
  </si>
  <si>
    <t>DHC</t>
  </si>
  <si>
    <t>Epic</t>
  </si>
  <si>
    <t>extraDNA</t>
  </si>
  <si>
    <t>Kompass</t>
  </si>
  <si>
    <t>KOMP</t>
  </si>
  <si>
    <t>SAFE DEAL</t>
  </si>
  <si>
    <t>SFD</t>
  </si>
  <si>
    <t>Yearn Finance Ecosystem</t>
  </si>
  <si>
    <t>YFIEC</t>
  </si>
  <si>
    <t>BigdataCash</t>
  </si>
  <si>
    <t>BDCASH</t>
  </si>
  <si>
    <t>AAVE</t>
  </si>
  <si>
    <t>PieDAO DOUGH v2</t>
  </si>
  <si>
    <t>DOUGH</t>
  </si>
  <si>
    <t>YFOX FINANCE</t>
  </si>
  <si>
    <t>YFOX</t>
  </si>
  <si>
    <t>Venus</t>
  </si>
  <si>
    <t>XVS</t>
  </si>
  <si>
    <t>YFMoonBeam</t>
  </si>
  <si>
    <t>YFMB</t>
  </si>
  <si>
    <t>YFET</t>
  </si>
  <si>
    <t>Phantasma Energy</t>
  </si>
  <si>
    <t>KCAL</t>
  </si>
  <si>
    <t>ErcauX</t>
  </si>
  <si>
    <t>RAUX</t>
  </si>
  <si>
    <t>AurusCOIN</t>
  </si>
  <si>
    <t>AWX</t>
  </si>
  <si>
    <t>ZAC Finance</t>
  </si>
  <si>
    <t>ZAC</t>
  </si>
  <si>
    <t>Jackpot</t>
  </si>
  <si>
    <t>Smol</t>
  </si>
  <si>
    <t>SMOL</t>
  </si>
  <si>
    <t>Cyclops Treasure</t>
  </si>
  <si>
    <t>CYTR</t>
  </si>
  <si>
    <t>Bellevue Network</t>
  </si>
  <si>
    <t>BLV</t>
  </si>
  <si>
    <t>Gem Exchange And Trading</t>
  </si>
  <si>
    <t>Beefy.Finance</t>
  </si>
  <si>
    <t>Novo</t>
  </si>
  <si>
    <t>NOVO</t>
  </si>
  <si>
    <t>PieDAO DEFI Small Cap</t>
  </si>
  <si>
    <t>DEFI+S</t>
  </si>
  <si>
    <t>Polyient Games Governance Token</t>
  </si>
  <si>
    <t>PGT</t>
  </si>
  <si>
    <t>Zero Utility Token</t>
  </si>
  <si>
    <t>ZUT</t>
  </si>
  <si>
    <t>YFOS.finance</t>
  </si>
  <si>
    <t>YFOS</t>
  </si>
  <si>
    <t>Neutrino System Base Token</t>
  </si>
  <si>
    <t>NSBT</t>
  </si>
  <si>
    <t>YOUengine</t>
  </si>
  <si>
    <t>YOUC</t>
  </si>
  <si>
    <t>Stream Protocol</t>
  </si>
  <si>
    <t>STPL</t>
  </si>
  <si>
    <t>XCredit</t>
  </si>
  <si>
    <t>XFYI</t>
  </si>
  <si>
    <t>Dark.Build</t>
  </si>
  <si>
    <t>DARK</t>
  </si>
  <si>
    <t>DeXe</t>
  </si>
  <si>
    <t>DEXE</t>
  </si>
  <si>
    <t>LYNC Network</t>
  </si>
  <si>
    <t>LYNC</t>
  </si>
  <si>
    <t>OWL Token (StealthSwap)</t>
  </si>
  <si>
    <t>YFPRO Finance</t>
  </si>
  <si>
    <t>YFPRO</t>
  </si>
  <si>
    <t>EasyFi</t>
  </si>
  <si>
    <t>EASY</t>
  </si>
  <si>
    <t>DeFi Insurance Protocol</t>
  </si>
  <si>
    <t>DFIP</t>
  </si>
  <si>
    <t>Conflux Network</t>
  </si>
  <si>
    <t>FUD.finance</t>
  </si>
  <si>
    <t>FUD</t>
  </si>
  <si>
    <t>Index Cooperative</t>
  </si>
  <si>
    <t>INDEX</t>
  </si>
  <si>
    <t>PieDAO DEFI Large Cap</t>
  </si>
  <si>
    <t>DEFI+L</t>
  </si>
  <si>
    <t>Wrapped Origin Axie</t>
  </si>
  <si>
    <t>WOA</t>
  </si>
  <si>
    <t>Yfscience</t>
  </si>
  <si>
    <t>YFSI</t>
  </si>
  <si>
    <t>Almace Shards</t>
  </si>
  <si>
    <t>ALMX</t>
  </si>
  <si>
    <t>Hauteclere Shards</t>
  </si>
  <si>
    <t>HAUT</t>
  </si>
  <si>
    <t>Kauri</t>
  </si>
  <si>
    <t>KAU</t>
  </si>
  <si>
    <t>Portion</t>
  </si>
  <si>
    <t>PRT</t>
  </si>
  <si>
    <t>Centaur</t>
  </si>
  <si>
    <t>CNTR</t>
  </si>
  <si>
    <t>Crypxie</t>
  </si>
  <si>
    <t>fry.world</t>
  </si>
  <si>
    <t>FRIES</t>
  </si>
  <si>
    <t>Jiviz</t>
  </si>
  <si>
    <t>JVZ</t>
  </si>
  <si>
    <t>Thirm Protocol</t>
  </si>
  <si>
    <t>THIRM</t>
  </si>
  <si>
    <t>YFED.Finance</t>
  </si>
  <si>
    <t>YFED</t>
  </si>
  <si>
    <t>Fridn</t>
  </si>
  <si>
    <t>EFAR</t>
  </si>
  <si>
    <t>POP Network Token</t>
  </si>
  <si>
    <t>TopCoinFX</t>
  </si>
  <si>
    <t>Stabilize</t>
  </si>
  <si>
    <t>STBZ</t>
  </si>
  <si>
    <t>SnowSwap</t>
  </si>
  <si>
    <t>SNOW</t>
  </si>
  <si>
    <t>Power Index Pool Token</t>
  </si>
  <si>
    <t>PIPT</t>
  </si>
  <si>
    <t>Holyheld</t>
  </si>
  <si>
    <t>HOLY</t>
  </si>
  <si>
    <t>BitTiger</t>
  </si>
  <si>
    <t>BTTR</t>
  </si>
  <si>
    <t>Seal Finance</t>
  </si>
  <si>
    <t>LimitSwap</t>
  </si>
  <si>
    <t>LIMIT</t>
  </si>
  <si>
    <t>Dracula Token</t>
  </si>
  <si>
    <t>DRC</t>
  </si>
  <si>
    <t>ACoconut</t>
  </si>
  <si>
    <t>Bfine</t>
  </si>
  <si>
    <t>BRI</t>
  </si>
  <si>
    <t>Dandy Dego</t>
  </si>
  <si>
    <t>DANDY</t>
  </si>
  <si>
    <t>deCraft Finance</t>
  </si>
  <si>
    <t>CRAFT</t>
  </si>
  <si>
    <t>Spaceswap</t>
  </si>
  <si>
    <t>MILK2</t>
  </si>
  <si>
    <t>Nobrainer Finance</t>
  </si>
  <si>
    <t>BRAIN</t>
  </si>
  <si>
    <t>Non-Fungible Yearn</t>
  </si>
  <si>
    <t>NFY</t>
  </si>
  <si>
    <t>SHAKE</t>
  </si>
  <si>
    <t>Talent Token</t>
  </si>
  <si>
    <t>TTX</t>
  </si>
  <si>
    <t>Atari Token</t>
  </si>
  <si>
    <t>ATRI</t>
  </si>
  <si>
    <t>Tavittcoin</t>
  </si>
  <si>
    <t>TAVITT</t>
  </si>
  <si>
    <t>Global Gaming</t>
  </si>
  <si>
    <t>GMNG</t>
  </si>
  <si>
    <t>YFi Management</t>
  </si>
  <si>
    <t>YEFIM</t>
  </si>
  <si>
    <t>Load Network</t>
  </si>
  <si>
    <t>LOAD</t>
  </si>
  <si>
    <t>Wrapped BIND</t>
  </si>
  <si>
    <t>WBIND</t>
  </si>
  <si>
    <t>Value Liquidity</t>
  </si>
  <si>
    <t>VALUE</t>
  </si>
  <si>
    <t>Animal Friends United</t>
  </si>
  <si>
    <t>AFU</t>
  </si>
  <si>
    <t>MoonTools</t>
  </si>
  <si>
    <t>MOONS</t>
  </si>
  <si>
    <t>Sergey Save Link</t>
  </si>
  <si>
    <t>SSL</t>
  </si>
  <si>
    <t>Thugs Finance</t>
  </si>
  <si>
    <t>THUGS</t>
  </si>
  <si>
    <t>Yearn Finance DOT</t>
  </si>
  <si>
    <t>YFDOT</t>
  </si>
  <si>
    <t>UniLend</t>
  </si>
  <si>
    <t>UFT</t>
  </si>
  <si>
    <t>Azzure</t>
  </si>
  <si>
    <t>AZZR</t>
  </si>
  <si>
    <t>Behodler</t>
  </si>
  <si>
    <t>EYE</t>
  </si>
  <si>
    <t>BonezYard</t>
  </si>
  <si>
    <t>BNZ</t>
  </si>
  <si>
    <t>Cross Finance</t>
  </si>
  <si>
    <t>Digital Reserve Currency</t>
  </si>
  <si>
    <t>Bitfinex Bitcoin Dominance Perps</t>
  </si>
  <si>
    <t>BTCDOM</t>
  </si>
  <si>
    <t>PlotX</t>
  </si>
  <si>
    <t>PLOT</t>
  </si>
  <si>
    <t>RUSH</t>
  </si>
  <si>
    <t>RUC</t>
  </si>
  <si>
    <t>Hermez Network</t>
  </si>
  <si>
    <t>HEZ</t>
  </si>
  <si>
    <t>PayAccept</t>
  </si>
  <si>
    <t>PAYT</t>
  </si>
  <si>
    <t>SWAG Finance</t>
  </si>
  <si>
    <t>SWAG</t>
  </si>
  <si>
    <t>Zenfuse</t>
  </si>
  <si>
    <t>ZEFU</t>
  </si>
  <si>
    <t>Akash Network</t>
  </si>
  <si>
    <t>AKT</t>
  </si>
  <si>
    <t>Bit Financial</t>
  </si>
  <si>
    <t>BonFi</t>
  </si>
  <si>
    <t>BNF</t>
  </si>
  <si>
    <t>MobiePay</t>
  </si>
  <si>
    <t>MBX</t>
  </si>
  <si>
    <t>ZeroSwap</t>
  </si>
  <si>
    <t>ZEE</t>
  </si>
  <si>
    <t>BarnBridge</t>
  </si>
  <si>
    <t>BOND</t>
  </si>
  <si>
    <t>yRise Finance</t>
  </si>
  <si>
    <t>YRISE</t>
  </si>
  <si>
    <t>YFIA</t>
  </si>
  <si>
    <t>dXIOT</t>
  </si>
  <si>
    <t>DXIOT</t>
  </si>
  <si>
    <t>GALAXY NETWORK</t>
  </si>
  <si>
    <t>GNC</t>
  </si>
  <si>
    <t>LCG</t>
  </si>
  <si>
    <t>PayUSD</t>
  </si>
  <si>
    <t>DigiDinar Stable Token</t>
  </si>
  <si>
    <t>DDRST</t>
  </si>
  <si>
    <t>YFIUP</t>
  </si>
  <si>
    <t>YFIDOWN</t>
  </si>
  <si>
    <t>ETG Finance</t>
  </si>
  <si>
    <t>ETGF</t>
  </si>
  <si>
    <t>Audius</t>
  </si>
  <si>
    <t>AUDIO</t>
  </si>
  <si>
    <t>Alpha Quark Token</t>
  </si>
  <si>
    <t>AQT</t>
  </si>
  <si>
    <t>PlayDapp</t>
  </si>
  <si>
    <t>United Token</t>
  </si>
  <si>
    <t>UTED</t>
  </si>
  <si>
    <t>RAMP</t>
  </si>
  <si>
    <t>KORE Vault</t>
  </si>
  <si>
    <t>Vox.Finance</t>
  </si>
  <si>
    <t>VOX</t>
  </si>
  <si>
    <t>PRIA</t>
  </si>
  <si>
    <t>Swirge</t>
  </si>
  <si>
    <t>SWG</t>
  </si>
  <si>
    <t>Apiary Fund Coin</t>
  </si>
  <si>
    <t>AFC</t>
  </si>
  <si>
    <t>Charged Finance</t>
  </si>
  <si>
    <t>CHARGED</t>
  </si>
  <si>
    <t>Wrapped Virgin Gen-0 CryptoKitties</t>
  </si>
  <si>
    <t>WVG0</t>
  </si>
  <si>
    <t>Wrapped Gen-0 CryptoKitties</t>
  </si>
  <si>
    <t>WG0</t>
  </si>
  <si>
    <t>Axia Protocol</t>
  </si>
  <si>
    <t>AXIA</t>
  </si>
  <si>
    <t>Camp</t>
  </si>
  <si>
    <t>CAMP</t>
  </si>
  <si>
    <t>CasinoLand</t>
  </si>
  <si>
    <t>Yearn Finance Network</t>
  </si>
  <si>
    <t>YFN</t>
  </si>
  <si>
    <t>TenSpeed Finance</t>
  </si>
  <si>
    <t>TENS</t>
  </si>
  <si>
    <t>Moonday Finance</t>
  </si>
  <si>
    <t>MOONDAY</t>
  </si>
  <si>
    <t>DeFi Gold</t>
  </si>
  <si>
    <t>DFGL</t>
  </si>
  <si>
    <t>Friends With Benefits</t>
  </si>
  <si>
    <t>FWB</t>
  </si>
  <si>
    <t>Rari Governance Token</t>
  </si>
  <si>
    <t>RGT</t>
  </si>
  <si>
    <t>Chonk</t>
  </si>
  <si>
    <t>CHONK</t>
  </si>
  <si>
    <t>ShareAt</t>
  </si>
  <si>
    <t>XAT</t>
  </si>
  <si>
    <t>BananoDOS</t>
  </si>
  <si>
    <t>yBAN</t>
  </si>
  <si>
    <t>JustBet</t>
  </si>
  <si>
    <t>WINR</t>
  </si>
  <si>
    <t>Spore Finance</t>
  </si>
  <si>
    <t>SPORE</t>
  </si>
  <si>
    <t>Marlin</t>
  </si>
  <si>
    <t>POND</t>
  </si>
  <si>
    <t>Bonded Finance</t>
  </si>
  <si>
    <t>Wootrade</t>
  </si>
  <si>
    <t>WOO</t>
  </si>
  <si>
    <t>StableXSwap</t>
  </si>
  <si>
    <t>STAX</t>
  </si>
  <si>
    <t>Bithao</t>
  </si>
  <si>
    <t>BHAO</t>
  </si>
  <si>
    <t>WeBlock</t>
  </si>
  <si>
    <t>Neeva Defi</t>
  </si>
  <si>
    <t>NVA</t>
  </si>
  <si>
    <t>BoringDAO</t>
  </si>
  <si>
    <t>BOR</t>
  </si>
  <si>
    <t>QuiverX</t>
  </si>
  <si>
    <t>QRX</t>
  </si>
  <si>
    <t>DogDeFiCoin</t>
  </si>
  <si>
    <t>DOGDEFI</t>
  </si>
  <si>
    <t>Unistake</t>
  </si>
  <si>
    <t>UNISTAKE</t>
  </si>
  <si>
    <t>BitOnyx</t>
  </si>
  <si>
    <t>BTNYX</t>
  </si>
  <si>
    <t>Ubiner</t>
  </si>
  <si>
    <t>UBIN</t>
  </si>
  <si>
    <t>Naz Coin</t>
  </si>
  <si>
    <t>NAZ</t>
  </si>
  <si>
    <t>YFI CREDITS GROUP</t>
  </si>
  <si>
    <t>YFICG</t>
  </si>
  <si>
    <t>NIX Bridge Token</t>
  </si>
  <si>
    <t>NBT</t>
  </si>
  <si>
    <t>SynLev</t>
  </si>
  <si>
    <t>SYN</t>
  </si>
  <si>
    <t>BCHUP</t>
  </si>
  <si>
    <t>BCHDOWN</t>
  </si>
  <si>
    <t>UNIUP</t>
  </si>
  <si>
    <t>UNIDOWN</t>
  </si>
  <si>
    <t>LTCUP</t>
  </si>
  <si>
    <t>LTCDOWN</t>
  </si>
  <si>
    <t>SXPDOWN</t>
  </si>
  <si>
    <t>pxUSD Synthetic USD Expiring 1 April 2021</t>
  </si>
  <si>
    <t>PXUSD_MAR2021</t>
  </si>
  <si>
    <t>Oraichain Token</t>
  </si>
  <si>
    <t>ORAI</t>
  </si>
  <si>
    <t>Tsunami finance</t>
  </si>
  <si>
    <t>NAMI</t>
  </si>
  <si>
    <t>Keep3rV1</t>
  </si>
  <si>
    <t>KP3R</t>
  </si>
  <si>
    <t>Aspire</t>
  </si>
  <si>
    <t>ASP</t>
  </si>
  <si>
    <t>Tatcoin</t>
  </si>
  <si>
    <t>TAT</t>
  </si>
  <si>
    <t>Colibri Protocol</t>
  </si>
  <si>
    <t>CLBR</t>
  </si>
  <si>
    <t>MegaCryptoPolis</t>
  </si>
  <si>
    <t>MEGA</t>
  </si>
  <si>
    <t>HubDao</t>
  </si>
  <si>
    <t>HD</t>
  </si>
  <si>
    <t>Bloody Token</t>
  </si>
  <si>
    <t>BLOODY</t>
  </si>
  <si>
    <t>Hoo Token</t>
  </si>
  <si>
    <t>HOO</t>
  </si>
  <si>
    <t>The Luxury Coin</t>
  </si>
  <si>
    <t>TLB</t>
  </si>
  <si>
    <t>Jointer</t>
  </si>
  <si>
    <t>JNTR</t>
  </si>
  <si>
    <t>SURF Finance</t>
  </si>
  <si>
    <t>SURF</t>
  </si>
  <si>
    <t>WEMIX</t>
  </si>
  <si>
    <t>Farm Defi</t>
  </si>
  <si>
    <t>PFARM</t>
  </si>
  <si>
    <t>Hyve</t>
  </si>
  <si>
    <t>HYVE</t>
  </si>
  <si>
    <t>UnFederalReserve</t>
  </si>
  <si>
    <t>ERSDL</t>
  </si>
  <si>
    <t>Hiz Finance</t>
  </si>
  <si>
    <t>HIZ</t>
  </si>
  <si>
    <t>Gold BCR</t>
  </si>
  <si>
    <t>GBCR</t>
  </si>
  <si>
    <t>Tadpole Finance</t>
  </si>
  <si>
    <t>TAD</t>
  </si>
  <si>
    <t>Fundamenta</t>
  </si>
  <si>
    <t>FMTA</t>
  </si>
  <si>
    <t>DotBased</t>
  </si>
  <si>
    <t>xDOT</t>
  </si>
  <si>
    <t>Pteria</t>
  </si>
  <si>
    <t>PTERIA</t>
  </si>
  <si>
    <t>$YEET</t>
  </si>
  <si>
    <t>YEET</t>
  </si>
  <si>
    <t>StakeHound</t>
  </si>
  <si>
    <t>STAKEDXZC</t>
  </si>
  <si>
    <t>BABY YODA FINANCE</t>
  </si>
  <si>
    <t>YODA</t>
  </si>
  <si>
    <t>Smpl foundation</t>
  </si>
  <si>
    <t>SMPL</t>
  </si>
  <si>
    <t>King Swap</t>
  </si>
  <si>
    <t>$KING</t>
  </si>
  <si>
    <t>Blurt</t>
  </si>
  <si>
    <t>BLURT</t>
  </si>
  <si>
    <t>Social Rocket</t>
  </si>
  <si>
    <t>ROCKS</t>
  </si>
  <si>
    <t>Yearn Secure</t>
  </si>
  <si>
    <t>YSEC</t>
  </si>
  <si>
    <t>Stacy</t>
  </si>
  <si>
    <t>STACY</t>
  </si>
  <si>
    <t>nYFI</t>
  </si>
  <si>
    <t>N0031</t>
  </si>
  <si>
    <t>Hard Protocol</t>
  </si>
  <si>
    <t>HARD</t>
  </si>
  <si>
    <t>Elxis</t>
  </si>
  <si>
    <t>LEX</t>
  </si>
  <si>
    <t>CryptoFrog.Finance</t>
  </si>
  <si>
    <t>FROG</t>
  </si>
  <si>
    <t>Goldblock</t>
  </si>
  <si>
    <t>GBK</t>
  </si>
  <si>
    <t>Auric Network</t>
  </si>
  <si>
    <t>AUSCM</t>
  </si>
  <si>
    <t>Freeway Token</t>
  </si>
  <si>
    <t>FWT</t>
  </si>
  <si>
    <t>Yearn Classic Finance</t>
  </si>
  <si>
    <t>EARN</t>
  </si>
  <si>
    <t>UTU Protocol</t>
  </si>
  <si>
    <t>UTU</t>
  </si>
  <si>
    <t>Gameswap</t>
  </si>
  <si>
    <t>GSWAP</t>
  </si>
  <si>
    <t>Cryptochrome</t>
  </si>
  <si>
    <t>CHM</t>
  </si>
  <si>
    <t>Dvision Network</t>
  </si>
  <si>
    <t>DVI</t>
  </si>
  <si>
    <t>Misbloc</t>
  </si>
  <si>
    <t>MSB</t>
  </si>
  <si>
    <t>SERGS</t>
  </si>
  <si>
    <t>SmartCredit Token</t>
  </si>
  <si>
    <t>SMARTCREDIT</t>
  </si>
  <si>
    <t>CSP DAO</t>
  </si>
  <si>
    <t>NEBO</t>
  </si>
  <si>
    <t>Tessla Coin</t>
  </si>
  <si>
    <t>TSLA</t>
  </si>
  <si>
    <t>JEM</t>
  </si>
  <si>
    <t>Wrapped Conceal</t>
  </si>
  <si>
    <t>WCCX</t>
  </si>
  <si>
    <t>zHEGIC</t>
  </si>
  <si>
    <t>ZHEGIC</t>
  </si>
  <si>
    <t>zLOT Finance</t>
  </si>
  <si>
    <t>ZLOT</t>
  </si>
  <si>
    <t>Baroin</t>
  </si>
  <si>
    <t>OLPORTAL</t>
  </si>
  <si>
    <t>OLCF</t>
  </si>
  <si>
    <t>Fiola</t>
  </si>
  <si>
    <t>FLA</t>
  </si>
  <si>
    <t>Zuplo</t>
  </si>
  <si>
    <t>ZLP</t>
  </si>
  <si>
    <t>Yearn Finance Bit2</t>
  </si>
  <si>
    <t>YFB2</t>
  </si>
  <si>
    <t>Yfi.mobi</t>
  </si>
  <si>
    <t>YFIM</t>
  </si>
  <si>
    <t>TEAL</t>
  </si>
  <si>
    <t>TEAT</t>
  </si>
  <si>
    <t>Lattice Token</t>
  </si>
  <si>
    <t>LTX</t>
  </si>
  <si>
    <t>saffron.finance</t>
  </si>
  <si>
    <t>SFI</t>
  </si>
  <si>
    <t>Alpaca City</t>
  </si>
  <si>
    <t>ALPA</t>
  </si>
  <si>
    <t>Bitcoiva</t>
  </si>
  <si>
    <t>Trade.win</t>
  </si>
  <si>
    <t>TWI</t>
  </si>
  <si>
    <t>VROOMGO</t>
  </si>
  <si>
    <t>VRGX</t>
  </si>
  <si>
    <t>UBIX.Network</t>
  </si>
  <si>
    <t>UBX</t>
  </si>
  <si>
    <t>Libartysharetoken</t>
  </si>
  <si>
    <t>GoldFinX</t>
  </si>
  <si>
    <t>GIX</t>
  </si>
  <si>
    <t>gAsp</t>
  </si>
  <si>
    <t>GASP</t>
  </si>
  <si>
    <t>7up Finance</t>
  </si>
  <si>
    <t>7UP</t>
  </si>
  <si>
    <t>PicaArtMoney</t>
  </si>
  <si>
    <t>PICA</t>
  </si>
  <si>
    <t>Coral Swap</t>
  </si>
  <si>
    <t>CORAL</t>
  </si>
  <si>
    <t>Ethereum Lightning</t>
  </si>
  <si>
    <t>ETLT</t>
  </si>
  <si>
    <t>FRMx Token</t>
  </si>
  <si>
    <t>FRMX</t>
  </si>
  <si>
    <t>Rake Finance</t>
  </si>
  <si>
    <t>RAK</t>
  </si>
  <si>
    <t>wormhole.finance</t>
  </si>
  <si>
    <t>WHOLE</t>
  </si>
  <si>
    <t>The LoveChain</t>
  </si>
  <si>
    <t>LOV</t>
  </si>
  <si>
    <t>UniWorld</t>
  </si>
  <si>
    <t>UNW</t>
  </si>
  <si>
    <t>Team Heretics Fan Token</t>
  </si>
  <si>
    <t>TH</t>
  </si>
  <si>
    <t>Trabzonspor Fan Token</t>
  </si>
  <si>
    <t>TRA</t>
  </si>
  <si>
    <t>Apollon Limassol</t>
  </si>
  <si>
    <t>Club Atletico Independiente</t>
  </si>
  <si>
    <t>Future-Cash Digital</t>
  </si>
  <si>
    <t>FCD</t>
  </si>
  <si>
    <t>Medicalveda</t>
  </si>
  <si>
    <t>MVEDA</t>
  </si>
  <si>
    <t>BitDEFi</t>
  </si>
  <si>
    <t>BFI</t>
  </si>
  <si>
    <t>Nyan V2</t>
  </si>
  <si>
    <t>NYAN-2</t>
  </si>
  <si>
    <t>VKF Platform</t>
  </si>
  <si>
    <t>VKF</t>
  </si>
  <si>
    <t>noob.finance</t>
  </si>
  <si>
    <t>$NOOB</t>
  </si>
  <si>
    <t>pulltherug.finance</t>
  </si>
  <si>
    <t>RUGZ</t>
  </si>
  <si>
    <t>LIQUID</t>
  </si>
  <si>
    <t>DRUGS</t>
  </si>
  <si>
    <t>Oasis Network</t>
  </si>
  <si>
    <t>ROSE</t>
  </si>
  <si>
    <t>CloudCoin</t>
  </si>
  <si>
    <t>CCE</t>
  </si>
  <si>
    <t>Mercurity Swap Protocol</t>
  </si>
  <si>
    <t>MEE</t>
  </si>
  <si>
    <t>BAEPAY</t>
  </si>
  <si>
    <t>GARD Governance Token</t>
  </si>
  <si>
    <t>GGT</t>
  </si>
  <si>
    <t>Peet DeFi</t>
  </si>
  <si>
    <t>PTE</t>
  </si>
  <si>
    <t>7Finance</t>
  </si>
  <si>
    <t>SVN</t>
  </si>
  <si>
    <t>EduMetrix</t>
  </si>
  <si>
    <t>UniCrypt</t>
  </si>
  <si>
    <t>UNCX</t>
  </si>
  <si>
    <t>NestEGG Coin</t>
  </si>
  <si>
    <t>LONG COIN</t>
  </si>
  <si>
    <t>LONG</t>
  </si>
  <si>
    <t>UNCL</t>
  </si>
  <si>
    <t>Blueshare Token</t>
  </si>
  <si>
    <t>BST1</t>
  </si>
  <si>
    <t>SEEN</t>
  </si>
  <si>
    <t>Unifi Protocol DAO</t>
  </si>
  <si>
    <t>UNFI</t>
  </si>
  <si>
    <t>AGOV (ANSWER Governance)</t>
  </si>
  <si>
    <t>AGOV</t>
  </si>
  <si>
    <t>Interest Bearing ETH</t>
  </si>
  <si>
    <t>ibETH</t>
  </si>
  <si>
    <t>Axion</t>
  </si>
  <si>
    <t>AXN</t>
  </si>
  <si>
    <t>ReapChain</t>
  </si>
  <si>
    <t>REAP</t>
  </si>
  <si>
    <t>Rook</t>
  </si>
  <si>
    <t>ROOK</t>
  </si>
  <si>
    <t>Sav3Token</t>
  </si>
  <si>
    <t>SAV3</t>
  </si>
  <si>
    <t>Ideaology</t>
  </si>
  <si>
    <t>IDEA</t>
  </si>
  <si>
    <t>ORO</t>
  </si>
  <si>
    <t>[deprecated]Bitcoin Cash ABC</t>
  </si>
  <si>
    <t>BCHA</t>
  </si>
  <si>
    <t>Folder Protocol</t>
  </si>
  <si>
    <t>FOL</t>
  </si>
  <si>
    <t>Your Finance Decentralized</t>
  </si>
  <si>
    <t>YFD</t>
  </si>
  <si>
    <t>Farmland Protocol</t>
  </si>
  <si>
    <t>FAR</t>
  </si>
  <si>
    <t>Radix</t>
  </si>
  <si>
    <t>EXRD</t>
  </si>
  <si>
    <t>Governor DAO</t>
  </si>
  <si>
    <t>GDAO</t>
  </si>
  <si>
    <t>PBS Chain</t>
  </si>
  <si>
    <t>PBS</t>
  </si>
  <si>
    <t>Experty Wisdom Token</t>
  </si>
  <si>
    <t>WIS</t>
  </si>
  <si>
    <t>CorionX</t>
  </si>
  <si>
    <t>CORX</t>
  </si>
  <si>
    <t>CyberFi Token</t>
  </si>
  <si>
    <t>CFi</t>
  </si>
  <si>
    <t>SUP8EME</t>
  </si>
  <si>
    <t>MileVerse</t>
  </si>
  <si>
    <t>Mining Core Coin</t>
  </si>
  <si>
    <t>Compounder</t>
  </si>
  <si>
    <t>CP3R</t>
  </si>
  <si>
    <t>Fromm Car</t>
  </si>
  <si>
    <t>FCR</t>
  </si>
  <si>
    <t>YUI Token</t>
  </si>
  <si>
    <t>YUI</t>
  </si>
  <si>
    <t>Freedom Reserve</t>
  </si>
  <si>
    <t>FR</t>
  </si>
  <si>
    <t>Order of the Black Rose</t>
  </si>
  <si>
    <t>OBR</t>
  </si>
  <si>
    <t>Swiss.Finance</t>
  </si>
  <si>
    <t>SWISS</t>
  </si>
  <si>
    <t>Earnbase</t>
  </si>
  <si>
    <t>ENB</t>
  </si>
  <si>
    <t>TecraCoin</t>
  </si>
  <si>
    <t>TCR</t>
  </si>
  <si>
    <t>Combo</t>
  </si>
  <si>
    <t>DefHold</t>
  </si>
  <si>
    <t>DEFO</t>
  </si>
  <si>
    <t>Itchiro Games</t>
  </si>
  <si>
    <t>X Infinity</t>
  </si>
  <si>
    <t>XIF</t>
  </si>
  <si>
    <t>TrueFi</t>
  </si>
  <si>
    <t>TRU</t>
  </si>
  <si>
    <t>ichi.farm</t>
  </si>
  <si>
    <t>ICHI</t>
  </si>
  <si>
    <t>UniWhales</t>
  </si>
  <si>
    <t>UWL</t>
  </si>
  <si>
    <t>COVER Protocol</t>
  </si>
  <si>
    <t>COVER</t>
  </si>
  <si>
    <t>BMP(Brother Music Platform) Project</t>
  </si>
  <si>
    <t>BMP</t>
  </si>
  <si>
    <t>Light Coin Exchange Token</t>
  </si>
  <si>
    <t>LCT</t>
  </si>
  <si>
    <t>TOM Finance</t>
  </si>
  <si>
    <t>TOM</t>
  </si>
  <si>
    <t>API3</t>
  </si>
  <si>
    <t>DexKit</t>
  </si>
  <si>
    <t>KIT</t>
  </si>
  <si>
    <t>Polaris Share</t>
  </si>
  <si>
    <t>POLA</t>
  </si>
  <si>
    <t>UnoSwap</t>
  </si>
  <si>
    <t>UNOS</t>
  </si>
  <si>
    <t>88mph</t>
  </si>
  <si>
    <t>Ethereum Yield</t>
  </si>
  <si>
    <t>ETHY</t>
  </si>
  <si>
    <t>Felixo Coin</t>
  </si>
  <si>
    <t>FLX</t>
  </si>
  <si>
    <t>reflect.finance</t>
  </si>
  <si>
    <t>RFI</t>
  </si>
  <si>
    <t>BSC FARM</t>
  </si>
  <si>
    <t>Paypolitan Token</t>
  </si>
  <si>
    <t>EPAN</t>
  </si>
  <si>
    <t>Archer DAO Governance Token</t>
  </si>
  <si>
    <t>ARCH</t>
  </si>
  <si>
    <t>KP2R.Network</t>
  </si>
  <si>
    <t>KP2R</t>
  </si>
  <si>
    <t>LibreFreelencer</t>
  </si>
  <si>
    <t>LIBREF</t>
  </si>
  <si>
    <t>BIOKKOIN</t>
  </si>
  <si>
    <t>BKKG</t>
  </si>
  <si>
    <t>Handy</t>
  </si>
  <si>
    <t>HANDY</t>
  </si>
  <si>
    <t>Eauric</t>
  </si>
  <si>
    <t>EAURIC</t>
  </si>
  <si>
    <t>Komet</t>
  </si>
  <si>
    <t>KOMET</t>
  </si>
  <si>
    <t>BuildUp</t>
  </si>
  <si>
    <t>BUP</t>
  </si>
  <si>
    <t>Lyra</t>
  </si>
  <si>
    <t>LYR</t>
  </si>
  <si>
    <t>BlackDragon</t>
  </si>
  <si>
    <t>Simbcoin Swap</t>
  </si>
  <si>
    <t>SMBSWAP</t>
  </si>
  <si>
    <t>Benchmark Protocol</t>
  </si>
  <si>
    <t>MARK</t>
  </si>
  <si>
    <t>Divert Finance</t>
  </si>
  <si>
    <t>DEVE</t>
  </si>
  <si>
    <t>Wrapped ZEC</t>
  </si>
  <si>
    <t>WZEC</t>
  </si>
  <si>
    <t>TheOvOrideA</t>
  </si>
  <si>
    <t>OVOA</t>
  </si>
  <si>
    <t>HoldToWin</t>
  </si>
  <si>
    <t>7ADD</t>
  </si>
  <si>
    <t>Leverj Gluon</t>
  </si>
  <si>
    <t>L2</t>
  </si>
  <si>
    <t>Prophet</t>
  </si>
  <si>
    <t>PROPHET</t>
  </si>
  <si>
    <t>AAVEUP</t>
  </si>
  <si>
    <t>AAVEDOWN</t>
  </si>
  <si>
    <t>Vanilla Network</t>
  </si>
  <si>
    <t>VNLA</t>
  </si>
  <si>
    <t>Tradebitpay</t>
  </si>
  <si>
    <t>TBP</t>
  </si>
  <si>
    <t>Metis</t>
  </si>
  <si>
    <t>MTS</t>
  </si>
  <si>
    <t>XPToken.io</t>
  </si>
  <si>
    <t>LeLeFoodChain</t>
  </si>
  <si>
    <t>LELE</t>
  </si>
  <si>
    <t>Ethanol</t>
  </si>
  <si>
    <t>ENOL</t>
  </si>
  <si>
    <t>OpenDAO</t>
  </si>
  <si>
    <t>BLink</t>
  </si>
  <si>
    <t>Bundles Finance</t>
  </si>
  <si>
    <t>BUND</t>
  </si>
  <si>
    <t>Cord DeFi</t>
  </si>
  <si>
    <t>CORD</t>
  </si>
  <si>
    <t>JSB FOUNDATION</t>
  </si>
  <si>
    <t>JSB</t>
  </si>
  <si>
    <t>Yearn Loans Finance</t>
  </si>
  <si>
    <t>YLFI</t>
  </si>
  <si>
    <t>OASISBloc</t>
  </si>
  <si>
    <t>OSB</t>
  </si>
  <si>
    <t>LifetionCoin</t>
  </si>
  <si>
    <t>LTP</t>
  </si>
  <si>
    <t>PancakeBunny</t>
  </si>
  <si>
    <t>YFI3.money</t>
  </si>
  <si>
    <t>YFI3</t>
  </si>
  <si>
    <t>Bird.Money</t>
  </si>
  <si>
    <t>CoinDeFi</t>
  </si>
  <si>
    <t>Decentral Games</t>
  </si>
  <si>
    <t>DG</t>
  </si>
  <si>
    <t>AllWin DeFi</t>
  </si>
  <si>
    <t>ALLWIN</t>
  </si>
  <si>
    <t>HRDCOIN</t>
  </si>
  <si>
    <t>HRD</t>
  </si>
  <si>
    <t>Bitpumps Token</t>
  </si>
  <si>
    <t>Ethereum Stake</t>
  </si>
  <si>
    <t>ETHYS</t>
  </si>
  <si>
    <t>Muse</t>
  </si>
  <si>
    <t>MUSE</t>
  </si>
  <si>
    <t>Cornichon</t>
  </si>
  <si>
    <t>UniMex</t>
  </si>
  <si>
    <t>UMEX</t>
  </si>
  <si>
    <t>Carbon</t>
  </si>
  <si>
    <t>CRBN</t>
  </si>
  <si>
    <t>STVKE.NETWORK</t>
  </si>
  <si>
    <t>Bullswap Exchange</t>
  </si>
  <si>
    <t>BVL</t>
  </si>
  <si>
    <t>SYNC Network</t>
  </si>
  <si>
    <t>SYNC</t>
  </si>
  <si>
    <t>Basis Cash</t>
  </si>
  <si>
    <t>BAC</t>
  </si>
  <si>
    <t>Alaya</t>
  </si>
  <si>
    <t>DefiCliq</t>
  </si>
  <si>
    <t>CLIQ</t>
  </si>
  <si>
    <t>Basis Share</t>
  </si>
  <si>
    <t>Bifrost</t>
  </si>
  <si>
    <t>Wrapped CrescoFin</t>
  </si>
  <si>
    <t>wCRES</t>
  </si>
  <si>
    <t>Unicap.finance</t>
  </si>
  <si>
    <t>UCAP</t>
  </si>
  <si>
    <t>Royale Finance</t>
  </si>
  <si>
    <t>ROYA</t>
  </si>
  <si>
    <t>Vai</t>
  </si>
  <si>
    <t>VAI</t>
  </si>
  <si>
    <t>Zoracles</t>
  </si>
  <si>
    <t>ZORA</t>
  </si>
  <si>
    <t>KING OF DEFI</t>
  </si>
  <si>
    <t>KODX</t>
  </si>
  <si>
    <t>REALPAY</t>
  </si>
  <si>
    <t>RAP</t>
  </si>
  <si>
    <t>PiSwap Token</t>
  </si>
  <si>
    <t>PIS</t>
  </si>
  <si>
    <t>DEJAVE</t>
  </si>
  <si>
    <t>DJV</t>
  </si>
  <si>
    <t>Money of Tommorow, Today</t>
  </si>
  <si>
    <t>MTTCOIN</t>
  </si>
  <si>
    <t>Base Protocol</t>
  </si>
  <si>
    <t>BASE</t>
  </si>
  <si>
    <t>Degov</t>
  </si>
  <si>
    <t>DEGOV</t>
  </si>
  <si>
    <t>Idle</t>
  </si>
  <si>
    <t>IDLE</t>
  </si>
  <si>
    <t>ACryptoS</t>
  </si>
  <si>
    <t>ACS</t>
  </si>
  <si>
    <t>PoolStake</t>
  </si>
  <si>
    <t>IterationSyndicate</t>
  </si>
  <si>
    <t>ITS</t>
  </si>
  <si>
    <t>AC eXchange Token</t>
  </si>
  <si>
    <t>ACXT</t>
  </si>
  <si>
    <t>Gold Coin Reserve</t>
  </si>
  <si>
    <t>Greenheart Punt</t>
  </si>
  <si>
    <t>PUNT</t>
  </si>
  <si>
    <t>Mirror Protocol</t>
  </si>
  <si>
    <t>Badger DAO</t>
  </si>
  <si>
    <t>BADGER</t>
  </si>
  <si>
    <t>ClinTex CTi</t>
  </si>
  <si>
    <t>CTI</t>
  </si>
  <si>
    <t>YearnAgnostic Finance</t>
  </si>
  <si>
    <t>YFIAG</t>
  </si>
  <si>
    <t>DGPayment</t>
  </si>
  <si>
    <t>DGP</t>
  </si>
  <si>
    <t>WaterDrop</t>
  </si>
  <si>
    <t>WDP</t>
  </si>
  <si>
    <t>Monavale</t>
  </si>
  <si>
    <t>Plasma Finance</t>
  </si>
  <si>
    <t>PPAY</t>
  </si>
  <si>
    <t>ECOC Financial Growth</t>
  </si>
  <si>
    <t>EFG</t>
  </si>
  <si>
    <t>Relayer Network</t>
  </si>
  <si>
    <t>RLR</t>
  </si>
  <si>
    <t>PieDAO DEFI++</t>
  </si>
  <si>
    <t>DEFI++</t>
  </si>
  <si>
    <t>MM Token</t>
  </si>
  <si>
    <t>Sora Validator Token</t>
  </si>
  <si>
    <t>VAL</t>
  </si>
  <si>
    <t>MobileCoin</t>
  </si>
  <si>
    <t>MOB</t>
  </si>
  <si>
    <t>Unifty</t>
  </si>
  <si>
    <t>NIF</t>
  </si>
  <si>
    <t>YFIDapp</t>
  </si>
  <si>
    <t>YFID</t>
  </si>
  <si>
    <t>sKLAY</t>
  </si>
  <si>
    <t>SKLAY</t>
  </si>
  <si>
    <t>EFFORCE</t>
  </si>
  <si>
    <t>WOZX</t>
  </si>
  <si>
    <t>Elite Swap</t>
  </si>
  <si>
    <t>ELT</t>
  </si>
  <si>
    <t>Katalyo</t>
  </si>
  <si>
    <t>KTLYO</t>
  </si>
  <si>
    <t>Glox Finance</t>
  </si>
  <si>
    <t>GLOX</t>
  </si>
  <si>
    <t>Tesla tokenized stock FTX</t>
  </si>
  <si>
    <t>Nio tokenized stock FTX</t>
  </si>
  <si>
    <t>Alibaba tokenized stock FTX</t>
  </si>
  <si>
    <t>BABA</t>
  </si>
  <si>
    <t>Amazon tokenized stock FTX</t>
  </si>
  <si>
    <t>AMZN</t>
  </si>
  <si>
    <t>Pfizer tokenized stock FTX</t>
  </si>
  <si>
    <t>PFE</t>
  </si>
  <si>
    <t>Beyond Meat tokenized stock FTX</t>
  </si>
  <si>
    <t>Taiwan Semiconductor Mfg tokenized stock FTX</t>
  </si>
  <si>
    <t>TSM</t>
  </si>
  <si>
    <t>Apple tokenized stock FTX</t>
  </si>
  <si>
    <t>AAPL</t>
  </si>
  <si>
    <t>Billibilli Inc tokenized stock FTX</t>
  </si>
  <si>
    <t>BILI</t>
  </si>
  <si>
    <t>ARK Innovation ETF tokenized stock FTX</t>
  </si>
  <si>
    <t>ARKK</t>
  </si>
  <si>
    <t>Facebook tokenized stock FTX</t>
  </si>
  <si>
    <t>FB</t>
  </si>
  <si>
    <t>MicroStrategy tokenized stock FTX</t>
  </si>
  <si>
    <t>MSTR</t>
  </si>
  <si>
    <t>Netflix tokenized stock FTX</t>
  </si>
  <si>
    <t>NFLX</t>
  </si>
  <si>
    <t>Moderna tokenized stock FTX</t>
  </si>
  <si>
    <t>MRNA</t>
  </si>
  <si>
    <t>PayPal tokenized stock FTX</t>
  </si>
  <si>
    <t>PYPL</t>
  </si>
  <si>
    <t>Square tokenized stock FTX</t>
  </si>
  <si>
    <t>SQ</t>
  </si>
  <si>
    <t>Advanced Micro Devices tokenized stock FTX</t>
  </si>
  <si>
    <t>AMD</t>
  </si>
  <si>
    <t>WAV3</t>
  </si>
  <si>
    <t>Groovy Finance</t>
  </si>
  <si>
    <t>GVY</t>
  </si>
  <si>
    <t>VersoView</t>
  </si>
  <si>
    <t>VVT</t>
  </si>
  <si>
    <t>NVIDIA tokenized stock FTX</t>
  </si>
  <si>
    <t>NVDA</t>
  </si>
  <si>
    <t>Google tokenized stock FTX</t>
  </si>
  <si>
    <t>GOOGL</t>
  </si>
  <si>
    <t>SPDR S&amp;P 500 ETF tokenized stock FTX</t>
  </si>
  <si>
    <t>SPY</t>
  </si>
  <si>
    <t>Twitter tokenized stock FTX</t>
  </si>
  <si>
    <t>TWTR</t>
  </si>
  <si>
    <t>Uber tokenized stock FTX</t>
  </si>
  <si>
    <t>UBER</t>
  </si>
  <si>
    <t>BioNTech tokenized stock FTX</t>
  </si>
  <si>
    <t>Tesla tokenized stock Bittrex</t>
  </si>
  <si>
    <t>SPDR S&amp;P 500 ETF tokenized stock Bittrex</t>
  </si>
  <si>
    <t>Alibaba tokenized stock Bittrex</t>
  </si>
  <si>
    <t>Beyond Meat Inc tokenized stock Bittrex</t>
  </si>
  <si>
    <t>Pfizer tokenized stock Bittrex</t>
  </si>
  <si>
    <t>Apple tokenized stock Bittrex</t>
  </si>
  <si>
    <t>BioNTech tokenized stock Bittrex</t>
  </si>
  <si>
    <t>Facebook tokenized stock Bittrex</t>
  </si>
  <si>
    <t>Google tokenized stock Bittrex</t>
  </si>
  <si>
    <t>Netflix tokenized stock Bittrex</t>
  </si>
  <si>
    <t>Amazon tokenized stock Bittrex</t>
  </si>
  <si>
    <t>Billibilli tokenized stock Bittrex</t>
  </si>
  <si>
    <t>Bondly</t>
  </si>
  <si>
    <t>BONDLY</t>
  </si>
  <si>
    <t>Airbnb tokenized stock FTX</t>
  </si>
  <si>
    <t>ABNB</t>
  </si>
  <si>
    <t>Alpha5</t>
  </si>
  <si>
    <t>A5T</t>
  </si>
  <si>
    <t>Sugarchain</t>
  </si>
  <si>
    <t>SUGAR</t>
  </si>
  <si>
    <t>FOMPOUND</t>
  </si>
  <si>
    <t>FOMP</t>
  </si>
  <si>
    <t>Yearn Ecosystem Token Index</t>
  </si>
  <si>
    <t>YETI</t>
  </si>
  <si>
    <t>Grain</t>
  </si>
  <si>
    <t>GRAIN</t>
  </si>
  <si>
    <t>Bridge Finance</t>
  </si>
  <si>
    <t>BFR</t>
  </si>
  <si>
    <t>Curate</t>
  </si>
  <si>
    <t>XCUR</t>
  </si>
  <si>
    <t>Grace Period Token</t>
  </si>
  <si>
    <t>Rank Token</t>
  </si>
  <si>
    <t>RANK</t>
  </si>
  <si>
    <t>Interfinex</t>
  </si>
  <si>
    <t>IFEX</t>
  </si>
  <si>
    <t>ARVO</t>
  </si>
  <si>
    <t>Venus SXP</t>
  </si>
  <si>
    <t>vSXP</t>
  </si>
  <si>
    <t>Z502 Bad Gateway Token</t>
  </si>
  <si>
    <t>Z502</t>
  </si>
  <si>
    <t>MEME CASH</t>
  </si>
  <si>
    <t>Venus USDT</t>
  </si>
  <si>
    <t>vUSDT</t>
  </si>
  <si>
    <t>Venus USDC</t>
  </si>
  <si>
    <t>vUSDC</t>
  </si>
  <si>
    <t>Venus BUSD</t>
  </si>
  <si>
    <t>vBUSD</t>
  </si>
  <si>
    <t>Venus XVS</t>
  </si>
  <si>
    <t>vXVS</t>
  </si>
  <si>
    <t>Venus BNB</t>
  </si>
  <si>
    <t>vBNB</t>
  </si>
  <si>
    <t>Venus BTC</t>
  </si>
  <si>
    <t>vBTC</t>
  </si>
  <si>
    <t>Venus ETH</t>
  </si>
  <si>
    <t>vETH</t>
  </si>
  <si>
    <t>Venus LTC</t>
  </si>
  <si>
    <t>vLTC</t>
  </si>
  <si>
    <t>Venus XRP</t>
  </si>
  <si>
    <t>vXRP</t>
  </si>
  <si>
    <t>AC Index</t>
  </si>
  <si>
    <t>ACX</t>
  </si>
  <si>
    <t>Pluto</t>
  </si>
  <si>
    <t>PLUT</t>
  </si>
  <si>
    <t>XVIX</t>
  </si>
  <si>
    <t>yplutus</t>
  </si>
  <si>
    <t>YPLT</t>
  </si>
  <si>
    <t>HNY</t>
  </si>
  <si>
    <t>Deflect</t>
  </si>
  <si>
    <t>DEFLCT</t>
  </si>
  <si>
    <t>Venus BCH</t>
  </si>
  <si>
    <t>vBCH</t>
  </si>
  <si>
    <t>Venus LINK</t>
  </si>
  <si>
    <t>vLINK</t>
  </si>
  <si>
    <t>Venus DOT</t>
  </si>
  <si>
    <t>vDOT</t>
  </si>
  <si>
    <t>Unit Protocol Duck</t>
  </si>
  <si>
    <t>DUCK</t>
  </si>
  <si>
    <t>Bonfida</t>
  </si>
  <si>
    <t>FIDA</t>
  </si>
  <si>
    <t>Mineplex</t>
  </si>
  <si>
    <t>PLEX</t>
  </si>
  <si>
    <t>Decentralized Bank</t>
  </si>
  <si>
    <t>DEBA</t>
  </si>
  <si>
    <t>YFWorld</t>
  </si>
  <si>
    <t>YFW</t>
  </si>
  <si>
    <t>Hub - Human Trust Protocol</t>
  </si>
  <si>
    <t>Blaze DeFi</t>
  </si>
  <si>
    <t>BNFI</t>
  </si>
  <si>
    <t>Zugacoin</t>
  </si>
  <si>
    <t>fyeth.finance</t>
  </si>
  <si>
    <t>YETH</t>
  </si>
  <si>
    <t>Richlab Token</t>
  </si>
  <si>
    <t>RLE</t>
  </si>
  <si>
    <t>Yield</t>
  </si>
  <si>
    <t>YLD</t>
  </si>
  <si>
    <t>Ludena Protocol</t>
  </si>
  <si>
    <t>LDN</t>
  </si>
  <si>
    <t>Node Runners</t>
  </si>
  <si>
    <t>NDR</t>
  </si>
  <si>
    <t>Spartan</t>
  </si>
  <si>
    <t>Trinity Protocol</t>
  </si>
  <si>
    <t>renFIL</t>
  </si>
  <si>
    <t>RENFIL</t>
  </si>
  <si>
    <t>Rizen Coin</t>
  </si>
  <si>
    <t>RZN</t>
  </si>
  <si>
    <t>Lido DAO Token</t>
  </si>
  <si>
    <t>LDO</t>
  </si>
  <si>
    <t>Apple tokenized stock Mirror</t>
  </si>
  <si>
    <t>mAAPL</t>
  </si>
  <si>
    <t>Google tokenized stock Mirror</t>
  </si>
  <si>
    <t>mGOOGL</t>
  </si>
  <si>
    <t>Tesla tokenized stock Mirror</t>
  </si>
  <si>
    <t>mTSLA</t>
  </si>
  <si>
    <t>Netflix tokenized stock Mirror</t>
  </si>
  <si>
    <t>mNFLX</t>
  </si>
  <si>
    <t>Alibaba tokenized stock Mirror</t>
  </si>
  <si>
    <t>mBABA</t>
  </si>
  <si>
    <t>Natural Farm Union Protocol</t>
  </si>
  <si>
    <t>NFUP</t>
  </si>
  <si>
    <t>Davincij15 Token</t>
  </si>
  <si>
    <t>DJ15</t>
  </si>
  <si>
    <t>MediconnectUk</t>
  </si>
  <si>
    <t>MEDI</t>
  </si>
  <si>
    <t>PIRANHAS</t>
  </si>
  <si>
    <t>$PIR</t>
  </si>
  <si>
    <t>FNK wallet</t>
  </si>
  <si>
    <t>Mirrored Amazon</t>
  </si>
  <si>
    <t>MAMZN</t>
  </si>
  <si>
    <t>Mirrored Microsoft</t>
  </si>
  <si>
    <t>MMSFT</t>
  </si>
  <si>
    <t>Mirrored Twitter</t>
  </si>
  <si>
    <t>MTWTR</t>
  </si>
  <si>
    <t>N3RD Finance</t>
  </si>
  <si>
    <t>N3RDz</t>
  </si>
  <si>
    <t>DeFiato</t>
  </si>
  <si>
    <t>DFO</t>
  </si>
  <si>
    <t>Scifi Finance</t>
  </si>
  <si>
    <t>Mirrored iShares Gold Trust</t>
  </si>
  <si>
    <t>MIAU</t>
  </si>
  <si>
    <t>Mirrored Invesco QQQ Trust</t>
  </si>
  <si>
    <t>MQQQ</t>
  </si>
  <si>
    <t>Mirrored iShares Silver Trust</t>
  </si>
  <si>
    <t>MSLV</t>
  </si>
  <si>
    <t>Mirrored United States Oil Fund</t>
  </si>
  <si>
    <t>MUSO</t>
  </si>
  <si>
    <t>Mirrored ProShares VIX</t>
  </si>
  <si>
    <t>mvixy</t>
  </si>
  <si>
    <t>NFTLootBox</t>
  </si>
  <si>
    <t>LOOT</t>
  </si>
  <si>
    <t>governance ZIL</t>
  </si>
  <si>
    <t>GZIL</t>
  </si>
  <si>
    <t>Cryptonits</t>
  </si>
  <si>
    <t>Grom</t>
  </si>
  <si>
    <t>GR</t>
  </si>
  <si>
    <t>YVS.Finance</t>
  </si>
  <si>
    <t>YVS</t>
  </si>
  <si>
    <t>Terra Virtua Kolekt</t>
  </si>
  <si>
    <t>TVK</t>
  </si>
  <si>
    <t>WallStreet.Finance</t>
  </si>
  <si>
    <t>WSF</t>
  </si>
  <si>
    <t>Reflector.Finance</t>
  </si>
  <si>
    <t>RFCTR</t>
  </si>
  <si>
    <t>R34P</t>
  </si>
  <si>
    <t>Refract</t>
  </si>
  <si>
    <t>MahaDAO</t>
  </si>
  <si>
    <t>MAHA</t>
  </si>
  <si>
    <t>Adappter Token</t>
  </si>
  <si>
    <t>ADP</t>
  </si>
  <si>
    <t>APY Vision</t>
  </si>
  <si>
    <t>VISION</t>
  </si>
  <si>
    <t>FIRST INTERCHANGEABLE TOKEN</t>
  </si>
  <si>
    <t>Everyonescrypto</t>
  </si>
  <si>
    <t>EOC</t>
  </si>
  <si>
    <t>Tornado Cash</t>
  </si>
  <si>
    <t>TORN</t>
  </si>
  <si>
    <t>FILUP</t>
  </si>
  <si>
    <t>FILDOWN</t>
  </si>
  <si>
    <t>SUSHIUP</t>
  </si>
  <si>
    <t>XLMDOWN</t>
  </si>
  <si>
    <t>XLMUP</t>
  </si>
  <si>
    <t>UNION Protocol Governance Token</t>
  </si>
  <si>
    <t>UNN</t>
  </si>
  <si>
    <t>AnRKey X</t>
  </si>
  <si>
    <t>$ANRX</t>
  </si>
  <si>
    <t>Golden Ratio Per Liquidity</t>
  </si>
  <si>
    <t>GRPL</t>
  </si>
  <si>
    <t>B21 Invest</t>
  </si>
  <si>
    <t>B21</t>
  </si>
  <si>
    <t>Duck DAO</t>
  </si>
  <si>
    <t>2Based Finance</t>
  </si>
  <si>
    <t>2BASED</t>
  </si>
  <si>
    <t>YIELD App</t>
  </si>
  <si>
    <t>Coinbase Pre-IPO tokenized stock FTX</t>
  </si>
  <si>
    <t>CBSE</t>
  </si>
  <si>
    <t>Chalice Finance</t>
  </si>
  <si>
    <t>CHAL</t>
  </si>
  <si>
    <t>OnX Finance</t>
  </si>
  <si>
    <t>Basis Dollar</t>
  </si>
  <si>
    <t>RLY</t>
  </si>
  <si>
    <t>Capital.Finance</t>
  </si>
  <si>
    <t>Rootkit Finance</t>
  </si>
  <si>
    <t>ROOT</t>
  </si>
  <si>
    <t>Dexfin</t>
  </si>
  <si>
    <t>DXF</t>
  </si>
  <si>
    <t>DeFi Yield Protocol</t>
  </si>
  <si>
    <t>DYP</t>
  </si>
  <si>
    <t>ETH.limiteD</t>
  </si>
  <si>
    <t>TornadoCore</t>
  </si>
  <si>
    <t>TCORE</t>
  </si>
  <si>
    <t>Tokenlon Network Token</t>
  </si>
  <si>
    <t>LON</t>
  </si>
  <si>
    <t>NHBTC</t>
  </si>
  <si>
    <t>stETH</t>
  </si>
  <si>
    <t>STETH</t>
  </si>
  <si>
    <t>Ditto</t>
  </si>
  <si>
    <t>DITTO</t>
  </si>
  <si>
    <t>FastSwap</t>
  </si>
  <si>
    <t>FAST</t>
  </si>
  <si>
    <t>Trade Butler Bot</t>
  </si>
  <si>
    <t>TBB</t>
  </si>
  <si>
    <t>3XT TOKEN</t>
  </si>
  <si>
    <t>3XT</t>
  </si>
  <si>
    <t>ankrETH</t>
  </si>
  <si>
    <t>aEth</t>
  </si>
  <si>
    <t>CEZO</t>
  </si>
  <si>
    <t>CEZ</t>
  </si>
  <si>
    <t>unilock.network</t>
  </si>
  <si>
    <t>UNL</t>
  </si>
  <si>
    <t>1inch</t>
  </si>
  <si>
    <t>1INCH</t>
  </si>
  <si>
    <t>ROCKI</t>
  </si>
  <si>
    <t>Cobak Token</t>
  </si>
  <si>
    <t>CBK</t>
  </si>
  <si>
    <t>CryptoBank</t>
  </si>
  <si>
    <t>CBANK</t>
  </si>
  <si>
    <t>Dymmax</t>
  </si>
  <si>
    <t>DMX</t>
  </si>
  <si>
    <t>Global Utility Smart Digital Token</t>
  </si>
  <si>
    <t>GUSDT</t>
  </si>
  <si>
    <t>SafePal</t>
  </si>
  <si>
    <t>SFP</t>
  </si>
  <si>
    <t>Whiteheart</t>
  </si>
  <si>
    <t>WHITE</t>
  </si>
  <si>
    <t>MIS</t>
  </si>
  <si>
    <t>Australian Dollar Token</t>
  </si>
  <si>
    <t>AUDT</t>
  </si>
  <si>
    <t>DRC mobility</t>
  </si>
  <si>
    <t>Unique One</t>
  </si>
  <si>
    <t>RARE</t>
  </si>
  <si>
    <t>Bitpower</t>
  </si>
  <si>
    <t>BPP</t>
  </si>
  <si>
    <t>DeFiSocial Gaming</t>
  </si>
  <si>
    <t>DFSOCIAL</t>
  </si>
  <si>
    <t>Fire Protocol</t>
  </si>
  <si>
    <t>Hype</t>
  </si>
  <si>
    <t>Curio Governance</t>
  </si>
  <si>
    <t>BiFi</t>
  </si>
  <si>
    <t>SmartKey</t>
  </si>
  <si>
    <t>SKEY</t>
  </si>
  <si>
    <t>Keep3r BSC Network</t>
  </si>
  <si>
    <t>KP3RB</t>
  </si>
  <si>
    <t>CryptoKek</t>
  </si>
  <si>
    <t>WAXE</t>
  </si>
  <si>
    <t>LinkBased</t>
  </si>
  <si>
    <t>LBD</t>
  </si>
  <si>
    <t>Wifi Coin</t>
  </si>
  <si>
    <t>WIFI</t>
  </si>
  <si>
    <t>Mithril Share</t>
  </si>
  <si>
    <t>IDL Token</t>
  </si>
  <si>
    <t>IDL</t>
  </si>
  <si>
    <t>Nord Finance</t>
  </si>
  <si>
    <t>NORD</t>
  </si>
  <si>
    <t>OVR</t>
  </si>
  <si>
    <t>SparkPoint Fuel</t>
  </si>
  <si>
    <t>SFUEL</t>
  </si>
  <si>
    <t>Zipmex</t>
  </si>
  <si>
    <t>ZMT</t>
  </si>
  <si>
    <t>DigiCol</t>
  </si>
  <si>
    <t>DGCL</t>
  </si>
  <si>
    <t>Utopia Genesis Foundation</t>
  </si>
  <si>
    <t>UOP</t>
  </si>
  <si>
    <t>GGDApp</t>
  </si>
  <si>
    <t>GGTK</t>
  </si>
  <si>
    <t>Shopping</t>
  </si>
  <si>
    <t>SPI</t>
  </si>
  <si>
    <t>AMEPAY</t>
  </si>
  <si>
    <t>AME</t>
  </si>
  <si>
    <t>Exeedme</t>
  </si>
  <si>
    <t>XED</t>
  </si>
  <si>
    <t>JulSwap</t>
  </si>
  <si>
    <t>JULD</t>
  </si>
  <si>
    <t>Ztranzit Coin</t>
  </si>
  <si>
    <t>ZTNZ</t>
  </si>
  <si>
    <t>MAPS</t>
  </si>
  <si>
    <t>Wise</t>
  </si>
  <si>
    <t>WISE</t>
  </si>
  <si>
    <t>Bao Finance</t>
  </si>
  <si>
    <t>BAO</t>
  </si>
  <si>
    <t>Polkainsure Finance</t>
  </si>
  <si>
    <t>Stand Share</t>
  </si>
  <si>
    <t>SAS</t>
  </si>
  <si>
    <t>bDollar Share</t>
  </si>
  <si>
    <t>SBDO</t>
  </si>
  <si>
    <t>Loon Network</t>
  </si>
  <si>
    <t>LOON</t>
  </si>
  <si>
    <t>CircleSwap</t>
  </si>
  <si>
    <t>CIR</t>
  </si>
  <si>
    <t>Firdaos</t>
  </si>
  <si>
    <t>FDO</t>
  </si>
  <si>
    <t>KnoxFS (new)</t>
  </si>
  <si>
    <t>My Crypto Play</t>
  </si>
  <si>
    <t>MCP</t>
  </si>
  <si>
    <t>DePay</t>
  </si>
  <si>
    <t>DEPAY</t>
  </si>
  <si>
    <t>VidyX</t>
  </si>
  <si>
    <t>VIDYX</t>
  </si>
  <si>
    <t>Trism</t>
  </si>
  <si>
    <t>TRISM</t>
  </si>
  <si>
    <t>Banana.finance</t>
  </si>
  <si>
    <t>BANANA</t>
  </si>
  <si>
    <t>Yield Optimization Platform &amp; Protocol</t>
  </si>
  <si>
    <t>YOP</t>
  </si>
  <si>
    <t>MoneySwap</t>
  </si>
  <si>
    <t>MSWAP</t>
  </si>
  <si>
    <t>Shabu Shabu Finance</t>
  </si>
  <si>
    <t>KOBE</t>
  </si>
  <si>
    <t>BSCEX</t>
  </si>
  <si>
    <t>BSCX</t>
  </si>
  <si>
    <t>NFTX</t>
  </si>
  <si>
    <t>Tenet</t>
  </si>
  <si>
    <t>BitDNS</t>
  </si>
  <si>
    <t>DNS</t>
  </si>
  <si>
    <t>Definex</t>
  </si>
  <si>
    <t>DSWAP</t>
  </si>
  <si>
    <t>Mantis</t>
  </si>
  <si>
    <t>MNTIS</t>
  </si>
  <si>
    <t>HappinessToken</t>
  </si>
  <si>
    <t>HPS</t>
  </si>
  <si>
    <t>Securypto</t>
  </si>
  <si>
    <t>SCU</t>
  </si>
  <si>
    <t>FOX Token</t>
  </si>
  <si>
    <t>Delphi Chain Link</t>
  </si>
  <si>
    <t>DCL</t>
  </si>
  <si>
    <t>ZKSwap</t>
  </si>
  <si>
    <t>ZKS</t>
  </si>
  <si>
    <t>Bat True Dollar</t>
  </si>
  <si>
    <t>BTD</t>
  </si>
  <si>
    <t>Bat True Share</t>
  </si>
  <si>
    <t>PlayAndLike</t>
  </si>
  <si>
    <t>Bitcoin Standard Hashrate Token</t>
  </si>
  <si>
    <t>BTCST</t>
  </si>
  <si>
    <t>Earn Defi Coin</t>
  </si>
  <si>
    <t>Venus Filecoin</t>
  </si>
  <si>
    <t>vFIL</t>
  </si>
  <si>
    <t>Venus DAI</t>
  </si>
  <si>
    <t>vDAI</t>
  </si>
  <si>
    <t>PrimeFinance</t>
  </si>
  <si>
    <t>PFI</t>
  </si>
  <si>
    <t>Electra Protocol</t>
  </si>
  <si>
    <t>XEP</t>
  </si>
  <si>
    <t>CheeseSwap</t>
  </si>
  <si>
    <t>CHS</t>
  </si>
  <si>
    <t>Vaultz</t>
  </si>
  <si>
    <t>VAULTZ</t>
  </si>
  <si>
    <t>bDollar</t>
  </si>
  <si>
    <t>BDO</t>
  </si>
  <si>
    <t>Serum Ecosystem Token</t>
  </si>
  <si>
    <t>SECO</t>
  </si>
  <si>
    <t>Tronx Coin</t>
  </si>
  <si>
    <t>TRONX</t>
  </si>
  <si>
    <t>Fission Cash</t>
  </si>
  <si>
    <t>FCX</t>
  </si>
  <si>
    <t>YFST.Protocol</t>
  </si>
  <si>
    <t>YFST</t>
  </si>
  <si>
    <t>Dequant</t>
  </si>
  <si>
    <t>DEQ</t>
  </si>
  <si>
    <t>Xdef Finance</t>
  </si>
  <si>
    <t>XDEF2</t>
  </si>
  <si>
    <t>Connect Financial</t>
  </si>
  <si>
    <t>CNFI</t>
  </si>
  <si>
    <t>UniMex Network</t>
  </si>
  <si>
    <t>UMX</t>
  </si>
  <si>
    <t>AI Network</t>
  </si>
  <si>
    <t>AIN</t>
  </si>
  <si>
    <t>Roti Bank Coin</t>
  </si>
  <si>
    <t>UniDex</t>
  </si>
  <si>
    <t>UNIDX</t>
  </si>
  <si>
    <t>Hithotx</t>
  </si>
  <si>
    <t>HITX</t>
  </si>
  <si>
    <t>Wrapped Monero</t>
  </si>
  <si>
    <t>WXMR</t>
  </si>
  <si>
    <t>Glitch</t>
  </si>
  <si>
    <t>GLCH</t>
  </si>
  <si>
    <t>SOAR.FI</t>
  </si>
  <si>
    <t>Prophecy</t>
  </si>
  <si>
    <t>PRY</t>
  </si>
  <si>
    <t>Passive Income</t>
  </si>
  <si>
    <t>PSI</t>
  </si>
  <si>
    <t>Hydra</t>
  </si>
  <si>
    <t>HYDRA</t>
  </si>
  <si>
    <t>PayYoda</t>
  </si>
  <si>
    <t>YOT</t>
  </si>
  <si>
    <t>DEUS Finance DEA</t>
  </si>
  <si>
    <t>DEA</t>
  </si>
  <si>
    <t>AGAr</t>
  </si>
  <si>
    <t>AGAR</t>
  </si>
  <si>
    <t>pBTC35A</t>
  </si>
  <si>
    <t>Mars</t>
  </si>
  <si>
    <t>Prosper</t>
  </si>
  <si>
    <t>PROS</t>
  </si>
  <si>
    <t>HollyGold</t>
  </si>
  <si>
    <t>HGOLD</t>
  </si>
  <si>
    <t>Cudos</t>
  </si>
  <si>
    <t>CUDOS</t>
  </si>
  <si>
    <t>Furucombo</t>
  </si>
  <si>
    <t>COMBO</t>
  </si>
  <si>
    <t>Indexed Finance</t>
  </si>
  <si>
    <t>PegsUSD</t>
  </si>
  <si>
    <t>PegsShares</t>
  </si>
  <si>
    <t>PEGS</t>
  </si>
  <si>
    <t>Basis Gold Share</t>
  </si>
  <si>
    <t>BAGS</t>
  </si>
  <si>
    <t>Helmet.insure</t>
  </si>
  <si>
    <t>HELMET</t>
  </si>
  <si>
    <t>Mandala Exchange Token</t>
  </si>
  <si>
    <t>MDX</t>
  </si>
  <si>
    <t>OKExChain</t>
  </si>
  <si>
    <t>OKT</t>
  </si>
  <si>
    <t>Solomon Defi</t>
  </si>
  <si>
    <t>SLM</t>
  </si>
  <si>
    <t>YFTether</t>
  </si>
  <si>
    <t>YFTE</t>
  </si>
  <si>
    <t>Gera Coin</t>
  </si>
  <si>
    <t>GERA</t>
  </si>
  <si>
    <t>Poolz Finance</t>
  </si>
  <si>
    <t>POOLZ</t>
  </si>
  <si>
    <t>THORChain (ERC20)</t>
  </si>
  <si>
    <t>Basis Gold</t>
  </si>
  <si>
    <t>BAG</t>
  </si>
  <si>
    <t>ISALCOIN</t>
  </si>
  <si>
    <t>ISAL</t>
  </si>
  <si>
    <t>Arianee Protocol</t>
  </si>
  <si>
    <t>ARIA20</t>
  </si>
  <si>
    <t>stakedXEM</t>
  </si>
  <si>
    <t>STXEM</t>
  </si>
  <si>
    <t>VEROX</t>
  </si>
  <si>
    <t>VRX</t>
  </si>
  <si>
    <t>e-Money</t>
  </si>
  <si>
    <t>NGM</t>
  </si>
  <si>
    <t>ARTH</t>
  </si>
  <si>
    <t>Golden Goose</t>
  </si>
  <si>
    <t>Koinos</t>
  </si>
  <si>
    <t>KOIN</t>
  </si>
  <si>
    <t>StaysBASE</t>
  </si>
  <si>
    <t>SBS</t>
  </si>
  <si>
    <t>TokenAsset</t>
  </si>
  <si>
    <t>NTB</t>
  </si>
  <si>
    <t>Block Duelers NFT Battles</t>
  </si>
  <si>
    <t>Excavo Finance</t>
  </si>
  <si>
    <t>CAVO</t>
  </si>
  <si>
    <t>Wrapped Celo</t>
  </si>
  <si>
    <t>WCELO</t>
  </si>
  <si>
    <t>Router Protocol</t>
  </si>
  <si>
    <t>ROUTE</t>
  </si>
  <si>
    <t>Zero Exchange</t>
  </si>
  <si>
    <t>ZERO</t>
  </si>
  <si>
    <t>Cometh</t>
  </si>
  <si>
    <t>MUST</t>
  </si>
  <si>
    <t>CPUcoin</t>
  </si>
  <si>
    <t>KLAYswap Protocol</t>
  </si>
  <si>
    <t>KSP</t>
  </si>
  <si>
    <t>zzz.finance v2</t>
  </si>
  <si>
    <t>ZZZV2</t>
  </si>
  <si>
    <t>Stake DAO</t>
  </si>
  <si>
    <t>Polkacover</t>
  </si>
  <si>
    <t>QFinance</t>
  </si>
  <si>
    <t>QFI</t>
  </si>
  <si>
    <t>Pokeball</t>
  </si>
  <si>
    <t>POKE</t>
  </si>
  <si>
    <t>Rigel Finance</t>
  </si>
  <si>
    <t>RIGEL</t>
  </si>
  <si>
    <t>Insured Finance</t>
  </si>
  <si>
    <t>INFI</t>
  </si>
  <si>
    <t>Typhoon Cash</t>
  </si>
  <si>
    <t>PHOON</t>
  </si>
  <si>
    <t>DIGG</t>
  </si>
  <si>
    <t>BETH</t>
  </si>
  <si>
    <t>ARMOR</t>
  </si>
  <si>
    <t>TosDis</t>
  </si>
  <si>
    <t>DIS</t>
  </si>
  <si>
    <t>StakeHound Staked Ether</t>
  </si>
  <si>
    <t>r3fi.finance</t>
  </si>
  <si>
    <t>R3FI</t>
  </si>
  <si>
    <t>XUSD Stable</t>
  </si>
  <si>
    <t>XUSD</t>
  </si>
  <si>
    <t>POC Blockchain</t>
  </si>
  <si>
    <t>POC</t>
  </si>
  <si>
    <t>PolkaBridge</t>
  </si>
  <si>
    <t>PBR</t>
  </si>
  <si>
    <t>STING</t>
  </si>
  <si>
    <t>PieDAO Balanced Crypto Pie</t>
  </si>
  <si>
    <t>PieDAO Yearn Ecosystem Pie</t>
  </si>
  <si>
    <t>YPIE</t>
  </si>
  <si>
    <t>EOX</t>
  </si>
  <si>
    <t>CURE Farm</t>
  </si>
  <si>
    <t>Narwhale.finance</t>
  </si>
  <si>
    <t>NAWA</t>
  </si>
  <si>
    <t>Armor NXM</t>
  </si>
  <si>
    <t>arNXM</t>
  </si>
  <si>
    <t>PAID Network</t>
  </si>
  <si>
    <t>PAID</t>
  </si>
  <si>
    <t>Kebab Token</t>
  </si>
  <si>
    <t>KEBAB</t>
  </si>
  <si>
    <t>Mdex</t>
  </si>
  <si>
    <t>Interop</t>
  </si>
  <si>
    <t>TROP</t>
  </si>
  <si>
    <t>Secret (ERC20)</t>
  </si>
  <si>
    <t>WSCRT</t>
  </si>
  <si>
    <t>Tokemon</t>
  </si>
  <si>
    <t>TKMN</t>
  </si>
  <si>
    <t>xFund</t>
  </si>
  <si>
    <t>XFUND</t>
  </si>
  <si>
    <t>Natus Vincere Fan Token</t>
  </si>
  <si>
    <t>Young Boys Fan Token</t>
  </si>
  <si>
    <t>YBO</t>
  </si>
  <si>
    <t>GameStop tokenized stock FTX</t>
  </si>
  <si>
    <t>GME</t>
  </si>
  <si>
    <t>AMC Entertainment Holdings tokenized stock FTX</t>
  </si>
  <si>
    <t>AMC</t>
  </si>
  <si>
    <t>Grayscale Bitcoin Trust tokenized stock FTX</t>
  </si>
  <si>
    <t>GBTC</t>
  </si>
  <si>
    <t>BlackBerry tokenized stock FTX</t>
  </si>
  <si>
    <t>BB</t>
  </si>
  <si>
    <t>USDEX</t>
  </si>
  <si>
    <t>Panda Yield</t>
  </si>
  <si>
    <t>BBOO</t>
  </si>
  <si>
    <t>OptionRoom</t>
  </si>
  <si>
    <t>ROOM</t>
  </si>
  <si>
    <t>Gasgains</t>
  </si>
  <si>
    <t>GASG</t>
  </si>
  <si>
    <t>Beacon ETH</t>
  </si>
  <si>
    <t>Bitcicoin</t>
  </si>
  <si>
    <t>BITCI</t>
  </si>
  <si>
    <t>Potentiam</t>
  </si>
  <si>
    <t>PTM</t>
  </si>
  <si>
    <t>TTCRYPTO</t>
  </si>
  <si>
    <t>BULLS</t>
  </si>
  <si>
    <t>Gladius Finance</t>
  </si>
  <si>
    <t>GLAD</t>
  </si>
  <si>
    <t>renDOGE</t>
  </si>
  <si>
    <t>RENDOGE</t>
  </si>
  <si>
    <t>Bridge Mutual</t>
  </si>
  <si>
    <t>BMI</t>
  </si>
  <si>
    <t>Crowns</t>
  </si>
  <si>
    <t>CWS</t>
  </si>
  <si>
    <t>World Token</t>
  </si>
  <si>
    <t>WORLD</t>
  </si>
  <si>
    <t>Xeno Token</t>
  </si>
  <si>
    <t>XNO</t>
  </si>
  <si>
    <t>Civitas Protocol</t>
  </si>
  <si>
    <t>Venus BETH</t>
  </si>
  <si>
    <t>VBETH</t>
  </si>
  <si>
    <t>Elevate</t>
  </si>
  <si>
    <t>XNODE</t>
  </si>
  <si>
    <t>protocol finance</t>
  </si>
  <si>
    <t>GOGO.finance</t>
  </si>
  <si>
    <t>GOGO</t>
  </si>
  <si>
    <t>MASQ</t>
  </si>
  <si>
    <t>SportX</t>
  </si>
  <si>
    <t>SX</t>
  </si>
  <si>
    <t>Akita Inu</t>
  </si>
  <si>
    <t>AKITA</t>
  </si>
  <si>
    <t>Phoswap</t>
  </si>
  <si>
    <t>Soteria</t>
  </si>
  <si>
    <t>WSOTE</t>
  </si>
  <si>
    <t>Petrachor</t>
  </si>
  <si>
    <t>PTA</t>
  </si>
  <si>
    <t>Filecash</t>
  </si>
  <si>
    <t>FIC</t>
  </si>
  <si>
    <t>Umbrella Network</t>
  </si>
  <si>
    <t>UMB</t>
  </si>
  <si>
    <t>Gourmet Galaxy</t>
  </si>
  <si>
    <t>GUM</t>
  </si>
  <si>
    <t>Auto</t>
  </si>
  <si>
    <t>REDi</t>
  </si>
  <si>
    <t>REDI</t>
  </si>
  <si>
    <t>BambooDeFi</t>
  </si>
  <si>
    <t>BAMBOO</t>
  </si>
  <si>
    <t>Strudel Finance</t>
  </si>
  <si>
    <t>$TRDL</t>
  </si>
  <si>
    <t>The Famous Token</t>
  </si>
  <si>
    <t>MoonDayPlus</t>
  </si>
  <si>
    <t>MD+</t>
  </si>
  <si>
    <t>Zytara dollar</t>
  </si>
  <si>
    <t>ZUSD</t>
  </si>
  <si>
    <t>Anime Token</t>
  </si>
  <si>
    <t>TheToken.Network</t>
  </si>
  <si>
    <t>FEGtoken</t>
  </si>
  <si>
    <t>FEG</t>
  </si>
  <si>
    <t>YFIONE</t>
  </si>
  <si>
    <t>YFO</t>
  </si>
  <si>
    <t>Lotto</t>
  </si>
  <si>
    <t>LOTTO</t>
  </si>
  <si>
    <t>UniDexGas</t>
  </si>
  <si>
    <t>UNDG</t>
  </si>
  <si>
    <t>Option Token</t>
  </si>
  <si>
    <t>OT</t>
  </si>
  <si>
    <t>Butterfly Protocol</t>
  </si>
  <si>
    <t>BFLY</t>
  </si>
  <si>
    <t>Defla</t>
  </si>
  <si>
    <t>DEFLA</t>
  </si>
  <si>
    <t>Govi</t>
  </si>
  <si>
    <t>GOVI</t>
  </si>
  <si>
    <t>Razor Network</t>
  </si>
  <si>
    <t>RAZOR</t>
  </si>
  <si>
    <t>NFTX Hashmasks Index</t>
  </si>
  <si>
    <t>MASK</t>
  </si>
  <si>
    <t>MP3</t>
  </si>
  <si>
    <t>Finxflo</t>
  </si>
  <si>
    <t>FXF</t>
  </si>
  <si>
    <t>CryptoTask</t>
  </si>
  <si>
    <t>CTASK</t>
  </si>
  <si>
    <t>DAO Maker</t>
  </si>
  <si>
    <t>DAO</t>
  </si>
  <si>
    <t>Haupt-Kategorie</t>
  </si>
  <si>
    <t>Kategorie 2</t>
  </si>
  <si>
    <t>Kategorie 3</t>
  </si>
  <si>
    <t>BTC-Zusammenhang</t>
  </si>
  <si>
    <t>PoW</t>
  </si>
  <si>
    <t> </t>
  </si>
  <si>
    <t>Anonymität</t>
  </si>
  <si>
    <t>Grüne Coins</t>
  </si>
  <si>
    <t>Wrapped</t>
  </si>
  <si>
    <t>keine Kategorie</t>
  </si>
  <si>
    <t>E-Commerce</t>
  </si>
  <si>
    <t>GambleFi</t>
  </si>
  <si>
    <t>CBDC</t>
  </si>
  <si>
    <t>Memecoin</t>
  </si>
  <si>
    <t>Gaming/Metaverse</t>
  </si>
  <si>
    <t>Tokenisierung</t>
  </si>
  <si>
    <t>DeFi</t>
  </si>
  <si>
    <t>DeSci</t>
  </si>
  <si>
    <t>Stablecoin</t>
  </si>
  <si>
    <t>pow</t>
  </si>
  <si>
    <t>CEX</t>
  </si>
  <si>
    <t>defi</t>
  </si>
  <si>
    <t>desci</t>
  </si>
  <si>
    <t>dex</t>
  </si>
  <si>
    <t>keine kategorie</t>
  </si>
  <si>
    <t>Gamblefi</t>
  </si>
  <si>
    <t>Coinname + Ticker</t>
  </si>
  <si>
    <t>Rank_Snapshot 13.03.2020</t>
  </si>
  <si>
    <t>MC_Snapshot 13.03.2020</t>
  </si>
  <si>
    <t>Rank Lowest Low Before</t>
  </si>
  <si>
    <t>Rank Highest High</t>
  </si>
  <si>
    <t>Rank Lowest Low After</t>
  </si>
  <si>
    <t>X Anstieg</t>
  </si>
  <si>
    <t>X Anstieg in %</t>
  </si>
  <si>
    <t>X Anstiege</t>
  </si>
  <si>
    <t>% Abfälle</t>
  </si>
  <si>
    <t>Datum Low</t>
  </si>
  <si>
    <t>Kategorien</t>
  </si>
  <si>
    <t>Abfälle 10er Schritte</t>
  </si>
  <si>
    <t>&lt; 1000X</t>
  </si>
  <si>
    <t>Bitcoin BTC</t>
  </si>
  <si>
    <t xml:space="preserve">Layer 1, PoW, </t>
  </si>
  <si>
    <t>100X - 999,9X</t>
  </si>
  <si>
    <t>Ethereum ETH</t>
  </si>
  <si>
    <t xml:space="preserve">Layer 1, Smart Contract, </t>
  </si>
  <si>
    <t>-89,99 % -80,00%</t>
  </si>
  <si>
    <t>40X - 99,9X</t>
  </si>
  <si>
    <t>BNB BNB</t>
  </si>
  <si>
    <t xml:space="preserve">CEX, Layer 1, Smart Contract, </t>
  </si>
  <si>
    <t>-79,99 % -70,00%</t>
  </si>
  <si>
    <t>21X - 39,9X</t>
  </si>
  <si>
    <t>Solana SOL</t>
  </si>
  <si>
    <t>-69,99 % -60,00%</t>
  </si>
  <si>
    <t>17,1X - 20,9X</t>
  </si>
  <si>
    <t>Lido Staked Ether STETH</t>
  </si>
  <si>
    <t xml:space="preserve">DEFI, </t>
  </si>
  <si>
    <t>-59,99 %  -50,00%</t>
  </si>
  <si>
    <t>0X - 17X</t>
  </si>
  <si>
    <t>XRP XRP</t>
  </si>
  <si>
    <t>no category</t>
  </si>
  <si>
    <t>-49,99 % -40,00%</t>
  </si>
  <si>
    <t>Cardano ADA</t>
  </si>
  <si>
    <t>-39,99 % -30,00%</t>
  </si>
  <si>
    <t>Dogecoin DOGE</t>
  </si>
  <si>
    <t xml:space="preserve">Meme, PoW, </t>
  </si>
  <si>
    <t>-29,99 % -20,00%</t>
  </si>
  <si>
    <t>Shiba Inu SHIB</t>
  </si>
  <si>
    <t xml:space="preserve">Meme, </t>
  </si>
  <si>
    <t>-19,99 % -10,00%</t>
  </si>
  <si>
    <t>Avalanche AVAX</t>
  </si>
  <si>
    <t>Polkadot DOT</t>
  </si>
  <si>
    <t xml:space="preserve">Smart Contract, </t>
  </si>
  <si>
    <t>Median</t>
  </si>
  <si>
    <t>TRON TRX</t>
  </si>
  <si>
    <t>Mittelwert</t>
  </si>
  <si>
    <t>Chainlink LINK</t>
  </si>
  <si>
    <t xml:space="preserve">DEFI, Smart Contract, </t>
  </si>
  <si>
    <t>Wrapped Bitcoin WBTC</t>
  </si>
  <si>
    <t>Polygon MATIC</t>
  </si>
  <si>
    <t xml:space="preserve">Layer 2, Smart Contract, </t>
  </si>
  <si>
    <t>Uniswap UNI</t>
  </si>
  <si>
    <t xml:space="preserve">DEX, DEFI, </t>
  </si>
  <si>
    <t>Toncoin TON</t>
  </si>
  <si>
    <t xml:space="preserve">Layer 1, </t>
  </si>
  <si>
    <t>Bitcoin Cash BCH</t>
  </si>
  <si>
    <t xml:space="preserve">Layer 1, PoW, Smart Contract, </t>
  </si>
  <si>
    <t>Litecoin LEO</t>
  </si>
  <si>
    <t xml:space="preserve">PoW, </t>
  </si>
  <si>
    <t>LEO Token APT</t>
  </si>
  <si>
    <t xml:space="preserve">CEX, </t>
  </si>
  <si>
    <t>Abfälle 5er Schritte</t>
  </si>
  <si>
    <t>Aptos DAI</t>
  </si>
  <si>
    <t>Ethereum Classic ATOM</t>
  </si>
  <si>
    <t xml:space="preserve">PoW, Smart Contract, </t>
  </si>
  <si>
    <t>-94,99 %    -     -90,00 %</t>
  </si>
  <si>
    <t>Cosmos Hub FIL</t>
  </si>
  <si>
    <t>-89,99 %     -     -85,00%</t>
  </si>
  <si>
    <t>Filecoin OP</t>
  </si>
  <si>
    <t xml:space="preserve">DEPIN, Layer 1, </t>
  </si>
  <si>
    <t>-84,99 %    -     -80,00 %</t>
  </si>
  <si>
    <t>Optimism NEAR</t>
  </si>
  <si>
    <t xml:space="preserve">Layer 2, </t>
  </si>
  <si>
    <t>-79,99 %     -     -75,00%</t>
  </si>
  <si>
    <t>NEAR Protocol CRO</t>
  </si>
  <si>
    <t>-74,99 %    -     -70,00 %</t>
  </si>
  <si>
    <t>Immutable STX</t>
  </si>
  <si>
    <t xml:space="preserve">Gaming, Layer 2, Smart Contract, </t>
  </si>
  <si>
    <t>-69,99 %     -     -65,00%</t>
  </si>
  <si>
    <t>Cronos XLM</t>
  </si>
  <si>
    <t xml:space="preserve">CEX, Layer 1, </t>
  </si>
  <si>
    <t>-64,99 %    -     -60,00 %</t>
  </si>
  <si>
    <t>Stacks HBAR</t>
  </si>
  <si>
    <t>-59,99 %     -     -55,00%</t>
  </si>
  <si>
    <t>Stellar KAS</t>
  </si>
  <si>
    <t>-54,99 %    -     -50,00 %</t>
  </si>
  <si>
    <t>Hedera OKB</t>
  </si>
  <si>
    <t xml:space="preserve">Layer 1, Protocol, Smart Contract, </t>
  </si>
  <si>
    <t>-49,99 %     -     -45,00%</t>
  </si>
  <si>
    <t>Kaspa INJ</t>
  </si>
  <si>
    <t>-44,99 %    -     -40,00 %</t>
  </si>
  <si>
    <t>OKB VET</t>
  </si>
  <si>
    <t>-39,99 %     -     -35,00%</t>
  </si>
  <si>
    <t>Injective LDO</t>
  </si>
  <si>
    <t>-34,99 %    -     -30,00 %</t>
  </si>
  <si>
    <t>VeChain THETA</t>
  </si>
  <si>
    <t xml:space="preserve">IOT, Smart Contract, </t>
  </si>
  <si>
    <t>-29,99 %     -     -25,00%</t>
  </si>
  <si>
    <t>Lido DAO GRT</t>
  </si>
  <si>
    <t>-24,99 %    -     -20,00 %</t>
  </si>
  <si>
    <t>Theta Network XMR</t>
  </si>
  <si>
    <t xml:space="preserve">DEPIN, Smart Contract, </t>
  </si>
  <si>
    <t>-19,99 %     -     -15,00%</t>
  </si>
  <si>
    <t>The Graph RNDR</t>
  </si>
  <si>
    <t xml:space="preserve">AI, DEFI, DEPIN, </t>
  </si>
  <si>
    <t>-14,99 %    -     -10,00 %</t>
  </si>
  <si>
    <t>Monero RETH</t>
  </si>
  <si>
    <t xml:space="preserve">Layer 1, Privacy, PoW, </t>
  </si>
  <si>
    <t>-9,99 %    -     -5,00 %</t>
  </si>
  <si>
    <t>Render BSV</t>
  </si>
  <si>
    <t xml:space="preserve">AI, DEPIN, Metaverse, </t>
  </si>
  <si>
    <t>Rocket Pool ETH BONK</t>
  </si>
  <si>
    <t>Bitcoin SV MKR</t>
  </si>
  <si>
    <t>Bonk AR</t>
  </si>
  <si>
    <t>Maker QNT</t>
  </si>
  <si>
    <t>Arweave FTM</t>
  </si>
  <si>
    <t>Fetch.ai FLOW</t>
  </si>
  <si>
    <t xml:space="preserve">AI, </t>
  </si>
  <si>
    <t>Quant EGLD</t>
  </si>
  <si>
    <t xml:space="preserve">Protocol, </t>
  </si>
  <si>
    <t>Fantom BTT</t>
  </si>
  <si>
    <t>Flow AAVE</t>
  </si>
  <si>
    <t>MultiversX RUNE</t>
  </si>
  <si>
    <t>BitTorrent SAND</t>
  </si>
  <si>
    <t>Aave GALA</t>
  </si>
  <si>
    <t>THORChain FLR</t>
  </si>
  <si>
    <t>The Sandbox AXS</t>
  </si>
  <si>
    <t xml:space="preserve">Gaming, Metaverse, </t>
  </si>
  <si>
    <t>GALA TUSD</t>
  </si>
  <si>
    <t xml:space="preserve">Gaming, Layer 1, </t>
  </si>
  <si>
    <t>Flare MINA</t>
  </si>
  <si>
    <t>Axie Infinity SNX</t>
  </si>
  <si>
    <t>Mina Protocol KCS</t>
  </si>
  <si>
    <t>Synthetix Network BGB</t>
  </si>
  <si>
    <t>eCash APE</t>
  </si>
  <si>
    <t>KuCoin TKX</t>
  </si>
  <si>
    <t>Bitget Token WBT</t>
  </si>
  <si>
    <t>ApeCoin AXL</t>
  </si>
  <si>
    <t xml:space="preserve">Gaming, </t>
  </si>
  <si>
    <t>Tokenize Xchange XTZ</t>
  </si>
  <si>
    <t>WhiteBIT Coin CHZ</t>
  </si>
  <si>
    <t>Axelar EOS</t>
  </si>
  <si>
    <t>Tezos NEO</t>
  </si>
  <si>
    <t>Chiliz HNT</t>
  </si>
  <si>
    <t>EOS MANA</t>
  </si>
  <si>
    <t>NEO FLOKI</t>
  </si>
  <si>
    <t>Helium LUNC</t>
  </si>
  <si>
    <t xml:space="preserve">DEPIN, IOT, </t>
  </si>
  <si>
    <t>Decentraland FRXETH</t>
  </si>
  <si>
    <t xml:space="preserve">Metaverse, </t>
  </si>
  <si>
    <t>FLOKI ETHDYDX</t>
  </si>
  <si>
    <t xml:space="preserve">Gaming, Meme, Metaverse, </t>
  </si>
  <si>
    <t>Terra Luna Classic IOTA</t>
  </si>
  <si>
    <t>Frax Ether CHEEL</t>
  </si>
  <si>
    <t>dYdX AGIX</t>
  </si>
  <si>
    <t>IOTA CFX</t>
  </si>
  <si>
    <t xml:space="preserve">DEPIN, IOT, Smart Contract, </t>
  </si>
  <si>
    <t>Cheelee AKT</t>
  </si>
  <si>
    <t>SingularityNET ROSE</t>
  </si>
  <si>
    <t>Conflux OSMO</t>
  </si>
  <si>
    <t>Akash Network GNO</t>
  </si>
  <si>
    <t xml:space="preserve">AI, DEPIN, </t>
  </si>
  <si>
    <t>Oasis Network KAVA</t>
  </si>
  <si>
    <t xml:space="preserve">Layer 1, Privacy, Smart Contract, </t>
  </si>
  <si>
    <t>Osmosis WOO</t>
  </si>
  <si>
    <t>Gnosis BLUR</t>
  </si>
  <si>
    <t xml:space="preserve">DEX, DEFI, Layer 1, Protocol, Smart Contract, </t>
  </si>
  <si>
    <t>Kava WEMIX</t>
  </si>
  <si>
    <t>WOO JASMY</t>
  </si>
  <si>
    <t xml:space="preserve">CEX, DEX, DEFI, </t>
  </si>
  <si>
    <t>Blur KLAY</t>
  </si>
  <si>
    <t>WEMIX MSOL</t>
  </si>
  <si>
    <t>JasmyCoin ASTR</t>
  </si>
  <si>
    <t xml:space="preserve">IOT, </t>
  </si>
  <si>
    <t>Klaytn CKB</t>
  </si>
  <si>
    <t>Marinade staked SOL USDD</t>
  </si>
  <si>
    <t>Astar NEXO</t>
  </si>
  <si>
    <t>Nervos Network CAKE</t>
  </si>
  <si>
    <t>Staked Frax Ether ILV</t>
  </si>
  <si>
    <t>NEXO FRAX</t>
  </si>
  <si>
    <t>PancakeSwap BTG</t>
  </si>
  <si>
    <t>Enjin Coin NFT</t>
  </si>
  <si>
    <t xml:space="preserve">Gaming, Layer 1, Metaverse, </t>
  </si>
  <si>
    <t>Gate XDC</t>
  </si>
  <si>
    <t>Coinbase Wrapped Staked ETH 1INCH</t>
  </si>
  <si>
    <t>Illuvium FXS</t>
  </si>
  <si>
    <t>Rocket Pool SUPER</t>
  </si>
  <si>
    <t>Bitcoin Gold STSOL</t>
  </si>
  <si>
    <t>Holo TWT</t>
  </si>
  <si>
    <t>APENFT FTN</t>
  </si>
  <si>
    <t>XDC Network TFUEL</t>
  </si>
  <si>
    <t xml:space="preserve">RWA, Smart Contract, </t>
  </si>
  <si>
    <t>1inch OCEAN</t>
  </si>
  <si>
    <t>Frax Share COMP</t>
  </si>
  <si>
    <t>Golem XAUT</t>
  </si>
  <si>
    <t>SuperVerse IOTX</t>
  </si>
  <si>
    <t>Lido Staked SOL QTUM</t>
  </si>
  <si>
    <t>Trust Wallet ZIL</t>
  </si>
  <si>
    <t>Fasttoken GMT</t>
  </si>
  <si>
    <t>Theta Fuel SKL</t>
  </si>
  <si>
    <t>Ocean Protocol KUJI</t>
  </si>
  <si>
    <t xml:space="preserve">AI, DEPIN, Protocol, </t>
  </si>
  <si>
    <t>Compound METIS</t>
  </si>
  <si>
    <t>IoTeX CWBTC</t>
  </si>
  <si>
    <t>Qtum XCH</t>
  </si>
  <si>
    <t>Zilliqa CETH</t>
  </si>
  <si>
    <t>Celo GMX</t>
  </si>
  <si>
    <t>GMT ELF</t>
  </si>
  <si>
    <t>SKALE ZEC</t>
  </si>
  <si>
    <t xml:space="preserve">Gaming, Layer 2, </t>
  </si>
  <si>
    <t>Kujira KSM</t>
  </si>
  <si>
    <t>Metis BAT</t>
  </si>
  <si>
    <t>Siacoin KDA</t>
  </si>
  <si>
    <t xml:space="preserve">DEPIN, PoW, </t>
  </si>
  <si>
    <t>cWBTC NOS</t>
  </si>
  <si>
    <t>Chia AZERO</t>
  </si>
  <si>
    <t xml:space="preserve">DEPIN, Layer 1, Smart Contract, </t>
  </si>
  <si>
    <t>cETH XRD</t>
  </si>
  <si>
    <t>GMX DASH</t>
  </si>
  <si>
    <t>OriginTrail PAXG</t>
  </si>
  <si>
    <t xml:space="preserve">AI, DEPIN, Metaverse, RWA, </t>
  </si>
  <si>
    <t>aelf LPT</t>
  </si>
  <si>
    <t>Gas DESO</t>
  </si>
  <si>
    <t>Zcash XEM</t>
  </si>
  <si>
    <t xml:space="preserve">Privacy, PoW, </t>
  </si>
  <si>
    <t>Kusama CVX</t>
  </si>
  <si>
    <t>Basic Attention LRC</t>
  </si>
  <si>
    <t>Kadena RLB</t>
  </si>
  <si>
    <t xml:space="preserve">Layer 1, PoW, Protocol, Smart Contract, </t>
  </si>
  <si>
    <t>Nosana OKT</t>
  </si>
  <si>
    <t>Aleph Zero ONE</t>
  </si>
  <si>
    <t>Radix STRD</t>
  </si>
  <si>
    <t>Dash DEXE</t>
  </si>
  <si>
    <t>Livepeer JST</t>
  </si>
  <si>
    <t xml:space="preserve">DEPIN, </t>
  </si>
  <si>
    <t>Decentralized Social DCR</t>
  </si>
  <si>
    <t>NEM AUDIO</t>
  </si>
  <si>
    <t>Convex Finance ANT</t>
  </si>
  <si>
    <t>Loopring RVN</t>
  </si>
  <si>
    <t xml:space="preserve">DEX, DEFI, Layer 2, </t>
  </si>
  <si>
    <t>Rollbit Coin API3</t>
  </si>
  <si>
    <t>Lisk ZRX</t>
  </si>
  <si>
    <t>OKT Chain CFG</t>
  </si>
  <si>
    <t>Harmony SFP</t>
  </si>
  <si>
    <t xml:space="preserve">Protocol, Smart Contract, </t>
  </si>
  <si>
    <t>Moonbeam FLUX</t>
  </si>
  <si>
    <t>Stride NXM</t>
  </si>
  <si>
    <t>DeXe USTC</t>
  </si>
  <si>
    <t>Ankr Network VTHO</t>
  </si>
  <si>
    <t>JUST POKT</t>
  </si>
  <si>
    <t>Decred SUSHI</t>
  </si>
  <si>
    <t>Audius YFI</t>
  </si>
  <si>
    <t>Aragon MAGIC</t>
  </si>
  <si>
    <t>Ravencoin MX</t>
  </si>
  <si>
    <t>API3 BAND</t>
  </si>
  <si>
    <t>0x Protocol UMA</t>
  </si>
  <si>
    <t xml:space="preserve">DEX, DEFI, Protocol, </t>
  </si>
  <si>
    <t>Centrifuge RAY</t>
  </si>
  <si>
    <t xml:space="preserve">RWA, </t>
  </si>
  <si>
    <t>SafePal T</t>
  </si>
  <si>
    <t>Flux BABYDOGE</t>
  </si>
  <si>
    <t>Nexus Mutual SAVAX</t>
  </si>
  <si>
    <t>VeThor ONT</t>
  </si>
  <si>
    <t>Pocket Network BAL</t>
  </si>
  <si>
    <t>Sushi PENDLE</t>
  </si>
  <si>
    <t>yearn.finance CTSI</t>
  </si>
  <si>
    <t>Magic OMI</t>
  </si>
  <si>
    <t>MX 0X0</t>
  </si>
  <si>
    <t>Waves COTI</t>
  </si>
  <si>
    <t>Band Protocol ALEX</t>
  </si>
  <si>
    <t>UMA AMP</t>
  </si>
  <si>
    <t>Raydium CHR</t>
  </si>
  <si>
    <t>Threshold Network SYN</t>
  </si>
  <si>
    <t>Baby Doge Coin SXP</t>
  </si>
  <si>
    <t>BENQI Liquid Staked AVAX KUB</t>
  </si>
  <si>
    <t>ICON BDX</t>
  </si>
  <si>
    <t>Ontology WCFG</t>
  </si>
  <si>
    <t>Balancer WAXP</t>
  </si>
  <si>
    <t>Pendle SFUND</t>
  </si>
  <si>
    <t xml:space="preserve">DEFI, RWA, </t>
  </si>
  <si>
    <t>Cartesi DAO</t>
  </si>
  <si>
    <t>ECOMI C98</t>
  </si>
  <si>
    <t>FINSCHIA TRB</t>
  </si>
  <si>
    <t xml:space="preserve">CEX, Smart Contract, </t>
  </si>
  <si>
    <t>0x0.ai: AI Smart Contract BORG</t>
  </si>
  <si>
    <t xml:space="preserve">AI, Privacy, </t>
  </si>
  <si>
    <t>COTI VR</t>
  </si>
  <si>
    <t>ALEX Lab STRAX</t>
  </si>
  <si>
    <t>Amp SSV</t>
  </si>
  <si>
    <t>Chromia CDT</t>
  </si>
  <si>
    <t xml:space="preserve">Gaming, Layer 1, Metaverse, Smart Contract, </t>
  </si>
  <si>
    <t>Synapse RLC</t>
  </si>
  <si>
    <t>SXP ORCA</t>
  </si>
  <si>
    <t>Bitkub Coin OM</t>
  </si>
  <si>
    <t>Beldex OAS</t>
  </si>
  <si>
    <t>Wrapped Centrifuge POLYX</t>
  </si>
  <si>
    <t>WAX CQT</t>
  </si>
  <si>
    <t xml:space="preserve">Gaming, Layer 1, Protocol, </t>
  </si>
  <si>
    <t>Seedify.fund DGB</t>
  </si>
  <si>
    <t>DAO Maker BTC.B</t>
  </si>
  <si>
    <t>Coin98 SGB</t>
  </si>
  <si>
    <t>Tellor Tributes ORAI</t>
  </si>
  <si>
    <t>SwissBorg RIF</t>
  </si>
  <si>
    <t>Victoria VR USDP</t>
  </si>
  <si>
    <t>Stratis PEOPLE</t>
  </si>
  <si>
    <t>SSV Network TEL</t>
  </si>
  <si>
    <t>Blox NMR</t>
  </si>
  <si>
    <t>iExec RLC IOST</t>
  </si>
  <si>
    <t>Orca OHM</t>
  </si>
  <si>
    <t>Smooth Love Potion DENT</t>
  </si>
  <si>
    <t>MANTRA BORA</t>
  </si>
  <si>
    <t xml:space="preserve">Layer 1, RWA, </t>
  </si>
  <si>
    <t>Oasys MOVR</t>
  </si>
  <si>
    <t xml:space="preserve">Gaming, Layer 1, Smart Contract, </t>
  </si>
  <si>
    <t>Polymesh GNS</t>
  </si>
  <si>
    <t>Covalent TLOS</t>
  </si>
  <si>
    <t>DigiByte NYM</t>
  </si>
  <si>
    <t xml:space="preserve">IOT, Privacy, PoW, Smart Contract, </t>
  </si>
  <si>
    <t>Bitcoin Avalanche Bridged (BTC.b) HT</t>
  </si>
  <si>
    <t>Songbird SYS</t>
  </si>
  <si>
    <t>Reserve Rights GXC</t>
  </si>
  <si>
    <t>Oraichain XVS</t>
  </si>
  <si>
    <t xml:space="preserve">DEFI, Layer 1, </t>
  </si>
  <si>
    <t>RSK Infrastructure Framework DAG</t>
  </si>
  <si>
    <t>ConstitutionDAO POWR</t>
  </si>
  <si>
    <t>Telcoin HONEY</t>
  </si>
  <si>
    <t>Numeraire CUDOS</t>
  </si>
  <si>
    <t xml:space="preserve">AI, DEFI, </t>
  </si>
  <si>
    <t>IOST WIN</t>
  </si>
  <si>
    <t>Olympus CTC</t>
  </si>
  <si>
    <t>Dent PYR</t>
  </si>
  <si>
    <t>BORA YGG</t>
  </si>
  <si>
    <t>Moonriver WILD</t>
  </si>
  <si>
    <t>Gains Network CELR</t>
  </si>
  <si>
    <t>Telos LCX</t>
  </si>
  <si>
    <t>Orbs ALUSD</t>
  </si>
  <si>
    <t>inSure DeFi PUNDIX</t>
  </si>
  <si>
    <t>Prom SPELL</t>
  </si>
  <si>
    <t>Nym AGRS</t>
  </si>
  <si>
    <t xml:space="preserve">DEPIN, Privacy, Smart Contract, </t>
  </si>
  <si>
    <t>Huobi JOE</t>
  </si>
  <si>
    <t>Syscoin HIVE</t>
  </si>
  <si>
    <t>GXChain GEL</t>
  </si>
  <si>
    <t>Venus HOOK</t>
  </si>
  <si>
    <t>Constellation ARK</t>
  </si>
  <si>
    <t>Nano ABT</t>
  </si>
  <si>
    <t>Huobi BTC MRS</t>
  </si>
  <si>
    <t>Powerledger ERG</t>
  </si>
  <si>
    <t>Status RDNT</t>
  </si>
  <si>
    <t>Hivemapper ZEN</t>
  </si>
  <si>
    <t>Cudos IQ</t>
  </si>
  <si>
    <t xml:space="preserve">AI, DEPIN, Layer 1, Smart Contract, </t>
  </si>
  <si>
    <t>WINkLink MTL</t>
  </si>
  <si>
    <t>Creditcoin NOIA</t>
  </si>
  <si>
    <t>Vulcan Forged AUCTION</t>
  </si>
  <si>
    <t>Yield Guild Games DKA</t>
  </si>
  <si>
    <t>Wilder World ALICE</t>
  </si>
  <si>
    <t>Celer Network GUSD</t>
  </si>
  <si>
    <t>LCX SUN</t>
  </si>
  <si>
    <t>Pundi X MATICX</t>
  </si>
  <si>
    <t>Spell HEART</t>
  </si>
  <si>
    <t>Agoras: Currency of Tau 10SET</t>
  </si>
  <si>
    <t xml:space="preserve">AI, Smart Contract, </t>
  </si>
  <si>
    <t>JOE TRIAS</t>
  </si>
  <si>
    <t>Hive OMG</t>
  </si>
  <si>
    <t>Secret PLA</t>
  </si>
  <si>
    <t xml:space="preserve">Privacy, Smart Contract, </t>
  </si>
  <si>
    <t>Gelato ONG</t>
  </si>
  <si>
    <t>Hooked Protocol MVL</t>
  </si>
  <si>
    <t>ARK DODO</t>
  </si>
  <si>
    <t>Arcblock NAKA</t>
  </si>
  <si>
    <t>Metars Genesis BLD</t>
  </si>
  <si>
    <t>Ergo EURS</t>
  </si>
  <si>
    <t xml:space="preserve">Layer 1, Privacy, PoW, Smart Contract, </t>
  </si>
  <si>
    <t>Radiant Capital WRX</t>
  </si>
  <si>
    <t>Horizen APEX</t>
  </si>
  <si>
    <t>IQ MPL</t>
  </si>
  <si>
    <t>Metal DAO BLZ</t>
  </si>
  <si>
    <t>Syntropy BTSE</t>
  </si>
  <si>
    <t>Bounce ALI</t>
  </si>
  <si>
    <t>dKargo RSS3</t>
  </si>
  <si>
    <t>My Neighbor Alice STG</t>
  </si>
  <si>
    <t>Sun Token DUSK</t>
  </si>
  <si>
    <t>Dogelon Mars XYO</t>
  </si>
  <si>
    <t>Stader MaticX MED</t>
  </si>
  <si>
    <t>Humans.ai ALPHA</t>
  </si>
  <si>
    <t xml:space="preserve">AI, Layer 1, Smart Contract, </t>
  </si>
  <si>
    <t>Tenset ACH</t>
  </si>
  <si>
    <t>TriasLab KNC</t>
  </si>
  <si>
    <t>OMG Network STPT</t>
  </si>
  <si>
    <t>PlayDapp WMT</t>
  </si>
  <si>
    <t>Ontology Gas TOR</t>
  </si>
  <si>
    <t>MVL EWT</t>
  </si>
  <si>
    <t xml:space="preserve">DEPIN, IOT, Protocol, </t>
  </si>
  <si>
    <t>DODO CANTO</t>
  </si>
  <si>
    <t>Nakamoto Games AURORA</t>
  </si>
  <si>
    <t>Agoric GTC</t>
  </si>
  <si>
    <t>WazirX CTXC</t>
  </si>
  <si>
    <t>ApeX EUL</t>
  </si>
  <si>
    <t>Maple GST-SOL</t>
  </si>
  <si>
    <t>Bluzelle TON</t>
  </si>
  <si>
    <t>BTSE Token NXRA</t>
  </si>
  <si>
    <t>Artificial Liquid Intelligence ACS</t>
  </si>
  <si>
    <t xml:space="preserve">AI, Metaverse, </t>
  </si>
  <si>
    <t>RSS3 LOOKS</t>
  </si>
  <si>
    <t>Stargate Finance CET</t>
  </si>
  <si>
    <t>Gomining Token SAUCE</t>
  </si>
  <si>
    <t>Steem ARDR</t>
  </si>
  <si>
    <t>tomiNet BNT</t>
  </si>
  <si>
    <t>Dusk MBOX</t>
  </si>
  <si>
    <t xml:space="preserve">Layer 1, Privacy, RWA, Smart Contract, </t>
  </si>
  <si>
    <t>XYO Network AGLD</t>
  </si>
  <si>
    <t xml:space="preserve">DEPIN, IOT, Metaverse, </t>
  </si>
  <si>
    <t>Medibloc ZIG</t>
  </si>
  <si>
    <t>Stella VRA</t>
  </si>
  <si>
    <t>Alchemy Pay CTK</t>
  </si>
  <si>
    <t>Kyber Network Crystal MC</t>
  </si>
  <si>
    <t>STP TBTC</t>
  </si>
  <si>
    <t>World Mobile Token POLIS</t>
  </si>
  <si>
    <t>Guild of Guardians RAD</t>
  </si>
  <si>
    <t>Energy Web POLS</t>
  </si>
  <si>
    <t>CANTO POLY</t>
  </si>
  <si>
    <t xml:space="preserve">Layer 1, RWA, Smart Contract, </t>
  </si>
  <si>
    <t>Aurora BAKE</t>
  </si>
  <si>
    <t>Ampleforth LYXE</t>
  </si>
  <si>
    <t>Gitcoin STOS</t>
  </si>
  <si>
    <t>Function X EVER</t>
  </si>
  <si>
    <t>Cortex ZCX</t>
  </si>
  <si>
    <t>Euler ATLAS</t>
  </si>
  <si>
    <t>STEPN Green Satoshi Token on Solana BADGER</t>
  </si>
  <si>
    <t>Tokamak Network STORJ</t>
  </si>
  <si>
    <t>AllianceBlock Nexera NKN</t>
  </si>
  <si>
    <t>Access Protocol STMX</t>
  </si>
  <si>
    <t>LooksRare DOG</t>
  </si>
  <si>
    <t>CoinEx ULT</t>
  </si>
  <si>
    <t xml:space="preserve">DEX, </t>
  </si>
  <si>
    <t>SaucerSwap CUSDC</t>
  </si>
  <si>
    <t>Ardor PERP</t>
  </si>
  <si>
    <t>Bancor Network USDX</t>
  </si>
  <si>
    <t>Mobox CVC</t>
  </si>
  <si>
    <t>Adventure Gold CHEX</t>
  </si>
  <si>
    <t>Zignaly BOBA</t>
  </si>
  <si>
    <t>Verasity HPO</t>
  </si>
  <si>
    <t>Shentu CEL</t>
  </si>
  <si>
    <t>Merit Circle BFC</t>
  </si>
  <si>
    <t>tBTC MWC</t>
  </si>
  <si>
    <t>Star Atlas DAO GODS</t>
  </si>
  <si>
    <t>Radworks KRD</t>
  </si>
  <si>
    <t>Arc MBL</t>
  </si>
  <si>
    <t>XPLA UQC</t>
  </si>
  <si>
    <t>Polkastarter OGN</t>
  </si>
  <si>
    <t>Polymath PHA</t>
  </si>
  <si>
    <t>BakerySwap STARS</t>
  </si>
  <si>
    <t>LUKSO [OLD] LYRA</t>
  </si>
  <si>
    <t>Stratos TLM</t>
  </si>
  <si>
    <t>Everscale BTRFLY</t>
  </si>
  <si>
    <t>Unizen HUNT</t>
  </si>
  <si>
    <t>Star Atlas VAI</t>
  </si>
  <si>
    <t>Badger XVG</t>
  </si>
  <si>
    <t>Storj ASTRO</t>
  </si>
  <si>
    <t>NKN RACA</t>
  </si>
  <si>
    <t>StormX META</t>
  </si>
  <si>
    <t>DIMO QI</t>
  </si>
  <si>
    <t>The Doge NFT LAT</t>
  </si>
  <si>
    <t>Shardus CBK</t>
  </si>
  <si>
    <t>cUSDC ETN</t>
  </si>
  <si>
    <t>Perpetual Protocol REQ</t>
  </si>
  <si>
    <t>Civic BUSD</t>
  </si>
  <si>
    <t>CHEX Token QKC</t>
  </si>
  <si>
    <t xml:space="preserve">DEX, RWA, </t>
  </si>
  <si>
    <t>Boba Network RARE</t>
  </si>
  <si>
    <t>Hippocrat GFI</t>
  </si>
  <si>
    <t>Celsius Network PAID</t>
  </si>
  <si>
    <t>Bifrost LOOMOLD</t>
  </si>
  <si>
    <t>MimbleWimbleCoin MBX</t>
  </si>
  <si>
    <t>Gods Unchained DFI</t>
  </si>
  <si>
    <t>Krypton DAO SETH2</t>
  </si>
  <si>
    <t>MovieBloc PHB</t>
  </si>
  <si>
    <t>Uquid Coin DEXT</t>
  </si>
  <si>
    <t>Origin Protocol ACX</t>
  </si>
  <si>
    <t>Phala STBT</t>
  </si>
  <si>
    <t>Stargaze CRE</t>
  </si>
  <si>
    <t>Lyra Finance LEASH</t>
  </si>
  <si>
    <t>Alien Worlds IDIA</t>
  </si>
  <si>
    <t>Redacted BRISE</t>
  </si>
  <si>
    <t>Hunt WNXM</t>
  </si>
  <si>
    <t>Vaiot SOV</t>
  </si>
  <si>
    <t>Verge KEEP</t>
  </si>
  <si>
    <t>Astroport HIFI</t>
  </si>
  <si>
    <t>Radio Caca MAP</t>
  </si>
  <si>
    <t>Metadium OXT</t>
  </si>
  <si>
    <t>BENQI REN</t>
  </si>
  <si>
    <t>PlatON Network GEAR</t>
  </si>
  <si>
    <t>Cobak ELG</t>
  </si>
  <si>
    <t>Electroneum ANKRETH</t>
  </si>
  <si>
    <t>Request LON</t>
  </si>
  <si>
    <t>Ultra VIC</t>
  </si>
  <si>
    <t>QuarkChain ERN</t>
  </si>
  <si>
    <t>SuperRare AERGO</t>
  </si>
  <si>
    <t>Goldfinch TRU</t>
  </si>
  <si>
    <t>PAID Network DIONE</t>
  </si>
  <si>
    <t>Loom Network (OLD) VRSC</t>
  </si>
  <si>
    <t>Marblex ELA</t>
  </si>
  <si>
    <t>DeFiChain VNO</t>
  </si>
  <si>
    <t>sETH2 SLND</t>
  </si>
  <si>
    <t>Phoenix HEZ</t>
  </si>
  <si>
    <t>DexTools SAMO</t>
  </si>
  <si>
    <t>Across Protocol CAW</t>
  </si>
  <si>
    <t>Short-term T-Bill Token NUM</t>
  </si>
  <si>
    <t>Carry XCHNG</t>
  </si>
  <si>
    <t>Doge Killer LINA</t>
  </si>
  <si>
    <t>Impossible Finance Launchpad ATA</t>
  </si>
  <si>
    <t>Bitgert CHEQ</t>
  </si>
  <si>
    <t>Wrapped NXM COMBO</t>
  </si>
  <si>
    <t>Sovryn MFT</t>
  </si>
  <si>
    <t>Keep Network ALCX</t>
  </si>
  <si>
    <t xml:space="preserve">DEFI, Privacy, Protocol, </t>
  </si>
  <si>
    <t>Hifi Finance LEVER</t>
  </si>
  <si>
    <t>MAP Protocol ARPA</t>
  </si>
  <si>
    <t>Orchid Protocol STRK</t>
  </si>
  <si>
    <t>Ren AURY</t>
  </si>
  <si>
    <t>Gearbox BSW</t>
  </si>
  <si>
    <t>Escoin MCB</t>
  </si>
  <si>
    <t>Ankr Staked ETH LIT</t>
  </si>
  <si>
    <t>Tokenlon XCN</t>
  </si>
  <si>
    <t>Viction XPRT</t>
  </si>
  <si>
    <t>XCAD Network ASTRAFER</t>
  </si>
  <si>
    <t>Ethernity Chain COL</t>
  </si>
  <si>
    <t>cDAI VEGA</t>
  </si>
  <si>
    <t>Aergo MNDE</t>
  </si>
  <si>
    <t>TrueFi MTRG</t>
  </si>
  <si>
    <t>Dione ZBC</t>
  </si>
  <si>
    <t>Verus Coin ROUTE</t>
  </si>
  <si>
    <t>Elastos DEP</t>
  </si>
  <si>
    <t>Veno Finance SDAO</t>
  </si>
  <si>
    <t>Solend QANX</t>
  </si>
  <si>
    <t>Hermez Network TKP</t>
  </si>
  <si>
    <t>Samoyedcoin COPI</t>
  </si>
  <si>
    <t>A Hunters Dream HOPR</t>
  </si>
  <si>
    <t>Numbers Protocol DIA</t>
  </si>
  <si>
    <t>Chainge FCT</t>
  </si>
  <si>
    <t>VitaDAO FLM</t>
  </si>
  <si>
    <t>Linear FUN</t>
  </si>
  <si>
    <t>Automata MIM</t>
  </si>
  <si>
    <t>CHEQD Network HDX</t>
  </si>
  <si>
    <t>COMBO CAH</t>
  </si>
  <si>
    <t>Mainframe WHITE</t>
  </si>
  <si>
    <t>Alchemix FRONT</t>
  </si>
  <si>
    <t>Dynex IDEX</t>
  </si>
  <si>
    <t>LeverFi GRS</t>
  </si>
  <si>
    <t>ARPA CEEK</t>
  </si>
  <si>
    <t>Dero REEF</t>
  </si>
  <si>
    <t xml:space="preserve">Privacy, PoW, Smart Contract, </t>
  </si>
  <si>
    <t>Strike ALEPH</t>
  </si>
  <si>
    <t>Aurory TDROP</t>
  </si>
  <si>
    <t>Biswap WAGMIGAMES</t>
  </si>
  <si>
    <t>MUX Protocol EURC</t>
  </si>
  <si>
    <t>Litentry CLV</t>
  </si>
  <si>
    <t>Onyxcoin UNFI</t>
  </si>
  <si>
    <t>Persistence SOMM</t>
  </si>
  <si>
    <t>Astrafer IRIS</t>
  </si>
  <si>
    <t>Clash of Lilliput ALU</t>
  </si>
  <si>
    <t>Vega Protocol DATA</t>
  </si>
  <si>
    <t>Steem Dollars SIPHER</t>
  </si>
  <si>
    <t>Marinade CPOOL</t>
  </si>
  <si>
    <t>Meter Governance STATOM</t>
  </si>
  <si>
    <t>Kin MDX</t>
  </si>
  <si>
    <t>Zebec Protocol RLY</t>
  </si>
  <si>
    <t>Router Protocol GHST</t>
  </si>
  <si>
    <t>DEAPCOIN JKL</t>
  </si>
  <si>
    <t>SingularityDAO SUSD</t>
  </si>
  <si>
    <t>QANplatform XDATA</t>
  </si>
  <si>
    <t>TOKPIE UXP</t>
  </si>
  <si>
    <t>Cornucopias FLX</t>
  </si>
  <si>
    <t>HXRO INST</t>
  </si>
  <si>
    <t>HOPR UPP</t>
  </si>
  <si>
    <t xml:space="preserve">DEPIN, Privacy, Protocol, </t>
  </si>
  <si>
    <t>Sidus SWFTC</t>
  </si>
  <si>
    <t>DIA SETH</t>
  </si>
  <si>
    <t>Firmachain WAN</t>
  </si>
  <si>
    <t>Flamingo Finance XSUSHI</t>
  </si>
  <si>
    <t>Crust Network DG</t>
  </si>
  <si>
    <t>FUNToken VOLT</t>
  </si>
  <si>
    <t>HydraDX MOC</t>
  </si>
  <si>
    <t>Murasaki VELO</t>
  </si>
  <si>
    <t>Moon Tropica AHT</t>
  </si>
  <si>
    <t>ThunderCore QUICK</t>
  </si>
  <si>
    <t>Whiteheart MDT</t>
  </si>
  <si>
    <t>Frontier ECOIN</t>
  </si>
  <si>
    <t>IDEX AQT</t>
  </si>
  <si>
    <t>Groestlcoin OPUL</t>
  </si>
  <si>
    <t>CEEK Smart VR EXRD</t>
  </si>
  <si>
    <t>Orion FIDA</t>
  </si>
  <si>
    <t>Reef MIN</t>
  </si>
  <si>
    <t>Aleph.im TOKE</t>
  </si>
  <si>
    <t>ThetaDrop KMD</t>
  </si>
  <si>
    <t>WAGMI Games CAPS</t>
  </si>
  <si>
    <t>EURC BEAN</t>
  </si>
  <si>
    <t>Clover Finance LTO</t>
  </si>
  <si>
    <t>Unifi Protocol DAO QUACK</t>
  </si>
  <si>
    <t>Sommelier H2O</t>
  </si>
  <si>
    <t>IRISnet MNW</t>
  </si>
  <si>
    <t>Altura FLEXUSD</t>
  </si>
  <si>
    <t>Streamr IXS</t>
  </si>
  <si>
    <t>SIPHER VELO</t>
  </si>
  <si>
    <t>Clearpool MLT</t>
  </si>
  <si>
    <t>Stride Staked Atom KEY</t>
  </si>
  <si>
    <t>Mdex (HECO) AVA</t>
  </si>
  <si>
    <t>Rally XPR</t>
  </si>
  <si>
    <t>Aavegotchi SD</t>
  </si>
  <si>
    <t>Jackal Protocol UFO</t>
  </si>
  <si>
    <t xml:space="preserve">AI, DEPIN, Layer 1, </t>
  </si>
  <si>
    <t>Zano CHAI</t>
  </si>
  <si>
    <t>Hacken GRAIL</t>
  </si>
  <si>
    <t>Streamr XDATA KP3R</t>
  </si>
  <si>
    <t>UXD Protocol HELLO</t>
  </si>
  <si>
    <t>SEDA Protocol PHB</t>
  </si>
  <si>
    <t>Instadapp KWENTA</t>
  </si>
  <si>
    <t>Sentinel Protocol BMX</t>
  </si>
  <si>
    <t>SWFTCOIN AURA</t>
  </si>
  <si>
    <t>sETH FOLD</t>
  </si>
  <si>
    <t>Wanchain RSC</t>
  </si>
  <si>
    <t xml:space="preserve">DEFI, Privacy, Protocol, Smart Contract, </t>
  </si>
  <si>
    <t>xSUSHI CUSD</t>
  </si>
  <si>
    <t>Aura BAL EURT</t>
  </si>
  <si>
    <t>DeGate KOIN</t>
  </si>
  <si>
    <t>Volt Inu FPIS</t>
  </si>
  <si>
    <t xml:space="preserve">Gaming, Meme, </t>
  </si>
  <si>
    <t>AscendEx SAI</t>
  </si>
  <si>
    <t>DeRace SHX</t>
  </si>
  <si>
    <t>Mossland WRLD</t>
  </si>
  <si>
    <t>Velodrome Finance COS</t>
  </si>
  <si>
    <t>Sora Validator ETH2X-FLI</t>
  </si>
  <si>
    <t>AhaToken SSX</t>
  </si>
  <si>
    <t>Quickswap [OLD] JPEG</t>
  </si>
  <si>
    <t>Measurable Data MATH</t>
  </si>
  <si>
    <t>Ecoin REI</t>
  </si>
  <si>
    <t>Alpha Quark TKO</t>
  </si>
  <si>
    <t>Opulous PSTAKE</t>
  </si>
  <si>
    <t>e-Radix STARL</t>
  </si>
  <si>
    <t>Bonfida STFX</t>
  </si>
  <si>
    <t>Minswap LOKA</t>
  </si>
  <si>
    <t>Tokemak LORDS</t>
  </si>
  <si>
    <t>Komodo XSGD</t>
  </si>
  <si>
    <t>Ternoa VGX</t>
  </si>
  <si>
    <t>Fidu XAVA</t>
  </si>
  <si>
    <t>Dejitaru Tsuka ARRR</t>
  </si>
  <si>
    <t>LTO Network EJS</t>
  </si>
  <si>
    <t>Rich Quack STOSMO</t>
  </si>
  <si>
    <t>H2O Dao JEWEL</t>
  </si>
  <si>
    <t>Morpheus Network SANTOS</t>
  </si>
  <si>
    <t>IX Swap CHESS</t>
  </si>
  <si>
    <t>Velo ADCO</t>
  </si>
  <si>
    <t>Media Licensing Token RAMP</t>
  </si>
  <si>
    <t>SelfKey MEX</t>
  </si>
  <si>
    <t>AVA NTX</t>
  </si>
  <si>
    <t>XPR Network PSG</t>
  </si>
  <si>
    <t>Stader NEXA</t>
  </si>
  <si>
    <t>UFO Gaming USX</t>
  </si>
  <si>
    <t>Chai $ADS</t>
  </si>
  <si>
    <t>GamerCoin VEE</t>
  </si>
  <si>
    <t>Camelot Token DXD</t>
  </si>
  <si>
    <t>Keep3rV1 NCT</t>
  </si>
  <si>
    <t>HELLO NWC</t>
  </si>
  <si>
    <t>Phoenix Global [OLD] BAR</t>
  </si>
  <si>
    <t>Kwenta NULS</t>
  </si>
  <si>
    <t>BitMart AMB</t>
  </si>
  <si>
    <t>Aura Finance THT</t>
  </si>
  <si>
    <t>Manifold Finance ALOT</t>
  </si>
  <si>
    <t>Velas ADX</t>
  </si>
  <si>
    <t>ResearchCoin UFT</t>
  </si>
  <si>
    <t>Koinos MGP</t>
  </si>
  <si>
    <t>Frax Price Index Share CSIX</t>
  </si>
  <si>
    <t>KOGE ALPACA</t>
  </si>
  <si>
    <t>Sai PRO</t>
  </si>
  <si>
    <t>EverGrow Coin JUNO</t>
  </si>
  <si>
    <t>Railgun PTS</t>
  </si>
  <si>
    <t xml:space="preserve">Privacy, </t>
  </si>
  <si>
    <t>MXC MLN</t>
  </si>
  <si>
    <t>Stronghold FIS</t>
  </si>
  <si>
    <t>NFT Worlds BFT</t>
  </si>
  <si>
    <t>Contentos WWY</t>
  </si>
  <si>
    <t>Index Coop - ETH 2x Flexible Leverage Index TVK</t>
  </si>
  <si>
    <t>SOMESING Exchange TPT</t>
  </si>
  <si>
    <t>JPEG'd (OLD) KISHU</t>
  </si>
  <si>
    <t>MATH VITE</t>
  </si>
  <si>
    <t>Banana TRADE</t>
  </si>
  <si>
    <t>REI Network KAI</t>
  </si>
  <si>
    <t>Tokocrypto CRTS</t>
  </si>
  <si>
    <t>pSTAKE Finance SRM</t>
  </si>
  <si>
    <t>StarLink HERO</t>
  </si>
  <si>
    <t>Sentinel EL</t>
  </si>
  <si>
    <t>STFX FITFI</t>
  </si>
  <si>
    <t>League of Kingdoms ISK</t>
  </si>
  <si>
    <t>LORDS OVR</t>
  </si>
  <si>
    <t>nuco.cloud ALPINE</t>
  </si>
  <si>
    <t>Voyager VGX BFIC</t>
  </si>
  <si>
    <t>Avalaunch DPI</t>
  </si>
  <si>
    <t>Tectonic MUTE</t>
  </si>
  <si>
    <t>Pirate Chain NEST</t>
  </si>
  <si>
    <t>Enjinstarter FLEX</t>
  </si>
  <si>
    <t>Botto USD+</t>
  </si>
  <si>
    <t>Stride Staked Osmo OCT</t>
  </si>
  <si>
    <t>Klever INDEX</t>
  </si>
  <si>
    <t>DeFi Kingdoms YFII</t>
  </si>
  <si>
    <t xml:space="preserve">DEX, DEFI, Gaming, Metaverse, </t>
  </si>
  <si>
    <t>Santos FC Fan Token SWISE</t>
  </si>
  <si>
    <t>Qredo FIRO</t>
  </si>
  <si>
    <t>Tranchess SIS</t>
  </si>
  <si>
    <t>Advertise Coin STEP</t>
  </si>
  <si>
    <t>Circuits of Value UBT</t>
  </si>
  <si>
    <t xml:space="preserve">DEFI, Privacy, </t>
  </si>
  <si>
    <t>RAMP [OLD] XAI</t>
  </si>
  <si>
    <t>xExchange BNC</t>
  </si>
  <si>
    <t>NuNet CELL</t>
  </si>
  <si>
    <t>Paris Saint-Germain Fan Token QOM</t>
  </si>
  <si>
    <t>Nexa VXV</t>
  </si>
  <si>
    <t>Voxies OG</t>
  </si>
  <si>
    <t>Alkimi DC</t>
  </si>
  <si>
    <t>BLOCKv ACT</t>
  </si>
  <si>
    <t>DXdao TMG</t>
  </si>
  <si>
    <t>PolySwarm MIMATIC</t>
  </si>
  <si>
    <t>Newscrypto Coin EPS</t>
  </si>
  <si>
    <t>FC Barcelona Fan Token DF</t>
  </si>
  <si>
    <t>Sanctum Staked SOL INDY</t>
  </si>
  <si>
    <t>NULS LIKE</t>
  </si>
  <si>
    <t>AirDAO KAR</t>
  </si>
  <si>
    <t xml:space="preserve">DEFI, Layer 1, Smart Contract, </t>
  </si>
  <si>
    <t>Thought GET</t>
  </si>
  <si>
    <t xml:space="preserve">AI, Layer 1, </t>
  </si>
  <si>
    <t>Dexalot FUSE</t>
  </si>
  <si>
    <t>AdEx QASH</t>
  </si>
  <si>
    <t>UniLend Finance HVH</t>
  </si>
  <si>
    <t>Gamium CLY</t>
  </si>
  <si>
    <t>KOMPETE RMRK</t>
  </si>
  <si>
    <t>Kleros CITY</t>
  </si>
  <si>
    <t>Magpie XCM</t>
  </si>
  <si>
    <t>Carbon Browser SHI</t>
  </si>
  <si>
    <t xml:space="preserve">AI, DEX, </t>
  </si>
  <si>
    <t>Alpaca Finance NODL</t>
  </si>
  <si>
    <t>PARSIQ SWAP</t>
  </si>
  <si>
    <t>Propy BST</t>
  </si>
  <si>
    <t>KIRA Network AE</t>
  </si>
  <si>
    <t>JUNO BTM</t>
  </si>
  <si>
    <t>Petals AQUA</t>
  </si>
  <si>
    <t>Enzyme IMGNAI</t>
  </si>
  <si>
    <t>Stafi SHD</t>
  </si>
  <si>
    <t>Counterparty GFT</t>
  </si>
  <si>
    <t>The Big Five HUAHUA</t>
  </si>
  <si>
    <t>WeWay GAU</t>
  </si>
  <si>
    <t>ZMINE FYN</t>
  </si>
  <si>
    <t>Virtua SAITO</t>
  </si>
  <si>
    <t>TokenPocket Token HTR</t>
  </si>
  <si>
    <t>VIDT DAO SPA</t>
  </si>
  <si>
    <t>Kishu Inu BURGER</t>
  </si>
  <si>
    <t>Vite PLT</t>
  </si>
  <si>
    <t xml:space="preserve">DEX, Smart Contract, </t>
  </si>
  <si>
    <t>Beefy BZRX</t>
  </si>
  <si>
    <t>Polytrade ICHI</t>
  </si>
  <si>
    <t>KardiaChain GLQ</t>
  </si>
  <si>
    <t>Cratos TRVL</t>
  </si>
  <si>
    <t>Serum USP</t>
  </si>
  <si>
    <t>Metahero QRL</t>
  </si>
  <si>
    <t>ELYSIA PKF</t>
  </si>
  <si>
    <t>Step App SDN</t>
  </si>
  <si>
    <t>ISKRA Token SILO</t>
  </si>
  <si>
    <t>Hegic DOME</t>
  </si>
  <si>
    <t>Ovr GBEX</t>
  </si>
  <si>
    <t xml:space="preserve">DEPIN, Metaverse, </t>
  </si>
  <si>
    <t>Kava Lend PINKSALE</t>
  </si>
  <si>
    <t>TROY AGEUR</t>
  </si>
  <si>
    <t>Alpine F1 Team Fan Token AVT</t>
  </si>
  <si>
    <t>BFICoin RARI</t>
  </si>
  <si>
    <t>DeFi Pulse Index BNBX</t>
  </si>
  <si>
    <t>Mute DCB</t>
  </si>
  <si>
    <t>Nest Protocol PERC</t>
  </si>
  <si>
    <t>FLEX Coin PIP</t>
  </si>
  <si>
    <t>Overnight.fi USD+ SMT</t>
  </si>
  <si>
    <t>Octopus Network POLA</t>
  </si>
  <si>
    <t>Blockchain Bets RENBTC</t>
  </si>
  <si>
    <t>Pluton MIX</t>
  </si>
  <si>
    <t>Index Cooperative SDT</t>
  </si>
  <si>
    <t>DFI.money BTR</t>
  </si>
  <si>
    <t>StakeWise METAL</t>
  </si>
  <si>
    <t>Rowan Coin KRL</t>
  </si>
  <si>
    <t>district0x ZUSD</t>
  </si>
  <si>
    <t>Firo SBTC</t>
  </si>
  <si>
    <t>Symbiosis SOUL</t>
  </si>
  <si>
    <t>Step Finance NEOX</t>
  </si>
  <si>
    <t>FIO Protocol VRO</t>
  </si>
  <si>
    <t xml:space="preserve">Layer 1, Protocol, </t>
  </si>
  <si>
    <t>Unibright HSUITE</t>
  </si>
  <si>
    <t>SideShift RVST</t>
  </si>
  <si>
    <t>Bifrost Native Coin HBB</t>
  </si>
  <si>
    <t>Cellframe NRG</t>
  </si>
  <si>
    <t>cUNI SRX</t>
  </si>
  <si>
    <t>Shiba Predator EUSD</t>
  </si>
  <si>
    <t>Vectorspace AI CXO</t>
  </si>
  <si>
    <t>Solanium COT</t>
  </si>
  <si>
    <t>OG Fan Token GRG</t>
  </si>
  <si>
    <t>Dogechain MNGO</t>
  </si>
  <si>
    <t>Acet RPG</t>
  </si>
  <si>
    <t>T-mac DAO FSN</t>
  </si>
  <si>
    <t>Ellipsis [OLD] GMEE</t>
  </si>
  <si>
    <t>dForce DUST</t>
  </si>
  <si>
    <t>SafeMoon SLG</t>
  </si>
  <si>
    <t>Indigo Protocol ICETH</t>
  </si>
  <si>
    <t>Only1 SNFTS</t>
  </si>
  <si>
    <t>BitMEX HNS</t>
  </si>
  <si>
    <t>Karura DRGN</t>
  </si>
  <si>
    <t>AirSwap MTLX</t>
  </si>
  <si>
    <t>GET Protocol CULT</t>
  </si>
  <si>
    <t>Fuse YLD</t>
  </si>
  <si>
    <t>QASH TIME</t>
  </si>
  <si>
    <t>HAVAH AREA</t>
  </si>
  <si>
    <t>Colony VINU</t>
  </si>
  <si>
    <t>RMRK NIM</t>
  </si>
  <si>
    <t>Manchester City Fan Token WISE</t>
  </si>
  <si>
    <t>Coinmetro MBS</t>
  </si>
  <si>
    <t>Shina Inu TABOO</t>
  </si>
  <si>
    <t>Nodle Network WAIT</t>
  </si>
  <si>
    <t>TrustSwap JMPT</t>
  </si>
  <si>
    <t>ONBUFF BOO</t>
  </si>
  <si>
    <t>Blocksquare MIR</t>
  </si>
  <si>
    <t>Aeternity GARI</t>
  </si>
  <si>
    <t>Bytom PREMIA</t>
  </si>
  <si>
    <t>Aquarius SOCKS</t>
  </si>
  <si>
    <t>Image Generation AI XDEFI</t>
  </si>
  <si>
    <t>Shade Protocol HERA</t>
  </si>
  <si>
    <t>Gifto ADS</t>
  </si>
  <si>
    <t>Chihuahua Chain BITCI</t>
  </si>
  <si>
    <t xml:space="preserve">Layer 1, Meme, </t>
  </si>
  <si>
    <t>NADA Protocol Token HYDRA</t>
  </si>
  <si>
    <t>Gamer Arena HAPI</t>
  </si>
  <si>
    <t>Affyn PROS</t>
  </si>
  <si>
    <t>Saito D3D</t>
  </si>
  <si>
    <t>Hathor AGLA</t>
  </si>
  <si>
    <t>Sperax EPIK</t>
  </si>
  <si>
    <t>BurgerCities FRM</t>
  </si>
  <si>
    <t xml:space="preserve">DEX, Gaming, Metaverse, </t>
  </si>
  <si>
    <t>Poollotto.finance UNCX</t>
  </si>
  <si>
    <t>bZx Protocol SN</t>
  </si>
  <si>
    <t>ICHI CVP</t>
  </si>
  <si>
    <t>GraphLinq Protocol PNT</t>
  </si>
  <si>
    <t>TRVL GENE</t>
  </si>
  <si>
    <t xml:space="preserve">AI, DEPIN, RWA, </t>
  </si>
  <si>
    <t>Platypus USD ETHM</t>
  </si>
  <si>
    <t>Quantum Resistant Ledger FOR</t>
  </si>
  <si>
    <t>Red Kite IBEUR</t>
  </si>
  <si>
    <t>Shiden Network FOAM</t>
  </si>
  <si>
    <t>Silo Finance WHALE</t>
  </si>
  <si>
    <t>Everdome SFTMX</t>
  </si>
  <si>
    <t>Globiance Exchange EMAID</t>
  </si>
  <si>
    <t>PinkSale BTU</t>
  </si>
  <si>
    <t>Aventus OHO</t>
  </si>
  <si>
    <t>Rarible RXD</t>
  </si>
  <si>
    <t>Stader BNBx KNCL</t>
  </si>
  <si>
    <t>Decubate SOLVE</t>
  </si>
  <si>
    <t>Perion MARS</t>
  </si>
  <si>
    <t>PIP AMO</t>
  </si>
  <si>
    <t>Swarm Markets AURA</t>
  </si>
  <si>
    <t>Polaris Share DEXTF</t>
  </si>
  <si>
    <t>renBTC MULTI</t>
  </si>
  <si>
    <t>MixMarvel OMAX</t>
  </si>
  <si>
    <t>Hoge Finance DOMI</t>
  </si>
  <si>
    <t>Stake DAO IXT</t>
  </si>
  <si>
    <t>Bitrue Coin BAX</t>
  </si>
  <si>
    <t>Badmad Robots FEI</t>
  </si>
  <si>
    <t>KRYLL WNT</t>
  </si>
  <si>
    <t>ZUSD BAN</t>
  </si>
  <si>
    <t>sBTC ETHIX</t>
  </si>
  <si>
    <t>Phantasma DFL</t>
  </si>
  <si>
    <t xml:space="preserve">AI, Gaming, Layer 1, Metaverse, Smart Contract, </t>
  </si>
  <si>
    <t>Neoxa GYEN</t>
  </si>
  <si>
    <t>VeraOne AXEL</t>
  </si>
  <si>
    <t>HbarSuite BWO</t>
  </si>
  <si>
    <t>Revest Finance MASQ</t>
  </si>
  <si>
    <t>Hubble KAP</t>
  </si>
  <si>
    <t>Energi ASR</t>
  </si>
  <si>
    <t>StorX BUY</t>
  </si>
  <si>
    <t>Electronic USD ITHEUM</t>
  </si>
  <si>
    <t>CargoX DREP</t>
  </si>
  <si>
    <t>Cosplay Token GAL</t>
  </si>
  <si>
    <t>RigoBlock VIB</t>
  </si>
  <si>
    <t>Mango ATM</t>
  </si>
  <si>
    <t>Crypto Gladiator League REVV</t>
  </si>
  <si>
    <t>Rangers Protocol Gas LSS</t>
  </si>
  <si>
    <t>FUSION ALGB</t>
  </si>
  <si>
    <t>Gains CUBE</t>
  </si>
  <si>
    <t>GAMEE CLXY</t>
  </si>
  <si>
    <t>Dust Protocol DLC</t>
  </si>
  <si>
    <t>SLG.GAMES MUSE</t>
  </si>
  <si>
    <t>Interest Compounding ETH Index DEGO</t>
  </si>
  <si>
    <t>Seedify NFT Space XDG</t>
  </si>
  <si>
    <t>Handshake NAVI</t>
  </si>
  <si>
    <t xml:space="preserve">PoW, Protocol, </t>
  </si>
  <si>
    <t>Dragonchain SUKU</t>
  </si>
  <si>
    <t>Mettalex PIB</t>
  </si>
  <si>
    <t>Cult DAO DIP</t>
  </si>
  <si>
    <t>Yield App NVIR</t>
  </si>
  <si>
    <t>chrono.tech MTD</t>
  </si>
  <si>
    <t>Areon Network ROA</t>
  </si>
  <si>
    <t>Vita Inu CREAM</t>
  </si>
  <si>
    <t>Nimiq GLC</t>
  </si>
  <si>
    <t>Wise OUSD</t>
  </si>
  <si>
    <t>UNKJD CATE</t>
  </si>
  <si>
    <t>holoride RDT</t>
  </si>
  <si>
    <t>Taboo INTER</t>
  </si>
  <si>
    <t>Hourglass BRWL</t>
  </si>
  <si>
    <t>JumpToken SPS</t>
  </si>
  <si>
    <t>Spookyswap ATPAY</t>
  </si>
  <si>
    <t>Mirror Protocol LINU</t>
  </si>
  <si>
    <t>Gari Network CTX</t>
  </si>
  <si>
    <t>Premia SOFI</t>
  </si>
  <si>
    <t>Unisocks QTCON</t>
  </si>
  <si>
    <t>XDEFI XRT</t>
  </si>
  <si>
    <t>Hera Finance YUSD</t>
  </si>
  <si>
    <t xml:space="preserve">AI, DEX, DEFI, </t>
  </si>
  <si>
    <t>Matrix AI Network BLOCK</t>
  </si>
  <si>
    <t xml:space="preserve">AI, PoW, </t>
  </si>
  <si>
    <t>Adshares IDRT</t>
  </si>
  <si>
    <t>Bitcicoin GOFX</t>
  </si>
  <si>
    <t>Hydra WAMPL</t>
  </si>
  <si>
    <t>HAPI OBSR</t>
  </si>
  <si>
    <t>Prosper TRC</t>
  </si>
  <si>
    <t>D3D Social SYLO</t>
  </si>
  <si>
    <t>Carbon Protocol SENATE</t>
  </si>
  <si>
    <t>Juventus Fan Token EFI</t>
  </si>
  <si>
    <t>Angola HEC</t>
  </si>
  <si>
    <t>Epik Prime XDB</t>
  </si>
  <si>
    <t>Ferrum Network OOE</t>
  </si>
  <si>
    <t>UNCX Network VELA</t>
  </si>
  <si>
    <t>SpaceN UFI</t>
  </si>
  <si>
    <t>PowerPool Concentrated Voting Power WXT</t>
  </si>
  <si>
    <t>pNetwork VALOR</t>
  </si>
  <si>
    <t>Genopets BCUBE</t>
  </si>
  <si>
    <t>Ethereum Meta ASH</t>
  </si>
  <si>
    <t>veCRV-DAO yVault WIKEN</t>
  </si>
  <si>
    <t>ForTube AIPAD</t>
  </si>
  <si>
    <t>Iron Bank EUR DBC</t>
  </si>
  <si>
    <t>FOAM NFTX</t>
  </si>
  <si>
    <t xml:space="preserve">DEPIN, Protocol, </t>
  </si>
  <si>
    <t>White Whale MDAO</t>
  </si>
  <si>
    <t>BeethovenX sFTMX ELU</t>
  </si>
  <si>
    <t>MaidSafeCoin DVF</t>
  </si>
  <si>
    <t>BTU Protocol ALD</t>
  </si>
  <si>
    <t>Fractal KLEVA</t>
  </si>
  <si>
    <t>OHO Blockchain BTS</t>
  </si>
  <si>
    <t>Radiant CUMMIES</t>
  </si>
  <si>
    <t>Kyber Network Crystal Legacy PPC</t>
  </si>
  <si>
    <t>r/CryptoCurrency Moons SAMA</t>
  </si>
  <si>
    <t>SOLVE SIX</t>
  </si>
  <si>
    <t>Mars Protocol CEUR</t>
  </si>
  <si>
    <t>AMO Coin GQ</t>
  </si>
  <si>
    <t>AC Milan Fan Token REV3L</t>
  </si>
  <si>
    <t>Aura Network ID</t>
  </si>
  <si>
    <t>Domani Protocol PAW</t>
  </si>
  <si>
    <t>Multichain VSTA</t>
  </si>
  <si>
    <t>Omax OAX</t>
  </si>
  <si>
    <t>Domi OOKI</t>
  </si>
  <si>
    <t>Planet IX POLC</t>
  </si>
  <si>
    <t>BABB BORING</t>
  </si>
  <si>
    <t>Wicrypt ARIA20</t>
  </si>
  <si>
    <t>Banano HDN</t>
  </si>
  <si>
    <t>Ethix EDGE</t>
  </si>
  <si>
    <t>DeFi Land ZKP</t>
  </si>
  <si>
    <t>AXEL PRISM</t>
  </si>
  <si>
    <t>Battle World AZIT</t>
  </si>
  <si>
    <t>MASQ NEER</t>
  </si>
  <si>
    <t>KAP Games MV</t>
  </si>
  <si>
    <t>AS Roma Fan Token RFOX</t>
  </si>
  <si>
    <t>Buying.com OXEN</t>
  </si>
  <si>
    <t>Itheum CGO</t>
  </si>
  <si>
    <t>Drep SCP</t>
  </si>
  <si>
    <t>Galatasaray Fan Token DARK</t>
  </si>
  <si>
    <t>Viberate RADAR</t>
  </si>
  <si>
    <t>Atletico Madrid Fan Token LM</t>
  </si>
  <si>
    <t>REVV REP</t>
  </si>
  <si>
    <t>Lossless LAI</t>
  </si>
  <si>
    <t>PolyDoge SPOOL</t>
  </si>
  <si>
    <t>Algebra ASK</t>
  </si>
  <si>
    <t>Somnium Space CUBEs KITTY</t>
  </si>
  <si>
    <t>Calaxy CWAR</t>
  </si>
  <si>
    <t>Presearch ADP</t>
  </si>
  <si>
    <t>Diamond Launch XDAG</t>
  </si>
  <si>
    <t>PLEARN AIN</t>
  </si>
  <si>
    <t>Muse DAO GAMI</t>
  </si>
  <si>
    <t>Dego Finance HANU</t>
  </si>
  <si>
    <t>Decentral Games Governance SHFT</t>
  </si>
  <si>
    <t>Atlas Navi PBX</t>
  </si>
  <si>
    <t>SUKU XEP</t>
  </si>
  <si>
    <t>Pibble RING</t>
  </si>
  <si>
    <t>Etherisc DIP GBYTE</t>
  </si>
  <si>
    <t>NvirWorld TRA</t>
  </si>
  <si>
    <t>Minted BEPRO</t>
  </si>
  <si>
    <t>ROACORE LAMB</t>
  </si>
  <si>
    <t>Cream NOTE</t>
  </si>
  <si>
    <t>Goldcoin DACXI</t>
  </si>
  <si>
    <t>CateCoin OBOT</t>
  </si>
  <si>
    <t>Ridotto LUCA</t>
  </si>
  <si>
    <t>Wasder SDL</t>
  </si>
  <si>
    <t>Inter Milan Fan Token MARSH</t>
  </si>
  <si>
    <t>Blockchain Brawlers MENGO</t>
  </si>
  <si>
    <t>Splintershards QUINT</t>
  </si>
  <si>
    <t>AtPay GAME</t>
  </si>
  <si>
    <t>BSCPAD UXD</t>
  </si>
  <si>
    <t>Luna Inu USK</t>
  </si>
  <si>
    <t>Cryptex Finance UMB</t>
  </si>
  <si>
    <t>RAI Finance XFUND</t>
  </si>
  <si>
    <t>Quiztok NETVR</t>
  </si>
  <si>
    <t>Robonomics Network SQUIDGROW</t>
  </si>
  <si>
    <t>Blockasset YUP</t>
  </si>
  <si>
    <t>Rupiah Token MCRT</t>
  </si>
  <si>
    <t>GooseFX PLEX</t>
  </si>
  <si>
    <t>Wrapped Ampleforth WHALE</t>
  </si>
  <si>
    <t>Observer SIN</t>
  </si>
  <si>
    <t>Dopex CNC</t>
  </si>
  <si>
    <t>Terracoin BRUSH</t>
  </si>
  <si>
    <t>Sylo BTC2</t>
  </si>
  <si>
    <t>SENATE PDEX</t>
  </si>
  <si>
    <t>Efinity MARS4</t>
  </si>
  <si>
    <t>Hector Network THOL</t>
  </si>
  <si>
    <t>MangoMan Intelligent POR</t>
  </si>
  <si>
    <t>XDB CHAIN WALLET</t>
  </si>
  <si>
    <t>OpenOcean BOA</t>
  </si>
  <si>
    <t>Vela Token REGEN</t>
  </si>
  <si>
    <t>PureFi KNK</t>
  </si>
  <si>
    <t>KONDUX MNTL</t>
  </si>
  <si>
    <t>WXT Token BBS</t>
  </si>
  <si>
    <t>Smart Valor APW</t>
  </si>
  <si>
    <t>B-cube.ai SKEB</t>
  </si>
  <si>
    <t>AshSwap ES</t>
  </si>
  <si>
    <t>Project WITH MTV</t>
  </si>
  <si>
    <t>AIPad BCN</t>
  </si>
  <si>
    <t>DeepBrain Chain LPNT</t>
  </si>
  <si>
    <t>NFTX M87</t>
  </si>
  <si>
    <t>MarsDAO DIGITS</t>
  </si>
  <si>
    <t>Elumia REF</t>
  </si>
  <si>
    <t>Rhino.fi BMC</t>
  </si>
  <si>
    <t>Aladdin DAO TAMA</t>
  </si>
  <si>
    <t>KLEVA HAC</t>
  </si>
  <si>
    <t>BitShares CPH</t>
  </si>
  <si>
    <t>CumRocket MANC</t>
  </si>
  <si>
    <t>Peercoin NFD</t>
  </si>
  <si>
    <t>Moonsama BUILD</t>
  </si>
  <si>
    <t>SIX Network AIRI</t>
  </si>
  <si>
    <t>Kepple [OLD] IGU</t>
  </si>
  <si>
    <t>Blink Galaxy LOVELY</t>
  </si>
  <si>
    <t>REV3AL SFD</t>
  </si>
  <si>
    <t>Interlay SAN</t>
  </si>
  <si>
    <t xml:space="preserve">DEX, DEFI, Layer 1, Smart Contract, </t>
  </si>
  <si>
    <t>Everest LIT</t>
  </si>
  <si>
    <t>PAWSWAP LITH</t>
  </si>
  <si>
    <t>Vesta Finance BLID</t>
  </si>
  <si>
    <t>OAX CMDX</t>
  </si>
  <si>
    <t>Ooki LBT</t>
  </si>
  <si>
    <t>Polkacity KUNCI</t>
  </si>
  <si>
    <t>BoringDAO ROCO</t>
  </si>
  <si>
    <t>Divi ANC</t>
  </si>
  <si>
    <t>Arianee XTP</t>
  </si>
  <si>
    <t>Torum CHAIN</t>
  </si>
  <si>
    <t>Market Making Pro GIDDY</t>
  </si>
  <si>
    <t>Validity KAN</t>
  </si>
  <si>
    <t>Hydranet HDP.Ф</t>
  </si>
  <si>
    <t>Edge NEX</t>
  </si>
  <si>
    <t>Panther Protocol SANI</t>
  </si>
  <si>
    <t>GameZone PER</t>
  </si>
  <si>
    <t>Prism RAE</t>
  </si>
  <si>
    <t>azit WOM</t>
  </si>
  <si>
    <t>MNet Pioneer TGT</t>
  </si>
  <si>
    <t>GensoKishi Metaverse KLIMA</t>
  </si>
  <si>
    <t>RFOX $NMKR</t>
  </si>
  <si>
    <t>Oxen GO</t>
  </si>
  <si>
    <t>Comtech Gold XPX</t>
  </si>
  <si>
    <t>DinoLFG MVI</t>
  </si>
  <si>
    <t>ScPrime ASIA</t>
  </si>
  <si>
    <t>Dark Frontiers NETT</t>
  </si>
  <si>
    <t>dHEDGE DAO DBI</t>
  </si>
  <si>
    <t>IMPT DEFIT</t>
  </si>
  <si>
    <t>DappRadar KLT</t>
  </si>
  <si>
    <t>LeisureMeta MIMO</t>
  </si>
  <si>
    <t>Augur SOLID</t>
  </si>
  <si>
    <t xml:space="preserve">DEFI, Protocol, </t>
  </si>
  <si>
    <t>LayerAI GRND</t>
  </si>
  <si>
    <t xml:space="preserve">AI, Layer 2, </t>
  </si>
  <si>
    <t>Spool MOBI</t>
  </si>
  <si>
    <t>Permission Coin LBL</t>
  </si>
  <si>
    <t>ZKBase OCC</t>
  </si>
  <si>
    <t xml:space="preserve">DEX, Layer 2, </t>
  </si>
  <si>
    <t>Kitty Inu XCFX</t>
  </si>
  <si>
    <t>Cryowar OMMI</t>
  </si>
  <si>
    <t>Adappter DAD</t>
  </si>
  <si>
    <t>Dagger KMON</t>
  </si>
  <si>
    <t>Zus MET</t>
  </si>
  <si>
    <t>AI Network SPH</t>
  </si>
  <si>
    <t>GAMI World MAHA</t>
  </si>
  <si>
    <t>Hanu Yokia DYP</t>
  </si>
  <si>
    <t>Shyft Network HILO</t>
  </si>
  <si>
    <t>Paribus GEEQ</t>
  </si>
  <si>
    <t>Electra Protocol NPXS</t>
  </si>
  <si>
    <t>Darwinia Network SPANK</t>
  </si>
  <si>
    <t xml:space="preserve">Gaming, Smart Contract, </t>
  </si>
  <si>
    <t>Obyte BEETS</t>
  </si>
  <si>
    <t>Trabzonspor Fan Token JBX</t>
  </si>
  <si>
    <t>Bepro STAT</t>
  </si>
  <si>
    <t>Lambda RBIF</t>
  </si>
  <si>
    <t>Notional Finance AFR</t>
  </si>
  <si>
    <t>Dacxi GPCX</t>
  </si>
  <si>
    <t>Ion PAPER</t>
  </si>
  <si>
    <t>Obortech RTM</t>
  </si>
  <si>
    <t>LUCA MYST</t>
  </si>
  <si>
    <t>stake.link XED</t>
  </si>
  <si>
    <t>Unmarshal SONNE</t>
  </si>
  <si>
    <t>Flamengo Fan Token PBR</t>
  </si>
  <si>
    <t>Quint BLUSD</t>
  </si>
  <si>
    <t>Gamestarter VAI</t>
  </si>
  <si>
    <t>UXD Stablecoin STBU</t>
  </si>
  <si>
    <t>Umbrella Network HUSKY</t>
  </si>
  <si>
    <t>xFUND DFYN</t>
  </si>
  <si>
    <t>Netvrk ORAIX</t>
  </si>
  <si>
    <t>SquidGrow BDT</t>
  </si>
  <si>
    <t>KI YCC</t>
  </si>
  <si>
    <t>Yup $CRAMER</t>
  </si>
  <si>
    <t>MagicCraft KIBA</t>
  </si>
  <si>
    <t>Thena LVL</t>
  </si>
  <si>
    <t>PLEX WOM</t>
  </si>
  <si>
    <t>WHALE ARG</t>
  </si>
  <si>
    <t>Sinverse PRX</t>
  </si>
  <si>
    <t>Conic YAK</t>
  </si>
  <si>
    <t>Paint Swap REV</t>
  </si>
  <si>
    <t>Bitcoin 2 MOOV</t>
  </si>
  <si>
    <t>Polkadex ARCAS</t>
  </si>
  <si>
    <t>MARS4 EDEN</t>
  </si>
  <si>
    <t>AngelBlock OXB</t>
  </si>
  <si>
    <t>Portugal National Team Fan Token XFT</t>
  </si>
  <si>
    <t>Ambire Wallet PLQ</t>
  </si>
  <si>
    <t>BOSagora RBLS</t>
  </si>
  <si>
    <t>Regen GULF</t>
  </si>
  <si>
    <t>Kineko TORN</t>
  </si>
  <si>
    <t>AssetMantle BEND</t>
  </si>
  <si>
    <t>BBS Network OS</t>
  </si>
  <si>
    <t>Blocto RGT</t>
  </si>
  <si>
    <t>Spectra X2Y2</t>
  </si>
  <si>
    <t>XELS NGL</t>
  </si>
  <si>
    <t>Skeb SKEY</t>
  </si>
  <si>
    <t>Era Swap TXAU</t>
  </si>
  <si>
    <t>MultiVAC GXA</t>
  </si>
  <si>
    <t>Bytecoin KINE</t>
  </si>
  <si>
    <t>Luxurious Pro Network NFTB</t>
  </si>
  <si>
    <t>MESSIER XHV</t>
  </si>
  <si>
    <t>Digits DAO RWA</t>
  </si>
  <si>
    <t>Ref Finance GGG</t>
  </si>
  <si>
    <t>BountyMarketCap SNC</t>
  </si>
  <si>
    <t>Tamadoge RAI</t>
  </si>
  <si>
    <t>Hacash NFAI</t>
  </si>
  <si>
    <t>Cypherium NHT</t>
  </si>
  <si>
    <t>Mancium CYBER</t>
  </si>
  <si>
    <t>Feisty Doge NFT PART</t>
  </si>
  <si>
    <t>BUILD SHIRYO-INU</t>
  </si>
  <si>
    <t>aiRight CUMINU</t>
  </si>
  <si>
    <t>IguVerse IGU EFX</t>
  </si>
  <si>
    <t>UFC Fan Token CGG</t>
  </si>
  <si>
    <t>Lovely Inu finance DEFX</t>
  </si>
  <si>
    <t>SafeDeal MINT</t>
  </si>
  <si>
    <t>DeHub NAP</t>
  </si>
  <si>
    <t>Santiment Network WAM</t>
  </si>
  <si>
    <t>Timeless MVX</t>
  </si>
  <si>
    <t>Lithium Finance GST-ETH</t>
  </si>
  <si>
    <t>Bolide DOGEGF</t>
  </si>
  <si>
    <t>COMDEX PARA</t>
  </si>
  <si>
    <t>Law Blocks AART</t>
  </si>
  <si>
    <t>Kunci Coin PI</t>
  </si>
  <si>
    <t>Roco Finance BRG</t>
  </si>
  <si>
    <t>Anchor Protocol SPE</t>
  </si>
  <si>
    <t>Tap GOVI</t>
  </si>
  <si>
    <t>Chain Games QMALL</t>
  </si>
  <si>
    <t>Giddy ISP</t>
  </si>
  <si>
    <t>BitKan RETH2</t>
  </si>
  <si>
    <t>CSP DAO Network SMT</t>
  </si>
  <si>
    <t>HEdpAY CRWNY</t>
  </si>
  <si>
    <t>Nash BRICK</t>
  </si>
  <si>
    <t>Sanin Inu SPHERE</t>
  </si>
  <si>
    <t>PER Project LGCY</t>
  </si>
  <si>
    <t>Receive Access Ecosystem VOICE</t>
  </si>
  <si>
    <t>Wombat Exchange IGNIS</t>
  </si>
  <si>
    <t>THORWallet DEX GNY</t>
  </si>
  <si>
    <t>KlimaDAO TKN</t>
  </si>
  <si>
    <t>NMKR RAZOR</t>
  </si>
  <si>
    <t>Gameswap SLCL</t>
  </si>
  <si>
    <t xml:space="preserve">DEX, Gaming, </t>
  </si>
  <si>
    <t>GoChain MCHC</t>
  </si>
  <si>
    <t>ProximaX WCHI</t>
  </si>
  <si>
    <t>Metaverse Index BCT</t>
  </si>
  <si>
    <t xml:space="preserve">DEFI, Metaverse, </t>
  </si>
  <si>
    <t>Asia Coin EPIC</t>
  </si>
  <si>
    <t>Netswap DSLA</t>
  </si>
  <si>
    <t>Don't Buy Inu SPC</t>
  </si>
  <si>
    <t>Digital Fitness BONDLY</t>
  </si>
  <si>
    <t>Kamaleont ICE</t>
  </si>
  <si>
    <t>Mimo Governance HORD</t>
  </si>
  <si>
    <t>Solidly EQX</t>
  </si>
  <si>
    <t>SuperWalk XWG</t>
  </si>
  <si>
    <t>Dexpools POLK</t>
  </si>
  <si>
    <t>Mobius OWC</t>
  </si>
  <si>
    <t>LABEL Foundation RET</t>
  </si>
  <si>
    <t>BigShortBets CAS</t>
  </si>
  <si>
    <t>Landshare JGN</t>
  </si>
  <si>
    <t>Diamond CRPT</t>
  </si>
  <si>
    <t>OccamFi CIRUS</t>
  </si>
  <si>
    <t>Nucleon xCFX EQUAD</t>
  </si>
  <si>
    <t>Ommniverse PAI</t>
  </si>
  <si>
    <t>DAD FEVR</t>
  </si>
  <si>
    <t>Kryptomon MZR</t>
  </si>
  <si>
    <t>Metronome HEC</t>
  </si>
  <si>
    <t>Spheroid Universe IDV</t>
  </si>
  <si>
    <t>MahaDAO FRIN</t>
  </si>
  <si>
    <t>Dypius [OLD] AIMX</t>
  </si>
  <si>
    <t>HILO LCS</t>
  </si>
  <si>
    <t>GEEQ TORI</t>
  </si>
  <si>
    <t>Pundi X [OLD] MCONTENT</t>
  </si>
  <si>
    <t>SpankChain LTX</t>
  </si>
  <si>
    <t>Beethoven X TETHYS</t>
  </si>
  <si>
    <t>UniX ACRIA</t>
  </si>
  <si>
    <t>Juicebox SHILL</t>
  </si>
  <si>
    <t>STAT YOU</t>
  </si>
  <si>
    <t>Robo Inu Finance BETS</t>
  </si>
  <si>
    <t>Dopex Rebate MOVE</t>
  </si>
  <si>
    <t>Afreum KOM</t>
  </si>
  <si>
    <t>Good Person Coin U</t>
  </si>
  <si>
    <t>Dope Wars Paper CLS</t>
  </si>
  <si>
    <t>Raptoreum CLINK</t>
  </si>
  <si>
    <t>Mysterium HOP</t>
  </si>
  <si>
    <t>Exeedme RIN</t>
  </si>
  <si>
    <t>Sonne Finance VSP</t>
  </si>
  <si>
    <t>PolkaBridge GLEEC</t>
  </si>
  <si>
    <t>Boosted LUSD ZZ</t>
  </si>
  <si>
    <t>IPOR MEED</t>
  </si>
  <si>
    <t>Stobox ATRI</t>
  </si>
  <si>
    <t>DOSE HERMES</t>
  </si>
  <si>
    <t>Husky Avax CROWD</t>
  </si>
  <si>
    <t>Dfyn Network TNT</t>
  </si>
  <si>
    <t>OraiDEX PSL</t>
  </si>
  <si>
    <t>BlackDragon WSI</t>
  </si>
  <si>
    <t>Yuan Chain Coin DJED</t>
  </si>
  <si>
    <t>Cramer Coin LOC</t>
  </si>
  <si>
    <t>Kiba Inu JAM</t>
  </si>
  <si>
    <t>Level LIKE</t>
  </si>
  <si>
    <t>WOM Protocol ADAPAD</t>
  </si>
  <si>
    <t>Argentine Football Association Fan Token SFI</t>
  </si>
  <si>
    <t>Parex SHA</t>
  </si>
  <si>
    <t>Yoshi.exchange PLANETS</t>
  </si>
  <si>
    <t>Yield Yak DGNX</t>
  </si>
  <si>
    <t>Revain VLXPAD</t>
  </si>
  <si>
    <t>MMFinance (Cronos) VTC</t>
  </si>
  <si>
    <t>dotmoovs BLP</t>
  </si>
  <si>
    <t xml:space="preserve">AI, Gaming, </t>
  </si>
  <si>
    <t>Arcas UNQ</t>
  </si>
  <si>
    <t>EDEN GST-BSC</t>
  </si>
  <si>
    <t>Oxbull Tech ASTROC</t>
  </si>
  <si>
    <t>Offshift RBW</t>
  </si>
  <si>
    <t>Planq ADM</t>
  </si>
  <si>
    <t>Rebel Bots KWAI</t>
  </si>
  <si>
    <t>GulfCoin BTCST</t>
  </si>
  <si>
    <t>Tornado Cash CIV</t>
  </si>
  <si>
    <t>BendDAO PHONON</t>
  </si>
  <si>
    <t>Ethereans GRC</t>
  </si>
  <si>
    <t>HeadStarter VENT</t>
  </si>
  <si>
    <t>Rari Governance MUSD</t>
  </si>
  <si>
    <t>X2Y2 $RAINI</t>
  </si>
  <si>
    <t>Gold Fever Native Gold PKOIN</t>
  </si>
  <si>
    <t>Skey Network CDT</t>
  </si>
  <si>
    <t>tGOLD WOZX</t>
  </si>
  <si>
    <t>Galaxia</t>
  </si>
  <si>
    <t>Kine Protocol PKR</t>
  </si>
  <si>
    <t>NFTb EXNT</t>
  </si>
  <si>
    <t>Haven TPRO</t>
  </si>
  <si>
    <t>Xend Finance VIDYA</t>
  </si>
  <si>
    <t>Good Games Guild AUTO</t>
  </si>
  <si>
    <t>SunContract FEAR</t>
  </si>
  <si>
    <t>Rai Reflex Index LCC</t>
  </si>
  <si>
    <t>Not Financial Advice INSUR</t>
  </si>
  <si>
    <t>Neighbourhoods NEURONI</t>
  </si>
  <si>
    <t>Fedoracoin FLAME</t>
  </si>
  <si>
    <t>Cyberpunk City ARV</t>
  </si>
  <si>
    <t>Particl NRCH</t>
  </si>
  <si>
    <t>Shiryo NBT</t>
  </si>
  <si>
    <t>Cuminu CCT</t>
  </si>
  <si>
    <t>Effect Network TREEB</t>
  </si>
  <si>
    <t>Chain Guardians DIVER</t>
  </si>
  <si>
    <t>DeFinity UNO</t>
  </si>
  <si>
    <t>Mint Club FREE</t>
  </si>
  <si>
    <t>Napoli Fan Token DOLA</t>
  </si>
  <si>
    <t>Wam BPRO</t>
  </si>
  <si>
    <t>V.SYSTEMS MUDOL2</t>
  </si>
  <si>
    <t>Metavault Trade KROM</t>
  </si>
  <si>
    <t>STEPN Green Satoshi Token on ETH PUSSY</t>
  </si>
  <si>
    <t>DogeGF VAB</t>
  </si>
  <si>
    <t>Para C3</t>
  </si>
  <si>
    <t>Dvision Network URUS</t>
  </si>
  <si>
    <t>ALL.ART SCCP</t>
  </si>
  <si>
    <t>Plian WOOF</t>
  </si>
  <si>
    <t>Bridge Oracle STIMA</t>
  </si>
  <si>
    <t>SavePlanetEarth PGX</t>
  </si>
  <si>
    <t>CVI SAFEMARS</t>
  </si>
  <si>
    <t>Qmall METF</t>
  </si>
  <si>
    <t>Ispolink DERI</t>
  </si>
  <si>
    <t>rETH2 BRRR</t>
  </si>
  <si>
    <t>SmartMesh RBC</t>
  </si>
  <si>
    <t>Onooks NAV</t>
  </si>
  <si>
    <t>Crowny OCE</t>
  </si>
  <si>
    <t>r/FortNiteBR Bricks CAT</t>
  </si>
  <si>
    <t>Sphere Finance SLR</t>
  </si>
  <si>
    <t>LGCY Network SHROOM</t>
  </si>
  <si>
    <t>Voice NGC</t>
  </si>
  <si>
    <t>Ignis BSX</t>
  </si>
  <si>
    <t>GNY VEMP</t>
  </si>
  <si>
    <t>Monolith LZM</t>
  </si>
  <si>
    <t>MBD Financials PROB</t>
  </si>
  <si>
    <t xml:space="preserve">AI, DEFI, Gaming, Metaverse, RWA, </t>
  </si>
  <si>
    <t>Razor Network GOB</t>
  </si>
  <si>
    <t>Solcial GDCC</t>
  </si>
  <si>
    <t>MCH Coin POLX</t>
  </si>
  <si>
    <t>XAYA GAIA</t>
  </si>
  <si>
    <t>Toucan Protocol: Base Carbon Tonne KICK</t>
  </si>
  <si>
    <t>Epic Cash ZPAY</t>
  </si>
  <si>
    <t>DSLA Protocol GUILD</t>
  </si>
  <si>
    <t>SpaceChain (ERC-20) COC</t>
  </si>
  <si>
    <t>Forj DDX</t>
  </si>
  <si>
    <t>Popsicle Finance AAG</t>
  </si>
  <si>
    <t>Hord MAPS</t>
  </si>
  <si>
    <t>EQIFi RDD</t>
  </si>
  <si>
    <t>X World Games XSP</t>
  </si>
  <si>
    <t>Polkamarkets JULD</t>
  </si>
  <si>
    <t>Saber ARIX</t>
  </si>
  <si>
    <t>Oduwa Coin SAFE</t>
  </si>
  <si>
    <t>Renewable Energy TOMB</t>
  </si>
  <si>
    <t>Cashaa TUNE</t>
  </si>
  <si>
    <t>Juggernaut NSFW</t>
  </si>
  <si>
    <t>Crypterium DAFI</t>
  </si>
  <si>
    <t>Cirus MIST</t>
  </si>
  <si>
    <t>Quadrant Protocol MPS</t>
  </si>
  <si>
    <t>Parrot USD GZIL</t>
  </si>
  <si>
    <t>RealFevr EOSDT</t>
  </si>
  <si>
    <t>Mizar JRT</t>
  </si>
  <si>
    <t>HeroesChained SIGNA</t>
  </si>
  <si>
    <t>Idavoll DAO DEL</t>
  </si>
  <si>
    <t>Fringe Finance KNIGHT</t>
  </si>
  <si>
    <t>Aimedis (NEW) BLUESPARROW</t>
  </si>
  <si>
    <t>LocalCoinSwap NXS</t>
  </si>
  <si>
    <t>Teritori GYMNET</t>
  </si>
  <si>
    <t>Donut QI</t>
  </si>
  <si>
    <t>MContent UMAMI</t>
  </si>
  <si>
    <t>Lattice GIV</t>
  </si>
  <si>
    <t>Tethys Finance CNG</t>
  </si>
  <si>
    <t>Acria.AI PZM</t>
  </si>
  <si>
    <t>SHILL Token MTRM</t>
  </si>
  <si>
    <t>NerveNetwork GFI</t>
  </si>
  <si>
    <t>Interport Token TSHARE</t>
  </si>
  <si>
    <t>Youves YOU Governance BXX</t>
  </si>
  <si>
    <t>BetSwirl WOOF</t>
  </si>
  <si>
    <t>BlueMove MOONED</t>
  </si>
  <si>
    <t>Kommunitas CGT</t>
  </si>
  <si>
    <t>Unidef LODE</t>
  </si>
  <si>
    <t>Coldstack HANDY</t>
  </si>
  <si>
    <t>cLINK GHOST</t>
  </si>
  <si>
    <t>Hop Protocol PET</t>
  </si>
  <si>
    <t>Aldrin POLYPAD</t>
  </si>
  <si>
    <t>Vesper Finance ZYN</t>
  </si>
  <si>
    <t>Walken BIFI</t>
  </si>
  <si>
    <t>Gleec Coin SYNC</t>
  </si>
  <si>
    <t>ZigZag USDGLO</t>
  </si>
  <si>
    <t>Seascape Crowns YDF</t>
  </si>
  <si>
    <t>Meeds DAO IPAD</t>
  </si>
  <si>
    <t>Atari IDLE</t>
  </si>
  <si>
    <t>Hermes Protocol GSE</t>
  </si>
  <si>
    <t>CrowdSwap ABR</t>
  </si>
  <si>
    <t>Tierion K21</t>
  </si>
  <si>
    <t>Quidd LYM</t>
  </si>
  <si>
    <t>Pastel KINT</t>
  </si>
  <si>
    <t>WeSendit TOWER</t>
  </si>
  <si>
    <t>LockTrip EDG</t>
  </si>
  <si>
    <t>Tune.Fm XMON</t>
  </si>
  <si>
    <t>Alongside Crypto Market Index NFTBS</t>
  </si>
  <si>
    <t>LikeCoin BNUSD</t>
  </si>
  <si>
    <t>ADAPad PAR</t>
  </si>
  <si>
    <t>saffron.finance DOGO</t>
  </si>
  <si>
    <t>Safe Haven GOZ</t>
  </si>
  <si>
    <t>PlanetWatch SEUR</t>
  </si>
  <si>
    <t>DegenX RAVEN</t>
  </si>
  <si>
    <t>VelasPad VEUR</t>
  </si>
  <si>
    <t>Samsunspor Fan Token VTX</t>
  </si>
  <si>
    <t>SaitaRealty CNFI</t>
  </si>
  <si>
    <t>Vertcoin SRCX</t>
  </si>
  <si>
    <t>BullPerks IMO</t>
  </si>
  <si>
    <t>Unique Network EMAGIC</t>
  </si>
  <si>
    <t>STEPN Green Satoshi Token on BSC QUBE</t>
  </si>
  <si>
    <t>Astroport Classic DPET</t>
  </si>
  <si>
    <t>Rainbow Token MINTME</t>
  </si>
  <si>
    <t>ADAMANT Messenger DPAY</t>
  </si>
  <si>
    <t>KWAI APM</t>
  </si>
  <si>
    <t>BTC Standard Hashrate Token SPIRIT</t>
  </si>
  <si>
    <t>Civilization GENI</t>
  </si>
  <si>
    <t>Phonon DAO BOX</t>
  </si>
  <si>
    <t>Bolt OPIUM</t>
  </si>
  <si>
    <t>Gridcoin RPG</t>
  </si>
  <si>
    <t>Vent Finance TTK</t>
  </si>
  <si>
    <t>Cardstack TAROT</t>
  </si>
  <si>
    <t>Raini NEARX</t>
  </si>
  <si>
    <t>ClinTex CTi WELT</t>
  </si>
  <si>
    <t>Pocketcoin ZGD</t>
  </si>
  <si>
    <t>CheckDot CAI</t>
  </si>
  <si>
    <t>Efforce WALV</t>
  </si>
  <si>
    <t>TYRANT</t>
  </si>
  <si>
    <t>Polker GAMEFI</t>
  </si>
  <si>
    <t>Sentinel [OLD] EUROE</t>
  </si>
  <si>
    <t>ExNetwork XRUNE</t>
  </si>
  <si>
    <t>TPRO Network ETP</t>
  </si>
  <si>
    <t>Vidya MONA</t>
  </si>
  <si>
    <t>Cube Intelligence PROTEO</t>
  </si>
  <si>
    <t>FEAR BCOIN</t>
  </si>
  <si>
    <t>Litecoin Cash BPT</t>
  </si>
  <si>
    <t>FutureCoin VCF</t>
  </si>
  <si>
    <t>InsurAce HART</t>
  </si>
  <si>
    <t>Neuroni AI IDNA</t>
  </si>
  <si>
    <t>FireStarter DXGM</t>
  </si>
  <si>
    <t xml:space="preserve">DEFI, Gaming, </t>
  </si>
  <si>
    <t>Ariva SALT</t>
  </si>
  <si>
    <t>Realm XY</t>
  </si>
  <si>
    <t>Enreach SHIK</t>
  </si>
  <si>
    <t>NanoByte HAKA</t>
  </si>
  <si>
    <t>Carbon Credit METAV</t>
  </si>
  <si>
    <t>Retreeb POOL</t>
  </si>
  <si>
    <t>Divergence Protocol CLH</t>
  </si>
  <si>
    <t>BIDZ Coin ACS</t>
  </si>
  <si>
    <t>Uno Re MM</t>
  </si>
  <si>
    <t>FREEdom coin SNFT</t>
  </si>
  <si>
    <t>Wownero XCHF</t>
  </si>
  <si>
    <t>B.Protocol BANK</t>
  </si>
  <si>
    <t>iMe Lab BTA</t>
  </si>
  <si>
    <t>Hero Blaze: Three Kingdoms PUT</t>
  </si>
  <si>
    <t>Kromatika DSM</t>
  </si>
  <si>
    <t>Pussy Financial MTVT</t>
  </si>
  <si>
    <t>Vabble ELAND</t>
  </si>
  <si>
    <t>Charli3 PND</t>
  </si>
  <si>
    <t>Aurox FUND</t>
  </si>
  <si>
    <t>S.C. Corinthians Fan Token MOD</t>
  </si>
  <si>
    <t>WOOF MNFT</t>
  </si>
  <si>
    <t>STIMA DTX</t>
  </si>
  <si>
    <t>Pegaxy O3</t>
  </si>
  <si>
    <t>Neutrino Index Token ZAP</t>
  </si>
  <si>
    <t>Sora ZEE</t>
  </si>
  <si>
    <t>Safemars LUFC</t>
  </si>
  <si>
    <t>Mad Meerkat ETF BAO</t>
  </si>
  <si>
    <t>Deri Protocol LCD</t>
  </si>
  <si>
    <t>Burrow TIFI</t>
  </si>
  <si>
    <t>Rubic GAI</t>
  </si>
  <si>
    <t>Navcoin VFOX</t>
  </si>
  <si>
    <t>Tulip Protocol TIA</t>
  </si>
  <si>
    <t>Apollon Limassol Fan Token DNXC</t>
  </si>
  <si>
    <t>OceanEX KALM</t>
  </si>
  <si>
    <t>BSCS SI</t>
  </si>
  <si>
    <t>Catcoin NLC</t>
  </si>
  <si>
    <t>Solarcoin COPE</t>
  </si>
  <si>
    <t>Niftyx Protocol MMY</t>
  </si>
  <si>
    <t>NAGA FCL</t>
  </si>
  <si>
    <t>Basilisk BCMC</t>
  </si>
  <si>
    <t>VEMP PINU</t>
  </si>
  <si>
    <t>LoungeM SAVG</t>
  </si>
  <si>
    <t>Crypton TETU</t>
  </si>
  <si>
    <t>Probit RBD</t>
  </si>
  <si>
    <t>Goons of Balatroon UCX</t>
  </si>
  <si>
    <t>Global Digital Cluster Coin CRP</t>
  </si>
  <si>
    <t>Polylastic UBE</t>
  </si>
  <si>
    <t>Gaia Everworld DEPAY</t>
  </si>
  <si>
    <t>Paladin BTSG</t>
  </si>
  <si>
    <t>Friends With Benefits Pro CTG</t>
  </si>
  <si>
    <t>Neos Credits FRKT</t>
  </si>
  <si>
    <t>Kick STRONG</t>
  </si>
  <si>
    <t>Trava Finance PICKLE</t>
  </si>
  <si>
    <t>ZoidPay SERO</t>
  </si>
  <si>
    <t>BlockchainSpace KNIGHT</t>
  </si>
  <si>
    <t>The Cocktailbar DXL</t>
  </si>
  <si>
    <t>DerivaDAO 1ART</t>
  </si>
  <si>
    <t>AAG CHO</t>
  </si>
  <si>
    <t>MAPS NFTL</t>
  </si>
  <si>
    <t>Reddcoin STJUNO</t>
  </si>
  <si>
    <t>XSwap Protocol LAYER</t>
  </si>
  <si>
    <t>JulSwap PROPS</t>
  </si>
  <si>
    <t>Arix PAWTH</t>
  </si>
  <si>
    <t>SafeCoin IDEA</t>
  </si>
  <si>
    <t>Tomb EQUAL</t>
  </si>
  <si>
    <t>UBXS XWIN</t>
  </si>
  <si>
    <t>LA OMNOM</t>
  </si>
  <si>
    <t>Bitune HID</t>
  </si>
  <si>
    <t>Pleasure Coin VERSA</t>
  </si>
  <si>
    <t>Dafi Protocol ASM</t>
  </si>
  <si>
    <t>Alchemist SPO</t>
  </si>
  <si>
    <t>Mt Pelerin Shares BCDT</t>
  </si>
  <si>
    <t>governance ZIL AUTO</t>
  </si>
  <si>
    <t>Youwho IXO</t>
  </si>
  <si>
    <t>Jarvis Reward MTA</t>
  </si>
  <si>
    <t>Signum GCOIN</t>
  </si>
  <si>
    <t>Decimal HIBS</t>
  </si>
  <si>
    <t>CitaDAO AGVE</t>
  </si>
  <si>
    <t>BlueSparrow SMI</t>
  </si>
  <si>
    <t>Nexus XAUR</t>
  </si>
  <si>
    <t>Gym Network NFTART</t>
  </si>
  <si>
    <t>Qi Dao NEWO</t>
  </si>
  <si>
    <t>Abyss XCUR</t>
  </si>
  <si>
    <t>Umami ENG</t>
  </si>
  <si>
    <t>Giveth ABL</t>
  </si>
  <si>
    <t>Changer PPT</t>
  </si>
  <si>
    <t>Prizm NXT</t>
  </si>
  <si>
    <t>Materium TRUBGR</t>
  </si>
  <si>
    <t>Gravity Finance NAOS</t>
  </si>
  <si>
    <t>Tomb Shares ZOO</t>
  </si>
  <si>
    <t>Diversified Staked ETH SPORE</t>
  </si>
  <si>
    <t>Baanx CCV2</t>
  </si>
  <si>
    <t>WoofWork.io L2</t>
  </si>
  <si>
    <t>MoonEdge ROOBEE</t>
  </si>
  <si>
    <t>Curio Governance Token MORK</t>
  </si>
  <si>
    <t>Ertha DEC</t>
  </si>
  <si>
    <t>Lodestar ONION</t>
  </si>
  <si>
    <t>EpiK Protocol VEX</t>
  </si>
  <si>
    <t>Handy KUMA</t>
  </si>
  <si>
    <t>Berry BLANK</t>
  </si>
  <si>
    <t>Ghost SRK</t>
  </si>
  <si>
    <t>Hello Pets LAUNCH</t>
  </si>
  <si>
    <t>PolyPad ELK</t>
  </si>
  <si>
    <t>Zynecoin QUARTZ</t>
  </si>
  <si>
    <t>BiFi KAT</t>
  </si>
  <si>
    <t>Sync Network WLITI</t>
  </si>
  <si>
    <t>Glo Dollar IST</t>
  </si>
  <si>
    <t>Yieldification 42</t>
  </si>
  <si>
    <t>Dash 2 Trade NMX</t>
  </si>
  <si>
    <t>Infinity PAD PAC</t>
  </si>
  <si>
    <t>TitanSwap DFP2</t>
  </si>
  <si>
    <t>IDLE BTCZ</t>
  </si>
  <si>
    <t>GSENetwork VIS</t>
  </si>
  <si>
    <t>Allbridge JUP</t>
  </si>
  <si>
    <t>K21 FOREX</t>
  </si>
  <si>
    <t>Lympo BELT</t>
  </si>
  <si>
    <t>Kintsugi BUY</t>
  </si>
  <si>
    <t>Tower ACE</t>
  </si>
  <si>
    <t>LIT PLASTIK</t>
  </si>
  <si>
    <t>Edgeware XPNET</t>
  </si>
  <si>
    <t>XMON COC</t>
  </si>
  <si>
    <t>NFTBooks CAP</t>
  </si>
  <si>
    <t>Balanced Dollars YF-DAI</t>
  </si>
  <si>
    <t>DogemonGo NABOX</t>
  </si>
  <si>
    <t>Göztepe S.K. Fan Token ATD</t>
  </si>
  <si>
    <t>Avocado DAO DAX</t>
  </si>
  <si>
    <t>Raven Protocol EUNO</t>
  </si>
  <si>
    <t>Vector Finance TRCL</t>
  </si>
  <si>
    <t>Connect Financial BAI</t>
  </si>
  <si>
    <t>Source Protocol XI</t>
  </si>
  <si>
    <t>IMO MTH</t>
  </si>
  <si>
    <t>ElvishMagic LET</t>
  </si>
  <si>
    <t>Brazil National Football Team Fan Token MVD</t>
  </si>
  <si>
    <t>FlatQube CTR</t>
  </si>
  <si>
    <t>My DeFi Pet FTC</t>
  </si>
  <si>
    <t>MintMe.com Coin ALLIN</t>
  </si>
  <si>
    <t>Devour OMNI</t>
  </si>
  <si>
    <t>apM Coin GMPD</t>
  </si>
  <si>
    <t>SpiritSwap AVL</t>
  </si>
  <si>
    <t>Genius TUT</t>
  </si>
  <si>
    <t>DefiBox APRIL</t>
  </si>
  <si>
    <t>Opium CHEEMS</t>
  </si>
  <si>
    <t>GM DGX</t>
  </si>
  <si>
    <t>Revolve Games RCN</t>
  </si>
  <si>
    <t>Morpheus Labs XET</t>
  </si>
  <si>
    <t>The Three Kingdoms NSBT</t>
  </si>
  <si>
    <t>Tarot V1 FLUT</t>
  </si>
  <si>
    <t>AICHAIN NGM</t>
  </si>
  <si>
    <t>Stader NearX UNV</t>
  </si>
  <si>
    <t>Fabwelt DCN</t>
  </si>
  <si>
    <t>ZambesiGold SALE</t>
  </si>
  <si>
    <t>Colony Avalanche Index TFI</t>
  </si>
  <si>
    <t>Alvey Chain TXAG</t>
  </si>
  <si>
    <t>Fable Of The Dragon SWP</t>
  </si>
  <si>
    <t>Revenant FARA</t>
  </si>
  <si>
    <t>EUROe Stablecoin ARCONA</t>
  </si>
  <si>
    <t>Thorstarter TCR</t>
  </si>
  <si>
    <t>Metaverse ETP MMO</t>
  </si>
  <si>
    <t>Monavale SHIELD</t>
  </si>
  <si>
    <t>Proteo DeFi CLO</t>
  </si>
  <si>
    <t>BombCrypto KLEE</t>
  </si>
  <si>
    <t>BlackPool FST</t>
  </si>
  <si>
    <t>Valencia CF Fan Token NFTY</t>
  </si>
  <si>
    <t>Hara WOOP</t>
  </si>
  <si>
    <t>Idena DG</t>
  </si>
  <si>
    <t>DexGame IOI</t>
  </si>
  <si>
    <t>SALT Y2K</t>
  </si>
  <si>
    <t>XY Finance IDO</t>
  </si>
  <si>
    <t>Shikoku AUR</t>
  </si>
  <si>
    <t>TribeOne USDS</t>
  </si>
  <si>
    <t>MetaVPad ROOK</t>
  </si>
  <si>
    <t>Biconomy Exchange Token SMBR</t>
  </si>
  <si>
    <t>Quadency XNL</t>
  </si>
  <si>
    <t>PoolTogether EDOGE</t>
  </si>
  <si>
    <t>ClearDAO PUBLX</t>
  </si>
  <si>
    <t>ACryptoS [OLD] REVU</t>
  </si>
  <si>
    <t>Drops Ownership Power AQUA</t>
  </si>
  <si>
    <t>Million CS</t>
  </si>
  <si>
    <t>Spain National Football Team Fan Token GALO</t>
  </si>
  <si>
    <t>hi Dollar KICKS</t>
  </si>
  <si>
    <t>CryptoFranc BFR</t>
  </si>
  <si>
    <t>Hyve HAN</t>
  </si>
  <si>
    <t>Bankless DAO LNR</t>
  </si>
  <si>
    <t>Bata HAMI</t>
  </si>
  <si>
    <t>PUTinCoin IBS</t>
  </si>
  <si>
    <t>Desmos CHANGE</t>
  </si>
  <si>
    <t>Metaverser SHAK</t>
  </si>
  <si>
    <t>Etherland SIMP</t>
  </si>
  <si>
    <t>Pandacoin PTP</t>
  </si>
  <si>
    <t>Teh Fund TXA</t>
  </si>
  <si>
    <t>Modefi DEUS</t>
  </si>
  <si>
    <t>Mongol NFT MSHARE</t>
  </si>
  <si>
    <t>LiquidDriver PLS</t>
  </si>
  <si>
    <t>DaTa eXchange DTX KWT</t>
  </si>
  <si>
    <t>O3 Swap CINU</t>
  </si>
  <si>
    <t>Zap PORT</t>
  </si>
  <si>
    <t>ZeroSwap AME</t>
  </si>
  <si>
    <t>Leeds United Fan Token GTH</t>
  </si>
  <si>
    <t>Bao Finance MARO</t>
  </si>
  <si>
    <t>Lucidao BENT</t>
  </si>
  <si>
    <t>Okratech DASHD</t>
  </si>
  <si>
    <t>TiFi OJA</t>
  </si>
  <si>
    <t>Generaitiv ERSDL</t>
  </si>
  <si>
    <t>VFOX MSTR</t>
  </si>
  <si>
    <t>TIA GFLY</t>
  </si>
  <si>
    <t>DinoX VCG</t>
  </si>
  <si>
    <t>KALM PLSPAD</t>
  </si>
  <si>
    <t>Siren IBFK</t>
  </si>
  <si>
    <t>Nelore Coin MCL</t>
  </si>
  <si>
    <t>Cope DNT</t>
  </si>
  <si>
    <t>Mummy Finance PRIMATE</t>
  </si>
  <si>
    <t>Fractal SLRS</t>
  </si>
  <si>
    <t>Blockchain Monster Hunt GLCH</t>
  </si>
  <si>
    <t>Piccolo Inu MONSTA</t>
  </si>
  <si>
    <t>SAVAGE POI$ON</t>
  </si>
  <si>
    <t>TETU BGVT</t>
  </si>
  <si>
    <t>Rubidium PTOY</t>
  </si>
  <si>
    <t>UCX CLEV</t>
  </si>
  <si>
    <t>CropperFinance TEN</t>
  </si>
  <si>
    <t>Ubeswap BTX</t>
  </si>
  <si>
    <t>DePay POSI</t>
  </si>
  <si>
    <t>iETH v1 WICC</t>
  </si>
  <si>
    <t>BitSong LEGO</t>
  </si>
  <si>
    <t>City Tycoon Games HAKKA</t>
  </si>
  <si>
    <t>FRAKT CCX</t>
  </si>
  <si>
    <t>Strong XEQ</t>
  </si>
  <si>
    <t>Pickle Finance PLOT</t>
  </si>
  <si>
    <t>SERO EGG</t>
  </si>
  <si>
    <t xml:space="preserve">Privacy, Protocol, </t>
  </si>
  <si>
    <t>Suterusu MPH</t>
  </si>
  <si>
    <t>Forest Knight FERMA</t>
  </si>
  <si>
    <t>Dexlab EROWAN</t>
  </si>
  <si>
    <t>OneArt BFT</t>
  </si>
  <si>
    <t>Choise.com AKRO</t>
  </si>
  <si>
    <t>Hiram $SHARBI</t>
  </si>
  <si>
    <t>Nifty League XLA</t>
  </si>
  <si>
    <t>Stride Staked Juno EOSC</t>
  </si>
  <si>
    <t>UniLayer SPARTA</t>
  </si>
  <si>
    <t>Props LEG</t>
  </si>
  <si>
    <t>Pawthereum GRLC</t>
  </si>
  <si>
    <t>Ideaology CAT</t>
  </si>
  <si>
    <t>Equalizer DEX TEM</t>
  </si>
  <si>
    <t>xWIN Finance EYE</t>
  </si>
  <si>
    <t>Doge Eat Doge MONI</t>
  </si>
  <si>
    <t>Hypersign Identity TOKO</t>
  </si>
  <si>
    <t>VersaGames NAVI</t>
  </si>
  <si>
    <t>AS Monaco Fan Token WANA</t>
  </si>
  <si>
    <t>Spores Network ARTH</t>
  </si>
  <si>
    <t>EvidenZ MOVE</t>
  </si>
  <si>
    <t>Auto RVLT</t>
  </si>
  <si>
    <t>IXO MOOI</t>
  </si>
  <si>
    <t>OneLedger OK</t>
  </si>
  <si>
    <t>mStable Governance: Meta MOBIC</t>
  </si>
  <si>
    <t>Galaxy Fight Club HNST</t>
  </si>
  <si>
    <t>Cindicator LIQ</t>
  </si>
  <si>
    <t>Hiblocks PBTC</t>
  </si>
  <si>
    <t>Carbon XBC</t>
  </si>
  <si>
    <t>Agave UT</t>
  </si>
  <si>
    <t>SafeMoon Inu PLN</t>
  </si>
  <si>
    <t>Xaurum TONE</t>
  </si>
  <si>
    <t>NFT Art Finance MEFA</t>
  </si>
  <si>
    <t>bloXmove VEIL</t>
  </si>
  <si>
    <t>New Order PXC</t>
  </si>
  <si>
    <t>Curate KOK</t>
  </si>
  <si>
    <t>Enigma GEO</t>
  </si>
  <si>
    <t>PearDAO USDS</t>
  </si>
  <si>
    <t>Airbloc CWT</t>
  </si>
  <si>
    <t>Populous SHIH</t>
  </si>
  <si>
    <t>NXT AION</t>
  </si>
  <si>
    <t>TruBadger SWAG</t>
  </si>
  <si>
    <t>NAOS Finance NFT</t>
  </si>
  <si>
    <t>ZooKeeper DAWGS</t>
  </si>
  <si>
    <t>Spore METH</t>
  </si>
  <si>
    <t>CryptoCart V2 POLAR</t>
  </si>
  <si>
    <t>Pillar YBO</t>
  </si>
  <si>
    <t>Oddz SKILL</t>
  </si>
  <si>
    <t>Leverj Gluon ZCL</t>
  </si>
  <si>
    <t>Roobee MPX</t>
  </si>
  <si>
    <t>MORK MITH</t>
  </si>
  <si>
    <t>Decentr $LOCG</t>
  </si>
  <si>
    <t>DeepOnion BHC</t>
  </si>
  <si>
    <t>Vexanium IF</t>
  </si>
  <si>
    <t>Kuma Inu APL</t>
  </si>
  <si>
    <t>Mogul Productions TOSHE</t>
  </si>
  <si>
    <t>BlockWallet RATING</t>
  </si>
  <si>
    <t>SparkPoint AI</t>
  </si>
  <si>
    <t>Superlauncher LABSV2</t>
  </si>
  <si>
    <t>Elk Finance BIOFI</t>
  </si>
  <si>
    <t>Sandclock MUST</t>
  </si>
  <si>
    <t>Kambria SFIL</t>
  </si>
  <si>
    <t>wLITI BSKT</t>
  </si>
  <si>
    <t>Inter Stable Token KTN</t>
  </si>
  <si>
    <t>42-coin BRKL</t>
  </si>
  <si>
    <t>Nominex BOB</t>
  </si>
  <si>
    <t>PAC Protocol ACSI</t>
  </si>
  <si>
    <t>DefiPlaza LOST</t>
  </si>
  <si>
    <t>BitcoinZ SG</t>
  </si>
  <si>
    <t>Vigorus PIRATE</t>
  </si>
  <si>
    <t>Popcorn SPEX</t>
  </si>
  <si>
    <t>Jupiter Project VXL</t>
  </si>
  <si>
    <t>handle.fi ARMOR</t>
  </si>
  <si>
    <t>Belt COMBO</t>
  </si>
  <si>
    <t>Burency STX</t>
  </si>
  <si>
    <t>Acent OIL</t>
  </si>
  <si>
    <t>Plastiks THC</t>
  </si>
  <si>
    <t>XP Network HMQ</t>
  </si>
  <si>
    <t>Coin of the champions DUCK</t>
  </si>
  <si>
    <t>Cap SOLI</t>
  </si>
  <si>
    <t>YfDAI.finance XCT</t>
  </si>
  <si>
    <t>Bistroo VNXAU</t>
  </si>
  <si>
    <t>SmartCredit DRK</t>
  </si>
  <si>
    <t>PRIMAL KLO</t>
  </si>
  <si>
    <t>Nord Finance NUSA</t>
  </si>
  <si>
    <t>Nabox CO</t>
  </si>
  <si>
    <t>Achain DORA</t>
  </si>
  <si>
    <t>A2DAO ZMT</t>
  </si>
  <si>
    <t>Traxx CERES</t>
  </si>
  <si>
    <t>DAEX NBS</t>
  </si>
  <si>
    <t>EUNO ISLAMI</t>
  </si>
  <si>
    <t>MoonStarter VISION</t>
  </si>
  <si>
    <t>Raiden Network COOK</t>
  </si>
  <si>
    <t>Treecle TXL</t>
  </si>
  <si>
    <t>BAI Stablecoin STND</t>
  </si>
  <si>
    <t>Xi QRX</t>
  </si>
  <si>
    <t>Monetha KRB</t>
  </si>
  <si>
    <t>Linkeye KTON</t>
  </si>
  <si>
    <t>Metavault DAO GRO</t>
  </si>
  <si>
    <t>Concentrator JET</t>
  </si>
  <si>
    <t>Feathercoin XPM</t>
  </si>
  <si>
    <t>unshETHing_Token ROY</t>
  </si>
  <si>
    <t>All In BMON</t>
  </si>
  <si>
    <t>Omni JUR</t>
  </si>
  <si>
    <t>BinaryX [OLD] DAWN</t>
  </si>
  <si>
    <t>GamesPad D</t>
  </si>
  <si>
    <t>Aston Villa Fan Token 1FLR</t>
  </si>
  <si>
    <t>Tutellus $KMC</t>
  </si>
  <si>
    <t>blockbank DCAU</t>
  </si>
  <si>
    <t>DOLA Borrowing Right XNV</t>
  </si>
  <si>
    <t>April INK</t>
  </si>
  <si>
    <t>Cheems WGR</t>
  </si>
  <si>
    <t>Digix Gold BTO</t>
  </si>
  <si>
    <t>Ripio Credit Network SCA</t>
  </si>
  <si>
    <t>TenX OCN</t>
  </si>
  <si>
    <t>Xfinite Entertainment WMX</t>
  </si>
  <si>
    <t>Neutrino System Base ZOON</t>
  </si>
  <si>
    <t>Flute ZWAP</t>
  </si>
  <si>
    <t>e-Money WEGRO</t>
  </si>
  <si>
    <t>Charged Particles GNX</t>
  </si>
  <si>
    <t>Unvest VRX</t>
  </si>
  <si>
    <t>Dentacoin UNIFI</t>
  </si>
  <si>
    <t>DxSale Network WTC</t>
  </si>
  <si>
    <t>TrustFi Network ZSC</t>
  </si>
  <si>
    <t>tSILVER HOTCROSS</t>
  </si>
  <si>
    <t>ETHPad SVD</t>
  </si>
  <si>
    <t>Kava Swap TDX</t>
  </si>
  <si>
    <t>FaraLand MON</t>
  </si>
  <si>
    <t>Arcona GLIDE</t>
  </si>
  <si>
    <t>Tracer DAO MINDS</t>
  </si>
  <si>
    <t>Mad Meerkat Optimizer NEWS</t>
  </si>
  <si>
    <t>Dejitaru Shirudo XMX</t>
  </si>
  <si>
    <t>Plasma Finance BTTY</t>
  </si>
  <si>
    <t>Callisto Network ZEFU</t>
  </si>
  <si>
    <t>KleeKai DIME</t>
  </si>
  <si>
    <t>Futureswap EDG</t>
  </si>
  <si>
    <t>NFTY ZUSD</t>
  </si>
  <si>
    <t>DexKit XMS</t>
  </si>
  <si>
    <t>Woonkly Power PPBLZ</t>
  </si>
  <si>
    <t>Decentral Games (Old) EXCC</t>
  </si>
  <si>
    <t>IOI Token AOA</t>
  </si>
  <si>
    <t>Y2K NAS</t>
  </si>
  <si>
    <t>Idexo 3P</t>
  </si>
  <si>
    <t>GemLink RAIN</t>
  </si>
  <si>
    <t>Auroracoin RAIDER</t>
  </si>
  <si>
    <t>BlackCoin ZYB</t>
  </si>
  <si>
    <t>Rook USDK</t>
  </si>
  <si>
    <t>Sombra RIC</t>
  </si>
  <si>
    <t>Chronicle FWT</t>
  </si>
  <si>
    <t>ElonDoge.io SCREAM</t>
  </si>
  <si>
    <t>PUBLC ZDEX</t>
  </si>
  <si>
    <t>Revuto AG8</t>
  </si>
  <si>
    <t>Planet Finance SKU</t>
  </si>
  <si>
    <t>CREDITS BIX</t>
  </si>
  <si>
    <t>Clube Atlético Mineiro Fan Token DDD</t>
  </si>
  <si>
    <t>GetKicks PTM</t>
  </si>
  <si>
    <t>Buffer Token ORE</t>
  </si>
  <si>
    <t>HanChain PHTR</t>
  </si>
  <si>
    <t>Lunar [OLD] UNCL</t>
  </si>
  <si>
    <t>Hamachi Finance LOOT</t>
  </si>
  <si>
    <t>IBS TREAT</t>
  </si>
  <si>
    <t>Flits ATS</t>
  </si>
  <si>
    <t>Changex EEUR</t>
  </si>
  <si>
    <t>Paragen HUSH</t>
  </si>
  <si>
    <t>Shakita Inu BRIGHT</t>
  </si>
  <si>
    <t>SO-COL STARSHIP</t>
  </si>
  <si>
    <t>Platypus Finance BIR</t>
  </si>
  <si>
    <t>TXA NIOB</t>
  </si>
  <si>
    <t>DEUS Finance SWPR</t>
  </si>
  <si>
    <t>Quark SNET</t>
  </si>
  <si>
    <t>AMLT Network GOMT</t>
  </si>
  <si>
    <t>0xBitcoin CLOAK</t>
  </si>
  <si>
    <t>Meerkat Shares UFO</t>
  </si>
  <si>
    <t>PlutusDAO VIT</t>
  </si>
  <si>
    <t>Kawaii Islands MOO</t>
  </si>
  <si>
    <t>Cheems Inu [NEW] ZILLIONXO</t>
  </si>
  <si>
    <t>Port Finance SUNNY</t>
  </si>
  <si>
    <t>AME Chain BUSY</t>
  </si>
  <si>
    <t>Bankless BED Index SWM</t>
  </si>
  <si>
    <t>Gather XIDR</t>
  </si>
  <si>
    <t>Maro GMD</t>
  </si>
  <si>
    <t>impactMarket UBXN</t>
  </si>
  <si>
    <t>Bent Finance ETH2X-FLI-P</t>
  </si>
  <si>
    <t>Dash Diamond ESS</t>
  </si>
  <si>
    <t>Ojamu ALA</t>
  </si>
  <si>
    <t>Residual Token NFTD</t>
  </si>
  <si>
    <t>Monsterra HE</t>
  </si>
  <si>
    <t>KCCPad HTML</t>
  </si>
  <si>
    <t>BattleFly PWR</t>
  </si>
  <si>
    <t>VCGamers HND</t>
  </si>
  <si>
    <t>PulsePad NUX</t>
  </si>
  <si>
    <t>İstanbul Başakşehir Fan Token ELFI</t>
  </si>
  <si>
    <t>McLaren F1 Fan Token DOGEC</t>
  </si>
  <si>
    <t>Definder Network PHTK</t>
  </si>
  <si>
    <t>Primate PVU</t>
  </si>
  <si>
    <t>Solrise Finance FABRIC</t>
  </si>
  <si>
    <t>Glitch Protocol CALI</t>
  </si>
  <si>
    <t>Cake Monster BLOCK</t>
  </si>
  <si>
    <t>Poison Finance IQN</t>
  </si>
  <si>
    <t>Unistake VPK</t>
  </si>
  <si>
    <t>Bit Game Verse Token NEU</t>
  </si>
  <si>
    <t>Patientory SCC</t>
  </si>
  <si>
    <t>CLever RNB</t>
  </si>
  <si>
    <t>Tokenomy SOLAPE</t>
  </si>
  <si>
    <t>BitCore MTR</t>
  </si>
  <si>
    <t>Position NCASH</t>
  </si>
  <si>
    <t>WaykiChain CORGI</t>
  </si>
  <si>
    <t>Lego Coin V2 POODL</t>
  </si>
  <si>
    <t>Trisolaris EMC2</t>
  </si>
  <si>
    <t>Hakka Finance RELAY</t>
  </si>
  <si>
    <t>Conceal FSW</t>
  </si>
  <si>
    <t>Equilibria KDG</t>
  </si>
  <si>
    <t>PlotX CFI</t>
  </si>
  <si>
    <t>Waves Ducks FODL</t>
  </si>
  <si>
    <t>88mph SPIZ</t>
  </si>
  <si>
    <t>Ferma SPORT</t>
  </si>
  <si>
    <t>Sifchain POT</t>
  </si>
  <si>
    <t>BnkToTheFuture SKMT</t>
  </si>
  <si>
    <t>Akropolis MOLA</t>
  </si>
  <si>
    <t>Sharbi PTF</t>
  </si>
  <si>
    <t>Scala PAD</t>
  </si>
  <si>
    <t>EOSForce WZRD</t>
  </si>
  <si>
    <t>Spartan Protocol XTT-B20</t>
  </si>
  <si>
    <t>Legia Warsaw Fan Token SHIBX</t>
  </si>
  <si>
    <t>Garlicoin DUCKER</t>
  </si>
  <si>
    <t>Mooncat CAT PHX</t>
  </si>
  <si>
    <t>Templar DAO CRA</t>
  </si>
  <si>
    <t>Ryo Currency BASE</t>
  </si>
  <si>
    <t>Solarbeam ARX</t>
  </si>
  <si>
    <t>Behodler EOSDAC</t>
  </si>
  <si>
    <t>Monsta Infinite MILK2</t>
  </si>
  <si>
    <t>Tokoin TRIVIA</t>
  </si>
  <si>
    <t>Natus Vincere Fan Token RFR</t>
  </si>
  <si>
    <t>Wanaka Farm SMART</t>
  </si>
  <si>
    <t>ARTH LQT</t>
  </si>
  <si>
    <t>ZYX COT</t>
  </si>
  <si>
    <t>Mover KTLYO</t>
  </si>
  <si>
    <t>Revolt 2 Earn OKS</t>
  </si>
  <si>
    <t>MOOI Network PBTC35A</t>
  </si>
  <si>
    <t>Okcash FUEL</t>
  </si>
  <si>
    <t>Mobility Coin ROUSH</t>
  </si>
  <si>
    <t>Honest SWRV</t>
  </si>
  <si>
    <t>Moeda Loyalty Points AZR</t>
  </si>
  <si>
    <t>Savanna EVX</t>
  </si>
  <si>
    <t>Liquidus (Old) DOUGH</t>
  </si>
  <si>
    <t>pTokens BTC [OLD] UBQ</t>
  </si>
  <si>
    <t>SaTT CNS</t>
  </si>
  <si>
    <t>Bitcoin Plus MOVEZ</t>
  </si>
  <si>
    <t>Football World Community TAB</t>
  </si>
  <si>
    <t>Ulord HIT</t>
  </si>
  <si>
    <t>Pollen YFL</t>
  </si>
  <si>
    <t>TE-FOOD RUFF</t>
  </si>
  <si>
    <t>Metaverse Face NPX</t>
  </si>
  <si>
    <t>VEIL VDL</t>
  </si>
  <si>
    <t>Phoenixcoin GWD</t>
  </si>
  <si>
    <t>KOK IRT</t>
  </si>
  <si>
    <t>GeoDB MSU</t>
  </si>
  <si>
    <t>CrossWallet RHYTHM</t>
  </si>
  <si>
    <t>Shih Tzu STV</t>
  </si>
  <si>
    <t>Aion MOCA</t>
  </si>
  <si>
    <t>SWAG Finance BFC</t>
  </si>
  <si>
    <t>NFT Protocol EKTA</t>
  </si>
  <si>
    <t>SpaceDawgs UTU</t>
  </si>
  <si>
    <t>Mirrored Ether HDAO</t>
  </si>
  <si>
    <t>Polar Sync LBA</t>
  </si>
  <si>
    <t>Young Boys Fan Token BOB</t>
  </si>
  <si>
    <t>CryptoBlades ENDCEX</t>
  </si>
  <si>
    <t>Zclassic EGG</t>
  </si>
  <si>
    <t>Morphex ETHO</t>
  </si>
  <si>
    <t>Mithril BLT</t>
  </si>
  <si>
    <t>LOCG LEAD</t>
  </si>
  <si>
    <t>Cosmic Universe Magick VST</t>
  </si>
  <si>
    <t>BillionHappiness MASS</t>
  </si>
  <si>
    <t>Impossible Finance BMI</t>
  </si>
  <si>
    <t>Apollo EMC</t>
  </si>
  <si>
    <t>TOSHE MDS</t>
  </si>
  <si>
    <t>Decentral Games ICE KRPZA</t>
  </si>
  <si>
    <t>Dev Protocol EVERETH</t>
  </si>
  <si>
    <t>DPRating MAD</t>
  </si>
  <si>
    <t>Flourishing AI CATPAY</t>
  </si>
  <si>
    <t>LABSV2 PAK</t>
  </si>
  <si>
    <t>BiometricFinancial TASTE</t>
  </si>
  <si>
    <t>Must CAI</t>
  </si>
  <si>
    <t>FootballStars DDOS</t>
  </si>
  <si>
    <t>Filecoin Standard Full Hashrate DRC</t>
  </si>
  <si>
    <t>BasketCoin ENQ</t>
  </si>
  <si>
    <t>Kattana WASP</t>
  </si>
  <si>
    <t>NFTLaunch VATRENI</t>
  </si>
  <si>
    <t>Brokoli ALL</t>
  </si>
  <si>
    <t>Bob's Repair CAT</t>
  </si>
  <si>
    <t>Construct TRAVEL</t>
  </si>
  <si>
    <t>ACryptoSI USV</t>
  </si>
  <si>
    <t>Lost World STC</t>
  </si>
  <si>
    <t>SocialGood AGA</t>
  </si>
  <si>
    <t>PirateCash ROBOT</t>
  </si>
  <si>
    <t>Speciex BULL</t>
  </si>
  <si>
    <t>Voxel X Network CHICKS</t>
  </si>
  <si>
    <t>ARMOR PINKM</t>
  </si>
  <si>
    <t>Furucombo CAVE</t>
  </si>
  <si>
    <t>Stox TCT</t>
  </si>
  <si>
    <t>Oiler BEZOGE</t>
  </si>
  <si>
    <t>Hempcoin CMST</t>
  </si>
  <si>
    <t>Skycoin XIO</t>
  </si>
  <si>
    <t>Humaniq BFLY</t>
  </si>
  <si>
    <t>Unit Protocol MFG</t>
  </si>
  <si>
    <t>Solana Ecosystem Index RYIU</t>
  </si>
  <si>
    <t>Citadel.one KEN</t>
  </si>
  <si>
    <t>VNX Gold HMX</t>
  </si>
  <si>
    <t>Draken CMFI</t>
  </si>
  <si>
    <t>Kalao B20</t>
  </si>
  <si>
    <t>NUSA FITT</t>
  </si>
  <si>
    <t>Corite CELT</t>
  </si>
  <si>
    <t>Dora Factory [OLD] GFT</t>
  </si>
  <si>
    <t>Zipmex SWOP</t>
  </si>
  <si>
    <t>Ceres NIOX</t>
  </si>
  <si>
    <t>New BitShares DUCKIES</t>
  </si>
  <si>
    <t>ISLAMICOIN DIGG</t>
  </si>
  <si>
    <t>Ninja Protocol AERA</t>
  </si>
  <si>
    <t>APY.vision GIO</t>
  </si>
  <si>
    <t>KCAL CLMRS</t>
  </si>
  <si>
    <t>Cook BPRIVA</t>
  </si>
  <si>
    <t>Autobahn Network SHEESHA</t>
  </si>
  <si>
    <t>Standard Protocol PINE</t>
  </si>
  <si>
    <t>QuiverX SNK</t>
  </si>
  <si>
    <t>Karbo TC</t>
  </si>
  <si>
    <t>Darwinia Commitment IRD</t>
  </si>
  <si>
    <t>Gro DAO FLUX</t>
  </si>
  <si>
    <t>JET EMON</t>
  </si>
  <si>
    <t>Primecoin DHV</t>
  </si>
  <si>
    <t>Crypto Royale SGTV2</t>
  </si>
  <si>
    <t>Binamon SATA</t>
  </si>
  <si>
    <t>Jur HSC</t>
  </si>
  <si>
    <t>Dawn Protocol ZER</t>
  </si>
  <si>
    <t>Denarius BZN</t>
  </si>
  <si>
    <t>Flare Token BABI</t>
  </si>
  <si>
    <t>Kitsumon OST</t>
  </si>
  <si>
    <t>Dragon Crypto Aurum SHEESHA</t>
  </si>
  <si>
    <t>Nerva XIL</t>
  </si>
  <si>
    <t>Ink DFAI</t>
  </si>
  <si>
    <t>Wagerr ARES</t>
  </si>
  <si>
    <t>Kripto TRTL</t>
  </si>
  <si>
    <t>Bottos ZENI</t>
  </si>
  <si>
    <t>Scaleswap SKM</t>
  </si>
  <si>
    <t>Odyssey RED</t>
  </si>
  <si>
    <t>Wombex THN</t>
  </si>
  <si>
    <t>CryptoZoon GOF</t>
  </si>
  <si>
    <t>Bread IOV</t>
  </si>
  <si>
    <t>ZilSwap XDN</t>
  </si>
  <si>
    <t>WeGro BITT</t>
  </si>
  <si>
    <t>Genaro Network GBSK</t>
  </si>
  <si>
    <t>Yel.Finance DOS</t>
  </si>
  <si>
    <t>Unitrade DOGIRA</t>
  </si>
  <si>
    <t>Verox TUBE</t>
  </si>
  <si>
    <t>Covenants PS1</t>
  </si>
  <si>
    <t>GG LEV</t>
  </si>
  <si>
    <t>Waltonchain KALE</t>
  </si>
  <si>
    <t>Zeusshield SRN</t>
  </si>
  <si>
    <t>Hot Cross MTN</t>
  </si>
  <si>
    <t>Savedroid SANTA</t>
  </si>
  <si>
    <t>Tidex DVT</t>
  </si>
  <si>
    <t>Moneybyte NATION</t>
  </si>
  <si>
    <t>Glide Finance FOR</t>
  </si>
  <si>
    <t>Minds DMLG</t>
  </si>
  <si>
    <t>PUBLISH CRX</t>
  </si>
  <si>
    <t>XMax ELEC</t>
  </si>
  <si>
    <t>Bitcointry Token RENA</t>
  </si>
  <si>
    <t>Zenfuse SEAN</t>
  </si>
  <si>
    <t>Dimecoin DEO</t>
  </si>
  <si>
    <t>Edgeless TECH</t>
  </si>
  <si>
    <t>Vera ASTRO</t>
  </si>
  <si>
    <t>Mars Ecosystem WPR</t>
  </si>
  <si>
    <t>Tolar FPFT</t>
  </si>
  <si>
    <t>Pepemon Pepeballs APPC</t>
  </si>
  <si>
    <t>KittenFinance VERSE</t>
  </si>
  <si>
    <t>ExchangeCoin CNNS</t>
  </si>
  <si>
    <t>Unido KACY</t>
  </si>
  <si>
    <t>Aurora Chain RFT</t>
  </si>
  <si>
    <t>Nebulas CURE</t>
  </si>
  <si>
    <t>Web3Camp ADAX</t>
  </si>
  <si>
    <t>Sumokoin VRM</t>
  </si>
  <si>
    <t>Rainmaker Games UNN</t>
  </si>
  <si>
    <t>Crypto Raiders HGOLD</t>
  </si>
  <si>
    <t>Zyberswap BLITZ</t>
  </si>
  <si>
    <t>Propel UCH</t>
  </si>
  <si>
    <t>WYND IB</t>
  </si>
  <si>
    <t>Riecoin PLATA</t>
  </si>
  <si>
    <t>Public Mint GTCETH</t>
  </si>
  <si>
    <t>Freeway PETS</t>
  </si>
  <si>
    <t>HyperChainX CHE</t>
  </si>
  <si>
    <t>Scream OBT</t>
  </si>
  <si>
    <t>Zeedex COFI</t>
  </si>
  <si>
    <t>ATROMG8 KITTY</t>
  </si>
  <si>
    <t>Sakura BRY</t>
  </si>
  <si>
    <t>Bibox METADOGE</t>
  </si>
  <si>
    <t>Scry.info BOG</t>
  </si>
  <si>
    <t>Potentiam UCM</t>
  </si>
  <si>
    <t>ORE Network DAVIS</t>
  </si>
  <si>
    <t>Phuture ALPA</t>
  </si>
  <si>
    <t>UNCL CATO</t>
  </si>
  <si>
    <t>Lootex DRF</t>
  </si>
  <si>
    <t>TreatDAO SWINGBY</t>
  </si>
  <si>
    <t>Atlas DEX EZ</t>
  </si>
  <si>
    <t>e-Money EUR PAINT</t>
  </si>
  <si>
    <t>Number 1 BUX</t>
  </si>
  <si>
    <t>Hush SHARE</t>
  </si>
  <si>
    <t>Bright Union DINO</t>
  </si>
  <si>
    <t>StarShip CV</t>
  </si>
  <si>
    <t>Birake MOJO</t>
  </si>
  <si>
    <t>NIOB POWER</t>
  </si>
  <si>
    <t>Swapr HELMET</t>
  </si>
  <si>
    <t>Snetwork MT</t>
  </si>
  <si>
    <t>GoMeat GMAT</t>
  </si>
  <si>
    <t>Cloakcoin WSPP</t>
  </si>
  <si>
    <t>Uniform Fiscal Object GFX</t>
  </si>
  <si>
    <t>Team Vitality Fan Token SPHRI</t>
  </si>
  <si>
    <t>Moola Market EDDA</t>
  </si>
  <si>
    <t>Zillion Aakar XO AVXT</t>
  </si>
  <si>
    <t>Sunny Aggregator BERRY</t>
  </si>
  <si>
    <t>Busy FNT</t>
  </si>
  <si>
    <t>Swarm Network WSB</t>
  </si>
  <si>
    <t>GMD BANANA</t>
  </si>
  <si>
    <t>UpBots ARQ</t>
  </si>
  <si>
    <t>Index Coop - ETH 2x Flexible Leverage Index (Polygon) FUFU</t>
  </si>
  <si>
    <t>Wizarre Scroll AC</t>
  </si>
  <si>
    <t>Essentia VADER</t>
  </si>
  <si>
    <t>Alanyaspor Fan Token CTASK</t>
  </si>
  <si>
    <t>NFTrade MFI</t>
  </si>
  <si>
    <t>Heroes &amp; Empires COR</t>
  </si>
  <si>
    <t>HTMLCOIN GLB</t>
  </si>
  <si>
    <t>PWR Coin RAZE</t>
  </si>
  <si>
    <t>Hundred Finance KT</t>
  </si>
  <si>
    <t>Peanut BSOV</t>
  </si>
  <si>
    <t>ELYFI MAXX</t>
  </si>
  <si>
    <t>DogeCash XCASH</t>
  </si>
  <si>
    <t>Phun Token ARGO</t>
  </si>
  <si>
    <t>BlackHat Coin CHRO</t>
  </si>
  <si>
    <t>Plant vs Undead LFW</t>
  </si>
  <si>
    <t>MetaFabric PLAY</t>
  </si>
  <si>
    <t>CaliCoin OOGI</t>
  </si>
  <si>
    <t>Blocknet UGAS</t>
  </si>
  <si>
    <t>Pacoca BANK</t>
  </si>
  <si>
    <t>IQeon ONX</t>
  </si>
  <si>
    <t>Vulture Peak PMA</t>
  </si>
  <si>
    <t>Neutra Finance TERN</t>
  </si>
  <si>
    <t>Stakecube CRE8</t>
  </si>
  <si>
    <t>Rentible CHB</t>
  </si>
  <si>
    <t>SOLAPE VALUE</t>
  </si>
  <si>
    <t>Okuru UNT</t>
  </si>
  <si>
    <t>Meter Stable OAP</t>
  </si>
  <si>
    <t>Nucleus Vision OPCT</t>
  </si>
  <si>
    <t>CorgiCoin KSK</t>
  </si>
  <si>
    <t>Poodl NDB</t>
  </si>
  <si>
    <t>Einsteinium GDAO</t>
  </si>
  <si>
    <t>Relay Chain CRTB</t>
  </si>
  <si>
    <t>Falconswap TSL</t>
  </si>
  <si>
    <t>Shirtum COV</t>
  </si>
  <si>
    <t>KingdomStarter PCHF</t>
  </si>
  <si>
    <t>CyberFi JPG</t>
  </si>
  <si>
    <t>Fodl Finance SNM</t>
  </si>
  <si>
    <t>SPACE-iZ TNC</t>
  </si>
  <si>
    <t>Filda QBT</t>
  </si>
  <si>
    <t>SPORT IHT</t>
  </si>
  <si>
    <t>Potcoin PRTN</t>
  </si>
  <si>
    <t>Soakmont OCTO</t>
  </si>
  <si>
    <t>MoonLana DYNA</t>
  </si>
  <si>
    <t>PowerTrade Fuel TENFI</t>
  </si>
  <si>
    <t>Pad.Fi KRIDA</t>
  </si>
  <si>
    <t>Wizardia RMT</t>
  </si>
  <si>
    <t>XTblock ROCKI</t>
  </si>
  <si>
    <t>Shibavax CRE</t>
  </si>
  <si>
    <t>Duckereum ORION</t>
  </si>
  <si>
    <t>Phoenix Blockchain SPWN</t>
  </si>
  <si>
    <t>Crabada MEVR</t>
  </si>
  <si>
    <t>Base Protocol ISA</t>
  </si>
  <si>
    <t>ARCS OIN</t>
  </si>
  <si>
    <t>eosDAC MAT</t>
  </si>
  <si>
    <t>Spaceswap MILK2 ARTEM</t>
  </si>
  <si>
    <t>Trivians NSURE</t>
  </si>
  <si>
    <t>Refereum FRC</t>
  </si>
  <si>
    <t>SmartCash XMY</t>
  </si>
  <si>
    <t>Lifty CPC</t>
  </si>
  <si>
    <t>CoTrader FXF</t>
  </si>
  <si>
    <t>Katalyo UPI</t>
  </si>
  <si>
    <t>LunaChow COMB</t>
  </si>
  <si>
    <t>Oikos RACING</t>
  </si>
  <si>
    <t>pBTC35A ANI</t>
  </si>
  <si>
    <t>Etherparty CNTR</t>
  </si>
  <si>
    <t>CATO DPY</t>
  </si>
  <si>
    <t>Roush Fenway Racing Fan Token GBPT</t>
  </si>
  <si>
    <t>Swerve MGPT</t>
  </si>
  <si>
    <t>The HUSL CHECKR</t>
  </si>
  <si>
    <t>Azzure PSDN</t>
  </si>
  <si>
    <t>Everex SWAPZ</t>
  </si>
  <si>
    <t>MyBit WAG</t>
  </si>
  <si>
    <t>PieDAO DOUGH v2 SHAKE</t>
  </si>
  <si>
    <t>Ubiq WVG0</t>
  </si>
  <si>
    <t>Centric Swap DAM</t>
  </si>
  <si>
    <t>MoveZ REL</t>
  </si>
  <si>
    <t>Tabank GENESIS</t>
  </si>
  <si>
    <t>HitChain RADAR</t>
  </si>
  <si>
    <t>YF Link TCP</t>
  </si>
  <si>
    <t>Ruff FROYO</t>
  </si>
  <si>
    <t>Napoleon X DFY</t>
  </si>
  <si>
    <t>Vidulum EFT</t>
  </si>
  <si>
    <t>GreenWorld EVE</t>
  </si>
  <si>
    <t>Infinity Rocket CPO</t>
  </si>
  <si>
    <t>MetaSoccer SPEX</t>
  </si>
  <si>
    <t>Kangal ZCO</t>
  </si>
  <si>
    <t>Rhythm BRICK</t>
  </si>
  <si>
    <t>Sint-Truidense Voetbalvereniging Fan Token ZODI</t>
  </si>
  <si>
    <t>Museum of Crypto Art RIA</t>
  </si>
  <si>
    <t>Bologna FC Fan Token DANA</t>
  </si>
  <si>
    <t>Ekta KUS</t>
  </si>
  <si>
    <t>UTU Coin YETI</t>
  </si>
  <si>
    <t>humanDAO LFG</t>
  </si>
  <si>
    <t>Libra Credit XGT</t>
  </si>
  <si>
    <t>Endpoint Cex Fan Token BAS</t>
  </si>
  <si>
    <t>Goose Finance INCI</t>
  </si>
  <si>
    <t>Etho Protocol FVT</t>
  </si>
  <si>
    <t>Bloom SLB</t>
  </si>
  <si>
    <t>Lead USTX</t>
  </si>
  <si>
    <t>MASS EFT</t>
  </si>
  <si>
    <t>Bridge Mutual ALN</t>
  </si>
  <si>
    <t>EmerCoin HVN</t>
  </si>
  <si>
    <t>MediShares TIME</t>
  </si>
  <si>
    <t>OxyO2 DUCK</t>
  </si>
  <si>
    <t>EverETH Reflect RFI</t>
  </si>
  <si>
    <t>ftm.guru HTO</t>
  </si>
  <si>
    <t>True PNL DOV</t>
  </si>
  <si>
    <t>MAD Bucks ROYA</t>
  </si>
  <si>
    <t>CATpay TANK</t>
  </si>
  <si>
    <t>EXMO Coin CFT</t>
  </si>
  <si>
    <t>Pakcoin SWIFT</t>
  </si>
  <si>
    <t>TasteNFT ARGON</t>
  </si>
  <si>
    <t>AstroSwap VTRA</t>
  </si>
  <si>
    <t>MIBR Fan Token CORGIB</t>
  </si>
  <si>
    <t>Club Atletico Independiente Fan Token LHC</t>
  </si>
  <si>
    <t>disBalancer KEYFI</t>
  </si>
  <si>
    <t>Digital Reserve Currency ADEL</t>
  </si>
  <si>
    <t>Enecuum MXGP</t>
  </si>
  <si>
    <t>WanSwap [OLD] CYS</t>
  </si>
  <si>
    <t>Chain of Legends TICK</t>
  </si>
  <si>
    <t>Croatian FF Fan Token MIS</t>
  </si>
  <si>
    <t>Alliance Fan Token OFI</t>
  </si>
  <si>
    <t>Cat SUPERBID</t>
  </si>
  <si>
    <t>Travel Care PHR</t>
  </si>
  <si>
    <t>Atlas USV FINN</t>
  </si>
  <si>
    <t>Starcoin PASC</t>
  </si>
  <si>
    <t>AGA BFK</t>
  </si>
  <si>
    <t>Robot ARCH</t>
  </si>
  <si>
    <t>Bull Coin KARMA</t>
  </si>
  <si>
    <t>Mist XWP</t>
  </si>
  <si>
    <t>SolChicks RCH</t>
  </si>
  <si>
    <t>PinkMoon ANCHOR</t>
  </si>
  <si>
    <t>MotaCoin MUSK</t>
  </si>
  <si>
    <t>CaveWorld ISLA</t>
  </si>
  <si>
    <t>TokenClub BOMB</t>
  </si>
  <si>
    <t>Bezoge Earth VSO</t>
  </si>
  <si>
    <t>DeFiato FRF</t>
  </si>
  <si>
    <t>Composite AFIN</t>
  </si>
  <si>
    <t>Blockzero Labs BOMB</t>
  </si>
  <si>
    <t>Butterfly Protocol SENC</t>
  </si>
  <si>
    <t>Smart MFG CVNX</t>
  </si>
  <si>
    <t>RYI Unity LIQ</t>
  </si>
  <si>
    <t>Keysians Network UCT</t>
  </si>
  <si>
    <t>Hermes DAO BNTY</t>
  </si>
  <si>
    <t>Compendium CROP</t>
  </si>
  <si>
    <t>B20 GOLC</t>
  </si>
  <si>
    <t>Fitmint NSDX</t>
  </si>
  <si>
    <t>Celestial UPDOG</t>
  </si>
  <si>
    <t>Penguin Finance CUB</t>
  </si>
  <si>
    <t>Game Fantasy CSWAP</t>
  </si>
  <si>
    <t>Swop BUNNY</t>
  </si>
  <si>
    <t>Autonio XTK</t>
  </si>
  <si>
    <t>Yellow Duckies SOY</t>
  </si>
  <si>
    <t>DIGG CRW</t>
  </si>
  <si>
    <t>STAKE BKC</t>
  </si>
  <si>
    <t>Aerarium Fi PST</t>
  </si>
  <si>
    <t>Graviocoin FTX</t>
  </si>
  <si>
    <t>Crolon Mars NFTS</t>
  </si>
  <si>
    <t>Privapp Network SPRT</t>
  </si>
  <si>
    <t>Varen GEM</t>
  </si>
  <si>
    <t>Nyzo POLIS</t>
  </si>
  <si>
    <t>Sheesha Finance (ERC20) TOK</t>
  </si>
  <si>
    <t>Pine FOMO</t>
  </si>
  <si>
    <t>Snook KPAD</t>
  </si>
  <si>
    <t>TTcoin DHN</t>
  </si>
  <si>
    <t>Iridium REM</t>
  </si>
  <si>
    <t>Datamine FLUX ZNZ</t>
  </si>
  <si>
    <t>Ethermon WARS</t>
  </si>
  <si>
    <t>DeHive WEX</t>
  </si>
  <si>
    <t>SharedStake Governance v2 YAE</t>
  </si>
  <si>
    <t>Signata WOLF</t>
  </si>
  <si>
    <t>HashCoin MARE</t>
  </si>
  <si>
    <t>Zero ORO</t>
  </si>
  <si>
    <t>Benzene FDZ</t>
  </si>
  <si>
    <t>Babylons FLOBO</t>
  </si>
  <si>
    <t>OST OASIS</t>
  </si>
  <si>
    <t>Sheesha Finance (BEP20) PERA</t>
  </si>
  <si>
    <t>inheritance Art ALPHA</t>
  </si>
  <si>
    <t>Xillion BRACE</t>
  </si>
  <si>
    <t>DeFiAI LUN</t>
  </si>
  <si>
    <t>Neblio TSX</t>
  </si>
  <si>
    <t>Ares Protocol MORE</t>
  </si>
  <si>
    <t>DarkCrypto Share RIB</t>
  </si>
  <si>
    <t>TurtleCoin ARCHA</t>
  </si>
  <si>
    <t>Edoverse Zeni FUD</t>
  </si>
  <si>
    <t>Wall Street Games X42</t>
  </si>
  <si>
    <t>Skrumble Network FIU</t>
  </si>
  <si>
    <t>Red APYS</t>
  </si>
  <si>
    <t>Throne KEMA</t>
  </si>
  <si>
    <t>Golff CNB</t>
  </si>
  <si>
    <t>Starname TUS</t>
  </si>
  <si>
    <t>DigitalNote AXIAL</t>
  </si>
  <si>
    <t>Statera PRT</t>
  </si>
  <si>
    <t>BITT HOL</t>
  </si>
  <si>
    <t>Gençlerbirliği Fan Token SDL</t>
  </si>
  <si>
    <t>DOS Network AUX</t>
  </si>
  <si>
    <t>Dogira WAIFU</t>
  </si>
  <si>
    <t>BitTube SNGLS</t>
  </si>
  <si>
    <t>POLYSPORTS DOGES</t>
  </si>
  <si>
    <t>Levante U.D. Fan Token TERA</t>
  </si>
  <si>
    <t>Bluelight DAFT</t>
  </si>
  <si>
    <t>Sirin Labs $CRDN</t>
  </si>
  <si>
    <t>Medicalchain KOL</t>
  </si>
  <si>
    <t>Santa Coin XYZ</t>
  </si>
  <si>
    <t>DeVault JADE</t>
  </si>
  <si>
    <t>Internxt MATRIX</t>
  </si>
  <si>
    <t>Nation3 MEME</t>
  </si>
  <si>
    <t>RaceX EKO</t>
  </si>
  <si>
    <t>Fortuna Sittard Fan Token SOLA</t>
  </si>
  <si>
    <t>Demole BIS</t>
  </si>
  <si>
    <t>Crodex EAI</t>
  </si>
  <si>
    <t>Electrify.Asia AMM</t>
  </si>
  <si>
    <t>Warena SION</t>
  </si>
  <si>
    <t>Starfish Finance POOLZ</t>
  </si>
  <si>
    <t>Demeter UMI</t>
  </si>
  <si>
    <t>Cryptomeda COVER</t>
  </si>
  <si>
    <t>BNSD Finance SINS</t>
  </si>
  <si>
    <t>TokenBot SAF</t>
  </si>
  <si>
    <t>AstroTools HFT</t>
  </si>
  <si>
    <t>WePower CRUSADER</t>
  </si>
  <si>
    <t>Peruvian National Football Team Fan Token RING</t>
  </si>
  <si>
    <t>Coinary LUC</t>
  </si>
  <si>
    <t>AppCoins BCPAY</t>
  </si>
  <si>
    <t>Shibaverse DEG</t>
  </si>
  <si>
    <t>CNNS NERVE</t>
  </si>
  <si>
    <t>Kassandra MRCR</t>
  </si>
  <si>
    <t>Rangers Fan Token MSWAP</t>
  </si>
  <si>
    <t>PolkaWar GNT</t>
  </si>
  <si>
    <t>ContentBox GUM</t>
  </si>
  <si>
    <t>Curecoin HNDC</t>
  </si>
  <si>
    <t>Ebox LUS</t>
  </si>
  <si>
    <t>ADAX ARMS</t>
  </si>
  <si>
    <t>VeriumReserve FNC</t>
  </si>
  <si>
    <t>UNION Protocol Governance UP</t>
  </si>
  <si>
    <t>HollyGold AFEN</t>
  </si>
  <si>
    <t>Blitz Labs FEED</t>
  </si>
  <si>
    <t>Universidad de Chile Fan Token FR</t>
  </si>
  <si>
    <t>Lucha RBIS</t>
  </si>
  <si>
    <t>Iron Bank PSOL</t>
  </si>
  <si>
    <t>Formation FI YDR</t>
  </si>
  <si>
    <t>Parachute CTT</t>
  </si>
  <si>
    <t>Kampay MIVA</t>
  </si>
  <si>
    <t>Plata Network FF</t>
  </si>
  <si>
    <t>Gitcoin Staked ETH Index RENDOGE</t>
  </si>
  <si>
    <t>SuperRareBears RARE ZERO</t>
  </si>
  <si>
    <t>MicroPets [OLD] MGOD</t>
  </si>
  <si>
    <t>CherrySwap ANKA</t>
  </si>
  <si>
    <t>OB IME</t>
  </si>
  <si>
    <t>CoinFi CASH</t>
  </si>
  <si>
    <t>Kitty Coin Solana MMO</t>
  </si>
  <si>
    <t>Berry Data MCRN</t>
  </si>
  <si>
    <t>Meta Doge WRC</t>
  </si>
  <si>
    <t xml:space="preserve">Meme, Metaverse, </t>
  </si>
  <si>
    <t>Bogged Finance CUSD</t>
  </si>
  <si>
    <t>UCROWDME EGEM</t>
  </si>
  <si>
    <t>Davis Cup Fan Token DRACE</t>
  </si>
  <si>
    <t>Alpaca City SHARDS</t>
  </si>
  <si>
    <t>CatoCoin KAWA</t>
  </si>
  <si>
    <t>Derify Protocol IUSDC</t>
  </si>
  <si>
    <t>Swingby NFSG</t>
  </si>
  <si>
    <t>EasyFi V2 ACRE</t>
  </si>
  <si>
    <t>MurAll ECT</t>
  </si>
  <si>
    <t>BUX TRENDAI</t>
  </si>
  <si>
    <t>Seigniorage Shares ZENITH</t>
  </si>
  <si>
    <t>DinoSwap ROAD</t>
  </si>
  <si>
    <t>TosDis TZC</t>
  </si>
  <si>
    <t>carVertical KSTT</t>
  </si>
  <si>
    <t>Mojito DOKI</t>
  </si>
  <si>
    <t>UniPower COW</t>
  </si>
  <si>
    <t>Helmet Insure XLN</t>
  </si>
  <si>
    <t>MyToken SAFU</t>
  </si>
  <si>
    <t>GoWithMi MAX</t>
  </si>
  <si>
    <t>WolfSafePoorPeople ENFT</t>
  </si>
  <si>
    <t>GamyFi SPB</t>
  </si>
  <si>
    <t>Spherium SUB</t>
  </si>
  <si>
    <t>EDDASwap DBL</t>
  </si>
  <si>
    <t xml:space="preserve">DEFI, Gaming, Metaverse, </t>
  </si>
  <si>
    <t>Synthetify AUC</t>
  </si>
  <si>
    <t>Avaxtars WIRTUAL</t>
  </si>
  <si>
    <t>Rentberry ALPHR</t>
  </si>
  <si>
    <t>Falcon Project STABLZ</t>
  </si>
  <si>
    <t>WallStreetBets DApp PSI</t>
  </si>
  <si>
    <t>Masari BBC</t>
  </si>
  <si>
    <t>ApeSwap YVS</t>
  </si>
  <si>
    <t>ArQmA BONTE</t>
  </si>
  <si>
    <t>Fufu NIFT</t>
  </si>
  <si>
    <t>BlockCDN ROPE</t>
  </si>
  <si>
    <t>iDypius AUTH</t>
  </si>
  <si>
    <t>ACoconut MINT</t>
  </si>
  <si>
    <t>Vader Protocol RB</t>
  </si>
  <si>
    <t>CryptoTask STON</t>
  </si>
  <si>
    <t>Marginswap BLACK</t>
  </si>
  <si>
    <t>Coreto BPX</t>
  </si>
  <si>
    <t>Snowswap ZM</t>
  </si>
  <si>
    <t>Golden Ball $MANGA</t>
  </si>
  <si>
    <t>Raze Network KGC</t>
  </si>
  <si>
    <t>KingdomX $ANRX</t>
  </si>
  <si>
    <t>BitcoinSoV TOON</t>
  </si>
  <si>
    <t>MAXX Finance JETS</t>
  </si>
  <si>
    <t>X-CASH BOOFI</t>
  </si>
  <si>
    <t>ArGoApp DLT</t>
  </si>
  <si>
    <t>Chronicum MERI</t>
  </si>
  <si>
    <t>POSTHUMAN DND</t>
  </si>
  <si>
    <t>Linked Finance World OLIVE</t>
  </si>
  <si>
    <t>FansTime CDS</t>
  </si>
  <si>
    <t>HEROcoin RABBIT</t>
  </si>
  <si>
    <t>Paypolitan NRFB</t>
  </si>
  <si>
    <t>OOGI FTS</t>
  </si>
  <si>
    <t>Ultrain META</t>
  </si>
  <si>
    <t>Float Protocol DDIM</t>
  </si>
  <si>
    <t>MoveCash UPX</t>
  </si>
  <si>
    <t>OnX Finance BLOX</t>
  </si>
  <si>
    <t>PumaPay CCO</t>
  </si>
  <si>
    <t>Ternio GXT</t>
  </si>
  <si>
    <t>Creaticles ESES</t>
  </si>
  <si>
    <t>COINHUB CVT</t>
  </si>
  <si>
    <t>Value DeFi SPUNK</t>
  </si>
  <si>
    <t>Unity Network PHT</t>
  </si>
  <si>
    <t>OpenAlexa Protocol WAG</t>
  </si>
  <si>
    <t>Opacity CRYPTO</t>
  </si>
  <si>
    <t>Karşıyaka Taraftar Fan Token BOP</t>
  </si>
  <si>
    <t>NDB NNI</t>
  </si>
  <si>
    <t>Governor DAO ALINK</t>
  </si>
  <si>
    <t>Coritiba F.C. Fan Token UTK</t>
  </si>
  <si>
    <t>Tesla TSL BCD</t>
  </si>
  <si>
    <t>Sway Social MONA</t>
  </si>
  <si>
    <t>Covesting NU</t>
  </si>
  <si>
    <t>Peachfolio AUSDC</t>
  </si>
  <si>
    <t>APY.Finance FTT</t>
  </si>
  <si>
    <t>JPG NFT Index jpg</t>
  </si>
  <si>
    <t>X x</t>
  </si>
  <si>
    <t>SONM snm</t>
  </si>
  <si>
    <t>Trinity Network Credit tnc</t>
  </si>
  <si>
    <t>Qbao qbt</t>
  </si>
  <si>
    <t>IHT Real Estate Protocol iht</t>
  </si>
  <si>
    <t>Proton Project prtn</t>
  </si>
  <si>
    <t>OctoFi octo</t>
  </si>
  <si>
    <t>Dynamix dyna</t>
  </si>
  <si>
    <t>TEN tenfi</t>
  </si>
  <si>
    <t>Krida Fans krida</t>
  </si>
  <si>
    <t>SureRemit rmt</t>
  </si>
  <si>
    <t>Rocki rocki</t>
  </si>
  <si>
    <t>Tanks tanks</t>
  </si>
  <si>
    <t>Lien lien</t>
  </si>
  <si>
    <t>Crescent Network cre</t>
  </si>
  <si>
    <t>Vault Hill City vhc</t>
  </si>
  <si>
    <t>Orion Money orion</t>
  </si>
  <si>
    <t>Bitspawn spwn</t>
  </si>
  <si>
    <t>Metaverse VR mevr</t>
  </si>
  <si>
    <t>Islander isa</t>
  </si>
  <si>
    <t>Triall trl</t>
  </si>
  <si>
    <t>Change cag</t>
  </si>
  <si>
    <t>OIN Finance oin</t>
  </si>
  <si>
    <t>My Master War mat</t>
  </si>
  <si>
    <t>Artem artem</t>
  </si>
  <si>
    <t>Nsure Network nsure</t>
  </si>
  <si>
    <t>Dark Matter dmt</t>
  </si>
  <si>
    <t>Freicoin frc</t>
  </si>
  <si>
    <t>FoxGirl foxgirl</t>
  </si>
  <si>
    <t>Myriad xmy</t>
  </si>
  <si>
    <t>CPChain cpc</t>
  </si>
  <si>
    <t>Pepedex ppdex</t>
  </si>
  <si>
    <t>FINXFLO fxf</t>
  </si>
  <si>
    <t>Pawtocol upi</t>
  </si>
  <si>
    <t>Comb Finance comb</t>
  </si>
  <si>
    <t>Racing Club Fan Token racing</t>
  </si>
  <si>
    <t>Anime ani</t>
  </si>
  <si>
    <t>Centaur cntr</t>
  </si>
  <si>
    <t>Delphy dpy</t>
  </si>
  <si>
    <t>MotoGP Fan Token mgpt</t>
  </si>
  <si>
    <t>Zeepin zpt</t>
  </si>
  <si>
    <t>CheckerChain checkr</t>
  </si>
  <si>
    <t>Poseidon psdn</t>
  </si>
  <si>
    <t>SWAPZ.app swapz</t>
  </si>
  <si>
    <t>WagyuSwap wag</t>
  </si>
  <si>
    <t>Hashgard gard</t>
  </si>
  <si>
    <t>Yield Protocol yield</t>
  </si>
  <si>
    <t>SoMee.Social somee</t>
  </si>
  <si>
    <t>Spaceswap SHAKE shake</t>
  </si>
  <si>
    <t>Wrapped Virgin Gen-0 CryptoKittties wvg0</t>
  </si>
  <si>
    <t>Datamine dam</t>
  </si>
  <si>
    <t>Relevant rel</t>
  </si>
  <si>
    <t>Genesis Worlds genesis</t>
  </si>
  <si>
    <t>Radar radar</t>
  </si>
  <si>
    <t>The Crypto Prophecies tcp</t>
  </si>
  <si>
    <t>Froyo Games froyo</t>
  </si>
  <si>
    <t>PRivaCY Coin prcy</t>
  </si>
  <si>
    <t>Defi For You dfy</t>
  </si>
  <si>
    <t>Energyfi eft</t>
  </si>
  <si>
    <t>NoLimitCoin nlc</t>
  </si>
  <si>
    <t>EVE eve</t>
  </si>
  <si>
    <t>Novara Calcio Fan Token nov</t>
  </si>
  <si>
    <t>Cryptopolis cpo</t>
  </si>
  <si>
    <t>StepEx spex</t>
  </si>
  <si>
    <t>Playcent pcnt</t>
  </si>
  <si>
    <t>Zebi zco</t>
  </si>
  <si>
    <t>Brick brick</t>
  </si>
  <si>
    <t>Zodium zodi</t>
  </si>
  <si>
    <t>aRIA Currency ria</t>
  </si>
  <si>
    <t>Ardana dana</t>
  </si>
  <si>
    <t>KuSwap kus</t>
  </si>
  <si>
    <t>Yeti Finance yeti</t>
  </si>
  <si>
    <t>Gamerse lfg</t>
  </si>
  <si>
    <t>Xion Finance xgt</t>
  </si>
  <si>
    <t>Türkiye Basketbol Federasyonu Fan Token tbft</t>
  </si>
  <si>
    <t>Basis Share bas</t>
  </si>
  <si>
    <t>Inci inci</t>
  </si>
  <si>
    <t>Finance Vote fvt</t>
  </si>
  <si>
    <t>Solberg slb</t>
  </si>
  <si>
    <t>UpStable ustx</t>
  </si>
  <si>
    <t>Interfinex Bills ifex</t>
  </si>
  <si>
    <t>EternalFlow eft</t>
  </si>
  <si>
    <t>Aluna aln</t>
  </si>
  <si>
    <t>Hiveterminal hvn</t>
  </si>
  <si>
    <t>Wonderland TIME time</t>
  </si>
  <si>
    <t>DLP Duck duck</t>
  </si>
  <si>
    <t>reflect.finance rfi</t>
  </si>
  <si>
    <t>Heavenland HTO hto</t>
  </si>
  <si>
    <t>Dovu [OLD] dov</t>
  </si>
  <si>
    <t>YIN Finance yin</t>
  </si>
  <si>
    <t>Royale roya</t>
  </si>
  <si>
    <t>CryptoTanks tank</t>
  </si>
  <si>
    <t>RC Celta de Vigo Fan Token cft</t>
  </si>
  <si>
    <t>SwiftCash swift</t>
  </si>
  <si>
    <t>Argon argon</t>
  </si>
  <si>
    <t>E.C. Vitoria Fan Token vtra</t>
  </si>
  <si>
    <t>The Corgi of PolkaBridge corgib</t>
  </si>
  <si>
    <t>Lightcoin lhc</t>
  </si>
  <si>
    <t>KeyFi keyfi</t>
  </si>
  <si>
    <t>Mantis Network mntis</t>
  </si>
  <si>
    <t>Delphi adel</t>
  </si>
  <si>
    <t>MXGP Fan Token mxgp</t>
  </si>
  <si>
    <t>Cykura cys</t>
  </si>
  <si>
    <t>Microtick tick</t>
  </si>
  <si>
    <t>Mithril Share mis</t>
  </si>
  <si>
    <t>Ordinals Finance ofi</t>
  </si>
  <si>
    <t>Adanaspor Fan Token adana</t>
  </si>
  <si>
    <t>SuperBid superbid</t>
  </si>
  <si>
    <t>Phore phr</t>
  </si>
  <si>
    <t>Huckleberry finn</t>
  </si>
  <si>
    <t>Pascal pasc</t>
  </si>
  <si>
    <t>BFK WARZONE bfk</t>
  </si>
  <si>
    <t>Archimedes Finance arch</t>
  </si>
  <si>
    <t>Karma DAO karma</t>
  </si>
  <si>
    <t>Swap xwp</t>
  </si>
  <si>
    <t>Rich rch</t>
  </si>
  <si>
    <t>AnchorSwap anchor</t>
  </si>
  <si>
    <t>SeChain snn</t>
  </si>
  <si>
    <t>Bolivarcoin boli</t>
  </si>
  <si>
    <t>MUSK Gold musk</t>
  </si>
  <si>
    <t>Insula isla</t>
  </si>
  <si>
    <t>BOMB bomb</t>
  </si>
  <si>
    <t>Verso vso</t>
  </si>
  <si>
    <t>FRANCE REV FINANCE frf</t>
  </si>
  <si>
    <t>Asian Fintech afin</t>
  </si>
  <si>
    <t>Bomb Money bomb</t>
  </si>
  <si>
    <t>Sentinel Chain senc</t>
  </si>
  <si>
    <t>CVNX cvnx</t>
  </si>
  <si>
    <t>LIQ Protocol liq</t>
  </si>
  <si>
    <t>Snowball snob</t>
  </si>
  <si>
    <t>UnitedCrowd uct</t>
  </si>
  <si>
    <t>Bounty0x bnty</t>
  </si>
  <si>
    <t>FarmerDoge crop</t>
  </si>
  <si>
    <t>GOLCOIN golc</t>
  </si>
  <si>
    <t>NASDEX nsdx</t>
  </si>
  <si>
    <t>UpDog updog</t>
  </si>
  <si>
    <t>Cub Finance cub</t>
  </si>
  <si>
    <t>Battle Saga btl</t>
  </si>
  <si>
    <t>CrossSwap cswap</t>
  </si>
  <si>
    <t>Donaswap dona</t>
  </si>
  <si>
    <t>Pancake Bunny bunny</t>
  </si>
  <si>
    <t>Flashstake flash</t>
  </si>
  <si>
    <t>xToken xtk</t>
  </si>
  <si>
    <t>Soy Finance soy</t>
  </si>
  <si>
    <t>Crown crw</t>
  </si>
  <si>
    <t>FACTS bkc</t>
  </si>
  <si>
    <t>Crypto Birds xcb</t>
  </si>
  <si>
    <t>ODEM ode</t>
  </si>
  <si>
    <t>Primas pst</t>
  </si>
  <si>
    <t>FintruX ftx</t>
  </si>
  <si>
    <t>NFT Stars nfts</t>
  </si>
  <si>
    <t>Sportium sprt</t>
  </si>
  <si>
    <t>Gems gem</t>
  </si>
  <si>
    <t>Polis polis</t>
  </si>
  <si>
    <t>FantomStarter fs</t>
  </si>
  <si>
    <t>Tokenplace tok</t>
  </si>
  <si>
    <t>Aavegotchi FOMO fomo</t>
  </si>
  <si>
    <t>KickPad kpad</t>
  </si>
  <si>
    <t>Dohrnii dhn</t>
  </si>
  <si>
    <t>Remme rem</t>
  </si>
  <si>
    <t>Mu Coin mu</t>
  </si>
  <si>
    <t>ZENZO znz</t>
  </si>
  <si>
    <t>MetaWars wars</t>
  </si>
  <si>
    <t>Mimas Finance mimas</t>
  </si>
  <si>
    <t>WaultSwap wex</t>
  </si>
  <si>
    <t>Cryptonovae yae</t>
  </si>
  <si>
    <t>moonwolf.io wolf</t>
  </si>
  <si>
    <t>Mare Finance mare</t>
  </si>
  <si>
    <t>ORO oro</t>
  </si>
  <si>
    <t>Friendz fdz</t>
  </si>
  <si>
    <t>FlokiBonk flobo</t>
  </si>
  <si>
    <t>ProjectOasis oasis</t>
  </si>
  <si>
    <t>Pera Finance pera</t>
  </si>
  <si>
    <t>Aavegotchi ALPHA alpha</t>
  </si>
  <si>
    <t>Bitci Racing Token brace</t>
  </si>
  <si>
    <t>Lunyr lun</t>
  </si>
  <si>
    <t>TradeStars tsx</t>
  </si>
  <si>
    <t>Moremoney Finance more</t>
  </si>
  <si>
    <t>RiverBoat rib</t>
  </si>
  <si>
    <t>Fluffy Coin fluf</t>
  </si>
  <si>
    <t>ArchAngel archa</t>
  </si>
  <si>
    <t>Aavegotchi FUD fud</t>
  </si>
  <si>
    <t>X42 Protocol x42</t>
  </si>
  <si>
    <t>beFITTER fiu</t>
  </si>
  <si>
    <t>APYSwap apys</t>
  </si>
  <si>
    <t>HappyFans happy</t>
  </si>
  <si>
    <t>KemaCoin kema</t>
  </si>
  <si>
    <t>Coinsbit Token cnb</t>
  </si>
  <si>
    <t>Merge merge</t>
  </si>
  <si>
    <t>Treasure Under Sea tus</t>
  </si>
  <si>
    <t>Axial Token axial</t>
  </si>
  <si>
    <t>Portion prt</t>
  </si>
  <si>
    <t>Hololoot hol</t>
  </si>
  <si>
    <t>Saddle Finance sdl</t>
  </si>
  <si>
    <t>Auxilium aux</t>
  </si>
  <si>
    <t>Waifu waifu</t>
  </si>
  <si>
    <t>SingularDTV sngls</t>
  </si>
  <si>
    <t>Dogeswap doges</t>
  </si>
  <si>
    <t>LocalTrade ltt</t>
  </si>
  <si>
    <t>TERA tera</t>
  </si>
  <si>
    <t>Deportivo Alavés Fan Token daft</t>
  </si>
  <si>
    <t>Cardence $crdn</t>
  </si>
  <si>
    <t>Kollect kol</t>
  </si>
  <si>
    <t>Smartshare ssp</t>
  </si>
  <si>
    <t>Universe.XYZ xyz</t>
  </si>
  <si>
    <t>Jade Currency jade</t>
  </si>
  <si>
    <t>Matrix Labs matrix</t>
  </si>
  <si>
    <t>Finminity fmt</t>
  </si>
  <si>
    <t>Meme Inu meme</t>
  </si>
  <si>
    <t>Bot Planet bot</t>
  </si>
  <si>
    <t>EchoLink eko</t>
  </si>
  <si>
    <t>SOLA sola</t>
  </si>
  <si>
    <t>Bismuth bis</t>
  </si>
  <si>
    <t>Edain eai</t>
  </si>
  <si>
    <t>MicroMoney amm</t>
  </si>
  <si>
    <t>FC Sion Fan Token sion</t>
  </si>
  <si>
    <t>Poolz Finance [OLD] poolz</t>
  </si>
  <si>
    <t>Umi Digital umi</t>
  </si>
  <si>
    <t>Cover Protocol cover</t>
  </si>
  <si>
    <t>SafeInsure sins</t>
  </si>
  <si>
    <t>SafCoin saf</t>
  </si>
  <si>
    <t>Hodl Finance hft</t>
  </si>
  <si>
    <t>Crusaders of Crypto crusader</t>
  </si>
  <si>
    <t>OneRing ring</t>
  </si>
  <si>
    <t>Jigstack stak</t>
  </si>
  <si>
    <t>Lucretius luc</t>
  </si>
  <si>
    <t>BCPAY FinTech bcpay</t>
  </si>
  <si>
    <t>Degis deg</t>
  </si>
  <si>
    <t>NerveFlux nerve</t>
  </si>
  <si>
    <t>Mercor Finance mrcr</t>
  </si>
  <si>
    <t>MoneySwap mswap</t>
  </si>
  <si>
    <t>Indexed Finance ndx</t>
  </si>
  <si>
    <t>GreenTrust gnt</t>
  </si>
  <si>
    <t>Gourmet Galaxy gum</t>
  </si>
  <si>
    <t>HondaisCoin hndc</t>
  </si>
  <si>
    <t>Soldex solx</t>
  </si>
  <si>
    <t>Luna Rush lus</t>
  </si>
  <si>
    <t>2ACoin arms</t>
  </si>
  <si>
    <t>Fancy Games fnc</t>
  </si>
  <si>
    <t>Upsorber up</t>
  </si>
  <si>
    <t>AFEN Blockchain afen</t>
  </si>
  <si>
    <t>Feeder Finance feed</t>
  </si>
  <si>
    <t>Freedom Reserve fr</t>
  </si>
  <si>
    <t>ArbiSmart rbis</t>
  </si>
  <si>
    <t>Parasol Finance psol</t>
  </si>
  <si>
    <t>Waterfall Governance wtf</t>
  </si>
  <si>
    <t>YDragon ydr</t>
  </si>
  <si>
    <t>CryptoTycoon ctt</t>
  </si>
  <si>
    <t>Minerva Wallet miva</t>
  </si>
  <si>
    <t>Forefront ff</t>
  </si>
  <si>
    <t>renDOGE rendoge</t>
  </si>
  <si>
    <t>0.exchange zero</t>
  </si>
  <si>
    <t>MetaGods mgod</t>
  </si>
  <si>
    <t>Ankaragücü Fan Token anka</t>
  </si>
  <si>
    <t>Imperium Empires ime</t>
  </si>
  <si>
    <t>Diamond Coin diamond</t>
  </si>
  <si>
    <t>Litecash cash</t>
  </si>
  <si>
    <t>MMOCoin mmo</t>
  </si>
  <si>
    <t xml:space="preserve">DEX, PoW, </t>
  </si>
  <si>
    <t>MacaronSwap mcrn</t>
  </si>
  <si>
    <t>Worldcore [OLD] wrc</t>
  </si>
  <si>
    <t>EtherGem egem</t>
  </si>
  <si>
    <t>Darkness Dollar dusd</t>
  </si>
  <si>
    <t>DeathRoad drace</t>
  </si>
  <si>
    <t>SolChicks Shards shards</t>
  </si>
  <si>
    <t>WOWswap wow</t>
  </si>
  <si>
    <t>Kawakami kawa</t>
  </si>
  <si>
    <t>Instadapp USDC iusdc</t>
  </si>
  <si>
    <t>NFT Soccer Games nfsg</t>
  </si>
  <si>
    <t>Arable Protocol acre</t>
  </si>
  <si>
    <t>KROWN krw</t>
  </si>
  <si>
    <t>Echain Network ect</t>
  </si>
  <si>
    <t>Afyonspor Fan Token afyon</t>
  </si>
  <si>
    <t>TrendAI trendai</t>
  </si>
  <si>
    <t>Zenith Chain zenith</t>
  </si>
  <si>
    <t>Yellow Road road</t>
  </si>
  <si>
    <t>TrezarCoin tzc</t>
  </si>
  <si>
    <t>Kocaelispor Fan Token kstt</t>
  </si>
  <si>
    <t>Doki Doki doki</t>
  </si>
  <si>
    <t>SparkPoint Fuel sfuel</t>
  </si>
  <si>
    <t>Po.et poe</t>
  </si>
  <si>
    <t>CashCow cow</t>
  </si>
  <si>
    <t>Lunarium xln</t>
  </si>
  <si>
    <t>StaySAFU safu</t>
  </si>
  <si>
    <t>Maxcoin max</t>
  </si>
  <si>
    <t>Metafluence meto</t>
  </si>
  <si>
    <t>RCD Espanyol Fan Token enft</t>
  </si>
  <si>
    <t>SpiderByte spb</t>
  </si>
  <si>
    <t>Substratum sub</t>
  </si>
  <si>
    <t>Doubloon dbl</t>
  </si>
  <si>
    <t>Auctus auc</t>
  </si>
  <si>
    <t>Wirtual wirtual</t>
  </si>
  <si>
    <t>Jetcoin jet</t>
  </si>
  <si>
    <t>Alphr alphr</t>
  </si>
  <si>
    <t>ZeroClassic zerc</t>
  </si>
  <si>
    <t>Stablz stablz</t>
  </si>
  <si>
    <t>Starter.xyz start</t>
  </si>
  <si>
    <t>OPEN Governance open</t>
  </si>
  <si>
    <t>TridentDAO psi</t>
  </si>
  <si>
    <t>Babacoin bbc</t>
  </si>
  <si>
    <t>YVS Finance yvs</t>
  </si>
  <si>
    <t>Bontecoin bonte</t>
  </si>
  <si>
    <t>Niftify nift</t>
  </si>
  <si>
    <t>IDEAS ideas</t>
  </si>
  <si>
    <t>Rope Token rope</t>
  </si>
  <si>
    <t>Authencity auth</t>
  </si>
  <si>
    <t>MintDAO mint</t>
  </si>
  <si>
    <t>RabbitKing rb</t>
  </si>
  <si>
    <t>Ston ston</t>
  </si>
  <si>
    <t>DOGEDI dogedi</t>
  </si>
  <si>
    <t>Black Token black</t>
  </si>
  <si>
    <t>Black Phoenix bpx</t>
  </si>
  <si>
    <t>ZoomSwap zm</t>
  </si>
  <si>
    <t>Manga $manga</t>
  </si>
  <si>
    <t>Krypton Galaxy Coin kgc</t>
  </si>
  <si>
    <t>AnRKey X $anrx</t>
  </si>
  <si>
    <t>Pontoon toon</t>
  </si>
  <si>
    <t>JeToken jets</t>
  </si>
  <si>
    <t>Boo Finance boofi</t>
  </si>
  <si>
    <t>Agrello dlt</t>
  </si>
  <si>
    <t>Merebel meri</t>
  </si>
  <si>
    <t>Xfinance xfi</t>
  </si>
  <si>
    <t>DungeonSwap dnd</t>
  </si>
  <si>
    <t>Olive Cash olive</t>
  </si>
  <si>
    <t>Crypto Development Services cds</t>
  </si>
  <si>
    <t>Unique One rare</t>
  </si>
  <si>
    <t>Rabbit Finance rabbit</t>
  </si>
  <si>
    <t>NuriFootBall nrfb</t>
  </si>
  <si>
    <t>Fortress Loans fts</t>
  </si>
  <si>
    <t>Metaverse Miner meta</t>
  </si>
  <si>
    <t>DuckDaoDime ddim</t>
  </si>
  <si>
    <t>uPlexa upx</t>
  </si>
  <si>
    <t>Blox SDK blox</t>
  </si>
  <si>
    <t>Ccore cco</t>
  </si>
  <si>
    <t>Gem Exchange and Trading gxt</t>
  </si>
  <si>
    <t>Eskişehir Fan Token eses</t>
  </si>
  <si>
    <t>PhoenixDAO phnx</t>
  </si>
  <si>
    <t>concertVR cvt</t>
  </si>
  <si>
    <t>CorionX corx</t>
  </si>
  <si>
    <t>Azuma Coin azum</t>
  </si>
  <si>
    <t>Shiba Punkz spunk</t>
  </si>
  <si>
    <t>Phoneum pht</t>
  </si>
  <si>
    <t>Waggle Network wag</t>
  </si>
  <si>
    <t>Big Crypto Game crypto</t>
  </si>
  <si>
    <t>Boring Protocol bop</t>
  </si>
  <si>
    <t>Neonomad nni</t>
  </si>
  <si>
    <t>Aave LINK alink</t>
  </si>
  <si>
    <t>xMoney utk</t>
  </si>
  <si>
    <t>LBRY Credits lbc</t>
  </si>
  <si>
    <t>Bitcoin Diamond bcd</t>
  </si>
  <si>
    <t>MonaCoin mona</t>
  </si>
  <si>
    <t>NuCypher nu</t>
  </si>
  <si>
    <t>Aave v2 USDC ausdc</t>
  </si>
  <si>
    <t>FTX ftt</t>
  </si>
  <si>
    <t>Spaceswap MILK2</t>
  </si>
  <si>
    <t>Litecoin LTC</t>
  </si>
  <si>
    <t>Bitcoin SV BSV</t>
  </si>
  <si>
    <t>EOS EOS</t>
  </si>
  <si>
    <t>Binance Coin BNB</t>
  </si>
  <si>
    <t>Tezos XTZ</t>
  </si>
  <si>
    <t>UNUS SED LEO LEO</t>
  </si>
  <si>
    <t>Stellar XLM</t>
  </si>
  <si>
    <t>Storeum STO</t>
  </si>
  <si>
    <t>Huobi Token HT</t>
  </si>
  <si>
    <t>Monero XMR</t>
  </si>
  <si>
    <t>Ethereum Classic ETC</t>
  </si>
  <si>
    <t>Crypto.com Coin CRO</t>
  </si>
  <si>
    <t>Dash DASH</t>
  </si>
  <si>
    <t>Neo NEO</t>
  </si>
  <si>
    <t>HedgeTrade HEDG</t>
  </si>
  <si>
    <t>Folgory Coin FLG</t>
  </si>
  <si>
    <t>IOTA MIOTA</t>
  </si>
  <si>
    <t>Cosmos ATOM</t>
  </si>
  <si>
    <t>NEM XEM</t>
  </si>
  <si>
    <t>Maker MKR</t>
  </si>
  <si>
    <t>MINDOL MIN</t>
  </si>
  <si>
    <t>Zcash ZEC</t>
  </si>
  <si>
    <t>Ontology ONT</t>
  </si>
  <si>
    <t>FTX Token FTT</t>
  </si>
  <si>
    <t>Basic Attention Token BAT</t>
  </si>
  <si>
    <t>OKB OKB</t>
  </si>
  <si>
    <t>PlayFuel PLF</t>
  </si>
  <si>
    <t>Baer Chain BRC</t>
  </si>
  <si>
    <t>INO COIN INO</t>
  </si>
  <si>
    <t>VeChain VET</t>
  </si>
  <si>
    <t>Metaverse Dualchain Network Architecture DNA</t>
  </si>
  <si>
    <t>Qtum QTUM</t>
  </si>
  <si>
    <t>Hedera Hashgraph HBAR</t>
  </si>
  <si>
    <t>PRIZM PZM</t>
  </si>
  <si>
    <t>Bitcoin Gold BTG</t>
  </si>
  <si>
    <t>Decred DCR</t>
  </si>
  <si>
    <t>0x ZRX</t>
  </si>
  <si>
    <t>ZB Token ZB</t>
  </si>
  <si>
    <t>ICON ICX</t>
  </si>
  <si>
    <t>Lisk LSK</t>
  </si>
  <si>
    <t>Kyber Network KNC</t>
  </si>
  <si>
    <t>ThoreCoin THR</t>
  </si>
  <si>
    <t>ThoreNext THX</t>
  </si>
  <si>
    <t>Synthetix Network Token SNX</t>
  </si>
  <si>
    <t>GlitzKoin GTN</t>
  </si>
  <si>
    <t>Waves WAVES</t>
  </si>
  <si>
    <t>KuCoin Shares KCS</t>
  </si>
  <si>
    <t>Mixin XIN</t>
  </si>
  <si>
    <t>Augur REP</t>
  </si>
  <si>
    <t>Ravencoin RVN</t>
  </si>
  <si>
    <t>MonaCoin MONA</t>
  </si>
  <si>
    <t>Bitcoin Diamond BCD</t>
  </si>
  <si>
    <t>DxChain Token DX</t>
  </si>
  <si>
    <t>Cryptonex CNX</t>
  </si>
  <si>
    <t>OmiseGO OMG</t>
  </si>
  <si>
    <t>Counos Coin CCA</t>
  </si>
  <si>
    <t>ETERNAL TOKEN XET</t>
  </si>
  <si>
    <t>Dimension Chain EON</t>
  </si>
  <si>
    <t>Nano NANO</t>
  </si>
  <si>
    <t>Nexo NEXO</t>
  </si>
  <si>
    <t>THETA THETA</t>
  </si>
  <si>
    <t>Holo HOT</t>
  </si>
  <si>
    <t>Horizen ZEN</t>
  </si>
  <si>
    <t>Bytom BTM</t>
  </si>
  <si>
    <t>Steem STEEM</t>
  </si>
  <si>
    <t>Nervos Network CKB</t>
  </si>
  <si>
    <t>ABBC Coin ABBC</t>
  </si>
  <si>
    <t>DigiByte DGB</t>
  </si>
  <si>
    <t>Bytecoin BCN</t>
  </si>
  <si>
    <t>botXcoin BOTX</t>
  </si>
  <si>
    <t>Siacoin SC</t>
  </si>
  <si>
    <t>Terra LUNA</t>
  </si>
  <si>
    <t>Centrality CENNZ</t>
  </si>
  <si>
    <t>BitTorrent BTT</t>
  </si>
  <si>
    <t>HyperCash HC</t>
  </si>
  <si>
    <t>MCO MCO</t>
  </si>
  <si>
    <t>BitShares BTS</t>
  </si>
  <si>
    <t>inSure SURE</t>
  </si>
  <si>
    <t>Enjin Coin ENJ</t>
  </si>
  <si>
    <t>Komodo KMD</t>
  </si>
  <si>
    <t>v.systems VSYS</t>
  </si>
  <si>
    <t>Beldex BDX</t>
  </si>
  <si>
    <t>Tap XTP</t>
  </si>
  <si>
    <t>Insolar XNS</t>
  </si>
  <si>
    <t>Seele SEELE</t>
  </si>
  <si>
    <t>Bitbook Gambling BXK</t>
  </si>
  <si>
    <t>Ren REN</t>
  </si>
  <si>
    <t>Zilliqa ZIL</t>
  </si>
  <si>
    <t>Verge XVG</t>
  </si>
  <si>
    <t>Flexacoin FXC</t>
  </si>
  <si>
    <t>MineBee MB</t>
  </si>
  <si>
    <t>Energi NRG</t>
  </si>
  <si>
    <t>Ecoreal Estate ECOREAL</t>
  </si>
  <si>
    <t>Breezecoin BRZE</t>
  </si>
  <si>
    <t>Status SNT</t>
  </si>
  <si>
    <t>Ardor ARDR</t>
  </si>
  <si>
    <t>1irstcoin FST</t>
  </si>
  <si>
    <t>IOST IOST</t>
  </si>
  <si>
    <t>Loopring LRC</t>
  </si>
  <si>
    <t>Matic Network MATIC</t>
  </si>
  <si>
    <t>Zcoin XZC</t>
  </si>
  <si>
    <t>Golem GNT</t>
  </si>
  <si>
    <t>Yap Stone YAP</t>
  </si>
  <si>
    <t>aelf ELF</t>
  </si>
  <si>
    <t>Chiliz CHZ</t>
  </si>
  <si>
    <t>Aave LEND</t>
  </si>
  <si>
    <t>PLATINCOIN PLC</t>
  </si>
  <si>
    <t>Blockstack STX</t>
  </si>
  <si>
    <t>Bankera BNK</t>
  </si>
  <si>
    <t>WAX WAXP</t>
  </si>
  <si>
    <t>Buggyra Coin Zero BCZERO</t>
  </si>
  <si>
    <t>Cryptoindex.com 100 CIX100</t>
  </si>
  <si>
    <t>WaykiChain WICC</t>
  </si>
  <si>
    <t>Quant QNT</t>
  </si>
  <si>
    <t>Aion AION</t>
  </si>
  <si>
    <t>Molecular Future MOF</t>
  </si>
  <si>
    <t>MaidSafeCoin MAID</t>
  </si>
  <si>
    <t>Huobi Pool Token HPT</t>
  </si>
  <si>
    <t>NEXT NET</t>
  </si>
  <si>
    <t>Pundi X NPXS</t>
  </si>
  <si>
    <t>FABRK FAB</t>
  </si>
  <si>
    <t>Decentraland MANA</t>
  </si>
  <si>
    <t>RSK Infrastructure Framework RIF</t>
  </si>
  <si>
    <t>Velas VLX</t>
  </si>
  <si>
    <t>Tachyon Protocol IPX</t>
  </si>
  <si>
    <t>Hyperion HYN</t>
  </si>
  <si>
    <t>Digitex Futures DGTX</t>
  </si>
  <si>
    <t>Elastos ELA</t>
  </si>
  <si>
    <t>BitForex Token BF</t>
  </si>
  <si>
    <t>Poseidon Network QQQ</t>
  </si>
  <si>
    <t>iExec RLC RLC</t>
  </si>
  <si>
    <t>Electroneum ETN</t>
  </si>
  <si>
    <t>Power Ledger POWR</t>
  </si>
  <si>
    <t>Gatechain Token GT</t>
  </si>
  <si>
    <t>Aragon ANT</t>
  </si>
  <si>
    <t>Crypterium CRPT</t>
  </si>
  <si>
    <t>BitMax Token BTMX</t>
  </si>
  <si>
    <t>Swipe SXP</t>
  </si>
  <si>
    <t>Stratis STRAT</t>
  </si>
  <si>
    <t>Vitae VITAE</t>
  </si>
  <si>
    <t>BigONE Token ONE</t>
  </si>
  <si>
    <t>Celsius CEL</t>
  </si>
  <si>
    <t>Ripio Credit Network RCN</t>
  </si>
  <si>
    <t>HEX HEX</t>
  </si>
  <si>
    <t>Orbs ORBS</t>
  </si>
  <si>
    <t>PAX Gold PAXG</t>
  </si>
  <si>
    <t>Qubitica QBIT</t>
  </si>
  <si>
    <t>Wirex Token WXT</t>
  </si>
  <si>
    <t>STEM CELL COIN SCC</t>
  </si>
  <si>
    <t>Factom FCT</t>
  </si>
  <si>
    <t>BOSAGORA BOA</t>
  </si>
  <si>
    <t>Unibright UBT</t>
  </si>
  <si>
    <t>TrueChain TRUE</t>
  </si>
  <si>
    <t>MEXC Token MEXC</t>
  </si>
  <si>
    <t>SOLVE SOLVE</t>
  </si>
  <si>
    <t>Dynamic Trading Rights DTR</t>
  </si>
  <si>
    <t>ReddCoin RDD</t>
  </si>
  <si>
    <t>BHEX Token BHT</t>
  </si>
  <si>
    <t>GXChain GXC</t>
  </si>
  <si>
    <t>Jewel JWL</t>
  </si>
  <si>
    <t>Bit-Z Token BZ</t>
  </si>
  <si>
    <t>MX Token MX</t>
  </si>
  <si>
    <t>TomoChain TOMO</t>
  </si>
  <si>
    <t>eosDAC EOSDAC</t>
  </si>
  <si>
    <t>AgaveCoin AGVC</t>
  </si>
  <si>
    <t>Numeraire NMR</t>
  </si>
  <si>
    <t>PIVX PIVX</t>
  </si>
  <si>
    <t>Waltonchain WTC</t>
  </si>
  <si>
    <t>Beam BEAM</t>
  </si>
  <si>
    <t>Ark ARK</t>
  </si>
  <si>
    <t>Divi DIVI</t>
  </si>
  <si>
    <t>CasinoCoin CSC</t>
  </si>
  <si>
    <t>Super Zero SERO</t>
  </si>
  <si>
    <t>LATOKEN LA</t>
  </si>
  <si>
    <t>Cortex CTXC</t>
  </si>
  <si>
    <t>WINk WIN</t>
  </si>
  <si>
    <t>ZBG Token ZT</t>
  </si>
  <si>
    <t>BHPCoin BHP</t>
  </si>
  <si>
    <t>LuckySevenToken LST</t>
  </si>
  <si>
    <t>Nash Exchange NEX</t>
  </si>
  <si>
    <t>CRYPTO20 C20</t>
  </si>
  <si>
    <t>ILCoin ILC</t>
  </si>
  <si>
    <t>Wanchain WAN</t>
  </si>
  <si>
    <t>VestChain VEST</t>
  </si>
  <si>
    <t>SwissBorg CHSB</t>
  </si>
  <si>
    <t>Populous PPT</t>
  </si>
  <si>
    <t>Ignis IGNIS</t>
  </si>
  <si>
    <t>Metal MTL</t>
  </si>
  <si>
    <t>NULS NULS</t>
  </si>
  <si>
    <t>Loom Network LOOM</t>
  </si>
  <si>
    <t>Veritaseum VERI</t>
  </si>
  <si>
    <t>WazirX WRX</t>
  </si>
  <si>
    <t>Elitium EUM</t>
  </si>
  <si>
    <t>Thunder Token TT</t>
  </si>
  <si>
    <t>Bancor BNT</t>
  </si>
  <si>
    <t>Gnosis GNO</t>
  </si>
  <si>
    <t>QASH QASH</t>
  </si>
  <si>
    <t>Dentacoin DCN</t>
  </si>
  <si>
    <t>Nebulas NAS</t>
  </si>
  <si>
    <t>Civic CVC</t>
  </si>
  <si>
    <t>Ocean Protocol OCEAN</t>
  </si>
  <si>
    <t>Chimpion BNANA</t>
  </si>
  <si>
    <t>Tierion TNT</t>
  </si>
  <si>
    <t>Standard Tokenization Protocol STPT</t>
  </si>
  <si>
    <t>MOAC MOAC</t>
  </si>
  <si>
    <t>FunFair FUN</t>
  </si>
  <si>
    <t>Loki LOKI</t>
  </si>
  <si>
    <t>Diamond Platform Token DPT</t>
  </si>
  <si>
    <t>Einsteinium EMC2</t>
  </si>
  <si>
    <t>THORChain RUNE</t>
  </si>
  <si>
    <t>Storj STORJ</t>
  </si>
  <si>
    <t>Apollo Currency APL</t>
  </si>
  <si>
    <t>Obyte GBYTE</t>
  </si>
  <si>
    <t>BitKan KAN</t>
  </si>
  <si>
    <t>ODEM ODE</t>
  </si>
  <si>
    <t>Orchid OXT</t>
  </si>
  <si>
    <t>IoTeX IOTX</t>
  </si>
  <si>
    <t>Vertcoin VTC</t>
  </si>
  <si>
    <t>Ultiledger ULT</t>
  </si>
  <si>
    <t>XMax XMX</t>
  </si>
  <si>
    <t>Bread BRD</t>
  </si>
  <si>
    <t>GoWithMi GMAT</t>
  </si>
  <si>
    <t>ZEON ZEON</t>
  </si>
  <si>
    <t>B2BX B2B</t>
  </si>
  <si>
    <t>Machine Xchange Coin MXC</t>
  </si>
  <si>
    <t>Syscoin SYS</t>
  </si>
  <si>
    <t>Harmony ONE</t>
  </si>
  <si>
    <t>Groestlcoin GRS</t>
  </si>
  <si>
    <t>FIBOS FO</t>
  </si>
  <si>
    <t>XeniosCoin XNC</t>
  </si>
  <si>
    <t>Gas GAS</t>
  </si>
  <si>
    <t>BORA BORA</t>
  </si>
  <si>
    <t>Newton NEW</t>
  </si>
  <si>
    <t>Elrond ERD</t>
  </si>
  <si>
    <t>Dragon Coins DRG</t>
  </si>
  <si>
    <t>YOU COIN YOU</t>
  </si>
  <si>
    <t>GreenPower GRN</t>
  </si>
  <si>
    <t>Fetch.ai FET</t>
  </si>
  <si>
    <t>Telos TLOS</t>
  </si>
  <si>
    <t>Cosmo Coin COSM</t>
  </si>
  <si>
    <t>Unobtanium UNO</t>
  </si>
  <si>
    <t>TTC TTC</t>
  </si>
  <si>
    <t>Lambda LAMB</t>
  </si>
  <si>
    <t>Enigma ENG</t>
  </si>
  <si>
    <t>Constellation DAG</t>
  </si>
  <si>
    <t>BTU Protocol BTU</t>
  </si>
  <si>
    <t>Dent DENT</t>
  </si>
  <si>
    <t>Revain R</t>
  </si>
  <si>
    <t>Metaverse ETP ETP</t>
  </si>
  <si>
    <t>NewYork Exchange NYE</t>
  </si>
  <si>
    <t>IRISnet IRIS</t>
  </si>
  <si>
    <t>Kusama KSM</t>
  </si>
  <si>
    <t>DAD DAD</t>
  </si>
  <si>
    <t>apM Coin APM</t>
  </si>
  <si>
    <t>Burst BURST</t>
  </si>
  <si>
    <t>Nexus NXS</t>
  </si>
  <si>
    <t>Nxt NXT</t>
  </si>
  <si>
    <t>Ultra UOS</t>
  </si>
  <si>
    <t>Emirex Token EMRX</t>
  </si>
  <si>
    <t>Polymath POLY</t>
  </si>
  <si>
    <t>Robotina ROX</t>
  </si>
  <si>
    <t>Origin Protocol OGN</t>
  </si>
  <si>
    <t>WinCash WCC</t>
  </si>
  <si>
    <t>OTOCASH OTO</t>
  </si>
  <si>
    <t>LTO Network LTO</t>
  </si>
  <si>
    <t>Function X FX</t>
  </si>
  <si>
    <t>IDEX IDEX</t>
  </si>
  <si>
    <t>United Traders Token UTT</t>
  </si>
  <si>
    <t>Arcblock ABT</t>
  </si>
  <si>
    <t>Contentos COS</t>
  </si>
  <si>
    <t>Monero Classic XMC</t>
  </si>
  <si>
    <t>Band Protocol BAND</t>
  </si>
  <si>
    <t>SingularityNET AGI</t>
  </si>
  <si>
    <t>Davinci Coin DAC</t>
  </si>
  <si>
    <t>Voyager Token VGX</t>
  </si>
  <si>
    <t>Dragonchain DRGN</t>
  </si>
  <si>
    <t>Clipper Coin CCC</t>
  </si>
  <si>
    <t>Everipedia IQ</t>
  </si>
  <si>
    <t>CONUN CON</t>
  </si>
  <si>
    <t>Santiment Network Token SAN</t>
  </si>
  <si>
    <t>EDC Blockchain EDC</t>
  </si>
  <si>
    <t>Aurora AOA</t>
  </si>
  <si>
    <t>Kleros PNK</t>
  </si>
  <si>
    <t>IQeon IQN</t>
  </si>
  <si>
    <t>Acute Angle Cloud AAC</t>
  </si>
  <si>
    <t>Storm STORM</t>
  </si>
  <si>
    <t>Cindicator CND</t>
  </si>
  <si>
    <t>CoinEx Token CET</t>
  </si>
  <si>
    <t>Carry CRE</t>
  </si>
  <si>
    <t>Eidoo EDO</t>
  </si>
  <si>
    <t>IoT Chain ITC</t>
  </si>
  <si>
    <t>Metadium META</t>
  </si>
  <si>
    <t>BlockStamp BST</t>
  </si>
  <si>
    <t>Cocos-BCX COCOS</t>
  </si>
  <si>
    <t>Moeda Loyalty Points MDA</t>
  </si>
  <si>
    <t>Perlin PERL</t>
  </si>
  <si>
    <t>MicroBitcoin MBC</t>
  </si>
  <si>
    <t>LINKA LINKA</t>
  </si>
  <si>
    <t>MovieBloc MBL</t>
  </si>
  <si>
    <t>Lightning Bitcoin LBTC</t>
  </si>
  <si>
    <t>MediBloc MED</t>
  </si>
  <si>
    <t>Theta Fuel TFUEL</t>
  </si>
  <si>
    <t>GoChain GO</t>
  </si>
  <si>
    <t>Skycoin SKY</t>
  </si>
  <si>
    <t>Polybius PLBT</t>
  </si>
  <si>
    <t>Safe SAFE</t>
  </si>
  <si>
    <t>CyberVein CVT</t>
  </si>
  <si>
    <t>EDUCare EKT</t>
  </si>
  <si>
    <t>Fantom FTM</t>
  </si>
  <si>
    <t>SALT SALT</t>
  </si>
  <si>
    <t>Sport and Leisure SNL</t>
  </si>
  <si>
    <t>doc.com Token MTC</t>
  </si>
  <si>
    <t>Wixlar WIX</t>
  </si>
  <si>
    <t>VIDY VIDY</t>
  </si>
  <si>
    <t>Celer Network CELR</t>
  </si>
  <si>
    <t>Request REQ</t>
  </si>
  <si>
    <t>CyberMiles CMT</t>
  </si>
  <si>
    <t>The Force Protocol FOR</t>
  </si>
  <si>
    <t>Streamr DATAcoin DATA</t>
  </si>
  <si>
    <t>Neblio NEBL</t>
  </si>
  <si>
    <t>COTI COTI</t>
  </si>
  <si>
    <t>Mainframe MFT</t>
  </si>
  <si>
    <t>Aergo AERGO</t>
  </si>
  <si>
    <t>Egoras Dollar EUSD</t>
  </si>
  <si>
    <t>Tael WABI</t>
  </si>
  <si>
    <t>S4FE S4F</t>
  </si>
  <si>
    <t>Aladdin ADN</t>
  </si>
  <si>
    <t>Tellor TRB</t>
  </si>
  <si>
    <t>QuarkChain QKC</t>
  </si>
  <si>
    <t>NKN NKN</t>
  </si>
  <si>
    <t>Nectar NEC</t>
  </si>
  <si>
    <t>Rakon RKN</t>
  </si>
  <si>
    <t>Quantum Resistant Ledger QRL</t>
  </si>
  <si>
    <t>Zano ZANO</t>
  </si>
  <si>
    <t>DMarket DMT</t>
  </si>
  <si>
    <t>Hxro HXRO</t>
  </si>
  <si>
    <t>Moss Coin MOC</t>
  </si>
  <si>
    <t>AdEx ADX</t>
  </si>
  <si>
    <t>Gulden NLG</t>
  </si>
  <si>
    <t>DDKoin DDK</t>
  </si>
  <si>
    <t>Namecoin NMC</t>
  </si>
  <si>
    <t>Aencoin AEN</t>
  </si>
  <si>
    <t>Telcoin TEL</t>
  </si>
  <si>
    <t>Kin KIN</t>
  </si>
  <si>
    <t>BnkToTheFuture BFT</t>
  </si>
  <si>
    <t>XinFin Network XDCE</t>
  </si>
  <si>
    <t>FLETA FLETA</t>
  </si>
  <si>
    <t>TOP TOP</t>
  </si>
  <si>
    <t>Polis POLIS</t>
  </si>
  <si>
    <t>RChain RHOC</t>
  </si>
  <si>
    <t>Ankr ANKR</t>
  </si>
  <si>
    <t>Jibrel Network JNT</t>
  </si>
  <si>
    <t>SaluS SLS</t>
  </si>
  <si>
    <t>Pillar PLR</t>
  </si>
  <si>
    <t>Neumark NEU</t>
  </si>
  <si>
    <t>Agrocoin AGRO</t>
  </si>
  <si>
    <t>Invictus Hyperion Fund IHF</t>
  </si>
  <si>
    <t>T.OS TOSC</t>
  </si>
  <si>
    <t>Gifto GTO</t>
  </si>
  <si>
    <t>CRYPTOBUCKS CBUCKS</t>
  </si>
  <si>
    <t>UnlimitedIP UIP</t>
  </si>
  <si>
    <t>Dusk Network DUSK</t>
  </si>
  <si>
    <t>Sentinel Protocol UPP</t>
  </si>
  <si>
    <t>FirstBlood 1ST</t>
  </si>
  <si>
    <t>Electronic Energy Coin E2C</t>
  </si>
  <si>
    <t>ZrCoin ZRC</t>
  </si>
  <si>
    <t>Quark QRK</t>
  </si>
  <si>
    <t>Ether Zero ETZ</t>
  </si>
  <si>
    <t>SymVerse SYM</t>
  </si>
  <si>
    <t>Hydro HYDRO</t>
  </si>
  <si>
    <t>Silverway SLV</t>
  </si>
  <si>
    <t>MixMarvel MIX</t>
  </si>
  <si>
    <t>DigitalBits XDB</t>
  </si>
  <si>
    <t>LHT LHT</t>
  </si>
  <si>
    <t>ARPA Chain ARPA</t>
  </si>
  <si>
    <t>Levolution LEVL</t>
  </si>
  <si>
    <t>GNY GNY</t>
  </si>
  <si>
    <t>LockTrip LOC</t>
  </si>
  <si>
    <t>Monolith TKN</t>
  </si>
  <si>
    <t>Quantstamp QSP</t>
  </si>
  <si>
    <t>Fusion FSN</t>
  </si>
  <si>
    <t>EveryCoin  EVY</t>
  </si>
  <si>
    <t>BABB BAX</t>
  </si>
  <si>
    <t>Counterparty XCP</t>
  </si>
  <si>
    <t>Atlas Protocol ATP</t>
  </si>
  <si>
    <t>Travala.com AVA</t>
  </si>
  <si>
    <t>NavCoin NAV</t>
  </si>
  <si>
    <t>LiquidApps DAPP</t>
  </si>
  <si>
    <t>FOAM FOAM</t>
  </si>
  <si>
    <t>TenX PAY</t>
  </si>
  <si>
    <t>Cashaa CAS</t>
  </si>
  <si>
    <t>Rocket Pool RPL</t>
  </si>
  <si>
    <t>Metronome MET</t>
  </si>
  <si>
    <t>VITE VITE</t>
  </si>
  <si>
    <t>adToken ADT</t>
  </si>
  <si>
    <t>Wagerr WGR</t>
  </si>
  <si>
    <t>Tokenomy TEN</t>
  </si>
  <si>
    <t>INT Chain INT</t>
  </si>
  <si>
    <t>Raiden Network Token RDN</t>
  </si>
  <si>
    <t>Haven Protocol XHV</t>
  </si>
  <si>
    <t>Particl PART</t>
  </si>
  <si>
    <t>All Sports SOC</t>
  </si>
  <si>
    <t>Bitcoin Rhodium XRC</t>
  </si>
  <si>
    <t>Utrust UTK</t>
  </si>
  <si>
    <t>pEOS PEOS</t>
  </si>
  <si>
    <t>Maximine Coin MXM</t>
  </si>
  <si>
    <t>Melon MLN</t>
  </si>
  <si>
    <t>FNB Protocol FNB</t>
  </si>
  <si>
    <t>Dero DERO</t>
  </si>
  <si>
    <t>AMO Coin AMO</t>
  </si>
  <si>
    <t>Peercoin PPC</t>
  </si>
  <si>
    <t>ProximaX XPX</t>
  </si>
  <si>
    <t>ChainX PCX</t>
  </si>
  <si>
    <t>Mobius MOBI</t>
  </si>
  <si>
    <t>QuickX Protocol QCX</t>
  </si>
  <si>
    <t>Uquid Coin UQC</t>
  </si>
  <si>
    <t>Matrix AI Network MAN</t>
  </si>
  <si>
    <t>Stakenet XSN</t>
  </si>
  <si>
    <t>Incent INCNT</t>
  </si>
  <si>
    <t>BQT BQTX</t>
  </si>
  <si>
    <t>Everex EVX</t>
  </si>
  <si>
    <t>PumaPay PMA</t>
  </si>
  <si>
    <t>Ruff RUFF</t>
  </si>
  <si>
    <t>U Network UUU</t>
  </si>
  <si>
    <t>#MetaHash MHC</t>
  </si>
  <si>
    <t>Time New Bank TNB</t>
  </si>
  <si>
    <t>YOYOW YOYOW</t>
  </si>
  <si>
    <t>LBRY Credits LBC</t>
  </si>
  <si>
    <t>Egretia EGT</t>
  </si>
  <si>
    <t>Asch XAS</t>
  </si>
  <si>
    <t>Bitcore BTX</t>
  </si>
  <si>
    <t>Pepe Cash PEPECASH</t>
  </si>
  <si>
    <t>Electra ECA</t>
  </si>
  <si>
    <t>PLANET PLA</t>
  </si>
  <si>
    <t>V-ID VIDT</t>
  </si>
  <si>
    <t>BitCapitalVendor BCV</t>
  </si>
  <si>
    <t>Humanscape HUM</t>
  </si>
  <si>
    <t>PlayChip PLA</t>
  </si>
  <si>
    <t>DREP DREP</t>
  </si>
  <si>
    <t>HYCON HYC</t>
  </si>
  <si>
    <t>SIRIN LABS Token SRN</t>
  </si>
  <si>
    <t>Universa UTNP</t>
  </si>
  <si>
    <t>TrustVerse TRV</t>
  </si>
  <si>
    <t>APIS APIS</t>
  </si>
  <si>
    <t>GET Protocol GET</t>
  </si>
  <si>
    <t>Po.et POE</t>
  </si>
  <si>
    <t>BaaSid BAAS</t>
  </si>
  <si>
    <t>SwftCoin SWFTC</t>
  </si>
  <si>
    <t>Bitcoin Free Cash BFC</t>
  </si>
  <si>
    <t>ShareToken SHR</t>
  </si>
  <si>
    <t>Valor Token VALOR</t>
  </si>
  <si>
    <t>BOX Token BOX</t>
  </si>
  <si>
    <t>Bezant BZNT</t>
  </si>
  <si>
    <t>Endor Protocol EDR</t>
  </si>
  <si>
    <t>Nimiq NIM</t>
  </si>
  <si>
    <t>Selfkey KEY</t>
  </si>
  <si>
    <t>Ambrosus AMB</t>
  </si>
  <si>
    <t>Tripio TRIO</t>
  </si>
  <si>
    <t>SingularDTV SNGLS</t>
  </si>
  <si>
    <t>Prometeus PROM</t>
  </si>
  <si>
    <t>Genesis Vision GVT</t>
  </si>
  <si>
    <t>FLO FLO</t>
  </si>
  <si>
    <t>BitGreen BITG</t>
  </si>
  <si>
    <t>Snetwork SNET</t>
  </si>
  <si>
    <t>VideoCoin VID</t>
  </si>
  <si>
    <t>IONChain IONC</t>
  </si>
  <si>
    <t>Nucleus Vision NCASH</t>
  </si>
  <si>
    <t>TROY TROY</t>
  </si>
  <si>
    <t>Origo OGO</t>
  </si>
  <si>
    <t>PegNet PEG</t>
  </si>
  <si>
    <t>Esportbits HLT</t>
  </si>
  <si>
    <t>DAPS Coin DAPS</t>
  </si>
  <si>
    <t>BidiPass BDP</t>
  </si>
  <si>
    <t>Measurable Data Token MDT</t>
  </si>
  <si>
    <t>Litecoin Cash LCC</t>
  </si>
  <si>
    <t>Pirate Chain ARRR</t>
  </si>
  <si>
    <t>WePower WPR</t>
  </si>
  <si>
    <t>Global Digital Content GDC</t>
  </si>
  <si>
    <t>Cajutel CAJ</t>
  </si>
  <si>
    <t>WhiteCoin XWC</t>
  </si>
  <si>
    <t>Refereum RFR</t>
  </si>
  <si>
    <t>ROAD ROAD</t>
  </si>
  <si>
    <t>Zel ZEL</t>
  </si>
  <si>
    <t>LINA LINA</t>
  </si>
  <si>
    <t>GoCrypto Token GOC</t>
  </si>
  <si>
    <t>Viacoin VIA</t>
  </si>
  <si>
    <t>EOS Force EOSC</t>
  </si>
  <si>
    <t>CWV Chain CWV</t>
  </si>
  <si>
    <t>TokenClub TCT</t>
  </si>
  <si>
    <t>UGAS UGAS</t>
  </si>
  <si>
    <t>Content Value Network CVNT</t>
  </si>
  <si>
    <t>1World 1WO</t>
  </si>
  <si>
    <t>GameCredits GAME</t>
  </si>
  <si>
    <t>NaPoleonX NPX</t>
  </si>
  <si>
    <t>MIR COIN MIR</t>
  </si>
  <si>
    <t>Agrello DLT</t>
  </si>
  <si>
    <t>0Chain ZCN</t>
  </si>
  <si>
    <t>Dock DOCK</t>
  </si>
  <si>
    <t>Chromia CHR</t>
  </si>
  <si>
    <t>Asian Fintech AFIN</t>
  </si>
  <si>
    <t>HyperExchange HX</t>
  </si>
  <si>
    <t>suterusu SUTER</t>
  </si>
  <si>
    <t>district0x DNT</t>
  </si>
  <si>
    <t>Rublix RBLX</t>
  </si>
  <si>
    <t>Propy PRO</t>
  </si>
  <si>
    <t>Winding Tree LIF</t>
  </si>
  <si>
    <t>QunQun QUN</t>
  </si>
  <si>
    <t>Presearch PRE</t>
  </si>
  <si>
    <t>SONM SNM</t>
  </si>
  <si>
    <t>ColossusXT COLX</t>
  </si>
  <si>
    <t>AppCoins APPC</t>
  </si>
  <si>
    <t>PlatonCoin PLTC</t>
  </si>
  <si>
    <t>Newscrypto NWC</t>
  </si>
  <si>
    <t>3DCoin 3DC</t>
  </si>
  <si>
    <t>Peculium PCL</t>
  </si>
  <si>
    <t>ROOBEE ROOBEE</t>
  </si>
  <si>
    <t>Kava KAVA</t>
  </si>
  <si>
    <t>Themis GET</t>
  </si>
  <si>
    <t>Monetha MTH</t>
  </si>
  <si>
    <t>NativeCoin N8V</t>
  </si>
  <si>
    <t>OAX OAX</t>
  </si>
  <si>
    <t>TERA TERA</t>
  </si>
  <si>
    <t>XYO XYO</t>
  </si>
  <si>
    <t>HTMLCOIN HTML</t>
  </si>
  <si>
    <t>OKCash OK</t>
  </si>
  <si>
    <t>DAOstack GEN</t>
  </si>
  <si>
    <t>Viberate VIB</t>
  </si>
  <si>
    <t>Nyzo NYZO</t>
  </si>
  <si>
    <t>DATA DTA</t>
  </si>
  <si>
    <t>BitMart Token BMX</t>
  </si>
  <si>
    <t>Titan Coin TTN</t>
  </si>
  <si>
    <t>OneRoot Network RNT</t>
  </si>
  <si>
    <t>SunContract SNC</t>
  </si>
  <si>
    <t>Verasity VRA</t>
  </si>
  <si>
    <t>PayPie PPP</t>
  </si>
  <si>
    <t>Gleec GLEEC</t>
  </si>
  <si>
    <t>POA POA</t>
  </si>
  <si>
    <t>QLC Chain QLC</t>
  </si>
  <si>
    <t>Caspian CSP</t>
  </si>
  <si>
    <t>Fatcoin FAT</t>
  </si>
  <si>
    <t>RealTract RET</t>
  </si>
  <si>
    <t>Artfinity AT</t>
  </si>
  <si>
    <t>OriginTrail TRAC</t>
  </si>
  <si>
    <t>Eminer EM</t>
  </si>
  <si>
    <t>Morpheus.Network MRPH</t>
  </si>
  <si>
    <t>Cube AUTO</t>
  </si>
  <si>
    <t>Cryptaur CPT</t>
  </si>
  <si>
    <t>Lunes LUNES</t>
  </si>
  <si>
    <t>DAO.Casino BET</t>
  </si>
  <si>
    <t>VIBE VIBE</t>
  </si>
  <si>
    <t>CommerceBlock CBT</t>
  </si>
  <si>
    <t>INLOCK ILK</t>
  </si>
  <si>
    <t>BLOCKv VEE</t>
  </si>
  <si>
    <t>Axe AXE</t>
  </si>
  <si>
    <t>Blox CDT</t>
  </si>
  <si>
    <t>VNT Chain VNT</t>
  </si>
  <si>
    <t>EXMO Coin EXM</t>
  </si>
  <si>
    <t>DECOIN DTEP</t>
  </si>
  <si>
    <t>MVL MVL</t>
  </si>
  <si>
    <t>Global Cryptocurrency GCC</t>
  </si>
  <si>
    <t>Litex LXT</t>
  </si>
  <si>
    <t>Global Social Chain GSC</t>
  </si>
  <si>
    <t>Content Neutrality Network CNN</t>
  </si>
  <si>
    <t>ContentBox BOX</t>
  </si>
  <si>
    <t>HoryouToken HYT</t>
  </si>
  <si>
    <t>DeepBrain Chain DBC</t>
  </si>
  <si>
    <t>DreamTeam Token DREAM</t>
  </si>
  <si>
    <t>VINchain VIN</t>
  </si>
  <si>
    <t>DeepOnion ONION</t>
  </si>
  <si>
    <t>Kcash KCASH</t>
  </si>
  <si>
    <t>BOScoin BOS</t>
  </si>
  <si>
    <t>AirSwap AST</t>
  </si>
  <si>
    <t>Aeon AEON</t>
  </si>
  <si>
    <t>Sentivate SNTVT</t>
  </si>
  <si>
    <t>Boolberry BBR</t>
  </si>
  <si>
    <t>Phore PHR</t>
  </si>
  <si>
    <t>Aeron ARN</t>
  </si>
  <si>
    <t>Blue Whale EXchange BWX</t>
  </si>
  <si>
    <t>Nuggets NUG</t>
  </si>
  <si>
    <t>SIX SIX</t>
  </si>
  <si>
    <t>NIX NIX</t>
  </si>
  <si>
    <t>Edge DADI</t>
  </si>
  <si>
    <t>Databroker DTX</t>
  </si>
  <si>
    <t>PolySwarm NCT</t>
  </si>
  <si>
    <t>Feathercoin FTC</t>
  </si>
  <si>
    <t>ParkinGo GOT</t>
  </si>
  <si>
    <t>MargiX MGX</t>
  </si>
  <si>
    <t>Bluzelle BLZ</t>
  </si>
  <si>
    <t>Kuai Token KT</t>
  </si>
  <si>
    <t>VNDC VNDC</t>
  </si>
  <si>
    <t>Callisto Network CLO</t>
  </si>
  <si>
    <t>Ternio TERN</t>
  </si>
  <si>
    <t>Blockmason Credit Protocol BCPT</t>
  </si>
  <si>
    <t>Airbloc ABL</t>
  </si>
  <si>
    <t>ZeuxCoin ZUC</t>
  </si>
  <si>
    <t>AIDUS TOKEN AIDUS</t>
  </si>
  <si>
    <t>Pigeoncoin PGN</t>
  </si>
  <si>
    <t>Rotharium RTH</t>
  </si>
  <si>
    <t>CargoX CXO</t>
  </si>
  <si>
    <t>Myriad XMY</t>
  </si>
  <si>
    <t>NPCoin NPC</t>
  </si>
  <si>
    <t>Red Pulse Phoenix PHX</t>
  </si>
  <si>
    <t>Ergo ERG</t>
  </si>
  <si>
    <t>Spendcoin SPND</t>
  </si>
  <si>
    <t>Akropolis  AKRO</t>
  </si>
  <si>
    <t>IntelliShare INE</t>
  </si>
  <si>
    <t>VeriDocGlobal VDG</t>
  </si>
  <si>
    <t>CoinPoker CHP</t>
  </si>
  <si>
    <t>Switcheo SWTH</t>
  </si>
  <si>
    <t>Etherparty FUEL</t>
  </si>
  <si>
    <t>Lympo LYM</t>
  </si>
  <si>
    <t>Covesting COV</t>
  </si>
  <si>
    <t>SynchroBitcoin SNB</t>
  </si>
  <si>
    <t>DigitalNote XDN</t>
  </si>
  <si>
    <t>TE-FOOD TFD</t>
  </si>
  <si>
    <t>Coinsbit Token CNB</t>
  </si>
  <si>
    <t>Dropil DROP</t>
  </si>
  <si>
    <t>Tolar TOL</t>
  </si>
  <si>
    <t>Skrumble Network SKM</t>
  </si>
  <si>
    <t>Sentinel SENT</t>
  </si>
  <si>
    <t>BetProtocol BEPRO</t>
  </si>
  <si>
    <t>Vexanium VEX</t>
  </si>
  <si>
    <t>APIX APIX</t>
  </si>
  <si>
    <t>Sense SENSE</t>
  </si>
  <si>
    <t>Bitrue Coin BTR</t>
  </si>
  <si>
    <t>Odyssey OCN</t>
  </si>
  <si>
    <t>Lition LIT</t>
  </si>
  <si>
    <t>Zero ZER</t>
  </si>
  <si>
    <t>Krios KRI</t>
  </si>
  <si>
    <t>ATC Coin ATCC</t>
  </si>
  <si>
    <t>BlackCoin BLK</t>
  </si>
  <si>
    <t>Radium RADS</t>
  </si>
  <si>
    <t>OVCODE OVC</t>
  </si>
  <si>
    <t>BitNewChain BTN</t>
  </si>
  <si>
    <t>AMLT AMLT</t>
  </si>
  <si>
    <t>Scry.info DDD</t>
  </si>
  <si>
    <t>Streamit Coin STREAM</t>
  </si>
  <si>
    <t>Veil VEIL</t>
  </si>
  <si>
    <t>Cryptopay CPAY</t>
  </si>
  <si>
    <t>Pundi X NEM NPXSXEM</t>
  </si>
  <si>
    <t>Abyss Token ABYSS</t>
  </si>
  <si>
    <t>Substratum SUB</t>
  </si>
  <si>
    <t>Lunyr LUN</t>
  </si>
  <si>
    <t>LikeCoin LIKE</t>
  </si>
  <si>
    <t>ProChain PRA</t>
  </si>
  <si>
    <t>PAC Global PAC</t>
  </si>
  <si>
    <t>Restart Energy MWAT MWAT</t>
  </si>
  <si>
    <t>Grid+ GRID</t>
  </si>
  <si>
    <t>ZClassic ZCL</t>
  </si>
  <si>
    <t>Moneytoken IMT</t>
  </si>
  <si>
    <t>Color Platform CLR</t>
  </si>
  <si>
    <t>WeOwn CHX</t>
  </si>
  <si>
    <t>Adshares ADS</t>
  </si>
  <si>
    <t>Lamden TAU</t>
  </si>
  <si>
    <t>THEKEY TKY</t>
  </si>
  <si>
    <t>Flowchain FLC</t>
  </si>
  <si>
    <t>Morpheus Labs MITX</t>
  </si>
  <si>
    <t>Swarm SWM</t>
  </si>
  <si>
    <t>PotCoin POT</t>
  </si>
  <si>
    <t>Penta PNT</t>
  </si>
  <si>
    <t>CanYaCoin CAN</t>
  </si>
  <si>
    <t>Hashgard GARD</t>
  </si>
  <si>
    <t>Trias TRY</t>
  </si>
  <si>
    <t>CPChain CPC</t>
  </si>
  <si>
    <t>NOIA Network NOIA</t>
  </si>
  <si>
    <t>Ouroboros OURO</t>
  </si>
  <si>
    <t>ERC20 ERC20</t>
  </si>
  <si>
    <t>Teloscoin TELOS</t>
  </si>
  <si>
    <t>GMB GMB</t>
  </si>
  <si>
    <t>PCHAIN PI</t>
  </si>
  <si>
    <t>Insights Network INSTAR</t>
  </si>
  <si>
    <t>Tixl MTXLT</t>
  </si>
  <si>
    <t>PIBBLE PIB</t>
  </si>
  <si>
    <t>Blockchain Certified Data Token BCDT</t>
  </si>
  <si>
    <t>Wings WINGS</t>
  </si>
  <si>
    <t>DEX DEX</t>
  </si>
  <si>
    <t>Naka Bodhi Token NBOT</t>
  </si>
  <si>
    <t>BitTube TUBE</t>
  </si>
  <si>
    <t>LinkEye LET</t>
  </si>
  <si>
    <t>Netbox Coin NBX</t>
  </si>
  <si>
    <t>Plair PLA</t>
  </si>
  <si>
    <t>Stealth XST</t>
  </si>
  <si>
    <t>Crown CRW</t>
  </si>
  <si>
    <t>BitBall BTB</t>
  </si>
  <si>
    <t>RSK Smart Bitcoin RBTC</t>
  </si>
  <si>
    <t>SpankChain SPANK</t>
  </si>
  <si>
    <t>Kryll KRL</t>
  </si>
  <si>
    <t>Xensor XSR</t>
  </si>
  <si>
    <t>MB8 Coin MB8</t>
  </si>
  <si>
    <t>Hiveterminal Token HVN</t>
  </si>
  <si>
    <t>TrueFlip TFL</t>
  </si>
  <si>
    <t>Pluton PLU</t>
  </si>
  <si>
    <t>ImageCoin IMG</t>
  </si>
  <si>
    <t>Maecenas ART</t>
  </si>
  <si>
    <t>Fountain FTN</t>
  </si>
  <si>
    <t>Sumokoin SUMO</t>
  </si>
  <si>
    <t>Bottos BTO</t>
  </si>
  <si>
    <t>Blockport BPT</t>
  </si>
  <si>
    <t>Brickblock BBK</t>
  </si>
  <si>
    <t>Pascal PASC</t>
  </si>
  <si>
    <t>OneLedger OLT</t>
  </si>
  <si>
    <t>BOOM BOOM</t>
  </si>
  <si>
    <t>Nestree EGG</t>
  </si>
  <si>
    <t>Nasdacoin NSD</t>
  </si>
  <si>
    <t>IG Gold IGG</t>
  </si>
  <si>
    <t>IHT Real Estate Protocol IHT</t>
  </si>
  <si>
    <t>Fast Access Blockchain FAB</t>
  </si>
  <si>
    <t>SafeCapital SCAP</t>
  </si>
  <si>
    <t>ICE ROCK MINING ROCK2</t>
  </si>
  <si>
    <t>Primecoin XPM</t>
  </si>
  <si>
    <t>Eden EDN</t>
  </si>
  <si>
    <t>Change CAG</t>
  </si>
  <si>
    <t>PTON PTON</t>
  </si>
  <si>
    <t>Peerplays PPY</t>
  </si>
  <si>
    <t>NewYorkCoin NYC</t>
  </si>
  <si>
    <t>Edgeless EDG</t>
  </si>
  <si>
    <t>I/O Coin IOC</t>
  </si>
  <si>
    <t>Hydro Protocol HOT</t>
  </si>
  <si>
    <t>Phantasma SOUL</t>
  </si>
  <si>
    <t>X-CASH XCASH</t>
  </si>
  <si>
    <t>SpaceChain SPC</t>
  </si>
  <si>
    <t>EXRNchain EXRN</t>
  </si>
  <si>
    <t>Unification UND</t>
  </si>
  <si>
    <t>CashBet Coin CBC</t>
  </si>
  <si>
    <t>Atomic Wallet Coin AWC</t>
  </si>
  <si>
    <t>Zipper ZIP</t>
  </si>
  <si>
    <t>Dynamic DYN</t>
  </si>
  <si>
    <t>Trade Token X TIOX</t>
  </si>
  <si>
    <t>MultiVAC MTV</t>
  </si>
  <si>
    <t>Xriba XRA</t>
  </si>
  <si>
    <t>DEEX DEEX</t>
  </si>
  <si>
    <t>JD Coin JDC</t>
  </si>
  <si>
    <t>Footballcoin XFC</t>
  </si>
  <si>
    <t>LIFE LIFE</t>
  </si>
  <si>
    <t>Kambria KAT</t>
  </si>
  <si>
    <t>TEMCO TEMCO</t>
  </si>
  <si>
    <t>Semux SEM</t>
  </si>
  <si>
    <t>Traceability Chain TAC</t>
  </si>
  <si>
    <t>Ubex UBEX</t>
  </si>
  <si>
    <t>RedFOX Labs RFOX</t>
  </si>
  <si>
    <t>NAGA NGC</t>
  </si>
  <si>
    <t>carVertical CV</t>
  </si>
  <si>
    <t>Cardstack CARD</t>
  </si>
  <si>
    <t>Primas PST</t>
  </si>
  <si>
    <t>CEEK VR CEEK</t>
  </si>
  <si>
    <t>W Green Pay WGP</t>
  </si>
  <si>
    <t>Beetle Coin BEET</t>
  </si>
  <si>
    <t>CloakCoin CLOAK</t>
  </si>
  <si>
    <t>Ferrum Network FRM</t>
  </si>
  <si>
    <t>SINOVATE SIN</t>
  </si>
  <si>
    <t>DAEX DAX</t>
  </si>
  <si>
    <t>BOLT BOLT</t>
  </si>
  <si>
    <t>Medicalchain MTN</t>
  </si>
  <si>
    <t>ChatCoin CHAT</t>
  </si>
  <si>
    <t>FREE Coin FREE</t>
  </si>
  <si>
    <t>Insureum ISR</t>
  </si>
  <si>
    <t>MidasProtocol MAS</t>
  </si>
  <si>
    <t>Webflix Token WFX</t>
  </si>
  <si>
    <t>TurtleCoin TRTL</t>
  </si>
  <si>
    <t>Gene Source Code Chain GENE</t>
  </si>
  <si>
    <t>Omni OMNI</t>
  </si>
  <si>
    <t>Digital Gold GOLD</t>
  </si>
  <si>
    <t>Bismuth BIS</t>
  </si>
  <si>
    <t>Hacken HKN</t>
  </si>
  <si>
    <t>Vetri VLD</t>
  </si>
  <si>
    <t>Tidex Token TDX</t>
  </si>
  <si>
    <t>Liquidity Network LQD</t>
  </si>
  <si>
    <t>QChi QCH</t>
  </si>
  <si>
    <t>Nework NKC</t>
  </si>
  <si>
    <t>Upfiring UFR</t>
  </si>
  <si>
    <t>PHI Token PHI</t>
  </si>
  <si>
    <t>Bitsdaq BQQQ</t>
  </si>
  <si>
    <t>DABANKING DAB</t>
  </si>
  <si>
    <t>Lisk Machine Learning LML</t>
  </si>
  <si>
    <t>Hashshare HSS</t>
  </si>
  <si>
    <t>Zap ZAP</t>
  </si>
  <si>
    <t>Proxeus XES</t>
  </si>
  <si>
    <t>Sphere SPHR</t>
  </si>
  <si>
    <t>WeTrust TRST</t>
  </si>
  <si>
    <t>DOS Network DOS</t>
  </si>
  <si>
    <t>Sakura Bloom SKB</t>
  </si>
  <si>
    <t>aXpire AXPR</t>
  </si>
  <si>
    <t>Quasarcoin QAC</t>
  </si>
  <si>
    <t>indaHash IDH</t>
  </si>
  <si>
    <t>FintruX Network FTX</t>
  </si>
  <si>
    <t>NeoWorld Cash NASH</t>
  </si>
  <si>
    <t>MEET.ONE MEETONE</t>
  </si>
  <si>
    <t>SolarCoin SLR</t>
  </si>
  <si>
    <t>BonusCloud BXC</t>
  </si>
  <si>
    <t>Neurotoken NTK</t>
  </si>
  <si>
    <t>SBank STS</t>
  </si>
  <si>
    <t>MenaPay MPAY</t>
  </si>
  <si>
    <t>Mcashchain MCASH</t>
  </si>
  <si>
    <t>TouchCon TOC</t>
  </si>
  <si>
    <t>Alphacat ACAT</t>
  </si>
  <si>
    <t>Eterbase Coin XBASE</t>
  </si>
  <si>
    <t>Humaniq HMQ</t>
  </si>
  <si>
    <t>Infinitecoin IFC</t>
  </si>
  <si>
    <t>Aventus AVT</t>
  </si>
  <si>
    <t>Experty EXY</t>
  </si>
  <si>
    <t>0xBitcoin 0xBTC</t>
  </si>
  <si>
    <t>Qwertycoin QWC</t>
  </si>
  <si>
    <t>TurtleNetwork TN</t>
  </si>
  <si>
    <t>PIXEL PXL</t>
  </si>
  <si>
    <t>Waves Community Token WCT</t>
  </si>
  <si>
    <t>Safe Haven SHA</t>
  </si>
  <si>
    <t>Bitswift BITS</t>
  </si>
  <si>
    <t>MonetaryUnit MUE</t>
  </si>
  <si>
    <t>Lendingblock LND</t>
  </si>
  <si>
    <t>SyncFab MFG</t>
  </si>
  <si>
    <t>Novacoin NVC</t>
  </si>
  <si>
    <t>Apex CPX</t>
  </si>
  <si>
    <t>Qredit XQR</t>
  </si>
  <si>
    <t>Crypto Sports CSPN</t>
  </si>
  <si>
    <t>Proton Token PTT</t>
  </si>
  <si>
    <t>Ormeus Coin ORMEUS</t>
  </si>
  <si>
    <t>SmileyCoin SMLY</t>
  </si>
  <si>
    <t>Cappasity CAPP</t>
  </si>
  <si>
    <t>WebDollar WEBD</t>
  </si>
  <si>
    <t>AmonD AMON</t>
  </si>
  <si>
    <t>Spiking SPIKE</t>
  </si>
  <si>
    <t>Mindexcoin MIC</t>
  </si>
  <si>
    <t>Expanse EXP</t>
  </si>
  <si>
    <t>LUXCoin LUX</t>
  </si>
  <si>
    <t>MobileGo MGO</t>
  </si>
  <si>
    <t>BiblePay BBP</t>
  </si>
  <si>
    <t>nOS NOS</t>
  </si>
  <si>
    <t>Nexty NTY</t>
  </si>
  <si>
    <t>GAMB GMB</t>
  </si>
  <si>
    <t>TigerCash TCH</t>
  </si>
  <si>
    <t>Azbit AZ</t>
  </si>
  <si>
    <t>Curecoin CURE</t>
  </si>
  <si>
    <t>TrueFeedBack TFB</t>
  </si>
  <si>
    <t>Smartshare SSP</t>
  </si>
  <si>
    <t>Amon AMN</t>
  </si>
  <si>
    <t>Internxt INXT</t>
  </si>
  <si>
    <t>Mercury MER</t>
  </si>
  <si>
    <t>Ulord UT</t>
  </si>
  <si>
    <t>Raven Protocol RAVEN</t>
  </si>
  <si>
    <t>OBITS OBITS</t>
  </si>
  <si>
    <t>Optimal Shelf Availability Token OSA</t>
  </si>
  <si>
    <t>Hellenic Coin HNC</t>
  </si>
  <si>
    <t>BitcoinZ BTCZ</t>
  </si>
  <si>
    <t>Noir NOR</t>
  </si>
  <si>
    <t>Chrono.tech TIME</t>
  </si>
  <si>
    <t>HempCoin THC</t>
  </si>
  <si>
    <t>Paytomat PTI</t>
  </si>
  <si>
    <t>QuadrantProtocol EQUAD</t>
  </si>
  <si>
    <t>EchoLink EKO</t>
  </si>
  <si>
    <t>Enecuum ENQ</t>
  </si>
  <si>
    <t>OWNDATA OWN</t>
  </si>
  <si>
    <t>Omnitude ECOM</t>
  </si>
  <si>
    <t>Maincoin MNC</t>
  </si>
  <si>
    <t>Bitcoin Plus XBC</t>
  </si>
  <si>
    <t>LCX LCX</t>
  </si>
  <si>
    <t>Swap XWP</t>
  </si>
  <si>
    <t>CoTrader COT</t>
  </si>
  <si>
    <t>Faceter FACE</t>
  </si>
  <si>
    <t>EvenCoin EVN</t>
  </si>
  <si>
    <t>WinStars.live WNL</t>
  </si>
  <si>
    <t>SIBCoin SIB</t>
  </si>
  <si>
    <t>The ChampCoin TCC</t>
  </si>
  <si>
    <t>CryCash CRC</t>
  </si>
  <si>
    <t>FansTime FTI</t>
  </si>
  <si>
    <t>Digital Insurance Token DIT</t>
  </si>
  <si>
    <t>Max Property Group MPG</t>
  </si>
  <si>
    <t>SnowGem XSG</t>
  </si>
  <si>
    <t>Flixxo FLIXX</t>
  </si>
  <si>
    <t>TraDove B2BCoin BBC</t>
  </si>
  <si>
    <t>Howdoo UDOO</t>
  </si>
  <si>
    <t>Zeepin ZPT</t>
  </si>
  <si>
    <t>AICHAIN AIT</t>
  </si>
  <si>
    <t>Banano BAN</t>
  </si>
  <si>
    <t>DIMCOIN DIM</t>
  </si>
  <si>
    <t>Pirl PIRL</t>
  </si>
  <si>
    <t>Cloudbric CLB</t>
  </si>
  <si>
    <t>Almeela KZE</t>
  </si>
  <si>
    <t>Matryx MTX</t>
  </si>
  <si>
    <t>Actinium ACM</t>
  </si>
  <si>
    <t>Global Currency Reserve GCR</t>
  </si>
  <si>
    <t>Coineal Token NEAL</t>
  </si>
  <si>
    <t>COVA COVA</t>
  </si>
  <si>
    <t>Eureka Coin ERK</t>
  </si>
  <si>
    <t>Aryacoin AYA</t>
  </si>
  <si>
    <t>Bob's Repair BOB</t>
  </si>
  <si>
    <t>EBCoin EBC</t>
  </si>
  <si>
    <t>BOMB BOMB</t>
  </si>
  <si>
    <t>Graviocoin GIO</t>
  </si>
  <si>
    <t>Honest HNST</t>
  </si>
  <si>
    <t>Orbitcoin ORB</t>
  </si>
  <si>
    <t>GeoCoin GEO</t>
  </si>
  <si>
    <t>Bancacy BNY</t>
  </si>
  <si>
    <t>Conceal CCX</t>
  </si>
  <si>
    <t>NeuroChain NCC</t>
  </si>
  <si>
    <t>SafeInsure SINS</t>
  </si>
  <si>
    <t>RED RED</t>
  </si>
  <si>
    <t>ION ION</t>
  </si>
  <si>
    <t>SPINDLE SPD</t>
  </si>
  <si>
    <t>TrezarCoin TZC</t>
  </si>
  <si>
    <t>NoLimitCoin NLC2</t>
  </si>
  <si>
    <t>Lobstex LOBS</t>
  </si>
  <si>
    <t>Bitfex BFX</t>
  </si>
  <si>
    <t>ESBC ESBC</t>
  </si>
  <si>
    <t>adbank ADB</t>
  </si>
  <si>
    <t>Electrify.Asia ELEC</t>
  </si>
  <si>
    <t>ebakus EBK</t>
  </si>
  <si>
    <t>CVCoin CVN</t>
  </si>
  <si>
    <t>Membrana MBN</t>
  </si>
  <si>
    <t>DPRating RATING</t>
  </si>
  <si>
    <t>DecentBet DBET</t>
  </si>
  <si>
    <t>DATx DATX</t>
  </si>
  <si>
    <t>Project WITH WIKEN</t>
  </si>
  <si>
    <t>Nexxo NEXXO</t>
  </si>
  <si>
    <t>Bitex Global XBX Coin XBX</t>
  </si>
  <si>
    <t>InvestDigital IDT</t>
  </si>
  <si>
    <t>x42 Protocol X42</t>
  </si>
  <si>
    <t>OracleChain OCT</t>
  </si>
  <si>
    <t>TCASH TCASH</t>
  </si>
  <si>
    <t>Auxilium AUX</t>
  </si>
  <si>
    <t>HEROcoin PLAY</t>
  </si>
  <si>
    <t>LEOcoin LEO</t>
  </si>
  <si>
    <t>Alpha Token A</t>
  </si>
  <si>
    <t>Vanta Network VANTA</t>
  </si>
  <si>
    <t>PlayGame PXG</t>
  </si>
  <si>
    <t>FortKnoxster FKX</t>
  </si>
  <si>
    <t>Sentinel Chain SENC</t>
  </si>
  <si>
    <t>Essentia ESS</t>
  </si>
  <si>
    <t>Bitcoin Incognito XBI</t>
  </si>
  <si>
    <t>LocalCoinSwap LCS</t>
  </si>
  <si>
    <t>Uptrennd 1UP</t>
  </si>
  <si>
    <t>SWYFT SWYFTT</t>
  </si>
  <si>
    <t>Master Contract Token MCT</t>
  </si>
  <si>
    <t>Ryo Currency RYO</t>
  </si>
  <si>
    <t>Pylon Network PYLNT</t>
  </si>
  <si>
    <t>SnapCoin SNPC</t>
  </si>
  <si>
    <t>uPlexa UPX</t>
  </si>
  <si>
    <t>ExclusiveCoin EXCL</t>
  </si>
  <si>
    <t>Bitblocks BBK</t>
  </si>
  <si>
    <t>Scala XLA</t>
  </si>
  <si>
    <t>CoinMetro Token XCM</t>
  </si>
  <si>
    <t>FedoraCoin TIPS</t>
  </si>
  <si>
    <t>HOQU HQX</t>
  </si>
  <si>
    <t>Nerva XNV</t>
  </si>
  <si>
    <t>Eroscoin ERO</t>
  </si>
  <si>
    <t>CoinUs CNUS</t>
  </si>
  <si>
    <t>SoMee.Social ONG</t>
  </si>
  <si>
    <t>CrypticCoin CRYP</t>
  </si>
  <si>
    <t>MIB Coin MIB</t>
  </si>
  <si>
    <t>DopeCoin DOPE</t>
  </si>
  <si>
    <t>CoinFi COFI</t>
  </si>
  <si>
    <t>CryptoAds Marketplace CRAD</t>
  </si>
  <si>
    <t>MMOCoin MMO</t>
  </si>
  <si>
    <t>PUBLYTO Token PUB</t>
  </si>
  <si>
    <t>Privatix PRIX</t>
  </si>
  <si>
    <t>GoldMint MNTP</t>
  </si>
  <si>
    <t>Sharder SS</t>
  </si>
  <si>
    <t>Jarvis+ JAR</t>
  </si>
  <si>
    <t>Truegame TGAME</t>
  </si>
  <si>
    <t>Gems  GEM</t>
  </si>
  <si>
    <t>Grimm XGM</t>
  </si>
  <si>
    <t>Cubiex CBIX</t>
  </si>
  <si>
    <t>Bigbom BBO</t>
  </si>
  <si>
    <t>Birdchain BIRD</t>
  </si>
  <si>
    <t>Fortuna FOTA</t>
  </si>
  <si>
    <t>HashNet BitEco HNB</t>
  </si>
  <si>
    <t>Artis Turba ARTIS</t>
  </si>
  <si>
    <t>Business Credit Substitute BCS</t>
  </si>
  <si>
    <t>BitScreener Token BITX</t>
  </si>
  <si>
    <t>Energo TSL</t>
  </si>
  <si>
    <t>Dynamite DYNMT</t>
  </si>
  <si>
    <t>Blockpass PASS</t>
  </si>
  <si>
    <t>Ether-1 ETHO</t>
  </si>
  <si>
    <t>VisionX VNX</t>
  </si>
  <si>
    <t>Scorum Coins SCR</t>
  </si>
  <si>
    <t>Raise RAISE</t>
  </si>
  <si>
    <t>ZCore ZCR</t>
  </si>
  <si>
    <t>MktCoin MLM</t>
  </si>
  <si>
    <t>EUNO EUNO</t>
  </si>
  <si>
    <t>BitCash BITC</t>
  </si>
  <si>
    <t>Bezop BEZ</t>
  </si>
  <si>
    <t>Silent Notary SNTR</t>
  </si>
  <si>
    <t>Masari MSR</t>
  </si>
  <si>
    <t>WOLLO WLO</t>
  </si>
  <si>
    <t>Decentralized Machine Learning DML</t>
  </si>
  <si>
    <t>Bounty0x BNTY</t>
  </si>
  <si>
    <t>Sparkpoint SRK</t>
  </si>
  <si>
    <t>Infinitus Token INF</t>
  </si>
  <si>
    <t>TrueDeck TDP</t>
  </si>
  <si>
    <t>UNICORN Token UNI</t>
  </si>
  <si>
    <t>BoatPilot Token NAVY</t>
  </si>
  <si>
    <t>Wavesbet WBET</t>
  </si>
  <si>
    <t>eSDChain SDA</t>
  </si>
  <si>
    <t>Bitcoin Fast BTCF</t>
  </si>
  <si>
    <t>GlobalBoost-Y BSTY</t>
  </si>
  <si>
    <t>Ink Protocol XNK</t>
  </si>
  <si>
    <t>Business Credit Alliance Chain BCAC</t>
  </si>
  <si>
    <t>Bitcoin CZ BCZ</t>
  </si>
  <si>
    <t>Veros VRS</t>
  </si>
  <si>
    <t>Bitcoin Token BTCT</t>
  </si>
  <si>
    <t>CREDIT CREDIT</t>
  </si>
  <si>
    <t>FSBT API Token FSBT</t>
  </si>
  <si>
    <t>VeriSafe VSF</t>
  </si>
  <si>
    <t>Blockburn BURN</t>
  </si>
  <si>
    <t>InterValue INVE</t>
  </si>
  <si>
    <t>KZ Cash KZC</t>
  </si>
  <si>
    <t>smARTOFGIVING AOG</t>
  </si>
  <si>
    <t>Flit Token FLT</t>
  </si>
  <si>
    <t>TENA TENA</t>
  </si>
  <si>
    <t>Bonpay BON</t>
  </si>
  <si>
    <t>EventChain EVC</t>
  </si>
  <si>
    <t>Limitless VIP VIP</t>
  </si>
  <si>
    <t>MesChain MES</t>
  </si>
  <si>
    <t>Kuverit KUV</t>
  </si>
  <si>
    <t>SophiaTX SPHTX</t>
  </si>
  <si>
    <t>Arbidex ABX</t>
  </si>
  <si>
    <t>BoutsPro BOUTS</t>
  </si>
  <si>
    <t>Parachute PAR</t>
  </si>
  <si>
    <t>Litecoin Plus LCP</t>
  </si>
  <si>
    <t>Monarch MT</t>
  </si>
  <si>
    <t>Tokenbox TBX</t>
  </si>
  <si>
    <t>BlitzPredict XBP</t>
  </si>
  <si>
    <t>DAV Coin DAV</t>
  </si>
  <si>
    <t>DeVault DVT</t>
  </si>
  <si>
    <t>Zetacoin ZET</t>
  </si>
  <si>
    <t>MetaMorph METM</t>
  </si>
  <si>
    <t>Scanetchain SWC</t>
  </si>
  <si>
    <t>Transcodium TNS</t>
  </si>
  <si>
    <t>Unify UNIFY</t>
  </si>
  <si>
    <t>INMAX INX</t>
  </si>
  <si>
    <t>Arionum ARO</t>
  </si>
  <si>
    <t>AirWire WIRE</t>
  </si>
  <si>
    <t>GINcoin GIN</t>
  </si>
  <si>
    <t>BitNautic Token BTNT</t>
  </si>
  <si>
    <t>SounDAC XSD</t>
  </si>
  <si>
    <t>Taklimakan Network TAN</t>
  </si>
  <si>
    <t>Evedo EVED</t>
  </si>
  <si>
    <t>HeartBout HB</t>
  </si>
  <si>
    <t>CryptoBonusMiles CBM</t>
  </si>
  <si>
    <t>Gexan GEX</t>
  </si>
  <si>
    <t>Kalkulus KLKS</t>
  </si>
  <si>
    <t>EtherGem EGEM</t>
  </si>
  <si>
    <t>ATBCoin ATB</t>
  </si>
  <si>
    <t>Peony PNY</t>
  </si>
  <si>
    <t>Global Crypto Alliance CALL</t>
  </si>
  <si>
    <t>Bitether BTR</t>
  </si>
  <si>
    <t>Rapidz RPZX</t>
  </si>
  <si>
    <t>Webcoin WEB</t>
  </si>
  <si>
    <t>Elysian ELY</t>
  </si>
  <si>
    <t>Exosis EXO</t>
  </si>
  <si>
    <t>Jetcoin JET</t>
  </si>
  <si>
    <t>MicroMoney AMM</t>
  </si>
  <si>
    <t>No BS Crypto NOBS</t>
  </si>
  <si>
    <t>Bazooka Token BAZ</t>
  </si>
  <si>
    <t>Bitcoin Zero BZX</t>
  </si>
  <si>
    <t>Thore Cash TCH</t>
  </si>
  <si>
    <t>Waletoken WTN</t>
  </si>
  <si>
    <t>CyberFM CYFM</t>
  </si>
  <si>
    <t>HyperQuant HQT</t>
  </si>
  <si>
    <t>FUZE Token FUZE</t>
  </si>
  <si>
    <t>Egoras EGR</t>
  </si>
  <si>
    <t>SkinCoin SKIN</t>
  </si>
  <si>
    <t>WPP TOKEN WPP</t>
  </si>
  <si>
    <t>Agrolot AGLT</t>
  </si>
  <si>
    <t>ALL BEST ICO ALLBI</t>
  </si>
  <si>
    <t>IGToken IG</t>
  </si>
  <si>
    <t>InternationalCryptoX INCX</t>
  </si>
  <si>
    <t>PAYCENT PYN</t>
  </si>
  <si>
    <t>Fox Trading FOXT</t>
  </si>
  <si>
    <t>WABnetwork WAB</t>
  </si>
  <si>
    <t>Herbalist Token HERB</t>
  </si>
  <si>
    <t>Ether Kingdoms Token IMP</t>
  </si>
  <si>
    <t>Jobchain JOB</t>
  </si>
  <si>
    <t>GoHelpFund HELP</t>
  </si>
  <si>
    <t>BitGuild PLAT PLAT</t>
  </si>
  <si>
    <t>Joint Ventures JOINT</t>
  </si>
  <si>
    <t>CyberMusic CYMT</t>
  </si>
  <si>
    <t>UOS Network UOS</t>
  </si>
  <si>
    <t>Dollar International DOLLAR</t>
  </si>
  <si>
    <t>BitWhite BTW</t>
  </si>
  <si>
    <t>Thingschain TIC</t>
  </si>
  <si>
    <t>Spectrum SPT</t>
  </si>
  <si>
    <t>Neural Protocol NRP</t>
  </si>
  <si>
    <t>Desire DSR</t>
  </si>
  <si>
    <t>Zenswap Network Token ZNT</t>
  </si>
  <si>
    <t>UChain UCN</t>
  </si>
  <si>
    <t>ShowHand HAND</t>
  </si>
  <si>
    <t>4NEW KWATT</t>
  </si>
  <si>
    <t>Stakinglab LABX</t>
  </si>
  <si>
    <t>Xuez XUEZ</t>
  </si>
  <si>
    <t>Tourist Token TOTO</t>
  </si>
  <si>
    <t>Capricoin CPC</t>
  </si>
  <si>
    <t>FidexToken FEX</t>
  </si>
  <si>
    <t>ELTCOIN ELTCOIN</t>
  </si>
  <si>
    <t>YoloCash YLC</t>
  </si>
  <si>
    <t>onLEXpa onLEXpa</t>
  </si>
  <si>
    <t>Bionic BNC</t>
  </si>
  <si>
    <t>Bitcoinus BITS</t>
  </si>
  <si>
    <t>Decentralized Asset Trading Platform DATP</t>
  </si>
  <si>
    <t>Crystal Token CYL</t>
  </si>
  <si>
    <t>Dragon Option DRAGON</t>
  </si>
  <si>
    <t>Couchain COU</t>
  </si>
  <si>
    <t>VikkyToken VIKKY</t>
  </si>
  <si>
    <t>FUTURAX FTXT</t>
  </si>
  <si>
    <t>Huptex HTX</t>
  </si>
  <si>
    <t>ICOCalendar.Today ICT</t>
  </si>
  <si>
    <t>ProCurrency PROC</t>
  </si>
  <si>
    <t>Helpico HELP</t>
  </si>
  <si>
    <t>Dignity DIG</t>
  </si>
  <si>
    <t>UltraNote Coin XUN</t>
  </si>
  <si>
    <t>InnovativeBioresearchClassic INNBCL</t>
  </si>
  <si>
    <t>Insight Chain INB</t>
  </si>
  <si>
    <t>Joule JUL</t>
  </si>
  <si>
    <t>Tratin TRAT</t>
  </si>
  <si>
    <t>Envion EVN</t>
  </si>
  <si>
    <t>UNI COIN UNI</t>
  </si>
  <si>
    <t>BitBay BAY</t>
  </si>
  <si>
    <t>Bitball Treasure BTRS</t>
  </si>
  <si>
    <t>General Attention Currency XAC</t>
  </si>
  <si>
    <t>CryptoVerificationCoin CVCC</t>
  </si>
  <si>
    <t>Everus EVR</t>
  </si>
  <si>
    <t>Contents Protocol CPT</t>
  </si>
  <si>
    <t>Spectre.ai Dividend Token SXDT</t>
  </si>
  <si>
    <t>Credo CREDO</t>
  </si>
  <si>
    <t>eBitcoin EBTC</t>
  </si>
  <si>
    <t>REPO REPO</t>
  </si>
  <si>
    <t>Blackmoon BMC</t>
  </si>
  <si>
    <t>Elamachain ELAMA</t>
  </si>
  <si>
    <t>Credit Tag Chain CTC</t>
  </si>
  <si>
    <t>TaaS TAAS</t>
  </si>
  <si>
    <t>Safex Token SFT</t>
  </si>
  <si>
    <t>Locus Chain LOCUS</t>
  </si>
  <si>
    <t>ECC ECC</t>
  </si>
  <si>
    <t>Beaxy BXY</t>
  </si>
  <si>
    <t>Constant CONST</t>
  </si>
  <si>
    <t>Futurepia PIA</t>
  </si>
  <si>
    <t>Darico Ecosystem Coin DEC</t>
  </si>
  <si>
    <t>Ondori RSTR</t>
  </si>
  <si>
    <t>Mooncoin MOON</t>
  </si>
  <si>
    <t>Digital Asset Guarantee Token DAGT</t>
  </si>
  <si>
    <t>Lykke LKK</t>
  </si>
  <si>
    <t>CUTcoin CUT</t>
  </si>
  <si>
    <t>Wowbit WWB</t>
  </si>
  <si>
    <t>Vipstar Coin VIPS</t>
  </si>
  <si>
    <t>Etheroll DICE</t>
  </si>
  <si>
    <t>Amoveo VEO</t>
  </si>
  <si>
    <t>MintCoin MINT</t>
  </si>
  <si>
    <t>Swace SWACE</t>
  </si>
  <si>
    <t>Flash FLASH</t>
  </si>
  <si>
    <t>STACS STACS</t>
  </si>
  <si>
    <t>LoyalCoin LYL</t>
  </si>
  <si>
    <t>Bloom BLT</t>
  </si>
  <si>
    <t>qiibee QBX</t>
  </si>
  <si>
    <t>HashBX  HBX</t>
  </si>
  <si>
    <t>Hubii Network HBT</t>
  </si>
  <si>
    <t>ALQO XLQ</t>
  </si>
  <si>
    <t>DACSEE DACS</t>
  </si>
  <si>
    <t>Bean Cash BITB</t>
  </si>
  <si>
    <t>COS COS</t>
  </si>
  <si>
    <t>Quanta Utility Token QNTU</t>
  </si>
  <si>
    <t>Noku NOKU</t>
  </si>
  <si>
    <t>Smartlands SLT</t>
  </si>
  <si>
    <t>Metrix Coin MRX</t>
  </si>
  <si>
    <t>Effect.AI EFX</t>
  </si>
  <si>
    <t>Cryptocean CRON</t>
  </si>
  <si>
    <t>Rubycoin RBY</t>
  </si>
  <si>
    <t>ShipChain SHIP</t>
  </si>
  <si>
    <t>Blocktrade Token BTT</t>
  </si>
  <si>
    <t>Starta STA</t>
  </si>
  <si>
    <t>Spectre.ai Utility Token SXUT</t>
  </si>
  <si>
    <t>Clams CLAM</t>
  </si>
  <si>
    <t>Education Ecosystem LEDU</t>
  </si>
  <si>
    <t>MassGrid MGD</t>
  </si>
  <si>
    <t>Loopring [NEO] LRN</t>
  </si>
  <si>
    <t>Opacity OPQ</t>
  </si>
  <si>
    <t>Leverj LEV</t>
  </si>
  <si>
    <t>Winco WCO</t>
  </si>
  <si>
    <t>ATLANT ATL</t>
  </si>
  <si>
    <t>Mysterium MYST</t>
  </si>
  <si>
    <t>ADAMANT Messenger ADM</t>
  </si>
  <si>
    <t>PetroDollar XPD</t>
  </si>
  <si>
    <t>SureRemit RMT</t>
  </si>
  <si>
    <t>CannabisCoin CANN</t>
  </si>
  <si>
    <t>Linkey LKY</t>
  </si>
  <si>
    <t>e-Gulden EFL</t>
  </si>
  <si>
    <t>Denarius D</t>
  </si>
  <si>
    <t>Stronghold Token SHX</t>
  </si>
  <si>
    <t>Auroracoin AUR</t>
  </si>
  <si>
    <t>GridCoin GRC</t>
  </si>
  <si>
    <t>BitCrystals BCY</t>
  </si>
  <si>
    <t>CryptalDash CRD</t>
  </si>
  <si>
    <t>Gold Bits Coin GBC</t>
  </si>
  <si>
    <t>EncrypGen DNA</t>
  </si>
  <si>
    <t>Dimecoin DIME</t>
  </si>
  <si>
    <t>Ecobit ECOB</t>
  </si>
  <si>
    <t>Q DAO Governance token v1.0 QDAO</t>
  </si>
  <si>
    <t>Merebel MERI</t>
  </si>
  <si>
    <t>Vision Industry Token VIT</t>
  </si>
  <si>
    <t>Mallcoin MLC</t>
  </si>
  <si>
    <t>Tarush TAS</t>
  </si>
  <si>
    <t>Terracoin TRC</t>
  </si>
  <si>
    <t>Shivom OMX</t>
  </si>
  <si>
    <t>ZumCoin ZUM</t>
  </si>
  <si>
    <t>savedroid SVD</t>
  </si>
  <si>
    <t>POPCHAIN PCH</t>
  </si>
  <si>
    <t>Niobium Coin NBC</t>
  </si>
  <si>
    <t>HiCoin XHI</t>
  </si>
  <si>
    <t>42-coin 42</t>
  </si>
  <si>
    <t>ToaCoin TOA</t>
  </si>
  <si>
    <t>Vezt VZT</t>
  </si>
  <si>
    <t>Diamond DMD</t>
  </si>
  <si>
    <t>Olive OLE</t>
  </si>
  <si>
    <t>Bitcoin Atom BCA</t>
  </si>
  <si>
    <t>Rise RISE</t>
  </si>
  <si>
    <t>ATMChain ATM</t>
  </si>
  <si>
    <t>HorusPay HORUS</t>
  </si>
  <si>
    <t>VegaWallet Token VGW</t>
  </si>
  <si>
    <t>XPA XPA</t>
  </si>
  <si>
    <t>Pinkcoin PINK</t>
  </si>
  <si>
    <t>NuShares NSR</t>
  </si>
  <si>
    <t>Block-Chain.com BC</t>
  </si>
  <si>
    <t>XcelToken Plus XLAB</t>
  </si>
  <si>
    <t>Zippie ZIPT</t>
  </si>
  <si>
    <t>Kolion KLN</t>
  </si>
  <si>
    <t>Ethereum Meta ETHM</t>
  </si>
  <si>
    <t>FNKOS FNKOS</t>
  </si>
  <si>
    <t>Pandacoin PND</t>
  </si>
  <si>
    <t>Dinastycoin DCY</t>
  </si>
  <si>
    <t>Bitcoin Private BTCP</t>
  </si>
  <si>
    <t>KARMA KARMA</t>
  </si>
  <si>
    <t>Typerium TYPE</t>
  </si>
  <si>
    <t>PUBLISH NEWS</t>
  </si>
  <si>
    <t>Skychain SKCH</t>
  </si>
  <si>
    <t>Sapien SPN</t>
  </si>
  <si>
    <t>TV-TWO TTV</t>
  </si>
  <si>
    <t>StakeCubeCoin SCC</t>
  </si>
  <si>
    <t>DomRaider DRT</t>
  </si>
  <si>
    <t>iEthereum IETH</t>
  </si>
  <si>
    <t>Motocoin MOTO</t>
  </si>
  <si>
    <t>LNX Protocol LNX</t>
  </si>
  <si>
    <t>Ixcoin IXC</t>
  </si>
  <si>
    <t>SafeCoin SAFE</t>
  </si>
  <si>
    <t>Karbo KRB</t>
  </si>
  <si>
    <t>Ties.DB TIE</t>
  </si>
  <si>
    <t>Helium HLM</t>
  </si>
  <si>
    <t>Halo Platform HALO</t>
  </si>
  <si>
    <t>Shift SHIFT</t>
  </si>
  <si>
    <t>Espers ESP</t>
  </si>
  <si>
    <t>Tokes TKS</t>
  </si>
  <si>
    <t>Stox STX</t>
  </si>
  <si>
    <t>Ubcoin Market UBC</t>
  </si>
  <si>
    <t>Iconiq Lab Token ICNQ</t>
  </si>
  <si>
    <t>Solaris XLR</t>
  </si>
  <si>
    <t>Hush HUSH</t>
  </si>
  <si>
    <t>Phoenixcoin PXC</t>
  </si>
  <si>
    <t>EncryptoTel [WAVES] ETT</t>
  </si>
  <si>
    <t>MARK.SPACE MRK</t>
  </si>
  <si>
    <t>Blue Protocol BLUE</t>
  </si>
  <si>
    <t>FuzeX FXT</t>
  </si>
  <si>
    <t>eXPerience Chain XPC</t>
  </si>
  <si>
    <t>Paragon PRG</t>
  </si>
  <si>
    <t>StarCoin KST</t>
  </si>
  <si>
    <t>HEAT HEAT</t>
  </si>
  <si>
    <t>Relex RLX</t>
  </si>
  <si>
    <t>UpToken UP</t>
  </si>
  <si>
    <t>AidCoin AID</t>
  </si>
  <si>
    <t>Auctus AUC</t>
  </si>
  <si>
    <t>Seal Network SEAL</t>
  </si>
  <si>
    <t>NOW Token NOW</t>
  </si>
  <si>
    <t>HOLD HOLD</t>
  </si>
  <si>
    <t>X8X Token X8X</t>
  </si>
  <si>
    <t>Zen Protocol ZP</t>
  </si>
  <si>
    <t>Bittwatt BWT</t>
  </si>
  <si>
    <t>Global Awards Token GAT</t>
  </si>
  <si>
    <t>Ifoods Chain IFOOD</t>
  </si>
  <si>
    <t>EurocoinToken ECTE</t>
  </si>
  <si>
    <t>Storiqa STQ</t>
  </si>
  <si>
    <t>StrongHands SHND</t>
  </si>
  <si>
    <t>wave edu coin WEC</t>
  </si>
  <si>
    <t>FarmaTrust FTT</t>
  </si>
  <si>
    <t>Vites VITES</t>
  </si>
  <si>
    <t>ZUM TOKEN ZUM</t>
  </si>
  <si>
    <t>Memetic / PepeCoin MEME</t>
  </si>
  <si>
    <t>Carboneum [C8] Token C8</t>
  </si>
  <si>
    <t>Monkey Project MONK</t>
  </si>
  <si>
    <t>KekCoin KEK</t>
  </si>
  <si>
    <t>Atlantis Blue Digital Token ABDT</t>
  </si>
  <si>
    <t>CYBR Token CYBR</t>
  </si>
  <si>
    <t>IXT IXT</t>
  </si>
  <si>
    <t>PeepCoin PCN</t>
  </si>
  <si>
    <t>SpectrumCash XSM</t>
  </si>
  <si>
    <t>Social Send SEND</t>
  </si>
  <si>
    <t>Trittium TRTT</t>
  </si>
  <si>
    <t>AllSafe ASAFE</t>
  </si>
  <si>
    <t>BeatzCoin BTZC</t>
  </si>
  <si>
    <t>Playgroundz IOG</t>
  </si>
  <si>
    <t>Dovu DOV</t>
  </si>
  <si>
    <t>Manna MANNA</t>
  </si>
  <si>
    <t>AudioCoin ADC</t>
  </si>
  <si>
    <t>Mithril Ore MORE</t>
  </si>
  <si>
    <t>Matrexcoin MAC</t>
  </si>
  <si>
    <t>IDEX Membership IDXM</t>
  </si>
  <si>
    <t>Coin Lion LION</t>
  </si>
  <si>
    <t>AC3 AC3</t>
  </si>
  <si>
    <t>Primalbase Token PBT</t>
  </si>
  <si>
    <t>On.Live ONL</t>
  </si>
  <si>
    <t>HelloGold HGT</t>
  </si>
  <si>
    <t>Zeitcoin ZEIT</t>
  </si>
  <si>
    <t>DubaiCoin DBIX</t>
  </si>
  <si>
    <t>Mao Zedong MAO</t>
  </si>
  <si>
    <t>Opus OPT</t>
  </si>
  <si>
    <t>NANJCOIN NANJ</t>
  </si>
  <si>
    <t>EverGreenCoin EGC</t>
  </si>
  <si>
    <t>Bankcoin B@</t>
  </si>
  <si>
    <t>Rapids RPD</t>
  </si>
  <si>
    <t>TrakInvest TRAK</t>
  </si>
  <si>
    <t>RefToken REF</t>
  </si>
  <si>
    <t>Sharpay S</t>
  </si>
  <si>
    <t>ShareX SEXC</t>
  </si>
  <si>
    <t>FujiCoin FJC</t>
  </si>
  <si>
    <t>CryptoPing PING</t>
  </si>
  <si>
    <t>MyWish WISH</t>
  </si>
  <si>
    <t>TagCoin TAG</t>
  </si>
  <si>
    <t>Newton Coin Project NCP</t>
  </si>
  <si>
    <t>Patientory PTOY</t>
  </si>
  <si>
    <t>SuperCoin SUPER</t>
  </si>
  <si>
    <t>Maxcoin MAX</t>
  </si>
  <si>
    <t>Magi XMG</t>
  </si>
  <si>
    <t>KuboCoin KUBO</t>
  </si>
  <si>
    <t>AquariusCoin ARCO</t>
  </si>
  <si>
    <t>Safex Cash SFX</t>
  </si>
  <si>
    <t>Trollcoin TROLL</t>
  </si>
  <si>
    <t>iDealCash DEAL</t>
  </si>
  <si>
    <t>LiteDoge LDOGE</t>
  </si>
  <si>
    <t>CaixaPay CXP</t>
  </si>
  <si>
    <t>Bayan Token BYT</t>
  </si>
  <si>
    <t>Neutron NTRN</t>
  </si>
  <si>
    <t>Ultimate Secure Cash USC</t>
  </si>
  <si>
    <t>Equal EQL</t>
  </si>
  <si>
    <t>LanaCoin LANA</t>
  </si>
  <si>
    <t>RoBET ROBET</t>
  </si>
  <si>
    <t>View VIEW</t>
  </si>
  <si>
    <t>BLAST BLAST</t>
  </si>
  <si>
    <t>OptiToken OPTI</t>
  </si>
  <si>
    <t>ZENZO ZNZ</t>
  </si>
  <si>
    <t>Thrive Token THRT</t>
  </si>
  <si>
    <t>Catex Token CATT</t>
  </si>
  <si>
    <t>FlypMe FYP</t>
  </si>
  <si>
    <t>VeriumReserve VRM</t>
  </si>
  <si>
    <t>EtherSportz ESZ</t>
  </si>
  <si>
    <t>Adelphoi ADL</t>
  </si>
  <si>
    <t>Chronologic DAY</t>
  </si>
  <si>
    <t>PutinCoin PUT</t>
  </si>
  <si>
    <t>Lampix PIX</t>
  </si>
  <si>
    <t>Freicoin FRC</t>
  </si>
  <si>
    <t>Zennies ZENI</t>
  </si>
  <si>
    <t>BUZZCoin BUZZ</t>
  </si>
  <si>
    <t>Startcoin START</t>
  </si>
  <si>
    <t>Bitcoin Interest BCI</t>
  </si>
  <si>
    <t>Energycoin ENRG</t>
  </si>
  <si>
    <t>eBoost EBST</t>
  </si>
  <si>
    <t>Autonio NIO</t>
  </si>
  <si>
    <t>BlueCoin BLU</t>
  </si>
  <si>
    <t>Golos GOLOS</t>
  </si>
  <si>
    <t>WandX WAND</t>
  </si>
  <si>
    <t>Deutsche eMark DEM</t>
  </si>
  <si>
    <t>Rupee RUP</t>
  </si>
  <si>
    <t>WavesGo WGO</t>
  </si>
  <si>
    <t>Digitalcoin DGC</t>
  </si>
  <si>
    <t>Graft GRFT</t>
  </si>
  <si>
    <t>ALBOS ALB</t>
  </si>
  <si>
    <t>IPChain IPC</t>
  </si>
  <si>
    <t>Ethersocial ESN</t>
  </si>
  <si>
    <t>Beacon BECN</t>
  </si>
  <si>
    <t>Bolivarcoin BOLI</t>
  </si>
  <si>
    <t>Swarm City SWT</t>
  </si>
  <si>
    <t>Opal OPAL</t>
  </si>
  <si>
    <t>Bulwark BWK</t>
  </si>
  <si>
    <t>Synergy SNRG</t>
  </si>
  <si>
    <t>Utrum OOT</t>
  </si>
  <si>
    <t>Bitstar BITS</t>
  </si>
  <si>
    <t>MFCoin MFC</t>
  </si>
  <si>
    <t>Coinlancer CL</t>
  </si>
  <si>
    <t>Verify CRED</t>
  </si>
  <si>
    <t>Lethean LTHN</t>
  </si>
  <si>
    <t>ACE (TokenStars) ACE</t>
  </si>
  <si>
    <t>PoSW Coin POSW</t>
  </si>
  <si>
    <t>Dether DTH</t>
  </si>
  <si>
    <t>Voise VOISE</t>
  </si>
  <si>
    <t>Signals Network SGN</t>
  </si>
  <si>
    <t>imbrex REX</t>
  </si>
  <si>
    <t>Civitas CIV</t>
  </si>
  <si>
    <t>Plus-Coin NPLC</t>
  </si>
  <si>
    <t>EXMR FDN EXMR</t>
  </si>
  <si>
    <t>Emerald Crypto EMD</t>
  </si>
  <si>
    <t>Shadow Token SHDW</t>
  </si>
  <si>
    <t>Oxycoin OXY</t>
  </si>
  <si>
    <t>Rivetz RVT</t>
  </si>
  <si>
    <t>PiplCoin PIPL</t>
  </si>
  <si>
    <t>BitSend BSD</t>
  </si>
  <si>
    <t>PAL Network PAL</t>
  </si>
  <si>
    <t>OLXA OLXA</t>
  </si>
  <si>
    <t>Gravity GZRO</t>
  </si>
  <si>
    <t>Devery EVE</t>
  </si>
  <si>
    <t>Aston ATX</t>
  </si>
  <si>
    <t>XDNA XDNA</t>
  </si>
  <si>
    <t>FirstCoin FRST</t>
  </si>
  <si>
    <t>StrongHands Masternode SHMN</t>
  </si>
  <si>
    <t>Bitradio BRO</t>
  </si>
  <si>
    <t>ONOToken ONOT</t>
  </si>
  <si>
    <t>Indorse Token IND</t>
  </si>
  <si>
    <t>Universe UNI</t>
  </si>
  <si>
    <t>Blocktix TIX</t>
  </si>
  <si>
    <t>Carboncoin CARBON</t>
  </si>
  <si>
    <t>Minereum MNE</t>
  </si>
  <si>
    <t>Castle CSTL</t>
  </si>
  <si>
    <t>SRCOIN SRCOIN</t>
  </si>
  <si>
    <t>Yocoin YOC</t>
  </si>
  <si>
    <t>CryptoCarbon CCRB</t>
  </si>
  <si>
    <t>VULCANO VULC</t>
  </si>
  <si>
    <t>Coinchase Token CCH</t>
  </si>
  <si>
    <t>InsaneCoin INSN</t>
  </si>
  <si>
    <t>DeviantCoin DEV</t>
  </si>
  <si>
    <t>Pesetacoin PTC</t>
  </si>
  <si>
    <t>Cashpayz Token CPC</t>
  </si>
  <si>
    <t>Cobinhood COB</t>
  </si>
  <si>
    <t>Photon PHO</t>
  </si>
  <si>
    <t>PYRO Network PYRO</t>
  </si>
  <si>
    <t>Kurrent KURT</t>
  </si>
  <si>
    <t>Bitcloud BTDX</t>
  </si>
  <si>
    <t>AmsterdamCoin AMS</t>
  </si>
  <si>
    <t>Bela BELA</t>
  </si>
  <si>
    <t>ParallelCoin DUO</t>
  </si>
  <si>
    <t>WIZBL WBL</t>
  </si>
  <si>
    <t>BitCoen BEN</t>
  </si>
  <si>
    <t>ClearPoll POLL</t>
  </si>
  <si>
    <t>bitBTC BITBTC</t>
  </si>
  <si>
    <t>Asgard ASG</t>
  </si>
  <si>
    <t>Pakcoin PAK</t>
  </si>
  <si>
    <t>Miners' Reward Token MRT</t>
  </si>
  <si>
    <t>The Currency Analytics TCAT</t>
  </si>
  <si>
    <t>Cryptonite XCN</t>
  </si>
  <si>
    <t>BitBar BTB</t>
  </si>
  <si>
    <t>Narrative NRVE</t>
  </si>
  <si>
    <t>TrumpCoin TRUMP</t>
  </si>
  <si>
    <t>PWR Coin PWR</t>
  </si>
  <si>
    <t>BBSCoin BBS</t>
  </si>
  <si>
    <t>Soverain SOVE</t>
  </si>
  <si>
    <t>GoldFund GFUN</t>
  </si>
  <si>
    <t>CYCLEAN CCL</t>
  </si>
  <si>
    <t>Suretly SUR</t>
  </si>
  <si>
    <t>KanadeCoin KNDC</t>
  </si>
  <si>
    <t>Parkgene GENE</t>
  </si>
  <si>
    <t>Social Activity Token SAT</t>
  </si>
  <si>
    <t>Sociall SCL</t>
  </si>
  <si>
    <t>Freyrchain FREC</t>
  </si>
  <si>
    <t>2GIVE 2GIVE</t>
  </si>
  <si>
    <t>CDX Network CDX</t>
  </si>
  <si>
    <t>ANON ANON</t>
  </si>
  <si>
    <t>JSECOIN JSE</t>
  </si>
  <si>
    <t>IOTW IOTW</t>
  </si>
  <si>
    <t>BEAT BEAT</t>
  </si>
  <si>
    <t>Kobocoin KOBO</t>
  </si>
  <si>
    <t>Level Up Coin LUC</t>
  </si>
  <si>
    <t>InvestFeed IFT</t>
  </si>
  <si>
    <t>Moneynet MNC</t>
  </si>
  <si>
    <t>EveriToken EVT</t>
  </si>
  <si>
    <t>ProxyNode PRX</t>
  </si>
  <si>
    <t>Asian Dragon AD</t>
  </si>
  <si>
    <t>SIMDAQ SMQ</t>
  </si>
  <si>
    <t>Anoncoin ANC</t>
  </si>
  <si>
    <t>GCN Coin GCN</t>
  </si>
  <si>
    <t>MODEL-X-coin MODX</t>
  </si>
  <si>
    <t>Ignition IC</t>
  </si>
  <si>
    <t>AceD ACED</t>
  </si>
  <si>
    <t>Bridge Protocol BRDG</t>
  </si>
  <si>
    <t>PENG PENG</t>
  </si>
  <si>
    <t>BetterBetting BETR</t>
  </si>
  <si>
    <t>BlockMesh BMH</t>
  </si>
  <si>
    <t>Ethouse HORSE</t>
  </si>
  <si>
    <t>Starbase STAR</t>
  </si>
  <si>
    <t>Mobile Crypto Pay Coin MCPC</t>
  </si>
  <si>
    <t>Niobio Cash NBR</t>
  </si>
  <si>
    <t>SiaCashCoin SCC</t>
  </si>
  <si>
    <t>Evil Coin EVIL</t>
  </si>
  <si>
    <t>Cryptojacks CJ</t>
  </si>
  <si>
    <t>Regalcoin REC</t>
  </si>
  <si>
    <t>PopularCoin POP</t>
  </si>
  <si>
    <t>CROAT CROAT</t>
  </si>
  <si>
    <t>Arepacoin AREPA</t>
  </si>
  <si>
    <t>Agora VOTE</t>
  </si>
  <si>
    <t>Commercium CMM</t>
  </si>
  <si>
    <t>Octoin Coin OCC</t>
  </si>
  <si>
    <t>vSlice VSL</t>
  </si>
  <si>
    <t>Guaranteed Ethurance Token Extra GETX</t>
  </si>
  <si>
    <t>SportyCo SPF</t>
  </si>
  <si>
    <t>PayCoin XPY</t>
  </si>
  <si>
    <t>Megacoin MEC</t>
  </si>
  <si>
    <t>BTCtalkcoin TALK</t>
  </si>
  <si>
    <t>GlobalToken GLT</t>
  </si>
  <si>
    <t>Swing SWING</t>
  </si>
  <si>
    <t>InterCrone ICR</t>
  </si>
  <si>
    <t>Moin MOIN</t>
  </si>
  <si>
    <t>PRASM PSM</t>
  </si>
  <si>
    <t>Coin2.1 C2</t>
  </si>
  <si>
    <t>ETHplode ETHPLO</t>
  </si>
  <si>
    <t>Connect Coin XCON</t>
  </si>
  <si>
    <t>Adzcoin ADZ</t>
  </si>
  <si>
    <t>ChessCoin CHESS</t>
  </si>
  <si>
    <t>Elcoin EL</t>
  </si>
  <si>
    <t>Rubies RBIES</t>
  </si>
  <si>
    <t>Incodium INCO</t>
  </si>
  <si>
    <t>Rimbit RBT</t>
  </si>
  <si>
    <t>PureVidz VIDZ</t>
  </si>
  <si>
    <t>SwiftCash SWIFT</t>
  </si>
  <si>
    <t>Iungo ING</t>
  </si>
  <si>
    <t>Sp8de SPX</t>
  </si>
  <si>
    <t>Block-Logic BLTG</t>
  </si>
  <si>
    <t>iTicoin ITI</t>
  </si>
  <si>
    <t>EDRCoin EDRC</t>
  </si>
  <si>
    <t>TOKYO TOKC</t>
  </si>
  <si>
    <t>Stipend SPD</t>
  </si>
  <si>
    <t>SONDER SNR</t>
  </si>
  <si>
    <t>Bitcoin Turbo Koin BTK</t>
  </si>
  <si>
    <t>APR Coin APR</t>
  </si>
  <si>
    <t>Hurify HUR</t>
  </si>
  <si>
    <t>Signatum SIGT</t>
  </si>
  <si>
    <t>GuccioneCoin GCC</t>
  </si>
  <si>
    <t>VoteCoin VOT</t>
  </si>
  <si>
    <t>Netrum NTR</t>
  </si>
  <si>
    <t>Advanced Technology Coin ARC</t>
  </si>
  <si>
    <t>BTC Lite BTCL</t>
  </si>
  <si>
    <t>Kuende KUE</t>
  </si>
  <si>
    <t>Garlicoin GRLC</t>
  </si>
  <si>
    <t>PRiVCY PRIV</t>
  </si>
  <si>
    <t>Digiwage WAGE</t>
  </si>
  <si>
    <t>Orbis Token OBT</t>
  </si>
  <si>
    <t>BERNcash BERN</t>
  </si>
  <si>
    <t>PluraCoin PLURA</t>
  </si>
  <si>
    <t>OPCoinX OPCX</t>
  </si>
  <si>
    <t>ConnectJob CJT</t>
  </si>
  <si>
    <t>More Coin MORE</t>
  </si>
  <si>
    <t>SteepCoin STEEP</t>
  </si>
  <si>
    <t>Galilel GALI</t>
  </si>
  <si>
    <t>SpreadCoin SPR</t>
  </si>
  <si>
    <t>Shivers SHVR</t>
  </si>
  <si>
    <t>ALAX ALX</t>
  </si>
  <si>
    <t>Bata BTA</t>
  </si>
  <si>
    <t>Blockparty (BOXX Token) BOXX</t>
  </si>
  <si>
    <t>DraftCoin DFT</t>
  </si>
  <si>
    <t>NetKoin NTK</t>
  </si>
  <si>
    <t>CommunityGeneration CGEN</t>
  </si>
  <si>
    <t>GoldBlocks GB</t>
  </si>
  <si>
    <t>Cheesecoin CHEESE</t>
  </si>
  <si>
    <t>TOKPIE TKP</t>
  </si>
  <si>
    <t>Daneel DAN</t>
  </si>
  <si>
    <t>BitStash STASH</t>
  </si>
  <si>
    <t>Blocklancer LNC</t>
  </si>
  <si>
    <t>GoldenPyrex GPYX</t>
  </si>
  <si>
    <t>Patron PAT</t>
  </si>
  <si>
    <t>Worldcore WRC</t>
  </si>
  <si>
    <t>TransferCoin TX</t>
  </si>
  <si>
    <t>Doge Token DOGET</t>
  </si>
  <si>
    <t>Centauri CTX</t>
  </si>
  <si>
    <t>Ratecoin XRA</t>
  </si>
  <si>
    <t>NevaCoin NEVA</t>
  </si>
  <si>
    <t>WXCOINS WXC</t>
  </si>
  <si>
    <t>MedicCoin MEDIC</t>
  </si>
  <si>
    <t>Bitcoin Red BTCRED</t>
  </si>
  <si>
    <t>CryptoSoul SOUL</t>
  </si>
  <si>
    <t>Datacoin DTC</t>
  </si>
  <si>
    <t>Theresa May Coin MAY</t>
  </si>
  <si>
    <t>Data Transaction Token XD</t>
  </si>
  <si>
    <t>Zurcoin ZUR</t>
  </si>
  <si>
    <t>Save Environment Token SET</t>
  </si>
  <si>
    <t>BitCoal COAL</t>
  </si>
  <si>
    <t>Origami ORI</t>
  </si>
  <si>
    <t>Impleum IMPL</t>
  </si>
  <si>
    <t>EtherInc ETI</t>
  </si>
  <si>
    <t>STRAKS STAK</t>
  </si>
  <si>
    <t>Ellaism ELLA</t>
  </si>
  <si>
    <t>Knekted KNT</t>
  </si>
  <si>
    <t>Thar Token THAR</t>
  </si>
  <si>
    <t>GenesisX XGS</t>
  </si>
  <si>
    <t>LOCIcoin LOCI</t>
  </si>
  <si>
    <t>Sola Token SOL</t>
  </si>
  <si>
    <t>Nitro NOX</t>
  </si>
  <si>
    <t>QUINADS QUIN</t>
  </si>
  <si>
    <t>PostCoin POST</t>
  </si>
  <si>
    <t>Helex HLX</t>
  </si>
  <si>
    <t>BitRent RNTB</t>
  </si>
  <si>
    <t>DeltaChain DELTA</t>
  </si>
  <si>
    <t>XGOX XGOX</t>
  </si>
  <si>
    <t>Cyber Movie Chain CMCT</t>
  </si>
  <si>
    <t>Aricoin ARI</t>
  </si>
  <si>
    <t>bitSilver BITSILVER</t>
  </si>
  <si>
    <t>Dollarcoin DLC</t>
  </si>
  <si>
    <t>EZOOW EZW</t>
  </si>
  <si>
    <t>GoPower GPT</t>
  </si>
  <si>
    <t>Titcoin TIT</t>
  </si>
  <si>
    <t>bitJob STU</t>
  </si>
  <si>
    <t>Iridium IRD</t>
  </si>
  <si>
    <t>FuzzBalls FUZZ</t>
  </si>
  <si>
    <t>BitcoiNote BTCN</t>
  </si>
  <si>
    <t>Kabberry Coin KKC</t>
  </si>
  <si>
    <t>Acash Coin ACA</t>
  </si>
  <si>
    <t>BlockCAT CAT</t>
  </si>
  <si>
    <t>Arion ARION</t>
  </si>
  <si>
    <t>Italian Lira ITL</t>
  </si>
  <si>
    <t>StarterCoin STAC</t>
  </si>
  <si>
    <t>Acoin ACOIN</t>
  </si>
  <si>
    <t>ZINC ZINC</t>
  </si>
  <si>
    <t>Italo XTA</t>
  </si>
  <si>
    <t>Elementrem ELE</t>
  </si>
  <si>
    <t>Dreamcoin DRM</t>
  </si>
  <si>
    <t>BitCoin One BTCONE</t>
  </si>
  <si>
    <t>Litecred LTCR</t>
  </si>
  <si>
    <t>Havy HAVY</t>
  </si>
  <si>
    <t>Bitcoiin B2G</t>
  </si>
  <si>
    <t>Digital Money Bits DMB</t>
  </si>
  <si>
    <t>ZeusNetwork ZEUS</t>
  </si>
  <si>
    <t>MarteXcoin MXT</t>
  </si>
  <si>
    <t>ICO OpenLedger ICOO</t>
  </si>
  <si>
    <t>EnterCoin ENTRC</t>
  </si>
  <si>
    <t>IQ.cash IQ</t>
  </si>
  <si>
    <t>BriaCoin BRIA</t>
  </si>
  <si>
    <t>DogeCash DOGEC</t>
  </si>
  <si>
    <t>Open Trading Network OTN</t>
  </si>
  <si>
    <t>MojoCoin MOJO</t>
  </si>
  <si>
    <t>Bitcoin 21 XBTC21</t>
  </si>
  <si>
    <t>YENTEN YTN</t>
  </si>
  <si>
    <t>Carebit CARE</t>
  </si>
  <si>
    <t>SnodeCoin SND</t>
  </si>
  <si>
    <t>wys Token WYS</t>
  </si>
  <si>
    <t>SHPING SHPING</t>
  </si>
  <si>
    <t>Provoco Token VOCO</t>
  </si>
  <si>
    <t>Ccore CCO</t>
  </si>
  <si>
    <t>Eurocoin EUC</t>
  </si>
  <si>
    <t>EOS TRUST EOST</t>
  </si>
  <si>
    <t>Zayedcoin ZYD</t>
  </si>
  <si>
    <t>Citadel CTL</t>
  </si>
  <si>
    <t>KWHCoin KWH</t>
  </si>
  <si>
    <t>TravelNote TVNT</t>
  </si>
  <si>
    <t>ParkByte PKB</t>
  </si>
  <si>
    <t>TLS Token TLS</t>
  </si>
  <si>
    <t>Fivebalance FBN</t>
  </si>
  <si>
    <t>Japan Content Token JCT</t>
  </si>
  <si>
    <t>Cream CRM</t>
  </si>
  <si>
    <t>ICOBID ICOB</t>
  </si>
  <si>
    <t>EUNOMIA ENTS</t>
  </si>
  <si>
    <t>Eternity ENT</t>
  </si>
  <si>
    <t>MustangCoin MST</t>
  </si>
  <si>
    <t>Klimatas KTS</t>
  </si>
  <si>
    <t>Fintab FNTB</t>
  </si>
  <si>
    <t>TajCoin TAJ</t>
  </si>
  <si>
    <t>ArbitrageCT ARCT</t>
  </si>
  <si>
    <t>Arqma ARQ</t>
  </si>
  <si>
    <t>BunnyToken BUNNY</t>
  </si>
  <si>
    <t>ARbit ARB</t>
  </si>
  <si>
    <t>ARAW ARAW</t>
  </si>
  <si>
    <t>CrowdWiz WIZ</t>
  </si>
  <si>
    <t>ROIyal Coin ROCO</t>
  </si>
  <si>
    <t>Kora Network Token KNT</t>
  </si>
  <si>
    <t>Californium CF</t>
  </si>
  <si>
    <t>Authorship ATS</t>
  </si>
  <si>
    <t>Bitsum BSM</t>
  </si>
  <si>
    <t>Biotron BTRN</t>
  </si>
  <si>
    <t>High Voltage HVCO</t>
  </si>
  <si>
    <t>Helper Search Token HSN</t>
  </si>
  <si>
    <t>Micromines MICRO</t>
  </si>
  <si>
    <t>Natmin Pure Escrow NAT</t>
  </si>
  <si>
    <t>TrueVett VME</t>
  </si>
  <si>
    <t>CryptoFlow CFL</t>
  </si>
  <si>
    <t>VectorAI VEC2</t>
  </si>
  <si>
    <t>Bulleon BUL</t>
  </si>
  <si>
    <t>Tracto TRCT</t>
  </si>
  <si>
    <t>Peerguess GUESS</t>
  </si>
  <si>
    <t>Aigang AIX</t>
  </si>
  <si>
    <t>PosEx PEX</t>
  </si>
  <si>
    <t>BowsCoin BSC</t>
  </si>
  <si>
    <t>Cryptrust CTRT</t>
  </si>
  <si>
    <t>Bitcoin Adult BTAD</t>
  </si>
  <si>
    <t>Reakoin REAK</t>
  </si>
  <si>
    <t>Quebecoin QBC</t>
  </si>
  <si>
    <t>Independent Money System IMS</t>
  </si>
  <si>
    <t>Galactrum ORE</t>
  </si>
  <si>
    <t>GeyserCoin GSR</t>
  </si>
  <si>
    <t>MiloCoin MILO</t>
  </si>
  <si>
    <t>Comet CMT</t>
  </si>
  <si>
    <t>Veltor VLT</t>
  </si>
  <si>
    <t>SCRIV NETWORK SCRIV</t>
  </si>
  <si>
    <t>Gold Poker GPKR</t>
  </si>
  <si>
    <t>Gossipcoin GOSS</t>
  </si>
  <si>
    <t>Scopuly SKY</t>
  </si>
  <si>
    <t>Escroco Emerald ESCE</t>
  </si>
  <si>
    <t>SpeedCash SCS</t>
  </si>
  <si>
    <t>SparksPay SPK</t>
  </si>
  <si>
    <t>Cabbage CAB</t>
  </si>
  <si>
    <t>Blakecoin BLC</t>
  </si>
  <si>
    <t>MNPCoin MNP</t>
  </si>
  <si>
    <t>e-Chat ECHT</t>
  </si>
  <si>
    <t>Luna Coin LUNA</t>
  </si>
  <si>
    <t>Apollon XAP</t>
  </si>
  <si>
    <t>BitRewards BIT</t>
  </si>
  <si>
    <t>Electrum Dark ELD</t>
  </si>
  <si>
    <t>Akroma AKA</t>
  </si>
  <si>
    <t>Mainstream For The Underground MFTU</t>
  </si>
  <si>
    <t>CPUchain CPU</t>
  </si>
  <si>
    <t>Vivid Coin VIVID</t>
  </si>
  <si>
    <t>Simmitri SIM</t>
  </si>
  <si>
    <t>Zealium NZL</t>
  </si>
  <si>
    <t>TRONCLASSIC TRXC</t>
  </si>
  <si>
    <t>Centurion CNT</t>
  </si>
  <si>
    <t>Asura Coin ASA</t>
  </si>
  <si>
    <t>Atheios ATH</t>
  </si>
  <si>
    <t>Dalecoin DALC</t>
  </si>
  <si>
    <t>Swapcoinz SPAZ</t>
  </si>
  <si>
    <t>Wild Beast Block WBB</t>
  </si>
  <si>
    <t>EVOS EVOS</t>
  </si>
  <si>
    <t>BenjiRolls BENJI</t>
  </si>
  <si>
    <t>Cannation CNNC</t>
  </si>
  <si>
    <t>CrevaCoin CREVA</t>
  </si>
  <si>
    <t>KAASO KAASO</t>
  </si>
  <si>
    <t>LiteBitcoin LBTC</t>
  </si>
  <si>
    <t>PlatinumBAR XPTX</t>
  </si>
  <si>
    <t>iBank IBANK</t>
  </si>
  <si>
    <t>Bitvolt VOLT</t>
  </si>
  <si>
    <t>nDEX NDX</t>
  </si>
  <si>
    <t>Iconic ICON</t>
  </si>
  <si>
    <t>Nyerium NYEX</t>
  </si>
  <si>
    <t>Fantasy Sports DFS</t>
  </si>
  <si>
    <t>SmartCoin SMC</t>
  </si>
  <si>
    <t>SONO SONO</t>
  </si>
  <si>
    <t>Gratz GRAT</t>
  </si>
  <si>
    <t>PLNcoin PLNC</t>
  </si>
  <si>
    <t>Coinonat CXT</t>
  </si>
  <si>
    <t>ALLUVA ALV</t>
  </si>
  <si>
    <t>SocialCoin SOCC</t>
  </si>
  <si>
    <t>Quantis Network QUAN</t>
  </si>
  <si>
    <t>CustomContractNetwork CCN</t>
  </si>
  <si>
    <t>LiteCoin Ultra LTCU</t>
  </si>
  <si>
    <t>HireGo HGO</t>
  </si>
  <si>
    <t>PAXEX PAXEX</t>
  </si>
  <si>
    <t>Lightpaycoin LPC</t>
  </si>
  <si>
    <t>Experience Points XP</t>
  </si>
  <si>
    <t>Concoin CONX</t>
  </si>
  <si>
    <t>Eva Cash EVC</t>
  </si>
  <si>
    <t>Dash Green DASHG</t>
  </si>
  <si>
    <t>Oceanlab OCL</t>
  </si>
  <si>
    <t>MoX MOX</t>
  </si>
  <si>
    <t>Secrets of Zurich SOZ</t>
  </si>
  <si>
    <t>SF Capital SFCP</t>
  </si>
  <si>
    <t>Phantomx PNX</t>
  </si>
  <si>
    <t>Mirai MRI</t>
  </si>
  <si>
    <t>Nekonium NUKO</t>
  </si>
  <si>
    <t>BROTHER BRAT</t>
  </si>
  <si>
    <t>BitMoney BIT</t>
  </si>
  <si>
    <t>Decentralized Crypto Token DCTO</t>
  </si>
  <si>
    <t>Qbic QBIC</t>
  </si>
  <si>
    <t>Elliot Coin ELLI</t>
  </si>
  <si>
    <t>X12 Coin X12</t>
  </si>
  <si>
    <t>Staker STR</t>
  </si>
  <si>
    <t>Cointorox OROX</t>
  </si>
  <si>
    <t>LitecoinToken LTK</t>
  </si>
  <si>
    <t>Save and Gain SANDG</t>
  </si>
  <si>
    <t>BrokerNekoNetwork BNN</t>
  </si>
  <si>
    <t>Xchange XCG</t>
  </si>
  <si>
    <t>JavaScript Token JS</t>
  </si>
  <si>
    <t>Zoomba ZBA</t>
  </si>
  <si>
    <t>PonziCoin PONZI</t>
  </si>
  <si>
    <t>Project-X NANOX</t>
  </si>
  <si>
    <t>Dinero DIN</t>
  </si>
  <si>
    <t>Xenoverse XENO</t>
  </si>
  <si>
    <t>Dystem DTEM</t>
  </si>
  <si>
    <t>Argus ARGUS</t>
  </si>
  <si>
    <t>Posscoin POSS</t>
  </si>
  <si>
    <t>QYNO QNO</t>
  </si>
  <si>
    <t>LRM Coin LRM</t>
  </si>
  <si>
    <t>Abulaba AAA</t>
  </si>
  <si>
    <t>Benz BENZ</t>
  </si>
  <si>
    <t>SongCoin SONG</t>
  </si>
  <si>
    <t>Bitcoin BEP2 BTCB</t>
  </si>
  <si>
    <t>3X Long Bitcoin Token BULL</t>
  </si>
  <si>
    <t>Yobit Token YO</t>
  </si>
  <si>
    <t>Simone SON</t>
  </si>
  <si>
    <t>KingMoney KIM</t>
  </si>
  <si>
    <t>Jinbi Token JNB</t>
  </si>
  <si>
    <t>1irstGold 1GOLD</t>
  </si>
  <si>
    <t>3X Short Bitcoin Token BEAR</t>
  </si>
  <si>
    <t>Maya Preferred 223 MAPR</t>
  </si>
  <si>
    <t>Versess Coin VERS</t>
  </si>
  <si>
    <t>Tradeplus TDPS</t>
  </si>
  <si>
    <t>Infinity Esaham INFS</t>
  </si>
  <si>
    <t>LINK LN</t>
  </si>
  <si>
    <t>Crex Token CREX</t>
  </si>
  <si>
    <t>Global Reserve System GLOB</t>
  </si>
  <si>
    <t>Filecoin [Futures] FIL</t>
  </si>
  <si>
    <t>MimbleWimbleCoin MWC</t>
  </si>
  <si>
    <t>VENJOCOIN VJC</t>
  </si>
  <si>
    <t>CitiOs R2R</t>
  </si>
  <si>
    <t>Building Cities Beyond Blockchain BCB</t>
  </si>
  <si>
    <t>MalwareChain MALW</t>
  </si>
  <si>
    <t>Saga SGA</t>
  </si>
  <si>
    <t>Dragon Token DT</t>
  </si>
  <si>
    <t>Creatanium CMB</t>
  </si>
  <si>
    <t>FuturoCoin FTO</t>
  </si>
  <si>
    <t>BTSE BTSE</t>
  </si>
  <si>
    <t>Buxcoin BUX</t>
  </si>
  <si>
    <t>Ethlyte Crypto EtLyteT</t>
  </si>
  <si>
    <t>Zenon ZNN</t>
  </si>
  <si>
    <t>Bitcoffeen BFF</t>
  </si>
  <si>
    <t>CONTRACOIN CTCN</t>
  </si>
  <si>
    <t>United Bitcoin UBTC</t>
  </si>
  <si>
    <t>Super Bitcoin SBTC</t>
  </si>
  <si>
    <t>Davion DAVP</t>
  </si>
  <si>
    <t>Livepeer LPT</t>
  </si>
  <si>
    <t>CAPITAL X CELL CXC</t>
  </si>
  <si>
    <t>Tweebaa TWEE</t>
  </si>
  <si>
    <t>Exchange Union XUC</t>
  </si>
  <si>
    <t>Vinci VINCI</t>
  </si>
  <si>
    <t>V-Dimension VOLLAR</t>
  </si>
  <si>
    <t>Dexter G DXG</t>
  </si>
  <si>
    <t>CARAT CARAT</t>
  </si>
  <si>
    <t>Wiki Token WIKI</t>
  </si>
  <si>
    <t>Medium MDM</t>
  </si>
  <si>
    <t>Dash Cash DSC</t>
  </si>
  <si>
    <t>Filenet FN</t>
  </si>
  <si>
    <t>Fortem Capital FCQ</t>
  </si>
  <si>
    <t>Zynecoin ZYN</t>
  </si>
  <si>
    <t>Mogu MOGX</t>
  </si>
  <si>
    <t>ARCS ARX</t>
  </si>
  <si>
    <t>Freecash FCH</t>
  </si>
  <si>
    <t>Keystone of Opportunity &amp; Knowledge KOK</t>
  </si>
  <si>
    <t>Gosama GOS</t>
  </si>
  <si>
    <t>Receive Access Ecosystem RAE</t>
  </si>
  <si>
    <t>ALP Coin ALP</t>
  </si>
  <si>
    <t>Midas MIDAS</t>
  </si>
  <si>
    <t>THENODE THE</t>
  </si>
  <si>
    <t>DigiFinexToken DFT</t>
  </si>
  <si>
    <t>Brazilian Digital Token BRZ</t>
  </si>
  <si>
    <t>VOMER VMR</t>
  </si>
  <si>
    <t>Bloomzed Token BZT</t>
  </si>
  <si>
    <t>Creditcoin CTC</t>
  </si>
  <si>
    <t>FLEX FLEX</t>
  </si>
  <si>
    <t>Marshal Lion Group Coin MLGC</t>
  </si>
  <si>
    <t>Sologenic SOLO</t>
  </si>
  <si>
    <t>MeconCash MCH</t>
  </si>
  <si>
    <t>Global X Change Token GXT</t>
  </si>
  <si>
    <t>Handshake  HNS</t>
  </si>
  <si>
    <t>Harcomia HCA</t>
  </si>
  <si>
    <t>Gomics GOM</t>
  </si>
  <si>
    <t>BuckHathCoin BHIG</t>
  </si>
  <si>
    <t>Orient Walt HTDF</t>
  </si>
  <si>
    <t>Secure Cash SCSX</t>
  </si>
  <si>
    <t>Agoras Tokens AGRS</t>
  </si>
  <si>
    <t>MEETtoken MTT</t>
  </si>
  <si>
    <t>Curio CUR</t>
  </si>
  <si>
    <t>Asian-African Capital Chain ACC</t>
  </si>
  <si>
    <t>ViteX Coin VX</t>
  </si>
  <si>
    <t>CoinHe Token CHT</t>
  </si>
  <si>
    <t>NOIZ NOIZ</t>
  </si>
  <si>
    <t>Kahsh KSH</t>
  </si>
  <si>
    <t>QURAS XQC</t>
  </si>
  <si>
    <t>ProBit Token PROB</t>
  </si>
  <si>
    <t>Treelion TRN</t>
  </si>
  <si>
    <t>Wisdom Chain WDC</t>
  </si>
  <si>
    <t>Bitcoin God GOD</t>
  </si>
  <si>
    <t>PayProtocol PCI</t>
  </si>
  <si>
    <t>BKEX Token BKK</t>
  </si>
  <si>
    <t>IOU IOUX</t>
  </si>
  <si>
    <t>Vectorspace AI VXV</t>
  </si>
  <si>
    <t>YottaChain YTA</t>
  </si>
  <si>
    <t>Waves Enterprise WEST</t>
  </si>
  <si>
    <t>Ontology Gas ONG</t>
  </si>
  <si>
    <t>Celeum CLX</t>
  </si>
  <si>
    <t>Bitpanda Ecosystem Token BEST</t>
  </si>
  <si>
    <t>Bitcoin Classic BXC</t>
  </si>
  <si>
    <t>MACH Project MACH</t>
  </si>
  <si>
    <t>COMSA [XEM] CMS</t>
  </si>
  <si>
    <t>Korbot KBOT</t>
  </si>
  <si>
    <t>UltrAlpha UAT</t>
  </si>
  <si>
    <t>COMSA [ETH] CMS</t>
  </si>
  <si>
    <t>Veles VLS</t>
  </si>
  <si>
    <t>Aerotoken AET</t>
  </si>
  <si>
    <t>LinkToken LTK</t>
  </si>
  <si>
    <t>Emrals EMRALS</t>
  </si>
  <si>
    <t>ORS Group ORS</t>
  </si>
  <si>
    <t>bitCEO BCEO</t>
  </si>
  <si>
    <t>DarkPay D4RK</t>
  </si>
  <si>
    <t>AvatarCoin AV</t>
  </si>
  <si>
    <t>CaluraCoin CLC</t>
  </si>
  <si>
    <t>InnovaMinex MINX</t>
  </si>
  <si>
    <t>City Coin CITY</t>
  </si>
  <si>
    <t>Tokoin TOKO</t>
  </si>
  <si>
    <t>MarcoPolo Protocol MAP</t>
  </si>
  <si>
    <t>ABCC Token AT</t>
  </si>
  <si>
    <t>VinDax Coin VD</t>
  </si>
  <si>
    <t>ExtStock Token XT</t>
  </si>
  <si>
    <t>Enzo NZO</t>
  </si>
  <si>
    <t>B91 B91</t>
  </si>
  <si>
    <t>Era Swap ES</t>
  </si>
  <si>
    <t>SOLBIT SBT</t>
  </si>
  <si>
    <t>Compound Dai CDAI</t>
  </si>
  <si>
    <t>Hdac HDAC</t>
  </si>
  <si>
    <t>HyperDAO HDAO</t>
  </si>
  <si>
    <t>Altbet ABET</t>
  </si>
  <si>
    <t>LOLTOKEN LOL</t>
  </si>
  <si>
    <t>Defi DEFI</t>
  </si>
  <si>
    <t>Tepleton TEP</t>
  </si>
  <si>
    <t>NSS Coin NSS</t>
  </si>
  <si>
    <t>Lambda Space Token LAMBS</t>
  </si>
  <si>
    <t>Hubi Token HUB</t>
  </si>
  <si>
    <t>QUEENBEE QBZ</t>
  </si>
  <si>
    <t>Consentium CSM</t>
  </si>
  <si>
    <t>Aunite AUNIT</t>
  </si>
  <si>
    <t>CoinDeal Token CDL</t>
  </si>
  <si>
    <t>ClubCoin CLUB</t>
  </si>
  <si>
    <t>Know Your Developer KYD</t>
  </si>
  <si>
    <t>Lucky Block Network LBN</t>
  </si>
  <si>
    <t>IOEX IOEX</t>
  </si>
  <si>
    <t>Coni CONI</t>
  </si>
  <si>
    <t>Joys Digital JOYS</t>
  </si>
  <si>
    <t>En-Tan-Mo ETM</t>
  </si>
  <si>
    <t>Soda Coin SOC</t>
  </si>
  <si>
    <t>Bubble BUB</t>
  </si>
  <si>
    <t>CryptoBossCoin CBC</t>
  </si>
  <si>
    <t>PlusOneCoin PLUS1</t>
  </si>
  <si>
    <t>Sparkle SPRKL</t>
  </si>
  <si>
    <t>TerraNova TER</t>
  </si>
  <si>
    <t>Emanate EMT</t>
  </si>
  <si>
    <t>Zerobank ZB</t>
  </si>
  <si>
    <t>Wallet Plus X WPX</t>
  </si>
  <si>
    <t>TCOIN TCN</t>
  </si>
  <si>
    <t>WowSecret WOW</t>
  </si>
  <si>
    <t>PATHHIVE  PHV</t>
  </si>
  <si>
    <t>Bit Trust System BIUT</t>
  </si>
  <si>
    <t>LinkArt LAR</t>
  </si>
  <si>
    <t>Ubique Chain Of Things UCT</t>
  </si>
  <si>
    <t>ScPrime SCP</t>
  </si>
  <si>
    <t>Axial Entertainment Digital Asset AXL</t>
  </si>
  <si>
    <t>Newsolution NST</t>
  </si>
  <si>
    <t>MSD MSD</t>
  </si>
  <si>
    <t>Yuan Chain Coin YCC</t>
  </si>
  <si>
    <t>DMme DMME</t>
  </si>
  <si>
    <t>Ti-Value TV</t>
  </si>
  <si>
    <t>ACChain ACC</t>
  </si>
  <si>
    <t>12Ships TSHP</t>
  </si>
  <si>
    <t>CoinMeet MEET</t>
  </si>
  <si>
    <t>Atlas Token ATLS</t>
  </si>
  <si>
    <t>Blockchain Quotations Index Token BQT</t>
  </si>
  <si>
    <t>IFX24 IFX24</t>
  </si>
  <si>
    <t>Golden Token GOLD</t>
  </si>
  <si>
    <t>TopChain TOPC</t>
  </si>
  <si>
    <t>SalPay SAL</t>
  </si>
  <si>
    <t>Volume Network VOL</t>
  </si>
  <si>
    <t>DUO Network Token DUO</t>
  </si>
  <si>
    <t>Golos Blockchain GLS</t>
  </si>
  <si>
    <t>Lukki Operating Token LOT</t>
  </si>
  <si>
    <t>Precium PCM</t>
  </si>
  <si>
    <t>EncryptoTel [ETH] ETT</t>
  </si>
  <si>
    <t>CapdaxToken XCD</t>
  </si>
  <si>
    <t>Instantily TILY</t>
  </si>
  <si>
    <t>Decentralized Vulnerability Platform DVP</t>
  </si>
  <si>
    <t>Echoin EC</t>
  </si>
  <si>
    <t>Moving Cloud Coin MCC</t>
  </si>
  <si>
    <t>The Hustle App HUSL</t>
  </si>
  <si>
    <t>Demeter Chain DMTC</t>
  </si>
  <si>
    <t>NairaX NIRX</t>
  </si>
  <si>
    <t>PlayCoin [QRC20] PLY</t>
  </si>
  <si>
    <t>COINBIG CB</t>
  </si>
  <si>
    <t>Voltz VOLTZ</t>
  </si>
  <si>
    <t>BUMO BU</t>
  </si>
  <si>
    <t>CNNS CNNS</t>
  </si>
  <si>
    <t>Muzika MZK</t>
  </si>
  <si>
    <t>Tchain TCH</t>
  </si>
  <si>
    <t>Edgeware EDG</t>
  </si>
  <si>
    <t>Tratok TRAT</t>
  </si>
  <si>
    <t>TOKOK TOK</t>
  </si>
  <si>
    <t>Francs FRN</t>
  </si>
  <si>
    <t>XTRD XTRD</t>
  </si>
  <si>
    <t>First Bitcoin BIT</t>
  </si>
  <si>
    <t>Hintchain HINT</t>
  </si>
  <si>
    <t>The Midas Touch Gold TMTG</t>
  </si>
  <si>
    <t>Zuflo Coin ZFL</t>
  </si>
  <si>
    <t>WHEN Token WHEN</t>
  </si>
  <si>
    <t>Bispex BPX</t>
  </si>
  <si>
    <t>Bitcloud Pro BPRO</t>
  </si>
  <si>
    <t>CHEX CHEX</t>
  </si>
  <si>
    <t>FYDcoin FYD</t>
  </si>
  <si>
    <t>Custody Token CUST</t>
  </si>
  <si>
    <t>Ethereum Lite ELITE</t>
  </si>
  <si>
    <t>MGC Token MGC</t>
  </si>
  <si>
    <t>BlockCDN BCDN</t>
  </si>
  <si>
    <t>Whole Network NODE</t>
  </si>
  <si>
    <t>HOT Token HOT</t>
  </si>
  <si>
    <t>PROUD Money PROUD</t>
  </si>
  <si>
    <t>MoneroV  XMV</t>
  </si>
  <si>
    <t>Boltt Coin  BOLTT</t>
  </si>
  <si>
    <t>HeartBout Pay HP</t>
  </si>
  <si>
    <t>Twinkle TKT</t>
  </si>
  <si>
    <t>Bilaxy Token BIA</t>
  </si>
  <si>
    <t>KNOW KNOW</t>
  </si>
  <si>
    <t>Coindom CCC</t>
  </si>
  <si>
    <t>MorCrypto Coin MOR</t>
  </si>
  <si>
    <t>MobilinkToken MOLK</t>
  </si>
  <si>
    <t>Content and AD Network CAN</t>
  </si>
  <si>
    <t>CariNet CIT</t>
  </si>
  <si>
    <t>SIGMAcoin SIGMA</t>
  </si>
  <si>
    <t>ArdCoin ARDX</t>
  </si>
  <si>
    <t>FairGame FAIR</t>
  </si>
  <si>
    <t>Schilling-Coin SCH</t>
  </si>
  <si>
    <t>Aitheon ACU</t>
  </si>
  <si>
    <t>CEDEX Coin CEDEX</t>
  </si>
  <si>
    <t>GazeCoin GZE</t>
  </si>
  <si>
    <t>Tutor's Diary TUDA</t>
  </si>
  <si>
    <t>BitcoinX BCX</t>
  </si>
  <si>
    <t>Sexcoin SXC</t>
  </si>
  <si>
    <t>Hanacoin HANA</t>
  </si>
  <si>
    <t>TerraKRW KRT</t>
  </si>
  <si>
    <t>VENA VENA</t>
  </si>
  <si>
    <t>vSportCoin VSC</t>
  </si>
  <si>
    <t>Asac Coin ASAC</t>
  </si>
  <si>
    <t>Bitcoin File BIFI</t>
  </si>
  <si>
    <t>Okschain OKS</t>
  </si>
  <si>
    <t>ALLCOIN ALC</t>
  </si>
  <si>
    <t>Gamblica GMBC</t>
  </si>
  <si>
    <t>KEY KEY</t>
  </si>
  <si>
    <t>Alphacon ALP</t>
  </si>
  <si>
    <t>Hyper Pay HPY</t>
  </si>
  <si>
    <t>MyToken MT</t>
  </si>
  <si>
    <t>ThingsOperatingSystem TOS</t>
  </si>
  <si>
    <t>NNB Token NNB</t>
  </si>
  <si>
    <t>Pixie Coin PXC</t>
  </si>
  <si>
    <t>BitKAM KAM</t>
  </si>
  <si>
    <t>BitUP Token BUT</t>
  </si>
  <si>
    <t>Dapp Token DAPPT</t>
  </si>
  <si>
    <t>OceanEx Token OCE</t>
  </si>
  <si>
    <t>FundToken FUNDZ</t>
  </si>
  <si>
    <t>ShineChain SHE</t>
  </si>
  <si>
    <t>Stellar Gold XLMG</t>
  </si>
  <si>
    <t>BTCMoon BTCM</t>
  </si>
  <si>
    <t>Future1coin F1C</t>
  </si>
  <si>
    <t>MDtoken MDTK</t>
  </si>
  <si>
    <t>Lendroid Support Token LST</t>
  </si>
  <si>
    <t>SpectreSecurityCoin XSPC</t>
  </si>
  <si>
    <t>Spockchain Network SPOK</t>
  </si>
  <si>
    <t>Bgogo Token BGG</t>
  </si>
  <si>
    <t>TranslateMe Network Token TMN</t>
  </si>
  <si>
    <t>BenePit Protocol BNP</t>
  </si>
  <si>
    <t>Usechain Token USE</t>
  </si>
  <si>
    <t>xCrypt Token XCT</t>
  </si>
  <si>
    <t>Rally RALLY</t>
  </si>
  <si>
    <t>Quotient XQN</t>
  </si>
  <si>
    <t>EMOGI Network LOL</t>
  </si>
  <si>
    <t>Axiom AXIOM</t>
  </si>
  <si>
    <t>Uranus URAC</t>
  </si>
  <si>
    <t>Litbinex Coin LTB</t>
  </si>
  <si>
    <t>IZIChain IZI</t>
  </si>
  <si>
    <t>M2O M2O</t>
  </si>
  <si>
    <t>Lukiu LKU</t>
  </si>
  <si>
    <t>StarChain STC</t>
  </si>
  <si>
    <t>Pledge Coin PLG</t>
  </si>
  <si>
    <t>eosBLACK BLACK</t>
  </si>
  <si>
    <t>BeeKan BKBT</t>
  </si>
  <si>
    <t>Jingtum Tech SWTC</t>
  </si>
  <si>
    <t>Tronipay TRP</t>
  </si>
  <si>
    <t>LegalBlock LBK</t>
  </si>
  <si>
    <t>Electronero ETNX</t>
  </si>
  <si>
    <t>UTEMIS UTS</t>
  </si>
  <si>
    <t>Xtock XTX</t>
  </si>
  <si>
    <t>Valuto VLU</t>
  </si>
  <si>
    <t>VeThor Token VTHO</t>
  </si>
  <si>
    <t>HGH Token HGH</t>
  </si>
  <si>
    <t>Krypton Galaxy Coin KGC</t>
  </si>
  <si>
    <t>Animation Vision Cash AVH</t>
  </si>
  <si>
    <t>D Community DILI</t>
  </si>
  <si>
    <t>BlazerCoin BLAZR</t>
  </si>
  <si>
    <t>MEX MEX</t>
  </si>
  <si>
    <t>Sombe SBE</t>
  </si>
  <si>
    <t>DWS DWS</t>
  </si>
  <si>
    <t>Moozicore MZG</t>
  </si>
  <si>
    <t>Aces ACES</t>
  </si>
  <si>
    <t>Wink WINK</t>
  </si>
  <si>
    <t>PocketNode NODE</t>
  </si>
  <si>
    <t>OceanChain OC</t>
  </si>
  <si>
    <t>Commerce Data Connection CDC</t>
  </si>
  <si>
    <t>RRCoin RRC</t>
  </si>
  <si>
    <t>ROMToken ROM</t>
  </si>
  <si>
    <t>Volt ACDC</t>
  </si>
  <si>
    <t>SnipCoin SNIP</t>
  </si>
  <si>
    <t>Engine EGCC</t>
  </si>
  <si>
    <t>YouLive Coin UC</t>
  </si>
  <si>
    <t>Blockmason Link BLINK</t>
  </si>
  <si>
    <t>Game Stars GST</t>
  </si>
  <si>
    <t>GSENetwork GSE</t>
  </si>
  <si>
    <t>Oath Protocol OATH</t>
  </si>
  <si>
    <t>WINCOIN WC</t>
  </si>
  <si>
    <t>SaveNode SNO</t>
  </si>
  <si>
    <t>1AI Token 1AI</t>
  </si>
  <si>
    <t>NOVA NOVA</t>
  </si>
  <si>
    <t>HitChain HIT</t>
  </si>
  <si>
    <t>OFCOIN OF</t>
  </si>
  <si>
    <t>BiNGO.Fun 777</t>
  </si>
  <si>
    <t>Obitan Chain OBTC</t>
  </si>
  <si>
    <t>Promotion Coin PC</t>
  </si>
  <si>
    <t>NAM COIN NAM</t>
  </si>
  <si>
    <t>PHANTOM XPH</t>
  </si>
  <si>
    <t>Show SHOW</t>
  </si>
  <si>
    <t>Big Bang Game Coin BBGC</t>
  </si>
  <si>
    <t>StockChain SCC</t>
  </si>
  <si>
    <t>Experience Token EXT</t>
  </si>
  <si>
    <t>InsurChain INSUR</t>
  </si>
  <si>
    <t>BIZKEY BZKY</t>
  </si>
  <si>
    <t>RoboCalls RC20</t>
  </si>
  <si>
    <t>SuperEdge ECT</t>
  </si>
  <si>
    <t>Superior Coin SUP</t>
  </si>
  <si>
    <t>Oculor OCUL</t>
  </si>
  <si>
    <t>SuperSkynet SSN</t>
  </si>
  <si>
    <t>BAWnetwork BAW</t>
  </si>
  <si>
    <t>QPay QPY</t>
  </si>
  <si>
    <t>CMITCOIN CMIT</t>
  </si>
  <si>
    <t>HondaisCoin HNDC</t>
  </si>
  <si>
    <t>DEXA COIN DEXA</t>
  </si>
  <si>
    <t>MediBit MEDIBIT</t>
  </si>
  <si>
    <t>YUKI YUKI</t>
  </si>
  <si>
    <t>WEBN token WEBN</t>
  </si>
  <si>
    <t>QURA GLOBAL QURA</t>
  </si>
  <si>
    <t>Colletrix CIPX</t>
  </si>
  <si>
    <t>RabbitCoin RBBT</t>
  </si>
  <si>
    <t>KingXChain KXC</t>
  </si>
  <si>
    <t>Tellurion TELL</t>
  </si>
  <si>
    <t>Unochain UNOC</t>
  </si>
  <si>
    <t>Kappi Network KAPP</t>
  </si>
  <si>
    <t>One DEX ODEX</t>
  </si>
  <si>
    <t>InnovativeBioresearchCoin INNBC</t>
  </si>
  <si>
    <t>EmberCoin EMB</t>
  </si>
  <si>
    <t>7Eleven 7E</t>
  </si>
  <si>
    <t>Mincoin MNC</t>
  </si>
  <si>
    <t>WorldCoin WDC</t>
  </si>
  <si>
    <t>Argentum ARG</t>
  </si>
  <si>
    <t>Fastcoin FST</t>
  </si>
  <si>
    <t>Bullion CBX</t>
  </si>
  <si>
    <t>I0Coin I0C</t>
  </si>
  <si>
    <t>Joulecoin XJO</t>
  </si>
  <si>
    <t>BetaCoin BET</t>
  </si>
  <si>
    <t>GrandCoin GDC</t>
  </si>
  <si>
    <t>HoboNickels HBN</t>
  </si>
  <si>
    <t>Catcoin CAT</t>
  </si>
  <si>
    <t>RonPaulCoin RPC</t>
  </si>
  <si>
    <t>KlondikeCoin KDC</t>
  </si>
  <si>
    <t>RedCoin RED</t>
  </si>
  <si>
    <t>TeslaCoin TES</t>
  </si>
  <si>
    <t>NobleCoin NOBL</t>
  </si>
  <si>
    <t>Nyancoin NYAN</t>
  </si>
  <si>
    <t>UltraCoin UTC</t>
  </si>
  <si>
    <t>QubitCoin Q2C</t>
  </si>
  <si>
    <t>HunterCoin HUC</t>
  </si>
  <si>
    <t>CacheCoin CACH</t>
  </si>
  <si>
    <t>iCoin ICN</t>
  </si>
  <si>
    <t>Animecoin ANI</t>
  </si>
  <si>
    <t>Marscoin MARS</t>
  </si>
  <si>
    <t>Cashcoin CASH</t>
  </si>
  <si>
    <t>Uniform Fiscal Object UFO</t>
  </si>
  <si>
    <t>LiteBar LTB</t>
  </si>
  <si>
    <t>Skeincoin SKC</t>
  </si>
  <si>
    <t>Bitcoin Scrypt BTCS</t>
  </si>
  <si>
    <t>Coin(O) CNO</t>
  </si>
  <si>
    <t>FlutterCoin FLT</t>
  </si>
  <si>
    <t>OctoCoin 888</t>
  </si>
  <si>
    <t>FairCoin FAIR</t>
  </si>
  <si>
    <t>AsiaCoin AC</t>
  </si>
  <si>
    <t>CannaCoin CCN</t>
  </si>
  <si>
    <t>Slothcoin SLOTH</t>
  </si>
  <si>
    <t>Canada eCoin CDN</t>
  </si>
  <si>
    <t>Guncoin GUN</t>
  </si>
  <si>
    <t>TEKcoin TEK</t>
  </si>
  <si>
    <t>CryptCoin CRYPT</t>
  </si>
  <si>
    <t>Hyper HYPER</t>
  </si>
  <si>
    <t>BitQuark BTQ</t>
  </si>
  <si>
    <t>ArtByte ABY</t>
  </si>
  <si>
    <t>Granite GRN</t>
  </si>
  <si>
    <t>Donationcoin DON</t>
  </si>
  <si>
    <t>Piggycoin PIGGY</t>
  </si>
  <si>
    <t>SHACoin SHA</t>
  </si>
  <si>
    <t>BlazeCoin BLZ</t>
  </si>
  <si>
    <t>TrustPlus TRUST</t>
  </si>
  <si>
    <t>BitcoinDark BTCD</t>
  </si>
  <si>
    <t>Truckcoin TRK</t>
  </si>
  <si>
    <t>Triangles TRI</t>
  </si>
  <si>
    <t>Virtacoin VTA</t>
  </si>
  <si>
    <t>HyperStake HYP</t>
  </si>
  <si>
    <t>Joincoin J</t>
  </si>
  <si>
    <t>Bitmark BTM</t>
  </si>
  <si>
    <t>Halcyon HAL</t>
  </si>
  <si>
    <t>Donu DONU</t>
  </si>
  <si>
    <t>BunnyCoin BUN</t>
  </si>
  <si>
    <t>FoldingCoin FLDC</t>
  </si>
  <si>
    <t>Sterlingcoin SLG</t>
  </si>
  <si>
    <t>DigitalPrice DP</t>
  </si>
  <si>
    <t>Dashcoin DSH</t>
  </si>
  <si>
    <t>Sativacoin STV</t>
  </si>
  <si>
    <t>Gapcoin GAP</t>
  </si>
  <si>
    <t>Bytecent BYC</t>
  </si>
  <si>
    <t>Bitcoin Fast BCF</t>
  </si>
  <si>
    <t>GoldPieces GP</t>
  </si>
  <si>
    <t>Circuits of Value COVAL</t>
  </si>
  <si>
    <t>SoonCoin SOON</t>
  </si>
  <si>
    <t>IncaKoin NKA</t>
  </si>
  <si>
    <t>Dotcoin DOT</t>
  </si>
  <si>
    <t>Sharkcoin SAK</t>
  </si>
  <si>
    <t>Woodcoin LOG</t>
  </si>
  <si>
    <t>Crave CRAVE</t>
  </si>
  <si>
    <t>8Bit 8BIT</t>
  </si>
  <si>
    <t>Advanced Internet Blocks AIB</t>
  </si>
  <si>
    <t>Crypto CTO</t>
  </si>
  <si>
    <t>Gambit GAM</t>
  </si>
  <si>
    <t>UniCoin UNIC</t>
  </si>
  <si>
    <t>EuropeCoin ERC</t>
  </si>
  <si>
    <t>The Cypherfunks FUNK</t>
  </si>
  <si>
    <t>IrishCoin IRL</t>
  </si>
  <si>
    <t>Bitzeny ZNY</t>
  </si>
  <si>
    <t>AnarchistsPrime ACP</t>
  </si>
  <si>
    <t>CompuCoin CPN</t>
  </si>
  <si>
    <t>ChainCoin CHC</t>
  </si>
  <si>
    <t>Sprouts SPRTS</t>
  </si>
  <si>
    <t>Flaxscript FLAX</t>
  </si>
  <si>
    <t>SJWCoin SJW</t>
  </si>
  <si>
    <t>Elite 1337</t>
  </si>
  <si>
    <t>Money $$$</t>
  </si>
  <si>
    <t>SOILcoin SOIL</t>
  </si>
  <si>
    <t>SecretCoin SCRT</t>
  </si>
  <si>
    <t>RussiaCoin RC</t>
  </si>
  <si>
    <t>Creditbit CRB</t>
  </si>
  <si>
    <t>Asiadigicoin ADCN</t>
  </si>
  <si>
    <t>C-Bit XCT</t>
  </si>
  <si>
    <t>HOdlcoin HODL</t>
  </si>
  <si>
    <t>BumbaCoin BUMBA</t>
  </si>
  <si>
    <t>GoldMaxCoin GMX</t>
  </si>
  <si>
    <t>Qwark QWARK</t>
  </si>
  <si>
    <t>Fantasy Cash FANS</t>
  </si>
  <si>
    <t>SixEleven 611</t>
  </si>
  <si>
    <t>Alphabit ABC</t>
  </si>
  <si>
    <t>TeslaCoilCoin TESLA</t>
  </si>
  <si>
    <t>Nullex NLX</t>
  </si>
  <si>
    <t>RichCoin RICHX</t>
  </si>
  <si>
    <t>Breakout Stake BRX</t>
  </si>
  <si>
    <t>808Coin 808</t>
  </si>
  <si>
    <t>VapersCoin VPRC</t>
  </si>
  <si>
    <t>President Trump PRES</t>
  </si>
  <si>
    <t>President Johnson GARY</t>
  </si>
  <si>
    <t>Artex Coin ATX</t>
  </si>
  <si>
    <t>B3Coin KB3</t>
  </si>
  <si>
    <t>Golfcoin GOLF</t>
  </si>
  <si>
    <t>LoMoCoin LMC</t>
  </si>
  <si>
    <t>Jin Coin JIN</t>
  </si>
  <si>
    <t>Tao XTO</t>
  </si>
  <si>
    <t>Omicron OMC</t>
  </si>
  <si>
    <t>Iconomi ICN</t>
  </si>
  <si>
    <t>Rcoin RCN</t>
  </si>
  <si>
    <t>Atomic Coin ATOM</t>
  </si>
  <si>
    <t>JobsCoin JOBS</t>
  </si>
  <si>
    <t>Triggers TRIG</t>
  </si>
  <si>
    <t>Sakuracoin SKR</t>
  </si>
  <si>
    <t>Levocoin LEVO</t>
  </si>
  <si>
    <t>Cubits QBT</t>
  </si>
  <si>
    <t>BipCoin BIP</t>
  </si>
  <si>
    <t>Zoin ZOI</t>
  </si>
  <si>
    <t>WA Space WA</t>
  </si>
  <si>
    <t>ZetaMicron ZMC</t>
  </si>
  <si>
    <t>Bitcurrency BTCR</t>
  </si>
  <si>
    <t>Regacoin REGA</t>
  </si>
  <si>
    <t>Nexium NXC</t>
  </si>
  <si>
    <t>Vault Coin VLTC</t>
  </si>
  <si>
    <t>Pabyosi Coin (Special) PCS</t>
  </si>
  <si>
    <t>Fargocoin FRGC</t>
  </si>
  <si>
    <t>Dix Asset DIX</t>
  </si>
  <si>
    <t>Jupiter JUP</t>
  </si>
  <si>
    <t>Safe Trade Coin XSTC</t>
  </si>
  <si>
    <t>BitConnect BCC</t>
  </si>
  <si>
    <t>Digital Rupees DRS</t>
  </si>
  <si>
    <t>Magnum MGM</t>
  </si>
  <si>
    <t>Tattoocoin (Standard Edition) TSE</t>
  </si>
  <si>
    <t>Solarflarecoin SFC</t>
  </si>
  <si>
    <t>KushCoin KUSH</t>
  </si>
  <si>
    <t>BOAT BOAT</t>
  </si>
  <si>
    <t>Eryllium ERY</t>
  </si>
  <si>
    <t>Elysium ELS</t>
  </si>
  <si>
    <t>Master Swiscoin MSCN</t>
  </si>
  <si>
    <t>Allion ALL</t>
  </si>
  <si>
    <t>PRCoin PRC</t>
  </si>
  <si>
    <t>PIECoin PIE</t>
  </si>
  <si>
    <t>MarxCoin MARX</t>
  </si>
  <si>
    <t>Visio VISIO</t>
  </si>
  <si>
    <t>LevoPlus LVPS</t>
  </si>
  <si>
    <t>GeertCoin GEERT</t>
  </si>
  <si>
    <t>Musicoin MUSIC</t>
  </si>
  <si>
    <t>Honey HONEY</t>
  </si>
  <si>
    <t>Soarcoin SOAR</t>
  </si>
  <si>
    <t>ZSEcoin ZSE</t>
  </si>
  <si>
    <t>Mavro MAVRO</t>
  </si>
  <si>
    <t>WORM WORM</t>
  </si>
  <si>
    <t>Impact IMX</t>
  </si>
  <si>
    <t>Darsek KED</t>
  </si>
  <si>
    <t>E-coin ECN</t>
  </si>
  <si>
    <t>Atmos ATMOS</t>
  </si>
  <si>
    <t>InPay INPAY</t>
  </si>
  <si>
    <t>HappyPay HPAY</t>
  </si>
  <si>
    <t>Internet of Things XOT</t>
  </si>
  <si>
    <t>XTRABYTES XBY</t>
  </si>
  <si>
    <t>DeusCoin DEUS</t>
  </si>
  <si>
    <t>MACRON MCRN</t>
  </si>
  <si>
    <t>Tattoocoin (Limited Edition) TLE</t>
  </si>
  <si>
    <t>Condensate RAIN</t>
  </si>
  <si>
    <t>Gold Pressed Latinum GPL</t>
  </si>
  <si>
    <t>CREA CREA</t>
  </si>
  <si>
    <t>Halloween Coin HALLO</t>
  </si>
  <si>
    <t>EquiTrader EQT</t>
  </si>
  <si>
    <t>APX APX</t>
  </si>
  <si>
    <t>MCAP MCAP</t>
  </si>
  <si>
    <t>ZenGold ZENGOLD</t>
  </si>
  <si>
    <t>Ethbits ETBS</t>
  </si>
  <si>
    <t>STEX STEX</t>
  </si>
  <si>
    <t>Neuro NRO</t>
  </si>
  <si>
    <t>Linx LINX</t>
  </si>
  <si>
    <t>Cheapcoin CHEAP</t>
  </si>
  <si>
    <t>Cofound.it CFI</t>
  </si>
  <si>
    <t>Octanox OTX</t>
  </si>
  <si>
    <t>Coupecoin COUPE</t>
  </si>
  <si>
    <t>Bitok BITOK</t>
  </si>
  <si>
    <t>Huncoin HNC</t>
  </si>
  <si>
    <t>KingN Coin KNC</t>
  </si>
  <si>
    <t>Leviar XLC</t>
  </si>
  <si>
    <t>Bitcoin Planet BTPL</t>
  </si>
  <si>
    <t>Goodomy GOOD</t>
  </si>
  <si>
    <t>Antimatter ANTX</t>
  </si>
  <si>
    <t>ChanCoin CHAN</t>
  </si>
  <si>
    <t>TurboCoin TURBO</t>
  </si>
  <si>
    <t>Slevin SLEVIN</t>
  </si>
  <si>
    <t>UniversalRoyalCoin UNRC</t>
  </si>
  <si>
    <t>WomenCoin WOMEN</t>
  </si>
  <si>
    <t>Virta Unique Coin VUC</t>
  </si>
  <si>
    <t>Bitdeal BDL</t>
  </si>
  <si>
    <t>Sphere Identity XID</t>
  </si>
  <si>
    <t>DaxxCoin DAXX</t>
  </si>
  <si>
    <t>Sovereign Hero HERO</t>
  </si>
  <si>
    <t>Rialto XRL</t>
  </si>
  <si>
    <t>Embers MBRS</t>
  </si>
  <si>
    <t>Royalties XRY</t>
  </si>
  <si>
    <t>Coimatic 2.0 CTIC2</t>
  </si>
  <si>
    <t>Mothership MSP</t>
  </si>
  <si>
    <t>Birds BIRDS</t>
  </si>
  <si>
    <t>FundYourselfNow FYN</t>
  </si>
  <si>
    <t>Minex MINEX</t>
  </si>
  <si>
    <t>First Bitcoin Capital BITCF</t>
  </si>
  <si>
    <t>NEVERDIE NDC</t>
  </si>
  <si>
    <t>DigitalDevelopersFund DDF</t>
  </si>
  <si>
    <t>BitAsean BAS</t>
  </si>
  <si>
    <t>Monster Byte MBI</t>
  </si>
  <si>
    <t>CoinonatX XCXT</t>
  </si>
  <si>
    <t>Etheriya RIYA</t>
  </si>
  <si>
    <t>Bolenum BLN</t>
  </si>
  <si>
    <t>Smoke SMOKE</t>
  </si>
  <si>
    <t>Growers International GRWI</t>
  </si>
  <si>
    <t>IronCoin PRN</t>
  </si>
  <si>
    <t>AdCoin ACC</t>
  </si>
  <si>
    <t>bitqy BQ</t>
  </si>
  <si>
    <t>NamoCoin NAMO</t>
  </si>
  <si>
    <t>Monoeci XMCC</t>
  </si>
  <si>
    <t>Fujinto NTO</t>
  </si>
  <si>
    <t>StarCredits STRC</t>
  </si>
  <si>
    <t>Cyder CYDER</t>
  </si>
  <si>
    <t>Masternodecoin MTNC</t>
  </si>
  <si>
    <t>Vsync VSX</t>
  </si>
  <si>
    <t>Magnetcoin MAGN</t>
  </si>
  <si>
    <t>DROXNE DRXNE</t>
  </si>
  <si>
    <t>iQuant IQT</t>
  </si>
  <si>
    <t>Ethereum Dark ETHD</t>
  </si>
  <si>
    <t>Wi Coin WIC</t>
  </si>
  <si>
    <t>Billionaire Token XBL</t>
  </si>
  <si>
    <t>CHIPS CHIPS</t>
  </si>
  <si>
    <t>CryptoInsight TKR</t>
  </si>
  <si>
    <t>BitDice CSNO</t>
  </si>
  <si>
    <t>Interzone ITZ</t>
  </si>
  <si>
    <t>Target Coin TGT</t>
  </si>
  <si>
    <t>Musiconomi MCI</t>
  </si>
  <si>
    <t>HODL Bucks HDLB</t>
  </si>
  <si>
    <t>FLiK FLIK</t>
  </si>
  <si>
    <t>EthBet EBET</t>
  </si>
  <si>
    <t>Wild Crypto WILD</t>
  </si>
  <si>
    <t>BridgeCoin BCO</t>
  </si>
  <si>
    <t>PoSToken POS</t>
  </si>
  <si>
    <t>Senderon SDRN</t>
  </si>
  <si>
    <t>ALIS ALIS</t>
  </si>
  <si>
    <t>Coimatic 3.0 CTIC3</t>
  </si>
  <si>
    <t>Bastonet BSN</t>
  </si>
  <si>
    <t>Swisscoin SIC</t>
  </si>
  <si>
    <t>Royal Kingdom Coin RKC</t>
  </si>
  <si>
    <t>Akuya Coin AKY</t>
  </si>
  <si>
    <t>ExchangeN EXN</t>
  </si>
  <si>
    <t>BitSoar BSR</t>
  </si>
  <si>
    <t>Dutch Coin DUTCH</t>
  </si>
  <si>
    <t>Swapcoin SWP</t>
  </si>
  <si>
    <t>Ethereum Gold ETG</t>
  </si>
  <si>
    <t>Runners RUNNERS</t>
  </si>
  <si>
    <t>Hedge HDG</t>
  </si>
  <si>
    <t>Modum MOD</t>
  </si>
  <si>
    <t>ICOS ICOS</t>
  </si>
  <si>
    <t>Mercury Protocol GMT</t>
  </si>
  <si>
    <t>Xenon XNN</t>
  </si>
  <si>
    <t>Network Token NTWK</t>
  </si>
  <si>
    <t>PlayerCoin PEC</t>
  </si>
  <si>
    <t>Roofs ROOFS</t>
  </si>
  <si>
    <t>FAPcoin FAP</t>
  </si>
  <si>
    <t>Vulcano [OLD] VULC</t>
  </si>
  <si>
    <t>Qvolta QVT</t>
  </si>
  <si>
    <t>Russian Miner Coin RMC</t>
  </si>
  <si>
    <t>Bitbase BTBc</t>
  </si>
  <si>
    <t>High Gain HIGH</t>
  </si>
  <si>
    <t>FORCE FOR</t>
  </si>
  <si>
    <t>Credence Coin CRDNC</t>
  </si>
  <si>
    <t>CarTaxi Token CTX</t>
  </si>
  <si>
    <t>StarCash Network STARS</t>
  </si>
  <si>
    <t>Innova INN</t>
  </si>
  <si>
    <t>Grimcoin GRIM</t>
  </si>
  <si>
    <t>Oxycoin [OLD] OXY[OLD]</t>
  </si>
  <si>
    <t>Stellar Holdings HOLD</t>
  </si>
  <si>
    <t>NEO GOLD NEOG</t>
  </si>
  <si>
    <t>EA Coin EAG</t>
  </si>
  <si>
    <t>EBCH EBCH</t>
  </si>
  <si>
    <t>GOLD Reward Token GRX</t>
  </si>
  <si>
    <t>BitSerial BTE</t>
  </si>
  <si>
    <t>Viuly VIU</t>
  </si>
  <si>
    <t>Oyster PRL</t>
  </si>
  <si>
    <t>DigiPulse DGPT</t>
  </si>
  <si>
    <t>ZoZoCoin ZZC</t>
  </si>
  <si>
    <t>Magnet MAG</t>
  </si>
  <si>
    <t>POLY AI AI</t>
  </si>
  <si>
    <t>Accelerator Network ACC</t>
  </si>
  <si>
    <t>PlexCoin PLX</t>
  </si>
  <si>
    <t>Divi Exchange Token DIVX</t>
  </si>
  <si>
    <t>GlassCoin GLS</t>
  </si>
  <si>
    <t>Jiyo [OLD] JIYO</t>
  </si>
  <si>
    <t>SagaCoin SAGA</t>
  </si>
  <si>
    <t>Kubera Coin KBR</t>
  </si>
  <si>
    <t>Tokugawa TOK</t>
  </si>
  <si>
    <t>Pioneer Coin PCOIN</t>
  </si>
  <si>
    <t>CrowdCoin CRC</t>
  </si>
  <si>
    <t>Soma SCT</t>
  </si>
  <si>
    <t>Trident Group TRDT</t>
  </si>
  <si>
    <t>HomeBlockCoin HBC</t>
  </si>
  <si>
    <t>Escroco ESC</t>
  </si>
  <si>
    <t>Numus NMS</t>
  </si>
  <si>
    <t>CryptopiaFeeShares CEFS</t>
  </si>
  <si>
    <t>OP Coin OPC</t>
  </si>
  <si>
    <t>Steneum Coin STN</t>
  </si>
  <si>
    <t>Trade Token TIO</t>
  </si>
  <si>
    <t>Cloud CLD</t>
  </si>
  <si>
    <t>AWARE AT</t>
  </si>
  <si>
    <t>Hackspace Capital HAC</t>
  </si>
  <si>
    <t>EtherDelta Token EDT</t>
  </si>
  <si>
    <t>Harvest Masternode Coin HC</t>
  </si>
  <si>
    <t>Speed Mining Service SMS</t>
  </si>
  <si>
    <t>Electronic PK Chain EPC</t>
  </si>
  <si>
    <t>PARETO Rewards PARETO</t>
  </si>
  <si>
    <t>DCORP Utility DRPU</t>
  </si>
  <si>
    <t>Shekel JEW</t>
  </si>
  <si>
    <t>Indicoin INDI</t>
  </si>
  <si>
    <t>Jesus Coin JC</t>
  </si>
  <si>
    <t>Tigereum TIG</t>
  </si>
  <si>
    <t>Etherecash ECH</t>
  </si>
  <si>
    <t>Gladius Token GLA</t>
  </si>
  <si>
    <t>Concensum CEN</t>
  </si>
  <si>
    <t>Sether SETH</t>
  </si>
  <si>
    <t>EZToken EZT</t>
  </si>
  <si>
    <t>Sharpe Platform Token SHP</t>
  </si>
  <si>
    <t>Debitum DEB</t>
  </si>
  <si>
    <t>Fluz Fluz FLUZ</t>
  </si>
  <si>
    <t>HireMatch HIRE</t>
  </si>
  <si>
    <t>Noah Coin NOAH</t>
  </si>
  <si>
    <t>LGO Exchange LGO</t>
  </si>
  <si>
    <t>ClearCoin XCLR</t>
  </si>
  <si>
    <t>Monero Original XMO</t>
  </si>
  <si>
    <t>BelugaPay BBI</t>
  </si>
  <si>
    <t>Arbitracoin ATC</t>
  </si>
  <si>
    <t>WCOIN WIN</t>
  </si>
  <si>
    <t>GreenMed GRMD</t>
  </si>
  <si>
    <t>Budbo BUBO</t>
  </si>
  <si>
    <t>Earth Token EARTH</t>
  </si>
  <si>
    <t>Cropcoin CROP</t>
  </si>
  <si>
    <t>Linker Coin LNC</t>
  </si>
  <si>
    <t>Plancoin PLAN</t>
  </si>
  <si>
    <t>Live Stars LIVE</t>
  </si>
  <si>
    <t>Galaxy eSolutions GES</t>
  </si>
  <si>
    <t>Fitrova FRV</t>
  </si>
  <si>
    <t>Bank Coin BANK</t>
  </si>
  <si>
    <t>Oyster Shell SHL</t>
  </si>
  <si>
    <t>Tokia TKA</t>
  </si>
  <si>
    <t>Local World Forwarders LWF</t>
  </si>
  <si>
    <t>Rhenium XRH</t>
  </si>
  <si>
    <t>Cazcoin CAZ</t>
  </si>
  <si>
    <t>Enix ENIX</t>
  </si>
  <si>
    <t>Eximchain EXC</t>
  </si>
  <si>
    <t>Naviaddress NAVI</t>
  </si>
  <si>
    <t>EJOY EJOY</t>
  </si>
  <si>
    <t>ContractNet CNET</t>
  </si>
  <si>
    <t>MediBloc [ERC20] MEDX</t>
  </si>
  <si>
    <t>MIRQ MRQ</t>
  </si>
  <si>
    <t>PikcioChain PKC</t>
  </si>
  <si>
    <t>FantasyGold FGC</t>
  </si>
  <si>
    <t>Bodhi [ETH] BOE</t>
  </si>
  <si>
    <t>TaTaTu TTU</t>
  </si>
  <si>
    <t>FToken FT</t>
  </si>
  <si>
    <t>Qurito QURO</t>
  </si>
  <si>
    <t>Saifu SFU</t>
  </si>
  <si>
    <t>CDMCOIN CDM</t>
  </si>
  <si>
    <t>Aegeus AEG</t>
  </si>
  <si>
    <t>AB-Chain RTB RTB</t>
  </si>
  <si>
    <t>empowr coin EMPR</t>
  </si>
  <si>
    <t>AdultChain XXX</t>
  </si>
  <si>
    <t>ARBITRAGE ARB</t>
  </si>
  <si>
    <t>Wavebase PWV</t>
  </si>
  <si>
    <t>Bitcoin W Spectrum BWS</t>
  </si>
  <si>
    <t>New Power Coin NPW</t>
  </si>
  <si>
    <t>White Standard WSD</t>
  </si>
  <si>
    <t>Haracoin HRC</t>
  </si>
  <si>
    <t>Pure PUREX</t>
  </si>
  <si>
    <t>Coinvest COIN</t>
  </si>
  <si>
    <t>Luna Stars LSTR</t>
  </si>
  <si>
    <t>ACRE ACRE</t>
  </si>
  <si>
    <t>Formosa Financial FMF</t>
  </si>
  <si>
    <t>Latino Token LATINO</t>
  </si>
  <si>
    <t>FoodCoin FOOD</t>
  </si>
  <si>
    <t>IDOL COIN IDOL</t>
  </si>
  <si>
    <t>ARLIZE ARLIZE</t>
  </si>
  <si>
    <t>EscrowCoin ESCO</t>
  </si>
  <si>
    <t>EPLUS Coin EPLUS</t>
  </si>
  <si>
    <t>Bitcoin Instant BTI</t>
  </si>
  <si>
    <t>AVINOC AVINOC</t>
  </si>
  <si>
    <t>[Deprecated] XcelToken XCEL</t>
  </si>
  <si>
    <t>Lynx LYNX</t>
  </si>
  <si>
    <t>Swytch Energy Token SET</t>
  </si>
  <si>
    <t>PKG Token PKG</t>
  </si>
  <si>
    <t>PayDay Coin PDX</t>
  </si>
  <si>
    <t>RusGas RGS</t>
  </si>
  <si>
    <t>Help The Homeless Coin HTH</t>
  </si>
  <si>
    <t>Dragonglass DGS</t>
  </si>
  <si>
    <t>Forkcoin FORK</t>
  </si>
  <si>
    <t>Pecunio PCO</t>
  </si>
  <si>
    <t>Ferron FRRN</t>
  </si>
  <si>
    <t>C2C System C2C</t>
  </si>
  <si>
    <t>Smart Application Chain SAC</t>
  </si>
  <si>
    <t>SGPay SGP</t>
  </si>
  <si>
    <t>Talao TALAO</t>
  </si>
  <si>
    <t>LogisCoin LGS</t>
  </si>
  <si>
    <t>Trendercoin TDC</t>
  </si>
  <si>
    <t>Alttex ALTX</t>
  </si>
  <si>
    <t>Compound Coin COMP</t>
  </si>
  <si>
    <t>SecureCloudCoin SC2</t>
  </si>
  <si>
    <t>TWIST TWIST</t>
  </si>
  <si>
    <t>Mozo Token MOZO</t>
  </si>
  <si>
    <t>Defense DFS</t>
  </si>
  <si>
    <t>Rentledger RTL</t>
  </si>
  <si>
    <t>CatoCoin CATO</t>
  </si>
  <si>
    <t>Graphcoin GRPH</t>
  </si>
  <si>
    <t>Printex PRTX</t>
  </si>
  <si>
    <t>QYNO [OLD] QNO</t>
  </si>
  <si>
    <t>Rubex Money RBMC</t>
  </si>
  <si>
    <t>CottonCoin COTN</t>
  </si>
  <si>
    <t>BitF BITF</t>
  </si>
  <si>
    <t>Soniq SONIQ</t>
  </si>
  <si>
    <t>ABLE ABLX</t>
  </si>
  <si>
    <t>Cryptosolartech CST</t>
  </si>
  <si>
    <t>FolmCoin FLM</t>
  </si>
  <si>
    <t>WinToken WIN</t>
  </si>
  <si>
    <t>Timicoin TMC</t>
  </si>
  <si>
    <t>Thunderstake TSC</t>
  </si>
  <si>
    <t>DarexTravel DART</t>
  </si>
  <si>
    <t>Crypto Improvement Fund CIF</t>
  </si>
  <si>
    <t>ZEST ZEST</t>
  </si>
  <si>
    <t>FOIN FOIN</t>
  </si>
  <si>
    <t>Gainer GNR</t>
  </si>
  <si>
    <t>Digital Asset Exchange Token DAXT</t>
  </si>
  <si>
    <t>Bettex Coin BTXC</t>
  </si>
  <si>
    <t>Olympic OLMP</t>
  </si>
  <si>
    <t>UralsCoin URALS</t>
  </si>
  <si>
    <t>XRT Token XRT</t>
  </si>
  <si>
    <t>BFFDoom BFF</t>
  </si>
  <si>
    <t>Cruisebit CRBT</t>
  </si>
  <si>
    <t>Concierge Coin CCC</t>
  </si>
  <si>
    <t>Evimeria EVI</t>
  </si>
  <si>
    <t>Countinghouse CHT</t>
  </si>
  <si>
    <t>Crypto Harbor Exchange CHE</t>
  </si>
  <si>
    <t>Shard SHARD</t>
  </si>
  <si>
    <t>Puregold Token PGTS</t>
  </si>
  <si>
    <t>Archetypal Network ACTP</t>
  </si>
  <si>
    <t>Vestoria VSTR</t>
  </si>
  <si>
    <t>WELL WELL</t>
  </si>
  <si>
    <t>Azart AZART</t>
  </si>
  <si>
    <t>MintMe.com Coin MINTME</t>
  </si>
  <si>
    <t>Repme RPM</t>
  </si>
  <si>
    <t>Labh Coin LABH</t>
  </si>
  <si>
    <t>Wisepass PASS</t>
  </si>
  <si>
    <t>CARDbuyers BCARD</t>
  </si>
  <si>
    <t>Wispr WSP</t>
  </si>
  <si>
    <t>SHADE Token SHADE</t>
  </si>
  <si>
    <t>Pandemia PNDM</t>
  </si>
  <si>
    <t>Etheera ETA</t>
  </si>
  <si>
    <t>Bitspace BSX</t>
  </si>
  <si>
    <t>Cobrabytes COBRA</t>
  </si>
  <si>
    <t>EmaratCoin AEC</t>
  </si>
  <si>
    <t>SURETY SURE</t>
  </si>
  <si>
    <t>SOOM SOOM</t>
  </si>
  <si>
    <t>HUZU HUZU</t>
  </si>
  <si>
    <t>KUN KUN</t>
  </si>
  <si>
    <t>ShopZcoin SZC</t>
  </si>
  <si>
    <t>OBXcoin OBX</t>
  </si>
  <si>
    <t>dietbitcoin DDX</t>
  </si>
  <si>
    <t>Pedity PEDI</t>
  </si>
  <si>
    <t>SAKECOIN SAKE</t>
  </si>
  <si>
    <t>Rocketcoin ROCK</t>
  </si>
  <si>
    <t>ModulTrade MTRC</t>
  </si>
  <si>
    <t>Rookiecoin RKC</t>
  </si>
  <si>
    <t>Delizia DELIZ</t>
  </si>
  <si>
    <t>Molecule MOL</t>
  </si>
  <si>
    <t>Bitibu Coin BTB</t>
  </si>
  <si>
    <t>MESSE TOKEN MESSE</t>
  </si>
  <si>
    <t>MFIT COIN MFIT</t>
  </si>
  <si>
    <t>Sub Invest SUBX</t>
  </si>
  <si>
    <t>CoinToGo 2GO</t>
  </si>
  <si>
    <t>APOT APOT</t>
  </si>
  <si>
    <t>Bitcoin X BTX</t>
  </si>
  <si>
    <t>Atidium ATD</t>
  </si>
  <si>
    <t>Bitdepositary BDT</t>
  </si>
  <si>
    <t>Online OIO</t>
  </si>
  <si>
    <t>Hercules HERC</t>
  </si>
  <si>
    <t>Next.exchange NEXT</t>
  </si>
  <si>
    <t>Globatalent GBT</t>
  </si>
  <si>
    <t>Crowdvilla Ownership CRV</t>
  </si>
  <si>
    <t>ICOBay IBT</t>
  </si>
  <si>
    <t>Mocrow MCW</t>
  </si>
  <si>
    <t>Observer OBSR</t>
  </si>
  <si>
    <t>DEXTER DXR</t>
  </si>
  <si>
    <t>SDChain SDA</t>
  </si>
  <si>
    <t>Wibson WIB</t>
  </si>
  <si>
    <t>COZ COZ</t>
  </si>
  <si>
    <t>Bidooh DOOH Token DOOH</t>
  </si>
  <si>
    <t>Marginless MRS</t>
  </si>
  <si>
    <t>Blacer Coin BLCR</t>
  </si>
  <si>
    <t>IceChain ICHX</t>
  </si>
  <si>
    <t>Alphaslot SLOT</t>
  </si>
  <si>
    <t>Diruna DRA</t>
  </si>
  <si>
    <t>SpectrumNetwork SPEC</t>
  </si>
  <si>
    <t>Solareum SLRM</t>
  </si>
  <si>
    <t>StellarPay XLB</t>
  </si>
  <si>
    <t>SignatureChain  SIGN</t>
  </si>
  <si>
    <t>DEXON DXN</t>
  </si>
  <si>
    <t>Zloadr ZDR</t>
  </si>
  <si>
    <t>Hellenic Node HN</t>
  </si>
  <si>
    <t>Decimated DIO</t>
  </si>
  <si>
    <t>SPIDER VPS SPDR</t>
  </si>
  <si>
    <t>NEOX NEOX</t>
  </si>
  <si>
    <t>RentApp RENT</t>
  </si>
  <si>
    <t>TRUNK COIN TRO</t>
  </si>
  <si>
    <t>Bitcoin Confidential BC</t>
  </si>
  <si>
    <t>Toqqn TQN</t>
  </si>
  <si>
    <t>TAGZ TAGZ</t>
  </si>
  <si>
    <t>SealBlock Token SKT</t>
  </si>
  <si>
    <t>MotaCoin MOTA</t>
  </si>
  <si>
    <t>Native Utility Token NUT</t>
  </si>
  <si>
    <t>Claymore CLM</t>
  </si>
  <si>
    <t>Ubricoin UBN</t>
  </si>
  <si>
    <t>Switch ESH</t>
  </si>
  <si>
    <t>Eco Value Coin EVC</t>
  </si>
  <si>
    <t>Sapphire SAPP</t>
  </si>
  <si>
    <t>EXOR EXOR</t>
  </si>
  <si>
    <t>Bitsten Token BST</t>
  </si>
  <si>
    <t>GLOBEX GEX</t>
  </si>
  <si>
    <t>Ycash YEC</t>
  </si>
  <si>
    <t>Hype Token HYPE</t>
  </si>
  <si>
    <t>Realio Network RIO</t>
  </si>
  <si>
    <t>BitcoinRegular BTRL</t>
  </si>
  <si>
    <t>SkyMap SKYM</t>
  </si>
  <si>
    <t>Zer-Dex ZDX</t>
  </si>
  <si>
    <t>Multicoin MTCN</t>
  </si>
  <si>
    <t>Oasis City OSC</t>
  </si>
  <si>
    <t>Equilibria XEQ</t>
  </si>
  <si>
    <t>1Million Token 1MT</t>
  </si>
  <si>
    <t>CITEX Token CTT</t>
  </si>
  <si>
    <t>Blacknet BLN</t>
  </si>
  <si>
    <t>Blockium BOK</t>
  </si>
  <si>
    <t>Klaytn KLAY</t>
  </si>
  <si>
    <t>Spice SPICE</t>
  </si>
  <si>
    <t>BitCanna BCNA</t>
  </si>
  <si>
    <t>Ritocoin RITO</t>
  </si>
  <si>
    <t>Nibble NBXC</t>
  </si>
  <si>
    <t>BitcoinSoV BSOV</t>
  </si>
  <si>
    <t>Vidulum VDL</t>
  </si>
  <si>
    <t>Junsonmingchncoin JMC</t>
  </si>
  <si>
    <t>Bitscoin BTCX</t>
  </si>
  <si>
    <t>Jumpcoin JUMP</t>
  </si>
  <si>
    <t>ImageCash IMGC</t>
  </si>
  <si>
    <t>Aeryus AER</t>
  </si>
  <si>
    <t>MYCE YCE</t>
  </si>
  <si>
    <t>Daikicoin DIC</t>
  </si>
  <si>
    <t>PEPS Coin PEPS</t>
  </si>
  <si>
    <t>TenUp TUP</t>
  </si>
  <si>
    <t>XDAG XDAG</t>
  </si>
  <si>
    <t>BDCC COIN BDCC</t>
  </si>
  <si>
    <t>xscoin XSC</t>
  </si>
  <si>
    <t>PirateCash PIRATE</t>
  </si>
  <si>
    <t>Xeonbit XNB</t>
  </si>
  <si>
    <t>Flits FLS</t>
  </si>
  <si>
    <t>Mchain MAR</t>
  </si>
  <si>
    <t>Abitshadow Token ABST</t>
  </si>
  <si>
    <t>Davies DVS</t>
  </si>
  <si>
    <t>Blur BLUR</t>
  </si>
  <si>
    <t>BITTO BITTO</t>
  </si>
  <si>
    <t>Neeo NEEO</t>
  </si>
  <si>
    <t>Scrypta LYRA</t>
  </si>
  <si>
    <t>01coin ZOC</t>
  </si>
  <si>
    <t>Flow (Dapper labs) FLOW</t>
  </si>
  <si>
    <t>Livenodes LNO</t>
  </si>
  <si>
    <t>JFIN JFC</t>
  </si>
  <si>
    <t>LunchMoney LMY</t>
  </si>
  <si>
    <t>Cipher CPR</t>
  </si>
  <si>
    <t>SovranoCoin SVR</t>
  </si>
  <si>
    <t>STK Coin STK</t>
  </si>
  <si>
    <t>Ninjacoin NINJA</t>
  </si>
  <si>
    <t>Akoin AKN</t>
  </si>
  <si>
    <t>BOSCore BOS</t>
  </si>
  <si>
    <t>Sierracoin SIERRA</t>
  </si>
  <si>
    <t>Rivex RVX</t>
  </si>
  <si>
    <t>Tokenize Xchange TKX</t>
  </si>
  <si>
    <t>ITO Utility Token IUT</t>
  </si>
  <si>
    <t>CIChain CIC</t>
  </si>
  <si>
    <t>Cai Token CAI</t>
  </si>
  <si>
    <t>Quiztok QTCON</t>
  </si>
  <si>
    <t>Robonomics.network XRT</t>
  </si>
  <si>
    <t>PANTHEON X XPN</t>
  </si>
  <si>
    <t>NuCypher NU</t>
  </si>
  <si>
    <t>FinexboxToken FNB</t>
  </si>
  <si>
    <t>Codex CDEX</t>
  </si>
  <si>
    <t>Xeonbit Token XNS</t>
  </si>
  <si>
    <t>CertiK CTK</t>
  </si>
  <si>
    <t>Bincentive BCNT</t>
  </si>
  <si>
    <t>TICOEX Token TICO</t>
  </si>
  <si>
    <t>ESCX Token ESCX</t>
  </si>
  <si>
    <t>BITFXT COIN BXT</t>
  </si>
  <si>
    <t>Diligence IRA</t>
  </si>
  <si>
    <t>RING X PLATFORM RINGX</t>
  </si>
  <si>
    <t>Modex MODEX</t>
  </si>
  <si>
    <t>Bankroll Network BNKR</t>
  </si>
  <si>
    <t>RigoBlock GRG</t>
  </si>
  <si>
    <t>Minter Network BIP</t>
  </si>
  <si>
    <t>Wownero WOW</t>
  </si>
  <si>
    <t>Sesameseed SEED</t>
  </si>
  <si>
    <t>TeeCoin TEC</t>
  </si>
  <si>
    <t>Lightstreams PHT</t>
  </si>
  <si>
    <t>Ultragate ULG</t>
  </si>
  <si>
    <t>XIO XIO</t>
  </si>
  <si>
    <t>Gric Coin GC</t>
  </si>
  <si>
    <t>Blocs BLOCS</t>
  </si>
  <si>
    <t>ALLY ALY</t>
  </si>
  <si>
    <t>Cloudbit Token CDB</t>
  </si>
  <si>
    <t>Jade Currency JADE</t>
  </si>
  <si>
    <t>Litecash CASH</t>
  </si>
  <si>
    <t>Streamity STM</t>
  </si>
  <si>
    <t>VerusCoin VRSC</t>
  </si>
  <si>
    <t>Apple Network ANK</t>
  </si>
  <si>
    <t>Coupon Chain CCT</t>
  </si>
  <si>
    <t>MAX Exchange Token MAX</t>
  </si>
  <si>
    <t>BitUBU Coin UBU</t>
  </si>
  <si>
    <t>Pawtocol UPI</t>
  </si>
  <si>
    <t>Guapcoin GUAP</t>
  </si>
  <si>
    <t>Global Game Coin GGC</t>
  </si>
  <si>
    <t>Level01 LVX</t>
  </si>
  <si>
    <t>808TA 808TA</t>
  </si>
  <si>
    <t>FRED Energy FRED</t>
  </si>
  <si>
    <t>RIFT Token RIFT</t>
  </si>
  <si>
    <t>Mochimo MCM</t>
  </si>
  <si>
    <t>K-Tune KTT</t>
  </si>
  <si>
    <t>The Universal Settlement Coin TUSC</t>
  </si>
  <si>
    <t>AfroDex AfroX</t>
  </si>
  <si>
    <t>Resistance RES</t>
  </si>
  <si>
    <t>Documentchain DMS</t>
  </si>
  <si>
    <t>Pmeer PMEER</t>
  </si>
  <si>
    <t>Benscoin BSC</t>
  </si>
  <si>
    <t>Dune Network DUN</t>
  </si>
  <si>
    <t>Freight Trust &amp; Clearing Network EDI</t>
  </si>
  <si>
    <t>Kryptofranc KYF</t>
  </si>
  <si>
    <t>Bitcoin Vault BTCV</t>
  </si>
  <si>
    <t>Dfinity (IOU) DFN</t>
  </si>
  <si>
    <t>BiLira TRYB</t>
  </si>
  <si>
    <t>Ethereum Message Search EMS</t>
  </si>
  <si>
    <t>Jarvis Network JRT</t>
  </si>
  <si>
    <t>AK12 AK12</t>
  </si>
  <si>
    <t>KONJUNGATE KONJ</t>
  </si>
  <si>
    <t>Phoneum PHT</t>
  </si>
  <si>
    <t>Juventus Fan Token JUV</t>
  </si>
  <si>
    <t>FC Barcelona Fan Token BAR</t>
  </si>
  <si>
    <t>Paris Saint-Germain Fan Token PSG</t>
  </si>
  <si>
    <t>Atletico De Madrid Fan Token ATM</t>
  </si>
  <si>
    <t>Galatasaray Fan Token GAL</t>
  </si>
  <si>
    <t>AS Roma Fan Token ASR</t>
  </si>
  <si>
    <t>Kemacoin KEMA</t>
  </si>
  <si>
    <t>Global Rental Token GRT</t>
  </si>
  <si>
    <t>HebeBlock HEBE</t>
  </si>
  <si>
    <t>Compound SAI CSAI</t>
  </si>
  <si>
    <t>Milk Alliance MLK</t>
  </si>
  <si>
    <t>Energy Web Token EWT</t>
  </si>
  <si>
    <t>Kepler Network KMW</t>
  </si>
  <si>
    <t>Bidesk BDK</t>
  </si>
  <si>
    <t>Odyssey ODY</t>
  </si>
  <si>
    <t>LUCY LUCY</t>
  </si>
  <si>
    <t>The Tokenized Bitcoin imBTC</t>
  </si>
  <si>
    <t>Inex Project INEX</t>
  </si>
  <si>
    <t>OG Fan Token OG</t>
  </si>
  <si>
    <t>0cash ZCH</t>
  </si>
  <si>
    <t>Bonorum BONO</t>
  </si>
  <si>
    <t>GermanCoin GCX</t>
  </si>
  <si>
    <t>BIKI BIKI</t>
  </si>
  <si>
    <t>Orbit Chain ORC</t>
  </si>
  <si>
    <t>WOM Protocol WOM</t>
  </si>
  <si>
    <t>Largo Coin LRG</t>
  </si>
  <si>
    <t>Shardus ULT</t>
  </si>
  <si>
    <t>Zelerius ZLS</t>
  </si>
  <si>
    <t>Cofinex Coin CNX</t>
  </si>
  <si>
    <t>RAKUN RAKU</t>
  </si>
  <si>
    <t>Homeros HMR</t>
  </si>
  <si>
    <t>iOWN Token iOWN</t>
  </si>
  <si>
    <t>RAKSUR RAS</t>
  </si>
  <si>
    <t>Five Star Coin FSC</t>
  </si>
  <si>
    <t>Boogle BOO</t>
  </si>
  <si>
    <t>AdsByWiFi WADS</t>
  </si>
  <si>
    <t>Proton XPR</t>
  </si>
  <si>
    <t>MarketPeak PEAK</t>
  </si>
  <si>
    <t>Chainpay CPAY</t>
  </si>
  <si>
    <t>IBStoken IBS</t>
  </si>
  <si>
    <t>StellarPayGlobal XLPG</t>
  </si>
  <si>
    <t>Cryptobuyer XPT</t>
  </si>
  <si>
    <t>MyDexPay XMD</t>
  </si>
  <si>
    <t>Historia HTA</t>
  </si>
  <si>
    <t>GoalTime N GTX</t>
  </si>
  <si>
    <t>ODE ODE</t>
  </si>
  <si>
    <t>Hive HIVE</t>
  </si>
  <si>
    <t>IZEROIUM IZER</t>
  </si>
  <si>
    <t>CryptoEnergy CNRG</t>
  </si>
  <si>
    <t>HUNT HUNT</t>
  </si>
  <si>
    <t>PengolinCoin PGO</t>
  </si>
  <si>
    <t>ELYSIA EL</t>
  </si>
  <si>
    <t>B ONE PAYMENT B1P</t>
  </si>
  <si>
    <t>ALA ALA</t>
  </si>
  <si>
    <t>CelCoin CELC</t>
  </si>
  <si>
    <t>Insula ISLA</t>
  </si>
  <si>
    <t>Wallabee WLB</t>
  </si>
  <si>
    <t>Scopuly (SCOP) SCOP</t>
  </si>
  <si>
    <t>Touch Social TST</t>
  </si>
  <si>
    <t>Work Force Coin WFC</t>
  </si>
  <si>
    <t>Castweet CTT</t>
  </si>
  <si>
    <t>SappChain SAPP</t>
  </si>
  <si>
    <t>TILWIKI TLW</t>
  </si>
  <si>
    <t>Charg Coin CHG</t>
  </si>
  <si>
    <t>CoinLoan CLT</t>
  </si>
  <si>
    <t>MyTVchain MYTV</t>
  </si>
  <si>
    <t>Unknown Fair Object UFO</t>
  </si>
  <si>
    <t>Bitcurate BTCR</t>
  </si>
  <si>
    <t>Cicoin CICX</t>
  </si>
  <si>
    <t>Kingdom Game 4.0 KDG</t>
  </si>
  <si>
    <t>4THPILLAR TECHNOLOGIES FOUR</t>
  </si>
  <si>
    <t>PARSIQ PRQ</t>
  </si>
  <si>
    <t>PYRO Network (TRON) PYRO</t>
  </si>
  <si>
    <t>3x Long XRP Token XRPBULL</t>
  </si>
  <si>
    <t>3x Short XRP Token XRPBEAR</t>
  </si>
  <si>
    <t>3x Long EOS Token EOSBULL</t>
  </si>
  <si>
    <t>3x Short EOS Token EOSBEAR</t>
  </si>
  <si>
    <t>Latamcash LMCH</t>
  </si>
  <si>
    <t>weBloc WOK</t>
  </si>
  <si>
    <t>SonoCoin SONO</t>
  </si>
  <si>
    <t>Pyrrhos Gold PGOLD</t>
  </si>
  <si>
    <t>Hinto HNT</t>
  </si>
  <si>
    <t>DSLA Protocol DSLA</t>
  </si>
  <si>
    <t>Swapzilla SWZL</t>
  </si>
  <si>
    <t>MESEFA SEFA</t>
  </si>
  <si>
    <t>Cashhand CHND</t>
  </si>
  <si>
    <t>Vid VI</t>
  </si>
  <si>
    <t>DEAPcoin DEP</t>
  </si>
  <si>
    <t>SatoExchange Token SATX</t>
  </si>
  <si>
    <t>SINERGIA SNG</t>
  </si>
  <si>
    <t>BigBang Core BBC</t>
  </si>
  <si>
    <t>Mega Lottery Services Global MLR</t>
  </si>
  <si>
    <t>Epic Cash EPIC</t>
  </si>
  <si>
    <t>BIZZCOIN BIZZ</t>
  </si>
  <si>
    <t>Entherfound ETF</t>
  </si>
  <si>
    <t>Cartesi CTSI</t>
  </si>
  <si>
    <t>LBK LBK</t>
  </si>
  <si>
    <t>Helix HLIX</t>
  </si>
  <si>
    <t>Beer Money BEER</t>
  </si>
  <si>
    <t>WiBX WBX</t>
  </si>
  <si>
    <t>KardiaChain KAI</t>
  </si>
  <si>
    <t>Two Prime FF1 Token FF1</t>
  </si>
  <si>
    <t>3x Long Bitcoin SV Token BSVBULL</t>
  </si>
  <si>
    <t>3x Long Litecoin Token LTCBULL</t>
  </si>
  <si>
    <t>3x Long Tezos Token XTZBULL</t>
  </si>
  <si>
    <t>Alchemy ACOIN</t>
  </si>
  <si>
    <t>3x Long Bitcoin Cash Token BCHBULL</t>
  </si>
  <si>
    <t>Isiklar Coin ISIKC</t>
  </si>
  <si>
    <t>AMATEN AMA</t>
  </si>
  <si>
    <t>GHOST GHOST</t>
  </si>
  <si>
    <t>CRDT CRDT</t>
  </si>
  <si>
    <t>Ixinium XXA</t>
  </si>
  <si>
    <t>GHOSTPRISM GHOST</t>
  </si>
  <si>
    <t>ECOChain ECOC</t>
  </si>
  <si>
    <t>ECOSC ECU</t>
  </si>
  <si>
    <t>UCA Coin UCA</t>
  </si>
  <si>
    <t>Bali Coin BALI</t>
  </si>
  <si>
    <t>BASIC BASIC</t>
  </si>
  <si>
    <t>Counos X CCXX</t>
  </si>
  <si>
    <t>Jack Token JACK</t>
  </si>
  <si>
    <t>EarnBet BET</t>
  </si>
  <si>
    <t>JUST JST</t>
  </si>
  <si>
    <t>Sudan Gold Coin SGC</t>
  </si>
  <si>
    <t>Lux Bio Cell LBXC</t>
  </si>
  <si>
    <t>AAX Token AAB</t>
  </si>
  <si>
    <t>Affil Coin AC</t>
  </si>
  <si>
    <t>BLOCKIDCOIN BID</t>
  </si>
  <si>
    <t>The Transfer Token TTT</t>
  </si>
  <si>
    <t>LOA Protocol LOA</t>
  </si>
  <si>
    <t>Torex TOR</t>
  </si>
  <si>
    <t>Martkist MARTK</t>
  </si>
  <si>
    <t>EzyStayz EZY</t>
  </si>
  <si>
    <t>Sensorium SENSO</t>
  </si>
  <si>
    <t>Aragon Court ANJ</t>
  </si>
  <si>
    <t>TNC Coin TNC</t>
  </si>
  <si>
    <t>Becaz BCZ</t>
  </si>
  <si>
    <t>Xenon XEN</t>
  </si>
  <si>
    <t>ASYAGRO ASY</t>
  </si>
  <si>
    <t>REBIT KEYT</t>
  </si>
  <si>
    <t>SKINCHAIN SKC</t>
  </si>
  <si>
    <t>Inverse Bitcoin Volatility Token IBVOL</t>
  </si>
  <si>
    <t>AtromG8 AG8</t>
  </si>
  <si>
    <t>Buzzshow GLDY</t>
  </si>
  <si>
    <t>Xaya CHI</t>
  </si>
  <si>
    <t>1x Long Bitcoin Implied Volatility Token BVOL</t>
  </si>
  <si>
    <t>NFX Coin NFXC</t>
  </si>
  <si>
    <t>United Bull Traders UNB</t>
  </si>
  <si>
    <t>Massnet MASS</t>
  </si>
  <si>
    <t>BeeEx BEE</t>
  </si>
  <si>
    <t>The global index chain TGIC</t>
  </si>
  <si>
    <t>Hathor HTR</t>
  </si>
  <si>
    <t>Vanywhere VANY</t>
  </si>
  <si>
    <t>Universal Protocol Token UPT</t>
  </si>
  <si>
    <t>Idea Chain Coin ICH</t>
  </si>
  <si>
    <t>CBCCOIN CBC</t>
  </si>
  <si>
    <t>ARMTOKEN TARM</t>
  </si>
  <si>
    <t>Keep Network KEEP</t>
  </si>
  <si>
    <t>Celo CGLD</t>
  </si>
  <si>
    <t>Cannadrix CND</t>
  </si>
  <si>
    <t>HOMIHELP HOMI</t>
  </si>
  <si>
    <t>Botton BOC</t>
  </si>
  <si>
    <t>Litecoin SV LSV</t>
  </si>
  <si>
    <t>LEVELG LEVELG</t>
  </si>
  <si>
    <t>IDK IDK</t>
  </si>
  <si>
    <t>HackenAI HAI</t>
  </si>
  <si>
    <t>Egas EGAS</t>
  </si>
  <si>
    <t>2key.network 2KEY</t>
  </si>
  <si>
    <t>DXdao DXD</t>
  </si>
  <si>
    <t>GeoDB GEO</t>
  </si>
  <si>
    <t>Pyrk PYRK</t>
  </si>
  <si>
    <t>ZCore Token ZCRT</t>
  </si>
  <si>
    <t>MultiCoinCasino MCC</t>
  </si>
  <si>
    <t>Bluekey BKY</t>
  </si>
  <si>
    <t>Attila ATT</t>
  </si>
  <si>
    <t>xDai STAKE</t>
  </si>
  <si>
    <t>Secret SCRT</t>
  </si>
  <si>
    <t>Simple Software Solutions SSS</t>
  </si>
  <si>
    <t>ZIMBOCASH ZASH</t>
  </si>
  <si>
    <t>SOMESING SSX</t>
  </si>
  <si>
    <t>Zelwin ZLW</t>
  </si>
  <si>
    <t>Money Token MNT</t>
  </si>
  <si>
    <t>MATH MATH</t>
  </si>
  <si>
    <t>UMA UMA</t>
  </si>
  <si>
    <t>Dawn Protocol DAWN</t>
  </si>
  <si>
    <t>VEHICLE DATA ARTIFICIAL INTELLIGENCE PLATFORM VAIP</t>
  </si>
  <si>
    <t>8X8 PROTOCOL EXE</t>
  </si>
  <si>
    <t>DARMA Cash DMCH</t>
  </si>
  <si>
    <t>Skillchain SKI</t>
  </si>
  <si>
    <t>LUKSO LYXe</t>
  </si>
  <si>
    <t>King DAG KDAG</t>
  </si>
  <si>
    <t>SableAssent SAC1</t>
  </si>
  <si>
    <t>VARC VARC</t>
  </si>
  <si>
    <t>NDN Link NDN</t>
  </si>
  <si>
    <t>WaykiChain Governance Coin WGRT</t>
  </si>
  <si>
    <t>Orion Protocol ORN</t>
  </si>
  <si>
    <t>Arweave AR</t>
  </si>
  <si>
    <t>UCROWDME UCM</t>
  </si>
  <si>
    <t>Fuse Network FUSE</t>
  </si>
  <si>
    <t>Paparazzi PAZZI</t>
  </si>
  <si>
    <t>PointPay PXP</t>
  </si>
  <si>
    <t>BackPacker Coin BPC</t>
  </si>
  <si>
    <t>TYCOON69 T69</t>
  </si>
  <si>
    <t>KYC.Crypto MIMA</t>
  </si>
  <si>
    <t>Blue Baikal BBC</t>
  </si>
  <si>
    <t>MERCI MERCI</t>
  </si>
  <si>
    <t>Kadena KDA</t>
  </si>
  <si>
    <t>BlockNoteX BNOX</t>
  </si>
  <si>
    <t>DOCH COIN DCH</t>
  </si>
  <si>
    <t>Vether VETH</t>
  </si>
  <si>
    <t>Xank XANK</t>
  </si>
  <si>
    <t>UniPower POWER</t>
  </si>
  <si>
    <t>Fanaticos Cash FCH</t>
  </si>
  <si>
    <t>Sylo SYLO</t>
  </si>
  <si>
    <t>ZelaaPayAE ZPAE</t>
  </si>
  <si>
    <t>Helium HNT</t>
  </si>
  <si>
    <t>Codeo Token CODEO</t>
  </si>
  <si>
    <t>Bitgesell BGL</t>
  </si>
  <si>
    <t>Blood BLOOD</t>
  </si>
  <si>
    <t>EYES Protocol EYES</t>
  </si>
  <si>
    <t>PhoenixDAO PHNX</t>
  </si>
  <si>
    <t>IZE IZE</t>
  </si>
  <si>
    <t>PLAAS FARMERS TOKEN PLAAS</t>
  </si>
  <si>
    <t>Barkis Network BKS</t>
  </si>
  <si>
    <t>Vectorium VCTP</t>
  </si>
  <si>
    <t>Golden Human Trust GHT</t>
  </si>
  <si>
    <t>Render Token RNDR</t>
  </si>
  <si>
    <t>SKALE Network SKL</t>
  </si>
  <si>
    <t>Compound COMP</t>
  </si>
  <si>
    <t>UniDollar UNIUSD</t>
  </si>
  <si>
    <t>Quish Coin QTV</t>
  </si>
  <si>
    <t>DigiDinar Token DDRT</t>
  </si>
  <si>
    <t>GM Holding GM</t>
  </si>
  <si>
    <t>HXY Money HXY</t>
  </si>
  <si>
    <t>MONNOS MNS</t>
  </si>
  <si>
    <t>Neuromorphic.io NMP</t>
  </si>
  <si>
    <t>DFOhub BUIDL</t>
  </si>
  <si>
    <t>Chi Gastoken CHI</t>
  </si>
  <si>
    <t>Golden Ratio Token GRT</t>
  </si>
  <si>
    <t>FinNexus FNX</t>
  </si>
  <si>
    <t>PieDAO BTC++ BTC++</t>
  </si>
  <si>
    <t>Gas Token Two GST2</t>
  </si>
  <si>
    <t>ACE ACE</t>
  </si>
  <si>
    <t>CACHE Gold CGT</t>
  </si>
  <si>
    <t>SorachanCoin SORA</t>
  </si>
  <si>
    <t>HOMT HOMT</t>
  </si>
  <si>
    <t>Bitsonic BSC</t>
  </si>
  <si>
    <t>Balancer BAL</t>
  </si>
  <si>
    <t>ChainZ Arena SOUL</t>
  </si>
  <si>
    <t>ROS Coin ROS</t>
  </si>
  <si>
    <t>IOOX System IOOX</t>
  </si>
  <si>
    <t>MoCo Token MoCo</t>
  </si>
  <si>
    <t>Amun Bitcoin 3x Daily Long BTC3L</t>
  </si>
  <si>
    <t>Amun Bitcoin 3x Daily Short BTC3S</t>
  </si>
  <si>
    <t>Amun Ether 3x Daily Short ETH3S</t>
  </si>
  <si>
    <t>Amun Ether 3x Daily Long ETH3L</t>
  </si>
  <si>
    <t>DMM: Governance DMG</t>
  </si>
  <si>
    <t>Meta MTA</t>
  </si>
  <si>
    <t>Oikos OKS</t>
  </si>
  <si>
    <t>Ystar YSR</t>
  </si>
  <si>
    <t>Pamp Network PAMP</t>
  </si>
  <si>
    <t>CashBackPro CBP</t>
  </si>
  <si>
    <t>Bestay BSY</t>
  </si>
  <si>
    <t>Medalte MDTL</t>
  </si>
  <si>
    <t>STPAY STP</t>
  </si>
  <si>
    <t>LYFE LYFE</t>
  </si>
  <si>
    <t>HelixNetwork MHLX</t>
  </si>
  <si>
    <t>SaveToken SAVE</t>
  </si>
  <si>
    <t>Destiny Success DXTS</t>
  </si>
  <si>
    <t>Bananatok BNA</t>
  </si>
  <si>
    <t>Kublaicoin KUB</t>
  </si>
  <si>
    <t>pNetwork PNT</t>
  </si>
  <si>
    <t>BeautyPayCoin BPC</t>
  </si>
  <si>
    <t>HEIDI HDI</t>
  </si>
  <si>
    <t>Darwinia Network RING</t>
  </si>
  <si>
    <t>Treecle TRCL</t>
  </si>
  <si>
    <t>Nokencoin NOKN</t>
  </si>
  <si>
    <t>Sora XOR</t>
  </si>
  <si>
    <t>Bitcherry BCHC</t>
  </si>
  <si>
    <t>DeFiChain DFI</t>
  </si>
  <si>
    <t>Imsmart IMT</t>
  </si>
  <si>
    <t>Release Project REL</t>
  </si>
  <si>
    <t>Decash DECH</t>
  </si>
  <si>
    <t>Cap CAP</t>
  </si>
  <si>
    <t>bZx Protocol BZRX</t>
  </si>
  <si>
    <t>ENTONE ENTONE</t>
  </si>
  <si>
    <t>Rivermount RM</t>
  </si>
  <si>
    <t>BitcoinPoS BPS</t>
  </si>
  <si>
    <t>Rewardiqa REW</t>
  </si>
  <si>
    <t>Ormeus Cash OMC</t>
  </si>
  <si>
    <t>Travel1Click T1C</t>
  </si>
  <si>
    <t>Gstcoin GST</t>
  </si>
  <si>
    <t>Aleph.im ALEPH</t>
  </si>
  <si>
    <t>Small Love Potion SLP</t>
  </si>
  <si>
    <t>EtherBone ETHBN</t>
  </si>
  <si>
    <t>AntiscamToken AST</t>
  </si>
  <si>
    <t>VN Token VN</t>
  </si>
  <si>
    <t>TrustSwap SWAP</t>
  </si>
  <si>
    <t>NXM NXM</t>
  </si>
  <si>
    <t>ChallengeDac CHL</t>
  </si>
  <si>
    <t>Askobar Network ASKO</t>
  </si>
  <si>
    <t>PlutusDeFi PLT</t>
  </si>
  <si>
    <t>Decentr DEC</t>
  </si>
  <si>
    <t>Idena IDNA</t>
  </si>
  <si>
    <t>DoDreamChain DRM</t>
  </si>
  <si>
    <t>AnimalGo GOM2</t>
  </si>
  <si>
    <t>Insight Protocol INX</t>
  </si>
  <si>
    <t>NEST Protocol NEST</t>
  </si>
  <si>
    <t>PUML Better Health PUML</t>
  </si>
  <si>
    <t>STONK STONK</t>
  </si>
  <si>
    <t>Cipher Core Token CIPHC</t>
  </si>
  <si>
    <t>Defis XGM</t>
  </si>
  <si>
    <t>Bitpayer Token BPT</t>
  </si>
  <si>
    <t>Coinsto CSO</t>
  </si>
  <si>
    <t>LivenPay LVN</t>
  </si>
  <si>
    <t>CRYPTOFOREX CFX</t>
  </si>
  <si>
    <t>BELIEVER BLVR</t>
  </si>
  <si>
    <t>Bankroll Vault VLT</t>
  </si>
  <si>
    <t>FLAMA FMA</t>
  </si>
  <si>
    <t>QANplatform QARK</t>
  </si>
  <si>
    <t>iDeFi IDEFI</t>
  </si>
  <si>
    <t>sCEX SCEX</t>
  </si>
  <si>
    <t>sDEFI SDEFI</t>
  </si>
  <si>
    <t>yearn.finance YFI</t>
  </si>
  <si>
    <t>FIO Protocol FIO</t>
  </si>
  <si>
    <t>DEXTools DEXT</t>
  </si>
  <si>
    <t>STATERA STA</t>
  </si>
  <si>
    <t>SafePost STAMP</t>
  </si>
  <si>
    <t>Originate Coin ORC</t>
  </si>
  <si>
    <t>Falcon Project FNT</t>
  </si>
  <si>
    <t>NextDAO NAX</t>
  </si>
  <si>
    <t>Rarible RARI</t>
  </si>
  <si>
    <t>Props Token PROPS</t>
  </si>
  <si>
    <t>Balloon-X BLX</t>
  </si>
  <si>
    <t>Stafi FIS</t>
  </si>
  <si>
    <t>Decurian ECU</t>
  </si>
  <si>
    <t>EcoDollar ECOS</t>
  </si>
  <si>
    <t>Rowan Token RWN</t>
  </si>
  <si>
    <t>NEOBITCOIN NBTC</t>
  </si>
  <si>
    <t>Unit Protocol COL</t>
  </si>
  <si>
    <t>Anyswap ANY</t>
  </si>
  <si>
    <t>Frontier FRONT</t>
  </si>
  <si>
    <t>DoYourTip DYT</t>
  </si>
  <si>
    <t>Pool of Stake PSK</t>
  </si>
  <si>
    <t>Index Chain IDX</t>
  </si>
  <si>
    <t>DigiDinar DDR</t>
  </si>
  <si>
    <t>Union Fair Coin UFC</t>
  </si>
  <si>
    <t>DragonVein DVC</t>
  </si>
  <si>
    <t>Bitcoin True BTCT</t>
  </si>
  <si>
    <t>BLOCKCLOUT CLOUT</t>
  </si>
  <si>
    <t>Diplexcoin DLX</t>
  </si>
  <si>
    <t>NerveNetwork NVT</t>
  </si>
  <si>
    <t>Crypto Cricket Club 3Cs</t>
  </si>
  <si>
    <t>dKargo DKA</t>
  </si>
  <si>
    <t>Fesschain FESS</t>
  </si>
  <si>
    <t>4ART Coin 4ART</t>
  </si>
  <si>
    <t>intexcoin INTX</t>
  </si>
  <si>
    <t>Bone BONE</t>
  </si>
  <si>
    <t>Satoshivisioncoin SVC</t>
  </si>
  <si>
    <t>ModiHost AIM</t>
  </si>
  <si>
    <t>Meter MTRG</t>
  </si>
  <si>
    <t>AICON AICO</t>
  </si>
  <si>
    <t>Cybercoin CBR</t>
  </si>
  <si>
    <t>Swingby SWINGBY</t>
  </si>
  <si>
    <t>Crypto User Base CUB</t>
  </si>
  <si>
    <t>Pantos PAN</t>
  </si>
  <si>
    <t>CoinZoom ZOOM</t>
  </si>
  <si>
    <t>BMToken BMT</t>
  </si>
  <si>
    <t>Darwinia Commitment Token KTON</t>
  </si>
  <si>
    <t>Fireball FIRE</t>
  </si>
  <si>
    <t>Hey Bitcoin HYBN</t>
  </si>
  <si>
    <t>Robonomics Web Services RWS</t>
  </si>
  <si>
    <t>ZOM ZOM</t>
  </si>
  <si>
    <t>Temtum TEM</t>
  </si>
  <si>
    <t>TokenPocket TPT</t>
  </si>
  <si>
    <t>Unicrypt UNC</t>
  </si>
  <si>
    <t>Ulgen Hash Power UHP</t>
  </si>
  <si>
    <t>DeFi Nation Signals DAO DSD</t>
  </si>
  <si>
    <t>DMST DMST</t>
  </si>
  <si>
    <t>FME FME</t>
  </si>
  <si>
    <t>MCDEX MCB</t>
  </si>
  <si>
    <t>yearn.finance II YFII</t>
  </si>
  <si>
    <t>MOTIV Protocol MOV</t>
  </si>
  <si>
    <t>Centric Cash CNS</t>
  </si>
  <si>
    <t>Trust Wallet Token TWT</t>
  </si>
  <si>
    <t>PowerBalt PWRB</t>
  </si>
  <si>
    <t>Student Coin STC</t>
  </si>
  <si>
    <t>Trendering TRND</t>
  </si>
  <si>
    <t>Tendies TEND</t>
  </si>
  <si>
    <t>TrustDAO TRUST</t>
  </si>
  <si>
    <t>Vision Network VSN</t>
  </si>
  <si>
    <t>Limestone Network LIMEX</t>
  </si>
  <si>
    <t>Liquidity Dividends Protocol LID</t>
  </si>
  <si>
    <t>SIMBA Storage Token SST</t>
  </si>
  <si>
    <t>BNS Token BNS</t>
  </si>
  <si>
    <t>Dev Protocol DEV</t>
  </si>
  <si>
    <t>Lung Protocol L2P</t>
  </si>
  <si>
    <t>SHIBA INU SHIB</t>
  </si>
  <si>
    <t>Kids Cash KASH</t>
  </si>
  <si>
    <t>Marblecoin MBC</t>
  </si>
  <si>
    <t>Libertas Token LIBERTAS</t>
  </si>
  <si>
    <t>Antiample XAMP</t>
  </si>
  <si>
    <t>XT.com Token XT</t>
  </si>
  <si>
    <t>FOCV FOCV</t>
  </si>
  <si>
    <t>Bit World Token BWB</t>
  </si>
  <si>
    <t>Crypto Village Accelerator CVA</t>
  </si>
  <si>
    <t>FEX Token FEX</t>
  </si>
  <si>
    <t>AOS AOS</t>
  </si>
  <si>
    <t>Brr BRR</t>
  </si>
  <si>
    <t>PolypuX PUX</t>
  </si>
  <si>
    <t>Unibomb UBOMB</t>
  </si>
  <si>
    <t>DigiMax DGMT DGMT</t>
  </si>
  <si>
    <t>All.me ME</t>
  </si>
  <si>
    <t>TOPBTC Token TOPB</t>
  </si>
  <si>
    <t>MDUKEY MDU</t>
  </si>
  <si>
    <t>KVI KVI</t>
  </si>
  <si>
    <t>Nilu NILU</t>
  </si>
  <si>
    <t>Healing Plus HP</t>
  </si>
  <si>
    <t>Culture Ticket Chain CTC</t>
  </si>
  <si>
    <t>3X Long Chainlink Token LINKBULL</t>
  </si>
  <si>
    <t>Connectome CNTM</t>
  </si>
  <si>
    <t>3X Short Cardano Token ADABEAR</t>
  </si>
  <si>
    <t>888tron 888</t>
  </si>
  <si>
    <t>Mineral MNR</t>
  </si>
  <si>
    <t>HUPAYX HUP</t>
  </si>
  <si>
    <t>Ace Entertainment ACE</t>
  </si>
  <si>
    <t>Assemble Protocol ASM</t>
  </si>
  <si>
    <t>EIDOS EIDOS</t>
  </si>
  <si>
    <t>3X Long Algorand Token ALGOBULL</t>
  </si>
  <si>
    <t>GIVLY Coin GIV</t>
  </si>
  <si>
    <t>Afri Union Coin AUC</t>
  </si>
  <si>
    <t>3X Long Altcoin Index Token ALTBULL</t>
  </si>
  <si>
    <t>3X Long BitMax Token Token BTMXBULL</t>
  </si>
  <si>
    <t>3X Long Cardano Token ADABULL</t>
  </si>
  <si>
    <t>3X Long Cosmos Token ATOMBULL</t>
  </si>
  <si>
    <t>3X Long Dogecoin Token DOGEBULL</t>
  </si>
  <si>
    <t>3X Long Dragon Index Token DRGNBULL</t>
  </si>
  <si>
    <t>3X Long Ethereum Classic Token ETCBULL</t>
  </si>
  <si>
    <t>3X Long Huobi Token Token HTBULL</t>
  </si>
  <si>
    <t>3X Long Matic Token MATICBULL</t>
  </si>
  <si>
    <t>3X Long Midcap Index Token MIDBULL</t>
  </si>
  <si>
    <t>3X Long Shitcoin Index Token BULLSHIT</t>
  </si>
  <si>
    <t>3X Long TomoChain Token TOMOBULL</t>
  </si>
  <si>
    <t>Galaxy Wallet GC</t>
  </si>
  <si>
    <t>3X Short Dogecoin Token DOGEBEAR</t>
  </si>
  <si>
    <t>3X Short Ethereum Classic Token ETCBEAR</t>
  </si>
  <si>
    <t>3X Short Matic Token MATICBEAR</t>
  </si>
  <si>
    <t>Derivex DVX</t>
  </si>
  <si>
    <t>HAPY Coin HAPY</t>
  </si>
  <si>
    <t>AI Crypto AIC</t>
  </si>
  <si>
    <t>Eight Hours EHRT</t>
  </si>
  <si>
    <t>Essek Tov ETO</t>
  </si>
  <si>
    <t>KYSC Token KYSC</t>
  </si>
  <si>
    <t>Ecoin ECOIN</t>
  </si>
  <si>
    <t>Lapis Chain LPS</t>
  </si>
  <si>
    <t>Bonk BONK</t>
  </si>
  <si>
    <t>BitoPro Exchange Token BITO</t>
  </si>
  <si>
    <t>Anchor Neural World ANW</t>
  </si>
  <si>
    <t>ZYX ZYX</t>
  </si>
  <si>
    <t>dForce GOLDx GOLDX</t>
  </si>
  <si>
    <t>ETH AI Limit Loss ELL</t>
  </si>
  <si>
    <t>DIA DIA</t>
  </si>
  <si>
    <t>ETH/BTC RSI Ratio Trading Set ETHBTCRSI</t>
  </si>
  <si>
    <t>ETH/LINK Price Action Candlestick Set LINKETHPA</t>
  </si>
  <si>
    <t>ETH Price Action Candlestick Set ETHPA</t>
  </si>
  <si>
    <t>FlashX Advance FSXA</t>
  </si>
  <si>
    <t>yffi finance YFFI</t>
  </si>
  <si>
    <t>Donut DONUT</t>
  </si>
  <si>
    <t>LINK Profit Taker Set LINKPT</t>
  </si>
  <si>
    <t>WhiteRockCasino WRC</t>
  </si>
  <si>
    <t>JUIICE JUI</t>
  </si>
  <si>
    <t>KnoxFS KFX</t>
  </si>
  <si>
    <t>Modern Investment Coin MODIC</t>
  </si>
  <si>
    <t>SUKU SUKU</t>
  </si>
  <si>
    <t>BeeStore BHT</t>
  </si>
  <si>
    <t>AML Bitcoin ABTC</t>
  </si>
  <si>
    <t>Serum SRM</t>
  </si>
  <si>
    <t>Cream Finance CREAM</t>
  </si>
  <si>
    <t>Geeq GEEQ</t>
  </si>
  <si>
    <t>Unitrade TRADE</t>
  </si>
  <si>
    <t>Rozeus ROZ</t>
  </si>
  <si>
    <t>The Sandbox SAND</t>
  </si>
  <si>
    <t>Dionpay DION</t>
  </si>
  <si>
    <t>Black Diamond Rating HZT</t>
  </si>
  <si>
    <t>Master Coin Point MACPO</t>
  </si>
  <si>
    <t>AXEL AXEL</t>
  </si>
  <si>
    <t>BaconCoin BAK</t>
  </si>
  <si>
    <t>Arcona ARCONA</t>
  </si>
  <si>
    <t>BetDice DICE</t>
  </si>
  <si>
    <t>BigGame BG</t>
  </si>
  <si>
    <t>Bityuan BTY</t>
  </si>
  <si>
    <t>Blockchain Exchange Alliance BXA</t>
  </si>
  <si>
    <t>Intergalactic Gold IGG</t>
  </si>
  <si>
    <t>Diamond Voucher DVS</t>
  </si>
  <si>
    <t>Offshift XFT</t>
  </si>
  <si>
    <t>MDsquare TMED</t>
  </si>
  <si>
    <t>3X Long Tether Gold Token XAUTBULL</t>
  </si>
  <si>
    <t>3X Short Tether Gold Token XAUTBEAR</t>
  </si>
  <si>
    <t>DeFiPie PIE</t>
  </si>
  <si>
    <t>SocialGood SG</t>
  </si>
  <si>
    <t>YAS YAS</t>
  </si>
  <si>
    <t>Ziktalk ZIK</t>
  </si>
  <si>
    <t>WeSing Coin WSC</t>
  </si>
  <si>
    <t>COST COIN+ AKM</t>
  </si>
  <si>
    <t>EcoG9coin EGC</t>
  </si>
  <si>
    <t>PHILLIPS PAY COIN PPC</t>
  </si>
  <si>
    <t>Thorium TORM</t>
  </si>
  <si>
    <t>SHENG SHENG</t>
  </si>
  <si>
    <t>Berry BERRY</t>
  </si>
  <si>
    <t>HL Chain HL</t>
  </si>
  <si>
    <t>hybrix HY</t>
  </si>
  <si>
    <t>Jubi Token JT</t>
  </si>
  <si>
    <t>DApp Evolution EVO</t>
  </si>
  <si>
    <t>Dark Energy Crystals DEC</t>
  </si>
  <si>
    <t>Play Royal PLAY</t>
  </si>
  <si>
    <t>SCC DIGforIT SCC</t>
  </si>
  <si>
    <t>Blocery BLY</t>
  </si>
  <si>
    <t>Proof Of Liquidity POL</t>
  </si>
  <si>
    <t>Evan EVAN</t>
  </si>
  <si>
    <t>Decentralized Data Assets Management DDAM</t>
  </si>
  <si>
    <t>Game Ark GARK</t>
  </si>
  <si>
    <t>X-Block IX</t>
  </si>
  <si>
    <t>TUNE TOKEN TUNE</t>
  </si>
  <si>
    <t>Bounce Token BOT</t>
  </si>
  <si>
    <t>GramGold Coin GGC</t>
  </si>
  <si>
    <t>Maxonrow MXW</t>
  </si>
  <si>
    <t>ASTA ASTA</t>
  </si>
  <si>
    <t>AVCCOIN AVC</t>
  </si>
  <si>
    <t>BPOP BPOP</t>
  </si>
  <si>
    <t>Braziliex Token BRZX</t>
  </si>
  <si>
    <t>BSYS BSYS</t>
  </si>
  <si>
    <t>BTS Coin BTSC</t>
  </si>
  <si>
    <t>Bytus BYTS</t>
  </si>
  <si>
    <t>Cherry Token YT</t>
  </si>
  <si>
    <t>Coinzo Token CNZ</t>
  </si>
  <si>
    <t>CryptoWorldNews CWN</t>
  </si>
  <si>
    <t>AGA Token AGA</t>
  </si>
  <si>
    <t>MiniSwap MINI</t>
  </si>
  <si>
    <t>YF Link YFL</t>
  </si>
  <si>
    <t>Feellike FLL</t>
  </si>
  <si>
    <t>DTOP Token DTOP</t>
  </si>
  <si>
    <t>Dcoin Token DT</t>
  </si>
  <si>
    <t>Digital Wallet DWC</t>
  </si>
  <si>
    <t>Distributed Energy Coin DEC</t>
  </si>
  <si>
    <t>Dogz DOGZ</t>
  </si>
  <si>
    <t>Dragonbit DRGB</t>
  </si>
  <si>
    <t>EasySwap ESWA</t>
  </si>
  <si>
    <t>DSYS DSYS</t>
  </si>
  <si>
    <t>EA Token EA</t>
  </si>
  <si>
    <t>Electric Vehicle Zone EVZ</t>
  </si>
  <si>
    <t>Eska ESK</t>
  </si>
  <si>
    <t>Empow EM</t>
  </si>
  <si>
    <t>ethArt ARTE</t>
  </si>
  <si>
    <t>FANBI TOKEN FBT</t>
  </si>
  <si>
    <t>FANZY FX1</t>
  </si>
  <si>
    <t>Fashion Coin FSHN</t>
  </si>
  <si>
    <t>Fisco Coin FSCC</t>
  </si>
  <si>
    <t>Force For Fast FFF</t>
  </si>
  <si>
    <t>Gbrick GBX</t>
  </si>
  <si>
    <t>FunKeyPay FNK</t>
  </si>
  <si>
    <t>GLOBALTRUSTFUND TOKEN GTF</t>
  </si>
  <si>
    <t>Hamebi Token HMB</t>
  </si>
  <si>
    <t>Heart Number HTN</t>
  </si>
  <si>
    <t>Super Running Coin SRC</t>
  </si>
  <si>
    <t>Hemelios HEM</t>
  </si>
  <si>
    <t>Loanburst Lburst</t>
  </si>
  <si>
    <t>PeerEx PERX</t>
  </si>
  <si>
    <t>Hiblocks HIBS</t>
  </si>
  <si>
    <t>IDCM Token IT</t>
  </si>
  <si>
    <t>Infinite Ricks RICK</t>
  </si>
  <si>
    <t>INMAXCOIN INXC</t>
  </si>
  <si>
    <t>FXPay FXP</t>
  </si>
  <si>
    <t>Galaxy Pool Coin GPO</t>
  </si>
  <si>
    <t>Intelligence Quickly Chain IQC</t>
  </si>
  <si>
    <t>JUST NETWORK JUS</t>
  </si>
  <si>
    <t>Kaleido KAL</t>
  </si>
  <si>
    <t>Khipu Token KIP</t>
  </si>
  <si>
    <t>ITAM Games ITAM</t>
  </si>
  <si>
    <t>LoveHearts LVH</t>
  </si>
  <si>
    <t>Portal PORTAL</t>
  </si>
  <si>
    <t>Metacoin MTC</t>
  </si>
  <si>
    <t>ThreeFold Token TFT</t>
  </si>
  <si>
    <t>TRONbetDice DICE</t>
  </si>
  <si>
    <t>CBDAO SBREE</t>
  </si>
  <si>
    <t>RMPL RMPL</t>
  </si>
  <si>
    <t>Aquila Protocol AUX</t>
  </si>
  <si>
    <t>Halving Coin HALV</t>
  </si>
  <si>
    <t>Kulupu KLP</t>
  </si>
  <si>
    <t>TronEuropeRewardCoin TERC</t>
  </si>
  <si>
    <t>Strong STRONG</t>
  </si>
  <si>
    <t>Machi X MCX</t>
  </si>
  <si>
    <t>Ndau XND</t>
  </si>
  <si>
    <t>UniversalEnergyChain UENC</t>
  </si>
  <si>
    <t>MangoChain MGP</t>
  </si>
  <si>
    <t>Ludos Protocol LUD</t>
  </si>
  <si>
    <t>Ripple Alpha XLA</t>
  </si>
  <si>
    <t>NanTrade NAN</t>
  </si>
  <si>
    <t>THC THC</t>
  </si>
  <si>
    <t>ROONEX RNX</t>
  </si>
  <si>
    <t>Mandi Token MANDI</t>
  </si>
  <si>
    <t>NEAR Protocol NEAR</t>
  </si>
  <si>
    <t>MANTRA DAO OM</t>
  </si>
  <si>
    <t>Rio DeFi RFUEL</t>
  </si>
  <si>
    <t>YAM YAM</t>
  </si>
  <si>
    <t>Relevant REL</t>
  </si>
  <si>
    <t>happy birthday coin HBDC</t>
  </si>
  <si>
    <t>Barter BRTR</t>
  </si>
  <si>
    <t>Web Coin Pay WEC</t>
  </si>
  <si>
    <t>Degenerate Platform DGN</t>
  </si>
  <si>
    <t>Frens Community FRENS</t>
  </si>
  <si>
    <t>Waifu Token WAIF</t>
  </si>
  <si>
    <t>MONEY PARTY PARTY</t>
  </si>
  <si>
    <t>Xrpalike Gene XAG</t>
  </si>
  <si>
    <t>ORBYT Token ORBYT</t>
  </si>
  <si>
    <t>VIG VIG</t>
  </si>
  <si>
    <t>TideBit Token TBT</t>
  </si>
  <si>
    <t>Meridian Network LOCK</t>
  </si>
  <si>
    <t>OWL OWL</t>
  </si>
  <si>
    <t>Based Money $BASED</t>
  </si>
  <si>
    <t>Zeb Token ZEB</t>
  </si>
  <si>
    <t>Tacos TACO</t>
  </si>
  <si>
    <t>Trump Loses Token TRUMPLOSE</t>
  </si>
  <si>
    <t>Trump Wins Token TRUMPWIN</t>
  </si>
  <si>
    <t>zzz.finance ZZZ</t>
  </si>
  <si>
    <t>Multiplier MXX</t>
  </si>
  <si>
    <t>Cash Global Coin CGC</t>
  </si>
  <si>
    <t>Bintex Futures BNTX</t>
  </si>
  <si>
    <t>Etherisc DIP Token DIP</t>
  </si>
  <si>
    <t>Sendvibe SVB</t>
  </si>
  <si>
    <t>BarterTrade BART</t>
  </si>
  <si>
    <t>Bitgear GEAR</t>
  </si>
  <si>
    <t>MYX Network MYX</t>
  </si>
  <si>
    <t>cherry CHERRY</t>
  </si>
  <si>
    <t>Degenerator MEME</t>
  </si>
  <si>
    <t>Aureus Nummus Gold ANG</t>
  </si>
  <si>
    <t>Bitalgo ALG</t>
  </si>
  <si>
    <t>XFUEL XFUEL</t>
  </si>
  <si>
    <t>UCX FOUNDATION UCX</t>
  </si>
  <si>
    <t>MixTrust MXT</t>
  </si>
  <si>
    <t>Community Token COM</t>
  </si>
  <si>
    <t>Decentrahub Coin DCNTR</t>
  </si>
  <si>
    <t>Defis Network DFS</t>
  </si>
  <si>
    <t>DuckDaoDime DDIM</t>
  </si>
  <si>
    <t>Fera FERA</t>
  </si>
  <si>
    <t>Free Tool Box Coin FTB</t>
  </si>
  <si>
    <t>Love Coin LOVE</t>
  </si>
  <si>
    <t>UniGraph GRAPH</t>
  </si>
  <si>
    <t>Ethereum Vault ETHV</t>
  </si>
  <si>
    <t>Xtake XTK</t>
  </si>
  <si>
    <t>Keysians Network KEN</t>
  </si>
  <si>
    <t>Hakka.Finance HAKKA</t>
  </si>
  <si>
    <t>DOGEFI DOGEFI</t>
  </si>
  <si>
    <t>Golden Ratio Coin GOLDR</t>
  </si>
  <si>
    <t>Innovation Blockchain Payment IBP</t>
  </si>
  <si>
    <t>SPACE-iZ SPIZ</t>
  </si>
  <si>
    <t>Meter Stable MTR</t>
  </si>
  <si>
    <t>AlphaLink ANK</t>
  </si>
  <si>
    <t>Porkchop CHOP</t>
  </si>
  <si>
    <t>Polkadot NEW DOT</t>
  </si>
  <si>
    <t>UniLayer LAYER</t>
  </si>
  <si>
    <t>Camouflage.eth CAMO</t>
  </si>
  <si>
    <t>COIL COIL</t>
  </si>
  <si>
    <t>Rebased REB</t>
  </si>
  <si>
    <t>Cat Token CAT</t>
  </si>
  <si>
    <t>NFT NFT</t>
  </si>
  <si>
    <t>Crypto Price Index CPI</t>
  </si>
  <si>
    <t>Krosscoin KSS</t>
  </si>
  <si>
    <t>YAMv2 YAMV2</t>
  </si>
  <si>
    <t>DACC2 DACC2</t>
  </si>
  <si>
    <t>DeFinition DZI</t>
  </si>
  <si>
    <t>GRAP GRAP</t>
  </si>
  <si>
    <t>YMPL YMPL</t>
  </si>
  <si>
    <t>Xiotri XIOT</t>
  </si>
  <si>
    <t>PowerPool CVP</t>
  </si>
  <si>
    <t>Axis DeFi AXIS</t>
  </si>
  <si>
    <t>Davecoin DDTG</t>
  </si>
  <si>
    <t>DeFi Omega DFIO</t>
  </si>
  <si>
    <t>Free Tool Box FTB</t>
  </si>
  <si>
    <t>MIKS COIN MIKS</t>
  </si>
  <si>
    <t>BitherCash BICAS</t>
  </si>
  <si>
    <t>WHALE WHALE</t>
  </si>
  <si>
    <t>Digex DIGEX</t>
  </si>
  <si>
    <t>Pollux Coin POX</t>
  </si>
  <si>
    <t>Gatherer GTHR</t>
  </si>
  <si>
    <t>Dextoken DEXG</t>
  </si>
  <si>
    <t>Newtonium NEWTON</t>
  </si>
  <si>
    <t>DegenVC DGVC</t>
  </si>
  <si>
    <t>LitecoinPoS LTCP</t>
  </si>
  <si>
    <t>Open Predict Token OPT</t>
  </si>
  <si>
    <t>Soft Link SLINK</t>
  </si>
  <si>
    <t>The Hash Speed THS</t>
  </si>
  <si>
    <t>TriipMiles TIIM</t>
  </si>
  <si>
    <t>YFValue YFV</t>
  </si>
  <si>
    <t>Yield Breeder DAO YBREE</t>
  </si>
  <si>
    <t>Libera LIB</t>
  </si>
  <si>
    <t>Burency BUY</t>
  </si>
  <si>
    <t>JBOX JBX</t>
  </si>
  <si>
    <t>Lien LIEN</t>
  </si>
  <si>
    <t>YFIEXCHANGE.FINANCE YFIE</t>
  </si>
  <si>
    <t>Vidya VIDYA</t>
  </si>
  <si>
    <t>Mazzuma MAZ</t>
  </si>
  <si>
    <t>Cowboy.Finance COW</t>
  </si>
  <si>
    <t>Libfx LIBFX</t>
  </si>
  <si>
    <t>Growth DeFi GRO</t>
  </si>
  <si>
    <t>The Graph GRT</t>
  </si>
  <si>
    <t>Dextrust DETS</t>
  </si>
  <si>
    <t>Blaze Network BLZN</t>
  </si>
  <si>
    <t>Klever KLV</t>
  </si>
  <si>
    <t>YUSRA YUSRA</t>
  </si>
  <si>
    <t>Wenburn WENB</t>
  </si>
  <si>
    <t>Tokamak Network TON</t>
  </si>
  <si>
    <t>DEONEX COIN DON</t>
  </si>
  <si>
    <t>SYB Coin SYBC</t>
  </si>
  <si>
    <t>Vision VSN</t>
  </si>
  <si>
    <t>Nexalt XLT</t>
  </si>
  <si>
    <t>Quantbook QTBK</t>
  </si>
  <si>
    <t>LORI LORI</t>
  </si>
  <si>
    <t>DxSale Network SALE</t>
  </si>
  <si>
    <t>Falconswap FSW</t>
  </si>
  <si>
    <t>Chain Games CHAIN</t>
  </si>
  <si>
    <t>CEDARS CEDS</t>
  </si>
  <si>
    <t>Crust CRU</t>
  </si>
  <si>
    <t>Sushi SUSHI</t>
  </si>
  <si>
    <t>ReFork EFK</t>
  </si>
  <si>
    <t>NTON NTON</t>
  </si>
  <si>
    <t>ESR Coin ESRC</t>
  </si>
  <si>
    <t>Satopay Network STOP</t>
  </si>
  <si>
    <t>COVIR.IO CVR</t>
  </si>
  <si>
    <t>Flow Protocol FLOW</t>
  </si>
  <si>
    <t>Money Plant Token MPT</t>
  </si>
  <si>
    <t>FUTUREXCRYPTO FXC</t>
  </si>
  <si>
    <t>TimeMiner TIME</t>
  </si>
  <si>
    <t>Dipper Network DIP</t>
  </si>
  <si>
    <t>YEP COIN YEP</t>
  </si>
  <si>
    <t>Streamix MIXS</t>
  </si>
  <si>
    <t>Axie Infinity AXS</t>
  </si>
  <si>
    <t>DeFi of Thrones DOTX</t>
  </si>
  <si>
    <t>Swapfolio SWFL</t>
  </si>
  <si>
    <t>TriumphX TRIX</t>
  </si>
  <si>
    <t>Unifi UNIFI</t>
  </si>
  <si>
    <t>ATTN ATTN</t>
  </si>
  <si>
    <t>MiraQle MQL</t>
  </si>
  <si>
    <t>Vesta Protocol VESTA</t>
  </si>
  <si>
    <t>YFISCURITY YFIS</t>
  </si>
  <si>
    <t>GolderGames GLDR</t>
  </si>
  <si>
    <t>Multi Channel Influencer Creater Cloud Funding Platform MCI</t>
  </si>
  <si>
    <t>Fee Active Collateral Token FACT</t>
  </si>
  <si>
    <t>YFIVE FINANCE YFIVE</t>
  </si>
  <si>
    <t>AmazonasCoin AMZ</t>
  </si>
  <si>
    <t>GOT Token GOT</t>
  </si>
  <si>
    <t>Rug RUG</t>
  </si>
  <si>
    <t>DistX DISTX</t>
  </si>
  <si>
    <t>Semitoken SEMI</t>
  </si>
  <si>
    <t>Epanus EPS</t>
  </si>
  <si>
    <t>Pearl PEARL</t>
  </si>
  <si>
    <t>Litentry LIT</t>
  </si>
  <si>
    <t>Phala.Network PHA</t>
  </si>
  <si>
    <t>Pylon Finance PYLON</t>
  </si>
  <si>
    <t>DeFiat DFT</t>
  </si>
  <si>
    <t>GrafSound GSMT</t>
  </si>
  <si>
    <t>Akropolis Delphi ADEL</t>
  </si>
  <si>
    <t>DeFi Bids BIDS</t>
  </si>
  <si>
    <t>Harvest Finance FARM</t>
  </si>
  <si>
    <t>ChartEx CHART</t>
  </si>
  <si>
    <t>YFFS Finance YFFS</t>
  </si>
  <si>
    <t>Crypton CRP</t>
  </si>
  <si>
    <t>SalmonSwap SAL</t>
  </si>
  <si>
    <t>Burger finance BURGER</t>
  </si>
  <si>
    <t>ExNetwork Token EXNT</t>
  </si>
  <si>
    <t>Obee Network OBEE</t>
  </si>
  <si>
    <t>yfBeta YFBETA</t>
  </si>
  <si>
    <t>Uniris UCO</t>
  </si>
  <si>
    <t>TRONbetLive LIVE</t>
  </si>
  <si>
    <t>TONToken TON</t>
  </si>
  <si>
    <t>Shroom.Finance SHROOM</t>
  </si>
  <si>
    <t>Elrond EGLD</t>
  </si>
  <si>
    <t>AstroTools ASTRO</t>
  </si>
  <si>
    <t>JackPool.finance JFI</t>
  </si>
  <si>
    <t>Swerve SWRV</t>
  </si>
  <si>
    <t>Yield-Farming YIELD</t>
  </si>
  <si>
    <t>Unimonitor UNT</t>
  </si>
  <si>
    <t>Unipump UPP</t>
  </si>
  <si>
    <t>YFA Finance YFA</t>
  </si>
  <si>
    <t>YUGE TRUMP</t>
  </si>
  <si>
    <t>BNSD Finance BNSD</t>
  </si>
  <si>
    <t>Yield Stake Finance YI12</t>
  </si>
  <si>
    <t>junca Cash JCC</t>
  </si>
  <si>
    <t>The Forms FRMS</t>
  </si>
  <si>
    <t>Magic Liquidity Rainbow RAINBOW</t>
  </si>
  <si>
    <t>Foresight FORS</t>
  </si>
  <si>
    <t>Definitex DFX</t>
  </si>
  <si>
    <t>Coin Artist COIN</t>
  </si>
  <si>
    <t>Universal Liquidity Union ULU</t>
  </si>
  <si>
    <t>FlashSwap FSP</t>
  </si>
  <si>
    <t>Hegic HEGIC</t>
  </si>
  <si>
    <t>Kira Core KEX</t>
  </si>
  <si>
    <t>Token CashPay TCP</t>
  </si>
  <si>
    <t>Nuco.cloud NCDT</t>
  </si>
  <si>
    <t>BEAR Coin BEAR</t>
  </si>
  <si>
    <t>Fiscus.fyi FFYI</t>
  </si>
  <si>
    <t>JustLiquidity JUL</t>
  </si>
  <si>
    <t>YFDAI.FINANCE YF-DAI</t>
  </si>
  <si>
    <t>GOD KIMCHI gKIMCHI</t>
  </si>
  <si>
    <t>Lead Wallet LEAD</t>
  </si>
  <si>
    <t>Juggernaut JGN</t>
  </si>
  <si>
    <t>Baguette Token BGTT</t>
  </si>
  <si>
    <t>MilliMeter MM</t>
  </si>
  <si>
    <t>Amp AMP</t>
  </si>
  <si>
    <t>Cowfarm.finance COW</t>
  </si>
  <si>
    <t>Valobit VBIT</t>
  </si>
  <si>
    <t>Hedget HGET</t>
  </si>
  <si>
    <t>Perpetual Protocol PERP</t>
  </si>
  <si>
    <t>Reef REEF</t>
  </si>
  <si>
    <t>Frax Share FXS</t>
  </si>
  <si>
    <t>Enceladus Network ENCX</t>
  </si>
  <si>
    <t>BUILD Finance BUILD</t>
  </si>
  <si>
    <t>AllianceBlock ALBT</t>
  </si>
  <si>
    <t>Alchemy Pay ACH</t>
  </si>
  <si>
    <t>DefiBox BOX</t>
  </si>
  <si>
    <t>DMD DMD</t>
  </si>
  <si>
    <t>HBTC Captain Token HBC</t>
  </si>
  <si>
    <t>i9 Coin I9C</t>
  </si>
  <si>
    <t>OpenAlexa Protocol OAP</t>
  </si>
  <si>
    <t>Predix Network PRDX</t>
  </si>
  <si>
    <t>Yeld Finance YELD</t>
  </si>
  <si>
    <t>YFFII Finance YFFII</t>
  </si>
  <si>
    <t>French Digital Reserve FDR</t>
  </si>
  <si>
    <t>Candela Coin CLA</t>
  </si>
  <si>
    <t>Farm House Finance FHSE</t>
  </si>
  <si>
    <t>AladiEx ALA</t>
  </si>
  <si>
    <t>New Year Bull NYB</t>
  </si>
  <si>
    <t>OBIC OBIC</t>
  </si>
  <si>
    <t>DOOS TOKEN DOOS</t>
  </si>
  <si>
    <t>FINANCIAL INVESTMENT TOKEN FIT</t>
  </si>
  <si>
    <t>Dragon Ball DRAGON</t>
  </si>
  <si>
    <t>Squirrel Finance NUTS</t>
  </si>
  <si>
    <t>Yakuza DAO YKZ</t>
  </si>
  <si>
    <t>Zeedex ZDEX</t>
  </si>
  <si>
    <t>SUN SUN</t>
  </si>
  <si>
    <t>Spartan Protocol SPARTA</t>
  </si>
  <si>
    <t>REVV REVV</t>
  </si>
  <si>
    <t>dRAY DRAY</t>
  </si>
  <si>
    <t>SakeToken SAKE</t>
  </si>
  <si>
    <t>MoonSwap MOON</t>
  </si>
  <si>
    <t>Creed Finance CREED</t>
  </si>
  <si>
    <t>SherLOCK Security LOCK</t>
  </si>
  <si>
    <t>Nyan Finance NYAN</t>
  </si>
  <si>
    <t>OFIN Token ON</t>
  </si>
  <si>
    <t>Pickle Finance PICKLE</t>
  </si>
  <si>
    <t>Tixl [NEW] TXL</t>
  </si>
  <si>
    <t>Vybe VYBE</t>
  </si>
  <si>
    <t>yffc.finance YFFC</t>
  </si>
  <si>
    <t>Betherchip BEC</t>
  </si>
  <si>
    <t>CHADS VC CHADS</t>
  </si>
  <si>
    <t>Empty Set Dollar ESD</t>
  </si>
  <si>
    <t>Golff GOF</t>
  </si>
  <si>
    <t>Lottonation LNT</t>
  </si>
  <si>
    <t>Xfinance XFI</t>
  </si>
  <si>
    <t>Ymen.Finance YMEN</t>
  </si>
  <si>
    <t>UpBots UBXT</t>
  </si>
  <si>
    <t>Gather GTH</t>
  </si>
  <si>
    <t>Momentum XMM</t>
  </si>
  <si>
    <t>Pofid Dao PFID</t>
  </si>
  <si>
    <t>Yield Farming Known as Ash YFKA</t>
  </si>
  <si>
    <t>Aavegotchi GHST Token GHST</t>
  </si>
  <si>
    <t>Etherpay ETHPY</t>
  </si>
  <si>
    <t>Atlantis Token ATIS</t>
  </si>
  <si>
    <t>bXIOT BXIOT</t>
  </si>
  <si>
    <t>DeFi Pulse Index DPI</t>
  </si>
  <si>
    <t>Melecoin MELE</t>
  </si>
  <si>
    <t>Mobilian Coin MBN</t>
  </si>
  <si>
    <t>Thisoption TONS</t>
  </si>
  <si>
    <t>YFarmLand Token YFARMER</t>
  </si>
  <si>
    <t>Team Finance TEAM</t>
  </si>
  <si>
    <t>Zoom Protocol ZOM</t>
  </si>
  <si>
    <t>BakeryToken BAKE</t>
  </si>
  <si>
    <t>Justdobet JDB</t>
  </si>
  <si>
    <t>Daily Funds DF</t>
  </si>
  <si>
    <t>Fame FAME</t>
  </si>
  <si>
    <t>Oracolxor XOR</t>
  </si>
  <si>
    <t>P2P P2P</t>
  </si>
  <si>
    <t>unibot.cash UNDB</t>
  </si>
  <si>
    <t>UniFi Protocol UP</t>
  </si>
  <si>
    <t>Va Na Su VNS</t>
  </si>
  <si>
    <t>Gala GALA</t>
  </si>
  <si>
    <t>Moon YFI MYFI</t>
  </si>
  <si>
    <t>3X Long Sushi Token SUSHIBULL</t>
  </si>
  <si>
    <t>3X Short Sushi Token SUSHIBEAR</t>
  </si>
  <si>
    <t>Dego Finance DEGO</t>
  </si>
  <si>
    <t>StarCurve XSTAR</t>
  </si>
  <si>
    <t>Walletreum WALT</t>
  </si>
  <si>
    <t>Xplosive Ethereum XETH</t>
  </si>
  <si>
    <t>YFMoonshot YFMS</t>
  </si>
  <si>
    <t>dHedge DAO DHT</t>
  </si>
  <si>
    <t>Unisocks SOCKS</t>
  </si>
  <si>
    <t>Bridge Oracle BRG</t>
  </si>
  <si>
    <t>Diagon DGN</t>
  </si>
  <si>
    <t>ETF Dao TFD</t>
  </si>
  <si>
    <t>Exchange Payment Coin EXP</t>
  </si>
  <si>
    <t>Linear LINA</t>
  </si>
  <si>
    <t>Permission Coin ASK</t>
  </si>
  <si>
    <t>Resoper RSP</t>
  </si>
  <si>
    <t>Hatch DAO HATCH</t>
  </si>
  <si>
    <t>New BitShares NBS</t>
  </si>
  <si>
    <t>XSwap XSP</t>
  </si>
  <si>
    <t>Shill &amp; Win PoSH</t>
  </si>
  <si>
    <t>Crypto Accept ACPT</t>
  </si>
  <si>
    <t>Livenodes Token LNOT</t>
  </si>
  <si>
    <t>RI Token RI</t>
  </si>
  <si>
    <t>Samurai SAM</t>
  </si>
  <si>
    <t>UNIFI DeFi UNIFI</t>
  </si>
  <si>
    <t>YMAX YMAX</t>
  </si>
  <si>
    <t>DEUS Finance DEUS</t>
  </si>
  <si>
    <t>Giftedhands GHD</t>
  </si>
  <si>
    <t>Velo VELO</t>
  </si>
  <si>
    <t>Pumpanomics PUMP</t>
  </si>
  <si>
    <t>YAM v3 YAM</t>
  </si>
  <si>
    <t>Ducato Protocol Token DUCATO</t>
  </si>
  <si>
    <t>Finswap FNSP</t>
  </si>
  <si>
    <t>Kush Finance KSEED</t>
  </si>
  <si>
    <t>OneSwap DAO Token ONES</t>
  </si>
  <si>
    <t>yTSLA Finance yTSLA</t>
  </si>
  <si>
    <t>Axioms AXI</t>
  </si>
  <si>
    <t>tomatos.finance TOMATOS</t>
  </si>
  <si>
    <t>DiFy.Finance YFIII</t>
  </si>
  <si>
    <t>Defi Shopping Stake DSS</t>
  </si>
  <si>
    <t>IYF.finance IYF</t>
  </si>
  <si>
    <t>SuperSwap SUPER</t>
  </si>
  <si>
    <t>ISTARDUST ISDT</t>
  </si>
  <si>
    <t>Flamingo FLM</t>
  </si>
  <si>
    <t>Toast.finance TOAST</t>
  </si>
  <si>
    <t>Ternio-ERC20 TERN</t>
  </si>
  <si>
    <t>Toshify.finance YFT</t>
  </si>
  <si>
    <t>Basid Coin BASID</t>
  </si>
  <si>
    <t>Burger Swap BURGER</t>
  </si>
  <si>
    <t>Digital Currency Daily DCD</t>
  </si>
  <si>
    <t>Gire Token GET</t>
  </si>
  <si>
    <t>GokuMarket Credit GMC</t>
  </si>
  <si>
    <t>Moon Juice JUICE</t>
  </si>
  <si>
    <t>Rotten ROT</t>
  </si>
  <si>
    <t>YFIX Finance YFIX</t>
  </si>
  <si>
    <t>Acuity Token ACU</t>
  </si>
  <si>
    <t>Chicken KFC</t>
  </si>
  <si>
    <t>Contribute TRIB</t>
  </si>
  <si>
    <t>DeFi Firefly DFF</t>
  </si>
  <si>
    <t>MANY MANY</t>
  </si>
  <si>
    <t>Rope $ROPE</t>
  </si>
  <si>
    <t>Tcbcoin TCFX</t>
  </si>
  <si>
    <t>Beowulf BWF</t>
  </si>
  <si>
    <t>Combine.finance COMB</t>
  </si>
  <si>
    <t>CY Finance CYF</t>
  </si>
  <si>
    <t>HippoFinance HIPPO</t>
  </si>
  <si>
    <t>Hotpot Base Token pot</t>
  </si>
  <si>
    <t>BillionHappiness BHC</t>
  </si>
  <si>
    <t>PancakeSwap CAKE</t>
  </si>
  <si>
    <t>PowerTrade Fuel PTF</t>
  </si>
  <si>
    <t>SwapShip SWSH</t>
  </si>
  <si>
    <t>YFII Gold YFIIG</t>
  </si>
  <si>
    <t>SAFE2 SAFE2</t>
  </si>
  <si>
    <t>SpokLottery SPKL</t>
  </si>
  <si>
    <t>Ultra Clear UCR</t>
  </si>
  <si>
    <t>Bidao BID</t>
  </si>
  <si>
    <t>Puriever PURE</t>
  </si>
  <si>
    <t>Safari SFR</t>
  </si>
  <si>
    <t>TitanSwap TITAN</t>
  </si>
  <si>
    <t>Polkastarter POLS</t>
  </si>
  <si>
    <t>Eminence EMN</t>
  </si>
  <si>
    <t>Buccaneer V2 BUCC</t>
  </si>
  <si>
    <t>Consensus Cell Network ECELL</t>
  </si>
  <si>
    <t>Convertible ACXT CACXT</t>
  </si>
  <si>
    <t>CryptoWater C2O</t>
  </si>
  <si>
    <t>CXN Network CXN</t>
  </si>
  <si>
    <t>Morpher MPH</t>
  </si>
  <si>
    <t>Rubic RBC</t>
  </si>
  <si>
    <t>Vampire Protocol VAMP</t>
  </si>
  <si>
    <t>yAxis YAX</t>
  </si>
  <si>
    <t>Dfinance XFI</t>
  </si>
  <si>
    <t>DODO DODO</t>
  </si>
  <si>
    <t>DeFiner FIN</t>
  </si>
  <si>
    <t>Injective Protocol INJ</t>
  </si>
  <si>
    <t>APY.Finance APY</t>
  </si>
  <si>
    <t>DerivaDEX DDX</t>
  </si>
  <si>
    <t>Opium OPIUM</t>
  </si>
  <si>
    <t>Nsure.Network NSURE</t>
  </si>
  <si>
    <t>Alpha Finance Lab ALPHA</t>
  </si>
  <si>
    <t>Trading Membership Community TMC</t>
  </si>
  <si>
    <t>cVault.finance CORE</t>
  </si>
  <si>
    <t>QChi Chain QHC</t>
  </si>
  <si>
    <t>SaTT SATT</t>
  </si>
  <si>
    <t>Stobox Token STBU</t>
  </si>
  <si>
    <t>Tamy Token TMT</t>
  </si>
  <si>
    <t>Timers IPM</t>
  </si>
  <si>
    <t>Yearn Finance Passive Income YFPI</t>
  </si>
  <si>
    <t>Yoink YNK</t>
  </si>
  <si>
    <t>Aitra AITRA</t>
  </si>
  <si>
    <t>Mettalex MTLX</t>
  </si>
  <si>
    <t>APEcoin APE</t>
  </si>
  <si>
    <t>Coinwaycoin CAN</t>
  </si>
  <si>
    <t>DeltaHub Community DHC</t>
  </si>
  <si>
    <t>Epic EPIC</t>
  </si>
  <si>
    <t>extraDNA XDNA</t>
  </si>
  <si>
    <t>Kompass KOMP</t>
  </si>
  <si>
    <t>SAFE DEAL SFD</t>
  </si>
  <si>
    <t>Yearn Finance Ecosystem YFIEC</t>
  </si>
  <si>
    <t>BigdataCash BDCASH</t>
  </si>
  <si>
    <t>Aave AAVE</t>
  </si>
  <si>
    <t>PieDAO DOUGH v2 DOUGH</t>
  </si>
  <si>
    <t>YFOX FINANCE YFOX</t>
  </si>
  <si>
    <t>YFMoonBeam YFMB</t>
  </si>
  <si>
    <t>YFET YFET</t>
  </si>
  <si>
    <t>Phantasma Energy KCAL</t>
  </si>
  <si>
    <t>ErcauX RAUX</t>
  </si>
  <si>
    <t>AurusCOIN AWX</t>
  </si>
  <si>
    <t>ZAC Finance ZAC</t>
  </si>
  <si>
    <t>Jackpot 777</t>
  </si>
  <si>
    <t>Smol SMOL</t>
  </si>
  <si>
    <t>Cyclops Treasure CYTR</t>
  </si>
  <si>
    <t>Bellevue Network BLV</t>
  </si>
  <si>
    <t>Gem Exchange And Trading GXT</t>
  </si>
  <si>
    <t>Beefy.Finance BIFI</t>
  </si>
  <si>
    <t>Novo NOVO</t>
  </si>
  <si>
    <t>PieDAO DEFI Small Cap DEFI+S</t>
  </si>
  <si>
    <t>Polyient Games Governance Token PGT</t>
  </si>
  <si>
    <t>Zero Utility Token ZUT</t>
  </si>
  <si>
    <t>YFOS.finance YFOS</t>
  </si>
  <si>
    <t>Neutrino System Base Token NSBT</t>
  </si>
  <si>
    <t>YOUengine YOUC</t>
  </si>
  <si>
    <t>Stream Protocol STPL</t>
  </si>
  <si>
    <t>XCredit XFYI</t>
  </si>
  <si>
    <t>Dark.Build DARK</t>
  </si>
  <si>
    <t>DeXe DEXE</t>
  </si>
  <si>
    <t>LYNC Network LYNC</t>
  </si>
  <si>
    <t>OWL Token (StealthSwap) OWL</t>
  </si>
  <si>
    <t>YFPRO Finance YFPRO</t>
  </si>
  <si>
    <t>EasyFi EASY</t>
  </si>
  <si>
    <t>DeFi Insurance Protocol DFIP</t>
  </si>
  <si>
    <t>Conflux Network CFX</t>
  </si>
  <si>
    <t>FUD.finance FUD</t>
  </si>
  <si>
    <t>Index Cooperative INDEX</t>
  </si>
  <si>
    <t>PieDAO DEFI Large Cap DEFI+L</t>
  </si>
  <si>
    <t>Yfscience YFSI</t>
  </si>
  <si>
    <t>Almace Shards ALMX</t>
  </si>
  <si>
    <t>Hauteclere Shards HAUT</t>
  </si>
  <si>
    <t>Kauri KAU</t>
  </si>
  <si>
    <t>Portion PRT</t>
  </si>
  <si>
    <t>Centaur CNTR</t>
  </si>
  <si>
    <t>Crypxie CPX</t>
  </si>
  <si>
    <t>fry.world FRIES</t>
  </si>
  <si>
    <t>Jiviz JVZ</t>
  </si>
  <si>
    <t>Thirm Protocol THIRM</t>
  </si>
  <si>
    <t>YFED.Finance YFED</t>
  </si>
  <si>
    <t>Fridn EFAR</t>
  </si>
  <si>
    <t>POP Network Token POP</t>
  </si>
  <si>
    <t>TopCoinFX TCFX</t>
  </si>
  <si>
    <t>Stabilize STBZ</t>
  </si>
  <si>
    <t>SnowSwap SNOW</t>
  </si>
  <si>
    <t>Power Index Pool Token PIPT</t>
  </si>
  <si>
    <t>Holyheld HOLY</t>
  </si>
  <si>
    <t>BitTiger BTTR</t>
  </si>
  <si>
    <t>SUP SUP</t>
  </si>
  <si>
    <t>Seal Finance SEAL</t>
  </si>
  <si>
    <t>LimitSwap LIMIT</t>
  </si>
  <si>
    <t>Dracula Token DRC</t>
  </si>
  <si>
    <t>ACoconut AC</t>
  </si>
  <si>
    <t>Bfine BRI</t>
  </si>
  <si>
    <t>Dandy Dego DANDY</t>
  </si>
  <si>
    <t>deCraft Finance CRAFT</t>
  </si>
  <si>
    <t>Nobrainer Finance BRAIN</t>
  </si>
  <si>
    <t>Non-Fungible Yearn NFY</t>
  </si>
  <si>
    <t>SHAKE SHAKE</t>
  </si>
  <si>
    <t>Talent Token TTX</t>
  </si>
  <si>
    <t>Atari Token ATRI</t>
  </si>
  <si>
    <t>Tavittcoin TAVITT</t>
  </si>
  <si>
    <t>Global Gaming GMNG</t>
  </si>
  <si>
    <t>YFi Management YEFIM</t>
  </si>
  <si>
    <t>Load Network LOAD</t>
  </si>
  <si>
    <t>Value Liquidity VALUE</t>
  </si>
  <si>
    <t>Animal Friends United AFU</t>
  </si>
  <si>
    <t>MoonTools MOONS</t>
  </si>
  <si>
    <t>Sergey Save Link SSL</t>
  </si>
  <si>
    <t>Thugs Finance THUGS</t>
  </si>
  <si>
    <t>Yearn Finance DOT YFDOT</t>
  </si>
  <si>
    <t>UniLend UFT</t>
  </si>
  <si>
    <t>Azzure AZZR</t>
  </si>
  <si>
    <t>Behodler EYE</t>
  </si>
  <si>
    <t>BonezYard BNZ</t>
  </si>
  <si>
    <t>Cross Finance CRP</t>
  </si>
  <si>
    <t>Digital Reserve Currency DRC</t>
  </si>
  <si>
    <t>PlotX PLOT</t>
  </si>
  <si>
    <t>RUSH RUC</t>
  </si>
  <si>
    <t>Hermez Network HEZ</t>
  </si>
  <si>
    <t>PayAccept PAYT</t>
  </si>
  <si>
    <t>SWAG Finance SWAG</t>
  </si>
  <si>
    <t>Zenfuse ZEFU</t>
  </si>
  <si>
    <t>Akash Network AKT</t>
  </si>
  <si>
    <t>Bit Financial BFC</t>
  </si>
  <si>
    <t>BonFi BNF</t>
  </si>
  <si>
    <t>MobiePay MBX</t>
  </si>
  <si>
    <t>ZeroSwap ZEE</t>
  </si>
  <si>
    <t>BarnBridge BOND</t>
  </si>
  <si>
    <t>yRise Finance YRISE</t>
  </si>
  <si>
    <t>YFIA YFIA</t>
  </si>
  <si>
    <t>dXIOT DXIOT</t>
  </si>
  <si>
    <t>GALAXY NETWORK GNC</t>
  </si>
  <si>
    <t>LCG LCG</t>
  </si>
  <si>
    <t>ETG Finance ETGF</t>
  </si>
  <si>
    <t>Audius AUDIO</t>
  </si>
  <si>
    <t>Alpha Quark Token AQT</t>
  </si>
  <si>
    <t>PlayDapp PLA</t>
  </si>
  <si>
    <t>United Token UTED</t>
  </si>
  <si>
    <t>RAMP RAMP</t>
  </si>
  <si>
    <t>KORE Vault KORE</t>
  </si>
  <si>
    <t>Vox.Finance VOX</t>
  </si>
  <si>
    <t>PRIA PRIA</t>
  </si>
  <si>
    <t>Swirge SWG</t>
  </si>
  <si>
    <t>Apiary Fund Coin AFC</t>
  </si>
  <si>
    <t>Charged Finance CHARGED</t>
  </si>
  <si>
    <t>Axia Protocol AXIA</t>
  </si>
  <si>
    <t>Camp CAMP</t>
  </si>
  <si>
    <t>CasinoLand CLN</t>
  </si>
  <si>
    <t>Yearn Finance Network YFN</t>
  </si>
  <si>
    <t>TenSpeed Finance TENS</t>
  </si>
  <si>
    <t>Moonday Finance MOONDAY</t>
  </si>
  <si>
    <t>DeFi Gold DFGL</t>
  </si>
  <si>
    <t>Friends With Benefits FWB</t>
  </si>
  <si>
    <t>Rari Governance Token RGT</t>
  </si>
  <si>
    <t>Chonk CHONK</t>
  </si>
  <si>
    <t>ShareAt XAT</t>
  </si>
  <si>
    <t>BananoDOS yBAN</t>
  </si>
  <si>
    <t>JustBet WINR</t>
  </si>
  <si>
    <t>Spore Finance SPORE</t>
  </si>
  <si>
    <t>Marlin POND</t>
  </si>
  <si>
    <t>Bonded Finance BOND</t>
  </si>
  <si>
    <t>Wootrade WOO</t>
  </si>
  <si>
    <t>StableXSwap STAX</t>
  </si>
  <si>
    <t>Bithao BHAO</t>
  </si>
  <si>
    <t>WeBlock WON</t>
  </si>
  <si>
    <t>Neeva Defi NVA</t>
  </si>
  <si>
    <t>BoringDAO BOR</t>
  </si>
  <si>
    <t>QuiverX QRX</t>
  </si>
  <si>
    <t>DogDeFiCoin DOGDEFI</t>
  </si>
  <si>
    <t>Unistake UNISTAKE</t>
  </si>
  <si>
    <t>BitOnyx BTNYX</t>
  </si>
  <si>
    <t>Ubiner UBIN</t>
  </si>
  <si>
    <t>Naz Coin NAZ</t>
  </si>
  <si>
    <t>YFI CREDITS GROUP YFICG</t>
  </si>
  <si>
    <t>NIX Bridge Token NBT</t>
  </si>
  <si>
    <t>SynLev SYN</t>
  </si>
  <si>
    <t>Oraichain Token ORAI</t>
  </si>
  <si>
    <t>Tsunami finance NAMI</t>
  </si>
  <si>
    <t>Keep3rV1 KP3R</t>
  </si>
  <si>
    <t>Aspire ASP</t>
  </si>
  <si>
    <t>Tatcoin TAT</t>
  </si>
  <si>
    <t>Colibri Protocol CLBR</t>
  </si>
  <si>
    <t>MegaCryptoPolis MEGA</t>
  </si>
  <si>
    <t>HubDao HD</t>
  </si>
  <si>
    <t>Bloody Token BLOODY</t>
  </si>
  <si>
    <t>Hoo Token HOO</t>
  </si>
  <si>
    <t>The Luxury Coin TLB</t>
  </si>
  <si>
    <t>Jointer JNTR</t>
  </si>
  <si>
    <t>SURF Finance SURF</t>
  </si>
  <si>
    <t>WEMIX WEMIX</t>
  </si>
  <si>
    <t>Farm Defi PFARM</t>
  </si>
  <si>
    <t>Hyve HYVE</t>
  </si>
  <si>
    <t>UnFederalReserve ERSDL</t>
  </si>
  <si>
    <t>Hiz Finance HIZ</t>
  </si>
  <si>
    <t>Gold BCR GBCR</t>
  </si>
  <si>
    <t>Tadpole Finance TAD</t>
  </si>
  <si>
    <t>Fundamenta FMTA</t>
  </si>
  <si>
    <t>Pteria PTERIA</t>
  </si>
  <si>
    <t>$YEET YEET</t>
  </si>
  <si>
    <t>BABY YODA FINANCE YODA</t>
  </si>
  <si>
    <t>Smpl foundation SMPL</t>
  </si>
  <si>
    <t>King Swap $KING</t>
  </si>
  <si>
    <t>Blurt BLURT</t>
  </si>
  <si>
    <t>Social Rocket ROCKS</t>
  </si>
  <si>
    <t>Yearn Secure YSEC</t>
  </si>
  <si>
    <t>Stacy STACY</t>
  </si>
  <si>
    <t>nYFI N0031</t>
  </si>
  <si>
    <t>Hard Protocol HARD</t>
  </si>
  <si>
    <t>Elxis LEX</t>
  </si>
  <si>
    <t>CryptoFrog.Finance FROG</t>
  </si>
  <si>
    <t>Goldblock GBK</t>
  </si>
  <si>
    <t>Freeway Token FWT</t>
  </si>
  <si>
    <t>Yearn Classic Finance EARN</t>
  </si>
  <si>
    <t>UTU Protocol UTU</t>
  </si>
  <si>
    <t>Gameswap GSWAP</t>
  </si>
  <si>
    <t>Cryptochrome CHM</t>
  </si>
  <si>
    <t>Dvision Network DVI</t>
  </si>
  <si>
    <t>Misbloc MSB</t>
  </si>
  <si>
    <t>SERGS SERGS</t>
  </si>
  <si>
    <t>SmartCredit Token SMARTCREDIT</t>
  </si>
  <si>
    <t>CSP DAO NEBO</t>
  </si>
  <si>
    <t>Tessla Coin TSLA</t>
  </si>
  <si>
    <t>zHEGIC ZHEGIC</t>
  </si>
  <si>
    <t>zLOT Finance ZLOT</t>
  </si>
  <si>
    <t>Baroin BRI</t>
  </si>
  <si>
    <t>OLPORTAL OLCF</t>
  </si>
  <si>
    <t>Fiola FLA</t>
  </si>
  <si>
    <t>Zuplo ZLP</t>
  </si>
  <si>
    <t>Yearn Finance Bit2 YFB2</t>
  </si>
  <si>
    <t>Yfi.mobi YFIM</t>
  </si>
  <si>
    <t>TEAL TEAT</t>
  </si>
  <si>
    <t>Lattice Token LTX</t>
  </si>
  <si>
    <t>saffron.finance SFI</t>
  </si>
  <si>
    <t>Alpaca City ALPA</t>
  </si>
  <si>
    <t>Bitcoiva BCA</t>
  </si>
  <si>
    <t>Trade.win TWI</t>
  </si>
  <si>
    <t>VROOMGO VRGX</t>
  </si>
  <si>
    <t>UBIX.Network UBX</t>
  </si>
  <si>
    <t>Libartysharetoken LST</t>
  </si>
  <si>
    <t>GoldFinX GIX</t>
  </si>
  <si>
    <t>gAsp GASP</t>
  </si>
  <si>
    <t>7up Finance 7UP</t>
  </si>
  <si>
    <t>PicaArtMoney PICA</t>
  </si>
  <si>
    <t>Coral Swap CORAL</t>
  </si>
  <si>
    <t>YFIII YFIII</t>
  </si>
  <si>
    <t>FRMx Token FRMX</t>
  </si>
  <si>
    <t>Rake Finance RAK</t>
  </si>
  <si>
    <t>wormhole.finance WHOLE</t>
  </si>
  <si>
    <t>The LoveChain LOV</t>
  </si>
  <si>
    <t>UniWorld UNW</t>
  </si>
  <si>
    <t>Team Heretics Fan Token TH</t>
  </si>
  <si>
    <t>Trabzonspor Fan Token TRA</t>
  </si>
  <si>
    <t>Apollon Limassol APL</t>
  </si>
  <si>
    <t>Club Atletico Independiente CAI</t>
  </si>
  <si>
    <t>Future-Cash Digital FCD</t>
  </si>
  <si>
    <t>Medicalveda MVEDA</t>
  </si>
  <si>
    <t>BitDEFi BFI</t>
  </si>
  <si>
    <t>Nyan V2 NYAN-2</t>
  </si>
  <si>
    <t>VKF Platform VKF</t>
  </si>
  <si>
    <t>noob.finance $NOOB</t>
  </si>
  <si>
    <t>pulltherug.finance RUGZ</t>
  </si>
  <si>
    <t>LIQUID LIQUID</t>
  </si>
  <si>
    <t>DRUGS DRUGS</t>
  </si>
  <si>
    <t>Oasis Network ROSE</t>
  </si>
  <si>
    <t>CloudCoin CCE</t>
  </si>
  <si>
    <t>Mercurity Swap Protocol MEE</t>
  </si>
  <si>
    <t>BAEPAY BAEPAY</t>
  </si>
  <si>
    <t>GARD Governance Token GGT</t>
  </si>
  <si>
    <t>Peet DeFi PTE</t>
  </si>
  <si>
    <t>7Finance SVN</t>
  </si>
  <si>
    <t>EduMetrix EMC</t>
  </si>
  <si>
    <t>UniCrypt UNCX</t>
  </si>
  <si>
    <t>NestEGG Coin EGG</t>
  </si>
  <si>
    <t>LONG COIN LONG</t>
  </si>
  <si>
    <t>UNCL UNCL</t>
  </si>
  <si>
    <t>Blueshare Token BST1</t>
  </si>
  <si>
    <t>SEEN SEEN</t>
  </si>
  <si>
    <t>Unifi Protocol DAO UNFI</t>
  </si>
  <si>
    <t>AGOV (ANSWER Governance) AGOV</t>
  </si>
  <si>
    <t>Interest Bearing ETH ibETH</t>
  </si>
  <si>
    <t>Axion AXN</t>
  </si>
  <si>
    <t>ReapChain REAP</t>
  </si>
  <si>
    <t>Rook ROOK</t>
  </si>
  <si>
    <t>Sav3Token SAV3</t>
  </si>
  <si>
    <t>Ideaology IDEA</t>
  </si>
  <si>
    <t>ORO ORO</t>
  </si>
  <si>
    <t>[deprecated]Bitcoin Cash ABC BCHA</t>
  </si>
  <si>
    <t>Folder Protocol FOL</t>
  </si>
  <si>
    <t>Your Finance Decentralized YFD</t>
  </si>
  <si>
    <t>Farmland Protocol FAR</t>
  </si>
  <si>
    <t>Radix EXRD</t>
  </si>
  <si>
    <t>Governor DAO GDAO</t>
  </si>
  <si>
    <t>PBS Chain PBS</t>
  </si>
  <si>
    <t>Experty Wisdom Token WIS</t>
  </si>
  <si>
    <t>CorionX CORX</t>
  </si>
  <si>
    <t>CyberFi Token CFi</t>
  </si>
  <si>
    <t>SUP8EME SUP8EME</t>
  </si>
  <si>
    <t>MileVerse MVC</t>
  </si>
  <si>
    <t>Mining Core Coin MCC</t>
  </si>
  <si>
    <t>Compounder CP3R</t>
  </si>
  <si>
    <t>Fromm Car FCR</t>
  </si>
  <si>
    <t>YUI Token YUI</t>
  </si>
  <si>
    <t>Freedom Reserve FR</t>
  </si>
  <si>
    <t>Order of the Black Rose OBR</t>
  </si>
  <si>
    <t>Swiss.Finance SWISS</t>
  </si>
  <si>
    <t>Earnbase ENB</t>
  </si>
  <si>
    <t>TecraCoin TCR</t>
  </si>
  <si>
    <t>Combo COMB</t>
  </si>
  <si>
    <t>DefHold DEFO</t>
  </si>
  <si>
    <t>Itchiro Games JEM</t>
  </si>
  <si>
    <t>X Infinity XIF</t>
  </si>
  <si>
    <t>TrueFi TRU</t>
  </si>
  <si>
    <t>ichi.farm ICHI</t>
  </si>
  <si>
    <t>UniWhales UWL</t>
  </si>
  <si>
    <t>COVER Protocol COVER</t>
  </si>
  <si>
    <t>BMP(Brother Music Platform) Project BMP</t>
  </si>
  <si>
    <t>Light Coin Exchange Token LCT</t>
  </si>
  <si>
    <t>TOM Finance TOM</t>
  </si>
  <si>
    <t>API3 API3</t>
  </si>
  <si>
    <t>DexKit KIT</t>
  </si>
  <si>
    <t>Polaris Share POLA</t>
  </si>
  <si>
    <t>UnoSwap UNOS</t>
  </si>
  <si>
    <t>88mph MPH</t>
  </si>
  <si>
    <t>Ethereum Yield ETHY</t>
  </si>
  <si>
    <t>Felixo Coin FLX</t>
  </si>
  <si>
    <t>reflect.finance RFI</t>
  </si>
  <si>
    <t>BSC FARM BSC</t>
  </si>
  <si>
    <t>Paypolitan Token EPAN</t>
  </si>
  <si>
    <t>Archer DAO Governance Token ARCH</t>
  </si>
  <si>
    <t>KP2R.Network KP2R</t>
  </si>
  <si>
    <t>LibreFreelencer LIBREF</t>
  </si>
  <si>
    <t>BIOKKOIN BKKG</t>
  </si>
  <si>
    <t>Handy HANDY</t>
  </si>
  <si>
    <t>Eauric EAURIC</t>
  </si>
  <si>
    <t>Komet KOMET</t>
  </si>
  <si>
    <t>BuildUp BUP</t>
  </si>
  <si>
    <t>Lyra LYR</t>
  </si>
  <si>
    <t>BlackDragon BDT</t>
  </si>
  <si>
    <t>Simbcoin Swap SMBSWAP</t>
  </si>
  <si>
    <t>Benchmark Protocol MARK</t>
  </si>
  <si>
    <t>Divert Finance DEVE</t>
  </si>
  <si>
    <t>TheOvOrideA OVOA</t>
  </si>
  <si>
    <t>HoldToWin 7ADD</t>
  </si>
  <si>
    <t>Leverj Gluon L2</t>
  </si>
  <si>
    <t>Prophet PROPHET</t>
  </si>
  <si>
    <t>Vanilla Network VNLA</t>
  </si>
  <si>
    <t>Tradebitpay TBP</t>
  </si>
  <si>
    <t>Metis MTS</t>
  </si>
  <si>
    <t>XPToken.io XPT</t>
  </si>
  <si>
    <t>LeLeFoodChain LELE</t>
  </si>
  <si>
    <t>Ethanol ENOL</t>
  </si>
  <si>
    <t>BLink BLINK</t>
  </si>
  <si>
    <t>Bundles Finance BUND</t>
  </si>
  <si>
    <t>Cord DeFi CORD</t>
  </si>
  <si>
    <t>JSB FOUNDATION JSB</t>
  </si>
  <si>
    <t>Yearn Loans Finance YLFI</t>
  </si>
  <si>
    <t>OASISBloc OSB</t>
  </si>
  <si>
    <t>LifetionCoin LTP</t>
  </si>
  <si>
    <t>PancakeBunny BUNNY</t>
  </si>
  <si>
    <t>YFI3.money YFI3</t>
  </si>
  <si>
    <t>Bird.Money BIRD</t>
  </si>
  <si>
    <t>CoinDeFi COIN</t>
  </si>
  <si>
    <t>Decentral Games DG</t>
  </si>
  <si>
    <t>AllWin DeFi ALLWIN</t>
  </si>
  <si>
    <t>HRDCOIN HRD</t>
  </si>
  <si>
    <t>Bitpumps Token BPT</t>
  </si>
  <si>
    <t>Ethereum Stake ETHYS</t>
  </si>
  <si>
    <t>Muse MUSE</t>
  </si>
  <si>
    <t>Cornichon CORN</t>
  </si>
  <si>
    <t>UniMex UMEX</t>
  </si>
  <si>
    <t>Carbon CRBN</t>
  </si>
  <si>
    <t>STVKE.NETWORK STV</t>
  </si>
  <si>
    <t>Bullswap Exchange BVL</t>
  </si>
  <si>
    <t>SYNC Network SYNC</t>
  </si>
  <si>
    <t>Basis Cash BAC</t>
  </si>
  <si>
    <t>Alaya ATP</t>
  </si>
  <si>
    <t>DefiCliq CLIQ</t>
  </si>
  <si>
    <t>Bifrost BFC</t>
  </si>
  <si>
    <t>Unicap.finance UCAP</t>
  </si>
  <si>
    <t>Royale Finance ROYA</t>
  </si>
  <si>
    <t>Vai VAI</t>
  </si>
  <si>
    <t>Zoracles ZORA</t>
  </si>
  <si>
    <t>KING OF DEFI KODX</t>
  </si>
  <si>
    <t>REALPAY RAP</t>
  </si>
  <si>
    <t>PiSwap Token PIS</t>
  </si>
  <si>
    <t>DEJAVE DJV</t>
  </si>
  <si>
    <t>Money of Tommorow, Today MTTCOIN</t>
  </si>
  <si>
    <t>Base Protocol BASE</t>
  </si>
  <si>
    <t>Degov DEGOV</t>
  </si>
  <si>
    <t>Idle IDLE</t>
  </si>
  <si>
    <t>ACryptoS ACS</t>
  </si>
  <si>
    <t>PoolStake PSK</t>
  </si>
  <si>
    <t>IterationSyndicate ITS</t>
  </si>
  <si>
    <t>AC eXchange Token ACXT</t>
  </si>
  <si>
    <t>Gold Coin Reserve GCR</t>
  </si>
  <si>
    <t>Greenheart Punt PUNT</t>
  </si>
  <si>
    <t>Mirror Protocol MIR</t>
  </si>
  <si>
    <t>Badger DAO BADGER</t>
  </si>
  <si>
    <t>ClinTex CTi CTI</t>
  </si>
  <si>
    <t>YearnAgnostic Finance YFIAG</t>
  </si>
  <si>
    <t>DGPayment DGP</t>
  </si>
  <si>
    <t>WaterDrop WDP</t>
  </si>
  <si>
    <t>Monavale MONA</t>
  </si>
  <si>
    <t>Plasma Finance PPAY</t>
  </si>
  <si>
    <t>ECOC Financial Growth EFG</t>
  </si>
  <si>
    <t>Relayer Network RLR</t>
  </si>
  <si>
    <t>PieDAO DEFI++ DEFI++</t>
  </si>
  <si>
    <t>MM Token MM</t>
  </si>
  <si>
    <t>Sora Validator Token VAL</t>
  </si>
  <si>
    <t>MobileCoin MOB</t>
  </si>
  <si>
    <t>Unifty NIF</t>
  </si>
  <si>
    <t>YFIDapp YFID</t>
  </si>
  <si>
    <t>sKLAY SKLAY</t>
  </si>
  <si>
    <t>EFFORCE WOZX</t>
  </si>
  <si>
    <t>Elite Swap ELT</t>
  </si>
  <si>
    <t>Katalyo KTLYO</t>
  </si>
  <si>
    <t>Glox Finance GLOX</t>
  </si>
  <si>
    <t>WAV3 WAV3</t>
  </si>
  <si>
    <t>Groovy Finance GVY</t>
  </si>
  <si>
    <t>VersoView VVT</t>
  </si>
  <si>
    <t>Bondly BONDLY</t>
  </si>
  <si>
    <t>Alpha5 A5T</t>
  </si>
  <si>
    <t>Sugarchain SUGAR</t>
  </si>
  <si>
    <t>FOMPOUND FOMP</t>
  </si>
  <si>
    <t>Yearn Ecosystem Token Index YETI</t>
  </si>
  <si>
    <t>Grain GRAIN</t>
  </si>
  <si>
    <t>Bridge Finance BFR</t>
  </si>
  <si>
    <t>Curate XCUR</t>
  </si>
  <si>
    <t>Grace Period Token GPT</t>
  </si>
  <si>
    <t>Rank Token RANK</t>
  </si>
  <si>
    <t>Interfinex IFEX</t>
  </si>
  <si>
    <t>ARVO ARVO</t>
  </si>
  <si>
    <t>Z502 Bad Gateway Token Z502</t>
  </si>
  <si>
    <t>Pluto PLUT</t>
  </si>
  <si>
    <t>XVIX XVIX</t>
  </si>
  <si>
    <t>yplutus YPLT</t>
  </si>
  <si>
    <t>Honey HNY</t>
  </si>
  <si>
    <t>Deflect DEFLCT</t>
  </si>
  <si>
    <t>Unit Protocol Duck DUCK</t>
  </si>
  <si>
    <t>Bonfida FIDA</t>
  </si>
  <si>
    <t>Mineplex PLEX</t>
  </si>
  <si>
    <t>Decentralized Bank DEBA</t>
  </si>
  <si>
    <t>YFWorld YFW</t>
  </si>
  <si>
    <t>Hub - Human Trust Protocol HUB</t>
  </si>
  <si>
    <t>Blaze DeFi BNFI</t>
  </si>
  <si>
    <t>Zugacoin SZC</t>
  </si>
  <si>
    <t>fyeth.finance YETH</t>
  </si>
  <si>
    <t>Richlab Token RLE</t>
  </si>
  <si>
    <t>Yield YLD</t>
  </si>
  <si>
    <t>Ludena Protocol LDN</t>
  </si>
  <si>
    <t>Node Runners NDR</t>
  </si>
  <si>
    <t>Spartan 300</t>
  </si>
  <si>
    <t>Trinity Protocol TRI</t>
  </si>
  <si>
    <t>Rizen Coin RZN</t>
  </si>
  <si>
    <t>Lido DAO Token LDO</t>
  </si>
  <si>
    <t>Natural Farm Union Protocol NFUP</t>
  </si>
  <si>
    <t>Davincij15 Token DJ15</t>
  </si>
  <si>
    <t>MediconnectUk MEDI</t>
  </si>
  <si>
    <t>PIRANHAS $PIR</t>
  </si>
  <si>
    <t>FNK wallet FNK</t>
  </si>
  <si>
    <t>N3RD Finance N3RDz</t>
  </si>
  <si>
    <t>DeFiato DFO</t>
  </si>
  <si>
    <t>Scifi Finance SPICE</t>
  </si>
  <si>
    <t>NFTLootBox LOOT</t>
  </si>
  <si>
    <t>governance ZIL GZIL</t>
  </si>
  <si>
    <t>Cryptonits CRT</t>
  </si>
  <si>
    <t>Grom GR</t>
  </si>
  <si>
    <t>YVS.Finance YVS</t>
  </si>
  <si>
    <t>Terra Virtua Kolekt TVK</t>
  </si>
  <si>
    <t>WallStreet.Finance WSF</t>
  </si>
  <si>
    <t>Reflector.Finance RFCTR</t>
  </si>
  <si>
    <t>R34P R34P</t>
  </si>
  <si>
    <t>Refract RFR</t>
  </si>
  <si>
    <t>MahaDAO MAHA</t>
  </si>
  <si>
    <t>Adappter Token ADP</t>
  </si>
  <si>
    <t>APY Vision VISION</t>
  </si>
  <si>
    <t>FIRST INTERCHANGEABLE TOKEN FIT</t>
  </si>
  <si>
    <t>Everyonescrypto EOC</t>
  </si>
  <si>
    <t>Tornado Cash TORN</t>
  </si>
  <si>
    <t>FILUP FILUP</t>
  </si>
  <si>
    <t>UNION Protocol Governance Token UNN</t>
  </si>
  <si>
    <t>AnRKey X $ANRX</t>
  </si>
  <si>
    <t>Golden Ratio Per Liquidity GRPL</t>
  </si>
  <si>
    <t>B21 Invest B21</t>
  </si>
  <si>
    <t>Duck DAO DUCK</t>
  </si>
  <si>
    <t>2Based Finance 2BASED</t>
  </si>
  <si>
    <t>YIELD App YLD</t>
  </si>
  <si>
    <t>Chalice Finance CHAL</t>
  </si>
  <si>
    <t>OnX Finance ONX</t>
  </si>
  <si>
    <t>Rally RLY</t>
  </si>
  <si>
    <t>Capital.Finance CAP</t>
  </si>
  <si>
    <t>Rootkit Finance ROOT</t>
  </si>
  <si>
    <t>Dexfin DXF</t>
  </si>
  <si>
    <t>DeFi Yield Protocol DYP</t>
  </si>
  <si>
    <t>ETH.limiteD ELD</t>
  </si>
  <si>
    <t>TornadoCore TCORE</t>
  </si>
  <si>
    <t>Tokenlon Network Token LON</t>
  </si>
  <si>
    <t>NEST Protocol NHBTC</t>
  </si>
  <si>
    <t>Ditto DITTO</t>
  </si>
  <si>
    <t>FastSwap FAST</t>
  </si>
  <si>
    <t>Trade Butler Bot TBB</t>
  </si>
  <si>
    <t>3XT TOKEN 3XT</t>
  </si>
  <si>
    <t>CEZO CEZ</t>
  </si>
  <si>
    <t>unilock.network UNL</t>
  </si>
  <si>
    <t>1inch 1INCH</t>
  </si>
  <si>
    <t>ROCKI ROCKS</t>
  </si>
  <si>
    <t>Cobak Token CBK</t>
  </si>
  <si>
    <t>Bankcoin BANK</t>
  </si>
  <si>
    <t>CryptoBank CBANK</t>
  </si>
  <si>
    <t>Dymmax DMX</t>
  </si>
  <si>
    <t>Global Utility Smart Digital Token GUSDT</t>
  </si>
  <si>
    <t>SafePal SFP</t>
  </si>
  <si>
    <t>Whiteheart WHITE</t>
  </si>
  <si>
    <t>Themis MIS</t>
  </si>
  <si>
    <t>DRC mobility DRC</t>
  </si>
  <si>
    <t>Unique One RARE</t>
  </si>
  <si>
    <t>Bitpower BPP</t>
  </si>
  <si>
    <t>DeFiSocial Gaming DFSOCIAL</t>
  </si>
  <si>
    <t>Fire Protocol FIRE</t>
  </si>
  <si>
    <t>Hype HYPE</t>
  </si>
  <si>
    <t>Curio Governance CGT</t>
  </si>
  <si>
    <t>BiFi BIFI</t>
  </si>
  <si>
    <t>Keep3r BSC Network KP3RB</t>
  </si>
  <si>
    <t>CryptoKek KEK</t>
  </si>
  <si>
    <t>WAXE WAXE</t>
  </si>
  <si>
    <t>Wifi Coin WIFI</t>
  </si>
  <si>
    <t>Mithril Share MIS</t>
  </si>
  <si>
    <t>IDL Token IDL</t>
  </si>
  <si>
    <t>Nord Finance NORD</t>
  </si>
  <si>
    <t>OVR OVR</t>
  </si>
  <si>
    <t>SparkPoint Fuel SFUEL</t>
  </si>
  <si>
    <t>Zipmex ZMT</t>
  </si>
  <si>
    <t>DigiCol DGCL</t>
  </si>
  <si>
    <t>Utopia Genesis Foundation UOP</t>
  </si>
  <si>
    <t>GGDApp GGTK</t>
  </si>
  <si>
    <t>Shopping SPI</t>
  </si>
  <si>
    <t>AMEPAY AME</t>
  </si>
  <si>
    <t>Exeedme XED</t>
  </si>
  <si>
    <t>JulSwap JULD</t>
  </si>
  <si>
    <t>Ztranzit Coin ZTNZ</t>
  </si>
  <si>
    <t>MAPS MAPS</t>
  </si>
  <si>
    <t>Wise WISE</t>
  </si>
  <si>
    <t>Bao Finance BAO</t>
  </si>
  <si>
    <t>Polkainsure Finance PIS</t>
  </si>
  <si>
    <t>Stand Share SAS</t>
  </si>
  <si>
    <t>Loon Network LOON</t>
  </si>
  <si>
    <t>CircleSwap CIR</t>
  </si>
  <si>
    <t>Firdaos FDO</t>
  </si>
  <si>
    <t>KnoxFS (new) KFX</t>
  </si>
  <si>
    <t>My Crypto Play MCP</t>
  </si>
  <si>
    <t>DePay DEPAY</t>
  </si>
  <si>
    <t>VidyX VIDYX</t>
  </si>
  <si>
    <t>Trism TRISM</t>
  </si>
  <si>
    <t>Banana.finance BANANA</t>
  </si>
  <si>
    <t>Yield Optimization Platform &amp; Protocol YOP</t>
  </si>
  <si>
    <t>MoneySwap MSWAP</t>
  </si>
  <si>
    <t>Shabu Shabu Finance KOBE</t>
  </si>
  <si>
    <t>BSCEX BSCX</t>
  </si>
  <si>
    <t>NFTX NFTX</t>
  </si>
  <si>
    <t>Tenet TEN</t>
  </si>
  <si>
    <t>BitDNS DNS</t>
  </si>
  <si>
    <t>Definex DSWAP</t>
  </si>
  <si>
    <t>Mantis MNTIS</t>
  </si>
  <si>
    <t>HappinessToken HPS</t>
  </si>
  <si>
    <t>Securypto SCU</t>
  </si>
  <si>
    <t>FOX Token FOX</t>
  </si>
  <si>
    <t>Delphi Chain Link DCL</t>
  </si>
  <si>
    <t>ZKSwap ZKS</t>
  </si>
  <si>
    <t>Bat True Share BTS</t>
  </si>
  <si>
    <t>PlayAndLike PAL</t>
  </si>
  <si>
    <t>Bitcoin Standard Hashrate Token BTCST</t>
  </si>
  <si>
    <t>Earn Defi Coin EDC</t>
  </si>
  <si>
    <t>PrimeFinance PFI</t>
  </si>
  <si>
    <t>Electra Protocol XEP</t>
  </si>
  <si>
    <t>CheeseSwap CHS</t>
  </si>
  <si>
    <t>Vaultz VAULTZ</t>
  </si>
  <si>
    <t>Serum Ecosystem Token SECO</t>
  </si>
  <si>
    <t>Tronx Coin TRONX</t>
  </si>
  <si>
    <t>Fission Cash FCX</t>
  </si>
  <si>
    <t>YFST.Protocol YFST</t>
  </si>
  <si>
    <t>Dequant DEQ</t>
  </si>
  <si>
    <t>Xdef Finance XDEF2</t>
  </si>
  <si>
    <t>Connect Financial CNFI</t>
  </si>
  <si>
    <t>UniMex Network UMX</t>
  </si>
  <si>
    <t>AI Network AIN</t>
  </si>
  <si>
    <t>Roti Bank Coin RBC</t>
  </si>
  <si>
    <t>UniDex UNIDX</t>
  </si>
  <si>
    <t>Hithotx HITX</t>
  </si>
  <si>
    <t>Glitch GLCH</t>
  </si>
  <si>
    <t>SOAR.FI SOAR</t>
  </si>
  <si>
    <t>Prophecy PRY</t>
  </si>
  <si>
    <t>Passive Income PSI</t>
  </si>
  <si>
    <t>Hydra HYDRA</t>
  </si>
  <si>
    <t>PayYoda YOT</t>
  </si>
  <si>
    <t>DEUS Finance DEA DEA</t>
  </si>
  <si>
    <t>AGAr AGAR</t>
  </si>
  <si>
    <t>pBTC35A pBTC35A</t>
  </si>
  <si>
    <t>Mars Mars</t>
  </si>
  <si>
    <t>Prosper PROS</t>
  </si>
  <si>
    <t>HollyGold HGOLD</t>
  </si>
  <si>
    <t>Cudos CUDOS</t>
  </si>
  <si>
    <t>Furucombo COMBO</t>
  </si>
  <si>
    <t>Indexed Finance NDX</t>
  </si>
  <si>
    <t>PegsShares PEGS</t>
  </si>
  <si>
    <t>Basis Gold Share BAGS</t>
  </si>
  <si>
    <t>Helmet.insure HELMET</t>
  </si>
  <si>
    <t>Mandala Exchange Token MDX</t>
  </si>
  <si>
    <t>OKExChain OKT</t>
  </si>
  <si>
    <t>Solomon Defi SLM</t>
  </si>
  <si>
    <t>Gera Coin GERA</t>
  </si>
  <si>
    <t>Poolz Finance POOLZ</t>
  </si>
  <si>
    <t>THORChain (ERC20) RUNE</t>
  </si>
  <si>
    <t>ISALCOIN ISAL</t>
  </si>
  <si>
    <t>Arianee Protocol ARIA20</t>
  </si>
  <si>
    <t>VEROX VRX</t>
  </si>
  <si>
    <t>e-Money NGM</t>
  </si>
  <si>
    <t>Golden Goose GOLD</t>
  </si>
  <si>
    <t>Koinos KOIN</t>
  </si>
  <si>
    <t>StaysBASE SBS</t>
  </si>
  <si>
    <t>TokenAsset NTB</t>
  </si>
  <si>
    <t>Block Duelers NFT Battles BDT</t>
  </si>
  <si>
    <t>Excavo Finance CAVO</t>
  </si>
  <si>
    <t>Router Protocol ROUTE</t>
  </si>
  <si>
    <t>Zero Exchange ZERO</t>
  </si>
  <si>
    <t>Cometh MUST</t>
  </si>
  <si>
    <t>CPUcoin CPU</t>
  </si>
  <si>
    <t>KLAYswap Protocol KSP</t>
  </si>
  <si>
    <t>zzz.finance v2 ZZZV2</t>
  </si>
  <si>
    <t>Stake DAO SDT</t>
  </si>
  <si>
    <t>Polkacover CVR</t>
  </si>
  <si>
    <t>QFinance QFI</t>
  </si>
  <si>
    <t>Pokeball POKE</t>
  </si>
  <si>
    <t>Rigel Finance RIGEL</t>
  </si>
  <si>
    <t>Insured Finance INFI</t>
  </si>
  <si>
    <t>Typhoon Cash PHOON</t>
  </si>
  <si>
    <t>DIGG DIGG</t>
  </si>
  <si>
    <t>ARMOR ARMOR</t>
  </si>
  <si>
    <t>TosDis DIS</t>
  </si>
  <si>
    <t>r3fi.finance R3FI</t>
  </si>
  <si>
    <t>POC Blockchain POC</t>
  </si>
  <si>
    <t>PolkaBridge PBR</t>
  </si>
  <si>
    <t>STING STN</t>
  </si>
  <si>
    <t>PieDAO Balanced Crypto Pie BCP</t>
  </si>
  <si>
    <t>PieDAO Yearn Ecosystem Pie YPIE</t>
  </si>
  <si>
    <t>EOX EOX</t>
  </si>
  <si>
    <t>CURE Farm CURE</t>
  </si>
  <si>
    <t>Narwhale.finance NAWA</t>
  </si>
  <si>
    <t>Armor NXM arNXM</t>
  </si>
  <si>
    <t>PAID Network PAID</t>
  </si>
  <si>
    <t>Kebab Token KEBAB</t>
  </si>
  <si>
    <t>Mdex MDX</t>
  </si>
  <si>
    <t>Interop TROP</t>
  </si>
  <si>
    <t>Secret (ERC20) WSCRT</t>
  </si>
  <si>
    <t>Tokemon TKMN</t>
  </si>
  <si>
    <t>xFund XFUND</t>
  </si>
  <si>
    <t>Natus Vincere Fan Token NAVI</t>
  </si>
  <si>
    <t>Young Boys Fan Token YBO</t>
  </si>
  <si>
    <t>Panda Yield BBOO</t>
  </si>
  <si>
    <t>OptionRoom ROOM</t>
  </si>
  <si>
    <t>Gasgains GASG</t>
  </si>
  <si>
    <t>Beacon ETH BETH</t>
  </si>
  <si>
    <t>Bitcicoin BITCI</t>
  </si>
  <si>
    <t>Potentiam PTM</t>
  </si>
  <si>
    <t>TTCRYPTO TTC</t>
  </si>
  <si>
    <t>BULLS BULLS</t>
  </si>
  <si>
    <t>Gladius Finance GLAD</t>
  </si>
  <si>
    <t>renDOGE RENDOGE</t>
  </si>
  <si>
    <t>Bridge Mutual BMI</t>
  </si>
  <si>
    <t>Crowns CWS</t>
  </si>
  <si>
    <t>World Token WORLD</t>
  </si>
  <si>
    <t>Xeno Token XNO</t>
  </si>
  <si>
    <t>Civitas Protocol CVT</t>
  </si>
  <si>
    <t>Elevate ELE</t>
  </si>
  <si>
    <t>XNODE XNODE</t>
  </si>
  <si>
    <t>protocol finance PFI</t>
  </si>
  <si>
    <t>GOGO.finance GOGO</t>
  </si>
  <si>
    <t>MASQ MASQ</t>
  </si>
  <si>
    <t>SportX SX</t>
  </si>
  <si>
    <t>Akita Inu AKITA</t>
  </si>
  <si>
    <t>Phoswap PHO</t>
  </si>
  <si>
    <t>Soteria WSOTE</t>
  </si>
  <si>
    <t>Petrachor PTA</t>
  </si>
  <si>
    <t>Umbrella Network UMB</t>
  </si>
  <si>
    <t>Gourmet Galaxy GUM</t>
  </si>
  <si>
    <t>Auto AUTO</t>
  </si>
  <si>
    <t>REDi REDI</t>
  </si>
  <si>
    <t>BambooDeFi BAMBOO</t>
  </si>
  <si>
    <t>Strudel Finance $TRDL</t>
  </si>
  <si>
    <t>The Famous Token TFT</t>
  </si>
  <si>
    <t>MoonDayPlus MD+</t>
  </si>
  <si>
    <t>Anime Token ANI</t>
  </si>
  <si>
    <t>TheToken.Network TTN</t>
  </si>
  <si>
    <t>FEGtoken FEG</t>
  </si>
  <si>
    <t>YFIONE YFO</t>
  </si>
  <si>
    <t>Lotto LOTTO</t>
  </si>
  <si>
    <t>UniDexGas UNDG</t>
  </si>
  <si>
    <t>Option Token OT</t>
  </si>
  <si>
    <t>Butterfly Protocol BFLY</t>
  </si>
  <si>
    <t>Defla DEFLA</t>
  </si>
  <si>
    <t>Govi GOVI</t>
  </si>
  <si>
    <t>Razor Network RAZOR</t>
  </si>
  <si>
    <t>NFTX Hashmasks Index MASK</t>
  </si>
  <si>
    <t>MP3 MP3</t>
  </si>
  <si>
    <t>Finxflo FXF</t>
  </si>
  <si>
    <t>CryptoTask CTASK</t>
  </si>
  <si>
    <t>DAO Maker DAO</t>
  </si>
  <si>
    <t>Percentage of Downfall Txt</t>
  </si>
  <si>
    <t>Coinname + Ticker Txt</t>
  </si>
  <si>
    <t>x Anstieg &lt; Bitcoin</t>
  </si>
  <si>
    <t>x Anstieg &gt; Bitcoin</t>
  </si>
  <si>
    <t>-99,79 %  -90,00%</t>
  </si>
  <si>
    <t>-100 %  -99,80%</t>
  </si>
  <si>
    <t>-99,79 %     -     -95,00%</t>
  </si>
  <si>
    <t>Abfälle &gt; Bitcoin</t>
  </si>
  <si>
    <t>Abfälle &lt; Bitcoin</t>
  </si>
  <si>
    <t>-4,99 %    -     -0,01 %</t>
  </si>
  <si>
    <t>-9,99 %  -0,01%</t>
  </si>
  <si>
    <t>nach Katgegorien sortieren</t>
  </si>
  <si>
    <t>nach Coin suchen</t>
  </si>
  <si>
    <t>Mouse over Funktion</t>
  </si>
  <si>
    <t>Schwarz = Sterberate</t>
  </si>
  <si>
    <t>Coinlogos mit Zoomfunktion</t>
  </si>
  <si>
    <t>Zeitpunkte zum Top</t>
  </si>
  <si>
    <t>Grafik MC Rank Bottom &amp; Top + Logo mit Coin</t>
  </si>
  <si>
    <t>Video zur Erklärung</t>
  </si>
  <si>
    <t>Zeitraffervideo - Veränderung Rank/MC</t>
  </si>
  <si>
    <t>Quiz oder Schätzspiel mit Punkten</t>
  </si>
  <si>
    <t>Zeitraum Slider für diesen Chart (Total3 &amp; BTC Dominanz - Charts miteinblenden)</t>
  </si>
  <si>
    <t>Granularität selber auswählen (5er oder 10er Schritte)</t>
  </si>
  <si>
    <t>Abfall Ränking --&gt; vom Top zum Abfall --&gt; sortieren nach selektierten Coins oder einzelner Coin (Suchfunktion)</t>
  </si>
  <si>
    <t>MC Gruppe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</si>
</sst>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0000000"/>
    <numFmt numFmtId="165" formatCode="0.000"/>
    <numFmt numFmtId="166" formatCode="0.0"/>
  </numFmts>
  <fonts count="17">
    <font>
      <sz val="11"/>
      <color theme="1"/>
      <name val="Calibri"/>
      <family val="2"/>
      <scheme val="minor"/>
    </font>
    <font>
      <b/>
      <sz val="11"/>
      <name val="Calibri"/>
      <family val="2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rgb="FF000000"/>
      <name val="Arial"/>
      <family val="2"/>
    </font>
    <font>
      <sz val="10"/>
      <color rgb="FF000000"/>
      <name val="Arial"/>
      <family val="2"/>
    </font>
    <font>
      <b/>
      <sz val="16"/>
      <color rgb="FF000000"/>
      <name val="Aptos Display"/>
      <family val="2"/>
    </font>
    <font>
      <sz val="11"/>
      <color theme="1"/>
      <name val="Aptos Display"/>
      <family val="2"/>
    </font>
    <font>
      <sz val="14"/>
      <color theme="1"/>
      <name val="Aptos Light"/>
      <family val="2"/>
    </font>
    <font>
      <sz val="16"/>
      <color theme="1"/>
      <name val="Aptos Light"/>
      <family val="2"/>
    </font>
    <font>
      <sz val="16"/>
      <color theme="1"/>
      <name val="Aptos Display"/>
      <family val="2"/>
    </font>
    <font>
      <sz val="14"/>
      <color theme="1"/>
      <name val="Aptos Display"/>
      <family val="2"/>
    </font>
    <font>
      <b/>
      <sz val="14"/>
      <color theme="1"/>
      <name val="Aptos Display"/>
      <family val="2"/>
    </font>
    <font>
      <sz val="16"/>
      <color rgb="FF000000"/>
      <name val="Aptos Display"/>
      <family val="2"/>
    </font>
    <font>
      <u/>
      <sz val="11"/>
      <color theme="10"/>
      <name val="Calibri"/>
      <family val="2"/>
      <scheme val="minor"/>
    </font>
    <font>
      <b/>
      <sz val="16"/>
      <color theme="1"/>
      <name val="Aptos Display"/>
      <family val="2"/>
    </font>
    <font>
      <sz val="14"/>
      <color theme="0"/>
      <name val="Aptos Display"/>
      <family val="2"/>
    </font>
  </fonts>
  <fills count="29">
    <fill>
      <patternFill patternType="none"/>
    </fill>
    <fill>
      <patternFill patternType="gray125"/>
    </fill>
    <fill>
      <patternFill patternType="solid">
        <fgColor rgb="FFFFC000"/>
        <bgColor rgb="FF000000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rgb="FFFFFFFF"/>
        <bgColor rgb="FF000000"/>
      </patternFill>
    </fill>
    <fill>
      <patternFill patternType="solid">
        <fgColor rgb="FFF8EA49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EA513E"/>
        <bgColor indexed="64"/>
      </patternFill>
    </fill>
    <fill>
      <patternFill patternType="solid">
        <fgColor rgb="FFA81923"/>
        <bgColor indexed="64"/>
      </patternFill>
    </fill>
    <fill>
      <patternFill patternType="solid">
        <fgColor rgb="FF477F36"/>
        <bgColor indexed="64"/>
      </patternFill>
    </fill>
    <fill>
      <patternFill patternType="solid">
        <fgColor rgb="FFE31D13"/>
        <bgColor indexed="64"/>
      </patternFill>
    </fill>
    <fill>
      <patternFill patternType="solid">
        <fgColor rgb="FF67B54D"/>
        <bgColor indexed="64"/>
      </patternFill>
    </fill>
    <fill>
      <patternFill patternType="solid">
        <fgColor rgb="FFCCE2BC"/>
        <bgColor indexed="64"/>
      </patternFill>
    </fill>
    <fill>
      <patternFill patternType="solid">
        <fgColor rgb="FFED6A1D"/>
        <bgColor indexed="64"/>
      </patternFill>
    </fill>
    <fill>
      <patternFill patternType="solid">
        <fgColor rgb="FFD87A68"/>
        <bgColor indexed="64"/>
      </patternFill>
    </fill>
    <fill>
      <patternFill patternType="solid">
        <fgColor rgb="FFF7A72B"/>
        <bgColor indexed="64"/>
      </patternFill>
    </fill>
    <fill>
      <patternFill patternType="solid">
        <fgColor rgb="FFBE1622"/>
        <bgColor indexed="64"/>
      </patternFill>
    </fill>
    <fill>
      <patternFill patternType="solid">
        <fgColor rgb="FFF6E832"/>
        <bgColor indexed="64"/>
      </patternFill>
    </fill>
    <fill>
      <patternFill patternType="solid">
        <fgColor rgb="FFA3CD83"/>
        <bgColor indexed="64"/>
      </patternFill>
    </fill>
    <fill>
      <patternFill patternType="solid">
        <fgColor rgb="FF66B32E"/>
        <bgColor indexed="64"/>
      </patternFill>
    </fill>
    <fill>
      <patternFill patternType="solid">
        <fgColor rgb="FF0EA139"/>
        <bgColor indexed="64"/>
      </patternFill>
    </fill>
    <fill>
      <patternFill patternType="solid">
        <fgColor rgb="FF067D3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1"/>
        <bgColor indexed="64"/>
      </patternFill>
    </fill>
  </fills>
  <borders count="8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rgb="FFA5A5A5"/>
      </right>
      <top style="thin">
        <color rgb="FFA5A5A5"/>
      </top>
      <bottom style="thin">
        <color rgb="FFA5A5A5"/>
      </bottom>
      <diagonal/>
    </border>
    <border>
      <left/>
      <right style="thin">
        <color rgb="FFA5A5A5"/>
      </right>
      <top/>
      <bottom style="thin">
        <color rgb="FFA5A5A5"/>
      </bottom>
      <diagonal/>
    </border>
    <border>
      <left/>
      <right style="thin">
        <color rgb="FFA5A5A5"/>
      </right>
      <top style="thin">
        <color rgb="FFA5A5A5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3">
    <xf numFmtId="0" fontId="0" fillId="0" borderId="0"/>
    <xf numFmtId="9" fontId="2" fillId="0" borderId="0" applyFont="0" applyFill="0" applyBorder="0" applyAlignment="0" applyProtection="0"/>
    <xf numFmtId="0" fontId="14" fillId="0" borderId="0" applyNumberFormat="0" applyFill="0" applyBorder="0" applyAlignment="0" applyProtection="0"/>
  </cellStyleXfs>
  <cellXfs count="123">
    <xf numFmtId="0" fontId="0" fillId="0" borderId="0" xfId="0"/>
    <xf numFmtId="2" fontId="0" fillId="0" borderId="0" xfId="0" applyNumberFormat="1"/>
    <xf numFmtId="0" fontId="5" fillId="2" borderId="2" xfId="0" applyFont="1" applyFill="1" applyBorder="1"/>
    <xf numFmtId="0" fontId="5" fillId="2" borderId="3" xfId="0" applyFont="1" applyFill="1" applyBorder="1"/>
    <xf numFmtId="0" fontId="0" fillId="3" borderId="0" xfId="0" applyFill="1"/>
    <xf numFmtId="2" fontId="0" fillId="3" borderId="0" xfId="0" applyNumberFormat="1" applyFill="1"/>
    <xf numFmtId="14" fontId="0" fillId="4" borderId="0" xfId="0" applyNumberFormat="1" applyFill="1"/>
    <xf numFmtId="0" fontId="0" fillId="4" borderId="0" xfId="0" applyFill="1"/>
    <xf numFmtId="164" fontId="0" fillId="4" borderId="0" xfId="0" applyNumberFormat="1" applyFill="1"/>
    <xf numFmtId="14" fontId="0" fillId="5" borderId="0" xfId="0" applyNumberFormat="1" applyFill="1"/>
    <xf numFmtId="0" fontId="0" fillId="5" borderId="0" xfId="0" applyFill="1"/>
    <xf numFmtId="2" fontId="0" fillId="5" borderId="0" xfId="0" applyNumberFormat="1" applyFill="1"/>
    <xf numFmtId="164" fontId="0" fillId="5" borderId="0" xfId="0" applyNumberFormat="1" applyFill="1"/>
    <xf numFmtId="14" fontId="0" fillId="6" borderId="0" xfId="0" applyNumberFormat="1" applyFill="1"/>
    <xf numFmtId="0" fontId="0" fillId="6" borderId="0" xfId="0" applyFill="1"/>
    <xf numFmtId="2" fontId="0" fillId="6" borderId="0" xfId="0" applyNumberFormat="1" applyFill="1"/>
    <xf numFmtId="164" fontId="0" fillId="6" borderId="0" xfId="0" applyNumberFormat="1" applyFill="1"/>
    <xf numFmtId="165" fontId="0" fillId="6" borderId="0" xfId="0" applyNumberFormat="1" applyFill="1"/>
    <xf numFmtId="9" fontId="0" fillId="5" borderId="0" xfId="1" applyFont="1" applyFill="1"/>
    <xf numFmtId="10" fontId="0" fillId="6" borderId="0" xfId="1" applyNumberFormat="1" applyFont="1" applyFill="1"/>
    <xf numFmtId="0" fontId="1" fillId="7" borderId="1" xfId="0" applyFont="1" applyFill="1" applyBorder="1" applyAlignment="1">
      <alignment horizontal="center" vertical="top"/>
    </xf>
    <xf numFmtId="0" fontId="4" fillId="8" borderId="4" xfId="0" applyFont="1" applyFill="1" applyBorder="1"/>
    <xf numFmtId="14" fontId="1" fillId="7" borderId="1" xfId="0" applyNumberFormat="1" applyFont="1" applyFill="1" applyBorder="1" applyAlignment="1">
      <alignment horizontal="center" vertical="top"/>
    </xf>
    <xf numFmtId="164" fontId="1" fillId="7" borderId="1" xfId="0" applyNumberFormat="1" applyFont="1" applyFill="1" applyBorder="1" applyAlignment="1">
      <alignment horizontal="center" vertical="top"/>
    </xf>
    <xf numFmtId="2" fontId="1" fillId="7" borderId="1" xfId="0" applyNumberFormat="1" applyFont="1" applyFill="1" applyBorder="1" applyAlignment="1">
      <alignment horizontal="center" vertical="top"/>
    </xf>
    <xf numFmtId="9" fontId="1" fillId="7" borderId="1" xfId="1" applyFont="1" applyFill="1" applyBorder="1" applyAlignment="1">
      <alignment horizontal="center" vertical="top"/>
    </xf>
    <xf numFmtId="0" fontId="6" fillId="9" borderId="1" xfId="0" applyFont="1" applyFill="1" applyBorder="1" applyAlignment="1">
      <alignment horizontal="center" vertical="center"/>
    </xf>
    <xf numFmtId="0" fontId="7" fillId="0" borderId="0" xfId="0" applyFont="1"/>
    <xf numFmtId="1" fontId="7" fillId="0" borderId="0" xfId="0" applyNumberFormat="1" applyFont="1"/>
    <xf numFmtId="166" fontId="9" fillId="0" borderId="1" xfId="0" applyNumberFormat="1" applyFont="1" applyBorder="1"/>
    <xf numFmtId="1" fontId="10" fillId="11" borderId="1" xfId="0" applyNumberFormat="1" applyFont="1" applyFill="1" applyBorder="1"/>
    <xf numFmtId="2" fontId="10" fillId="12" borderId="1" xfId="0" applyNumberFormat="1" applyFont="1" applyFill="1" applyBorder="1"/>
    <xf numFmtId="14" fontId="0" fillId="0" borderId="1" xfId="0" applyNumberFormat="1" applyBorder="1"/>
    <xf numFmtId="0" fontId="0" fillId="0" borderId="1" xfId="0" applyBorder="1"/>
    <xf numFmtId="49" fontId="11" fillId="13" borderId="1" xfId="0" applyNumberFormat="1" applyFont="1" applyFill="1" applyBorder="1"/>
    <xf numFmtId="1" fontId="11" fillId="13" borderId="6" xfId="0" applyNumberFormat="1" applyFont="1" applyFill="1" applyBorder="1"/>
    <xf numFmtId="0" fontId="11" fillId="0" borderId="0" xfId="0" applyFont="1"/>
    <xf numFmtId="1" fontId="10" fillId="0" borderId="1" xfId="0" applyNumberFormat="1" applyFont="1" applyBorder="1"/>
    <xf numFmtId="49" fontId="11" fillId="15" borderId="1" xfId="0" applyNumberFormat="1" applyFont="1" applyFill="1" applyBorder="1"/>
    <xf numFmtId="1" fontId="11" fillId="15" borderId="6" xfId="0" applyNumberFormat="1" applyFont="1" applyFill="1" applyBorder="1"/>
    <xf numFmtId="49" fontId="11" fillId="12" borderId="1" xfId="0" applyNumberFormat="1" applyFont="1" applyFill="1" applyBorder="1"/>
    <xf numFmtId="1" fontId="11" fillId="12" borderId="6" xfId="0" applyNumberFormat="1" applyFont="1" applyFill="1" applyBorder="1"/>
    <xf numFmtId="49" fontId="11" fillId="18" borderId="1" xfId="0" applyNumberFormat="1" applyFont="1" applyFill="1" applyBorder="1"/>
    <xf numFmtId="1" fontId="11" fillId="18" borderId="6" xfId="0" applyNumberFormat="1" applyFont="1" applyFill="1" applyBorder="1"/>
    <xf numFmtId="2" fontId="10" fillId="20" borderId="1" xfId="0" applyNumberFormat="1" applyFont="1" applyFill="1" applyBorder="1"/>
    <xf numFmtId="49" fontId="11" fillId="20" borderId="1" xfId="0" applyNumberFormat="1" applyFont="1" applyFill="1" applyBorder="1"/>
    <xf numFmtId="1" fontId="11" fillId="20" borderId="6" xfId="0" applyNumberFormat="1" applyFont="1" applyFill="1" applyBorder="1"/>
    <xf numFmtId="49" fontId="11" fillId="22" borderId="1" xfId="0" applyNumberFormat="1" applyFont="1" applyFill="1" applyBorder="1"/>
    <xf numFmtId="1" fontId="11" fillId="22" borderId="6" xfId="0" applyNumberFormat="1" applyFont="1" applyFill="1" applyBorder="1"/>
    <xf numFmtId="0" fontId="8" fillId="0" borderId="0" xfId="0" applyFont="1"/>
    <xf numFmtId="49" fontId="11" fillId="23" borderId="1" xfId="0" applyNumberFormat="1" applyFont="1" applyFill="1" applyBorder="1"/>
    <xf numFmtId="1" fontId="11" fillId="23" borderId="6" xfId="0" applyNumberFormat="1" applyFont="1" applyFill="1" applyBorder="1"/>
    <xf numFmtId="2" fontId="10" fillId="15" borderId="1" xfId="0" applyNumberFormat="1" applyFont="1" applyFill="1" applyBorder="1"/>
    <xf numFmtId="49" fontId="11" fillId="24" borderId="1" xfId="0" applyNumberFormat="1" applyFont="1" applyFill="1" applyBorder="1"/>
    <xf numFmtId="1" fontId="11" fillId="24" borderId="6" xfId="0" applyNumberFormat="1" applyFont="1" applyFill="1" applyBorder="1"/>
    <xf numFmtId="49" fontId="11" fillId="25" borderId="1" xfId="0" applyNumberFormat="1" applyFont="1" applyFill="1" applyBorder="1"/>
    <xf numFmtId="1" fontId="11" fillId="25" borderId="6" xfId="0" applyNumberFormat="1" applyFont="1" applyFill="1" applyBorder="1"/>
    <xf numFmtId="49" fontId="11" fillId="26" borderId="1" xfId="0" applyNumberFormat="1" applyFont="1" applyFill="1" applyBorder="1"/>
    <xf numFmtId="1" fontId="11" fillId="26" borderId="6" xfId="0" applyNumberFormat="1" applyFont="1" applyFill="1" applyBorder="1"/>
    <xf numFmtId="1" fontId="11" fillId="0" borderId="0" xfId="0" applyNumberFormat="1" applyFont="1"/>
    <xf numFmtId="49" fontId="12" fillId="12" borderId="1" xfId="0" applyNumberFormat="1" applyFont="1" applyFill="1" applyBorder="1"/>
    <xf numFmtId="166" fontId="9" fillId="27" borderId="1" xfId="0" applyNumberFormat="1" applyFont="1" applyFill="1" applyBorder="1"/>
    <xf numFmtId="2" fontId="10" fillId="18" borderId="1" xfId="0" applyNumberFormat="1" applyFont="1" applyFill="1" applyBorder="1"/>
    <xf numFmtId="2" fontId="10" fillId="13" borderId="1" xfId="0" applyNumberFormat="1" applyFont="1" applyFill="1" applyBorder="1"/>
    <xf numFmtId="1" fontId="11" fillId="13" borderId="1" xfId="0" applyNumberFormat="1" applyFont="1" applyFill="1" applyBorder="1"/>
    <xf numFmtId="1" fontId="11" fillId="15" borderId="1" xfId="0" applyNumberFormat="1" applyFont="1" applyFill="1" applyBorder="1"/>
    <xf numFmtId="1" fontId="11" fillId="12" borderId="1" xfId="0" applyNumberFormat="1" applyFont="1" applyFill="1" applyBorder="1"/>
    <xf numFmtId="1" fontId="11" fillId="18" borderId="1" xfId="0" applyNumberFormat="1" applyFont="1" applyFill="1" applyBorder="1"/>
    <xf numFmtId="1" fontId="11" fillId="20" borderId="1" xfId="0" applyNumberFormat="1" applyFont="1" applyFill="1" applyBorder="1"/>
    <xf numFmtId="1" fontId="11" fillId="22" borderId="1" xfId="0" applyNumberFormat="1" applyFont="1" applyFill="1" applyBorder="1"/>
    <xf numFmtId="1" fontId="11" fillId="23" borderId="1" xfId="0" applyNumberFormat="1" applyFont="1" applyFill="1" applyBorder="1"/>
    <xf numFmtId="1" fontId="11" fillId="24" borderId="1" xfId="0" applyNumberFormat="1" applyFont="1" applyFill="1" applyBorder="1"/>
    <xf numFmtId="1" fontId="11" fillId="25" borderId="1" xfId="0" applyNumberFormat="1" applyFont="1" applyFill="1" applyBorder="1"/>
    <xf numFmtId="0" fontId="11" fillId="26" borderId="1" xfId="0" applyFont="1" applyFill="1" applyBorder="1"/>
    <xf numFmtId="2" fontId="10" fillId="24" borderId="1" xfId="0" applyNumberFormat="1" applyFont="1" applyFill="1" applyBorder="1"/>
    <xf numFmtId="0" fontId="13" fillId="0" borderId="0" xfId="0" applyFont="1" applyAlignment="1">
      <alignment horizontal="center"/>
    </xf>
    <xf numFmtId="0" fontId="13" fillId="0" borderId="0" xfId="0" applyFont="1" applyAlignment="1">
      <alignment horizontal="center" vertical="center"/>
    </xf>
    <xf numFmtId="2" fontId="10" fillId="22" borderId="1" xfId="0" applyNumberFormat="1" applyFont="1" applyFill="1" applyBorder="1"/>
    <xf numFmtId="166" fontId="9" fillId="21" borderId="1" xfId="0" applyNumberFormat="1" applyFont="1" applyFill="1" applyBorder="1"/>
    <xf numFmtId="2" fontId="10" fillId="23" borderId="1" xfId="0" applyNumberFormat="1" applyFont="1" applyFill="1" applyBorder="1"/>
    <xf numFmtId="0" fontId="13" fillId="0" borderId="0" xfId="0" applyFont="1"/>
    <xf numFmtId="0" fontId="10" fillId="0" borderId="0" xfId="0" applyFont="1"/>
    <xf numFmtId="1" fontId="10" fillId="0" borderId="0" xfId="0" applyNumberFormat="1" applyFont="1"/>
    <xf numFmtId="2" fontId="10" fillId="0" borderId="0" xfId="0" applyNumberFormat="1" applyFont="1"/>
    <xf numFmtId="0" fontId="0" fillId="0" borderId="0" xfId="0" applyBorder="1"/>
    <xf numFmtId="0" fontId="10" fillId="0" borderId="1" xfId="0" applyFont="1" applyBorder="1"/>
    <xf numFmtId="2" fontId="6" fillId="9" borderId="1" xfId="0" applyNumberFormat="1" applyFont="1" applyFill="1" applyBorder="1" applyAlignment="1">
      <alignment horizontal="center" vertical="center"/>
    </xf>
    <xf numFmtId="0" fontId="6" fillId="9" borderId="1" xfId="0" applyFont="1" applyFill="1" applyBorder="1" applyAlignment="1">
      <alignment horizontal="left" vertical="center"/>
    </xf>
    <xf numFmtId="1" fontId="10" fillId="10" borderId="1" xfId="0" applyNumberFormat="1" applyFont="1" applyFill="1" applyBorder="1" applyAlignment="1">
      <alignment vertical="center"/>
    </xf>
    <xf numFmtId="1" fontId="10" fillId="10" borderId="1" xfId="0" applyNumberFormat="1" applyFont="1" applyFill="1" applyBorder="1"/>
    <xf numFmtId="1" fontId="10" fillId="14" borderId="1" xfId="0" applyNumberFormat="1" applyFont="1" applyFill="1" applyBorder="1" applyAlignment="1">
      <alignment vertical="center"/>
    </xf>
    <xf numFmtId="1" fontId="10" fillId="14" borderId="1" xfId="0" applyNumberFormat="1" applyFont="1" applyFill="1" applyBorder="1"/>
    <xf numFmtId="1" fontId="10" fillId="16" borderId="1" xfId="0" applyNumberFormat="1" applyFont="1" applyFill="1" applyBorder="1" applyAlignment="1">
      <alignment vertical="center"/>
    </xf>
    <xf numFmtId="1" fontId="10" fillId="16" borderId="1" xfId="0" applyNumberFormat="1" applyFont="1" applyFill="1" applyBorder="1"/>
    <xf numFmtId="1" fontId="10" fillId="17" borderId="1" xfId="0" applyNumberFormat="1" applyFont="1" applyFill="1" applyBorder="1" applyAlignment="1">
      <alignment vertical="center"/>
    </xf>
    <xf numFmtId="1" fontId="10" fillId="17" borderId="1" xfId="0" applyNumberFormat="1" applyFont="1" applyFill="1" applyBorder="1"/>
    <xf numFmtId="1" fontId="10" fillId="19" borderId="1" xfId="0" applyNumberFormat="1" applyFont="1" applyFill="1" applyBorder="1" applyAlignment="1">
      <alignment vertical="center"/>
    </xf>
    <xf numFmtId="1" fontId="10" fillId="19" borderId="1" xfId="0" applyNumberFormat="1" applyFont="1" applyFill="1" applyBorder="1"/>
    <xf numFmtId="1" fontId="10" fillId="21" borderId="1" xfId="0" applyNumberFormat="1" applyFont="1" applyFill="1" applyBorder="1" applyAlignment="1">
      <alignment vertical="center"/>
    </xf>
    <xf numFmtId="1" fontId="10" fillId="21" borderId="7" xfId="0" applyNumberFormat="1" applyFont="1" applyFill="1" applyBorder="1"/>
    <xf numFmtId="0" fontId="15" fillId="11" borderId="1" xfId="0" applyFont="1" applyFill="1" applyBorder="1"/>
    <xf numFmtId="2" fontId="15" fillId="11" borderId="1" xfId="0" applyNumberFormat="1" applyFont="1" applyFill="1" applyBorder="1"/>
    <xf numFmtId="166" fontId="15" fillId="22" borderId="1" xfId="0" applyNumberFormat="1" applyFont="1" applyFill="1" applyBorder="1"/>
    <xf numFmtId="0" fontId="10" fillId="0" borderId="0" xfId="0" applyFont="1" applyAlignment="1">
      <alignment horizontal="left"/>
    </xf>
    <xf numFmtId="166" fontId="15" fillId="16" borderId="1" xfId="0" applyNumberFormat="1" applyFont="1" applyFill="1" applyBorder="1"/>
    <xf numFmtId="2" fontId="10" fillId="0" borderId="1" xfId="0" applyNumberFormat="1" applyFont="1" applyBorder="1"/>
    <xf numFmtId="10" fontId="10" fillId="0" borderId="1" xfId="1" applyNumberFormat="1" applyFont="1" applyFill="1" applyBorder="1"/>
    <xf numFmtId="2" fontId="10" fillId="27" borderId="1" xfId="0" applyNumberFormat="1" applyFont="1" applyFill="1" applyBorder="1"/>
    <xf numFmtId="2" fontId="10" fillId="21" borderId="1" xfId="0" applyNumberFormat="1" applyFont="1" applyFill="1" applyBorder="1"/>
    <xf numFmtId="0" fontId="10" fillId="0" borderId="0" xfId="0" applyFont="1" applyFill="1"/>
    <xf numFmtId="1" fontId="15" fillId="19" borderId="1" xfId="0" applyNumberFormat="1" applyFont="1" applyFill="1" applyBorder="1" applyAlignment="1">
      <alignment vertical="center"/>
    </xf>
    <xf numFmtId="1" fontId="15" fillId="17" borderId="1" xfId="0" applyNumberFormat="1" applyFont="1" applyFill="1" applyBorder="1" applyAlignment="1">
      <alignment vertical="center"/>
    </xf>
    <xf numFmtId="49" fontId="16" fillId="28" borderId="1" xfId="0" applyNumberFormat="1" applyFont="1" applyFill="1" applyBorder="1"/>
    <xf numFmtId="1" fontId="16" fillId="28" borderId="6" xfId="0" applyNumberFormat="1" applyFont="1" applyFill="1" applyBorder="1"/>
    <xf numFmtId="10" fontId="12" fillId="12" borderId="6" xfId="0" applyNumberFormat="1" applyFont="1" applyFill="1" applyBorder="1"/>
    <xf numFmtId="10" fontId="12" fillId="12" borderId="6" xfId="1" applyNumberFormat="1" applyFont="1" applyFill="1" applyBorder="1"/>
    <xf numFmtId="10" fontId="15" fillId="11" borderId="1" xfId="1" applyNumberFormat="1" applyFont="1" applyFill="1" applyBorder="1"/>
    <xf numFmtId="0" fontId="3" fillId="0" borderId="0" xfId="0" applyFont="1"/>
    <xf numFmtId="0" fontId="13" fillId="0" borderId="0" xfId="0" applyFont="1" applyAlignment="1">
      <alignment horizontal="left"/>
    </xf>
    <xf numFmtId="0" fontId="6" fillId="9" borderId="5" xfId="0" applyFont="1" applyFill="1" applyBorder="1" applyAlignment="1">
      <alignment horizontal="center" vertical="center"/>
    </xf>
    <xf numFmtId="0" fontId="6" fillId="9" borderId="1" xfId="0" applyFont="1" applyFill="1" applyBorder="1" applyAlignment="1">
      <alignment horizontal="center" vertical="center"/>
    </xf>
    <xf numFmtId="0" fontId="10" fillId="0" borderId="1" xfId="0" applyFont="1" applyBorder="1"/>
    <xf numFmtId="0" fontId="6" fillId="9" borderId="1" xfId="0" applyFont="1" applyFill="1" applyBorder="1" applyAlignment="1">
      <alignment horizontal="center" vertical="center"/>
    </xf>
  </cellXfs>
  <cellStyles count="3">
    <cellStyle name="Hyperlink" xfId="2" xr:uid="{CA49BC2C-F6C0-4AE4-AE18-F6ADA7961EA9}"/>
    <cellStyle name="Normal" xfId="0" builtinId="0"/>
    <cellStyle name="Percent" xfId="1" builtinId="5"/>
  </cellStyles>
  <dxfs count="30">
    <dxf>
      <fill>
        <patternFill>
          <bgColor rgb="FF67B54D"/>
        </patternFill>
      </fill>
    </dxf>
    <dxf>
      <fill>
        <patternFill>
          <bgColor rgb="FFCCE2BC"/>
        </patternFill>
      </fill>
    </dxf>
    <dxf>
      <fill>
        <patternFill>
          <bgColor rgb="FFD87A68"/>
        </patternFill>
      </fill>
    </dxf>
    <dxf>
      <fill>
        <patternFill>
          <bgColor rgb="FFBE1622"/>
        </patternFill>
      </fill>
    </dxf>
    <dxf>
      <fill>
        <patternFill>
          <bgColor rgb="FFF8EA49"/>
        </patternFill>
      </fill>
    </dxf>
    <dxf>
      <fill>
        <patternFill>
          <bgColor rgb="FF477F36"/>
        </patternFill>
      </fill>
    </dxf>
    <dxf>
      <font>
        <color theme="0"/>
      </font>
      <fill>
        <patternFill>
          <bgColor theme="1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E31D13"/>
        </patternFill>
      </fill>
    </dxf>
    <dxf>
      <fill>
        <patternFill>
          <bgColor rgb="FFEA513E"/>
        </patternFill>
      </fill>
    </dxf>
    <dxf>
      <fill>
        <patternFill>
          <bgColor rgb="FFED6A1D"/>
        </patternFill>
      </fill>
    </dxf>
    <dxf>
      <fill>
        <patternFill>
          <bgColor rgb="FFF7A72B"/>
        </patternFill>
      </fill>
    </dxf>
    <dxf>
      <fill>
        <patternFill>
          <bgColor rgb="FFF6E832"/>
        </patternFill>
      </fill>
    </dxf>
    <dxf>
      <fill>
        <patternFill>
          <bgColor rgb="FFA3CD83"/>
        </patternFill>
      </fill>
    </dxf>
    <dxf>
      <fill>
        <patternFill>
          <bgColor rgb="FF66B32E"/>
        </patternFill>
      </fill>
    </dxf>
    <dxf>
      <fill>
        <patternFill>
          <bgColor rgb="FF0EA139"/>
        </patternFill>
      </fill>
    </dxf>
    <dxf>
      <fill>
        <patternFill>
          <bgColor rgb="FF067D35"/>
        </patternFill>
      </fill>
    </dxf>
    <dxf>
      <fill>
        <patternFill>
          <bgColor rgb="FFA81923"/>
        </patternFill>
      </fill>
    </dxf>
    <dxf>
      <fill>
        <patternFill>
          <bgColor rgb="FF67B54D"/>
        </patternFill>
      </fill>
    </dxf>
    <dxf>
      <fill>
        <patternFill>
          <bgColor rgb="FFCCE2BC"/>
        </patternFill>
      </fill>
    </dxf>
    <dxf>
      <fill>
        <patternFill>
          <bgColor rgb="FFD87A68"/>
        </patternFill>
      </fill>
    </dxf>
    <dxf>
      <fill>
        <patternFill>
          <bgColor rgb="FFBE1622"/>
        </patternFill>
      </fill>
    </dxf>
    <dxf>
      <fill>
        <patternFill>
          <bgColor rgb="FFF8EA49"/>
        </patternFill>
      </fill>
    </dxf>
    <dxf>
      <fill>
        <patternFill>
          <bgColor rgb="FF477F36"/>
        </patternFill>
      </fill>
    </dxf>
    <dxf>
      <fill>
        <patternFill>
          <bgColor rgb="FFD87A68"/>
        </patternFill>
      </fill>
    </dxf>
    <dxf>
      <fill>
        <patternFill>
          <bgColor rgb="FFBE1622"/>
        </patternFill>
      </fill>
    </dxf>
    <dxf>
      <fill>
        <patternFill>
          <bgColor rgb="FFCCE2BC"/>
        </patternFill>
      </fill>
    </dxf>
    <dxf>
      <fill>
        <patternFill>
          <bgColor rgb="FF67B54D"/>
        </patternFill>
      </fill>
    </dxf>
    <dxf>
      <fill>
        <patternFill>
          <bgColor rgb="FF477F36"/>
        </patternFill>
      </fill>
    </dxf>
    <dxf>
      <fill>
        <patternFill>
          <bgColor rgb="FFF8EA49"/>
        </patternFill>
      </fill>
    </dxf>
  </dxfs>
  <tableStyles count="0" defaultTableStyle="TableStyleMedium9" defaultPivotStyle="PivotStyleLight16"/>
  <colors>
    <mruColors>
      <color rgb="FF66B32E"/>
      <color rgb="FFA3CD83"/>
      <color rgb="FFD87A68"/>
      <color rgb="FFBE1622"/>
      <color rgb="FF067D35"/>
      <color rgb="FF0EA139"/>
      <color rgb="FFF6E832"/>
      <color rgb="FFF7A72B"/>
      <color rgb="FFED6A1D"/>
      <color rgb="FFEA513E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.xml"/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800" b="1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de-AT" sz="1800" b="1" i="0" u="none" strike="noStrike" kern="1200" baseline="0">
                <a:solidFill>
                  <a:sysClr val="windowText" lastClr="000000">
                    <a:lumMod val="75000"/>
                    <a:lumOff val="25000"/>
                  </a:sysClr>
                </a:solidFill>
              </a:rPr>
              <a:t>Abfälle - Top to Low Zyklus 2018-2022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800" b="1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tx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AB6A-45FA-9E6F-87B669567F13}"/>
              </c:ext>
            </c:extLst>
          </c:dPt>
          <c:dPt>
            <c:idx val="1"/>
            <c:invertIfNegative val="0"/>
            <c:bubble3D val="0"/>
            <c:spPr>
              <a:solidFill>
                <a:srgbClr val="A8192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AB6A-45FA-9E6F-87B669567F13}"/>
              </c:ext>
            </c:extLst>
          </c:dPt>
          <c:dPt>
            <c:idx val="2"/>
            <c:invertIfNegative val="0"/>
            <c:bubble3D val="0"/>
            <c:spPr>
              <a:solidFill>
                <a:srgbClr val="A8192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AB6A-45FA-9E6F-87B669567F13}"/>
              </c:ext>
            </c:extLst>
          </c:dPt>
          <c:dPt>
            <c:idx val="3"/>
            <c:invertIfNegative val="0"/>
            <c:bubble3D val="0"/>
            <c:spPr>
              <a:solidFill>
                <a:srgbClr val="E31D1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AB6A-45FA-9E6F-87B669567F13}"/>
              </c:ext>
            </c:extLst>
          </c:dPt>
          <c:dPt>
            <c:idx val="4"/>
            <c:invertIfNegative val="0"/>
            <c:bubble3D val="0"/>
            <c:spPr>
              <a:solidFill>
                <a:srgbClr val="E31D1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AB6A-45FA-9E6F-87B669567F13}"/>
              </c:ext>
            </c:extLst>
          </c:dPt>
          <c:dPt>
            <c:idx val="5"/>
            <c:invertIfNegative val="0"/>
            <c:bubble3D val="0"/>
            <c:spPr>
              <a:solidFill>
                <a:srgbClr val="EA513E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AB6A-45FA-9E6F-87B669567F13}"/>
              </c:ext>
            </c:extLst>
          </c:dPt>
          <c:dPt>
            <c:idx val="6"/>
            <c:invertIfNegative val="0"/>
            <c:bubble3D val="0"/>
            <c:spPr>
              <a:solidFill>
                <a:srgbClr val="EA513E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AB6A-45FA-9E6F-87B669567F13}"/>
              </c:ext>
            </c:extLst>
          </c:dPt>
          <c:dPt>
            <c:idx val="7"/>
            <c:invertIfNegative val="0"/>
            <c:bubble3D val="0"/>
            <c:spPr>
              <a:solidFill>
                <a:srgbClr val="ED6A1D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AB6A-45FA-9E6F-87B669567F13}"/>
              </c:ext>
            </c:extLst>
          </c:dPt>
          <c:dPt>
            <c:idx val="8"/>
            <c:invertIfNegative val="0"/>
            <c:bubble3D val="0"/>
            <c:spPr>
              <a:solidFill>
                <a:srgbClr val="ED6A1D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AB6A-45FA-9E6F-87B669567F13}"/>
              </c:ext>
            </c:extLst>
          </c:dPt>
          <c:dPt>
            <c:idx val="9"/>
            <c:invertIfNegative val="0"/>
            <c:bubble3D val="0"/>
            <c:spPr>
              <a:solidFill>
                <a:srgbClr val="F7A72B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AB6A-45FA-9E6F-87B669567F13}"/>
              </c:ext>
            </c:extLst>
          </c:dPt>
          <c:dPt>
            <c:idx val="10"/>
            <c:invertIfNegative val="0"/>
            <c:bubble3D val="0"/>
            <c:spPr>
              <a:solidFill>
                <a:srgbClr val="F7A72B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AB6A-45FA-9E6F-87B669567F13}"/>
              </c:ext>
            </c:extLst>
          </c:dPt>
          <c:dPt>
            <c:idx val="11"/>
            <c:invertIfNegative val="0"/>
            <c:bubble3D val="0"/>
            <c:spPr>
              <a:solidFill>
                <a:srgbClr val="F6E83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1-AB6A-45FA-9E6F-87B669567F13}"/>
              </c:ext>
            </c:extLst>
          </c:dPt>
          <c:dPt>
            <c:idx val="12"/>
            <c:invertIfNegative val="0"/>
            <c:bubble3D val="0"/>
            <c:spPr>
              <a:solidFill>
                <a:srgbClr val="F6E83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AB6A-45FA-9E6F-87B669567F13}"/>
              </c:ext>
            </c:extLst>
          </c:dPt>
          <c:dPt>
            <c:idx val="13"/>
            <c:invertIfNegative val="0"/>
            <c:bubble3D val="0"/>
            <c:spPr>
              <a:solidFill>
                <a:srgbClr val="A3CD8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2-AB6A-45FA-9E6F-87B669567F13}"/>
              </c:ext>
            </c:extLst>
          </c:dPt>
          <c:dPt>
            <c:idx val="14"/>
            <c:invertIfNegative val="0"/>
            <c:bubble3D val="0"/>
            <c:spPr>
              <a:solidFill>
                <a:srgbClr val="A3CD8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3-AB6A-45FA-9E6F-87B669567F13}"/>
              </c:ext>
            </c:extLst>
          </c:dPt>
          <c:dPt>
            <c:idx val="15"/>
            <c:invertIfNegative val="0"/>
            <c:bubble3D val="0"/>
            <c:spPr>
              <a:solidFill>
                <a:srgbClr val="66B32E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4-AB6A-45FA-9E6F-87B669567F13}"/>
              </c:ext>
            </c:extLst>
          </c:dPt>
          <c:dPt>
            <c:idx val="16"/>
            <c:invertIfNegative val="0"/>
            <c:bubble3D val="0"/>
            <c:spPr>
              <a:solidFill>
                <a:srgbClr val="66B32E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9-AB6A-45FA-9E6F-87B669567F13}"/>
              </c:ext>
            </c:extLst>
          </c:dPt>
          <c:dPt>
            <c:idx val="17"/>
            <c:invertIfNegative val="0"/>
            <c:bubble3D val="0"/>
            <c:spPr>
              <a:solidFill>
                <a:srgbClr val="0EA139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B-AB6A-45FA-9E6F-87B669567F13}"/>
              </c:ext>
            </c:extLst>
          </c:dPt>
          <c:dPt>
            <c:idx val="18"/>
            <c:invertIfNegative val="0"/>
            <c:bubble3D val="0"/>
            <c:spPr>
              <a:solidFill>
                <a:srgbClr val="0EA139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D-AB6A-45FA-9E6F-87B669567F13}"/>
              </c:ext>
            </c:extLst>
          </c:dPt>
          <c:dPt>
            <c:idx val="19"/>
            <c:invertIfNegative val="0"/>
            <c:bubble3D val="0"/>
            <c:spPr>
              <a:solidFill>
                <a:srgbClr val="067D35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F-AB6A-45FA-9E6F-87B669567F13}"/>
              </c:ext>
            </c:extLst>
          </c:dPt>
          <c:dPt>
            <c:idx val="20"/>
            <c:invertIfNegative val="0"/>
            <c:bubble3D val="0"/>
            <c:spPr>
              <a:solidFill>
                <a:srgbClr val="067D35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5-AB6A-45FA-9E6F-87B669567F13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'Gesamter Zyklus 2018-2022'!$V$24:$V$44</c:f>
              <c:strCache>
                <c:ptCount val="21"/>
                <c:pt idx="0">
                  <c:v>-100 %  -99,80%</c:v>
                </c:pt>
                <c:pt idx="1">
                  <c:v>-99,79 %     -     -95,00%</c:v>
                </c:pt>
                <c:pt idx="2">
                  <c:v>-94,99 %    -     -90,00 %</c:v>
                </c:pt>
                <c:pt idx="3">
                  <c:v>-89,99 %     -     -85,00%</c:v>
                </c:pt>
                <c:pt idx="4">
                  <c:v>-84,99 %    -     -80,00 %</c:v>
                </c:pt>
                <c:pt idx="5">
                  <c:v>-79,99 %     -     -75,00%</c:v>
                </c:pt>
                <c:pt idx="6">
                  <c:v>-74,99 %    -     -70,00 %</c:v>
                </c:pt>
                <c:pt idx="7">
                  <c:v>-69,99 %     -     -65,00%</c:v>
                </c:pt>
                <c:pt idx="8">
                  <c:v>-64,99 %    -     -60,00 %</c:v>
                </c:pt>
                <c:pt idx="9">
                  <c:v>-59,99 %     -     -55,00%</c:v>
                </c:pt>
                <c:pt idx="10">
                  <c:v>-54,99 %    -     -50,00 %</c:v>
                </c:pt>
                <c:pt idx="11">
                  <c:v>-49,99 %     -     -45,00%</c:v>
                </c:pt>
                <c:pt idx="12">
                  <c:v>-44,99 %    -     -40,00 %</c:v>
                </c:pt>
                <c:pt idx="13">
                  <c:v>-39,99 %     -     -35,00%</c:v>
                </c:pt>
                <c:pt idx="14">
                  <c:v>-34,99 %    -     -30,00 %</c:v>
                </c:pt>
                <c:pt idx="15">
                  <c:v>-29,99 %     -     -25,00%</c:v>
                </c:pt>
                <c:pt idx="16">
                  <c:v>-24,99 %    -     -20,00 %</c:v>
                </c:pt>
                <c:pt idx="17">
                  <c:v>-19,99 %     -     -15,00%</c:v>
                </c:pt>
                <c:pt idx="18">
                  <c:v>-14,99 %    -     -10,00 %</c:v>
                </c:pt>
                <c:pt idx="19">
                  <c:v>-9,99 %    -     -5,00 %</c:v>
                </c:pt>
                <c:pt idx="20">
                  <c:v>-4,99 %    -     -0,01 %</c:v>
                </c:pt>
              </c:strCache>
            </c:strRef>
          </c:cat>
          <c:val>
            <c:numRef>
              <c:f>'Gesamter Zyklus 2018-2022'!$W$24:$W$44</c:f>
              <c:numCache>
                <c:formatCode>0</c:formatCode>
                <c:ptCount val="21"/>
                <c:pt idx="0">
                  <c:v>1414</c:v>
                </c:pt>
                <c:pt idx="1">
                  <c:v>1714</c:v>
                </c:pt>
                <c:pt idx="2">
                  <c:v>465</c:v>
                </c:pt>
                <c:pt idx="3">
                  <c:v>292</c:v>
                </c:pt>
                <c:pt idx="4">
                  <c:v>155</c:v>
                </c:pt>
                <c:pt idx="5">
                  <c:v>100</c:v>
                </c:pt>
                <c:pt idx="6">
                  <c:v>56</c:v>
                </c:pt>
                <c:pt idx="7">
                  <c:v>40</c:v>
                </c:pt>
                <c:pt idx="8">
                  <c:v>27</c:v>
                </c:pt>
                <c:pt idx="9">
                  <c:v>30</c:v>
                </c:pt>
                <c:pt idx="10">
                  <c:v>30</c:v>
                </c:pt>
                <c:pt idx="11">
                  <c:v>38</c:v>
                </c:pt>
                <c:pt idx="12">
                  <c:v>15</c:v>
                </c:pt>
                <c:pt idx="13">
                  <c:v>18</c:v>
                </c:pt>
                <c:pt idx="14">
                  <c:v>12</c:v>
                </c:pt>
                <c:pt idx="15">
                  <c:v>10</c:v>
                </c:pt>
                <c:pt idx="16">
                  <c:v>4</c:v>
                </c:pt>
                <c:pt idx="17">
                  <c:v>11</c:v>
                </c:pt>
                <c:pt idx="18">
                  <c:v>4</c:v>
                </c:pt>
                <c:pt idx="19" formatCode="General">
                  <c:v>11</c:v>
                </c:pt>
                <c:pt idx="20" formatCode="General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0-AB6A-45FA-9E6F-87B669567F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798707472"/>
        <c:axId val="798708192"/>
      </c:barChart>
      <c:catAx>
        <c:axId val="79870747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8708192"/>
        <c:crosses val="autoZero"/>
        <c:auto val="1"/>
        <c:lblAlgn val="ctr"/>
        <c:lblOffset val="100"/>
        <c:noMultiLvlLbl val="0"/>
      </c:catAx>
      <c:valAx>
        <c:axId val="7987081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87074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800" b="1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de-AT" sz="1800" b="1" i="0" u="none" strike="noStrike" kern="1200" baseline="0">
                <a:solidFill>
                  <a:sysClr val="windowText" lastClr="000000">
                    <a:lumMod val="75000"/>
                    <a:lumOff val="25000"/>
                  </a:sysClr>
                </a:solidFill>
              </a:rPr>
              <a:t>Abfälle - Top to Low Zyklus 2018-2022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800" b="1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tx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6C67-426F-9B8E-127363443657}"/>
              </c:ext>
            </c:extLst>
          </c:dPt>
          <c:dPt>
            <c:idx val="1"/>
            <c:invertIfNegative val="0"/>
            <c:bubble3D val="0"/>
            <c:spPr>
              <a:solidFill>
                <a:srgbClr val="A8192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6C67-426F-9B8E-127363443657}"/>
              </c:ext>
            </c:extLst>
          </c:dPt>
          <c:dPt>
            <c:idx val="2"/>
            <c:invertIfNegative val="0"/>
            <c:bubble3D val="0"/>
            <c:spPr>
              <a:solidFill>
                <a:srgbClr val="E31D1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6C67-426F-9B8E-127363443657}"/>
              </c:ext>
            </c:extLst>
          </c:dPt>
          <c:dPt>
            <c:idx val="3"/>
            <c:invertIfNegative val="0"/>
            <c:bubble3D val="0"/>
            <c:spPr>
              <a:solidFill>
                <a:srgbClr val="EA513E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6C67-426F-9B8E-127363443657}"/>
              </c:ext>
            </c:extLst>
          </c:dPt>
          <c:dPt>
            <c:idx val="4"/>
            <c:invertIfNegative val="0"/>
            <c:bubble3D val="0"/>
            <c:spPr>
              <a:solidFill>
                <a:srgbClr val="ED6A1D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6C67-426F-9B8E-127363443657}"/>
              </c:ext>
            </c:extLst>
          </c:dPt>
          <c:dPt>
            <c:idx val="5"/>
            <c:invertIfNegative val="0"/>
            <c:bubble3D val="0"/>
            <c:spPr>
              <a:solidFill>
                <a:srgbClr val="F7A72B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6C67-426F-9B8E-127363443657}"/>
              </c:ext>
            </c:extLst>
          </c:dPt>
          <c:dPt>
            <c:idx val="6"/>
            <c:invertIfNegative val="0"/>
            <c:bubble3D val="0"/>
            <c:spPr>
              <a:solidFill>
                <a:srgbClr val="F6E83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6C67-426F-9B8E-127363443657}"/>
              </c:ext>
            </c:extLst>
          </c:dPt>
          <c:dPt>
            <c:idx val="7"/>
            <c:invertIfNegative val="0"/>
            <c:bubble3D val="0"/>
            <c:spPr>
              <a:solidFill>
                <a:srgbClr val="A3CD8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6C67-426F-9B8E-127363443657}"/>
              </c:ext>
            </c:extLst>
          </c:dPt>
          <c:dPt>
            <c:idx val="8"/>
            <c:invertIfNegative val="0"/>
            <c:bubble3D val="0"/>
            <c:spPr>
              <a:solidFill>
                <a:srgbClr val="66B32E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6C67-426F-9B8E-127363443657}"/>
              </c:ext>
            </c:extLst>
          </c:dPt>
          <c:dPt>
            <c:idx val="9"/>
            <c:invertIfNegative val="0"/>
            <c:bubble3D val="0"/>
            <c:spPr>
              <a:solidFill>
                <a:srgbClr val="0EA139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6C67-426F-9B8E-127363443657}"/>
              </c:ext>
            </c:extLst>
          </c:dPt>
          <c:dPt>
            <c:idx val="10"/>
            <c:invertIfNegative val="0"/>
            <c:bubble3D val="0"/>
            <c:spPr>
              <a:solidFill>
                <a:srgbClr val="067D35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4-6C67-426F-9B8E-127363443657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'Gesamter Zyklus 2018-2022'!$V$2:$V$12</c:f>
              <c:strCache>
                <c:ptCount val="11"/>
                <c:pt idx="0">
                  <c:v>-100 %  -99,80%</c:v>
                </c:pt>
                <c:pt idx="1">
                  <c:v>-99,79 %  -90,00%</c:v>
                </c:pt>
                <c:pt idx="2">
                  <c:v>-89,99 % -80,00%</c:v>
                </c:pt>
                <c:pt idx="3">
                  <c:v>-79,99 % -70,00%</c:v>
                </c:pt>
                <c:pt idx="4">
                  <c:v>-69,99 % -60,00%</c:v>
                </c:pt>
                <c:pt idx="5">
                  <c:v>-59,99 %  -50,00%</c:v>
                </c:pt>
                <c:pt idx="6">
                  <c:v>-49,99 % -40,00%</c:v>
                </c:pt>
                <c:pt idx="7">
                  <c:v>-39,99 % -30,00%</c:v>
                </c:pt>
                <c:pt idx="8">
                  <c:v>-29,99 % -20,00%</c:v>
                </c:pt>
                <c:pt idx="9">
                  <c:v>-19,99 % -10,00%</c:v>
                </c:pt>
                <c:pt idx="10">
                  <c:v>-9,99 %  -0,01%</c:v>
                </c:pt>
              </c:strCache>
            </c:strRef>
          </c:cat>
          <c:val>
            <c:numRef>
              <c:f>'Gesamter Zyklus 2018-2022'!$W$2:$W$12</c:f>
              <c:numCache>
                <c:formatCode>0</c:formatCode>
                <c:ptCount val="11"/>
                <c:pt idx="0">
                  <c:v>1414</c:v>
                </c:pt>
                <c:pt idx="1">
                  <c:v>2180</c:v>
                </c:pt>
                <c:pt idx="2">
                  <c:v>447</c:v>
                </c:pt>
                <c:pt idx="3">
                  <c:v>157</c:v>
                </c:pt>
                <c:pt idx="4">
                  <c:v>67</c:v>
                </c:pt>
                <c:pt idx="5">
                  <c:v>59</c:v>
                </c:pt>
                <c:pt idx="6">
                  <c:v>53</c:v>
                </c:pt>
                <c:pt idx="7">
                  <c:v>30</c:v>
                </c:pt>
                <c:pt idx="8">
                  <c:v>14</c:v>
                </c:pt>
                <c:pt idx="9">
                  <c:v>15</c:v>
                </c:pt>
                <c:pt idx="10">
                  <c:v>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6C67-426F-9B8E-1273634436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954038456"/>
        <c:axId val="954038816"/>
      </c:barChart>
      <c:catAx>
        <c:axId val="95403845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4038816"/>
        <c:crosses val="autoZero"/>
        <c:auto val="1"/>
        <c:lblAlgn val="ctr"/>
        <c:lblOffset val="100"/>
        <c:noMultiLvlLbl val="0"/>
      </c:catAx>
      <c:valAx>
        <c:axId val="954038816"/>
        <c:scaling>
          <c:orientation val="minMax"/>
          <c:max val="25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40384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AT"/>
              <a:t>Abfälle</a:t>
            </a:r>
            <a:r>
              <a:rPr lang="de-AT" baseline="0"/>
              <a:t> - Top to Low </a:t>
            </a:r>
            <a:r>
              <a:rPr lang="de-AT" sz="1800" b="1" i="0" u="none" strike="noStrike" kern="1200" baseline="0">
                <a:solidFill>
                  <a:sysClr val="windowText" lastClr="000000">
                    <a:lumMod val="75000"/>
                    <a:lumOff val="25000"/>
                  </a:sysClr>
                </a:solidFill>
              </a:rPr>
              <a:t>Zyklus 2018-2022</a:t>
            </a:r>
            <a:endParaRPr lang="de-AT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spPr>
            <a:effectLst/>
          </c:spPr>
          <c:dPt>
            <c:idx val="0"/>
            <c:bubble3D val="0"/>
            <c:spPr>
              <a:solidFill>
                <a:schemeClr val="tx1">
                  <a:lumMod val="95000"/>
                  <a:lumOff val="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BE8C-4086-8CF3-01C5102B8BFD}"/>
              </c:ext>
            </c:extLst>
          </c:dPt>
          <c:dPt>
            <c:idx val="1"/>
            <c:bubble3D val="0"/>
            <c:spPr>
              <a:solidFill>
                <a:srgbClr val="A8192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BE8C-4086-8CF3-01C5102B8BFD}"/>
              </c:ext>
            </c:extLst>
          </c:dPt>
          <c:dPt>
            <c:idx val="2"/>
            <c:bubble3D val="0"/>
            <c:spPr>
              <a:solidFill>
                <a:srgbClr val="E31D1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BE8C-4086-8CF3-01C5102B8BFD}"/>
              </c:ext>
            </c:extLst>
          </c:dPt>
          <c:dPt>
            <c:idx val="3"/>
            <c:bubble3D val="0"/>
            <c:spPr>
              <a:solidFill>
                <a:srgbClr val="EA513E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BE8C-4086-8CF3-01C5102B8BFD}"/>
              </c:ext>
            </c:extLst>
          </c:dPt>
          <c:dPt>
            <c:idx val="4"/>
            <c:bubble3D val="0"/>
            <c:spPr>
              <a:solidFill>
                <a:srgbClr val="ED6A1D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BE8C-4086-8CF3-01C5102B8BFD}"/>
              </c:ext>
            </c:extLst>
          </c:dPt>
          <c:dPt>
            <c:idx val="5"/>
            <c:bubble3D val="0"/>
            <c:spPr>
              <a:solidFill>
                <a:srgbClr val="F7A72B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BE8C-4086-8CF3-01C5102B8BFD}"/>
              </c:ext>
            </c:extLst>
          </c:dPt>
          <c:dPt>
            <c:idx val="6"/>
            <c:bubble3D val="0"/>
            <c:spPr>
              <a:solidFill>
                <a:srgbClr val="F6E83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BE8C-4086-8CF3-01C5102B8BFD}"/>
              </c:ext>
            </c:extLst>
          </c:dPt>
          <c:dPt>
            <c:idx val="7"/>
            <c:bubble3D val="0"/>
            <c:spPr>
              <a:solidFill>
                <a:srgbClr val="A3CD8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BE8C-4086-8CF3-01C5102B8BFD}"/>
              </c:ext>
            </c:extLst>
          </c:dPt>
          <c:dPt>
            <c:idx val="8"/>
            <c:bubble3D val="0"/>
            <c:spPr>
              <a:solidFill>
                <a:srgbClr val="66B32E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BE8C-4086-8CF3-01C5102B8BFD}"/>
              </c:ext>
            </c:extLst>
          </c:dPt>
          <c:dPt>
            <c:idx val="9"/>
            <c:bubble3D val="0"/>
            <c:spPr>
              <a:solidFill>
                <a:srgbClr val="0EA139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2-BE8C-4086-8CF3-01C5102B8BFD}"/>
              </c:ext>
            </c:extLst>
          </c:dPt>
          <c:dPt>
            <c:idx val="10"/>
            <c:bubble3D val="0"/>
            <c:spPr>
              <a:solidFill>
                <a:srgbClr val="067D35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BE8C-4086-8CF3-01C5102B8BFD}"/>
              </c:ext>
            </c:extLst>
          </c:dPt>
          <c:dLbls>
            <c:dLbl>
              <c:idx val="0"/>
              <c:spPr>
                <a:pattFill prst="pct75">
                  <a:fgClr>
                    <a:sysClr val="windowText" lastClr="000000">
                      <a:lumMod val="75000"/>
                      <a:lumOff val="25000"/>
                    </a:sysClr>
                  </a:fgClr>
                  <a:bgClr>
                    <a:sysClr val="windowText" lastClr="000000">
                      <a:lumMod val="65000"/>
                      <a:lumOff val="35000"/>
                    </a:sysClr>
                  </a:bgClr>
                </a:pattFill>
                <a:ln>
                  <a:noFill/>
                </a:ln>
                <a:effectLst>
                  <a:outerShdw blurRad="50800" dist="38100" dir="2700000" algn="tl" rotWithShape="0">
                    <a:prstClr val="black">
                      <a:alpha val="40000"/>
                    </a:prstClr>
                  </a:outerShdw>
                </a:effectLst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600" b="1" i="0" u="none" strike="noStrike" kern="1200" baseline="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inEnd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BE8C-4086-8CF3-01C5102B8BFD}"/>
                </c:ext>
              </c:extLst>
            </c:dLbl>
            <c:dLbl>
              <c:idx val="1"/>
              <c:spPr>
                <a:pattFill prst="pct75">
                  <a:fgClr>
                    <a:sysClr val="windowText" lastClr="000000">
                      <a:lumMod val="75000"/>
                      <a:lumOff val="25000"/>
                    </a:sysClr>
                  </a:fgClr>
                  <a:bgClr>
                    <a:sysClr val="windowText" lastClr="000000">
                      <a:lumMod val="65000"/>
                      <a:lumOff val="35000"/>
                    </a:sysClr>
                  </a:bgClr>
                </a:pattFill>
                <a:ln>
                  <a:noFill/>
                </a:ln>
                <a:effectLst>
                  <a:outerShdw blurRad="50800" dist="38100" dir="2700000" algn="tl" rotWithShape="0">
                    <a:prstClr val="black">
                      <a:alpha val="40000"/>
                    </a:prstClr>
                  </a:outerShdw>
                </a:effectLst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800" b="1" i="0" u="none" strike="noStrike" kern="1200" baseline="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inEnd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BE8C-4086-8CF3-01C5102B8BFD}"/>
                </c:ext>
              </c:extLst>
            </c:dLbl>
            <c:dLbl>
              <c:idx val="2"/>
              <c:spPr>
                <a:pattFill prst="pct75">
                  <a:fgClr>
                    <a:sysClr val="windowText" lastClr="000000">
                      <a:lumMod val="75000"/>
                      <a:lumOff val="25000"/>
                    </a:sysClr>
                  </a:fgClr>
                  <a:bgClr>
                    <a:sysClr val="windowText" lastClr="000000">
                      <a:lumMod val="65000"/>
                      <a:lumOff val="35000"/>
                    </a:sysClr>
                  </a:bgClr>
                </a:pattFill>
                <a:ln>
                  <a:noFill/>
                </a:ln>
                <a:effectLst>
                  <a:outerShdw blurRad="50800" dist="38100" dir="2700000" algn="tl" rotWithShape="0">
                    <a:prstClr val="black">
                      <a:alpha val="40000"/>
                    </a:prstClr>
                  </a:outerShdw>
                </a:effectLst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600" b="1" i="0" u="none" strike="noStrike" kern="1200" baseline="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inEnd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BE8C-4086-8CF3-01C5102B8BFD}"/>
                </c:ext>
              </c:extLst>
            </c:dLbl>
            <c:dLbl>
              <c:idx val="3"/>
              <c:spPr>
                <a:pattFill prst="pct75">
                  <a:fgClr>
                    <a:sysClr val="windowText" lastClr="000000">
                      <a:lumMod val="75000"/>
                      <a:lumOff val="25000"/>
                    </a:sysClr>
                  </a:fgClr>
                  <a:bgClr>
                    <a:sysClr val="windowText" lastClr="000000">
                      <a:lumMod val="65000"/>
                      <a:lumOff val="35000"/>
                    </a:sysClr>
                  </a:bgClr>
                </a:pattFill>
                <a:ln>
                  <a:noFill/>
                </a:ln>
                <a:effectLst>
                  <a:outerShdw blurRad="50800" dist="38100" dir="2700000" algn="tl" rotWithShape="0">
                    <a:prstClr val="black">
                      <a:alpha val="40000"/>
                    </a:prstClr>
                  </a:outerShdw>
                </a:effectLst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600" b="1" i="0" u="none" strike="noStrike" kern="1200" baseline="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inEnd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BE8C-4086-8CF3-01C5102B8BFD}"/>
                </c:ext>
              </c:extLst>
            </c:dLbl>
            <c:dLbl>
              <c:idx val="4"/>
              <c:spPr>
                <a:pattFill prst="pct75">
                  <a:fgClr>
                    <a:sysClr val="windowText" lastClr="000000">
                      <a:lumMod val="75000"/>
                      <a:lumOff val="25000"/>
                    </a:sysClr>
                  </a:fgClr>
                  <a:bgClr>
                    <a:sysClr val="windowText" lastClr="000000">
                      <a:lumMod val="65000"/>
                      <a:lumOff val="35000"/>
                    </a:sysClr>
                  </a:bgClr>
                </a:pattFill>
                <a:ln>
                  <a:noFill/>
                </a:ln>
                <a:effectLst>
                  <a:outerShdw blurRad="50800" dist="38100" dir="2700000" algn="tl" rotWithShape="0">
                    <a:prstClr val="black">
                      <a:alpha val="40000"/>
                    </a:prstClr>
                  </a:outerShdw>
                </a:effectLst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600" b="1" i="0" u="none" strike="noStrike" kern="1200" baseline="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inEnd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9-BE8C-4086-8CF3-01C5102B8BFD}"/>
                </c:ext>
              </c:extLst>
            </c:dLbl>
            <c:dLbl>
              <c:idx val="6"/>
              <c:dLblPos val="inEnd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BE8C-4086-8CF3-01C5102B8BFD}"/>
                </c:ext>
              </c:extLst>
            </c:dLbl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/>
            </c:extLst>
          </c:dLbls>
          <c:cat>
            <c:strRef>
              <c:f>'Gesamter Zyklus 2018-2022'!$V$2:$V$12</c:f>
              <c:strCache>
                <c:ptCount val="11"/>
                <c:pt idx="0">
                  <c:v>-100 %  -99,80%</c:v>
                </c:pt>
                <c:pt idx="1">
                  <c:v>-99,79 %  -90,00%</c:v>
                </c:pt>
                <c:pt idx="2">
                  <c:v>-89,99 % -80,00%</c:v>
                </c:pt>
                <c:pt idx="3">
                  <c:v>-79,99 % -70,00%</c:v>
                </c:pt>
                <c:pt idx="4">
                  <c:v>-69,99 % -60,00%</c:v>
                </c:pt>
                <c:pt idx="5">
                  <c:v>-59,99 %  -50,00%</c:v>
                </c:pt>
                <c:pt idx="6">
                  <c:v>-49,99 % -40,00%</c:v>
                </c:pt>
                <c:pt idx="7">
                  <c:v>-39,99 % -30,00%</c:v>
                </c:pt>
                <c:pt idx="8">
                  <c:v>-29,99 % -20,00%</c:v>
                </c:pt>
                <c:pt idx="9">
                  <c:v>-19,99 % -10,00%</c:v>
                </c:pt>
                <c:pt idx="10">
                  <c:v>-9,99 %  -0,01%</c:v>
                </c:pt>
              </c:strCache>
            </c:strRef>
          </c:cat>
          <c:val>
            <c:numRef>
              <c:f>'Gesamter Zyklus 2018-2022'!$W$2:$W$12</c:f>
              <c:numCache>
                <c:formatCode>0</c:formatCode>
                <c:ptCount val="11"/>
                <c:pt idx="0">
                  <c:v>1414</c:v>
                </c:pt>
                <c:pt idx="1">
                  <c:v>2180</c:v>
                </c:pt>
                <c:pt idx="2">
                  <c:v>447</c:v>
                </c:pt>
                <c:pt idx="3">
                  <c:v>157</c:v>
                </c:pt>
                <c:pt idx="4">
                  <c:v>67</c:v>
                </c:pt>
                <c:pt idx="5">
                  <c:v>59</c:v>
                </c:pt>
                <c:pt idx="6">
                  <c:v>53</c:v>
                </c:pt>
                <c:pt idx="7">
                  <c:v>30</c:v>
                </c:pt>
                <c:pt idx="8">
                  <c:v>14</c:v>
                </c:pt>
                <c:pt idx="9">
                  <c:v>15</c:v>
                </c:pt>
                <c:pt idx="10">
                  <c:v>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BE8C-4086-8CF3-01C5102B8BFD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7389786606711921"/>
          <c:y val="0.28550316984694146"/>
          <c:w val="0.27925054050347109"/>
          <c:h val="0.53865250108019169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'[1]Auswertung Abfall AltSeason New'!$BS$2:$BS$171</c:f>
              <c:strCache>
                <c:ptCount val="1"/>
                <c:pt idx="0">
                  <c:v>-76.2837116 -76.89399729 -70.72467508 -75.41913594 -58.79695108 -72.05657494 -75.51466358 -80.69644139 -77.41548318 -77.43084915 -80.8411862 -82.58435593 -79.11994854 -71.8730979 -78.76106687 -69.30496294 -95.64754012 -99.53627975 -52.85707645 -74.0272749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noFill/>
              </a:ln>
              <a:effectLst/>
            </c:spPr>
          </c:marker>
          <c:xVal>
            <c:strRef>
              <c:f>'[1]Auswertung Abfall AltSeason New'!$Q$2:$Q$171</c:f>
              <c:strCache>
                <c:ptCount val="170"/>
                <c:pt idx="0">
                  <c:v>0x Protocol ZRX</c:v>
                </c:pt>
                <c:pt idx="1">
                  <c:v>1inch 1INCH</c:v>
                </c:pt>
                <c:pt idx="2">
                  <c:v>Aave AAVE</c:v>
                </c:pt>
                <c:pt idx="3">
                  <c:v>aelf ELF</c:v>
                </c:pt>
                <c:pt idx="4">
                  <c:v>Algorand ALGO</c:v>
                </c:pt>
                <c:pt idx="5">
                  <c:v>Ankr Network ANKR</c:v>
                </c:pt>
                <c:pt idx="6">
                  <c:v>Aragon ANT</c:v>
                </c:pt>
                <c:pt idx="7">
                  <c:v>Ardor ARDR</c:v>
                </c:pt>
                <c:pt idx="8">
                  <c:v>ARK ARK</c:v>
                </c:pt>
                <c:pt idx="9">
                  <c:v>Arweave AR</c:v>
                </c:pt>
                <c:pt idx="10">
                  <c:v>Augur REP</c:v>
                </c:pt>
                <c:pt idx="11">
                  <c:v>Avalanche AVAX</c:v>
                </c:pt>
                <c:pt idx="12">
                  <c:v>Balancer BAL</c:v>
                </c:pt>
                <c:pt idx="13">
                  <c:v>Bancor Network BNT</c:v>
                </c:pt>
                <c:pt idx="14">
                  <c:v>Band Protocol BAND</c:v>
                </c:pt>
                <c:pt idx="15">
                  <c:v>Basic Attention BAT</c:v>
                </c:pt>
                <c:pt idx="16">
                  <c:v>Basis Cash BAC</c:v>
                </c:pt>
                <c:pt idx="17">
                  <c:v>Basis Share BAS</c:v>
                </c:pt>
                <c:pt idx="18">
                  <c:v>Bitcoin BTC</c:v>
                </c:pt>
                <c:pt idx="19">
                  <c:v>Bitcoin Cash BCH</c:v>
                </c:pt>
                <c:pt idx="20">
                  <c:v>Bitcoin Diamond BCD</c:v>
                </c:pt>
                <c:pt idx="21">
                  <c:v>Bitcoin Gold BTG</c:v>
                </c:pt>
                <c:pt idx="22">
                  <c:v>Bitcoin SV BSV</c:v>
                </c:pt>
                <c:pt idx="23">
                  <c:v>BitShares BTS</c:v>
                </c:pt>
                <c:pt idx="24">
                  <c:v>BNB BNB</c:v>
                </c:pt>
                <c:pt idx="25">
                  <c:v>BTU Protocol BTU</c:v>
                </c:pt>
                <c:pt idx="26">
                  <c:v>Bytom BTM</c:v>
                </c:pt>
                <c:pt idx="27">
                  <c:v>c0x CZRX</c:v>
                </c:pt>
                <c:pt idx="28">
                  <c:v>Cardano ADA</c:v>
                </c:pt>
                <c:pt idx="29">
                  <c:v>Celsius Network CEL</c:v>
                </c:pt>
                <c:pt idx="30">
                  <c:v>Chainlink LINK</c:v>
                </c:pt>
                <c:pt idx="31">
                  <c:v>Chiliz CHZ</c:v>
                </c:pt>
                <c:pt idx="32">
                  <c:v>Civic CVC</c:v>
                </c:pt>
                <c:pt idx="33">
                  <c:v>Compound COMP</c:v>
                </c:pt>
                <c:pt idx="34">
                  <c:v>Cosmos Hub ATOM</c:v>
                </c:pt>
                <c:pt idx="35">
                  <c:v>Cronos CRO</c:v>
                </c:pt>
                <c:pt idx="36">
                  <c:v>cUNI CUNI</c:v>
                </c:pt>
                <c:pt idx="37">
                  <c:v>Curve DAO CRV</c:v>
                </c:pt>
                <c:pt idx="38">
                  <c:v>Dash DASH</c:v>
                </c:pt>
                <c:pt idx="39">
                  <c:v>Decentraland MANA</c:v>
                </c:pt>
                <c:pt idx="40">
                  <c:v>Decred DCR</c:v>
                </c:pt>
                <c:pt idx="41">
                  <c:v>DerivaDAO DDX</c:v>
                </c:pt>
                <c:pt idx="42">
                  <c:v>DFI.money YFII</c:v>
                </c:pt>
                <c:pt idx="43">
                  <c:v>DigiByte DGB</c:v>
                </c:pt>
                <c:pt idx="44">
                  <c:v>Divi DIVI</c:v>
                </c:pt>
                <c:pt idx="45">
                  <c:v>Dogecoin DOGE</c:v>
                </c:pt>
                <c:pt idx="46">
                  <c:v>Edgeware EDG</c:v>
                </c:pt>
                <c:pt idx="47">
                  <c:v>Efforce WOZX</c:v>
                </c:pt>
                <c:pt idx="48">
                  <c:v>Electroneum ETN</c:v>
                </c:pt>
                <c:pt idx="49">
                  <c:v>Energi NRG</c:v>
                </c:pt>
                <c:pt idx="50">
                  <c:v>Energy Web EWT</c:v>
                </c:pt>
                <c:pt idx="51">
                  <c:v>Enigma ENG</c:v>
                </c:pt>
                <c:pt idx="52">
                  <c:v>Enjin Coin ENJ</c:v>
                </c:pt>
                <c:pt idx="53">
                  <c:v>EOS EOS</c:v>
                </c:pt>
                <c:pt idx="54">
                  <c:v>Ethereum Classic ETC</c:v>
                </c:pt>
                <c:pt idx="55">
                  <c:v>Ethereum ETH</c:v>
                </c:pt>
                <c:pt idx="56">
                  <c:v>Fantom FTM</c:v>
                </c:pt>
                <c:pt idx="57">
                  <c:v>Filecoin FIL</c:v>
                </c:pt>
                <c:pt idx="58">
                  <c:v>FTX FTT</c:v>
                </c:pt>
                <c:pt idx="59">
                  <c:v>FUNToken FUN</c:v>
                </c:pt>
                <c:pt idx="60">
                  <c:v>Gate GT</c:v>
                </c:pt>
                <c:pt idx="61">
                  <c:v>Gnosis GNO</c:v>
                </c:pt>
                <c:pt idx="62">
                  <c:v>GNY GNY</c:v>
                </c:pt>
                <c:pt idx="63">
                  <c:v>Golem GLM</c:v>
                </c:pt>
                <c:pt idx="64">
                  <c:v>Haven XHV</c:v>
                </c:pt>
                <c:pt idx="65">
                  <c:v>Hedera HBAR</c:v>
                </c:pt>
                <c:pt idx="66">
                  <c:v>Hegic HEGIC</c:v>
                </c:pt>
                <c:pt idx="67">
                  <c:v>Helium HNT</c:v>
                </c:pt>
                <c:pt idx="68">
                  <c:v>Hive HIVE</c:v>
                </c:pt>
                <c:pt idx="69">
                  <c:v>Holo HOT</c:v>
                </c:pt>
                <c:pt idx="70">
                  <c:v>Huobi BTC HBTC</c:v>
                </c:pt>
                <c:pt idx="71">
                  <c:v>Huobi HT</c:v>
                </c:pt>
                <c:pt idx="72">
                  <c:v>ICON ICX</c:v>
                </c:pt>
                <c:pt idx="73">
                  <c:v>iExec RLC RLC</c:v>
                </c:pt>
                <c:pt idx="74">
                  <c:v>Injective INJ</c:v>
                </c:pt>
                <c:pt idx="75">
                  <c:v>IOST IOST</c:v>
                </c:pt>
                <c:pt idx="76">
                  <c:v>IOTA IOTA</c:v>
                </c:pt>
                <c:pt idx="77">
                  <c:v>KardiaChain KAI</c:v>
                </c:pt>
                <c:pt idx="78">
                  <c:v>Kava KAVA</c:v>
                </c:pt>
                <c:pt idx="79">
                  <c:v>Keep3rV1 KP3R</c:v>
                </c:pt>
                <c:pt idx="80">
                  <c:v>Kleros PNK</c:v>
                </c:pt>
                <c:pt idx="81">
                  <c:v>Komodo KMD</c:v>
                </c:pt>
                <c:pt idx="82">
                  <c:v>KuCoin KCS</c:v>
                </c:pt>
                <c:pt idx="83">
                  <c:v>Kusama KSM</c:v>
                </c:pt>
                <c:pt idx="84">
                  <c:v>Kyber Network Crystal Legacy KNCL</c:v>
                </c:pt>
                <c:pt idx="85">
                  <c:v>LEO Token LEO</c:v>
                </c:pt>
                <c:pt idx="86">
                  <c:v>Lisk LSK</c:v>
                </c:pt>
                <c:pt idx="87">
                  <c:v>Litecoin LTC</c:v>
                </c:pt>
                <c:pt idx="88">
                  <c:v>Loopring LRC</c:v>
                </c:pt>
                <c:pt idx="89">
                  <c:v>LRBY Credits LBC</c:v>
                </c:pt>
                <c:pt idx="90">
                  <c:v>MaidSafeCoin EMAID</c:v>
                </c:pt>
                <c:pt idx="91">
                  <c:v>Maker MKR</c:v>
                </c:pt>
                <c:pt idx="92">
                  <c:v>MATH MATH</c:v>
                </c:pt>
                <c:pt idx="93">
                  <c:v>Mithril Share MIS</c:v>
                </c:pt>
                <c:pt idx="94">
                  <c:v>Monacoin MONA</c:v>
                </c:pt>
                <c:pt idx="95">
                  <c:v>Monero XMR</c:v>
                </c:pt>
                <c:pt idx="96">
                  <c:v>MultiversX EGLD</c:v>
                </c:pt>
                <c:pt idx="97">
                  <c:v>Nano XNO</c:v>
                </c:pt>
                <c:pt idx="98">
                  <c:v>NEAR Protocol NEAR</c:v>
                </c:pt>
                <c:pt idx="99">
                  <c:v>NEM XEM</c:v>
                </c:pt>
                <c:pt idx="100">
                  <c:v>NEO NEO</c:v>
                </c:pt>
                <c:pt idx="101">
                  <c:v>Nervos Network CKB</c:v>
                </c:pt>
                <c:pt idx="102">
                  <c:v>NEXO NEXO</c:v>
                </c:pt>
                <c:pt idx="103">
                  <c:v>Nexus Mutual NXM</c:v>
                </c:pt>
                <c:pt idx="104">
                  <c:v>Nucypher NU</c:v>
                </c:pt>
                <c:pt idx="105">
                  <c:v>Numeraire NMR</c:v>
                </c:pt>
                <c:pt idx="106">
                  <c:v>Oasis Network ROSE</c:v>
                </c:pt>
                <c:pt idx="107">
                  <c:v>Ocean Protocol OCEAN</c:v>
                </c:pt>
                <c:pt idx="108">
                  <c:v>OKB OKB</c:v>
                </c:pt>
                <c:pt idx="109">
                  <c:v>OMG Network OMG</c:v>
                </c:pt>
                <c:pt idx="110">
                  <c:v>Ontology ONT</c:v>
                </c:pt>
                <c:pt idx="111">
                  <c:v>OriginTrail TRAC</c:v>
                </c:pt>
                <c:pt idx="112">
                  <c:v>PancakeSwap CAKE</c:v>
                </c:pt>
                <c:pt idx="113">
                  <c:v>PARSIQ PRQ</c:v>
                </c:pt>
                <c:pt idx="114">
                  <c:v>PAX Gold PAXG</c:v>
                </c:pt>
                <c:pt idx="115">
                  <c:v>Polkadot DOT</c:v>
                </c:pt>
                <c:pt idx="116">
                  <c:v>Polygon MATIC</c:v>
                </c:pt>
                <c:pt idx="117">
                  <c:v>Polymath POLY</c:v>
                </c:pt>
                <c:pt idx="118">
                  <c:v>Pundi X [OLD] NPXS</c:v>
                </c:pt>
                <c:pt idx="119">
                  <c:v>Qtum QTUM</c:v>
                </c:pt>
                <c:pt idx="120">
                  <c:v>Quant QNT</c:v>
                </c:pt>
                <c:pt idx="121">
                  <c:v>Ravencoin RVN</c:v>
                </c:pt>
                <c:pt idx="122">
                  <c:v>renBTC RENBTC</c:v>
                </c:pt>
                <c:pt idx="123">
                  <c:v>Render RNDR</c:v>
                </c:pt>
                <c:pt idx="124">
                  <c:v>Reserve Rights RSR</c:v>
                </c:pt>
                <c:pt idx="125">
                  <c:v>Rocket Pool RPL</c:v>
                </c:pt>
                <c:pt idx="126">
                  <c:v>RSK Infrastructure Framework RIF</c:v>
                </c:pt>
                <c:pt idx="127">
                  <c:v>sBTC SBTC</c:v>
                </c:pt>
                <c:pt idx="128">
                  <c:v>Serum SRM</c:v>
                </c:pt>
                <c:pt idx="129">
                  <c:v>sETH SETH</c:v>
                </c:pt>
                <c:pt idx="130">
                  <c:v>Siacoin SC</c:v>
                </c:pt>
                <c:pt idx="131">
                  <c:v>SingularityNET AGIX</c:v>
                </c:pt>
                <c:pt idx="132">
                  <c:v>SKALE SKL</c:v>
                </c:pt>
                <c:pt idx="133">
                  <c:v>Solana SOL</c:v>
                </c:pt>
                <c:pt idx="134">
                  <c:v>Stacks STX</c:v>
                </c:pt>
                <c:pt idx="135">
                  <c:v>Status SNT</c:v>
                </c:pt>
                <c:pt idx="136">
                  <c:v>Steem STEEM</c:v>
                </c:pt>
                <c:pt idx="137">
                  <c:v>Stella ALPHA</c:v>
                </c:pt>
                <c:pt idx="138">
                  <c:v>Stellar XLM</c:v>
                </c:pt>
                <c:pt idx="139">
                  <c:v>Storj STORJ</c:v>
                </c:pt>
                <c:pt idx="140">
                  <c:v>Stratis STRAX</c:v>
                </c:pt>
                <c:pt idx="141">
                  <c:v>Sushi SUSHI</c:v>
                </c:pt>
                <c:pt idx="142">
                  <c:v>SwissBorg BORG</c:v>
                </c:pt>
                <c:pt idx="143">
                  <c:v>SXP SXP</c:v>
                </c:pt>
                <c:pt idx="144">
                  <c:v>Synthetix Network SNX</c:v>
                </c:pt>
                <c:pt idx="145">
                  <c:v>Syntropy NOIA</c:v>
                </c:pt>
                <c:pt idx="146">
                  <c:v>tBTC TBTC</c:v>
                </c:pt>
                <c:pt idx="147">
                  <c:v>Terra Luna Classic LUNC</c:v>
                </c:pt>
                <c:pt idx="148">
                  <c:v>Tezos XTZ</c:v>
                </c:pt>
                <c:pt idx="149">
                  <c:v>The Graph GRT</c:v>
                </c:pt>
                <c:pt idx="150">
                  <c:v>Theta Network THETA</c:v>
                </c:pt>
                <c:pt idx="151">
                  <c:v>THORChain RUNE</c:v>
                </c:pt>
                <c:pt idx="152">
                  <c:v>TitanSwap TITAN</c:v>
                </c:pt>
                <c:pt idx="153">
                  <c:v>TRON TRX</c:v>
                </c:pt>
                <c:pt idx="154">
                  <c:v>TrustSwap SWAP</c:v>
                </c:pt>
                <c:pt idx="155">
                  <c:v>UMA UMA</c:v>
                </c:pt>
                <c:pt idx="156">
                  <c:v>Unibright UBT</c:v>
                </c:pt>
                <c:pt idx="157">
                  <c:v>Uniswap UNI</c:v>
                </c:pt>
                <c:pt idx="158">
                  <c:v>Uquid Coin UQC</c:v>
                </c:pt>
                <c:pt idx="159">
                  <c:v>Utrust UTK</c:v>
                </c:pt>
                <c:pt idx="160">
                  <c:v>VeChain VET</c:v>
                </c:pt>
                <c:pt idx="161">
                  <c:v>Velas VLX</c:v>
                </c:pt>
                <c:pt idx="162">
                  <c:v>Viction VIC</c:v>
                </c:pt>
                <c:pt idx="163">
                  <c:v>Waves WAVES</c:v>
                </c:pt>
                <c:pt idx="164">
                  <c:v>WAX WAXP</c:v>
                </c:pt>
                <c:pt idx="165">
                  <c:v>Wrapped Bitcoin WBTC</c:v>
                </c:pt>
                <c:pt idx="166">
                  <c:v>Wrapped NXM WNXM</c:v>
                </c:pt>
                <c:pt idx="167">
                  <c:v>XRP XRP</c:v>
                </c:pt>
                <c:pt idx="168">
                  <c:v>yearn.finance YFI</c:v>
                </c:pt>
                <c:pt idx="169">
                  <c:v>Zcash ZEC</c:v>
                </c:pt>
              </c:strCache>
            </c:strRef>
          </c:xVal>
          <c:yVal>
            <c:numRef>
              <c:f>'[1]Auswertung Abfall AltSeason New'!$BS$2:$BS$171</c:f>
              <c:numCache>
                <c:formatCode>General</c:formatCode>
                <c:ptCount val="170"/>
                <c:pt idx="0">
                  <c:v>-76.283711603900315</c:v>
                </c:pt>
                <c:pt idx="1">
                  <c:v>-76.893997286842392</c:v>
                </c:pt>
                <c:pt idx="2">
                  <c:v>-70.724675080096645</c:v>
                </c:pt>
                <c:pt idx="3">
                  <c:v>-75.419135935178943</c:v>
                </c:pt>
                <c:pt idx="4">
                  <c:v>-58.79695108028541</c:v>
                </c:pt>
                <c:pt idx="5">
                  <c:v>-72.056574936702063</c:v>
                </c:pt>
                <c:pt idx="6">
                  <c:v>-75.514663575693717</c:v>
                </c:pt>
                <c:pt idx="7">
                  <c:v>-80.696441394891821</c:v>
                </c:pt>
                <c:pt idx="8">
                  <c:v>-77.415483183896342</c:v>
                </c:pt>
                <c:pt idx="9">
                  <c:v>-77.430849149818783</c:v>
                </c:pt>
                <c:pt idx="10">
                  <c:v>-80.841186204670279</c:v>
                </c:pt>
                <c:pt idx="11">
                  <c:v>-82.584355933813598</c:v>
                </c:pt>
                <c:pt idx="12">
                  <c:v>-79.119948544113285</c:v>
                </c:pt>
                <c:pt idx="13">
                  <c:v>-71.87309790125498</c:v>
                </c:pt>
                <c:pt idx="14">
                  <c:v>-78.76106686769181</c:v>
                </c:pt>
                <c:pt idx="15">
                  <c:v>-69.304962944436681</c:v>
                </c:pt>
                <c:pt idx="16">
                  <c:v>-95.647540122321743</c:v>
                </c:pt>
                <c:pt idx="17">
                  <c:v>-99.53627974995905</c:v>
                </c:pt>
                <c:pt idx="18">
                  <c:v>-52.857076446933569</c:v>
                </c:pt>
                <c:pt idx="19">
                  <c:v>-74.027274973887188</c:v>
                </c:pt>
                <c:pt idx="20">
                  <c:v>-84.465568444732199</c:v>
                </c:pt>
                <c:pt idx="21">
                  <c:v>-75.310054975320199</c:v>
                </c:pt>
                <c:pt idx="22">
                  <c:v>-73.641936988947947</c:v>
                </c:pt>
                <c:pt idx="23">
                  <c:v>-76.768803600369992</c:v>
                </c:pt>
                <c:pt idx="24">
                  <c:v>-61.300155445906363</c:v>
                </c:pt>
                <c:pt idx="25">
                  <c:v>-59.860259051113331</c:v>
                </c:pt>
                <c:pt idx="26">
                  <c:v>-81.034087127357949</c:v>
                </c:pt>
                <c:pt idx="27">
                  <c:v>-76.040652388839419</c:v>
                </c:pt>
                <c:pt idx="28">
                  <c:v>-53.632220329294441</c:v>
                </c:pt>
                <c:pt idx="29">
                  <c:v>-39.745390756454754</c:v>
                </c:pt>
                <c:pt idx="30">
                  <c:v>-73.2407712492831</c:v>
                </c:pt>
                <c:pt idx="31">
                  <c:v>-72.192705058421566</c:v>
                </c:pt>
                <c:pt idx="32">
                  <c:v>-76.350567015576473</c:v>
                </c:pt>
                <c:pt idx="33">
                  <c:v>-73.974959895062369</c:v>
                </c:pt>
                <c:pt idx="34">
                  <c:v>-69.620793738052683</c:v>
                </c:pt>
                <c:pt idx="35">
                  <c:v>-65.541638711993528</c:v>
                </c:pt>
                <c:pt idx="36">
                  <c:v>-66.057331957650462</c:v>
                </c:pt>
                <c:pt idx="37">
                  <c:v>-67.814837974387842</c:v>
                </c:pt>
                <c:pt idx="38">
                  <c:v>-74.048870251450509</c:v>
                </c:pt>
                <c:pt idx="39">
                  <c:v>-71.794326119102706</c:v>
                </c:pt>
                <c:pt idx="40">
                  <c:v>-58.783754436254263</c:v>
                </c:pt>
                <c:pt idx="41">
                  <c:v>-81.858152776709545</c:v>
                </c:pt>
                <c:pt idx="42">
                  <c:v>-14.46046804099419</c:v>
                </c:pt>
                <c:pt idx="43">
                  <c:v>-78.424445826930977</c:v>
                </c:pt>
                <c:pt idx="44">
                  <c:v>-61.058374287885911</c:v>
                </c:pt>
                <c:pt idx="45">
                  <c:v>-74.644012424941835</c:v>
                </c:pt>
                <c:pt idx="46">
                  <c:v>-92.684324470321144</c:v>
                </c:pt>
                <c:pt idx="47">
                  <c:v>-81.041204433677706</c:v>
                </c:pt>
                <c:pt idx="48">
                  <c:v>-85.350428861952025</c:v>
                </c:pt>
                <c:pt idx="49">
                  <c:v>-68.725416083223294</c:v>
                </c:pt>
                <c:pt idx="50">
                  <c:v>-77.980818148311641</c:v>
                </c:pt>
                <c:pt idx="51">
                  <c:v>-95.127564799298909</c:v>
                </c:pt>
                <c:pt idx="52">
                  <c:v>-73.700731585135443</c:v>
                </c:pt>
                <c:pt idx="53">
                  <c:v>-76.943673603177373</c:v>
                </c:pt>
                <c:pt idx="54">
                  <c:v>-73.264199488975464</c:v>
                </c:pt>
                <c:pt idx="55">
                  <c:v>-57.086698051752862</c:v>
                </c:pt>
                <c:pt idx="56">
                  <c:v>-82.378507273813497</c:v>
                </c:pt>
                <c:pt idx="57">
                  <c:v>-78.085337328444879</c:v>
                </c:pt>
                <c:pt idx="58">
                  <c:v>-63.289036442802697</c:v>
                </c:pt>
                <c:pt idx="59">
                  <c:v>-74.052005483230388</c:v>
                </c:pt>
                <c:pt idx="60">
                  <c:v>-77.231023230860572</c:v>
                </c:pt>
                <c:pt idx="61">
                  <c:v>-53.036972870767187</c:v>
                </c:pt>
                <c:pt idx="62">
                  <c:v>-90.016365826021342</c:v>
                </c:pt>
                <c:pt idx="63">
                  <c:v>-67.844152193541362</c:v>
                </c:pt>
                <c:pt idx="64">
                  <c:v>-90.231141399901659</c:v>
                </c:pt>
                <c:pt idx="65">
                  <c:v>-59.926915435297573</c:v>
                </c:pt>
                <c:pt idx="66">
                  <c:v>-90.898078844039532</c:v>
                </c:pt>
                <c:pt idx="67">
                  <c:v>-49.751454881586341</c:v>
                </c:pt>
                <c:pt idx="68">
                  <c:v>-75.750438896039</c:v>
                </c:pt>
                <c:pt idx="69">
                  <c:v>-84.1672260704797</c:v>
                </c:pt>
                <c:pt idx="70">
                  <c:v>-55.176936472514882</c:v>
                </c:pt>
                <c:pt idx="71">
                  <c:v>-78.38209101597721</c:v>
                </c:pt>
                <c:pt idx="72">
                  <c:v>-77.467851228131394</c:v>
                </c:pt>
                <c:pt idx="73">
                  <c:v>-83.415127769610791</c:v>
                </c:pt>
                <c:pt idx="74">
                  <c:v>-76.437453551819544</c:v>
                </c:pt>
                <c:pt idx="75">
                  <c:v>-80.633101614755176</c:v>
                </c:pt>
                <c:pt idx="76">
                  <c:v>-76.5955249937997</c:v>
                </c:pt>
                <c:pt idx="77">
                  <c:v>-75.877416096410116</c:v>
                </c:pt>
                <c:pt idx="78">
                  <c:v>-62.537275065414491</c:v>
                </c:pt>
                <c:pt idx="79">
                  <c:v>-85.539129165060046</c:v>
                </c:pt>
                <c:pt idx="80">
                  <c:v>-75.478564133274375</c:v>
                </c:pt>
                <c:pt idx="81">
                  <c:v>-88.033693680568931</c:v>
                </c:pt>
                <c:pt idx="82">
                  <c:v>-67.993219165808767</c:v>
                </c:pt>
                <c:pt idx="83">
                  <c:v>-74.864492264546811</c:v>
                </c:pt>
                <c:pt idx="84">
                  <c:v>-68.708937103892453</c:v>
                </c:pt>
                <c:pt idx="85">
                  <c:v>-45.352973258363207</c:v>
                </c:pt>
                <c:pt idx="86">
                  <c:v>-80.133672618601821</c:v>
                </c:pt>
                <c:pt idx="87">
                  <c:v>-71.969979385888308</c:v>
                </c:pt>
                <c:pt idx="88">
                  <c:v>-77.20108483305178</c:v>
                </c:pt>
                <c:pt idx="89">
                  <c:v>-95.885152510206282</c:v>
                </c:pt>
                <c:pt idx="90">
                  <c:v>-73.343502797515242</c:v>
                </c:pt>
                <c:pt idx="91">
                  <c:v>-67.208181883571044</c:v>
                </c:pt>
                <c:pt idx="92">
                  <c:v>-68.209096356032617</c:v>
                </c:pt>
                <c:pt idx="93">
                  <c:v>-99.985762947722193</c:v>
                </c:pt>
                <c:pt idx="94">
                  <c:v>-70.685815030316405</c:v>
                </c:pt>
                <c:pt idx="95">
                  <c:v>-61.667376327221767</c:v>
                </c:pt>
                <c:pt idx="96">
                  <c:v>-75.265339154685392</c:v>
                </c:pt>
                <c:pt idx="97">
                  <c:v>-77.904274314616146</c:v>
                </c:pt>
                <c:pt idx="98">
                  <c:v>-77.22463288587214</c:v>
                </c:pt>
                <c:pt idx="99">
                  <c:v>-87.845128992882607</c:v>
                </c:pt>
                <c:pt idx="100">
                  <c:v>-78.758232352394401</c:v>
                </c:pt>
                <c:pt idx="101">
                  <c:v>-80.029553165302403</c:v>
                </c:pt>
                <c:pt idx="102">
                  <c:v>-69.409690337513553</c:v>
                </c:pt>
                <c:pt idx="103">
                  <c:v>-57.040334184520312</c:v>
                </c:pt>
                <c:pt idx="104">
                  <c:v>-81.618227604321376</c:v>
                </c:pt>
                <c:pt idx="105">
                  <c:v>-69.818484352396297</c:v>
                </c:pt>
                <c:pt idx="106">
                  <c:v>-78.990889368405206</c:v>
                </c:pt>
                <c:pt idx="107">
                  <c:v>-80.952076857123728</c:v>
                </c:pt>
                <c:pt idx="108">
                  <c:v>-78.20902097060285</c:v>
                </c:pt>
                <c:pt idx="109">
                  <c:v>-74.867738198777303</c:v>
                </c:pt>
                <c:pt idx="110">
                  <c:v>-78.707240800338482</c:v>
                </c:pt>
                <c:pt idx="111">
                  <c:v>-81.401044564590435</c:v>
                </c:pt>
                <c:pt idx="112">
                  <c:v>-73.360358732922649</c:v>
                </c:pt>
                <c:pt idx="113">
                  <c:v>-88.019421706275452</c:v>
                </c:pt>
                <c:pt idx="114">
                  <c:v>-15.75659571829447</c:v>
                </c:pt>
                <c:pt idx="115">
                  <c:v>-76.603032130852938</c:v>
                </c:pt>
                <c:pt idx="116">
                  <c:v>-71.503797142312692</c:v>
                </c:pt>
                <c:pt idx="117">
                  <c:v>-82.21209877644975</c:v>
                </c:pt>
                <c:pt idx="118">
                  <c:v>-89.477238516251745</c:v>
                </c:pt>
                <c:pt idx="119">
                  <c:v>-81.713075887978903</c:v>
                </c:pt>
                <c:pt idx="120">
                  <c:v>-14.31831998304532</c:v>
                </c:pt>
                <c:pt idx="121">
                  <c:v>-79.227769003184619</c:v>
                </c:pt>
                <c:pt idx="122">
                  <c:v>-52.917633080821972</c:v>
                </c:pt>
                <c:pt idx="123">
                  <c:v>-84.061723827667407</c:v>
                </c:pt>
                <c:pt idx="124">
                  <c:v>-84.261873122183914</c:v>
                </c:pt>
                <c:pt idx="125">
                  <c:v>-68.492784531548878</c:v>
                </c:pt>
                <c:pt idx="126">
                  <c:v>-67.69197160612606</c:v>
                </c:pt>
                <c:pt idx="127">
                  <c:v>-53.250247961720731</c:v>
                </c:pt>
                <c:pt idx="128">
                  <c:v>-78.781300767961412</c:v>
                </c:pt>
                <c:pt idx="129">
                  <c:v>-57.688572257338222</c:v>
                </c:pt>
                <c:pt idx="130">
                  <c:v>-83.241969741640602</c:v>
                </c:pt>
                <c:pt idx="131">
                  <c:v>-82.977996074674124</c:v>
                </c:pt>
                <c:pt idx="132">
                  <c:v>-80.103874443147077</c:v>
                </c:pt>
                <c:pt idx="133">
                  <c:v>-57.548766478213899</c:v>
                </c:pt>
                <c:pt idx="134">
                  <c:v>-78.284634056819087</c:v>
                </c:pt>
                <c:pt idx="135">
                  <c:v>-86.109969769099436</c:v>
                </c:pt>
                <c:pt idx="136">
                  <c:v>-84.603066038218415</c:v>
                </c:pt>
                <c:pt idx="137">
                  <c:v>-87.380997295532268</c:v>
                </c:pt>
                <c:pt idx="138">
                  <c:v>-70.639996165146172</c:v>
                </c:pt>
                <c:pt idx="139">
                  <c:v>-82.152146626911019</c:v>
                </c:pt>
                <c:pt idx="140">
                  <c:v>-72.292472001976364</c:v>
                </c:pt>
                <c:pt idx="141">
                  <c:v>-72.439662520181244</c:v>
                </c:pt>
                <c:pt idx="142">
                  <c:v>-69.054463612513089</c:v>
                </c:pt>
                <c:pt idx="143">
                  <c:v>-73.673460279554092</c:v>
                </c:pt>
                <c:pt idx="144">
                  <c:v>-78.143195440665096</c:v>
                </c:pt>
                <c:pt idx="145">
                  <c:v>-81.061087615740021</c:v>
                </c:pt>
                <c:pt idx="146">
                  <c:v>-53.457704902128143</c:v>
                </c:pt>
                <c:pt idx="147">
                  <c:v>-81.004151881880887</c:v>
                </c:pt>
                <c:pt idx="148">
                  <c:v>-71.289175562773323</c:v>
                </c:pt>
                <c:pt idx="149">
                  <c:v>-79.084709885154282</c:v>
                </c:pt>
                <c:pt idx="150">
                  <c:v>-73.662823957265459</c:v>
                </c:pt>
                <c:pt idx="151">
                  <c:v>-82.449098890122372</c:v>
                </c:pt>
                <c:pt idx="152">
                  <c:v>-37.877646504229673</c:v>
                </c:pt>
                <c:pt idx="153">
                  <c:v>-69.393343689746075</c:v>
                </c:pt>
                <c:pt idx="154">
                  <c:v>-87.092341323790535</c:v>
                </c:pt>
                <c:pt idx="155">
                  <c:v>-77.034349555574465</c:v>
                </c:pt>
                <c:pt idx="156">
                  <c:v>-59.810574443309413</c:v>
                </c:pt>
                <c:pt idx="157">
                  <c:v>-65.869086926465926</c:v>
                </c:pt>
                <c:pt idx="158">
                  <c:v>-55.226592223619363</c:v>
                </c:pt>
                <c:pt idx="159">
                  <c:v>-82.166129143173222</c:v>
                </c:pt>
                <c:pt idx="160">
                  <c:v>-77.675717809338579</c:v>
                </c:pt>
                <c:pt idx="161">
                  <c:v>-82.633402167020989</c:v>
                </c:pt>
                <c:pt idx="162">
                  <c:v>-63.385351599119453</c:v>
                </c:pt>
                <c:pt idx="163">
                  <c:v>-67.453307603923747</c:v>
                </c:pt>
                <c:pt idx="164">
                  <c:v>-72.959655713038813</c:v>
                </c:pt>
                <c:pt idx="165">
                  <c:v>-52.922504473920931</c:v>
                </c:pt>
                <c:pt idx="166">
                  <c:v>-61.925127048670227</c:v>
                </c:pt>
                <c:pt idx="167">
                  <c:v>-71.031277177046562</c:v>
                </c:pt>
                <c:pt idx="168">
                  <c:v>-68.299585876010099</c:v>
                </c:pt>
                <c:pt idx="169">
                  <c:v>-73.064851891179813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A9D-46FF-9386-2F3C79D6E8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9829944"/>
        <c:axId val="379829224"/>
      </c:scatterChart>
      <c:valAx>
        <c:axId val="379829944"/>
        <c:scaling>
          <c:orientation val="minMax"/>
          <c:max val="2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9829224"/>
        <c:crosses val="autoZero"/>
        <c:crossBetween val="midCat"/>
      </c:valAx>
      <c:valAx>
        <c:axId val="379829224"/>
        <c:scaling>
          <c:orientation val="minMax"/>
          <c:min val="-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9829944"/>
        <c:crosses val="autoZero"/>
        <c:crossBetween val="midCat"/>
      </c:valAx>
      <c:spPr>
        <a:gradFill flip="none" rotWithShape="1">
          <a:gsLst>
            <a:gs pos="0">
              <a:srgbClr val="477F36"/>
            </a:gs>
            <a:gs pos="10000">
              <a:srgbClr val="0EA139"/>
            </a:gs>
            <a:gs pos="20000">
              <a:srgbClr val="66B32E"/>
            </a:gs>
            <a:gs pos="30000">
              <a:srgbClr val="A3CD83"/>
            </a:gs>
            <a:gs pos="80000">
              <a:srgbClr val="E31D13"/>
            </a:gs>
            <a:gs pos="70000">
              <a:srgbClr val="EA513E"/>
            </a:gs>
            <a:gs pos="60000">
              <a:srgbClr val="ED6A1D"/>
            </a:gs>
            <a:gs pos="50000">
              <a:srgbClr val="F7A72B"/>
            </a:gs>
            <a:gs pos="90000">
              <a:srgbClr val="A81923"/>
            </a:gs>
            <a:gs pos="40000">
              <a:srgbClr val="F6E832"/>
            </a:gs>
          </a:gsLst>
          <a:lin ang="5400000" scaled="1"/>
          <a:tileRect/>
        </a:gradFill>
        <a:ln>
          <a:gradFill>
            <a:gsLst>
              <a:gs pos="0">
                <a:schemeClr val="accent1">
                  <a:lumMod val="5000"/>
                  <a:lumOff val="95000"/>
                </a:schemeClr>
              </a:gs>
              <a:gs pos="74000">
                <a:schemeClr val="accent1">
                  <a:lumMod val="45000"/>
                  <a:lumOff val="55000"/>
                </a:schemeClr>
              </a:gs>
              <a:gs pos="83000">
                <a:schemeClr val="accent1">
                  <a:lumMod val="45000"/>
                  <a:lumOff val="55000"/>
                </a:schemeClr>
              </a:gs>
              <a:gs pos="100000">
                <a:schemeClr val="accent1">
                  <a:lumMod val="30000"/>
                  <a:lumOff val="70000"/>
                </a:schemeClr>
              </a:gs>
            </a:gsLst>
            <a:lin ang="5400000" scaled="1"/>
          </a:gra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2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2400" b="1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Altcoins Bottom nach TOP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2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'[1]Auswertung Abfall AltSeason New'!$BS$1</c:f>
              <c:strCache>
                <c:ptCount val="1"/>
                <c:pt idx="0">
                  <c:v>Minus Werte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41275">
                <a:solidFill>
                  <a:schemeClr val="tx1"/>
                </a:solidFill>
              </a:ln>
              <a:effectLst/>
            </c:spPr>
          </c:marker>
          <c:xVal>
            <c:numRef>
              <c:f>'[1]Auswertung Abfall AltSeason New'!$BR$2:$BR$171</c:f>
              <c:numCache>
                <c:formatCode>General</c:formatCode>
                <c:ptCount val="170"/>
                <c:pt idx="0">
                  <c:v>44370</c:v>
                </c:pt>
                <c:pt idx="1">
                  <c:v>44400</c:v>
                </c:pt>
                <c:pt idx="2">
                  <c:v>44374</c:v>
                </c:pt>
                <c:pt idx="3">
                  <c:v>44400</c:v>
                </c:pt>
                <c:pt idx="4">
                  <c:v>44400</c:v>
                </c:pt>
                <c:pt idx="5">
                  <c:v>44423</c:v>
                </c:pt>
                <c:pt idx="6">
                  <c:v>44343</c:v>
                </c:pt>
                <c:pt idx="7">
                  <c:v>44339</c:v>
                </c:pt>
                <c:pt idx="8">
                  <c:v>44400</c:v>
                </c:pt>
                <c:pt idx="9">
                  <c:v>44400</c:v>
                </c:pt>
                <c:pt idx="10">
                  <c:v>44400</c:v>
                </c:pt>
                <c:pt idx="11">
                  <c:v>44400</c:v>
                </c:pt>
                <c:pt idx="12">
                  <c:v>44370</c:v>
                </c:pt>
                <c:pt idx="13">
                  <c:v>44400</c:v>
                </c:pt>
                <c:pt idx="14">
                  <c:v>44370</c:v>
                </c:pt>
                <c:pt idx="15">
                  <c:v>44374</c:v>
                </c:pt>
                <c:pt idx="16">
                  <c:v>44400</c:v>
                </c:pt>
                <c:pt idx="17">
                  <c:v>44400</c:v>
                </c:pt>
                <c:pt idx="18">
                  <c:v>44347</c:v>
                </c:pt>
                <c:pt idx="19">
                  <c:v>44400</c:v>
                </c:pt>
                <c:pt idx="20">
                  <c:v>44400</c:v>
                </c:pt>
                <c:pt idx="21">
                  <c:v>44400</c:v>
                </c:pt>
                <c:pt idx="22">
                  <c:v>44370</c:v>
                </c:pt>
                <c:pt idx="23">
                  <c:v>44400</c:v>
                </c:pt>
                <c:pt idx="24">
                  <c:v>44374</c:v>
                </c:pt>
                <c:pt idx="25">
                  <c:v>44400</c:v>
                </c:pt>
                <c:pt idx="26">
                  <c:v>44339</c:v>
                </c:pt>
                <c:pt idx="27">
                  <c:v>44370</c:v>
                </c:pt>
                <c:pt idx="28">
                  <c:v>44370</c:v>
                </c:pt>
                <c:pt idx="29">
                  <c:v>44400</c:v>
                </c:pt>
                <c:pt idx="30">
                  <c:v>44335</c:v>
                </c:pt>
                <c:pt idx="31">
                  <c:v>44396</c:v>
                </c:pt>
                <c:pt idx="32">
                  <c:v>44370</c:v>
                </c:pt>
                <c:pt idx="33">
                  <c:v>44370</c:v>
                </c:pt>
                <c:pt idx="34">
                  <c:v>44362</c:v>
                </c:pt>
                <c:pt idx="35">
                  <c:v>44400</c:v>
                </c:pt>
                <c:pt idx="36">
                  <c:v>44415</c:v>
                </c:pt>
                <c:pt idx="37">
                  <c:v>44400</c:v>
                </c:pt>
                <c:pt idx="38">
                  <c:v>44400</c:v>
                </c:pt>
                <c:pt idx="39">
                  <c:v>44374</c:v>
                </c:pt>
                <c:pt idx="40">
                  <c:v>44370</c:v>
                </c:pt>
                <c:pt idx="41">
                  <c:v>44400</c:v>
                </c:pt>
                <c:pt idx="42">
                  <c:v>44400</c:v>
                </c:pt>
                <c:pt idx="43">
                  <c:v>44313</c:v>
                </c:pt>
                <c:pt idx="44">
                  <c:v>44370</c:v>
                </c:pt>
                <c:pt idx="45">
                  <c:v>44400</c:v>
                </c:pt>
                <c:pt idx="46">
                  <c:v>44400</c:v>
                </c:pt>
                <c:pt idx="47">
                  <c:v>44370</c:v>
                </c:pt>
                <c:pt idx="48">
                  <c:v>44400</c:v>
                </c:pt>
                <c:pt idx="49">
                  <c:v>44400</c:v>
                </c:pt>
                <c:pt idx="50">
                  <c:v>44234</c:v>
                </c:pt>
                <c:pt idx="51">
                  <c:v>44374</c:v>
                </c:pt>
                <c:pt idx="52">
                  <c:v>44400</c:v>
                </c:pt>
                <c:pt idx="53">
                  <c:v>44400</c:v>
                </c:pt>
                <c:pt idx="54">
                  <c:v>44374</c:v>
                </c:pt>
                <c:pt idx="55">
                  <c:v>44400</c:v>
                </c:pt>
                <c:pt idx="56">
                  <c:v>44370</c:v>
                </c:pt>
                <c:pt idx="57">
                  <c:v>44400</c:v>
                </c:pt>
                <c:pt idx="58">
                  <c:v>44374</c:v>
                </c:pt>
                <c:pt idx="59">
                  <c:v>44400</c:v>
                </c:pt>
                <c:pt idx="60">
                  <c:v>44400</c:v>
                </c:pt>
                <c:pt idx="61">
                  <c:v>44400</c:v>
                </c:pt>
                <c:pt idx="62">
                  <c:v>44370</c:v>
                </c:pt>
                <c:pt idx="63">
                  <c:v>44400</c:v>
                </c:pt>
                <c:pt idx="64">
                  <c:v>44339</c:v>
                </c:pt>
                <c:pt idx="65">
                  <c:v>44400</c:v>
                </c:pt>
                <c:pt idx="66">
                  <c:v>44370</c:v>
                </c:pt>
                <c:pt idx="67">
                  <c:v>44400</c:v>
                </c:pt>
                <c:pt idx="68">
                  <c:v>44400</c:v>
                </c:pt>
                <c:pt idx="69">
                  <c:v>44400</c:v>
                </c:pt>
                <c:pt idx="70">
                  <c:v>44370</c:v>
                </c:pt>
                <c:pt idx="71">
                  <c:v>44400</c:v>
                </c:pt>
                <c:pt idx="72">
                  <c:v>44377</c:v>
                </c:pt>
                <c:pt idx="73">
                  <c:v>44343</c:v>
                </c:pt>
                <c:pt idx="74">
                  <c:v>44400</c:v>
                </c:pt>
                <c:pt idx="75">
                  <c:v>44396</c:v>
                </c:pt>
                <c:pt idx="76">
                  <c:v>44377</c:v>
                </c:pt>
                <c:pt idx="77">
                  <c:v>44343</c:v>
                </c:pt>
                <c:pt idx="78">
                  <c:v>44400</c:v>
                </c:pt>
                <c:pt idx="79">
                  <c:v>44400</c:v>
                </c:pt>
                <c:pt idx="80">
                  <c:v>44377</c:v>
                </c:pt>
                <c:pt idx="81">
                  <c:v>44347</c:v>
                </c:pt>
                <c:pt idx="82">
                  <c:v>44370</c:v>
                </c:pt>
                <c:pt idx="83">
                  <c:v>44400</c:v>
                </c:pt>
                <c:pt idx="84">
                  <c:v>44400</c:v>
                </c:pt>
                <c:pt idx="85">
                  <c:v>44343</c:v>
                </c:pt>
                <c:pt idx="86">
                  <c:v>44374</c:v>
                </c:pt>
                <c:pt idx="87">
                  <c:v>44404</c:v>
                </c:pt>
                <c:pt idx="88">
                  <c:v>44400</c:v>
                </c:pt>
                <c:pt idx="89">
                  <c:v>44377</c:v>
                </c:pt>
                <c:pt idx="90">
                  <c:v>44400</c:v>
                </c:pt>
                <c:pt idx="91">
                  <c:v>44400</c:v>
                </c:pt>
                <c:pt idx="92">
                  <c:v>44400</c:v>
                </c:pt>
                <c:pt idx="93">
                  <c:v>44400</c:v>
                </c:pt>
                <c:pt idx="94">
                  <c:v>44370</c:v>
                </c:pt>
                <c:pt idx="95">
                  <c:v>44400</c:v>
                </c:pt>
                <c:pt idx="96">
                  <c:v>44400</c:v>
                </c:pt>
                <c:pt idx="97">
                  <c:v>44374</c:v>
                </c:pt>
                <c:pt idx="98">
                  <c:v>44370</c:v>
                </c:pt>
                <c:pt idx="99">
                  <c:v>44400</c:v>
                </c:pt>
                <c:pt idx="100">
                  <c:v>44374</c:v>
                </c:pt>
                <c:pt idx="101">
                  <c:v>44207</c:v>
                </c:pt>
                <c:pt idx="102">
                  <c:v>44400</c:v>
                </c:pt>
                <c:pt idx="103">
                  <c:v>44374</c:v>
                </c:pt>
                <c:pt idx="104">
                  <c:v>44400</c:v>
                </c:pt>
                <c:pt idx="105">
                  <c:v>44370</c:v>
                </c:pt>
                <c:pt idx="106">
                  <c:v>44400</c:v>
                </c:pt>
                <c:pt idx="107">
                  <c:v>44400</c:v>
                </c:pt>
                <c:pt idx="108">
                  <c:v>44400</c:v>
                </c:pt>
                <c:pt idx="109">
                  <c:v>44400</c:v>
                </c:pt>
                <c:pt idx="110">
                  <c:v>44400</c:v>
                </c:pt>
                <c:pt idx="111">
                  <c:v>44286</c:v>
                </c:pt>
                <c:pt idx="112">
                  <c:v>44331</c:v>
                </c:pt>
                <c:pt idx="113">
                  <c:v>44400</c:v>
                </c:pt>
                <c:pt idx="114">
                  <c:v>44370</c:v>
                </c:pt>
                <c:pt idx="115">
                  <c:v>44396</c:v>
                </c:pt>
                <c:pt idx="116">
                  <c:v>44370</c:v>
                </c:pt>
                <c:pt idx="117">
                  <c:v>44423</c:v>
                </c:pt>
                <c:pt idx="118">
                  <c:v>44370</c:v>
                </c:pt>
                <c:pt idx="119">
                  <c:v>44400</c:v>
                </c:pt>
                <c:pt idx="120">
                  <c:v>44370</c:v>
                </c:pt>
                <c:pt idx="121">
                  <c:v>44400</c:v>
                </c:pt>
                <c:pt idx="122">
                  <c:v>44374</c:v>
                </c:pt>
                <c:pt idx="123">
                  <c:v>44400</c:v>
                </c:pt>
                <c:pt idx="124">
                  <c:v>44374</c:v>
                </c:pt>
                <c:pt idx="125">
                  <c:v>44400</c:v>
                </c:pt>
                <c:pt idx="126">
                  <c:v>44400</c:v>
                </c:pt>
                <c:pt idx="127">
                  <c:v>44400</c:v>
                </c:pt>
                <c:pt idx="128">
                  <c:v>44370</c:v>
                </c:pt>
                <c:pt idx="129">
                  <c:v>44370</c:v>
                </c:pt>
                <c:pt idx="130">
                  <c:v>44400</c:v>
                </c:pt>
                <c:pt idx="131">
                  <c:v>44400</c:v>
                </c:pt>
                <c:pt idx="132">
                  <c:v>44370</c:v>
                </c:pt>
                <c:pt idx="133">
                  <c:v>44400</c:v>
                </c:pt>
                <c:pt idx="134">
                  <c:v>44370</c:v>
                </c:pt>
                <c:pt idx="135">
                  <c:v>44370</c:v>
                </c:pt>
                <c:pt idx="136">
                  <c:v>44400</c:v>
                </c:pt>
                <c:pt idx="137">
                  <c:v>44400</c:v>
                </c:pt>
                <c:pt idx="138">
                  <c:v>44374</c:v>
                </c:pt>
                <c:pt idx="139">
                  <c:v>44400</c:v>
                </c:pt>
                <c:pt idx="140">
                  <c:v>44343</c:v>
                </c:pt>
                <c:pt idx="141">
                  <c:v>44343</c:v>
                </c:pt>
                <c:pt idx="142">
                  <c:v>44331</c:v>
                </c:pt>
                <c:pt idx="143">
                  <c:v>44286</c:v>
                </c:pt>
                <c:pt idx="144">
                  <c:v>44400</c:v>
                </c:pt>
                <c:pt idx="145">
                  <c:v>44370</c:v>
                </c:pt>
                <c:pt idx="146">
                  <c:v>44400</c:v>
                </c:pt>
                <c:pt idx="147">
                  <c:v>44404</c:v>
                </c:pt>
                <c:pt idx="148">
                  <c:v>44400</c:v>
                </c:pt>
                <c:pt idx="149">
                  <c:v>44339</c:v>
                </c:pt>
                <c:pt idx="150">
                  <c:v>44370</c:v>
                </c:pt>
                <c:pt idx="151">
                  <c:v>44331</c:v>
                </c:pt>
                <c:pt idx="152">
                  <c:v>44400</c:v>
                </c:pt>
                <c:pt idx="153">
                  <c:v>44400</c:v>
                </c:pt>
                <c:pt idx="154">
                  <c:v>44370</c:v>
                </c:pt>
                <c:pt idx="155">
                  <c:v>44400</c:v>
                </c:pt>
                <c:pt idx="156">
                  <c:v>44400</c:v>
                </c:pt>
                <c:pt idx="157">
                  <c:v>44339</c:v>
                </c:pt>
                <c:pt idx="158">
                  <c:v>44400</c:v>
                </c:pt>
                <c:pt idx="159">
                  <c:v>44400</c:v>
                </c:pt>
                <c:pt idx="160">
                  <c:v>44400</c:v>
                </c:pt>
                <c:pt idx="161">
                  <c:v>44400</c:v>
                </c:pt>
                <c:pt idx="162">
                  <c:v>44370</c:v>
                </c:pt>
                <c:pt idx="163">
                  <c:v>44370</c:v>
                </c:pt>
                <c:pt idx="164">
                  <c:v>44400</c:v>
                </c:pt>
                <c:pt idx="165">
                  <c:v>44370</c:v>
                </c:pt>
                <c:pt idx="166">
                  <c:v>44400</c:v>
                </c:pt>
                <c:pt idx="167">
                  <c:v>44419</c:v>
                </c:pt>
                <c:pt idx="168">
                  <c:v>44400</c:v>
                </c:pt>
                <c:pt idx="169">
                  <c:v>44400</c:v>
                </c:pt>
              </c:numCache>
            </c:numRef>
          </c:xVal>
          <c:yVal>
            <c:numRef>
              <c:f>'[1]Auswertung Abfall AltSeason New'!$BS$2:$BS$171</c:f>
              <c:numCache>
                <c:formatCode>General</c:formatCode>
                <c:ptCount val="170"/>
                <c:pt idx="0">
                  <c:v>-76.283711603900315</c:v>
                </c:pt>
                <c:pt idx="1">
                  <c:v>-76.893997286842392</c:v>
                </c:pt>
                <c:pt idx="2">
                  <c:v>-70.724675080096645</c:v>
                </c:pt>
                <c:pt idx="3">
                  <c:v>-75.419135935178943</c:v>
                </c:pt>
                <c:pt idx="4">
                  <c:v>-58.79695108028541</c:v>
                </c:pt>
                <c:pt idx="5">
                  <c:v>-72.056574936702063</c:v>
                </c:pt>
                <c:pt idx="6">
                  <c:v>-75.514663575693717</c:v>
                </c:pt>
                <c:pt idx="7">
                  <c:v>-80.696441394891821</c:v>
                </c:pt>
                <c:pt idx="8">
                  <c:v>-77.415483183896342</c:v>
                </c:pt>
                <c:pt idx="9">
                  <c:v>-77.430849149818783</c:v>
                </c:pt>
                <c:pt idx="10">
                  <c:v>-80.841186204670279</c:v>
                </c:pt>
                <c:pt idx="11">
                  <c:v>-82.584355933813598</c:v>
                </c:pt>
                <c:pt idx="12">
                  <c:v>-79.119948544113285</c:v>
                </c:pt>
                <c:pt idx="13">
                  <c:v>-71.87309790125498</c:v>
                </c:pt>
                <c:pt idx="14">
                  <c:v>-78.76106686769181</c:v>
                </c:pt>
                <c:pt idx="15">
                  <c:v>-69.304962944436681</c:v>
                </c:pt>
                <c:pt idx="16">
                  <c:v>-95.647540122321743</c:v>
                </c:pt>
                <c:pt idx="17">
                  <c:v>-99.53627974995905</c:v>
                </c:pt>
                <c:pt idx="18">
                  <c:v>-52.857076446933569</c:v>
                </c:pt>
                <c:pt idx="19">
                  <c:v>-74.027274973887188</c:v>
                </c:pt>
                <c:pt idx="20">
                  <c:v>-84.465568444732199</c:v>
                </c:pt>
                <c:pt idx="21">
                  <c:v>-75.310054975320199</c:v>
                </c:pt>
                <c:pt idx="22">
                  <c:v>-73.641936988947947</c:v>
                </c:pt>
                <c:pt idx="23">
                  <c:v>-76.768803600369992</c:v>
                </c:pt>
                <c:pt idx="24">
                  <c:v>-61.300155445906363</c:v>
                </c:pt>
                <c:pt idx="25">
                  <c:v>-59.860259051113331</c:v>
                </c:pt>
                <c:pt idx="26">
                  <c:v>-81.034087127357949</c:v>
                </c:pt>
                <c:pt idx="27">
                  <c:v>-76.040652388839419</c:v>
                </c:pt>
                <c:pt idx="28">
                  <c:v>-53.632220329294441</c:v>
                </c:pt>
                <c:pt idx="29">
                  <c:v>-39.745390756454754</c:v>
                </c:pt>
                <c:pt idx="30">
                  <c:v>-73.2407712492831</c:v>
                </c:pt>
                <c:pt idx="31">
                  <c:v>-72.192705058421566</c:v>
                </c:pt>
                <c:pt idx="32">
                  <c:v>-76.350567015576473</c:v>
                </c:pt>
                <c:pt idx="33">
                  <c:v>-73.974959895062369</c:v>
                </c:pt>
                <c:pt idx="34">
                  <c:v>-69.620793738052683</c:v>
                </c:pt>
                <c:pt idx="35">
                  <c:v>-65.541638711993528</c:v>
                </c:pt>
                <c:pt idx="36">
                  <c:v>-66.057331957650462</c:v>
                </c:pt>
                <c:pt idx="37">
                  <c:v>-67.814837974387842</c:v>
                </c:pt>
                <c:pt idx="38">
                  <c:v>-74.048870251450509</c:v>
                </c:pt>
                <c:pt idx="39">
                  <c:v>-71.794326119102706</c:v>
                </c:pt>
                <c:pt idx="40">
                  <c:v>-58.783754436254263</c:v>
                </c:pt>
                <c:pt idx="41">
                  <c:v>-81.858152776709545</c:v>
                </c:pt>
                <c:pt idx="42">
                  <c:v>-14.46046804099419</c:v>
                </c:pt>
                <c:pt idx="43">
                  <c:v>-78.424445826930977</c:v>
                </c:pt>
                <c:pt idx="44">
                  <c:v>-61.058374287885911</c:v>
                </c:pt>
                <c:pt idx="45">
                  <c:v>-74.644012424941835</c:v>
                </c:pt>
                <c:pt idx="46">
                  <c:v>-92.684324470321144</c:v>
                </c:pt>
                <c:pt idx="47">
                  <c:v>-81.041204433677706</c:v>
                </c:pt>
                <c:pt idx="48">
                  <c:v>-85.350428861952025</c:v>
                </c:pt>
                <c:pt idx="49">
                  <c:v>-68.725416083223294</c:v>
                </c:pt>
                <c:pt idx="50">
                  <c:v>-77.980818148311641</c:v>
                </c:pt>
                <c:pt idx="51">
                  <c:v>-95.127564799298909</c:v>
                </c:pt>
                <c:pt idx="52">
                  <c:v>-73.700731585135443</c:v>
                </c:pt>
                <c:pt idx="53">
                  <c:v>-76.943673603177373</c:v>
                </c:pt>
                <c:pt idx="54">
                  <c:v>-73.264199488975464</c:v>
                </c:pt>
                <c:pt idx="55">
                  <c:v>-57.086698051752862</c:v>
                </c:pt>
                <c:pt idx="56">
                  <c:v>-82.378507273813497</c:v>
                </c:pt>
                <c:pt idx="57">
                  <c:v>-78.085337328444879</c:v>
                </c:pt>
                <c:pt idx="58">
                  <c:v>-63.289036442802697</c:v>
                </c:pt>
                <c:pt idx="59">
                  <c:v>-74.052005483230388</c:v>
                </c:pt>
                <c:pt idx="60">
                  <c:v>-77.231023230860572</c:v>
                </c:pt>
                <c:pt idx="61">
                  <c:v>-53.036972870767187</c:v>
                </c:pt>
                <c:pt idx="62">
                  <c:v>-90.016365826021342</c:v>
                </c:pt>
                <c:pt idx="63">
                  <c:v>-67.844152193541362</c:v>
                </c:pt>
                <c:pt idx="64">
                  <c:v>-90.231141399901659</c:v>
                </c:pt>
                <c:pt idx="65">
                  <c:v>-59.926915435297573</c:v>
                </c:pt>
                <c:pt idx="66">
                  <c:v>-90.898078844039532</c:v>
                </c:pt>
                <c:pt idx="67">
                  <c:v>-49.751454881586341</c:v>
                </c:pt>
                <c:pt idx="68">
                  <c:v>-75.750438896039</c:v>
                </c:pt>
                <c:pt idx="69">
                  <c:v>-84.1672260704797</c:v>
                </c:pt>
                <c:pt idx="70">
                  <c:v>-55.176936472514882</c:v>
                </c:pt>
                <c:pt idx="71">
                  <c:v>-78.38209101597721</c:v>
                </c:pt>
                <c:pt idx="72">
                  <c:v>-77.467851228131394</c:v>
                </c:pt>
                <c:pt idx="73">
                  <c:v>-83.415127769610791</c:v>
                </c:pt>
                <c:pt idx="74">
                  <c:v>-76.437453551819544</c:v>
                </c:pt>
                <c:pt idx="75">
                  <c:v>-80.633101614755176</c:v>
                </c:pt>
                <c:pt idx="76">
                  <c:v>-76.5955249937997</c:v>
                </c:pt>
                <c:pt idx="77">
                  <c:v>-75.877416096410116</c:v>
                </c:pt>
                <c:pt idx="78">
                  <c:v>-62.537275065414491</c:v>
                </c:pt>
                <c:pt idx="79">
                  <c:v>-85.539129165060046</c:v>
                </c:pt>
                <c:pt idx="80">
                  <c:v>-75.478564133274375</c:v>
                </c:pt>
                <c:pt idx="81">
                  <c:v>-88.033693680568931</c:v>
                </c:pt>
                <c:pt idx="82">
                  <c:v>-67.993219165808767</c:v>
                </c:pt>
                <c:pt idx="83">
                  <c:v>-74.864492264546811</c:v>
                </c:pt>
                <c:pt idx="84">
                  <c:v>-68.708937103892453</c:v>
                </c:pt>
                <c:pt idx="85">
                  <c:v>-45.352973258363207</c:v>
                </c:pt>
                <c:pt idx="86">
                  <c:v>-80.133672618601821</c:v>
                </c:pt>
                <c:pt idx="87">
                  <c:v>-71.969979385888308</c:v>
                </c:pt>
                <c:pt idx="88">
                  <c:v>-77.20108483305178</c:v>
                </c:pt>
                <c:pt idx="89">
                  <c:v>-95.885152510206282</c:v>
                </c:pt>
                <c:pt idx="90">
                  <c:v>-73.343502797515242</c:v>
                </c:pt>
                <c:pt idx="91">
                  <c:v>-67.208181883571044</c:v>
                </c:pt>
                <c:pt idx="92">
                  <c:v>-68.209096356032617</c:v>
                </c:pt>
                <c:pt idx="93">
                  <c:v>-99.985762947722193</c:v>
                </c:pt>
                <c:pt idx="94">
                  <c:v>-70.685815030316405</c:v>
                </c:pt>
                <c:pt idx="95">
                  <c:v>-61.667376327221767</c:v>
                </c:pt>
                <c:pt idx="96">
                  <c:v>-75.265339154685392</c:v>
                </c:pt>
                <c:pt idx="97">
                  <c:v>-77.904274314616146</c:v>
                </c:pt>
                <c:pt idx="98">
                  <c:v>-77.22463288587214</c:v>
                </c:pt>
                <c:pt idx="99">
                  <c:v>-87.845128992882607</c:v>
                </c:pt>
                <c:pt idx="100">
                  <c:v>-78.758232352394401</c:v>
                </c:pt>
                <c:pt idx="101">
                  <c:v>-80.029553165302403</c:v>
                </c:pt>
                <c:pt idx="102">
                  <c:v>-69.409690337513553</c:v>
                </c:pt>
                <c:pt idx="103">
                  <c:v>-57.040334184520312</c:v>
                </c:pt>
                <c:pt idx="104">
                  <c:v>-81.618227604321376</c:v>
                </c:pt>
                <c:pt idx="105">
                  <c:v>-69.818484352396297</c:v>
                </c:pt>
                <c:pt idx="106">
                  <c:v>-78.990889368405206</c:v>
                </c:pt>
                <c:pt idx="107">
                  <c:v>-80.952076857123728</c:v>
                </c:pt>
                <c:pt idx="108">
                  <c:v>-78.20902097060285</c:v>
                </c:pt>
                <c:pt idx="109">
                  <c:v>-74.867738198777303</c:v>
                </c:pt>
                <c:pt idx="110">
                  <c:v>-78.707240800338482</c:v>
                </c:pt>
                <c:pt idx="111">
                  <c:v>-81.401044564590435</c:v>
                </c:pt>
                <c:pt idx="112">
                  <c:v>-73.360358732922649</c:v>
                </c:pt>
                <c:pt idx="113">
                  <c:v>-88.019421706275452</c:v>
                </c:pt>
                <c:pt idx="114">
                  <c:v>-15.75659571829447</c:v>
                </c:pt>
                <c:pt idx="115">
                  <c:v>-76.603032130852938</c:v>
                </c:pt>
                <c:pt idx="116">
                  <c:v>-71.503797142312692</c:v>
                </c:pt>
                <c:pt idx="117">
                  <c:v>-82.21209877644975</c:v>
                </c:pt>
                <c:pt idx="118">
                  <c:v>-89.477238516251745</c:v>
                </c:pt>
                <c:pt idx="119">
                  <c:v>-81.713075887978903</c:v>
                </c:pt>
                <c:pt idx="120">
                  <c:v>-14.31831998304532</c:v>
                </c:pt>
                <c:pt idx="121">
                  <c:v>-79.227769003184619</c:v>
                </c:pt>
                <c:pt idx="122">
                  <c:v>-52.917633080821972</c:v>
                </c:pt>
                <c:pt idx="123">
                  <c:v>-84.061723827667407</c:v>
                </c:pt>
                <c:pt idx="124">
                  <c:v>-84.261873122183914</c:v>
                </c:pt>
                <c:pt idx="125">
                  <c:v>-68.492784531548878</c:v>
                </c:pt>
                <c:pt idx="126">
                  <c:v>-67.69197160612606</c:v>
                </c:pt>
                <c:pt idx="127">
                  <c:v>-53.250247961720731</c:v>
                </c:pt>
                <c:pt idx="128">
                  <c:v>-78.781300767961412</c:v>
                </c:pt>
                <c:pt idx="129">
                  <c:v>-57.688572257338222</c:v>
                </c:pt>
                <c:pt idx="130">
                  <c:v>-83.241969741640602</c:v>
                </c:pt>
                <c:pt idx="131">
                  <c:v>-82.977996074674124</c:v>
                </c:pt>
                <c:pt idx="132">
                  <c:v>-80.103874443147077</c:v>
                </c:pt>
                <c:pt idx="133">
                  <c:v>-57.548766478213899</c:v>
                </c:pt>
                <c:pt idx="134">
                  <c:v>-78.284634056819087</c:v>
                </c:pt>
                <c:pt idx="135">
                  <c:v>-86.109969769099436</c:v>
                </c:pt>
                <c:pt idx="136">
                  <c:v>-84.603066038218415</c:v>
                </c:pt>
                <c:pt idx="137">
                  <c:v>-87.380997295532268</c:v>
                </c:pt>
                <c:pt idx="138">
                  <c:v>-70.639996165146172</c:v>
                </c:pt>
                <c:pt idx="139">
                  <c:v>-82.152146626911019</c:v>
                </c:pt>
                <c:pt idx="140">
                  <c:v>-72.292472001976364</c:v>
                </c:pt>
                <c:pt idx="141">
                  <c:v>-72.439662520181244</c:v>
                </c:pt>
                <c:pt idx="142">
                  <c:v>-69.054463612513089</c:v>
                </c:pt>
                <c:pt idx="143">
                  <c:v>-73.673460279554092</c:v>
                </c:pt>
                <c:pt idx="144">
                  <c:v>-78.143195440665096</c:v>
                </c:pt>
                <c:pt idx="145">
                  <c:v>-81.061087615740021</c:v>
                </c:pt>
                <c:pt idx="146">
                  <c:v>-53.457704902128143</c:v>
                </c:pt>
                <c:pt idx="147">
                  <c:v>-81.004151881880887</c:v>
                </c:pt>
                <c:pt idx="148">
                  <c:v>-71.289175562773323</c:v>
                </c:pt>
                <c:pt idx="149">
                  <c:v>-79.084709885154282</c:v>
                </c:pt>
                <c:pt idx="150">
                  <c:v>-73.662823957265459</c:v>
                </c:pt>
                <c:pt idx="151">
                  <c:v>-82.449098890122372</c:v>
                </c:pt>
                <c:pt idx="152">
                  <c:v>-37.877646504229673</c:v>
                </c:pt>
                <c:pt idx="153">
                  <c:v>-69.393343689746075</c:v>
                </c:pt>
                <c:pt idx="154">
                  <c:v>-87.092341323790535</c:v>
                </c:pt>
                <c:pt idx="155">
                  <c:v>-77.034349555574465</c:v>
                </c:pt>
                <c:pt idx="156">
                  <c:v>-59.810574443309413</c:v>
                </c:pt>
                <c:pt idx="157">
                  <c:v>-65.869086926465926</c:v>
                </c:pt>
                <c:pt idx="158">
                  <c:v>-55.226592223619363</c:v>
                </c:pt>
                <c:pt idx="159">
                  <c:v>-82.166129143173222</c:v>
                </c:pt>
                <c:pt idx="160">
                  <c:v>-77.675717809338579</c:v>
                </c:pt>
                <c:pt idx="161">
                  <c:v>-82.633402167020989</c:v>
                </c:pt>
                <c:pt idx="162">
                  <c:v>-63.385351599119453</c:v>
                </c:pt>
                <c:pt idx="163">
                  <c:v>-67.453307603923747</c:v>
                </c:pt>
                <c:pt idx="164">
                  <c:v>-72.959655713038813</c:v>
                </c:pt>
                <c:pt idx="165">
                  <c:v>-52.922504473920931</c:v>
                </c:pt>
                <c:pt idx="166">
                  <c:v>-61.925127048670227</c:v>
                </c:pt>
                <c:pt idx="167">
                  <c:v>-71.031277177046562</c:v>
                </c:pt>
                <c:pt idx="168">
                  <c:v>-68.299585876010099</c:v>
                </c:pt>
                <c:pt idx="169">
                  <c:v>-73.064851891179813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A88-408E-A070-08C69402B7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3688968"/>
        <c:axId val="733698328"/>
      </c:scatterChart>
      <c:valAx>
        <c:axId val="7336889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3698328"/>
        <c:crosses val="autoZero"/>
        <c:crossBetween val="midCat"/>
      </c:valAx>
      <c:valAx>
        <c:axId val="733698328"/>
        <c:scaling>
          <c:orientation val="minMax"/>
          <c:min val="-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3688968"/>
        <c:crosses val="autoZero"/>
        <c:crossBetween val="midCat"/>
      </c:valAx>
      <c:spPr>
        <a:gradFill flip="none" rotWithShape="1">
          <a:gsLst>
            <a:gs pos="0">
              <a:srgbClr val="477F36"/>
            </a:gs>
            <a:gs pos="10000">
              <a:srgbClr val="0EA139"/>
            </a:gs>
            <a:gs pos="20000">
              <a:srgbClr val="A3CD83"/>
            </a:gs>
            <a:gs pos="60000">
              <a:srgbClr val="ED6A1D"/>
            </a:gs>
            <a:gs pos="50000">
              <a:srgbClr val="F7A72B"/>
            </a:gs>
            <a:gs pos="40000">
              <a:srgbClr val="F8EA49"/>
            </a:gs>
            <a:gs pos="30000">
              <a:srgbClr val="CCE2BC"/>
            </a:gs>
            <a:gs pos="70000">
              <a:srgbClr val="EA513E"/>
            </a:gs>
            <a:gs pos="80000">
              <a:srgbClr val="E31D13"/>
            </a:gs>
            <a:gs pos="90000">
              <a:srgbClr val="BE1622"/>
            </a:gs>
          </a:gsLst>
          <a:lin ang="5400000" scaled="1"/>
          <a:tileRect/>
        </a:grad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AT"/>
              <a:t>X Anstiege</a:t>
            </a:r>
            <a:r>
              <a:rPr lang="de-AT" baseline="0"/>
              <a:t> Low - Top Zyklus 2018-2022</a:t>
            </a:r>
            <a:endParaRPr lang="de-AT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spPr>
            <a:ln>
              <a:noFill/>
            </a:ln>
          </c:spPr>
          <c:dPt>
            <c:idx val="0"/>
            <c:bubble3D val="0"/>
            <c:spPr>
              <a:solidFill>
                <a:srgbClr val="F8EA49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34FF-4DEC-A8D6-2DFC7BF9E6C0}"/>
              </c:ext>
            </c:extLst>
          </c:dPt>
          <c:dPt>
            <c:idx val="1"/>
            <c:bubble3D val="0"/>
            <c:spPr>
              <a:solidFill>
                <a:srgbClr val="67B54D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34FF-4DEC-A8D6-2DFC7BF9E6C0}"/>
              </c:ext>
            </c:extLst>
          </c:dPt>
          <c:dPt>
            <c:idx val="2"/>
            <c:bubble3D val="0"/>
            <c:spPr>
              <a:solidFill>
                <a:srgbClr val="477F3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34FF-4DEC-A8D6-2DFC7BF9E6C0}"/>
              </c:ext>
            </c:extLst>
          </c:dPt>
          <c:dPt>
            <c:idx val="3"/>
            <c:bubble3D val="0"/>
            <c:spPr>
              <a:solidFill>
                <a:srgbClr val="CCE2BC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34FF-4DEC-A8D6-2DFC7BF9E6C0}"/>
              </c:ext>
            </c:extLst>
          </c:dPt>
          <c:dPt>
            <c:idx val="4"/>
            <c:bubble3D val="0"/>
            <c:spPr>
              <a:solidFill>
                <a:srgbClr val="D87A68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34FF-4DEC-A8D6-2DFC7BF9E6C0}"/>
              </c:ext>
            </c:extLst>
          </c:dPt>
          <c:dPt>
            <c:idx val="5"/>
            <c:bubble3D val="0"/>
            <c:spPr>
              <a:solidFill>
                <a:srgbClr val="BE162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34FF-4DEC-A8D6-2DFC7BF9E6C0}"/>
              </c:ext>
            </c:extLst>
          </c:dPt>
          <c:dLbls>
            <c:dLbl>
              <c:idx val="0"/>
              <c:layout>
                <c:manualLayout>
                  <c:x val="-1.6638037374563597E-2"/>
                  <c:y val="0.12205338619534593"/>
                </c:manualLayout>
              </c:layout>
              <c:dLblPos val="bestFit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34FF-4DEC-A8D6-2DFC7BF9E6C0}"/>
                </c:ext>
              </c:extLst>
            </c:dLbl>
            <c:dLbl>
              <c:idx val="1"/>
              <c:layout>
                <c:manualLayout>
                  <c:x val="-7.7162518877142858E-2"/>
                  <c:y val="0.10760133717643264"/>
                </c:manualLayout>
              </c:layout>
              <c:dLblPos val="bestFit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34FF-4DEC-A8D6-2DFC7BF9E6C0}"/>
                </c:ext>
              </c:extLst>
            </c:dLbl>
            <c:dLbl>
              <c:idx val="2"/>
              <c:layout>
                <c:manualLayout>
                  <c:x val="-8.6234240571366319E-2"/>
                  <c:y val="-8.6012385603853828E-3"/>
                </c:manualLayout>
              </c:layout>
              <c:dLblPos val="bestFit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34FF-4DEC-A8D6-2DFC7BF9E6C0}"/>
                </c:ext>
              </c:extLst>
            </c:dLbl>
            <c:dLbl>
              <c:idx val="3"/>
              <c:layout>
                <c:manualLayout>
                  <c:x val="-7.6116219854831538E-2"/>
                  <c:y val="-9.8201574059120403E-2"/>
                </c:manualLayout>
              </c:layout>
              <c:dLblPos val="bestFit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34FF-4DEC-A8D6-2DFC7BF9E6C0}"/>
                </c:ext>
              </c:extLst>
            </c:dLbl>
            <c:dLbl>
              <c:idx val="4"/>
              <c:layout>
                <c:manualLayout>
                  <c:x val="-4.2147997729803099E-2"/>
                  <c:y val="-8.8162337939431054E-2"/>
                </c:manualLayout>
              </c:layout>
              <c:dLblPos val="bestFit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34FF-4DEC-A8D6-2DFC7BF9E6C0}"/>
                </c:ext>
              </c:extLst>
            </c:dLbl>
            <c:dLbl>
              <c:idx val="5"/>
              <c:layout>
                <c:manualLayout>
                  <c:x val="9.3278685266350053E-2"/>
                  <c:y val="-2.456009178030151E-2"/>
                </c:manualLayout>
              </c:layout>
              <c:dLblPos val="bestFit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34FF-4DEC-A8D6-2DFC7BF9E6C0}"/>
                </c:ext>
              </c:extLst>
            </c:dLbl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2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'Gesamter Zyklus 2018-2022'!$L$2:$L$7</c:f>
              <c:strCache>
                <c:ptCount val="6"/>
                <c:pt idx="0">
                  <c:v>&lt; 1000X</c:v>
                </c:pt>
                <c:pt idx="1">
                  <c:v>100X - 999,9X</c:v>
                </c:pt>
                <c:pt idx="2">
                  <c:v>40X - 99,9X</c:v>
                </c:pt>
                <c:pt idx="3">
                  <c:v>21X - 39,9X</c:v>
                </c:pt>
                <c:pt idx="4">
                  <c:v>17,1X - 20,9X</c:v>
                </c:pt>
                <c:pt idx="5">
                  <c:v>0X - 17X</c:v>
                </c:pt>
              </c:strCache>
            </c:strRef>
          </c:cat>
          <c:val>
            <c:numRef>
              <c:f>'Gesamter Zyklus 2018-2022'!$M$2:$M$7</c:f>
              <c:numCache>
                <c:formatCode>0</c:formatCode>
                <c:ptCount val="6"/>
                <c:pt idx="0">
                  <c:v>208</c:v>
                </c:pt>
                <c:pt idx="1">
                  <c:v>716</c:v>
                </c:pt>
                <c:pt idx="2">
                  <c:v>509</c:v>
                </c:pt>
                <c:pt idx="3">
                  <c:v>468</c:v>
                </c:pt>
                <c:pt idx="4">
                  <c:v>166</c:v>
                </c:pt>
                <c:pt idx="5">
                  <c:v>2423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34FF-4DEC-A8D6-2DFC7BF9E6C0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8260392448879326"/>
          <c:y val="0.31154434550337373"/>
          <c:w val="0.28809904414374066"/>
          <c:h val="0.37977885229850672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bg2">
          <a:lumMod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800" b="1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de-AT" sz="1800" b="1" i="0" u="none" strike="noStrike" kern="1200" baseline="0">
                <a:solidFill>
                  <a:sysClr val="windowText" lastClr="000000">
                    <a:lumMod val="75000"/>
                    <a:lumOff val="25000"/>
                  </a:sysClr>
                </a:solidFill>
              </a:rPr>
              <a:t>X Anstiege Low - Top Zyklus 2018-2022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800" b="1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spPr>
            <a:solidFill>
              <a:srgbClr val="F8EA49"/>
            </a:solidFill>
            <a:ln>
              <a:noFill/>
            </a:ln>
            <a:effectLst/>
          </c:spPr>
          <c:invertIfNegative val="0"/>
          <c:dPt>
            <c:idx val="1"/>
            <c:invertIfNegative val="0"/>
            <c:bubble3D val="0"/>
            <c:spPr>
              <a:solidFill>
                <a:srgbClr val="67B54D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801D-487A-9DF0-FAEA06CF924C}"/>
              </c:ext>
            </c:extLst>
          </c:dPt>
          <c:dPt>
            <c:idx val="2"/>
            <c:invertIfNegative val="0"/>
            <c:bubble3D val="0"/>
            <c:spPr>
              <a:solidFill>
                <a:srgbClr val="A3CD8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801D-487A-9DF0-FAEA06CF924C}"/>
              </c:ext>
            </c:extLst>
          </c:dPt>
          <c:dPt>
            <c:idx val="3"/>
            <c:invertIfNegative val="0"/>
            <c:bubble3D val="0"/>
            <c:spPr>
              <a:solidFill>
                <a:srgbClr val="477F3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801D-487A-9DF0-FAEA06CF924C}"/>
              </c:ext>
            </c:extLst>
          </c:dPt>
          <c:dPt>
            <c:idx val="4"/>
            <c:invertIfNegative val="0"/>
            <c:bubble3D val="0"/>
            <c:spPr>
              <a:solidFill>
                <a:srgbClr val="D87A68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801D-487A-9DF0-FAEA06CF924C}"/>
              </c:ext>
            </c:extLst>
          </c:dPt>
          <c:dPt>
            <c:idx val="5"/>
            <c:invertIfNegative val="0"/>
            <c:bubble3D val="0"/>
            <c:spPr>
              <a:solidFill>
                <a:srgbClr val="BE162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801D-487A-9DF0-FAEA06CF924C}"/>
              </c:ext>
            </c:extLst>
          </c:dPt>
          <c:cat>
            <c:strRef>
              <c:f>'Gesamter Zyklus 2018-2022'!$L$2:$L$7</c:f>
              <c:strCache>
                <c:ptCount val="6"/>
                <c:pt idx="0">
                  <c:v>&lt; 1000X</c:v>
                </c:pt>
                <c:pt idx="1">
                  <c:v>100X - 999,9X</c:v>
                </c:pt>
                <c:pt idx="2">
                  <c:v>40X - 99,9X</c:v>
                </c:pt>
                <c:pt idx="3">
                  <c:v>21X - 39,9X</c:v>
                </c:pt>
                <c:pt idx="4">
                  <c:v>17,1X - 20,9X</c:v>
                </c:pt>
                <c:pt idx="5">
                  <c:v>0X - 17X</c:v>
                </c:pt>
              </c:strCache>
            </c:strRef>
          </c:cat>
          <c:val>
            <c:numRef>
              <c:f>'Gesamter Zyklus 2018-2022'!$M$2:$M$7</c:f>
              <c:numCache>
                <c:formatCode>0</c:formatCode>
                <c:ptCount val="6"/>
                <c:pt idx="0">
                  <c:v>208</c:v>
                </c:pt>
                <c:pt idx="1">
                  <c:v>716</c:v>
                </c:pt>
                <c:pt idx="2">
                  <c:v>509</c:v>
                </c:pt>
                <c:pt idx="3">
                  <c:v>468</c:v>
                </c:pt>
                <c:pt idx="4">
                  <c:v>166</c:v>
                </c:pt>
                <c:pt idx="5">
                  <c:v>2423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801D-487A-9DF0-FAEA06CF92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954038456"/>
        <c:axId val="954038816"/>
      </c:barChart>
      <c:catAx>
        <c:axId val="95403845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4038816"/>
        <c:crosses val="autoZero"/>
        <c:auto val="1"/>
        <c:lblAlgn val="ctr"/>
        <c:lblOffset val="100"/>
        <c:noMultiLvlLbl val="0"/>
      </c:catAx>
      <c:valAx>
        <c:axId val="954038816"/>
        <c:scaling>
          <c:orientation val="minMax"/>
          <c:max val="25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40384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de-AT" sz="2000" b="1" i="0" u="none" strike="noStrike" kern="1200" spc="0" baseline="0">
                <a:solidFill>
                  <a:sysClr val="windowText" lastClr="000000">
                    <a:lumMod val="75000"/>
                    <a:lumOff val="25000"/>
                  </a:sysClr>
                </a:solidFill>
              </a:rPr>
              <a:t>X Anstiege Low - Top Zyklus 2018-2022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20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tx1">
                  <a:alpha val="84000"/>
                </a:schemeClr>
              </a:solidFill>
              <a:ln w="38100">
                <a:solidFill>
                  <a:schemeClr val="tx1"/>
                </a:solidFill>
              </a:ln>
              <a:effectLst/>
            </c:spPr>
          </c:marker>
          <c:yVal>
            <c:numRef>
              <c:f>'[1]Auswertung Abfall AltSeason New'!$P$2:$P$172</c:f>
              <c:numCache>
                <c:formatCode>General</c:formatCode>
                <c:ptCount val="171"/>
                <c:pt idx="0">
                  <c:v>6.5410535144117974</c:v>
                </c:pt>
                <c:pt idx="1">
                  <c:v>7.3790314269735422</c:v>
                </c:pt>
                <c:pt idx="2">
                  <c:v>7.3348435324749941</c:v>
                </c:pt>
                <c:pt idx="3">
                  <c:v>5.2477366210524634</c:v>
                </c:pt>
                <c:pt idx="4">
                  <c:v>5.1358562716022762</c:v>
                </c:pt>
                <c:pt idx="5">
                  <c:v>24.104485644135369</c:v>
                </c:pt>
                <c:pt idx="6">
                  <c:v>4.2021127669750253</c:v>
                </c:pt>
                <c:pt idx="7">
                  <c:v>7.3822114779916221</c:v>
                </c:pt>
                <c:pt idx="8">
                  <c:v>8.4376280662721701</c:v>
                </c:pt>
                <c:pt idx="9">
                  <c:v>12.50758219193577</c:v>
                </c:pt>
                <c:pt idx="10">
                  <c:v>3.5091292058054711</c:v>
                </c:pt>
                <c:pt idx="11">
                  <c:v>17.311728313575689</c:v>
                </c:pt>
                <c:pt idx="12">
                  <c:v>5.3059600553237196</c:v>
                </c:pt>
                <c:pt idx="13">
                  <c:v>7.2611212945010868</c:v>
                </c:pt>
                <c:pt idx="14">
                  <c:v>3.9039581772223748</c:v>
                </c:pt>
                <c:pt idx="15">
                  <c:v>7.6337701725026736</c:v>
                </c:pt>
                <c:pt idx="16">
                  <c:v>1.70390218812562</c:v>
                </c:pt>
                <c:pt idx="17">
                  <c:v>2.8438663708144531</c:v>
                </c:pt>
                <c:pt idx="18">
                  <c:v>2.1906057302011379</c:v>
                </c:pt>
                <c:pt idx="19">
                  <c:v>4.5336435641466419</c:v>
                </c:pt>
                <c:pt idx="20">
                  <c:v>21.325647935816392</c:v>
                </c:pt>
                <c:pt idx="21">
                  <c:v>16.872177913269692</c:v>
                </c:pt>
                <c:pt idx="22">
                  <c:v>2.6846298277886551</c:v>
                </c:pt>
                <c:pt idx="23">
                  <c:v>7.1622503983138559</c:v>
                </c:pt>
                <c:pt idx="24">
                  <c:v>18.053385640410571</c:v>
                </c:pt>
                <c:pt idx="25">
                  <c:v>2.8123818136172631</c:v>
                </c:pt>
                <c:pt idx="26">
                  <c:v>5.2082989025541808</c:v>
                </c:pt>
                <c:pt idx="27">
                  <c:v>6.5355985306929778</c:v>
                </c:pt>
                <c:pt idx="28">
                  <c:v>13.013587574587859</c:v>
                </c:pt>
                <c:pt idx="29">
                  <c:v>1.966695907462225</c:v>
                </c:pt>
                <c:pt idx="30">
                  <c:v>4.6077083101255267</c:v>
                </c:pt>
                <c:pt idx="31">
                  <c:v>42.820577203347263</c:v>
                </c:pt>
                <c:pt idx="32">
                  <c:v>8.5702529492880828</c:v>
                </c:pt>
                <c:pt idx="33">
                  <c:v>6.2409095815498494</c:v>
                </c:pt>
                <c:pt idx="34">
                  <c:v>5.4178169510513063</c:v>
                </c:pt>
                <c:pt idx="35">
                  <c:v>4.4284425379126056</c:v>
                </c:pt>
                <c:pt idx="36">
                  <c:v>9.0892863347677491</c:v>
                </c:pt>
                <c:pt idx="37">
                  <c:v>6.51320772327258</c:v>
                </c:pt>
                <c:pt idx="38">
                  <c:v>5.0704296172685126</c:v>
                </c:pt>
                <c:pt idx="39">
                  <c:v>19.921776056372678</c:v>
                </c:pt>
                <c:pt idx="40">
                  <c:v>6.0006118450262944</c:v>
                </c:pt>
                <c:pt idx="41">
                  <c:v>4.0856591910536881</c:v>
                </c:pt>
                <c:pt idx="42">
                  <c:v>3.1763261952179871</c:v>
                </c:pt>
                <c:pt idx="43">
                  <c:v>6.9483622034828381</c:v>
                </c:pt>
                <c:pt idx="44">
                  <c:v>4.5795824479451488</c:v>
                </c:pt>
                <c:pt idx="45">
                  <c:v>144.9</c:v>
                </c:pt>
                <c:pt idx="46">
                  <c:v>6.331347562312855</c:v>
                </c:pt>
                <c:pt idx="47">
                  <c:v>2.3846030822075912</c:v>
                </c:pt>
                <c:pt idx="48">
                  <c:v>8.6262427941797544</c:v>
                </c:pt>
                <c:pt idx="49">
                  <c:v>3.427963045533748</c:v>
                </c:pt>
                <c:pt idx="50">
                  <c:v>3.3293707013334148</c:v>
                </c:pt>
                <c:pt idx="51">
                  <c:v>5.6628142427514883</c:v>
                </c:pt>
                <c:pt idx="52">
                  <c:v>26.399448380125609</c:v>
                </c:pt>
                <c:pt idx="53">
                  <c:v>5.6716960687465807</c:v>
                </c:pt>
                <c:pt idx="54">
                  <c:v>24.040793676181131</c:v>
                </c:pt>
                <c:pt idx="55">
                  <c:v>5.7286934504124289</c:v>
                </c:pt>
                <c:pt idx="56">
                  <c:v>55.681003023123708</c:v>
                </c:pt>
                <c:pt idx="57">
                  <c:v>9.0396705356099094</c:v>
                </c:pt>
                <c:pt idx="58">
                  <c:v>10.647358205518181</c:v>
                </c:pt>
                <c:pt idx="59">
                  <c:v>10.35524984181831</c:v>
                </c:pt>
                <c:pt idx="60">
                  <c:v>25.076871658402421</c:v>
                </c:pt>
                <c:pt idx="61">
                  <c:v>3.9176298049638159</c:v>
                </c:pt>
                <c:pt idx="62">
                  <c:v>19.284860336940611</c:v>
                </c:pt>
                <c:pt idx="63">
                  <c:v>6.1708215101057062</c:v>
                </c:pt>
                <c:pt idx="64">
                  <c:v>10.505316894308351</c:v>
                </c:pt>
                <c:pt idx="65">
                  <c:v>12.529278263528941</c:v>
                </c:pt>
                <c:pt idx="66">
                  <c:v>4.8760423477415156</c:v>
                </c:pt>
                <c:pt idx="67">
                  <c:v>15.338306092440339</c:v>
                </c:pt>
                <c:pt idx="68">
                  <c:v>7.4848471056818946</c:v>
                </c:pt>
                <c:pt idx="69">
                  <c:v>47.60123382519275</c:v>
                </c:pt>
                <c:pt idx="70">
                  <c:v>2.1913027735530579</c:v>
                </c:pt>
                <c:pt idx="71">
                  <c:v>7.9922077398852007</c:v>
                </c:pt>
                <c:pt idx="72">
                  <c:v>7.0152737006489856</c:v>
                </c:pt>
                <c:pt idx="73">
                  <c:v>18.175484598479759</c:v>
                </c:pt>
                <c:pt idx="74">
                  <c:v>6.1934101959081982</c:v>
                </c:pt>
                <c:pt idx="75">
                  <c:v>14.754646088804479</c:v>
                </c:pt>
                <c:pt idx="76">
                  <c:v>8.8215283478829729</c:v>
                </c:pt>
                <c:pt idx="77">
                  <c:v>8.8941675127974822</c:v>
                </c:pt>
                <c:pt idx="78">
                  <c:v>5.7372038515797916</c:v>
                </c:pt>
                <c:pt idx="79">
                  <c:v>2.1395051908830789</c:v>
                </c:pt>
                <c:pt idx="80">
                  <c:v>6.4384477277203462</c:v>
                </c:pt>
                <c:pt idx="81">
                  <c:v>9.920943402125733</c:v>
                </c:pt>
                <c:pt idx="82">
                  <c:v>27.424887977586788</c:v>
                </c:pt>
                <c:pt idx="83">
                  <c:v>9.5093982074638763</c:v>
                </c:pt>
                <c:pt idx="84">
                  <c:v>4.7934405806893619</c:v>
                </c:pt>
                <c:pt idx="85">
                  <c:v>2.921721005011535</c:v>
                </c:pt>
                <c:pt idx="86">
                  <c:v>8.1400012245838607</c:v>
                </c:pt>
                <c:pt idx="87">
                  <c:v>3.1323470906709918</c:v>
                </c:pt>
                <c:pt idx="88">
                  <c:v>4.8957514686139083</c:v>
                </c:pt>
                <c:pt idx="89">
                  <c:v>5.210306165211005</c:v>
                </c:pt>
                <c:pt idx="90">
                  <c:v>4.6365870361856603</c:v>
                </c:pt>
                <c:pt idx="91">
                  <c:v>10.426049212618709</c:v>
                </c:pt>
                <c:pt idx="92">
                  <c:v>6.8711881468607086</c:v>
                </c:pt>
                <c:pt idx="93">
                  <c:v>0.92676226084689017</c:v>
                </c:pt>
                <c:pt idx="94">
                  <c:v>3.0087694598837831</c:v>
                </c:pt>
                <c:pt idx="95">
                  <c:v>3.811126832380435</c:v>
                </c:pt>
                <c:pt idx="96">
                  <c:v>9.7255697439891371</c:v>
                </c:pt>
                <c:pt idx="97">
                  <c:v>14.42381611831158</c:v>
                </c:pt>
                <c:pt idx="98">
                  <c:v>5.4870854421161592</c:v>
                </c:pt>
                <c:pt idx="99">
                  <c:v>3.93737836570297</c:v>
                </c:pt>
                <c:pt idx="100">
                  <c:v>8.5686029258354015</c:v>
                </c:pt>
                <c:pt idx="101">
                  <c:v>11.141567009347201</c:v>
                </c:pt>
                <c:pt idx="102">
                  <c:v>7.2124402493065869</c:v>
                </c:pt>
                <c:pt idx="103">
                  <c:v>5.6822098507860899</c:v>
                </c:pt>
                <c:pt idx="104">
                  <c:v>6.0800325827256403</c:v>
                </c:pt>
                <c:pt idx="105">
                  <c:v>3.964763894932319</c:v>
                </c:pt>
                <c:pt idx="106">
                  <c:v>5.7015402955357022</c:v>
                </c:pt>
                <c:pt idx="107">
                  <c:v>5.5527761056482801</c:v>
                </c:pt>
                <c:pt idx="108">
                  <c:v>7.8679716203810974</c:v>
                </c:pt>
                <c:pt idx="109">
                  <c:v>5.1518954380438453</c:v>
                </c:pt>
                <c:pt idx="110">
                  <c:v>6.0847115823592084</c:v>
                </c:pt>
                <c:pt idx="111">
                  <c:v>6.2457214646273256</c:v>
                </c:pt>
                <c:pt idx="112">
                  <c:v>88.5700771341495</c:v>
                </c:pt>
                <c:pt idx="113">
                  <c:v>5.8102209505935631</c:v>
                </c:pt>
                <c:pt idx="114">
                  <c:v>1.1245280918691209</c:v>
                </c:pt>
                <c:pt idx="115">
                  <c:v>5.7282151189082802</c:v>
                </c:pt>
                <c:pt idx="116">
                  <c:v>139.27501644629299</c:v>
                </c:pt>
                <c:pt idx="117">
                  <c:v>8.1769875881438328</c:v>
                </c:pt>
                <c:pt idx="118">
                  <c:v>48.081539170251418</c:v>
                </c:pt>
                <c:pt idx="119">
                  <c:v>12.16860078545362</c:v>
                </c:pt>
                <c:pt idx="120">
                  <c:v>15.897215767445161</c:v>
                </c:pt>
                <c:pt idx="121">
                  <c:v>18.565134365024349</c:v>
                </c:pt>
                <c:pt idx="122">
                  <c:v>2.183590140867969</c:v>
                </c:pt>
                <c:pt idx="123">
                  <c:v>28.01312055761991</c:v>
                </c:pt>
                <c:pt idx="124">
                  <c:v>5.5382381553917366</c:v>
                </c:pt>
                <c:pt idx="125">
                  <c:v>10.57655926867058</c:v>
                </c:pt>
                <c:pt idx="126">
                  <c:v>3.1403543592186041</c:v>
                </c:pt>
                <c:pt idx="127">
                  <c:v>2.159104398494355</c:v>
                </c:pt>
                <c:pt idx="128">
                  <c:v>11.26546935497209</c:v>
                </c:pt>
                <c:pt idx="129">
                  <c:v>5.6328356276347424</c:v>
                </c:pt>
                <c:pt idx="130">
                  <c:v>17.775946115797861</c:v>
                </c:pt>
                <c:pt idx="131">
                  <c:v>15.57613917224346</c:v>
                </c:pt>
                <c:pt idx="132">
                  <c:v>11.5163335239044</c:v>
                </c:pt>
                <c:pt idx="133">
                  <c:v>37.077273444049617</c:v>
                </c:pt>
                <c:pt idx="134">
                  <c:v>6.9369407125993927</c:v>
                </c:pt>
                <c:pt idx="135">
                  <c:v>8.9350717045191335</c:v>
                </c:pt>
                <c:pt idx="136">
                  <c:v>9.0008118822936005</c:v>
                </c:pt>
                <c:pt idx="137">
                  <c:v>14.182934164137439</c:v>
                </c:pt>
                <c:pt idx="138">
                  <c:v>5.6641570892107058</c:v>
                </c:pt>
                <c:pt idx="139">
                  <c:v>11.116795364827929</c:v>
                </c:pt>
                <c:pt idx="140">
                  <c:v>9.0038436100495858</c:v>
                </c:pt>
                <c:pt idx="141">
                  <c:v>8.0529529888811044</c:v>
                </c:pt>
                <c:pt idx="142">
                  <c:v>6.290364118984149</c:v>
                </c:pt>
                <c:pt idx="143">
                  <c:v>7.660634193640897</c:v>
                </c:pt>
                <c:pt idx="144">
                  <c:v>3.7496481118309588</c:v>
                </c:pt>
                <c:pt idx="145">
                  <c:v>4.5575998641901014</c:v>
                </c:pt>
                <c:pt idx="146">
                  <c:v>2.2073929479869019</c:v>
                </c:pt>
                <c:pt idx="147">
                  <c:v>34.87156062243244</c:v>
                </c:pt>
                <c:pt idx="148">
                  <c:v>3.765958073843434</c:v>
                </c:pt>
                <c:pt idx="149">
                  <c:v>8.4836110148290995</c:v>
                </c:pt>
                <c:pt idx="150">
                  <c:v>8.0517447853995883</c:v>
                </c:pt>
                <c:pt idx="151">
                  <c:v>17.272503976434269</c:v>
                </c:pt>
                <c:pt idx="152">
                  <c:v>14.41490230406149</c:v>
                </c:pt>
                <c:pt idx="153">
                  <c:v>6.1914310673762438</c:v>
                </c:pt>
                <c:pt idx="154">
                  <c:v>9.0027589944165243</c:v>
                </c:pt>
                <c:pt idx="155">
                  <c:v>4.3387660155024568</c:v>
                </c:pt>
                <c:pt idx="156">
                  <c:v>4.9686769294098809</c:v>
                </c:pt>
                <c:pt idx="157">
                  <c:v>9.0379161444181495</c:v>
                </c:pt>
                <c:pt idx="158">
                  <c:v>7.8859316093457936</c:v>
                </c:pt>
                <c:pt idx="159">
                  <c:v>7.4023222870465224</c:v>
                </c:pt>
                <c:pt idx="160">
                  <c:v>13.895821693671509</c:v>
                </c:pt>
                <c:pt idx="161">
                  <c:v>7.1409869606394061</c:v>
                </c:pt>
                <c:pt idx="162">
                  <c:v>5.1568859012113393</c:v>
                </c:pt>
                <c:pt idx="163">
                  <c:v>6.953619905337673</c:v>
                </c:pt>
                <c:pt idx="164">
                  <c:v>9.1944987821333442</c:v>
                </c:pt>
                <c:pt idx="165">
                  <c:v>2.190624885862777</c:v>
                </c:pt>
                <c:pt idx="166">
                  <c:v>5.109452270514879</c:v>
                </c:pt>
                <c:pt idx="167">
                  <c:v>8.332830063254379</c:v>
                </c:pt>
                <c:pt idx="168">
                  <c:v>3.8107509174034142</c:v>
                </c:pt>
                <c:pt idx="169">
                  <c:v>5.6092079770517076</c:v>
                </c:pt>
                <c:pt idx="170">
                  <c:v>3.816146402475225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DA3-48FF-9974-53EBB9B8BB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9829944"/>
        <c:axId val="379829224"/>
      </c:scatterChart>
      <c:valAx>
        <c:axId val="379829944"/>
        <c:scaling>
          <c:orientation val="minMax"/>
          <c:max val="176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9829224"/>
        <c:crosses val="autoZero"/>
        <c:crossBetween val="midCat"/>
      </c:valAx>
      <c:valAx>
        <c:axId val="379829224"/>
        <c:scaling>
          <c:orientation val="minMax"/>
          <c:max val="15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 sz="1800" b="1"/>
                  <a:t>X Anstiege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9829944"/>
        <c:crosses val="autoZero"/>
        <c:crossBetween val="midCat"/>
      </c:valAx>
      <c:spPr>
        <a:gradFill flip="none" rotWithShape="1">
          <a:gsLst>
            <a:gs pos="68000">
              <a:srgbClr val="F8EA49"/>
            </a:gs>
            <a:gs pos="97000">
              <a:srgbClr val="A3CD83"/>
            </a:gs>
            <a:gs pos="99000">
              <a:srgbClr val="BE1622"/>
            </a:gs>
            <a:gs pos="98000">
              <a:srgbClr val="D87A68"/>
            </a:gs>
            <a:gs pos="93000">
              <a:srgbClr val="67B54D"/>
            </a:gs>
            <a:gs pos="69000">
              <a:srgbClr val="477F36"/>
            </a:gs>
          </a:gsLst>
          <a:lin ang="5400000" scaled="1"/>
          <a:tileRect/>
        </a:gradFill>
        <a:ln>
          <a:gradFill>
            <a:gsLst>
              <a:gs pos="0">
                <a:schemeClr val="accent1">
                  <a:lumMod val="5000"/>
                  <a:lumOff val="95000"/>
                </a:schemeClr>
              </a:gs>
              <a:gs pos="74000">
                <a:schemeClr val="accent1">
                  <a:lumMod val="45000"/>
                  <a:lumOff val="55000"/>
                </a:schemeClr>
              </a:gs>
              <a:gs pos="83000">
                <a:schemeClr val="accent1">
                  <a:lumMod val="45000"/>
                  <a:lumOff val="55000"/>
                </a:schemeClr>
              </a:gs>
              <a:gs pos="100000">
                <a:schemeClr val="accent1">
                  <a:lumMod val="30000"/>
                  <a:lumOff val="70000"/>
                </a:schemeClr>
              </a:gs>
            </a:gsLst>
            <a:lin ang="5400000" scaled="1"/>
          </a:gra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  <c:userShapes r:id="rId3"/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AT"/>
              <a:t>Anstieg BTC 21,56X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spPr>
            <a:effectLst/>
          </c:spPr>
          <c:dPt>
            <c:idx val="0"/>
            <c:bubble3D val="0"/>
            <c:spPr>
              <a:solidFill>
                <a:srgbClr val="A3CD8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1601-4598-84A1-5B2C9076AE1A}"/>
              </c:ext>
            </c:extLst>
          </c:dPt>
          <c:dPt>
            <c:idx val="1"/>
            <c:bubble3D val="0"/>
            <c:spPr>
              <a:solidFill>
                <a:srgbClr val="D87A68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1601-4598-84A1-5B2C9076AE1A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2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'Gesamter Zyklus 2018-2022'!$L$14:$L$15</c:f>
              <c:strCache>
                <c:ptCount val="2"/>
                <c:pt idx="0">
                  <c:v>x Anstieg &lt; Bitcoin</c:v>
                </c:pt>
                <c:pt idx="1">
                  <c:v>x Anstieg &gt; Bitcoin</c:v>
                </c:pt>
              </c:strCache>
            </c:strRef>
          </c:cat>
          <c:val>
            <c:numRef>
              <c:f>'Gesamter Zyklus 2018-2022'!$M$14:$M$15</c:f>
              <c:numCache>
                <c:formatCode>0</c:formatCode>
                <c:ptCount val="2"/>
                <c:pt idx="0">
                  <c:v>2610</c:v>
                </c:pt>
                <c:pt idx="1">
                  <c:v>1881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601-4598-84A1-5B2C9076AE1A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5436455695352469"/>
          <c:y val="0.33896794506096123"/>
          <c:w val="0.32126778497268593"/>
          <c:h val="0.33302720436204469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AT"/>
              <a:t>BTC Abfall -51,76%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spPr>
            <a:effectLst/>
          </c:spPr>
          <c:dPt>
            <c:idx val="0"/>
            <c:bubble3D val="0"/>
            <c:spPr>
              <a:solidFill>
                <a:srgbClr val="D87A68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E89C-4616-81F8-47E35031BE63}"/>
              </c:ext>
            </c:extLst>
          </c:dPt>
          <c:dPt>
            <c:idx val="1"/>
            <c:bubble3D val="0"/>
            <c:spPr>
              <a:solidFill>
                <a:srgbClr val="A3CD8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E89C-4616-81F8-47E35031BE63}"/>
              </c:ext>
            </c:extLst>
          </c:dPt>
          <c:dLbls>
            <c:dLbl>
              <c:idx val="1"/>
              <c:layout>
                <c:manualLayout>
                  <c:x val="1.7337383407144899E-2"/>
                  <c:y val="0.12546823570170679"/>
                </c:manualLayout>
              </c:layout>
              <c:dLblPos val="bestFit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E89C-4616-81F8-47E35031BE63}"/>
                </c:ext>
              </c:extLst>
            </c:dLbl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2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'Gesamter Zyklus 2018-2022'!$V$19:$V$20</c:f>
              <c:strCache>
                <c:ptCount val="2"/>
                <c:pt idx="0">
                  <c:v>Abfälle &gt; Bitcoin</c:v>
                </c:pt>
                <c:pt idx="1">
                  <c:v>Abfälle &lt; Bitcoin</c:v>
                </c:pt>
              </c:strCache>
            </c:strRef>
          </c:cat>
          <c:val>
            <c:numRef>
              <c:f>'Gesamter Zyklus 2018-2022'!$W$19:$W$20</c:f>
              <c:numCache>
                <c:formatCode>0</c:formatCode>
                <c:ptCount val="2"/>
                <c:pt idx="0">
                  <c:v>4328</c:v>
                </c:pt>
                <c:pt idx="1">
                  <c:v>152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9C-4616-81F8-47E35031BE63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6285478722483693"/>
          <c:y val="0.45759424139906313"/>
          <c:w val="0.28831922661219805"/>
          <c:h val="0.17050804338427999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AT" sz="2000" b="1"/>
              <a:t>Low</a:t>
            </a:r>
            <a:r>
              <a:rPr lang="de-AT" sz="2000" b="1" baseline="0"/>
              <a:t> to Top 2018 - 2022</a:t>
            </a:r>
            <a:r>
              <a:rPr lang="de-AT" sz="2000" b="1"/>
              <a:t> 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'Gesamter Zyklus 2018-2022'!$CD$2:$CD$181</c:f>
              <c:strCache>
                <c:ptCount val="180"/>
                <c:pt idx="0">
                  <c:v>11/10/2021</c:v>
                </c:pt>
                <c:pt idx="1">
                  <c:v>11/16/2021</c:v>
                </c:pt>
                <c:pt idx="2">
                  <c:v>4/14/2021</c:v>
                </c:pt>
                <c:pt idx="3">
                  <c:v>5/12/2021</c:v>
                </c:pt>
                <c:pt idx="4">
                  <c:v>5/10/2021</c:v>
                </c:pt>
                <c:pt idx="5">
                  <c:v>4/16/2021</c:v>
                </c:pt>
                <c:pt idx="6">
                  <c:v>5/12/2021</c:v>
                </c:pt>
                <c:pt idx="7">
                  <c:v>5/10/2021</c:v>
                </c:pt>
                <c:pt idx="8">
                  <c:v>10/4/2021</c:v>
                </c:pt>
                <c:pt idx="9">
                  <c:v>2/8/2022</c:v>
                </c:pt>
                <c:pt idx="10">
                  <c:v>5/10/2021</c:v>
                </c:pt>
                <c:pt idx="11">
                  <c:v>5/16/2021</c:v>
                </c:pt>
                <c:pt idx="12">
                  <c:v>9/2/2021</c:v>
                </c:pt>
                <c:pt idx="13">
                  <c:v>4/17/2021</c:v>
                </c:pt>
                <c:pt idx="14">
                  <c:v>3/17/2020</c:v>
                </c:pt>
                <c:pt idx="15">
                  <c:v>5/12/2021</c:v>
                </c:pt>
                <c:pt idx="16">
                  <c:v>5/7/2021</c:v>
                </c:pt>
                <c:pt idx="17">
                  <c:v>5/6/2021</c:v>
                </c:pt>
                <c:pt idx="18">
                  <c:v>11/24/2021</c:v>
                </c:pt>
                <c:pt idx="19">
                  <c:v>5/7/2021</c:v>
                </c:pt>
                <c:pt idx="20">
                  <c:v>5/7/2021</c:v>
                </c:pt>
                <c:pt idx="21">
                  <c:v>6/6/2021</c:v>
                </c:pt>
                <c:pt idx="22">
                  <c:v>2/23/2020</c:v>
                </c:pt>
                <c:pt idx="23">
                  <c:v>4/16/2021</c:v>
                </c:pt>
                <c:pt idx="24">
                  <c:v>9/20/2021</c:v>
                </c:pt>
                <c:pt idx="25">
                  <c:v>3/3/2021</c:v>
                </c:pt>
                <c:pt idx="26">
                  <c:v>5/3/2021</c:v>
                </c:pt>
                <c:pt idx="27">
                  <c:v>4/16/2021</c:v>
                </c:pt>
                <c:pt idx="28">
                  <c:v>5/12/2021</c:v>
                </c:pt>
                <c:pt idx="29">
                  <c:v>5/7/2021</c:v>
                </c:pt>
                <c:pt idx="30">
                  <c:v>5/8/2021</c:v>
                </c:pt>
                <c:pt idx="31">
                  <c:v>9/9/2021</c:v>
                </c:pt>
                <c:pt idx="32">
                  <c:v>11/28/2021</c:v>
                </c:pt>
                <c:pt idx="33">
                  <c:v>5/3/2021</c:v>
                </c:pt>
                <c:pt idx="34">
                  <c:v>1/14/2020</c:v>
                </c:pt>
                <c:pt idx="35">
                  <c:v>7/7/2019</c:v>
                </c:pt>
                <c:pt idx="36">
                  <c:v>9/24/2021</c:v>
                </c:pt>
                <c:pt idx="37">
                  <c:v>4/17/2021</c:v>
                </c:pt>
                <c:pt idx="38">
                  <c:v>2/24/2020</c:v>
                </c:pt>
                <c:pt idx="39">
                  <c:v>5/7/2021</c:v>
                </c:pt>
                <c:pt idx="40">
                  <c:v>9/16/2021</c:v>
                </c:pt>
                <c:pt idx="41">
                  <c:v>8/15/2018</c:v>
                </c:pt>
                <c:pt idx="42">
                  <c:v>5/6/2021</c:v>
                </c:pt>
                <c:pt idx="43">
                  <c:v>4/17/2021</c:v>
                </c:pt>
                <c:pt idx="44">
                  <c:v>4/13/2021</c:v>
                </c:pt>
                <c:pt idx="45">
                  <c:v>2/20/2021</c:v>
                </c:pt>
                <c:pt idx="46">
                  <c:v>3/31/2021</c:v>
                </c:pt>
                <c:pt idx="47">
                  <c:v>5/7/2021</c:v>
                </c:pt>
                <c:pt idx="48">
                  <c:v>4/28/2022</c:v>
                </c:pt>
                <c:pt idx="49">
                  <c:v>11/8/2021</c:v>
                </c:pt>
                <c:pt idx="50">
                  <c:v>5/31/2019</c:v>
                </c:pt>
                <c:pt idx="51">
                  <c:v>2/14/2021</c:v>
                </c:pt>
                <c:pt idx="52">
                  <c:v>12/4/2021</c:v>
                </c:pt>
                <c:pt idx="53">
                  <c:v>3/31/2022</c:v>
                </c:pt>
                <c:pt idx="54">
                  <c:v>12/1/2021</c:v>
                </c:pt>
                <c:pt idx="55">
                  <c:v>3/17/2021</c:v>
                </c:pt>
                <c:pt idx="56">
                  <c:v>4/10/2021</c:v>
                </c:pt>
                <c:pt idx="57">
                  <c:v>2/20/2021</c:v>
                </c:pt>
                <c:pt idx="58">
                  <c:v>4/17/2021</c:v>
                </c:pt>
                <c:pt idx="59">
                  <c:v>5/8/2021</c:v>
                </c:pt>
                <c:pt idx="60">
                  <c:v>3/29/2021</c:v>
                </c:pt>
                <c:pt idx="61">
                  <c:v>12/20/2021</c:v>
                </c:pt>
                <c:pt idx="62">
                  <c:v>11/5/2021</c:v>
                </c:pt>
                <c:pt idx="63">
                  <c:v>12/4/2021</c:v>
                </c:pt>
                <c:pt idx="64">
                  <c:v>5/11/2019</c:v>
                </c:pt>
                <c:pt idx="65">
                  <c:v>10/21/2019</c:v>
                </c:pt>
                <c:pt idx="66">
                  <c:v>5/13/2021</c:v>
                </c:pt>
                <c:pt idx="67">
                  <c:v>11/16/2021</c:v>
                </c:pt>
                <c:pt idx="68">
                  <c:v>4/16/2021</c:v>
                </c:pt>
                <c:pt idx="69">
                  <c:v>4/5/2021</c:v>
                </c:pt>
                <c:pt idx="70">
                  <c:v>5/8/2021</c:v>
                </c:pt>
                <c:pt idx="71">
                  <c:v>4/17/2021</c:v>
                </c:pt>
                <c:pt idx="72">
                  <c:v>4/10/2021</c:v>
                </c:pt>
                <c:pt idx="73">
                  <c:v>3/31/2021</c:v>
                </c:pt>
                <c:pt idx="74">
                  <c:v>10/25/2018</c:v>
                </c:pt>
                <c:pt idx="75">
                  <c:v>5/1/2021</c:v>
                </c:pt>
                <c:pt idx="76">
                  <c:v>5/13/2021</c:v>
                </c:pt>
                <c:pt idx="77">
                  <c:v>11/8/2021</c:v>
                </c:pt>
                <c:pt idx="78">
                  <c:v>4/17/2021</c:v>
                </c:pt>
                <c:pt idx="79">
                  <c:v>4/5/2022</c:v>
                </c:pt>
                <c:pt idx="80">
                  <c:v>11/5/2021</c:v>
                </c:pt>
                <c:pt idx="81">
                  <c:v>4/5/2021</c:v>
                </c:pt>
                <c:pt idx="82">
                  <c:v>6/25/2019</c:v>
                </c:pt>
                <c:pt idx="83">
                  <c:v>4/16/2021</c:v>
                </c:pt>
                <c:pt idx="84">
                  <c:v>4/17/2021</c:v>
                </c:pt>
                <c:pt idx="85">
                  <c:v>1/10/2020</c:v>
                </c:pt>
                <c:pt idx="86">
                  <c:v>11/25/2021</c:v>
                </c:pt>
                <c:pt idx="87">
                  <c:v>4/8/2021</c:v>
                </c:pt>
                <c:pt idx="88">
                  <c:v>7/29/2019</c:v>
                </c:pt>
                <c:pt idx="89">
                  <c:v>11/17/2019</c:v>
                </c:pt>
                <c:pt idx="90">
                  <c:v>1/29/2020</c:v>
                </c:pt>
                <c:pt idx="91">
                  <c:v>3/3/2020</c:v>
                </c:pt>
                <c:pt idx="92">
                  <c:v>11/24/2019</c:v>
                </c:pt>
                <c:pt idx="93">
                  <c:v>1/5/2021</c:v>
                </c:pt>
                <c:pt idx="94">
                  <c:v>2/20/2021</c:v>
                </c:pt>
                <c:pt idx="95">
                  <c:v>5/6/2021</c:v>
                </c:pt>
                <c:pt idx="96">
                  <c:v>5/7/2021</c:v>
                </c:pt>
                <c:pt idx="97">
                  <c:v>10/27/2020</c:v>
                </c:pt>
                <c:pt idx="98">
                  <c:v>9/13/2019</c:v>
                </c:pt>
                <c:pt idx="99">
                  <c:v>6/25/2019</c:v>
                </c:pt>
                <c:pt idx="100">
                  <c:v>6/24/2019</c:v>
                </c:pt>
                <c:pt idx="101">
                  <c:v>5/24/2020</c:v>
                </c:pt>
                <c:pt idx="102">
                  <c:v>4/15/2021</c:v>
                </c:pt>
                <c:pt idx="103">
                  <c:v>4/10/2021</c:v>
                </c:pt>
                <c:pt idx="104">
                  <c:v>8/3/2019</c:v>
                </c:pt>
                <c:pt idx="105">
                  <c:v>4/14/2021</c:v>
                </c:pt>
                <c:pt idx="106">
                  <c:v>11/10/2021</c:v>
                </c:pt>
                <c:pt idx="107">
                  <c:v>12/27/2021</c:v>
                </c:pt>
                <c:pt idx="108">
                  <c:v>5/7/2021</c:v>
                </c:pt>
                <c:pt idx="109">
                  <c:v>11/28/2021</c:v>
                </c:pt>
                <c:pt idx="110">
                  <c:v>11/10/2019</c:v>
                </c:pt>
                <c:pt idx="111">
                  <c:v>9/17/2021</c:v>
                </c:pt>
                <c:pt idx="112">
                  <c:v>3/13/2021</c:v>
                </c:pt>
                <c:pt idx="113">
                  <c:v>8/26/2020</c:v>
                </c:pt>
                <c:pt idx="114">
                  <c:v>7/5/2019</c:v>
                </c:pt>
                <c:pt idx="115">
                  <c:v>11/16/2021</c:v>
                </c:pt>
                <c:pt idx="116">
                  <c:v>4/16/2021</c:v>
                </c:pt>
                <c:pt idx="117">
                  <c:v>11/17/2021</c:v>
                </c:pt>
                <c:pt idx="118">
                  <c:v>10/25/2019</c:v>
                </c:pt>
                <c:pt idx="119">
                  <c:v>12/9/2020</c:v>
                </c:pt>
                <c:pt idx="120">
                  <c:v>8/21/2018</c:v>
                </c:pt>
                <c:pt idx="121">
                  <c:v>9/10/2021</c:v>
                </c:pt>
                <c:pt idx="122">
                  <c:v>8/27/2018</c:v>
                </c:pt>
                <c:pt idx="123">
                  <c:v>11/14/2021</c:v>
                </c:pt>
                <c:pt idx="124">
                  <c:v>4/12/2021</c:v>
                </c:pt>
                <c:pt idx="125">
                  <c:v>2/27/2021</c:v>
                </c:pt>
                <c:pt idx="126">
                  <c:v>9/8/2019</c:v>
                </c:pt>
                <c:pt idx="127">
                  <c:v>5/27/2021</c:v>
                </c:pt>
                <c:pt idx="128">
                  <c:v>2/12/2020</c:v>
                </c:pt>
                <c:pt idx="129">
                  <c:v>11/25/2021</c:v>
                </c:pt>
                <c:pt idx="130">
                  <c:v>4/12/2021</c:v>
                </c:pt>
                <c:pt idx="131">
                  <c:v>11/4/2021</c:v>
                </c:pt>
                <c:pt idx="132">
                  <c:v>2/12/2020</c:v>
                </c:pt>
                <c:pt idx="133">
                  <c:v>5/6/2022</c:v>
                </c:pt>
                <c:pt idx="134">
                  <c:v>10/14/2018</c:v>
                </c:pt>
                <c:pt idx="135">
                  <c:v>4/11/2021</c:v>
                </c:pt>
                <c:pt idx="136">
                  <c:v>9/7/2019</c:v>
                </c:pt>
                <c:pt idx="137">
                  <c:v>11/11/2020</c:v>
                </c:pt>
                <c:pt idx="138">
                  <c:v>5/10/2021</c:v>
                </c:pt>
                <c:pt idx="139">
                  <c:v>3/26/2021</c:v>
                </c:pt>
                <c:pt idx="140">
                  <c:v>11/21/2021</c:v>
                </c:pt>
                <c:pt idx="141">
                  <c:v>5/12/2021</c:v>
                </c:pt>
                <c:pt idx="142">
                  <c:v>4/6/2021</c:v>
                </c:pt>
                <c:pt idx="143">
                  <c:v>3/24/2022</c:v>
                </c:pt>
                <c:pt idx="144">
                  <c:v>3/27/2021</c:v>
                </c:pt>
                <c:pt idx="145">
                  <c:v>5/3/2021</c:v>
                </c:pt>
                <c:pt idx="146">
                  <c:v>5/10/2021</c:v>
                </c:pt>
                <c:pt idx="147">
                  <c:v>11/13/2020</c:v>
                </c:pt>
                <c:pt idx="148">
                  <c:v>4/1/2021</c:v>
                </c:pt>
                <c:pt idx="149">
                  <c:v>6/3/2021</c:v>
                </c:pt>
                <c:pt idx="150">
                  <c:v>4/11/2021</c:v>
                </c:pt>
                <c:pt idx="151">
                  <c:v>9/18/2021</c:v>
                </c:pt>
                <c:pt idx="152">
                  <c:v>3/16/2021</c:v>
                </c:pt>
                <c:pt idx="153">
                  <c:v>4/22/2020</c:v>
                </c:pt>
                <c:pt idx="154">
                  <c:v>2/21/2021</c:v>
                </c:pt>
                <c:pt idx="155">
                  <c:v>10/29/2019</c:v>
                </c:pt>
                <c:pt idx="156">
                  <c:v>2/14/2021</c:v>
                </c:pt>
                <c:pt idx="157">
                  <c:v>12/6/2018</c:v>
                </c:pt>
                <c:pt idx="158">
                  <c:v>3/28/2021</c:v>
                </c:pt>
                <c:pt idx="159">
                  <c:v>9/1/2021</c:v>
                </c:pt>
                <c:pt idx="160">
                  <c:v>5/30/2019</c:v>
                </c:pt>
                <c:pt idx="161">
                  <c:v>10/25/2019</c:v>
                </c:pt>
                <c:pt idx="162">
                  <c:v>5/22/2021</c:v>
                </c:pt>
                <c:pt idx="163">
                  <c:v>9/19/2019</c:v>
                </c:pt>
                <c:pt idx="164">
                  <c:v>4/22/2021</c:v>
                </c:pt>
                <c:pt idx="165">
                  <c:v>5/15/2020</c:v>
                </c:pt>
                <c:pt idx="166">
                  <c:v>12/3/2021</c:v>
                </c:pt>
                <c:pt idx="167">
                  <c:v>6/6/2019</c:v>
                </c:pt>
                <c:pt idx="168">
                  <c:v>4/16/2021</c:v>
                </c:pt>
                <c:pt idx="169">
                  <c:v>12/2/2021</c:v>
                </c:pt>
                <c:pt idx="170">
                  <c:v>9/6/2021</c:v>
                </c:pt>
                <c:pt idx="171">
                  <c:v>3/7/2020</c:v>
                </c:pt>
                <c:pt idx="172">
                  <c:v>12/23/2021</c:v>
                </c:pt>
                <c:pt idx="173">
                  <c:v>5/16/2021</c:v>
                </c:pt>
                <c:pt idx="174">
                  <c:v>3/28/2021</c:v>
                </c:pt>
                <c:pt idx="175">
                  <c:v>8/31/2018</c:v>
                </c:pt>
                <c:pt idx="176">
                  <c:v>1/28/2019</c:v>
                </c:pt>
                <c:pt idx="177">
                  <c:v>3/30/2021</c:v>
                </c:pt>
                <c:pt idx="178">
                  <c:v>11/20/2020</c:v>
                </c:pt>
                <c:pt idx="179">
                  <c:v>3/21/2021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'Gesamter Zyklus 2018-2022'!$CD$2:$CD$181</c:f>
              <c:numCache>
                <c:formatCode>m/d/yyyy</c:formatCode>
                <c:ptCount val="180"/>
                <c:pt idx="0">
                  <c:v>44510</c:v>
                </c:pt>
                <c:pt idx="1">
                  <c:v>44516</c:v>
                </c:pt>
                <c:pt idx="2">
                  <c:v>44300</c:v>
                </c:pt>
                <c:pt idx="3">
                  <c:v>44328</c:v>
                </c:pt>
                <c:pt idx="4">
                  <c:v>44326</c:v>
                </c:pt>
                <c:pt idx="5">
                  <c:v>44302</c:v>
                </c:pt>
                <c:pt idx="6">
                  <c:v>44328</c:v>
                </c:pt>
                <c:pt idx="7">
                  <c:v>44326</c:v>
                </c:pt>
                <c:pt idx="8">
                  <c:v>44473</c:v>
                </c:pt>
                <c:pt idx="9">
                  <c:v>44600</c:v>
                </c:pt>
                <c:pt idx="10">
                  <c:v>44326</c:v>
                </c:pt>
                <c:pt idx="11">
                  <c:v>44332</c:v>
                </c:pt>
                <c:pt idx="12">
                  <c:v>44441</c:v>
                </c:pt>
                <c:pt idx="13">
                  <c:v>44303</c:v>
                </c:pt>
                <c:pt idx="14">
                  <c:v>43907</c:v>
                </c:pt>
                <c:pt idx="15">
                  <c:v>44328</c:v>
                </c:pt>
                <c:pt idx="16">
                  <c:v>44323</c:v>
                </c:pt>
                <c:pt idx="17">
                  <c:v>44322</c:v>
                </c:pt>
                <c:pt idx="18">
                  <c:v>44524</c:v>
                </c:pt>
                <c:pt idx="19">
                  <c:v>44323</c:v>
                </c:pt>
                <c:pt idx="20">
                  <c:v>44323</c:v>
                </c:pt>
                <c:pt idx="21">
                  <c:v>44353</c:v>
                </c:pt>
                <c:pt idx="22">
                  <c:v>43884</c:v>
                </c:pt>
                <c:pt idx="23">
                  <c:v>44302</c:v>
                </c:pt>
                <c:pt idx="24">
                  <c:v>44459</c:v>
                </c:pt>
                <c:pt idx="25">
                  <c:v>44258</c:v>
                </c:pt>
                <c:pt idx="26">
                  <c:v>44319</c:v>
                </c:pt>
                <c:pt idx="27">
                  <c:v>44302</c:v>
                </c:pt>
                <c:pt idx="28">
                  <c:v>44328</c:v>
                </c:pt>
                <c:pt idx="29">
                  <c:v>44323</c:v>
                </c:pt>
                <c:pt idx="30">
                  <c:v>44324</c:v>
                </c:pt>
                <c:pt idx="31">
                  <c:v>44448</c:v>
                </c:pt>
                <c:pt idx="32">
                  <c:v>44528</c:v>
                </c:pt>
                <c:pt idx="33">
                  <c:v>44319</c:v>
                </c:pt>
                <c:pt idx="34">
                  <c:v>43844</c:v>
                </c:pt>
                <c:pt idx="35">
                  <c:v>43653</c:v>
                </c:pt>
                <c:pt idx="36">
                  <c:v>44463</c:v>
                </c:pt>
                <c:pt idx="37">
                  <c:v>44303</c:v>
                </c:pt>
                <c:pt idx="38">
                  <c:v>43885</c:v>
                </c:pt>
                <c:pt idx="39">
                  <c:v>44323</c:v>
                </c:pt>
                <c:pt idx="40">
                  <c:v>44455</c:v>
                </c:pt>
                <c:pt idx="41">
                  <c:v>43327</c:v>
                </c:pt>
                <c:pt idx="42">
                  <c:v>44322</c:v>
                </c:pt>
                <c:pt idx="43">
                  <c:v>44303</c:v>
                </c:pt>
                <c:pt idx="44">
                  <c:v>44299</c:v>
                </c:pt>
                <c:pt idx="45">
                  <c:v>44247</c:v>
                </c:pt>
                <c:pt idx="46">
                  <c:v>44286</c:v>
                </c:pt>
                <c:pt idx="47">
                  <c:v>44323</c:v>
                </c:pt>
                <c:pt idx="48">
                  <c:v>44679</c:v>
                </c:pt>
                <c:pt idx="49">
                  <c:v>44508</c:v>
                </c:pt>
                <c:pt idx="50">
                  <c:v>43616</c:v>
                </c:pt>
                <c:pt idx="51">
                  <c:v>44241</c:v>
                </c:pt>
                <c:pt idx="52">
                  <c:v>44534</c:v>
                </c:pt>
                <c:pt idx="53">
                  <c:v>44651</c:v>
                </c:pt>
                <c:pt idx="54">
                  <c:v>44531</c:v>
                </c:pt>
                <c:pt idx="55">
                  <c:v>44272</c:v>
                </c:pt>
                <c:pt idx="56">
                  <c:v>44296</c:v>
                </c:pt>
                <c:pt idx="57">
                  <c:v>44247</c:v>
                </c:pt>
                <c:pt idx="58">
                  <c:v>44303</c:v>
                </c:pt>
                <c:pt idx="59">
                  <c:v>44324</c:v>
                </c:pt>
                <c:pt idx="60">
                  <c:v>44284</c:v>
                </c:pt>
                <c:pt idx="61">
                  <c:v>44550</c:v>
                </c:pt>
                <c:pt idx="62">
                  <c:v>44505</c:v>
                </c:pt>
                <c:pt idx="63">
                  <c:v>44534</c:v>
                </c:pt>
                <c:pt idx="64">
                  <c:v>43596</c:v>
                </c:pt>
                <c:pt idx="65">
                  <c:v>43759</c:v>
                </c:pt>
                <c:pt idx="66">
                  <c:v>44329</c:v>
                </c:pt>
                <c:pt idx="67">
                  <c:v>44516</c:v>
                </c:pt>
                <c:pt idx="68">
                  <c:v>44302</c:v>
                </c:pt>
                <c:pt idx="69">
                  <c:v>44291</c:v>
                </c:pt>
                <c:pt idx="70">
                  <c:v>44324</c:v>
                </c:pt>
                <c:pt idx="71">
                  <c:v>44303</c:v>
                </c:pt>
                <c:pt idx="72">
                  <c:v>44296</c:v>
                </c:pt>
                <c:pt idx="73">
                  <c:v>44286</c:v>
                </c:pt>
                <c:pt idx="74">
                  <c:v>43398</c:v>
                </c:pt>
                <c:pt idx="75">
                  <c:v>44317</c:v>
                </c:pt>
                <c:pt idx="76">
                  <c:v>44329</c:v>
                </c:pt>
                <c:pt idx="77">
                  <c:v>44508</c:v>
                </c:pt>
                <c:pt idx="78">
                  <c:v>44303</c:v>
                </c:pt>
                <c:pt idx="79">
                  <c:v>44656</c:v>
                </c:pt>
                <c:pt idx="80">
                  <c:v>44505</c:v>
                </c:pt>
                <c:pt idx="81">
                  <c:v>44291</c:v>
                </c:pt>
                <c:pt idx="82">
                  <c:v>43641</c:v>
                </c:pt>
                <c:pt idx="83">
                  <c:v>44302</c:v>
                </c:pt>
                <c:pt idx="84">
                  <c:v>44303</c:v>
                </c:pt>
                <c:pt idx="85">
                  <c:v>43840</c:v>
                </c:pt>
                <c:pt idx="86">
                  <c:v>44525</c:v>
                </c:pt>
                <c:pt idx="87">
                  <c:v>44294</c:v>
                </c:pt>
                <c:pt idx="88">
                  <c:v>43675</c:v>
                </c:pt>
                <c:pt idx="89">
                  <c:v>43786</c:v>
                </c:pt>
                <c:pt idx="90">
                  <c:v>43859</c:v>
                </c:pt>
                <c:pt idx="91">
                  <c:v>43893</c:v>
                </c:pt>
                <c:pt idx="92">
                  <c:v>43793</c:v>
                </c:pt>
                <c:pt idx="93">
                  <c:v>44201</c:v>
                </c:pt>
                <c:pt idx="94">
                  <c:v>44247</c:v>
                </c:pt>
                <c:pt idx="95">
                  <c:v>44322</c:v>
                </c:pt>
                <c:pt idx="96">
                  <c:v>44323</c:v>
                </c:pt>
                <c:pt idx="97">
                  <c:v>44131</c:v>
                </c:pt>
                <c:pt idx="98">
                  <c:v>43721</c:v>
                </c:pt>
                <c:pt idx="99">
                  <c:v>43641</c:v>
                </c:pt>
                <c:pt idx="100">
                  <c:v>43640</c:v>
                </c:pt>
                <c:pt idx="101">
                  <c:v>43975</c:v>
                </c:pt>
                <c:pt idx="102">
                  <c:v>44301</c:v>
                </c:pt>
                <c:pt idx="103">
                  <c:v>44296</c:v>
                </c:pt>
                <c:pt idx="104">
                  <c:v>43680</c:v>
                </c:pt>
                <c:pt idx="105">
                  <c:v>44300</c:v>
                </c:pt>
                <c:pt idx="106">
                  <c:v>44510</c:v>
                </c:pt>
                <c:pt idx="107">
                  <c:v>44557</c:v>
                </c:pt>
                <c:pt idx="108">
                  <c:v>44323</c:v>
                </c:pt>
                <c:pt idx="109">
                  <c:v>44528</c:v>
                </c:pt>
                <c:pt idx="110">
                  <c:v>43779</c:v>
                </c:pt>
                <c:pt idx="111">
                  <c:v>44456</c:v>
                </c:pt>
                <c:pt idx="112">
                  <c:v>44268</c:v>
                </c:pt>
                <c:pt idx="113">
                  <c:v>44069</c:v>
                </c:pt>
                <c:pt idx="114">
                  <c:v>43651</c:v>
                </c:pt>
                <c:pt idx="115">
                  <c:v>44516</c:v>
                </c:pt>
                <c:pt idx="116">
                  <c:v>44302</c:v>
                </c:pt>
                <c:pt idx="117">
                  <c:v>44517</c:v>
                </c:pt>
                <c:pt idx="118">
                  <c:v>43763</c:v>
                </c:pt>
                <c:pt idx="119">
                  <c:v>44174</c:v>
                </c:pt>
                <c:pt idx="120">
                  <c:v>43333</c:v>
                </c:pt>
                <c:pt idx="121">
                  <c:v>44449</c:v>
                </c:pt>
                <c:pt idx="122">
                  <c:v>43339</c:v>
                </c:pt>
                <c:pt idx="123">
                  <c:v>44514</c:v>
                </c:pt>
                <c:pt idx="124">
                  <c:v>44298</c:v>
                </c:pt>
                <c:pt idx="125">
                  <c:v>44254</c:v>
                </c:pt>
                <c:pt idx="126">
                  <c:v>43716</c:v>
                </c:pt>
                <c:pt idx="127">
                  <c:v>44343</c:v>
                </c:pt>
                <c:pt idx="128">
                  <c:v>43873</c:v>
                </c:pt>
                <c:pt idx="129">
                  <c:v>44525</c:v>
                </c:pt>
                <c:pt idx="130">
                  <c:v>44298</c:v>
                </c:pt>
                <c:pt idx="131">
                  <c:v>44504</c:v>
                </c:pt>
                <c:pt idx="132">
                  <c:v>43873</c:v>
                </c:pt>
                <c:pt idx="133">
                  <c:v>44687</c:v>
                </c:pt>
                <c:pt idx="134">
                  <c:v>43387</c:v>
                </c:pt>
                <c:pt idx="135">
                  <c:v>44297</c:v>
                </c:pt>
                <c:pt idx="136">
                  <c:v>43715</c:v>
                </c:pt>
                <c:pt idx="137">
                  <c:v>44146</c:v>
                </c:pt>
                <c:pt idx="138">
                  <c:v>44326</c:v>
                </c:pt>
                <c:pt idx="139">
                  <c:v>44281</c:v>
                </c:pt>
                <c:pt idx="140">
                  <c:v>44521</c:v>
                </c:pt>
                <c:pt idx="141">
                  <c:v>44328</c:v>
                </c:pt>
                <c:pt idx="142">
                  <c:v>44292</c:v>
                </c:pt>
                <c:pt idx="143">
                  <c:v>44644</c:v>
                </c:pt>
                <c:pt idx="144">
                  <c:v>44282</c:v>
                </c:pt>
                <c:pt idx="145">
                  <c:v>44319</c:v>
                </c:pt>
                <c:pt idx="146">
                  <c:v>44326</c:v>
                </c:pt>
                <c:pt idx="147">
                  <c:v>44148</c:v>
                </c:pt>
                <c:pt idx="148">
                  <c:v>44287</c:v>
                </c:pt>
                <c:pt idx="149">
                  <c:v>44350</c:v>
                </c:pt>
                <c:pt idx="150">
                  <c:v>44297</c:v>
                </c:pt>
                <c:pt idx="151">
                  <c:v>44457</c:v>
                </c:pt>
                <c:pt idx="152">
                  <c:v>44271</c:v>
                </c:pt>
                <c:pt idx="153">
                  <c:v>43943</c:v>
                </c:pt>
                <c:pt idx="154">
                  <c:v>44248</c:v>
                </c:pt>
                <c:pt idx="155">
                  <c:v>43767</c:v>
                </c:pt>
                <c:pt idx="156">
                  <c:v>44241</c:v>
                </c:pt>
                <c:pt idx="157">
                  <c:v>43440</c:v>
                </c:pt>
                <c:pt idx="158">
                  <c:v>44283</c:v>
                </c:pt>
                <c:pt idx="159">
                  <c:v>44440</c:v>
                </c:pt>
                <c:pt idx="160">
                  <c:v>43615</c:v>
                </c:pt>
                <c:pt idx="161">
                  <c:v>43763</c:v>
                </c:pt>
                <c:pt idx="162">
                  <c:v>44338</c:v>
                </c:pt>
                <c:pt idx="163">
                  <c:v>43727</c:v>
                </c:pt>
                <c:pt idx="164">
                  <c:v>44308</c:v>
                </c:pt>
                <c:pt idx="165">
                  <c:v>43966</c:v>
                </c:pt>
                <c:pt idx="166">
                  <c:v>44533</c:v>
                </c:pt>
                <c:pt idx="167">
                  <c:v>43622</c:v>
                </c:pt>
                <c:pt idx="168">
                  <c:v>44302</c:v>
                </c:pt>
                <c:pt idx="169">
                  <c:v>44532</c:v>
                </c:pt>
                <c:pt idx="170">
                  <c:v>44445</c:v>
                </c:pt>
                <c:pt idx="171">
                  <c:v>43897</c:v>
                </c:pt>
                <c:pt idx="172">
                  <c:v>44553</c:v>
                </c:pt>
                <c:pt idx="173">
                  <c:v>44332</c:v>
                </c:pt>
                <c:pt idx="174">
                  <c:v>44283</c:v>
                </c:pt>
                <c:pt idx="175">
                  <c:v>43343</c:v>
                </c:pt>
                <c:pt idx="176">
                  <c:v>43493</c:v>
                </c:pt>
                <c:pt idx="177">
                  <c:v>44285</c:v>
                </c:pt>
                <c:pt idx="178">
                  <c:v>44155</c:v>
                </c:pt>
                <c:pt idx="179">
                  <c:v>44276</c:v>
                </c:pt>
              </c:numCache>
            </c:numRef>
          </c:xVal>
          <c:yVal>
            <c:numRef>
              <c:f>'Gesamter Zyklus 2018-2022'!$CC$2:$CC$181</c:f>
              <c:numCache>
                <c:formatCode>0.00</c:formatCode>
                <c:ptCount val="180"/>
                <c:pt idx="0">
                  <c:v>21.55533768936737</c:v>
                </c:pt>
                <c:pt idx="1">
                  <c:v>59.057239850556499</c:v>
                </c:pt>
                <c:pt idx="2">
                  <c:v>17.073142475017882</c:v>
                </c:pt>
                <c:pt idx="3">
                  <c:v>21.780122555896131</c:v>
                </c:pt>
                <c:pt idx="4">
                  <c:v>18.092622388551462</c:v>
                </c:pt>
                <c:pt idx="5">
                  <c:v>13.33443783225205</c:v>
                </c:pt>
                <c:pt idx="6">
                  <c:v>10.16717531506727</c:v>
                </c:pt>
                <c:pt idx="7">
                  <c:v>164.9013828103343</c:v>
                </c:pt>
                <c:pt idx="8">
                  <c:v>29.162540000136531</c:v>
                </c:pt>
                <c:pt idx="9">
                  <c:v>10.008778853918431</c:v>
                </c:pt>
                <c:pt idx="10">
                  <c:v>268.80923829890639</c:v>
                </c:pt>
                <c:pt idx="11">
                  <c:v>27.953733869393389</c:v>
                </c:pt>
                <c:pt idx="12">
                  <c:v>162.00348596880929</c:v>
                </c:pt>
                <c:pt idx="13">
                  <c:v>23.93968881802197</c:v>
                </c:pt>
                <c:pt idx="14">
                  <c:v>15233.88678099511</c:v>
                </c:pt>
                <c:pt idx="15">
                  <c:v>44.720370648468617</c:v>
                </c:pt>
                <c:pt idx="16">
                  <c:v>19.383704493626642</c:v>
                </c:pt>
                <c:pt idx="17">
                  <c:v>53.309107872755938</c:v>
                </c:pt>
                <c:pt idx="18">
                  <c:v>84.428768910579905</c:v>
                </c:pt>
                <c:pt idx="19">
                  <c:v>13.66062059448803</c:v>
                </c:pt>
                <c:pt idx="20">
                  <c:v>33.188362606098238</c:v>
                </c:pt>
                <c:pt idx="21">
                  <c:v>60.511833363343968</c:v>
                </c:pt>
                <c:pt idx="22">
                  <c:v>105.0658030095117</c:v>
                </c:pt>
                <c:pt idx="23">
                  <c:v>33.665137769304437</c:v>
                </c:pt>
                <c:pt idx="24">
                  <c:v>39.519899897660117</c:v>
                </c:pt>
                <c:pt idx="25">
                  <c:v>32.518576485628188</c:v>
                </c:pt>
                <c:pt idx="26">
                  <c:v>35.766962623763092</c:v>
                </c:pt>
                <c:pt idx="27">
                  <c:v>117.01708657002651</c:v>
                </c:pt>
                <c:pt idx="28">
                  <c:v>19.54624574678402</c:v>
                </c:pt>
                <c:pt idx="29">
                  <c:v>13.07793435430851</c:v>
                </c:pt>
                <c:pt idx="30">
                  <c:v>591.44564514164495</c:v>
                </c:pt>
                <c:pt idx="31">
                  <c:v>102.2710400677262</c:v>
                </c:pt>
                <c:pt idx="32">
                  <c:v>21.623080429959831</c:v>
                </c:pt>
                <c:pt idx="33">
                  <c:v>35.247435209277633</c:v>
                </c:pt>
                <c:pt idx="34">
                  <c:v>1.24071450694561</c:v>
                </c:pt>
                <c:pt idx="35">
                  <c:v>39.327988865846343</c:v>
                </c:pt>
                <c:pt idx="36">
                  <c:v>252.04194311641859</c:v>
                </c:pt>
                <c:pt idx="37">
                  <c:v>165.83606502625369</c:v>
                </c:pt>
                <c:pt idx="38">
                  <c:v>3.2225828017706148</c:v>
                </c:pt>
                <c:pt idx="39">
                  <c:v>45.94808889406815</c:v>
                </c:pt>
                <c:pt idx="40">
                  <c:v>56.943766505671633</c:v>
                </c:pt>
                <c:pt idx="41">
                  <c:v>2.9288121362970019</c:v>
                </c:pt>
                <c:pt idx="42">
                  <c:v>66.30828766942804</c:v>
                </c:pt>
                <c:pt idx="43">
                  <c:v>32.650843957679669</c:v>
                </c:pt>
                <c:pt idx="44">
                  <c:v>20.22970676812368</c:v>
                </c:pt>
                <c:pt idx="45">
                  <c:v>6.6603315165477328</c:v>
                </c:pt>
                <c:pt idx="46">
                  <c:v>30.449578246594861</c:v>
                </c:pt>
                <c:pt idx="47">
                  <c:v>24.655299868664532</c:v>
                </c:pt>
                <c:pt idx="48">
                  <c:v>50.435593022368067</c:v>
                </c:pt>
                <c:pt idx="49">
                  <c:v>108090.1121356965</c:v>
                </c:pt>
                <c:pt idx="50">
                  <c:v>34.591602138741308</c:v>
                </c:pt>
                <c:pt idx="51">
                  <c:v>883.15301695583969</c:v>
                </c:pt>
                <c:pt idx="52">
                  <c:v>19.613009412012509</c:v>
                </c:pt>
                <c:pt idx="53">
                  <c:v>118.3714237191019</c:v>
                </c:pt>
                <c:pt idx="54">
                  <c:v>85.571591231825892</c:v>
                </c:pt>
                <c:pt idx="55">
                  <c:v>16.533486357399362</c:v>
                </c:pt>
                <c:pt idx="56">
                  <c:v>10.935394787138989</c:v>
                </c:pt>
                <c:pt idx="57">
                  <c:v>32.456133255018848</c:v>
                </c:pt>
                <c:pt idx="58">
                  <c:v>12.47951318681252</c:v>
                </c:pt>
                <c:pt idx="59">
                  <c:v>42.117343513540582</c:v>
                </c:pt>
                <c:pt idx="60">
                  <c:v>25.194956863583659</c:v>
                </c:pt>
                <c:pt idx="61">
                  <c:v>128.62806379712691</c:v>
                </c:pt>
                <c:pt idx="62">
                  <c:v>59.446512958330217</c:v>
                </c:pt>
                <c:pt idx="63">
                  <c:v>23.11288626407034</c:v>
                </c:pt>
                <c:pt idx="64">
                  <c:v>47.630310637444722</c:v>
                </c:pt>
                <c:pt idx="65">
                  <c:v>1.335059550906551</c:v>
                </c:pt>
                <c:pt idx="66">
                  <c:v>60.6209766838642</c:v>
                </c:pt>
                <c:pt idx="67">
                  <c:v>106.7371224797714</c:v>
                </c:pt>
                <c:pt idx="68">
                  <c:v>399.75008296729072</c:v>
                </c:pt>
                <c:pt idx="69">
                  <c:v>144.1904367317396</c:v>
                </c:pt>
                <c:pt idx="70">
                  <c:v>53.515991802270399</c:v>
                </c:pt>
                <c:pt idx="71">
                  <c:v>9.209526364017373</c:v>
                </c:pt>
                <c:pt idx="72">
                  <c:v>16.017403112610349</c:v>
                </c:pt>
                <c:pt idx="73">
                  <c:v>17.199026140463261</c:v>
                </c:pt>
                <c:pt idx="74">
                  <c:v>6.5534446730790714</c:v>
                </c:pt>
                <c:pt idx="75">
                  <c:v>72.061087571293271</c:v>
                </c:pt>
                <c:pt idx="76">
                  <c:v>115.0470167986098</c:v>
                </c:pt>
                <c:pt idx="77">
                  <c:v>508.69609532791873</c:v>
                </c:pt>
                <c:pt idx="78">
                  <c:v>79.535908856699962</c:v>
                </c:pt>
                <c:pt idx="79">
                  <c:v>992.24662223590713</c:v>
                </c:pt>
                <c:pt idx="80">
                  <c:v>30.577916948563651</c:v>
                </c:pt>
                <c:pt idx="81">
                  <c:v>102.34494567672979</c:v>
                </c:pt>
                <c:pt idx="82">
                  <c:v>11.490797944912201</c:v>
                </c:pt>
                <c:pt idx="83">
                  <c:v>34.439115037534137</c:v>
                </c:pt>
                <c:pt idx="84">
                  <c:v>19.38391800948942</c:v>
                </c:pt>
                <c:pt idx="85">
                  <c:v>3.077116253592119</c:v>
                </c:pt>
                <c:pt idx="86">
                  <c:v>230.37111169527489</c:v>
                </c:pt>
                <c:pt idx="87">
                  <c:v>22.28933694208277</c:v>
                </c:pt>
                <c:pt idx="88">
                  <c:v>10.87180815997896</c:v>
                </c:pt>
                <c:pt idx="89">
                  <c:v>11.756214603499579</c:v>
                </c:pt>
                <c:pt idx="90">
                  <c:v>16.53899839248961</c:v>
                </c:pt>
                <c:pt idx="91">
                  <c:v>8.6888914794505254</c:v>
                </c:pt>
                <c:pt idx="92">
                  <c:v>73.664802266941891</c:v>
                </c:pt>
                <c:pt idx="93">
                  <c:v>3.585959880070356</c:v>
                </c:pt>
                <c:pt idx="94">
                  <c:v>118.05897240403441</c:v>
                </c:pt>
                <c:pt idx="95">
                  <c:v>103.4606055423793</c:v>
                </c:pt>
                <c:pt idx="96">
                  <c:v>55.317814241686953</c:v>
                </c:pt>
                <c:pt idx="97">
                  <c:v>16.854717397811871</c:v>
                </c:pt>
                <c:pt idx="98">
                  <c:v>1.058301661215068</c:v>
                </c:pt>
                <c:pt idx="99">
                  <c:v>40.406999053715332</c:v>
                </c:pt>
                <c:pt idx="100">
                  <c:v>18.471495407849961</c:v>
                </c:pt>
                <c:pt idx="101">
                  <c:v>389.25090254780838</c:v>
                </c:pt>
                <c:pt idx="102">
                  <c:v>47.889573872992123</c:v>
                </c:pt>
                <c:pt idx="103">
                  <c:v>32.093229192241182</c:v>
                </c:pt>
                <c:pt idx="104">
                  <c:v>70.976935726392568</c:v>
                </c:pt>
                <c:pt idx="105">
                  <c:v>58.085159069890757</c:v>
                </c:pt>
                <c:pt idx="106">
                  <c:v>192.6999223866413</c:v>
                </c:pt>
                <c:pt idx="107">
                  <c:v>970.67541268696436</c:v>
                </c:pt>
                <c:pt idx="108">
                  <c:v>11.85094177446333</c:v>
                </c:pt>
                <c:pt idx="109">
                  <c:v>44.791475297471088</c:v>
                </c:pt>
                <c:pt idx="110">
                  <c:v>1.010067759122683</c:v>
                </c:pt>
                <c:pt idx="111">
                  <c:v>37.297461149547203</c:v>
                </c:pt>
                <c:pt idx="112">
                  <c:v>222.82616062327659</c:v>
                </c:pt>
                <c:pt idx="113">
                  <c:v>251.05508308582529</c:v>
                </c:pt>
                <c:pt idx="114">
                  <c:v>21.477754389226909</c:v>
                </c:pt>
                <c:pt idx="115">
                  <c:v>80.217868736101565</c:v>
                </c:pt>
                <c:pt idx="116">
                  <c:v>11.071065777490251</c:v>
                </c:pt>
                <c:pt idx="117">
                  <c:v>61.486496103367678</c:v>
                </c:pt>
                <c:pt idx="118">
                  <c:v>29.127461725752639</c:v>
                </c:pt>
                <c:pt idx="119">
                  <c:v>67.647035310297071</c:v>
                </c:pt>
                <c:pt idx="120">
                  <c:v>4.4547557580057591</c:v>
                </c:pt>
                <c:pt idx="121">
                  <c:v>1814.2569634006591</c:v>
                </c:pt>
                <c:pt idx="122">
                  <c:v>2.060454997291683</c:v>
                </c:pt>
                <c:pt idx="123">
                  <c:v>133.59632433559511</c:v>
                </c:pt>
                <c:pt idx="124">
                  <c:v>38.107259707297679</c:v>
                </c:pt>
                <c:pt idx="125">
                  <c:v>9.417681716290959</c:v>
                </c:pt>
                <c:pt idx="126">
                  <c:v>4.0408409838803738</c:v>
                </c:pt>
                <c:pt idx="127">
                  <c:v>96.56464860521119</c:v>
                </c:pt>
                <c:pt idx="128">
                  <c:v>6.3110226051137293</c:v>
                </c:pt>
                <c:pt idx="129">
                  <c:v>420.07749910494249</c:v>
                </c:pt>
                <c:pt idx="130">
                  <c:v>16.779385205853249</c:v>
                </c:pt>
                <c:pt idx="131">
                  <c:v>49.236238687568758</c:v>
                </c:pt>
                <c:pt idx="132">
                  <c:v>5.2239554749228994</c:v>
                </c:pt>
                <c:pt idx="133">
                  <c:v>137.12353215726711</c:v>
                </c:pt>
                <c:pt idx="134">
                  <c:v>36.365118395848327</c:v>
                </c:pt>
                <c:pt idx="135">
                  <c:v>16.781429205775542</c:v>
                </c:pt>
                <c:pt idx="136">
                  <c:v>1.281397360364612</c:v>
                </c:pt>
                <c:pt idx="137">
                  <c:v>106.91542220502291</c:v>
                </c:pt>
                <c:pt idx="138">
                  <c:v>109.2347016386645</c:v>
                </c:pt>
                <c:pt idx="139">
                  <c:v>28.528375972465511</c:v>
                </c:pt>
                <c:pt idx="140">
                  <c:v>29.94534811385795</c:v>
                </c:pt>
                <c:pt idx="141">
                  <c:v>49.072802723363701</c:v>
                </c:pt>
                <c:pt idx="142">
                  <c:v>51.747844998617872</c:v>
                </c:pt>
                <c:pt idx="143">
                  <c:v>15.498921691517401</c:v>
                </c:pt>
                <c:pt idx="144">
                  <c:v>230.76329260715019</c:v>
                </c:pt>
                <c:pt idx="145">
                  <c:v>36.369573471882752</c:v>
                </c:pt>
                <c:pt idx="146">
                  <c:v>35.683086130236163</c:v>
                </c:pt>
                <c:pt idx="147">
                  <c:v>73.812471107446811</c:v>
                </c:pt>
                <c:pt idx="148">
                  <c:v>9.7372979977692165</c:v>
                </c:pt>
                <c:pt idx="149">
                  <c:v>359.05601575261232</c:v>
                </c:pt>
                <c:pt idx="150">
                  <c:v>19.69263473102702</c:v>
                </c:pt>
                <c:pt idx="151">
                  <c:v>33426.532480214337</c:v>
                </c:pt>
                <c:pt idx="152">
                  <c:v>78.3586634833446</c:v>
                </c:pt>
                <c:pt idx="153">
                  <c:v>2.5127837725698599</c:v>
                </c:pt>
                <c:pt idx="154">
                  <c:v>529.41992574086737</c:v>
                </c:pt>
                <c:pt idx="155">
                  <c:v>5.3874741205262104</c:v>
                </c:pt>
                <c:pt idx="156">
                  <c:v>125.03955714564719</c:v>
                </c:pt>
                <c:pt idx="157">
                  <c:v>4.9191552064824089</c:v>
                </c:pt>
                <c:pt idx="158">
                  <c:v>90.857542352554219</c:v>
                </c:pt>
                <c:pt idx="159">
                  <c:v>516.1117644020361</c:v>
                </c:pt>
                <c:pt idx="160">
                  <c:v>7.4349761853303891</c:v>
                </c:pt>
                <c:pt idx="161">
                  <c:v>1.3458411479906791</c:v>
                </c:pt>
                <c:pt idx="162">
                  <c:v>17.58483260838036</c:v>
                </c:pt>
                <c:pt idx="163">
                  <c:v>7.8546691424441812</c:v>
                </c:pt>
                <c:pt idx="164">
                  <c:v>33.071928042983792</c:v>
                </c:pt>
                <c:pt idx="165">
                  <c:v>9.3094435845537564</c:v>
                </c:pt>
                <c:pt idx="166">
                  <c:v>29.515898129379369</c:v>
                </c:pt>
                <c:pt idx="167">
                  <c:v>48.525715846507389</c:v>
                </c:pt>
                <c:pt idx="168">
                  <c:v>8.2162551545642373</c:v>
                </c:pt>
                <c:pt idx="169">
                  <c:v>88.014041070730428</c:v>
                </c:pt>
                <c:pt idx="170">
                  <c:v>27.840399340024732</c:v>
                </c:pt>
                <c:pt idx="171">
                  <c:v>32.029300373968418</c:v>
                </c:pt>
                <c:pt idx="172">
                  <c:v>467.93050249860352</c:v>
                </c:pt>
                <c:pt idx="173">
                  <c:v>49.872627351296387</c:v>
                </c:pt>
                <c:pt idx="174">
                  <c:v>30.810953169762609</c:v>
                </c:pt>
                <c:pt idx="175">
                  <c:v>2.927801035788006</c:v>
                </c:pt>
                <c:pt idx="176">
                  <c:v>5.3383829866096022</c:v>
                </c:pt>
                <c:pt idx="177">
                  <c:v>47.606631576271653</c:v>
                </c:pt>
                <c:pt idx="178">
                  <c:v>343.10294340128252</c:v>
                </c:pt>
                <c:pt idx="179">
                  <c:v>208.97154259934061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F8D-4990-9595-35D8B51583E4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strRef>
              <c:f>'Gesamter Zyklus 2018-2022'!$CC$1:$CD$1</c:f>
              <c:strCache>
                <c:ptCount val="2"/>
                <c:pt idx="0">
                  <c:v>X Anstiege</c:v>
                </c:pt>
                <c:pt idx="1">
                  <c:v>Date of Highest High</c:v>
                </c:pt>
              </c:strCache>
            </c:strRef>
          </c:xVal>
          <c:yVal>
            <c:numRef>
              <c:f>'Gesamter Zyklus 2018-2022'!$CC$3:$CD$3</c:f>
              <c:numCache>
                <c:formatCode>m/d/yyyy</c:formatCode>
                <c:ptCount val="2"/>
                <c:pt idx="0" formatCode="0.00">
                  <c:v>59.057239850556499</c:v>
                </c:pt>
                <c:pt idx="1">
                  <c:v>44516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B4-EF8D-4990-9595-35D8B51583E4}"/>
            </c:ext>
          </c:extLst>
        </c:ser>
        <c:ser>
          <c:idx val="2"/>
          <c:order val="2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strRef>
              <c:f>'Gesamter Zyklus 2018-2022'!$CC$1:$CD$1</c:f>
              <c:strCache>
                <c:ptCount val="2"/>
                <c:pt idx="0">
                  <c:v>X Anstiege</c:v>
                </c:pt>
                <c:pt idx="1">
                  <c:v>Date of Highest High</c:v>
                </c:pt>
              </c:strCache>
            </c:strRef>
          </c:xVal>
          <c:yVal>
            <c:numRef>
              <c:f>'Gesamter Zyklus 2018-2022'!$CC$4:$CD$4</c:f>
              <c:numCache>
                <c:formatCode>m/d/yyyy</c:formatCode>
                <c:ptCount val="2"/>
                <c:pt idx="0" formatCode="0.00">
                  <c:v>17.073142475017882</c:v>
                </c:pt>
                <c:pt idx="1">
                  <c:v>44300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B5-EF8D-4990-9595-35D8B51583E4}"/>
            </c:ext>
          </c:extLst>
        </c:ser>
        <c:ser>
          <c:idx val="3"/>
          <c:order val="3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strRef>
              <c:f>'Gesamter Zyklus 2018-2022'!$CC$1:$CD$1</c:f>
              <c:strCache>
                <c:ptCount val="2"/>
                <c:pt idx="0">
                  <c:v>X Anstiege</c:v>
                </c:pt>
                <c:pt idx="1">
                  <c:v>Date of Highest High</c:v>
                </c:pt>
              </c:strCache>
            </c:strRef>
          </c:xVal>
          <c:yVal>
            <c:numRef>
              <c:f>'Gesamter Zyklus 2018-2022'!$CC$5:$CD$5</c:f>
              <c:numCache>
                <c:formatCode>m/d/yyyy</c:formatCode>
                <c:ptCount val="2"/>
                <c:pt idx="0" formatCode="0.00">
                  <c:v>21.780122555896131</c:v>
                </c:pt>
                <c:pt idx="1">
                  <c:v>44328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B6-EF8D-4990-9595-35D8B51583E4}"/>
            </c:ext>
          </c:extLst>
        </c:ser>
        <c:ser>
          <c:idx val="4"/>
          <c:order val="4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strRef>
              <c:f>'Gesamter Zyklus 2018-2022'!$CC$1:$CD$1</c:f>
              <c:strCache>
                <c:ptCount val="2"/>
                <c:pt idx="0">
                  <c:v>X Anstiege</c:v>
                </c:pt>
                <c:pt idx="1">
                  <c:v>Date of Highest High</c:v>
                </c:pt>
              </c:strCache>
            </c:strRef>
          </c:xVal>
          <c:yVal>
            <c:numRef>
              <c:f>'Gesamter Zyklus 2018-2022'!$CC$6:$CD$6</c:f>
              <c:numCache>
                <c:formatCode>m/d/yyyy</c:formatCode>
                <c:ptCount val="2"/>
                <c:pt idx="0" formatCode="0.00">
                  <c:v>18.092622388551462</c:v>
                </c:pt>
                <c:pt idx="1">
                  <c:v>44326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B7-EF8D-4990-9595-35D8B51583E4}"/>
            </c:ext>
          </c:extLst>
        </c:ser>
        <c:ser>
          <c:idx val="5"/>
          <c:order val="5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strRef>
              <c:f>'Gesamter Zyklus 2018-2022'!$CC$1:$CD$1</c:f>
              <c:strCache>
                <c:ptCount val="2"/>
                <c:pt idx="0">
                  <c:v>X Anstiege</c:v>
                </c:pt>
                <c:pt idx="1">
                  <c:v>Date of Highest High</c:v>
                </c:pt>
              </c:strCache>
            </c:strRef>
          </c:xVal>
          <c:yVal>
            <c:numRef>
              <c:f>'Gesamter Zyklus 2018-2022'!$CC$7:$CD$7</c:f>
              <c:numCache>
                <c:formatCode>m/d/yyyy</c:formatCode>
                <c:ptCount val="2"/>
                <c:pt idx="0" formatCode="0.00">
                  <c:v>13.33443783225205</c:v>
                </c:pt>
                <c:pt idx="1">
                  <c:v>44302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B8-EF8D-4990-9595-35D8B51583E4}"/>
            </c:ext>
          </c:extLst>
        </c:ser>
        <c:ser>
          <c:idx val="6"/>
          <c:order val="6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strRef>
              <c:f>'Gesamter Zyklus 2018-2022'!$CC$1:$CD$1</c:f>
              <c:strCache>
                <c:ptCount val="2"/>
                <c:pt idx="0">
                  <c:v>X Anstiege</c:v>
                </c:pt>
                <c:pt idx="1">
                  <c:v>Date of Highest High</c:v>
                </c:pt>
              </c:strCache>
            </c:strRef>
          </c:xVal>
          <c:yVal>
            <c:numRef>
              <c:f>'Gesamter Zyklus 2018-2022'!$CC$8:$CD$8</c:f>
              <c:numCache>
                <c:formatCode>m/d/yyyy</c:formatCode>
                <c:ptCount val="2"/>
                <c:pt idx="0" formatCode="0.00">
                  <c:v>10.16717531506727</c:v>
                </c:pt>
                <c:pt idx="1">
                  <c:v>44328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B9-EF8D-4990-9595-35D8B51583E4}"/>
            </c:ext>
          </c:extLst>
        </c:ser>
        <c:ser>
          <c:idx val="7"/>
          <c:order val="7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strRef>
              <c:f>'Gesamter Zyklus 2018-2022'!$CC$1:$CD$1</c:f>
              <c:strCache>
                <c:ptCount val="2"/>
                <c:pt idx="0">
                  <c:v>X Anstiege</c:v>
                </c:pt>
                <c:pt idx="1">
                  <c:v>Date of Highest High</c:v>
                </c:pt>
              </c:strCache>
            </c:strRef>
          </c:xVal>
          <c:yVal>
            <c:numRef>
              <c:f>'Gesamter Zyklus 2018-2022'!$CC$9:$CD$9</c:f>
              <c:numCache>
                <c:formatCode>m/d/yyyy</c:formatCode>
                <c:ptCount val="2"/>
                <c:pt idx="0" formatCode="0.00">
                  <c:v>164.9013828103343</c:v>
                </c:pt>
                <c:pt idx="1">
                  <c:v>44326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BA-EF8D-4990-9595-35D8B51583E4}"/>
            </c:ext>
          </c:extLst>
        </c:ser>
        <c:ser>
          <c:idx val="8"/>
          <c:order val="8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strRef>
              <c:f>'Gesamter Zyklus 2018-2022'!$CC$1:$CD$1</c:f>
              <c:strCache>
                <c:ptCount val="2"/>
                <c:pt idx="0">
                  <c:v>X Anstiege</c:v>
                </c:pt>
                <c:pt idx="1">
                  <c:v>Date of Highest High</c:v>
                </c:pt>
              </c:strCache>
            </c:strRef>
          </c:xVal>
          <c:yVal>
            <c:numRef>
              <c:f>'Gesamter Zyklus 2018-2022'!$CC$10:$CD$10</c:f>
              <c:numCache>
                <c:formatCode>m/d/yyyy</c:formatCode>
                <c:ptCount val="2"/>
                <c:pt idx="0" formatCode="0.00">
                  <c:v>29.162540000136531</c:v>
                </c:pt>
                <c:pt idx="1">
                  <c:v>44473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BB-EF8D-4990-9595-35D8B51583E4}"/>
            </c:ext>
          </c:extLst>
        </c:ser>
        <c:ser>
          <c:idx val="9"/>
          <c:order val="9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strRef>
              <c:f>'Gesamter Zyklus 2018-2022'!$CC$1:$CD$1</c:f>
              <c:strCache>
                <c:ptCount val="2"/>
                <c:pt idx="0">
                  <c:v>X Anstiege</c:v>
                </c:pt>
                <c:pt idx="1">
                  <c:v>Date of Highest High</c:v>
                </c:pt>
              </c:strCache>
            </c:strRef>
          </c:xVal>
          <c:yVal>
            <c:numRef>
              <c:f>'Gesamter Zyklus 2018-2022'!$CC$11:$CD$11</c:f>
              <c:numCache>
                <c:formatCode>m/d/yyyy</c:formatCode>
                <c:ptCount val="2"/>
                <c:pt idx="0" formatCode="0.00">
                  <c:v>10.008778853918431</c:v>
                </c:pt>
                <c:pt idx="1">
                  <c:v>44600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BC-EF8D-4990-9595-35D8B51583E4}"/>
            </c:ext>
          </c:extLst>
        </c:ser>
        <c:ser>
          <c:idx val="10"/>
          <c:order val="1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strRef>
              <c:f>'Gesamter Zyklus 2018-2022'!$CC$1:$CD$1</c:f>
              <c:strCache>
                <c:ptCount val="2"/>
                <c:pt idx="0">
                  <c:v>X Anstiege</c:v>
                </c:pt>
                <c:pt idx="1">
                  <c:v>Date of Highest High</c:v>
                </c:pt>
              </c:strCache>
            </c:strRef>
          </c:xVal>
          <c:yVal>
            <c:numRef>
              <c:f>'Gesamter Zyklus 2018-2022'!$CC$12:$CD$12</c:f>
              <c:numCache>
                <c:formatCode>m/d/yyyy</c:formatCode>
                <c:ptCount val="2"/>
                <c:pt idx="0" formatCode="0.00">
                  <c:v>268.80923829890639</c:v>
                </c:pt>
                <c:pt idx="1">
                  <c:v>44326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BD-EF8D-4990-9595-35D8B51583E4}"/>
            </c:ext>
          </c:extLst>
        </c:ser>
        <c:ser>
          <c:idx val="11"/>
          <c:order val="1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strRef>
              <c:f>'Gesamter Zyklus 2018-2022'!$CC$1:$CD$1</c:f>
              <c:strCache>
                <c:ptCount val="2"/>
                <c:pt idx="0">
                  <c:v>X Anstiege</c:v>
                </c:pt>
                <c:pt idx="1">
                  <c:v>Date of Highest High</c:v>
                </c:pt>
              </c:strCache>
            </c:strRef>
          </c:xVal>
          <c:yVal>
            <c:numRef>
              <c:f>'Gesamter Zyklus 2018-2022'!$CC$13:$CD$13</c:f>
              <c:numCache>
                <c:formatCode>m/d/yyyy</c:formatCode>
                <c:ptCount val="2"/>
                <c:pt idx="0" formatCode="0.00">
                  <c:v>27.953733869393389</c:v>
                </c:pt>
                <c:pt idx="1">
                  <c:v>44332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BE-EF8D-4990-9595-35D8B51583E4}"/>
            </c:ext>
          </c:extLst>
        </c:ser>
        <c:ser>
          <c:idx val="12"/>
          <c:order val="12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strRef>
              <c:f>'Gesamter Zyklus 2018-2022'!$CC$1:$CD$1</c:f>
              <c:strCache>
                <c:ptCount val="2"/>
                <c:pt idx="0">
                  <c:v>X Anstiege</c:v>
                </c:pt>
                <c:pt idx="1">
                  <c:v>Date of Highest High</c:v>
                </c:pt>
              </c:strCache>
            </c:strRef>
          </c:xVal>
          <c:yVal>
            <c:numRef>
              <c:f>'Gesamter Zyklus 2018-2022'!$CC$14:$CD$14</c:f>
              <c:numCache>
                <c:formatCode>m/d/yyyy</c:formatCode>
                <c:ptCount val="2"/>
                <c:pt idx="0" formatCode="0.00">
                  <c:v>162.00348596880929</c:v>
                </c:pt>
                <c:pt idx="1">
                  <c:v>44441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BF-EF8D-4990-9595-35D8B51583E4}"/>
            </c:ext>
          </c:extLst>
        </c:ser>
        <c:ser>
          <c:idx val="13"/>
          <c:order val="13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strRef>
              <c:f>'Gesamter Zyklus 2018-2022'!$CC$1:$CD$1</c:f>
              <c:strCache>
                <c:ptCount val="2"/>
                <c:pt idx="0">
                  <c:v>X Anstiege</c:v>
                </c:pt>
                <c:pt idx="1">
                  <c:v>Date of Highest High</c:v>
                </c:pt>
              </c:strCache>
            </c:strRef>
          </c:xVal>
          <c:yVal>
            <c:numRef>
              <c:f>'Gesamter Zyklus 2018-2022'!$CC$15:$CD$15</c:f>
              <c:numCache>
                <c:formatCode>m/d/yyyy</c:formatCode>
                <c:ptCount val="2"/>
                <c:pt idx="0" formatCode="0.00">
                  <c:v>23.93968881802197</c:v>
                </c:pt>
                <c:pt idx="1">
                  <c:v>44303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C0-EF8D-4990-9595-35D8B51583E4}"/>
            </c:ext>
          </c:extLst>
        </c:ser>
        <c:ser>
          <c:idx val="14"/>
          <c:order val="14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strRef>
              <c:f>'Gesamter Zyklus 2018-2022'!$CC$1:$CD$1</c:f>
              <c:strCache>
                <c:ptCount val="2"/>
                <c:pt idx="0">
                  <c:v>X Anstiege</c:v>
                </c:pt>
                <c:pt idx="1">
                  <c:v>Date of Highest High</c:v>
                </c:pt>
              </c:strCache>
            </c:strRef>
          </c:xVal>
          <c:yVal>
            <c:numRef>
              <c:f>'Gesamter Zyklus 2018-2022'!$CC$16:$CD$16</c:f>
              <c:numCache>
                <c:formatCode>m/d/yyyy</c:formatCode>
                <c:ptCount val="2"/>
                <c:pt idx="0" formatCode="0.00">
                  <c:v>15233.88678099511</c:v>
                </c:pt>
                <c:pt idx="1">
                  <c:v>43907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C1-EF8D-4990-9595-35D8B51583E4}"/>
            </c:ext>
          </c:extLst>
        </c:ser>
        <c:ser>
          <c:idx val="15"/>
          <c:order val="15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strRef>
              <c:f>'Gesamter Zyklus 2018-2022'!$CC$1:$CD$1</c:f>
              <c:strCache>
                <c:ptCount val="2"/>
                <c:pt idx="0">
                  <c:v>X Anstiege</c:v>
                </c:pt>
                <c:pt idx="1">
                  <c:v>Date of Highest High</c:v>
                </c:pt>
              </c:strCache>
            </c:strRef>
          </c:xVal>
          <c:yVal>
            <c:numRef>
              <c:f>'Gesamter Zyklus 2018-2022'!$CC$17:$CD$17</c:f>
              <c:numCache>
                <c:formatCode>m/d/yyyy</c:formatCode>
                <c:ptCount val="2"/>
                <c:pt idx="0" formatCode="0.00">
                  <c:v>44.720370648468617</c:v>
                </c:pt>
                <c:pt idx="1">
                  <c:v>44328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C2-EF8D-4990-9595-35D8B51583E4}"/>
            </c:ext>
          </c:extLst>
        </c:ser>
        <c:ser>
          <c:idx val="16"/>
          <c:order val="16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strRef>
              <c:f>'Gesamter Zyklus 2018-2022'!$CC$1:$CD$1</c:f>
              <c:strCache>
                <c:ptCount val="2"/>
                <c:pt idx="0">
                  <c:v>X Anstiege</c:v>
                </c:pt>
                <c:pt idx="1">
                  <c:v>Date of Highest High</c:v>
                </c:pt>
              </c:strCache>
            </c:strRef>
          </c:xVal>
          <c:yVal>
            <c:numRef>
              <c:f>'Gesamter Zyklus 2018-2022'!$CC$18:$CD$18</c:f>
              <c:numCache>
                <c:formatCode>m/d/yyyy</c:formatCode>
                <c:ptCount val="2"/>
                <c:pt idx="0" formatCode="0.00">
                  <c:v>19.383704493626642</c:v>
                </c:pt>
                <c:pt idx="1">
                  <c:v>44323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C3-EF8D-4990-9595-35D8B51583E4}"/>
            </c:ext>
          </c:extLst>
        </c:ser>
        <c:ser>
          <c:idx val="17"/>
          <c:order val="17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strRef>
              <c:f>'Gesamter Zyklus 2018-2022'!$CC$1:$CD$1</c:f>
              <c:strCache>
                <c:ptCount val="2"/>
                <c:pt idx="0">
                  <c:v>X Anstiege</c:v>
                </c:pt>
                <c:pt idx="1">
                  <c:v>Date of Highest High</c:v>
                </c:pt>
              </c:strCache>
            </c:strRef>
          </c:xVal>
          <c:yVal>
            <c:numRef>
              <c:f>'Gesamter Zyklus 2018-2022'!$CC$19:$CD$19</c:f>
              <c:numCache>
                <c:formatCode>m/d/yyyy</c:formatCode>
                <c:ptCount val="2"/>
                <c:pt idx="0" formatCode="0.00">
                  <c:v>53.309107872755938</c:v>
                </c:pt>
                <c:pt idx="1">
                  <c:v>44322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C4-EF8D-4990-9595-35D8B51583E4}"/>
            </c:ext>
          </c:extLst>
        </c:ser>
        <c:ser>
          <c:idx val="18"/>
          <c:order val="18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xVal>
            <c:strRef>
              <c:f>'Gesamter Zyklus 2018-2022'!$CC$1:$CD$1</c:f>
              <c:strCache>
                <c:ptCount val="2"/>
                <c:pt idx="0">
                  <c:v>X Anstiege</c:v>
                </c:pt>
                <c:pt idx="1">
                  <c:v>Date of Highest High</c:v>
                </c:pt>
              </c:strCache>
            </c:strRef>
          </c:xVal>
          <c:yVal>
            <c:numRef>
              <c:f>'Gesamter Zyklus 2018-2022'!$CC$20:$CD$20</c:f>
              <c:numCache>
                <c:formatCode>m/d/yyyy</c:formatCode>
                <c:ptCount val="2"/>
                <c:pt idx="0" formatCode="0.00">
                  <c:v>84.428768910579905</c:v>
                </c:pt>
                <c:pt idx="1">
                  <c:v>44524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C5-EF8D-4990-9595-35D8B51583E4}"/>
            </c:ext>
          </c:extLst>
        </c:ser>
        <c:ser>
          <c:idx val="19"/>
          <c:order val="19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xVal>
            <c:strRef>
              <c:f>'Gesamter Zyklus 2018-2022'!$CC$1:$CD$1</c:f>
              <c:strCache>
                <c:ptCount val="2"/>
                <c:pt idx="0">
                  <c:v>X Anstiege</c:v>
                </c:pt>
                <c:pt idx="1">
                  <c:v>Date of Highest High</c:v>
                </c:pt>
              </c:strCache>
            </c:strRef>
          </c:xVal>
          <c:yVal>
            <c:numRef>
              <c:f>'Gesamter Zyklus 2018-2022'!$CC$21:$CD$21</c:f>
              <c:numCache>
                <c:formatCode>m/d/yyyy</c:formatCode>
                <c:ptCount val="2"/>
                <c:pt idx="0" formatCode="0.00">
                  <c:v>13.66062059448803</c:v>
                </c:pt>
                <c:pt idx="1">
                  <c:v>44323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C6-EF8D-4990-9595-35D8B51583E4}"/>
            </c:ext>
          </c:extLst>
        </c:ser>
        <c:ser>
          <c:idx val="20"/>
          <c:order val="2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xVal>
            <c:strRef>
              <c:f>'Gesamter Zyklus 2018-2022'!$CC$1:$CD$1</c:f>
              <c:strCache>
                <c:ptCount val="2"/>
                <c:pt idx="0">
                  <c:v>X Anstiege</c:v>
                </c:pt>
                <c:pt idx="1">
                  <c:v>Date of Highest High</c:v>
                </c:pt>
              </c:strCache>
            </c:strRef>
          </c:xVal>
          <c:yVal>
            <c:numRef>
              <c:f>'Gesamter Zyklus 2018-2022'!$CC$22:$CD$22</c:f>
              <c:numCache>
                <c:formatCode>m/d/yyyy</c:formatCode>
                <c:ptCount val="2"/>
                <c:pt idx="0" formatCode="0.00">
                  <c:v>33.188362606098238</c:v>
                </c:pt>
                <c:pt idx="1">
                  <c:v>44323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C7-EF8D-4990-9595-35D8B51583E4}"/>
            </c:ext>
          </c:extLst>
        </c:ser>
        <c:ser>
          <c:idx val="21"/>
          <c:order val="2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xVal>
            <c:strRef>
              <c:f>'Gesamter Zyklus 2018-2022'!$CC$1:$CD$1</c:f>
              <c:strCache>
                <c:ptCount val="2"/>
                <c:pt idx="0">
                  <c:v>X Anstiege</c:v>
                </c:pt>
                <c:pt idx="1">
                  <c:v>Date of Highest High</c:v>
                </c:pt>
              </c:strCache>
            </c:strRef>
          </c:xVal>
          <c:yVal>
            <c:numRef>
              <c:f>'Gesamter Zyklus 2018-2022'!$CC$23:$CD$23</c:f>
              <c:numCache>
                <c:formatCode>m/d/yyyy</c:formatCode>
                <c:ptCount val="2"/>
                <c:pt idx="0" formatCode="0.00">
                  <c:v>60.511833363343968</c:v>
                </c:pt>
                <c:pt idx="1">
                  <c:v>44353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C8-EF8D-4990-9595-35D8B51583E4}"/>
            </c:ext>
          </c:extLst>
        </c:ser>
        <c:ser>
          <c:idx val="22"/>
          <c:order val="22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</a:schemeClr>
              </a:solidFill>
              <a:ln w="9525">
                <a:solidFill>
                  <a:schemeClr val="accent5">
                    <a:lumMod val="80000"/>
                  </a:schemeClr>
                </a:solidFill>
              </a:ln>
              <a:effectLst/>
            </c:spPr>
          </c:marker>
          <c:xVal>
            <c:strRef>
              <c:f>'Gesamter Zyklus 2018-2022'!$CC$1:$CD$1</c:f>
              <c:strCache>
                <c:ptCount val="2"/>
                <c:pt idx="0">
                  <c:v>X Anstiege</c:v>
                </c:pt>
                <c:pt idx="1">
                  <c:v>Date of Highest High</c:v>
                </c:pt>
              </c:strCache>
            </c:strRef>
          </c:xVal>
          <c:yVal>
            <c:numRef>
              <c:f>'Gesamter Zyklus 2018-2022'!$CC$24:$CD$24</c:f>
              <c:numCache>
                <c:formatCode>m/d/yyyy</c:formatCode>
                <c:ptCount val="2"/>
                <c:pt idx="0" formatCode="0.00">
                  <c:v>105.0658030095117</c:v>
                </c:pt>
                <c:pt idx="1">
                  <c:v>43884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C9-EF8D-4990-9595-35D8B51583E4}"/>
            </c:ext>
          </c:extLst>
        </c:ser>
        <c:ser>
          <c:idx val="23"/>
          <c:order val="23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</a:schemeClr>
              </a:solidFill>
              <a:ln w="9525">
                <a:solidFill>
                  <a:schemeClr val="accent6">
                    <a:lumMod val="80000"/>
                  </a:schemeClr>
                </a:solidFill>
              </a:ln>
              <a:effectLst/>
            </c:spPr>
          </c:marker>
          <c:xVal>
            <c:strRef>
              <c:f>'Gesamter Zyklus 2018-2022'!$CC$1:$CD$1</c:f>
              <c:strCache>
                <c:ptCount val="2"/>
                <c:pt idx="0">
                  <c:v>X Anstiege</c:v>
                </c:pt>
                <c:pt idx="1">
                  <c:v>Date of Highest High</c:v>
                </c:pt>
              </c:strCache>
            </c:strRef>
          </c:xVal>
          <c:yVal>
            <c:numRef>
              <c:f>'Gesamter Zyklus 2018-2022'!$CC$25:$CD$25</c:f>
              <c:numCache>
                <c:formatCode>m/d/yyyy</c:formatCode>
                <c:ptCount val="2"/>
                <c:pt idx="0" formatCode="0.00">
                  <c:v>33.665137769304437</c:v>
                </c:pt>
                <c:pt idx="1">
                  <c:v>44302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CA-EF8D-4990-9595-35D8B51583E4}"/>
            </c:ext>
          </c:extLst>
        </c:ser>
        <c:ser>
          <c:idx val="24"/>
          <c:order val="24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strRef>
              <c:f>'Gesamter Zyklus 2018-2022'!$CC$1:$CD$1</c:f>
              <c:strCache>
                <c:ptCount val="2"/>
                <c:pt idx="0">
                  <c:v>X Anstiege</c:v>
                </c:pt>
                <c:pt idx="1">
                  <c:v>Date of Highest High</c:v>
                </c:pt>
              </c:strCache>
            </c:strRef>
          </c:xVal>
          <c:yVal>
            <c:numRef>
              <c:f>'Gesamter Zyklus 2018-2022'!$CC$26:$CD$26</c:f>
              <c:numCache>
                <c:formatCode>m/d/yyyy</c:formatCode>
                <c:ptCount val="2"/>
                <c:pt idx="0" formatCode="0.00">
                  <c:v>39.519899897660117</c:v>
                </c:pt>
                <c:pt idx="1">
                  <c:v>44459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CB-EF8D-4990-9595-35D8B51583E4}"/>
            </c:ext>
          </c:extLst>
        </c:ser>
        <c:ser>
          <c:idx val="25"/>
          <c:order val="25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strRef>
              <c:f>'Gesamter Zyklus 2018-2022'!$CC$1:$CD$1</c:f>
              <c:strCache>
                <c:ptCount val="2"/>
                <c:pt idx="0">
                  <c:v>X Anstiege</c:v>
                </c:pt>
                <c:pt idx="1">
                  <c:v>Date of Highest High</c:v>
                </c:pt>
              </c:strCache>
            </c:strRef>
          </c:xVal>
          <c:yVal>
            <c:numRef>
              <c:f>'Gesamter Zyklus 2018-2022'!$CC$27:$CD$27</c:f>
              <c:numCache>
                <c:formatCode>m/d/yyyy</c:formatCode>
                <c:ptCount val="2"/>
                <c:pt idx="0" formatCode="0.00">
                  <c:v>32.518576485628188</c:v>
                </c:pt>
                <c:pt idx="1">
                  <c:v>44258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CC-EF8D-4990-9595-35D8B51583E4}"/>
            </c:ext>
          </c:extLst>
        </c:ser>
        <c:ser>
          <c:idx val="26"/>
          <c:order val="26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  <a:lumOff val="40000"/>
                </a:schemeClr>
              </a:solidFill>
              <a:ln w="9525">
                <a:solidFill>
                  <a:schemeClr val="accent3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strRef>
              <c:f>'Gesamter Zyklus 2018-2022'!$CC$1:$CD$1</c:f>
              <c:strCache>
                <c:ptCount val="2"/>
                <c:pt idx="0">
                  <c:v>X Anstiege</c:v>
                </c:pt>
                <c:pt idx="1">
                  <c:v>Date of Highest High</c:v>
                </c:pt>
              </c:strCache>
            </c:strRef>
          </c:xVal>
          <c:yVal>
            <c:numRef>
              <c:f>'Gesamter Zyklus 2018-2022'!$CC$28:$CD$28</c:f>
              <c:numCache>
                <c:formatCode>m/d/yyyy</c:formatCode>
                <c:ptCount val="2"/>
                <c:pt idx="0" formatCode="0.00">
                  <c:v>35.766962623763092</c:v>
                </c:pt>
                <c:pt idx="1">
                  <c:v>44319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CD-EF8D-4990-9595-35D8B51583E4}"/>
            </c:ext>
          </c:extLst>
        </c:ser>
        <c:ser>
          <c:idx val="27"/>
          <c:order val="27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strRef>
              <c:f>'Gesamter Zyklus 2018-2022'!$CC$1:$CD$1</c:f>
              <c:strCache>
                <c:ptCount val="2"/>
                <c:pt idx="0">
                  <c:v>X Anstiege</c:v>
                </c:pt>
                <c:pt idx="1">
                  <c:v>Date of Highest High</c:v>
                </c:pt>
              </c:strCache>
            </c:strRef>
          </c:xVal>
          <c:yVal>
            <c:numRef>
              <c:f>'Gesamter Zyklus 2018-2022'!$CC$29:$CD$29</c:f>
              <c:numCache>
                <c:formatCode>m/d/yyyy</c:formatCode>
                <c:ptCount val="2"/>
                <c:pt idx="0" formatCode="0.00">
                  <c:v>117.01708657002651</c:v>
                </c:pt>
                <c:pt idx="1">
                  <c:v>44302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CE-EF8D-4990-9595-35D8B51583E4}"/>
            </c:ext>
          </c:extLst>
        </c:ser>
        <c:ser>
          <c:idx val="28"/>
          <c:order val="28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 w="9525">
                <a:solidFill>
                  <a:schemeClr val="accent5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strRef>
              <c:f>'Gesamter Zyklus 2018-2022'!$CC$1:$CD$1</c:f>
              <c:strCache>
                <c:ptCount val="2"/>
                <c:pt idx="0">
                  <c:v>X Anstiege</c:v>
                </c:pt>
                <c:pt idx="1">
                  <c:v>Date of Highest High</c:v>
                </c:pt>
              </c:strCache>
            </c:strRef>
          </c:xVal>
          <c:yVal>
            <c:numRef>
              <c:f>'Gesamter Zyklus 2018-2022'!$CC$30:$CD$30</c:f>
              <c:numCache>
                <c:formatCode>m/d/yyyy</c:formatCode>
                <c:ptCount val="2"/>
                <c:pt idx="0" formatCode="0.00">
                  <c:v>19.54624574678402</c:v>
                </c:pt>
                <c:pt idx="1">
                  <c:v>44328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CF-EF8D-4990-9595-35D8B51583E4}"/>
            </c:ext>
          </c:extLst>
        </c:ser>
        <c:ser>
          <c:idx val="29"/>
          <c:order val="29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strRef>
              <c:f>'Gesamter Zyklus 2018-2022'!$CC$1:$CD$1</c:f>
              <c:strCache>
                <c:ptCount val="2"/>
                <c:pt idx="0">
                  <c:v>X Anstiege</c:v>
                </c:pt>
                <c:pt idx="1">
                  <c:v>Date of Highest High</c:v>
                </c:pt>
              </c:strCache>
            </c:strRef>
          </c:xVal>
          <c:yVal>
            <c:numRef>
              <c:f>'Gesamter Zyklus 2018-2022'!$CC$31:$CD$31</c:f>
              <c:numCache>
                <c:formatCode>m/d/yyyy</c:formatCode>
                <c:ptCount val="2"/>
                <c:pt idx="0" formatCode="0.00">
                  <c:v>13.07793435430851</c:v>
                </c:pt>
                <c:pt idx="1">
                  <c:v>44323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D0-EF8D-4990-9595-35D8B51583E4}"/>
            </c:ext>
          </c:extLst>
        </c:ser>
        <c:ser>
          <c:idx val="30"/>
          <c:order val="3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xVal>
            <c:strRef>
              <c:f>'Gesamter Zyklus 2018-2022'!$CC$1:$CD$1</c:f>
              <c:strCache>
                <c:ptCount val="2"/>
                <c:pt idx="0">
                  <c:v>X Anstiege</c:v>
                </c:pt>
                <c:pt idx="1">
                  <c:v>Date of Highest High</c:v>
                </c:pt>
              </c:strCache>
            </c:strRef>
          </c:xVal>
          <c:yVal>
            <c:numRef>
              <c:f>'Gesamter Zyklus 2018-2022'!$CC$32:$CD$32</c:f>
              <c:numCache>
                <c:formatCode>m/d/yyyy</c:formatCode>
                <c:ptCount val="2"/>
                <c:pt idx="0" formatCode="0.00">
                  <c:v>591.44564514164495</c:v>
                </c:pt>
                <c:pt idx="1">
                  <c:v>44324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D1-EF8D-4990-9595-35D8B51583E4}"/>
            </c:ext>
          </c:extLst>
        </c:ser>
        <c:ser>
          <c:idx val="31"/>
          <c:order val="3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xVal>
            <c:strRef>
              <c:f>'Gesamter Zyklus 2018-2022'!$CC$1:$CD$1</c:f>
              <c:strCache>
                <c:ptCount val="2"/>
                <c:pt idx="0">
                  <c:v>X Anstiege</c:v>
                </c:pt>
                <c:pt idx="1">
                  <c:v>Date of Highest High</c:v>
                </c:pt>
              </c:strCache>
            </c:strRef>
          </c:xVal>
          <c:yVal>
            <c:numRef>
              <c:f>'Gesamter Zyklus 2018-2022'!$CC$33:$CD$33</c:f>
              <c:numCache>
                <c:formatCode>m/d/yyyy</c:formatCode>
                <c:ptCount val="2"/>
                <c:pt idx="0" formatCode="0.00">
                  <c:v>102.2710400677262</c:v>
                </c:pt>
                <c:pt idx="1">
                  <c:v>44448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D2-EF8D-4990-9595-35D8B51583E4}"/>
            </c:ext>
          </c:extLst>
        </c:ser>
        <c:ser>
          <c:idx val="32"/>
          <c:order val="32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</a:schemeClr>
              </a:solidFill>
              <a:ln w="9525">
                <a:solidFill>
                  <a:schemeClr val="accent3">
                    <a:lumMod val="50000"/>
                  </a:schemeClr>
                </a:solidFill>
              </a:ln>
              <a:effectLst/>
            </c:spPr>
          </c:marker>
          <c:xVal>
            <c:strRef>
              <c:f>'Gesamter Zyklus 2018-2022'!$CC$1:$CD$1</c:f>
              <c:strCache>
                <c:ptCount val="2"/>
                <c:pt idx="0">
                  <c:v>X Anstiege</c:v>
                </c:pt>
                <c:pt idx="1">
                  <c:v>Date of Highest High</c:v>
                </c:pt>
              </c:strCache>
            </c:strRef>
          </c:xVal>
          <c:yVal>
            <c:numRef>
              <c:f>'Gesamter Zyklus 2018-2022'!$CC$34:$CD$34</c:f>
              <c:numCache>
                <c:formatCode>m/d/yyyy</c:formatCode>
                <c:ptCount val="2"/>
                <c:pt idx="0" formatCode="0.00">
                  <c:v>21.623080429959831</c:v>
                </c:pt>
                <c:pt idx="1">
                  <c:v>44528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D3-EF8D-4990-9595-35D8B51583E4}"/>
            </c:ext>
          </c:extLst>
        </c:ser>
        <c:ser>
          <c:idx val="33"/>
          <c:order val="33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</a:schemeClr>
              </a:solidFill>
              <a:ln w="9525">
                <a:solidFill>
                  <a:schemeClr val="accent4">
                    <a:lumMod val="50000"/>
                  </a:schemeClr>
                </a:solidFill>
              </a:ln>
              <a:effectLst/>
            </c:spPr>
          </c:marker>
          <c:xVal>
            <c:strRef>
              <c:f>'Gesamter Zyklus 2018-2022'!$CC$1:$CD$1</c:f>
              <c:strCache>
                <c:ptCount val="2"/>
                <c:pt idx="0">
                  <c:v>X Anstiege</c:v>
                </c:pt>
                <c:pt idx="1">
                  <c:v>Date of Highest High</c:v>
                </c:pt>
              </c:strCache>
            </c:strRef>
          </c:xVal>
          <c:yVal>
            <c:numRef>
              <c:f>'Gesamter Zyklus 2018-2022'!$CC$35:$CD$35</c:f>
              <c:numCache>
                <c:formatCode>m/d/yyyy</c:formatCode>
                <c:ptCount val="2"/>
                <c:pt idx="0" formatCode="0.00">
                  <c:v>35.247435209277633</c:v>
                </c:pt>
                <c:pt idx="1">
                  <c:v>44319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D4-EF8D-4990-9595-35D8B51583E4}"/>
            </c:ext>
          </c:extLst>
        </c:ser>
        <c:ser>
          <c:idx val="34"/>
          <c:order val="34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xVal>
            <c:strRef>
              <c:f>'Gesamter Zyklus 2018-2022'!$CC$1:$CD$1</c:f>
              <c:strCache>
                <c:ptCount val="2"/>
                <c:pt idx="0">
                  <c:v>X Anstiege</c:v>
                </c:pt>
                <c:pt idx="1">
                  <c:v>Date of Highest High</c:v>
                </c:pt>
              </c:strCache>
            </c:strRef>
          </c:xVal>
          <c:yVal>
            <c:numRef>
              <c:f>'Gesamter Zyklus 2018-2022'!$CC$36:$CD$36</c:f>
              <c:numCache>
                <c:formatCode>m/d/yyyy</c:formatCode>
                <c:ptCount val="2"/>
                <c:pt idx="0" formatCode="0.00">
                  <c:v>1.24071450694561</c:v>
                </c:pt>
                <c:pt idx="1">
                  <c:v>43844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D5-EF8D-4990-9595-35D8B51583E4}"/>
            </c:ext>
          </c:extLst>
        </c:ser>
        <c:ser>
          <c:idx val="35"/>
          <c:order val="35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</a:schemeClr>
              </a:solidFill>
              <a:ln w="9525">
                <a:solidFill>
                  <a:schemeClr val="accent6">
                    <a:lumMod val="50000"/>
                  </a:schemeClr>
                </a:solidFill>
              </a:ln>
              <a:effectLst/>
            </c:spPr>
          </c:marker>
          <c:xVal>
            <c:strRef>
              <c:f>'Gesamter Zyklus 2018-2022'!$CC$1:$CD$1</c:f>
              <c:strCache>
                <c:ptCount val="2"/>
                <c:pt idx="0">
                  <c:v>X Anstiege</c:v>
                </c:pt>
                <c:pt idx="1">
                  <c:v>Date of Highest High</c:v>
                </c:pt>
              </c:strCache>
            </c:strRef>
          </c:xVal>
          <c:yVal>
            <c:numRef>
              <c:f>'Gesamter Zyklus 2018-2022'!$CC$37:$CD$37</c:f>
              <c:numCache>
                <c:formatCode>m/d/yyyy</c:formatCode>
                <c:ptCount val="2"/>
                <c:pt idx="0" formatCode="0.00">
                  <c:v>39.327988865846343</c:v>
                </c:pt>
                <c:pt idx="1">
                  <c:v>43653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D6-EF8D-4990-9595-35D8B51583E4}"/>
            </c:ext>
          </c:extLst>
        </c:ser>
        <c:ser>
          <c:idx val="36"/>
          <c:order val="36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  <a:lumOff val="30000"/>
                </a:schemeClr>
              </a:solidFill>
              <a:ln w="9525">
                <a:solidFill>
                  <a:schemeClr val="accent1">
                    <a:lumMod val="70000"/>
                    <a:lumOff val="30000"/>
                  </a:schemeClr>
                </a:solidFill>
              </a:ln>
              <a:effectLst/>
            </c:spPr>
          </c:marker>
          <c:xVal>
            <c:strRef>
              <c:f>'Gesamter Zyklus 2018-2022'!$CC$1:$CD$1</c:f>
              <c:strCache>
                <c:ptCount val="2"/>
                <c:pt idx="0">
                  <c:v>X Anstiege</c:v>
                </c:pt>
                <c:pt idx="1">
                  <c:v>Date of Highest High</c:v>
                </c:pt>
              </c:strCache>
            </c:strRef>
          </c:xVal>
          <c:yVal>
            <c:numRef>
              <c:f>'Gesamter Zyklus 2018-2022'!$CC$38:$CD$38</c:f>
              <c:numCache>
                <c:formatCode>m/d/yyyy</c:formatCode>
                <c:ptCount val="2"/>
                <c:pt idx="0" formatCode="0.00">
                  <c:v>252.04194311641859</c:v>
                </c:pt>
                <c:pt idx="1">
                  <c:v>44463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D7-EF8D-4990-9595-35D8B51583E4}"/>
            </c:ext>
          </c:extLst>
        </c:ser>
        <c:ser>
          <c:idx val="37"/>
          <c:order val="37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  <a:lumOff val="30000"/>
                </a:schemeClr>
              </a:solidFill>
              <a:ln w="9525">
                <a:solidFill>
                  <a:schemeClr val="accent2">
                    <a:lumMod val="70000"/>
                    <a:lumOff val="30000"/>
                  </a:schemeClr>
                </a:solidFill>
              </a:ln>
              <a:effectLst/>
            </c:spPr>
          </c:marker>
          <c:xVal>
            <c:strRef>
              <c:f>'Gesamter Zyklus 2018-2022'!$CC$1:$CD$1</c:f>
              <c:strCache>
                <c:ptCount val="2"/>
                <c:pt idx="0">
                  <c:v>X Anstiege</c:v>
                </c:pt>
                <c:pt idx="1">
                  <c:v>Date of Highest High</c:v>
                </c:pt>
              </c:strCache>
            </c:strRef>
          </c:xVal>
          <c:yVal>
            <c:numRef>
              <c:f>'Gesamter Zyklus 2018-2022'!$CC$39:$CD$39</c:f>
              <c:numCache>
                <c:formatCode>m/d/yyyy</c:formatCode>
                <c:ptCount val="2"/>
                <c:pt idx="0" formatCode="0.00">
                  <c:v>165.83606502625369</c:v>
                </c:pt>
                <c:pt idx="1">
                  <c:v>44303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D8-EF8D-4990-9595-35D8B51583E4}"/>
            </c:ext>
          </c:extLst>
        </c:ser>
        <c:ser>
          <c:idx val="38"/>
          <c:order val="38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  <a:lumOff val="30000"/>
                </a:schemeClr>
              </a:solidFill>
              <a:ln w="9525">
                <a:solidFill>
                  <a:schemeClr val="accent3">
                    <a:lumMod val="70000"/>
                    <a:lumOff val="30000"/>
                  </a:schemeClr>
                </a:solidFill>
              </a:ln>
              <a:effectLst/>
            </c:spPr>
          </c:marker>
          <c:xVal>
            <c:strRef>
              <c:f>'Gesamter Zyklus 2018-2022'!$CC$1:$CD$1</c:f>
              <c:strCache>
                <c:ptCount val="2"/>
                <c:pt idx="0">
                  <c:v>X Anstiege</c:v>
                </c:pt>
                <c:pt idx="1">
                  <c:v>Date of Highest High</c:v>
                </c:pt>
              </c:strCache>
            </c:strRef>
          </c:xVal>
          <c:yVal>
            <c:numRef>
              <c:f>'Gesamter Zyklus 2018-2022'!$CC$40:$CD$40</c:f>
              <c:numCache>
                <c:formatCode>m/d/yyyy</c:formatCode>
                <c:ptCount val="2"/>
                <c:pt idx="0" formatCode="0.00">
                  <c:v>3.2225828017706148</c:v>
                </c:pt>
                <c:pt idx="1">
                  <c:v>43885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D9-EF8D-4990-9595-35D8B51583E4}"/>
            </c:ext>
          </c:extLst>
        </c:ser>
        <c:ser>
          <c:idx val="39"/>
          <c:order val="39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  <a:lumOff val="30000"/>
                </a:schemeClr>
              </a:solidFill>
              <a:ln w="9525">
                <a:solidFill>
                  <a:schemeClr val="accent4">
                    <a:lumMod val="70000"/>
                    <a:lumOff val="30000"/>
                  </a:schemeClr>
                </a:solidFill>
              </a:ln>
              <a:effectLst/>
            </c:spPr>
          </c:marker>
          <c:xVal>
            <c:strRef>
              <c:f>'Gesamter Zyklus 2018-2022'!$CC$1:$CD$1</c:f>
              <c:strCache>
                <c:ptCount val="2"/>
                <c:pt idx="0">
                  <c:v>X Anstiege</c:v>
                </c:pt>
                <c:pt idx="1">
                  <c:v>Date of Highest High</c:v>
                </c:pt>
              </c:strCache>
            </c:strRef>
          </c:xVal>
          <c:yVal>
            <c:numRef>
              <c:f>'Gesamter Zyklus 2018-2022'!$CC$41:$CD$41</c:f>
              <c:numCache>
                <c:formatCode>m/d/yyyy</c:formatCode>
                <c:ptCount val="2"/>
                <c:pt idx="0" formatCode="0.00">
                  <c:v>45.94808889406815</c:v>
                </c:pt>
                <c:pt idx="1">
                  <c:v>44323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DA-EF8D-4990-9595-35D8B51583E4}"/>
            </c:ext>
          </c:extLst>
        </c:ser>
        <c:ser>
          <c:idx val="40"/>
          <c:order val="4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  <a:lumOff val="30000"/>
                </a:schemeClr>
              </a:solidFill>
              <a:ln w="9525">
                <a:solidFill>
                  <a:schemeClr val="accent5">
                    <a:lumMod val="70000"/>
                    <a:lumOff val="30000"/>
                  </a:schemeClr>
                </a:solidFill>
              </a:ln>
              <a:effectLst/>
            </c:spPr>
          </c:marker>
          <c:xVal>
            <c:strRef>
              <c:f>'Gesamter Zyklus 2018-2022'!$CC$1:$CD$1</c:f>
              <c:strCache>
                <c:ptCount val="2"/>
                <c:pt idx="0">
                  <c:v>X Anstiege</c:v>
                </c:pt>
                <c:pt idx="1">
                  <c:v>Date of Highest High</c:v>
                </c:pt>
              </c:strCache>
            </c:strRef>
          </c:xVal>
          <c:yVal>
            <c:numRef>
              <c:f>'Gesamter Zyklus 2018-2022'!$CC$42:$CD$42</c:f>
              <c:numCache>
                <c:formatCode>m/d/yyyy</c:formatCode>
                <c:ptCount val="2"/>
                <c:pt idx="0" formatCode="0.00">
                  <c:v>56.943766505671633</c:v>
                </c:pt>
                <c:pt idx="1">
                  <c:v>44455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DB-EF8D-4990-9595-35D8B51583E4}"/>
            </c:ext>
          </c:extLst>
        </c:ser>
        <c:ser>
          <c:idx val="41"/>
          <c:order val="4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  <a:lumOff val="30000"/>
                </a:schemeClr>
              </a:solidFill>
              <a:ln w="9525">
                <a:solidFill>
                  <a:schemeClr val="accent6">
                    <a:lumMod val="70000"/>
                    <a:lumOff val="30000"/>
                  </a:schemeClr>
                </a:solidFill>
              </a:ln>
              <a:effectLst/>
            </c:spPr>
          </c:marker>
          <c:xVal>
            <c:strRef>
              <c:f>'Gesamter Zyklus 2018-2022'!$CC$1:$CD$1</c:f>
              <c:strCache>
                <c:ptCount val="2"/>
                <c:pt idx="0">
                  <c:v>X Anstiege</c:v>
                </c:pt>
                <c:pt idx="1">
                  <c:v>Date of Highest High</c:v>
                </c:pt>
              </c:strCache>
            </c:strRef>
          </c:xVal>
          <c:yVal>
            <c:numRef>
              <c:f>'Gesamter Zyklus 2018-2022'!$CC$43:$CD$43</c:f>
              <c:numCache>
                <c:formatCode>m/d/yyyy</c:formatCode>
                <c:ptCount val="2"/>
                <c:pt idx="0" formatCode="0.00">
                  <c:v>2.9288121362970019</c:v>
                </c:pt>
                <c:pt idx="1">
                  <c:v>43327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DC-EF8D-4990-9595-35D8B51583E4}"/>
            </c:ext>
          </c:extLst>
        </c:ser>
        <c:ser>
          <c:idx val="42"/>
          <c:order val="42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</a:schemeClr>
              </a:solidFill>
              <a:ln w="9525">
                <a:solidFill>
                  <a:schemeClr val="accent1">
                    <a:lumMod val="70000"/>
                  </a:schemeClr>
                </a:solidFill>
              </a:ln>
              <a:effectLst/>
            </c:spPr>
          </c:marker>
          <c:xVal>
            <c:strRef>
              <c:f>'Gesamter Zyklus 2018-2022'!$CC$1:$CD$1</c:f>
              <c:strCache>
                <c:ptCount val="2"/>
                <c:pt idx="0">
                  <c:v>X Anstiege</c:v>
                </c:pt>
                <c:pt idx="1">
                  <c:v>Date of Highest High</c:v>
                </c:pt>
              </c:strCache>
            </c:strRef>
          </c:xVal>
          <c:yVal>
            <c:numRef>
              <c:f>'Gesamter Zyklus 2018-2022'!$CC$44:$CD$44</c:f>
              <c:numCache>
                <c:formatCode>m/d/yyyy</c:formatCode>
                <c:ptCount val="2"/>
                <c:pt idx="0" formatCode="0.00">
                  <c:v>66.30828766942804</c:v>
                </c:pt>
                <c:pt idx="1">
                  <c:v>44322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DD-EF8D-4990-9595-35D8B51583E4}"/>
            </c:ext>
          </c:extLst>
        </c:ser>
        <c:ser>
          <c:idx val="43"/>
          <c:order val="43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xVal>
            <c:strRef>
              <c:f>'Gesamter Zyklus 2018-2022'!$CC$1:$CD$1</c:f>
              <c:strCache>
                <c:ptCount val="2"/>
                <c:pt idx="0">
                  <c:v>X Anstiege</c:v>
                </c:pt>
                <c:pt idx="1">
                  <c:v>Date of Highest High</c:v>
                </c:pt>
              </c:strCache>
            </c:strRef>
          </c:xVal>
          <c:yVal>
            <c:numRef>
              <c:f>'Gesamter Zyklus 2018-2022'!$CC$45:$CD$45</c:f>
              <c:numCache>
                <c:formatCode>m/d/yyyy</c:formatCode>
                <c:ptCount val="2"/>
                <c:pt idx="0" formatCode="0.00">
                  <c:v>32.650843957679669</c:v>
                </c:pt>
                <c:pt idx="1">
                  <c:v>44303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DE-EF8D-4990-9595-35D8B51583E4}"/>
            </c:ext>
          </c:extLst>
        </c:ser>
        <c:ser>
          <c:idx val="44"/>
          <c:order val="44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xVal>
            <c:strRef>
              <c:f>'Gesamter Zyklus 2018-2022'!$CC$1:$CD$1</c:f>
              <c:strCache>
                <c:ptCount val="2"/>
                <c:pt idx="0">
                  <c:v>X Anstiege</c:v>
                </c:pt>
                <c:pt idx="1">
                  <c:v>Date of Highest High</c:v>
                </c:pt>
              </c:strCache>
            </c:strRef>
          </c:xVal>
          <c:yVal>
            <c:numRef>
              <c:f>'Gesamter Zyklus 2018-2022'!$CC$46:$CD$46</c:f>
              <c:numCache>
                <c:formatCode>m/d/yyyy</c:formatCode>
                <c:ptCount val="2"/>
                <c:pt idx="0" formatCode="0.00">
                  <c:v>20.22970676812368</c:v>
                </c:pt>
                <c:pt idx="1">
                  <c:v>44299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DF-EF8D-4990-9595-35D8B51583E4}"/>
            </c:ext>
          </c:extLst>
        </c:ser>
        <c:ser>
          <c:idx val="45"/>
          <c:order val="45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</a:schemeClr>
              </a:solidFill>
              <a:ln w="9525">
                <a:solidFill>
                  <a:schemeClr val="accent4">
                    <a:lumMod val="70000"/>
                  </a:schemeClr>
                </a:solidFill>
              </a:ln>
              <a:effectLst/>
            </c:spPr>
          </c:marker>
          <c:xVal>
            <c:strRef>
              <c:f>'Gesamter Zyklus 2018-2022'!$CC$1:$CD$1</c:f>
              <c:strCache>
                <c:ptCount val="2"/>
                <c:pt idx="0">
                  <c:v>X Anstiege</c:v>
                </c:pt>
                <c:pt idx="1">
                  <c:v>Date of Highest High</c:v>
                </c:pt>
              </c:strCache>
            </c:strRef>
          </c:xVal>
          <c:yVal>
            <c:numRef>
              <c:f>'Gesamter Zyklus 2018-2022'!$CC$47:$CD$47</c:f>
              <c:numCache>
                <c:formatCode>m/d/yyyy</c:formatCode>
                <c:ptCount val="2"/>
                <c:pt idx="0" formatCode="0.00">
                  <c:v>6.6603315165477328</c:v>
                </c:pt>
                <c:pt idx="1">
                  <c:v>44247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E0-EF8D-4990-9595-35D8B51583E4}"/>
            </c:ext>
          </c:extLst>
        </c:ser>
        <c:ser>
          <c:idx val="46"/>
          <c:order val="46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</a:schemeClr>
              </a:solidFill>
              <a:ln w="9525">
                <a:solidFill>
                  <a:schemeClr val="accent5">
                    <a:lumMod val="70000"/>
                  </a:schemeClr>
                </a:solidFill>
              </a:ln>
              <a:effectLst/>
            </c:spPr>
          </c:marker>
          <c:xVal>
            <c:strRef>
              <c:f>'Gesamter Zyklus 2018-2022'!$CC$1:$CD$1</c:f>
              <c:strCache>
                <c:ptCount val="2"/>
                <c:pt idx="0">
                  <c:v>X Anstiege</c:v>
                </c:pt>
                <c:pt idx="1">
                  <c:v>Date of Highest High</c:v>
                </c:pt>
              </c:strCache>
            </c:strRef>
          </c:xVal>
          <c:yVal>
            <c:numRef>
              <c:f>'Gesamter Zyklus 2018-2022'!$CC$48:$CD$48</c:f>
              <c:numCache>
                <c:formatCode>m/d/yyyy</c:formatCode>
                <c:ptCount val="2"/>
                <c:pt idx="0" formatCode="0.00">
                  <c:v>30.449578246594861</c:v>
                </c:pt>
                <c:pt idx="1">
                  <c:v>44286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E1-EF8D-4990-9595-35D8B51583E4}"/>
            </c:ext>
          </c:extLst>
        </c:ser>
        <c:ser>
          <c:idx val="47"/>
          <c:order val="47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</a:schemeClr>
              </a:solidFill>
              <a:ln w="9525">
                <a:solidFill>
                  <a:schemeClr val="accent6">
                    <a:lumMod val="70000"/>
                  </a:schemeClr>
                </a:solidFill>
              </a:ln>
              <a:effectLst/>
            </c:spPr>
          </c:marker>
          <c:xVal>
            <c:strRef>
              <c:f>'Gesamter Zyklus 2018-2022'!$CC$1:$CD$1</c:f>
              <c:strCache>
                <c:ptCount val="2"/>
                <c:pt idx="0">
                  <c:v>X Anstiege</c:v>
                </c:pt>
                <c:pt idx="1">
                  <c:v>Date of Highest High</c:v>
                </c:pt>
              </c:strCache>
            </c:strRef>
          </c:xVal>
          <c:yVal>
            <c:numRef>
              <c:f>'Gesamter Zyklus 2018-2022'!$CC$49:$CD$49</c:f>
              <c:numCache>
                <c:formatCode>m/d/yyyy</c:formatCode>
                <c:ptCount val="2"/>
                <c:pt idx="0" formatCode="0.00">
                  <c:v>24.655299868664532</c:v>
                </c:pt>
                <c:pt idx="1">
                  <c:v>44323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E2-EF8D-4990-9595-35D8B51583E4}"/>
            </c:ext>
          </c:extLst>
        </c:ser>
        <c:ser>
          <c:idx val="48"/>
          <c:order val="48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  <a:lumOff val="50000"/>
                </a:schemeClr>
              </a:solidFill>
              <a:ln w="9525">
                <a:solidFill>
                  <a:schemeClr val="accent1">
                    <a:lumMod val="50000"/>
                    <a:lumOff val="50000"/>
                  </a:schemeClr>
                </a:solidFill>
              </a:ln>
              <a:effectLst/>
            </c:spPr>
          </c:marker>
          <c:xVal>
            <c:strRef>
              <c:f>'Gesamter Zyklus 2018-2022'!$CC$1:$CD$1</c:f>
              <c:strCache>
                <c:ptCount val="2"/>
                <c:pt idx="0">
                  <c:v>X Anstiege</c:v>
                </c:pt>
                <c:pt idx="1">
                  <c:v>Date of Highest High</c:v>
                </c:pt>
              </c:strCache>
            </c:strRef>
          </c:xVal>
          <c:yVal>
            <c:numRef>
              <c:f>'Gesamter Zyklus 2018-2022'!$CC$50:$CD$50</c:f>
              <c:numCache>
                <c:formatCode>m/d/yyyy</c:formatCode>
                <c:ptCount val="2"/>
                <c:pt idx="0" formatCode="0.00">
                  <c:v>50.435593022368067</c:v>
                </c:pt>
                <c:pt idx="1">
                  <c:v>44679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E3-EF8D-4990-9595-35D8B51583E4}"/>
            </c:ext>
          </c:extLst>
        </c:ser>
        <c:ser>
          <c:idx val="49"/>
          <c:order val="49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  <a:lumOff val="50000"/>
                </a:schemeClr>
              </a:solidFill>
              <a:ln w="9525">
                <a:solidFill>
                  <a:schemeClr val="accent2">
                    <a:lumMod val="50000"/>
                    <a:lumOff val="50000"/>
                  </a:schemeClr>
                </a:solidFill>
              </a:ln>
              <a:effectLst/>
            </c:spPr>
          </c:marker>
          <c:xVal>
            <c:strRef>
              <c:f>'Gesamter Zyklus 2018-2022'!$CC$1:$CD$1</c:f>
              <c:strCache>
                <c:ptCount val="2"/>
                <c:pt idx="0">
                  <c:v>X Anstiege</c:v>
                </c:pt>
                <c:pt idx="1">
                  <c:v>Date of Highest High</c:v>
                </c:pt>
              </c:strCache>
            </c:strRef>
          </c:xVal>
          <c:yVal>
            <c:numRef>
              <c:f>'Gesamter Zyklus 2018-2022'!$CC$51:$CD$51</c:f>
              <c:numCache>
                <c:formatCode>m/d/yyyy</c:formatCode>
                <c:ptCount val="2"/>
                <c:pt idx="0" formatCode="0.00">
                  <c:v>108090.1121356965</c:v>
                </c:pt>
                <c:pt idx="1">
                  <c:v>44508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E4-EF8D-4990-9595-35D8B51583E4}"/>
            </c:ext>
          </c:extLst>
        </c:ser>
        <c:ser>
          <c:idx val="50"/>
          <c:order val="5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  <a:lumOff val="50000"/>
                </a:schemeClr>
              </a:solidFill>
              <a:ln w="9525">
                <a:solidFill>
                  <a:schemeClr val="accent3">
                    <a:lumMod val="50000"/>
                    <a:lumOff val="50000"/>
                  </a:schemeClr>
                </a:solidFill>
              </a:ln>
              <a:effectLst/>
            </c:spPr>
          </c:marker>
          <c:xVal>
            <c:strRef>
              <c:f>'Gesamter Zyklus 2018-2022'!$CC$1:$CD$1</c:f>
              <c:strCache>
                <c:ptCount val="2"/>
                <c:pt idx="0">
                  <c:v>X Anstiege</c:v>
                </c:pt>
                <c:pt idx="1">
                  <c:v>Date of Highest High</c:v>
                </c:pt>
              </c:strCache>
            </c:strRef>
          </c:xVal>
          <c:yVal>
            <c:numRef>
              <c:f>'Gesamter Zyklus 2018-2022'!$CC$52:$CD$52</c:f>
              <c:numCache>
                <c:formatCode>m/d/yyyy</c:formatCode>
                <c:ptCount val="2"/>
                <c:pt idx="0" formatCode="0.00">
                  <c:v>34.591602138741308</c:v>
                </c:pt>
                <c:pt idx="1">
                  <c:v>43616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E5-EF8D-4990-9595-35D8B51583E4}"/>
            </c:ext>
          </c:extLst>
        </c:ser>
        <c:ser>
          <c:idx val="51"/>
          <c:order val="5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  <a:lumOff val="50000"/>
                </a:schemeClr>
              </a:solidFill>
              <a:ln w="9525">
                <a:solidFill>
                  <a:schemeClr val="accent4">
                    <a:lumMod val="50000"/>
                    <a:lumOff val="50000"/>
                  </a:schemeClr>
                </a:solidFill>
              </a:ln>
              <a:effectLst/>
            </c:spPr>
          </c:marker>
          <c:xVal>
            <c:strRef>
              <c:f>'Gesamter Zyklus 2018-2022'!$CC$1:$CD$1</c:f>
              <c:strCache>
                <c:ptCount val="2"/>
                <c:pt idx="0">
                  <c:v>X Anstiege</c:v>
                </c:pt>
                <c:pt idx="1">
                  <c:v>Date of Highest High</c:v>
                </c:pt>
              </c:strCache>
            </c:strRef>
          </c:xVal>
          <c:yVal>
            <c:numRef>
              <c:f>'Gesamter Zyklus 2018-2022'!$CC$53:$CD$53</c:f>
              <c:numCache>
                <c:formatCode>m/d/yyyy</c:formatCode>
                <c:ptCount val="2"/>
                <c:pt idx="0" formatCode="0.00">
                  <c:v>883.15301695583969</c:v>
                </c:pt>
                <c:pt idx="1">
                  <c:v>44241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E6-EF8D-4990-9595-35D8B51583E4}"/>
            </c:ext>
          </c:extLst>
        </c:ser>
        <c:ser>
          <c:idx val="52"/>
          <c:order val="52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  <a:lumOff val="50000"/>
                </a:schemeClr>
              </a:solidFill>
              <a:ln w="9525">
                <a:solidFill>
                  <a:schemeClr val="accent5">
                    <a:lumMod val="50000"/>
                    <a:lumOff val="50000"/>
                  </a:schemeClr>
                </a:solidFill>
              </a:ln>
              <a:effectLst/>
            </c:spPr>
          </c:marker>
          <c:xVal>
            <c:strRef>
              <c:f>'Gesamter Zyklus 2018-2022'!$CC$1:$CD$1</c:f>
              <c:strCache>
                <c:ptCount val="2"/>
                <c:pt idx="0">
                  <c:v>X Anstiege</c:v>
                </c:pt>
                <c:pt idx="1">
                  <c:v>Date of Highest High</c:v>
                </c:pt>
              </c:strCache>
            </c:strRef>
          </c:xVal>
          <c:yVal>
            <c:numRef>
              <c:f>'Gesamter Zyklus 2018-2022'!$CC$54:$CD$54</c:f>
              <c:numCache>
                <c:formatCode>m/d/yyyy</c:formatCode>
                <c:ptCount val="2"/>
                <c:pt idx="0" formatCode="0.00">
                  <c:v>19.613009412012509</c:v>
                </c:pt>
                <c:pt idx="1">
                  <c:v>44534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E7-EF8D-4990-9595-35D8B51583E4}"/>
            </c:ext>
          </c:extLst>
        </c:ser>
        <c:ser>
          <c:idx val="53"/>
          <c:order val="53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xVal>
            <c:strRef>
              <c:f>'Gesamter Zyklus 2018-2022'!$CC$1:$CD$1</c:f>
              <c:strCache>
                <c:ptCount val="2"/>
                <c:pt idx="0">
                  <c:v>X Anstiege</c:v>
                </c:pt>
                <c:pt idx="1">
                  <c:v>Date of Highest High</c:v>
                </c:pt>
              </c:strCache>
            </c:strRef>
          </c:xVal>
          <c:yVal>
            <c:numRef>
              <c:f>'Gesamter Zyklus 2018-2022'!$CC$55:$CD$55</c:f>
              <c:numCache>
                <c:formatCode>m/d/yyyy</c:formatCode>
                <c:ptCount val="2"/>
                <c:pt idx="0" formatCode="0.00">
                  <c:v>118.3714237191019</c:v>
                </c:pt>
                <c:pt idx="1">
                  <c:v>44651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E8-EF8D-4990-9595-35D8B51583E4}"/>
            </c:ext>
          </c:extLst>
        </c:ser>
        <c:ser>
          <c:idx val="54"/>
          <c:order val="54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'Gesamter Zyklus 2018-2022'!$CC$1:$CD$1</c:f>
              <c:strCache>
                <c:ptCount val="2"/>
                <c:pt idx="0">
                  <c:v>X Anstiege</c:v>
                </c:pt>
                <c:pt idx="1">
                  <c:v>Date of Highest High</c:v>
                </c:pt>
              </c:strCache>
            </c:strRef>
          </c:xVal>
          <c:yVal>
            <c:numRef>
              <c:f>'Gesamter Zyklus 2018-2022'!$CC$56:$CD$56</c:f>
              <c:numCache>
                <c:formatCode>m/d/yyyy</c:formatCode>
                <c:ptCount val="2"/>
                <c:pt idx="0" formatCode="0.00">
                  <c:v>85.571591231825892</c:v>
                </c:pt>
                <c:pt idx="1">
                  <c:v>44531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E9-EF8D-4990-9595-35D8B51583E4}"/>
            </c:ext>
          </c:extLst>
        </c:ser>
        <c:ser>
          <c:idx val="55"/>
          <c:order val="55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strRef>
              <c:f>'Gesamter Zyklus 2018-2022'!$CC$1:$CD$1</c:f>
              <c:strCache>
                <c:ptCount val="2"/>
                <c:pt idx="0">
                  <c:v>X Anstiege</c:v>
                </c:pt>
                <c:pt idx="1">
                  <c:v>Date of Highest High</c:v>
                </c:pt>
              </c:strCache>
            </c:strRef>
          </c:xVal>
          <c:yVal>
            <c:numRef>
              <c:f>'Gesamter Zyklus 2018-2022'!$CC$57:$CD$57</c:f>
              <c:numCache>
                <c:formatCode>m/d/yyyy</c:formatCode>
                <c:ptCount val="2"/>
                <c:pt idx="0" formatCode="0.00">
                  <c:v>16.533486357399362</c:v>
                </c:pt>
                <c:pt idx="1">
                  <c:v>44272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EA-EF8D-4990-9595-35D8B51583E4}"/>
            </c:ext>
          </c:extLst>
        </c:ser>
        <c:ser>
          <c:idx val="56"/>
          <c:order val="56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strRef>
              <c:f>'Gesamter Zyklus 2018-2022'!$CC$1:$CD$1</c:f>
              <c:strCache>
                <c:ptCount val="2"/>
                <c:pt idx="0">
                  <c:v>X Anstiege</c:v>
                </c:pt>
                <c:pt idx="1">
                  <c:v>Date of Highest High</c:v>
                </c:pt>
              </c:strCache>
            </c:strRef>
          </c:xVal>
          <c:yVal>
            <c:numRef>
              <c:f>'Gesamter Zyklus 2018-2022'!$CC$58:$CD$58</c:f>
              <c:numCache>
                <c:formatCode>m/d/yyyy</c:formatCode>
                <c:ptCount val="2"/>
                <c:pt idx="0" formatCode="0.00">
                  <c:v>10.935394787138989</c:v>
                </c:pt>
                <c:pt idx="1">
                  <c:v>44296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EB-EF8D-4990-9595-35D8B51583E4}"/>
            </c:ext>
          </c:extLst>
        </c:ser>
        <c:ser>
          <c:idx val="57"/>
          <c:order val="57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strRef>
              <c:f>'Gesamter Zyklus 2018-2022'!$CC$1:$CD$1</c:f>
              <c:strCache>
                <c:ptCount val="2"/>
                <c:pt idx="0">
                  <c:v>X Anstiege</c:v>
                </c:pt>
                <c:pt idx="1">
                  <c:v>Date of Highest High</c:v>
                </c:pt>
              </c:strCache>
            </c:strRef>
          </c:xVal>
          <c:yVal>
            <c:numRef>
              <c:f>'Gesamter Zyklus 2018-2022'!$CC$59:$CD$59</c:f>
              <c:numCache>
                <c:formatCode>m/d/yyyy</c:formatCode>
                <c:ptCount val="2"/>
                <c:pt idx="0" formatCode="0.00">
                  <c:v>32.456133255018848</c:v>
                </c:pt>
                <c:pt idx="1">
                  <c:v>44247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EC-EF8D-4990-9595-35D8B51583E4}"/>
            </c:ext>
          </c:extLst>
        </c:ser>
        <c:ser>
          <c:idx val="58"/>
          <c:order val="58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strRef>
              <c:f>'Gesamter Zyklus 2018-2022'!$CC$1:$CD$1</c:f>
              <c:strCache>
                <c:ptCount val="2"/>
                <c:pt idx="0">
                  <c:v>X Anstiege</c:v>
                </c:pt>
                <c:pt idx="1">
                  <c:v>Date of Highest High</c:v>
                </c:pt>
              </c:strCache>
            </c:strRef>
          </c:xVal>
          <c:yVal>
            <c:numRef>
              <c:f>'Gesamter Zyklus 2018-2022'!$CC$60:$CD$60</c:f>
              <c:numCache>
                <c:formatCode>m/d/yyyy</c:formatCode>
                <c:ptCount val="2"/>
                <c:pt idx="0" formatCode="0.00">
                  <c:v>12.47951318681252</c:v>
                </c:pt>
                <c:pt idx="1">
                  <c:v>44303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ED-EF8D-4990-9595-35D8B51583E4}"/>
            </c:ext>
          </c:extLst>
        </c:ser>
        <c:ser>
          <c:idx val="59"/>
          <c:order val="59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strRef>
              <c:f>'Gesamter Zyklus 2018-2022'!$CC$1:$CD$1</c:f>
              <c:strCache>
                <c:ptCount val="2"/>
                <c:pt idx="0">
                  <c:v>X Anstiege</c:v>
                </c:pt>
                <c:pt idx="1">
                  <c:v>Date of Highest High</c:v>
                </c:pt>
              </c:strCache>
            </c:strRef>
          </c:xVal>
          <c:yVal>
            <c:numRef>
              <c:f>'Gesamter Zyklus 2018-2022'!$CC$61:$CD$61</c:f>
              <c:numCache>
                <c:formatCode>m/d/yyyy</c:formatCode>
                <c:ptCount val="2"/>
                <c:pt idx="0" formatCode="0.00">
                  <c:v>42.117343513540582</c:v>
                </c:pt>
                <c:pt idx="1">
                  <c:v>44324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EE-EF8D-4990-9595-35D8B51583E4}"/>
            </c:ext>
          </c:extLst>
        </c:ser>
        <c:ser>
          <c:idx val="60"/>
          <c:order val="6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strRef>
              <c:f>'Gesamter Zyklus 2018-2022'!$CC$1:$CD$1</c:f>
              <c:strCache>
                <c:ptCount val="2"/>
                <c:pt idx="0">
                  <c:v>X Anstiege</c:v>
                </c:pt>
                <c:pt idx="1">
                  <c:v>Date of Highest High</c:v>
                </c:pt>
              </c:strCache>
            </c:strRef>
          </c:xVal>
          <c:yVal>
            <c:numRef>
              <c:f>'Gesamter Zyklus 2018-2022'!$CC$62:$CD$62</c:f>
              <c:numCache>
                <c:formatCode>m/d/yyyy</c:formatCode>
                <c:ptCount val="2"/>
                <c:pt idx="0" formatCode="0.00">
                  <c:v>25.194956863583659</c:v>
                </c:pt>
                <c:pt idx="1">
                  <c:v>44284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EF-EF8D-4990-9595-35D8B51583E4}"/>
            </c:ext>
          </c:extLst>
        </c:ser>
        <c:ser>
          <c:idx val="61"/>
          <c:order val="6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strRef>
              <c:f>'Gesamter Zyklus 2018-2022'!$CC$1:$CD$1</c:f>
              <c:strCache>
                <c:ptCount val="2"/>
                <c:pt idx="0">
                  <c:v>X Anstiege</c:v>
                </c:pt>
                <c:pt idx="1">
                  <c:v>Date of Highest High</c:v>
                </c:pt>
              </c:strCache>
            </c:strRef>
          </c:xVal>
          <c:yVal>
            <c:numRef>
              <c:f>'Gesamter Zyklus 2018-2022'!$CC$63:$CD$63</c:f>
              <c:numCache>
                <c:formatCode>m/d/yyyy</c:formatCode>
                <c:ptCount val="2"/>
                <c:pt idx="0" formatCode="0.00">
                  <c:v>128.62806379712691</c:v>
                </c:pt>
                <c:pt idx="1">
                  <c:v>44550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F0-EF8D-4990-9595-35D8B51583E4}"/>
            </c:ext>
          </c:extLst>
        </c:ser>
        <c:ser>
          <c:idx val="62"/>
          <c:order val="62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strRef>
              <c:f>'Gesamter Zyklus 2018-2022'!$CC$1:$CD$1</c:f>
              <c:strCache>
                <c:ptCount val="2"/>
                <c:pt idx="0">
                  <c:v>X Anstiege</c:v>
                </c:pt>
                <c:pt idx="1">
                  <c:v>Date of Highest High</c:v>
                </c:pt>
              </c:strCache>
            </c:strRef>
          </c:xVal>
          <c:yVal>
            <c:numRef>
              <c:f>'Gesamter Zyklus 2018-2022'!$CC$64:$CD$64</c:f>
              <c:numCache>
                <c:formatCode>m/d/yyyy</c:formatCode>
                <c:ptCount val="2"/>
                <c:pt idx="0" formatCode="0.00">
                  <c:v>59.446512958330217</c:v>
                </c:pt>
                <c:pt idx="1">
                  <c:v>44505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F1-EF8D-4990-9595-35D8B51583E4}"/>
            </c:ext>
          </c:extLst>
        </c:ser>
        <c:ser>
          <c:idx val="63"/>
          <c:order val="63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strRef>
              <c:f>'Gesamter Zyklus 2018-2022'!$CC$1:$CD$1</c:f>
              <c:strCache>
                <c:ptCount val="2"/>
                <c:pt idx="0">
                  <c:v>X Anstiege</c:v>
                </c:pt>
                <c:pt idx="1">
                  <c:v>Date of Highest High</c:v>
                </c:pt>
              </c:strCache>
            </c:strRef>
          </c:xVal>
          <c:yVal>
            <c:numRef>
              <c:f>'Gesamter Zyklus 2018-2022'!$CC$65:$CD$65</c:f>
              <c:numCache>
                <c:formatCode>m/d/yyyy</c:formatCode>
                <c:ptCount val="2"/>
                <c:pt idx="0" formatCode="0.00">
                  <c:v>23.11288626407034</c:v>
                </c:pt>
                <c:pt idx="1">
                  <c:v>44534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F2-EF8D-4990-9595-35D8B51583E4}"/>
            </c:ext>
          </c:extLst>
        </c:ser>
        <c:ser>
          <c:idx val="64"/>
          <c:order val="64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strRef>
              <c:f>'Gesamter Zyklus 2018-2022'!$CC$1:$CD$1</c:f>
              <c:strCache>
                <c:ptCount val="2"/>
                <c:pt idx="0">
                  <c:v>X Anstiege</c:v>
                </c:pt>
                <c:pt idx="1">
                  <c:v>Date of Highest High</c:v>
                </c:pt>
              </c:strCache>
            </c:strRef>
          </c:xVal>
          <c:yVal>
            <c:numRef>
              <c:f>'Gesamter Zyklus 2018-2022'!$CC$66:$CD$66</c:f>
              <c:numCache>
                <c:formatCode>m/d/yyyy</c:formatCode>
                <c:ptCount val="2"/>
                <c:pt idx="0" formatCode="0.00">
                  <c:v>47.630310637444722</c:v>
                </c:pt>
                <c:pt idx="1">
                  <c:v>43596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F3-EF8D-4990-9595-35D8B51583E4}"/>
            </c:ext>
          </c:extLst>
        </c:ser>
        <c:ser>
          <c:idx val="65"/>
          <c:order val="65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strRef>
              <c:f>'Gesamter Zyklus 2018-2022'!$CC$1:$CD$1</c:f>
              <c:strCache>
                <c:ptCount val="2"/>
                <c:pt idx="0">
                  <c:v>X Anstiege</c:v>
                </c:pt>
                <c:pt idx="1">
                  <c:v>Date of Highest High</c:v>
                </c:pt>
              </c:strCache>
            </c:strRef>
          </c:xVal>
          <c:yVal>
            <c:numRef>
              <c:f>'Gesamter Zyklus 2018-2022'!$CC$67:$CD$67</c:f>
              <c:numCache>
                <c:formatCode>m/d/yyyy</c:formatCode>
                <c:ptCount val="2"/>
                <c:pt idx="0" formatCode="0.00">
                  <c:v>1.335059550906551</c:v>
                </c:pt>
                <c:pt idx="1">
                  <c:v>43759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F4-EF8D-4990-9595-35D8B51583E4}"/>
            </c:ext>
          </c:extLst>
        </c:ser>
        <c:ser>
          <c:idx val="66"/>
          <c:order val="66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strRef>
              <c:f>'Gesamter Zyklus 2018-2022'!$CC$1:$CD$1</c:f>
              <c:strCache>
                <c:ptCount val="2"/>
                <c:pt idx="0">
                  <c:v>X Anstiege</c:v>
                </c:pt>
                <c:pt idx="1">
                  <c:v>Date of Highest High</c:v>
                </c:pt>
              </c:strCache>
            </c:strRef>
          </c:xVal>
          <c:yVal>
            <c:numRef>
              <c:f>'Gesamter Zyklus 2018-2022'!$CC$68:$CD$68</c:f>
              <c:numCache>
                <c:formatCode>m/d/yyyy</c:formatCode>
                <c:ptCount val="2"/>
                <c:pt idx="0" formatCode="0.00">
                  <c:v>60.6209766838642</c:v>
                </c:pt>
                <c:pt idx="1">
                  <c:v>44329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F5-EF8D-4990-9595-35D8B51583E4}"/>
            </c:ext>
          </c:extLst>
        </c:ser>
        <c:ser>
          <c:idx val="67"/>
          <c:order val="67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strRef>
              <c:f>'Gesamter Zyklus 2018-2022'!$CC$1:$CD$1</c:f>
              <c:strCache>
                <c:ptCount val="2"/>
                <c:pt idx="0">
                  <c:v>X Anstiege</c:v>
                </c:pt>
                <c:pt idx="1">
                  <c:v>Date of Highest High</c:v>
                </c:pt>
              </c:strCache>
            </c:strRef>
          </c:xVal>
          <c:yVal>
            <c:numRef>
              <c:f>'Gesamter Zyklus 2018-2022'!$CC$69:$CD$69</c:f>
              <c:numCache>
                <c:formatCode>m/d/yyyy</c:formatCode>
                <c:ptCount val="2"/>
                <c:pt idx="0" formatCode="0.00">
                  <c:v>106.7371224797714</c:v>
                </c:pt>
                <c:pt idx="1">
                  <c:v>44516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F6-EF8D-4990-9595-35D8B51583E4}"/>
            </c:ext>
          </c:extLst>
        </c:ser>
        <c:ser>
          <c:idx val="68"/>
          <c:order val="68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strRef>
              <c:f>'Gesamter Zyklus 2018-2022'!$CC$1:$CD$1</c:f>
              <c:strCache>
                <c:ptCount val="2"/>
                <c:pt idx="0">
                  <c:v>X Anstiege</c:v>
                </c:pt>
                <c:pt idx="1">
                  <c:v>Date of Highest High</c:v>
                </c:pt>
              </c:strCache>
            </c:strRef>
          </c:xVal>
          <c:yVal>
            <c:numRef>
              <c:f>'Gesamter Zyklus 2018-2022'!$CC$70:$CD$70</c:f>
              <c:numCache>
                <c:formatCode>m/d/yyyy</c:formatCode>
                <c:ptCount val="2"/>
                <c:pt idx="0" formatCode="0.00">
                  <c:v>399.75008296729072</c:v>
                </c:pt>
                <c:pt idx="1">
                  <c:v>44302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F7-EF8D-4990-9595-35D8B51583E4}"/>
            </c:ext>
          </c:extLst>
        </c:ser>
        <c:ser>
          <c:idx val="69"/>
          <c:order val="69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strRef>
              <c:f>'Gesamter Zyklus 2018-2022'!$CC$1:$CD$1</c:f>
              <c:strCache>
                <c:ptCount val="2"/>
                <c:pt idx="0">
                  <c:v>X Anstiege</c:v>
                </c:pt>
                <c:pt idx="1">
                  <c:v>Date of Highest High</c:v>
                </c:pt>
              </c:strCache>
            </c:strRef>
          </c:xVal>
          <c:yVal>
            <c:numRef>
              <c:f>'Gesamter Zyklus 2018-2022'!$CC$71:$CD$71</c:f>
              <c:numCache>
                <c:formatCode>m/d/yyyy</c:formatCode>
                <c:ptCount val="2"/>
                <c:pt idx="0" formatCode="0.00">
                  <c:v>144.1904367317396</c:v>
                </c:pt>
                <c:pt idx="1">
                  <c:v>44291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F8-EF8D-4990-9595-35D8B51583E4}"/>
            </c:ext>
          </c:extLst>
        </c:ser>
        <c:ser>
          <c:idx val="70"/>
          <c:order val="7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strRef>
              <c:f>'Gesamter Zyklus 2018-2022'!$CC$1:$CD$1</c:f>
              <c:strCache>
                <c:ptCount val="2"/>
                <c:pt idx="0">
                  <c:v>X Anstiege</c:v>
                </c:pt>
                <c:pt idx="1">
                  <c:v>Date of Highest High</c:v>
                </c:pt>
              </c:strCache>
            </c:strRef>
          </c:xVal>
          <c:yVal>
            <c:numRef>
              <c:f>'Gesamter Zyklus 2018-2022'!$CC$72:$CD$72</c:f>
              <c:numCache>
                <c:formatCode>m/d/yyyy</c:formatCode>
                <c:ptCount val="2"/>
                <c:pt idx="0" formatCode="0.00">
                  <c:v>53.515991802270399</c:v>
                </c:pt>
                <c:pt idx="1">
                  <c:v>44324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F9-EF8D-4990-9595-35D8B51583E4}"/>
            </c:ext>
          </c:extLst>
        </c:ser>
        <c:ser>
          <c:idx val="71"/>
          <c:order val="7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strRef>
              <c:f>'Gesamter Zyklus 2018-2022'!$CC$1:$CD$1</c:f>
              <c:strCache>
                <c:ptCount val="2"/>
                <c:pt idx="0">
                  <c:v>X Anstiege</c:v>
                </c:pt>
                <c:pt idx="1">
                  <c:v>Date of Highest High</c:v>
                </c:pt>
              </c:strCache>
            </c:strRef>
          </c:xVal>
          <c:yVal>
            <c:numRef>
              <c:f>'Gesamter Zyklus 2018-2022'!$CC$73:$CD$73</c:f>
              <c:numCache>
                <c:formatCode>m/d/yyyy</c:formatCode>
                <c:ptCount val="2"/>
                <c:pt idx="0" formatCode="0.00">
                  <c:v>9.209526364017373</c:v>
                </c:pt>
                <c:pt idx="1">
                  <c:v>44303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FA-EF8D-4990-9595-35D8B51583E4}"/>
            </c:ext>
          </c:extLst>
        </c:ser>
        <c:ser>
          <c:idx val="72"/>
          <c:order val="72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xVal>
            <c:strRef>
              <c:f>'Gesamter Zyklus 2018-2022'!$CC$1:$CD$1</c:f>
              <c:strCache>
                <c:ptCount val="2"/>
                <c:pt idx="0">
                  <c:v>X Anstiege</c:v>
                </c:pt>
                <c:pt idx="1">
                  <c:v>Date of Highest High</c:v>
                </c:pt>
              </c:strCache>
            </c:strRef>
          </c:xVal>
          <c:yVal>
            <c:numRef>
              <c:f>'Gesamter Zyklus 2018-2022'!$CC$74:$CD$74</c:f>
              <c:numCache>
                <c:formatCode>m/d/yyyy</c:formatCode>
                <c:ptCount val="2"/>
                <c:pt idx="0" formatCode="0.00">
                  <c:v>16.017403112610349</c:v>
                </c:pt>
                <c:pt idx="1">
                  <c:v>44296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FB-EF8D-4990-9595-35D8B51583E4}"/>
            </c:ext>
          </c:extLst>
        </c:ser>
        <c:ser>
          <c:idx val="73"/>
          <c:order val="73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xVal>
            <c:strRef>
              <c:f>'Gesamter Zyklus 2018-2022'!$CC$1:$CD$1</c:f>
              <c:strCache>
                <c:ptCount val="2"/>
                <c:pt idx="0">
                  <c:v>X Anstiege</c:v>
                </c:pt>
                <c:pt idx="1">
                  <c:v>Date of Highest High</c:v>
                </c:pt>
              </c:strCache>
            </c:strRef>
          </c:xVal>
          <c:yVal>
            <c:numRef>
              <c:f>'Gesamter Zyklus 2018-2022'!$CC$75:$CD$75</c:f>
              <c:numCache>
                <c:formatCode>m/d/yyyy</c:formatCode>
                <c:ptCount val="2"/>
                <c:pt idx="0" formatCode="0.00">
                  <c:v>17.199026140463261</c:v>
                </c:pt>
                <c:pt idx="1">
                  <c:v>44286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FC-EF8D-4990-9595-35D8B51583E4}"/>
            </c:ext>
          </c:extLst>
        </c:ser>
        <c:ser>
          <c:idx val="74"/>
          <c:order val="74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xVal>
            <c:strRef>
              <c:f>'Gesamter Zyklus 2018-2022'!$CC$1:$CD$1</c:f>
              <c:strCache>
                <c:ptCount val="2"/>
                <c:pt idx="0">
                  <c:v>X Anstiege</c:v>
                </c:pt>
                <c:pt idx="1">
                  <c:v>Date of Highest High</c:v>
                </c:pt>
              </c:strCache>
            </c:strRef>
          </c:xVal>
          <c:yVal>
            <c:numRef>
              <c:f>'Gesamter Zyklus 2018-2022'!$CC$76:$CD$76</c:f>
              <c:numCache>
                <c:formatCode>m/d/yyyy</c:formatCode>
                <c:ptCount val="2"/>
                <c:pt idx="0" formatCode="0.00">
                  <c:v>6.5534446730790714</c:v>
                </c:pt>
                <c:pt idx="1">
                  <c:v>43398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FD-EF8D-4990-9595-35D8B51583E4}"/>
            </c:ext>
          </c:extLst>
        </c:ser>
        <c:ser>
          <c:idx val="75"/>
          <c:order val="75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xVal>
            <c:strRef>
              <c:f>'Gesamter Zyklus 2018-2022'!$CC$1:$CD$1</c:f>
              <c:strCache>
                <c:ptCount val="2"/>
                <c:pt idx="0">
                  <c:v>X Anstiege</c:v>
                </c:pt>
                <c:pt idx="1">
                  <c:v>Date of Highest High</c:v>
                </c:pt>
              </c:strCache>
            </c:strRef>
          </c:xVal>
          <c:yVal>
            <c:numRef>
              <c:f>'Gesamter Zyklus 2018-2022'!$CC$77:$CD$77</c:f>
              <c:numCache>
                <c:formatCode>m/d/yyyy</c:formatCode>
                <c:ptCount val="2"/>
                <c:pt idx="0" formatCode="0.00">
                  <c:v>72.061087571293271</c:v>
                </c:pt>
                <c:pt idx="1">
                  <c:v>44317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FE-EF8D-4990-9595-35D8B51583E4}"/>
            </c:ext>
          </c:extLst>
        </c:ser>
        <c:ser>
          <c:idx val="76"/>
          <c:order val="76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</a:schemeClr>
              </a:solidFill>
              <a:ln w="9525">
                <a:solidFill>
                  <a:schemeClr val="accent5">
                    <a:lumMod val="80000"/>
                  </a:schemeClr>
                </a:solidFill>
              </a:ln>
              <a:effectLst/>
            </c:spPr>
          </c:marker>
          <c:xVal>
            <c:strRef>
              <c:f>'Gesamter Zyklus 2018-2022'!$CC$1:$CD$1</c:f>
              <c:strCache>
                <c:ptCount val="2"/>
                <c:pt idx="0">
                  <c:v>X Anstiege</c:v>
                </c:pt>
                <c:pt idx="1">
                  <c:v>Date of Highest High</c:v>
                </c:pt>
              </c:strCache>
            </c:strRef>
          </c:xVal>
          <c:yVal>
            <c:numRef>
              <c:f>'Gesamter Zyklus 2018-2022'!$CC$78:$CD$78</c:f>
              <c:numCache>
                <c:formatCode>m/d/yyyy</c:formatCode>
                <c:ptCount val="2"/>
                <c:pt idx="0" formatCode="0.00">
                  <c:v>115.0470167986098</c:v>
                </c:pt>
                <c:pt idx="1">
                  <c:v>44329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FF-EF8D-4990-9595-35D8B51583E4}"/>
            </c:ext>
          </c:extLst>
        </c:ser>
        <c:ser>
          <c:idx val="77"/>
          <c:order val="77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</a:schemeClr>
              </a:solidFill>
              <a:ln w="9525">
                <a:solidFill>
                  <a:schemeClr val="accent6">
                    <a:lumMod val="80000"/>
                  </a:schemeClr>
                </a:solidFill>
              </a:ln>
              <a:effectLst/>
            </c:spPr>
          </c:marker>
          <c:xVal>
            <c:strRef>
              <c:f>'Gesamter Zyklus 2018-2022'!$CC$1:$CD$1</c:f>
              <c:strCache>
                <c:ptCount val="2"/>
                <c:pt idx="0">
                  <c:v>X Anstiege</c:v>
                </c:pt>
                <c:pt idx="1">
                  <c:v>Date of Highest High</c:v>
                </c:pt>
              </c:strCache>
            </c:strRef>
          </c:xVal>
          <c:yVal>
            <c:numRef>
              <c:f>'Gesamter Zyklus 2018-2022'!$CC$79:$CD$79</c:f>
              <c:numCache>
                <c:formatCode>m/d/yyyy</c:formatCode>
                <c:ptCount val="2"/>
                <c:pt idx="0" formatCode="0.00">
                  <c:v>508.69609532791873</c:v>
                </c:pt>
                <c:pt idx="1">
                  <c:v>44508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100-EF8D-4990-9595-35D8B51583E4}"/>
            </c:ext>
          </c:extLst>
        </c:ser>
        <c:ser>
          <c:idx val="78"/>
          <c:order val="78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strRef>
              <c:f>'Gesamter Zyklus 2018-2022'!$CC$1:$CD$1</c:f>
              <c:strCache>
                <c:ptCount val="2"/>
                <c:pt idx="0">
                  <c:v>X Anstiege</c:v>
                </c:pt>
                <c:pt idx="1">
                  <c:v>Date of Highest High</c:v>
                </c:pt>
              </c:strCache>
            </c:strRef>
          </c:xVal>
          <c:yVal>
            <c:numRef>
              <c:f>'Gesamter Zyklus 2018-2022'!$CC$80:$CD$80</c:f>
              <c:numCache>
                <c:formatCode>m/d/yyyy</c:formatCode>
                <c:ptCount val="2"/>
                <c:pt idx="0" formatCode="0.00">
                  <c:v>79.535908856699962</c:v>
                </c:pt>
                <c:pt idx="1">
                  <c:v>44303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101-EF8D-4990-9595-35D8B51583E4}"/>
            </c:ext>
          </c:extLst>
        </c:ser>
        <c:ser>
          <c:idx val="79"/>
          <c:order val="79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strRef>
              <c:f>'Gesamter Zyklus 2018-2022'!$CC$1:$CD$1</c:f>
              <c:strCache>
                <c:ptCount val="2"/>
                <c:pt idx="0">
                  <c:v>X Anstiege</c:v>
                </c:pt>
                <c:pt idx="1">
                  <c:v>Date of Highest High</c:v>
                </c:pt>
              </c:strCache>
            </c:strRef>
          </c:xVal>
          <c:yVal>
            <c:numRef>
              <c:f>'Gesamter Zyklus 2018-2022'!$CC$81:$CD$81</c:f>
              <c:numCache>
                <c:formatCode>m/d/yyyy</c:formatCode>
                <c:ptCount val="2"/>
                <c:pt idx="0" formatCode="0.00">
                  <c:v>992.24662223590713</c:v>
                </c:pt>
                <c:pt idx="1">
                  <c:v>44656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102-EF8D-4990-9595-35D8B51583E4}"/>
            </c:ext>
          </c:extLst>
        </c:ser>
        <c:ser>
          <c:idx val="80"/>
          <c:order val="8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  <a:lumOff val="40000"/>
                </a:schemeClr>
              </a:solidFill>
              <a:ln w="9525">
                <a:solidFill>
                  <a:schemeClr val="accent3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strRef>
              <c:f>'Gesamter Zyklus 2018-2022'!$CC$1:$CD$1</c:f>
              <c:strCache>
                <c:ptCount val="2"/>
                <c:pt idx="0">
                  <c:v>X Anstiege</c:v>
                </c:pt>
                <c:pt idx="1">
                  <c:v>Date of Highest High</c:v>
                </c:pt>
              </c:strCache>
            </c:strRef>
          </c:xVal>
          <c:yVal>
            <c:numRef>
              <c:f>'Gesamter Zyklus 2018-2022'!$CC$82:$CD$82</c:f>
              <c:numCache>
                <c:formatCode>m/d/yyyy</c:formatCode>
                <c:ptCount val="2"/>
                <c:pt idx="0" formatCode="0.00">
                  <c:v>30.577916948563651</c:v>
                </c:pt>
                <c:pt idx="1">
                  <c:v>44505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103-EF8D-4990-9595-35D8B51583E4}"/>
            </c:ext>
          </c:extLst>
        </c:ser>
        <c:ser>
          <c:idx val="81"/>
          <c:order val="8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strRef>
              <c:f>'Gesamter Zyklus 2018-2022'!$CC$1:$CD$1</c:f>
              <c:strCache>
                <c:ptCount val="2"/>
                <c:pt idx="0">
                  <c:v>X Anstiege</c:v>
                </c:pt>
                <c:pt idx="1">
                  <c:v>Date of Highest High</c:v>
                </c:pt>
              </c:strCache>
            </c:strRef>
          </c:xVal>
          <c:yVal>
            <c:numRef>
              <c:f>'Gesamter Zyklus 2018-2022'!$CC$83:$CD$83</c:f>
              <c:numCache>
                <c:formatCode>m/d/yyyy</c:formatCode>
                <c:ptCount val="2"/>
                <c:pt idx="0" formatCode="0.00">
                  <c:v>102.34494567672979</c:v>
                </c:pt>
                <c:pt idx="1">
                  <c:v>44291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104-EF8D-4990-9595-35D8B51583E4}"/>
            </c:ext>
          </c:extLst>
        </c:ser>
        <c:ser>
          <c:idx val="82"/>
          <c:order val="82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 w="9525">
                <a:solidFill>
                  <a:schemeClr val="accent5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strRef>
              <c:f>'Gesamter Zyklus 2018-2022'!$CC$1:$CD$1</c:f>
              <c:strCache>
                <c:ptCount val="2"/>
                <c:pt idx="0">
                  <c:v>X Anstiege</c:v>
                </c:pt>
                <c:pt idx="1">
                  <c:v>Date of Highest High</c:v>
                </c:pt>
              </c:strCache>
            </c:strRef>
          </c:xVal>
          <c:yVal>
            <c:numRef>
              <c:f>'Gesamter Zyklus 2018-2022'!$CC$84:$CD$84</c:f>
              <c:numCache>
                <c:formatCode>m/d/yyyy</c:formatCode>
                <c:ptCount val="2"/>
                <c:pt idx="0" formatCode="0.00">
                  <c:v>11.490797944912201</c:v>
                </c:pt>
                <c:pt idx="1">
                  <c:v>43641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105-EF8D-4990-9595-35D8B51583E4}"/>
            </c:ext>
          </c:extLst>
        </c:ser>
        <c:ser>
          <c:idx val="83"/>
          <c:order val="83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strRef>
              <c:f>'Gesamter Zyklus 2018-2022'!$CC$1:$CD$1</c:f>
              <c:strCache>
                <c:ptCount val="2"/>
                <c:pt idx="0">
                  <c:v>X Anstiege</c:v>
                </c:pt>
                <c:pt idx="1">
                  <c:v>Date of Highest High</c:v>
                </c:pt>
              </c:strCache>
            </c:strRef>
          </c:xVal>
          <c:yVal>
            <c:numRef>
              <c:f>'Gesamter Zyklus 2018-2022'!$CC$85:$CD$85</c:f>
              <c:numCache>
                <c:formatCode>m/d/yyyy</c:formatCode>
                <c:ptCount val="2"/>
                <c:pt idx="0" formatCode="0.00">
                  <c:v>34.439115037534137</c:v>
                </c:pt>
                <c:pt idx="1">
                  <c:v>44302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106-EF8D-4990-9595-35D8B51583E4}"/>
            </c:ext>
          </c:extLst>
        </c:ser>
        <c:ser>
          <c:idx val="84"/>
          <c:order val="84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xVal>
            <c:strRef>
              <c:f>'Gesamter Zyklus 2018-2022'!$CC$1:$CD$1</c:f>
              <c:strCache>
                <c:ptCount val="2"/>
                <c:pt idx="0">
                  <c:v>X Anstiege</c:v>
                </c:pt>
                <c:pt idx="1">
                  <c:v>Date of Highest High</c:v>
                </c:pt>
              </c:strCache>
            </c:strRef>
          </c:xVal>
          <c:yVal>
            <c:numRef>
              <c:f>'Gesamter Zyklus 2018-2022'!$CC$86:$CD$86</c:f>
              <c:numCache>
                <c:formatCode>m/d/yyyy</c:formatCode>
                <c:ptCount val="2"/>
                <c:pt idx="0" formatCode="0.00">
                  <c:v>19.38391800948942</c:v>
                </c:pt>
                <c:pt idx="1">
                  <c:v>44303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107-EF8D-4990-9595-35D8B51583E4}"/>
            </c:ext>
          </c:extLst>
        </c:ser>
        <c:ser>
          <c:idx val="85"/>
          <c:order val="85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xVal>
            <c:strRef>
              <c:f>'Gesamter Zyklus 2018-2022'!$CC$1:$CD$1</c:f>
              <c:strCache>
                <c:ptCount val="2"/>
                <c:pt idx="0">
                  <c:v>X Anstiege</c:v>
                </c:pt>
                <c:pt idx="1">
                  <c:v>Date of Highest High</c:v>
                </c:pt>
              </c:strCache>
            </c:strRef>
          </c:xVal>
          <c:yVal>
            <c:numRef>
              <c:f>'Gesamter Zyklus 2018-2022'!$CC$87:$CD$87</c:f>
              <c:numCache>
                <c:formatCode>m/d/yyyy</c:formatCode>
                <c:ptCount val="2"/>
                <c:pt idx="0" formatCode="0.00">
                  <c:v>3.077116253592119</c:v>
                </c:pt>
                <c:pt idx="1">
                  <c:v>43840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108-EF8D-4990-9595-35D8B51583E4}"/>
            </c:ext>
          </c:extLst>
        </c:ser>
        <c:ser>
          <c:idx val="86"/>
          <c:order val="86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</a:schemeClr>
              </a:solidFill>
              <a:ln w="9525">
                <a:solidFill>
                  <a:schemeClr val="accent3">
                    <a:lumMod val="50000"/>
                  </a:schemeClr>
                </a:solidFill>
              </a:ln>
              <a:effectLst/>
            </c:spPr>
          </c:marker>
          <c:xVal>
            <c:strRef>
              <c:f>'Gesamter Zyklus 2018-2022'!$CC$1:$CD$1</c:f>
              <c:strCache>
                <c:ptCount val="2"/>
                <c:pt idx="0">
                  <c:v>X Anstiege</c:v>
                </c:pt>
                <c:pt idx="1">
                  <c:v>Date of Highest High</c:v>
                </c:pt>
              </c:strCache>
            </c:strRef>
          </c:xVal>
          <c:yVal>
            <c:numRef>
              <c:f>'Gesamter Zyklus 2018-2022'!$CC$88:$CD$88</c:f>
              <c:numCache>
                <c:formatCode>m/d/yyyy</c:formatCode>
                <c:ptCount val="2"/>
                <c:pt idx="0" formatCode="0.00">
                  <c:v>230.37111169527489</c:v>
                </c:pt>
                <c:pt idx="1">
                  <c:v>44525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109-EF8D-4990-9595-35D8B51583E4}"/>
            </c:ext>
          </c:extLst>
        </c:ser>
        <c:ser>
          <c:idx val="87"/>
          <c:order val="87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</a:schemeClr>
              </a:solidFill>
              <a:ln w="9525">
                <a:solidFill>
                  <a:schemeClr val="accent4">
                    <a:lumMod val="50000"/>
                  </a:schemeClr>
                </a:solidFill>
              </a:ln>
              <a:effectLst/>
            </c:spPr>
          </c:marker>
          <c:xVal>
            <c:strRef>
              <c:f>'Gesamter Zyklus 2018-2022'!$CC$1:$CD$1</c:f>
              <c:strCache>
                <c:ptCount val="2"/>
                <c:pt idx="0">
                  <c:v>X Anstiege</c:v>
                </c:pt>
                <c:pt idx="1">
                  <c:v>Date of Highest High</c:v>
                </c:pt>
              </c:strCache>
            </c:strRef>
          </c:xVal>
          <c:yVal>
            <c:numRef>
              <c:f>'Gesamter Zyklus 2018-2022'!$CC$89:$CD$89</c:f>
              <c:numCache>
                <c:formatCode>m/d/yyyy</c:formatCode>
                <c:ptCount val="2"/>
                <c:pt idx="0" formatCode="0.00">
                  <c:v>22.28933694208277</c:v>
                </c:pt>
                <c:pt idx="1">
                  <c:v>44294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10A-EF8D-4990-9595-35D8B51583E4}"/>
            </c:ext>
          </c:extLst>
        </c:ser>
        <c:ser>
          <c:idx val="88"/>
          <c:order val="88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xVal>
            <c:strRef>
              <c:f>'Gesamter Zyklus 2018-2022'!$CC$1:$CD$1</c:f>
              <c:strCache>
                <c:ptCount val="2"/>
                <c:pt idx="0">
                  <c:v>X Anstiege</c:v>
                </c:pt>
                <c:pt idx="1">
                  <c:v>Date of Highest High</c:v>
                </c:pt>
              </c:strCache>
            </c:strRef>
          </c:xVal>
          <c:yVal>
            <c:numRef>
              <c:f>'Gesamter Zyklus 2018-2022'!$CC$90:$CD$90</c:f>
              <c:numCache>
                <c:formatCode>m/d/yyyy</c:formatCode>
                <c:ptCount val="2"/>
                <c:pt idx="0" formatCode="0.00">
                  <c:v>10.87180815997896</c:v>
                </c:pt>
                <c:pt idx="1">
                  <c:v>43675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10B-EF8D-4990-9595-35D8B51583E4}"/>
            </c:ext>
          </c:extLst>
        </c:ser>
        <c:ser>
          <c:idx val="89"/>
          <c:order val="89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</a:schemeClr>
              </a:solidFill>
              <a:ln w="9525">
                <a:solidFill>
                  <a:schemeClr val="accent6">
                    <a:lumMod val="50000"/>
                  </a:schemeClr>
                </a:solidFill>
              </a:ln>
              <a:effectLst/>
            </c:spPr>
          </c:marker>
          <c:xVal>
            <c:strRef>
              <c:f>'Gesamter Zyklus 2018-2022'!$CC$1:$CD$1</c:f>
              <c:strCache>
                <c:ptCount val="2"/>
                <c:pt idx="0">
                  <c:v>X Anstiege</c:v>
                </c:pt>
                <c:pt idx="1">
                  <c:v>Date of Highest High</c:v>
                </c:pt>
              </c:strCache>
            </c:strRef>
          </c:xVal>
          <c:yVal>
            <c:numRef>
              <c:f>'Gesamter Zyklus 2018-2022'!$CC$91:$CD$91</c:f>
              <c:numCache>
                <c:formatCode>m/d/yyyy</c:formatCode>
                <c:ptCount val="2"/>
                <c:pt idx="0" formatCode="0.00">
                  <c:v>11.756214603499579</c:v>
                </c:pt>
                <c:pt idx="1">
                  <c:v>43786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10C-EF8D-4990-9595-35D8B51583E4}"/>
            </c:ext>
          </c:extLst>
        </c:ser>
        <c:ser>
          <c:idx val="90"/>
          <c:order val="9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  <a:lumOff val="30000"/>
                </a:schemeClr>
              </a:solidFill>
              <a:ln w="9525">
                <a:solidFill>
                  <a:schemeClr val="accent1">
                    <a:lumMod val="70000"/>
                    <a:lumOff val="30000"/>
                  </a:schemeClr>
                </a:solidFill>
              </a:ln>
              <a:effectLst/>
            </c:spPr>
          </c:marker>
          <c:xVal>
            <c:strRef>
              <c:f>'Gesamter Zyklus 2018-2022'!$CC$1:$CD$1</c:f>
              <c:strCache>
                <c:ptCount val="2"/>
                <c:pt idx="0">
                  <c:v>X Anstiege</c:v>
                </c:pt>
                <c:pt idx="1">
                  <c:v>Date of Highest High</c:v>
                </c:pt>
              </c:strCache>
            </c:strRef>
          </c:xVal>
          <c:yVal>
            <c:numRef>
              <c:f>'Gesamter Zyklus 2018-2022'!$CC$92:$CD$92</c:f>
              <c:numCache>
                <c:formatCode>m/d/yyyy</c:formatCode>
                <c:ptCount val="2"/>
                <c:pt idx="0" formatCode="0.00">
                  <c:v>16.53899839248961</c:v>
                </c:pt>
                <c:pt idx="1">
                  <c:v>43859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10D-EF8D-4990-9595-35D8B51583E4}"/>
            </c:ext>
          </c:extLst>
        </c:ser>
        <c:ser>
          <c:idx val="91"/>
          <c:order val="9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  <a:lumOff val="30000"/>
                </a:schemeClr>
              </a:solidFill>
              <a:ln w="9525">
                <a:solidFill>
                  <a:schemeClr val="accent2">
                    <a:lumMod val="70000"/>
                    <a:lumOff val="30000"/>
                  </a:schemeClr>
                </a:solidFill>
              </a:ln>
              <a:effectLst/>
            </c:spPr>
          </c:marker>
          <c:xVal>
            <c:strRef>
              <c:f>'Gesamter Zyklus 2018-2022'!$CC$1:$CD$1</c:f>
              <c:strCache>
                <c:ptCount val="2"/>
                <c:pt idx="0">
                  <c:v>X Anstiege</c:v>
                </c:pt>
                <c:pt idx="1">
                  <c:v>Date of Highest High</c:v>
                </c:pt>
              </c:strCache>
            </c:strRef>
          </c:xVal>
          <c:yVal>
            <c:numRef>
              <c:f>'Gesamter Zyklus 2018-2022'!$CC$93:$CD$93</c:f>
              <c:numCache>
                <c:formatCode>m/d/yyyy</c:formatCode>
                <c:ptCount val="2"/>
                <c:pt idx="0" formatCode="0.00">
                  <c:v>8.6888914794505254</c:v>
                </c:pt>
                <c:pt idx="1">
                  <c:v>43893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10E-EF8D-4990-9595-35D8B51583E4}"/>
            </c:ext>
          </c:extLst>
        </c:ser>
        <c:ser>
          <c:idx val="92"/>
          <c:order val="92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  <a:lumOff val="30000"/>
                </a:schemeClr>
              </a:solidFill>
              <a:ln w="9525">
                <a:solidFill>
                  <a:schemeClr val="accent3">
                    <a:lumMod val="70000"/>
                    <a:lumOff val="30000"/>
                  </a:schemeClr>
                </a:solidFill>
              </a:ln>
              <a:effectLst/>
            </c:spPr>
          </c:marker>
          <c:xVal>
            <c:strRef>
              <c:f>'Gesamter Zyklus 2018-2022'!$CC$1:$CD$1</c:f>
              <c:strCache>
                <c:ptCount val="2"/>
                <c:pt idx="0">
                  <c:v>X Anstiege</c:v>
                </c:pt>
                <c:pt idx="1">
                  <c:v>Date of Highest High</c:v>
                </c:pt>
              </c:strCache>
            </c:strRef>
          </c:xVal>
          <c:yVal>
            <c:numRef>
              <c:f>'Gesamter Zyklus 2018-2022'!$CC$94:$CD$94</c:f>
              <c:numCache>
                <c:formatCode>m/d/yyyy</c:formatCode>
                <c:ptCount val="2"/>
                <c:pt idx="0" formatCode="0.00">
                  <c:v>73.664802266941891</c:v>
                </c:pt>
                <c:pt idx="1">
                  <c:v>43793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10F-EF8D-4990-9595-35D8B51583E4}"/>
            </c:ext>
          </c:extLst>
        </c:ser>
        <c:ser>
          <c:idx val="93"/>
          <c:order val="93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  <a:lumOff val="30000"/>
                </a:schemeClr>
              </a:solidFill>
              <a:ln w="9525">
                <a:solidFill>
                  <a:schemeClr val="accent4">
                    <a:lumMod val="70000"/>
                    <a:lumOff val="30000"/>
                  </a:schemeClr>
                </a:solidFill>
              </a:ln>
              <a:effectLst/>
            </c:spPr>
          </c:marker>
          <c:xVal>
            <c:strRef>
              <c:f>'Gesamter Zyklus 2018-2022'!$CC$1:$CD$1</c:f>
              <c:strCache>
                <c:ptCount val="2"/>
                <c:pt idx="0">
                  <c:v>X Anstiege</c:v>
                </c:pt>
                <c:pt idx="1">
                  <c:v>Date of Highest High</c:v>
                </c:pt>
              </c:strCache>
            </c:strRef>
          </c:xVal>
          <c:yVal>
            <c:numRef>
              <c:f>'Gesamter Zyklus 2018-2022'!$CC$95:$CD$95</c:f>
              <c:numCache>
                <c:formatCode>m/d/yyyy</c:formatCode>
                <c:ptCount val="2"/>
                <c:pt idx="0" formatCode="0.00">
                  <c:v>3.585959880070356</c:v>
                </c:pt>
                <c:pt idx="1">
                  <c:v>44201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110-EF8D-4990-9595-35D8B51583E4}"/>
            </c:ext>
          </c:extLst>
        </c:ser>
        <c:ser>
          <c:idx val="94"/>
          <c:order val="94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  <a:lumOff val="30000"/>
                </a:schemeClr>
              </a:solidFill>
              <a:ln w="9525">
                <a:solidFill>
                  <a:schemeClr val="accent5">
                    <a:lumMod val="70000"/>
                    <a:lumOff val="30000"/>
                  </a:schemeClr>
                </a:solidFill>
              </a:ln>
              <a:effectLst/>
            </c:spPr>
          </c:marker>
          <c:xVal>
            <c:strRef>
              <c:f>'Gesamter Zyklus 2018-2022'!$CC$1:$CD$1</c:f>
              <c:strCache>
                <c:ptCount val="2"/>
                <c:pt idx="0">
                  <c:v>X Anstiege</c:v>
                </c:pt>
                <c:pt idx="1">
                  <c:v>Date of Highest High</c:v>
                </c:pt>
              </c:strCache>
            </c:strRef>
          </c:xVal>
          <c:yVal>
            <c:numRef>
              <c:f>'Gesamter Zyklus 2018-2022'!$CC$96:$CD$96</c:f>
              <c:numCache>
                <c:formatCode>m/d/yyyy</c:formatCode>
                <c:ptCount val="2"/>
                <c:pt idx="0" formatCode="0.00">
                  <c:v>118.05897240403441</c:v>
                </c:pt>
                <c:pt idx="1">
                  <c:v>44247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111-EF8D-4990-9595-35D8B51583E4}"/>
            </c:ext>
          </c:extLst>
        </c:ser>
        <c:ser>
          <c:idx val="95"/>
          <c:order val="95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  <a:lumOff val="30000"/>
                </a:schemeClr>
              </a:solidFill>
              <a:ln w="9525">
                <a:solidFill>
                  <a:schemeClr val="accent6">
                    <a:lumMod val="70000"/>
                    <a:lumOff val="30000"/>
                  </a:schemeClr>
                </a:solidFill>
              </a:ln>
              <a:effectLst/>
            </c:spPr>
          </c:marker>
          <c:xVal>
            <c:strRef>
              <c:f>'Gesamter Zyklus 2018-2022'!$CC$1:$CD$1</c:f>
              <c:strCache>
                <c:ptCount val="2"/>
                <c:pt idx="0">
                  <c:v>X Anstiege</c:v>
                </c:pt>
                <c:pt idx="1">
                  <c:v>Date of Highest High</c:v>
                </c:pt>
              </c:strCache>
            </c:strRef>
          </c:xVal>
          <c:yVal>
            <c:numRef>
              <c:f>'Gesamter Zyklus 2018-2022'!$CC$97:$CD$97</c:f>
              <c:numCache>
                <c:formatCode>m/d/yyyy</c:formatCode>
                <c:ptCount val="2"/>
                <c:pt idx="0" formatCode="0.00">
                  <c:v>103.4606055423793</c:v>
                </c:pt>
                <c:pt idx="1">
                  <c:v>44322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112-EF8D-4990-9595-35D8B51583E4}"/>
            </c:ext>
          </c:extLst>
        </c:ser>
        <c:ser>
          <c:idx val="96"/>
          <c:order val="96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</a:schemeClr>
              </a:solidFill>
              <a:ln w="9525">
                <a:solidFill>
                  <a:schemeClr val="accent1">
                    <a:lumMod val="70000"/>
                  </a:schemeClr>
                </a:solidFill>
              </a:ln>
              <a:effectLst/>
            </c:spPr>
          </c:marker>
          <c:xVal>
            <c:strRef>
              <c:f>'Gesamter Zyklus 2018-2022'!$CC$1:$CD$1</c:f>
              <c:strCache>
                <c:ptCount val="2"/>
                <c:pt idx="0">
                  <c:v>X Anstiege</c:v>
                </c:pt>
                <c:pt idx="1">
                  <c:v>Date of Highest High</c:v>
                </c:pt>
              </c:strCache>
            </c:strRef>
          </c:xVal>
          <c:yVal>
            <c:numRef>
              <c:f>'Gesamter Zyklus 2018-2022'!$CC$98:$CD$98</c:f>
              <c:numCache>
                <c:formatCode>m/d/yyyy</c:formatCode>
                <c:ptCount val="2"/>
                <c:pt idx="0" formatCode="0.00">
                  <c:v>55.317814241686953</c:v>
                </c:pt>
                <c:pt idx="1">
                  <c:v>44323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113-EF8D-4990-9595-35D8B51583E4}"/>
            </c:ext>
          </c:extLst>
        </c:ser>
        <c:ser>
          <c:idx val="97"/>
          <c:order val="97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xVal>
            <c:strRef>
              <c:f>'Gesamter Zyklus 2018-2022'!$CC$1:$CD$1</c:f>
              <c:strCache>
                <c:ptCount val="2"/>
                <c:pt idx="0">
                  <c:v>X Anstiege</c:v>
                </c:pt>
                <c:pt idx="1">
                  <c:v>Date of Highest High</c:v>
                </c:pt>
              </c:strCache>
            </c:strRef>
          </c:xVal>
          <c:yVal>
            <c:numRef>
              <c:f>'Gesamter Zyklus 2018-2022'!$CC$99:$CD$99</c:f>
              <c:numCache>
                <c:formatCode>m/d/yyyy</c:formatCode>
                <c:ptCount val="2"/>
                <c:pt idx="0" formatCode="0.00">
                  <c:v>16.854717397811871</c:v>
                </c:pt>
                <c:pt idx="1">
                  <c:v>44131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114-EF8D-4990-9595-35D8B51583E4}"/>
            </c:ext>
          </c:extLst>
        </c:ser>
        <c:ser>
          <c:idx val="98"/>
          <c:order val="98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xVal>
            <c:strRef>
              <c:f>'Gesamter Zyklus 2018-2022'!$CC$1:$CD$1</c:f>
              <c:strCache>
                <c:ptCount val="2"/>
                <c:pt idx="0">
                  <c:v>X Anstiege</c:v>
                </c:pt>
                <c:pt idx="1">
                  <c:v>Date of Highest High</c:v>
                </c:pt>
              </c:strCache>
            </c:strRef>
          </c:xVal>
          <c:yVal>
            <c:numRef>
              <c:f>'Gesamter Zyklus 2018-2022'!$CC$100:$CD$100</c:f>
              <c:numCache>
                <c:formatCode>m/d/yyyy</c:formatCode>
                <c:ptCount val="2"/>
                <c:pt idx="0" formatCode="0.00">
                  <c:v>1.058301661215068</c:v>
                </c:pt>
                <c:pt idx="1">
                  <c:v>43721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115-EF8D-4990-9595-35D8B51583E4}"/>
            </c:ext>
          </c:extLst>
        </c:ser>
        <c:ser>
          <c:idx val="99"/>
          <c:order val="99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</a:schemeClr>
              </a:solidFill>
              <a:ln w="9525">
                <a:solidFill>
                  <a:schemeClr val="accent4">
                    <a:lumMod val="70000"/>
                  </a:schemeClr>
                </a:solidFill>
              </a:ln>
              <a:effectLst/>
            </c:spPr>
          </c:marker>
          <c:xVal>
            <c:strRef>
              <c:f>'Gesamter Zyklus 2018-2022'!$CC$1:$CD$1</c:f>
              <c:strCache>
                <c:ptCount val="2"/>
                <c:pt idx="0">
                  <c:v>X Anstiege</c:v>
                </c:pt>
                <c:pt idx="1">
                  <c:v>Date of Highest High</c:v>
                </c:pt>
              </c:strCache>
            </c:strRef>
          </c:xVal>
          <c:yVal>
            <c:numRef>
              <c:f>'Gesamter Zyklus 2018-2022'!$CC$101:$CD$101</c:f>
              <c:numCache>
                <c:formatCode>m/d/yyyy</c:formatCode>
                <c:ptCount val="2"/>
                <c:pt idx="0" formatCode="0.00">
                  <c:v>40.406999053715332</c:v>
                </c:pt>
                <c:pt idx="1">
                  <c:v>43641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116-EF8D-4990-9595-35D8B51583E4}"/>
            </c:ext>
          </c:extLst>
        </c:ser>
        <c:ser>
          <c:idx val="100"/>
          <c:order val="10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</a:schemeClr>
              </a:solidFill>
              <a:ln w="9525">
                <a:solidFill>
                  <a:schemeClr val="accent5">
                    <a:lumMod val="70000"/>
                  </a:schemeClr>
                </a:solidFill>
              </a:ln>
              <a:effectLst/>
            </c:spPr>
          </c:marker>
          <c:xVal>
            <c:strRef>
              <c:f>'Gesamter Zyklus 2018-2022'!$CC$1:$CD$1</c:f>
              <c:strCache>
                <c:ptCount val="2"/>
                <c:pt idx="0">
                  <c:v>X Anstiege</c:v>
                </c:pt>
                <c:pt idx="1">
                  <c:v>Date of Highest High</c:v>
                </c:pt>
              </c:strCache>
            </c:strRef>
          </c:xVal>
          <c:yVal>
            <c:numRef>
              <c:f>'Gesamter Zyklus 2018-2022'!$CC$102:$CD$102</c:f>
              <c:numCache>
                <c:formatCode>m/d/yyyy</c:formatCode>
                <c:ptCount val="2"/>
                <c:pt idx="0" formatCode="0.00">
                  <c:v>18.471495407849961</c:v>
                </c:pt>
                <c:pt idx="1">
                  <c:v>43640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117-EF8D-4990-9595-35D8B51583E4}"/>
            </c:ext>
          </c:extLst>
        </c:ser>
        <c:ser>
          <c:idx val="101"/>
          <c:order val="10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</a:schemeClr>
              </a:solidFill>
              <a:ln w="9525">
                <a:solidFill>
                  <a:schemeClr val="accent6">
                    <a:lumMod val="70000"/>
                  </a:schemeClr>
                </a:solidFill>
              </a:ln>
              <a:effectLst/>
            </c:spPr>
          </c:marker>
          <c:xVal>
            <c:strRef>
              <c:f>'Gesamter Zyklus 2018-2022'!$CC$1:$CD$1</c:f>
              <c:strCache>
                <c:ptCount val="2"/>
                <c:pt idx="0">
                  <c:v>X Anstiege</c:v>
                </c:pt>
                <c:pt idx="1">
                  <c:v>Date of Highest High</c:v>
                </c:pt>
              </c:strCache>
            </c:strRef>
          </c:xVal>
          <c:yVal>
            <c:numRef>
              <c:f>'Gesamter Zyklus 2018-2022'!$CC$103:$CD$103</c:f>
              <c:numCache>
                <c:formatCode>m/d/yyyy</c:formatCode>
                <c:ptCount val="2"/>
                <c:pt idx="0" formatCode="0.00">
                  <c:v>389.25090254780838</c:v>
                </c:pt>
                <c:pt idx="1">
                  <c:v>43975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118-EF8D-4990-9595-35D8B51583E4}"/>
            </c:ext>
          </c:extLst>
        </c:ser>
        <c:ser>
          <c:idx val="102"/>
          <c:order val="102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  <a:lumOff val="50000"/>
                </a:schemeClr>
              </a:solidFill>
              <a:ln w="9525">
                <a:solidFill>
                  <a:schemeClr val="accent1">
                    <a:lumMod val="50000"/>
                    <a:lumOff val="50000"/>
                  </a:schemeClr>
                </a:solidFill>
              </a:ln>
              <a:effectLst/>
            </c:spPr>
          </c:marker>
          <c:xVal>
            <c:strRef>
              <c:f>'Gesamter Zyklus 2018-2022'!$CC$1:$CD$1</c:f>
              <c:strCache>
                <c:ptCount val="2"/>
                <c:pt idx="0">
                  <c:v>X Anstiege</c:v>
                </c:pt>
                <c:pt idx="1">
                  <c:v>Date of Highest High</c:v>
                </c:pt>
              </c:strCache>
            </c:strRef>
          </c:xVal>
          <c:yVal>
            <c:numRef>
              <c:f>'Gesamter Zyklus 2018-2022'!$CC$104:$CD$104</c:f>
              <c:numCache>
                <c:formatCode>m/d/yyyy</c:formatCode>
                <c:ptCount val="2"/>
                <c:pt idx="0" formatCode="0.00">
                  <c:v>47.889573872992123</c:v>
                </c:pt>
                <c:pt idx="1">
                  <c:v>44301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119-EF8D-4990-9595-35D8B51583E4}"/>
            </c:ext>
          </c:extLst>
        </c:ser>
        <c:ser>
          <c:idx val="103"/>
          <c:order val="103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  <a:lumOff val="50000"/>
                </a:schemeClr>
              </a:solidFill>
              <a:ln w="9525">
                <a:solidFill>
                  <a:schemeClr val="accent2">
                    <a:lumMod val="50000"/>
                    <a:lumOff val="50000"/>
                  </a:schemeClr>
                </a:solidFill>
              </a:ln>
              <a:effectLst/>
            </c:spPr>
          </c:marker>
          <c:xVal>
            <c:strRef>
              <c:f>'Gesamter Zyklus 2018-2022'!$CC$1:$CD$1</c:f>
              <c:strCache>
                <c:ptCount val="2"/>
                <c:pt idx="0">
                  <c:v>X Anstiege</c:v>
                </c:pt>
                <c:pt idx="1">
                  <c:v>Date of Highest High</c:v>
                </c:pt>
              </c:strCache>
            </c:strRef>
          </c:xVal>
          <c:yVal>
            <c:numRef>
              <c:f>'Gesamter Zyklus 2018-2022'!$CC$105:$CD$105</c:f>
              <c:numCache>
                <c:formatCode>m/d/yyyy</c:formatCode>
                <c:ptCount val="2"/>
                <c:pt idx="0" formatCode="0.00">
                  <c:v>32.093229192241182</c:v>
                </c:pt>
                <c:pt idx="1">
                  <c:v>44296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11A-EF8D-4990-9595-35D8B51583E4}"/>
            </c:ext>
          </c:extLst>
        </c:ser>
        <c:ser>
          <c:idx val="104"/>
          <c:order val="104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  <a:lumOff val="50000"/>
                </a:schemeClr>
              </a:solidFill>
              <a:ln w="9525">
                <a:solidFill>
                  <a:schemeClr val="accent3">
                    <a:lumMod val="50000"/>
                    <a:lumOff val="50000"/>
                  </a:schemeClr>
                </a:solidFill>
              </a:ln>
              <a:effectLst/>
            </c:spPr>
          </c:marker>
          <c:xVal>
            <c:strRef>
              <c:f>'Gesamter Zyklus 2018-2022'!$CC$1:$CD$1</c:f>
              <c:strCache>
                <c:ptCount val="2"/>
                <c:pt idx="0">
                  <c:v>X Anstiege</c:v>
                </c:pt>
                <c:pt idx="1">
                  <c:v>Date of Highest High</c:v>
                </c:pt>
              </c:strCache>
            </c:strRef>
          </c:xVal>
          <c:yVal>
            <c:numRef>
              <c:f>'Gesamter Zyklus 2018-2022'!$CC$106:$CD$106</c:f>
              <c:numCache>
                <c:formatCode>m/d/yyyy</c:formatCode>
                <c:ptCount val="2"/>
                <c:pt idx="0" formatCode="0.00">
                  <c:v>70.976935726392568</c:v>
                </c:pt>
                <c:pt idx="1">
                  <c:v>43680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11B-EF8D-4990-9595-35D8B51583E4}"/>
            </c:ext>
          </c:extLst>
        </c:ser>
        <c:ser>
          <c:idx val="105"/>
          <c:order val="105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  <a:lumOff val="50000"/>
                </a:schemeClr>
              </a:solidFill>
              <a:ln w="9525">
                <a:solidFill>
                  <a:schemeClr val="accent4">
                    <a:lumMod val="50000"/>
                    <a:lumOff val="50000"/>
                  </a:schemeClr>
                </a:solidFill>
              </a:ln>
              <a:effectLst/>
            </c:spPr>
          </c:marker>
          <c:xVal>
            <c:strRef>
              <c:f>'Gesamter Zyklus 2018-2022'!$CC$1:$CD$1</c:f>
              <c:strCache>
                <c:ptCount val="2"/>
                <c:pt idx="0">
                  <c:v>X Anstiege</c:v>
                </c:pt>
                <c:pt idx="1">
                  <c:v>Date of Highest High</c:v>
                </c:pt>
              </c:strCache>
            </c:strRef>
          </c:xVal>
          <c:yVal>
            <c:numRef>
              <c:f>'Gesamter Zyklus 2018-2022'!$CC$107:$CD$107</c:f>
              <c:numCache>
                <c:formatCode>m/d/yyyy</c:formatCode>
                <c:ptCount val="2"/>
                <c:pt idx="0" formatCode="0.00">
                  <c:v>58.085159069890757</c:v>
                </c:pt>
                <c:pt idx="1">
                  <c:v>44300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11C-EF8D-4990-9595-35D8B51583E4}"/>
            </c:ext>
          </c:extLst>
        </c:ser>
        <c:ser>
          <c:idx val="106"/>
          <c:order val="106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  <a:lumOff val="50000"/>
                </a:schemeClr>
              </a:solidFill>
              <a:ln w="9525">
                <a:solidFill>
                  <a:schemeClr val="accent5">
                    <a:lumMod val="50000"/>
                    <a:lumOff val="50000"/>
                  </a:schemeClr>
                </a:solidFill>
              </a:ln>
              <a:effectLst/>
            </c:spPr>
          </c:marker>
          <c:xVal>
            <c:strRef>
              <c:f>'Gesamter Zyklus 2018-2022'!$CC$1:$CD$1</c:f>
              <c:strCache>
                <c:ptCount val="2"/>
                <c:pt idx="0">
                  <c:v>X Anstiege</c:v>
                </c:pt>
                <c:pt idx="1">
                  <c:v>Date of Highest High</c:v>
                </c:pt>
              </c:strCache>
            </c:strRef>
          </c:xVal>
          <c:yVal>
            <c:numRef>
              <c:f>'Gesamter Zyklus 2018-2022'!$CC$108:$CD$108</c:f>
              <c:numCache>
                <c:formatCode>m/d/yyyy</c:formatCode>
                <c:ptCount val="2"/>
                <c:pt idx="0" formatCode="0.00">
                  <c:v>192.6999223866413</c:v>
                </c:pt>
                <c:pt idx="1">
                  <c:v>44510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11D-EF8D-4990-9595-35D8B51583E4}"/>
            </c:ext>
          </c:extLst>
        </c:ser>
        <c:ser>
          <c:idx val="107"/>
          <c:order val="107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xVal>
            <c:strRef>
              <c:f>'Gesamter Zyklus 2018-2022'!$CC$1:$CD$1</c:f>
              <c:strCache>
                <c:ptCount val="2"/>
                <c:pt idx="0">
                  <c:v>X Anstiege</c:v>
                </c:pt>
                <c:pt idx="1">
                  <c:v>Date of Highest High</c:v>
                </c:pt>
              </c:strCache>
            </c:strRef>
          </c:xVal>
          <c:yVal>
            <c:numRef>
              <c:f>'Gesamter Zyklus 2018-2022'!$CC$109:$CD$109</c:f>
              <c:numCache>
                <c:formatCode>m/d/yyyy</c:formatCode>
                <c:ptCount val="2"/>
                <c:pt idx="0" formatCode="0.00">
                  <c:v>970.67541268696436</c:v>
                </c:pt>
                <c:pt idx="1">
                  <c:v>44557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11E-EF8D-4990-9595-35D8B51583E4}"/>
            </c:ext>
          </c:extLst>
        </c:ser>
        <c:ser>
          <c:idx val="108"/>
          <c:order val="108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'Gesamter Zyklus 2018-2022'!$CC$1:$CD$1</c:f>
              <c:strCache>
                <c:ptCount val="2"/>
                <c:pt idx="0">
                  <c:v>X Anstiege</c:v>
                </c:pt>
                <c:pt idx="1">
                  <c:v>Date of Highest High</c:v>
                </c:pt>
              </c:strCache>
            </c:strRef>
          </c:xVal>
          <c:yVal>
            <c:numRef>
              <c:f>'Gesamter Zyklus 2018-2022'!$CC$110:$CD$110</c:f>
              <c:numCache>
                <c:formatCode>m/d/yyyy</c:formatCode>
                <c:ptCount val="2"/>
                <c:pt idx="0" formatCode="0.00">
                  <c:v>11.85094177446333</c:v>
                </c:pt>
                <c:pt idx="1">
                  <c:v>44323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11F-EF8D-4990-9595-35D8B51583E4}"/>
            </c:ext>
          </c:extLst>
        </c:ser>
        <c:ser>
          <c:idx val="109"/>
          <c:order val="109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strRef>
              <c:f>'Gesamter Zyklus 2018-2022'!$CC$1:$CD$1</c:f>
              <c:strCache>
                <c:ptCount val="2"/>
                <c:pt idx="0">
                  <c:v>X Anstiege</c:v>
                </c:pt>
                <c:pt idx="1">
                  <c:v>Date of Highest High</c:v>
                </c:pt>
              </c:strCache>
            </c:strRef>
          </c:xVal>
          <c:yVal>
            <c:numRef>
              <c:f>'Gesamter Zyklus 2018-2022'!$CC$111:$CD$111</c:f>
              <c:numCache>
                <c:formatCode>m/d/yyyy</c:formatCode>
                <c:ptCount val="2"/>
                <c:pt idx="0" formatCode="0.00">
                  <c:v>44.791475297471088</c:v>
                </c:pt>
                <c:pt idx="1">
                  <c:v>44528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120-EF8D-4990-9595-35D8B51583E4}"/>
            </c:ext>
          </c:extLst>
        </c:ser>
        <c:ser>
          <c:idx val="110"/>
          <c:order val="11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strRef>
              <c:f>'Gesamter Zyklus 2018-2022'!$CC$1:$CD$1</c:f>
              <c:strCache>
                <c:ptCount val="2"/>
                <c:pt idx="0">
                  <c:v>X Anstiege</c:v>
                </c:pt>
                <c:pt idx="1">
                  <c:v>Date of Highest High</c:v>
                </c:pt>
              </c:strCache>
            </c:strRef>
          </c:xVal>
          <c:yVal>
            <c:numRef>
              <c:f>'Gesamter Zyklus 2018-2022'!$CC$112:$CD$112</c:f>
              <c:numCache>
                <c:formatCode>m/d/yyyy</c:formatCode>
                <c:ptCount val="2"/>
                <c:pt idx="0" formatCode="0.00">
                  <c:v>1.010067759122683</c:v>
                </c:pt>
                <c:pt idx="1">
                  <c:v>43779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121-EF8D-4990-9595-35D8B51583E4}"/>
            </c:ext>
          </c:extLst>
        </c:ser>
        <c:ser>
          <c:idx val="111"/>
          <c:order val="11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strRef>
              <c:f>'Gesamter Zyklus 2018-2022'!$CC$1:$CD$1</c:f>
              <c:strCache>
                <c:ptCount val="2"/>
                <c:pt idx="0">
                  <c:v>X Anstiege</c:v>
                </c:pt>
                <c:pt idx="1">
                  <c:v>Date of Highest High</c:v>
                </c:pt>
              </c:strCache>
            </c:strRef>
          </c:xVal>
          <c:yVal>
            <c:numRef>
              <c:f>'Gesamter Zyklus 2018-2022'!$CC$113:$CD$113</c:f>
              <c:numCache>
                <c:formatCode>m/d/yyyy</c:formatCode>
                <c:ptCount val="2"/>
                <c:pt idx="0" formatCode="0.00">
                  <c:v>37.297461149547203</c:v>
                </c:pt>
                <c:pt idx="1">
                  <c:v>44456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122-EF8D-4990-9595-35D8B51583E4}"/>
            </c:ext>
          </c:extLst>
        </c:ser>
        <c:ser>
          <c:idx val="112"/>
          <c:order val="112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strRef>
              <c:f>'Gesamter Zyklus 2018-2022'!$CC$1:$CD$1</c:f>
              <c:strCache>
                <c:ptCount val="2"/>
                <c:pt idx="0">
                  <c:v>X Anstiege</c:v>
                </c:pt>
                <c:pt idx="1">
                  <c:v>Date of Highest High</c:v>
                </c:pt>
              </c:strCache>
            </c:strRef>
          </c:xVal>
          <c:yVal>
            <c:numRef>
              <c:f>'Gesamter Zyklus 2018-2022'!$CC$114:$CD$114</c:f>
              <c:numCache>
                <c:formatCode>m/d/yyyy</c:formatCode>
                <c:ptCount val="2"/>
                <c:pt idx="0" formatCode="0.00">
                  <c:v>222.82616062327659</c:v>
                </c:pt>
                <c:pt idx="1">
                  <c:v>44268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123-EF8D-4990-9595-35D8B51583E4}"/>
            </c:ext>
          </c:extLst>
        </c:ser>
        <c:ser>
          <c:idx val="113"/>
          <c:order val="113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strRef>
              <c:f>'Gesamter Zyklus 2018-2022'!$CC$1:$CD$1</c:f>
              <c:strCache>
                <c:ptCount val="2"/>
                <c:pt idx="0">
                  <c:v>X Anstiege</c:v>
                </c:pt>
                <c:pt idx="1">
                  <c:v>Date of Highest High</c:v>
                </c:pt>
              </c:strCache>
            </c:strRef>
          </c:xVal>
          <c:yVal>
            <c:numRef>
              <c:f>'Gesamter Zyklus 2018-2022'!$CC$115:$CD$115</c:f>
              <c:numCache>
                <c:formatCode>m/d/yyyy</c:formatCode>
                <c:ptCount val="2"/>
                <c:pt idx="0" formatCode="0.00">
                  <c:v>251.05508308582529</c:v>
                </c:pt>
                <c:pt idx="1">
                  <c:v>44069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124-EF8D-4990-9595-35D8B51583E4}"/>
            </c:ext>
          </c:extLst>
        </c:ser>
        <c:ser>
          <c:idx val="114"/>
          <c:order val="114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strRef>
              <c:f>'Gesamter Zyklus 2018-2022'!$CC$1:$CD$1</c:f>
              <c:strCache>
                <c:ptCount val="2"/>
                <c:pt idx="0">
                  <c:v>X Anstiege</c:v>
                </c:pt>
                <c:pt idx="1">
                  <c:v>Date of Highest High</c:v>
                </c:pt>
              </c:strCache>
            </c:strRef>
          </c:xVal>
          <c:yVal>
            <c:numRef>
              <c:f>'Gesamter Zyklus 2018-2022'!$CC$116:$CD$116</c:f>
              <c:numCache>
                <c:formatCode>m/d/yyyy</c:formatCode>
                <c:ptCount val="2"/>
                <c:pt idx="0" formatCode="0.00">
                  <c:v>21.477754389226909</c:v>
                </c:pt>
                <c:pt idx="1">
                  <c:v>43651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125-EF8D-4990-9595-35D8B51583E4}"/>
            </c:ext>
          </c:extLst>
        </c:ser>
        <c:ser>
          <c:idx val="115"/>
          <c:order val="115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strRef>
              <c:f>'Gesamter Zyklus 2018-2022'!$CC$1:$CD$1</c:f>
              <c:strCache>
                <c:ptCount val="2"/>
                <c:pt idx="0">
                  <c:v>X Anstiege</c:v>
                </c:pt>
                <c:pt idx="1">
                  <c:v>Date of Highest High</c:v>
                </c:pt>
              </c:strCache>
            </c:strRef>
          </c:xVal>
          <c:yVal>
            <c:numRef>
              <c:f>'Gesamter Zyklus 2018-2022'!$CC$117:$CD$117</c:f>
              <c:numCache>
                <c:formatCode>m/d/yyyy</c:formatCode>
                <c:ptCount val="2"/>
                <c:pt idx="0" formatCode="0.00">
                  <c:v>80.217868736101565</c:v>
                </c:pt>
                <c:pt idx="1">
                  <c:v>44516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126-EF8D-4990-9595-35D8B51583E4}"/>
            </c:ext>
          </c:extLst>
        </c:ser>
        <c:ser>
          <c:idx val="116"/>
          <c:order val="116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strRef>
              <c:f>'Gesamter Zyklus 2018-2022'!$CC$1:$CD$1</c:f>
              <c:strCache>
                <c:ptCount val="2"/>
                <c:pt idx="0">
                  <c:v>X Anstiege</c:v>
                </c:pt>
                <c:pt idx="1">
                  <c:v>Date of Highest High</c:v>
                </c:pt>
              </c:strCache>
            </c:strRef>
          </c:xVal>
          <c:yVal>
            <c:numRef>
              <c:f>'Gesamter Zyklus 2018-2022'!$CC$118:$CD$118</c:f>
              <c:numCache>
                <c:formatCode>m/d/yyyy</c:formatCode>
                <c:ptCount val="2"/>
                <c:pt idx="0" formatCode="0.00">
                  <c:v>11.071065777490251</c:v>
                </c:pt>
                <c:pt idx="1">
                  <c:v>44302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127-EF8D-4990-9595-35D8B51583E4}"/>
            </c:ext>
          </c:extLst>
        </c:ser>
        <c:ser>
          <c:idx val="117"/>
          <c:order val="117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strRef>
              <c:f>'Gesamter Zyklus 2018-2022'!$CC$1:$CD$1</c:f>
              <c:strCache>
                <c:ptCount val="2"/>
                <c:pt idx="0">
                  <c:v>X Anstiege</c:v>
                </c:pt>
                <c:pt idx="1">
                  <c:v>Date of Highest High</c:v>
                </c:pt>
              </c:strCache>
            </c:strRef>
          </c:xVal>
          <c:yVal>
            <c:numRef>
              <c:f>'Gesamter Zyklus 2018-2022'!$CC$119:$CD$119</c:f>
              <c:numCache>
                <c:formatCode>m/d/yyyy</c:formatCode>
                <c:ptCount val="2"/>
                <c:pt idx="0" formatCode="0.00">
                  <c:v>61.486496103367678</c:v>
                </c:pt>
                <c:pt idx="1">
                  <c:v>44517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128-EF8D-4990-9595-35D8B51583E4}"/>
            </c:ext>
          </c:extLst>
        </c:ser>
        <c:ser>
          <c:idx val="118"/>
          <c:order val="118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strRef>
              <c:f>'Gesamter Zyklus 2018-2022'!$CC$1:$CD$1</c:f>
              <c:strCache>
                <c:ptCount val="2"/>
                <c:pt idx="0">
                  <c:v>X Anstiege</c:v>
                </c:pt>
                <c:pt idx="1">
                  <c:v>Date of Highest High</c:v>
                </c:pt>
              </c:strCache>
            </c:strRef>
          </c:xVal>
          <c:yVal>
            <c:numRef>
              <c:f>'Gesamter Zyklus 2018-2022'!$CC$120:$CD$120</c:f>
              <c:numCache>
                <c:formatCode>m/d/yyyy</c:formatCode>
                <c:ptCount val="2"/>
                <c:pt idx="0" formatCode="0.00">
                  <c:v>29.127461725752639</c:v>
                </c:pt>
                <c:pt idx="1">
                  <c:v>43763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129-EF8D-4990-9595-35D8B51583E4}"/>
            </c:ext>
          </c:extLst>
        </c:ser>
        <c:ser>
          <c:idx val="119"/>
          <c:order val="119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strRef>
              <c:f>'Gesamter Zyklus 2018-2022'!$CC$1:$CD$1</c:f>
              <c:strCache>
                <c:ptCount val="2"/>
                <c:pt idx="0">
                  <c:v>X Anstiege</c:v>
                </c:pt>
                <c:pt idx="1">
                  <c:v>Date of Highest High</c:v>
                </c:pt>
              </c:strCache>
            </c:strRef>
          </c:xVal>
          <c:yVal>
            <c:numRef>
              <c:f>'Gesamter Zyklus 2018-2022'!$CC$121:$CD$121</c:f>
              <c:numCache>
                <c:formatCode>m/d/yyyy</c:formatCode>
                <c:ptCount val="2"/>
                <c:pt idx="0" formatCode="0.00">
                  <c:v>67.647035310297071</c:v>
                </c:pt>
                <c:pt idx="1">
                  <c:v>44174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12A-EF8D-4990-9595-35D8B51583E4}"/>
            </c:ext>
          </c:extLst>
        </c:ser>
        <c:ser>
          <c:idx val="120"/>
          <c:order val="12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strRef>
              <c:f>'Gesamter Zyklus 2018-2022'!$CC$1:$CD$1</c:f>
              <c:strCache>
                <c:ptCount val="2"/>
                <c:pt idx="0">
                  <c:v>X Anstiege</c:v>
                </c:pt>
                <c:pt idx="1">
                  <c:v>Date of Highest High</c:v>
                </c:pt>
              </c:strCache>
            </c:strRef>
          </c:xVal>
          <c:yVal>
            <c:numRef>
              <c:f>'Gesamter Zyklus 2018-2022'!$CC$122:$CD$122</c:f>
              <c:numCache>
                <c:formatCode>m/d/yyyy</c:formatCode>
                <c:ptCount val="2"/>
                <c:pt idx="0" formatCode="0.00">
                  <c:v>4.4547557580057591</c:v>
                </c:pt>
                <c:pt idx="1">
                  <c:v>43333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12B-EF8D-4990-9595-35D8B51583E4}"/>
            </c:ext>
          </c:extLst>
        </c:ser>
        <c:ser>
          <c:idx val="121"/>
          <c:order val="12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strRef>
              <c:f>'Gesamter Zyklus 2018-2022'!$CC$1:$CD$1</c:f>
              <c:strCache>
                <c:ptCount val="2"/>
                <c:pt idx="0">
                  <c:v>X Anstiege</c:v>
                </c:pt>
                <c:pt idx="1">
                  <c:v>Date of Highest High</c:v>
                </c:pt>
              </c:strCache>
            </c:strRef>
          </c:xVal>
          <c:yVal>
            <c:numRef>
              <c:f>'Gesamter Zyklus 2018-2022'!$CC$123:$CD$123</c:f>
              <c:numCache>
                <c:formatCode>m/d/yyyy</c:formatCode>
                <c:ptCount val="2"/>
                <c:pt idx="0" formatCode="0.00">
                  <c:v>1814.2569634006591</c:v>
                </c:pt>
                <c:pt idx="1">
                  <c:v>44449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12C-EF8D-4990-9595-35D8B51583E4}"/>
            </c:ext>
          </c:extLst>
        </c:ser>
        <c:ser>
          <c:idx val="122"/>
          <c:order val="122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strRef>
              <c:f>'Gesamter Zyklus 2018-2022'!$CC$1:$CD$1</c:f>
              <c:strCache>
                <c:ptCount val="2"/>
                <c:pt idx="0">
                  <c:v>X Anstiege</c:v>
                </c:pt>
                <c:pt idx="1">
                  <c:v>Date of Highest High</c:v>
                </c:pt>
              </c:strCache>
            </c:strRef>
          </c:xVal>
          <c:yVal>
            <c:numRef>
              <c:f>'Gesamter Zyklus 2018-2022'!$CC$124:$CD$124</c:f>
              <c:numCache>
                <c:formatCode>m/d/yyyy</c:formatCode>
                <c:ptCount val="2"/>
                <c:pt idx="0" formatCode="0.00">
                  <c:v>2.060454997291683</c:v>
                </c:pt>
                <c:pt idx="1">
                  <c:v>43339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12D-EF8D-4990-9595-35D8B51583E4}"/>
            </c:ext>
          </c:extLst>
        </c:ser>
        <c:ser>
          <c:idx val="123"/>
          <c:order val="123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strRef>
              <c:f>'Gesamter Zyklus 2018-2022'!$CC$1:$CD$1</c:f>
              <c:strCache>
                <c:ptCount val="2"/>
                <c:pt idx="0">
                  <c:v>X Anstiege</c:v>
                </c:pt>
                <c:pt idx="1">
                  <c:v>Date of Highest High</c:v>
                </c:pt>
              </c:strCache>
            </c:strRef>
          </c:xVal>
          <c:yVal>
            <c:numRef>
              <c:f>'Gesamter Zyklus 2018-2022'!$CC$125:$CD$125</c:f>
              <c:numCache>
                <c:formatCode>m/d/yyyy</c:formatCode>
                <c:ptCount val="2"/>
                <c:pt idx="0" formatCode="0.00">
                  <c:v>133.59632433559511</c:v>
                </c:pt>
                <c:pt idx="1">
                  <c:v>44514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12E-EF8D-4990-9595-35D8B51583E4}"/>
            </c:ext>
          </c:extLst>
        </c:ser>
        <c:ser>
          <c:idx val="124"/>
          <c:order val="124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strRef>
              <c:f>'Gesamter Zyklus 2018-2022'!$CC$1:$CD$1</c:f>
              <c:strCache>
                <c:ptCount val="2"/>
                <c:pt idx="0">
                  <c:v>X Anstiege</c:v>
                </c:pt>
                <c:pt idx="1">
                  <c:v>Date of Highest High</c:v>
                </c:pt>
              </c:strCache>
            </c:strRef>
          </c:xVal>
          <c:yVal>
            <c:numRef>
              <c:f>'Gesamter Zyklus 2018-2022'!$CC$126:$CD$126</c:f>
              <c:numCache>
                <c:formatCode>m/d/yyyy</c:formatCode>
                <c:ptCount val="2"/>
                <c:pt idx="0" formatCode="0.00">
                  <c:v>38.107259707297679</c:v>
                </c:pt>
                <c:pt idx="1">
                  <c:v>44298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12F-EF8D-4990-9595-35D8B51583E4}"/>
            </c:ext>
          </c:extLst>
        </c:ser>
        <c:ser>
          <c:idx val="125"/>
          <c:order val="125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strRef>
              <c:f>'Gesamter Zyklus 2018-2022'!$CC$1:$CD$1</c:f>
              <c:strCache>
                <c:ptCount val="2"/>
                <c:pt idx="0">
                  <c:v>X Anstiege</c:v>
                </c:pt>
                <c:pt idx="1">
                  <c:v>Date of Highest High</c:v>
                </c:pt>
              </c:strCache>
            </c:strRef>
          </c:xVal>
          <c:yVal>
            <c:numRef>
              <c:f>'Gesamter Zyklus 2018-2022'!$CC$127:$CD$127</c:f>
              <c:numCache>
                <c:formatCode>m/d/yyyy</c:formatCode>
                <c:ptCount val="2"/>
                <c:pt idx="0" formatCode="0.00">
                  <c:v>9.417681716290959</c:v>
                </c:pt>
                <c:pt idx="1">
                  <c:v>44254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130-EF8D-4990-9595-35D8B51583E4}"/>
            </c:ext>
          </c:extLst>
        </c:ser>
        <c:ser>
          <c:idx val="126"/>
          <c:order val="126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xVal>
            <c:strRef>
              <c:f>'Gesamter Zyklus 2018-2022'!$CC$1:$CD$1</c:f>
              <c:strCache>
                <c:ptCount val="2"/>
                <c:pt idx="0">
                  <c:v>X Anstiege</c:v>
                </c:pt>
                <c:pt idx="1">
                  <c:v>Date of Highest High</c:v>
                </c:pt>
              </c:strCache>
            </c:strRef>
          </c:xVal>
          <c:yVal>
            <c:numRef>
              <c:f>'Gesamter Zyklus 2018-2022'!$CC$128:$CD$128</c:f>
              <c:numCache>
                <c:formatCode>m/d/yyyy</c:formatCode>
                <c:ptCount val="2"/>
                <c:pt idx="0" formatCode="0.00">
                  <c:v>4.0408409838803738</c:v>
                </c:pt>
                <c:pt idx="1">
                  <c:v>43716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131-EF8D-4990-9595-35D8B51583E4}"/>
            </c:ext>
          </c:extLst>
        </c:ser>
        <c:ser>
          <c:idx val="127"/>
          <c:order val="127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xVal>
            <c:strRef>
              <c:f>'Gesamter Zyklus 2018-2022'!$CC$1:$CD$1</c:f>
              <c:strCache>
                <c:ptCount val="2"/>
                <c:pt idx="0">
                  <c:v>X Anstiege</c:v>
                </c:pt>
                <c:pt idx="1">
                  <c:v>Date of Highest High</c:v>
                </c:pt>
              </c:strCache>
            </c:strRef>
          </c:xVal>
          <c:yVal>
            <c:numRef>
              <c:f>'Gesamter Zyklus 2018-2022'!$CC$129:$CD$129</c:f>
              <c:numCache>
                <c:formatCode>m/d/yyyy</c:formatCode>
                <c:ptCount val="2"/>
                <c:pt idx="0" formatCode="0.00">
                  <c:v>96.56464860521119</c:v>
                </c:pt>
                <c:pt idx="1">
                  <c:v>44343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132-EF8D-4990-9595-35D8B51583E4}"/>
            </c:ext>
          </c:extLst>
        </c:ser>
        <c:ser>
          <c:idx val="128"/>
          <c:order val="128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xVal>
            <c:strRef>
              <c:f>'Gesamter Zyklus 2018-2022'!$CC$1:$CD$1</c:f>
              <c:strCache>
                <c:ptCount val="2"/>
                <c:pt idx="0">
                  <c:v>X Anstiege</c:v>
                </c:pt>
                <c:pt idx="1">
                  <c:v>Date of Highest High</c:v>
                </c:pt>
              </c:strCache>
            </c:strRef>
          </c:xVal>
          <c:yVal>
            <c:numRef>
              <c:f>'Gesamter Zyklus 2018-2022'!$CC$130:$CD$130</c:f>
              <c:numCache>
                <c:formatCode>m/d/yyyy</c:formatCode>
                <c:ptCount val="2"/>
                <c:pt idx="0" formatCode="0.00">
                  <c:v>6.3110226051137293</c:v>
                </c:pt>
                <c:pt idx="1">
                  <c:v>43873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133-EF8D-4990-9595-35D8B51583E4}"/>
            </c:ext>
          </c:extLst>
        </c:ser>
        <c:ser>
          <c:idx val="129"/>
          <c:order val="129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xVal>
            <c:strRef>
              <c:f>'Gesamter Zyklus 2018-2022'!$CC$1:$CD$1</c:f>
              <c:strCache>
                <c:ptCount val="2"/>
                <c:pt idx="0">
                  <c:v>X Anstiege</c:v>
                </c:pt>
                <c:pt idx="1">
                  <c:v>Date of Highest High</c:v>
                </c:pt>
              </c:strCache>
            </c:strRef>
          </c:xVal>
          <c:yVal>
            <c:numRef>
              <c:f>'Gesamter Zyklus 2018-2022'!$CC$131:$CD$131</c:f>
              <c:numCache>
                <c:formatCode>m/d/yyyy</c:formatCode>
                <c:ptCount val="2"/>
                <c:pt idx="0" formatCode="0.00">
                  <c:v>420.07749910494249</c:v>
                </c:pt>
                <c:pt idx="1">
                  <c:v>44525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134-EF8D-4990-9595-35D8B51583E4}"/>
            </c:ext>
          </c:extLst>
        </c:ser>
        <c:ser>
          <c:idx val="130"/>
          <c:order val="13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</a:schemeClr>
              </a:solidFill>
              <a:ln w="9525">
                <a:solidFill>
                  <a:schemeClr val="accent5">
                    <a:lumMod val="80000"/>
                  </a:schemeClr>
                </a:solidFill>
              </a:ln>
              <a:effectLst/>
            </c:spPr>
          </c:marker>
          <c:xVal>
            <c:strRef>
              <c:f>'Gesamter Zyklus 2018-2022'!$CC$1:$CD$1</c:f>
              <c:strCache>
                <c:ptCount val="2"/>
                <c:pt idx="0">
                  <c:v>X Anstiege</c:v>
                </c:pt>
                <c:pt idx="1">
                  <c:v>Date of Highest High</c:v>
                </c:pt>
              </c:strCache>
            </c:strRef>
          </c:xVal>
          <c:yVal>
            <c:numRef>
              <c:f>'Gesamter Zyklus 2018-2022'!$CC$132:$CD$132</c:f>
              <c:numCache>
                <c:formatCode>m/d/yyyy</c:formatCode>
                <c:ptCount val="2"/>
                <c:pt idx="0" formatCode="0.00">
                  <c:v>16.779385205853249</c:v>
                </c:pt>
                <c:pt idx="1">
                  <c:v>44298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135-EF8D-4990-9595-35D8B51583E4}"/>
            </c:ext>
          </c:extLst>
        </c:ser>
        <c:ser>
          <c:idx val="131"/>
          <c:order val="13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</a:schemeClr>
              </a:solidFill>
              <a:ln w="9525">
                <a:solidFill>
                  <a:schemeClr val="accent6">
                    <a:lumMod val="80000"/>
                  </a:schemeClr>
                </a:solidFill>
              </a:ln>
              <a:effectLst/>
            </c:spPr>
          </c:marker>
          <c:xVal>
            <c:strRef>
              <c:f>'Gesamter Zyklus 2018-2022'!$CC$1:$CD$1</c:f>
              <c:strCache>
                <c:ptCount val="2"/>
                <c:pt idx="0">
                  <c:v>X Anstiege</c:v>
                </c:pt>
                <c:pt idx="1">
                  <c:v>Date of Highest High</c:v>
                </c:pt>
              </c:strCache>
            </c:strRef>
          </c:xVal>
          <c:yVal>
            <c:numRef>
              <c:f>'Gesamter Zyklus 2018-2022'!$CC$133:$CD$133</c:f>
              <c:numCache>
                <c:formatCode>m/d/yyyy</c:formatCode>
                <c:ptCount val="2"/>
                <c:pt idx="0" formatCode="0.00">
                  <c:v>49.236238687568758</c:v>
                </c:pt>
                <c:pt idx="1">
                  <c:v>44504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136-EF8D-4990-9595-35D8B51583E4}"/>
            </c:ext>
          </c:extLst>
        </c:ser>
        <c:ser>
          <c:idx val="132"/>
          <c:order val="132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strRef>
              <c:f>'Gesamter Zyklus 2018-2022'!$CC$1:$CD$1</c:f>
              <c:strCache>
                <c:ptCount val="2"/>
                <c:pt idx="0">
                  <c:v>X Anstiege</c:v>
                </c:pt>
                <c:pt idx="1">
                  <c:v>Date of Highest High</c:v>
                </c:pt>
              </c:strCache>
            </c:strRef>
          </c:xVal>
          <c:yVal>
            <c:numRef>
              <c:f>'Gesamter Zyklus 2018-2022'!$CC$134:$CD$134</c:f>
              <c:numCache>
                <c:formatCode>m/d/yyyy</c:formatCode>
                <c:ptCount val="2"/>
                <c:pt idx="0" formatCode="0.00">
                  <c:v>5.2239554749228994</c:v>
                </c:pt>
                <c:pt idx="1">
                  <c:v>43873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137-EF8D-4990-9595-35D8B51583E4}"/>
            </c:ext>
          </c:extLst>
        </c:ser>
        <c:ser>
          <c:idx val="133"/>
          <c:order val="133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strRef>
              <c:f>'Gesamter Zyklus 2018-2022'!$CC$1:$CD$1</c:f>
              <c:strCache>
                <c:ptCount val="2"/>
                <c:pt idx="0">
                  <c:v>X Anstiege</c:v>
                </c:pt>
                <c:pt idx="1">
                  <c:v>Date of Highest High</c:v>
                </c:pt>
              </c:strCache>
            </c:strRef>
          </c:xVal>
          <c:yVal>
            <c:numRef>
              <c:f>'Gesamter Zyklus 2018-2022'!$CC$135:$CD$135</c:f>
              <c:numCache>
                <c:formatCode>m/d/yyyy</c:formatCode>
                <c:ptCount val="2"/>
                <c:pt idx="0" formatCode="0.00">
                  <c:v>137.12353215726711</c:v>
                </c:pt>
                <c:pt idx="1">
                  <c:v>44687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138-EF8D-4990-9595-35D8B51583E4}"/>
            </c:ext>
          </c:extLst>
        </c:ser>
        <c:ser>
          <c:idx val="134"/>
          <c:order val="134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  <a:lumOff val="40000"/>
                </a:schemeClr>
              </a:solidFill>
              <a:ln w="9525">
                <a:solidFill>
                  <a:schemeClr val="accent3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strRef>
              <c:f>'Gesamter Zyklus 2018-2022'!$CC$1:$CD$1</c:f>
              <c:strCache>
                <c:ptCount val="2"/>
                <c:pt idx="0">
                  <c:v>X Anstiege</c:v>
                </c:pt>
                <c:pt idx="1">
                  <c:v>Date of Highest High</c:v>
                </c:pt>
              </c:strCache>
            </c:strRef>
          </c:xVal>
          <c:yVal>
            <c:numRef>
              <c:f>'Gesamter Zyklus 2018-2022'!$CC$136:$CD$136</c:f>
              <c:numCache>
                <c:formatCode>m/d/yyyy</c:formatCode>
                <c:ptCount val="2"/>
                <c:pt idx="0" formatCode="0.00">
                  <c:v>36.365118395848327</c:v>
                </c:pt>
                <c:pt idx="1">
                  <c:v>43387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139-EF8D-4990-9595-35D8B51583E4}"/>
            </c:ext>
          </c:extLst>
        </c:ser>
        <c:ser>
          <c:idx val="135"/>
          <c:order val="135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strRef>
              <c:f>'Gesamter Zyklus 2018-2022'!$CC$1:$CD$1</c:f>
              <c:strCache>
                <c:ptCount val="2"/>
                <c:pt idx="0">
                  <c:v>X Anstiege</c:v>
                </c:pt>
                <c:pt idx="1">
                  <c:v>Date of Highest High</c:v>
                </c:pt>
              </c:strCache>
            </c:strRef>
          </c:xVal>
          <c:yVal>
            <c:numRef>
              <c:f>'Gesamter Zyklus 2018-2022'!$CC$137:$CD$137</c:f>
              <c:numCache>
                <c:formatCode>m/d/yyyy</c:formatCode>
                <c:ptCount val="2"/>
                <c:pt idx="0" formatCode="0.00">
                  <c:v>16.781429205775542</c:v>
                </c:pt>
                <c:pt idx="1">
                  <c:v>44297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13A-EF8D-4990-9595-35D8B51583E4}"/>
            </c:ext>
          </c:extLst>
        </c:ser>
        <c:ser>
          <c:idx val="136"/>
          <c:order val="136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 w="9525">
                <a:solidFill>
                  <a:schemeClr val="accent5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strRef>
              <c:f>'Gesamter Zyklus 2018-2022'!$CC$1:$CD$1</c:f>
              <c:strCache>
                <c:ptCount val="2"/>
                <c:pt idx="0">
                  <c:v>X Anstiege</c:v>
                </c:pt>
                <c:pt idx="1">
                  <c:v>Date of Highest High</c:v>
                </c:pt>
              </c:strCache>
            </c:strRef>
          </c:xVal>
          <c:yVal>
            <c:numRef>
              <c:f>'Gesamter Zyklus 2018-2022'!$CC$138:$CD$138</c:f>
              <c:numCache>
                <c:formatCode>m/d/yyyy</c:formatCode>
                <c:ptCount val="2"/>
                <c:pt idx="0" formatCode="0.00">
                  <c:v>1.281397360364612</c:v>
                </c:pt>
                <c:pt idx="1">
                  <c:v>43715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13B-EF8D-4990-9595-35D8B51583E4}"/>
            </c:ext>
          </c:extLst>
        </c:ser>
        <c:ser>
          <c:idx val="137"/>
          <c:order val="137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strRef>
              <c:f>'Gesamter Zyklus 2018-2022'!$CC$1:$CD$1</c:f>
              <c:strCache>
                <c:ptCount val="2"/>
                <c:pt idx="0">
                  <c:v>X Anstiege</c:v>
                </c:pt>
                <c:pt idx="1">
                  <c:v>Date of Highest High</c:v>
                </c:pt>
              </c:strCache>
            </c:strRef>
          </c:xVal>
          <c:yVal>
            <c:numRef>
              <c:f>'Gesamter Zyklus 2018-2022'!$CC$139:$CD$139</c:f>
              <c:numCache>
                <c:formatCode>m/d/yyyy</c:formatCode>
                <c:ptCount val="2"/>
                <c:pt idx="0" formatCode="0.00">
                  <c:v>106.91542220502291</c:v>
                </c:pt>
                <c:pt idx="1">
                  <c:v>44146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13C-EF8D-4990-9595-35D8B51583E4}"/>
            </c:ext>
          </c:extLst>
        </c:ser>
        <c:ser>
          <c:idx val="138"/>
          <c:order val="138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xVal>
            <c:strRef>
              <c:f>'Gesamter Zyklus 2018-2022'!$CC$1:$CD$1</c:f>
              <c:strCache>
                <c:ptCount val="2"/>
                <c:pt idx="0">
                  <c:v>X Anstiege</c:v>
                </c:pt>
                <c:pt idx="1">
                  <c:v>Date of Highest High</c:v>
                </c:pt>
              </c:strCache>
            </c:strRef>
          </c:xVal>
          <c:yVal>
            <c:numRef>
              <c:f>'Gesamter Zyklus 2018-2022'!$CC$140:$CD$140</c:f>
              <c:numCache>
                <c:formatCode>m/d/yyyy</c:formatCode>
                <c:ptCount val="2"/>
                <c:pt idx="0" formatCode="0.00">
                  <c:v>109.2347016386645</c:v>
                </c:pt>
                <c:pt idx="1">
                  <c:v>44326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13D-EF8D-4990-9595-35D8B51583E4}"/>
            </c:ext>
          </c:extLst>
        </c:ser>
        <c:ser>
          <c:idx val="139"/>
          <c:order val="139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xVal>
            <c:strRef>
              <c:f>'Gesamter Zyklus 2018-2022'!$CC$1:$CD$1</c:f>
              <c:strCache>
                <c:ptCount val="2"/>
                <c:pt idx="0">
                  <c:v>X Anstiege</c:v>
                </c:pt>
                <c:pt idx="1">
                  <c:v>Date of Highest High</c:v>
                </c:pt>
              </c:strCache>
            </c:strRef>
          </c:xVal>
          <c:yVal>
            <c:numRef>
              <c:f>'Gesamter Zyklus 2018-2022'!$CC$141:$CD$141</c:f>
              <c:numCache>
                <c:formatCode>m/d/yyyy</c:formatCode>
                <c:ptCount val="2"/>
                <c:pt idx="0" formatCode="0.00">
                  <c:v>28.528375972465511</c:v>
                </c:pt>
                <c:pt idx="1">
                  <c:v>44281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13E-EF8D-4990-9595-35D8B51583E4}"/>
            </c:ext>
          </c:extLst>
        </c:ser>
        <c:ser>
          <c:idx val="140"/>
          <c:order val="14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</a:schemeClr>
              </a:solidFill>
              <a:ln w="9525">
                <a:solidFill>
                  <a:schemeClr val="accent3">
                    <a:lumMod val="50000"/>
                  </a:schemeClr>
                </a:solidFill>
              </a:ln>
              <a:effectLst/>
            </c:spPr>
          </c:marker>
          <c:xVal>
            <c:strRef>
              <c:f>'Gesamter Zyklus 2018-2022'!$CC$1:$CD$1</c:f>
              <c:strCache>
                <c:ptCount val="2"/>
                <c:pt idx="0">
                  <c:v>X Anstiege</c:v>
                </c:pt>
                <c:pt idx="1">
                  <c:v>Date of Highest High</c:v>
                </c:pt>
              </c:strCache>
            </c:strRef>
          </c:xVal>
          <c:yVal>
            <c:numRef>
              <c:f>'Gesamter Zyklus 2018-2022'!$CC$142:$CD$142</c:f>
              <c:numCache>
                <c:formatCode>m/d/yyyy</c:formatCode>
                <c:ptCount val="2"/>
                <c:pt idx="0" formatCode="0.00">
                  <c:v>29.94534811385795</c:v>
                </c:pt>
                <c:pt idx="1">
                  <c:v>44521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13F-EF8D-4990-9595-35D8B51583E4}"/>
            </c:ext>
          </c:extLst>
        </c:ser>
        <c:ser>
          <c:idx val="141"/>
          <c:order val="14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</a:schemeClr>
              </a:solidFill>
              <a:ln w="9525">
                <a:solidFill>
                  <a:schemeClr val="accent4">
                    <a:lumMod val="50000"/>
                  </a:schemeClr>
                </a:solidFill>
              </a:ln>
              <a:effectLst/>
            </c:spPr>
          </c:marker>
          <c:xVal>
            <c:strRef>
              <c:f>'Gesamter Zyklus 2018-2022'!$CC$1:$CD$1</c:f>
              <c:strCache>
                <c:ptCount val="2"/>
                <c:pt idx="0">
                  <c:v>X Anstiege</c:v>
                </c:pt>
                <c:pt idx="1">
                  <c:v>Date of Highest High</c:v>
                </c:pt>
              </c:strCache>
            </c:strRef>
          </c:xVal>
          <c:yVal>
            <c:numRef>
              <c:f>'Gesamter Zyklus 2018-2022'!$CC$143:$CD$143</c:f>
              <c:numCache>
                <c:formatCode>m/d/yyyy</c:formatCode>
                <c:ptCount val="2"/>
                <c:pt idx="0" formatCode="0.00">
                  <c:v>49.072802723363701</c:v>
                </c:pt>
                <c:pt idx="1">
                  <c:v>44328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140-EF8D-4990-9595-35D8B51583E4}"/>
            </c:ext>
          </c:extLst>
        </c:ser>
        <c:ser>
          <c:idx val="142"/>
          <c:order val="142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xVal>
            <c:strRef>
              <c:f>'Gesamter Zyklus 2018-2022'!$CC$1:$CD$1</c:f>
              <c:strCache>
                <c:ptCount val="2"/>
                <c:pt idx="0">
                  <c:v>X Anstiege</c:v>
                </c:pt>
                <c:pt idx="1">
                  <c:v>Date of Highest High</c:v>
                </c:pt>
              </c:strCache>
            </c:strRef>
          </c:xVal>
          <c:yVal>
            <c:numRef>
              <c:f>'Gesamter Zyklus 2018-2022'!$CC$144:$CD$144</c:f>
              <c:numCache>
                <c:formatCode>m/d/yyyy</c:formatCode>
                <c:ptCount val="2"/>
                <c:pt idx="0" formatCode="0.00">
                  <c:v>51.747844998617872</c:v>
                </c:pt>
                <c:pt idx="1">
                  <c:v>44292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141-EF8D-4990-9595-35D8B51583E4}"/>
            </c:ext>
          </c:extLst>
        </c:ser>
        <c:ser>
          <c:idx val="143"/>
          <c:order val="143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</a:schemeClr>
              </a:solidFill>
              <a:ln w="9525">
                <a:solidFill>
                  <a:schemeClr val="accent6">
                    <a:lumMod val="50000"/>
                  </a:schemeClr>
                </a:solidFill>
              </a:ln>
              <a:effectLst/>
            </c:spPr>
          </c:marker>
          <c:xVal>
            <c:strRef>
              <c:f>'Gesamter Zyklus 2018-2022'!$CC$1:$CD$1</c:f>
              <c:strCache>
                <c:ptCount val="2"/>
                <c:pt idx="0">
                  <c:v>X Anstiege</c:v>
                </c:pt>
                <c:pt idx="1">
                  <c:v>Date of Highest High</c:v>
                </c:pt>
              </c:strCache>
            </c:strRef>
          </c:xVal>
          <c:yVal>
            <c:numRef>
              <c:f>'Gesamter Zyklus 2018-2022'!$CC$145:$CD$145</c:f>
              <c:numCache>
                <c:formatCode>m/d/yyyy</c:formatCode>
                <c:ptCount val="2"/>
                <c:pt idx="0" formatCode="0.00">
                  <c:v>15.498921691517401</c:v>
                </c:pt>
                <c:pt idx="1">
                  <c:v>44644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142-EF8D-4990-9595-35D8B51583E4}"/>
            </c:ext>
          </c:extLst>
        </c:ser>
        <c:ser>
          <c:idx val="144"/>
          <c:order val="144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  <a:lumOff val="30000"/>
                </a:schemeClr>
              </a:solidFill>
              <a:ln w="9525">
                <a:solidFill>
                  <a:schemeClr val="accent1">
                    <a:lumMod val="70000"/>
                    <a:lumOff val="30000"/>
                  </a:schemeClr>
                </a:solidFill>
              </a:ln>
              <a:effectLst/>
            </c:spPr>
          </c:marker>
          <c:xVal>
            <c:strRef>
              <c:f>'Gesamter Zyklus 2018-2022'!$CC$1:$CD$1</c:f>
              <c:strCache>
                <c:ptCount val="2"/>
                <c:pt idx="0">
                  <c:v>X Anstiege</c:v>
                </c:pt>
                <c:pt idx="1">
                  <c:v>Date of Highest High</c:v>
                </c:pt>
              </c:strCache>
            </c:strRef>
          </c:xVal>
          <c:yVal>
            <c:numRef>
              <c:f>'Gesamter Zyklus 2018-2022'!$CC$146:$CD$146</c:f>
              <c:numCache>
                <c:formatCode>m/d/yyyy</c:formatCode>
                <c:ptCount val="2"/>
                <c:pt idx="0" formatCode="0.00">
                  <c:v>230.76329260715019</c:v>
                </c:pt>
                <c:pt idx="1">
                  <c:v>44282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143-EF8D-4990-9595-35D8B51583E4}"/>
            </c:ext>
          </c:extLst>
        </c:ser>
        <c:ser>
          <c:idx val="145"/>
          <c:order val="145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  <a:lumOff val="30000"/>
                </a:schemeClr>
              </a:solidFill>
              <a:ln w="9525">
                <a:solidFill>
                  <a:schemeClr val="accent2">
                    <a:lumMod val="70000"/>
                    <a:lumOff val="30000"/>
                  </a:schemeClr>
                </a:solidFill>
              </a:ln>
              <a:effectLst/>
            </c:spPr>
          </c:marker>
          <c:xVal>
            <c:strRef>
              <c:f>'Gesamter Zyklus 2018-2022'!$CC$1:$CD$1</c:f>
              <c:strCache>
                <c:ptCount val="2"/>
                <c:pt idx="0">
                  <c:v>X Anstiege</c:v>
                </c:pt>
                <c:pt idx="1">
                  <c:v>Date of Highest High</c:v>
                </c:pt>
              </c:strCache>
            </c:strRef>
          </c:xVal>
          <c:yVal>
            <c:numRef>
              <c:f>'Gesamter Zyklus 2018-2022'!$CC$147:$CD$147</c:f>
              <c:numCache>
                <c:formatCode>m/d/yyyy</c:formatCode>
                <c:ptCount val="2"/>
                <c:pt idx="0" formatCode="0.00">
                  <c:v>36.369573471882752</c:v>
                </c:pt>
                <c:pt idx="1">
                  <c:v>44319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144-EF8D-4990-9595-35D8B51583E4}"/>
            </c:ext>
          </c:extLst>
        </c:ser>
        <c:ser>
          <c:idx val="146"/>
          <c:order val="146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  <a:lumOff val="30000"/>
                </a:schemeClr>
              </a:solidFill>
              <a:ln w="9525">
                <a:solidFill>
                  <a:schemeClr val="accent3">
                    <a:lumMod val="70000"/>
                    <a:lumOff val="30000"/>
                  </a:schemeClr>
                </a:solidFill>
              </a:ln>
              <a:effectLst/>
            </c:spPr>
          </c:marker>
          <c:xVal>
            <c:strRef>
              <c:f>'Gesamter Zyklus 2018-2022'!$CC$1:$CD$1</c:f>
              <c:strCache>
                <c:ptCount val="2"/>
                <c:pt idx="0">
                  <c:v>X Anstiege</c:v>
                </c:pt>
                <c:pt idx="1">
                  <c:v>Date of Highest High</c:v>
                </c:pt>
              </c:strCache>
            </c:strRef>
          </c:xVal>
          <c:yVal>
            <c:numRef>
              <c:f>'Gesamter Zyklus 2018-2022'!$CC$148:$CD$148</c:f>
              <c:numCache>
                <c:formatCode>m/d/yyyy</c:formatCode>
                <c:ptCount val="2"/>
                <c:pt idx="0" formatCode="0.00">
                  <c:v>35.683086130236163</c:v>
                </c:pt>
                <c:pt idx="1">
                  <c:v>44326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145-EF8D-4990-9595-35D8B51583E4}"/>
            </c:ext>
          </c:extLst>
        </c:ser>
        <c:ser>
          <c:idx val="147"/>
          <c:order val="147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  <a:lumOff val="30000"/>
                </a:schemeClr>
              </a:solidFill>
              <a:ln w="9525">
                <a:solidFill>
                  <a:schemeClr val="accent4">
                    <a:lumMod val="70000"/>
                    <a:lumOff val="30000"/>
                  </a:schemeClr>
                </a:solidFill>
              </a:ln>
              <a:effectLst/>
            </c:spPr>
          </c:marker>
          <c:xVal>
            <c:strRef>
              <c:f>'Gesamter Zyklus 2018-2022'!$CC$1:$CD$1</c:f>
              <c:strCache>
                <c:ptCount val="2"/>
                <c:pt idx="0">
                  <c:v>X Anstiege</c:v>
                </c:pt>
                <c:pt idx="1">
                  <c:v>Date of Highest High</c:v>
                </c:pt>
              </c:strCache>
            </c:strRef>
          </c:xVal>
          <c:yVal>
            <c:numRef>
              <c:f>'Gesamter Zyklus 2018-2022'!$CC$149:$CD$149</c:f>
              <c:numCache>
                <c:formatCode>m/d/yyyy</c:formatCode>
                <c:ptCount val="2"/>
                <c:pt idx="0" formatCode="0.00">
                  <c:v>73.812471107446811</c:v>
                </c:pt>
                <c:pt idx="1">
                  <c:v>44148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146-EF8D-4990-9595-35D8B51583E4}"/>
            </c:ext>
          </c:extLst>
        </c:ser>
        <c:ser>
          <c:idx val="148"/>
          <c:order val="148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  <a:lumOff val="30000"/>
                </a:schemeClr>
              </a:solidFill>
              <a:ln w="9525">
                <a:solidFill>
                  <a:schemeClr val="accent5">
                    <a:lumMod val="70000"/>
                    <a:lumOff val="30000"/>
                  </a:schemeClr>
                </a:solidFill>
              </a:ln>
              <a:effectLst/>
            </c:spPr>
          </c:marker>
          <c:xVal>
            <c:strRef>
              <c:f>'Gesamter Zyklus 2018-2022'!$CC$1:$CD$1</c:f>
              <c:strCache>
                <c:ptCount val="2"/>
                <c:pt idx="0">
                  <c:v>X Anstiege</c:v>
                </c:pt>
                <c:pt idx="1">
                  <c:v>Date of Highest High</c:v>
                </c:pt>
              </c:strCache>
            </c:strRef>
          </c:xVal>
          <c:yVal>
            <c:numRef>
              <c:f>'Gesamter Zyklus 2018-2022'!$CC$150:$CD$150</c:f>
              <c:numCache>
                <c:formatCode>m/d/yyyy</c:formatCode>
                <c:ptCount val="2"/>
                <c:pt idx="0" formatCode="0.00">
                  <c:v>9.7372979977692165</c:v>
                </c:pt>
                <c:pt idx="1">
                  <c:v>44287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147-EF8D-4990-9595-35D8B51583E4}"/>
            </c:ext>
          </c:extLst>
        </c:ser>
        <c:ser>
          <c:idx val="149"/>
          <c:order val="149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  <a:lumOff val="30000"/>
                </a:schemeClr>
              </a:solidFill>
              <a:ln w="9525">
                <a:solidFill>
                  <a:schemeClr val="accent6">
                    <a:lumMod val="70000"/>
                    <a:lumOff val="30000"/>
                  </a:schemeClr>
                </a:solidFill>
              </a:ln>
              <a:effectLst/>
            </c:spPr>
          </c:marker>
          <c:xVal>
            <c:strRef>
              <c:f>'Gesamter Zyklus 2018-2022'!$CC$1:$CD$1</c:f>
              <c:strCache>
                <c:ptCount val="2"/>
                <c:pt idx="0">
                  <c:v>X Anstiege</c:v>
                </c:pt>
                <c:pt idx="1">
                  <c:v>Date of Highest High</c:v>
                </c:pt>
              </c:strCache>
            </c:strRef>
          </c:xVal>
          <c:yVal>
            <c:numRef>
              <c:f>'Gesamter Zyklus 2018-2022'!$CC$151:$CD$151</c:f>
              <c:numCache>
                <c:formatCode>m/d/yyyy</c:formatCode>
                <c:ptCount val="2"/>
                <c:pt idx="0" formatCode="0.00">
                  <c:v>359.05601575261232</c:v>
                </c:pt>
                <c:pt idx="1">
                  <c:v>44350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148-EF8D-4990-9595-35D8B51583E4}"/>
            </c:ext>
          </c:extLst>
        </c:ser>
        <c:ser>
          <c:idx val="150"/>
          <c:order val="15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</a:schemeClr>
              </a:solidFill>
              <a:ln w="9525">
                <a:solidFill>
                  <a:schemeClr val="accent1">
                    <a:lumMod val="70000"/>
                  </a:schemeClr>
                </a:solidFill>
              </a:ln>
              <a:effectLst/>
            </c:spPr>
          </c:marker>
          <c:xVal>
            <c:strRef>
              <c:f>'Gesamter Zyklus 2018-2022'!$CC$1:$CD$1</c:f>
              <c:strCache>
                <c:ptCount val="2"/>
                <c:pt idx="0">
                  <c:v>X Anstiege</c:v>
                </c:pt>
                <c:pt idx="1">
                  <c:v>Date of Highest High</c:v>
                </c:pt>
              </c:strCache>
            </c:strRef>
          </c:xVal>
          <c:yVal>
            <c:numRef>
              <c:f>'Gesamter Zyklus 2018-2022'!$CC$152:$CD$152</c:f>
              <c:numCache>
                <c:formatCode>m/d/yyyy</c:formatCode>
                <c:ptCount val="2"/>
                <c:pt idx="0" formatCode="0.00">
                  <c:v>19.69263473102702</c:v>
                </c:pt>
                <c:pt idx="1">
                  <c:v>44297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149-EF8D-4990-9595-35D8B51583E4}"/>
            </c:ext>
          </c:extLst>
        </c:ser>
        <c:ser>
          <c:idx val="151"/>
          <c:order val="15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xVal>
            <c:strRef>
              <c:f>'Gesamter Zyklus 2018-2022'!$CC$1:$CD$1</c:f>
              <c:strCache>
                <c:ptCount val="2"/>
                <c:pt idx="0">
                  <c:v>X Anstiege</c:v>
                </c:pt>
                <c:pt idx="1">
                  <c:v>Date of Highest High</c:v>
                </c:pt>
              </c:strCache>
            </c:strRef>
          </c:xVal>
          <c:yVal>
            <c:numRef>
              <c:f>'Gesamter Zyklus 2018-2022'!$CC$153:$CD$153</c:f>
              <c:numCache>
                <c:formatCode>m/d/yyyy</c:formatCode>
                <c:ptCount val="2"/>
                <c:pt idx="0" formatCode="0.00">
                  <c:v>33426.532480214337</c:v>
                </c:pt>
                <c:pt idx="1">
                  <c:v>44457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14A-EF8D-4990-9595-35D8B51583E4}"/>
            </c:ext>
          </c:extLst>
        </c:ser>
        <c:ser>
          <c:idx val="152"/>
          <c:order val="152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xVal>
            <c:strRef>
              <c:f>'Gesamter Zyklus 2018-2022'!$CC$1:$CD$1</c:f>
              <c:strCache>
                <c:ptCount val="2"/>
                <c:pt idx="0">
                  <c:v>X Anstiege</c:v>
                </c:pt>
                <c:pt idx="1">
                  <c:v>Date of Highest High</c:v>
                </c:pt>
              </c:strCache>
            </c:strRef>
          </c:xVal>
          <c:yVal>
            <c:numRef>
              <c:f>'Gesamter Zyklus 2018-2022'!$CC$154:$CD$154</c:f>
              <c:numCache>
                <c:formatCode>m/d/yyyy</c:formatCode>
                <c:ptCount val="2"/>
                <c:pt idx="0" formatCode="0.00">
                  <c:v>78.3586634833446</c:v>
                </c:pt>
                <c:pt idx="1">
                  <c:v>44271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14B-EF8D-4990-9595-35D8B51583E4}"/>
            </c:ext>
          </c:extLst>
        </c:ser>
        <c:ser>
          <c:idx val="153"/>
          <c:order val="153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</a:schemeClr>
              </a:solidFill>
              <a:ln w="9525">
                <a:solidFill>
                  <a:schemeClr val="accent4">
                    <a:lumMod val="70000"/>
                  </a:schemeClr>
                </a:solidFill>
              </a:ln>
              <a:effectLst/>
            </c:spPr>
          </c:marker>
          <c:xVal>
            <c:strRef>
              <c:f>'Gesamter Zyklus 2018-2022'!$CC$1:$CD$1</c:f>
              <c:strCache>
                <c:ptCount val="2"/>
                <c:pt idx="0">
                  <c:v>X Anstiege</c:v>
                </c:pt>
                <c:pt idx="1">
                  <c:v>Date of Highest High</c:v>
                </c:pt>
              </c:strCache>
            </c:strRef>
          </c:xVal>
          <c:yVal>
            <c:numRef>
              <c:f>'Gesamter Zyklus 2018-2022'!$CC$155:$CD$155</c:f>
              <c:numCache>
                <c:formatCode>m/d/yyyy</c:formatCode>
                <c:ptCount val="2"/>
                <c:pt idx="0" formatCode="0.00">
                  <c:v>2.5127837725698599</c:v>
                </c:pt>
                <c:pt idx="1">
                  <c:v>43943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14C-EF8D-4990-9595-35D8B51583E4}"/>
            </c:ext>
          </c:extLst>
        </c:ser>
        <c:ser>
          <c:idx val="154"/>
          <c:order val="154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</a:schemeClr>
              </a:solidFill>
              <a:ln w="9525">
                <a:solidFill>
                  <a:schemeClr val="accent5">
                    <a:lumMod val="70000"/>
                  </a:schemeClr>
                </a:solidFill>
              </a:ln>
              <a:effectLst/>
            </c:spPr>
          </c:marker>
          <c:xVal>
            <c:strRef>
              <c:f>'Gesamter Zyklus 2018-2022'!$CC$1:$CD$1</c:f>
              <c:strCache>
                <c:ptCount val="2"/>
                <c:pt idx="0">
                  <c:v>X Anstiege</c:v>
                </c:pt>
                <c:pt idx="1">
                  <c:v>Date of Highest High</c:v>
                </c:pt>
              </c:strCache>
            </c:strRef>
          </c:xVal>
          <c:yVal>
            <c:numRef>
              <c:f>'Gesamter Zyklus 2018-2022'!$CC$156:$CD$156</c:f>
              <c:numCache>
                <c:formatCode>m/d/yyyy</c:formatCode>
                <c:ptCount val="2"/>
                <c:pt idx="0" formatCode="0.00">
                  <c:v>529.41992574086737</c:v>
                </c:pt>
                <c:pt idx="1">
                  <c:v>44248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14D-EF8D-4990-9595-35D8B51583E4}"/>
            </c:ext>
          </c:extLst>
        </c:ser>
        <c:ser>
          <c:idx val="155"/>
          <c:order val="155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</a:schemeClr>
              </a:solidFill>
              <a:ln w="9525">
                <a:solidFill>
                  <a:schemeClr val="accent6">
                    <a:lumMod val="70000"/>
                  </a:schemeClr>
                </a:solidFill>
              </a:ln>
              <a:effectLst/>
            </c:spPr>
          </c:marker>
          <c:xVal>
            <c:strRef>
              <c:f>'Gesamter Zyklus 2018-2022'!$CC$1:$CD$1</c:f>
              <c:strCache>
                <c:ptCount val="2"/>
                <c:pt idx="0">
                  <c:v>X Anstiege</c:v>
                </c:pt>
                <c:pt idx="1">
                  <c:v>Date of Highest High</c:v>
                </c:pt>
              </c:strCache>
            </c:strRef>
          </c:xVal>
          <c:yVal>
            <c:numRef>
              <c:f>'Gesamter Zyklus 2018-2022'!$CC$157:$CD$157</c:f>
              <c:numCache>
                <c:formatCode>m/d/yyyy</c:formatCode>
                <c:ptCount val="2"/>
                <c:pt idx="0" formatCode="0.00">
                  <c:v>5.3874741205262104</c:v>
                </c:pt>
                <c:pt idx="1">
                  <c:v>43767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14E-EF8D-4990-9595-35D8B51583E4}"/>
            </c:ext>
          </c:extLst>
        </c:ser>
        <c:ser>
          <c:idx val="156"/>
          <c:order val="156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  <a:lumOff val="50000"/>
                </a:schemeClr>
              </a:solidFill>
              <a:ln w="9525">
                <a:solidFill>
                  <a:schemeClr val="accent1">
                    <a:lumMod val="50000"/>
                    <a:lumOff val="50000"/>
                  </a:schemeClr>
                </a:solidFill>
              </a:ln>
              <a:effectLst/>
            </c:spPr>
          </c:marker>
          <c:xVal>
            <c:strRef>
              <c:f>'Gesamter Zyklus 2018-2022'!$CC$1:$CD$1</c:f>
              <c:strCache>
                <c:ptCount val="2"/>
                <c:pt idx="0">
                  <c:v>X Anstiege</c:v>
                </c:pt>
                <c:pt idx="1">
                  <c:v>Date of Highest High</c:v>
                </c:pt>
              </c:strCache>
            </c:strRef>
          </c:xVal>
          <c:yVal>
            <c:numRef>
              <c:f>'Gesamter Zyklus 2018-2022'!$CC$158:$CD$158</c:f>
              <c:numCache>
                <c:formatCode>m/d/yyyy</c:formatCode>
                <c:ptCount val="2"/>
                <c:pt idx="0" formatCode="0.00">
                  <c:v>125.03955714564719</c:v>
                </c:pt>
                <c:pt idx="1">
                  <c:v>44241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14F-EF8D-4990-9595-35D8B51583E4}"/>
            </c:ext>
          </c:extLst>
        </c:ser>
        <c:ser>
          <c:idx val="157"/>
          <c:order val="157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  <a:lumOff val="50000"/>
                </a:schemeClr>
              </a:solidFill>
              <a:ln w="9525">
                <a:solidFill>
                  <a:schemeClr val="accent2">
                    <a:lumMod val="50000"/>
                    <a:lumOff val="50000"/>
                  </a:schemeClr>
                </a:solidFill>
              </a:ln>
              <a:effectLst/>
            </c:spPr>
          </c:marker>
          <c:xVal>
            <c:strRef>
              <c:f>'Gesamter Zyklus 2018-2022'!$CC$1:$CD$1</c:f>
              <c:strCache>
                <c:ptCount val="2"/>
                <c:pt idx="0">
                  <c:v>X Anstiege</c:v>
                </c:pt>
                <c:pt idx="1">
                  <c:v>Date of Highest High</c:v>
                </c:pt>
              </c:strCache>
            </c:strRef>
          </c:xVal>
          <c:yVal>
            <c:numRef>
              <c:f>'Gesamter Zyklus 2018-2022'!$CC$159:$CD$159</c:f>
              <c:numCache>
                <c:formatCode>m/d/yyyy</c:formatCode>
                <c:ptCount val="2"/>
                <c:pt idx="0" formatCode="0.00">
                  <c:v>4.9191552064824089</c:v>
                </c:pt>
                <c:pt idx="1">
                  <c:v>43440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150-EF8D-4990-9595-35D8B51583E4}"/>
            </c:ext>
          </c:extLst>
        </c:ser>
        <c:ser>
          <c:idx val="158"/>
          <c:order val="158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  <a:lumOff val="50000"/>
                </a:schemeClr>
              </a:solidFill>
              <a:ln w="9525">
                <a:solidFill>
                  <a:schemeClr val="accent3">
                    <a:lumMod val="50000"/>
                    <a:lumOff val="50000"/>
                  </a:schemeClr>
                </a:solidFill>
              </a:ln>
              <a:effectLst/>
            </c:spPr>
          </c:marker>
          <c:xVal>
            <c:strRef>
              <c:f>'Gesamter Zyklus 2018-2022'!$CC$1:$CD$1</c:f>
              <c:strCache>
                <c:ptCount val="2"/>
                <c:pt idx="0">
                  <c:v>X Anstiege</c:v>
                </c:pt>
                <c:pt idx="1">
                  <c:v>Date of Highest High</c:v>
                </c:pt>
              </c:strCache>
            </c:strRef>
          </c:xVal>
          <c:yVal>
            <c:numRef>
              <c:f>'Gesamter Zyklus 2018-2022'!$CC$160:$CD$160</c:f>
              <c:numCache>
                <c:formatCode>m/d/yyyy</c:formatCode>
                <c:ptCount val="2"/>
                <c:pt idx="0" formatCode="0.00">
                  <c:v>90.857542352554219</c:v>
                </c:pt>
                <c:pt idx="1">
                  <c:v>44283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151-EF8D-4990-9595-35D8B51583E4}"/>
            </c:ext>
          </c:extLst>
        </c:ser>
        <c:ser>
          <c:idx val="159"/>
          <c:order val="159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  <a:lumOff val="50000"/>
                </a:schemeClr>
              </a:solidFill>
              <a:ln w="9525">
                <a:solidFill>
                  <a:schemeClr val="accent4">
                    <a:lumMod val="50000"/>
                    <a:lumOff val="50000"/>
                  </a:schemeClr>
                </a:solidFill>
              </a:ln>
              <a:effectLst/>
            </c:spPr>
          </c:marker>
          <c:xVal>
            <c:strRef>
              <c:f>'Gesamter Zyklus 2018-2022'!$CC$1:$CD$1</c:f>
              <c:strCache>
                <c:ptCount val="2"/>
                <c:pt idx="0">
                  <c:v>X Anstiege</c:v>
                </c:pt>
                <c:pt idx="1">
                  <c:v>Date of Highest High</c:v>
                </c:pt>
              </c:strCache>
            </c:strRef>
          </c:xVal>
          <c:yVal>
            <c:numRef>
              <c:f>'Gesamter Zyklus 2018-2022'!$CC$161:$CD$161</c:f>
              <c:numCache>
                <c:formatCode>m/d/yyyy</c:formatCode>
                <c:ptCount val="2"/>
                <c:pt idx="0" formatCode="0.00">
                  <c:v>516.1117644020361</c:v>
                </c:pt>
                <c:pt idx="1">
                  <c:v>44440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152-EF8D-4990-9595-35D8B51583E4}"/>
            </c:ext>
          </c:extLst>
        </c:ser>
        <c:ser>
          <c:idx val="160"/>
          <c:order val="16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  <a:lumOff val="50000"/>
                </a:schemeClr>
              </a:solidFill>
              <a:ln w="9525">
                <a:solidFill>
                  <a:schemeClr val="accent5">
                    <a:lumMod val="50000"/>
                    <a:lumOff val="50000"/>
                  </a:schemeClr>
                </a:solidFill>
              </a:ln>
              <a:effectLst/>
            </c:spPr>
          </c:marker>
          <c:xVal>
            <c:strRef>
              <c:f>'Gesamter Zyklus 2018-2022'!$CC$1:$CD$1</c:f>
              <c:strCache>
                <c:ptCount val="2"/>
                <c:pt idx="0">
                  <c:v>X Anstiege</c:v>
                </c:pt>
                <c:pt idx="1">
                  <c:v>Date of Highest High</c:v>
                </c:pt>
              </c:strCache>
            </c:strRef>
          </c:xVal>
          <c:yVal>
            <c:numRef>
              <c:f>'Gesamter Zyklus 2018-2022'!$CC$162:$CD$162</c:f>
              <c:numCache>
                <c:formatCode>m/d/yyyy</c:formatCode>
                <c:ptCount val="2"/>
                <c:pt idx="0" formatCode="0.00">
                  <c:v>7.4349761853303891</c:v>
                </c:pt>
                <c:pt idx="1">
                  <c:v>43615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153-EF8D-4990-9595-35D8B51583E4}"/>
            </c:ext>
          </c:extLst>
        </c:ser>
        <c:ser>
          <c:idx val="161"/>
          <c:order val="16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xVal>
            <c:strRef>
              <c:f>'Gesamter Zyklus 2018-2022'!$CC$1:$CD$1</c:f>
              <c:strCache>
                <c:ptCount val="2"/>
                <c:pt idx="0">
                  <c:v>X Anstiege</c:v>
                </c:pt>
                <c:pt idx="1">
                  <c:v>Date of Highest High</c:v>
                </c:pt>
              </c:strCache>
            </c:strRef>
          </c:xVal>
          <c:yVal>
            <c:numRef>
              <c:f>'Gesamter Zyklus 2018-2022'!$CC$163:$CD$163</c:f>
              <c:numCache>
                <c:formatCode>m/d/yyyy</c:formatCode>
                <c:ptCount val="2"/>
                <c:pt idx="0" formatCode="0.00">
                  <c:v>1.3458411479906791</c:v>
                </c:pt>
                <c:pt idx="1">
                  <c:v>43763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154-EF8D-4990-9595-35D8B51583E4}"/>
            </c:ext>
          </c:extLst>
        </c:ser>
        <c:ser>
          <c:idx val="162"/>
          <c:order val="162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'Gesamter Zyklus 2018-2022'!$CC$1:$CD$1</c:f>
              <c:strCache>
                <c:ptCount val="2"/>
                <c:pt idx="0">
                  <c:v>X Anstiege</c:v>
                </c:pt>
                <c:pt idx="1">
                  <c:v>Date of Highest High</c:v>
                </c:pt>
              </c:strCache>
            </c:strRef>
          </c:xVal>
          <c:yVal>
            <c:numRef>
              <c:f>'Gesamter Zyklus 2018-2022'!$CC$164:$CD$164</c:f>
              <c:numCache>
                <c:formatCode>m/d/yyyy</c:formatCode>
                <c:ptCount val="2"/>
                <c:pt idx="0" formatCode="0.00">
                  <c:v>17.58483260838036</c:v>
                </c:pt>
                <c:pt idx="1">
                  <c:v>44338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155-EF8D-4990-9595-35D8B51583E4}"/>
            </c:ext>
          </c:extLst>
        </c:ser>
        <c:ser>
          <c:idx val="163"/>
          <c:order val="163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strRef>
              <c:f>'Gesamter Zyklus 2018-2022'!$CC$1:$CD$1</c:f>
              <c:strCache>
                <c:ptCount val="2"/>
                <c:pt idx="0">
                  <c:v>X Anstiege</c:v>
                </c:pt>
                <c:pt idx="1">
                  <c:v>Date of Highest High</c:v>
                </c:pt>
              </c:strCache>
            </c:strRef>
          </c:xVal>
          <c:yVal>
            <c:numRef>
              <c:f>'Gesamter Zyklus 2018-2022'!$CC$165:$CD$165</c:f>
              <c:numCache>
                <c:formatCode>m/d/yyyy</c:formatCode>
                <c:ptCount val="2"/>
                <c:pt idx="0" formatCode="0.00">
                  <c:v>7.8546691424441812</c:v>
                </c:pt>
                <c:pt idx="1">
                  <c:v>43727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156-EF8D-4990-9595-35D8B51583E4}"/>
            </c:ext>
          </c:extLst>
        </c:ser>
        <c:ser>
          <c:idx val="164"/>
          <c:order val="164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strRef>
              <c:f>'Gesamter Zyklus 2018-2022'!$CC$1:$CD$1</c:f>
              <c:strCache>
                <c:ptCount val="2"/>
                <c:pt idx="0">
                  <c:v>X Anstiege</c:v>
                </c:pt>
                <c:pt idx="1">
                  <c:v>Date of Highest High</c:v>
                </c:pt>
              </c:strCache>
            </c:strRef>
          </c:xVal>
          <c:yVal>
            <c:numRef>
              <c:f>'Gesamter Zyklus 2018-2022'!$CC$166:$CD$166</c:f>
              <c:numCache>
                <c:formatCode>m/d/yyyy</c:formatCode>
                <c:ptCount val="2"/>
                <c:pt idx="0" formatCode="0.00">
                  <c:v>33.071928042983792</c:v>
                </c:pt>
                <c:pt idx="1">
                  <c:v>44308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157-EF8D-4990-9595-35D8B51583E4}"/>
            </c:ext>
          </c:extLst>
        </c:ser>
        <c:ser>
          <c:idx val="165"/>
          <c:order val="165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strRef>
              <c:f>'Gesamter Zyklus 2018-2022'!$CC$1:$CD$1</c:f>
              <c:strCache>
                <c:ptCount val="2"/>
                <c:pt idx="0">
                  <c:v>X Anstiege</c:v>
                </c:pt>
                <c:pt idx="1">
                  <c:v>Date of Highest High</c:v>
                </c:pt>
              </c:strCache>
            </c:strRef>
          </c:xVal>
          <c:yVal>
            <c:numRef>
              <c:f>'Gesamter Zyklus 2018-2022'!$CC$167:$CD$167</c:f>
              <c:numCache>
                <c:formatCode>m/d/yyyy</c:formatCode>
                <c:ptCount val="2"/>
                <c:pt idx="0" formatCode="0.00">
                  <c:v>9.3094435845537564</c:v>
                </c:pt>
                <c:pt idx="1">
                  <c:v>43966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158-EF8D-4990-9595-35D8B51583E4}"/>
            </c:ext>
          </c:extLst>
        </c:ser>
        <c:ser>
          <c:idx val="166"/>
          <c:order val="166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strRef>
              <c:f>'Gesamter Zyklus 2018-2022'!$CC$1:$CD$1</c:f>
              <c:strCache>
                <c:ptCount val="2"/>
                <c:pt idx="0">
                  <c:v>X Anstiege</c:v>
                </c:pt>
                <c:pt idx="1">
                  <c:v>Date of Highest High</c:v>
                </c:pt>
              </c:strCache>
            </c:strRef>
          </c:xVal>
          <c:yVal>
            <c:numRef>
              <c:f>'Gesamter Zyklus 2018-2022'!$CC$168:$CD$168</c:f>
              <c:numCache>
                <c:formatCode>m/d/yyyy</c:formatCode>
                <c:ptCount val="2"/>
                <c:pt idx="0" formatCode="0.00">
                  <c:v>29.515898129379369</c:v>
                </c:pt>
                <c:pt idx="1">
                  <c:v>44533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159-EF8D-4990-9595-35D8B51583E4}"/>
            </c:ext>
          </c:extLst>
        </c:ser>
        <c:ser>
          <c:idx val="167"/>
          <c:order val="167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strRef>
              <c:f>'Gesamter Zyklus 2018-2022'!$CC$1:$CD$1</c:f>
              <c:strCache>
                <c:ptCount val="2"/>
                <c:pt idx="0">
                  <c:v>X Anstiege</c:v>
                </c:pt>
                <c:pt idx="1">
                  <c:v>Date of Highest High</c:v>
                </c:pt>
              </c:strCache>
            </c:strRef>
          </c:xVal>
          <c:yVal>
            <c:numRef>
              <c:f>'Gesamter Zyklus 2018-2022'!$CC$169:$CD$169</c:f>
              <c:numCache>
                <c:formatCode>m/d/yyyy</c:formatCode>
                <c:ptCount val="2"/>
                <c:pt idx="0" formatCode="0.00">
                  <c:v>48.525715846507389</c:v>
                </c:pt>
                <c:pt idx="1">
                  <c:v>43622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15A-EF8D-4990-9595-35D8B51583E4}"/>
            </c:ext>
          </c:extLst>
        </c:ser>
        <c:ser>
          <c:idx val="168"/>
          <c:order val="168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strRef>
              <c:f>'Gesamter Zyklus 2018-2022'!$CC$1:$CD$1</c:f>
              <c:strCache>
                <c:ptCount val="2"/>
                <c:pt idx="0">
                  <c:v>X Anstiege</c:v>
                </c:pt>
                <c:pt idx="1">
                  <c:v>Date of Highest High</c:v>
                </c:pt>
              </c:strCache>
            </c:strRef>
          </c:xVal>
          <c:yVal>
            <c:numRef>
              <c:f>'Gesamter Zyklus 2018-2022'!$CC$170:$CD$170</c:f>
              <c:numCache>
                <c:formatCode>m/d/yyyy</c:formatCode>
                <c:ptCount val="2"/>
                <c:pt idx="0" formatCode="0.00">
                  <c:v>8.2162551545642373</c:v>
                </c:pt>
                <c:pt idx="1">
                  <c:v>44302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15B-EF8D-4990-9595-35D8B51583E4}"/>
            </c:ext>
          </c:extLst>
        </c:ser>
        <c:ser>
          <c:idx val="169"/>
          <c:order val="169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strRef>
              <c:f>'Gesamter Zyklus 2018-2022'!$CC$1:$CD$1</c:f>
              <c:strCache>
                <c:ptCount val="2"/>
                <c:pt idx="0">
                  <c:v>X Anstiege</c:v>
                </c:pt>
                <c:pt idx="1">
                  <c:v>Date of Highest High</c:v>
                </c:pt>
              </c:strCache>
            </c:strRef>
          </c:xVal>
          <c:yVal>
            <c:numRef>
              <c:f>'Gesamter Zyklus 2018-2022'!$CC$171:$CD$171</c:f>
              <c:numCache>
                <c:formatCode>m/d/yyyy</c:formatCode>
                <c:ptCount val="2"/>
                <c:pt idx="0" formatCode="0.00">
                  <c:v>88.014041070730428</c:v>
                </c:pt>
                <c:pt idx="1">
                  <c:v>44532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15C-EF8D-4990-9595-35D8B51583E4}"/>
            </c:ext>
          </c:extLst>
        </c:ser>
        <c:ser>
          <c:idx val="170"/>
          <c:order val="17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strRef>
              <c:f>'Gesamter Zyklus 2018-2022'!$CC$1:$CD$1</c:f>
              <c:strCache>
                <c:ptCount val="2"/>
                <c:pt idx="0">
                  <c:v>X Anstiege</c:v>
                </c:pt>
                <c:pt idx="1">
                  <c:v>Date of Highest High</c:v>
                </c:pt>
              </c:strCache>
            </c:strRef>
          </c:xVal>
          <c:yVal>
            <c:numRef>
              <c:f>'Gesamter Zyklus 2018-2022'!$CC$172:$CD$172</c:f>
              <c:numCache>
                <c:formatCode>m/d/yyyy</c:formatCode>
                <c:ptCount val="2"/>
                <c:pt idx="0" formatCode="0.00">
                  <c:v>27.840399340024732</c:v>
                </c:pt>
                <c:pt idx="1">
                  <c:v>44445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15D-EF8D-4990-9595-35D8B51583E4}"/>
            </c:ext>
          </c:extLst>
        </c:ser>
        <c:ser>
          <c:idx val="171"/>
          <c:order val="17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strRef>
              <c:f>'Gesamter Zyklus 2018-2022'!$CC$1:$CD$1</c:f>
              <c:strCache>
                <c:ptCount val="2"/>
                <c:pt idx="0">
                  <c:v>X Anstiege</c:v>
                </c:pt>
                <c:pt idx="1">
                  <c:v>Date of Highest High</c:v>
                </c:pt>
              </c:strCache>
            </c:strRef>
          </c:xVal>
          <c:yVal>
            <c:numRef>
              <c:f>'Gesamter Zyklus 2018-2022'!$CC$173:$CD$173</c:f>
              <c:numCache>
                <c:formatCode>m/d/yyyy</c:formatCode>
                <c:ptCount val="2"/>
                <c:pt idx="0" formatCode="0.00">
                  <c:v>32.029300373968418</c:v>
                </c:pt>
                <c:pt idx="1">
                  <c:v>43897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15E-EF8D-4990-9595-35D8B51583E4}"/>
            </c:ext>
          </c:extLst>
        </c:ser>
        <c:ser>
          <c:idx val="172"/>
          <c:order val="172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strRef>
              <c:f>'Gesamter Zyklus 2018-2022'!$CC$1:$CD$1</c:f>
              <c:strCache>
                <c:ptCount val="2"/>
                <c:pt idx="0">
                  <c:v>X Anstiege</c:v>
                </c:pt>
                <c:pt idx="1">
                  <c:v>Date of Highest High</c:v>
                </c:pt>
              </c:strCache>
            </c:strRef>
          </c:xVal>
          <c:yVal>
            <c:numRef>
              <c:f>'Gesamter Zyklus 2018-2022'!$CC$174:$CD$174</c:f>
              <c:numCache>
                <c:formatCode>m/d/yyyy</c:formatCode>
                <c:ptCount val="2"/>
                <c:pt idx="0" formatCode="0.00">
                  <c:v>467.93050249860352</c:v>
                </c:pt>
                <c:pt idx="1">
                  <c:v>44553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15F-EF8D-4990-9595-35D8B51583E4}"/>
            </c:ext>
          </c:extLst>
        </c:ser>
        <c:ser>
          <c:idx val="173"/>
          <c:order val="173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strRef>
              <c:f>'Gesamter Zyklus 2018-2022'!$CC$1:$CD$1</c:f>
              <c:strCache>
                <c:ptCount val="2"/>
                <c:pt idx="0">
                  <c:v>X Anstiege</c:v>
                </c:pt>
                <c:pt idx="1">
                  <c:v>Date of Highest High</c:v>
                </c:pt>
              </c:strCache>
            </c:strRef>
          </c:xVal>
          <c:yVal>
            <c:numRef>
              <c:f>'Gesamter Zyklus 2018-2022'!$CC$175:$CD$175</c:f>
              <c:numCache>
                <c:formatCode>m/d/yyyy</c:formatCode>
                <c:ptCount val="2"/>
                <c:pt idx="0" formatCode="0.00">
                  <c:v>49.872627351296387</c:v>
                </c:pt>
                <c:pt idx="1">
                  <c:v>44332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160-EF8D-4990-9595-35D8B51583E4}"/>
            </c:ext>
          </c:extLst>
        </c:ser>
        <c:ser>
          <c:idx val="174"/>
          <c:order val="174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strRef>
              <c:f>'Gesamter Zyklus 2018-2022'!$CC$1:$CD$1</c:f>
              <c:strCache>
                <c:ptCount val="2"/>
                <c:pt idx="0">
                  <c:v>X Anstiege</c:v>
                </c:pt>
                <c:pt idx="1">
                  <c:v>Date of Highest High</c:v>
                </c:pt>
              </c:strCache>
            </c:strRef>
          </c:xVal>
          <c:yVal>
            <c:numRef>
              <c:f>'Gesamter Zyklus 2018-2022'!$CC$176:$CD$176</c:f>
              <c:numCache>
                <c:formatCode>m/d/yyyy</c:formatCode>
                <c:ptCount val="2"/>
                <c:pt idx="0" formatCode="0.00">
                  <c:v>30.810953169762609</c:v>
                </c:pt>
                <c:pt idx="1">
                  <c:v>44283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161-EF8D-4990-9595-35D8B51583E4}"/>
            </c:ext>
          </c:extLst>
        </c:ser>
        <c:ser>
          <c:idx val="175"/>
          <c:order val="175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strRef>
              <c:f>'Gesamter Zyklus 2018-2022'!$CC$1:$CD$1</c:f>
              <c:strCache>
                <c:ptCount val="2"/>
                <c:pt idx="0">
                  <c:v>X Anstiege</c:v>
                </c:pt>
                <c:pt idx="1">
                  <c:v>Date of Highest High</c:v>
                </c:pt>
              </c:strCache>
            </c:strRef>
          </c:xVal>
          <c:yVal>
            <c:numRef>
              <c:f>'Gesamter Zyklus 2018-2022'!$CC$177:$CD$177</c:f>
              <c:numCache>
                <c:formatCode>m/d/yyyy</c:formatCode>
                <c:ptCount val="2"/>
                <c:pt idx="0" formatCode="0.00">
                  <c:v>2.927801035788006</c:v>
                </c:pt>
                <c:pt idx="1">
                  <c:v>43343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162-EF8D-4990-9595-35D8B51583E4}"/>
            </c:ext>
          </c:extLst>
        </c:ser>
        <c:ser>
          <c:idx val="176"/>
          <c:order val="176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strRef>
              <c:f>'Gesamter Zyklus 2018-2022'!$CC$1:$CD$1</c:f>
              <c:strCache>
                <c:ptCount val="2"/>
                <c:pt idx="0">
                  <c:v>X Anstiege</c:v>
                </c:pt>
                <c:pt idx="1">
                  <c:v>Date of Highest High</c:v>
                </c:pt>
              </c:strCache>
            </c:strRef>
          </c:xVal>
          <c:yVal>
            <c:numRef>
              <c:f>'Gesamter Zyklus 2018-2022'!$CC$178:$CD$178</c:f>
              <c:numCache>
                <c:formatCode>m/d/yyyy</c:formatCode>
                <c:ptCount val="2"/>
                <c:pt idx="0" formatCode="0.00">
                  <c:v>5.3383829866096022</c:v>
                </c:pt>
                <c:pt idx="1">
                  <c:v>43493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163-EF8D-4990-9595-35D8B51583E4}"/>
            </c:ext>
          </c:extLst>
        </c:ser>
        <c:ser>
          <c:idx val="177"/>
          <c:order val="177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strRef>
              <c:f>'Gesamter Zyklus 2018-2022'!$CC$1:$CD$1</c:f>
              <c:strCache>
                <c:ptCount val="2"/>
                <c:pt idx="0">
                  <c:v>X Anstiege</c:v>
                </c:pt>
                <c:pt idx="1">
                  <c:v>Date of Highest High</c:v>
                </c:pt>
              </c:strCache>
            </c:strRef>
          </c:xVal>
          <c:yVal>
            <c:numRef>
              <c:f>'Gesamter Zyklus 2018-2022'!$CC$179:$CD$179</c:f>
              <c:numCache>
                <c:formatCode>m/d/yyyy</c:formatCode>
                <c:ptCount val="2"/>
                <c:pt idx="0" formatCode="0.00">
                  <c:v>47.606631576271653</c:v>
                </c:pt>
                <c:pt idx="1">
                  <c:v>44285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164-EF8D-4990-9595-35D8B51583E4}"/>
            </c:ext>
          </c:extLst>
        </c:ser>
        <c:ser>
          <c:idx val="178"/>
          <c:order val="178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strRef>
              <c:f>'Gesamter Zyklus 2018-2022'!$CC$1:$CD$1</c:f>
              <c:strCache>
                <c:ptCount val="2"/>
                <c:pt idx="0">
                  <c:v>X Anstiege</c:v>
                </c:pt>
                <c:pt idx="1">
                  <c:v>Date of Highest High</c:v>
                </c:pt>
              </c:strCache>
            </c:strRef>
          </c:xVal>
          <c:yVal>
            <c:numRef>
              <c:f>'Gesamter Zyklus 2018-2022'!$CC$180:$CD$180</c:f>
              <c:numCache>
                <c:formatCode>m/d/yyyy</c:formatCode>
                <c:ptCount val="2"/>
                <c:pt idx="0" formatCode="0.00">
                  <c:v>343.10294340128252</c:v>
                </c:pt>
                <c:pt idx="1">
                  <c:v>44155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165-EF8D-4990-9595-35D8B51583E4}"/>
            </c:ext>
          </c:extLst>
        </c:ser>
        <c:ser>
          <c:idx val="179"/>
          <c:order val="179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strRef>
              <c:f>'Gesamter Zyklus 2018-2022'!$CC$1:$CD$1</c:f>
              <c:strCache>
                <c:ptCount val="2"/>
                <c:pt idx="0">
                  <c:v>X Anstiege</c:v>
                </c:pt>
                <c:pt idx="1">
                  <c:v>Date of Highest High</c:v>
                </c:pt>
              </c:strCache>
            </c:strRef>
          </c:xVal>
          <c:yVal>
            <c:numRef>
              <c:f>'Gesamter Zyklus 2018-2022'!$CC$181:$CD$181</c:f>
              <c:numCache>
                <c:formatCode>m/d/yyyy</c:formatCode>
                <c:ptCount val="2"/>
                <c:pt idx="0" formatCode="0.00">
                  <c:v>208.97154259934061</c:v>
                </c:pt>
                <c:pt idx="1">
                  <c:v>44276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166-EF8D-4990-9595-35D8B51583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10518512"/>
        <c:axId val="910519232"/>
      </c:scatterChart>
      <c:valAx>
        <c:axId val="910518512"/>
        <c:scaling>
          <c:orientation val="minMax"/>
          <c:max val="44900"/>
          <c:min val="435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0519232"/>
        <c:crosses val="autoZero"/>
        <c:crossBetween val="midCat"/>
        <c:majorUnit val="100"/>
      </c:valAx>
      <c:valAx>
        <c:axId val="910519232"/>
        <c:scaling>
          <c:orientation val="minMax"/>
          <c:max val="1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05185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39000">
          <a:srgbClr val="66B32E"/>
        </a:gs>
        <a:gs pos="92000">
          <a:srgbClr val="A3CD83"/>
        </a:gs>
        <a:gs pos="96000">
          <a:srgbClr val="D87A68"/>
        </a:gs>
        <a:gs pos="100000">
          <a:srgbClr val="BE1622"/>
        </a:gs>
      </a:gsLst>
      <a:lin ang="5400000" scaled="1"/>
      <a:tileRect/>
    </a:gra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  <c:userShapes r:id="rId3"/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AT" sz="1800" b="1"/>
              <a:t>Market</a:t>
            </a:r>
            <a:r>
              <a:rPr lang="de-AT" sz="1800" b="1" baseline="0"/>
              <a:t> Cap Low - Top</a:t>
            </a:r>
            <a:endParaRPr lang="de-AT" sz="18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'Gesamter Zyklus 2018-2022'!$CF$2</c:f>
              <c:strCache>
                <c:ptCount val="1"/>
                <c:pt idx="0">
                  <c:v>Bitcoin BTC</c:v>
                </c:pt>
              </c:strCache>
            </c:strRef>
          </c:tx>
          <c:spPr>
            <a:ln w="444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'Gesamter Zyklus 2018-2022'!$CJ$2:$CK$2</c:f>
              <c:numCache>
                <c:formatCode>0.00</c:formatCode>
                <c:ptCount val="2"/>
                <c:pt idx="0" formatCode="General">
                  <c:v>56400691424.654404</c:v>
                </c:pt>
                <c:pt idx="1">
                  <c:v>1226431510692.8601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227-4A91-9C53-6A4C520118EB}"/>
            </c:ext>
          </c:extLst>
        </c:ser>
        <c:ser>
          <c:idx val="1"/>
          <c:order val="1"/>
          <c:tx>
            <c:strRef>
              <c:f>'Gesamter Zyklus 2018-2022'!$CF$3</c:f>
              <c:strCache>
                <c:ptCount val="1"/>
                <c:pt idx="0">
                  <c:v>Ethereum ETH</c:v>
                </c:pt>
              </c:strCache>
            </c:strRef>
          </c:tx>
          <c:spPr>
            <a:ln w="444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'Gesamter Zyklus 2018-2022'!$CJ$3:$CK$3</c:f>
              <c:numCache>
                <c:formatCode>0.00</c:formatCode>
                <c:ptCount val="2"/>
                <c:pt idx="0" formatCode="General">
                  <c:v>8766638124.2495003</c:v>
                </c:pt>
                <c:pt idx="1">
                  <c:v>499090512786.75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227-4A91-9C53-6A4C520118EB}"/>
            </c:ext>
          </c:extLst>
        </c:ser>
        <c:ser>
          <c:idx val="2"/>
          <c:order val="2"/>
          <c:tx>
            <c:strRef>
              <c:f>'Gesamter Zyklus 2018-2022'!$CF$4</c:f>
              <c:strCache>
                <c:ptCount val="1"/>
                <c:pt idx="0">
                  <c:v>XRP XRP</c:v>
                </c:pt>
              </c:strCache>
            </c:strRef>
          </c:tx>
          <c:spPr>
            <a:ln w="444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'Gesamter Zyklus 2018-2022'!$CJ$4:$CK$4</c:f>
              <c:numCache>
                <c:formatCode>General</c:formatCode>
                <c:ptCount val="2"/>
                <c:pt idx="0">
                  <c:v>6982495632.4400196</c:v>
                </c:pt>
                <c:pt idx="1">
                  <c:v>83508712025.600006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227-4A91-9C53-6A4C520118EB}"/>
            </c:ext>
          </c:extLst>
        </c:ser>
        <c:ser>
          <c:idx val="3"/>
          <c:order val="3"/>
          <c:tx>
            <c:strRef>
              <c:f>'Gesamter Zyklus 2018-2022'!$CF$5</c:f>
              <c:strCache>
                <c:ptCount val="1"/>
                <c:pt idx="0">
                  <c:v>Bitcoin Cash BCH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'Gesamter Zyklus 2018-2022'!$CJ$5:$CK$5</c:f>
              <c:numCache>
                <c:formatCode>General</c:formatCode>
                <c:ptCount val="2"/>
                <c:pt idx="0">
                  <c:v>1354857548.6319599</c:v>
                </c:pt>
                <c:pt idx="1">
                  <c:v>22666170170.860001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227-4A91-9C53-6A4C520118EB}"/>
            </c:ext>
          </c:extLst>
        </c:ser>
        <c:ser>
          <c:idx val="4"/>
          <c:order val="4"/>
          <c:tx>
            <c:strRef>
              <c:f>'Gesamter Zyklus 2018-2022'!$CF$6</c:f>
              <c:strCache>
                <c:ptCount val="1"/>
                <c:pt idx="0">
                  <c:v>Litecoin LTC</c:v>
                </c:pt>
              </c:strCache>
            </c:strRef>
          </c:tx>
          <c:spPr>
            <a:ln w="444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'Gesamter Zyklus 2018-2022'!$CJ$6:$CK$6</c:f>
              <c:numCache>
                <c:formatCode>General</c:formatCode>
                <c:ptCount val="2"/>
                <c:pt idx="0">
                  <c:v>1397818607.78229</c:v>
                </c:pt>
                <c:pt idx="1">
                  <c:v>23986098596.84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227-4A91-9C53-6A4C520118EB}"/>
            </c:ext>
          </c:extLst>
        </c:ser>
        <c:dLbls>
          <c:dLblPos val="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03867855"/>
        <c:axId val="103868935"/>
      </c:lineChart>
      <c:catAx>
        <c:axId val="1038678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868935"/>
        <c:crosses val="autoZero"/>
        <c:auto val="1"/>
        <c:lblAlgn val="ctr"/>
        <c:lblOffset val="100"/>
        <c:noMultiLvlLbl val="0"/>
      </c:catAx>
      <c:valAx>
        <c:axId val="1038689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8678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AT" sz="2000" b="1"/>
              <a:t>Rank</a:t>
            </a:r>
            <a:r>
              <a:rPr lang="de-AT" sz="2000" b="1" baseline="0"/>
              <a:t> Low - Top</a:t>
            </a:r>
            <a:endParaRPr lang="de-AT" sz="20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'Gesamter Zyklus 2018-2022'!$CF$2</c:f>
              <c:strCache>
                <c:ptCount val="1"/>
                <c:pt idx="0">
                  <c:v>Bitcoin BTC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'Gesamter Zyklus 2018-2022'!$CG$2:$CH$2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EB9-4955-8960-1560E696CF71}"/>
            </c:ext>
          </c:extLst>
        </c:ser>
        <c:ser>
          <c:idx val="1"/>
          <c:order val="1"/>
          <c:tx>
            <c:strRef>
              <c:f>'Gesamter Zyklus 2018-2022'!$CF$3</c:f>
              <c:strCache>
                <c:ptCount val="1"/>
                <c:pt idx="0">
                  <c:v>Ethereum ETH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'Gesamter Zyklus 2018-2022'!$CG$3:$CH$3</c:f>
              <c:numCache>
                <c:formatCode>General</c:formatCode>
                <c:ptCount val="2"/>
                <c:pt idx="0">
                  <c:v>2</c:v>
                </c:pt>
                <c:pt idx="1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EB9-4955-8960-1560E696CF71}"/>
            </c:ext>
          </c:extLst>
        </c:ser>
        <c:ser>
          <c:idx val="2"/>
          <c:order val="2"/>
          <c:tx>
            <c:strRef>
              <c:f>'Gesamter Zyklus 2018-2022'!$CF$4</c:f>
              <c:strCache>
                <c:ptCount val="1"/>
                <c:pt idx="0">
                  <c:v>XRP XRP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'Gesamter Zyklus 2018-2022'!$CG$4:$CH$4</c:f>
              <c:numCache>
                <c:formatCode>General</c:formatCode>
                <c:ptCount val="2"/>
                <c:pt idx="0">
                  <c:v>3</c:v>
                </c:pt>
                <c:pt idx="1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EB9-4955-8960-1560E696CF71}"/>
            </c:ext>
          </c:extLst>
        </c:ser>
        <c:ser>
          <c:idx val="3"/>
          <c:order val="3"/>
          <c:tx>
            <c:strRef>
              <c:f>'Gesamter Zyklus 2018-2022'!$CF$5</c:f>
              <c:strCache>
                <c:ptCount val="1"/>
                <c:pt idx="0">
                  <c:v>Bitcoin Cash BCH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'Gesamter Zyklus 2018-2022'!$CG$5:$CH$5</c:f>
              <c:numCache>
                <c:formatCode>General</c:formatCode>
                <c:ptCount val="2"/>
                <c:pt idx="0">
                  <c:v>7</c:v>
                </c:pt>
                <c:pt idx="1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EB9-4955-8960-1560E696CF71}"/>
            </c:ext>
          </c:extLst>
        </c:ser>
        <c:ser>
          <c:idx val="4"/>
          <c:order val="4"/>
          <c:tx>
            <c:strRef>
              <c:f>'Gesamter Zyklus 2018-2022'!$CF$6</c:f>
              <c:strCache>
                <c:ptCount val="1"/>
                <c:pt idx="0">
                  <c:v>Litecoin LTC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val>
            <c:numRef>
              <c:f>'Gesamter Zyklus 2018-2022'!$CG$6:$CH$6</c:f>
              <c:numCache>
                <c:formatCode>General</c:formatCode>
                <c:ptCount val="2"/>
                <c:pt idx="0">
                  <c:v>6</c:v>
                </c:pt>
                <c:pt idx="1">
                  <c:v>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EB9-4955-8960-1560E696CF71}"/>
            </c:ext>
          </c:extLst>
        </c:ser>
        <c:ser>
          <c:idx val="5"/>
          <c:order val="5"/>
          <c:tx>
            <c:strRef>
              <c:f>'Gesamter Zyklus 2018-2022'!$CF$7</c:f>
              <c:strCache>
                <c:ptCount val="1"/>
                <c:pt idx="0">
                  <c:v>Bitcoin SV BSV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'Gesamter Zyklus 2018-2022'!$CG$7:$CH$7</c:f>
              <c:numCache>
                <c:formatCode>General</c:formatCode>
                <c:ptCount val="2"/>
                <c:pt idx="0">
                  <c:v>2159</c:v>
                </c:pt>
                <c:pt idx="1">
                  <c:v>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EB9-4955-8960-1560E696CF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86977760"/>
        <c:axId val="1286978840"/>
      </c:lineChart>
      <c:catAx>
        <c:axId val="1286977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6978840"/>
        <c:crosses val="autoZero"/>
        <c:auto val="1"/>
        <c:lblAlgn val="ctr"/>
        <c:lblOffset val="100"/>
        <c:noMultiLvlLbl val="0"/>
      </c:catAx>
      <c:valAx>
        <c:axId val="1286978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69777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AT" sz="2000" b="1"/>
              <a:t>Rank Top - Low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'Gesamter Zyklus 2018-2022'!$CF$2</c:f>
              <c:strCache>
                <c:ptCount val="1"/>
                <c:pt idx="0">
                  <c:v>Bitcoin BTC</c:v>
                </c:pt>
              </c:strCache>
            </c:strRef>
          </c:tx>
          <c:spPr>
            <a:ln w="444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'Gesamter Zyklus 2018-2022'!$CH$2:$CI$2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033-4425-9200-0BADB4774798}"/>
            </c:ext>
          </c:extLst>
        </c:ser>
        <c:ser>
          <c:idx val="1"/>
          <c:order val="1"/>
          <c:tx>
            <c:strRef>
              <c:f>'Gesamter Zyklus 2018-2022'!$CF$3</c:f>
              <c:strCache>
                <c:ptCount val="1"/>
                <c:pt idx="0">
                  <c:v>Ethereum ETH</c:v>
                </c:pt>
              </c:strCache>
            </c:strRef>
          </c:tx>
          <c:spPr>
            <a:ln w="444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'Gesamter Zyklus 2018-2022'!$CH$3:$CI$3</c:f>
              <c:numCache>
                <c:formatCode>General</c:formatCode>
                <c:ptCount val="2"/>
                <c:pt idx="0">
                  <c:v>2</c:v>
                </c:pt>
                <c:pt idx="1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033-4425-9200-0BADB4774798}"/>
            </c:ext>
          </c:extLst>
        </c:ser>
        <c:ser>
          <c:idx val="2"/>
          <c:order val="2"/>
          <c:tx>
            <c:strRef>
              <c:f>'Gesamter Zyklus 2018-2022'!$CF$4</c:f>
              <c:strCache>
                <c:ptCount val="1"/>
                <c:pt idx="0">
                  <c:v>XRP XRP</c:v>
                </c:pt>
              </c:strCache>
            </c:strRef>
          </c:tx>
          <c:spPr>
            <a:ln w="444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'Gesamter Zyklus 2018-2022'!$CH$4:$CI$4</c:f>
              <c:numCache>
                <c:formatCode>General</c:formatCode>
                <c:ptCount val="2"/>
                <c:pt idx="0">
                  <c:v>6</c:v>
                </c:pt>
                <c:pt idx="1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033-4425-9200-0BADB4774798}"/>
            </c:ext>
          </c:extLst>
        </c:ser>
        <c:ser>
          <c:idx val="3"/>
          <c:order val="3"/>
          <c:tx>
            <c:strRef>
              <c:f>'Gesamter Zyklus 2018-2022'!$CF$5</c:f>
              <c:strCache>
                <c:ptCount val="1"/>
                <c:pt idx="0">
                  <c:v>Bitcoin Cash BCH</c:v>
                </c:pt>
              </c:strCache>
            </c:strRef>
          </c:tx>
          <c:spPr>
            <a:ln w="444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'Gesamter Zyklus 2018-2022'!$CH$5:$CI$5</c:f>
              <c:numCache>
                <c:formatCode>General</c:formatCode>
                <c:ptCount val="2"/>
                <c:pt idx="0">
                  <c:v>17</c:v>
                </c:pt>
                <c:pt idx="1">
                  <c:v>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033-4425-9200-0BADB4774798}"/>
            </c:ext>
          </c:extLst>
        </c:ser>
        <c:ser>
          <c:idx val="4"/>
          <c:order val="4"/>
          <c:tx>
            <c:strRef>
              <c:f>'Gesamter Zyklus 2018-2022'!$CF$6</c:f>
              <c:strCache>
                <c:ptCount val="1"/>
                <c:pt idx="0">
                  <c:v>Litecoin LTC</c:v>
                </c:pt>
              </c:strCache>
            </c:strRef>
          </c:tx>
          <c:spPr>
            <a:ln w="444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val>
            <c:numRef>
              <c:f>'Gesamter Zyklus 2018-2022'!$CH$6:$CI$6</c:f>
              <c:numCache>
                <c:formatCode>General</c:formatCode>
                <c:ptCount val="2"/>
                <c:pt idx="0">
                  <c:v>16</c:v>
                </c:pt>
                <c:pt idx="1">
                  <c:v>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033-4425-9200-0BADB47747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14025080"/>
        <c:axId val="1014028320"/>
      </c:lineChart>
      <c:catAx>
        <c:axId val="1014025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4028320"/>
        <c:crosses val="autoZero"/>
        <c:auto val="1"/>
        <c:lblAlgn val="ctr"/>
        <c:lblOffset val="100"/>
        <c:noMultiLvlLbl val="0"/>
      </c:catAx>
      <c:valAx>
        <c:axId val="1014028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40250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AT" sz="2000" b="1"/>
              <a:t>Marketcap</a:t>
            </a:r>
            <a:r>
              <a:rPr lang="de-AT" sz="2000" b="1" baseline="0"/>
              <a:t> Top - Low</a:t>
            </a:r>
            <a:endParaRPr lang="de-AT" sz="20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'Gesamter Zyklus 2018-2022'!$CF$2</c:f>
              <c:strCache>
                <c:ptCount val="1"/>
                <c:pt idx="0">
                  <c:v>Bitcoin BTC</c:v>
                </c:pt>
              </c:strCache>
            </c:strRef>
          </c:tx>
          <c:spPr>
            <a:ln w="444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'Gesamter Zyklus 2018-2022'!$CK$2:$CL$2</c:f>
              <c:numCache>
                <c:formatCode>0.00</c:formatCode>
                <c:ptCount val="2"/>
                <c:pt idx="0">
                  <c:v>1226431510692.8601</c:v>
                </c:pt>
                <c:pt idx="1">
                  <c:v>694196560316.90002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620-4D22-9426-ABB4580BC80A}"/>
            </c:ext>
          </c:extLst>
        </c:ser>
        <c:ser>
          <c:idx val="1"/>
          <c:order val="1"/>
          <c:tx>
            <c:strRef>
              <c:f>'Gesamter Zyklus 2018-2022'!$CF$3</c:f>
              <c:strCache>
                <c:ptCount val="1"/>
                <c:pt idx="0">
                  <c:v>Ethereum ETH</c:v>
                </c:pt>
              </c:strCache>
            </c:strRef>
          </c:tx>
          <c:spPr>
            <a:ln w="444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'Gesamter Zyklus 2018-2022'!$CK$3:$CL$3</c:f>
              <c:numCache>
                <c:formatCode>0.00</c:formatCode>
                <c:ptCount val="2"/>
                <c:pt idx="0">
                  <c:v>499090512786.75</c:v>
                </c:pt>
                <c:pt idx="1">
                  <c:v>291127719900.53003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620-4D22-9426-ABB4580BC80A}"/>
            </c:ext>
          </c:extLst>
        </c:ser>
        <c:ser>
          <c:idx val="2"/>
          <c:order val="2"/>
          <c:tx>
            <c:strRef>
              <c:f>'Gesamter Zyklus 2018-2022'!$CF$4</c:f>
              <c:strCache>
                <c:ptCount val="1"/>
                <c:pt idx="0">
                  <c:v>XRP XRP</c:v>
                </c:pt>
              </c:strCache>
            </c:strRef>
          </c:tx>
          <c:spPr>
            <a:ln w="444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'Gesamter Zyklus 2018-2022'!$CK$4:$CL$4</c:f>
              <c:numCache>
                <c:formatCode>General</c:formatCode>
                <c:ptCount val="2"/>
                <c:pt idx="0">
                  <c:v>83508712025.600006</c:v>
                </c:pt>
                <c:pt idx="1">
                  <c:v>25206364296.259998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620-4D22-9426-ABB4580BC80A}"/>
            </c:ext>
          </c:extLst>
        </c:ser>
        <c:ser>
          <c:idx val="3"/>
          <c:order val="3"/>
          <c:tx>
            <c:strRef>
              <c:f>'Gesamter Zyklus 2018-2022'!$CF$5</c:f>
              <c:strCache>
                <c:ptCount val="1"/>
                <c:pt idx="0">
                  <c:v>Bitcoin Cash BCH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'Gesamter Zyklus 2018-2022'!$CK$5:$CL$5</c:f>
              <c:numCache>
                <c:formatCode>General</c:formatCode>
                <c:ptCount val="2"/>
                <c:pt idx="0">
                  <c:v>22666170170.860001</c:v>
                </c:pt>
                <c:pt idx="1">
                  <c:v>5713113520.5699997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620-4D22-9426-ABB4580BC80A}"/>
            </c:ext>
          </c:extLst>
        </c:ser>
        <c:ser>
          <c:idx val="4"/>
          <c:order val="4"/>
          <c:tx>
            <c:strRef>
              <c:f>'Gesamter Zyklus 2018-2022'!$CF$6</c:f>
              <c:strCache>
                <c:ptCount val="1"/>
                <c:pt idx="0">
                  <c:v>Litecoin LTC</c:v>
                </c:pt>
              </c:strCache>
            </c:strRef>
          </c:tx>
          <c:spPr>
            <a:ln w="444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val>
            <c:numRef>
              <c:f>'Gesamter Zyklus 2018-2022'!$CK$6:$CL$6</c:f>
              <c:numCache>
                <c:formatCode>General</c:formatCode>
                <c:ptCount val="2"/>
                <c:pt idx="0">
                  <c:v>23986098596.84</c:v>
                </c:pt>
                <c:pt idx="1">
                  <c:v>7266114353.0299997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620-4D22-9426-ABB4580BC8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14026880"/>
        <c:axId val="1014026160"/>
      </c:lineChart>
      <c:catAx>
        <c:axId val="10140268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4026160"/>
        <c:crosses val="autoZero"/>
        <c:auto val="1"/>
        <c:lblAlgn val="ctr"/>
        <c:lblOffset val="100"/>
        <c:noMultiLvlLbl val="0"/>
      </c:catAx>
      <c:valAx>
        <c:axId val="1014026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40268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7.xml"/><Relationship Id="rId13" Type="http://schemas.openxmlformats.org/officeDocument/2006/relationships/image" Target="../media/image2.png"/><Relationship Id="rId3" Type="http://schemas.openxmlformats.org/officeDocument/2006/relationships/chart" Target="../charts/chart3.xml"/><Relationship Id="rId7" Type="http://schemas.openxmlformats.org/officeDocument/2006/relationships/chart" Target="../charts/chart6.xml"/><Relationship Id="rId12" Type="http://schemas.openxmlformats.org/officeDocument/2006/relationships/chart" Target="../charts/chart11.xml"/><Relationship Id="rId17" Type="http://schemas.openxmlformats.org/officeDocument/2006/relationships/chart" Target="../charts/chart15.xml"/><Relationship Id="rId2" Type="http://schemas.openxmlformats.org/officeDocument/2006/relationships/chart" Target="../charts/chart2.xml"/><Relationship Id="rId16" Type="http://schemas.openxmlformats.org/officeDocument/2006/relationships/chart" Target="../charts/chart14.xml"/><Relationship Id="rId1" Type="http://schemas.openxmlformats.org/officeDocument/2006/relationships/chart" Target="../charts/chart1.xml"/><Relationship Id="rId6" Type="http://schemas.openxmlformats.org/officeDocument/2006/relationships/image" Target="../media/image1.png"/><Relationship Id="rId11" Type="http://schemas.openxmlformats.org/officeDocument/2006/relationships/chart" Target="../charts/chart10.xml"/><Relationship Id="rId5" Type="http://schemas.openxmlformats.org/officeDocument/2006/relationships/chart" Target="../charts/chart5.xml"/><Relationship Id="rId15" Type="http://schemas.openxmlformats.org/officeDocument/2006/relationships/chart" Target="../charts/chart13.xml"/><Relationship Id="rId10" Type="http://schemas.openxmlformats.org/officeDocument/2006/relationships/chart" Target="../charts/chart9.xml"/><Relationship Id="rId4" Type="http://schemas.openxmlformats.org/officeDocument/2006/relationships/chart" Target="../charts/chart4.xml"/><Relationship Id="rId9" Type="http://schemas.openxmlformats.org/officeDocument/2006/relationships/chart" Target="../charts/chart8.xml"/><Relationship Id="rId14" Type="http://schemas.openxmlformats.org/officeDocument/2006/relationships/chart" Target="../charts/chart1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30</xdr:col>
      <xdr:colOff>168159</xdr:colOff>
      <xdr:row>22</xdr:row>
      <xdr:rowOff>1099</xdr:rowOff>
    </xdr:from>
    <xdr:to>
      <xdr:col>39</xdr:col>
      <xdr:colOff>547706</xdr:colOff>
      <xdr:row>45</xdr:row>
      <xdr:rowOff>52767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E4F8EC2E-BBBB-4CB1-AA7F-2C085D1FB29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30</xdr:col>
      <xdr:colOff>182218</xdr:colOff>
      <xdr:row>1</xdr:row>
      <xdr:rowOff>4197</xdr:rowOff>
    </xdr:from>
    <xdr:to>
      <xdr:col>39</xdr:col>
      <xdr:colOff>597233</xdr:colOff>
      <xdr:row>17</xdr:row>
      <xdr:rowOff>165652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F645B8E2-95D0-4B76-81D2-3D5BC2E2590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23</xdr:col>
      <xdr:colOff>723527</xdr:colOff>
      <xdr:row>0</xdr:row>
      <xdr:rowOff>79462</xdr:rowOff>
    </xdr:from>
    <xdr:to>
      <xdr:col>29</xdr:col>
      <xdr:colOff>1215595</xdr:colOff>
      <xdr:row>17</xdr:row>
      <xdr:rowOff>8030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8032767F-DA17-466F-AB43-DBFFB28894B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21</xdr:col>
      <xdr:colOff>20936</xdr:colOff>
      <xdr:row>48</xdr:row>
      <xdr:rowOff>155378</xdr:rowOff>
    </xdr:from>
    <xdr:to>
      <xdr:col>40</xdr:col>
      <xdr:colOff>697936</xdr:colOff>
      <xdr:row>85</xdr:row>
      <xdr:rowOff>190137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37719644-3A8E-4C31-9142-F4D44101A4C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21</xdr:col>
      <xdr:colOff>13222</xdr:colOff>
      <xdr:row>86</xdr:row>
      <xdr:rowOff>204602</xdr:rowOff>
    </xdr:from>
    <xdr:to>
      <xdr:col>40</xdr:col>
      <xdr:colOff>725915</xdr:colOff>
      <xdr:row>129</xdr:row>
      <xdr:rowOff>27729</xdr:rowOff>
    </xdr:to>
    <xdr:graphicFrame macro="">
      <xdr:nvGraphicFramePr>
        <xdr:cNvPr id="6" name="Diagramm 5">
          <a:extLst>
            <a:ext uri="{FF2B5EF4-FFF2-40B4-BE49-F238E27FC236}">
              <a16:creationId xmlns:a16="http://schemas.microsoft.com/office/drawing/2014/main" id="{80D02ACC-EF7B-4F95-93DD-CBA6EE94DB5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oneCell">
    <xdr:from>
      <xdr:col>21</xdr:col>
      <xdr:colOff>588023</xdr:colOff>
      <xdr:row>89</xdr:row>
      <xdr:rowOff>209303</xdr:rowOff>
    </xdr:from>
    <xdr:to>
      <xdr:col>40</xdr:col>
      <xdr:colOff>453554</xdr:colOff>
      <xdr:row>115</xdr:row>
      <xdr:rowOff>94849</xdr:rowOff>
    </xdr:to>
    <xdr:pic>
      <xdr:nvPicPr>
        <xdr:cNvPr id="7" name="Grafik 6">
          <a:extLst>
            <a:ext uri="{FF2B5EF4-FFF2-40B4-BE49-F238E27FC236}">
              <a16:creationId xmlns:a16="http://schemas.microsoft.com/office/drawing/2014/main" id="{1E70049D-2CEE-4B13-8782-C844049371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247194" y="23366669"/>
          <a:ext cx="20086409" cy="6650619"/>
        </a:xfrm>
        <a:prstGeom prst="rect">
          <a:avLst/>
        </a:prstGeom>
      </xdr:spPr>
    </xdr:pic>
    <xdr:clientData/>
  </xdr:twoCellAnchor>
  <xdr:twoCellAnchor>
    <xdr:from>
      <xdr:col>21</xdr:col>
      <xdr:colOff>671286</xdr:colOff>
      <xdr:row>100</xdr:row>
      <xdr:rowOff>127000</xdr:rowOff>
    </xdr:from>
    <xdr:to>
      <xdr:col>40</xdr:col>
      <xdr:colOff>235857</xdr:colOff>
      <xdr:row>100</xdr:row>
      <xdr:rowOff>127000</xdr:rowOff>
    </xdr:to>
    <xdr:cxnSp macro="">
      <xdr:nvCxnSpPr>
        <xdr:cNvPr id="8" name="Gerader Verbinder 7">
          <a:extLst>
            <a:ext uri="{FF2B5EF4-FFF2-40B4-BE49-F238E27FC236}">
              <a16:creationId xmlns:a16="http://schemas.microsoft.com/office/drawing/2014/main" id="{AA94C037-19A7-4A5E-86A7-6F1D1679688E}"/>
            </a:ext>
          </a:extLst>
        </xdr:cNvPr>
        <xdr:cNvCxnSpPr/>
      </xdr:nvCxnSpPr>
      <xdr:spPr>
        <a:xfrm flipH="1">
          <a:off x="21534846" y="26835100"/>
          <a:ext cx="18782211" cy="0"/>
        </a:xfrm>
        <a:prstGeom prst="line">
          <a:avLst/>
        </a:prstGeom>
        <a:ln w="28575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39</xdr:col>
      <xdr:colOff>99785</xdr:colOff>
      <xdr:row>99</xdr:row>
      <xdr:rowOff>136070</xdr:rowOff>
    </xdr:from>
    <xdr:ext cx="984336" cy="280205"/>
    <xdr:sp macro="" textlink="">
      <xdr:nvSpPr>
        <xdr:cNvPr id="9" name="Textfeld 8">
          <a:extLst>
            <a:ext uri="{FF2B5EF4-FFF2-40B4-BE49-F238E27FC236}">
              <a16:creationId xmlns:a16="http://schemas.microsoft.com/office/drawing/2014/main" id="{5F61F155-7557-4BAB-9519-7DA082BFEF71}"/>
            </a:ext>
          </a:extLst>
        </xdr:cNvPr>
        <xdr:cNvSpPr txBox="1"/>
      </xdr:nvSpPr>
      <xdr:spPr>
        <a:xfrm>
          <a:off x="39388505" y="26577470"/>
          <a:ext cx="984336" cy="280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de-DE" sz="1200" b="1">
              <a:solidFill>
                <a:schemeClr val="accent1">
                  <a:lumMod val="75000"/>
                </a:schemeClr>
              </a:solidFill>
            </a:rPr>
            <a:t>BTC Bottom</a:t>
          </a:r>
        </a:p>
      </xdr:txBody>
    </xdr:sp>
    <xdr:clientData/>
  </xdr:oneCellAnchor>
  <xdr:oneCellAnchor>
    <xdr:from>
      <xdr:col>22</xdr:col>
      <xdr:colOff>698500</xdr:colOff>
      <xdr:row>96</xdr:row>
      <xdr:rowOff>108857</xdr:rowOff>
    </xdr:from>
    <xdr:ext cx="666144" cy="468013"/>
    <xdr:sp macro="" textlink="">
      <xdr:nvSpPr>
        <xdr:cNvPr id="10" name="Textfeld 9">
          <a:extLst>
            <a:ext uri="{FF2B5EF4-FFF2-40B4-BE49-F238E27FC236}">
              <a16:creationId xmlns:a16="http://schemas.microsoft.com/office/drawing/2014/main" id="{DFF79C43-E785-4464-82A9-43BA14542A08}"/>
            </a:ext>
          </a:extLst>
        </xdr:cNvPr>
        <xdr:cNvSpPr txBox="1"/>
      </xdr:nvSpPr>
      <xdr:spPr>
        <a:xfrm>
          <a:off x="22651720" y="25750157"/>
          <a:ext cx="666144" cy="468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de-DE" sz="2400" b="1">
              <a:solidFill>
                <a:srgbClr val="FF0000"/>
              </a:solidFill>
            </a:rPr>
            <a:t>BTC</a:t>
          </a:r>
        </a:p>
      </xdr:txBody>
    </xdr:sp>
    <xdr:clientData/>
  </xdr:oneCellAnchor>
  <xdr:twoCellAnchor>
    <xdr:from>
      <xdr:col>0</xdr:col>
      <xdr:colOff>1</xdr:colOff>
      <xdr:row>0</xdr:row>
      <xdr:rowOff>0</xdr:rowOff>
    </xdr:from>
    <xdr:to>
      <xdr:col>10</xdr:col>
      <xdr:colOff>453573</xdr:colOff>
      <xdr:row>18</xdr:row>
      <xdr:rowOff>127000</xdr:rowOff>
    </xdr:to>
    <xdr:graphicFrame macro="">
      <xdr:nvGraphicFramePr>
        <xdr:cNvPr id="11" name="Diagramm 10">
          <a:extLst>
            <a:ext uri="{FF2B5EF4-FFF2-40B4-BE49-F238E27FC236}">
              <a16:creationId xmlns:a16="http://schemas.microsoft.com/office/drawing/2014/main" id="{0C0EC82A-7D34-4F29-B812-8BBAA19EBAD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59765</xdr:colOff>
      <xdr:row>36</xdr:row>
      <xdr:rowOff>151810</xdr:rowOff>
    </xdr:from>
    <xdr:to>
      <xdr:col>13</xdr:col>
      <xdr:colOff>709707</xdr:colOff>
      <xdr:row>53</xdr:row>
      <xdr:rowOff>78441</xdr:rowOff>
    </xdr:to>
    <xdr:graphicFrame macro="">
      <xdr:nvGraphicFramePr>
        <xdr:cNvPr id="12" name="Diagramm 11">
          <a:extLst>
            <a:ext uri="{FF2B5EF4-FFF2-40B4-BE49-F238E27FC236}">
              <a16:creationId xmlns:a16="http://schemas.microsoft.com/office/drawing/2014/main" id="{2EA5EEF7-4866-4311-9E1B-6B7C5173C6D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89647</xdr:colOff>
      <xdr:row>54</xdr:row>
      <xdr:rowOff>17381</xdr:rowOff>
    </xdr:from>
    <xdr:to>
      <xdr:col>13</xdr:col>
      <xdr:colOff>739589</xdr:colOff>
      <xdr:row>78</xdr:row>
      <xdr:rowOff>229683</xdr:rowOff>
    </xdr:to>
    <xdr:graphicFrame macro="">
      <xdr:nvGraphicFramePr>
        <xdr:cNvPr id="13" name="Diagramm 12">
          <a:extLst>
            <a:ext uri="{FF2B5EF4-FFF2-40B4-BE49-F238E27FC236}">
              <a16:creationId xmlns:a16="http://schemas.microsoft.com/office/drawing/2014/main" id="{3145E21C-BEF4-4D73-A176-98BA5D88B5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0</xdr:col>
      <xdr:colOff>164354</xdr:colOff>
      <xdr:row>18</xdr:row>
      <xdr:rowOff>234576</xdr:rowOff>
    </xdr:from>
    <xdr:to>
      <xdr:col>10</xdr:col>
      <xdr:colOff>388471</xdr:colOff>
      <xdr:row>36</xdr:row>
      <xdr:rowOff>29882</xdr:rowOff>
    </xdr:to>
    <xdr:graphicFrame macro="">
      <xdr:nvGraphicFramePr>
        <xdr:cNvPr id="25" name="Diagramm 24">
          <a:extLst>
            <a:ext uri="{FF2B5EF4-FFF2-40B4-BE49-F238E27FC236}">
              <a16:creationId xmlns:a16="http://schemas.microsoft.com/office/drawing/2014/main" id="{46B85DD5-C971-9488-A663-835D1CD83E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24</xdr:col>
      <xdr:colOff>14338</xdr:colOff>
      <xdr:row>21</xdr:row>
      <xdr:rowOff>268391</xdr:rowOff>
    </xdr:from>
    <xdr:to>
      <xdr:col>30</xdr:col>
      <xdr:colOff>53304</xdr:colOff>
      <xdr:row>38</xdr:row>
      <xdr:rowOff>190830</xdr:rowOff>
    </xdr:to>
    <xdr:graphicFrame macro="">
      <xdr:nvGraphicFramePr>
        <xdr:cNvPr id="26" name="Diagramm 25">
          <a:extLst>
            <a:ext uri="{FF2B5EF4-FFF2-40B4-BE49-F238E27FC236}">
              <a16:creationId xmlns:a16="http://schemas.microsoft.com/office/drawing/2014/main" id="{4FF8CCEF-538B-5FDA-4011-1DD1220F3A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0</xdr:col>
      <xdr:colOff>383654</xdr:colOff>
      <xdr:row>81</xdr:row>
      <xdr:rowOff>196064</xdr:rowOff>
    </xdr:from>
    <xdr:to>
      <xdr:col>14</xdr:col>
      <xdr:colOff>191884</xdr:colOff>
      <xdr:row>111</xdr:row>
      <xdr:rowOff>102245</xdr:rowOff>
    </xdr:to>
    <xdr:graphicFrame macro="">
      <xdr:nvGraphicFramePr>
        <xdr:cNvPr id="29" name="Diagramm 28">
          <a:extLst>
            <a:ext uri="{FF2B5EF4-FFF2-40B4-BE49-F238E27FC236}">
              <a16:creationId xmlns:a16="http://schemas.microsoft.com/office/drawing/2014/main" id="{1BFC18E7-1A7A-03E0-FB0E-78BCE804D2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0</xdr:col>
      <xdr:colOff>656897</xdr:colOff>
      <xdr:row>109</xdr:row>
      <xdr:rowOff>105103</xdr:rowOff>
    </xdr:from>
    <xdr:to>
      <xdr:col>13</xdr:col>
      <xdr:colOff>328448</xdr:colOff>
      <xdr:row>109</xdr:row>
      <xdr:rowOff>131379</xdr:rowOff>
    </xdr:to>
    <xdr:cxnSp macro="">
      <xdr:nvCxnSpPr>
        <xdr:cNvPr id="30" name="Gerader Verbinder 29">
          <a:extLst>
            <a:ext uri="{FF2B5EF4-FFF2-40B4-BE49-F238E27FC236}">
              <a16:creationId xmlns:a16="http://schemas.microsoft.com/office/drawing/2014/main" id="{82D05D83-2344-4B97-9D26-ECFD9CCC3896}"/>
            </a:ext>
          </a:extLst>
        </xdr:cNvPr>
        <xdr:cNvCxnSpPr/>
      </xdr:nvCxnSpPr>
      <xdr:spPr>
        <a:xfrm flipH="1" flipV="1">
          <a:off x="656897" y="28745793"/>
          <a:ext cx="12336517" cy="26276"/>
        </a:xfrm>
        <a:prstGeom prst="line">
          <a:avLst/>
        </a:prstGeom>
        <a:ln w="28575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108857</xdr:colOff>
      <xdr:row>101</xdr:row>
      <xdr:rowOff>168341</xdr:rowOff>
    </xdr:from>
    <xdr:to>
      <xdr:col>6</xdr:col>
      <xdr:colOff>466809</xdr:colOff>
      <xdr:row>108</xdr:row>
      <xdr:rowOff>190247</xdr:rowOff>
    </xdr:to>
    <xdr:pic>
      <xdr:nvPicPr>
        <xdr:cNvPr id="37" name="Grafik 36">
          <a:extLst>
            <a:ext uri="{FF2B5EF4-FFF2-40B4-BE49-F238E27FC236}">
              <a16:creationId xmlns:a16="http://schemas.microsoft.com/office/drawing/2014/main" id="{80AA02F3-F82F-38A5-6F2F-05B4EADC63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5286" y="26738555"/>
          <a:ext cx="4440094" cy="186340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117</xdr:row>
      <xdr:rowOff>0</xdr:rowOff>
    </xdr:from>
    <xdr:to>
      <xdr:col>14</xdr:col>
      <xdr:colOff>13854</xdr:colOff>
      <xdr:row>139</xdr:row>
      <xdr:rowOff>13854</xdr:rowOff>
    </xdr:to>
    <xdr:graphicFrame macro="">
      <xdr:nvGraphicFramePr>
        <xdr:cNvPr id="42" name="Diagramm 41">
          <a:extLst>
            <a:ext uri="{FF2B5EF4-FFF2-40B4-BE49-F238E27FC236}">
              <a16:creationId xmlns:a16="http://schemas.microsoft.com/office/drawing/2014/main" id="{762D278E-ECC2-449D-8820-52D50405CC4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0</xdr:col>
      <xdr:colOff>0</xdr:colOff>
      <xdr:row>140</xdr:row>
      <xdr:rowOff>0</xdr:rowOff>
    </xdr:from>
    <xdr:to>
      <xdr:col>14</xdr:col>
      <xdr:colOff>15875</xdr:colOff>
      <xdr:row>162</xdr:row>
      <xdr:rowOff>0</xdr:rowOff>
    </xdr:to>
    <xdr:graphicFrame macro="">
      <xdr:nvGraphicFramePr>
        <xdr:cNvPr id="44" name="Diagramm 43">
          <a:extLst>
            <a:ext uri="{FF2B5EF4-FFF2-40B4-BE49-F238E27FC236}">
              <a16:creationId xmlns:a16="http://schemas.microsoft.com/office/drawing/2014/main" id="{6EE592B2-5E95-4578-97EC-327EFCB905A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29</xdr:col>
      <xdr:colOff>584791</xdr:colOff>
      <xdr:row>133</xdr:row>
      <xdr:rowOff>0</xdr:rowOff>
    </xdr:from>
    <xdr:to>
      <xdr:col>40</xdr:col>
      <xdr:colOff>726559</xdr:colOff>
      <xdr:row>157</xdr:row>
      <xdr:rowOff>70883</xdr:rowOff>
    </xdr:to>
    <xdr:graphicFrame macro="">
      <xdr:nvGraphicFramePr>
        <xdr:cNvPr id="46" name="Diagramm 45">
          <a:extLst>
            <a:ext uri="{FF2B5EF4-FFF2-40B4-BE49-F238E27FC236}">
              <a16:creationId xmlns:a16="http://schemas.microsoft.com/office/drawing/2014/main" id="{BB5A8864-A86D-4A46-9E06-3FF1B8453C6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21</xdr:col>
      <xdr:colOff>-1</xdr:colOff>
      <xdr:row>133</xdr:row>
      <xdr:rowOff>-1</xdr:rowOff>
    </xdr:from>
    <xdr:to>
      <xdr:col>29</xdr:col>
      <xdr:colOff>496187</xdr:colOff>
      <xdr:row>157</xdr:row>
      <xdr:rowOff>70883</xdr:rowOff>
    </xdr:to>
    <xdr:graphicFrame macro="">
      <xdr:nvGraphicFramePr>
        <xdr:cNvPr id="48" name="Diagramm 47">
          <a:extLst>
            <a:ext uri="{FF2B5EF4-FFF2-40B4-BE49-F238E27FC236}">
              <a16:creationId xmlns:a16="http://schemas.microsoft.com/office/drawing/2014/main" id="{D160F7E8-3AFA-4C88-8CA9-FAD774926CB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0.08129</cdr:x>
      <cdr:y>0.91102</cdr:y>
    </cdr:from>
    <cdr:to>
      <cdr:x>0.97658</cdr:x>
      <cdr:y>0.91102</cdr:y>
    </cdr:to>
    <cdr:cxnSp macro="">
      <cdr:nvCxnSpPr>
        <cdr:cNvPr id="3" name="Gerader Verbinder 2">
          <a:extLst xmlns:a="http://schemas.openxmlformats.org/drawingml/2006/main">
            <a:ext uri="{FF2B5EF4-FFF2-40B4-BE49-F238E27FC236}">
              <a16:creationId xmlns:a16="http://schemas.microsoft.com/office/drawing/2014/main" id="{097BF3F9-61F1-1047-0A0F-ABFD01EA75A9}"/>
            </a:ext>
          </a:extLst>
        </cdr:cNvPr>
        <cdr:cNvCxnSpPr/>
      </cdr:nvCxnSpPr>
      <cdr:spPr>
        <a:xfrm xmlns:a="http://schemas.openxmlformats.org/drawingml/2006/main">
          <a:off x="961571" y="5948782"/>
          <a:ext cx="10590527" cy="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0.95741</cdr:x>
      <cdr:y>0.81445</cdr:y>
    </cdr:from>
    <cdr:to>
      <cdr:x>0.99018</cdr:x>
      <cdr:y>0.86411</cdr:y>
    </cdr:to>
    <cdr:sp macro="" textlink="">
      <cdr:nvSpPr>
        <cdr:cNvPr id="4" name="Textfeld 3">
          <a:extLst xmlns:a="http://schemas.openxmlformats.org/drawingml/2006/main">
            <a:ext uri="{FF2B5EF4-FFF2-40B4-BE49-F238E27FC236}">
              <a16:creationId xmlns:a16="http://schemas.microsoft.com/office/drawing/2014/main" id="{E473EFA1-1A29-0CBA-1BBB-194E1308693C}"/>
            </a:ext>
          </a:extLst>
        </cdr:cNvPr>
        <cdr:cNvSpPr txBox="1"/>
      </cdr:nvSpPr>
      <cdr:spPr>
        <a:xfrm xmlns:a="http://schemas.openxmlformats.org/drawingml/2006/main">
          <a:off x="11253816" y="5432952"/>
          <a:ext cx="385192" cy="331267"/>
        </a:xfrm>
        <a:prstGeom xmlns:a="http://schemas.openxmlformats.org/drawingml/2006/main" prst="rect">
          <a:avLst/>
        </a:prstGeom>
        <a:solidFill xmlns:a="http://schemas.openxmlformats.org/drawingml/2006/main">
          <a:srgbClr val="B4C7E7">
            <a:alpha val="0"/>
          </a:srgbClr>
        </a:solidFill>
      </cdr:spPr>
      <cdr:txBody>
        <a:bodyPr xmlns:a="http://schemas.openxmlformats.org/drawingml/2006/main" vertOverflow="clip" wrap="none" rtlCol="0" anchor="t"/>
        <a:lstStyle xmlns:a="http://schemas.openxmlformats.org/drawingml/2006/main"/>
        <a:p xmlns:a="http://schemas.openxmlformats.org/drawingml/2006/main">
          <a:pPr algn="l"/>
          <a:r>
            <a:rPr lang="de-DE" sz="900"/>
            <a:t>BTC</a:t>
          </a:r>
          <a:endParaRPr lang="de-DE" sz="2000"/>
        </a:p>
      </cdr:txBody>
    </cdr:sp>
  </cdr:relSizeAnchor>
</c:userShapes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0.90245</cdr:x>
      <cdr:y>0.9123</cdr:y>
    </cdr:from>
    <cdr:to>
      <cdr:x>0.97651</cdr:x>
      <cdr:y>0.94828</cdr:y>
    </cdr:to>
    <cdr:sp macro="" textlink="">
      <cdr:nvSpPr>
        <cdr:cNvPr id="2" name="Textfeld 8">
          <a:extLst xmlns:a="http://schemas.openxmlformats.org/drawingml/2006/main">
            <a:ext uri="{FF2B5EF4-FFF2-40B4-BE49-F238E27FC236}">
              <a16:creationId xmlns:a16="http://schemas.microsoft.com/office/drawing/2014/main" id="{5F61F155-7557-4BAB-9519-7DA082BFEF71}"/>
            </a:ext>
          </a:extLst>
        </cdr:cNvPr>
        <cdr:cNvSpPr txBox="1"/>
      </cdr:nvSpPr>
      <cdr:spPr>
        <a:xfrm xmlns:a="http://schemas.openxmlformats.org/drawingml/2006/main">
          <a:off x="11993179" y="7105869"/>
          <a:ext cx="984336" cy="280205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squar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de-DE" sz="1200" b="1">
              <a:solidFill>
                <a:schemeClr val="accent1">
                  <a:lumMod val="75000"/>
                </a:schemeClr>
              </a:solidFill>
            </a:rPr>
            <a:t>BTC Top</a:t>
          </a:r>
        </a:p>
      </cdr:txBody>
    </cdr:sp>
  </cdr:relSizeAnchor>
</c:userShape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u18j39\Downloads\Abfalle_nach_Altcoin_Season_NEW_Anita_Diversifizierung_1%20(1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belle5"/>
      <sheetName val="Auswertung Abfall AltSeason"/>
      <sheetName val="Auswertung Abfall AltSeason New"/>
      <sheetName val="Grafik mit Chart"/>
      <sheetName val="Bottom Altcoins Grafik"/>
      <sheetName val="Backup Grafiken"/>
    </sheetNames>
    <sheetDataSet>
      <sheetData sheetId="0"/>
      <sheetData sheetId="1"/>
      <sheetData sheetId="2">
        <row r="1">
          <cell r="BS1" t="str">
            <v>Minus Werte</v>
          </cell>
        </row>
        <row r="2">
          <cell r="P2">
            <v>6.5410535144117974</v>
          </cell>
          <cell r="Q2" t="str">
            <v>0x Protocol ZRX</v>
          </cell>
          <cell r="BR2">
            <v>44370</v>
          </cell>
          <cell r="BS2">
            <v>-76.283711603900315</v>
          </cell>
        </row>
        <row r="3">
          <cell r="P3">
            <v>7.3790314269735422</v>
          </cell>
          <cell r="Q3" t="str">
            <v>1inch 1INCH</v>
          </cell>
          <cell r="BR3">
            <v>44400</v>
          </cell>
          <cell r="BS3">
            <v>-76.893997286842392</v>
          </cell>
        </row>
        <row r="4">
          <cell r="P4">
            <v>7.3348435324749941</v>
          </cell>
          <cell r="Q4" t="str">
            <v>Aave AAVE</v>
          </cell>
          <cell r="BR4">
            <v>44374</v>
          </cell>
          <cell r="BS4">
            <v>-70.724675080096645</v>
          </cell>
        </row>
        <row r="5">
          <cell r="P5">
            <v>5.2477366210524634</v>
          </cell>
          <cell r="Q5" t="str">
            <v>aelf ELF</v>
          </cell>
          <cell r="BR5">
            <v>44400</v>
          </cell>
          <cell r="BS5">
            <v>-75.419135935178943</v>
          </cell>
        </row>
        <row r="6">
          <cell r="P6">
            <v>5.1358562716022762</v>
          </cell>
          <cell r="Q6" t="str">
            <v>Algorand ALGO</v>
          </cell>
          <cell r="BR6">
            <v>44400</v>
          </cell>
          <cell r="BS6">
            <v>-58.79695108028541</v>
          </cell>
        </row>
        <row r="7">
          <cell r="P7">
            <v>24.104485644135369</v>
          </cell>
          <cell r="Q7" t="str">
            <v>Ankr Network ANKR</v>
          </cell>
          <cell r="BR7">
            <v>44423</v>
          </cell>
          <cell r="BS7">
            <v>-72.056574936702063</v>
          </cell>
        </row>
        <row r="8">
          <cell r="P8">
            <v>4.2021127669750253</v>
          </cell>
          <cell r="Q8" t="str">
            <v>Aragon ANT</v>
          </cell>
          <cell r="BR8">
            <v>44343</v>
          </cell>
          <cell r="BS8">
            <v>-75.514663575693717</v>
          </cell>
        </row>
        <row r="9">
          <cell r="P9">
            <v>7.3822114779916221</v>
          </cell>
          <cell r="Q9" t="str">
            <v>Ardor ARDR</v>
          </cell>
          <cell r="BR9">
            <v>44339</v>
          </cell>
          <cell r="BS9">
            <v>-80.696441394891821</v>
          </cell>
        </row>
        <row r="10">
          <cell r="P10">
            <v>8.4376280662721701</v>
          </cell>
          <cell r="Q10" t="str">
            <v>ARK ARK</v>
          </cell>
          <cell r="BR10">
            <v>44400</v>
          </cell>
          <cell r="BS10">
            <v>-77.415483183896342</v>
          </cell>
        </row>
        <row r="11">
          <cell r="P11">
            <v>12.50758219193577</v>
          </cell>
          <cell r="Q11" t="str">
            <v>Arweave AR</v>
          </cell>
          <cell r="BR11">
            <v>44400</v>
          </cell>
          <cell r="BS11">
            <v>-77.430849149818783</v>
          </cell>
        </row>
        <row r="12">
          <cell r="P12">
            <v>3.5091292058054711</v>
          </cell>
          <cell r="Q12" t="str">
            <v>Augur REP</v>
          </cell>
          <cell r="BR12">
            <v>44400</v>
          </cell>
          <cell r="BS12">
            <v>-80.841186204670279</v>
          </cell>
        </row>
        <row r="13">
          <cell r="P13">
            <v>17.311728313575689</v>
          </cell>
          <cell r="Q13" t="str">
            <v>Avalanche AVAX</v>
          </cell>
          <cell r="BR13">
            <v>44400</v>
          </cell>
          <cell r="BS13">
            <v>-82.584355933813598</v>
          </cell>
        </row>
        <row r="14">
          <cell r="P14">
            <v>5.3059600553237196</v>
          </cell>
          <cell r="Q14" t="str">
            <v>Balancer BAL</v>
          </cell>
          <cell r="BR14">
            <v>44370</v>
          </cell>
          <cell r="BS14">
            <v>-79.119948544113285</v>
          </cell>
        </row>
        <row r="15">
          <cell r="P15">
            <v>7.2611212945010868</v>
          </cell>
          <cell r="Q15" t="str">
            <v>Bancor Network BNT</v>
          </cell>
          <cell r="BR15">
            <v>44400</v>
          </cell>
          <cell r="BS15">
            <v>-71.87309790125498</v>
          </cell>
        </row>
        <row r="16">
          <cell r="P16">
            <v>3.9039581772223748</v>
          </cell>
          <cell r="Q16" t="str">
            <v>Band Protocol BAND</v>
          </cell>
          <cell r="BR16">
            <v>44370</v>
          </cell>
          <cell r="BS16">
            <v>-78.76106686769181</v>
          </cell>
        </row>
        <row r="17">
          <cell r="P17">
            <v>7.6337701725026736</v>
          </cell>
          <cell r="Q17" t="str">
            <v>Basic Attention BAT</v>
          </cell>
          <cell r="BR17">
            <v>44374</v>
          </cell>
          <cell r="BS17">
            <v>-69.304962944436681</v>
          </cell>
        </row>
        <row r="18">
          <cell r="P18">
            <v>1.70390218812562</v>
          </cell>
          <cell r="Q18" t="str">
            <v>Basis Cash BAC</v>
          </cell>
          <cell r="BR18">
            <v>44400</v>
          </cell>
          <cell r="BS18">
            <v>-95.647540122321743</v>
          </cell>
        </row>
        <row r="19">
          <cell r="P19">
            <v>2.8438663708144531</v>
          </cell>
          <cell r="Q19" t="str">
            <v>Basis Share BAS</v>
          </cell>
          <cell r="BR19">
            <v>44400</v>
          </cell>
          <cell r="BS19">
            <v>-99.53627974995905</v>
          </cell>
        </row>
        <row r="20">
          <cell r="P20">
            <v>2.1906057302011379</v>
          </cell>
          <cell r="Q20" t="str">
            <v>Bitcoin BTC</v>
          </cell>
          <cell r="BR20">
            <v>44347</v>
          </cell>
          <cell r="BS20">
            <v>-52.857076446933569</v>
          </cell>
        </row>
        <row r="21">
          <cell r="P21">
            <v>4.5336435641466419</v>
          </cell>
          <cell r="Q21" t="str">
            <v>Bitcoin Cash BCH</v>
          </cell>
          <cell r="BR21">
            <v>44400</v>
          </cell>
          <cell r="BS21">
            <v>-74.027274973887188</v>
          </cell>
        </row>
        <row r="22">
          <cell r="P22">
            <v>21.325647935816392</v>
          </cell>
          <cell r="Q22" t="str">
            <v>Bitcoin Diamond BCD</v>
          </cell>
          <cell r="BR22">
            <v>44400</v>
          </cell>
          <cell r="BS22">
            <v>-84.465568444732199</v>
          </cell>
        </row>
        <row r="23">
          <cell r="P23">
            <v>16.872177913269692</v>
          </cell>
          <cell r="Q23" t="str">
            <v>Bitcoin Gold BTG</v>
          </cell>
          <cell r="BR23">
            <v>44400</v>
          </cell>
          <cell r="BS23">
            <v>-75.310054975320199</v>
          </cell>
        </row>
        <row r="24">
          <cell r="P24">
            <v>2.6846298277886551</v>
          </cell>
          <cell r="Q24" t="str">
            <v>Bitcoin SV BSV</v>
          </cell>
          <cell r="BR24">
            <v>44370</v>
          </cell>
          <cell r="BS24">
            <v>-73.641936988947947</v>
          </cell>
        </row>
        <row r="25">
          <cell r="P25">
            <v>7.1622503983138559</v>
          </cell>
          <cell r="Q25" t="str">
            <v>BitShares BTS</v>
          </cell>
          <cell r="BR25">
            <v>44400</v>
          </cell>
          <cell r="BS25">
            <v>-76.768803600369992</v>
          </cell>
        </row>
        <row r="26">
          <cell r="P26">
            <v>18.053385640410571</v>
          </cell>
          <cell r="Q26" t="str">
            <v>BNB BNB</v>
          </cell>
          <cell r="BR26">
            <v>44374</v>
          </cell>
          <cell r="BS26">
            <v>-61.300155445906363</v>
          </cell>
        </row>
        <row r="27">
          <cell r="P27">
            <v>2.8123818136172631</v>
          </cell>
          <cell r="Q27" t="str">
            <v>BTU Protocol BTU</v>
          </cell>
          <cell r="BR27">
            <v>44400</v>
          </cell>
          <cell r="BS27">
            <v>-59.860259051113331</v>
          </cell>
        </row>
        <row r="28">
          <cell r="P28">
            <v>5.2082989025541808</v>
          </cell>
          <cell r="Q28" t="str">
            <v>Bytom BTM</v>
          </cell>
          <cell r="BR28">
            <v>44339</v>
          </cell>
          <cell r="BS28">
            <v>-81.034087127357949</v>
          </cell>
        </row>
        <row r="29">
          <cell r="P29">
            <v>6.5355985306929778</v>
          </cell>
          <cell r="Q29" t="str">
            <v>c0x CZRX</v>
          </cell>
          <cell r="BR29">
            <v>44370</v>
          </cell>
          <cell r="BS29">
            <v>-76.040652388839419</v>
          </cell>
        </row>
        <row r="30">
          <cell r="P30">
            <v>13.013587574587859</v>
          </cell>
          <cell r="Q30" t="str">
            <v>Cardano ADA</v>
          </cell>
          <cell r="BR30">
            <v>44370</v>
          </cell>
          <cell r="BS30">
            <v>-53.632220329294441</v>
          </cell>
        </row>
        <row r="31">
          <cell r="P31">
            <v>1.966695907462225</v>
          </cell>
          <cell r="Q31" t="str">
            <v>Celsius Network CEL</v>
          </cell>
          <cell r="BR31">
            <v>44400</v>
          </cell>
          <cell r="BS31">
            <v>-39.745390756454754</v>
          </cell>
        </row>
        <row r="32">
          <cell r="P32">
            <v>4.6077083101255267</v>
          </cell>
          <cell r="Q32" t="str">
            <v>Chainlink LINK</v>
          </cell>
          <cell r="BR32">
            <v>44335</v>
          </cell>
          <cell r="BS32">
            <v>-73.2407712492831</v>
          </cell>
        </row>
        <row r="33">
          <cell r="P33">
            <v>42.820577203347263</v>
          </cell>
          <cell r="Q33" t="str">
            <v>Chiliz CHZ</v>
          </cell>
          <cell r="BR33">
            <v>44396</v>
          </cell>
          <cell r="BS33">
            <v>-72.192705058421566</v>
          </cell>
        </row>
        <row r="34">
          <cell r="P34">
            <v>8.5702529492880828</v>
          </cell>
          <cell r="Q34" t="str">
            <v>Civic CVC</v>
          </cell>
          <cell r="BR34">
            <v>44370</v>
          </cell>
          <cell r="BS34">
            <v>-76.350567015576473</v>
          </cell>
        </row>
        <row r="35">
          <cell r="P35">
            <v>6.2409095815498494</v>
          </cell>
          <cell r="Q35" t="str">
            <v>Compound COMP</v>
          </cell>
          <cell r="BR35">
            <v>44370</v>
          </cell>
          <cell r="BS35">
            <v>-73.974959895062369</v>
          </cell>
        </row>
        <row r="36">
          <cell r="P36">
            <v>5.4178169510513063</v>
          </cell>
          <cell r="Q36" t="str">
            <v>Cosmos Hub ATOM</v>
          </cell>
          <cell r="BR36">
            <v>44362</v>
          </cell>
          <cell r="BS36">
            <v>-69.620793738052683</v>
          </cell>
        </row>
        <row r="37">
          <cell r="P37">
            <v>4.4284425379126056</v>
          </cell>
          <cell r="Q37" t="str">
            <v>Cronos CRO</v>
          </cell>
          <cell r="BR37">
            <v>44400</v>
          </cell>
          <cell r="BS37">
            <v>-65.541638711993528</v>
          </cell>
        </row>
        <row r="38">
          <cell r="P38">
            <v>9.0892863347677491</v>
          </cell>
          <cell r="Q38" t="str">
            <v>cUNI CUNI</v>
          </cell>
          <cell r="BR38">
            <v>44415</v>
          </cell>
          <cell r="BS38">
            <v>-66.057331957650462</v>
          </cell>
        </row>
        <row r="39">
          <cell r="P39">
            <v>6.51320772327258</v>
          </cell>
          <cell r="Q39" t="str">
            <v>Curve DAO CRV</v>
          </cell>
          <cell r="BR39">
            <v>44400</v>
          </cell>
          <cell r="BS39">
            <v>-67.814837974387842</v>
          </cell>
        </row>
        <row r="40">
          <cell r="P40">
            <v>5.0704296172685126</v>
          </cell>
          <cell r="Q40" t="str">
            <v>Dash DASH</v>
          </cell>
          <cell r="BR40">
            <v>44400</v>
          </cell>
          <cell r="BS40">
            <v>-74.048870251450509</v>
          </cell>
        </row>
        <row r="41">
          <cell r="P41">
            <v>19.921776056372678</v>
          </cell>
          <cell r="Q41" t="str">
            <v>Decentraland MANA</v>
          </cell>
          <cell r="BR41">
            <v>44374</v>
          </cell>
          <cell r="BS41">
            <v>-71.794326119102706</v>
          </cell>
        </row>
        <row r="42">
          <cell r="P42">
            <v>6.0006118450262944</v>
          </cell>
          <cell r="Q42" t="str">
            <v>Decred DCR</v>
          </cell>
          <cell r="BR42">
            <v>44370</v>
          </cell>
          <cell r="BS42">
            <v>-58.783754436254263</v>
          </cell>
        </row>
        <row r="43">
          <cell r="P43">
            <v>4.0856591910536881</v>
          </cell>
          <cell r="Q43" t="str">
            <v>DerivaDAO DDX</v>
          </cell>
          <cell r="BR43">
            <v>44400</v>
          </cell>
          <cell r="BS43">
            <v>-81.858152776709545</v>
          </cell>
        </row>
        <row r="44">
          <cell r="P44">
            <v>3.1763261952179871</v>
          </cell>
          <cell r="Q44" t="str">
            <v>DFI.money YFII</v>
          </cell>
          <cell r="BR44">
            <v>44400</v>
          </cell>
          <cell r="BS44">
            <v>-14.46046804099419</v>
          </cell>
        </row>
        <row r="45">
          <cell r="P45">
            <v>6.9483622034828381</v>
          </cell>
          <cell r="Q45" t="str">
            <v>DigiByte DGB</v>
          </cell>
          <cell r="BR45">
            <v>44313</v>
          </cell>
          <cell r="BS45">
            <v>-78.424445826930977</v>
          </cell>
        </row>
        <row r="46">
          <cell r="P46">
            <v>4.5795824479451488</v>
          </cell>
          <cell r="Q46" t="str">
            <v>Divi DIVI</v>
          </cell>
          <cell r="BR46">
            <v>44370</v>
          </cell>
          <cell r="BS46">
            <v>-61.058374287885911</v>
          </cell>
        </row>
        <row r="47">
          <cell r="P47">
            <v>144.9</v>
          </cell>
          <cell r="Q47" t="str">
            <v>Dogecoin DOGE</v>
          </cell>
          <cell r="BR47">
            <v>44400</v>
          </cell>
          <cell r="BS47">
            <v>-74.644012424941835</v>
          </cell>
        </row>
        <row r="48">
          <cell r="P48">
            <v>6.331347562312855</v>
          </cell>
          <cell r="Q48" t="str">
            <v>Edgeware EDG</v>
          </cell>
          <cell r="BR48">
            <v>44400</v>
          </cell>
          <cell r="BS48">
            <v>-92.684324470321144</v>
          </cell>
        </row>
        <row r="49">
          <cell r="P49">
            <v>2.3846030822075912</v>
          </cell>
          <cell r="Q49" t="str">
            <v>Efforce WOZX</v>
          </cell>
          <cell r="BR49">
            <v>44370</v>
          </cell>
          <cell r="BS49">
            <v>-81.041204433677706</v>
          </cell>
        </row>
        <row r="50">
          <cell r="P50">
            <v>8.6262427941797544</v>
          </cell>
          <cell r="Q50" t="str">
            <v>Electroneum ETN</v>
          </cell>
          <cell r="BR50">
            <v>44400</v>
          </cell>
          <cell r="BS50">
            <v>-85.350428861952025</v>
          </cell>
        </row>
        <row r="51">
          <cell r="P51">
            <v>3.427963045533748</v>
          </cell>
          <cell r="Q51" t="str">
            <v>Energi NRG</v>
          </cell>
          <cell r="BR51">
            <v>44400</v>
          </cell>
          <cell r="BS51">
            <v>-68.725416083223294</v>
          </cell>
        </row>
        <row r="52">
          <cell r="P52">
            <v>3.3293707013334148</v>
          </cell>
          <cell r="Q52" t="str">
            <v>Energy Web EWT</v>
          </cell>
          <cell r="BR52">
            <v>44234</v>
          </cell>
          <cell r="BS52">
            <v>-77.980818148311641</v>
          </cell>
        </row>
        <row r="53">
          <cell r="P53">
            <v>5.6628142427514883</v>
          </cell>
          <cell r="Q53" t="str">
            <v>Enigma ENG</v>
          </cell>
          <cell r="BR53">
            <v>44374</v>
          </cell>
          <cell r="BS53">
            <v>-95.127564799298909</v>
          </cell>
        </row>
        <row r="54">
          <cell r="P54">
            <v>26.399448380125609</v>
          </cell>
          <cell r="Q54" t="str">
            <v>Enjin Coin ENJ</v>
          </cell>
          <cell r="BR54">
            <v>44400</v>
          </cell>
          <cell r="BS54">
            <v>-73.700731585135443</v>
          </cell>
        </row>
        <row r="55">
          <cell r="P55">
            <v>5.6716960687465807</v>
          </cell>
          <cell r="Q55" t="str">
            <v>EOS EOS</v>
          </cell>
          <cell r="BR55">
            <v>44400</v>
          </cell>
          <cell r="BS55">
            <v>-76.943673603177373</v>
          </cell>
        </row>
        <row r="56">
          <cell r="P56">
            <v>24.040793676181131</v>
          </cell>
          <cell r="Q56" t="str">
            <v>Ethereum Classic ETC</v>
          </cell>
          <cell r="BR56">
            <v>44374</v>
          </cell>
          <cell r="BS56">
            <v>-73.264199488975464</v>
          </cell>
        </row>
        <row r="57">
          <cell r="P57">
            <v>5.7286934504124289</v>
          </cell>
          <cell r="Q57" t="str">
            <v>Ethereum ETH</v>
          </cell>
          <cell r="BR57">
            <v>44400</v>
          </cell>
          <cell r="BS57">
            <v>-57.086698051752862</v>
          </cell>
        </row>
        <row r="58">
          <cell r="P58">
            <v>55.681003023123708</v>
          </cell>
          <cell r="Q58" t="str">
            <v>Fantom FTM</v>
          </cell>
          <cell r="BR58">
            <v>44370</v>
          </cell>
          <cell r="BS58">
            <v>-82.378507273813497</v>
          </cell>
        </row>
        <row r="59">
          <cell r="P59">
            <v>9.0396705356099094</v>
          </cell>
          <cell r="Q59" t="str">
            <v>Filecoin FIL</v>
          </cell>
          <cell r="BR59">
            <v>44400</v>
          </cell>
          <cell r="BS59">
            <v>-78.085337328444879</v>
          </cell>
        </row>
        <row r="60">
          <cell r="P60">
            <v>10.647358205518181</v>
          </cell>
          <cell r="Q60" t="str">
            <v>FTX FTT</v>
          </cell>
          <cell r="BR60">
            <v>44374</v>
          </cell>
          <cell r="BS60">
            <v>-63.289036442802697</v>
          </cell>
        </row>
        <row r="61">
          <cell r="P61">
            <v>10.35524984181831</v>
          </cell>
          <cell r="Q61" t="str">
            <v>FUNToken FUN</v>
          </cell>
          <cell r="BR61">
            <v>44400</v>
          </cell>
          <cell r="BS61">
            <v>-74.052005483230388</v>
          </cell>
        </row>
        <row r="62">
          <cell r="P62">
            <v>25.076871658402421</v>
          </cell>
          <cell r="Q62" t="str">
            <v>Gate GT</v>
          </cell>
          <cell r="BR62">
            <v>44400</v>
          </cell>
          <cell r="BS62">
            <v>-77.231023230860572</v>
          </cell>
        </row>
        <row r="63">
          <cell r="P63">
            <v>3.9176298049638159</v>
          </cell>
          <cell r="Q63" t="str">
            <v>Gnosis GNO</v>
          </cell>
          <cell r="BR63">
            <v>44400</v>
          </cell>
          <cell r="BS63">
            <v>-53.036972870767187</v>
          </cell>
        </row>
        <row r="64">
          <cell r="P64">
            <v>19.284860336940611</v>
          </cell>
          <cell r="Q64" t="str">
            <v>GNY GNY</v>
          </cell>
          <cell r="BR64">
            <v>44370</v>
          </cell>
          <cell r="BS64">
            <v>-90.016365826021342</v>
          </cell>
        </row>
        <row r="65">
          <cell r="P65">
            <v>6.1708215101057062</v>
          </cell>
          <cell r="Q65" t="str">
            <v>Golem GLM</v>
          </cell>
          <cell r="BR65">
            <v>44400</v>
          </cell>
          <cell r="BS65">
            <v>-67.844152193541362</v>
          </cell>
        </row>
        <row r="66">
          <cell r="P66">
            <v>10.505316894308351</v>
          </cell>
          <cell r="Q66" t="str">
            <v>Haven XHV</v>
          </cell>
          <cell r="BR66">
            <v>44339</v>
          </cell>
          <cell r="BS66">
            <v>-90.231141399901659</v>
          </cell>
        </row>
        <row r="67">
          <cell r="P67">
            <v>12.529278263528941</v>
          </cell>
          <cell r="Q67" t="str">
            <v>Hedera HBAR</v>
          </cell>
          <cell r="BR67">
            <v>44400</v>
          </cell>
          <cell r="BS67">
            <v>-59.926915435297573</v>
          </cell>
        </row>
        <row r="68">
          <cell r="P68">
            <v>4.8760423477415156</v>
          </cell>
          <cell r="Q68" t="str">
            <v>Hegic HEGIC</v>
          </cell>
          <cell r="BR68">
            <v>44370</v>
          </cell>
          <cell r="BS68">
            <v>-90.898078844039532</v>
          </cell>
        </row>
        <row r="69">
          <cell r="P69">
            <v>15.338306092440339</v>
          </cell>
          <cell r="Q69" t="str">
            <v>Helium HNT</v>
          </cell>
          <cell r="BR69">
            <v>44400</v>
          </cell>
          <cell r="BS69">
            <v>-49.751454881586341</v>
          </cell>
        </row>
        <row r="70">
          <cell r="P70">
            <v>7.4848471056818946</v>
          </cell>
          <cell r="Q70" t="str">
            <v>Hive HIVE</v>
          </cell>
          <cell r="BR70">
            <v>44400</v>
          </cell>
          <cell r="BS70">
            <v>-75.750438896039</v>
          </cell>
        </row>
        <row r="71">
          <cell r="P71">
            <v>47.60123382519275</v>
          </cell>
          <cell r="Q71" t="str">
            <v>Holo HOT</v>
          </cell>
          <cell r="BR71">
            <v>44400</v>
          </cell>
          <cell r="BS71">
            <v>-84.1672260704797</v>
          </cell>
        </row>
        <row r="72">
          <cell r="P72">
            <v>2.1913027735530579</v>
          </cell>
          <cell r="Q72" t="str">
            <v>Huobi BTC HBTC</v>
          </cell>
          <cell r="BR72">
            <v>44370</v>
          </cell>
          <cell r="BS72">
            <v>-55.176936472514882</v>
          </cell>
        </row>
        <row r="73">
          <cell r="P73">
            <v>7.9922077398852007</v>
          </cell>
          <cell r="Q73" t="str">
            <v>Huobi HT</v>
          </cell>
          <cell r="BR73">
            <v>44400</v>
          </cell>
          <cell r="BS73">
            <v>-78.38209101597721</v>
          </cell>
        </row>
        <row r="74">
          <cell r="P74">
            <v>7.0152737006489856</v>
          </cell>
          <cell r="Q74" t="str">
            <v>ICON ICX</v>
          </cell>
          <cell r="BR74">
            <v>44377</v>
          </cell>
          <cell r="BS74">
            <v>-77.467851228131394</v>
          </cell>
        </row>
        <row r="75">
          <cell r="P75">
            <v>18.175484598479759</v>
          </cell>
          <cell r="Q75" t="str">
            <v>iExec RLC RLC</v>
          </cell>
          <cell r="BR75">
            <v>44343</v>
          </cell>
          <cell r="BS75">
            <v>-83.415127769610791</v>
          </cell>
        </row>
        <row r="76">
          <cell r="P76">
            <v>6.1934101959081982</v>
          </cell>
          <cell r="Q76" t="str">
            <v>Injective INJ</v>
          </cell>
          <cell r="BR76">
            <v>44400</v>
          </cell>
          <cell r="BS76">
            <v>-76.437453551819544</v>
          </cell>
        </row>
        <row r="77">
          <cell r="P77">
            <v>14.754646088804479</v>
          </cell>
          <cell r="Q77" t="str">
            <v>IOST IOST</v>
          </cell>
          <cell r="BR77">
            <v>44396</v>
          </cell>
          <cell r="BS77">
            <v>-80.633101614755176</v>
          </cell>
        </row>
        <row r="78">
          <cell r="P78">
            <v>8.8215283478829729</v>
          </cell>
          <cell r="Q78" t="str">
            <v>IOTA IOTA</v>
          </cell>
          <cell r="BR78">
            <v>44377</v>
          </cell>
          <cell r="BS78">
            <v>-76.5955249937997</v>
          </cell>
        </row>
        <row r="79">
          <cell r="P79">
            <v>8.8941675127974822</v>
          </cell>
          <cell r="Q79" t="str">
            <v>KardiaChain KAI</v>
          </cell>
          <cell r="BR79">
            <v>44343</v>
          </cell>
          <cell r="BS79">
            <v>-75.877416096410116</v>
          </cell>
        </row>
        <row r="80">
          <cell r="P80">
            <v>5.7372038515797916</v>
          </cell>
          <cell r="Q80" t="str">
            <v>Kava KAVA</v>
          </cell>
          <cell r="BR80">
            <v>44400</v>
          </cell>
          <cell r="BS80">
            <v>-62.537275065414491</v>
          </cell>
        </row>
        <row r="81">
          <cell r="P81">
            <v>2.1395051908830789</v>
          </cell>
          <cell r="Q81" t="str">
            <v>Keep3rV1 KP3R</v>
          </cell>
          <cell r="BR81">
            <v>44400</v>
          </cell>
          <cell r="BS81">
            <v>-85.539129165060046</v>
          </cell>
        </row>
        <row r="82">
          <cell r="P82">
            <v>6.4384477277203462</v>
          </cell>
          <cell r="Q82" t="str">
            <v>Kleros PNK</v>
          </cell>
          <cell r="BR82">
            <v>44377</v>
          </cell>
          <cell r="BS82">
            <v>-75.478564133274375</v>
          </cell>
        </row>
        <row r="83">
          <cell r="P83">
            <v>9.920943402125733</v>
          </cell>
          <cell r="Q83" t="str">
            <v>Komodo KMD</v>
          </cell>
          <cell r="BR83">
            <v>44347</v>
          </cell>
          <cell r="BS83">
            <v>-88.033693680568931</v>
          </cell>
        </row>
        <row r="84">
          <cell r="P84">
            <v>27.424887977586788</v>
          </cell>
          <cell r="Q84" t="str">
            <v>KuCoin KCS</v>
          </cell>
          <cell r="BR84">
            <v>44370</v>
          </cell>
          <cell r="BS84">
            <v>-67.993219165808767</v>
          </cell>
        </row>
        <row r="85">
          <cell r="P85">
            <v>9.5093982074638763</v>
          </cell>
          <cell r="Q85" t="str">
            <v>Kusama KSM</v>
          </cell>
          <cell r="BR85">
            <v>44400</v>
          </cell>
          <cell r="BS85">
            <v>-74.864492264546811</v>
          </cell>
        </row>
        <row r="86">
          <cell r="P86">
            <v>4.7934405806893619</v>
          </cell>
          <cell r="Q86" t="str">
            <v>Kyber Network Crystal Legacy KNCL</v>
          </cell>
          <cell r="BR86">
            <v>44400</v>
          </cell>
          <cell r="BS86">
            <v>-68.708937103892453</v>
          </cell>
        </row>
        <row r="87">
          <cell r="P87">
            <v>2.921721005011535</v>
          </cell>
          <cell r="Q87" t="str">
            <v>LEO Token LEO</v>
          </cell>
          <cell r="BR87">
            <v>44343</v>
          </cell>
          <cell r="BS87">
            <v>-45.352973258363207</v>
          </cell>
        </row>
        <row r="88">
          <cell r="P88">
            <v>8.1400012245838607</v>
          </cell>
          <cell r="Q88" t="str">
            <v>Lisk LSK</v>
          </cell>
          <cell r="BR88">
            <v>44374</v>
          </cell>
          <cell r="BS88">
            <v>-80.133672618601821</v>
          </cell>
        </row>
        <row r="89">
          <cell r="P89">
            <v>3.1323470906709918</v>
          </cell>
          <cell r="Q89" t="str">
            <v>Litecoin LTC</v>
          </cell>
          <cell r="BR89">
            <v>44404</v>
          </cell>
          <cell r="BS89">
            <v>-71.969979385888308</v>
          </cell>
        </row>
        <row r="90">
          <cell r="P90">
            <v>4.8957514686139083</v>
          </cell>
          <cell r="Q90" t="str">
            <v>Loopring LRC</v>
          </cell>
          <cell r="BR90">
            <v>44400</v>
          </cell>
          <cell r="BS90">
            <v>-77.20108483305178</v>
          </cell>
        </row>
        <row r="91">
          <cell r="P91">
            <v>5.210306165211005</v>
          </cell>
          <cell r="Q91" t="str">
            <v>LRBY Credits LBC</v>
          </cell>
          <cell r="BR91">
            <v>44377</v>
          </cell>
          <cell r="BS91">
            <v>-95.885152510206282</v>
          </cell>
        </row>
        <row r="92">
          <cell r="P92">
            <v>4.6365870361856603</v>
          </cell>
          <cell r="Q92" t="str">
            <v>MaidSafeCoin EMAID</v>
          </cell>
          <cell r="BR92">
            <v>44400</v>
          </cell>
          <cell r="BS92">
            <v>-73.343502797515242</v>
          </cell>
        </row>
        <row r="93">
          <cell r="P93">
            <v>10.426049212618709</v>
          </cell>
          <cell r="Q93" t="str">
            <v>Maker MKR</v>
          </cell>
          <cell r="BR93">
            <v>44400</v>
          </cell>
          <cell r="BS93">
            <v>-67.208181883571044</v>
          </cell>
        </row>
        <row r="94">
          <cell r="P94">
            <v>6.8711881468607086</v>
          </cell>
          <cell r="Q94" t="str">
            <v>MATH MATH</v>
          </cell>
          <cell r="BR94">
            <v>44400</v>
          </cell>
          <cell r="BS94">
            <v>-68.209096356032617</v>
          </cell>
        </row>
        <row r="95">
          <cell r="P95">
            <v>0.92676226084689017</v>
          </cell>
          <cell r="Q95" t="str">
            <v>Mithril Share MIS</v>
          </cell>
          <cell r="BR95">
            <v>44400</v>
          </cell>
          <cell r="BS95">
            <v>-99.985762947722193</v>
          </cell>
        </row>
        <row r="96">
          <cell r="P96">
            <v>3.0087694598837831</v>
          </cell>
          <cell r="Q96" t="str">
            <v>Monacoin MONA</v>
          </cell>
          <cell r="BR96">
            <v>44370</v>
          </cell>
          <cell r="BS96">
            <v>-70.685815030316405</v>
          </cell>
        </row>
        <row r="97">
          <cell r="P97">
            <v>3.811126832380435</v>
          </cell>
          <cell r="Q97" t="str">
            <v>Monero XMR</v>
          </cell>
          <cell r="BR97">
            <v>44400</v>
          </cell>
          <cell r="BS97">
            <v>-61.667376327221767</v>
          </cell>
        </row>
        <row r="98">
          <cell r="P98">
            <v>9.7255697439891371</v>
          </cell>
          <cell r="Q98" t="str">
            <v>MultiversX EGLD</v>
          </cell>
          <cell r="BR98">
            <v>44400</v>
          </cell>
          <cell r="BS98">
            <v>-75.265339154685392</v>
          </cell>
        </row>
        <row r="99">
          <cell r="P99">
            <v>14.42381611831158</v>
          </cell>
          <cell r="Q99" t="str">
            <v>Nano XNO</v>
          </cell>
          <cell r="BR99">
            <v>44374</v>
          </cell>
          <cell r="BS99">
            <v>-77.904274314616146</v>
          </cell>
        </row>
        <row r="100">
          <cell r="P100">
            <v>5.4870854421161592</v>
          </cell>
          <cell r="Q100" t="str">
            <v>NEAR Protocol NEAR</v>
          </cell>
          <cell r="BR100">
            <v>44370</v>
          </cell>
          <cell r="BS100">
            <v>-77.22463288587214</v>
          </cell>
        </row>
        <row r="101">
          <cell r="P101">
            <v>3.93737836570297</v>
          </cell>
          <cell r="Q101" t="str">
            <v>NEM XEM</v>
          </cell>
          <cell r="BR101">
            <v>44400</v>
          </cell>
          <cell r="BS101">
            <v>-87.845128992882607</v>
          </cell>
        </row>
        <row r="102">
          <cell r="P102">
            <v>8.5686029258354015</v>
          </cell>
          <cell r="Q102" t="str">
            <v>NEO NEO</v>
          </cell>
          <cell r="BR102">
            <v>44374</v>
          </cell>
          <cell r="BS102">
            <v>-78.758232352394401</v>
          </cell>
        </row>
        <row r="103">
          <cell r="P103">
            <v>11.141567009347201</v>
          </cell>
          <cell r="Q103" t="str">
            <v>Nervos Network CKB</v>
          </cell>
          <cell r="BR103">
            <v>44207</v>
          </cell>
          <cell r="BS103">
            <v>-80.029553165302403</v>
          </cell>
        </row>
        <row r="104">
          <cell r="P104">
            <v>7.2124402493065869</v>
          </cell>
          <cell r="Q104" t="str">
            <v>NEXO NEXO</v>
          </cell>
          <cell r="BR104">
            <v>44400</v>
          </cell>
          <cell r="BS104">
            <v>-69.409690337513553</v>
          </cell>
        </row>
        <row r="105">
          <cell r="P105">
            <v>5.6822098507860899</v>
          </cell>
          <cell r="Q105" t="str">
            <v>Nexus Mutual NXM</v>
          </cell>
          <cell r="BR105">
            <v>44374</v>
          </cell>
          <cell r="BS105">
            <v>-57.040334184520312</v>
          </cell>
        </row>
        <row r="106">
          <cell r="P106">
            <v>6.0800325827256403</v>
          </cell>
          <cell r="Q106" t="str">
            <v>Nucypher NU</v>
          </cell>
          <cell r="BR106">
            <v>44400</v>
          </cell>
          <cell r="BS106">
            <v>-81.618227604321376</v>
          </cell>
        </row>
        <row r="107">
          <cell r="P107">
            <v>3.964763894932319</v>
          </cell>
          <cell r="Q107" t="str">
            <v>Numeraire NMR</v>
          </cell>
          <cell r="BR107">
            <v>44370</v>
          </cell>
          <cell r="BS107">
            <v>-69.818484352396297</v>
          </cell>
        </row>
        <row r="108">
          <cell r="P108">
            <v>5.7015402955357022</v>
          </cell>
          <cell r="Q108" t="str">
            <v>Oasis Network ROSE</v>
          </cell>
          <cell r="BR108">
            <v>44400</v>
          </cell>
          <cell r="BS108">
            <v>-78.990889368405206</v>
          </cell>
        </row>
        <row r="109">
          <cell r="P109">
            <v>5.5527761056482801</v>
          </cell>
          <cell r="Q109" t="str">
            <v>Ocean Protocol OCEAN</v>
          </cell>
          <cell r="BR109">
            <v>44400</v>
          </cell>
          <cell r="BS109">
            <v>-80.952076857123728</v>
          </cell>
        </row>
        <row r="110">
          <cell r="P110">
            <v>7.8679716203810974</v>
          </cell>
          <cell r="Q110" t="str">
            <v>OKB OKB</v>
          </cell>
          <cell r="BR110">
            <v>44400</v>
          </cell>
          <cell r="BS110">
            <v>-78.20902097060285</v>
          </cell>
        </row>
        <row r="111">
          <cell r="P111">
            <v>5.1518954380438453</v>
          </cell>
          <cell r="Q111" t="str">
            <v>OMG Network OMG</v>
          </cell>
          <cell r="BR111">
            <v>44400</v>
          </cell>
          <cell r="BS111">
            <v>-74.867738198777303</v>
          </cell>
        </row>
        <row r="112">
          <cell r="P112">
            <v>6.0847115823592084</v>
          </cell>
          <cell r="Q112" t="str">
            <v>Ontology ONT</v>
          </cell>
          <cell r="BR112">
            <v>44400</v>
          </cell>
          <cell r="BS112">
            <v>-78.707240800338482</v>
          </cell>
        </row>
        <row r="113">
          <cell r="P113">
            <v>6.2457214646273256</v>
          </cell>
          <cell r="Q113" t="str">
            <v>OriginTrail TRAC</v>
          </cell>
          <cell r="BR113">
            <v>44286</v>
          </cell>
          <cell r="BS113">
            <v>-81.401044564590435</v>
          </cell>
        </row>
        <row r="114">
          <cell r="P114">
            <v>88.5700771341495</v>
          </cell>
          <cell r="Q114" t="str">
            <v>PancakeSwap CAKE</v>
          </cell>
          <cell r="BR114">
            <v>44331</v>
          </cell>
          <cell r="BS114">
            <v>-73.360358732922649</v>
          </cell>
        </row>
        <row r="115">
          <cell r="P115">
            <v>5.8102209505935631</v>
          </cell>
          <cell r="Q115" t="str">
            <v>PARSIQ PRQ</v>
          </cell>
          <cell r="BR115">
            <v>44400</v>
          </cell>
          <cell r="BS115">
            <v>-88.019421706275452</v>
          </cell>
        </row>
        <row r="116">
          <cell r="P116">
            <v>1.1245280918691209</v>
          </cell>
          <cell r="Q116" t="str">
            <v>PAX Gold PAXG</v>
          </cell>
          <cell r="BR116">
            <v>44370</v>
          </cell>
          <cell r="BS116">
            <v>-15.75659571829447</v>
          </cell>
        </row>
        <row r="117">
          <cell r="P117">
            <v>5.7282151189082802</v>
          </cell>
          <cell r="Q117" t="str">
            <v>Polkadot DOT</v>
          </cell>
          <cell r="BR117">
            <v>44396</v>
          </cell>
          <cell r="BS117">
            <v>-76.603032130852938</v>
          </cell>
        </row>
        <row r="118">
          <cell r="P118">
            <v>139.27501644629299</v>
          </cell>
          <cell r="Q118" t="str">
            <v>Polygon MATIC</v>
          </cell>
          <cell r="BR118">
            <v>44370</v>
          </cell>
          <cell r="BS118">
            <v>-71.503797142312692</v>
          </cell>
        </row>
        <row r="119">
          <cell r="P119">
            <v>8.1769875881438328</v>
          </cell>
          <cell r="Q119" t="str">
            <v>Polymath POLY</v>
          </cell>
          <cell r="BR119">
            <v>44423</v>
          </cell>
          <cell r="BS119">
            <v>-82.21209877644975</v>
          </cell>
        </row>
        <row r="120">
          <cell r="P120">
            <v>48.081539170251418</v>
          </cell>
          <cell r="Q120" t="str">
            <v>Pundi X [OLD] NPXS</v>
          </cell>
          <cell r="BR120">
            <v>44370</v>
          </cell>
          <cell r="BS120">
            <v>-89.477238516251745</v>
          </cell>
        </row>
        <row r="121">
          <cell r="P121">
            <v>12.16860078545362</v>
          </cell>
          <cell r="Q121" t="str">
            <v>Qtum QTUM</v>
          </cell>
          <cell r="BR121">
            <v>44400</v>
          </cell>
          <cell r="BS121">
            <v>-81.713075887978903</v>
          </cell>
        </row>
        <row r="122">
          <cell r="P122">
            <v>15.897215767445161</v>
          </cell>
          <cell r="Q122" t="str">
            <v>Quant QNT</v>
          </cell>
          <cell r="BR122">
            <v>44370</v>
          </cell>
          <cell r="BS122">
            <v>-14.31831998304532</v>
          </cell>
        </row>
        <row r="123">
          <cell r="P123">
            <v>18.565134365024349</v>
          </cell>
          <cell r="Q123" t="str">
            <v>Ravencoin RVN</v>
          </cell>
          <cell r="BR123">
            <v>44400</v>
          </cell>
          <cell r="BS123">
            <v>-79.227769003184619</v>
          </cell>
        </row>
        <row r="124">
          <cell r="P124">
            <v>2.183590140867969</v>
          </cell>
          <cell r="Q124" t="str">
            <v>renBTC RENBTC</v>
          </cell>
          <cell r="BR124">
            <v>44374</v>
          </cell>
          <cell r="BS124">
            <v>-52.917633080821972</v>
          </cell>
        </row>
        <row r="125">
          <cell r="P125">
            <v>28.01312055761991</v>
          </cell>
          <cell r="Q125" t="str">
            <v>Render RNDR</v>
          </cell>
          <cell r="BR125">
            <v>44400</v>
          </cell>
          <cell r="BS125">
            <v>-84.061723827667407</v>
          </cell>
        </row>
        <row r="126">
          <cell r="P126">
            <v>5.5382381553917366</v>
          </cell>
          <cell r="Q126" t="str">
            <v>Reserve Rights RSR</v>
          </cell>
          <cell r="BR126">
            <v>44374</v>
          </cell>
          <cell r="BS126">
            <v>-84.261873122183914</v>
          </cell>
        </row>
        <row r="127">
          <cell r="P127">
            <v>10.57655926867058</v>
          </cell>
          <cell r="Q127" t="str">
            <v>Rocket Pool RPL</v>
          </cell>
          <cell r="BR127">
            <v>44400</v>
          </cell>
          <cell r="BS127">
            <v>-68.492784531548878</v>
          </cell>
        </row>
        <row r="128">
          <cell r="P128">
            <v>3.1403543592186041</v>
          </cell>
          <cell r="Q128" t="str">
            <v>RSK Infrastructure Framework RIF</v>
          </cell>
          <cell r="BR128">
            <v>44400</v>
          </cell>
          <cell r="BS128">
            <v>-67.69197160612606</v>
          </cell>
        </row>
        <row r="129">
          <cell r="P129">
            <v>2.159104398494355</v>
          </cell>
          <cell r="Q129" t="str">
            <v>sBTC SBTC</v>
          </cell>
          <cell r="BR129">
            <v>44400</v>
          </cell>
          <cell r="BS129">
            <v>-53.250247961720731</v>
          </cell>
        </row>
        <row r="130">
          <cell r="P130">
            <v>11.26546935497209</v>
          </cell>
          <cell r="Q130" t="str">
            <v>Serum SRM</v>
          </cell>
          <cell r="BR130">
            <v>44370</v>
          </cell>
          <cell r="BS130">
            <v>-78.781300767961412</v>
          </cell>
        </row>
        <row r="131">
          <cell r="P131">
            <v>5.6328356276347424</v>
          </cell>
          <cell r="Q131" t="str">
            <v>sETH SETH</v>
          </cell>
          <cell r="BR131">
            <v>44370</v>
          </cell>
          <cell r="BS131">
            <v>-57.688572257338222</v>
          </cell>
        </row>
        <row r="132">
          <cell r="P132">
            <v>17.775946115797861</v>
          </cell>
          <cell r="Q132" t="str">
            <v>Siacoin SC</v>
          </cell>
          <cell r="BR132">
            <v>44400</v>
          </cell>
          <cell r="BS132">
            <v>-83.241969741640602</v>
          </cell>
        </row>
        <row r="133">
          <cell r="P133">
            <v>15.57613917224346</v>
          </cell>
          <cell r="Q133" t="str">
            <v>SingularityNET AGIX</v>
          </cell>
          <cell r="BR133">
            <v>44400</v>
          </cell>
          <cell r="BS133">
            <v>-82.977996074674124</v>
          </cell>
        </row>
        <row r="134">
          <cell r="P134">
            <v>11.5163335239044</v>
          </cell>
          <cell r="Q134" t="str">
            <v>SKALE SKL</v>
          </cell>
          <cell r="BR134">
            <v>44370</v>
          </cell>
          <cell r="BS134">
            <v>-80.103874443147077</v>
          </cell>
        </row>
        <row r="135">
          <cell r="P135">
            <v>37.077273444049617</v>
          </cell>
          <cell r="Q135" t="str">
            <v>Solana SOL</v>
          </cell>
          <cell r="BR135">
            <v>44400</v>
          </cell>
          <cell r="BS135">
            <v>-57.548766478213899</v>
          </cell>
        </row>
        <row r="136">
          <cell r="P136">
            <v>6.9369407125993927</v>
          </cell>
          <cell r="Q136" t="str">
            <v>Stacks STX</v>
          </cell>
          <cell r="BR136">
            <v>44370</v>
          </cell>
          <cell r="BS136">
            <v>-78.284634056819087</v>
          </cell>
        </row>
        <row r="137">
          <cell r="P137">
            <v>8.9350717045191335</v>
          </cell>
          <cell r="Q137" t="str">
            <v>Status SNT</v>
          </cell>
          <cell r="BR137">
            <v>44370</v>
          </cell>
          <cell r="BS137">
            <v>-86.109969769099436</v>
          </cell>
        </row>
        <row r="138">
          <cell r="P138">
            <v>9.0008118822936005</v>
          </cell>
          <cell r="Q138" t="str">
            <v>Steem STEEM</v>
          </cell>
          <cell r="BR138">
            <v>44400</v>
          </cell>
          <cell r="BS138">
            <v>-84.603066038218415</v>
          </cell>
        </row>
        <row r="139">
          <cell r="P139">
            <v>14.182934164137439</v>
          </cell>
          <cell r="Q139" t="str">
            <v>Stella ALPHA</v>
          </cell>
          <cell r="BR139">
            <v>44400</v>
          </cell>
          <cell r="BS139">
            <v>-87.380997295532268</v>
          </cell>
        </row>
        <row r="140">
          <cell r="P140">
            <v>5.6641570892107058</v>
          </cell>
          <cell r="Q140" t="str">
            <v>Stellar XLM</v>
          </cell>
          <cell r="BR140">
            <v>44374</v>
          </cell>
          <cell r="BS140">
            <v>-70.639996165146172</v>
          </cell>
        </row>
        <row r="141">
          <cell r="P141">
            <v>11.116795364827929</v>
          </cell>
          <cell r="Q141" t="str">
            <v>Storj STORJ</v>
          </cell>
          <cell r="BR141">
            <v>44400</v>
          </cell>
          <cell r="BS141">
            <v>-82.152146626911019</v>
          </cell>
        </row>
        <row r="142">
          <cell r="P142">
            <v>9.0038436100495858</v>
          </cell>
          <cell r="Q142" t="str">
            <v>Stratis STRAX</v>
          </cell>
          <cell r="BR142">
            <v>44343</v>
          </cell>
          <cell r="BS142">
            <v>-72.292472001976364</v>
          </cell>
        </row>
        <row r="143">
          <cell r="P143">
            <v>8.0529529888811044</v>
          </cell>
          <cell r="Q143" t="str">
            <v>Sushi SUSHI</v>
          </cell>
          <cell r="BR143">
            <v>44343</v>
          </cell>
          <cell r="BS143">
            <v>-72.439662520181244</v>
          </cell>
        </row>
        <row r="144">
          <cell r="P144">
            <v>6.290364118984149</v>
          </cell>
          <cell r="Q144" t="str">
            <v>SwissBorg BORG</v>
          </cell>
          <cell r="BR144">
            <v>44331</v>
          </cell>
          <cell r="BS144">
            <v>-69.054463612513089</v>
          </cell>
        </row>
        <row r="145">
          <cell r="P145">
            <v>7.660634193640897</v>
          </cell>
          <cell r="Q145" t="str">
            <v>SXP SXP</v>
          </cell>
          <cell r="BR145">
            <v>44286</v>
          </cell>
          <cell r="BS145">
            <v>-73.673460279554092</v>
          </cell>
        </row>
        <row r="146">
          <cell r="P146">
            <v>3.7496481118309588</v>
          </cell>
          <cell r="Q146" t="str">
            <v>Synthetix Network SNX</v>
          </cell>
          <cell r="BR146">
            <v>44400</v>
          </cell>
          <cell r="BS146">
            <v>-78.143195440665096</v>
          </cell>
        </row>
        <row r="147">
          <cell r="P147">
            <v>4.5575998641901014</v>
          </cell>
          <cell r="Q147" t="str">
            <v>Syntropy NOIA</v>
          </cell>
          <cell r="BR147">
            <v>44370</v>
          </cell>
          <cell r="BS147">
            <v>-81.061087615740021</v>
          </cell>
        </row>
        <row r="148">
          <cell r="P148">
            <v>2.2073929479869019</v>
          </cell>
          <cell r="Q148" t="str">
            <v>tBTC TBTC</v>
          </cell>
          <cell r="BR148">
            <v>44400</v>
          </cell>
          <cell r="BS148">
            <v>-53.457704902128143</v>
          </cell>
        </row>
        <row r="149">
          <cell r="P149">
            <v>34.87156062243244</v>
          </cell>
          <cell r="Q149" t="str">
            <v>Terra Luna Classic LUNC</v>
          </cell>
          <cell r="BR149">
            <v>44404</v>
          </cell>
          <cell r="BS149">
            <v>-81.004151881880887</v>
          </cell>
        </row>
        <row r="150">
          <cell r="P150">
            <v>3.765958073843434</v>
          </cell>
          <cell r="Q150" t="str">
            <v>Tezos XTZ</v>
          </cell>
          <cell r="BR150">
            <v>44400</v>
          </cell>
          <cell r="BS150">
            <v>-71.289175562773323</v>
          </cell>
        </row>
        <row r="151">
          <cell r="P151">
            <v>8.4836110148290995</v>
          </cell>
          <cell r="Q151" t="str">
            <v>The Graph GRT</v>
          </cell>
          <cell r="BR151">
            <v>44339</v>
          </cell>
          <cell r="BS151">
            <v>-79.084709885154282</v>
          </cell>
        </row>
        <row r="152">
          <cell r="P152">
            <v>8.0517447853995883</v>
          </cell>
          <cell r="Q152" t="str">
            <v>Theta Network THETA</v>
          </cell>
          <cell r="BR152">
            <v>44370</v>
          </cell>
          <cell r="BS152">
            <v>-73.662823957265459</v>
          </cell>
        </row>
        <row r="153">
          <cell r="P153">
            <v>17.272503976434269</v>
          </cell>
          <cell r="Q153" t="str">
            <v>THORChain RUNE</v>
          </cell>
          <cell r="BR153">
            <v>44331</v>
          </cell>
          <cell r="BS153">
            <v>-82.449098890122372</v>
          </cell>
        </row>
        <row r="154">
          <cell r="P154">
            <v>14.41490230406149</v>
          </cell>
          <cell r="Q154" t="str">
            <v>TitanSwap TITAN</v>
          </cell>
          <cell r="BR154">
            <v>44400</v>
          </cell>
          <cell r="BS154">
            <v>-37.877646504229673</v>
          </cell>
        </row>
        <row r="155">
          <cell r="P155">
            <v>6.1914310673762438</v>
          </cell>
          <cell r="Q155" t="str">
            <v>TRON TRX</v>
          </cell>
          <cell r="BR155">
            <v>44400</v>
          </cell>
          <cell r="BS155">
            <v>-69.393343689746075</v>
          </cell>
        </row>
        <row r="156">
          <cell r="P156">
            <v>9.0027589944165243</v>
          </cell>
          <cell r="Q156" t="str">
            <v>TrustSwap SWAP</v>
          </cell>
          <cell r="BR156">
            <v>44370</v>
          </cell>
          <cell r="BS156">
            <v>-87.092341323790535</v>
          </cell>
        </row>
        <row r="157">
          <cell r="P157">
            <v>4.3387660155024568</v>
          </cell>
          <cell r="Q157" t="str">
            <v>UMA UMA</v>
          </cell>
          <cell r="BR157">
            <v>44400</v>
          </cell>
          <cell r="BS157">
            <v>-77.034349555574465</v>
          </cell>
        </row>
        <row r="158">
          <cell r="P158">
            <v>4.9686769294098809</v>
          </cell>
          <cell r="Q158" t="str">
            <v>Unibright UBT</v>
          </cell>
          <cell r="BR158">
            <v>44400</v>
          </cell>
          <cell r="BS158">
            <v>-59.810574443309413</v>
          </cell>
        </row>
        <row r="159">
          <cell r="P159">
            <v>9.0379161444181495</v>
          </cell>
          <cell r="Q159" t="str">
            <v>Uniswap UNI</v>
          </cell>
          <cell r="BR159">
            <v>44339</v>
          </cell>
          <cell r="BS159">
            <v>-65.869086926465926</v>
          </cell>
        </row>
        <row r="160">
          <cell r="P160">
            <v>7.8859316093457936</v>
          </cell>
          <cell r="Q160" t="str">
            <v>Uquid Coin UQC</v>
          </cell>
          <cell r="BR160">
            <v>44400</v>
          </cell>
          <cell r="BS160">
            <v>-55.226592223619363</v>
          </cell>
        </row>
        <row r="161">
          <cell r="P161">
            <v>7.4023222870465224</v>
          </cell>
          <cell r="Q161" t="str">
            <v>Utrust UTK</v>
          </cell>
          <cell r="BR161">
            <v>44400</v>
          </cell>
          <cell r="BS161">
            <v>-82.166129143173222</v>
          </cell>
        </row>
        <row r="162">
          <cell r="P162">
            <v>13.895821693671509</v>
          </cell>
          <cell r="Q162" t="str">
            <v>VeChain VET</v>
          </cell>
          <cell r="BR162">
            <v>44400</v>
          </cell>
          <cell r="BS162">
            <v>-77.675717809338579</v>
          </cell>
        </row>
        <row r="163">
          <cell r="P163">
            <v>7.1409869606394061</v>
          </cell>
          <cell r="Q163" t="str">
            <v>Velas VLX</v>
          </cell>
          <cell r="BR163">
            <v>44400</v>
          </cell>
          <cell r="BS163">
            <v>-82.633402167020989</v>
          </cell>
        </row>
        <row r="164">
          <cell r="P164">
            <v>5.1568859012113393</v>
          </cell>
          <cell r="Q164" t="str">
            <v>Viction VIC</v>
          </cell>
          <cell r="BR164">
            <v>44370</v>
          </cell>
          <cell r="BS164">
            <v>-63.385351599119453</v>
          </cell>
        </row>
        <row r="165">
          <cell r="P165">
            <v>6.953619905337673</v>
          </cell>
          <cell r="Q165" t="str">
            <v>Waves WAVES</v>
          </cell>
          <cell r="BR165">
            <v>44370</v>
          </cell>
          <cell r="BS165">
            <v>-67.453307603923747</v>
          </cell>
        </row>
        <row r="166">
          <cell r="P166">
            <v>9.1944987821333442</v>
          </cell>
          <cell r="Q166" t="str">
            <v>WAX WAXP</v>
          </cell>
          <cell r="BR166">
            <v>44400</v>
          </cell>
          <cell r="BS166">
            <v>-72.959655713038813</v>
          </cell>
        </row>
        <row r="167">
          <cell r="P167">
            <v>2.190624885862777</v>
          </cell>
          <cell r="Q167" t="str">
            <v>Wrapped Bitcoin WBTC</v>
          </cell>
          <cell r="BR167">
            <v>44370</v>
          </cell>
          <cell r="BS167">
            <v>-52.922504473920931</v>
          </cell>
        </row>
        <row r="168">
          <cell r="P168">
            <v>5.109452270514879</v>
          </cell>
          <cell r="Q168" t="str">
            <v>Wrapped NXM WNXM</v>
          </cell>
          <cell r="BR168">
            <v>44400</v>
          </cell>
          <cell r="BS168">
            <v>-61.925127048670227</v>
          </cell>
        </row>
        <row r="169">
          <cell r="P169">
            <v>8.332830063254379</v>
          </cell>
          <cell r="Q169" t="str">
            <v>XRP XRP</v>
          </cell>
          <cell r="BR169">
            <v>44419</v>
          </cell>
          <cell r="BS169">
            <v>-71.031277177046562</v>
          </cell>
        </row>
        <row r="170">
          <cell r="P170">
            <v>3.8107509174034142</v>
          </cell>
          <cell r="Q170" t="str">
            <v>yearn.finance YFI</v>
          </cell>
          <cell r="BR170">
            <v>44400</v>
          </cell>
          <cell r="BS170">
            <v>-68.299585876010099</v>
          </cell>
        </row>
        <row r="171">
          <cell r="P171">
            <v>5.6092079770517076</v>
          </cell>
          <cell r="Q171" t="str">
            <v>Zcash ZEC</v>
          </cell>
          <cell r="BR171">
            <v>44400</v>
          </cell>
          <cell r="BS171">
            <v>-73.064851891179813</v>
          </cell>
        </row>
        <row r="172">
          <cell r="P172">
            <v>3.816146402475225</v>
          </cell>
        </row>
      </sheetData>
      <sheetData sheetId="3"/>
      <sheetData sheetId="4"/>
      <sheetData sheetId="5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4807"/>
  <sheetViews>
    <sheetView workbookViewId="0">
      <pane ySplit="1" topLeftCell="A2" activePane="bottomLeft" state="frozen"/>
      <selection pane="bottomLeft"/>
    </sheetView>
  </sheetViews>
  <sheetFormatPr defaultColWidth="8.85546875" defaultRowHeight="15"/>
  <cols>
    <col min="2" max="2" width="12.28515625" customWidth="1"/>
    <col min="4" max="7" width="21.28515625" customWidth="1"/>
    <col min="8" max="8" width="19.28515625" customWidth="1"/>
    <col min="9" max="9" width="18.85546875" customWidth="1"/>
    <col min="10" max="10" width="23.5703125" style="6" bestFit="1" customWidth="1"/>
    <col min="11" max="12" width="19.7109375" style="8" customWidth="1"/>
    <col min="13" max="13" width="23.7109375" style="7" customWidth="1"/>
    <col min="14" max="14" width="18.140625" style="9" bestFit="1" customWidth="1"/>
    <col min="15" max="16" width="17.7109375" style="12" customWidth="1"/>
    <col min="17" max="17" width="20.7109375" style="11" customWidth="1"/>
    <col min="18" max="18" width="17.7109375" style="10" customWidth="1"/>
    <col min="19" max="19" width="17.7109375" style="18" customWidth="1"/>
    <col min="20" max="20" width="22.28515625" style="13" bestFit="1" customWidth="1"/>
    <col min="21" max="22" width="20.85546875" style="16" customWidth="1"/>
    <col min="23" max="23" width="30.28515625" style="15" customWidth="1"/>
    <col min="24" max="24" width="20.85546875" style="16" customWidth="1"/>
    <col min="25" max="25" width="21" style="14" customWidth="1"/>
  </cols>
  <sheetData>
    <row r="1" spans="1:25">
      <c r="A1" s="20" t="s">
        <v>0</v>
      </c>
      <c r="B1" s="20" t="s">
        <v>1</v>
      </c>
      <c r="C1" s="20" t="s">
        <v>2</v>
      </c>
      <c r="D1" s="20" t="s">
        <v>8904</v>
      </c>
      <c r="E1" s="21" t="s">
        <v>8878</v>
      </c>
      <c r="F1" s="21" t="s">
        <v>8879</v>
      </c>
      <c r="G1" s="21" t="s">
        <v>8880</v>
      </c>
      <c r="H1" s="20" t="s">
        <v>8905</v>
      </c>
      <c r="I1" s="20" t="s">
        <v>8906</v>
      </c>
      <c r="J1" s="22" t="s">
        <v>3</v>
      </c>
      <c r="K1" s="23" t="s">
        <v>4</v>
      </c>
      <c r="L1" s="23" t="s">
        <v>8907</v>
      </c>
      <c r="M1" s="20" t="s">
        <v>5</v>
      </c>
      <c r="N1" s="22" t="s">
        <v>6</v>
      </c>
      <c r="O1" s="23" t="s">
        <v>7</v>
      </c>
      <c r="P1" s="23" t="s">
        <v>8908</v>
      </c>
      <c r="Q1" s="24" t="s">
        <v>8</v>
      </c>
      <c r="R1" s="20" t="s">
        <v>8910</v>
      </c>
      <c r="S1" s="25" t="s">
        <v>8911</v>
      </c>
      <c r="T1" s="22" t="s">
        <v>9</v>
      </c>
      <c r="U1" s="23" t="s">
        <v>10</v>
      </c>
      <c r="V1" s="23" t="s">
        <v>8909</v>
      </c>
      <c r="W1" s="24" t="s">
        <v>11</v>
      </c>
      <c r="X1" s="23" t="s">
        <v>12</v>
      </c>
      <c r="Y1" s="23" t="s">
        <v>12</v>
      </c>
    </row>
    <row r="2" spans="1:25">
      <c r="A2">
        <v>1</v>
      </c>
      <c r="B2" t="s">
        <v>13</v>
      </c>
      <c r="C2" t="s">
        <v>14</v>
      </c>
      <c r="D2" t="str">
        <f t="shared" ref="D2:D65" si="0">_xlfn.TEXTJOIN(" ",TRUE,B2,C2)</f>
        <v>Bitcoin BTC</v>
      </c>
      <c r="E2" s="3" t="s">
        <v>8881</v>
      </c>
      <c r="F2" s="3" t="s">
        <v>8882</v>
      </c>
      <c r="G2" s="3" t="s">
        <v>8883</v>
      </c>
      <c r="H2" s="4">
        <v>1</v>
      </c>
      <c r="I2" s="5">
        <v>101644613038.33501</v>
      </c>
      <c r="J2" s="6">
        <v>43449</v>
      </c>
      <c r="K2" s="7">
        <v>3191.3035615700001</v>
      </c>
      <c r="L2" s="7">
        <v>1</v>
      </c>
      <c r="M2" s="7">
        <v>56400691424.654404</v>
      </c>
      <c r="N2" s="9">
        <v>44510</v>
      </c>
      <c r="O2" s="10">
        <v>68789.625938922138</v>
      </c>
      <c r="P2" s="10">
        <v>1</v>
      </c>
      <c r="Q2" s="11">
        <v>1226431510692.8601</v>
      </c>
      <c r="R2" s="10">
        <v>21.55533768936737</v>
      </c>
      <c r="S2" s="18">
        <v>21.55533768936737</v>
      </c>
      <c r="T2" s="13">
        <v>44585</v>
      </c>
      <c r="U2" s="14">
        <v>33184.059565661541</v>
      </c>
      <c r="V2" s="14">
        <v>1</v>
      </c>
      <c r="W2" s="15">
        <v>694196560316.90002</v>
      </c>
      <c r="X2" s="14">
        <v>51.760081389124792</v>
      </c>
      <c r="Y2" s="19">
        <f>X2/-100</f>
        <v>-0.5176008138912479</v>
      </c>
    </row>
    <row r="3" spans="1:25">
      <c r="A3">
        <v>2</v>
      </c>
      <c r="B3" t="s">
        <v>15</v>
      </c>
      <c r="C3" t="s">
        <v>16</v>
      </c>
      <c r="D3" t="str">
        <f t="shared" si="0"/>
        <v>Litecoin LTC</v>
      </c>
      <c r="E3" s="3" t="s">
        <v>8881</v>
      </c>
      <c r="F3" s="3" t="s">
        <v>8883</v>
      </c>
      <c r="G3" s="3" t="s">
        <v>8883</v>
      </c>
      <c r="H3" s="4">
        <v>6</v>
      </c>
      <c r="I3" s="4">
        <v>2406597115.7405701</v>
      </c>
      <c r="J3" s="6">
        <v>43448</v>
      </c>
      <c r="K3" s="7">
        <v>22.824780855499998</v>
      </c>
      <c r="L3" s="7">
        <v>6</v>
      </c>
      <c r="M3" s="7">
        <v>1397818607.78229</v>
      </c>
      <c r="N3" s="9">
        <v>44326</v>
      </c>
      <c r="O3" s="10">
        <v>412.96014112</v>
      </c>
      <c r="P3" s="10">
        <v>16</v>
      </c>
      <c r="Q3" s="10">
        <v>23986098596.84</v>
      </c>
      <c r="R3" s="10">
        <v>18.092622388551462</v>
      </c>
      <c r="S3" s="18">
        <v>18.092622388551462</v>
      </c>
      <c r="T3" s="13">
        <v>44616</v>
      </c>
      <c r="U3" s="14">
        <v>92.612612778636404</v>
      </c>
      <c r="V3" s="14">
        <v>16</v>
      </c>
      <c r="W3" s="14">
        <v>7266114353.0299997</v>
      </c>
      <c r="X3" s="14">
        <v>77.573474154803591</v>
      </c>
      <c r="Y3" s="19">
        <f t="shared" ref="Y3:Y66" si="1">X3/-100</f>
        <v>-0.7757347415480359</v>
      </c>
    </row>
    <row r="4" spans="1:25">
      <c r="A4">
        <v>3</v>
      </c>
      <c r="B4" t="s">
        <v>17</v>
      </c>
      <c r="C4" t="s">
        <v>18</v>
      </c>
      <c r="D4" t="str">
        <f t="shared" si="0"/>
        <v>Namecoin NMC</v>
      </c>
      <c r="E4" s="3" t="s">
        <v>8884</v>
      </c>
      <c r="F4" s="3" t="s">
        <v>8881</v>
      </c>
      <c r="G4" s="3" t="s">
        <v>8883</v>
      </c>
      <c r="H4" s="4">
        <v>385</v>
      </c>
      <c r="I4" s="4">
        <v>4466655.7273038598</v>
      </c>
      <c r="J4" s="6">
        <v>43431</v>
      </c>
      <c r="K4" s="7">
        <v>0.33083899999999999</v>
      </c>
      <c r="L4" s="7">
        <v>441</v>
      </c>
      <c r="M4" s="7">
        <v>5210290.0023999996</v>
      </c>
      <c r="N4" s="9">
        <v>43553</v>
      </c>
      <c r="O4" s="10">
        <v>5.9161745086700002</v>
      </c>
      <c r="P4" s="10">
        <v>1281</v>
      </c>
      <c r="Q4" s="10">
        <v>10536903.391968399</v>
      </c>
      <c r="R4" s="10">
        <v>17.882337054186479</v>
      </c>
      <c r="S4" s="18">
        <v>17.882337054186479</v>
      </c>
      <c r="T4" s="13">
        <v>43906</v>
      </c>
      <c r="U4" s="14">
        <v>0.191373842593</v>
      </c>
      <c r="V4" s="14">
        <v>890</v>
      </c>
      <c r="W4" s="14">
        <v>2916055.5496647698</v>
      </c>
      <c r="X4" s="14">
        <v>96.765243447221735</v>
      </c>
      <c r="Y4" s="19">
        <f t="shared" si="1"/>
        <v>-0.96765243447221738</v>
      </c>
    </row>
    <row r="5" spans="1:25">
      <c r="A5">
        <v>4</v>
      </c>
      <c r="B5" t="s">
        <v>19</v>
      </c>
      <c r="C5" t="s">
        <v>20</v>
      </c>
      <c r="D5" t="str">
        <f t="shared" si="0"/>
        <v>Terracoin TRC</v>
      </c>
      <c r="E5" s="3" t="s">
        <v>8881</v>
      </c>
      <c r="F5" s="3" t="s">
        <v>8884</v>
      </c>
      <c r="G5" s="3" t="s">
        <v>8882</v>
      </c>
      <c r="H5" s="4">
        <v>1348</v>
      </c>
      <c r="I5" s="4">
        <v>546861.670162861</v>
      </c>
      <c r="J5" s="6">
        <v>43326</v>
      </c>
      <c r="K5" s="7">
        <v>5.5126399999999999E-2</v>
      </c>
      <c r="L5" s="7">
        <v>817</v>
      </c>
      <c r="M5" s="7">
        <v>1459333.4040699999</v>
      </c>
      <c r="N5" s="9">
        <v>43364</v>
      </c>
      <c r="O5" s="10">
        <v>0.28218900000000002</v>
      </c>
      <c r="P5" s="10">
        <v>1747</v>
      </c>
      <c r="Q5" s="10">
        <v>2539751.12372</v>
      </c>
      <c r="R5" s="10">
        <v>5.1189448249840366</v>
      </c>
      <c r="S5" s="18">
        <v>5.1189448249840366</v>
      </c>
      <c r="T5" s="13">
        <v>44199</v>
      </c>
      <c r="U5" s="14">
        <v>5.0869499999999998E-3</v>
      </c>
      <c r="V5" s="14">
        <v>1367</v>
      </c>
      <c r="W5" s="14">
        <v>438793.41651464999</v>
      </c>
      <c r="X5" s="14">
        <v>98.197325196942487</v>
      </c>
      <c r="Y5" s="19">
        <f t="shared" si="1"/>
        <v>-0.98197325196942487</v>
      </c>
    </row>
    <row r="6" spans="1:25">
      <c r="A6">
        <v>5</v>
      </c>
      <c r="B6" t="s">
        <v>21</v>
      </c>
      <c r="C6" t="s">
        <v>22</v>
      </c>
      <c r="D6" t="str">
        <f t="shared" si="0"/>
        <v>Peercoin PPC</v>
      </c>
      <c r="E6" s="3" t="s">
        <v>8881</v>
      </c>
      <c r="F6" s="3" t="s">
        <v>8885</v>
      </c>
      <c r="G6" s="3" t="s">
        <v>8883</v>
      </c>
      <c r="H6" s="4">
        <v>461</v>
      </c>
      <c r="I6" s="4">
        <v>3173388.6988531402</v>
      </c>
      <c r="J6" s="6">
        <v>43903</v>
      </c>
      <c r="K6" s="7">
        <v>9.4858563516200006E-2</v>
      </c>
      <c r="L6" s="7">
        <v>565</v>
      </c>
      <c r="M6" s="7">
        <v>3173388.6988531402</v>
      </c>
      <c r="N6" s="9">
        <v>44477</v>
      </c>
      <c r="O6" s="10">
        <v>13.65911747523538</v>
      </c>
      <c r="P6" s="10">
        <v>1019</v>
      </c>
      <c r="Q6" s="10">
        <v>23928349.670000002</v>
      </c>
      <c r="R6" s="10">
        <v>143.99456378972761</v>
      </c>
      <c r="S6" s="18">
        <v>143.99456378972761</v>
      </c>
      <c r="T6" s="13">
        <v>44687</v>
      </c>
      <c r="U6" s="14">
        <v>0.38616254163262348</v>
      </c>
      <c r="V6" s="14">
        <v>592</v>
      </c>
      <c r="W6" s="14">
        <v>11458805.550000001</v>
      </c>
      <c r="X6" s="14">
        <v>97.17285877119987</v>
      </c>
      <c r="Y6" s="19">
        <f t="shared" si="1"/>
        <v>-0.97172858771199866</v>
      </c>
    </row>
    <row r="7" spans="1:25">
      <c r="A7">
        <v>6</v>
      </c>
      <c r="B7" t="s">
        <v>23</v>
      </c>
      <c r="C7" t="s">
        <v>24</v>
      </c>
      <c r="D7" t="str">
        <f t="shared" si="0"/>
        <v>Novacoin NVC</v>
      </c>
      <c r="E7" s="3" t="s">
        <v>8882</v>
      </c>
      <c r="F7" s="3" t="s">
        <v>8883</v>
      </c>
      <c r="G7" s="3" t="s">
        <v>8883</v>
      </c>
      <c r="H7" s="4">
        <v>907</v>
      </c>
      <c r="I7" s="4">
        <v>441424.46351799002</v>
      </c>
      <c r="J7" s="6">
        <v>43372</v>
      </c>
      <c r="K7" s="7">
        <v>2.0233400000000001</v>
      </c>
      <c r="L7" s="7">
        <v>402</v>
      </c>
      <c r="M7" s="7">
        <v>5920394.7750199996</v>
      </c>
      <c r="N7" s="9">
        <v>43416</v>
      </c>
      <c r="O7" s="10">
        <v>11.184100000000001</v>
      </c>
      <c r="P7" s="10">
        <v>1072</v>
      </c>
      <c r="Q7" s="10">
        <v>19858371.4448319</v>
      </c>
      <c r="R7" s="10">
        <v>5.5275435665780348</v>
      </c>
      <c r="S7" s="18">
        <v>5.5275435665780348</v>
      </c>
      <c r="T7" s="13">
        <v>44687</v>
      </c>
      <c r="U7" s="14">
        <v>5.7126233717933239E-2</v>
      </c>
      <c r="V7" s="14">
        <v>1640</v>
      </c>
      <c r="W7" s="14">
        <v>154054.57999999999</v>
      </c>
      <c r="X7" s="14">
        <v>99.489219215511895</v>
      </c>
      <c r="Y7" s="19">
        <f t="shared" si="1"/>
        <v>-0.99489219215511893</v>
      </c>
    </row>
    <row r="8" spans="1:25">
      <c r="A8">
        <v>8</v>
      </c>
      <c r="B8" t="s">
        <v>25</v>
      </c>
      <c r="C8" t="s">
        <v>26</v>
      </c>
      <c r="D8" t="str">
        <f t="shared" si="0"/>
        <v>Feathercoin FTC</v>
      </c>
      <c r="E8" s="3" t="s">
        <v>8882</v>
      </c>
      <c r="F8" s="3" t="s">
        <v>8883</v>
      </c>
      <c r="G8" s="3" t="s">
        <v>8883</v>
      </c>
      <c r="H8" s="4">
        <v>655</v>
      </c>
      <c r="I8" s="4">
        <v>1396167.10818439</v>
      </c>
      <c r="J8" s="6">
        <v>43388</v>
      </c>
      <c r="K8" s="7">
        <v>3.3093999999999998E-2</v>
      </c>
      <c r="L8" s="7">
        <v>317</v>
      </c>
      <c r="M8" s="7">
        <v>9282579.9470600002</v>
      </c>
      <c r="N8" s="9">
        <v>43392</v>
      </c>
      <c r="O8" s="10">
        <v>8.7221999999999994E-2</v>
      </c>
      <c r="P8" s="10">
        <v>1329</v>
      </c>
      <c r="Q8" s="10">
        <v>9104527.4359099995</v>
      </c>
      <c r="R8" s="10">
        <v>2.635583489454282</v>
      </c>
      <c r="S8" s="18">
        <v>2.635583489454282</v>
      </c>
      <c r="T8" s="13">
        <v>44040</v>
      </c>
      <c r="U8" s="14">
        <v>2.59076773165E-3</v>
      </c>
      <c r="V8" s="14">
        <v>936</v>
      </c>
      <c r="W8" s="14">
        <v>2448851.6626866502</v>
      </c>
      <c r="X8" s="14">
        <v>97.029685478835617</v>
      </c>
      <c r="Y8" s="19">
        <f t="shared" si="1"/>
        <v>-0.97029685478835614</v>
      </c>
    </row>
    <row r="9" spans="1:25">
      <c r="A9">
        <v>9</v>
      </c>
      <c r="B9" t="s">
        <v>27</v>
      </c>
      <c r="C9" t="s">
        <v>28</v>
      </c>
      <c r="D9" t="str">
        <f t="shared" si="0"/>
        <v>Mincoin MNC</v>
      </c>
      <c r="E9" s="3" t="s">
        <v>8882</v>
      </c>
      <c r="F9" s="3" t="s">
        <v>8883</v>
      </c>
      <c r="G9" s="3" t="s">
        <v>8883</v>
      </c>
      <c r="H9" s="4">
        <v>0</v>
      </c>
      <c r="I9" s="4">
        <v>0</v>
      </c>
      <c r="J9" s="6">
        <v>43502</v>
      </c>
      <c r="K9" s="7">
        <v>3.4147256729299999E-3</v>
      </c>
      <c r="L9" s="7">
        <v>1944</v>
      </c>
      <c r="M9" s="7">
        <v>17506.359092929171</v>
      </c>
      <c r="N9" s="9">
        <v>43868</v>
      </c>
      <c r="O9" s="10">
        <v>0.206949486939</v>
      </c>
      <c r="P9" s="10">
        <v>1941</v>
      </c>
      <c r="Q9" s="10">
        <v>1288755.3492296699</v>
      </c>
      <c r="R9" s="10">
        <v>60.605010990949481</v>
      </c>
      <c r="S9" s="18">
        <v>60.605010990949481</v>
      </c>
      <c r="U9" s="14"/>
      <c r="V9" s="14">
        <v>4386</v>
      </c>
      <c r="W9" s="14"/>
      <c r="X9" s="14"/>
      <c r="Y9" s="19">
        <f t="shared" si="1"/>
        <v>0</v>
      </c>
    </row>
    <row r="10" spans="1:25">
      <c r="A10">
        <v>10</v>
      </c>
      <c r="B10" t="s">
        <v>29</v>
      </c>
      <c r="C10" t="s">
        <v>30</v>
      </c>
      <c r="D10" t="str">
        <f t="shared" si="0"/>
        <v>Freicoin FRC</v>
      </c>
      <c r="E10" s="3" t="s">
        <v>8882</v>
      </c>
      <c r="F10" s="3" t="s">
        <v>8883</v>
      </c>
      <c r="G10" s="3" t="s">
        <v>8883</v>
      </c>
      <c r="H10" s="4">
        <v>1524</v>
      </c>
      <c r="I10" s="4">
        <v>111609.024599071</v>
      </c>
      <c r="J10" s="6">
        <v>43532</v>
      </c>
      <c r="K10" s="7">
        <v>1.9348378324299999E-4</v>
      </c>
      <c r="L10" s="7">
        <v>2041</v>
      </c>
      <c r="M10" s="7">
        <v>6274.5241895394201</v>
      </c>
      <c r="N10" s="9">
        <v>44325</v>
      </c>
      <c r="O10" s="10">
        <v>3.4441279999999998E-2</v>
      </c>
      <c r="P10" s="10">
        <v>1928</v>
      </c>
      <c r="Q10" s="10">
        <v>1372553.14</v>
      </c>
      <c r="R10" s="10">
        <v>178.00602935670599</v>
      </c>
      <c r="S10" s="18">
        <v>178.00602935670599</v>
      </c>
      <c r="T10" s="13">
        <v>44616</v>
      </c>
      <c r="U10" s="14">
        <v>3.5840906060981719E-3</v>
      </c>
      <c r="V10" s="14">
        <v>1552</v>
      </c>
      <c r="W10" s="14">
        <v>220420.61</v>
      </c>
      <c r="X10" s="14">
        <v>89.59361961547836</v>
      </c>
      <c r="Y10" s="19">
        <f t="shared" si="1"/>
        <v>-0.89593619615478359</v>
      </c>
    </row>
    <row r="11" spans="1:25">
      <c r="A11">
        <v>13</v>
      </c>
      <c r="B11" t="s">
        <v>31</v>
      </c>
      <c r="C11" t="s">
        <v>32</v>
      </c>
      <c r="D11" t="str">
        <f t="shared" si="0"/>
        <v>Ixcoin IXC</v>
      </c>
      <c r="E11" s="3" t="s">
        <v>8882</v>
      </c>
      <c r="F11" s="3" t="s">
        <v>8883</v>
      </c>
      <c r="G11" s="3" t="s">
        <v>8883</v>
      </c>
      <c r="H11" s="4">
        <v>1392</v>
      </c>
      <c r="I11" s="4">
        <v>315989.98828547797</v>
      </c>
      <c r="J11" s="6">
        <v>43527</v>
      </c>
      <c r="K11" s="7">
        <v>1.92410878342E-3</v>
      </c>
      <c r="L11" s="7">
        <v>1457</v>
      </c>
      <c r="M11" s="7">
        <v>170985.28149243101</v>
      </c>
      <c r="N11" s="9">
        <v>44324</v>
      </c>
      <c r="O11" s="10">
        <v>0.69060184999999996</v>
      </c>
      <c r="P11" s="10">
        <v>1197</v>
      </c>
      <c r="Q11" s="10">
        <v>13323944.23</v>
      </c>
      <c r="R11" s="10">
        <v>358.9203770342404</v>
      </c>
      <c r="S11" s="18">
        <v>358.9203770342404</v>
      </c>
      <c r="T11" s="13">
        <v>44631</v>
      </c>
      <c r="U11" s="14">
        <v>4.7278342025706688E-3</v>
      </c>
      <c r="V11" s="14">
        <v>1663</v>
      </c>
      <c r="W11" s="14">
        <v>141917.24</v>
      </c>
      <c r="X11" s="14">
        <v>99.315403773886402</v>
      </c>
      <c r="Y11" s="19">
        <f t="shared" si="1"/>
        <v>-0.99315403773886402</v>
      </c>
    </row>
    <row r="12" spans="1:25">
      <c r="A12">
        <v>14</v>
      </c>
      <c r="B12" t="s">
        <v>33</v>
      </c>
      <c r="C12" t="s">
        <v>34</v>
      </c>
      <c r="D12" t="str">
        <f t="shared" si="0"/>
        <v>BitBar BTB</v>
      </c>
      <c r="E12" s="3" t="s">
        <v>8882</v>
      </c>
      <c r="F12" s="3" t="s">
        <v>8883</v>
      </c>
      <c r="G12" s="3" t="s">
        <v>8883</v>
      </c>
      <c r="H12" s="4">
        <v>1627</v>
      </c>
      <c r="I12" s="4">
        <v>55065.186335839673</v>
      </c>
      <c r="J12" s="6">
        <v>43494</v>
      </c>
      <c r="K12" s="7">
        <v>1.3785601117499999</v>
      </c>
      <c r="L12" s="7">
        <v>1723</v>
      </c>
      <c r="M12" s="7">
        <v>55138.895109501762</v>
      </c>
      <c r="N12" s="9">
        <v>43504</v>
      </c>
      <c r="O12" s="10">
        <v>16.320076725900002</v>
      </c>
      <c r="P12" s="10">
        <v>2101</v>
      </c>
      <c r="Q12" s="10">
        <v>655145.01331438904</v>
      </c>
      <c r="R12" s="10">
        <v>11.83849480831317</v>
      </c>
      <c r="S12" s="18">
        <v>11.83849480831317</v>
      </c>
      <c r="T12" s="13">
        <v>43906</v>
      </c>
      <c r="U12" s="14">
        <v>1.1436409677799999</v>
      </c>
      <c r="V12" s="14">
        <v>1900</v>
      </c>
      <c r="W12" s="14">
        <v>51593.664983834409</v>
      </c>
      <c r="X12" s="14">
        <v>92.99242897574716</v>
      </c>
      <c r="Y12" s="19">
        <f t="shared" si="1"/>
        <v>-0.92992428975747154</v>
      </c>
    </row>
    <row r="13" spans="1:25">
      <c r="A13">
        <v>16</v>
      </c>
      <c r="B13" t="s">
        <v>35</v>
      </c>
      <c r="C13" t="s">
        <v>36</v>
      </c>
      <c r="D13" t="str">
        <f t="shared" si="0"/>
        <v>WorldCoin WDC</v>
      </c>
      <c r="E13" s="3" t="s">
        <v>8882</v>
      </c>
      <c r="F13" s="3" t="s">
        <v>8883</v>
      </c>
      <c r="G13" s="3" t="s">
        <v>8883</v>
      </c>
      <c r="H13" s="4">
        <v>0</v>
      </c>
      <c r="I13" s="4">
        <v>0</v>
      </c>
      <c r="J13" s="6">
        <v>43742</v>
      </c>
      <c r="K13" s="7">
        <v>2.2840780375400001E-4</v>
      </c>
      <c r="L13" s="7">
        <v>1859</v>
      </c>
      <c r="M13" s="7">
        <v>28172.770804593099</v>
      </c>
      <c r="N13" s="9">
        <v>44297</v>
      </c>
      <c r="O13" s="10">
        <v>0.45094215999999998</v>
      </c>
      <c r="P13" s="10">
        <v>2642</v>
      </c>
      <c r="Q13" s="10">
        <v>0</v>
      </c>
      <c r="R13" s="10">
        <v>1974.285259034644</v>
      </c>
      <c r="S13" s="18">
        <v>1974.285259034644</v>
      </c>
      <c r="T13" s="13">
        <v>44392</v>
      </c>
      <c r="U13" s="14">
        <v>1.4997599999999999E-3</v>
      </c>
      <c r="V13" s="14">
        <v>2620</v>
      </c>
      <c r="W13" s="14">
        <v>0</v>
      </c>
      <c r="X13" s="14">
        <v>99.667416326741318</v>
      </c>
      <c r="Y13" s="19">
        <f t="shared" si="1"/>
        <v>-0.9966741632674132</v>
      </c>
    </row>
    <row r="14" spans="1:25">
      <c r="A14">
        <v>18</v>
      </c>
      <c r="B14" t="s">
        <v>37</v>
      </c>
      <c r="C14" t="s">
        <v>38</v>
      </c>
      <c r="D14" t="str">
        <f t="shared" si="0"/>
        <v>Digitalcoin DGC</v>
      </c>
      <c r="E14" s="3" t="s">
        <v>8884</v>
      </c>
      <c r="F14" s="3" t="s">
        <v>8883</v>
      </c>
      <c r="G14" s="3" t="s">
        <v>8883</v>
      </c>
      <c r="H14" s="4">
        <v>1542</v>
      </c>
      <c r="I14" s="4">
        <v>98943.227489808705</v>
      </c>
      <c r="J14" s="6">
        <v>43740</v>
      </c>
      <c r="K14" s="7">
        <v>1.66454903085E-4</v>
      </c>
      <c r="L14" s="7">
        <v>1931</v>
      </c>
      <c r="M14" s="7">
        <v>19765.892363998799</v>
      </c>
      <c r="N14" s="9">
        <v>43845</v>
      </c>
      <c r="O14" s="10">
        <v>0.118511637132</v>
      </c>
      <c r="P14" s="10">
        <v>1608</v>
      </c>
      <c r="Q14" s="10">
        <v>4012040.0409126598</v>
      </c>
      <c r="R14" s="10">
        <v>711.97444434233444</v>
      </c>
      <c r="S14" s="18">
        <v>711.97444434233444</v>
      </c>
      <c r="T14" s="13">
        <v>43903</v>
      </c>
      <c r="U14" s="14">
        <v>8.8950785511300004E-4</v>
      </c>
      <c r="V14" s="14">
        <v>1753</v>
      </c>
      <c r="W14" s="14">
        <v>98943.227489808705</v>
      </c>
      <c r="X14" s="14">
        <v>99.249434168121169</v>
      </c>
      <c r="Y14" s="19">
        <f t="shared" si="1"/>
        <v>-0.99249434168121164</v>
      </c>
    </row>
    <row r="15" spans="1:25">
      <c r="A15">
        <v>25</v>
      </c>
      <c r="B15" t="s">
        <v>39</v>
      </c>
      <c r="C15" t="s">
        <v>40</v>
      </c>
      <c r="D15" t="str">
        <f t="shared" si="0"/>
        <v>GoldCoin GLC</v>
      </c>
      <c r="E15" s="3" t="s">
        <v>8886</v>
      </c>
      <c r="F15" s="3" t="s">
        <v>8883</v>
      </c>
      <c r="G15" s="3" t="s">
        <v>8883</v>
      </c>
      <c r="H15" s="4">
        <v>1442</v>
      </c>
      <c r="I15" s="4">
        <v>202979.50758344869</v>
      </c>
      <c r="J15" s="6">
        <v>44164</v>
      </c>
      <c r="K15" s="7">
        <v>1.45425785805E-3</v>
      </c>
      <c r="L15" s="7">
        <v>1702</v>
      </c>
      <c r="M15" s="7">
        <v>60587.395588603373</v>
      </c>
      <c r="N15" s="9">
        <v>44299</v>
      </c>
      <c r="O15" s="10">
        <v>0.69178215999899995</v>
      </c>
      <c r="P15" s="10">
        <v>2638</v>
      </c>
      <c r="Q15" s="10">
        <v>0</v>
      </c>
      <c r="R15" s="10">
        <v>475.69429050677701</v>
      </c>
      <c r="S15" s="18">
        <v>475.69429050677701</v>
      </c>
      <c r="T15" s="13">
        <v>44677</v>
      </c>
      <c r="U15" s="14">
        <v>3.7141503275297347E-2</v>
      </c>
      <c r="V15" s="14">
        <v>1033</v>
      </c>
      <c r="W15" s="14">
        <v>1622393.6782815859</v>
      </c>
      <c r="X15" s="14">
        <v>94.631040604552311</v>
      </c>
      <c r="Y15" s="19">
        <f t="shared" si="1"/>
        <v>-0.94631040604552308</v>
      </c>
    </row>
    <row r="16" spans="1:25">
      <c r="A16">
        <v>31</v>
      </c>
      <c r="B16" t="s">
        <v>41</v>
      </c>
      <c r="C16" t="s">
        <v>42</v>
      </c>
      <c r="D16" t="str">
        <f t="shared" si="0"/>
        <v>Argentum ARG</v>
      </c>
      <c r="E16" s="3" t="s">
        <v>8882</v>
      </c>
      <c r="F16" s="3" t="s">
        <v>8883</v>
      </c>
      <c r="G16" s="3" t="s">
        <v>8883</v>
      </c>
      <c r="H16" s="4">
        <v>0</v>
      </c>
      <c r="I16" s="4">
        <v>0</v>
      </c>
      <c r="J16" s="6">
        <v>43597</v>
      </c>
      <c r="K16" s="7">
        <v>8.0011927941999999E-3</v>
      </c>
      <c r="L16" s="7">
        <v>1619</v>
      </c>
      <c r="M16" s="7">
        <v>92504.161806983218</v>
      </c>
      <c r="N16" s="9">
        <v>43646</v>
      </c>
      <c r="O16" s="10">
        <v>0.17187104222800001</v>
      </c>
      <c r="P16" s="10">
        <v>1799</v>
      </c>
      <c r="Q16" s="10">
        <v>2035276.8496268981</v>
      </c>
      <c r="R16" s="10">
        <v>21.48067752505451</v>
      </c>
      <c r="S16" s="18">
        <v>21.48067752505451</v>
      </c>
      <c r="U16" s="14"/>
      <c r="V16" s="14">
        <v>4358</v>
      </c>
      <c r="W16" s="14"/>
      <c r="X16" s="14"/>
      <c r="Y16" s="19">
        <f t="shared" si="1"/>
        <v>0</v>
      </c>
    </row>
    <row r="17" spans="1:25">
      <c r="A17">
        <v>32</v>
      </c>
      <c r="B17" t="s">
        <v>43</v>
      </c>
      <c r="C17" t="s">
        <v>44</v>
      </c>
      <c r="D17" t="str">
        <f t="shared" si="0"/>
        <v>Fastcoin FST</v>
      </c>
      <c r="E17" s="3" t="s">
        <v>8882</v>
      </c>
      <c r="F17" s="3" t="s">
        <v>8883</v>
      </c>
      <c r="G17" s="3" t="s">
        <v>8883</v>
      </c>
      <c r="H17" s="4">
        <v>0</v>
      </c>
      <c r="I17" s="4">
        <v>0</v>
      </c>
      <c r="J17" s="6">
        <v>43424</v>
      </c>
      <c r="K17" s="7">
        <v>4.8841388888199995E-4</v>
      </c>
      <c r="L17" s="7">
        <v>1660</v>
      </c>
      <c r="M17" s="7">
        <v>76638.695429344691</v>
      </c>
      <c r="N17" s="9">
        <v>44349</v>
      </c>
      <c r="O17" s="10">
        <v>0.11843227034129999</v>
      </c>
      <c r="P17" s="10">
        <v>1088</v>
      </c>
      <c r="Q17" s="10">
        <v>18583613.001811199</v>
      </c>
      <c r="R17" s="10">
        <v>242.4834203883851</v>
      </c>
      <c r="S17" s="18">
        <v>242.4834203883851</v>
      </c>
      <c r="T17" s="13">
        <v>44395</v>
      </c>
      <c r="U17" s="14">
        <v>5.1022311278000004E-4</v>
      </c>
      <c r="V17" s="14">
        <v>1801</v>
      </c>
      <c r="W17" s="14">
        <v>80060.85541684051</v>
      </c>
      <c r="X17" s="14">
        <v>99.569185736869159</v>
      </c>
      <c r="Y17" s="19">
        <f t="shared" si="1"/>
        <v>-0.99569185736869159</v>
      </c>
    </row>
    <row r="18" spans="1:25">
      <c r="A18">
        <v>35</v>
      </c>
      <c r="B18" t="s">
        <v>45</v>
      </c>
      <c r="C18" t="s">
        <v>46</v>
      </c>
      <c r="D18" t="str">
        <f t="shared" si="0"/>
        <v>Phoenixcoin PXC</v>
      </c>
      <c r="E18" s="3" t="s">
        <v>8887</v>
      </c>
      <c r="F18" s="3" t="s">
        <v>8883</v>
      </c>
      <c r="G18" s="3" t="s">
        <v>8883</v>
      </c>
      <c r="H18" s="4">
        <v>1411</v>
      </c>
      <c r="I18" s="4">
        <v>259028.70281869199</v>
      </c>
      <c r="J18" s="6">
        <v>44200</v>
      </c>
      <c r="K18" s="7">
        <v>8.9181999999999998E-4</v>
      </c>
      <c r="L18" s="7">
        <v>1592</v>
      </c>
      <c r="M18" s="7">
        <v>103862.02706358999</v>
      </c>
      <c r="N18" s="9">
        <v>44293</v>
      </c>
      <c r="O18" s="10">
        <v>0.46627245</v>
      </c>
      <c r="P18" s="10">
        <v>1888</v>
      </c>
      <c r="Q18" s="10">
        <v>1573022.14</v>
      </c>
      <c r="R18" s="10">
        <v>522.8324661927295</v>
      </c>
      <c r="S18" s="18">
        <v>522.8324661927295</v>
      </c>
      <c r="T18" s="13">
        <v>44323</v>
      </c>
      <c r="U18" s="14">
        <v>3.9167100000000003E-3</v>
      </c>
      <c r="V18" s="14">
        <v>998</v>
      </c>
      <c r="W18" s="14">
        <v>1897299.38</v>
      </c>
      <c r="X18" s="14">
        <v>99.159995406119322</v>
      </c>
      <c r="Y18" s="19">
        <f t="shared" si="1"/>
        <v>-0.99159995406119317</v>
      </c>
    </row>
    <row r="19" spans="1:25">
      <c r="A19">
        <v>37</v>
      </c>
      <c r="B19" t="s">
        <v>47</v>
      </c>
      <c r="C19" t="s">
        <v>48</v>
      </c>
      <c r="D19" t="str">
        <f t="shared" si="0"/>
        <v>Megacoin MEC</v>
      </c>
      <c r="E19" s="3" t="s">
        <v>8882</v>
      </c>
      <c r="F19" s="3" t="s">
        <v>8883</v>
      </c>
      <c r="G19" s="3" t="s">
        <v>8883</v>
      </c>
      <c r="H19" s="4">
        <v>1693</v>
      </c>
      <c r="I19" s="4">
        <v>36337.496546262701</v>
      </c>
      <c r="J19" s="6">
        <v>43715</v>
      </c>
      <c r="K19" s="7">
        <v>4.1799051925400001E-4</v>
      </c>
      <c r="L19" s="7">
        <v>1773</v>
      </c>
      <c r="M19" s="7">
        <v>44214.884325651801</v>
      </c>
      <c r="N19" s="9">
        <v>44249</v>
      </c>
      <c r="O19" s="10">
        <v>5.2614019999999997E-2</v>
      </c>
      <c r="P19" s="10">
        <v>1842</v>
      </c>
      <c r="Q19" s="10">
        <v>1838827.62</v>
      </c>
      <c r="R19" s="10">
        <v>125.87371621227631</v>
      </c>
      <c r="S19" s="18">
        <v>125.87371621227631</v>
      </c>
      <c r="T19" s="13">
        <v>44687</v>
      </c>
      <c r="U19" s="14">
        <v>2.4837492920840539E-3</v>
      </c>
      <c r="V19" s="14">
        <v>1750</v>
      </c>
      <c r="W19" s="14">
        <v>100773.23</v>
      </c>
      <c r="X19" s="14">
        <v>95.279301425581906</v>
      </c>
      <c r="Y19" s="19">
        <f t="shared" si="1"/>
        <v>-0.95279301425581908</v>
      </c>
    </row>
    <row r="20" spans="1:25">
      <c r="A20">
        <v>41</v>
      </c>
      <c r="B20" t="s">
        <v>49</v>
      </c>
      <c r="C20" t="s">
        <v>50</v>
      </c>
      <c r="D20" t="str">
        <f t="shared" si="0"/>
        <v>Infinitecoin IFC</v>
      </c>
      <c r="E20" s="3" t="s">
        <v>8882</v>
      </c>
      <c r="F20" s="3" t="s">
        <v>8888</v>
      </c>
      <c r="G20" s="3" t="s">
        <v>8883</v>
      </c>
      <c r="H20" s="4">
        <v>890</v>
      </c>
      <c r="I20" s="4">
        <v>486166.45228301699</v>
      </c>
      <c r="J20" s="6">
        <v>44139</v>
      </c>
      <c r="K20" s="7">
        <v>2.9100000000000001E-6</v>
      </c>
      <c r="L20" s="7">
        <v>1244</v>
      </c>
      <c r="M20" s="7">
        <v>348917.90753869998</v>
      </c>
      <c r="N20" s="9">
        <v>44326</v>
      </c>
      <c r="O20" s="10">
        <v>6.7851999999999995E-4</v>
      </c>
      <c r="P20" s="10">
        <v>776</v>
      </c>
      <c r="Q20" s="10">
        <v>51080703.340000004</v>
      </c>
      <c r="R20" s="10">
        <v>233.1683848797251</v>
      </c>
      <c r="S20" s="18">
        <v>233.1683848797251</v>
      </c>
      <c r="T20" s="13">
        <v>44571</v>
      </c>
      <c r="U20" s="16">
        <v>6.3674514733358002E-5</v>
      </c>
      <c r="V20" s="14">
        <v>639</v>
      </c>
      <c r="W20" s="16">
        <v>8714306.3100000005</v>
      </c>
      <c r="X20" s="16">
        <v>90.615676069480926</v>
      </c>
      <c r="Y20" s="19">
        <f t="shared" si="1"/>
        <v>-0.90615676069480922</v>
      </c>
    </row>
    <row r="21" spans="1:25">
      <c r="A21">
        <v>42</v>
      </c>
      <c r="B21" t="s">
        <v>51</v>
      </c>
      <c r="C21" t="s">
        <v>52</v>
      </c>
      <c r="D21" t="str">
        <f t="shared" si="0"/>
        <v>Primecoin XPM</v>
      </c>
      <c r="E21" s="3" t="s">
        <v>3686</v>
      </c>
      <c r="F21" s="3" t="s">
        <v>8883</v>
      </c>
      <c r="G21" s="3" t="s">
        <v>8883</v>
      </c>
      <c r="H21" s="4">
        <v>788</v>
      </c>
      <c r="I21" s="4">
        <v>818748.23282452696</v>
      </c>
      <c r="J21" s="6">
        <v>43912</v>
      </c>
      <c r="K21" s="7">
        <v>1.2688419033600001E-2</v>
      </c>
      <c r="L21" s="7">
        <v>1094</v>
      </c>
      <c r="M21" s="7">
        <v>600266.78826161905</v>
      </c>
      <c r="N21" s="9">
        <v>44519</v>
      </c>
      <c r="O21" s="10">
        <v>3.601293452088111</v>
      </c>
      <c r="P21" s="10">
        <v>757</v>
      </c>
      <c r="Q21" s="10">
        <v>53917938.759999998</v>
      </c>
      <c r="R21" s="10">
        <v>283.82523012138728</v>
      </c>
      <c r="S21" s="18">
        <v>283.82523012138728</v>
      </c>
      <c r="T21" s="13">
        <v>44520</v>
      </c>
      <c r="U21" s="14">
        <v>2.4013746025084031E-2</v>
      </c>
      <c r="V21" s="14">
        <v>435</v>
      </c>
      <c r="W21" s="14">
        <v>29803026.050000001</v>
      </c>
      <c r="X21" s="14">
        <v>99.333191078578722</v>
      </c>
      <c r="Y21" s="19">
        <f t="shared" si="1"/>
        <v>-0.9933319107857872</v>
      </c>
    </row>
    <row r="22" spans="1:25">
      <c r="A22">
        <v>43</v>
      </c>
      <c r="B22" t="s">
        <v>53</v>
      </c>
      <c r="C22" t="s">
        <v>54</v>
      </c>
      <c r="D22" t="str">
        <f t="shared" si="0"/>
        <v>Anoncoin ANC</v>
      </c>
      <c r="E22" s="3" t="s">
        <v>8882</v>
      </c>
      <c r="F22" s="3" t="s">
        <v>8883</v>
      </c>
      <c r="G22" s="3" t="s">
        <v>8883</v>
      </c>
      <c r="H22" s="4">
        <v>1660</v>
      </c>
      <c r="I22" s="4">
        <v>43169.381458863703</v>
      </c>
      <c r="J22" s="6">
        <v>43343</v>
      </c>
      <c r="K22" s="7">
        <v>0.18135499999999999</v>
      </c>
      <c r="L22" s="7">
        <v>779</v>
      </c>
      <c r="M22" s="7">
        <v>1606820.58253</v>
      </c>
      <c r="N22" s="9">
        <v>43371</v>
      </c>
      <c r="O22" s="10">
        <v>3.0981399999999999</v>
      </c>
      <c r="P22" s="10">
        <v>1458</v>
      </c>
      <c r="Q22" s="10">
        <v>6369759.3130900003</v>
      </c>
      <c r="R22" s="10">
        <v>17.083289680460979</v>
      </c>
      <c r="S22" s="18">
        <v>17.083289680460979</v>
      </c>
      <c r="T22" s="13">
        <v>44106</v>
      </c>
      <c r="U22" s="14">
        <v>7.7114100000000001E-3</v>
      </c>
      <c r="V22" s="14">
        <v>1879</v>
      </c>
      <c r="W22" s="14">
        <v>55573.447084129999</v>
      </c>
      <c r="X22" s="14">
        <v>99.751095496007281</v>
      </c>
      <c r="Y22" s="19">
        <f t="shared" si="1"/>
        <v>-0.9975109549600728</v>
      </c>
    </row>
    <row r="23" spans="1:25">
      <c r="A23">
        <v>45</v>
      </c>
      <c r="B23" t="s">
        <v>55</v>
      </c>
      <c r="C23" t="s">
        <v>56</v>
      </c>
      <c r="D23" t="str">
        <f t="shared" si="0"/>
        <v>CasinoCoin CSC</v>
      </c>
      <c r="E23" s="3" t="s">
        <v>8889</v>
      </c>
      <c r="F23" s="3" t="s">
        <v>8883</v>
      </c>
      <c r="G23" s="3" t="s">
        <v>8883</v>
      </c>
      <c r="H23" s="4">
        <v>200</v>
      </c>
      <c r="I23" s="4">
        <v>13796310.7468825</v>
      </c>
      <c r="J23" s="6">
        <v>44228</v>
      </c>
      <c r="K23" s="7">
        <v>5.7630000000000002E-5</v>
      </c>
      <c r="L23" s="7">
        <v>583</v>
      </c>
      <c r="M23" s="7">
        <v>3017701.74</v>
      </c>
      <c r="N23" s="9">
        <v>44276</v>
      </c>
      <c r="O23" s="10">
        <v>1.204303E-2</v>
      </c>
      <c r="P23" s="10">
        <v>775</v>
      </c>
      <c r="Q23" s="10">
        <v>51400311.189999998</v>
      </c>
      <c r="R23" s="10">
        <v>208.97154259934061</v>
      </c>
      <c r="S23" s="18">
        <v>208.97154259934061</v>
      </c>
      <c r="T23" s="13">
        <v>44281</v>
      </c>
      <c r="U23" s="14">
        <v>7.2466999999999996E-4</v>
      </c>
      <c r="V23" s="14">
        <v>382</v>
      </c>
      <c r="W23" s="14">
        <v>40858519.880000003</v>
      </c>
      <c r="X23" s="14">
        <v>93.98266050985508</v>
      </c>
      <c r="Y23" s="19">
        <f t="shared" si="1"/>
        <v>-0.93982660509855076</v>
      </c>
    </row>
    <row r="24" spans="1:25">
      <c r="A24">
        <v>49</v>
      </c>
      <c r="B24" t="s">
        <v>57</v>
      </c>
      <c r="C24" t="s">
        <v>58</v>
      </c>
      <c r="D24" t="str">
        <f t="shared" si="0"/>
        <v>Bullion CBX</v>
      </c>
      <c r="E24" s="3" t="s">
        <v>8887</v>
      </c>
      <c r="F24" s="3" t="s">
        <v>8883</v>
      </c>
      <c r="G24" s="3" t="s">
        <v>8883</v>
      </c>
      <c r="H24" s="4">
        <v>0</v>
      </c>
      <c r="I24" s="4">
        <v>0</v>
      </c>
      <c r="J24" s="6">
        <v>43386</v>
      </c>
      <c r="K24" s="7">
        <v>1.1134505271911601</v>
      </c>
      <c r="L24" s="7">
        <v>905</v>
      </c>
      <c r="M24" s="7">
        <v>1137792.637277493</v>
      </c>
      <c r="N24" s="9">
        <v>43393</v>
      </c>
      <c r="O24" s="10">
        <v>2.07061672210693</v>
      </c>
      <c r="P24" s="10">
        <v>1779</v>
      </c>
      <c r="Q24" s="10">
        <v>2116645.5938637001</v>
      </c>
      <c r="R24" s="10">
        <v>1.859639626136206</v>
      </c>
      <c r="S24" s="18">
        <v>1.859639626136206</v>
      </c>
      <c r="U24" s="14"/>
      <c r="V24" s="14">
        <v>4350</v>
      </c>
      <c r="W24" s="14"/>
      <c r="X24" s="14"/>
      <c r="Y24" s="19">
        <f t="shared" si="1"/>
        <v>0</v>
      </c>
    </row>
    <row r="25" spans="1:25">
      <c r="A25">
        <v>50</v>
      </c>
      <c r="B25" t="s">
        <v>59</v>
      </c>
      <c r="C25" t="s">
        <v>60</v>
      </c>
      <c r="D25" t="str">
        <f t="shared" si="0"/>
        <v>Emerald Crypto EMD</v>
      </c>
      <c r="E25" s="3" t="s">
        <v>3686</v>
      </c>
      <c r="F25" s="3" t="s">
        <v>8887</v>
      </c>
      <c r="G25" s="3" t="s">
        <v>8883</v>
      </c>
      <c r="H25" s="4">
        <v>1570</v>
      </c>
      <c r="I25" s="4">
        <v>80961.110969181886</v>
      </c>
      <c r="J25" s="6">
        <v>43580</v>
      </c>
      <c r="K25" s="7">
        <v>7.4321001775900001E-4</v>
      </c>
      <c r="L25" s="7">
        <v>1973</v>
      </c>
      <c r="M25" s="7">
        <v>14208.042061036</v>
      </c>
      <c r="N25" s="9">
        <v>44541</v>
      </c>
      <c r="O25" s="10">
        <v>7.3283623705433884E-2</v>
      </c>
      <c r="P25" s="10">
        <v>1920</v>
      </c>
      <c r="Q25" s="10">
        <v>1400972.515321454</v>
      </c>
      <c r="R25" s="10">
        <v>98.604192562427883</v>
      </c>
      <c r="S25" s="18">
        <v>98.604192562427883</v>
      </c>
      <c r="T25" s="13">
        <v>44621</v>
      </c>
      <c r="U25" s="14">
        <v>1.9136098678532089E-3</v>
      </c>
      <c r="V25" s="14">
        <v>1969</v>
      </c>
      <c r="W25" s="14">
        <v>36582.7274137848</v>
      </c>
      <c r="X25" s="14">
        <v>97.388761948310545</v>
      </c>
      <c r="Y25" s="19">
        <f t="shared" si="1"/>
        <v>-0.97388761948310543</v>
      </c>
    </row>
    <row r="26" spans="1:25">
      <c r="A26">
        <v>52</v>
      </c>
      <c r="B26" t="s">
        <v>61</v>
      </c>
      <c r="C26" t="s">
        <v>61</v>
      </c>
      <c r="D26" t="str">
        <f t="shared" si="0"/>
        <v>XRP XRP</v>
      </c>
      <c r="E26" s="3" t="s">
        <v>8890</v>
      </c>
      <c r="F26" s="3" t="s">
        <v>8883</v>
      </c>
      <c r="G26" s="3" t="s">
        <v>8883</v>
      </c>
      <c r="H26" s="4">
        <v>3</v>
      </c>
      <c r="I26" s="4">
        <v>6982495632.4400196</v>
      </c>
      <c r="J26" s="6">
        <v>43903</v>
      </c>
      <c r="K26" s="7">
        <v>0.115092884797</v>
      </c>
      <c r="L26" s="7">
        <v>3</v>
      </c>
      <c r="M26" s="7">
        <v>6982495632.4400196</v>
      </c>
      <c r="N26" s="9">
        <v>44300</v>
      </c>
      <c r="O26" s="10">
        <v>1.9649972200000001</v>
      </c>
      <c r="P26" s="10">
        <v>6</v>
      </c>
      <c r="Q26" s="10">
        <v>83508712025.600006</v>
      </c>
      <c r="R26" s="10">
        <v>17.073142475017882</v>
      </c>
      <c r="S26" s="18">
        <v>17.073142475017882</v>
      </c>
      <c r="T26" s="13">
        <v>44369</v>
      </c>
      <c r="U26" s="14">
        <v>0.51270979999999999</v>
      </c>
      <c r="V26" s="14">
        <v>8</v>
      </c>
      <c r="W26" s="14">
        <v>25206364296.259998</v>
      </c>
      <c r="X26" s="14">
        <v>73.90786130476053</v>
      </c>
      <c r="Y26" s="19">
        <f t="shared" si="1"/>
        <v>-0.73907861304760525</v>
      </c>
    </row>
    <row r="27" spans="1:25">
      <c r="A27">
        <v>53</v>
      </c>
      <c r="B27" t="s">
        <v>62</v>
      </c>
      <c r="C27" t="s">
        <v>63</v>
      </c>
      <c r="D27" t="str">
        <f t="shared" si="0"/>
        <v>Quark QRK</v>
      </c>
      <c r="E27" s="3" t="s">
        <v>8881</v>
      </c>
      <c r="F27" s="3" t="s">
        <v>8883</v>
      </c>
      <c r="G27" s="3" t="s">
        <v>8883</v>
      </c>
      <c r="H27" s="4">
        <v>414</v>
      </c>
      <c r="I27" s="4">
        <v>3883014.7202669401</v>
      </c>
      <c r="J27" s="6">
        <v>43433</v>
      </c>
      <c r="K27" s="7">
        <v>2.12157048795E-4</v>
      </c>
      <c r="L27" s="7">
        <v>1116</v>
      </c>
      <c r="M27" s="7">
        <v>549863.09621858399</v>
      </c>
      <c r="N27" s="9">
        <v>44326</v>
      </c>
      <c r="O27" s="10">
        <v>0.11875666</v>
      </c>
      <c r="P27" s="10">
        <v>936</v>
      </c>
      <c r="Q27" s="10">
        <v>29611249.550000001</v>
      </c>
      <c r="R27" s="10">
        <v>559.75825773646784</v>
      </c>
      <c r="S27" s="18">
        <v>559.75825773646784</v>
      </c>
      <c r="T27" s="13">
        <v>44523</v>
      </c>
      <c r="U27" s="14">
        <v>5.6101895153327301E-4</v>
      </c>
      <c r="V27" s="14">
        <v>1240</v>
      </c>
      <c r="W27" s="14">
        <v>698238.15</v>
      </c>
      <c r="X27" s="14">
        <v>99.527589482953388</v>
      </c>
      <c r="Y27" s="19">
        <f t="shared" si="1"/>
        <v>-0.99527589482953394</v>
      </c>
    </row>
    <row r="28" spans="1:25">
      <c r="A28">
        <v>56</v>
      </c>
      <c r="B28" t="s">
        <v>64</v>
      </c>
      <c r="C28" t="s">
        <v>65</v>
      </c>
      <c r="D28" t="str">
        <f t="shared" si="0"/>
        <v>Zetacoin ZET</v>
      </c>
      <c r="E28" s="3" t="s">
        <v>8887</v>
      </c>
      <c r="F28" s="3" t="s">
        <v>8883</v>
      </c>
      <c r="G28" s="3" t="s">
        <v>8883</v>
      </c>
      <c r="H28" s="4">
        <v>1161</v>
      </c>
      <c r="I28" s="4">
        <v>58865.010349160701</v>
      </c>
      <c r="J28" s="6">
        <v>43941</v>
      </c>
      <c r="K28" s="7">
        <v>2.1849607096900001E-4</v>
      </c>
      <c r="L28" s="7">
        <v>1667</v>
      </c>
      <c r="M28" s="7">
        <v>73104.927455404802</v>
      </c>
      <c r="N28" s="9">
        <v>44307</v>
      </c>
      <c r="O28" s="10">
        <v>6.0965400000000001E-3</v>
      </c>
      <c r="P28" s="10">
        <v>2135</v>
      </c>
      <c r="Q28" s="10">
        <v>562410.92000000004</v>
      </c>
      <c r="R28" s="10">
        <v>27.9022866313462</v>
      </c>
      <c r="S28" s="18">
        <v>27.9022866313462</v>
      </c>
      <c r="T28" s="13">
        <v>44687</v>
      </c>
      <c r="U28" s="14">
        <v>7.09642654881158E-4</v>
      </c>
      <c r="V28" s="14">
        <v>1694</v>
      </c>
      <c r="W28" s="14">
        <v>126168.2</v>
      </c>
      <c r="X28" s="14">
        <v>88.359911443521113</v>
      </c>
      <c r="Y28" s="19">
        <f t="shared" si="1"/>
        <v>-0.88359911443521111</v>
      </c>
    </row>
    <row r="29" spans="1:25">
      <c r="A29">
        <v>58</v>
      </c>
      <c r="B29" t="s">
        <v>67</v>
      </c>
      <c r="C29" t="s">
        <v>68</v>
      </c>
      <c r="D29" t="str">
        <f t="shared" si="0"/>
        <v>Sexcoin SXC</v>
      </c>
      <c r="E29" s="3" t="s">
        <v>8882</v>
      </c>
      <c r="F29" s="3" t="s">
        <v>8882</v>
      </c>
      <c r="G29" s="3" t="s">
        <v>8883</v>
      </c>
      <c r="H29" s="4">
        <v>2296</v>
      </c>
      <c r="I29" s="4">
        <v>0</v>
      </c>
      <c r="J29" s="6">
        <v>43327</v>
      </c>
      <c r="K29" s="7">
        <v>2.9532804619520898E-3</v>
      </c>
      <c r="L29" s="7">
        <v>1228</v>
      </c>
      <c r="M29" s="7">
        <v>377511.73534624663</v>
      </c>
      <c r="N29" s="9">
        <v>43655</v>
      </c>
      <c r="O29" s="10">
        <v>1.51876265978E-2</v>
      </c>
      <c r="P29" s="10">
        <v>2624</v>
      </c>
      <c r="Q29" s="10">
        <v>0</v>
      </c>
      <c r="R29" s="10">
        <v>5.1426292874876927</v>
      </c>
      <c r="S29" s="18">
        <v>5.1426292874876927</v>
      </c>
      <c r="T29" s="13">
        <v>44188</v>
      </c>
      <c r="U29" s="14">
        <v>6.9793401923999999E-4</v>
      </c>
      <c r="V29" s="14">
        <v>2603</v>
      </c>
      <c r="W29" s="14">
        <v>0</v>
      </c>
      <c r="X29" s="14">
        <v>95.404587973336803</v>
      </c>
      <c r="Y29" s="19">
        <f t="shared" si="1"/>
        <v>-0.95404587973336807</v>
      </c>
    </row>
    <row r="30" spans="1:25">
      <c r="A30">
        <v>61</v>
      </c>
      <c r="B30" t="s">
        <v>69</v>
      </c>
      <c r="C30" t="s">
        <v>70</v>
      </c>
      <c r="D30" t="str">
        <f t="shared" si="0"/>
        <v>TagCoin TAG</v>
      </c>
      <c r="E30" s="3" t="s">
        <v>8887</v>
      </c>
      <c r="F30" s="3" t="s">
        <v>8883</v>
      </c>
      <c r="G30" s="3" t="s">
        <v>8883</v>
      </c>
      <c r="H30" s="4">
        <v>1487</v>
      </c>
      <c r="I30" s="4">
        <v>141459.60543462</v>
      </c>
      <c r="J30" s="6">
        <v>43323</v>
      </c>
      <c r="K30" s="7">
        <v>3.5617000000000003E-2</v>
      </c>
      <c r="L30" s="7">
        <v>1332</v>
      </c>
      <c r="M30" s="7">
        <v>274096.18473199999</v>
      </c>
      <c r="N30" s="9">
        <v>43357</v>
      </c>
      <c r="O30" s="10">
        <v>0.11954099999999999</v>
      </c>
      <c r="P30" s="10">
        <v>2088</v>
      </c>
      <c r="Q30" s="10">
        <v>694181.92651599995</v>
      </c>
      <c r="R30" s="10">
        <v>3.3562905354184789</v>
      </c>
      <c r="S30" s="18">
        <v>3.3562905354184789</v>
      </c>
      <c r="T30" s="13">
        <v>44038</v>
      </c>
      <c r="U30" s="14">
        <v>5.8272416104800003E-3</v>
      </c>
      <c r="V30" s="14">
        <v>1961</v>
      </c>
      <c r="W30" s="14">
        <v>37597.048750549002</v>
      </c>
      <c r="X30" s="14">
        <v>95.125319672346734</v>
      </c>
      <c r="Y30" s="19">
        <f t="shared" si="1"/>
        <v>-0.95125319672346731</v>
      </c>
    </row>
    <row r="31" spans="1:25">
      <c r="A31">
        <v>63</v>
      </c>
      <c r="B31" t="s">
        <v>71</v>
      </c>
      <c r="C31" t="s">
        <v>72</v>
      </c>
      <c r="D31" t="str">
        <f t="shared" si="0"/>
        <v>I0Coin I0C</v>
      </c>
      <c r="E31" s="3" t="s">
        <v>8882</v>
      </c>
      <c r="F31" s="3" t="s">
        <v>8883</v>
      </c>
      <c r="G31" s="3" t="s">
        <v>8883</v>
      </c>
      <c r="H31" s="4">
        <v>0</v>
      </c>
      <c r="I31" s="4">
        <v>0</v>
      </c>
      <c r="J31" s="6">
        <v>43319</v>
      </c>
      <c r="K31" s="7">
        <v>5.5764816701412201E-2</v>
      </c>
      <c r="L31" s="7">
        <v>890</v>
      </c>
      <c r="M31" s="7">
        <v>1170660.843864291</v>
      </c>
      <c r="N31" s="9">
        <v>43321</v>
      </c>
      <c r="O31" s="10">
        <v>5.9569370001554503E-2</v>
      </c>
      <c r="P31" s="10">
        <v>1948</v>
      </c>
      <c r="Q31" s="10">
        <v>1250531.6192504719</v>
      </c>
      <c r="R31" s="10">
        <v>1.068224976341507</v>
      </c>
      <c r="S31" s="18">
        <v>1.068224976341507</v>
      </c>
      <c r="U31" s="14"/>
      <c r="V31" s="14">
        <v>4389</v>
      </c>
      <c r="W31" s="14"/>
      <c r="X31" s="14"/>
      <c r="Y31" s="19">
        <f t="shared" si="1"/>
        <v>0</v>
      </c>
    </row>
    <row r="32" spans="1:25">
      <c r="A32">
        <v>64</v>
      </c>
      <c r="B32" t="s">
        <v>73</v>
      </c>
      <c r="C32" t="s">
        <v>73</v>
      </c>
      <c r="D32" t="str">
        <f t="shared" si="0"/>
        <v>FLO FLO</v>
      </c>
      <c r="E32" s="3" t="s">
        <v>8887</v>
      </c>
      <c r="F32" s="3" t="s">
        <v>8883</v>
      </c>
      <c r="G32" s="3" t="s">
        <v>8883</v>
      </c>
      <c r="H32" s="4">
        <v>518</v>
      </c>
      <c r="I32" s="4">
        <v>2489715.3275973802</v>
      </c>
      <c r="J32" s="6">
        <v>43370</v>
      </c>
      <c r="K32" s="7">
        <v>1.15303E-2</v>
      </c>
      <c r="L32" s="7">
        <v>542</v>
      </c>
      <c r="M32" s="7">
        <v>3491424.3579899999</v>
      </c>
      <c r="N32" s="9">
        <v>43600</v>
      </c>
      <c r="O32" s="10">
        <v>0.72377839980900005</v>
      </c>
      <c r="P32" s="10">
        <v>1124</v>
      </c>
      <c r="Q32" s="10">
        <v>17092807.806915902</v>
      </c>
      <c r="R32" s="10">
        <v>62.77186194713061</v>
      </c>
      <c r="S32" s="18">
        <v>62.77186194713061</v>
      </c>
      <c r="T32" s="13">
        <v>44687</v>
      </c>
      <c r="U32" s="14">
        <v>5.0439001964507277E-3</v>
      </c>
      <c r="V32" s="14">
        <v>1184</v>
      </c>
      <c r="W32" s="14">
        <v>878539.34</v>
      </c>
      <c r="X32" s="14">
        <v>99.303115401373987</v>
      </c>
      <c r="Y32" s="19">
        <f t="shared" si="1"/>
        <v>-0.99303115401373987</v>
      </c>
    </row>
    <row r="33" spans="1:25">
      <c r="A33">
        <v>66</v>
      </c>
      <c r="B33" t="s">
        <v>74</v>
      </c>
      <c r="C33" t="s">
        <v>75</v>
      </c>
      <c r="D33" t="str">
        <f t="shared" si="0"/>
        <v>Nxt NXT</v>
      </c>
      <c r="E33" s="3" t="s">
        <v>3686</v>
      </c>
      <c r="F33" s="3" t="s">
        <v>8883</v>
      </c>
      <c r="G33" s="3" t="s">
        <v>8883</v>
      </c>
      <c r="H33" s="4">
        <v>291</v>
      </c>
      <c r="I33" s="4">
        <v>7281285.3787749801</v>
      </c>
      <c r="J33" s="6">
        <v>43903</v>
      </c>
      <c r="K33" s="7">
        <v>5.3877125501700001E-3</v>
      </c>
      <c r="L33" s="7">
        <v>360</v>
      </c>
      <c r="M33" s="7">
        <v>7281285.3787749801</v>
      </c>
      <c r="N33" s="9">
        <v>44296</v>
      </c>
      <c r="O33" s="10">
        <v>0.11107982</v>
      </c>
      <c r="P33" s="10">
        <v>606</v>
      </c>
      <c r="Q33" s="10">
        <v>91069807.530000001</v>
      </c>
      <c r="R33" s="10">
        <v>20.61725063570718</v>
      </c>
      <c r="S33" s="18">
        <v>20.61725063570718</v>
      </c>
      <c r="T33" s="13">
        <v>44687</v>
      </c>
      <c r="U33" s="14">
        <v>6.4527983786847381E-3</v>
      </c>
      <c r="V33" s="14">
        <v>713</v>
      </c>
      <c r="W33" s="14">
        <v>6481502.4500000002</v>
      </c>
      <c r="X33" s="14">
        <v>94.190845485089241</v>
      </c>
      <c r="Y33" s="19">
        <f t="shared" si="1"/>
        <v>-0.94190845485089236</v>
      </c>
    </row>
    <row r="34" spans="1:25">
      <c r="A34">
        <v>67</v>
      </c>
      <c r="B34" t="s">
        <v>76</v>
      </c>
      <c r="C34" t="s">
        <v>77</v>
      </c>
      <c r="D34" t="str">
        <f t="shared" si="0"/>
        <v>Unobtanium UNO</v>
      </c>
      <c r="E34" s="3" t="s">
        <v>8882</v>
      </c>
      <c r="F34" s="3" t="s">
        <v>8883</v>
      </c>
      <c r="G34" s="3" t="s">
        <v>8883</v>
      </c>
      <c r="H34" s="4">
        <v>274</v>
      </c>
      <c r="I34" s="4">
        <v>8240832.89789961</v>
      </c>
      <c r="J34" s="6">
        <v>43424</v>
      </c>
      <c r="K34" s="7">
        <v>42.3339</v>
      </c>
      <c r="L34" s="7">
        <v>302</v>
      </c>
      <c r="M34" s="7">
        <v>9755639.2692282796</v>
      </c>
      <c r="N34" s="9">
        <v>43677</v>
      </c>
      <c r="O34" s="10">
        <v>237.68501202300001</v>
      </c>
      <c r="P34" s="10">
        <v>980</v>
      </c>
      <c r="Q34" s="10">
        <v>26180528.729318202</v>
      </c>
      <c r="R34" s="10">
        <v>5.6145314280753729</v>
      </c>
      <c r="S34" s="18">
        <v>5.6145314280753729</v>
      </c>
      <c r="T34" s="13">
        <v>44683</v>
      </c>
      <c r="U34" s="14">
        <v>9.95535955771647</v>
      </c>
      <c r="V34" s="14">
        <v>2538</v>
      </c>
      <c r="W34" s="14">
        <v>0</v>
      </c>
      <c r="X34" s="14">
        <v>95.811532467704311</v>
      </c>
      <c r="Y34" s="19">
        <f t="shared" si="1"/>
        <v>-0.95811532467704308</v>
      </c>
    </row>
    <row r="35" spans="1:25">
      <c r="A35">
        <v>68</v>
      </c>
      <c r="B35" t="s">
        <v>78</v>
      </c>
      <c r="C35" t="s">
        <v>79</v>
      </c>
      <c r="D35" t="str">
        <f t="shared" si="0"/>
        <v>Joulecoin XJO</v>
      </c>
      <c r="E35" s="3" t="s">
        <v>8882</v>
      </c>
      <c r="F35" s="3" t="s">
        <v>8883</v>
      </c>
      <c r="G35" s="3" t="s">
        <v>8883</v>
      </c>
      <c r="H35" s="4">
        <v>0</v>
      </c>
      <c r="I35" s="4">
        <v>0</v>
      </c>
      <c r="J35" s="6">
        <v>43431</v>
      </c>
      <c r="K35" s="7">
        <v>2.5972420117299998E-3</v>
      </c>
      <c r="L35" s="7">
        <v>1605</v>
      </c>
      <c r="M35" s="7">
        <v>96791.447561234207</v>
      </c>
      <c r="N35" s="9">
        <v>43434</v>
      </c>
      <c r="O35" s="10">
        <v>1.19743757022E-2</v>
      </c>
      <c r="P35" s="10">
        <v>2190</v>
      </c>
      <c r="Q35" s="10">
        <v>446546.30355772091</v>
      </c>
      <c r="R35" s="10">
        <v>4.610419686775348</v>
      </c>
      <c r="S35" s="18">
        <v>4.610419686775348</v>
      </c>
      <c r="U35" s="14"/>
      <c r="V35" s="14">
        <v>4450</v>
      </c>
      <c r="W35" s="14"/>
      <c r="X35" s="14"/>
      <c r="Y35" s="19">
        <f t="shared" si="1"/>
        <v>0</v>
      </c>
    </row>
    <row r="36" spans="1:25">
      <c r="A36">
        <v>69</v>
      </c>
      <c r="B36" t="s">
        <v>80</v>
      </c>
      <c r="C36" t="s">
        <v>81</v>
      </c>
      <c r="D36" t="str">
        <f t="shared" si="0"/>
        <v>Datacoin DTC</v>
      </c>
      <c r="E36" s="3" t="s">
        <v>8882</v>
      </c>
      <c r="F36" s="3" t="s">
        <v>8883</v>
      </c>
      <c r="G36" s="3" t="s">
        <v>8883</v>
      </c>
      <c r="H36" s="4">
        <v>1782</v>
      </c>
      <c r="I36" s="4">
        <v>19814.145477086</v>
      </c>
      <c r="J36" s="6">
        <v>43520</v>
      </c>
      <c r="K36" s="7">
        <v>1.14012207626E-4</v>
      </c>
      <c r="L36" s="7">
        <v>2076</v>
      </c>
      <c r="M36" s="7">
        <v>4052.8495306639702</v>
      </c>
      <c r="N36" s="9">
        <v>43682</v>
      </c>
      <c r="O36" s="10">
        <v>5.1906053843700003E-3</v>
      </c>
      <c r="P36" s="10">
        <v>2523</v>
      </c>
      <c r="Q36" s="10">
        <v>31633.423523854701</v>
      </c>
      <c r="R36" s="10">
        <v>45.526750972115238</v>
      </c>
      <c r="S36" s="18">
        <v>45.526750972115238</v>
      </c>
      <c r="T36" s="13">
        <v>44123</v>
      </c>
      <c r="U36" s="14">
        <v>1.1408000000000001E-4</v>
      </c>
      <c r="V36" s="14">
        <v>2295</v>
      </c>
      <c r="W36" s="14">
        <v>4663.0935669500004</v>
      </c>
      <c r="X36" s="14">
        <v>97.802183145273986</v>
      </c>
      <c r="Y36" s="19">
        <f t="shared" si="1"/>
        <v>-0.97802183145273991</v>
      </c>
    </row>
    <row r="37" spans="1:25">
      <c r="A37">
        <v>70</v>
      </c>
      <c r="B37" t="s">
        <v>82</v>
      </c>
      <c r="C37" t="s">
        <v>83</v>
      </c>
      <c r="D37" t="str">
        <f t="shared" si="0"/>
        <v>BetaCoin BET</v>
      </c>
      <c r="E37" s="3" t="s">
        <v>8882</v>
      </c>
      <c r="F37" s="3" t="s">
        <v>8883</v>
      </c>
      <c r="G37" s="3" t="s">
        <v>8883</v>
      </c>
      <c r="H37" s="4">
        <v>0</v>
      </c>
      <c r="I37" s="4">
        <v>0</v>
      </c>
      <c r="J37" s="6">
        <v>43437</v>
      </c>
      <c r="K37" s="7">
        <v>3.1016169775099998E-4</v>
      </c>
      <c r="L37" s="7">
        <v>4604</v>
      </c>
      <c r="M37" s="7">
        <v>0</v>
      </c>
      <c r="N37" s="9">
        <v>43471</v>
      </c>
      <c r="O37" s="10">
        <v>7.2992879264700003E-3</v>
      </c>
      <c r="P37" s="10">
        <v>2654</v>
      </c>
      <c r="Q37" s="10">
        <v>0</v>
      </c>
      <c r="R37" s="10">
        <v>23.533814714703819</v>
      </c>
      <c r="S37" s="18">
        <v>23.533814714703819</v>
      </c>
      <c r="U37" s="14"/>
      <c r="V37" s="14">
        <v>4604</v>
      </c>
      <c r="W37" s="14"/>
      <c r="X37" s="14"/>
      <c r="Y37" s="19">
        <f t="shared" si="1"/>
        <v>0</v>
      </c>
    </row>
    <row r="38" spans="1:25">
      <c r="A38">
        <v>71</v>
      </c>
      <c r="B38" t="s">
        <v>84</v>
      </c>
      <c r="C38" t="s">
        <v>85</v>
      </c>
      <c r="D38" t="str">
        <f t="shared" si="0"/>
        <v>GrandCoin GDC</v>
      </c>
      <c r="E38" s="3" t="s">
        <v>8882</v>
      </c>
      <c r="F38" s="3" t="s">
        <v>8883</v>
      </c>
      <c r="G38" s="3" t="s">
        <v>8883</v>
      </c>
      <c r="H38" s="4">
        <v>0</v>
      </c>
      <c r="I38" s="4">
        <v>0</v>
      </c>
      <c r="J38" s="6">
        <v>43325</v>
      </c>
      <c r="K38" s="8">
        <v>6.2699546106159701E-5</v>
      </c>
      <c r="L38" s="7">
        <v>4605</v>
      </c>
      <c r="M38" s="7">
        <v>0</v>
      </c>
      <c r="N38" s="9">
        <v>43337</v>
      </c>
      <c r="O38" s="10">
        <v>2.0243112521711699E-4</v>
      </c>
      <c r="P38" s="10">
        <v>2655</v>
      </c>
      <c r="Q38" s="10">
        <v>0</v>
      </c>
      <c r="R38" s="10">
        <v>3.2285899625871428</v>
      </c>
      <c r="S38" s="18">
        <v>3.2285899625871428</v>
      </c>
      <c r="U38" s="14"/>
      <c r="V38" s="14">
        <v>4605</v>
      </c>
      <c r="W38" s="14"/>
      <c r="X38" s="14"/>
      <c r="Y38" s="19">
        <f t="shared" si="1"/>
        <v>0</v>
      </c>
    </row>
    <row r="39" spans="1:25">
      <c r="A39">
        <v>72</v>
      </c>
      <c r="B39" t="s">
        <v>86</v>
      </c>
      <c r="C39" t="s">
        <v>87</v>
      </c>
      <c r="D39" t="str">
        <f t="shared" si="0"/>
        <v>Deutsche eMark DEM</v>
      </c>
      <c r="E39" s="3" t="s">
        <v>8890</v>
      </c>
      <c r="F39" s="3" t="s">
        <v>8882</v>
      </c>
      <c r="G39" s="3" t="s">
        <v>8883</v>
      </c>
      <c r="H39" s="4">
        <v>1537</v>
      </c>
      <c r="I39" s="4">
        <v>103446.28151969</v>
      </c>
      <c r="J39" s="6">
        <v>43748</v>
      </c>
      <c r="K39" s="7">
        <v>3.3889391178700001E-4</v>
      </c>
      <c r="L39" s="7">
        <v>1745</v>
      </c>
      <c r="M39" s="7">
        <v>50649.581250531301</v>
      </c>
      <c r="N39" s="9">
        <v>44267</v>
      </c>
      <c r="O39" s="10">
        <v>3.7120309999999997E-2</v>
      </c>
      <c r="P39" s="10">
        <v>1963</v>
      </c>
      <c r="Q39" s="10">
        <v>1182366.05</v>
      </c>
      <c r="R39" s="10">
        <v>109.53371751136881</v>
      </c>
      <c r="S39" s="18">
        <v>109.53371751136881</v>
      </c>
      <c r="T39" s="13">
        <v>44561</v>
      </c>
      <c r="U39" s="14">
        <v>9.2641939870614801E-4</v>
      </c>
      <c r="V39" s="14">
        <v>1835</v>
      </c>
      <c r="W39" s="14">
        <v>71657.2</v>
      </c>
      <c r="X39" s="14">
        <v>97.504278927880321</v>
      </c>
      <c r="Y39" s="19">
        <f t="shared" si="1"/>
        <v>-0.97504278927880317</v>
      </c>
    </row>
    <row r="40" spans="1:25">
      <c r="A40">
        <v>74</v>
      </c>
      <c r="B40" t="s">
        <v>88</v>
      </c>
      <c r="C40" t="s">
        <v>89</v>
      </c>
      <c r="D40" t="str">
        <f t="shared" si="0"/>
        <v>Dogecoin DOGE</v>
      </c>
      <c r="E40" s="3" t="s">
        <v>8891</v>
      </c>
      <c r="F40" s="3" t="s">
        <v>8883</v>
      </c>
      <c r="G40" s="3" t="s">
        <v>8883</v>
      </c>
      <c r="H40" s="4">
        <v>34</v>
      </c>
      <c r="I40" s="4">
        <v>214986092.172923</v>
      </c>
      <c r="J40" s="6">
        <v>43903</v>
      </c>
      <c r="K40" s="7">
        <v>1.24705728423E-3</v>
      </c>
      <c r="L40" s="7">
        <v>31</v>
      </c>
      <c r="M40" s="7">
        <v>214986092.172923</v>
      </c>
      <c r="N40" s="9">
        <v>44324</v>
      </c>
      <c r="O40" s="10">
        <v>0.73756659999999996</v>
      </c>
      <c r="P40" s="10">
        <v>7</v>
      </c>
      <c r="Q40" s="10">
        <v>82429781486.690002</v>
      </c>
      <c r="R40" s="10">
        <v>591.44564514164495</v>
      </c>
      <c r="S40" s="18">
        <v>591.44564514164495</v>
      </c>
      <c r="T40" s="13">
        <v>44616</v>
      </c>
      <c r="U40" s="14">
        <v>0.1095549357789266</v>
      </c>
      <c r="V40" s="14">
        <v>10</v>
      </c>
      <c r="W40" s="14">
        <v>16426325928.85</v>
      </c>
      <c r="X40" s="14">
        <v>85.146434806168472</v>
      </c>
      <c r="Y40" s="19">
        <f t="shared" si="1"/>
        <v>-0.85146434806168469</v>
      </c>
    </row>
    <row r="41" spans="1:25">
      <c r="A41">
        <v>77</v>
      </c>
      <c r="B41" t="s">
        <v>91</v>
      </c>
      <c r="C41" t="s">
        <v>92</v>
      </c>
      <c r="D41" t="str">
        <f t="shared" si="0"/>
        <v>Diamond DMD</v>
      </c>
      <c r="E41" s="3" t="s">
        <v>8887</v>
      </c>
      <c r="F41" s="3" t="s">
        <v>8883</v>
      </c>
      <c r="G41" s="3" t="s">
        <v>8883</v>
      </c>
      <c r="H41" s="4">
        <v>1358</v>
      </c>
      <c r="I41" s="4">
        <v>490158.30690532201</v>
      </c>
      <c r="J41" s="6">
        <v>43903</v>
      </c>
      <c r="K41" s="7">
        <v>0.106814423022</v>
      </c>
      <c r="L41" s="7">
        <v>1157</v>
      </c>
      <c r="M41" s="7">
        <v>490158.30690532201</v>
      </c>
      <c r="N41" s="9">
        <v>44111</v>
      </c>
      <c r="O41" s="10">
        <v>7.8348283500000004</v>
      </c>
      <c r="P41" s="10">
        <v>1678</v>
      </c>
      <c r="Q41" s="10">
        <v>3149958.6271791402</v>
      </c>
      <c r="R41" s="10">
        <v>73.349910324248086</v>
      </c>
      <c r="S41" s="18">
        <v>73.349910324248086</v>
      </c>
      <c r="T41" s="13">
        <v>44186</v>
      </c>
      <c r="U41" s="14">
        <v>0.43517799000000001</v>
      </c>
      <c r="V41" s="14">
        <v>789</v>
      </c>
      <c r="W41" s="14">
        <v>4527603.67602685</v>
      </c>
      <c r="X41" s="14">
        <v>94.445596373531274</v>
      </c>
      <c r="Y41" s="19">
        <f t="shared" si="1"/>
        <v>-0.94445596373531271</v>
      </c>
    </row>
    <row r="42" spans="1:25">
      <c r="A42">
        <v>78</v>
      </c>
      <c r="B42" t="s">
        <v>93</v>
      </c>
      <c r="C42" t="s">
        <v>94</v>
      </c>
      <c r="D42" t="str">
        <f t="shared" si="0"/>
        <v>HoboNickels HBN</v>
      </c>
      <c r="E42" s="3" t="s">
        <v>8881</v>
      </c>
      <c r="F42" s="3" t="s">
        <v>8883</v>
      </c>
      <c r="G42" s="3" t="s">
        <v>8883</v>
      </c>
      <c r="H42" s="4">
        <v>0</v>
      </c>
      <c r="I42" s="4">
        <v>0</v>
      </c>
      <c r="J42" s="6">
        <v>44095</v>
      </c>
      <c r="K42" s="7">
        <v>5.4667339682100001E-4</v>
      </c>
      <c r="L42" s="7">
        <v>2945</v>
      </c>
      <c r="M42" s="7">
        <v>0</v>
      </c>
      <c r="N42" s="9">
        <v>44332</v>
      </c>
      <c r="O42" s="10">
        <v>1.0938410000000001E-2</v>
      </c>
      <c r="P42" s="10">
        <v>2656</v>
      </c>
      <c r="Q42" s="10">
        <v>0</v>
      </c>
      <c r="R42" s="10">
        <v>20.00904024891048</v>
      </c>
      <c r="S42" s="18">
        <v>20.00904024891048</v>
      </c>
      <c r="T42" s="13">
        <v>44687</v>
      </c>
      <c r="U42" s="14">
        <v>1.774106637202896E-3</v>
      </c>
      <c r="V42" s="14">
        <v>2631</v>
      </c>
      <c r="W42" s="14">
        <v>0</v>
      </c>
      <c r="X42" s="14">
        <v>83.7809458851616</v>
      </c>
      <c r="Y42" s="19">
        <f t="shared" si="1"/>
        <v>-0.83780945885161595</v>
      </c>
    </row>
    <row r="43" spans="1:25">
      <c r="A43">
        <v>80</v>
      </c>
      <c r="B43" t="s">
        <v>95</v>
      </c>
      <c r="C43" t="s">
        <v>96</v>
      </c>
      <c r="D43" t="str">
        <f t="shared" si="0"/>
        <v>Orbitcoin ORB</v>
      </c>
      <c r="E43" s="3" t="s">
        <v>8887</v>
      </c>
      <c r="F43" s="3" t="s">
        <v>8883</v>
      </c>
      <c r="G43" s="3" t="s">
        <v>8883</v>
      </c>
      <c r="H43" s="4">
        <v>1003</v>
      </c>
      <c r="I43" s="4">
        <v>261742.80056493299</v>
      </c>
      <c r="J43" s="6">
        <v>43609</v>
      </c>
      <c r="K43" s="7">
        <v>3.2274731502300001E-2</v>
      </c>
      <c r="L43" s="7">
        <v>991</v>
      </c>
      <c r="M43" s="7">
        <v>852722.70571274206</v>
      </c>
      <c r="N43" s="9">
        <v>43643</v>
      </c>
      <c r="O43" s="10">
        <v>0.48215226785999998</v>
      </c>
      <c r="P43" s="10">
        <v>1937</v>
      </c>
      <c r="Q43" s="10">
        <v>1308348.6981043499</v>
      </c>
      <c r="R43" s="10">
        <v>14.939001671497721</v>
      </c>
      <c r="S43" s="18">
        <v>14.939001671497721</v>
      </c>
      <c r="T43" s="13">
        <v>43903</v>
      </c>
      <c r="U43" s="14">
        <v>6.1295177652299998E-2</v>
      </c>
      <c r="V43" s="14">
        <v>1519</v>
      </c>
      <c r="W43" s="14">
        <v>261742.80056493299</v>
      </c>
      <c r="X43" s="14">
        <v>87.287174252160128</v>
      </c>
      <c r="Y43" s="19">
        <f t="shared" si="1"/>
        <v>-0.87287174252160127</v>
      </c>
    </row>
    <row r="44" spans="1:25">
      <c r="A44">
        <v>83</v>
      </c>
      <c r="B44" t="s">
        <v>97</v>
      </c>
      <c r="C44" t="s">
        <v>98</v>
      </c>
      <c r="D44" t="str">
        <f t="shared" si="0"/>
        <v>Omni OMNI</v>
      </c>
      <c r="E44" s="3" t="s">
        <v>8881</v>
      </c>
      <c r="F44" s="3" t="s">
        <v>8882</v>
      </c>
      <c r="G44" s="3" t="s">
        <v>8883</v>
      </c>
      <c r="H44" s="4">
        <v>847</v>
      </c>
      <c r="I44" s="4">
        <v>596988.43494692899</v>
      </c>
      <c r="J44" s="6">
        <v>43848</v>
      </c>
      <c r="K44" s="7">
        <v>0.366621431883</v>
      </c>
      <c r="L44" s="7">
        <v>1078</v>
      </c>
      <c r="M44" s="7">
        <v>634405.518171845</v>
      </c>
      <c r="N44" s="9">
        <v>44298</v>
      </c>
      <c r="O44" s="10">
        <v>22.1151205</v>
      </c>
      <c r="P44" s="10">
        <v>1339</v>
      </c>
      <c r="Q44" s="10">
        <v>8854804.2899999991</v>
      </c>
      <c r="R44" s="10">
        <v>60.321406706680477</v>
      </c>
      <c r="S44" s="18">
        <v>60.321406706680477</v>
      </c>
      <c r="T44" s="13">
        <v>44617</v>
      </c>
      <c r="U44" s="14">
        <v>2.0499999999999998</v>
      </c>
      <c r="V44" s="14">
        <v>1081</v>
      </c>
      <c r="W44" s="14">
        <v>1350537.97</v>
      </c>
      <c r="X44" s="14">
        <v>90.730324078496423</v>
      </c>
      <c r="Y44" s="19">
        <f t="shared" si="1"/>
        <v>-0.90730324078496427</v>
      </c>
    </row>
    <row r="45" spans="1:25">
      <c r="A45">
        <v>84</v>
      </c>
      <c r="B45" t="s">
        <v>99</v>
      </c>
      <c r="C45" t="s">
        <v>100</v>
      </c>
      <c r="D45" t="str">
        <f t="shared" si="0"/>
        <v>Catcoin CAT</v>
      </c>
      <c r="E45" s="3" t="s">
        <v>8891</v>
      </c>
      <c r="F45" s="3" t="s">
        <v>8883</v>
      </c>
      <c r="G45" s="3" t="s">
        <v>8883</v>
      </c>
      <c r="H45" s="4">
        <v>0</v>
      </c>
      <c r="I45" s="4">
        <v>0</v>
      </c>
      <c r="J45" s="6">
        <v>43331</v>
      </c>
      <c r="K45" s="7">
        <v>4.4173062779009299E-3</v>
      </c>
      <c r="L45" s="7">
        <v>1856</v>
      </c>
      <c r="M45" s="7">
        <v>29243.892645528002</v>
      </c>
      <c r="N45" s="9">
        <v>43370</v>
      </c>
      <c r="O45" s="10">
        <v>9.4131883233785595E-3</v>
      </c>
      <c r="P45" s="10">
        <v>2476</v>
      </c>
      <c r="Q45" s="10">
        <v>62717.249616163681</v>
      </c>
      <c r="R45" s="10">
        <v>2.1309793188829178</v>
      </c>
      <c r="S45" s="18">
        <v>2.1309793188829178</v>
      </c>
      <c r="U45" s="14"/>
      <c r="V45" s="14">
        <v>4555</v>
      </c>
      <c r="W45" s="14"/>
      <c r="X45" s="14"/>
      <c r="Y45" s="19">
        <f t="shared" si="1"/>
        <v>0</v>
      </c>
    </row>
    <row r="46" spans="1:25">
      <c r="A46">
        <v>87</v>
      </c>
      <c r="B46" t="s">
        <v>101</v>
      </c>
      <c r="C46" t="s">
        <v>102</v>
      </c>
      <c r="D46" t="str">
        <f t="shared" si="0"/>
        <v>FedoraCoin TIPS</v>
      </c>
      <c r="E46" s="3" t="s">
        <v>8887</v>
      </c>
      <c r="F46" s="3" t="s">
        <v>8883</v>
      </c>
      <c r="G46" s="3" t="s">
        <v>8883</v>
      </c>
      <c r="H46" s="4">
        <v>1064</v>
      </c>
      <c r="I46" s="4">
        <v>169014.08516587279</v>
      </c>
      <c r="J46" s="6">
        <v>44173</v>
      </c>
      <c r="K46" s="8">
        <v>5.5469348999999995E-7</v>
      </c>
      <c r="L46" s="7">
        <v>1553</v>
      </c>
      <c r="M46" s="7">
        <v>117744.71247957381</v>
      </c>
      <c r="N46" s="9">
        <v>44302</v>
      </c>
      <c r="O46" s="10">
        <v>1.7015588005000001E-4</v>
      </c>
      <c r="P46" s="10">
        <v>887</v>
      </c>
      <c r="Q46" s="10">
        <v>36118965.761065669</v>
      </c>
      <c r="R46" s="10">
        <v>306.75658380270522</v>
      </c>
      <c r="S46" s="18">
        <v>306.75658380270522</v>
      </c>
      <c r="T46" s="13">
        <v>44627</v>
      </c>
      <c r="U46" s="16">
        <v>4.5268249723989101E-6</v>
      </c>
      <c r="V46" s="14">
        <v>1163</v>
      </c>
      <c r="W46" s="16">
        <v>960908.52773567301</v>
      </c>
      <c r="X46" s="16">
        <v>97.339601210919824</v>
      </c>
      <c r="Y46" s="19">
        <f t="shared" si="1"/>
        <v>-0.97339601210919824</v>
      </c>
    </row>
    <row r="47" spans="1:25">
      <c r="A47">
        <v>88</v>
      </c>
      <c r="B47" t="s">
        <v>103</v>
      </c>
      <c r="C47" t="s">
        <v>104</v>
      </c>
      <c r="D47" t="str">
        <f t="shared" si="0"/>
        <v>RonPaulCoin RPC</v>
      </c>
      <c r="E47" s="3" t="s">
        <v>8882</v>
      </c>
      <c r="F47" s="3" t="s">
        <v>8883</v>
      </c>
      <c r="G47" s="3" t="s">
        <v>8883</v>
      </c>
      <c r="H47" s="4">
        <v>0</v>
      </c>
      <c r="I47" s="4">
        <v>0</v>
      </c>
      <c r="J47" s="6">
        <v>43327</v>
      </c>
      <c r="K47" s="7">
        <v>6.2835752964019803E-2</v>
      </c>
      <c r="L47" s="7">
        <v>1703</v>
      </c>
      <c r="M47" s="7">
        <v>60531.121132450498</v>
      </c>
      <c r="N47" s="9">
        <v>43334</v>
      </c>
      <c r="O47" s="10">
        <v>9.2626638710498796E-2</v>
      </c>
      <c r="P47" s="10">
        <v>2440</v>
      </c>
      <c r="Q47" s="10">
        <v>89533.364857994908</v>
      </c>
      <c r="R47" s="10">
        <v>1.474107245337499</v>
      </c>
      <c r="S47" s="18">
        <v>1.474107245337499</v>
      </c>
      <c r="U47" s="14"/>
      <c r="V47" s="14">
        <v>4536</v>
      </c>
      <c r="W47" s="14"/>
      <c r="X47" s="14"/>
      <c r="Y47" s="19">
        <f t="shared" si="1"/>
        <v>0</v>
      </c>
    </row>
    <row r="48" spans="1:25">
      <c r="A48">
        <v>89</v>
      </c>
      <c r="B48" t="s">
        <v>105</v>
      </c>
      <c r="C48" t="s">
        <v>106</v>
      </c>
      <c r="D48" t="str">
        <f t="shared" si="0"/>
        <v>Mooncoin MOON</v>
      </c>
      <c r="E48" s="3" t="s">
        <v>8882</v>
      </c>
      <c r="F48" s="3" t="s">
        <v>8883</v>
      </c>
      <c r="G48" s="3" t="s">
        <v>8883</v>
      </c>
      <c r="H48" s="4">
        <v>1283</v>
      </c>
      <c r="I48" s="4">
        <v>2226152.642937596</v>
      </c>
      <c r="J48" s="6">
        <v>43445</v>
      </c>
      <c r="K48" s="8">
        <v>7.5874957489900003E-6</v>
      </c>
      <c r="L48" s="7">
        <v>2508</v>
      </c>
      <c r="M48" s="7">
        <v>0</v>
      </c>
      <c r="N48" s="9">
        <v>43652</v>
      </c>
      <c r="O48" s="10">
        <v>2.34943719083E-4</v>
      </c>
      <c r="P48" s="10">
        <v>764</v>
      </c>
      <c r="Q48" s="10">
        <v>53047958.262355193</v>
      </c>
      <c r="R48" s="10">
        <v>30.964593174800029</v>
      </c>
      <c r="S48" s="18">
        <v>30.964593174800029</v>
      </c>
      <c r="T48" s="13">
        <v>44159</v>
      </c>
      <c r="U48" s="16">
        <v>5.7574678500000004E-6</v>
      </c>
      <c r="V48" s="14">
        <v>1088</v>
      </c>
      <c r="W48" s="16">
        <v>1308339.7326106969</v>
      </c>
      <c r="X48" s="16">
        <v>97.549426785073564</v>
      </c>
      <c r="Y48" s="19">
        <f t="shared" si="1"/>
        <v>-0.97549426785073567</v>
      </c>
    </row>
    <row r="49" spans="1:25">
      <c r="A49">
        <v>90</v>
      </c>
      <c r="B49" t="s">
        <v>107</v>
      </c>
      <c r="C49" t="s">
        <v>108</v>
      </c>
      <c r="D49" t="str">
        <f t="shared" si="0"/>
        <v>Dimecoin DIME</v>
      </c>
      <c r="E49" s="3" t="s">
        <v>8882</v>
      </c>
      <c r="F49" s="3" t="s">
        <v>8883</v>
      </c>
      <c r="G49" s="3" t="s">
        <v>8883</v>
      </c>
      <c r="H49" s="4">
        <v>1341</v>
      </c>
      <c r="I49" s="4">
        <v>598793.511961499</v>
      </c>
      <c r="J49" s="6">
        <v>43997</v>
      </c>
      <c r="K49" s="8">
        <v>4.8021526640300004E-7</v>
      </c>
      <c r="L49" s="7">
        <v>1211</v>
      </c>
      <c r="M49" s="7">
        <v>413379.86449851299</v>
      </c>
      <c r="N49" s="9">
        <v>44515</v>
      </c>
      <c r="O49" s="12">
        <v>7.8642540691656999E-5</v>
      </c>
      <c r="P49" s="10">
        <v>1642</v>
      </c>
      <c r="Q49" s="10">
        <v>3572019.61</v>
      </c>
      <c r="R49" s="10">
        <v>163.76518239563759</v>
      </c>
      <c r="S49" s="18">
        <v>163.76518239563759</v>
      </c>
      <c r="T49" s="13">
        <v>44586</v>
      </c>
      <c r="U49" s="16">
        <v>4.40094108296E-7</v>
      </c>
      <c r="V49" s="14">
        <v>1055</v>
      </c>
      <c r="W49" s="16">
        <v>1499503.31</v>
      </c>
      <c r="X49" s="16">
        <v>99.440386711281974</v>
      </c>
      <c r="Y49" s="19">
        <f t="shared" si="1"/>
        <v>-0.99440386711281969</v>
      </c>
    </row>
    <row r="50" spans="1:25">
      <c r="A50">
        <v>93</v>
      </c>
      <c r="B50" t="s">
        <v>109</v>
      </c>
      <c r="C50" t="s">
        <v>110</v>
      </c>
      <c r="D50" t="str">
        <f t="shared" si="0"/>
        <v>42-coin 42</v>
      </c>
      <c r="E50" s="3" t="s">
        <v>8887</v>
      </c>
      <c r="F50" s="3" t="s">
        <v>8883</v>
      </c>
      <c r="G50" s="3" t="s">
        <v>8883</v>
      </c>
      <c r="H50" s="4">
        <v>1355</v>
      </c>
      <c r="I50" s="4">
        <v>499462.45264766802</v>
      </c>
      <c r="J50" s="6">
        <v>43784</v>
      </c>
      <c r="K50" s="7">
        <v>8673.2060306799995</v>
      </c>
      <c r="L50" s="7">
        <v>1033</v>
      </c>
      <c r="M50" s="7">
        <v>748849.19360302703</v>
      </c>
      <c r="N50" s="9">
        <v>44189</v>
      </c>
      <c r="O50" s="10">
        <v>400955.16281403002</v>
      </c>
      <c r="P50" s="10">
        <v>1679</v>
      </c>
      <c r="Q50" s="10">
        <v>3149830.85331603</v>
      </c>
      <c r="R50" s="10">
        <v>46.229175393242009</v>
      </c>
      <c r="S50" s="18">
        <v>46.229175393242009</v>
      </c>
      <c r="T50" s="13">
        <v>44313</v>
      </c>
      <c r="U50" s="14">
        <v>1066.38373308</v>
      </c>
      <c r="V50" s="14">
        <v>763</v>
      </c>
      <c r="W50" s="14">
        <v>5077973.72</v>
      </c>
      <c r="X50" s="14">
        <v>99.73403915649925</v>
      </c>
      <c r="Y50" s="19">
        <f t="shared" si="1"/>
        <v>-0.99734039156499255</v>
      </c>
    </row>
    <row r="51" spans="1:25">
      <c r="A51">
        <v>99</v>
      </c>
      <c r="B51" t="s">
        <v>111</v>
      </c>
      <c r="C51" t="s">
        <v>112</v>
      </c>
      <c r="D51" t="str">
        <f t="shared" si="0"/>
        <v>Vertcoin VTC</v>
      </c>
      <c r="E51" s="3" t="s">
        <v>8882</v>
      </c>
      <c r="F51" s="3" t="s">
        <v>8883</v>
      </c>
      <c r="G51" s="3" t="s">
        <v>8883</v>
      </c>
      <c r="H51" s="4">
        <v>249</v>
      </c>
      <c r="I51" s="4">
        <v>9557740.2660153806</v>
      </c>
      <c r="J51" s="6">
        <v>44141</v>
      </c>
      <c r="K51" s="7">
        <v>8.8694010000000004E-2</v>
      </c>
      <c r="L51" s="7">
        <v>442</v>
      </c>
      <c r="M51" s="7">
        <v>5189186.46132176</v>
      </c>
      <c r="N51" s="9">
        <v>44304</v>
      </c>
      <c r="O51" s="10">
        <v>4.1957255499999997</v>
      </c>
      <c r="P51" s="10">
        <v>682</v>
      </c>
      <c r="Q51" s="10">
        <v>70623417.159999996</v>
      </c>
      <c r="R51" s="10">
        <v>47.305624697767072</v>
      </c>
      <c r="S51" s="18">
        <v>47.305624697767072</v>
      </c>
      <c r="T51" s="13">
        <v>44634</v>
      </c>
      <c r="U51" s="14">
        <v>0.23084731806305589</v>
      </c>
      <c r="V51" s="14">
        <v>535</v>
      </c>
      <c r="W51" s="14">
        <v>15525858.5</v>
      </c>
      <c r="X51" s="14">
        <v>94.498035791138534</v>
      </c>
      <c r="Y51" s="19">
        <f t="shared" si="1"/>
        <v>-0.94498035791138535</v>
      </c>
    </row>
    <row r="52" spans="1:25">
      <c r="A52">
        <v>101</v>
      </c>
      <c r="B52" t="s">
        <v>113</v>
      </c>
      <c r="C52" t="s">
        <v>114</v>
      </c>
      <c r="D52" t="str">
        <f t="shared" si="0"/>
        <v>KlondikeCoin KDC</v>
      </c>
      <c r="E52" s="3" t="s">
        <v>8882</v>
      </c>
      <c r="F52" s="3" t="s">
        <v>8883</v>
      </c>
      <c r="G52" s="3" t="s">
        <v>8883</v>
      </c>
      <c r="H52" s="4">
        <v>0</v>
      </c>
      <c r="I52" s="4">
        <v>0</v>
      </c>
      <c r="J52" s="6">
        <v>43332</v>
      </c>
      <c r="K52" s="7">
        <v>5.2198003977537199E-3</v>
      </c>
      <c r="L52" s="7">
        <v>4606</v>
      </c>
      <c r="M52" s="7">
        <v>0</v>
      </c>
      <c r="N52" s="9">
        <v>43336</v>
      </c>
      <c r="O52" s="10">
        <v>7.7843051403760901E-3</v>
      </c>
      <c r="P52" s="10">
        <v>2657</v>
      </c>
      <c r="Q52" s="10">
        <v>0</v>
      </c>
      <c r="R52" s="10">
        <v>1.491303219894381</v>
      </c>
      <c r="S52" s="18">
        <v>1.491303219894381</v>
      </c>
      <c r="U52" s="14"/>
      <c r="V52" s="14">
        <v>4606</v>
      </c>
      <c r="W52" s="14"/>
      <c r="X52" s="14"/>
      <c r="Y52" s="19">
        <f t="shared" si="1"/>
        <v>0</v>
      </c>
    </row>
    <row r="53" spans="1:25">
      <c r="A53">
        <v>103</v>
      </c>
      <c r="B53" t="s">
        <v>115</v>
      </c>
      <c r="C53" t="s">
        <v>116</v>
      </c>
      <c r="D53" t="str">
        <f t="shared" si="0"/>
        <v>RedCoin RED</v>
      </c>
      <c r="E53" s="3" t="s">
        <v>8887</v>
      </c>
      <c r="F53" s="3" t="s">
        <v>8883</v>
      </c>
      <c r="G53" s="3" t="s">
        <v>8883</v>
      </c>
      <c r="H53" s="4">
        <v>0</v>
      </c>
      <c r="I53" s="4">
        <v>0</v>
      </c>
      <c r="J53" s="6">
        <v>43340</v>
      </c>
      <c r="K53" s="7">
        <v>3.5426093381829598E-4</v>
      </c>
      <c r="L53" s="7">
        <v>1878</v>
      </c>
      <c r="M53" s="7">
        <v>26253.532440269159</v>
      </c>
      <c r="N53" s="9">
        <v>43382</v>
      </c>
      <c r="O53" s="10">
        <v>8.6227181600406798E-4</v>
      </c>
      <c r="P53" s="10">
        <v>2471</v>
      </c>
      <c r="Q53" s="10">
        <v>63901.150064160604</v>
      </c>
      <c r="R53" s="10">
        <v>2.4340019846679901</v>
      </c>
      <c r="S53" s="18">
        <v>2.4340019846679901</v>
      </c>
      <c r="U53" s="14"/>
      <c r="V53" s="14">
        <v>4553</v>
      </c>
      <c r="W53" s="14"/>
      <c r="X53" s="14"/>
      <c r="Y53" s="19">
        <f t="shared" si="1"/>
        <v>0</v>
      </c>
    </row>
    <row r="54" spans="1:25">
      <c r="A54">
        <v>109</v>
      </c>
      <c r="B54" t="s">
        <v>117</v>
      </c>
      <c r="C54" t="s">
        <v>118</v>
      </c>
      <c r="D54" t="str">
        <f t="shared" si="0"/>
        <v>DigiByte DGB</v>
      </c>
      <c r="E54" s="3" t="s">
        <v>8890</v>
      </c>
      <c r="F54" s="3" t="s">
        <v>8883</v>
      </c>
      <c r="G54" s="3" t="s">
        <v>8883</v>
      </c>
      <c r="H54" s="4">
        <v>86</v>
      </c>
      <c r="I54" s="4">
        <v>48043231.776246898</v>
      </c>
      <c r="J54" s="6">
        <v>43903</v>
      </c>
      <c r="K54" s="7">
        <v>2.5321735509400002E-3</v>
      </c>
      <c r="L54" s="7">
        <v>91</v>
      </c>
      <c r="M54" s="7">
        <v>48043231.776246898</v>
      </c>
      <c r="N54" s="9">
        <v>44317</v>
      </c>
      <c r="O54" s="10">
        <v>0.18247118000000001</v>
      </c>
      <c r="P54" s="10">
        <v>104</v>
      </c>
      <c r="Q54" s="10">
        <v>2227469351.1199999</v>
      </c>
      <c r="R54" s="10">
        <v>72.061087571293271</v>
      </c>
      <c r="S54" s="18">
        <v>72.061087571293271</v>
      </c>
      <c r="T54" s="13">
        <v>44616</v>
      </c>
      <c r="U54" s="14">
        <v>1.6538878708692101E-2</v>
      </c>
      <c r="V54" s="14">
        <v>141</v>
      </c>
      <c r="W54" s="14">
        <v>289210666.67000002</v>
      </c>
      <c r="X54" s="14">
        <v>90.93616936729839</v>
      </c>
      <c r="Y54" s="19">
        <f t="shared" si="1"/>
        <v>-0.90936169367298392</v>
      </c>
    </row>
    <row r="55" spans="1:25">
      <c r="A55">
        <v>113</v>
      </c>
      <c r="B55" t="s">
        <v>119</v>
      </c>
      <c r="C55" t="s">
        <v>120</v>
      </c>
      <c r="D55" t="str">
        <f t="shared" si="0"/>
        <v>SmartCoin SMC</v>
      </c>
      <c r="E55" s="3" t="s">
        <v>8882</v>
      </c>
      <c r="F55" s="3" t="s">
        <v>8883</v>
      </c>
      <c r="G55" s="3" t="s">
        <v>8883</v>
      </c>
      <c r="H55" s="4">
        <v>1966</v>
      </c>
      <c r="I55" s="4">
        <v>2798.8038833140258</v>
      </c>
      <c r="J55" s="6">
        <v>43919</v>
      </c>
      <c r="K55" s="8">
        <v>5.91424903708E-5</v>
      </c>
      <c r="L55" s="7">
        <v>2116</v>
      </c>
      <c r="M55" s="7">
        <v>1519.9150245453859</v>
      </c>
      <c r="N55" s="9">
        <v>44290</v>
      </c>
      <c r="O55" s="10">
        <v>3.9951124471050002E-2</v>
      </c>
      <c r="P55" s="10">
        <v>1968</v>
      </c>
      <c r="Q55" s="10">
        <v>1161826.8101286411</v>
      </c>
      <c r="R55" s="10">
        <v>675.50629370816591</v>
      </c>
      <c r="S55" s="18">
        <v>675.50629370816591</v>
      </c>
      <c r="T55" s="13">
        <v>44467</v>
      </c>
      <c r="U55" s="14">
        <v>3.2780867769099998E-3</v>
      </c>
      <c r="V55" s="14">
        <v>1762</v>
      </c>
      <c r="W55" s="14">
        <v>95363.834484594816</v>
      </c>
      <c r="X55" s="14">
        <v>91.794757168135732</v>
      </c>
      <c r="Y55" s="19">
        <f t="shared" si="1"/>
        <v>-0.91794757168135732</v>
      </c>
    </row>
    <row r="56" spans="1:25">
      <c r="A56">
        <v>114</v>
      </c>
      <c r="B56" t="s">
        <v>121</v>
      </c>
      <c r="C56" t="s">
        <v>122</v>
      </c>
      <c r="D56" t="str">
        <f t="shared" si="0"/>
        <v>TeslaCoin TES</v>
      </c>
      <c r="E56" s="3" t="s">
        <v>8885</v>
      </c>
      <c r="F56" s="3" t="s">
        <v>8883</v>
      </c>
      <c r="G56" s="3" t="s">
        <v>8883</v>
      </c>
      <c r="H56" s="4">
        <v>0</v>
      </c>
      <c r="I56" s="4">
        <v>0</v>
      </c>
      <c r="J56" s="6">
        <v>43368</v>
      </c>
      <c r="K56" s="7">
        <v>7.7172666788101196E-3</v>
      </c>
      <c r="L56" s="7">
        <v>1097</v>
      </c>
      <c r="M56" s="7">
        <v>592034.60124497639</v>
      </c>
      <c r="N56" s="9">
        <v>43389</v>
      </c>
      <c r="O56" s="10">
        <v>1.8995352089405101E-2</v>
      </c>
      <c r="P56" s="10">
        <v>1911</v>
      </c>
      <c r="Q56" s="10">
        <v>1461408.2851178211</v>
      </c>
      <c r="R56" s="10">
        <v>2.4614093149796248</v>
      </c>
      <c r="S56" s="18">
        <v>2.4614093149796248</v>
      </c>
      <c r="U56" s="14"/>
      <c r="V56" s="14">
        <v>4380</v>
      </c>
      <c r="W56" s="14"/>
      <c r="X56" s="14"/>
      <c r="Y56" s="19">
        <f t="shared" si="1"/>
        <v>0</v>
      </c>
    </row>
    <row r="57" spans="1:25">
      <c r="A57">
        <v>117</v>
      </c>
      <c r="B57" t="s">
        <v>123</v>
      </c>
      <c r="C57" t="s">
        <v>124</v>
      </c>
      <c r="D57" t="str">
        <f t="shared" si="0"/>
        <v>NobleCoin NOBL</v>
      </c>
      <c r="E57" s="3" t="s">
        <v>8882</v>
      </c>
      <c r="F57" s="3" t="s">
        <v>8883</v>
      </c>
      <c r="G57" s="3" t="s">
        <v>8883</v>
      </c>
      <c r="H57" s="4">
        <v>0</v>
      </c>
      <c r="I57" s="4">
        <v>0</v>
      </c>
      <c r="J57" s="6">
        <v>43327</v>
      </c>
      <c r="K57" s="7">
        <v>3.1417878926731603E-4</v>
      </c>
      <c r="L57" s="7">
        <v>1040</v>
      </c>
      <c r="M57" s="7">
        <v>733811.51522770186</v>
      </c>
      <c r="N57" s="9">
        <v>43347</v>
      </c>
      <c r="O57" s="10">
        <v>5.8832118520513199E-4</v>
      </c>
      <c r="P57" s="10">
        <v>1927</v>
      </c>
      <c r="Q57" s="10">
        <v>1375458.1047500379</v>
      </c>
      <c r="R57" s="10">
        <v>1.872568121409891</v>
      </c>
      <c r="S57" s="18">
        <v>1.872568121409891</v>
      </c>
      <c r="U57" s="14"/>
      <c r="V57" s="14">
        <v>4383</v>
      </c>
      <c r="W57" s="14"/>
      <c r="X57" s="14"/>
      <c r="Y57" s="19">
        <f t="shared" si="1"/>
        <v>0</v>
      </c>
    </row>
    <row r="58" spans="1:25">
      <c r="A58">
        <v>118</v>
      </c>
      <c r="B58" t="s">
        <v>125</v>
      </c>
      <c r="C58" t="s">
        <v>126</v>
      </c>
      <c r="D58" t="str">
        <f t="shared" si="0"/>
        <v>ReddCoin RDD</v>
      </c>
      <c r="E58" s="3" t="s">
        <v>8887</v>
      </c>
      <c r="F58" s="3" t="s">
        <v>8883</v>
      </c>
      <c r="G58" s="3" t="s">
        <v>8883</v>
      </c>
      <c r="H58" s="4">
        <v>181</v>
      </c>
      <c r="I58" s="4">
        <v>17062355.1054064</v>
      </c>
      <c r="J58" s="6">
        <v>43903</v>
      </c>
      <c r="K58" s="7">
        <v>3.92737005932E-4</v>
      </c>
      <c r="L58" s="7">
        <v>200</v>
      </c>
      <c r="M58" s="7">
        <v>17062355.1054064</v>
      </c>
      <c r="N58" s="9">
        <v>44308</v>
      </c>
      <c r="O58" s="10">
        <v>1.298857E-2</v>
      </c>
      <c r="P58" s="10">
        <v>366</v>
      </c>
      <c r="Q58" s="10">
        <v>240727904.97999999</v>
      </c>
      <c r="R58" s="10">
        <v>33.071928042983792</v>
      </c>
      <c r="S58" s="18">
        <v>33.071928042983792</v>
      </c>
      <c r="T58" s="13">
        <v>44687</v>
      </c>
      <c r="U58" s="14">
        <v>4.5004831041370698E-4</v>
      </c>
      <c r="V58" s="14">
        <v>555</v>
      </c>
      <c r="W58" s="14">
        <v>13986228.01</v>
      </c>
      <c r="X58" s="14">
        <v>96.535043423458418</v>
      </c>
      <c r="Y58" s="19">
        <f t="shared" si="1"/>
        <v>-0.96535043423458422</v>
      </c>
    </row>
    <row r="59" spans="1:25">
      <c r="A59">
        <v>120</v>
      </c>
      <c r="B59" t="s">
        <v>127</v>
      </c>
      <c r="C59" t="s">
        <v>128</v>
      </c>
      <c r="D59" t="str">
        <f t="shared" si="0"/>
        <v>Nyancoin NYAN</v>
      </c>
      <c r="E59" s="3" t="s">
        <v>8882</v>
      </c>
      <c r="F59" s="3" t="s">
        <v>8883</v>
      </c>
      <c r="G59" s="3" t="s">
        <v>8883</v>
      </c>
      <c r="H59" s="4">
        <v>0</v>
      </c>
      <c r="I59" s="4">
        <v>0</v>
      </c>
      <c r="J59" s="6">
        <v>43431</v>
      </c>
      <c r="K59" s="7">
        <v>1.145842064E-4</v>
      </c>
      <c r="L59" s="7">
        <v>1810</v>
      </c>
      <c r="M59" s="7">
        <v>36988.424186900818</v>
      </c>
      <c r="N59" s="9">
        <v>43518</v>
      </c>
      <c r="O59" s="10">
        <v>1.59936766201E-3</v>
      </c>
      <c r="P59" s="10">
        <v>2155</v>
      </c>
      <c r="Q59" s="10">
        <v>516284.847378737</v>
      </c>
      <c r="R59" s="10">
        <v>13.958011424600659</v>
      </c>
      <c r="S59" s="18">
        <v>13.958011424600659</v>
      </c>
      <c r="U59" s="14"/>
      <c r="V59" s="14">
        <v>4440</v>
      </c>
      <c r="W59" s="14"/>
      <c r="X59" s="14"/>
      <c r="Y59" s="19">
        <f t="shared" si="1"/>
        <v>0</v>
      </c>
    </row>
    <row r="60" spans="1:25">
      <c r="A60">
        <v>121</v>
      </c>
      <c r="B60" t="s">
        <v>129</v>
      </c>
      <c r="C60" t="s">
        <v>130</v>
      </c>
      <c r="D60" t="str">
        <f t="shared" si="0"/>
        <v>UltraCoin UTC</v>
      </c>
      <c r="E60" s="3" t="s">
        <v>8882</v>
      </c>
      <c r="F60" s="3" t="s">
        <v>8883</v>
      </c>
      <c r="G60" s="3" t="s">
        <v>8883</v>
      </c>
      <c r="H60" s="4">
        <v>0</v>
      </c>
      <c r="I60" s="4">
        <v>0</v>
      </c>
      <c r="J60" s="6">
        <v>43331</v>
      </c>
      <c r="K60" s="7">
        <v>2.7932964731007801E-3</v>
      </c>
      <c r="L60" s="7">
        <v>1522</v>
      </c>
      <c r="M60" s="7">
        <v>133454.61053250029</v>
      </c>
      <c r="N60" s="9">
        <v>43355</v>
      </c>
      <c r="O60" s="10">
        <v>8.0475341528654099E-3</v>
      </c>
      <c r="P60" s="10">
        <v>2220</v>
      </c>
      <c r="Q60" s="10">
        <v>384484.97911338601</v>
      </c>
      <c r="R60" s="10">
        <v>2.8810168309603061</v>
      </c>
      <c r="S60" s="18">
        <v>2.8810168309603061</v>
      </c>
      <c r="U60" s="14"/>
      <c r="V60" s="14">
        <v>4456</v>
      </c>
      <c r="W60" s="14"/>
      <c r="X60" s="14"/>
      <c r="Y60" s="19">
        <f t="shared" si="1"/>
        <v>0</v>
      </c>
    </row>
    <row r="61" spans="1:25">
      <c r="A61">
        <v>122</v>
      </c>
      <c r="B61" t="s">
        <v>131</v>
      </c>
      <c r="C61" t="s">
        <v>132</v>
      </c>
      <c r="D61" t="str">
        <f t="shared" si="0"/>
        <v>PotCoin POT</v>
      </c>
      <c r="E61" s="3" t="s">
        <v>8887</v>
      </c>
      <c r="F61" s="3" t="s">
        <v>8883</v>
      </c>
      <c r="G61" s="3" t="s">
        <v>8883</v>
      </c>
      <c r="H61" s="4">
        <v>733</v>
      </c>
      <c r="I61" s="4">
        <v>1040544.8458774301</v>
      </c>
      <c r="J61" s="6">
        <v>44125</v>
      </c>
      <c r="K61" s="7">
        <v>3.3211500000000001E-3</v>
      </c>
      <c r="L61" s="7">
        <v>864</v>
      </c>
      <c r="M61" s="7">
        <v>1268916.60872109</v>
      </c>
      <c r="N61" s="9">
        <v>44305</v>
      </c>
      <c r="O61" s="10">
        <v>6.0489590000000003E-2</v>
      </c>
      <c r="P61" s="10">
        <v>1255</v>
      </c>
      <c r="Q61" s="10">
        <v>11224597.16</v>
      </c>
      <c r="R61" s="10">
        <v>18.213447149330801</v>
      </c>
      <c r="S61" s="18">
        <v>18.213447149330801</v>
      </c>
      <c r="T61" s="13">
        <v>44663</v>
      </c>
      <c r="U61" s="14">
        <v>2.8613755345900231E-3</v>
      </c>
      <c r="V61" s="14">
        <v>1257</v>
      </c>
      <c r="W61" s="14">
        <v>656969.18000000005</v>
      </c>
      <c r="X61" s="14">
        <v>95.26963972711664</v>
      </c>
      <c r="Y61" s="19">
        <f t="shared" si="1"/>
        <v>-0.9526963972711664</v>
      </c>
    </row>
    <row r="62" spans="1:25">
      <c r="A62">
        <v>125</v>
      </c>
      <c r="B62" t="s">
        <v>133</v>
      </c>
      <c r="C62" t="s">
        <v>134</v>
      </c>
      <c r="D62" t="str">
        <f t="shared" si="0"/>
        <v>Blakecoin BLC</v>
      </c>
      <c r="E62" s="3" t="s">
        <v>8892</v>
      </c>
      <c r="F62" s="3" t="s">
        <v>8883</v>
      </c>
      <c r="G62" s="3" t="s">
        <v>8883</v>
      </c>
      <c r="H62" s="4">
        <v>1928</v>
      </c>
      <c r="I62" s="4">
        <v>4862.1356320686073</v>
      </c>
      <c r="J62" s="6">
        <v>43326</v>
      </c>
      <c r="K62" s="7">
        <v>6.9606192409992201E-3</v>
      </c>
      <c r="L62" s="7">
        <v>1525</v>
      </c>
      <c r="M62" s="7">
        <v>132922.6189485591</v>
      </c>
      <c r="N62" s="9">
        <v>43397</v>
      </c>
      <c r="O62" s="10">
        <v>1.5064175240695501E-2</v>
      </c>
      <c r="P62" s="10">
        <v>2277</v>
      </c>
      <c r="Q62" s="10">
        <v>294835.06203084532</v>
      </c>
      <c r="R62" s="10">
        <v>2.1642004423923908</v>
      </c>
      <c r="S62" s="18">
        <v>2.1642004423923908</v>
      </c>
      <c r="T62" s="13">
        <v>43906</v>
      </c>
      <c r="U62" s="14">
        <v>1.9998093425699999E-4</v>
      </c>
      <c r="V62" s="14">
        <v>2291</v>
      </c>
      <c r="W62" s="14">
        <v>4830.7586223002681</v>
      </c>
      <c r="X62" s="14">
        <v>98.672473394250233</v>
      </c>
      <c r="Y62" s="19">
        <f t="shared" si="1"/>
        <v>-0.98672473394250237</v>
      </c>
    </row>
    <row r="63" spans="1:25">
      <c r="A63">
        <v>128</v>
      </c>
      <c r="B63" t="s">
        <v>135</v>
      </c>
      <c r="C63" t="s">
        <v>136</v>
      </c>
      <c r="D63" t="str">
        <f t="shared" si="0"/>
        <v>Maxcoin MAX</v>
      </c>
      <c r="E63" s="3" t="s">
        <v>8887</v>
      </c>
      <c r="F63" s="3" t="s">
        <v>8882</v>
      </c>
      <c r="G63" s="3" t="s">
        <v>8883</v>
      </c>
      <c r="H63" s="4">
        <v>1493</v>
      </c>
      <c r="I63" s="4">
        <v>136255.4932998</v>
      </c>
      <c r="J63" s="6">
        <v>43906</v>
      </c>
      <c r="K63" s="7">
        <v>1.58153405125E-3</v>
      </c>
      <c r="L63" s="7">
        <v>1590</v>
      </c>
      <c r="M63" s="7">
        <v>104447.910665962</v>
      </c>
      <c r="N63" s="9">
        <v>44327</v>
      </c>
      <c r="O63" s="10">
        <v>0.28087804999999999</v>
      </c>
      <c r="P63" s="10">
        <v>1182</v>
      </c>
      <c r="Q63" s="10">
        <v>13834826.109999999</v>
      </c>
      <c r="R63" s="10">
        <v>177.5984840655197</v>
      </c>
      <c r="S63" s="18">
        <v>177.5984840655197</v>
      </c>
      <c r="T63" s="13">
        <v>44682</v>
      </c>
      <c r="U63" s="14">
        <v>2.6310051161012771E-3</v>
      </c>
      <c r="V63" s="14">
        <v>1623</v>
      </c>
      <c r="W63" s="14">
        <v>165463.51999999999</v>
      </c>
      <c r="X63" s="14">
        <v>99.063292729317482</v>
      </c>
      <c r="Y63" s="19">
        <f t="shared" si="1"/>
        <v>-0.99063292729317487</v>
      </c>
    </row>
    <row r="64" spans="1:25">
      <c r="A64">
        <v>129</v>
      </c>
      <c r="B64" t="s">
        <v>137</v>
      </c>
      <c r="C64" t="s">
        <v>138</v>
      </c>
      <c r="D64" t="str">
        <f t="shared" si="0"/>
        <v>QubitCoin Q2C</v>
      </c>
      <c r="E64" s="3" t="s">
        <v>8887</v>
      </c>
      <c r="F64" s="3" t="s">
        <v>8883</v>
      </c>
      <c r="G64" s="3" t="s">
        <v>8883</v>
      </c>
      <c r="H64" s="4">
        <v>0</v>
      </c>
      <c r="I64" s="4">
        <v>0</v>
      </c>
      <c r="J64" s="6">
        <v>43371</v>
      </c>
      <c r="K64" s="7">
        <v>7.9605891369283199E-4</v>
      </c>
      <c r="L64" s="7">
        <v>1417</v>
      </c>
      <c r="M64" s="7">
        <v>198411.93788130439</v>
      </c>
      <c r="N64" s="9">
        <v>43383</v>
      </c>
      <c r="O64" s="10">
        <v>1.6483092913404101E-3</v>
      </c>
      <c r="P64" s="10">
        <v>2211</v>
      </c>
      <c r="Q64" s="10">
        <v>410891.3342863642</v>
      </c>
      <c r="R64" s="10">
        <v>2.0705870670979358</v>
      </c>
      <c r="S64" s="18">
        <v>2.0705870670979358</v>
      </c>
      <c r="U64" s="14"/>
      <c r="V64" s="14">
        <v>4455</v>
      </c>
      <c r="W64" s="14"/>
      <c r="X64" s="14"/>
      <c r="Y64" s="19">
        <f t="shared" si="1"/>
        <v>0</v>
      </c>
    </row>
    <row r="65" spans="1:25">
      <c r="A65">
        <v>130</v>
      </c>
      <c r="B65" t="s">
        <v>139</v>
      </c>
      <c r="C65" t="s">
        <v>140</v>
      </c>
      <c r="D65" t="str">
        <f t="shared" si="0"/>
        <v>HunterCoin HUC</v>
      </c>
      <c r="E65" s="3" t="s">
        <v>8882</v>
      </c>
      <c r="F65" s="3" t="s">
        <v>8883</v>
      </c>
      <c r="G65" s="3" t="s">
        <v>8883</v>
      </c>
      <c r="H65" s="4">
        <v>0</v>
      </c>
      <c r="I65" s="4">
        <v>0</v>
      </c>
      <c r="J65" s="6">
        <v>43334</v>
      </c>
      <c r="K65" s="7">
        <v>3.7750925868749598E-2</v>
      </c>
      <c r="L65" s="7">
        <v>980</v>
      </c>
      <c r="M65" s="7">
        <v>897028.06276176078</v>
      </c>
      <c r="N65" s="9">
        <v>43347</v>
      </c>
      <c r="O65" s="10">
        <v>6.4421169459819794E-2</v>
      </c>
      <c r="P65" s="10">
        <v>1896</v>
      </c>
      <c r="Q65" s="10">
        <v>1530759.723411873</v>
      </c>
      <c r="R65" s="10">
        <v>1.7064791916308459</v>
      </c>
      <c r="S65" s="18">
        <v>1.7064791916308459</v>
      </c>
      <c r="U65" s="14"/>
      <c r="V65" s="14">
        <v>4378</v>
      </c>
      <c r="W65" s="14"/>
      <c r="X65" s="14"/>
      <c r="Y65" s="19">
        <f t="shared" si="1"/>
        <v>0</v>
      </c>
    </row>
    <row r="66" spans="1:25">
      <c r="A66">
        <v>131</v>
      </c>
      <c r="B66" t="s">
        <v>141</v>
      </c>
      <c r="C66" t="s">
        <v>142</v>
      </c>
      <c r="D66" t="str">
        <f t="shared" ref="D66:D129" si="2">_xlfn.TEXTJOIN(" ",TRUE,B66,C66)</f>
        <v>Dash DASH</v>
      </c>
      <c r="E66" s="3" t="s">
        <v>8884</v>
      </c>
      <c r="F66" s="3" t="s">
        <v>8883</v>
      </c>
      <c r="G66" s="3" t="s">
        <v>8883</v>
      </c>
      <c r="H66" s="4">
        <v>22</v>
      </c>
      <c r="I66" s="4">
        <v>477649538.13109201</v>
      </c>
      <c r="J66" s="6">
        <v>43903</v>
      </c>
      <c r="K66" s="7">
        <v>34.906932803799997</v>
      </c>
      <c r="L66" s="7">
        <v>15</v>
      </c>
      <c r="M66" s="7">
        <v>477649538.13109201</v>
      </c>
      <c r="N66" s="9">
        <v>44323</v>
      </c>
      <c r="O66" s="10">
        <v>476.85036515000002</v>
      </c>
      <c r="P66" s="10">
        <v>72</v>
      </c>
      <c r="Q66" s="10">
        <v>4103207572.6100001</v>
      </c>
      <c r="R66" s="10">
        <v>13.66062059448803</v>
      </c>
      <c r="S66" s="18">
        <v>13.66062059448803</v>
      </c>
      <c r="T66" s="13">
        <v>44616</v>
      </c>
      <c r="U66" s="14">
        <v>77.86773539047509</v>
      </c>
      <c r="V66" s="14">
        <v>75</v>
      </c>
      <c r="W66" s="14">
        <v>929956966.22000003</v>
      </c>
      <c r="X66" s="14">
        <v>83.670404579436422</v>
      </c>
      <c r="Y66" s="19">
        <f t="shared" si="1"/>
        <v>-0.83670404579436419</v>
      </c>
    </row>
    <row r="67" spans="1:25">
      <c r="A67">
        <v>132</v>
      </c>
      <c r="B67" t="s">
        <v>143</v>
      </c>
      <c r="C67" t="s">
        <v>144</v>
      </c>
      <c r="D67" t="str">
        <f t="shared" si="2"/>
        <v>Counterparty XCP</v>
      </c>
      <c r="E67" s="3" t="s">
        <v>8881</v>
      </c>
      <c r="F67" s="3" t="s">
        <v>8883</v>
      </c>
      <c r="G67" s="3" t="s">
        <v>8883</v>
      </c>
      <c r="H67" s="4">
        <v>433</v>
      </c>
      <c r="I67" s="4">
        <v>3489228.6077516899</v>
      </c>
      <c r="J67" s="6">
        <v>43609</v>
      </c>
      <c r="K67" s="7">
        <v>0.43728114311900002</v>
      </c>
      <c r="L67" s="7">
        <v>750</v>
      </c>
      <c r="M67" s="7">
        <v>1736380.09948589</v>
      </c>
      <c r="N67" s="9">
        <v>44415</v>
      </c>
      <c r="O67" s="10">
        <v>35.70586892</v>
      </c>
      <c r="P67" s="10">
        <v>2600</v>
      </c>
      <c r="Q67" s="10">
        <v>0</v>
      </c>
      <c r="R67" s="10">
        <v>81.654261753251831</v>
      </c>
      <c r="S67" s="18">
        <v>81.654261753251831</v>
      </c>
      <c r="T67" s="13">
        <v>44425</v>
      </c>
      <c r="U67" s="14">
        <v>2.6620575299999998</v>
      </c>
      <c r="V67" s="14">
        <v>2582</v>
      </c>
      <c r="W67" s="14">
        <v>0</v>
      </c>
      <c r="X67" s="14">
        <v>92.544481872253513</v>
      </c>
      <c r="Y67" s="19">
        <f t="shared" ref="Y67:Y130" si="3">X67/-100</f>
        <v>-0.92544481872253515</v>
      </c>
    </row>
    <row r="68" spans="1:25">
      <c r="A68">
        <v>134</v>
      </c>
      <c r="B68" t="s">
        <v>145</v>
      </c>
      <c r="C68" t="s">
        <v>146</v>
      </c>
      <c r="D68" t="str">
        <f t="shared" si="2"/>
        <v>CacheCoin CACH</v>
      </c>
      <c r="E68" s="3" t="s">
        <v>8882</v>
      </c>
      <c r="F68" s="3" t="s">
        <v>8883</v>
      </c>
      <c r="G68" s="3" t="s">
        <v>8883</v>
      </c>
      <c r="H68" s="4">
        <v>0</v>
      </c>
      <c r="I68" s="4">
        <v>0</v>
      </c>
      <c r="J68" s="6">
        <v>43320</v>
      </c>
      <c r="K68" s="7">
        <v>6.0802777297794802E-3</v>
      </c>
      <c r="L68" s="7">
        <v>1880</v>
      </c>
      <c r="M68" s="7">
        <v>25507.568446983001</v>
      </c>
      <c r="N68" s="9">
        <v>43348</v>
      </c>
      <c r="O68" s="10">
        <v>1.24115077778697E-2</v>
      </c>
      <c r="P68" s="10">
        <v>2495</v>
      </c>
      <c r="Q68" s="10">
        <v>52067.915026926778</v>
      </c>
      <c r="R68" s="10">
        <v>2.0412731670268358</v>
      </c>
      <c r="S68" s="18">
        <v>2.0412731670268358</v>
      </c>
      <c r="U68" s="14"/>
      <c r="V68" s="14">
        <v>4563</v>
      </c>
      <c r="W68" s="14"/>
      <c r="X68" s="14"/>
      <c r="Y68" s="19">
        <f t="shared" si="3"/>
        <v>0</v>
      </c>
    </row>
    <row r="69" spans="1:25">
      <c r="A69">
        <v>138</v>
      </c>
      <c r="B69" t="s">
        <v>147</v>
      </c>
      <c r="C69" t="s">
        <v>148</v>
      </c>
      <c r="D69" t="str">
        <f t="shared" si="2"/>
        <v>iCoin ICN</v>
      </c>
      <c r="E69" s="3" t="s">
        <v>8887</v>
      </c>
      <c r="F69" s="3" t="s">
        <v>8883</v>
      </c>
      <c r="G69" s="3" t="s">
        <v>8883</v>
      </c>
      <c r="H69" s="4">
        <v>0</v>
      </c>
      <c r="I69" s="4">
        <v>0</v>
      </c>
      <c r="J69" s="6">
        <v>43326</v>
      </c>
      <c r="K69" s="7">
        <v>4.0932646952569502E-3</v>
      </c>
      <c r="L69" s="7">
        <v>1545</v>
      </c>
      <c r="M69" s="7">
        <v>122131.6980712946</v>
      </c>
      <c r="N69" s="9">
        <v>43339</v>
      </c>
      <c r="O69" s="10">
        <v>6.6915131174027902E-3</v>
      </c>
      <c r="P69" s="10">
        <v>2348</v>
      </c>
      <c r="Q69" s="10">
        <v>199737.79802345231</v>
      </c>
      <c r="R69" s="10">
        <v>1.634761887047409</v>
      </c>
      <c r="S69" s="18">
        <v>1.634761887047409</v>
      </c>
      <c r="U69" s="14"/>
      <c r="V69" s="14">
        <v>4498</v>
      </c>
      <c r="W69" s="14"/>
      <c r="X69" s="14"/>
      <c r="Y69" s="19">
        <f t="shared" si="3"/>
        <v>0</v>
      </c>
    </row>
    <row r="70" spans="1:25">
      <c r="A70">
        <v>141</v>
      </c>
      <c r="B70" t="s">
        <v>149</v>
      </c>
      <c r="C70" t="s">
        <v>150</v>
      </c>
      <c r="D70" t="str">
        <f t="shared" si="2"/>
        <v>MintCoin MINT</v>
      </c>
      <c r="E70" s="3" t="s">
        <v>8887</v>
      </c>
      <c r="F70" s="3" t="s">
        <v>8883</v>
      </c>
      <c r="G70" s="3" t="s">
        <v>8883</v>
      </c>
      <c r="H70" s="4">
        <v>1292</v>
      </c>
      <c r="I70" s="4">
        <v>1659609.4694496701</v>
      </c>
      <c r="J70" s="6">
        <v>43739</v>
      </c>
      <c r="K70" s="8">
        <v>7.4792102575300001E-6</v>
      </c>
      <c r="L70" s="7">
        <v>825</v>
      </c>
      <c r="M70" s="7">
        <v>1412358.43021502</v>
      </c>
      <c r="N70" s="9">
        <v>44317</v>
      </c>
      <c r="O70" s="10">
        <v>8.1001999999999995E-4</v>
      </c>
      <c r="P70" s="10">
        <v>2609</v>
      </c>
      <c r="Q70" s="10">
        <v>0</v>
      </c>
      <c r="R70" s="10">
        <v>108.3028785271118</v>
      </c>
      <c r="S70" s="18">
        <v>108.3028785271118</v>
      </c>
      <c r="T70" s="13">
        <v>44369</v>
      </c>
      <c r="U70" s="14">
        <v>2.889E-5</v>
      </c>
      <c r="V70" s="14">
        <v>2590</v>
      </c>
      <c r="W70" s="14">
        <v>0</v>
      </c>
      <c r="X70" s="14">
        <v>96.433421397002547</v>
      </c>
      <c r="Y70" s="19">
        <f t="shared" si="3"/>
        <v>-0.9643342139700255</v>
      </c>
    </row>
    <row r="71" spans="1:25">
      <c r="A71">
        <v>142</v>
      </c>
      <c r="B71" t="s">
        <v>151</v>
      </c>
      <c r="C71" t="s">
        <v>152</v>
      </c>
      <c r="D71" t="str">
        <f t="shared" si="2"/>
        <v>Aricoin ARI</v>
      </c>
      <c r="E71" s="3" t="s">
        <v>8882</v>
      </c>
      <c r="F71" s="3" t="s">
        <v>8883</v>
      </c>
      <c r="G71" s="3" t="s">
        <v>8883</v>
      </c>
      <c r="H71" s="4">
        <v>1809</v>
      </c>
      <c r="I71" s="4">
        <v>15057.0688318064</v>
      </c>
      <c r="J71" s="6">
        <v>43332</v>
      </c>
      <c r="K71" s="7">
        <v>5.66002447158098E-4</v>
      </c>
      <c r="L71" s="7">
        <v>1526</v>
      </c>
      <c r="M71" s="7">
        <v>131557.35247902569</v>
      </c>
      <c r="N71" s="9">
        <v>43338</v>
      </c>
      <c r="O71" s="10">
        <v>1.14273279905319E-3</v>
      </c>
      <c r="P71" s="10">
        <v>2294</v>
      </c>
      <c r="Q71" s="10">
        <v>265608.21846127458</v>
      </c>
      <c r="R71" s="10">
        <v>2.0189538133463181</v>
      </c>
      <c r="S71" s="18">
        <v>2.0189538133463181</v>
      </c>
      <c r="T71" s="13">
        <v>44082</v>
      </c>
      <c r="U71" s="14">
        <v>1.0127323430799999E-4</v>
      </c>
      <c r="V71" s="14">
        <v>2155</v>
      </c>
      <c r="W71" s="14">
        <v>13753.18640618692</v>
      </c>
      <c r="X71" s="14">
        <v>91.137627764608681</v>
      </c>
      <c r="Y71" s="19">
        <f t="shared" si="3"/>
        <v>-0.91137627764608675</v>
      </c>
    </row>
    <row r="72" spans="1:25">
      <c r="A72">
        <v>145</v>
      </c>
      <c r="B72" t="s">
        <v>153</v>
      </c>
      <c r="C72" t="s">
        <v>154</v>
      </c>
      <c r="D72" t="str">
        <f t="shared" si="2"/>
        <v>DopeCoin DOPE</v>
      </c>
      <c r="E72" s="3" t="s">
        <v>8891</v>
      </c>
      <c r="F72" s="3" t="s">
        <v>8883</v>
      </c>
      <c r="G72" s="3" t="s">
        <v>8883</v>
      </c>
      <c r="H72" s="4">
        <v>1072</v>
      </c>
      <c r="I72" s="4">
        <v>155461.914910789</v>
      </c>
      <c r="J72" s="6">
        <v>43320</v>
      </c>
      <c r="K72" s="7">
        <v>1.58015E-2</v>
      </c>
      <c r="L72" s="7">
        <v>721</v>
      </c>
      <c r="M72" s="7">
        <v>1889656.08078</v>
      </c>
      <c r="N72" s="9">
        <v>43321</v>
      </c>
      <c r="O72" s="10">
        <v>3.0880399999999999E-2</v>
      </c>
      <c r="P72" s="10">
        <v>1815</v>
      </c>
      <c r="Q72" s="10">
        <v>1989009.57815</v>
      </c>
      <c r="R72" s="10">
        <v>1.954270164224915</v>
      </c>
      <c r="S72" s="18">
        <v>1.954270164224915</v>
      </c>
      <c r="T72" s="13">
        <v>44177</v>
      </c>
      <c r="U72" s="14">
        <v>0</v>
      </c>
      <c r="V72" s="14">
        <v>1611</v>
      </c>
      <c r="W72" s="14">
        <v>175786.64686958</v>
      </c>
      <c r="X72" s="14">
        <v>100</v>
      </c>
      <c r="Y72" s="19">
        <f t="shared" si="3"/>
        <v>-1</v>
      </c>
    </row>
    <row r="73" spans="1:25">
      <c r="A73">
        <v>148</v>
      </c>
      <c r="B73" t="s">
        <v>155</v>
      </c>
      <c r="C73" t="s">
        <v>156</v>
      </c>
      <c r="D73" t="str">
        <f t="shared" si="2"/>
        <v>Auroracoin AUR</v>
      </c>
      <c r="E73" s="3" t="s">
        <v>8882</v>
      </c>
      <c r="F73" s="3" t="s">
        <v>8883</v>
      </c>
      <c r="G73" s="3" t="s">
        <v>8883</v>
      </c>
      <c r="H73" s="4">
        <v>1334</v>
      </c>
      <c r="I73" s="4">
        <v>669220.395105929</v>
      </c>
      <c r="J73" s="6">
        <v>43744</v>
      </c>
      <c r="K73" s="7">
        <v>5.6450694462600003E-3</v>
      </c>
      <c r="L73" s="7">
        <v>1192</v>
      </c>
      <c r="M73" s="7">
        <v>437199.39347041497</v>
      </c>
      <c r="N73" s="9">
        <v>44303</v>
      </c>
      <c r="O73" s="10">
        <v>1.15126767</v>
      </c>
      <c r="P73" s="10">
        <v>2620</v>
      </c>
      <c r="Q73" s="10">
        <v>0</v>
      </c>
      <c r="R73" s="10">
        <v>203.94216244102071</v>
      </c>
      <c r="S73" s="18">
        <v>203.94216244102071</v>
      </c>
      <c r="T73" s="13">
        <v>44518</v>
      </c>
      <c r="U73" s="14">
        <v>5.2569636019052797E-2</v>
      </c>
      <c r="V73" s="14">
        <v>2600</v>
      </c>
      <c r="W73" s="14">
        <v>0</v>
      </c>
      <c r="X73" s="14">
        <v>95.433760767463156</v>
      </c>
      <c r="Y73" s="19">
        <f t="shared" si="3"/>
        <v>-0.95433760767463161</v>
      </c>
    </row>
    <row r="74" spans="1:25">
      <c r="A74">
        <v>150</v>
      </c>
      <c r="B74" t="s">
        <v>157</v>
      </c>
      <c r="C74" t="s">
        <v>158</v>
      </c>
      <c r="D74" t="str">
        <f t="shared" si="2"/>
        <v>Animecoin ANI</v>
      </c>
      <c r="E74" s="3" t="s">
        <v>8891</v>
      </c>
      <c r="F74" s="3" t="s">
        <v>8883</v>
      </c>
      <c r="G74" s="3" t="s">
        <v>8883</v>
      </c>
      <c r="H74" s="4">
        <v>0</v>
      </c>
      <c r="I74" s="4">
        <v>0</v>
      </c>
      <c r="J74" s="6">
        <v>43335</v>
      </c>
      <c r="K74" s="7">
        <v>2.4837057571858198E-3</v>
      </c>
      <c r="L74" s="7">
        <v>4607</v>
      </c>
      <c r="M74" s="7">
        <v>0</v>
      </c>
      <c r="N74" s="9">
        <v>43343</v>
      </c>
      <c r="O74" s="10">
        <v>8.4585621953010594E-3</v>
      </c>
      <c r="P74" s="10">
        <v>2658</v>
      </c>
      <c r="Q74" s="10">
        <v>0</v>
      </c>
      <c r="R74" s="10">
        <v>3.4056216888127251</v>
      </c>
      <c r="S74" s="18">
        <v>3.4056216888127251</v>
      </c>
      <c r="U74" s="14"/>
      <c r="V74" s="14">
        <v>4607</v>
      </c>
      <c r="W74" s="14"/>
      <c r="X74" s="14"/>
      <c r="Y74" s="19">
        <f t="shared" si="3"/>
        <v>0</v>
      </c>
    </row>
    <row r="75" spans="1:25">
      <c r="A75">
        <v>151</v>
      </c>
      <c r="B75" t="s">
        <v>159</v>
      </c>
      <c r="C75" t="s">
        <v>160</v>
      </c>
      <c r="D75" t="str">
        <f t="shared" si="2"/>
        <v>Pesetacoin PTC</v>
      </c>
      <c r="E75" s="3" t="s">
        <v>8882</v>
      </c>
      <c r="F75" s="3" t="s">
        <v>8883</v>
      </c>
      <c r="G75" s="3" t="s">
        <v>8883</v>
      </c>
      <c r="H75" s="4">
        <v>1605</v>
      </c>
      <c r="I75" s="4">
        <v>63164.510701656181</v>
      </c>
      <c r="J75" s="6">
        <v>43326</v>
      </c>
      <c r="K75" s="7">
        <v>1.34882554411888E-2</v>
      </c>
      <c r="L75" s="7">
        <v>730</v>
      </c>
      <c r="M75" s="7">
        <v>1823785.384385346</v>
      </c>
      <c r="N75" s="9">
        <v>43357</v>
      </c>
      <c r="O75" s="10">
        <v>2.2763784974813499E-2</v>
      </c>
      <c r="P75" s="10">
        <v>1685</v>
      </c>
      <c r="Q75" s="10">
        <v>3087647.797525553</v>
      </c>
      <c r="R75" s="10">
        <v>1.6876745161053379</v>
      </c>
      <c r="S75" s="18">
        <v>1.6876745161053379</v>
      </c>
      <c r="T75" s="13">
        <v>44461</v>
      </c>
      <c r="U75" s="14">
        <v>1.3075447405000001E-4</v>
      </c>
      <c r="V75" s="14">
        <v>2097</v>
      </c>
      <c r="W75" s="14">
        <v>18893.964545402821</v>
      </c>
      <c r="X75" s="14">
        <v>99.425603105130932</v>
      </c>
      <c r="Y75" s="19">
        <f t="shared" si="3"/>
        <v>-0.99425603105130933</v>
      </c>
    </row>
    <row r="76" spans="1:25">
      <c r="A76">
        <v>154</v>
      </c>
      <c r="B76" t="s">
        <v>161</v>
      </c>
      <c r="C76" t="s">
        <v>162</v>
      </c>
      <c r="D76" t="str">
        <f t="shared" si="2"/>
        <v>Marscoin MARS</v>
      </c>
      <c r="E76" s="3" t="s">
        <v>8882</v>
      </c>
      <c r="F76" s="3" t="s">
        <v>8883</v>
      </c>
      <c r="G76" s="3" t="s">
        <v>8883</v>
      </c>
      <c r="H76" s="4">
        <v>0</v>
      </c>
      <c r="I76" s="4">
        <v>0</v>
      </c>
      <c r="J76" s="6">
        <v>43429</v>
      </c>
      <c r="K76" s="7">
        <v>2.13758E-3</v>
      </c>
      <c r="L76" s="7">
        <v>1680</v>
      </c>
      <c r="M76" s="7">
        <v>67962.532962719997</v>
      </c>
      <c r="N76" s="9">
        <v>44243</v>
      </c>
      <c r="O76" s="10">
        <v>2.5013366700000002</v>
      </c>
      <c r="P76" s="10">
        <v>897</v>
      </c>
      <c r="Q76" s="10">
        <v>34801934.850000001</v>
      </c>
      <c r="R76" s="10">
        <v>1170.172190046688</v>
      </c>
      <c r="S76" s="18">
        <v>1170.172190046688</v>
      </c>
      <c r="T76" s="13">
        <v>44464</v>
      </c>
      <c r="U76" s="14">
        <v>2.6498265999200001E-3</v>
      </c>
      <c r="V76" s="14">
        <v>2536</v>
      </c>
      <c r="W76" s="14">
        <v>0</v>
      </c>
      <c r="X76" s="14">
        <v>99.894063576818709</v>
      </c>
      <c r="Y76" s="19">
        <f t="shared" si="3"/>
        <v>-0.99894063576818715</v>
      </c>
    </row>
    <row r="77" spans="1:25">
      <c r="A77">
        <v>159</v>
      </c>
      <c r="B77" t="s">
        <v>163</v>
      </c>
      <c r="C77" t="s">
        <v>164</v>
      </c>
      <c r="D77" t="str">
        <f t="shared" si="2"/>
        <v>Cashcoin CASH</v>
      </c>
      <c r="E77" s="3" t="s">
        <v>8882</v>
      </c>
      <c r="F77" s="3" t="s">
        <v>8883</v>
      </c>
      <c r="G77" s="3" t="s">
        <v>8883</v>
      </c>
      <c r="H77" s="4">
        <v>0</v>
      </c>
      <c r="I77" s="4">
        <v>0</v>
      </c>
      <c r="J77" s="6">
        <v>43326</v>
      </c>
      <c r="K77" s="7">
        <v>5.5197831243276596E-3</v>
      </c>
      <c r="L77" s="7">
        <v>1339</v>
      </c>
      <c r="M77" s="7">
        <v>263160.65724068083</v>
      </c>
      <c r="N77" s="9">
        <v>43327</v>
      </c>
      <c r="O77" s="10">
        <v>1.18759535253048E-2</v>
      </c>
      <c r="P77" s="10">
        <v>2133</v>
      </c>
      <c r="Q77" s="10">
        <v>566196.83503591781</v>
      </c>
      <c r="R77" s="10">
        <v>2.1515253874673479</v>
      </c>
      <c r="S77" s="18">
        <v>2.1515253874673479</v>
      </c>
      <c r="U77" s="14"/>
      <c r="V77" s="14">
        <v>4434</v>
      </c>
      <c r="W77" s="14"/>
      <c r="X77" s="14"/>
      <c r="Y77" s="19">
        <f t="shared" si="3"/>
        <v>0</v>
      </c>
    </row>
    <row r="78" spans="1:25">
      <c r="A78">
        <v>161</v>
      </c>
      <c r="B78" t="s">
        <v>165</v>
      </c>
      <c r="C78" t="s">
        <v>166</v>
      </c>
      <c r="D78" t="str">
        <f t="shared" si="2"/>
        <v>Pandacoin PND</v>
      </c>
      <c r="E78" s="3" t="s">
        <v>8887</v>
      </c>
      <c r="F78" s="3" t="s">
        <v>8883</v>
      </c>
      <c r="G78" s="3" t="s">
        <v>8883</v>
      </c>
      <c r="H78" s="4">
        <v>1375</v>
      </c>
      <c r="I78" s="4">
        <v>409479.50049500732</v>
      </c>
      <c r="J78" s="6">
        <v>43501</v>
      </c>
      <c r="K78" s="8">
        <v>3.4667842999600002E-5</v>
      </c>
      <c r="L78" s="7">
        <v>909</v>
      </c>
      <c r="M78" s="7">
        <v>1127222.034156956</v>
      </c>
      <c r="N78" s="9">
        <v>43684</v>
      </c>
      <c r="O78" s="10">
        <v>2.3913413968700001E-4</v>
      </c>
      <c r="P78" s="10">
        <v>1388</v>
      </c>
      <c r="Q78" s="10">
        <v>7775426.6793426964</v>
      </c>
      <c r="R78" s="10">
        <v>6.8978661201898008</v>
      </c>
      <c r="S78" s="18">
        <v>6.8978661201898008</v>
      </c>
      <c r="T78" s="13">
        <v>43906</v>
      </c>
      <c r="U78" s="16">
        <v>8.8318160644999999E-6</v>
      </c>
      <c r="V78" s="14">
        <v>1489</v>
      </c>
      <c r="W78" s="16">
        <v>287165.76539361378</v>
      </c>
      <c r="X78" s="16">
        <v>96.306752320659911</v>
      </c>
      <c r="Y78" s="19">
        <f t="shared" si="3"/>
        <v>-0.96306752320659905</v>
      </c>
    </row>
    <row r="79" spans="1:25">
      <c r="A79">
        <v>168</v>
      </c>
      <c r="B79" t="s">
        <v>167</v>
      </c>
      <c r="C79" t="s">
        <v>168</v>
      </c>
      <c r="D79" t="str">
        <f t="shared" si="2"/>
        <v>Uniform Fiscal Object UFO</v>
      </c>
      <c r="E79" s="3" t="s">
        <v>8882</v>
      </c>
      <c r="F79" s="3" t="s">
        <v>8883</v>
      </c>
      <c r="G79" s="3" t="s">
        <v>8883</v>
      </c>
      <c r="H79" s="4">
        <v>0</v>
      </c>
      <c r="I79" s="4">
        <v>0</v>
      </c>
      <c r="J79" s="6">
        <v>44154</v>
      </c>
      <c r="K79" s="7">
        <v>1.5999999999999999E-5</v>
      </c>
      <c r="L79" s="7">
        <v>770</v>
      </c>
      <c r="M79" s="7">
        <v>1644814.76371073</v>
      </c>
      <c r="N79" s="9">
        <v>44582</v>
      </c>
      <c r="O79" s="10">
        <v>8.7770139940694675E-3</v>
      </c>
      <c r="P79" s="10">
        <v>2602</v>
      </c>
      <c r="Q79" s="10">
        <v>0</v>
      </c>
      <c r="R79" s="10">
        <v>548.56337462934175</v>
      </c>
      <c r="S79" s="18">
        <v>548.56337462934175</v>
      </c>
      <c r="T79" s="13">
        <v>44680</v>
      </c>
      <c r="U79" s="14">
        <v>8.3475507307466401E-4</v>
      </c>
      <c r="V79" s="14">
        <v>2584</v>
      </c>
      <c r="W79" s="14">
        <v>0</v>
      </c>
      <c r="X79" s="14">
        <v>90.489304521575349</v>
      </c>
      <c r="Y79" s="19">
        <f t="shared" si="3"/>
        <v>-0.90489304521575353</v>
      </c>
    </row>
    <row r="80" spans="1:25">
      <c r="A80">
        <v>170</v>
      </c>
      <c r="B80" t="s">
        <v>169</v>
      </c>
      <c r="C80" t="s">
        <v>170</v>
      </c>
      <c r="D80" t="str">
        <f t="shared" si="2"/>
        <v>BlackCoin BLK</v>
      </c>
      <c r="E80" s="3" t="s">
        <v>8887</v>
      </c>
      <c r="F80" s="3" t="s">
        <v>8883</v>
      </c>
      <c r="G80" s="3" t="s">
        <v>8883</v>
      </c>
      <c r="H80" s="4">
        <v>703</v>
      </c>
      <c r="I80" s="4">
        <v>1174448.44855466</v>
      </c>
      <c r="J80" s="6">
        <v>43904</v>
      </c>
      <c r="K80" s="7">
        <v>1.34788068621E-2</v>
      </c>
      <c r="L80" s="7">
        <v>896</v>
      </c>
      <c r="M80" s="7">
        <v>1155582.322347</v>
      </c>
      <c r="N80" s="9">
        <v>44321</v>
      </c>
      <c r="O80" s="10">
        <v>0.27619284</v>
      </c>
      <c r="P80" s="10">
        <v>1226</v>
      </c>
      <c r="Q80" s="10">
        <v>12226946.17</v>
      </c>
      <c r="R80" s="10">
        <v>20.490896770440781</v>
      </c>
      <c r="S80" s="18">
        <v>20.490896770440781</v>
      </c>
      <c r="T80" s="13">
        <v>44584</v>
      </c>
      <c r="U80" s="14">
        <v>1.5157138202411919E-2</v>
      </c>
      <c r="V80" s="14">
        <v>1034</v>
      </c>
      <c r="W80" s="14">
        <v>1619425.05</v>
      </c>
      <c r="X80" s="14">
        <v>94.51211761955453</v>
      </c>
      <c r="Y80" s="19">
        <f t="shared" si="3"/>
        <v>-0.94512117619554525</v>
      </c>
    </row>
    <row r="81" spans="1:25">
      <c r="A81">
        <v>174</v>
      </c>
      <c r="B81" t="s">
        <v>171</v>
      </c>
      <c r="C81" t="s">
        <v>172</v>
      </c>
      <c r="D81" t="str">
        <f t="shared" si="2"/>
        <v>LiteBar LTB</v>
      </c>
      <c r="E81" s="3" t="s">
        <v>8882</v>
      </c>
      <c r="F81" s="3" t="s">
        <v>8883</v>
      </c>
      <c r="G81" s="3" t="s">
        <v>8883</v>
      </c>
      <c r="H81" s="4">
        <v>0</v>
      </c>
      <c r="I81" s="4">
        <v>0</v>
      </c>
      <c r="J81" s="6">
        <v>43332</v>
      </c>
      <c r="K81" s="7">
        <v>8.0246567726135296E-2</v>
      </c>
      <c r="L81" s="7">
        <v>1661</v>
      </c>
      <c r="M81" s="7">
        <v>76142.896159086988</v>
      </c>
      <c r="N81" s="9">
        <v>43414</v>
      </c>
      <c r="O81" s="10">
        <v>0.13689734291899999</v>
      </c>
      <c r="P81" s="10">
        <v>2393</v>
      </c>
      <c r="Q81" s="10">
        <v>133207.2231169169</v>
      </c>
      <c r="R81" s="10">
        <v>1.705958856535795</v>
      </c>
      <c r="S81" s="18">
        <v>1.705958856535795</v>
      </c>
      <c r="U81" s="14"/>
      <c r="V81" s="14">
        <v>4518</v>
      </c>
      <c r="W81" s="14"/>
      <c r="X81" s="14"/>
      <c r="Y81" s="19">
        <f t="shared" si="3"/>
        <v>0</v>
      </c>
    </row>
    <row r="82" spans="1:25">
      <c r="A82">
        <v>175</v>
      </c>
      <c r="B82" t="s">
        <v>173</v>
      </c>
      <c r="C82" t="s">
        <v>174</v>
      </c>
      <c r="D82" t="str">
        <f t="shared" si="2"/>
        <v>Photon PHO</v>
      </c>
      <c r="E82" s="3" t="s">
        <v>8892</v>
      </c>
      <c r="F82" s="3" t="s">
        <v>8883</v>
      </c>
      <c r="G82" s="3" t="s">
        <v>8883</v>
      </c>
      <c r="H82" s="4">
        <v>1609</v>
      </c>
      <c r="I82" s="4">
        <v>61775.467160697292</v>
      </c>
      <c r="J82" s="6">
        <v>43326</v>
      </c>
      <c r="K82" s="8">
        <v>2.1635236407746602E-5</v>
      </c>
      <c r="L82" s="7">
        <v>1134</v>
      </c>
      <c r="M82" s="7">
        <v>524511.75953478226</v>
      </c>
      <c r="N82" s="9">
        <v>43338</v>
      </c>
      <c r="O82" s="12">
        <v>4.1174200305249501E-5</v>
      </c>
      <c r="P82" s="10">
        <v>2008</v>
      </c>
      <c r="Q82" s="10">
        <v>1005713.754398151</v>
      </c>
      <c r="R82" s="10">
        <v>1.903108407473046</v>
      </c>
      <c r="S82" s="18">
        <v>1.903108407473046</v>
      </c>
      <c r="T82" s="13">
        <v>44121</v>
      </c>
      <c r="U82" s="16">
        <v>7.6690844000000004E-7</v>
      </c>
      <c r="V82" s="14">
        <v>2020</v>
      </c>
      <c r="W82" s="16">
        <v>28031.209366232899</v>
      </c>
      <c r="X82" s="16">
        <v>98.137405379304425</v>
      </c>
      <c r="Y82" s="19">
        <f t="shared" si="3"/>
        <v>-0.98137405379304421</v>
      </c>
    </row>
    <row r="83" spans="1:25">
      <c r="A83">
        <v>181</v>
      </c>
      <c r="B83" t="s">
        <v>175</v>
      </c>
      <c r="C83" t="s">
        <v>176</v>
      </c>
      <c r="D83" t="str">
        <f t="shared" si="2"/>
        <v>Zeitcoin ZEIT</v>
      </c>
      <c r="E83" s="3" t="s">
        <v>8882</v>
      </c>
      <c r="F83" s="3" t="s">
        <v>8883</v>
      </c>
      <c r="G83" s="3" t="s">
        <v>8883</v>
      </c>
      <c r="H83" s="4">
        <v>1472</v>
      </c>
      <c r="I83" s="4">
        <v>156660.3370389457</v>
      </c>
      <c r="J83" s="6">
        <v>43500</v>
      </c>
      <c r="K83" s="8">
        <v>1.0239381216300001E-5</v>
      </c>
      <c r="L83" s="7">
        <v>1227</v>
      </c>
      <c r="M83" s="7">
        <v>378562.49185398308</v>
      </c>
      <c r="N83" s="9">
        <v>43503</v>
      </c>
      <c r="O83" s="12">
        <v>7.1021705933800006E-5</v>
      </c>
      <c r="P83" s="10">
        <v>1735</v>
      </c>
      <c r="Q83" s="10">
        <v>2625759.6747256322</v>
      </c>
      <c r="R83" s="10">
        <v>6.9361326073826648</v>
      </c>
      <c r="S83" s="18">
        <v>6.9361326073826648</v>
      </c>
      <c r="T83" s="13">
        <v>43906</v>
      </c>
      <c r="U83" s="16">
        <v>3.0403807016900002E-6</v>
      </c>
      <c r="V83" s="14">
        <v>1716</v>
      </c>
      <c r="W83" s="16">
        <v>112406.671356313</v>
      </c>
      <c r="X83" s="16">
        <v>95.719082410490159</v>
      </c>
      <c r="Y83" s="19">
        <f t="shared" si="3"/>
        <v>-0.95719082410490164</v>
      </c>
    </row>
    <row r="84" spans="1:25">
      <c r="A84">
        <v>182</v>
      </c>
      <c r="B84" t="s">
        <v>177</v>
      </c>
      <c r="C84" t="s">
        <v>178</v>
      </c>
      <c r="D84" t="str">
        <f t="shared" si="2"/>
        <v>Myriad XMY</v>
      </c>
      <c r="E84" s="3" t="s">
        <v>8882</v>
      </c>
      <c r="F84" s="3" t="s">
        <v>8883</v>
      </c>
      <c r="G84" s="3" t="s">
        <v>8883</v>
      </c>
      <c r="H84" s="4">
        <v>671</v>
      </c>
      <c r="I84" s="4">
        <v>1337867.9153572</v>
      </c>
      <c r="J84" s="6">
        <v>43903</v>
      </c>
      <c r="K84" s="7">
        <v>5.0987876299999995E-4</v>
      </c>
      <c r="L84" s="7">
        <v>848</v>
      </c>
      <c r="M84" s="7">
        <v>1337867.9153572</v>
      </c>
      <c r="N84" s="9">
        <v>44308</v>
      </c>
      <c r="O84" s="10">
        <v>1.147548E-2</v>
      </c>
      <c r="P84" s="10">
        <v>1133</v>
      </c>
      <c r="Q84" s="10">
        <v>16579460.34</v>
      </c>
      <c r="R84" s="10">
        <v>22.506291363227461</v>
      </c>
      <c r="S84" s="18">
        <v>22.506291363227461</v>
      </c>
      <c r="T84" s="13">
        <v>44619</v>
      </c>
      <c r="U84" s="14">
        <v>1.6005181463207499E-4</v>
      </c>
      <c r="V84" s="14">
        <v>1190</v>
      </c>
      <c r="W84" s="14">
        <v>854547.65</v>
      </c>
      <c r="X84" s="14">
        <v>98.605271285976059</v>
      </c>
      <c r="Y84" s="19">
        <f t="shared" si="3"/>
        <v>-0.98605271285976059</v>
      </c>
    </row>
    <row r="85" spans="1:25">
      <c r="A85">
        <v>199</v>
      </c>
      <c r="B85" t="s">
        <v>179</v>
      </c>
      <c r="C85" t="s">
        <v>180</v>
      </c>
      <c r="D85" t="str">
        <f t="shared" si="2"/>
        <v>Skeincoin SKC</v>
      </c>
      <c r="E85" s="3" t="s">
        <v>8887</v>
      </c>
      <c r="F85" s="3" t="s">
        <v>8883</v>
      </c>
      <c r="G85" s="3" t="s">
        <v>8883</v>
      </c>
      <c r="H85" s="4">
        <v>0</v>
      </c>
      <c r="I85" s="4">
        <v>0</v>
      </c>
      <c r="J85" s="6">
        <v>43548</v>
      </c>
      <c r="K85" s="7">
        <v>2.2079111899200002E-3</v>
      </c>
      <c r="L85" s="7">
        <v>1854</v>
      </c>
      <c r="M85" s="7">
        <v>29986.606875202771</v>
      </c>
      <c r="N85" s="9">
        <v>43630</v>
      </c>
      <c r="O85" s="10">
        <v>0.77690097646400003</v>
      </c>
      <c r="P85" s="10">
        <v>1280</v>
      </c>
      <c r="Q85" s="10">
        <v>10583953.95928522</v>
      </c>
      <c r="R85" s="10">
        <v>351.87147925644132</v>
      </c>
      <c r="S85" s="18">
        <v>351.87147925644132</v>
      </c>
      <c r="U85" s="14"/>
      <c r="V85" s="14">
        <v>4299</v>
      </c>
      <c r="W85" s="14"/>
      <c r="X85" s="14"/>
      <c r="Y85" s="19">
        <f t="shared" si="3"/>
        <v>0</v>
      </c>
    </row>
    <row r="86" spans="1:25">
      <c r="A86">
        <v>201</v>
      </c>
      <c r="B86" t="s">
        <v>181</v>
      </c>
      <c r="C86" t="s">
        <v>182</v>
      </c>
      <c r="D86" t="str">
        <f t="shared" si="2"/>
        <v>Einsteinium EMC2</v>
      </c>
      <c r="E86" s="3" t="s">
        <v>8891</v>
      </c>
      <c r="F86" s="3" t="s">
        <v>8883</v>
      </c>
      <c r="G86" s="3" t="s">
        <v>8883</v>
      </c>
      <c r="H86" s="4">
        <v>240</v>
      </c>
      <c r="I86" s="4">
        <v>9896379.9729388002</v>
      </c>
      <c r="J86" s="6">
        <v>43495</v>
      </c>
      <c r="K86" s="7">
        <v>2.4854375565299999E-2</v>
      </c>
      <c r="L86" s="7">
        <v>337</v>
      </c>
      <c r="M86" s="7">
        <v>8331268.6406664699</v>
      </c>
      <c r="N86" s="9">
        <v>44299</v>
      </c>
      <c r="O86" s="10">
        <v>0.75256935999999997</v>
      </c>
      <c r="P86" s="10">
        <v>465</v>
      </c>
      <c r="Q86" s="10">
        <v>155108980.77000001</v>
      </c>
      <c r="R86" s="10">
        <v>30.279149762695571</v>
      </c>
      <c r="S86" s="18">
        <v>30.279149762695571</v>
      </c>
      <c r="T86" s="13">
        <v>44684</v>
      </c>
      <c r="U86" s="14">
        <v>1.068093364855569E-2</v>
      </c>
      <c r="V86" s="14">
        <v>862</v>
      </c>
      <c r="W86" s="14">
        <v>3192261.21</v>
      </c>
      <c r="X86" s="14">
        <v>98.580737641437366</v>
      </c>
      <c r="Y86" s="19">
        <f t="shared" si="3"/>
        <v>-0.98580737641437366</v>
      </c>
    </row>
    <row r="87" spans="1:25">
      <c r="A87">
        <v>205</v>
      </c>
      <c r="B87" t="s">
        <v>183</v>
      </c>
      <c r="C87" t="s">
        <v>184</v>
      </c>
      <c r="D87" t="str">
        <f t="shared" si="2"/>
        <v>Bitcoin Scrypt BTCS</v>
      </c>
      <c r="E87" s="3" t="s">
        <v>8887</v>
      </c>
      <c r="F87" s="3" t="s">
        <v>8883</v>
      </c>
      <c r="G87" s="3" t="s">
        <v>8883</v>
      </c>
      <c r="H87" s="4">
        <v>0</v>
      </c>
      <c r="I87" s="4">
        <v>0</v>
      </c>
      <c r="J87" s="6">
        <v>43428</v>
      </c>
      <c r="K87" s="7">
        <v>4.5301901488099998E-3</v>
      </c>
      <c r="L87" s="7">
        <v>1651</v>
      </c>
      <c r="M87" s="7">
        <v>79803.603151929521</v>
      </c>
      <c r="N87" s="9">
        <v>43611</v>
      </c>
      <c r="O87" s="10">
        <v>4.0844518216700001E-2</v>
      </c>
      <c r="P87" s="10">
        <v>2078</v>
      </c>
      <c r="Q87" s="10">
        <v>719514.99067947641</v>
      </c>
      <c r="R87" s="10">
        <v>9.0160714837608147</v>
      </c>
      <c r="S87" s="18">
        <v>9.0160714837608147</v>
      </c>
      <c r="U87" s="14"/>
      <c r="V87" s="14">
        <v>4422</v>
      </c>
      <c r="W87" s="14"/>
      <c r="X87" s="14"/>
      <c r="Y87" s="19">
        <f t="shared" si="3"/>
        <v>0</v>
      </c>
    </row>
    <row r="88" spans="1:25">
      <c r="A88">
        <v>206</v>
      </c>
      <c r="B88" t="s">
        <v>185</v>
      </c>
      <c r="C88" t="s">
        <v>186</v>
      </c>
      <c r="D88" t="str">
        <f t="shared" si="2"/>
        <v>Coin(O) CNO</v>
      </c>
      <c r="E88" s="3" t="s">
        <v>8887</v>
      </c>
      <c r="F88" s="3" t="s">
        <v>8883</v>
      </c>
      <c r="G88" s="3" t="s">
        <v>8883</v>
      </c>
      <c r="H88" s="4">
        <v>0</v>
      </c>
      <c r="I88" s="4">
        <v>0</v>
      </c>
      <c r="J88" s="6">
        <v>43445</v>
      </c>
      <c r="K88" s="7">
        <v>3.1326986637899998E-4</v>
      </c>
      <c r="L88" s="7">
        <v>1838</v>
      </c>
      <c r="M88" s="7">
        <v>33028.339565560411</v>
      </c>
      <c r="N88" s="9">
        <v>43456</v>
      </c>
      <c r="O88" s="10">
        <v>1.72680452061E-3</v>
      </c>
      <c r="P88" s="10">
        <v>2355</v>
      </c>
      <c r="Q88" s="10">
        <v>182073.24139258129</v>
      </c>
      <c r="R88" s="10">
        <v>5.5121947749704034</v>
      </c>
      <c r="S88" s="18">
        <v>5.5121947749704034</v>
      </c>
      <c r="U88" s="14"/>
      <c r="V88" s="14">
        <v>4501</v>
      </c>
      <c r="W88" s="14"/>
      <c r="X88" s="14"/>
      <c r="Y88" s="19">
        <f t="shared" si="3"/>
        <v>0</v>
      </c>
    </row>
    <row r="89" spans="1:25">
      <c r="A89">
        <v>212</v>
      </c>
      <c r="B89" t="s">
        <v>187</v>
      </c>
      <c r="C89" t="s">
        <v>187</v>
      </c>
      <c r="D89" t="str">
        <f t="shared" si="2"/>
        <v>ECC ECC</v>
      </c>
      <c r="E89" s="3" t="s">
        <v>8882</v>
      </c>
      <c r="F89" s="3" t="s">
        <v>8883</v>
      </c>
      <c r="G89" s="3" t="s">
        <v>8883</v>
      </c>
      <c r="H89" s="4">
        <v>1277</v>
      </c>
      <c r="I89" s="4">
        <v>2770930.7688981201</v>
      </c>
      <c r="J89" s="6">
        <v>43906</v>
      </c>
      <c r="K89" s="8">
        <v>4.5284865734200002E-5</v>
      </c>
      <c r="L89" s="7">
        <v>869</v>
      </c>
      <c r="M89" s="7">
        <v>1249880.8391066501</v>
      </c>
      <c r="N89" s="9">
        <v>44203</v>
      </c>
      <c r="O89" s="10">
        <v>1.04031E-3</v>
      </c>
      <c r="P89" s="10">
        <v>1306</v>
      </c>
      <c r="Q89" s="10">
        <v>9838299.5037433207</v>
      </c>
      <c r="R89" s="10">
        <v>22.97257556434219</v>
      </c>
      <c r="S89" s="18">
        <v>22.97257556434219</v>
      </c>
      <c r="T89" s="13">
        <v>44496</v>
      </c>
      <c r="U89" s="16">
        <v>2.3283275621411999E-5</v>
      </c>
      <c r="V89" s="14">
        <v>2551</v>
      </c>
      <c r="W89" s="16">
        <v>0</v>
      </c>
      <c r="X89" s="16">
        <v>97.761890626696655</v>
      </c>
      <c r="Y89" s="19">
        <f t="shared" si="3"/>
        <v>-0.97761890626696657</v>
      </c>
    </row>
    <row r="90" spans="1:25">
      <c r="A90">
        <v>213</v>
      </c>
      <c r="B90" t="s">
        <v>188</v>
      </c>
      <c r="C90" t="s">
        <v>189</v>
      </c>
      <c r="D90" t="str">
        <f t="shared" si="2"/>
        <v>MonaCoin MONA</v>
      </c>
      <c r="E90" s="3" t="s">
        <v>8891</v>
      </c>
      <c r="F90" s="3" t="s">
        <v>8883</v>
      </c>
      <c r="G90" s="3" t="s">
        <v>8883</v>
      </c>
      <c r="H90" s="4">
        <v>67</v>
      </c>
      <c r="I90" s="4">
        <v>75686551.041348696</v>
      </c>
      <c r="J90" s="6">
        <v>43449</v>
      </c>
      <c r="K90" s="7">
        <v>0.34918636366400002</v>
      </c>
      <c r="L90" s="7">
        <v>160</v>
      </c>
      <c r="M90" s="7">
        <v>22740232.004172601</v>
      </c>
      <c r="N90" s="9">
        <v>44303</v>
      </c>
      <c r="O90" s="10">
        <v>4.3576758299999998</v>
      </c>
      <c r="P90" s="10">
        <v>346</v>
      </c>
      <c r="Q90" s="10">
        <v>264844014.19</v>
      </c>
      <c r="R90" s="10">
        <v>12.47951318681252</v>
      </c>
      <c r="S90" s="18">
        <v>12.47951318681252</v>
      </c>
      <c r="T90" s="13">
        <v>44687</v>
      </c>
      <c r="U90" s="14">
        <v>0.76836886936175375</v>
      </c>
      <c r="V90" s="14">
        <v>341</v>
      </c>
      <c r="W90" s="14">
        <v>50837347.659999996</v>
      </c>
      <c r="X90" s="14">
        <v>82.367461478616832</v>
      </c>
      <c r="Y90" s="19">
        <f t="shared" si="3"/>
        <v>-0.82367461478616832</v>
      </c>
    </row>
    <row r="91" spans="1:25">
      <c r="A91">
        <v>215</v>
      </c>
      <c r="B91" t="s">
        <v>190</v>
      </c>
      <c r="C91" t="s">
        <v>191</v>
      </c>
      <c r="D91" t="str">
        <f t="shared" si="2"/>
        <v>Rubycoin RBY</v>
      </c>
      <c r="E91" s="3" t="s">
        <v>8882</v>
      </c>
      <c r="F91" s="3" t="s">
        <v>8883</v>
      </c>
      <c r="G91" s="3" t="s">
        <v>8883</v>
      </c>
      <c r="H91" s="4">
        <v>1311</v>
      </c>
      <c r="I91" s="4">
        <v>1063116.88403927</v>
      </c>
      <c r="J91" s="6">
        <v>43947</v>
      </c>
      <c r="K91" s="7">
        <v>2.6556194479200001E-2</v>
      </c>
      <c r="L91" s="7">
        <v>1035</v>
      </c>
      <c r="M91" s="7">
        <v>740448.01215495705</v>
      </c>
      <c r="N91" s="9">
        <v>44455</v>
      </c>
      <c r="O91" s="10">
        <v>2.0024331853644899</v>
      </c>
      <c r="P91" s="10">
        <v>2615</v>
      </c>
      <c r="Q91" s="10">
        <v>0</v>
      </c>
      <c r="R91" s="10">
        <v>75.403619555990417</v>
      </c>
      <c r="S91" s="18">
        <v>75.403619555990417</v>
      </c>
      <c r="T91" s="13">
        <v>44663</v>
      </c>
      <c r="U91" s="14">
        <v>5.9478393372591039E-2</v>
      </c>
      <c r="V91" s="14">
        <v>2595</v>
      </c>
      <c r="W91" s="14">
        <v>0</v>
      </c>
      <c r="X91" s="14">
        <v>97.029693983933612</v>
      </c>
      <c r="Y91" s="19">
        <f t="shared" si="3"/>
        <v>-0.97029693983933607</v>
      </c>
    </row>
    <row r="92" spans="1:25">
      <c r="A92">
        <v>217</v>
      </c>
      <c r="B92" t="s">
        <v>192</v>
      </c>
      <c r="C92" t="s">
        <v>193</v>
      </c>
      <c r="D92" t="str">
        <f t="shared" si="2"/>
        <v>Bela BELA</v>
      </c>
      <c r="E92" s="3" t="s">
        <v>8887</v>
      </c>
      <c r="F92" s="3" t="s">
        <v>8883</v>
      </c>
      <c r="G92" s="3" t="s">
        <v>8883</v>
      </c>
      <c r="H92" s="4">
        <v>1614</v>
      </c>
      <c r="I92" s="4">
        <v>58940.560920179203</v>
      </c>
      <c r="J92" s="6">
        <v>43323</v>
      </c>
      <c r="K92" s="7">
        <v>2.7746300000000002E-2</v>
      </c>
      <c r="L92" s="7">
        <v>646</v>
      </c>
      <c r="M92" s="7">
        <v>2367504.2154000001</v>
      </c>
      <c r="N92" s="9">
        <v>43324</v>
      </c>
      <c r="O92" s="10">
        <v>7.0723099999999997E-2</v>
      </c>
      <c r="P92" s="10">
        <v>1904</v>
      </c>
      <c r="Q92" s="10">
        <v>1494080.91857</v>
      </c>
      <c r="R92" s="10">
        <v>2.5489200361850051</v>
      </c>
      <c r="S92" s="18">
        <v>2.5489200361850051</v>
      </c>
      <c r="T92" s="13">
        <v>44540</v>
      </c>
      <c r="U92" s="14">
        <v>0</v>
      </c>
      <c r="V92" s="14">
        <v>1526</v>
      </c>
      <c r="W92" s="14">
        <v>257003.75</v>
      </c>
      <c r="X92" s="14">
        <v>100</v>
      </c>
      <c r="Y92" s="19">
        <f t="shared" si="3"/>
        <v>-1</v>
      </c>
    </row>
    <row r="93" spans="1:25">
      <c r="A93">
        <v>218</v>
      </c>
      <c r="B93" t="s">
        <v>194</v>
      </c>
      <c r="C93" t="s">
        <v>195</v>
      </c>
      <c r="D93" t="str">
        <f t="shared" si="2"/>
        <v>FlutterCoin FLT</v>
      </c>
      <c r="E93" s="3" t="s">
        <v>8887</v>
      </c>
      <c r="F93" s="3" t="s">
        <v>8883</v>
      </c>
      <c r="G93" s="3" t="s">
        <v>8883</v>
      </c>
      <c r="H93" s="4">
        <v>0</v>
      </c>
      <c r="I93" s="4">
        <v>0</v>
      </c>
      <c r="J93" s="6">
        <v>43326</v>
      </c>
      <c r="K93" s="7">
        <v>6.8221072433516405E-4</v>
      </c>
      <c r="L93" s="7">
        <v>1299</v>
      </c>
      <c r="M93" s="7">
        <v>297751.35581679741</v>
      </c>
      <c r="N93" s="9">
        <v>43365</v>
      </c>
      <c r="O93" s="10">
        <v>1.40801898669451E-3</v>
      </c>
      <c r="P93" s="10">
        <v>2116</v>
      </c>
      <c r="Q93" s="10">
        <v>614530.88811033545</v>
      </c>
      <c r="R93" s="10">
        <v>2.0639062630782732</v>
      </c>
      <c r="S93" s="18">
        <v>2.0639062630782732</v>
      </c>
      <c r="U93" s="14"/>
      <c r="V93" s="14">
        <v>4430</v>
      </c>
      <c r="W93" s="14"/>
      <c r="X93" s="14"/>
      <c r="Y93" s="19">
        <f t="shared" si="3"/>
        <v>0</v>
      </c>
    </row>
    <row r="94" spans="1:25">
      <c r="A94">
        <v>221</v>
      </c>
      <c r="B94" t="s">
        <v>196</v>
      </c>
      <c r="C94" t="s">
        <v>197</v>
      </c>
      <c r="D94" t="str">
        <f t="shared" si="2"/>
        <v>OctoCoin 888</v>
      </c>
      <c r="E94" s="3" t="s">
        <v>8887</v>
      </c>
      <c r="F94" s="3" t="s">
        <v>8883</v>
      </c>
      <c r="G94" s="3" t="s">
        <v>8883</v>
      </c>
      <c r="H94" s="4">
        <v>0</v>
      </c>
      <c r="I94" s="4">
        <v>0</v>
      </c>
      <c r="J94" s="6">
        <v>43326</v>
      </c>
      <c r="K94" s="7">
        <v>9.923065081238751E-4</v>
      </c>
      <c r="L94" s="7">
        <v>1730</v>
      </c>
      <c r="M94" s="7">
        <v>54561.749345029537</v>
      </c>
      <c r="N94" s="9">
        <v>43335</v>
      </c>
      <c r="O94" s="10">
        <v>2.84656486473978E-3</v>
      </c>
      <c r="P94" s="10">
        <v>2378</v>
      </c>
      <c r="Q94" s="10">
        <v>156523.5904252308</v>
      </c>
      <c r="R94" s="10">
        <v>2.8686346823641191</v>
      </c>
      <c r="S94" s="18">
        <v>2.8686346823641191</v>
      </c>
      <c r="U94" s="14"/>
      <c r="V94" s="14">
        <v>4510</v>
      </c>
      <c r="W94" s="14"/>
      <c r="X94" s="14"/>
      <c r="Y94" s="19">
        <f t="shared" si="3"/>
        <v>0</v>
      </c>
    </row>
    <row r="95" spans="1:25">
      <c r="A95">
        <v>224</v>
      </c>
      <c r="B95" t="s">
        <v>198</v>
      </c>
      <c r="C95" t="s">
        <v>199</v>
      </c>
      <c r="D95" t="str">
        <f t="shared" si="2"/>
        <v>FairCoin FAIR</v>
      </c>
      <c r="E95" s="3" t="s">
        <v>8885</v>
      </c>
      <c r="F95" s="3" t="s">
        <v>8888</v>
      </c>
      <c r="G95" s="3" t="s">
        <v>8883</v>
      </c>
      <c r="H95" s="4">
        <v>0</v>
      </c>
      <c r="I95" s="4">
        <v>0</v>
      </c>
      <c r="J95" s="6">
        <v>43741</v>
      </c>
      <c r="K95" s="7">
        <v>6.3566907623300003E-3</v>
      </c>
      <c r="L95" s="7">
        <v>1250</v>
      </c>
      <c r="M95" s="7">
        <v>338136.73711807182</v>
      </c>
      <c r="N95" s="9">
        <v>44537</v>
      </c>
      <c r="O95" s="10">
        <v>6.9214328432663734</v>
      </c>
      <c r="P95" s="10">
        <v>294</v>
      </c>
      <c r="Q95" s="10">
        <v>368177532.19539899</v>
      </c>
      <c r="R95" s="10">
        <v>1088.842151058072</v>
      </c>
      <c r="S95" s="18">
        <v>1088.842151058072</v>
      </c>
      <c r="T95" s="13">
        <v>44590</v>
      </c>
      <c r="U95" s="14">
        <v>6.1021085705240726E-3</v>
      </c>
      <c r="V95" s="14">
        <v>1450</v>
      </c>
      <c r="W95" s="14">
        <v>324594.53491189273</v>
      </c>
      <c r="X95" s="14">
        <v>99.911837495086573</v>
      </c>
      <c r="Y95" s="19">
        <f t="shared" si="3"/>
        <v>-0.99911837495086575</v>
      </c>
    </row>
    <row r="96" spans="1:25">
      <c r="A96">
        <v>233</v>
      </c>
      <c r="B96" t="s">
        <v>200</v>
      </c>
      <c r="C96" t="s">
        <v>201</v>
      </c>
      <c r="D96" t="str">
        <f t="shared" si="2"/>
        <v>SolarCoin SLR</v>
      </c>
      <c r="E96" s="3" t="s">
        <v>8885</v>
      </c>
      <c r="F96" s="3" t="s">
        <v>8883</v>
      </c>
      <c r="G96" s="3" t="s">
        <v>8883</v>
      </c>
      <c r="H96" s="4">
        <v>878</v>
      </c>
      <c r="I96" s="4">
        <v>515207.30751415988</v>
      </c>
      <c r="J96" s="6">
        <v>43323</v>
      </c>
      <c r="K96" s="7">
        <v>0.100420616567135</v>
      </c>
      <c r="L96" s="7">
        <v>474</v>
      </c>
      <c r="M96" s="7">
        <v>4540588.0775972353</v>
      </c>
      <c r="N96" s="9">
        <v>43344</v>
      </c>
      <c r="O96" s="10">
        <v>0.14434343576431299</v>
      </c>
      <c r="P96" s="10">
        <v>1444</v>
      </c>
      <c r="Q96" s="10">
        <v>6547869.7942936216</v>
      </c>
      <c r="R96" s="10">
        <v>1.437388463631011</v>
      </c>
      <c r="S96" s="18">
        <v>1.437388463631011</v>
      </c>
      <c r="T96" s="13">
        <v>44397</v>
      </c>
      <c r="U96" s="14">
        <v>3.9140814941100001E-3</v>
      </c>
      <c r="V96" s="14">
        <v>1528</v>
      </c>
      <c r="W96" s="14">
        <v>253720.6330151268</v>
      </c>
      <c r="X96" s="14">
        <v>97.288355044769077</v>
      </c>
      <c r="Y96" s="19">
        <f t="shared" si="3"/>
        <v>-0.97288355044769081</v>
      </c>
    </row>
    <row r="97" spans="1:25">
      <c r="A97">
        <v>234</v>
      </c>
      <c r="B97" t="s">
        <v>202</v>
      </c>
      <c r="C97" t="s">
        <v>203</v>
      </c>
      <c r="D97" t="str">
        <f t="shared" si="2"/>
        <v>e-Gulden EFL</v>
      </c>
      <c r="E97" s="3" t="s">
        <v>8887</v>
      </c>
      <c r="F97" s="3" t="s">
        <v>8883</v>
      </c>
      <c r="G97" s="3" t="s">
        <v>8883</v>
      </c>
      <c r="H97" s="4">
        <v>1331</v>
      </c>
      <c r="I97" s="4">
        <v>711816.46947335498</v>
      </c>
      <c r="J97" s="6">
        <v>43677</v>
      </c>
      <c r="K97" s="7">
        <v>1.0154462025600001E-2</v>
      </c>
      <c r="L97" s="7">
        <v>860</v>
      </c>
      <c r="M97" s="7">
        <v>1288378.9042650301</v>
      </c>
      <c r="N97" s="9">
        <v>44248</v>
      </c>
      <c r="O97" s="10">
        <v>0.48030794999999998</v>
      </c>
      <c r="P97" s="10">
        <v>1951</v>
      </c>
      <c r="Q97" s="10">
        <v>1232860.97</v>
      </c>
      <c r="R97" s="10">
        <v>47.300186734571973</v>
      </c>
      <c r="S97" s="18">
        <v>47.300186734571973</v>
      </c>
      <c r="T97" s="13">
        <v>44256</v>
      </c>
      <c r="U97" s="14">
        <v>4.8347E-4</v>
      </c>
      <c r="V97" s="14">
        <v>1410</v>
      </c>
      <c r="W97" s="14">
        <v>366184.46</v>
      </c>
      <c r="X97" s="14">
        <v>99.899341661948341</v>
      </c>
      <c r="Y97" s="19">
        <f t="shared" si="3"/>
        <v>-0.99899341661948338</v>
      </c>
    </row>
    <row r="98" spans="1:25">
      <c r="A98">
        <v>254</v>
      </c>
      <c r="B98" t="s">
        <v>204</v>
      </c>
      <c r="C98" t="s">
        <v>205</v>
      </c>
      <c r="D98" t="str">
        <f t="shared" si="2"/>
        <v>Gulden NLG</v>
      </c>
      <c r="E98" s="3" t="s">
        <v>8887</v>
      </c>
      <c r="F98" s="3" t="s">
        <v>8883</v>
      </c>
      <c r="G98" s="3" t="s">
        <v>8883</v>
      </c>
      <c r="H98" s="4">
        <v>383</v>
      </c>
      <c r="I98" s="4">
        <v>4505087.3079242101</v>
      </c>
      <c r="J98" s="6">
        <v>44126</v>
      </c>
      <c r="K98" s="7">
        <v>5.5360399999999999E-3</v>
      </c>
      <c r="L98" s="7">
        <v>543</v>
      </c>
      <c r="M98" s="7">
        <v>3482137.6249103402</v>
      </c>
      <c r="N98" s="9">
        <v>44127</v>
      </c>
      <c r="O98" s="10">
        <v>0.10794877999999999</v>
      </c>
      <c r="P98" s="10">
        <v>1649</v>
      </c>
      <c r="Q98" s="10">
        <v>3482443.63744999</v>
      </c>
      <c r="R98" s="10">
        <v>19.499277461868051</v>
      </c>
      <c r="S98" s="18">
        <v>19.499277461868051</v>
      </c>
      <c r="T98" s="13">
        <v>44687</v>
      </c>
      <c r="U98" s="14">
        <v>3.9433923148762583E-3</v>
      </c>
      <c r="V98" s="14">
        <v>928</v>
      </c>
      <c r="W98" s="14">
        <v>2549895.44</v>
      </c>
      <c r="X98" s="14">
        <v>96.346978340212601</v>
      </c>
      <c r="Y98" s="19">
        <f t="shared" si="3"/>
        <v>-0.96346978340212597</v>
      </c>
    </row>
    <row r="99" spans="1:25">
      <c r="A99">
        <v>258</v>
      </c>
      <c r="B99" t="s">
        <v>207</v>
      </c>
      <c r="C99" t="s">
        <v>208</v>
      </c>
      <c r="D99" t="str">
        <f t="shared" si="2"/>
        <v>Groestlcoin GRS</v>
      </c>
      <c r="E99" s="3" t="s">
        <v>8882</v>
      </c>
      <c r="F99" s="3" t="s">
        <v>8883</v>
      </c>
      <c r="G99" s="3" t="s">
        <v>8883</v>
      </c>
      <c r="H99" s="4">
        <v>260</v>
      </c>
      <c r="I99" s="4">
        <v>8935615.3430850096</v>
      </c>
      <c r="J99" s="6">
        <v>43903</v>
      </c>
      <c r="K99" s="7">
        <v>8.3109980286599994E-2</v>
      </c>
      <c r="L99" s="7">
        <v>324</v>
      </c>
      <c r="M99" s="7">
        <v>8935615.3430850096</v>
      </c>
      <c r="N99" s="9">
        <v>44295</v>
      </c>
      <c r="O99" s="10">
        <v>2.7949445900000001</v>
      </c>
      <c r="P99" s="10">
        <v>437</v>
      </c>
      <c r="Q99" s="10">
        <v>177500262.02000001</v>
      </c>
      <c r="R99" s="10">
        <v>33.629470015054679</v>
      </c>
      <c r="S99" s="18">
        <v>33.629470015054679</v>
      </c>
      <c r="T99" s="13">
        <v>44369</v>
      </c>
      <c r="U99" s="14">
        <v>0.32463016</v>
      </c>
      <c r="V99" s="14">
        <v>439</v>
      </c>
      <c r="W99" s="14">
        <v>28839394.780000001</v>
      </c>
      <c r="X99" s="14">
        <v>88.385094961757375</v>
      </c>
      <c r="Y99" s="19">
        <f t="shared" si="3"/>
        <v>-0.88385094961757371</v>
      </c>
    </row>
    <row r="100" spans="1:25">
      <c r="A100">
        <v>260</v>
      </c>
      <c r="B100" t="s">
        <v>209</v>
      </c>
      <c r="C100" t="s">
        <v>210</v>
      </c>
      <c r="D100" t="str">
        <f t="shared" si="2"/>
        <v>PetroDollar XPD</v>
      </c>
      <c r="E100" s="3" t="s">
        <v>8882</v>
      </c>
      <c r="F100" s="3" t="s">
        <v>8883</v>
      </c>
      <c r="G100" s="3" t="s">
        <v>8883</v>
      </c>
      <c r="H100" s="4">
        <v>1327</v>
      </c>
      <c r="I100" s="4">
        <v>738924.20610750897</v>
      </c>
      <c r="J100" s="6">
        <v>43326</v>
      </c>
      <c r="K100" s="7">
        <v>5.0992800000000003E-3</v>
      </c>
      <c r="L100" s="7">
        <v>1065</v>
      </c>
      <c r="M100" s="7">
        <v>660922.54303599999</v>
      </c>
      <c r="N100" s="9">
        <v>43330</v>
      </c>
      <c r="O100" s="10">
        <v>6.0883800000000002E-2</v>
      </c>
      <c r="P100" s="10">
        <v>1670</v>
      </c>
      <c r="Q100" s="10">
        <v>3244337.4495600001</v>
      </c>
      <c r="R100" s="10">
        <v>11.93968560267332</v>
      </c>
      <c r="S100" s="18">
        <v>11.93968560267332</v>
      </c>
      <c r="T100" s="13">
        <v>44136</v>
      </c>
      <c r="U100" s="14">
        <v>4.6813799999999997E-3</v>
      </c>
      <c r="V100" s="14">
        <v>1456</v>
      </c>
      <c r="W100" s="14">
        <v>315895.41164186999</v>
      </c>
      <c r="X100" s="14">
        <v>92.310959565598736</v>
      </c>
      <c r="Y100" s="19">
        <f t="shared" si="3"/>
        <v>-0.92310959565598738</v>
      </c>
    </row>
    <row r="101" spans="1:25">
      <c r="A101">
        <v>263</v>
      </c>
      <c r="B101" t="s">
        <v>211</v>
      </c>
      <c r="C101" t="s">
        <v>212</v>
      </c>
      <c r="D101" t="str">
        <f t="shared" si="2"/>
        <v>PLNcoin PLNC</v>
      </c>
      <c r="E101" s="3" t="s">
        <v>8882</v>
      </c>
      <c r="F101" s="3" t="s">
        <v>8883</v>
      </c>
      <c r="G101" s="3" t="s">
        <v>8883</v>
      </c>
      <c r="H101" s="4">
        <v>1971</v>
      </c>
      <c r="I101" s="4">
        <v>2564.1229527614501</v>
      </c>
      <c r="J101" s="6">
        <v>43497</v>
      </c>
      <c r="K101" s="7">
        <v>1.71209470179E-4</v>
      </c>
      <c r="L101" s="7">
        <v>2090</v>
      </c>
      <c r="M101" s="7">
        <v>2977.5595003416101</v>
      </c>
      <c r="N101" s="9">
        <v>43715</v>
      </c>
      <c r="O101" s="10">
        <v>1.56198901389E-3</v>
      </c>
      <c r="P101" s="10">
        <v>2563</v>
      </c>
      <c r="Q101" s="10">
        <v>8983.3723290035105</v>
      </c>
      <c r="R101" s="10">
        <v>9.123262937832445</v>
      </c>
      <c r="S101" s="18">
        <v>9.123262937832445</v>
      </c>
      <c r="T101" s="13">
        <v>43905</v>
      </c>
      <c r="U101" s="16">
        <v>5.2310328132799997E-5</v>
      </c>
      <c r="V101" s="14">
        <v>2380</v>
      </c>
      <c r="W101" s="16">
        <v>1833.53446950027</v>
      </c>
      <c r="X101" s="16">
        <v>96.651043786631647</v>
      </c>
      <c r="Y101" s="19">
        <f t="shared" si="3"/>
        <v>-0.96651043786631652</v>
      </c>
    </row>
    <row r="102" spans="1:25">
      <c r="A102">
        <v>268</v>
      </c>
      <c r="B102" t="s">
        <v>213</v>
      </c>
      <c r="C102" t="s">
        <v>214</v>
      </c>
      <c r="D102" t="str">
        <f t="shared" si="2"/>
        <v>WhiteCoin XWC</v>
      </c>
      <c r="E102" s="3" t="s">
        <v>8887</v>
      </c>
      <c r="F102" s="3" t="s">
        <v>8883</v>
      </c>
      <c r="G102" s="3" t="s">
        <v>8883</v>
      </c>
      <c r="H102" s="4">
        <v>536</v>
      </c>
      <c r="I102" s="4">
        <v>2301396.5578054101</v>
      </c>
      <c r="J102" s="6">
        <v>43784</v>
      </c>
      <c r="K102" s="7">
        <v>1.4169476510200001E-3</v>
      </c>
      <c r="L102" s="7">
        <v>1092</v>
      </c>
      <c r="M102" s="7">
        <v>607827.41001985397</v>
      </c>
      <c r="N102" s="9">
        <v>44260</v>
      </c>
      <c r="O102" s="10">
        <v>2.6197900700000001</v>
      </c>
      <c r="P102" s="10">
        <v>121</v>
      </c>
      <c r="Q102" s="10">
        <v>1848067178.4200001</v>
      </c>
      <c r="R102" s="10">
        <v>1848.8968651129239</v>
      </c>
      <c r="S102" s="18">
        <v>1848.8968651129239</v>
      </c>
      <c r="T102" s="13">
        <v>44685</v>
      </c>
      <c r="U102" s="14">
        <v>0.36524315417642761</v>
      </c>
      <c r="V102" s="14">
        <v>145</v>
      </c>
      <c r="W102" s="14">
        <v>276126333.85000002</v>
      </c>
      <c r="X102" s="14">
        <v>86.058304504664846</v>
      </c>
      <c r="Y102" s="19">
        <f t="shared" si="3"/>
        <v>-0.86058304504664851</v>
      </c>
    </row>
    <row r="103" spans="1:25">
      <c r="A103">
        <v>269</v>
      </c>
      <c r="B103" t="s">
        <v>215</v>
      </c>
      <c r="C103" t="s">
        <v>216</v>
      </c>
      <c r="D103" t="str">
        <f t="shared" si="2"/>
        <v>AsiaCoin AC</v>
      </c>
      <c r="E103" s="3" t="s">
        <v>8887</v>
      </c>
      <c r="F103" s="3" t="s">
        <v>8883</v>
      </c>
      <c r="G103" s="3" t="s">
        <v>8883</v>
      </c>
      <c r="H103" s="4">
        <v>0</v>
      </c>
      <c r="I103" s="4">
        <v>0</v>
      </c>
      <c r="J103" s="6">
        <v>43326</v>
      </c>
      <c r="K103" s="7">
        <v>1.6124980757013E-3</v>
      </c>
      <c r="L103" s="7">
        <v>598</v>
      </c>
      <c r="M103" s="7">
        <v>2886949.4090719991</v>
      </c>
      <c r="N103" s="9">
        <v>43355</v>
      </c>
      <c r="O103" s="10">
        <v>4.3089161626994601E-3</v>
      </c>
      <c r="P103" s="10">
        <v>1380</v>
      </c>
      <c r="Q103" s="10">
        <v>7903982.5792258736</v>
      </c>
      <c r="R103" s="10">
        <v>2.6721992587962911</v>
      </c>
      <c r="S103" s="18">
        <v>2.6721992587962911</v>
      </c>
      <c r="U103" s="14"/>
      <c r="V103" s="14">
        <v>4304</v>
      </c>
      <c r="W103" s="14"/>
      <c r="X103" s="14"/>
      <c r="Y103" s="19">
        <f t="shared" si="3"/>
        <v>0</v>
      </c>
    </row>
    <row r="104" spans="1:25">
      <c r="A104">
        <v>275</v>
      </c>
      <c r="B104" t="s">
        <v>217</v>
      </c>
      <c r="C104" t="s">
        <v>218</v>
      </c>
      <c r="D104" t="str">
        <f t="shared" si="2"/>
        <v>PopularCoin POP</v>
      </c>
      <c r="E104" s="3" t="s">
        <v>8882</v>
      </c>
      <c r="F104" s="3" t="s">
        <v>8883</v>
      </c>
      <c r="G104" s="3" t="s">
        <v>8883</v>
      </c>
      <c r="H104" s="4">
        <v>1681</v>
      </c>
      <c r="I104" s="4">
        <v>38313.153289414819</v>
      </c>
      <c r="J104" s="6">
        <v>43972</v>
      </c>
      <c r="K104" s="8">
        <v>3.99643490675E-6</v>
      </c>
      <c r="L104" s="7">
        <v>1955</v>
      </c>
      <c r="M104" s="7">
        <v>16062.69557767072</v>
      </c>
      <c r="N104" s="9">
        <v>44280</v>
      </c>
      <c r="O104" s="10">
        <v>4.7038977987999997E-4</v>
      </c>
      <c r="P104" s="10">
        <v>1823</v>
      </c>
      <c r="Q104" s="10">
        <v>1953490.3082434</v>
      </c>
      <c r="R104" s="10">
        <v>117.7023499333141</v>
      </c>
      <c r="S104" s="18">
        <v>117.7023499333141</v>
      </c>
      <c r="T104" s="13">
        <v>44397</v>
      </c>
      <c r="U104" s="16">
        <v>1.788233937E-5</v>
      </c>
      <c r="V104" s="14">
        <v>1823</v>
      </c>
      <c r="W104" s="16">
        <v>74420.553117818534</v>
      </c>
      <c r="X104" s="16">
        <v>96.198399681523298</v>
      </c>
      <c r="Y104" s="19">
        <f t="shared" si="3"/>
        <v>-0.96198399681523294</v>
      </c>
    </row>
    <row r="105" spans="1:25">
      <c r="A105">
        <v>276</v>
      </c>
      <c r="B105" t="s">
        <v>219</v>
      </c>
      <c r="C105" t="s">
        <v>220</v>
      </c>
      <c r="D105" t="str">
        <f t="shared" si="2"/>
        <v>Bitstar BITS</v>
      </c>
      <c r="E105" s="3" t="s">
        <v>8882</v>
      </c>
      <c r="F105" s="3" t="s">
        <v>8883</v>
      </c>
      <c r="G105" s="3" t="s">
        <v>8883</v>
      </c>
      <c r="H105" s="4">
        <v>1554</v>
      </c>
      <c r="I105" s="4">
        <v>89251.508257578404</v>
      </c>
      <c r="J105" s="6">
        <v>43937</v>
      </c>
      <c r="K105" s="7">
        <v>1.9770991838699999E-3</v>
      </c>
      <c r="L105" s="7">
        <v>1696</v>
      </c>
      <c r="M105" s="7">
        <v>63153.0975611963</v>
      </c>
      <c r="N105" s="9">
        <v>44475</v>
      </c>
      <c r="O105" s="10">
        <v>4.8445872588505197E-2</v>
      </c>
      <c r="P105" s="10">
        <v>2010</v>
      </c>
      <c r="Q105" s="10">
        <v>995647.42</v>
      </c>
      <c r="R105" s="10">
        <v>24.503511499952481</v>
      </c>
      <c r="S105" s="18">
        <v>24.503511499952481</v>
      </c>
      <c r="T105" s="13">
        <v>44585</v>
      </c>
      <c r="U105" s="14">
        <v>8.959696082728617E-3</v>
      </c>
      <c r="V105" s="14">
        <v>1569</v>
      </c>
      <c r="W105" s="14">
        <v>209266.17</v>
      </c>
      <c r="X105" s="14">
        <v>81.505759719034359</v>
      </c>
      <c r="Y105" s="19">
        <f t="shared" si="3"/>
        <v>-0.81505759719034354</v>
      </c>
    </row>
    <row r="106" spans="1:25">
      <c r="A106">
        <v>278</v>
      </c>
      <c r="B106" t="s">
        <v>221</v>
      </c>
      <c r="C106" t="s">
        <v>222</v>
      </c>
      <c r="D106" t="str">
        <f t="shared" si="2"/>
        <v>Quebecoin QBC</v>
      </c>
      <c r="E106" s="3" t="s">
        <v>8882</v>
      </c>
      <c r="F106" s="3" t="s">
        <v>8883</v>
      </c>
      <c r="G106" s="3" t="s">
        <v>8883</v>
      </c>
      <c r="H106" s="4">
        <v>1908</v>
      </c>
      <c r="I106" s="4">
        <v>6317.2616844863096</v>
      </c>
      <c r="J106" s="6">
        <v>43349</v>
      </c>
      <c r="K106" s="7">
        <v>2.4336599999999998E-3</v>
      </c>
      <c r="L106" s="7">
        <v>1728</v>
      </c>
      <c r="M106" s="7">
        <v>54791.897548100002</v>
      </c>
      <c r="N106" s="9">
        <v>43403</v>
      </c>
      <c r="O106" s="10">
        <v>5.5606700000000002E-3</v>
      </c>
      <c r="P106" s="10">
        <v>2482</v>
      </c>
      <c r="Q106" s="10">
        <v>58887.224890999998</v>
      </c>
      <c r="R106" s="10">
        <v>2.2849001093003949</v>
      </c>
      <c r="S106" s="18">
        <v>2.2849001093003949</v>
      </c>
      <c r="T106" s="13">
        <v>43965</v>
      </c>
      <c r="U106" s="14">
        <v>3.7069127378100002E-4</v>
      </c>
      <c r="V106" s="14">
        <v>2348</v>
      </c>
      <c r="W106" s="14">
        <v>2609.3034142852498</v>
      </c>
      <c r="X106" s="14">
        <v>93.333694073178236</v>
      </c>
      <c r="Y106" s="19">
        <f t="shared" si="3"/>
        <v>-0.93333694073178242</v>
      </c>
    </row>
    <row r="107" spans="1:25">
      <c r="A107">
        <v>279</v>
      </c>
      <c r="B107" t="s">
        <v>223</v>
      </c>
      <c r="C107" t="s">
        <v>224</v>
      </c>
      <c r="D107" t="str">
        <f t="shared" si="2"/>
        <v>CannaCoin CCN</v>
      </c>
      <c r="E107" s="3" t="s">
        <v>8893</v>
      </c>
      <c r="F107" s="3" t="s">
        <v>8883</v>
      </c>
      <c r="G107" s="3" t="s">
        <v>8883</v>
      </c>
      <c r="H107" s="4">
        <v>0</v>
      </c>
      <c r="I107" s="4">
        <v>0</v>
      </c>
      <c r="J107" s="6">
        <v>43326</v>
      </c>
      <c r="K107" s="7">
        <v>1.3706234283745299E-2</v>
      </c>
      <c r="L107" s="7">
        <v>1692</v>
      </c>
      <c r="M107" s="7">
        <v>64446.556758212268</v>
      </c>
      <c r="N107" s="9">
        <v>43362</v>
      </c>
      <c r="O107" s="10">
        <v>2.9380084946751601E-2</v>
      </c>
      <c r="P107" s="10">
        <v>2390</v>
      </c>
      <c r="Q107" s="10">
        <v>138150.68934313959</v>
      </c>
      <c r="R107" s="10">
        <v>2.1435563071904049</v>
      </c>
      <c r="S107" s="18">
        <v>2.1435563071904049</v>
      </c>
      <c r="U107" s="14"/>
      <c r="V107" s="14">
        <v>4516</v>
      </c>
      <c r="W107" s="14"/>
      <c r="X107" s="14"/>
      <c r="Y107" s="19">
        <f t="shared" si="3"/>
        <v>0</v>
      </c>
    </row>
    <row r="108" spans="1:25">
      <c r="A108">
        <v>287</v>
      </c>
      <c r="B108" t="s">
        <v>225</v>
      </c>
      <c r="C108" t="s">
        <v>226</v>
      </c>
      <c r="D108" t="str">
        <f t="shared" si="2"/>
        <v>Slothcoin SLOTH</v>
      </c>
      <c r="E108" s="3" t="s">
        <v>8889</v>
      </c>
      <c r="F108" s="3" t="s">
        <v>8883</v>
      </c>
      <c r="G108" s="3" t="s">
        <v>8883</v>
      </c>
      <c r="H108" s="4">
        <v>0</v>
      </c>
      <c r="I108" s="4">
        <v>0</v>
      </c>
      <c r="J108" s="6">
        <v>43332</v>
      </c>
      <c r="K108" s="8">
        <v>1.63889717441634E-6</v>
      </c>
      <c r="L108" s="7">
        <v>4608</v>
      </c>
      <c r="M108" s="7">
        <v>0</v>
      </c>
      <c r="N108" s="9">
        <v>43339</v>
      </c>
      <c r="O108" s="12">
        <v>5.3629314606950999E-6</v>
      </c>
      <c r="P108" s="10">
        <v>2659</v>
      </c>
      <c r="Q108" s="10">
        <v>0</v>
      </c>
      <c r="R108" s="10">
        <v>3.272280619194428</v>
      </c>
      <c r="S108" s="18">
        <v>3.272280619194428</v>
      </c>
      <c r="U108" s="14"/>
      <c r="V108" s="14">
        <v>4608</v>
      </c>
      <c r="W108" s="14"/>
      <c r="X108" s="14"/>
      <c r="Y108" s="19">
        <f t="shared" si="3"/>
        <v>0</v>
      </c>
    </row>
    <row r="109" spans="1:25">
      <c r="A109">
        <v>290</v>
      </c>
      <c r="B109" t="s">
        <v>227</v>
      </c>
      <c r="C109" t="s">
        <v>228</v>
      </c>
      <c r="D109" t="str">
        <f t="shared" si="2"/>
        <v>BlueCoin BLU</v>
      </c>
      <c r="E109" s="3" t="s">
        <v>8887</v>
      </c>
      <c r="F109" s="3" t="s">
        <v>8883</v>
      </c>
      <c r="G109" s="3" t="s">
        <v>8883</v>
      </c>
      <c r="H109" s="4">
        <v>1534</v>
      </c>
      <c r="I109" s="4">
        <v>106451.176037075</v>
      </c>
      <c r="J109" s="6">
        <v>43326</v>
      </c>
      <c r="K109" s="7">
        <v>2.0288400000000001E-3</v>
      </c>
      <c r="L109" s="7">
        <v>878</v>
      </c>
      <c r="M109" s="7">
        <v>1211806.7313099999</v>
      </c>
      <c r="N109" s="9">
        <v>43347</v>
      </c>
      <c r="O109" s="10">
        <v>3.6903299999999999E-3</v>
      </c>
      <c r="P109" s="10">
        <v>1792</v>
      </c>
      <c r="Q109" s="10">
        <v>2070855.3823899999</v>
      </c>
      <c r="R109" s="10">
        <v>1.8189359436919621</v>
      </c>
      <c r="S109" s="18">
        <v>1.8189359436919621</v>
      </c>
      <c r="T109" s="13">
        <v>43972</v>
      </c>
      <c r="U109" s="16">
        <v>8.8567383299900006E-5</v>
      </c>
      <c r="V109" s="14">
        <v>1894</v>
      </c>
      <c r="W109" s="16">
        <v>52199.715717628897</v>
      </c>
      <c r="X109" s="16">
        <v>97.600014543417529</v>
      </c>
      <c r="Y109" s="19">
        <f t="shared" si="3"/>
        <v>-0.97600014543417535</v>
      </c>
    </row>
    <row r="110" spans="1:25">
      <c r="A110">
        <v>291</v>
      </c>
      <c r="B110" t="s">
        <v>229</v>
      </c>
      <c r="C110" t="s">
        <v>230</v>
      </c>
      <c r="D110" t="str">
        <f t="shared" si="2"/>
        <v>MaidSafeCoin MAID</v>
      </c>
      <c r="E110" s="3" t="s">
        <v>8884</v>
      </c>
      <c r="F110" s="3" t="s">
        <v>8883</v>
      </c>
      <c r="G110" s="3" t="s">
        <v>8883</v>
      </c>
      <c r="H110" s="4">
        <v>139</v>
      </c>
      <c r="I110" s="4">
        <v>24718747.943037901</v>
      </c>
      <c r="J110" s="6">
        <v>43903</v>
      </c>
      <c r="K110" s="7">
        <v>3.6094271815000002E-2</v>
      </c>
      <c r="L110" s="7">
        <v>149</v>
      </c>
      <c r="M110" s="7">
        <v>24718747.943037901</v>
      </c>
      <c r="N110" s="9">
        <v>44298</v>
      </c>
      <c r="O110" s="10">
        <v>1.3754537899999999</v>
      </c>
      <c r="P110" s="10">
        <v>216</v>
      </c>
      <c r="Q110" s="10">
        <v>583138510.39999998</v>
      </c>
      <c r="R110" s="10">
        <v>38.107259707297679</v>
      </c>
      <c r="S110" s="18">
        <v>38.107259707297679</v>
      </c>
      <c r="T110" s="13">
        <v>44677</v>
      </c>
      <c r="U110" s="14">
        <v>0.24340691195355571</v>
      </c>
      <c r="V110" s="14">
        <v>217</v>
      </c>
      <c r="W110" s="14">
        <v>125313670.69</v>
      </c>
      <c r="X110" s="14">
        <v>82.303519484027476</v>
      </c>
      <c r="Y110" s="19">
        <f t="shared" si="3"/>
        <v>-0.82303519484027476</v>
      </c>
    </row>
    <row r="111" spans="1:25">
      <c r="A111">
        <v>293</v>
      </c>
      <c r="B111" t="s">
        <v>231</v>
      </c>
      <c r="C111" t="s">
        <v>232</v>
      </c>
      <c r="D111" t="str">
        <f t="shared" si="2"/>
        <v>Bitcoin Plus XBC</v>
      </c>
      <c r="E111" s="3" t="s">
        <v>8881</v>
      </c>
      <c r="F111" s="3" t="s">
        <v>8883</v>
      </c>
      <c r="G111" s="3" t="s">
        <v>8883</v>
      </c>
      <c r="H111" s="4">
        <v>957</v>
      </c>
      <c r="I111" s="4">
        <v>341375.573397253</v>
      </c>
      <c r="J111" s="6">
        <v>43326</v>
      </c>
      <c r="K111" s="7">
        <v>12.929</v>
      </c>
      <c r="L111" s="7">
        <v>775</v>
      </c>
      <c r="M111" s="7">
        <v>1632444.0798200001</v>
      </c>
      <c r="N111" s="9">
        <v>43347</v>
      </c>
      <c r="O111" s="10">
        <v>41.334200000000003</v>
      </c>
      <c r="P111" s="10">
        <v>1655</v>
      </c>
      <c r="Q111" s="10">
        <v>3397461.3687100001</v>
      </c>
      <c r="R111" s="10">
        <v>3.1970144636089408</v>
      </c>
      <c r="S111" s="18">
        <v>3.1970144636089408</v>
      </c>
      <c r="T111" s="13">
        <v>44026</v>
      </c>
      <c r="U111" s="14">
        <v>1.21173485807</v>
      </c>
      <c r="V111" s="14">
        <v>1330</v>
      </c>
      <c r="W111" s="14">
        <v>507302.49843105098</v>
      </c>
      <c r="X111" s="14">
        <v>97.068444875986472</v>
      </c>
      <c r="Y111" s="19">
        <f t="shared" si="3"/>
        <v>-0.9706844487598647</v>
      </c>
    </row>
    <row r="112" spans="1:25">
      <c r="A112">
        <v>295</v>
      </c>
      <c r="B112" t="s">
        <v>233</v>
      </c>
      <c r="C112" t="s">
        <v>234</v>
      </c>
      <c r="D112" t="str">
        <f t="shared" si="2"/>
        <v>BTCtalkcoin TALK</v>
      </c>
      <c r="E112" s="3" t="s">
        <v>8882</v>
      </c>
      <c r="F112" s="3" t="s">
        <v>8883</v>
      </c>
      <c r="G112" s="3" t="s">
        <v>8883</v>
      </c>
      <c r="H112" s="4">
        <v>1694</v>
      </c>
      <c r="I112" s="4">
        <v>36195.341746347738</v>
      </c>
      <c r="J112" s="6">
        <v>43323</v>
      </c>
      <c r="K112" s="7">
        <v>3.4508297685533801E-3</v>
      </c>
      <c r="L112" s="7">
        <v>1384</v>
      </c>
      <c r="M112" s="7">
        <v>225306.8659451885</v>
      </c>
      <c r="N112" s="9">
        <v>43345</v>
      </c>
      <c r="O112" s="10">
        <v>7.2894981130957603E-3</v>
      </c>
      <c r="P112" s="10">
        <v>2172</v>
      </c>
      <c r="Q112" s="10">
        <v>475935.95869073231</v>
      </c>
      <c r="R112" s="10">
        <v>2.1123899473463701</v>
      </c>
      <c r="S112" s="18">
        <v>2.1123899473463701</v>
      </c>
      <c r="T112" s="13">
        <v>43947</v>
      </c>
      <c r="U112" s="14">
        <v>1.5337333789100001E-4</v>
      </c>
      <c r="V112" s="14">
        <v>2203</v>
      </c>
      <c r="W112" s="14">
        <v>10013.842582058131</v>
      </c>
      <c r="X112" s="14">
        <v>97.895968480800335</v>
      </c>
      <c r="Y112" s="19">
        <f t="shared" si="3"/>
        <v>-0.97895968480800333</v>
      </c>
    </row>
    <row r="113" spans="1:25">
      <c r="A113">
        <v>298</v>
      </c>
      <c r="B113" t="s">
        <v>235</v>
      </c>
      <c r="C113" t="s">
        <v>236</v>
      </c>
      <c r="D113" t="str">
        <f t="shared" si="2"/>
        <v>NewYorkCoin NYC</v>
      </c>
      <c r="E113" s="3" t="s">
        <v>8894</v>
      </c>
      <c r="F113" s="3" t="s">
        <v>8883</v>
      </c>
      <c r="G113" s="3" t="s">
        <v>8883</v>
      </c>
      <c r="H113" s="4">
        <v>793</v>
      </c>
      <c r="I113" s="4">
        <v>806550.97011931904</v>
      </c>
      <c r="J113" s="6">
        <v>43847</v>
      </c>
      <c r="K113" s="8">
        <v>2.4658933331899999E-6</v>
      </c>
      <c r="L113" s="7">
        <v>932</v>
      </c>
      <c r="M113" s="7">
        <v>1031408.84838398</v>
      </c>
      <c r="N113" s="9">
        <v>43861</v>
      </c>
      <c r="O113" s="10">
        <v>9.0944823668099998E-4</v>
      </c>
      <c r="P113" s="10">
        <v>1960</v>
      </c>
      <c r="Q113" s="10">
        <v>1190115.57064038</v>
      </c>
      <c r="R113" s="10">
        <v>368.81085829632917</v>
      </c>
      <c r="S113" s="18">
        <v>368.81085829632917</v>
      </c>
      <c r="T113" s="13">
        <v>44139</v>
      </c>
      <c r="U113" s="14">
        <v>8.7000000000000003E-7</v>
      </c>
      <c r="V113" s="14">
        <v>1064</v>
      </c>
      <c r="W113" s="14">
        <v>1457939.20418644</v>
      </c>
      <c r="X113" s="14">
        <v>99.904337601095904</v>
      </c>
      <c r="Y113" s="19">
        <f t="shared" si="3"/>
        <v>-0.99904337601095905</v>
      </c>
    </row>
    <row r="114" spans="1:25">
      <c r="A114">
        <v>304</v>
      </c>
      <c r="B114" t="s">
        <v>237</v>
      </c>
      <c r="C114" t="s">
        <v>238</v>
      </c>
      <c r="D114" t="str">
        <f t="shared" si="2"/>
        <v>Canada eCoin CDN</v>
      </c>
      <c r="E114" s="3" t="s">
        <v>8887</v>
      </c>
      <c r="F114" s="3" t="s">
        <v>8883</v>
      </c>
      <c r="G114" s="3" t="s">
        <v>8883</v>
      </c>
      <c r="H114" s="4">
        <v>0</v>
      </c>
      <c r="I114" s="4">
        <v>0</v>
      </c>
      <c r="J114" s="6">
        <v>43332</v>
      </c>
      <c r="K114" s="7">
        <v>4.3108002282679098E-3</v>
      </c>
      <c r="L114" s="7">
        <v>1206</v>
      </c>
      <c r="M114" s="7">
        <v>419938.95026375132</v>
      </c>
      <c r="N114" s="9">
        <v>43347</v>
      </c>
      <c r="O114" s="10">
        <v>6.09101168811321E-3</v>
      </c>
      <c r="P114" s="10">
        <v>2128</v>
      </c>
      <c r="Q114" s="10">
        <v>593359.21845263825</v>
      </c>
      <c r="R114" s="10">
        <v>1.4129654276650609</v>
      </c>
      <c r="S114" s="18">
        <v>1.4129654276650609</v>
      </c>
      <c r="U114" s="14"/>
      <c r="V114" s="14">
        <v>4432</v>
      </c>
      <c r="W114" s="14"/>
      <c r="X114" s="14"/>
      <c r="Y114" s="19">
        <f t="shared" si="3"/>
        <v>0</v>
      </c>
    </row>
    <row r="115" spans="1:25">
      <c r="A115">
        <v>312</v>
      </c>
      <c r="B115" t="s">
        <v>239</v>
      </c>
      <c r="C115" t="s">
        <v>240</v>
      </c>
      <c r="D115" t="str">
        <f t="shared" si="2"/>
        <v>Guncoin GUN</v>
      </c>
      <c r="E115" s="3" t="s">
        <v>8882</v>
      </c>
      <c r="F115" s="3" t="s">
        <v>8883</v>
      </c>
      <c r="G115" s="3" t="s">
        <v>8883</v>
      </c>
      <c r="H115" s="4">
        <v>0</v>
      </c>
      <c r="I115" s="4">
        <v>0</v>
      </c>
      <c r="J115" s="6">
        <v>43326</v>
      </c>
      <c r="K115" s="7">
        <v>8.0624903785064795E-4</v>
      </c>
      <c r="L115" s="7">
        <v>1444</v>
      </c>
      <c r="M115" s="7">
        <v>180906.10106299771</v>
      </c>
      <c r="N115" s="9">
        <v>43349</v>
      </c>
      <c r="O115" s="10">
        <v>1.4970591291785199E-3</v>
      </c>
      <c r="P115" s="10">
        <v>2244</v>
      </c>
      <c r="Q115" s="10">
        <v>339155.11983818281</v>
      </c>
      <c r="R115" s="10">
        <v>1.856819740423479</v>
      </c>
      <c r="S115" s="18">
        <v>1.856819740423479</v>
      </c>
      <c r="U115" s="14"/>
      <c r="V115" s="14">
        <v>4464</v>
      </c>
      <c r="W115" s="14"/>
      <c r="X115" s="14"/>
      <c r="Y115" s="19">
        <f t="shared" si="3"/>
        <v>0</v>
      </c>
    </row>
    <row r="116" spans="1:25">
      <c r="A116">
        <v>313</v>
      </c>
      <c r="B116" t="s">
        <v>241</v>
      </c>
      <c r="C116" t="s">
        <v>242</v>
      </c>
      <c r="D116" t="str">
        <f t="shared" si="2"/>
        <v>Pinkcoin PINK</v>
      </c>
      <c r="E116" s="3" t="s">
        <v>8882</v>
      </c>
      <c r="F116" s="3" t="s">
        <v>8883</v>
      </c>
      <c r="G116" s="3" t="s">
        <v>8883</v>
      </c>
      <c r="H116" s="4">
        <v>1367</v>
      </c>
      <c r="I116" s="4">
        <v>460980.63604811899</v>
      </c>
      <c r="J116" s="6">
        <v>43903</v>
      </c>
      <c r="K116" s="7">
        <v>7.6821132941599999E-4</v>
      </c>
      <c r="L116" s="7">
        <v>1171</v>
      </c>
      <c r="M116" s="7">
        <v>460980.63604811899</v>
      </c>
      <c r="N116" s="9">
        <v>44303</v>
      </c>
      <c r="O116" s="10">
        <v>3.7851719999999998E-2</v>
      </c>
      <c r="P116" s="10">
        <v>1278</v>
      </c>
      <c r="Q116" s="10">
        <v>10619081.619999999</v>
      </c>
      <c r="R116" s="10">
        <v>49.272535499802068</v>
      </c>
      <c r="S116" s="18">
        <v>49.272535499802068</v>
      </c>
      <c r="T116" s="13">
        <v>44683</v>
      </c>
      <c r="U116" s="14">
        <v>5.9999575444663199E-4</v>
      </c>
      <c r="V116" s="14">
        <v>1392</v>
      </c>
      <c r="W116" s="14">
        <v>400842.94</v>
      </c>
      <c r="X116" s="14">
        <v>98.414878493113051</v>
      </c>
      <c r="Y116" s="19">
        <f t="shared" si="3"/>
        <v>-0.98414878493113056</v>
      </c>
    </row>
    <row r="117" spans="1:25">
      <c r="A117">
        <v>316</v>
      </c>
      <c r="B117" t="s">
        <v>243</v>
      </c>
      <c r="C117" t="s">
        <v>244</v>
      </c>
      <c r="D117" t="str">
        <f t="shared" si="2"/>
        <v>Dreamcoin DRM</v>
      </c>
      <c r="E117" s="3" t="s">
        <v>8887</v>
      </c>
      <c r="F117" s="3" t="s">
        <v>8883</v>
      </c>
      <c r="G117" s="3" t="s">
        <v>8883</v>
      </c>
      <c r="H117" s="4">
        <v>1830</v>
      </c>
      <c r="I117" s="4">
        <v>13311.9184327891</v>
      </c>
      <c r="J117" s="6">
        <v>43653</v>
      </c>
      <c r="K117" s="7">
        <v>3.37751161878E-3</v>
      </c>
      <c r="L117" s="7">
        <v>1803</v>
      </c>
      <c r="M117" s="7">
        <v>38128.352555079502</v>
      </c>
      <c r="N117" s="9">
        <v>43665</v>
      </c>
      <c r="O117" s="10">
        <v>0.170156621235</v>
      </c>
      <c r="P117" s="10">
        <v>2473</v>
      </c>
      <c r="Q117" s="10">
        <v>63488.015824690301</v>
      </c>
      <c r="R117" s="10">
        <v>50.379285237355518</v>
      </c>
      <c r="S117" s="18">
        <v>50.379285237355518</v>
      </c>
      <c r="T117" s="13">
        <v>43905</v>
      </c>
      <c r="U117" s="14">
        <v>2.7202261755299999E-3</v>
      </c>
      <c r="V117" s="14">
        <v>2222</v>
      </c>
      <c r="W117" s="14">
        <v>9223.5255876081501</v>
      </c>
      <c r="X117" s="14">
        <v>98.401339803419603</v>
      </c>
      <c r="Y117" s="19">
        <f t="shared" si="3"/>
        <v>-0.98401339803419607</v>
      </c>
    </row>
    <row r="118" spans="1:25">
      <c r="A118">
        <v>322</v>
      </c>
      <c r="B118" t="s">
        <v>245</v>
      </c>
      <c r="C118" t="s">
        <v>246</v>
      </c>
      <c r="D118" t="str">
        <f t="shared" si="2"/>
        <v>Energycoin ENRG</v>
      </c>
      <c r="E118" s="3" t="s">
        <v>8885</v>
      </c>
      <c r="F118" s="3" t="s">
        <v>8883</v>
      </c>
      <c r="G118" s="3" t="s">
        <v>8883</v>
      </c>
      <c r="H118" s="4">
        <v>1529</v>
      </c>
      <c r="I118" s="4">
        <v>108291.3016079088</v>
      </c>
      <c r="J118" s="6">
        <v>43333</v>
      </c>
      <c r="K118" s="7">
        <v>1.9516544416546801E-2</v>
      </c>
      <c r="L118" s="7">
        <v>643</v>
      </c>
      <c r="M118" s="7">
        <v>2383766.440252414</v>
      </c>
      <c r="N118" s="9">
        <v>43346</v>
      </c>
      <c r="O118" s="10">
        <v>2.7107391506433501E-2</v>
      </c>
      <c r="P118" s="10">
        <v>1664</v>
      </c>
      <c r="Q118" s="10">
        <v>3311868.3055752488</v>
      </c>
      <c r="R118" s="10">
        <v>1.3889442171663811</v>
      </c>
      <c r="S118" s="18">
        <v>1.3889442171663811</v>
      </c>
      <c r="T118" s="13">
        <v>44583</v>
      </c>
      <c r="U118" s="14">
        <v>3.503025176759585E-4</v>
      </c>
      <c r="V118" s="14">
        <v>1935</v>
      </c>
      <c r="W118" s="14">
        <v>42850.911555121667</v>
      </c>
      <c r="X118" s="14">
        <v>98.707723251081475</v>
      </c>
      <c r="Y118" s="19">
        <f t="shared" si="3"/>
        <v>-0.98707723251081481</v>
      </c>
    </row>
    <row r="119" spans="1:25">
      <c r="A119">
        <v>325</v>
      </c>
      <c r="B119" t="s">
        <v>247</v>
      </c>
      <c r="C119" t="s">
        <v>248</v>
      </c>
      <c r="D119" t="str">
        <f t="shared" si="2"/>
        <v>TEKcoin TEK</v>
      </c>
      <c r="E119" s="3" t="s">
        <v>8887</v>
      </c>
      <c r="F119" s="3" t="s">
        <v>8883</v>
      </c>
      <c r="G119" s="3" t="s">
        <v>8883</v>
      </c>
      <c r="H119" s="4">
        <v>0</v>
      </c>
      <c r="I119" s="4">
        <v>0</v>
      </c>
      <c r="J119" s="6">
        <v>43351</v>
      </c>
      <c r="K119" s="8">
        <v>6.1909602663945407E-5</v>
      </c>
      <c r="L119" s="7">
        <v>1627</v>
      </c>
      <c r="M119" s="7">
        <v>87543.556048634724</v>
      </c>
      <c r="N119" s="9">
        <v>43370</v>
      </c>
      <c r="O119" s="10">
        <v>1.8657797772903001E-4</v>
      </c>
      <c r="P119" s="10">
        <v>2297</v>
      </c>
      <c r="Q119" s="10">
        <v>263831.44048628502</v>
      </c>
      <c r="R119" s="10">
        <v>3.0137162847224719</v>
      </c>
      <c r="S119" s="18">
        <v>3.0137162847224719</v>
      </c>
      <c r="U119" s="14"/>
      <c r="V119" s="14">
        <v>4482</v>
      </c>
      <c r="W119" s="14"/>
      <c r="X119" s="14"/>
      <c r="Y119" s="19">
        <f t="shared" si="3"/>
        <v>0</v>
      </c>
    </row>
    <row r="120" spans="1:25">
      <c r="A120">
        <v>328</v>
      </c>
      <c r="B120" t="s">
        <v>249</v>
      </c>
      <c r="C120" t="s">
        <v>250</v>
      </c>
      <c r="D120" t="str">
        <f t="shared" si="2"/>
        <v>Monero XMR</v>
      </c>
      <c r="E120" s="3" t="s">
        <v>8884</v>
      </c>
      <c r="F120" s="3" t="s">
        <v>8883</v>
      </c>
      <c r="G120" s="3" t="s">
        <v>8883</v>
      </c>
      <c r="H120" s="4">
        <v>18</v>
      </c>
      <c r="I120" s="4">
        <v>643941319.86393201</v>
      </c>
      <c r="J120" s="6">
        <v>43903</v>
      </c>
      <c r="K120" s="7">
        <v>26.7038865249</v>
      </c>
      <c r="L120" s="7">
        <v>12</v>
      </c>
      <c r="M120" s="7">
        <v>643941319.86393201</v>
      </c>
      <c r="N120" s="9">
        <v>44323</v>
      </c>
      <c r="O120" s="10">
        <v>517.62024523000002</v>
      </c>
      <c r="P120" s="10">
        <v>41</v>
      </c>
      <c r="Q120" s="10">
        <v>8184863890.3699999</v>
      </c>
      <c r="R120" s="10">
        <v>19.383704493626642</v>
      </c>
      <c r="S120" s="18">
        <v>19.383704493626642</v>
      </c>
      <c r="T120" s="13">
        <v>44616</v>
      </c>
      <c r="U120" s="14">
        <v>132.69035189307809</v>
      </c>
      <c r="V120" s="14">
        <v>35</v>
      </c>
      <c r="W120" s="14">
        <v>2658930270.6100001</v>
      </c>
      <c r="X120" s="14">
        <v>74.365308715056486</v>
      </c>
      <c r="Y120" s="19">
        <f t="shared" si="3"/>
        <v>-0.74365308715056488</v>
      </c>
    </row>
    <row r="121" spans="1:25">
      <c r="A121">
        <v>331</v>
      </c>
      <c r="B121" t="s">
        <v>251</v>
      </c>
      <c r="C121" t="s">
        <v>252</v>
      </c>
      <c r="D121" t="str">
        <f t="shared" si="2"/>
        <v>Litecoin Plus LCP</v>
      </c>
      <c r="E121" s="3" t="s">
        <v>8882</v>
      </c>
      <c r="F121" s="3" t="s">
        <v>8883</v>
      </c>
      <c r="G121" s="3" t="s">
        <v>8883</v>
      </c>
      <c r="H121" s="4">
        <v>1154</v>
      </c>
      <c r="I121" s="4">
        <v>64346.046669884097</v>
      </c>
      <c r="J121" s="6">
        <v>43508</v>
      </c>
      <c r="K121" s="7">
        <v>9.2709147438899998E-3</v>
      </c>
      <c r="L121" s="7">
        <v>1786</v>
      </c>
      <c r="M121" s="7">
        <v>40639.7159432505</v>
      </c>
      <c r="N121" s="9">
        <v>43530</v>
      </c>
      <c r="O121" s="10">
        <v>0.15498475198700001</v>
      </c>
      <c r="P121" s="10">
        <v>2484</v>
      </c>
      <c r="Q121" s="10">
        <v>58473.543538419697</v>
      </c>
      <c r="R121" s="10">
        <v>16.717309593332502</v>
      </c>
      <c r="S121" s="18">
        <v>16.717309593332502</v>
      </c>
      <c r="T121" s="13">
        <v>43996</v>
      </c>
      <c r="U121" s="14">
        <v>9.5095319477100006E-3</v>
      </c>
      <c r="V121" s="14">
        <v>1850</v>
      </c>
      <c r="W121" s="14">
        <v>64512.292826708603</v>
      </c>
      <c r="X121" s="14">
        <v>93.86421449478614</v>
      </c>
      <c r="Y121" s="19">
        <f t="shared" si="3"/>
        <v>-0.93864214494786136</v>
      </c>
    </row>
    <row r="122" spans="1:25">
      <c r="A122">
        <v>333</v>
      </c>
      <c r="B122" t="s">
        <v>253</v>
      </c>
      <c r="C122" t="s">
        <v>254</v>
      </c>
      <c r="D122" t="str">
        <f t="shared" si="2"/>
        <v>Curecoin CURE</v>
      </c>
      <c r="E122" s="3" t="s">
        <v>8895</v>
      </c>
      <c r="F122" s="3" t="s">
        <v>8883</v>
      </c>
      <c r="G122" s="3" t="s">
        <v>8883</v>
      </c>
      <c r="H122" s="4">
        <v>931</v>
      </c>
      <c r="I122" s="4">
        <v>389570.74933555198</v>
      </c>
      <c r="J122" s="6">
        <v>43903</v>
      </c>
      <c r="K122" s="7">
        <v>1.21259284235E-2</v>
      </c>
      <c r="L122" s="7">
        <v>1221</v>
      </c>
      <c r="M122" s="7">
        <v>389570.74933555198</v>
      </c>
      <c r="N122" s="9">
        <v>44304</v>
      </c>
      <c r="O122" s="10">
        <v>0.23350857</v>
      </c>
      <c r="P122" s="10">
        <v>1546</v>
      </c>
      <c r="Q122" s="10">
        <v>4838002.6399999997</v>
      </c>
      <c r="R122" s="10">
        <v>19.25696423767943</v>
      </c>
      <c r="S122" s="18">
        <v>19.25696423767943</v>
      </c>
      <c r="T122" s="13">
        <v>44687</v>
      </c>
      <c r="U122" s="14">
        <v>1.7086490245752779E-2</v>
      </c>
      <c r="V122" s="14">
        <v>1279</v>
      </c>
      <c r="W122" s="14">
        <v>608097.51</v>
      </c>
      <c r="X122" s="14">
        <v>92.682713852535343</v>
      </c>
      <c r="Y122" s="19">
        <f t="shared" si="3"/>
        <v>-0.92682713852535348</v>
      </c>
    </row>
    <row r="123" spans="1:25">
      <c r="A123">
        <v>337</v>
      </c>
      <c r="B123" t="s">
        <v>256</v>
      </c>
      <c r="C123" t="s">
        <v>257</v>
      </c>
      <c r="D123" t="str">
        <f t="shared" si="2"/>
        <v>CryptCoin CRYPT</v>
      </c>
      <c r="E123" s="3" t="s">
        <v>8887</v>
      </c>
      <c r="F123" s="3" t="s">
        <v>8883</v>
      </c>
      <c r="G123" s="3" t="s">
        <v>8883</v>
      </c>
      <c r="H123" s="4">
        <v>0</v>
      </c>
      <c r="I123" s="4">
        <v>0</v>
      </c>
      <c r="J123" s="6">
        <v>43332</v>
      </c>
      <c r="K123" s="7">
        <v>2.6665003970265399E-2</v>
      </c>
      <c r="L123" s="7">
        <v>4609</v>
      </c>
      <c r="M123" s="7">
        <v>0</v>
      </c>
      <c r="N123" s="9">
        <v>43379</v>
      </c>
      <c r="O123" s="10">
        <v>5.8157760649919503E-2</v>
      </c>
      <c r="P123" s="10">
        <v>2660</v>
      </c>
      <c r="Q123" s="10">
        <v>0</v>
      </c>
      <c r="R123" s="10">
        <v>2.181052015397118</v>
      </c>
      <c r="S123" s="18">
        <v>2.181052015397118</v>
      </c>
      <c r="U123" s="14"/>
      <c r="V123" s="14">
        <v>4609</v>
      </c>
      <c r="W123" s="14"/>
      <c r="X123" s="14"/>
      <c r="Y123" s="19">
        <f t="shared" si="3"/>
        <v>0</v>
      </c>
    </row>
    <row r="124" spans="1:25">
      <c r="A124">
        <v>341</v>
      </c>
      <c r="B124" t="s">
        <v>258</v>
      </c>
      <c r="C124" t="s">
        <v>259</v>
      </c>
      <c r="D124" t="str">
        <f t="shared" si="2"/>
        <v>SuperCoin SUPER</v>
      </c>
      <c r="E124" s="3" t="s">
        <v>8882</v>
      </c>
      <c r="F124" s="3" t="s">
        <v>8883</v>
      </c>
      <c r="G124" s="3" t="s">
        <v>8883</v>
      </c>
      <c r="H124" s="4">
        <v>1492</v>
      </c>
      <c r="I124" s="4">
        <v>137480.61243634199</v>
      </c>
      <c r="J124" s="6">
        <v>43385</v>
      </c>
      <c r="K124" s="7">
        <v>3.1186899999999999E-4</v>
      </c>
      <c r="L124" s="7">
        <v>1588</v>
      </c>
      <c r="M124" s="7">
        <v>105304.67890699999</v>
      </c>
      <c r="N124" s="9">
        <v>43396</v>
      </c>
      <c r="O124" s="10">
        <v>3.0461200000000001E-2</v>
      </c>
      <c r="P124" s="10">
        <v>2177</v>
      </c>
      <c r="Q124" s="10">
        <v>467828.37783299998</v>
      </c>
      <c r="R124" s="10">
        <v>97.673061445671109</v>
      </c>
      <c r="S124" s="18">
        <v>97.673061445671109</v>
      </c>
      <c r="T124" s="13">
        <v>44687</v>
      </c>
      <c r="U124" s="14">
        <v>3.54821327440579E-4</v>
      </c>
      <c r="V124" s="14">
        <v>2088</v>
      </c>
      <c r="W124" s="14">
        <v>19521.59</v>
      </c>
      <c r="X124" s="14">
        <v>98.835169568367036</v>
      </c>
      <c r="Y124" s="19">
        <f t="shared" si="3"/>
        <v>-0.98835169568367032</v>
      </c>
    </row>
    <row r="125" spans="1:25">
      <c r="A125">
        <v>353</v>
      </c>
      <c r="B125" t="s">
        <v>260</v>
      </c>
      <c r="C125" t="s">
        <v>261</v>
      </c>
      <c r="D125" t="str">
        <f t="shared" si="2"/>
        <v>Hyper HYPER</v>
      </c>
      <c r="E125" s="3" t="s">
        <v>8892</v>
      </c>
      <c r="F125" s="3" t="s">
        <v>8883</v>
      </c>
      <c r="G125" s="3" t="s">
        <v>8883</v>
      </c>
      <c r="H125" s="4">
        <v>0</v>
      </c>
      <c r="I125" s="4">
        <v>0</v>
      </c>
      <c r="J125" s="6">
        <v>43327</v>
      </c>
      <c r="K125" s="7">
        <v>3.1417878344654998E-3</v>
      </c>
      <c r="L125" s="7">
        <v>4610</v>
      </c>
      <c r="M125" s="7">
        <v>0</v>
      </c>
      <c r="N125" s="9">
        <v>43365</v>
      </c>
      <c r="O125" s="10">
        <v>9.9231814965605701E-3</v>
      </c>
      <c r="P125" s="10">
        <v>2661</v>
      </c>
      <c r="Q125" s="10">
        <v>0</v>
      </c>
      <c r="R125" s="10">
        <v>3.158450544528498</v>
      </c>
      <c r="S125" s="18">
        <v>3.158450544528498</v>
      </c>
      <c r="U125" s="14"/>
      <c r="V125" s="14">
        <v>4610</v>
      </c>
      <c r="W125" s="14"/>
      <c r="X125" s="14"/>
      <c r="Y125" s="19">
        <f t="shared" si="3"/>
        <v>0</v>
      </c>
    </row>
    <row r="126" spans="1:25">
      <c r="A126">
        <v>356</v>
      </c>
      <c r="B126" t="s">
        <v>262</v>
      </c>
      <c r="C126" t="s">
        <v>263</v>
      </c>
      <c r="D126" t="str">
        <f t="shared" si="2"/>
        <v>BitQuark BTQ</v>
      </c>
      <c r="E126" s="3" t="s">
        <v>8882</v>
      </c>
      <c r="F126" s="3" t="s">
        <v>8883</v>
      </c>
      <c r="G126" s="3" t="s">
        <v>8883</v>
      </c>
      <c r="H126" s="4">
        <v>0</v>
      </c>
      <c r="I126" s="4">
        <v>0</v>
      </c>
      <c r="J126" s="6">
        <v>43326</v>
      </c>
      <c r="K126" s="7">
        <v>5.20960940048099E-3</v>
      </c>
      <c r="L126" s="7">
        <v>1726</v>
      </c>
      <c r="M126" s="7">
        <v>54871.889416474631</v>
      </c>
      <c r="N126" s="9">
        <v>43329</v>
      </c>
      <c r="O126" s="10">
        <v>6.9038304500281802E-3</v>
      </c>
      <c r="P126" s="10">
        <v>2458</v>
      </c>
      <c r="Q126" s="10">
        <v>72782.327177679763</v>
      </c>
      <c r="R126" s="10">
        <v>1.325210763285011</v>
      </c>
      <c r="S126" s="18">
        <v>1.325210763285011</v>
      </c>
      <c r="U126" s="14"/>
      <c r="V126" s="14">
        <v>4548</v>
      </c>
      <c r="W126" s="14"/>
      <c r="X126" s="14"/>
      <c r="Y126" s="19">
        <f t="shared" si="3"/>
        <v>0</v>
      </c>
    </row>
    <row r="127" spans="1:25">
      <c r="A127">
        <v>360</v>
      </c>
      <c r="B127" t="s">
        <v>264</v>
      </c>
      <c r="C127" t="s">
        <v>265</v>
      </c>
      <c r="D127" t="str">
        <f t="shared" si="2"/>
        <v>Motocoin MOTO</v>
      </c>
      <c r="E127" s="3" t="s">
        <v>8882</v>
      </c>
      <c r="F127" s="3" t="s">
        <v>8883</v>
      </c>
      <c r="G127" s="3" t="s">
        <v>8883</v>
      </c>
      <c r="H127" s="4">
        <v>1390</v>
      </c>
      <c r="I127" s="4">
        <v>334942.78743256902</v>
      </c>
      <c r="J127" s="6">
        <v>43359</v>
      </c>
      <c r="K127" s="7">
        <v>6.1358000000000003E-3</v>
      </c>
      <c r="L127" s="7">
        <v>1504</v>
      </c>
      <c r="M127" s="7">
        <v>140360.05966900001</v>
      </c>
      <c r="N127" s="9">
        <v>43406</v>
      </c>
      <c r="O127" s="10">
        <v>0.10243099999999999</v>
      </c>
      <c r="P127" s="10">
        <v>1813</v>
      </c>
      <c r="Q127" s="10">
        <v>2002668.73276</v>
      </c>
      <c r="R127" s="10">
        <v>16.693992633397439</v>
      </c>
      <c r="S127" s="18">
        <v>16.693992633397439</v>
      </c>
      <c r="T127" s="13">
        <v>44218</v>
      </c>
      <c r="U127" s="14">
        <v>3.4743999999999999E-3</v>
      </c>
      <c r="V127" s="14">
        <v>1812</v>
      </c>
      <c r="W127" s="14">
        <v>77643.476715030003</v>
      </c>
      <c r="X127" s="14">
        <v>96.608058107408894</v>
      </c>
      <c r="Y127" s="19">
        <f t="shared" si="3"/>
        <v>-0.9660805810740889</v>
      </c>
    </row>
    <row r="128" spans="1:25">
      <c r="A128">
        <v>362</v>
      </c>
      <c r="B128" t="s">
        <v>266</v>
      </c>
      <c r="C128" t="s">
        <v>267</v>
      </c>
      <c r="D128" t="str">
        <f t="shared" si="2"/>
        <v>CloakCoin CLOAK</v>
      </c>
      <c r="E128" s="3" t="s">
        <v>8884</v>
      </c>
      <c r="F128" s="3" t="s">
        <v>8883</v>
      </c>
      <c r="G128" s="3" t="s">
        <v>8883</v>
      </c>
      <c r="H128" s="4">
        <v>830</v>
      </c>
      <c r="I128" s="4">
        <v>664468.33343113295</v>
      </c>
      <c r="J128" s="6">
        <v>43326</v>
      </c>
      <c r="K128" s="7">
        <v>1.4251100000000001</v>
      </c>
      <c r="L128" s="7">
        <v>350</v>
      </c>
      <c r="M128" s="7">
        <v>7771465.6690199999</v>
      </c>
      <c r="N128" s="9">
        <v>43411</v>
      </c>
      <c r="O128" s="10">
        <v>5.2996800000000004</v>
      </c>
      <c r="P128" s="10">
        <v>1147</v>
      </c>
      <c r="Q128" s="10">
        <v>15709099.626197301</v>
      </c>
      <c r="R128" s="10">
        <v>3.7187866199802122</v>
      </c>
      <c r="S128" s="18">
        <v>3.7187866199802122</v>
      </c>
      <c r="T128" s="13">
        <v>44127</v>
      </c>
      <c r="U128" s="14">
        <v>6.5630540000000001E-2</v>
      </c>
      <c r="V128" s="14">
        <v>1254</v>
      </c>
      <c r="W128" s="14">
        <v>664415.25669735996</v>
      </c>
      <c r="X128" s="14">
        <v>98.761613154001751</v>
      </c>
      <c r="Y128" s="19">
        <f t="shared" si="3"/>
        <v>-0.98761613154001748</v>
      </c>
    </row>
    <row r="129" spans="1:25">
      <c r="A129">
        <v>366</v>
      </c>
      <c r="B129" t="s">
        <v>268</v>
      </c>
      <c r="C129" t="s">
        <v>269</v>
      </c>
      <c r="D129" t="str">
        <f t="shared" si="2"/>
        <v>BitSend BSD</v>
      </c>
      <c r="E129" s="3" t="s">
        <v>8882</v>
      </c>
      <c r="F129" s="3" t="s">
        <v>8883</v>
      </c>
      <c r="G129" s="3" t="s">
        <v>8883</v>
      </c>
      <c r="H129" s="4">
        <v>1575</v>
      </c>
      <c r="I129" s="4">
        <v>78019.258037036096</v>
      </c>
      <c r="J129" s="6">
        <v>43326</v>
      </c>
      <c r="K129" s="7">
        <v>0.11172799999999999</v>
      </c>
      <c r="L129" s="7">
        <v>650</v>
      </c>
      <c r="M129" s="7">
        <v>2346678.6617800002</v>
      </c>
      <c r="N129" s="9">
        <v>43365</v>
      </c>
      <c r="O129" s="10">
        <v>0.25343500000000002</v>
      </c>
      <c r="P129" s="10">
        <v>1639</v>
      </c>
      <c r="Q129" s="10">
        <v>3591347.8505699998</v>
      </c>
      <c r="R129" s="10">
        <v>2.2683212802520409</v>
      </c>
      <c r="S129" s="18">
        <v>2.2683212802520409</v>
      </c>
      <c r="T129" s="13">
        <v>44205</v>
      </c>
      <c r="U129" s="14">
        <v>4.3965999999999997E-4</v>
      </c>
      <c r="V129" s="14">
        <v>1965</v>
      </c>
      <c r="W129" s="14">
        <v>37321.333327</v>
      </c>
      <c r="X129" s="14">
        <v>99.826519620415482</v>
      </c>
      <c r="Y129" s="19">
        <f t="shared" si="3"/>
        <v>-0.99826519620415477</v>
      </c>
    </row>
    <row r="130" spans="1:25">
      <c r="A130">
        <v>367</v>
      </c>
      <c r="B130" t="s">
        <v>270</v>
      </c>
      <c r="C130" t="s">
        <v>271</v>
      </c>
      <c r="D130" t="str">
        <f t="shared" ref="D130:D193" si="4">_xlfn.TEXTJOIN(" ",TRUE,B130,C130)</f>
        <v>Coin2.1 C2</v>
      </c>
      <c r="E130" s="3" t="s">
        <v>8882</v>
      </c>
      <c r="F130" s="3" t="s">
        <v>8883</v>
      </c>
      <c r="G130" s="3" t="s">
        <v>8883</v>
      </c>
      <c r="H130" s="4">
        <v>1700</v>
      </c>
      <c r="I130" s="4">
        <v>34775.160808932298</v>
      </c>
      <c r="J130" s="6">
        <v>43936</v>
      </c>
      <c r="K130" s="8">
        <v>6.6913134028300002E-5</v>
      </c>
      <c r="L130" s="7">
        <v>2059</v>
      </c>
      <c r="M130" s="7">
        <v>5252.2561323100399</v>
      </c>
      <c r="N130" s="9">
        <v>44326</v>
      </c>
      <c r="O130" s="10">
        <v>2.3807699999999999E-3</v>
      </c>
      <c r="P130" s="10">
        <v>2365</v>
      </c>
      <c r="Q130" s="10">
        <v>174722.83</v>
      </c>
      <c r="R130" s="10">
        <v>35.58001033090283</v>
      </c>
      <c r="S130" s="18">
        <v>35.58001033090283</v>
      </c>
      <c r="T130" s="13">
        <v>44585</v>
      </c>
      <c r="U130" s="14">
        <v>3.3184059565661498E-4</v>
      </c>
      <c r="V130" s="14">
        <v>2018</v>
      </c>
      <c r="W130" s="14">
        <v>28680.54</v>
      </c>
      <c r="X130" s="14">
        <v>86.061627303073578</v>
      </c>
      <c r="Y130" s="19">
        <f t="shared" si="3"/>
        <v>-0.86061627303073573</v>
      </c>
    </row>
    <row r="131" spans="1:25">
      <c r="A131">
        <v>372</v>
      </c>
      <c r="B131" t="s">
        <v>272</v>
      </c>
      <c r="C131" t="s">
        <v>273</v>
      </c>
      <c r="D131" t="str">
        <f t="shared" si="4"/>
        <v>Bytecoin BCN</v>
      </c>
      <c r="E131" s="3" t="s">
        <v>8884</v>
      </c>
      <c r="F131" s="3" t="s">
        <v>8883</v>
      </c>
      <c r="G131" s="3" t="s">
        <v>8883</v>
      </c>
      <c r="H131" s="4">
        <v>87</v>
      </c>
      <c r="I131" s="4">
        <v>47751904.747413002</v>
      </c>
      <c r="J131" s="6">
        <v>44123</v>
      </c>
      <c r="K131" s="7">
        <v>1.0357999999999999E-4</v>
      </c>
      <c r="L131" s="7">
        <v>179</v>
      </c>
      <c r="M131" s="7">
        <v>19356161.45113064</v>
      </c>
      <c r="N131" s="9">
        <v>44329</v>
      </c>
      <c r="O131" s="10">
        <v>1.191657E-2</v>
      </c>
      <c r="P131" s="10">
        <v>467</v>
      </c>
      <c r="Q131" s="10">
        <v>152557937.90000001</v>
      </c>
      <c r="R131" s="10">
        <v>115.0470167986098</v>
      </c>
      <c r="S131" s="18">
        <v>115.0470167986098</v>
      </c>
      <c r="T131" s="13">
        <v>44683</v>
      </c>
      <c r="U131" s="14">
        <v>1.0403267708464001E-4</v>
      </c>
      <c r="V131" s="14">
        <v>493</v>
      </c>
      <c r="W131" s="14">
        <v>20472923.25</v>
      </c>
      <c r="X131" s="14">
        <v>99.126991432227214</v>
      </c>
      <c r="Y131" s="19">
        <f t="shared" ref="Y131:Y194" si="5">X131/-100</f>
        <v>-0.99126991432227218</v>
      </c>
    </row>
    <row r="132" spans="1:25">
      <c r="A132">
        <v>374</v>
      </c>
      <c r="B132" t="s">
        <v>274</v>
      </c>
      <c r="C132" t="s">
        <v>275</v>
      </c>
      <c r="D132" t="str">
        <f t="shared" si="4"/>
        <v>ArtByte ABY</v>
      </c>
      <c r="E132" s="3" t="s">
        <v>8887</v>
      </c>
      <c r="F132" s="3" t="s">
        <v>8883</v>
      </c>
      <c r="G132" s="3" t="s">
        <v>8883</v>
      </c>
      <c r="H132" s="4">
        <v>0</v>
      </c>
      <c r="I132" s="4">
        <v>0</v>
      </c>
      <c r="J132" s="6">
        <v>43326</v>
      </c>
      <c r="K132" s="7">
        <v>2.0395563915371899E-3</v>
      </c>
      <c r="L132" s="7">
        <v>777</v>
      </c>
      <c r="M132" s="7">
        <v>1616424.4137688079</v>
      </c>
      <c r="N132" s="9">
        <v>43344</v>
      </c>
      <c r="O132" s="10">
        <v>3.6452582571655499E-3</v>
      </c>
      <c r="P132" s="10">
        <v>1704</v>
      </c>
      <c r="Q132" s="10">
        <v>2889002.9546737778</v>
      </c>
      <c r="R132" s="10">
        <v>1.7872799557251571</v>
      </c>
      <c r="S132" s="18">
        <v>1.7872799557251571</v>
      </c>
      <c r="U132" s="14"/>
      <c r="V132" s="14">
        <v>4337</v>
      </c>
      <c r="W132" s="14"/>
      <c r="X132" s="14"/>
      <c r="Y132" s="19">
        <f t="shared" si="5"/>
        <v>0</v>
      </c>
    </row>
    <row r="133" spans="1:25">
      <c r="A133">
        <v>377</v>
      </c>
      <c r="B133" t="s">
        <v>276</v>
      </c>
      <c r="C133" t="s">
        <v>277</v>
      </c>
      <c r="D133" t="str">
        <f t="shared" si="4"/>
        <v>NavCoin NAV</v>
      </c>
      <c r="E133" s="3" t="s">
        <v>8884</v>
      </c>
      <c r="F133" s="3" t="s">
        <v>8883</v>
      </c>
      <c r="G133" s="3" t="s">
        <v>8883</v>
      </c>
      <c r="H133" s="4">
        <v>436</v>
      </c>
      <c r="I133" s="4">
        <v>3450559.95057949</v>
      </c>
      <c r="J133" s="6">
        <v>43903</v>
      </c>
      <c r="K133" s="7">
        <v>3.5830937540800002E-2</v>
      </c>
      <c r="L133" s="7">
        <v>545</v>
      </c>
      <c r="M133" s="7">
        <v>3450559.95057949</v>
      </c>
      <c r="N133" s="9">
        <v>44276</v>
      </c>
      <c r="O133" s="10">
        <v>1.2566233200000001</v>
      </c>
      <c r="P133" s="10">
        <v>760</v>
      </c>
      <c r="Q133" s="10">
        <v>53474754.340000004</v>
      </c>
      <c r="R133" s="10">
        <v>35.07090258436881</v>
      </c>
      <c r="S133" s="18">
        <v>35.07090258436881</v>
      </c>
      <c r="T133" s="13">
        <v>44616</v>
      </c>
      <c r="U133" s="14">
        <v>0.1151431625705845</v>
      </c>
      <c r="V133" s="14">
        <v>610</v>
      </c>
      <c r="W133" s="14">
        <v>10044740.98</v>
      </c>
      <c r="X133" s="14">
        <v>90.837098059696643</v>
      </c>
      <c r="Y133" s="19">
        <f t="shared" si="5"/>
        <v>-0.90837098059696642</v>
      </c>
    </row>
    <row r="134" spans="1:25">
      <c r="A134">
        <v>382</v>
      </c>
      <c r="B134" t="s">
        <v>278</v>
      </c>
      <c r="C134" t="s">
        <v>279</v>
      </c>
      <c r="D134" t="str">
        <f t="shared" si="4"/>
        <v>Granite GRN</v>
      </c>
      <c r="E134" s="3" t="s">
        <v>8887</v>
      </c>
      <c r="F134" s="3" t="s">
        <v>8883</v>
      </c>
      <c r="G134" s="3" t="s">
        <v>8883</v>
      </c>
      <c r="H134" s="4">
        <v>0</v>
      </c>
      <c r="I134" s="4">
        <v>0</v>
      </c>
      <c r="J134" s="6">
        <v>43320</v>
      </c>
      <c r="K134" s="7">
        <v>1.8804982537403701E-3</v>
      </c>
      <c r="L134" s="7">
        <v>1664</v>
      </c>
      <c r="M134" s="7">
        <v>75339.153738901936</v>
      </c>
      <c r="N134" s="9">
        <v>43321</v>
      </c>
      <c r="O134" s="10">
        <v>2.2256688680499801E-3</v>
      </c>
      <c r="P134" s="10">
        <v>2441</v>
      </c>
      <c r="Q134" s="10">
        <v>89262.564338569093</v>
      </c>
      <c r="R134" s="10">
        <v>1.183552743866183</v>
      </c>
      <c r="S134" s="18">
        <v>1.183552743866183</v>
      </c>
      <c r="U134" s="14"/>
      <c r="V134" s="14">
        <v>4537</v>
      </c>
      <c r="W134" s="14"/>
      <c r="X134" s="14"/>
      <c r="Y134" s="19">
        <f t="shared" si="5"/>
        <v>0</v>
      </c>
    </row>
    <row r="135" spans="1:25">
      <c r="A135">
        <v>385</v>
      </c>
      <c r="B135" t="s">
        <v>280</v>
      </c>
      <c r="C135" t="s">
        <v>281</v>
      </c>
      <c r="D135" t="str">
        <f t="shared" si="4"/>
        <v>Donationcoin DON</v>
      </c>
      <c r="E135" s="3" t="s">
        <v>8887</v>
      </c>
      <c r="F135" s="3" t="s">
        <v>8883</v>
      </c>
      <c r="G135" s="3" t="s">
        <v>8883</v>
      </c>
      <c r="H135" s="4">
        <v>0</v>
      </c>
      <c r="I135" s="4">
        <v>0</v>
      </c>
      <c r="J135" s="6">
        <v>43335</v>
      </c>
      <c r="K135" s="7">
        <v>3.9216407458297897E-4</v>
      </c>
      <c r="L135" s="7">
        <v>4611</v>
      </c>
      <c r="M135" s="7">
        <v>0</v>
      </c>
      <c r="N135" s="9">
        <v>43345</v>
      </c>
      <c r="O135" s="10">
        <v>7.2894984623417302E-4</v>
      </c>
      <c r="P135" s="10">
        <v>2662</v>
      </c>
      <c r="Q135" s="10">
        <v>0</v>
      </c>
      <c r="R135" s="10">
        <v>1.858787924440368</v>
      </c>
      <c r="S135" s="18">
        <v>1.858787924440368</v>
      </c>
      <c r="U135" s="14"/>
      <c r="V135" s="14">
        <v>4611</v>
      </c>
      <c r="W135" s="14"/>
      <c r="X135" s="14"/>
      <c r="Y135" s="19">
        <f t="shared" si="5"/>
        <v>0</v>
      </c>
    </row>
    <row r="136" spans="1:25">
      <c r="A136">
        <v>386</v>
      </c>
      <c r="B136" t="s">
        <v>282</v>
      </c>
      <c r="C136" t="s">
        <v>283</v>
      </c>
      <c r="D136" t="str">
        <f t="shared" si="4"/>
        <v>Piggycoin PIGGY</v>
      </c>
      <c r="E136" s="3" t="s">
        <v>8887</v>
      </c>
      <c r="F136" s="3" t="s">
        <v>8883</v>
      </c>
      <c r="G136" s="3" t="s">
        <v>8883</v>
      </c>
      <c r="H136" s="4">
        <v>0</v>
      </c>
      <c r="I136" s="4">
        <v>0</v>
      </c>
      <c r="J136" s="6">
        <v>43489</v>
      </c>
      <c r="K136" s="7">
        <v>1.7998811434399999E-4</v>
      </c>
      <c r="L136" s="7">
        <v>1625</v>
      </c>
      <c r="M136" s="7">
        <v>88636.977212494923</v>
      </c>
      <c r="N136" s="9">
        <v>43498</v>
      </c>
      <c r="O136" s="10">
        <v>1.51082534983E-3</v>
      </c>
      <c r="P136" s="10">
        <v>2068</v>
      </c>
      <c r="Q136" s="10">
        <v>744114.57017633785</v>
      </c>
      <c r="R136" s="10">
        <v>8.394028435357983</v>
      </c>
      <c r="S136" s="18">
        <v>8.394028435357983</v>
      </c>
      <c r="U136" s="14"/>
      <c r="V136" s="14">
        <v>4418</v>
      </c>
      <c r="W136" s="14"/>
      <c r="X136" s="14"/>
      <c r="Y136" s="19">
        <f t="shared" si="5"/>
        <v>0</v>
      </c>
    </row>
    <row r="137" spans="1:25">
      <c r="A137">
        <v>389</v>
      </c>
      <c r="B137" t="s">
        <v>284</v>
      </c>
      <c r="C137" t="s">
        <v>285</v>
      </c>
      <c r="D137" t="str">
        <f t="shared" si="4"/>
        <v>Startcoin START</v>
      </c>
      <c r="E137" s="3" t="s">
        <v>8882</v>
      </c>
      <c r="F137" s="3" t="s">
        <v>8883</v>
      </c>
      <c r="G137" s="3" t="s">
        <v>8883</v>
      </c>
      <c r="H137" s="4">
        <v>1527</v>
      </c>
      <c r="I137" s="4">
        <v>110303.195868564</v>
      </c>
      <c r="J137" s="6">
        <v>43904</v>
      </c>
      <c r="K137" s="7">
        <v>4.2684147424799999E-4</v>
      </c>
      <c r="L137" s="7">
        <v>1589</v>
      </c>
      <c r="M137" s="7">
        <v>104936.429430597</v>
      </c>
      <c r="N137" s="9">
        <v>44285</v>
      </c>
      <c r="O137" s="10">
        <v>1.783417E-2</v>
      </c>
      <c r="P137" s="10">
        <v>2061</v>
      </c>
      <c r="Q137" s="10">
        <v>770241.86</v>
      </c>
      <c r="R137" s="10">
        <v>41.781717747601377</v>
      </c>
      <c r="S137" s="18">
        <v>41.781717747601377</v>
      </c>
      <c r="T137" s="13">
        <v>44550</v>
      </c>
      <c r="U137" s="14">
        <v>4.5579810143000002E-4</v>
      </c>
      <c r="V137" s="14">
        <v>2078</v>
      </c>
      <c r="W137" s="14">
        <v>21150.35</v>
      </c>
      <c r="X137" s="14">
        <v>97.444242701342418</v>
      </c>
      <c r="Y137" s="19">
        <f t="shared" si="5"/>
        <v>-0.97444242701342421</v>
      </c>
    </row>
    <row r="138" spans="1:25">
      <c r="A138">
        <v>405</v>
      </c>
      <c r="B138" t="s">
        <v>287</v>
      </c>
      <c r="C138" t="s">
        <v>288</v>
      </c>
      <c r="D138" t="str">
        <f t="shared" si="4"/>
        <v>DigitalNote XDN</v>
      </c>
      <c r="E138" s="3" t="s">
        <v>8882</v>
      </c>
      <c r="F138" s="3" t="s">
        <v>8883</v>
      </c>
      <c r="G138" s="3" t="s">
        <v>8883</v>
      </c>
      <c r="H138" s="4">
        <v>686</v>
      </c>
      <c r="I138" s="4">
        <v>1226129.8296848</v>
      </c>
      <c r="J138" s="6">
        <v>43906</v>
      </c>
      <c r="K138" s="8">
        <v>9.0569731468400003E-5</v>
      </c>
      <c r="L138" s="7">
        <v>914</v>
      </c>
      <c r="M138" s="7">
        <v>1105766.0939623199</v>
      </c>
      <c r="N138" s="9">
        <v>44328</v>
      </c>
      <c r="O138" s="10">
        <v>9.2016400000000005E-3</v>
      </c>
      <c r="P138" s="10">
        <v>861</v>
      </c>
      <c r="Q138" s="10">
        <v>39078494.119999997</v>
      </c>
      <c r="R138" s="10">
        <v>101.5972980245666</v>
      </c>
      <c r="S138" s="18">
        <v>101.5972980245666</v>
      </c>
      <c r="T138" s="13">
        <v>44627</v>
      </c>
      <c r="U138" s="16">
        <v>9.0007625597009005E-5</v>
      </c>
      <c r="V138" s="14">
        <v>1168</v>
      </c>
      <c r="W138" s="16">
        <v>952915.74</v>
      </c>
      <c r="X138" s="16">
        <v>99.021830612836297</v>
      </c>
      <c r="Y138" s="19">
        <f t="shared" si="5"/>
        <v>-0.99021830612836292</v>
      </c>
    </row>
    <row r="139" spans="1:25">
      <c r="A139">
        <v>406</v>
      </c>
      <c r="B139" t="s">
        <v>289</v>
      </c>
      <c r="C139" t="s">
        <v>290</v>
      </c>
      <c r="D139" t="str">
        <f t="shared" si="4"/>
        <v>Boolberry BBR</v>
      </c>
      <c r="E139" s="3" t="s">
        <v>8887</v>
      </c>
      <c r="F139" s="3" t="s">
        <v>8883</v>
      </c>
      <c r="G139" s="3" t="s">
        <v>8883</v>
      </c>
      <c r="H139" s="4">
        <v>645</v>
      </c>
      <c r="I139" s="4">
        <v>1439066.6075274399</v>
      </c>
      <c r="J139" s="6">
        <v>43326</v>
      </c>
      <c r="K139" s="7">
        <v>0.46514368057250999</v>
      </c>
      <c r="L139" s="7">
        <v>419</v>
      </c>
      <c r="M139" s="7">
        <v>5545119.0553091196</v>
      </c>
      <c r="N139" s="9">
        <v>43412</v>
      </c>
      <c r="O139" s="10">
        <v>1.13985434407</v>
      </c>
      <c r="P139" s="10">
        <v>1178</v>
      </c>
      <c r="Q139" s="10">
        <v>14003751.26863339</v>
      </c>
      <c r="R139" s="10">
        <v>2.4505424703761212</v>
      </c>
      <c r="S139" s="18">
        <v>2.4505424703761212</v>
      </c>
      <c r="T139" s="13">
        <v>44547</v>
      </c>
      <c r="U139" s="14">
        <v>9.2572279838999997E-4</v>
      </c>
      <c r="V139" s="14">
        <v>2176</v>
      </c>
      <c r="W139" s="14">
        <v>12226.44085297735</v>
      </c>
      <c r="X139" s="14">
        <v>99.918785869158981</v>
      </c>
      <c r="Y139" s="19">
        <f t="shared" si="5"/>
        <v>-0.99918785869158977</v>
      </c>
    </row>
    <row r="140" spans="1:25">
      <c r="A140">
        <v>411</v>
      </c>
      <c r="B140" t="s">
        <v>291</v>
      </c>
      <c r="C140" t="s">
        <v>292</v>
      </c>
      <c r="D140" t="str">
        <f t="shared" si="4"/>
        <v>SHACoin SHA</v>
      </c>
      <c r="E140" s="3" t="s">
        <v>8887</v>
      </c>
      <c r="F140" s="3" t="s">
        <v>8883</v>
      </c>
      <c r="G140" s="3" t="s">
        <v>8883</v>
      </c>
      <c r="H140" s="4">
        <v>0</v>
      </c>
      <c r="I140" s="4">
        <v>0</v>
      </c>
      <c r="J140" s="6">
        <v>43322</v>
      </c>
      <c r="K140" s="7">
        <v>2.4655985180288602E-4</v>
      </c>
      <c r="L140" s="7">
        <v>4612</v>
      </c>
      <c r="M140" s="7">
        <v>0</v>
      </c>
      <c r="N140" s="9">
        <v>43358</v>
      </c>
      <c r="O140" s="10">
        <v>5.2190490532666401E-4</v>
      </c>
      <c r="P140" s="10">
        <v>2663</v>
      </c>
      <c r="Q140" s="10">
        <v>0</v>
      </c>
      <c r="R140" s="10">
        <v>2.1167473192022541</v>
      </c>
      <c r="S140" s="18">
        <v>2.1167473192022541</v>
      </c>
      <c r="U140" s="14"/>
      <c r="V140" s="14">
        <v>4612</v>
      </c>
      <c r="W140" s="14"/>
      <c r="X140" s="14"/>
      <c r="Y140" s="19">
        <f t="shared" si="5"/>
        <v>0</v>
      </c>
    </row>
    <row r="141" spans="1:25">
      <c r="A141">
        <v>415</v>
      </c>
      <c r="B141" t="s">
        <v>293</v>
      </c>
      <c r="C141" t="s">
        <v>294</v>
      </c>
      <c r="D141" t="str">
        <f t="shared" si="4"/>
        <v>BlazeCoin BLZ</v>
      </c>
      <c r="E141" s="3" t="s">
        <v>8887</v>
      </c>
      <c r="F141" s="3" t="s">
        <v>8883</v>
      </c>
      <c r="G141" s="3" t="s">
        <v>8883</v>
      </c>
      <c r="H141" s="4">
        <v>0</v>
      </c>
      <c r="I141" s="4">
        <v>0</v>
      </c>
      <c r="J141" s="6">
        <v>43319</v>
      </c>
      <c r="K141" s="7">
        <v>2.51643563387915E-4</v>
      </c>
      <c r="L141" s="7">
        <v>1487</v>
      </c>
      <c r="M141" s="7">
        <v>153139.5510264016</v>
      </c>
      <c r="N141" s="9">
        <v>43321</v>
      </c>
      <c r="O141" s="10">
        <v>3.3253725268877999E-4</v>
      </c>
      <c r="P141" s="10">
        <v>2345</v>
      </c>
      <c r="Q141" s="10">
        <v>202368.00373793481</v>
      </c>
      <c r="R141" s="10">
        <v>1.3214613885282069</v>
      </c>
      <c r="S141" s="18">
        <v>1.3214613885282069</v>
      </c>
      <c r="U141" s="14"/>
      <c r="V141" s="14">
        <v>4497</v>
      </c>
      <c r="W141" s="14"/>
      <c r="X141" s="14"/>
      <c r="Y141" s="19">
        <f t="shared" si="5"/>
        <v>0</v>
      </c>
    </row>
    <row r="142" spans="1:25">
      <c r="A142">
        <v>416</v>
      </c>
      <c r="B142" t="s">
        <v>295</v>
      </c>
      <c r="C142" t="s">
        <v>296</v>
      </c>
      <c r="D142" t="str">
        <f t="shared" si="4"/>
        <v>HempCoin THC</v>
      </c>
      <c r="E142" s="3" t="s">
        <v>8885</v>
      </c>
      <c r="F142" s="3" t="s">
        <v>8883</v>
      </c>
      <c r="G142" s="3" t="s">
        <v>8883</v>
      </c>
      <c r="H142" s="4">
        <v>947</v>
      </c>
      <c r="I142" s="4">
        <v>367900.14179936203</v>
      </c>
      <c r="J142" s="6">
        <v>43505</v>
      </c>
      <c r="K142" s="7">
        <v>5.5550619821500002E-3</v>
      </c>
      <c r="L142" s="7">
        <v>617</v>
      </c>
      <c r="M142" s="7">
        <v>2647982.9893295299</v>
      </c>
      <c r="N142" s="9">
        <v>43563</v>
      </c>
      <c r="O142" s="10">
        <v>0.102812893564</v>
      </c>
      <c r="P142" s="10">
        <v>1545</v>
      </c>
      <c r="Q142" s="10">
        <v>4867630.86668297</v>
      </c>
      <c r="R142" s="10">
        <v>18.507965148609891</v>
      </c>
      <c r="S142" s="18">
        <v>18.507965148609891</v>
      </c>
      <c r="T142" s="13">
        <v>43948</v>
      </c>
      <c r="U142" s="14">
        <v>3.0819113778699999E-4</v>
      </c>
      <c r="V142" s="14">
        <v>1605</v>
      </c>
      <c r="W142" s="14">
        <v>179485.24337126399</v>
      </c>
      <c r="X142" s="14">
        <v>99.700240770292922</v>
      </c>
      <c r="Y142" s="19">
        <f t="shared" si="5"/>
        <v>-0.99700240770292925</v>
      </c>
    </row>
    <row r="143" spans="1:25">
      <c r="A143">
        <v>426</v>
      </c>
      <c r="B143" t="s">
        <v>297</v>
      </c>
      <c r="C143" t="s">
        <v>298</v>
      </c>
      <c r="D143" t="str">
        <f t="shared" si="4"/>
        <v>BritCoin BRIT</v>
      </c>
      <c r="E143" s="3" t="s">
        <v>8896</v>
      </c>
      <c r="F143" s="3" t="s">
        <v>8883</v>
      </c>
      <c r="G143" s="3" t="s">
        <v>8883</v>
      </c>
      <c r="H143" s="4">
        <v>0</v>
      </c>
      <c r="I143" s="4">
        <v>0</v>
      </c>
      <c r="J143" s="6">
        <v>43332</v>
      </c>
      <c r="K143" s="7">
        <v>6.6062156111002003E-3</v>
      </c>
      <c r="L143" s="7">
        <v>1503</v>
      </c>
      <c r="M143" s="7">
        <v>140501.60239790459</v>
      </c>
      <c r="N143" s="9">
        <v>43378</v>
      </c>
      <c r="O143" s="10">
        <v>2.72195022553205E-2</v>
      </c>
      <c r="P143" s="10">
        <v>2132</v>
      </c>
      <c r="Q143" s="10">
        <v>578906.88231851312</v>
      </c>
      <c r="R143" s="10">
        <v>4.1202866902473616</v>
      </c>
      <c r="S143" s="18">
        <v>4.1202866902473616</v>
      </c>
      <c r="U143" s="14"/>
      <c r="V143" s="14">
        <v>4433</v>
      </c>
      <c r="W143" s="14"/>
      <c r="X143" s="14"/>
      <c r="Y143" s="19">
        <f t="shared" si="5"/>
        <v>0</v>
      </c>
    </row>
    <row r="144" spans="1:25">
      <c r="A144">
        <v>448</v>
      </c>
      <c r="B144" t="s">
        <v>299</v>
      </c>
      <c r="C144" t="s">
        <v>300</v>
      </c>
      <c r="D144" t="str">
        <f t="shared" si="4"/>
        <v>Stealth XST</v>
      </c>
      <c r="E144" s="3" t="s">
        <v>8884</v>
      </c>
      <c r="F144" s="3" t="s">
        <v>8883</v>
      </c>
      <c r="G144" s="3" t="s">
        <v>8883</v>
      </c>
      <c r="H144" s="4">
        <v>759</v>
      </c>
      <c r="I144" s="4">
        <v>916396.11981063383</v>
      </c>
      <c r="J144" s="6">
        <v>43430</v>
      </c>
      <c r="K144" s="7">
        <v>4.7054931024399997E-2</v>
      </c>
      <c r="L144" s="7">
        <v>821</v>
      </c>
      <c r="M144" s="7">
        <v>1429698.5952932111</v>
      </c>
      <c r="N144" s="9">
        <v>43572</v>
      </c>
      <c r="O144" s="10">
        <v>4.5</v>
      </c>
      <c r="P144" s="10">
        <v>475</v>
      </c>
      <c r="Q144" s="10">
        <v>142708858.6749849</v>
      </c>
      <c r="R144" s="10">
        <v>95.632910346134764</v>
      </c>
      <c r="S144" s="18">
        <v>95.632910346134764</v>
      </c>
      <c r="T144" s="13">
        <v>44685</v>
      </c>
      <c r="U144" s="14">
        <v>1.5879348247869692E-2</v>
      </c>
      <c r="V144" s="14">
        <v>1269</v>
      </c>
      <c r="W144" s="14">
        <v>629298.86604509049</v>
      </c>
      <c r="X144" s="14">
        <v>99.647125594491783</v>
      </c>
      <c r="Y144" s="19">
        <f t="shared" si="5"/>
        <v>-0.99647125594491781</v>
      </c>
    </row>
    <row r="145" spans="1:25">
      <c r="A145">
        <v>450</v>
      </c>
      <c r="B145" t="s">
        <v>301</v>
      </c>
      <c r="C145" t="s">
        <v>302</v>
      </c>
      <c r="D145" t="str">
        <f t="shared" si="4"/>
        <v>TrustPlus TRUST</v>
      </c>
      <c r="E145" s="3" t="s">
        <v>8887</v>
      </c>
      <c r="F145" s="3" t="s">
        <v>8883</v>
      </c>
      <c r="G145" s="3" t="s">
        <v>8883</v>
      </c>
      <c r="H145" s="4">
        <v>0</v>
      </c>
      <c r="I145" s="4">
        <v>0</v>
      </c>
      <c r="J145" s="6">
        <v>43320</v>
      </c>
      <c r="K145" s="7">
        <v>2.1186947822570801E-2</v>
      </c>
      <c r="L145" s="7">
        <v>1059</v>
      </c>
      <c r="M145" s="7">
        <v>679817.01965687668</v>
      </c>
      <c r="N145" s="9">
        <v>43335</v>
      </c>
      <c r="O145" s="10">
        <v>4.0458258241415003E-2</v>
      </c>
      <c r="P145" s="10">
        <v>1939</v>
      </c>
      <c r="Q145" s="10">
        <v>1298167.75726829</v>
      </c>
      <c r="R145" s="10">
        <v>1.9095840788503839</v>
      </c>
      <c r="S145" s="18">
        <v>1.9095840788503839</v>
      </c>
      <c r="U145" s="14"/>
      <c r="V145" s="14">
        <v>4384</v>
      </c>
      <c r="W145" s="14"/>
      <c r="X145" s="14"/>
      <c r="Y145" s="19">
        <f t="shared" si="5"/>
        <v>0</v>
      </c>
    </row>
    <row r="146" spans="1:25">
      <c r="A146">
        <v>460</v>
      </c>
      <c r="B146" t="s">
        <v>303</v>
      </c>
      <c r="C146" t="s">
        <v>304</v>
      </c>
      <c r="D146" t="str">
        <f t="shared" si="4"/>
        <v>Clams CLAM</v>
      </c>
      <c r="E146" s="3" t="s">
        <v>8882</v>
      </c>
      <c r="F146" s="3" t="s">
        <v>8883</v>
      </c>
      <c r="G146" s="3" t="s">
        <v>8883</v>
      </c>
      <c r="H146" s="4">
        <v>1317</v>
      </c>
      <c r="I146" s="4">
        <v>867014.22857813898</v>
      </c>
      <c r="J146" s="6">
        <v>43429</v>
      </c>
      <c r="K146" s="7">
        <v>0.93879100000000004</v>
      </c>
      <c r="L146" s="7">
        <v>528</v>
      </c>
      <c r="M146" s="7">
        <v>3707975.3436192698</v>
      </c>
      <c r="N146" s="9">
        <v>43611</v>
      </c>
      <c r="O146" s="10">
        <v>20.583114907700001</v>
      </c>
      <c r="P146" s="10">
        <v>984</v>
      </c>
      <c r="Q146" s="10">
        <v>26054762.274586901</v>
      </c>
      <c r="R146" s="10">
        <v>21.925130202249491</v>
      </c>
      <c r="S146" s="18">
        <v>21.925130202249491</v>
      </c>
      <c r="T146" s="13">
        <v>43921</v>
      </c>
      <c r="U146" s="14">
        <v>0.14728716226800001</v>
      </c>
      <c r="V146" s="14">
        <v>1054</v>
      </c>
      <c r="W146" s="14">
        <v>1508206.3472460699</v>
      </c>
      <c r="X146" s="14">
        <v>99.28442724568913</v>
      </c>
      <c r="Y146" s="19">
        <f t="shared" si="5"/>
        <v>-0.99284427245689133</v>
      </c>
    </row>
    <row r="147" spans="1:25">
      <c r="A147">
        <v>463</v>
      </c>
      <c r="B147" t="s">
        <v>305</v>
      </c>
      <c r="C147" t="s">
        <v>306</v>
      </c>
      <c r="D147" t="str">
        <f t="shared" si="4"/>
        <v>BitShares BTS</v>
      </c>
      <c r="E147" s="3" t="s">
        <v>3686</v>
      </c>
      <c r="F147" s="3" t="s">
        <v>8883</v>
      </c>
      <c r="G147" s="3" t="s">
        <v>8883</v>
      </c>
      <c r="H147" s="4">
        <v>96</v>
      </c>
      <c r="I147" s="4">
        <v>42416610.616742797</v>
      </c>
      <c r="J147" s="6">
        <v>43903</v>
      </c>
      <c r="K147" s="7">
        <v>8.9723996931300003E-3</v>
      </c>
      <c r="L147" s="7">
        <v>102</v>
      </c>
      <c r="M147" s="7">
        <v>42416610.616742797</v>
      </c>
      <c r="N147" s="9">
        <v>44303</v>
      </c>
      <c r="O147" s="10">
        <v>0.17392025999999999</v>
      </c>
      <c r="P147" s="10">
        <v>269</v>
      </c>
      <c r="Q147" s="10">
        <v>430228878.45999998</v>
      </c>
      <c r="R147" s="10">
        <v>19.38391800948942</v>
      </c>
      <c r="S147" s="18">
        <v>19.38391800948942</v>
      </c>
      <c r="T147" s="13">
        <v>44616</v>
      </c>
      <c r="U147" s="14">
        <v>1.720161758675225E-2</v>
      </c>
      <c r="V147" s="14">
        <v>313</v>
      </c>
      <c r="W147" s="14">
        <v>59688241.170000002</v>
      </c>
      <c r="X147" s="14">
        <v>90.10948029473262</v>
      </c>
      <c r="Y147" s="19">
        <f t="shared" si="5"/>
        <v>-0.90109480294732625</v>
      </c>
    </row>
    <row r="148" spans="1:25">
      <c r="A148">
        <v>467</v>
      </c>
      <c r="B148" t="s">
        <v>307</v>
      </c>
      <c r="C148" t="s">
        <v>308</v>
      </c>
      <c r="D148" t="str">
        <f t="shared" si="4"/>
        <v>BitcoinDark BTCD</v>
      </c>
      <c r="E148" s="3" t="s">
        <v>8884</v>
      </c>
      <c r="F148" s="3" t="s">
        <v>8882</v>
      </c>
      <c r="G148" s="3" t="s">
        <v>8883</v>
      </c>
      <c r="H148" s="4">
        <v>0</v>
      </c>
      <c r="I148" s="4">
        <v>0</v>
      </c>
      <c r="J148" s="6">
        <v>43328</v>
      </c>
      <c r="K148" s="7">
        <v>14.235553741455099</v>
      </c>
      <c r="L148" s="7">
        <v>191</v>
      </c>
      <c r="M148" s="7">
        <v>18347666.886773981</v>
      </c>
      <c r="N148" s="9">
        <v>43347</v>
      </c>
      <c r="O148" s="10">
        <v>77.514533996582003</v>
      </c>
      <c r="P148" s="10">
        <v>581</v>
      </c>
      <c r="Q148" s="10">
        <v>99905551.584636241</v>
      </c>
      <c r="R148" s="10">
        <v>5.4451365506670344</v>
      </c>
      <c r="S148" s="18">
        <v>5.4451365506670344</v>
      </c>
      <c r="U148" s="14"/>
      <c r="V148" s="14">
        <v>4272</v>
      </c>
      <c r="W148" s="14"/>
      <c r="X148" s="14"/>
      <c r="Y148" s="19">
        <f t="shared" si="5"/>
        <v>0</v>
      </c>
    </row>
    <row r="149" spans="1:25">
      <c r="A149">
        <v>468</v>
      </c>
      <c r="B149" t="s">
        <v>309</v>
      </c>
      <c r="C149" t="s">
        <v>310</v>
      </c>
      <c r="D149" t="str">
        <f t="shared" si="4"/>
        <v>Truckcoin TRK</v>
      </c>
      <c r="E149" s="3" t="s">
        <v>8884</v>
      </c>
      <c r="F149" s="3" t="s">
        <v>8883</v>
      </c>
      <c r="G149" s="3" t="s">
        <v>8883</v>
      </c>
      <c r="H149" s="4">
        <v>0</v>
      </c>
      <c r="I149" s="4">
        <v>0</v>
      </c>
      <c r="J149" s="6">
        <v>43320</v>
      </c>
      <c r="K149" s="7">
        <v>1.62509991787374E-3</v>
      </c>
      <c r="L149" s="7">
        <v>1263</v>
      </c>
      <c r="M149" s="7">
        <v>328953.8806175334</v>
      </c>
      <c r="N149" s="9">
        <v>43322</v>
      </c>
      <c r="O149" s="10">
        <v>2.2806786000728599E-3</v>
      </c>
      <c r="P149" s="10">
        <v>2180</v>
      </c>
      <c r="Q149" s="10">
        <v>462667.38149235927</v>
      </c>
      <c r="R149" s="10">
        <v>1.403408230465528</v>
      </c>
      <c r="S149" s="18">
        <v>1.403408230465528</v>
      </c>
      <c r="U149" s="14"/>
      <c r="V149" s="14">
        <v>4447</v>
      </c>
      <c r="W149" s="14"/>
      <c r="X149" s="14"/>
      <c r="Y149" s="19">
        <f t="shared" si="5"/>
        <v>0</v>
      </c>
    </row>
    <row r="150" spans="1:25">
      <c r="A150">
        <v>470</v>
      </c>
      <c r="B150" t="s">
        <v>311</v>
      </c>
      <c r="C150" t="s">
        <v>312</v>
      </c>
      <c r="D150" t="str">
        <f t="shared" si="4"/>
        <v>Viacoin VIA</v>
      </c>
      <c r="E150" s="3" t="s">
        <v>8882</v>
      </c>
      <c r="F150" s="3" t="s">
        <v>8883</v>
      </c>
      <c r="G150" s="3" t="s">
        <v>8883</v>
      </c>
      <c r="H150" s="4">
        <v>544</v>
      </c>
      <c r="I150" s="4">
        <v>2195906.7367284</v>
      </c>
      <c r="J150" s="6">
        <v>43903</v>
      </c>
      <c r="K150" s="7">
        <v>6.98276976839E-2</v>
      </c>
      <c r="L150" s="7">
        <v>662</v>
      </c>
      <c r="M150" s="7">
        <v>2195906.7367284</v>
      </c>
      <c r="N150" s="9">
        <v>44307</v>
      </c>
      <c r="O150" s="10">
        <v>4.3814797800000003</v>
      </c>
      <c r="P150" s="10">
        <v>857</v>
      </c>
      <c r="Q150" s="10">
        <v>39799126.399999999</v>
      </c>
      <c r="R150" s="10">
        <v>62.747017663883653</v>
      </c>
      <c r="S150" s="18">
        <v>62.747017663883653</v>
      </c>
      <c r="T150" s="13">
        <v>44634</v>
      </c>
      <c r="U150" s="14">
        <v>5.7222354112622567E-2</v>
      </c>
      <c r="V150" s="14">
        <v>1046</v>
      </c>
      <c r="W150" s="14">
        <v>1553561.8</v>
      </c>
      <c r="X150" s="14">
        <v>98.693994792037543</v>
      </c>
      <c r="Y150" s="19">
        <f t="shared" si="5"/>
        <v>-0.98693994792037543</v>
      </c>
    </row>
    <row r="151" spans="1:25">
      <c r="A151">
        <v>477</v>
      </c>
      <c r="B151" t="s">
        <v>313</v>
      </c>
      <c r="C151" t="s">
        <v>314</v>
      </c>
      <c r="D151" t="str">
        <f t="shared" si="4"/>
        <v>Triangles TRI</v>
      </c>
      <c r="E151" s="3" t="s">
        <v>8887</v>
      </c>
      <c r="F151" s="3" t="s">
        <v>8883</v>
      </c>
      <c r="G151" s="3" t="s">
        <v>8883</v>
      </c>
      <c r="H151" s="4">
        <v>0</v>
      </c>
      <c r="I151" s="4">
        <v>0</v>
      </c>
      <c r="J151" s="6">
        <v>43326</v>
      </c>
      <c r="K151" s="7">
        <v>1.2408173084259</v>
      </c>
      <c r="L151" s="7">
        <v>1496</v>
      </c>
      <c r="M151" s="7">
        <v>145614.74074596851</v>
      </c>
      <c r="N151" s="9">
        <v>43348</v>
      </c>
      <c r="O151" s="10">
        <v>4.02132320404053</v>
      </c>
      <c r="P151" s="10">
        <v>2171</v>
      </c>
      <c r="Q151" s="10">
        <v>477452.47087804577</v>
      </c>
      <c r="R151" s="10">
        <v>3.2408664649770058</v>
      </c>
      <c r="S151" s="18">
        <v>3.2408664649770058</v>
      </c>
      <c r="U151" s="14"/>
      <c r="V151" s="14">
        <v>4444</v>
      </c>
      <c r="W151" s="14"/>
      <c r="X151" s="14"/>
      <c r="Y151" s="19">
        <f t="shared" si="5"/>
        <v>0</v>
      </c>
    </row>
    <row r="152" spans="1:25">
      <c r="A152">
        <v>495</v>
      </c>
      <c r="B152" t="s">
        <v>315</v>
      </c>
      <c r="C152" t="s">
        <v>316</v>
      </c>
      <c r="D152" t="str">
        <f t="shared" si="4"/>
        <v>I/O Coin IOC</v>
      </c>
      <c r="E152" s="3" t="s">
        <v>8884</v>
      </c>
      <c r="F152" s="3" t="s">
        <v>8883</v>
      </c>
      <c r="G152" s="3" t="s">
        <v>8883</v>
      </c>
      <c r="H152" s="4">
        <v>795</v>
      </c>
      <c r="I152" s="4">
        <v>780696.14306298271</v>
      </c>
      <c r="J152" s="6">
        <v>43907</v>
      </c>
      <c r="K152" s="7">
        <v>2.8955379157999998E-2</v>
      </c>
      <c r="L152" s="7">
        <v>1137</v>
      </c>
      <c r="M152" s="7">
        <v>522499.64243100211</v>
      </c>
      <c r="N152" s="9">
        <v>43972</v>
      </c>
      <c r="O152" s="10">
        <v>3.8906106447100002</v>
      </c>
      <c r="P152" s="10">
        <v>681</v>
      </c>
      <c r="Q152" s="10">
        <v>70696361.792121693</v>
      </c>
      <c r="R152" s="10">
        <v>134.36572954131299</v>
      </c>
      <c r="S152" s="18">
        <v>134.36572954131299</v>
      </c>
      <c r="T152" s="13">
        <v>44684</v>
      </c>
      <c r="U152" s="14">
        <v>1.9252731496802761E-2</v>
      </c>
      <c r="V152" s="14">
        <v>1405</v>
      </c>
      <c r="W152" s="14">
        <v>376487.92440895532</v>
      </c>
      <c r="X152" s="14">
        <v>99.505148850528627</v>
      </c>
      <c r="Y152" s="19">
        <f t="shared" si="5"/>
        <v>-0.99505148850528624</v>
      </c>
    </row>
    <row r="153" spans="1:25">
      <c r="A153">
        <v>501</v>
      </c>
      <c r="B153" t="s">
        <v>317</v>
      </c>
      <c r="C153" t="s">
        <v>318</v>
      </c>
      <c r="D153" t="str">
        <f t="shared" si="4"/>
        <v>Cryptonite XCN</v>
      </c>
      <c r="E153" s="2" t="s">
        <v>8882</v>
      </c>
      <c r="F153" s="3" t="s">
        <v>8883</v>
      </c>
      <c r="G153" s="3" t="s">
        <v>8883</v>
      </c>
      <c r="H153" s="4">
        <v>1626</v>
      </c>
      <c r="I153" s="4">
        <v>55573.972848720397</v>
      </c>
      <c r="J153" s="6">
        <v>43328</v>
      </c>
      <c r="K153" s="7">
        <v>6.8939900000000004E-4</v>
      </c>
      <c r="L153" s="7">
        <v>1292</v>
      </c>
      <c r="M153" s="7">
        <v>301545.26474299998</v>
      </c>
      <c r="N153" s="9">
        <v>43340</v>
      </c>
      <c r="O153" s="10">
        <v>1.50735E-3</v>
      </c>
      <c r="P153" s="10">
        <v>2142</v>
      </c>
      <c r="Q153" s="10">
        <v>541806.23733499995</v>
      </c>
      <c r="R153" s="10">
        <v>2.1864696641567511</v>
      </c>
      <c r="S153" s="18">
        <v>2.1864696641567511</v>
      </c>
      <c r="T153" s="13">
        <v>43909</v>
      </c>
      <c r="U153" s="16">
        <v>7.8438195419199997E-5</v>
      </c>
      <c r="V153" s="14">
        <v>1878</v>
      </c>
      <c r="W153" s="16">
        <v>55573.972848720397</v>
      </c>
      <c r="X153" s="16">
        <v>94.796285174697317</v>
      </c>
      <c r="Y153" s="19">
        <f t="shared" si="5"/>
        <v>-0.94796285174697315</v>
      </c>
    </row>
    <row r="154" spans="1:25">
      <c r="A154">
        <v>502</v>
      </c>
      <c r="B154" t="s">
        <v>319</v>
      </c>
      <c r="C154" t="s">
        <v>320</v>
      </c>
      <c r="D154" t="str">
        <f t="shared" si="4"/>
        <v>Carboncoin CARBON</v>
      </c>
      <c r="E154" s="3" t="s">
        <v>8885</v>
      </c>
      <c r="F154" s="3" t="s">
        <v>8883</v>
      </c>
      <c r="G154" s="3" t="s">
        <v>8883</v>
      </c>
      <c r="H154" s="4">
        <v>1592</v>
      </c>
      <c r="I154" s="4">
        <v>69571.9418985925</v>
      </c>
      <c r="J154" s="6">
        <v>43754</v>
      </c>
      <c r="K154" s="7">
        <v>3.8E-6</v>
      </c>
      <c r="L154" s="7">
        <v>1540</v>
      </c>
      <c r="M154" s="7">
        <v>124684.877767738</v>
      </c>
      <c r="N154" s="9">
        <v>44510</v>
      </c>
      <c r="O154" s="10">
        <v>6.8789625938999995E-4</v>
      </c>
      <c r="P154" s="10">
        <v>1298</v>
      </c>
      <c r="Q154" s="10">
        <v>9990802.0600000005</v>
      </c>
      <c r="R154" s="10">
        <v>181.02533141842099</v>
      </c>
      <c r="S154" s="18">
        <v>181.02533141842099</v>
      </c>
      <c r="T154" s="13">
        <v>44585</v>
      </c>
      <c r="U154" s="14">
        <v>3.3184059565661498E-4</v>
      </c>
      <c r="V154" s="14">
        <v>740</v>
      </c>
      <c r="W154" s="14">
        <v>5641842.6200000001</v>
      </c>
      <c r="X154" s="14">
        <v>51.760081389179447</v>
      </c>
      <c r="Y154" s="19">
        <f t="shared" si="5"/>
        <v>-0.51760081389179446</v>
      </c>
    </row>
    <row r="155" spans="1:25">
      <c r="A155">
        <v>506</v>
      </c>
      <c r="B155" t="s">
        <v>321</v>
      </c>
      <c r="C155" t="s">
        <v>322</v>
      </c>
      <c r="D155" t="str">
        <f t="shared" si="4"/>
        <v>CannabisCoin CANN</v>
      </c>
      <c r="E155" s="3" t="s">
        <v>8881</v>
      </c>
      <c r="F155" s="3" t="s">
        <v>8883</v>
      </c>
      <c r="G155" s="3" t="s">
        <v>8883</v>
      </c>
      <c r="H155" s="4">
        <v>1329</v>
      </c>
      <c r="I155" s="4">
        <v>727852.46545772196</v>
      </c>
      <c r="J155" s="6">
        <v>43744</v>
      </c>
      <c r="K155" s="7">
        <v>4.0034087090499998E-4</v>
      </c>
      <c r="L155" s="7">
        <v>1808</v>
      </c>
      <c r="M155" s="7">
        <v>37027.5352929484</v>
      </c>
      <c r="N155" s="9">
        <v>44276</v>
      </c>
      <c r="O155" s="10">
        <v>7.5347339999999999E-2</v>
      </c>
      <c r="P155" s="10">
        <v>1513</v>
      </c>
      <c r="Q155" s="10">
        <v>5330399.91</v>
      </c>
      <c r="R155" s="10">
        <v>188.20796345292399</v>
      </c>
      <c r="S155" s="18">
        <v>188.20796345292399</v>
      </c>
      <c r="T155" s="13">
        <v>44616</v>
      </c>
      <c r="U155" s="14">
        <v>6.5472513683744772E-3</v>
      </c>
      <c r="V155" s="14">
        <v>1287</v>
      </c>
      <c r="W155" s="14">
        <v>592094.51</v>
      </c>
      <c r="X155" s="14">
        <v>91.310573978624234</v>
      </c>
      <c r="Y155" s="19">
        <f t="shared" si="5"/>
        <v>-0.91310573978624232</v>
      </c>
    </row>
    <row r="156" spans="1:25">
      <c r="A156">
        <v>512</v>
      </c>
      <c r="B156" t="s">
        <v>323</v>
      </c>
      <c r="C156" t="s">
        <v>324</v>
      </c>
      <c r="D156" t="str">
        <f t="shared" si="4"/>
        <v>Stellar XLM</v>
      </c>
      <c r="E156" s="3" t="s">
        <v>8890</v>
      </c>
      <c r="F156" s="3" t="s">
        <v>8883</v>
      </c>
      <c r="G156" s="3" t="s">
        <v>8883</v>
      </c>
      <c r="H156" s="4">
        <v>13</v>
      </c>
      <c r="I156" s="4">
        <v>800887496.44898999</v>
      </c>
      <c r="J156" s="6">
        <v>43903</v>
      </c>
      <c r="K156" s="7">
        <v>2.8492464503000001E-2</v>
      </c>
      <c r="L156" s="7">
        <v>9</v>
      </c>
      <c r="M156" s="7">
        <v>800887496.44898999</v>
      </c>
      <c r="N156" s="9">
        <v>44332</v>
      </c>
      <c r="O156" s="10">
        <v>0.79647076999999999</v>
      </c>
      <c r="P156" s="10">
        <v>22</v>
      </c>
      <c r="Q156" s="10">
        <v>16518486070.18</v>
      </c>
      <c r="R156" s="10">
        <v>27.953733869393389</v>
      </c>
      <c r="S156" s="18">
        <v>27.953733869393389</v>
      </c>
      <c r="T156" s="13">
        <v>44616</v>
      </c>
      <c r="U156" s="14">
        <v>0.16295859577337041</v>
      </c>
      <c r="V156" s="14">
        <v>27</v>
      </c>
      <c r="W156" s="14">
        <v>4550275879.7399998</v>
      </c>
      <c r="X156" s="14">
        <v>79.539915096523842</v>
      </c>
      <c r="Y156" s="19">
        <f t="shared" si="5"/>
        <v>-0.79539915096523839</v>
      </c>
    </row>
    <row r="157" spans="1:25">
      <c r="A157">
        <v>513</v>
      </c>
      <c r="B157" t="s">
        <v>325</v>
      </c>
      <c r="C157" t="s">
        <v>326</v>
      </c>
      <c r="D157" t="str">
        <f t="shared" si="4"/>
        <v>Titcoin TIT</v>
      </c>
      <c r="E157" s="3" t="s">
        <v>8882</v>
      </c>
      <c r="F157" s="3" t="s">
        <v>8883</v>
      </c>
      <c r="G157" s="3" t="s">
        <v>8883</v>
      </c>
      <c r="H157" s="4">
        <v>1815</v>
      </c>
      <c r="I157" s="4">
        <v>14634.0279882041</v>
      </c>
      <c r="J157" s="6">
        <v>43322</v>
      </c>
      <c r="K157" s="7">
        <v>1.9975765608251099E-3</v>
      </c>
      <c r="L157" s="7">
        <v>1599</v>
      </c>
      <c r="M157" s="7">
        <v>99675.479042153107</v>
      </c>
      <c r="N157" s="9">
        <v>43323</v>
      </c>
      <c r="O157" s="10">
        <v>3.27554601244628E-3</v>
      </c>
      <c r="P157" s="10">
        <v>2371</v>
      </c>
      <c r="Q157" s="10">
        <v>163443.85708067089</v>
      </c>
      <c r="R157" s="10">
        <v>1.6397599354556389</v>
      </c>
      <c r="S157" s="18">
        <v>1.6397599354556389</v>
      </c>
      <c r="T157" s="13">
        <v>44139</v>
      </c>
      <c r="U157" s="14">
        <v>1.4127434501E-4</v>
      </c>
      <c r="V157" s="14">
        <v>2217</v>
      </c>
      <c r="W157" s="14">
        <v>9444.933138194303</v>
      </c>
      <c r="X157" s="14">
        <v>95.686998611126455</v>
      </c>
      <c r="Y157" s="19">
        <f t="shared" si="5"/>
        <v>-0.9568699861112645</v>
      </c>
    </row>
    <row r="158" spans="1:25">
      <c r="A158">
        <v>520</v>
      </c>
      <c r="B158" t="s">
        <v>327</v>
      </c>
      <c r="C158" t="s">
        <v>328</v>
      </c>
      <c r="D158" t="str">
        <f t="shared" si="4"/>
        <v>Virtacoin VTA</v>
      </c>
      <c r="E158" s="3" t="s">
        <v>8882</v>
      </c>
      <c r="F158" s="3" t="s">
        <v>8883</v>
      </c>
      <c r="G158" s="3" t="s">
        <v>8883</v>
      </c>
      <c r="H158" s="4">
        <v>0</v>
      </c>
      <c r="I158" s="4">
        <v>0</v>
      </c>
      <c r="J158" s="6">
        <v>43324</v>
      </c>
      <c r="K158" s="8">
        <v>4.1641651478130303E-6</v>
      </c>
      <c r="L158" s="7">
        <v>1918</v>
      </c>
      <c r="M158" s="7">
        <v>21659.114296396529</v>
      </c>
      <c r="N158" s="9">
        <v>43346</v>
      </c>
      <c r="O158" s="12">
        <v>1.11032195491134E-5</v>
      </c>
      <c r="P158" s="10">
        <v>2485</v>
      </c>
      <c r="Q158" s="10">
        <v>57751.288129994507</v>
      </c>
      <c r="R158" s="10">
        <v>2.6663734878393761</v>
      </c>
      <c r="S158" s="18">
        <v>2.6663734878393761</v>
      </c>
      <c r="U158" s="14"/>
      <c r="V158" s="14">
        <v>4558</v>
      </c>
      <c r="W158" s="14"/>
      <c r="X158" s="14"/>
      <c r="Y158" s="19">
        <f t="shared" si="5"/>
        <v>0</v>
      </c>
    </row>
    <row r="159" spans="1:25">
      <c r="A159">
        <v>525</v>
      </c>
      <c r="B159" t="s">
        <v>329</v>
      </c>
      <c r="C159" t="s">
        <v>330</v>
      </c>
      <c r="D159" t="str">
        <f t="shared" si="4"/>
        <v>HyperStake HYP</v>
      </c>
      <c r="E159" s="3" t="s">
        <v>8887</v>
      </c>
      <c r="F159" s="3" t="s">
        <v>8883</v>
      </c>
      <c r="G159" s="3" t="s">
        <v>8883</v>
      </c>
      <c r="H159" s="4">
        <v>0</v>
      </c>
      <c r="I159" s="4">
        <v>0</v>
      </c>
      <c r="J159" s="6">
        <v>43328</v>
      </c>
      <c r="K159" s="7">
        <v>6.9769000401720405E-4</v>
      </c>
      <c r="L159" s="7">
        <v>971</v>
      </c>
      <c r="M159" s="7">
        <v>914271.90950116049</v>
      </c>
      <c r="N159" s="9">
        <v>43345</v>
      </c>
      <c r="O159" s="10">
        <v>1.3172216713428499E-3</v>
      </c>
      <c r="P159" s="10">
        <v>1854</v>
      </c>
      <c r="Q159" s="10">
        <v>1747265.4548685779</v>
      </c>
      <c r="R159" s="10">
        <v>1.8879755532664459</v>
      </c>
      <c r="S159" s="18">
        <v>1.8879755532664459</v>
      </c>
      <c r="U159" s="14"/>
      <c r="V159" s="14">
        <v>4371</v>
      </c>
      <c r="W159" s="14"/>
      <c r="X159" s="14"/>
      <c r="Y159" s="19">
        <f t="shared" si="5"/>
        <v>0</v>
      </c>
    </row>
    <row r="160" spans="1:25">
      <c r="A160">
        <v>536</v>
      </c>
      <c r="B160" t="s">
        <v>331</v>
      </c>
      <c r="C160" t="s">
        <v>332</v>
      </c>
      <c r="D160" t="str">
        <f t="shared" si="4"/>
        <v>Joincoin J</v>
      </c>
      <c r="E160" s="3" t="s">
        <v>8882</v>
      </c>
      <c r="F160" s="3" t="s">
        <v>8883</v>
      </c>
      <c r="G160" s="3" t="s">
        <v>8883</v>
      </c>
      <c r="H160" s="4">
        <v>0</v>
      </c>
      <c r="I160" s="4">
        <v>0</v>
      </c>
      <c r="J160" s="6">
        <v>43321</v>
      </c>
      <c r="K160" s="7">
        <v>3.6854457110166501E-2</v>
      </c>
      <c r="L160" s="7">
        <v>1563</v>
      </c>
      <c r="M160" s="7">
        <v>116251.3961047398</v>
      </c>
      <c r="N160" s="9">
        <v>43323</v>
      </c>
      <c r="O160" s="10">
        <v>5.4585851728916203E-2</v>
      </c>
      <c r="P160" s="10">
        <v>2366</v>
      </c>
      <c r="Q160" s="10">
        <v>172239.45963642391</v>
      </c>
      <c r="R160" s="10">
        <v>1.4811194088613611</v>
      </c>
      <c r="S160" s="18">
        <v>1.4811194088613611</v>
      </c>
      <c r="U160" s="14"/>
      <c r="V160" s="14">
        <v>4504</v>
      </c>
      <c r="W160" s="14"/>
      <c r="X160" s="14"/>
      <c r="Y160" s="19">
        <f t="shared" si="5"/>
        <v>0</v>
      </c>
    </row>
    <row r="161" spans="1:25">
      <c r="A161">
        <v>541</v>
      </c>
      <c r="B161" t="s">
        <v>333</v>
      </c>
      <c r="C161" t="s">
        <v>334</v>
      </c>
      <c r="D161" t="str">
        <f t="shared" si="4"/>
        <v>Syscoin SYS</v>
      </c>
      <c r="E161" s="3" t="s">
        <v>8887</v>
      </c>
      <c r="F161" s="3" t="s">
        <v>8883</v>
      </c>
      <c r="G161" s="3" t="s">
        <v>8883</v>
      </c>
      <c r="H161" s="4">
        <v>257</v>
      </c>
      <c r="I161" s="4">
        <v>9098093.2240807898</v>
      </c>
      <c r="J161" s="6">
        <v>43903</v>
      </c>
      <c r="K161" s="7">
        <v>1.1104853408299999E-2</v>
      </c>
      <c r="L161" s="7">
        <v>320</v>
      </c>
      <c r="M161" s="7">
        <v>9098093.2240807898</v>
      </c>
      <c r="N161" s="9">
        <v>44563</v>
      </c>
      <c r="O161" s="10">
        <v>1.308471854237558</v>
      </c>
      <c r="P161" s="10">
        <v>191</v>
      </c>
      <c r="Q161" s="10">
        <v>739527449.95000005</v>
      </c>
      <c r="R161" s="10">
        <v>117.8288272819143</v>
      </c>
      <c r="S161" s="18">
        <v>117.8288272819143</v>
      </c>
      <c r="T161" s="13">
        <v>44687</v>
      </c>
      <c r="U161" s="14">
        <v>0.35427303478280331</v>
      </c>
      <c r="V161" s="14">
        <v>151</v>
      </c>
      <c r="W161" s="14">
        <v>237553827.94999999</v>
      </c>
      <c r="X161" s="14">
        <v>72.924672881921708</v>
      </c>
      <c r="Y161" s="19">
        <f t="shared" si="5"/>
        <v>-0.72924672881921704</v>
      </c>
    </row>
    <row r="162" spans="1:25">
      <c r="A162">
        <v>543</v>
      </c>
      <c r="B162" t="s">
        <v>335</v>
      </c>
      <c r="C162" t="s">
        <v>336</v>
      </c>
      <c r="D162" t="str">
        <f t="shared" si="4"/>
        <v>Bitmark BTM</v>
      </c>
      <c r="E162" s="3" t="s">
        <v>8887</v>
      </c>
      <c r="F162" s="3" t="s">
        <v>8883</v>
      </c>
      <c r="G162" s="3" t="s">
        <v>8883</v>
      </c>
      <c r="H162" s="4">
        <v>0</v>
      </c>
      <c r="I162" s="4">
        <v>0</v>
      </c>
      <c r="J162" s="6">
        <v>43326</v>
      </c>
      <c r="K162" s="7">
        <v>9.8055131733417497E-2</v>
      </c>
      <c r="L162" s="7">
        <v>965</v>
      </c>
      <c r="M162" s="7">
        <v>921107.95870106865</v>
      </c>
      <c r="N162" s="9">
        <v>43346</v>
      </c>
      <c r="O162" s="10">
        <v>0.18162015080451999</v>
      </c>
      <c r="P162" s="10">
        <v>1856</v>
      </c>
      <c r="Q162" s="10">
        <v>1738440.4166130531</v>
      </c>
      <c r="R162" s="10">
        <v>1.852224841207605</v>
      </c>
      <c r="S162" s="18">
        <v>1.852224841207605</v>
      </c>
      <c r="U162" s="14"/>
      <c r="V162" s="14">
        <v>4372</v>
      </c>
      <c r="W162" s="14"/>
      <c r="X162" s="14"/>
      <c r="Y162" s="19">
        <f t="shared" si="5"/>
        <v>0</v>
      </c>
    </row>
    <row r="163" spans="1:25">
      <c r="A163">
        <v>545</v>
      </c>
      <c r="B163" t="s">
        <v>337</v>
      </c>
      <c r="C163" t="s">
        <v>338</v>
      </c>
      <c r="D163" t="str">
        <f t="shared" si="4"/>
        <v>Halcyon HAL</v>
      </c>
      <c r="E163" s="3" t="s">
        <v>8882</v>
      </c>
      <c r="F163" s="3" t="s">
        <v>8883</v>
      </c>
      <c r="G163" s="3" t="s">
        <v>8883</v>
      </c>
      <c r="H163" s="4">
        <v>0</v>
      </c>
      <c r="I163" s="4">
        <v>0</v>
      </c>
      <c r="J163" s="6">
        <v>43328</v>
      </c>
      <c r="K163" s="7">
        <v>2.1483244374394399E-2</v>
      </c>
      <c r="L163" s="7">
        <v>1523</v>
      </c>
      <c r="M163" s="7">
        <v>133327.4135380841</v>
      </c>
      <c r="N163" s="9">
        <v>43343</v>
      </c>
      <c r="O163" s="10">
        <v>4.9341615289449699E-2</v>
      </c>
      <c r="P163" s="10">
        <v>2268</v>
      </c>
      <c r="Q163" s="10">
        <v>309010.80306832778</v>
      </c>
      <c r="R163" s="10">
        <v>2.2967487791676069</v>
      </c>
      <c r="S163" s="18">
        <v>2.2967487791676069</v>
      </c>
      <c r="U163" s="14"/>
      <c r="V163" s="14">
        <v>4473</v>
      </c>
      <c r="W163" s="14"/>
      <c r="X163" s="14"/>
      <c r="Y163" s="19">
        <f t="shared" si="5"/>
        <v>0</v>
      </c>
    </row>
    <row r="164" spans="1:25">
      <c r="A164">
        <v>551</v>
      </c>
      <c r="B164" t="s">
        <v>339</v>
      </c>
      <c r="C164" t="s">
        <v>340</v>
      </c>
      <c r="D164" t="str">
        <f t="shared" si="4"/>
        <v>Donu DONU</v>
      </c>
      <c r="E164" s="3" t="s">
        <v>8882</v>
      </c>
      <c r="F164" s="3" t="s">
        <v>8883</v>
      </c>
      <c r="G164" s="3" t="s">
        <v>8883</v>
      </c>
      <c r="H164" s="4">
        <v>0</v>
      </c>
      <c r="I164" s="4">
        <v>0</v>
      </c>
      <c r="J164" s="6">
        <v>43320</v>
      </c>
      <c r="K164" s="7">
        <v>0.74023399999999995</v>
      </c>
      <c r="L164" s="7">
        <v>539</v>
      </c>
      <c r="M164" s="7">
        <v>3556620.8123400002</v>
      </c>
      <c r="N164" s="9">
        <v>43325</v>
      </c>
      <c r="O164" s="10">
        <v>1.8957999999999999</v>
      </c>
      <c r="P164" s="10">
        <v>1593</v>
      </c>
      <c r="Q164" s="10">
        <v>4204306.2460599998</v>
      </c>
      <c r="R164" s="10">
        <v>2.561082036220979</v>
      </c>
      <c r="S164" s="18">
        <v>2.561082036220979</v>
      </c>
      <c r="T164" s="13">
        <v>44059</v>
      </c>
      <c r="U164" s="14">
        <v>1.7651155948099999E-3</v>
      </c>
      <c r="V164" s="14">
        <v>1922</v>
      </c>
      <c r="W164" s="14">
        <v>47088.4660571153</v>
      </c>
      <c r="X164" s="14">
        <v>99.906893364552701</v>
      </c>
      <c r="Y164" s="19">
        <f t="shared" si="5"/>
        <v>-0.99906893364552696</v>
      </c>
    </row>
    <row r="165" spans="1:25">
      <c r="A165">
        <v>572</v>
      </c>
      <c r="B165" t="s">
        <v>342</v>
      </c>
      <c r="C165" t="s">
        <v>343</v>
      </c>
      <c r="D165" t="str">
        <f t="shared" si="4"/>
        <v>RabbitCoin RBBT</v>
      </c>
      <c r="E165" s="3" t="s">
        <v>8882</v>
      </c>
      <c r="F165" s="3" t="s">
        <v>8883</v>
      </c>
      <c r="G165" s="3" t="s">
        <v>8883</v>
      </c>
      <c r="H165" s="4">
        <v>2441</v>
      </c>
      <c r="I165" s="4">
        <v>0</v>
      </c>
      <c r="J165" s="6">
        <v>43804</v>
      </c>
      <c r="K165" s="7">
        <v>3.4999999999999998E-7</v>
      </c>
      <c r="L165" s="7">
        <v>2946</v>
      </c>
      <c r="M165" s="7">
        <v>0</v>
      </c>
      <c r="N165" s="9">
        <v>44508</v>
      </c>
      <c r="O165" s="10">
        <v>6.7573783604999999E-4</v>
      </c>
      <c r="P165" s="10">
        <v>2664</v>
      </c>
      <c r="Q165" s="10">
        <v>0</v>
      </c>
      <c r="R165" s="10">
        <v>1930.6795315714289</v>
      </c>
      <c r="S165" s="18">
        <v>1930.6795315714289</v>
      </c>
      <c r="T165" s="13">
        <v>44583</v>
      </c>
      <c r="U165" s="14">
        <v>3.5036944736200102E-4</v>
      </c>
      <c r="V165" s="14">
        <v>2632</v>
      </c>
      <c r="W165" s="14">
        <v>0</v>
      </c>
      <c r="X165" s="14">
        <v>48.150091844779283</v>
      </c>
      <c r="Y165" s="19">
        <f t="shared" si="5"/>
        <v>-0.4815009184477928</v>
      </c>
    </row>
    <row r="166" spans="1:25">
      <c r="A166">
        <v>573</v>
      </c>
      <c r="B166" t="s">
        <v>344</v>
      </c>
      <c r="C166" t="s">
        <v>345</v>
      </c>
      <c r="D166" t="str">
        <f t="shared" si="4"/>
        <v>Burst BURST</v>
      </c>
      <c r="E166" s="3" t="s">
        <v>8887</v>
      </c>
      <c r="F166" s="3" t="s">
        <v>8883</v>
      </c>
      <c r="G166" s="3" t="s">
        <v>8883</v>
      </c>
      <c r="H166" s="4">
        <v>289</v>
      </c>
      <c r="I166" s="4">
        <v>7402788.3446195954</v>
      </c>
      <c r="J166" s="6">
        <v>44193</v>
      </c>
      <c r="K166" s="7">
        <v>1.07792593982E-3</v>
      </c>
      <c r="L166" s="7">
        <v>656</v>
      </c>
      <c r="M166" s="7">
        <v>2276546.641327267</v>
      </c>
      <c r="N166" s="9">
        <v>44383</v>
      </c>
      <c r="O166" s="10">
        <v>3.1034313737650001E-2</v>
      </c>
      <c r="P166" s="10">
        <v>698</v>
      </c>
      <c r="Q166" s="10">
        <v>65812682.93247287</v>
      </c>
      <c r="R166" s="10">
        <v>28.790766221687122</v>
      </c>
      <c r="S166" s="18">
        <v>28.790766221687122</v>
      </c>
      <c r="T166" s="13">
        <v>44384</v>
      </c>
      <c r="U166" s="14">
        <v>2.186155468523E-2</v>
      </c>
      <c r="V166" s="14">
        <v>355</v>
      </c>
      <c r="W166" s="14">
        <v>46360540.757325798</v>
      </c>
      <c r="X166" s="14">
        <v>29.556829031124519</v>
      </c>
      <c r="Y166" s="19">
        <f t="shared" si="5"/>
        <v>-0.29556829031124521</v>
      </c>
    </row>
    <row r="167" spans="1:25">
      <c r="A167">
        <v>576</v>
      </c>
      <c r="B167" t="s">
        <v>346</v>
      </c>
      <c r="C167" t="s">
        <v>347</v>
      </c>
      <c r="D167" t="str">
        <f t="shared" si="4"/>
        <v>GameCredits GAME</v>
      </c>
      <c r="E167" s="3" t="s">
        <v>8892</v>
      </c>
      <c r="F167" s="3" t="s">
        <v>8883</v>
      </c>
      <c r="G167" s="3" t="s">
        <v>8883</v>
      </c>
      <c r="H167" s="4">
        <v>552</v>
      </c>
      <c r="I167" s="4">
        <v>2108193.40579858</v>
      </c>
      <c r="J167" s="6">
        <v>43774</v>
      </c>
      <c r="K167" s="7">
        <v>1.3653028977400001E-2</v>
      </c>
      <c r="L167" s="7">
        <v>895</v>
      </c>
      <c r="M167" s="7">
        <v>1156400.42175079</v>
      </c>
      <c r="N167" s="9">
        <v>44277</v>
      </c>
      <c r="O167" s="10">
        <v>0.46724303</v>
      </c>
      <c r="P167" s="10">
        <v>736</v>
      </c>
      <c r="Q167" s="10">
        <v>57412455.590000004</v>
      </c>
      <c r="R167" s="10">
        <v>34.22266449250435</v>
      </c>
      <c r="S167" s="18">
        <v>34.22266449250435</v>
      </c>
      <c r="T167" s="13">
        <v>44684</v>
      </c>
      <c r="U167" s="14">
        <v>3.8031925216524792E-2</v>
      </c>
      <c r="V167" s="14">
        <v>655</v>
      </c>
      <c r="W167" s="14">
        <v>8353030.54</v>
      </c>
      <c r="X167" s="14">
        <v>91.860354724494286</v>
      </c>
      <c r="Y167" s="19">
        <f t="shared" si="5"/>
        <v>-0.91860354724494286</v>
      </c>
    </row>
    <row r="168" spans="1:25">
      <c r="A168">
        <v>584</v>
      </c>
      <c r="B168" t="s">
        <v>348</v>
      </c>
      <c r="C168" t="s">
        <v>349</v>
      </c>
      <c r="D168" t="str">
        <f t="shared" si="4"/>
        <v>NativeCoin N8V</v>
      </c>
      <c r="E168" s="3" t="s">
        <v>8887</v>
      </c>
      <c r="F168" s="3" t="s">
        <v>8883</v>
      </c>
      <c r="G168" s="3" t="s">
        <v>8883</v>
      </c>
      <c r="H168" s="4">
        <v>580</v>
      </c>
      <c r="I168" s="4">
        <v>1897588.552994794</v>
      </c>
      <c r="J168" s="6">
        <v>43482</v>
      </c>
      <c r="K168" s="7">
        <v>8.0885371672899994E-3</v>
      </c>
      <c r="L168" s="7">
        <v>1492</v>
      </c>
      <c r="M168" s="7">
        <v>149079.63021240989</v>
      </c>
      <c r="N168" s="9">
        <v>44293</v>
      </c>
      <c r="O168" s="10">
        <v>11.235092835671921</v>
      </c>
      <c r="P168" s="10">
        <v>337</v>
      </c>
      <c r="Q168" s="10">
        <v>277569290.53882068</v>
      </c>
      <c r="R168" s="10">
        <v>1389.0141818358179</v>
      </c>
      <c r="S168" s="18">
        <v>1389.0141818358179</v>
      </c>
      <c r="T168" s="13">
        <v>44595</v>
      </c>
      <c r="U168" s="14">
        <v>8.5455580562596931E-3</v>
      </c>
      <c r="V168" s="14">
        <v>1565</v>
      </c>
      <c r="W168" s="14">
        <v>212008.28686106161</v>
      </c>
      <c r="X168" s="14">
        <v>99.923938696535487</v>
      </c>
      <c r="Y168" s="19">
        <f t="shared" si="5"/>
        <v>-0.99923938696535486</v>
      </c>
    </row>
    <row r="169" spans="1:25">
      <c r="A169">
        <v>594</v>
      </c>
      <c r="B169" t="s">
        <v>350</v>
      </c>
      <c r="C169" t="s">
        <v>351</v>
      </c>
      <c r="D169" t="str">
        <f t="shared" si="4"/>
        <v>BunnyCoin BUN</v>
      </c>
      <c r="E169" s="3" t="s">
        <v>8882</v>
      </c>
      <c r="F169" s="3" t="s">
        <v>8883</v>
      </c>
      <c r="G169" s="3" t="s">
        <v>8883</v>
      </c>
      <c r="H169" s="4">
        <v>0</v>
      </c>
      <c r="I169" s="4">
        <v>0</v>
      </c>
      <c r="J169" s="6">
        <v>43320</v>
      </c>
      <c r="K169" s="8">
        <v>6.9798907134099804E-6</v>
      </c>
      <c r="L169" s="7">
        <v>1044</v>
      </c>
      <c r="M169" s="7">
        <v>719184.26027674344</v>
      </c>
      <c r="N169" s="9">
        <v>43322</v>
      </c>
      <c r="O169" s="12">
        <v>4.9380509153707E-5</v>
      </c>
      <c r="P169" s="10">
        <v>1530</v>
      </c>
      <c r="Q169" s="10">
        <v>5088000.1429775609</v>
      </c>
      <c r="R169" s="10">
        <v>7.0746822810328034</v>
      </c>
      <c r="S169" s="18">
        <v>7.0746822810328034</v>
      </c>
      <c r="U169" s="14"/>
      <c r="V169" s="14">
        <v>4313</v>
      </c>
      <c r="W169" s="14"/>
      <c r="X169" s="14"/>
      <c r="Y169" s="19">
        <f t="shared" si="5"/>
        <v>0</v>
      </c>
    </row>
    <row r="170" spans="1:25">
      <c r="A170">
        <v>597</v>
      </c>
      <c r="B170" t="s">
        <v>352</v>
      </c>
      <c r="C170" t="s">
        <v>353</v>
      </c>
      <c r="D170" t="str">
        <f t="shared" si="4"/>
        <v>Opal OPAL</v>
      </c>
      <c r="E170" s="3" t="s">
        <v>8887</v>
      </c>
      <c r="F170" s="3" t="s">
        <v>8883</v>
      </c>
      <c r="G170" s="3" t="s">
        <v>8883</v>
      </c>
      <c r="H170" s="4">
        <v>1550</v>
      </c>
      <c r="I170" s="4">
        <v>91638.907264945097</v>
      </c>
      <c r="J170" s="6">
        <v>43338</v>
      </c>
      <c r="K170" s="7">
        <v>8.0453E-3</v>
      </c>
      <c r="L170" s="7">
        <v>1319</v>
      </c>
      <c r="M170" s="7">
        <v>285115.01390999998</v>
      </c>
      <c r="N170" s="9">
        <v>43354</v>
      </c>
      <c r="O170" s="10">
        <v>4.5643200000000002E-2</v>
      </c>
      <c r="P170" s="10">
        <v>2253</v>
      </c>
      <c r="Q170" s="10">
        <v>329953.180352</v>
      </c>
      <c r="R170" s="10">
        <v>5.6732750798602911</v>
      </c>
      <c r="S170" s="18">
        <v>5.6732750798602911</v>
      </c>
      <c r="T170" s="13">
        <v>43967</v>
      </c>
      <c r="U170" s="14">
        <v>1.4801633290900001E-3</v>
      </c>
      <c r="V170" s="14">
        <v>2066</v>
      </c>
      <c r="W170" s="14">
        <v>22789.9972237447</v>
      </c>
      <c r="X170" s="14">
        <v>96.757100008128276</v>
      </c>
      <c r="Y170" s="19">
        <f t="shared" si="5"/>
        <v>-0.96757100008128272</v>
      </c>
    </row>
    <row r="171" spans="1:25">
      <c r="A171">
        <v>601</v>
      </c>
      <c r="B171" t="s">
        <v>354</v>
      </c>
      <c r="C171" t="s">
        <v>355</v>
      </c>
      <c r="D171" t="str">
        <f t="shared" si="4"/>
        <v>Acoin ACOIN</v>
      </c>
      <c r="E171" s="3" t="s">
        <v>8882</v>
      </c>
      <c r="F171" s="3" t="s">
        <v>8883</v>
      </c>
      <c r="G171" s="3" t="s">
        <v>8883</v>
      </c>
      <c r="H171" s="4">
        <v>1826</v>
      </c>
      <c r="I171" s="4">
        <v>13730.5489610761</v>
      </c>
      <c r="J171" s="6">
        <v>44000</v>
      </c>
      <c r="K171" s="7">
        <v>3.8206445721800002E-3</v>
      </c>
      <c r="L171" s="7">
        <v>2012</v>
      </c>
      <c r="M171" s="7">
        <v>8724.9310725763207</v>
      </c>
      <c r="N171" s="9">
        <v>44160</v>
      </c>
      <c r="O171" s="10">
        <v>0.12395354</v>
      </c>
      <c r="P171" s="10">
        <v>2396</v>
      </c>
      <c r="Q171" s="10">
        <v>130968.8788185</v>
      </c>
      <c r="R171" s="10">
        <v>32.443096356716069</v>
      </c>
      <c r="S171" s="18">
        <v>32.443096356716069</v>
      </c>
      <c r="T171" s="13">
        <v>44655</v>
      </c>
      <c r="U171" s="14">
        <v>2.2924928086512468E-3</v>
      </c>
      <c r="V171" s="14">
        <v>2224</v>
      </c>
      <c r="W171" s="14">
        <v>9101.3799999999992</v>
      </c>
      <c r="X171" s="14">
        <v>98.150522519444579</v>
      </c>
      <c r="Y171" s="19">
        <f t="shared" si="5"/>
        <v>-0.98150522519444583</v>
      </c>
    </row>
    <row r="172" spans="1:25">
      <c r="A172">
        <v>606</v>
      </c>
      <c r="B172" t="s">
        <v>356</v>
      </c>
      <c r="C172" t="s">
        <v>357</v>
      </c>
      <c r="D172" t="str">
        <f t="shared" si="4"/>
        <v>FoldingCoin FLDC</v>
      </c>
      <c r="E172" s="3" t="s">
        <v>8895</v>
      </c>
      <c r="F172" s="3" t="s">
        <v>8883</v>
      </c>
      <c r="G172" s="3" t="s">
        <v>8883</v>
      </c>
      <c r="H172" s="4">
        <v>0</v>
      </c>
      <c r="I172" s="4">
        <v>0</v>
      </c>
      <c r="J172" s="6">
        <v>43384</v>
      </c>
      <c r="K172" s="7">
        <v>2.67175864428282E-3</v>
      </c>
      <c r="L172" s="7">
        <v>732</v>
      </c>
      <c r="M172" s="7">
        <v>1817502.3872811771</v>
      </c>
      <c r="N172" s="9">
        <v>43395</v>
      </c>
      <c r="O172" s="10">
        <v>3.9361175149679201E-3</v>
      </c>
      <c r="P172" s="10">
        <v>1728</v>
      </c>
      <c r="Q172" s="10">
        <v>2677600.761349374</v>
      </c>
      <c r="R172" s="10">
        <v>1.4732309459878219</v>
      </c>
      <c r="S172" s="18">
        <v>1.4732309459878219</v>
      </c>
      <c r="U172" s="14"/>
      <c r="V172" s="14">
        <v>4340</v>
      </c>
      <c r="W172" s="14"/>
      <c r="X172" s="14"/>
      <c r="Y172" s="19">
        <f t="shared" si="5"/>
        <v>0</v>
      </c>
    </row>
    <row r="173" spans="1:25">
      <c r="A173">
        <v>623</v>
      </c>
      <c r="B173" t="s">
        <v>358</v>
      </c>
      <c r="C173" t="s">
        <v>359</v>
      </c>
      <c r="D173" t="str">
        <f t="shared" si="4"/>
        <v>bitUSD BITUSD</v>
      </c>
      <c r="E173" s="3" t="s">
        <v>8896</v>
      </c>
      <c r="F173" s="3" t="s">
        <v>8883</v>
      </c>
      <c r="G173" s="3" t="s">
        <v>8883</v>
      </c>
      <c r="H173" s="4">
        <v>644</v>
      </c>
      <c r="I173" s="4">
        <v>1440471.448029994</v>
      </c>
      <c r="J173" s="6">
        <v>43664</v>
      </c>
      <c r="K173" s="7">
        <v>0.66600145031799995</v>
      </c>
      <c r="L173" s="7">
        <v>637</v>
      </c>
      <c r="M173" s="7">
        <v>2426782.7446832312</v>
      </c>
      <c r="N173" s="9">
        <v>43689</v>
      </c>
      <c r="O173" s="10">
        <v>22.529268570100001</v>
      </c>
      <c r="P173" s="10">
        <v>636</v>
      </c>
      <c r="Q173" s="10">
        <v>81044087.241849333</v>
      </c>
      <c r="R173" s="10">
        <v>33.827656920781187</v>
      </c>
      <c r="S173" s="18">
        <v>33.827656920781187</v>
      </c>
      <c r="T173" s="13">
        <v>43936</v>
      </c>
      <c r="U173" s="14">
        <v>0.19468791015</v>
      </c>
      <c r="V173" s="14">
        <v>1384</v>
      </c>
      <c r="W173" s="14">
        <v>415014.27118765347</v>
      </c>
      <c r="X173" s="14">
        <v>99.135844514684408</v>
      </c>
      <c r="Y173" s="19">
        <f t="shared" si="5"/>
        <v>-0.99135844514684412</v>
      </c>
    </row>
    <row r="174" spans="1:25">
      <c r="A174">
        <v>624</v>
      </c>
      <c r="B174" t="s">
        <v>360</v>
      </c>
      <c r="C174" t="s">
        <v>361</v>
      </c>
      <c r="D174" t="str">
        <f t="shared" si="4"/>
        <v>bitCNY BITCNY</v>
      </c>
      <c r="E174" s="3" t="s">
        <v>8896</v>
      </c>
      <c r="F174" s="3" t="s">
        <v>8883</v>
      </c>
      <c r="G174" s="3" t="s">
        <v>8883</v>
      </c>
      <c r="H174" s="4">
        <v>401</v>
      </c>
      <c r="I174" s="4">
        <v>4102269.5599421202</v>
      </c>
      <c r="J174" s="6">
        <v>43903</v>
      </c>
      <c r="K174" s="7">
        <v>0.117186313009</v>
      </c>
      <c r="L174" s="7">
        <v>499</v>
      </c>
      <c r="M174" s="7">
        <v>4102269.5599421202</v>
      </c>
      <c r="N174" s="9">
        <v>44302</v>
      </c>
      <c r="O174" s="10">
        <v>1.88825639</v>
      </c>
      <c r="P174" s="10">
        <v>1592</v>
      </c>
      <c r="Q174" s="10">
        <v>4209709.8600000003</v>
      </c>
      <c r="R174" s="10">
        <v>16.113284405961139</v>
      </c>
      <c r="S174" s="18">
        <v>16.113284405961139</v>
      </c>
      <c r="T174" s="13">
        <v>44335</v>
      </c>
      <c r="U174" s="14">
        <v>0.13533442000000001</v>
      </c>
      <c r="V174" s="14">
        <v>801</v>
      </c>
      <c r="W174" s="14">
        <v>4300384.24</v>
      </c>
      <c r="X174" s="14">
        <v>92.832836646722541</v>
      </c>
      <c r="Y174" s="19">
        <f t="shared" si="5"/>
        <v>-0.92832836646722539</v>
      </c>
    </row>
    <row r="175" spans="1:25">
      <c r="A175">
        <v>625</v>
      </c>
      <c r="B175" t="s">
        <v>362</v>
      </c>
      <c r="C175" t="s">
        <v>363</v>
      </c>
      <c r="D175" t="str">
        <f t="shared" si="4"/>
        <v>bitBTC BITBTC</v>
      </c>
      <c r="E175" s="3" t="s">
        <v>8881</v>
      </c>
      <c r="F175" s="3" t="s">
        <v>8883</v>
      </c>
      <c r="G175" s="3" t="s">
        <v>8883</v>
      </c>
      <c r="H175" s="4">
        <v>1619</v>
      </c>
      <c r="I175" s="4">
        <v>57752.657331507908</v>
      </c>
      <c r="J175" s="6">
        <v>43332</v>
      </c>
      <c r="K175" s="7">
        <v>4728.8564453125</v>
      </c>
      <c r="L175" s="7">
        <v>1360</v>
      </c>
      <c r="M175" s="7">
        <v>240644.8841029297</v>
      </c>
      <c r="N175" s="9">
        <v>43345</v>
      </c>
      <c r="O175" s="10">
        <v>7460.966796875</v>
      </c>
      <c r="P175" s="10">
        <v>2227</v>
      </c>
      <c r="Q175" s="10">
        <v>377926.31993554678</v>
      </c>
      <c r="R175" s="10">
        <v>1.577752863331412</v>
      </c>
      <c r="S175" s="18">
        <v>1.577752863331412</v>
      </c>
      <c r="T175" s="13">
        <v>43903</v>
      </c>
      <c r="U175" s="14">
        <v>1690.50309784</v>
      </c>
      <c r="V175" s="14">
        <v>1874</v>
      </c>
      <c r="W175" s="14">
        <v>57752.657331507908</v>
      </c>
      <c r="X175" s="14">
        <v>77.342036979067359</v>
      </c>
      <c r="Y175" s="19">
        <f t="shared" si="5"/>
        <v>-0.77342036979067363</v>
      </c>
    </row>
    <row r="176" spans="1:25">
      <c r="A176">
        <v>626</v>
      </c>
      <c r="B176" t="s">
        <v>364</v>
      </c>
      <c r="C176" t="s">
        <v>365</v>
      </c>
      <c r="D176" t="str">
        <f t="shared" si="4"/>
        <v>NuBits USNBT</v>
      </c>
      <c r="E176" s="3" t="s">
        <v>8896</v>
      </c>
      <c r="F176" s="3" t="s">
        <v>8883</v>
      </c>
      <c r="G176" s="3" t="s">
        <v>8883</v>
      </c>
      <c r="H176" s="4">
        <v>1408</v>
      </c>
      <c r="I176" s="4">
        <v>266689.9259014189</v>
      </c>
      <c r="J176" s="6">
        <v>43580</v>
      </c>
      <c r="K176" s="7">
        <v>1.45004624486E-2</v>
      </c>
      <c r="L176" s="7">
        <v>1477</v>
      </c>
      <c r="M176" s="7">
        <v>159239.25401520921</v>
      </c>
      <c r="N176" s="9">
        <v>44226</v>
      </c>
      <c r="O176" s="10">
        <v>0.81137367134477001</v>
      </c>
      <c r="P176" s="10">
        <v>1335</v>
      </c>
      <c r="Q176" s="10">
        <v>8910235.6983791962</v>
      </c>
      <c r="R176" s="10">
        <v>55.955020346479159</v>
      </c>
      <c r="S176" s="18">
        <v>55.955020346479159</v>
      </c>
      <c r="T176" s="13">
        <v>44687</v>
      </c>
      <c r="U176" s="14">
        <v>9.4383421022678049E-4</v>
      </c>
      <c r="V176" s="14">
        <v>2199</v>
      </c>
      <c r="W176" s="14">
        <v>10364.87326409769</v>
      </c>
      <c r="X176" s="14">
        <v>99.883674533256368</v>
      </c>
      <c r="Y176" s="19">
        <f t="shared" si="5"/>
        <v>-0.99883674533256372</v>
      </c>
    </row>
    <row r="177" spans="1:25">
      <c r="A177">
        <v>627</v>
      </c>
      <c r="B177" t="s">
        <v>366</v>
      </c>
      <c r="C177" t="s">
        <v>367</v>
      </c>
      <c r="D177" t="str">
        <f t="shared" si="4"/>
        <v>Sterlingcoin SLG</v>
      </c>
      <c r="E177" s="3" t="s">
        <v>8887</v>
      </c>
      <c r="F177" s="3" t="s">
        <v>8883</v>
      </c>
      <c r="G177" s="3" t="s">
        <v>8883</v>
      </c>
      <c r="H177" s="4">
        <v>0</v>
      </c>
      <c r="I177" s="4">
        <v>0</v>
      </c>
      <c r="J177" s="6">
        <v>43326</v>
      </c>
      <c r="K177" s="7">
        <v>1.88538245856762E-2</v>
      </c>
      <c r="L177" s="7">
        <v>1649</v>
      </c>
      <c r="M177" s="7">
        <v>79959.190321608781</v>
      </c>
      <c r="N177" s="9">
        <v>43344</v>
      </c>
      <c r="O177" s="10">
        <v>4.1682079434394802E-2</v>
      </c>
      <c r="P177" s="10">
        <v>2363</v>
      </c>
      <c r="Q177" s="10">
        <v>176773.96473855301</v>
      </c>
      <c r="R177" s="10">
        <v>2.2108023358858389</v>
      </c>
      <c r="S177" s="18">
        <v>2.2108023358858389</v>
      </c>
      <c r="U177" s="14"/>
      <c r="V177" s="14">
        <v>4503</v>
      </c>
      <c r="W177" s="14"/>
      <c r="X177" s="14"/>
      <c r="Y177" s="19">
        <f t="shared" si="5"/>
        <v>0</v>
      </c>
    </row>
    <row r="178" spans="1:25">
      <c r="A178">
        <v>629</v>
      </c>
      <c r="B178" t="s">
        <v>368</v>
      </c>
      <c r="C178" t="s">
        <v>369</v>
      </c>
      <c r="D178" t="str">
        <f t="shared" si="4"/>
        <v>Magi XMG</v>
      </c>
      <c r="E178" s="3" t="s">
        <v>8887</v>
      </c>
      <c r="F178" s="3" t="s">
        <v>8883</v>
      </c>
      <c r="G178" s="3" t="s">
        <v>8883</v>
      </c>
      <c r="H178" s="4">
        <v>1494</v>
      </c>
      <c r="I178" s="4">
        <v>135871.33367485329</v>
      </c>
      <c r="J178" s="6">
        <v>43326</v>
      </c>
      <c r="K178" s="7">
        <v>5.9410352259874302E-2</v>
      </c>
      <c r="L178" s="7">
        <v>1161</v>
      </c>
      <c r="M178" s="7">
        <v>482200.30586783303</v>
      </c>
      <c r="N178" s="9">
        <v>43347</v>
      </c>
      <c r="O178" s="10">
        <v>0.11729028075933499</v>
      </c>
      <c r="P178" s="10">
        <v>2020</v>
      </c>
      <c r="Q178" s="10">
        <v>953517.31309072953</v>
      </c>
      <c r="R178" s="10">
        <v>1.9742397797320039</v>
      </c>
      <c r="S178" s="18">
        <v>1.9742397797320039</v>
      </c>
      <c r="T178" s="13">
        <v>43904</v>
      </c>
      <c r="U178" s="14">
        <v>1.31908296984E-2</v>
      </c>
      <c r="V178" s="14">
        <v>1692</v>
      </c>
      <c r="W178" s="14">
        <v>126935.4963170696</v>
      </c>
      <c r="X178" s="14">
        <v>88.75368904140835</v>
      </c>
      <c r="Y178" s="19">
        <f t="shared" si="5"/>
        <v>-0.88753689041408346</v>
      </c>
    </row>
    <row r="179" spans="1:25">
      <c r="A179">
        <v>633</v>
      </c>
      <c r="B179" t="s">
        <v>370</v>
      </c>
      <c r="C179" t="s">
        <v>371</v>
      </c>
      <c r="D179" t="str">
        <f t="shared" si="4"/>
        <v>ExclusiveCoin EXCL</v>
      </c>
      <c r="E179" s="3" t="s">
        <v>8887</v>
      </c>
      <c r="F179" s="3" t="s">
        <v>8883</v>
      </c>
      <c r="G179" s="3" t="s">
        <v>8883</v>
      </c>
      <c r="H179" s="4">
        <v>1059</v>
      </c>
      <c r="I179" s="4">
        <v>173240.58347599101</v>
      </c>
      <c r="J179" s="6">
        <v>43903</v>
      </c>
      <c r="K179" s="7">
        <v>2.1549211446199999E-2</v>
      </c>
      <c r="L179" s="7">
        <v>1453</v>
      </c>
      <c r="M179" s="7">
        <v>173240.58347599101</v>
      </c>
      <c r="N179" s="9">
        <v>44329</v>
      </c>
      <c r="O179" s="10">
        <v>0.78380340999999998</v>
      </c>
      <c r="P179" s="10">
        <v>1598</v>
      </c>
      <c r="Q179" s="10">
        <v>4143801.97</v>
      </c>
      <c r="R179" s="10">
        <v>36.372718879150277</v>
      </c>
      <c r="S179" s="18">
        <v>36.372718879150277</v>
      </c>
      <c r="T179" s="13">
        <v>44684</v>
      </c>
      <c r="U179" s="14">
        <v>2.11077035487349E-2</v>
      </c>
      <c r="V179" s="14">
        <v>1687</v>
      </c>
      <c r="W179" s="14">
        <v>130331.93</v>
      </c>
      <c r="X179" s="14">
        <v>97.307015601177994</v>
      </c>
      <c r="Y179" s="19">
        <f t="shared" si="5"/>
        <v>-0.97307015601177993</v>
      </c>
    </row>
    <row r="180" spans="1:25">
      <c r="A180">
        <v>638</v>
      </c>
      <c r="B180" t="s">
        <v>372</v>
      </c>
      <c r="C180" t="s">
        <v>373</v>
      </c>
      <c r="D180" t="str">
        <f t="shared" si="4"/>
        <v>Trollcoin TROLL</v>
      </c>
      <c r="E180" s="3" t="s">
        <v>8891</v>
      </c>
      <c r="F180" s="3" t="s">
        <v>8883</v>
      </c>
      <c r="G180" s="3" t="s">
        <v>8883</v>
      </c>
      <c r="H180" s="4">
        <v>1498</v>
      </c>
      <c r="I180" s="4">
        <v>131455.09077487199</v>
      </c>
      <c r="J180" s="6">
        <v>43858</v>
      </c>
      <c r="K180" s="8">
        <v>9.0034825718500003E-5</v>
      </c>
      <c r="L180" s="7">
        <v>1555</v>
      </c>
      <c r="M180" s="7">
        <v>117214.31662375299</v>
      </c>
      <c r="N180" s="9">
        <v>44093</v>
      </c>
      <c r="O180" s="10">
        <v>1.51742742389E-2</v>
      </c>
      <c r="P180" s="10">
        <v>1333</v>
      </c>
      <c r="Q180" s="10">
        <v>8953440.5203528292</v>
      </c>
      <c r="R180" s="10">
        <v>168.5378309760203</v>
      </c>
      <c r="S180" s="18">
        <v>168.5378309760203</v>
      </c>
      <c r="T180" s="13">
        <v>44154</v>
      </c>
      <c r="U180" s="14">
        <v>1.7445000000000001E-4</v>
      </c>
      <c r="V180" s="14">
        <v>1616</v>
      </c>
      <c r="W180" s="14">
        <v>169647.93101549</v>
      </c>
      <c r="X180" s="14">
        <v>98.850356878665153</v>
      </c>
      <c r="Y180" s="19">
        <f t="shared" si="5"/>
        <v>-0.98850356878665158</v>
      </c>
    </row>
    <row r="181" spans="1:25">
      <c r="A181">
        <v>644</v>
      </c>
      <c r="B181" t="s">
        <v>374</v>
      </c>
      <c r="C181" t="s">
        <v>375</v>
      </c>
      <c r="D181" t="str">
        <f t="shared" si="4"/>
        <v>GlobalBoost-Y BSTY</v>
      </c>
      <c r="E181" s="3" t="s">
        <v>8887</v>
      </c>
      <c r="F181" s="3" t="s">
        <v>8883</v>
      </c>
      <c r="G181" s="3" t="s">
        <v>8883</v>
      </c>
      <c r="H181" s="4">
        <v>1125</v>
      </c>
      <c r="I181" s="4">
        <v>84542.889603177595</v>
      </c>
      <c r="J181" s="6">
        <v>43441</v>
      </c>
      <c r="K181" s="7">
        <v>1.3512817084899999E-3</v>
      </c>
      <c r="L181" s="7">
        <v>1875</v>
      </c>
      <c r="M181" s="7">
        <v>26524.217307084498</v>
      </c>
      <c r="N181" s="9">
        <v>44086</v>
      </c>
      <c r="O181" s="10">
        <v>2.0880158582899999</v>
      </c>
      <c r="P181" s="10">
        <v>1633</v>
      </c>
      <c r="Q181" s="10">
        <v>3738805.0160407699</v>
      </c>
      <c r="R181" s="10">
        <v>1545.2113687110209</v>
      </c>
      <c r="S181" s="18">
        <v>1545.2113687110209</v>
      </c>
      <c r="T181" s="13">
        <v>44627</v>
      </c>
      <c r="U181" s="14">
        <v>7.1198518512469089E-3</v>
      </c>
      <c r="V181" s="14">
        <v>1578</v>
      </c>
      <c r="W181" s="14">
        <v>198821.58</v>
      </c>
      <c r="X181" s="14">
        <v>99.659013516445341</v>
      </c>
      <c r="Y181" s="19">
        <f t="shared" si="5"/>
        <v>-0.99659013516445338</v>
      </c>
    </row>
    <row r="182" spans="1:25">
      <c r="A182">
        <v>654</v>
      </c>
      <c r="B182" t="s">
        <v>376</v>
      </c>
      <c r="C182" t="s">
        <v>377</v>
      </c>
      <c r="D182" t="str">
        <f t="shared" si="4"/>
        <v>DigitalPrice DP</v>
      </c>
      <c r="E182" s="3" t="s">
        <v>8882</v>
      </c>
      <c r="F182" s="3" t="s">
        <v>8883</v>
      </c>
      <c r="G182" s="3" t="s">
        <v>8883</v>
      </c>
      <c r="H182" s="4">
        <v>0</v>
      </c>
      <c r="I182" s="4">
        <v>0</v>
      </c>
      <c r="J182" s="6">
        <v>43548</v>
      </c>
      <c r="K182" s="7">
        <v>7.12011909153E-3</v>
      </c>
      <c r="L182" s="7">
        <v>1501</v>
      </c>
      <c r="M182" s="7">
        <v>140840.75459073111</v>
      </c>
      <c r="N182" s="9">
        <v>43632</v>
      </c>
      <c r="O182" s="10">
        <v>3.6452845589799998E-2</v>
      </c>
      <c r="P182" s="10">
        <v>2077</v>
      </c>
      <c r="Q182" s="10">
        <v>721061.85498417146</v>
      </c>
      <c r="R182" s="10">
        <v>5.1196960501916076</v>
      </c>
      <c r="S182" s="18">
        <v>5.1196960501916076</v>
      </c>
      <c r="U182" s="14"/>
      <c r="V182" s="14">
        <v>4421</v>
      </c>
      <c r="W182" s="14"/>
      <c r="X182" s="14"/>
      <c r="Y182" s="19">
        <f t="shared" si="5"/>
        <v>0</v>
      </c>
    </row>
    <row r="183" spans="1:25">
      <c r="A183">
        <v>659</v>
      </c>
      <c r="B183" t="s">
        <v>378</v>
      </c>
      <c r="C183" t="s">
        <v>220</v>
      </c>
      <c r="D183" t="str">
        <f t="shared" si="4"/>
        <v>Bitswift BITS</v>
      </c>
      <c r="E183" s="3" t="s">
        <v>8887</v>
      </c>
      <c r="F183" s="3" t="s">
        <v>8883</v>
      </c>
      <c r="G183" s="3" t="s">
        <v>8883</v>
      </c>
      <c r="H183" s="4">
        <v>903</v>
      </c>
      <c r="I183" s="4">
        <v>454016.14001903898</v>
      </c>
      <c r="J183" s="6">
        <v>43576</v>
      </c>
      <c r="K183" s="7">
        <v>2.7971938835200001E-2</v>
      </c>
      <c r="L183" s="7">
        <v>1480</v>
      </c>
      <c r="M183" s="7">
        <v>156263.31894956701</v>
      </c>
      <c r="N183" s="9">
        <v>44264</v>
      </c>
      <c r="O183" s="10">
        <v>1.6058883100000001</v>
      </c>
      <c r="P183" s="10">
        <v>1763</v>
      </c>
      <c r="Q183" s="10">
        <v>2300238.04</v>
      </c>
      <c r="R183" s="10">
        <v>57.410690029793138</v>
      </c>
      <c r="S183" s="18">
        <v>57.410690029793138</v>
      </c>
      <c r="T183" s="13">
        <v>44687</v>
      </c>
      <c r="U183" s="14">
        <v>0.13305799779021721</v>
      </c>
      <c r="V183" s="14">
        <v>1323</v>
      </c>
      <c r="W183" s="14">
        <v>525021.82999999996</v>
      </c>
      <c r="X183" s="14">
        <v>91.714367869692197</v>
      </c>
      <c r="Y183" s="19">
        <f t="shared" si="5"/>
        <v>-0.91714367869692193</v>
      </c>
    </row>
    <row r="184" spans="1:25">
      <c r="A184">
        <v>660</v>
      </c>
      <c r="B184" t="s">
        <v>379</v>
      </c>
      <c r="C184" t="s">
        <v>380</v>
      </c>
      <c r="D184" t="str">
        <f t="shared" si="4"/>
        <v>Dashcoin DSH</v>
      </c>
      <c r="E184" s="3" t="s">
        <v>8882</v>
      </c>
      <c r="F184" s="3" t="s">
        <v>8883</v>
      </c>
      <c r="G184" s="3" t="s">
        <v>8883</v>
      </c>
      <c r="H184" s="4">
        <v>0</v>
      </c>
      <c r="I184" s="4">
        <v>0</v>
      </c>
      <c r="J184" s="6">
        <v>43322</v>
      </c>
      <c r="K184" s="7">
        <v>1.6235966235399201E-2</v>
      </c>
      <c r="L184" s="7">
        <v>1318</v>
      </c>
      <c r="M184" s="7">
        <v>285346.62573886511</v>
      </c>
      <c r="N184" s="9">
        <v>43340</v>
      </c>
      <c r="O184" s="10">
        <v>1.9165517762303401E-2</v>
      </c>
      <c r="P184" s="10">
        <v>2246</v>
      </c>
      <c r="Q184" s="10">
        <v>336833.40706190473</v>
      </c>
      <c r="R184" s="10">
        <v>1.1804359213630851</v>
      </c>
      <c r="S184" s="18">
        <v>1.1804359213630851</v>
      </c>
      <c r="U184" s="14"/>
      <c r="V184" s="14">
        <v>4466</v>
      </c>
      <c r="W184" s="14"/>
      <c r="X184" s="14"/>
      <c r="Y184" s="19">
        <f t="shared" si="5"/>
        <v>0</v>
      </c>
    </row>
    <row r="185" spans="1:25">
      <c r="A185">
        <v>666</v>
      </c>
      <c r="B185" t="s">
        <v>381</v>
      </c>
      <c r="C185" t="s">
        <v>382</v>
      </c>
      <c r="D185" t="str">
        <f t="shared" si="4"/>
        <v>Aurum Coin AU</v>
      </c>
      <c r="E185" s="3" t="s">
        <v>8896</v>
      </c>
      <c r="F185" s="3" t="s">
        <v>8883</v>
      </c>
      <c r="G185" s="3" t="s">
        <v>8883</v>
      </c>
      <c r="H185" s="4">
        <v>0</v>
      </c>
      <c r="I185" s="4">
        <v>0</v>
      </c>
      <c r="J185" s="6">
        <v>43320</v>
      </c>
      <c r="K185" s="7">
        <v>9.0696754455566406</v>
      </c>
      <c r="L185" s="7">
        <v>614</v>
      </c>
      <c r="M185" s="7">
        <v>2702647.5554409758</v>
      </c>
      <c r="N185" s="9">
        <v>43344</v>
      </c>
      <c r="O185" s="10">
        <v>45.106006622314503</v>
      </c>
      <c r="P185" s="10">
        <v>1193</v>
      </c>
      <c r="Q185" s="10">
        <v>13441529.272156781</v>
      </c>
      <c r="R185" s="10">
        <v>4.9732768160312242</v>
      </c>
      <c r="S185" s="18">
        <v>4.9732768160312242</v>
      </c>
      <c r="U185" s="14"/>
      <c r="V185" s="14">
        <v>4293</v>
      </c>
      <c r="W185" s="14"/>
      <c r="X185" s="14"/>
      <c r="Y185" s="19">
        <f t="shared" si="5"/>
        <v>0</v>
      </c>
    </row>
    <row r="186" spans="1:25">
      <c r="A186">
        <v>680</v>
      </c>
      <c r="B186" t="s">
        <v>383</v>
      </c>
      <c r="C186" t="s">
        <v>384</v>
      </c>
      <c r="D186" t="str">
        <f t="shared" si="4"/>
        <v>Sativacoin STV</v>
      </c>
      <c r="E186" s="3" t="s">
        <v>8888</v>
      </c>
      <c r="F186" s="3" t="s">
        <v>8883</v>
      </c>
      <c r="G186" s="3" t="s">
        <v>8883</v>
      </c>
      <c r="H186" s="4">
        <v>0</v>
      </c>
      <c r="I186" s="4">
        <v>0</v>
      </c>
      <c r="J186" s="6">
        <v>43327</v>
      </c>
      <c r="K186" s="7">
        <v>7.72272562608123E-3</v>
      </c>
      <c r="L186" s="7">
        <v>1727</v>
      </c>
      <c r="M186" s="7">
        <v>54796.006792502347</v>
      </c>
      <c r="N186" s="9">
        <v>43345</v>
      </c>
      <c r="O186" s="10">
        <v>1.36607717722654E-2</v>
      </c>
      <c r="P186" s="10">
        <v>2429</v>
      </c>
      <c r="Q186" s="10">
        <v>96933.721004865438</v>
      </c>
      <c r="R186" s="10">
        <v>1.768905491881023</v>
      </c>
      <c r="S186" s="18">
        <v>1.768905491881023</v>
      </c>
      <c r="U186" s="14"/>
      <c r="V186" s="14">
        <v>4530</v>
      </c>
      <c r="W186" s="14"/>
      <c r="X186" s="14"/>
      <c r="Y186" s="19">
        <f t="shared" si="5"/>
        <v>0</v>
      </c>
    </row>
    <row r="187" spans="1:25">
      <c r="A187">
        <v>693</v>
      </c>
      <c r="B187" t="s">
        <v>385</v>
      </c>
      <c r="C187" t="s">
        <v>386</v>
      </c>
      <c r="D187" t="str">
        <f t="shared" si="4"/>
        <v>Verge XVG</v>
      </c>
      <c r="E187" s="3" t="s">
        <v>8884</v>
      </c>
      <c r="F187" s="3" t="s">
        <v>8883</v>
      </c>
      <c r="G187" s="3" t="s">
        <v>8883</v>
      </c>
      <c r="H187" s="4">
        <v>108</v>
      </c>
      <c r="I187" s="4">
        <v>35050891.695176698</v>
      </c>
      <c r="J187" s="6">
        <v>43903</v>
      </c>
      <c r="K187" s="7">
        <v>1.53340187357E-3</v>
      </c>
      <c r="L187" s="7">
        <v>116</v>
      </c>
      <c r="M187" s="7">
        <v>35050891.695176698</v>
      </c>
      <c r="N187" s="9">
        <v>44323</v>
      </c>
      <c r="O187" s="10">
        <v>8.4824440000000001E-2</v>
      </c>
      <c r="P187" s="10">
        <v>153</v>
      </c>
      <c r="Q187" s="10">
        <v>1130113987.1099999</v>
      </c>
      <c r="R187" s="10">
        <v>55.317814241686953</v>
      </c>
      <c r="S187" s="18">
        <v>55.317814241686953</v>
      </c>
      <c r="T187" s="13">
        <v>44687</v>
      </c>
      <c r="U187" s="14">
        <v>7.6558353286659631E-3</v>
      </c>
      <c r="V187" s="14">
        <v>207</v>
      </c>
      <c r="W187" s="14">
        <v>132941626.59999999</v>
      </c>
      <c r="X187" s="14">
        <v>90.974493520185959</v>
      </c>
      <c r="Y187" s="19">
        <f t="shared" si="5"/>
        <v>-0.90974493520185962</v>
      </c>
    </row>
    <row r="188" spans="1:25">
      <c r="A188">
        <v>699</v>
      </c>
      <c r="B188" t="s">
        <v>387</v>
      </c>
      <c r="C188" t="s">
        <v>388</v>
      </c>
      <c r="D188" t="str">
        <f t="shared" si="4"/>
        <v>NuShares NSR</v>
      </c>
      <c r="E188" s="3" t="s">
        <v>8887</v>
      </c>
      <c r="F188" s="3" t="s">
        <v>8883</v>
      </c>
      <c r="G188" s="3" t="s">
        <v>8883</v>
      </c>
      <c r="H188" s="4">
        <v>1368</v>
      </c>
      <c r="I188" s="4">
        <v>447996.25357467419</v>
      </c>
      <c r="J188" s="6">
        <v>43439</v>
      </c>
      <c r="K188" s="8">
        <v>1.6928355455200001E-5</v>
      </c>
      <c r="L188" s="7">
        <v>1762</v>
      </c>
      <c r="M188" s="7">
        <v>47020.212910200236</v>
      </c>
      <c r="N188" s="9">
        <v>43613</v>
      </c>
      <c r="O188" s="10">
        <v>1.65884833813E-3</v>
      </c>
      <c r="P188" s="10">
        <v>1564</v>
      </c>
      <c r="Q188" s="10">
        <v>4607618.3980792314</v>
      </c>
      <c r="R188" s="10">
        <v>97.992291248848986</v>
      </c>
      <c r="S188" s="18">
        <v>97.992291248848986</v>
      </c>
      <c r="T188" s="13">
        <v>44682</v>
      </c>
      <c r="U188" s="16">
        <v>4.2196739689888999E-7</v>
      </c>
      <c r="V188" s="14">
        <v>2353</v>
      </c>
      <c r="W188" s="16">
        <v>2473.8437753358648</v>
      </c>
      <c r="X188" s="16">
        <v>99.974562629554512</v>
      </c>
      <c r="Y188" s="19">
        <f t="shared" si="5"/>
        <v>-0.99974562629554509</v>
      </c>
    </row>
    <row r="189" spans="1:25">
      <c r="A189">
        <v>702</v>
      </c>
      <c r="B189" t="s">
        <v>389</v>
      </c>
      <c r="C189" t="s">
        <v>390</v>
      </c>
      <c r="D189" t="str">
        <f t="shared" si="4"/>
        <v>SpreadCoin SPR</v>
      </c>
      <c r="E189" s="3" t="s">
        <v>8882</v>
      </c>
      <c r="F189" s="3" t="s">
        <v>8883</v>
      </c>
      <c r="G189" s="3" t="s">
        <v>8883</v>
      </c>
      <c r="H189" s="4">
        <v>1751</v>
      </c>
      <c r="I189" s="4">
        <v>24874.723010032201</v>
      </c>
      <c r="J189" s="6">
        <v>43355</v>
      </c>
      <c r="K189" s="7">
        <v>9.1986200000000004E-2</v>
      </c>
      <c r="L189" s="7">
        <v>941</v>
      </c>
      <c r="M189" s="7">
        <v>1007795.5653</v>
      </c>
      <c r="N189" s="9">
        <v>43368</v>
      </c>
      <c r="O189" s="10">
        <v>0.235511</v>
      </c>
      <c r="P189" s="10">
        <v>2014</v>
      </c>
      <c r="Q189" s="10">
        <v>977377.85088000004</v>
      </c>
      <c r="R189" s="10">
        <v>2.56028621684557</v>
      </c>
      <c r="S189" s="18">
        <v>2.56028621684557</v>
      </c>
      <c r="T189" s="13">
        <v>44164</v>
      </c>
      <c r="U189" s="14">
        <v>1.8039999999999999E-4</v>
      </c>
      <c r="V189" s="14">
        <v>2315</v>
      </c>
      <c r="W189" s="14">
        <v>4057.1105151400002</v>
      </c>
      <c r="X189" s="14">
        <v>99.923400605491892</v>
      </c>
      <c r="Y189" s="19">
        <f t="shared" si="5"/>
        <v>-0.99923400605491897</v>
      </c>
    </row>
    <row r="190" spans="1:25">
      <c r="A190">
        <v>703</v>
      </c>
      <c r="B190" t="s">
        <v>391</v>
      </c>
      <c r="C190" t="s">
        <v>392</v>
      </c>
      <c r="D190" t="str">
        <f t="shared" si="4"/>
        <v>Rimbit RBT</v>
      </c>
      <c r="E190" s="3" t="s">
        <v>8887</v>
      </c>
      <c r="F190" s="3" t="s">
        <v>8883</v>
      </c>
      <c r="G190" s="3" t="s">
        <v>8883</v>
      </c>
      <c r="H190" s="4">
        <v>1711</v>
      </c>
      <c r="I190" s="4">
        <v>32714.300019059501</v>
      </c>
      <c r="J190" s="6">
        <v>43907</v>
      </c>
      <c r="K190" s="7">
        <v>1.00775948399E-4</v>
      </c>
      <c r="L190" s="7">
        <v>1924</v>
      </c>
      <c r="M190" s="7">
        <v>20561.887623941999</v>
      </c>
      <c r="N190" s="9">
        <v>44275</v>
      </c>
      <c r="O190" s="10">
        <v>4.2998699999999999E-3</v>
      </c>
      <c r="P190" s="10">
        <v>2407</v>
      </c>
      <c r="Q190" s="10">
        <v>118601.39</v>
      </c>
      <c r="R190" s="10">
        <v>42.667621275818902</v>
      </c>
      <c r="S190" s="18">
        <v>42.667621275818902</v>
      </c>
      <c r="T190" s="13">
        <v>44585</v>
      </c>
      <c r="U190" s="14">
        <v>3.3184059565661498E-4</v>
      </c>
      <c r="V190" s="14">
        <v>1830</v>
      </c>
      <c r="W190" s="14">
        <v>72422.009999999995</v>
      </c>
      <c r="X190" s="14">
        <v>92.282543526743481</v>
      </c>
      <c r="Y190" s="19">
        <f t="shared" si="5"/>
        <v>-0.92282543526743477</v>
      </c>
    </row>
    <row r="191" spans="1:25">
      <c r="A191">
        <v>706</v>
      </c>
      <c r="B191" t="s">
        <v>393</v>
      </c>
      <c r="C191" t="s">
        <v>394</v>
      </c>
      <c r="D191" t="str">
        <f t="shared" si="4"/>
        <v>MonetaryUnit MUE</v>
      </c>
      <c r="E191" s="3" t="s">
        <v>8882</v>
      </c>
      <c r="F191" s="3" t="s">
        <v>8883</v>
      </c>
      <c r="G191" s="3" t="s">
        <v>8883</v>
      </c>
      <c r="H191" s="4">
        <v>904</v>
      </c>
      <c r="I191" s="4">
        <v>450756.56004079652</v>
      </c>
      <c r="J191" s="6">
        <v>43355</v>
      </c>
      <c r="K191" s="7">
        <v>2.0092714577913302E-2</v>
      </c>
      <c r="L191" s="7">
        <v>603</v>
      </c>
      <c r="M191" s="7">
        <v>2811833.7303956388</v>
      </c>
      <c r="N191" s="9">
        <v>43400</v>
      </c>
      <c r="O191" s="10">
        <v>4.1006412357091897E-2</v>
      </c>
      <c r="P191" s="10">
        <v>1490</v>
      </c>
      <c r="Q191" s="10">
        <v>5796124.3704193626</v>
      </c>
      <c r="R191" s="10">
        <v>2.0408597453610251</v>
      </c>
      <c r="S191" s="18">
        <v>2.0408597453610251</v>
      </c>
      <c r="T191" s="13">
        <v>44687</v>
      </c>
      <c r="U191" s="14">
        <v>2.1624553410091408E-3</v>
      </c>
      <c r="V191" s="14">
        <v>1318</v>
      </c>
      <c r="W191" s="14">
        <v>538087.56008079532</v>
      </c>
      <c r="X191" s="14">
        <v>94.726543443552075</v>
      </c>
      <c r="Y191" s="19">
        <f t="shared" si="5"/>
        <v>-0.94726543443552069</v>
      </c>
    </row>
    <row r="192" spans="1:25">
      <c r="A192">
        <v>708</v>
      </c>
      <c r="B192" t="s">
        <v>395</v>
      </c>
      <c r="C192" t="s">
        <v>396</v>
      </c>
      <c r="D192" t="str">
        <f t="shared" si="4"/>
        <v>Gapcoin GAP</v>
      </c>
      <c r="E192" s="3" t="s">
        <v>8882</v>
      </c>
      <c r="F192" s="3" t="s">
        <v>8883</v>
      </c>
      <c r="G192" s="3" t="s">
        <v>8883</v>
      </c>
      <c r="H192" s="4">
        <v>0</v>
      </c>
      <c r="I192" s="4">
        <v>0</v>
      </c>
      <c r="J192" s="6">
        <v>43334</v>
      </c>
      <c r="K192" s="7">
        <v>8.5305636748671497E-3</v>
      </c>
      <c r="L192" s="7">
        <v>1554</v>
      </c>
      <c r="M192" s="7">
        <v>117426.2660119287</v>
      </c>
      <c r="N192" s="9">
        <v>43347</v>
      </c>
      <c r="O192" s="10">
        <v>1.1619343422353301E-2</v>
      </c>
      <c r="P192" s="10">
        <v>2373</v>
      </c>
      <c r="Q192" s="10">
        <v>160940.97283423899</v>
      </c>
      <c r="R192" s="10">
        <v>1.362083897994496</v>
      </c>
      <c r="S192" s="18">
        <v>1.362083897994496</v>
      </c>
      <c r="U192" s="14"/>
      <c r="V192" s="14">
        <v>4506</v>
      </c>
      <c r="W192" s="14"/>
      <c r="X192" s="14"/>
      <c r="Y192" s="19">
        <f t="shared" si="5"/>
        <v>0</v>
      </c>
    </row>
    <row r="193" spans="1:25">
      <c r="A193">
        <v>719</v>
      </c>
      <c r="B193" t="s">
        <v>397</v>
      </c>
      <c r="C193" t="s">
        <v>398</v>
      </c>
      <c r="D193" t="str">
        <f t="shared" si="4"/>
        <v>Limitless VIP VIP</v>
      </c>
      <c r="E193" s="3" t="s">
        <v>8887</v>
      </c>
      <c r="F193" s="3" t="s">
        <v>8883</v>
      </c>
      <c r="G193" s="3" t="s">
        <v>8883</v>
      </c>
      <c r="H193" s="4">
        <v>1145</v>
      </c>
      <c r="I193" s="4">
        <v>69840.776632983776</v>
      </c>
      <c r="J193" s="6">
        <v>43428</v>
      </c>
      <c r="K193" s="8">
        <v>3.8592599233799997E-5</v>
      </c>
      <c r="L193" s="7">
        <v>1755</v>
      </c>
      <c r="M193" s="7">
        <v>48619.590745517053</v>
      </c>
      <c r="N193" s="9">
        <v>43443</v>
      </c>
      <c r="O193" s="10">
        <v>1.22972866445E-3</v>
      </c>
      <c r="P193" s="10">
        <v>1891</v>
      </c>
      <c r="Q193" s="10">
        <v>1549232.380834982</v>
      </c>
      <c r="R193" s="10">
        <v>31.864364900640961</v>
      </c>
      <c r="S193" s="18">
        <v>31.864364900640961</v>
      </c>
      <c r="T193" s="13">
        <v>43906</v>
      </c>
      <c r="U193" s="16">
        <v>4.9995233564299999E-5</v>
      </c>
      <c r="V193" s="14">
        <v>1853</v>
      </c>
      <c r="W193" s="16">
        <v>62984.816865973538</v>
      </c>
      <c r="X193" s="16">
        <v>95.934450012461852</v>
      </c>
      <c r="Y193" s="19">
        <f t="shared" si="5"/>
        <v>-0.95934450012461847</v>
      </c>
    </row>
    <row r="194" spans="1:25">
      <c r="A194">
        <v>720</v>
      </c>
      <c r="B194" t="s">
        <v>399</v>
      </c>
      <c r="C194" t="s">
        <v>400</v>
      </c>
      <c r="D194" t="str">
        <f t="shared" ref="D194:D257" si="6">_xlfn.TEXTJOIN(" ",TRUE,B194,C194)</f>
        <v>Crown CRW</v>
      </c>
      <c r="E194" s="3" t="s">
        <v>8887</v>
      </c>
      <c r="F194" s="3" t="s">
        <v>8883</v>
      </c>
      <c r="G194" s="3" t="s">
        <v>8883</v>
      </c>
      <c r="H194" s="4">
        <v>760</v>
      </c>
      <c r="I194" s="4">
        <v>911586.43827658705</v>
      </c>
      <c r="J194" s="6">
        <v>43355</v>
      </c>
      <c r="K194" s="7">
        <v>0.161055</v>
      </c>
      <c r="L194" s="7">
        <v>534</v>
      </c>
      <c r="M194" s="7">
        <v>3621693.2077700002</v>
      </c>
      <c r="N194" s="9">
        <v>43360</v>
      </c>
      <c r="O194" s="10">
        <v>0.61477499999999996</v>
      </c>
      <c r="P194" s="10">
        <v>1374</v>
      </c>
      <c r="Q194" s="10">
        <v>8095762.7549299998</v>
      </c>
      <c r="R194" s="10">
        <v>3.817174257241315</v>
      </c>
      <c r="S194" s="18">
        <v>3.817174257241315</v>
      </c>
      <c r="T194" s="13">
        <v>44687</v>
      </c>
      <c r="U194" s="14">
        <v>1.8096278171891099E-2</v>
      </c>
      <c r="V194" s="14">
        <v>1278</v>
      </c>
      <c r="W194" s="14">
        <v>608467.01</v>
      </c>
      <c r="X194" s="14">
        <v>97.056438831785442</v>
      </c>
      <c r="Y194" s="19">
        <f t="shared" si="5"/>
        <v>-0.97056438831785441</v>
      </c>
    </row>
    <row r="195" spans="1:25">
      <c r="A195">
        <v>723</v>
      </c>
      <c r="B195" t="s">
        <v>401</v>
      </c>
      <c r="C195" t="s">
        <v>402</v>
      </c>
      <c r="D195" t="str">
        <f t="shared" si="6"/>
        <v>BitBay BAY</v>
      </c>
      <c r="E195" s="3" t="s">
        <v>8887</v>
      </c>
      <c r="F195" s="3" t="s">
        <v>8883</v>
      </c>
      <c r="G195" s="3" t="s">
        <v>8883</v>
      </c>
      <c r="H195" s="4">
        <v>1260</v>
      </c>
      <c r="I195" s="4">
        <v>12344344.22282657</v>
      </c>
      <c r="J195" s="6">
        <v>43711</v>
      </c>
      <c r="K195" s="7">
        <v>1.06349996138E-3</v>
      </c>
      <c r="L195" s="7">
        <v>920</v>
      </c>
      <c r="M195" s="7">
        <v>1076418.1956393251</v>
      </c>
      <c r="N195" s="9">
        <v>43994</v>
      </c>
      <c r="O195" s="10">
        <v>0.40030119395899999</v>
      </c>
      <c r="P195" s="10">
        <v>276</v>
      </c>
      <c r="Q195" s="10">
        <v>405163615.00802362</v>
      </c>
      <c r="R195" s="10">
        <v>376.39981993000572</v>
      </c>
      <c r="S195" s="18">
        <v>376.39981993000572</v>
      </c>
      <c r="T195" s="13">
        <v>44004</v>
      </c>
      <c r="U195" s="14">
        <v>9.1774540358300002E-2</v>
      </c>
      <c r="V195" s="14">
        <v>257</v>
      </c>
      <c r="W195" s="14">
        <v>92889317.090263426</v>
      </c>
      <c r="X195" s="14">
        <v>77.073628122203445</v>
      </c>
      <c r="Y195" s="19">
        <f t="shared" ref="Y195:Y258" si="7">X195/-100</f>
        <v>-0.77073628122203441</v>
      </c>
    </row>
    <row r="196" spans="1:25">
      <c r="A196">
        <v>730</v>
      </c>
      <c r="B196" t="s">
        <v>403</v>
      </c>
      <c r="C196" t="s">
        <v>404</v>
      </c>
      <c r="D196" t="str">
        <f t="shared" si="6"/>
        <v>GCN Coin GCN</v>
      </c>
      <c r="E196" s="3" t="s">
        <v>8882</v>
      </c>
      <c r="F196" s="3" t="s">
        <v>8883</v>
      </c>
      <c r="G196" s="3" t="s">
        <v>8883</v>
      </c>
      <c r="H196" s="4">
        <v>1661</v>
      </c>
      <c r="I196" s="4">
        <v>42868.074291424302</v>
      </c>
      <c r="J196" s="6">
        <v>43521</v>
      </c>
      <c r="K196" s="8">
        <v>8.93793767458E-7</v>
      </c>
      <c r="L196" s="7">
        <v>1380</v>
      </c>
      <c r="M196" s="7">
        <v>228267.50943142999</v>
      </c>
      <c r="N196" s="9">
        <v>43525</v>
      </c>
      <c r="O196" s="12">
        <v>3.8742190561700001E-5</v>
      </c>
      <c r="P196" s="10">
        <v>2191</v>
      </c>
      <c r="Q196" s="10">
        <v>445736.23219085799</v>
      </c>
      <c r="R196" s="10">
        <v>43.345782855350379</v>
      </c>
      <c r="S196" s="18">
        <v>43.345782855350379</v>
      </c>
      <c r="T196" s="13">
        <v>44180</v>
      </c>
      <c r="U196" s="14">
        <v>8.0000000000000002E-8</v>
      </c>
      <c r="V196" s="14">
        <v>2150</v>
      </c>
      <c r="W196" s="14">
        <v>14093.674079390001</v>
      </c>
      <c r="X196" s="14">
        <v>99.793506771712899</v>
      </c>
      <c r="Y196" s="19">
        <f t="shared" si="7"/>
        <v>-0.99793506771712903</v>
      </c>
    </row>
    <row r="197" spans="1:25">
      <c r="A197">
        <v>733</v>
      </c>
      <c r="B197" t="s">
        <v>405</v>
      </c>
      <c r="C197" t="s">
        <v>406</v>
      </c>
      <c r="D197" t="str">
        <f t="shared" si="6"/>
        <v>Quotient XQN</v>
      </c>
      <c r="E197" s="3" t="s">
        <v>8887</v>
      </c>
      <c r="F197" s="3" t="s">
        <v>8883</v>
      </c>
      <c r="G197" s="3" t="s">
        <v>8883</v>
      </c>
      <c r="H197" s="4">
        <v>2340</v>
      </c>
      <c r="I197" s="4">
        <v>0</v>
      </c>
      <c r="J197" s="6">
        <v>43381</v>
      </c>
      <c r="K197" s="7">
        <v>1.5171500000000001E-3</v>
      </c>
      <c r="L197" s="7">
        <v>2947</v>
      </c>
      <c r="M197" s="7">
        <v>0</v>
      </c>
      <c r="N197" s="9">
        <v>43398</v>
      </c>
      <c r="O197" s="10">
        <v>4.6564299999999996E-3</v>
      </c>
      <c r="P197" s="10">
        <v>2665</v>
      </c>
      <c r="Q197" s="10">
        <v>0</v>
      </c>
      <c r="R197" s="10">
        <v>3.0691955310944858</v>
      </c>
      <c r="S197" s="18">
        <v>3.0691955310944858</v>
      </c>
      <c r="T197" s="13">
        <v>44029</v>
      </c>
      <c r="U197" s="16">
        <v>9.0894436447000001E-5</v>
      </c>
      <c r="V197" s="14">
        <v>2633</v>
      </c>
      <c r="W197" s="16">
        <v>0</v>
      </c>
      <c r="X197" s="16">
        <v>98.047980181233257</v>
      </c>
      <c r="Y197" s="19">
        <f t="shared" si="7"/>
        <v>-0.98047980181233252</v>
      </c>
    </row>
    <row r="198" spans="1:25">
      <c r="A198">
        <v>734</v>
      </c>
      <c r="B198" t="s">
        <v>407</v>
      </c>
      <c r="C198" t="s">
        <v>408</v>
      </c>
      <c r="D198" t="str">
        <f t="shared" si="6"/>
        <v>Bytecent BYC</v>
      </c>
      <c r="E198" s="3" t="s">
        <v>8887</v>
      </c>
      <c r="F198" s="3" t="s">
        <v>8883</v>
      </c>
      <c r="G198" s="3" t="s">
        <v>8883</v>
      </c>
      <c r="H198" s="4">
        <v>0</v>
      </c>
      <c r="I198" s="4">
        <v>0</v>
      </c>
      <c r="J198" s="6">
        <v>43381</v>
      </c>
      <c r="K198" s="7">
        <v>4.0356896817684201E-2</v>
      </c>
      <c r="L198" s="7">
        <v>1614</v>
      </c>
      <c r="M198" s="7">
        <v>94573.051473701809</v>
      </c>
      <c r="N198" s="9">
        <v>43384</v>
      </c>
      <c r="O198" s="10">
        <v>0.42859980463981601</v>
      </c>
      <c r="P198" s="10">
        <v>2007</v>
      </c>
      <c r="Q198" s="10">
        <v>1006277.050081209</v>
      </c>
      <c r="R198" s="10">
        <v>10.620236897203791</v>
      </c>
      <c r="S198" s="18">
        <v>10.620236897203791</v>
      </c>
      <c r="U198" s="14"/>
      <c r="V198" s="14">
        <v>4402</v>
      </c>
      <c r="W198" s="14"/>
      <c r="X198" s="14"/>
      <c r="Y198" s="19">
        <f t="shared" si="7"/>
        <v>0</v>
      </c>
    </row>
    <row r="199" spans="1:25">
      <c r="A199">
        <v>747</v>
      </c>
      <c r="B199" t="s">
        <v>409</v>
      </c>
      <c r="C199" t="s">
        <v>410</v>
      </c>
      <c r="D199" t="str">
        <f t="shared" si="6"/>
        <v>Bitcoin Fast BCF</v>
      </c>
      <c r="E199" s="3" t="s">
        <v>8887</v>
      </c>
      <c r="F199" s="3" t="s">
        <v>8883</v>
      </c>
      <c r="G199" s="3" t="s">
        <v>8883</v>
      </c>
      <c r="H199" s="4">
        <v>0</v>
      </c>
      <c r="I199" s="4">
        <v>0</v>
      </c>
      <c r="J199" s="6">
        <v>43354</v>
      </c>
      <c r="K199" s="7">
        <v>6.04338431730866E-3</v>
      </c>
      <c r="L199" s="7">
        <v>1603</v>
      </c>
      <c r="M199" s="7">
        <v>97323.210664903658</v>
      </c>
      <c r="N199" s="9">
        <v>43412</v>
      </c>
      <c r="O199" s="10">
        <v>1.8525818611E-2</v>
      </c>
      <c r="P199" s="10">
        <v>2266</v>
      </c>
      <c r="Q199" s="10">
        <v>310179.01402025012</v>
      </c>
      <c r="R199" s="10">
        <v>3.0654708749765929</v>
      </c>
      <c r="S199" s="18">
        <v>3.0654708749765929</v>
      </c>
      <c r="U199" s="14"/>
      <c r="V199" s="14">
        <v>4472</v>
      </c>
      <c r="W199" s="14"/>
      <c r="X199" s="14"/>
      <c r="Y199" s="19">
        <f t="shared" si="7"/>
        <v>0</v>
      </c>
    </row>
    <row r="200" spans="1:25">
      <c r="A200">
        <v>760</v>
      </c>
      <c r="B200" t="s">
        <v>411</v>
      </c>
      <c r="C200" t="s">
        <v>412</v>
      </c>
      <c r="D200" t="str">
        <f t="shared" si="6"/>
        <v>OKCash OK</v>
      </c>
      <c r="E200" s="3" t="s">
        <v>8887</v>
      </c>
      <c r="F200" s="3" t="s">
        <v>8883</v>
      </c>
      <c r="G200" s="3" t="s">
        <v>8883</v>
      </c>
      <c r="H200" s="4">
        <v>586</v>
      </c>
      <c r="I200" s="4">
        <v>1848716.9969329999</v>
      </c>
      <c r="J200" s="6">
        <v>43429</v>
      </c>
      <c r="K200" s="7">
        <v>1.10987E-2</v>
      </c>
      <c r="L200" s="7">
        <v>938</v>
      </c>
      <c r="M200" s="7">
        <v>1013997.93808626</v>
      </c>
      <c r="N200" s="9">
        <v>44556</v>
      </c>
      <c r="O200" s="10">
        <v>0.10655897297448121</v>
      </c>
      <c r="P200" s="10">
        <v>1587</v>
      </c>
      <c r="Q200" s="10">
        <v>4328063.46</v>
      </c>
      <c r="R200" s="10">
        <v>9.6010319203583467</v>
      </c>
      <c r="S200" s="18">
        <v>9.6010319203583467</v>
      </c>
      <c r="T200" s="13">
        <v>44687</v>
      </c>
      <c r="U200" s="14">
        <v>2.8571442927265989E-3</v>
      </c>
      <c r="V200" s="14">
        <v>1434</v>
      </c>
      <c r="W200" s="14">
        <v>336697.74</v>
      </c>
      <c r="X200" s="14">
        <v>97.318720129358951</v>
      </c>
      <c r="Y200" s="19">
        <f t="shared" si="7"/>
        <v>-0.97318720129358949</v>
      </c>
    </row>
    <row r="201" spans="1:25">
      <c r="A201">
        <v>764</v>
      </c>
      <c r="B201" t="s">
        <v>413</v>
      </c>
      <c r="C201" t="s">
        <v>414</v>
      </c>
      <c r="D201" t="str">
        <f t="shared" si="6"/>
        <v>PayCoin XPY</v>
      </c>
      <c r="E201" s="3" t="s">
        <v>8887</v>
      </c>
      <c r="F201" s="3" t="s">
        <v>8883</v>
      </c>
      <c r="G201" s="3" t="s">
        <v>8883</v>
      </c>
      <c r="H201" s="4">
        <v>1691</v>
      </c>
      <c r="I201" s="4">
        <v>36678.210581457803</v>
      </c>
      <c r="J201" s="6">
        <v>43451</v>
      </c>
      <c r="K201" s="7">
        <v>3.4744153286199999E-3</v>
      </c>
      <c r="L201" s="7">
        <v>1768</v>
      </c>
      <c r="M201" s="7">
        <v>45514.737340701897</v>
      </c>
      <c r="N201" s="9">
        <v>43520</v>
      </c>
      <c r="O201" s="10">
        <v>3.2866888360399998E-2</v>
      </c>
      <c r="P201" s="10">
        <v>2219</v>
      </c>
      <c r="Q201" s="10">
        <v>387439.42364043702</v>
      </c>
      <c r="R201" s="10">
        <v>9.459688969727857</v>
      </c>
      <c r="S201" s="18">
        <v>9.459688969727857</v>
      </c>
      <c r="T201" s="13">
        <v>43949</v>
      </c>
      <c r="U201" s="14">
        <v>7.7161235161100005E-4</v>
      </c>
      <c r="V201" s="14">
        <v>2219</v>
      </c>
      <c r="W201" s="14">
        <v>9357.0053942655704</v>
      </c>
      <c r="X201" s="14">
        <v>97.652310911973387</v>
      </c>
      <c r="Y201" s="19">
        <f t="shared" si="7"/>
        <v>-0.97652310911973383</v>
      </c>
    </row>
    <row r="202" spans="1:25">
      <c r="A202">
        <v>778</v>
      </c>
      <c r="B202" t="s">
        <v>415</v>
      </c>
      <c r="C202" t="s">
        <v>416</v>
      </c>
      <c r="D202" t="str">
        <f t="shared" si="6"/>
        <v>bitGold BITGOLD</v>
      </c>
      <c r="E202" s="3" t="s">
        <v>8896</v>
      </c>
      <c r="F202" s="3" t="s">
        <v>8883</v>
      </c>
      <c r="G202" s="3" t="s">
        <v>8883</v>
      </c>
      <c r="H202" s="4">
        <v>1734</v>
      </c>
      <c r="I202" s="4">
        <v>27123.379652549611</v>
      </c>
      <c r="J202" s="6">
        <v>43324</v>
      </c>
      <c r="K202" s="7">
        <v>1092.38842773438</v>
      </c>
      <c r="L202" s="7">
        <v>1404</v>
      </c>
      <c r="M202" s="7">
        <v>206991.221229249</v>
      </c>
      <c r="N202" s="9">
        <v>43346</v>
      </c>
      <c r="O202" s="10">
        <v>1864.17700195312</v>
      </c>
      <c r="P202" s="10">
        <v>2235</v>
      </c>
      <c r="Q202" s="10">
        <v>353233.579215087</v>
      </c>
      <c r="R202" s="10">
        <v>1.7065147841408701</v>
      </c>
      <c r="S202" s="18">
        <v>1.7065147841408701</v>
      </c>
      <c r="T202" s="13">
        <v>43903</v>
      </c>
      <c r="U202" s="14">
        <v>143.142621593</v>
      </c>
      <c r="V202" s="14">
        <v>2030</v>
      </c>
      <c r="W202" s="14">
        <v>27123.379652549611</v>
      </c>
      <c r="X202" s="14">
        <v>92.321403952359248</v>
      </c>
      <c r="Y202" s="19">
        <f t="shared" si="7"/>
        <v>-0.92321403952359249</v>
      </c>
    </row>
    <row r="203" spans="1:25">
      <c r="A203">
        <v>785</v>
      </c>
      <c r="B203" t="s">
        <v>417</v>
      </c>
      <c r="C203" t="s">
        <v>418</v>
      </c>
      <c r="D203" t="str">
        <f t="shared" si="6"/>
        <v>GoldPieces GP</v>
      </c>
      <c r="E203" s="3" t="s">
        <v>8892</v>
      </c>
      <c r="F203" s="3" t="s">
        <v>8883</v>
      </c>
      <c r="G203" s="3" t="s">
        <v>8883</v>
      </c>
      <c r="H203" s="4">
        <v>0</v>
      </c>
      <c r="I203" s="4">
        <v>0</v>
      </c>
      <c r="J203" s="6">
        <v>43378</v>
      </c>
      <c r="K203" s="7">
        <v>2.6750806719064699E-2</v>
      </c>
      <c r="L203" s="7">
        <v>1842</v>
      </c>
      <c r="M203" s="7">
        <v>32640.28968821554</v>
      </c>
      <c r="N203" s="9">
        <v>43383</v>
      </c>
      <c r="O203" s="10">
        <v>6.2414150685071897E-2</v>
      </c>
      <c r="P203" s="10">
        <v>2453</v>
      </c>
      <c r="Q203" s="10">
        <v>76155.309273450999</v>
      </c>
      <c r="R203" s="10">
        <v>2.3331689148869938</v>
      </c>
      <c r="S203" s="18">
        <v>2.3331689148869938</v>
      </c>
      <c r="U203" s="14"/>
      <c r="V203" s="14">
        <v>4545</v>
      </c>
      <c r="W203" s="14"/>
      <c r="X203" s="14"/>
      <c r="Y203" s="19">
        <f t="shared" si="7"/>
        <v>0</v>
      </c>
    </row>
    <row r="204" spans="1:25">
      <c r="A204">
        <v>788</v>
      </c>
      <c r="B204" t="s">
        <v>419</v>
      </c>
      <c r="C204" t="s">
        <v>420</v>
      </c>
      <c r="D204" t="str">
        <f t="shared" si="6"/>
        <v>Circuits of Value COVAL</v>
      </c>
      <c r="E204" s="3" t="s">
        <v>8887</v>
      </c>
      <c r="F204" s="3" t="s">
        <v>8883</v>
      </c>
      <c r="G204" s="3" t="s">
        <v>8883</v>
      </c>
      <c r="H204" s="4">
        <v>0</v>
      </c>
      <c r="I204" s="4">
        <v>0</v>
      </c>
      <c r="J204" s="6">
        <v>43613</v>
      </c>
      <c r="K204" s="7">
        <v>5.2355834920299999E-4</v>
      </c>
      <c r="L204" s="7">
        <v>1136</v>
      </c>
      <c r="M204" s="7">
        <v>523558.34920300002</v>
      </c>
      <c r="N204" s="9">
        <v>44540</v>
      </c>
      <c r="O204" s="10">
        <v>0.17771804132905611</v>
      </c>
      <c r="P204" s="10">
        <v>436</v>
      </c>
      <c r="Q204" s="10">
        <v>177718041.32905611</v>
      </c>
      <c r="R204" s="10">
        <v>339.44266498584528</v>
      </c>
      <c r="S204" s="18">
        <v>339.44266498584528</v>
      </c>
      <c r="T204" s="13">
        <v>44687</v>
      </c>
      <c r="U204" s="14">
        <v>2.4379438508424771E-2</v>
      </c>
      <c r="V204" s="14">
        <v>367</v>
      </c>
      <c r="W204" s="14">
        <v>43559762.913961753</v>
      </c>
      <c r="X204" s="14">
        <v>86.28195633594413</v>
      </c>
      <c r="Y204" s="19">
        <f t="shared" si="7"/>
        <v>-0.86281956335944132</v>
      </c>
    </row>
    <row r="205" spans="1:25">
      <c r="A205">
        <v>789</v>
      </c>
      <c r="B205" t="s">
        <v>421</v>
      </c>
      <c r="C205" t="s">
        <v>422</v>
      </c>
      <c r="D205" t="str">
        <f t="shared" si="6"/>
        <v>Nexus NXS</v>
      </c>
      <c r="E205" s="3" t="s">
        <v>8887</v>
      </c>
      <c r="F205" s="3" t="s">
        <v>8883</v>
      </c>
      <c r="G205" s="3" t="s">
        <v>8883</v>
      </c>
      <c r="H205" s="4">
        <v>290</v>
      </c>
      <c r="I205" s="4">
        <v>7381239.2492716797</v>
      </c>
      <c r="J205" s="6">
        <v>43903</v>
      </c>
      <c r="K205" s="7">
        <v>7.7204910958100004E-2</v>
      </c>
      <c r="L205" s="7">
        <v>359</v>
      </c>
      <c r="M205" s="7">
        <v>7381239.2492716797</v>
      </c>
      <c r="N205" s="9">
        <v>44248</v>
      </c>
      <c r="O205" s="10">
        <v>4.43731673</v>
      </c>
      <c r="P205" s="10">
        <v>497</v>
      </c>
      <c r="Q205" s="10">
        <v>134511716.28999999</v>
      </c>
      <c r="R205" s="10">
        <v>57.474539830868828</v>
      </c>
      <c r="S205" s="18">
        <v>57.474539830868828</v>
      </c>
      <c r="T205" s="13">
        <v>44682</v>
      </c>
      <c r="U205" s="14">
        <v>0.20067300092676971</v>
      </c>
      <c r="V205" s="14">
        <v>536</v>
      </c>
      <c r="W205" s="14">
        <v>15415010.42</v>
      </c>
      <c r="X205" s="14">
        <v>95.477604752213168</v>
      </c>
      <c r="Y205" s="19">
        <f t="shared" si="7"/>
        <v>-0.95477604752213163</v>
      </c>
    </row>
    <row r="206" spans="1:25">
      <c r="A206">
        <v>795</v>
      </c>
      <c r="B206" t="s">
        <v>423</v>
      </c>
      <c r="C206" t="s">
        <v>424</v>
      </c>
      <c r="D206" t="str">
        <f t="shared" si="6"/>
        <v>SoonCoin SOON</v>
      </c>
      <c r="E206" s="3" t="s">
        <v>8887</v>
      </c>
      <c r="F206" s="3" t="s">
        <v>8883</v>
      </c>
      <c r="G206" s="3" t="s">
        <v>8883</v>
      </c>
      <c r="H206" s="4">
        <v>0</v>
      </c>
      <c r="I206" s="4">
        <v>0</v>
      </c>
      <c r="J206" s="6">
        <v>43330</v>
      </c>
      <c r="K206" s="7">
        <v>2.2405395284295099E-3</v>
      </c>
      <c r="L206" s="7">
        <v>1860</v>
      </c>
      <c r="M206" s="7">
        <v>27922.992737796179</v>
      </c>
      <c r="N206" s="9">
        <v>43381</v>
      </c>
      <c r="O206" s="10">
        <v>4.2411191388964696E-3</v>
      </c>
      <c r="P206" s="10">
        <v>2493</v>
      </c>
      <c r="Q206" s="10">
        <v>52855.456202793917</v>
      </c>
      <c r="R206" s="10">
        <v>1.8929008326263499</v>
      </c>
      <c r="S206" s="18">
        <v>1.8929008326263499</v>
      </c>
      <c r="U206" s="14"/>
      <c r="V206" s="14">
        <v>4562</v>
      </c>
      <c r="W206" s="14"/>
      <c r="X206" s="14"/>
      <c r="Y206" s="19">
        <f t="shared" si="7"/>
        <v>0</v>
      </c>
    </row>
    <row r="207" spans="1:25">
      <c r="A207">
        <v>797</v>
      </c>
      <c r="B207" t="s">
        <v>425</v>
      </c>
      <c r="C207" t="s">
        <v>426</v>
      </c>
      <c r="D207" t="str">
        <f t="shared" si="6"/>
        <v>IncaKoin NKA</v>
      </c>
      <c r="E207" s="3" t="s">
        <v>8882</v>
      </c>
      <c r="F207" s="3" t="s">
        <v>8883</v>
      </c>
      <c r="G207" s="3" t="s">
        <v>8883</v>
      </c>
      <c r="H207" s="4">
        <v>0</v>
      </c>
      <c r="I207" s="4">
        <v>0</v>
      </c>
      <c r="J207" s="6">
        <v>43334</v>
      </c>
      <c r="K207" s="8">
        <v>1.7610644135857001E-5</v>
      </c>
      <c r="L207" s="7">
        <v>1305</v>
      </c>
      <c r="M207" s="7">
        <v>293760.17314623721</v>
      </c>
      <c r="N207" s="9">
        <v>43343</v>
      </c>
      <c r="O207" s="12">
        <v>6.8300170823931694E-5</v>
      </c>
      <c r="P207" s="10">
        <v>1972</v>
      </c>
      <c r="Q207" s="10">
        <v>1154147.060032022</v>
      </c>
      <c r="R207" s="10">
        <v>3.878345976276123</v>
      </c>
      <c r="S207" s="18">
        <v>3.878345976276123</v>
      </c>
      <c r="U207" s="14"/>
      <c r="V207" s="14">
        <v>4394</v>
      </c>
      <c r="W207" s="14"/>
      <c r="X207" s="14"/>
      <c r="Y207" s="19">
        <f t="shared" si="7"/>
        <v>0</v>
      </c>
    </row>
    <row r="208" spans="1:25">
      <c r="A208">
        <v>799</v>
      </c>
      <c r="B208" t="s">
        <v>427</v>
      </c>
      <c r="C208" t="s">
        <v>428</v>
      </c>
      <c r="D208" t="str">
        <f t="shared" si="6"/>
        <v>SmileyCoin SMLY</v>
      </c>
      <c r="E208" s="3" t="s">
        <v>8887</v>
      </c>
      <c r="F208" s="3" t="s">
        <v>8883</v>
      </c>
      <c r="G208" s="3" t="s">
        <v>8883</v>
      </c>
      <c r="H208" s="4">
        <v>914</v>
      </c>
      <c r="I208" s="4">
        <v>426698.36435975297</v>
      </c>
      <c r="J208" s="6">
        <v>43684</v>
      </c>
      <c r="K208" s="8">
        <v>1.74804176395E-6</v>
      </c>
      <c r="L208" s="7">
        <v>1551</v>
      </c>
      <c r="M208" s="7">
        <v>119054.57877504401</v>
      </c>
      <c r="N208" s="9">
        <v>44300</v>
      </c>
      <c r="O208" s="10">
        <v>2.7034999999999998E-4</v>
      </c>
      <c r="P208" s="10">
        <v>1701</v>
      </c>
      <c r="Q208" s="10">
        <v>2921151.99</v>
      </c>
      <c r="R208" s="10">
        <v>154.6587762234569</v>
      </c>
      <c r="S208" s="18">
        <v>154.6587762234569</v>
      </c>
      <c r="T208" s="13">
        <v>44555</v>
      </c>
      <c r="U208" s="16">
        <v>1.1313108147897E-5</v>
      </c>
      <c r="V208" s="14">
        <v>1448</v>
      </c>
      <c r="W208" s="16">
        <v>325340.09000000003</v>
      </c>
      <c r="X208" s="16">
        <v>95.81538444686629</v>
      </c>
      <c r="Y208" s="19">
        <f t="shared" si="7"/>
        <v>-0.95815384446866292</v>
      </c>
    </row>
    <row r="209" spans="1:25">
      <c r="A209">
        <v>813</v>
      </c>
      <c r="B209" t="s">
        <v>430</v>
      </c>
      <c r="C209" t="s">
        <v>431</v>
      </c>
      <c r="D209" t="str">
        <f t="shared" si="6"/>
        <v>bitSilver BITSILVER</v>
      </c>
      <c r="E209" s="3" t="s">
        <v>8887</v>
      </c>
      <c r="F209" s="3" t="s">
        <v>8883</v>
      </c>
      <c r="G209" s="3" t="s">
        <v>8883</v>
      </c>
      <c r="H209" s="4">
        <v>1810</v>
      </c>
      <c r="I209" s="4">
        <v>14959.51074441586</v>
      </c>
      <c r="J209" s="6">
        <v>43328</v>
      </c>
      <c r="K209" s="7">
        <v>14.9405460357666</v>
      </c>
      <c r="L209" s="7">
        <v>1272</v>
      </c>
      <c r="M209" s="7">
        <v>325115.24606590258</v>
      </c>
      <c r="N209" s="9">
        <v>43329</v>
      </c>
      <c r="O209" s="10">
        <v>21.037216186523398</v>
      </c>
      <c r="P209" s="10">
        <v>2183</v>
      </c>
      <c r="Q209" s="10">
        <v>457782.44654846098</v>
      </c>
      <c r="R209" s="10">
        <v>1.4080620705670199</v>
      </c>
      <c r="S209" s="18">
        <v>1.4080620705670199</v>
      </c>
      <c r="T209" s="13">
        <v>43903</v>
      </c>
      <c r="U209" s="14">
        <v>1.1873287202</v>
      </c>
      <c r="V209" s="14">
        <v>2139</v>
      </c>
      <c r="W209" s="14">
        <v>14959.51074441586</v>
      </c>
      <c r="X209" s="14">
        <v>94.356055907432221</v>
      </c>
      <c r="Y209" s="19">
        <f t="shared" si="7"/>
        <v>-0.94356055907432224</v>
      </c>
    </row>
    <row r="210" spans="1:25">
      <c r="A210">
        <v>814</v>
      </c>
      <c r="B210" t="s">
        <v>432</v>
      </c>
      <c r="C210" t="s">
        <v>433</v>
      </c>
      <c r="D210" t="str">
        <f t="shared" si="6"/>
        <v>Dotcoin DOT</v>
      </c>
      <c r="E210" s="3" t="s">
        <v>8887</v>
      </c>
      <c r="F210" s="3" t="s">
        <v>8883</v>
      </c>
      <c r="G210" s="3" t="s">
        <v>8883</v>
      </c>
      <c r="H210" s="4">
        <v>0</v>
      </c>
      <c r="I210" s="4">
        <v>0</v>
      </c>
      <c r="J210" s="6">
        <v>43371</v>
      </c>
      <c r="K210" s="7">
        <v>7.16359214857221E-3</v>
      </c>
      <c r="L210" s="7">
        <v>659</v>
      </c>
      <c r="M210" s="7">
        <v>2235169.6950132111</v>
      </c>
      <c r="N210" s="9">
        <v>43411</v>
      </c>
      <c r="O210" s="10">
        <v>1.2935303452E-2</v>
      </c>
      <c r="P210" s="10">
        <v>1606</v>
      </c>
      <c r="Q210" s="10">
        <v>4036047.5124861491</v>
      </c>
      <c r="R210" s="10">
        <v>1.8057007132347931</v>
      </c>
      <c r="S210" s="18">
        <v>1.8057007132347931</v>
      </c>
      <c r="U210" s="14"/>
      <c r="V210" s="14">
        <v>4323</v>
      </c>
      <c r="W210" s="14"/>
      <c r="X210" s="14"/>
      <c r="Y210" s="19">
        <f t="shared" si="7"/>
        <v>0</v>
      </c>
    </row>
    <row r="211" spans="1:25">
      <c r="A211">
        <v>815</v>
      </c>
      <c r="B211" t="s">
        <v>434</v>
      </c>
      <c r="C211" t="s">
        <v>435</v>
      </c>
      <c r="D211" t="str">
        <f t="shared" si="6"/>
        <v>Kobocoin KOBO</v>
      </c>
      <c r="E211" s="3" t="s">
        <v>8885</v>
      </c>
      <c r="F211" s="3" t="s">
        <v>8883</v>
      </c>
      <c r="G211" s="3" t="s">
        <v>8883</v>
      </c>
      <c r="H211" s="4">
        <v>1652</v>
      </c>
      <c r="I211" s="4">
        <v>46217.714260997796</v>
      </c>
      <c r="J211" s="6">
        <v>43388</v>
      </c>
      <c r="K211" s="7">
        <v>1.6182700000000001E-2</v>
      </c>
      <c r="L211" s="7">
        <v>1197</v>
      </c>
      <c r="M211" s="7">
        <v>428272.65455099999</v>
      </c>
      <c r="N211" s="9">
        <v>43391</v>
      </c>
      <c r="O211" s="10">
        <v>3.74706E-2</v>
      </c>
      <c r="P211" s="10">
        <v>2159</v>
      </c>
      <c r="Q211" s="10">
        <v>510998.72409600002</v>
      </c>
      <c r="R211" s="10">
        <v>2.315472696150827</v>
      </c>
      <c r="S211" s="18">
        <v>2.315472696150827</v>
      </c>
      <c r="T211" s="13">
        <v>43906</v>
      </c>
      <c r="U211" s="14">
        <v>1.3696793485100001E-3</v>
      </c>
      <c r="V211" s="14">
        <v>1978</v>
      </c>
      <c r="W211" s="14">
        <v>34241.8248532734</v>
      </c>
      <c r="X211" s="14">
        <v>96.344655947569564</v>
      </c>
      <c r="Y211" s="19">
        <f t="shared" si="7"/>
        <v>-0.96344655947569569</v>
      </c>
    </row>
    <row r="212" spans="1:25">
      <c r="A212">
        <v>819</v>
      </c>
      <c r="B212" t="s">
        <v>436</v>
      </c>
      <c r="C212" t="s">
        <v>437</v>
      </c>
      <c r="D212" t="str">
        <f t="shared" si="6"/>
        <v>Bean Cash BITB</v>
      </c>
      <c r="E212" s="3" t="s">
        <v>8887</v>
      </c>
      <c r="F212" s="3" t="s">
        <v>8883</v>
      </c>
      <c r="G212" s="3" t="s">
        <v>8883</v>
      </c>
      <c r="H212" s="4">
        <v>1303</v>
      </c>
      <c r="I212" s="4">
        <v>1168564.86623966</v>
      </c>
      <c r="J212" s="6">
        <v>43326</v>
      </c>
      <c r="K212" s="7">
        <v>1.87323E-3</v>
      </c>
      <c r="L212" s="7">
        <v>437</v>
      </c>
      <c r="M212" s="7">
        <v>5254523.6868799999</v>
      </c>
      <c r="N212" s="9">
        <v>43344</v>
      </c>
      <c r="O212" s="10">
        <v>3.9217599999999998E-3</v>
      </c>
      <c r="P212" s="10">
        <v>1327</v>
      </c>
      <c r="Q212" s="10">
        <v>9305079.9021199998</v>
      </c>
      <c r="R212" s="10">
        <v>2.0935816744339988</v>
      </c>
      <c r="S212" s="18">
        <v>2.0935816744339988</v>
      </c>
      <c r="T212" s="13">
        <v>44676</v>
      </c>
      <c r="U212" s="16">
        <v>4.5540285302096998E-5</v>
      </c>
      <c r="V212" s="14">
        <v>1505</v>
      </c>
      <c r="W212" s="16">
        <v>275458.84999999998</v>
      </c>
      <c r="X212" s="16">
        <v>98.83877939236217</v>
      </c>
      <c r="Y212" s="19">
        <f t="shared" si="7"/>
        <v>-0.98838779392362175</v>
      </c>
    </row>
    <row r="213" spans="1:25">
      <c r="A213">
        <v>823</v>
      </c>
      <c r="B213" t="s">
        <v>438</v>
      </c>
      <c r="C213" t="s">
        <v>439</v>
      </c>
      <c r="D213" t="str">
        <f t="shared" si="6"/>
        <v>GeoCoin GEO</v>
      </c>
      <c r="E213" s="3" t="s">
        <v>8893</v>
      </c>
      <c r="F213" s="3" t="s">
        <v>8883</v>
      </c>
      <c r="G213" s="3" t="s">
        <v>8883</v>
      </c>
      <c r="H213" s="4">
        <v>1004</v>
      </c>
      <c r="I213" s="4">
        <v>261131.4804538874</v>
      </c>
      <c r="J213" s="6">
        <v>43355</v>
      </c>
      <c r="K213" s="7">
        <v>0.475339025259018</v>
      </c>
      <c r="L213" s="7">
        <v>800</v>
      </c>
      <c r="M213" s="7">
        <v>1507262.5591544539</v>
      </c>
      <c r="N213" s="9">
        <v>43394</v>
      </c>
      <c r="O213" s="10">
        <v>1.1269011497497601</v>
      </c>
      <c r="P213" s="10">
        <v>1641</v>
      </c>
      <c r="Q213" s="10">
        <v>3584166.7253463939</v>
      </c>
      <c r="R213" s="10">
        <v>2.3707313935263321</v>
      </c>
      <c r="S213" s="18">
        <v>2.3707313935263321</v>
      </c>
      <c r="T213" s="13">
        <v>43903</v>
      </c>
      <c r="U213" s="14">
        <v>8.2102588442200003E-2</v>
      </c>
      <c r="V213" s="14">
        <v>1522</v>
      </c>
      <c r="W213" s="14">
        <v>261131.4804538874</v>
      </c>
      <c r="X213" s="14">
        <v>92.714304314940875</v>
      </c>
      <c r="Y213" s="19">
        <f t="shared" si="7"/>
        <v>-0.92714304314940876</v>
      </c>
    </row>
    <row r="214" spans="1:25">
      <c r="A214">
        <v>825</v>
      </c>
      <c r="B214" t="s">
        <v>440</v>
      </c>
      <c r="C214" t="s">
        <v>441</v>
      </c>
      <c r="D214" t="str">
        <f t="shared" si="6"/>
        <v>Tether USDT</v>
      </c>
      <c r="E214" s="3" t="s">
        <v>8896</v>
      </c>
      <c r="F214" s="3" t="s">
        <v>8883</v>
      </c>
      <c r="G214" s="3" t="s">
        <v>8883</v>
      </c>
      <c r="H214" s="4">
        <v>4</v>
      </c>
      <c r="I214" s="4">
        <v>4640645553.7146597</v>
      </c>
      <c r="J214" s="6">
        <v>43388</v>
      </c>
      <c r="K214" s="7">
        <v>0.925284</v>
      </c>
      <c r="L214" s="7">
        <v>4</v>
      </c>
      <c r="M214" s="7">
        <v>2456639187.1100001</v>
      </c>
      <c r="N214" s="9">
        <v>43903</v>
      </c>
      <c r="O214" s="10">
        <v>1.0848018246</v>
      </c>
      <c r="P214" s="10">
        <v>66</v>
      </c>
      <c r="Q214" s="10">
        <v>4640645553.7146597</v>
      </c>
      <c r="R214" s="10">
        <v>1.172398771188089</v>
      </c>
      <c r="S214" s="18">
        <v>1.172398771188089</v>
      </c>
      <c r="T214" s="13">
        <v>43909</v>
      </c>
      <c r="U214" s="14">
        <v>0.95358619879299999</v>
      </c>
      <c r="V214" s="14">
        <v>26</v>
      </c>
      <c r="W214" s="14">
        <v>4657190925.5430002</v>
      </c>
      <c r="X214" s="14">
        <v>12.095815367510401</v>
      </c>
      <c r="Y214" s="19">
        <f t="shared" si="7"/>
        <v>-0.12095815367510401</v>
      </c>
    </row>
    <row r="215" spans="1:25">
      <c r="A215">
        <v>831</v>
      </c>
      <c r="B215" t="s">
        <v>442</v>
      </c>
      <c r="C215" t="s">
        <v>443</v>
      </c>
      <c r="D215" t="str">
        <f t="shared" si="6"/>
        <v>Wild Beast Block WBB</v>
      </c>
      <c r="E215" s="3" t="s">
        <v>8882</v>
      </c>
      <c r="F215" s="3" t="s">
        <v>8883</v>
      </c>
      <c r="G215" s="3" t="s">
        <v>8883</v>
      </c>
      <c r="H215" s="4">
        <v>1950</v>
      </c>
      <c r="I215" s="4">
        <v>3727.85427542968</v>
      </c>
      <c r="J215" s="6">
        <v>44007</v>
      </c>
      <c r="K215" s="7">
        <v>4.9860560420300001E-3</v>
      </c>
      <c r="L215" s="7">
        <v>2132</v>
      </c>
      <c r="M215" s="7">
        <v>930.01571236548398</v>
      </c>
      <c r="N215" s="9">
        <v>44247</v>
      </c>
      <c r="O215" s="10">
        <v>0.12481558</v>
      </c>
      <c r="P215" s="10">
        <v>2566</v>
      </c>
      <c r="Q215" s="10">
        <v>8470.91</v>
      </c>
      <c r="R215" s="10">
        <v>25.032927618114609</v>
      </c>
      <c r="S215" s="18">
        <v>25.032927618114609</v>
      </c>
      <c r="T215" s="13">
        <v>44687</v>
      </c>
      <c r="U215" s="14">
        <v>1.5612138407385481E-2</v>
      </c>
      <c r="V215" s="14">
        <v>2341</v>
      </c>
      <c r="W215" s="14">
        <v>2884.88</v>
      </c>
      <c r="X215" s="14">
        <v>87.491835228113757</v>
      </c>
      <c r="Y215" s="19">
        <f t="shared" si="7"/>
        <v>-0.87491835228113757</v>
      </c>
    </row>
    <row r="216" spans="1:25">
      <c r="A216">
        <v>833</v>
      </c>
      <c r="B216" t="s">
        <v>444</v>
      </c>
      <c r="C216" t="s">
        <v>445</v>
      </c>
      <c r="D216" t="str">
        <f t="shared" si="6"/>
        <v>GridCoin GRC</v>
      </c>
      <c r="E216" s="2" t="s">
        <v>8895</v>
      </c>
      <c r="F216" s="3" t="s">
        <v>8883</v>
      </c>
      <c r="G216" s="3" t="s">
        <v>8883</v>
      </c>
      <c r="H216" s="4">
        <v>1335</v>
      </c>
      <c r="I216" s="4">
        <v>655207.56907348905</v>
      </c>
      <c r="J216" s="6">
        <v>43830</v>
      </c>
      <c r="K216" s="7">
        <v>7.2761789859200003E-4</v>
      </c>
      <c r="L216" s="7">
        <v>1014</v>
      </c>
      <c r="M216" s="7">
        <v>779472.00118448702</v>
      </c>
      <c r="N216" s="9">
        <v>44156</v>
      </c>
      <c r="O216" s="10">
        <v>4.0212339999999999E-2</v>
      </c>
      <c r="P216" s="10">
        <v>1611</v>
      </c>
      <c r="Q216" s="10">
        <v>4008592.9773363899</v>
      </c>
      <c r="R216" s="10">
        <v>55.265737797014282</v>
      </c>
      <c r="S216" s="18">
        <v>55.265737797014282</v>
      </c>
      <c r="T216" s="13">
        <v>44206</v>
      </c>
      <c r="U216" s="14">
        <v>3.37725E-3</v>
      </c>
      <c r="V216" s="14">
        <v>922</v>
      </c>
      <c r="W216" s="14">
        <v>2619487.0853145998</v>
      </c>
      <c r="X216" s="14">
        <v>91.601458656720808</v>
      </c>
      <c r="Y216" s="19">
        <f t="shared" si="7"/>
        <v>-0.91601458656720813</v>
      </c>
    </row>
    <row r="217" spans="1:25">
      <c r="A217">
        <v>841</v>
      </c>
      <c r="B217" t="s">
        <v>446</v>
      </c>
      <c r="C217" t="s">
        <v>447</v>
      </c>
      <c r="D217" t="str">
        <f t="shared" si="6"/>
        <v>Sharkcoin SAK</v>
      </c>
      <c r="E217" s="3" t="s">
        <v>8882</v>
      </c>
      <c r="F217" s="3" t="s">
        <v>8883</v>
      </c>
      <c r="G217" s="3" t="s">
        <v>8883</v>
      </c>
      <c r="H217" s="4">
        <v>0</v>
      </c>
      <c r="I217" s="4">
        <v>0</v>
      </c>
      <c r="J217" s="6">
        <v>43328</v>
      </c>
      <c r="K217" s="7">
        <v>9.4779016217216795E-4</v>
      </c>
      <c r="L217" s="7">
        <v>4613</v>
      </c>
      <c r="M217" s="7">
        <v>0</v>
      </c>
      <c r="N217" s="9">
        <v>43364</v>
      </c>
      <c r="O217" s="10">
        <v>2.7638308238238101E-3</v>
      </c>
      <c r="P217" s="10">
        <v>2666</v>
      </c>
      <c r="Q217" s="10">
        <v>0</v>
      </c>
      <c r="R217" s="10">
        <v>2.916078826445716</v>
      </c>
      <c r="S217" s="18">
        <v>2.916078826445716</v>
      </c>
      <c r="U217" s="14"/>
      <c r="V217" s="14">
        <v>4613</v>
      </c>
      <c r="W217" s="14"/>
      <c r="X217" s="14"/>
      <c r="Y217" s="19">
        <f t="shared" si="7"/>
        <v>0</v>
      </c>
    </row>
    <row r="218" spans="1:25">
      <c r="A218">
        <v>853</v>
      </c>
      <c r="B218" t="s">
        <v>448</v>
      </c>
      <c r="C218" t="s">
        <v>449</v>
      </c>
      <c r="D218" t="str">
        <f t="shared" si="6"/>
        <v>LiteDoge LDOGE</v>
      </c>
      <c r="E218" s="3" t="s">
        <v>8891</v>
      </c>
      <c r="F218" s="3" t="s">
        <v>8883</v>
      </c>
      <c r="G218" s="3" t="s">
        <v>8883</v>
      </c>
      <c r="H218" s="4">
        <v>1500</v>
      </c>
      <c r="I218" s="4">
        <v>130947.894550685</v>
      </c>
      <c r="J218" s="6">
        <v>43833</v>
      </c>
      <c r="K218" s="8">
        <v>8.5906405094900004E-7</v>
      </c>
      <c r="L218" s="7">
        <v>1822</v>
      </c>
      <c r="M218" s="7">
        <v>34091.158564924801</v>
      </c>
      <c r="N218" s="9">
        <v>44204</v>
      </c>
      <c r="O218" s="10">
        <v>4.1941999999999999E-4</v>
      </c>
      <c r="P218" s="10">
        <v>1435</v>
      </c>
      <c r="Q218" s="10">
        <v>6700019.9685897296</v>
      </c>
      <c r="R218" s="10">
        <v>488.22902033517829</v>
      </c>
      <c r="S218" s="18">
        <v>488.22902033517829</v>
      </c>
      <c r="T218" s="13">
        <v>44669</v>
      </c>
      <c r="U218" s="16">
        <v>2.4048098381547E-5</v>
      </c>
      <c r="V218" s="14">
        <v>1245</v>
      </c>
      <c r="W218" s="16">
        <v>691132.78</v>
      </c>
      <c r="X218" s="16">
        <v>94.266344384734396</v>
      </c>
      <c r="Y218" s="19">
        <f t="shared" si="7"/>
        <v>-0.94266344384734391</v>
      </c>
    </row>
    <row r="219" spans="1:25">
      <c r="A219">
        <v>857</v>
      </c>
      <c r="B219" t="s">
        <v>450</v>
      </c>
      <c r="C219" t="s">
        <v>451</v>
      </c>
      <c r="D219" t="str">
        <f t="shared" si="6"/>
        <v>SongCoin SONG</v>
      </c>
      <c r="E219" s="3" t="s">
        <v>8887</v>
      </c>
      <c r="F219" s="3" t="s">
        <v>8883</v>
      </c>
      <c r="G219" s="3" t="s">
        <v>8883</v>
      </c>
      <c r="H219" s="4">
        <v>2022</v>
      </c>
      <c r="I219" s="4">
        <v>61.663024732763439</v>
      </c>
      <c r="J219" s="6">
        <v>43743</v>
      </c>
      <c r="K219" s="8">
        <v>1.8562078116700001E-6</v>
      </c>
      <c r="L219" s="7">
        <v>2146</v>
      </c>
      <c r="M219" s="7">
        <v>60.447964249377051</v>
      </c>
      <c r="N219" s="9">
        <v>44235</v>
      </c>
      <c r="O219" s="10">
        <v>9.2309313385999995E-4</v>
      </c>
      <c r="P219" s="10">
        <v>2527</v>
      </c>
      <c r="Q219" s="10">
        <v>30060.80483209106</v>
      </c>
      <c r="R219" s="10">
        <v>497.30053286948947</v>
      </c>
      <c r="S219" s="18">
        <v>497.30053286948947</v>
      </c>
      <c r="T219" s="13">
        <v>44397</v>
      </c>
      <c r="U219" s="14">
        <v>2.9807347672999998E-4</v>
      </c>
      <c r="V219" s="14">
        <v>2212</v>
      </c>
      <c r="W219" s="14">
        <v>9706.8521917554699</v>
      </c>
      <c r="X219" s="14">
        <v>67.709273767038226</v>
      </c>
      <c r="Y219" s="19">
        <f t="shared" si="7"/>
        <v>-0.67709273767038225</v>
      </c>
    </row>
    <row r="220" spans="1:25">
      <c r="A220">
        <v>859</v>
      </c>
      <c r="B220" t="s">
        <v>452</v>
      </c>
      <c r="C220" t="s">
        <v>453</v>
      </c>
      <c r="D220" t="str">
        <f t="shared" si="6"/>
        <v>Woodcoin LOG</v>
      </c>
      <c r="E220" s="3" t="s">
        <v>8882</v>
      </c>
      <c r="F220" s="3" t="s">
        <v>8883</v>
      </c>
      <c r="G220" s="3" t="s">
        <v>8883</v>
      </c>
      <c r="H220" s="4">
        <v>0</v>
      </c>
      <c r="I220" s="4">
        <v>0</v>
      </c>
      <c r="J220" s="6">
        <v>43429</v>
      </c>
      <c r="K220" s="7">
        <v>3.2121299999999998E-2</v>
      </c>
      <c r="L220" s="7">
        <v>1329</v>
      </c>
      <c r="M220" s="7">
        <v>277109.70283943601</v>
      </c>
      <c r="N220" s="9">
        <v>44709</v>
      </c>
      <c r="O220" s="10">
        <v>6.5862852498706506</v>
      </c>
      <c r="P220" s="10">
        <v>850</v>
      </c>
      <c r="Q220" s="10">
        <v>40562235.869999997</v>
      </c>
      <c r="R220" s="10">
        <v>205.0441685072102</v>
      </c>
      <c r="S220" s="18">
        <v>205.0441685072102</v>
      </c>
      <c r="U220" s="14"/>
      <c r="V220" s="14">
        <v>4281</v>
      </c>
      <c r="W220" s="14"/>
      <c r="X220" s="14"/>
      <c r="Y220" s="19">
        <f t="shared" si="7"/>
        <v>0</v>
      </c>
    </row>
    <row r="221" spans="1:25">
      <c r="A221">
        <v>869</v>
      </c>
      <c r="B221" t="s">
        <v>454</v>
      </c>
      <c r="C221" t="s">
        <v>455</v>
      </c>
      <c r="D221" t="str">
        <f t="shared" si="6"/>
        <v>Crave CRAVE</v>
      </c>
      <c r="E221" s="3" t="s">
        <v>8887</v>
      </c>
      <c r="F221" s="3" t="s">
        <v>8883</v>
      </c>
      <c r="G221" s="3" t="s">
        <v>8883</v>
      </c>
      <c r="H221" s="4">
        <v>0</v>
      </c>
      <c r="I221" s="4">
        <v>0</v>
      </c>
      <c r="J221" s="6">
        <v>43320</v>
      </c>
      <c r="K221" s="7">
        <v>0.10062011331319801</v>
      </c>
      <c r="L221" s="7">
        <v>790</v>
      </c>
      <c r="M221" s="7">
        <v>1546193.8941102731</v>
      </c>
      <c r="N221" s="9">
        <v>43321</v>
      </c>
      <c r="O221" s="10">
        <v>0.118528820574284</v>
      </c>
      <c r="P221" s="10">
        <v>1847</v>
      </c>
      <c r="Q221" s="10">
        <v>1821390.7002628201</v>
      </c>
      <c r="R221" s="10">
        <v>1.1779833740133241</v>
      </c>
      <c r="S221" s="18">
        <v>1.1779833740133241</v>
      </c>
      <c r="U221" s="14"/>
      <c r="V221" s="14">
        <v>4370</v>
      </c>
      <c r="W221" s="14"/>
      <c r="X221" s="14"/>
      <c r="Y221" s="19">
        <f t="shared" si="7"/>
        <v>0</v>
      </c>
    </row>
    <row r="222" spans="1:25">
      <c r="A222">
        <v>873</v>
      </c>
      <c r="B222" t="s">
        <v>456</v>
      </c>
      <c r="C222" t="s">
        <v>457</v>
      </c>
      <c r="D222" t="str">
        <f t="shared" si="6"/>
        <v>NEM XEM</v>
      </c>
      <c r="E222" s="3" t="s">
        <v>8887</v>
      </c>
      <c r="F222" s="3" t="s">
        <v>8883</v>
      </c>
      <c r="G222" s="3" t="s">
        <v>8883</v>
      </c>
      <c r="H222" s="4">
        <v>29</v>
      </c>
      <c r="I222" s="4">
        <v>310645166.29708397</v>
      </c>
      <c r="J222" s="6">
        <v>43903</v>
      </c>
      <c r="K222" s="7">
        <v>2.6607669630999999E-2</v>
      </c>
      <c r="L222" s="7">
        <v>24</v>
      </c>
      <c r="M222" s="7">
        <v>310645166.29708397</v>
      </c>
      <c r="N222" s="9">
        <v>44258</v>
      </c>
      <c r="O222" s="10">
        <v>0.86524354000000003</v>
      </c>
      <c r="P222" s="10">
        <v>47</v>
      </c>
      <c r="Q222" s="10">
        <v>7157425655.5299997</v>
      </c>
      <c r="R222" s="10">
        <v>32.518576485628188</v>
      </c>
      <c r="S222" s="18">
        <v>32.518576485628188</v>
      </c>
      <c r="T222" s="13">
        <v>44687</v>
      </c>
      <c r="U222" s="14">
        <v>8.1622048183887047E-2</v>
      </c>
      <c r="V222" s="14">
        <v>86</v>
      </c>
      <c r="W222" s="14">
        <v>748653395.90999997</v>
      </c>
      <c r="X222" s="14">
        <v>90.566581036376519</v>
      </c>
      <c r="Y222" s="19">
        <f t="shared" si="7"/>
        <v>-0.90566581036376514</v>
      </c>
    </row>
    <row r="223" spans="1:25">
      <c r="A223">
        <v>890</v>
      </c>
      <c r="B223" t="s">
        <v>458</v>
      </c>
      <c r="C223" t="s">
        <v>459</v>
      </c>
      <c r="D223" t="str">
        <f t="shared" si="6"/>
        <v>8Bit 8BIT</v>
      </c>
      <c r="E223" s="3" t="s">
        <v>8887</v>
      </c>
      <c r="F223" s="3" t="s">
        <v>8883</v>
      </c>
      <c r="G223" s="3" t="s">
        <v>8883</v>
      </c>
      <c r="H223" s="4">
        <v>0</v>
      </c>
      <c r="I223" s="4">
        <v>0</v>
      </c>
      <c r="J223" s="6">
        <v>43326</v>
      </c>
      <c r="K223" s="7">
        <v>4.80164512991905E-2</v>
      </c>
      <c r="L223" s="7">
        <v>1672</v>
      </c>
      <c r="M223" s="7">
        <v>70480.505624708545</v>
      </c>
      <c r="N223" s="9">
        <v>43333</v>
      </c>
      <c r="O223" s="10">
        <v>0.15761725604534099</v>
      </c>
      <c r="P223" s="10">
        <v>2324</v>
      </c>
      <c r="Q223" s="10">
        <v>231357.03702955801</v>
      </c>
      <c r="R223" s="10">
        <v>3.2825677820967631</v>
      </c>
      <c r="S223" s="18">
        <v>3.2825677820967631</v>
      </c>
      <c r="U223" s="14"/>
      <c r="V223" s="14">
        <v>4491</v>
      </c>
      <c r="W223" s="14"/>
      <c r="X223" s="14"/>
      <c r="Y223" s="19">
        <f t="shared" si="7"/>
        <v>0</v>
      </c>
    </row>
    <row r="224" spans="1:25">
      <c r="A224">
        <v>894</v>
      </c>
      <c r="B224" t="s">
        <v>460</v>
      </c>
      <c r="C224" t="s">
        <v>461</v>
      </c>
      <c r="D224" t="str">
        <f t="shared" si="6"/>
        <v>Neutron NTRN</v>
      </c>
      <c r="E224" s="3" t="s">
        <v>8887</v>
      </c>
      <c r="F224" s="3" t="s">
        <v>8883</v>
      </c>
      <c r="G224" s="3" t="s">
        <v>8883</v>
      </c>
      <c r="H224" s="4">
        <v>1504</v>
      </c>
      <c r="I224" s="4">
        <v>128392.942298542</v>
      </c>
      <c r="J224" s="6">
        <v>43404</v>
      </c>
      <c r="K224" s="7">
        <v>6.9002500000000001E-3</v>
      </c>
      <c r="L224" s="7">
        <v>1269</v>
      </c>
      <c r="M224" s="7">
        <v>325909.15362200001</v>
      </c>
      <c r="N224" s="9">
        <v>43433</v>
      </c>
      <c r="O224" s="10">
        <v>0.11938732117414499</v>
      </c>
      <c r="P224" s="10">
        <v>2060</v>
      </c>
      <c r="Q224" s="10">
        <v>771390.18010713498</v>
      </c>
      <c r="R224" s="10">
        <v>17.301883435258869</v>
      </c>
      <c r="S224" s="18">
        <v>17.301883435258869</v>
      </c>
      <c r="T224" s="13">
        <v>44571</v>
      </c>
      <c r="U224" s="14">
        <v>2.3877943025009399E-4</v>
      </c>
      <c r="V224" s="14">
        <v>2208</v>
      </c>
      <c r="W224" s="14">
        <v>9816.7199999999993</v>
      </c>
      <c r="X224" s="14">
        <v>99.799995989606145</v>
      </c>
      <c r="Y224" s="19">
        <f t="shared" si="7"/>
        <v>-0.99799995989606149</v>
      </c>
    </row>
    <row r="225" spans="1:25">
      <c r="A225">
        <v>895</v>
      </c>
      <c r="B225" t="s">
        <v>462</v>
      </c>
      <c r="C225" t="s">
        <v>463</v>
      </c>
      <c r="D225" t="str">
        <f t="shared" si="6"/>
        <v>Xaurum XAUR</v>
      </c>
      <c r="E225" s="3" t="s">
        <v>8896</v>
      </c>
      <c r="F225" s="3" t="s">
        <v>8883</v>
      </c>
      <c r="G225" s="3" t="s">
        <v>8883</v>
      </c>
      <c r="H225" s="4">
        <v>596</v>
      </c>
      <c r="I225" s="4">
        <v>1774873.00027258</v>
      </c>
      <c r="J225" s="6">
        <v>44187</v>
      </c>
      <c r="K225" s="7">
        <v>9.3656899999999994E-3</v>
      </c>
      <c r="L225" s="7">
        <v>766</v>
      </c>
      <c r="M225" s="7">
        <v>1661494.8692637</v>
      </c>
      <c r="N225" s="9">
        <v>44294</v>
      </c>
      <c r="O225" s="10">
        <v>9.0319269999999993E-2</v>
      </c>
      <c r="P225" s="10">
        <v>1557</v>
      </c>
      <c r="Q225" s="10">
        <v>4746638.49</v>
      </c>
      <c r="R225" s="10">
        <v>9.6436322363862139</v>
      </c>
      <c r="S225" s="18">
        <v>9.6436322363862139</v>
      </c>
      <c r="T225" s="13">
        <v>44481</v>
      </c>
      <c r="U225" s="14">
        <v>1.11793936314139E-2</v>
      </c>
      <c r="V225" s="14">
        <v>1159</v>
      </c>
      <c r="W225" s="14">
        <v>967653.94</v>
      </c>
      <c r="X225" s="14">
        <v>87.622360509098556</v>
      </c>
      <c r="Y225" s="19">
        <f t="shared" si="7"/>
        <v>-0.87622360509098551</v>
      </c>
    </row>
    <row r="226" spans="1:25">
      <c r="A226">
        <v>898</v>
      </c>
      <c r="B226" t="s">
        <v>464</v>
      </c>
      <c r="C226" t="s">
        <v>465</v>
      </c>
      <c r="D226" t="str">
        <f t="shared" si="6"/>
        <v>Californium CF</v>
      </c>
      <c r="E226" s="3" t="s">
        <v>8882</v>
      </c>
      <c r="F226" s="3" t="s">
        <v>8883</v>
      </c>
      <c r="G226" s="3" t="s">
        <v>8883</v>
      </c>
      <c r="H226" s="4">
        <v>1887</v>
      </c>
      <c r="I226" s="4">
        <v>7596.5589039905499</v>
      </c>
      <c r="J226" s="6">
        <v>43360</v>
      </c>
      <c r="K226" s="7">
        <v>8.9098400000000005E-3</v>
      </c>
      <c r="L226" s="7">
        <v>1917</v>
      </c>
      <c r="M226" s="7">
        <v>21925.604766799999</v>
      </c>
      <c r="N226" s="9">
        <v>43411</v>
      </c>
      <c r="O226" s="10">
        <v>2.1496700000000001E-2</v>
      </c>
      <c r="P226" s="10">
        <v>2494</v>
      </c>
      <c r="Q226" s="10">
        <v>52456.731796872198</v>
      </c>
      <c r="R226" s="10">
        <v>2.4126920348738019</v>
      </c>
      <c r="S226" s="18">
        <v>2.4126920348738019</v>
      </c>
      <c r="T226" s="13">
        <v>44209</v>
      </c>
      <c r="U226" s="14">
        <v>3.4692000000000002E-4</v>
      </c>
      <c r="V226" s="14">
        <v>2253</v>
      </c>
      <c r="W226" s="14">
        <v>7300.9976609300002</v>
      </c>
      <c r="X226" s="14">
        <v>98.386170900649859</v>
      </c>
      <c r="Y226" s="19">
        <f t="shared" si="7"/>
        <v>-0.98386170900649861</v>
      </c>
    </row>
    <row r="227" spans="1:25">
      <c r="A227">
        <v>911</v>
      </c>
      <c r="B227" t="s">
        <v>466</v>
      </c>
      <c r="C227" t="s">
        <v>467</v>
      </c>
      <c r="D227" t="str">
        <f t="shared" si="6"/>
        <v>Advanced Internet Blocks AIB</v>
      </c>
      <c r="E227" s="3" t="s">
        <v>8882</v>
      </c>
      <c r="F227" s="3" t="s">
        <v>8883</v>
      </c>
      <c r="G227" s="3" t="s">
        <v>8883</v>
      </c>
      <c r="H227" s="4">
        <v>0</v>
      </c>
      <c r="I227" s="4">
        <v>0</v>
      </c>
      <c r="J227" s="6">
        <v>43882</v>
      </c>
      <c r="K227" s="7">
        <v>1.72083549683E-4</v>
      </c>
      <c r="L227" s="7">
        <v>1949</v>
      </c>
      <c r="M227" s="7">
        <v>16848.7261284222</v>
      </c>
      <c r="N227" s="9">
        <v>44176</v>
      </c>
      <c r="O227" s="10">
        <v>8.5520910000000006E-2</v>
      </c>
      <c r="P227" s="10">
        <v>143</v>
      </c>
      <c r="Q227" s="10">
        <v>1246428365.359607</v>
      </c>
      <c r="R227" s="10">
        <v>496.97318632455278</v>
      </c>
      <c r="S227" s="18">
        <v>496.97318632455278</v>
      </c>
      <c r="T227" s="13">
        <v>44189</v>
      </c>
      <c r="U227" s="14">
        <v>7.7165999999999997E-4</v>
      </c>
      <c r="V227" s="14">
        <v>497</v>
      </c>
      <c r="W227" s="14">
        <v>19837267.380880889</v>
      </c>
      <c r="X227" s="14">
        <v>99.097694353345872</v>
      </c>
      <c r="Y227" s="19">
        <f t="shared" si="7"/>
        <v>-0.99097694353345878</v>
      </c>
    </row>
    <row r="228" spans="1:25">
      <c r="A228">
        <v>914</v>
      </c>
      <c r="B228" t="s">
        <v>468</v>
      </c>
      <c r="C228" t="s">
        <v>469</v>
      </c>
      <c r="D228" t="str">
        <f t="shared" si="6"/>
        <v>Sphere SPHR</v>
      </c>
      <c r="E228" s="3" t="s">
        <v>8887</v>
      </c>
      <c r="F228" s="3" t="s">
        <v>8883</v>
      </c>
      <c r="G228" s="3" t="s">
        <v>8883</v>
      </c>
      <c r="H228" s="4">
        <v>868</v>
      </c>
      <c r="I228" s="4">
        <v>540528.44264628226</v>
      </c>
      <c r="J228" s="6">
        <v>43430</v>
      </c>
      <c r="K228" s="7">
        <v>0.29553037402499999</v>
      </c>
      <c r="L228" s="7">
        <v>973</v>
      </c>
      <c r="M228" s="7">
        <v>911102.49287319183</v>
      </c>
      <c r="N228" s="9">
        <v>43530</v>
      </c>
      <c r="O228" s="10">
        <v>1.4556550797200001</v>
      </c>
      <c r="P228" s="10">
        <v>1573</v>
      </c>
      <c r="Q228" s="10">
        <v>4487697.6732828971</v>
      </c>
      <c r="R228" s="10">
        <v>4.9255684276867626</v>
      </c>
      <c r="S228" s="18">
        <v>4.9255684276867626</v>
      </c>
      <c r="T228" s="13">
        <v>43908</v>
      </c>
      <c r="U228" s="14">
        <v>3.57052981965E-2</v>
      </c>
      <c r="V228" s="14">
        <v>1362</v>
      </c>
      <c r="W228" s="14">
        <v>445757.22521195258</v>
      </c>
      <c r="X228" s="14">
        <v>97.547131961826565</v>
      </c>
      <c r="Y228" s="19">
        <f t="shared" si="7"/>
        <v>-0.97547131961826561</v>
      </c>
    </row>
    <row r="229" spans="1:25">
      <c r="A229">
        <v>916</v>
      </c>
      <c r="B229" t="s">
        <v>470</v>
      </c>
      <c r="C229" t="s">
        <v>471</v>
      </c>
      <c r="D229" t="str">
        <f t="shared" si="6"/>
        <v>MedicCoin MEDIC</v>
      </c>
      <c r="E229" s="3" t="s">
        <v>8895</v>
      </c>
      <c r="F229" s="3" t="s">
        <v>8883</v>
      </c>
      <c r="G229" s="3" t="s">
        <v>8883</v>
      </c>
      <c r="H229" s="4">
        <v>1778</v>
      </c>
      <c r="I229" s="4">
        <v>20364.8808144131</v>
      </c>
      <c r="J229" s="6">
        <v>43374</v>
      </c>
      <c r="K229" s="7">
        <v>3.8678100000000002E-3</v>
      </c>
      <c r="L229" s="7">
        <v>996</v>
      </c>
      <c r="M229" s="7">
        <v>828524.50507099996</v>
      </c>
      <c r="N229" s="9">
        <v>43375</v>
      </c>
      <c r="O229" s="10">
        <v>4.0076399999999998E-2</v>
      </c>
      <c r="P229" s="10">
        <v>2028</v>
      </c>
      <c r="Q229" s="10">
        <v>922471.92431599996</v>
      </c>
      <c r="R229" s="10">
        <v>10.36152241190751</v>
      </c>
      <c r="S229" s="18">
        <v>10.36152241190751</v>
      </c>
      <c r="T229" s="13">
        <v>44154</v>
      </c>
      <c r="U229" s="14">
        <v>9.3100000000000006E-6</v>
      </c>
      <c r="V229" s="14">
        <v>2342</v>
      </c>
      <c r="W229" s="14">
        <v>2814.2974630099998</v>
      </c>
      <c r="X229" s="14">
        <v>99.976769370502353</v>
      </c>
      <c r="Y229" s="19">
        <f t="shared" si="7"/>
        <v>-0.9997676937050235</v>
      </c>
    </row>
    <row r="230" spans="1:25">
      <c r="A230">
        <v>918</v>
      </c>
      <c r="B230" t="s">
        <v>472</v>
      </c>
      <c r="C230" t="s">
        <v>473</v>
      </c>
      <c r="D230" t="str">
        <f t="shared" si="6"/>
        <v>Bubble BUB</v>
      </c>
      <c r="E230" s="3" t="s">
        <v>8887</v>
      </c>
      <c r="F230" s="3" t="s">
        <v>8883</v>
      </c>
      <c r="G230" s="3" t="s">
        <v>8883</v>
      </c>
      <c r="H230" s="4">
        <v>2187</v>
      </c>
      <c r="I230" s="4">
        <v>0</v>
      </c>
      <c r="J230" s="6">
        <v>43611</v>
      </c>
      <c r="K230" s="7">
        <v>1.7568077244100001E-3</v>
      </c>
      <c r="L230" s="7">
        <v>2948</v>
      </c>
      <c r="M230" s="7">
        <v>0</v>
      </c>
      <c r="N230" s="9">
        <v>43776</v>
      </c>
      <c r="O230" s="10">
        <v>4.6376607592599997E-2</v>
      </c>
      <c r="P230" s="10">
        <v>2667</v>
      </c>
      <c r="Q230" s="10">
        <v>0</v>
      </c>
      <c r="R230" s="10">
        <v>26.398226139502519</v>
      </c>
      <c r="S230" s="18">
        <v>26.398226139502519</v>
      </c>
      <c r="T230" s="13">
        <v>44196</v>
      </c>
      <c r="U230" s="14">
        <v>1.41983E-3</v>
      </c>
      <c r="V230" s="14">
        <v>2634</v>
      </c>
      <c r="W230" s="14">
        <v>0</v>
      </c>
      <c r="X230" s="14">
        <v>96.938478095524715</v>
      </c>
      <c r="Y230" s="19">
        <f t="shared" si="7"/>
        <v>-0.96938478095524716</v>
      </c>
    </row>
    <row r="231" spans="1:25">
      <c r="A231">
        <v>920</v>
      </c>
      <c r="B231" t="s">
        <v>474</v>
      </c>
      <c r="C231" t="s">
        <v>475</v>
      </c>
      <c r="D231" t="str">
        <f t="shared" si="6"/>
        <v>SounDAC XSD</v>
      </c>
      <c r="E231" s="3" t="s">
        <v>8887</v>
      </c>
      <c r="F231" s="3" t="s">
        <v>8883</v>
      </c>
      <c r="G231" s="3" t="s">
        <v>8883</v>
      </c>
      <c r="H231" s="4">
        <v>1172</v>
      </c>
      <c r="I231" s="4">
        <v>46240.312107697777</v>
      </c>
      <c r="J231" s="6">
        <v>43338</v>
      </c>
      <c r="K231" s="7">
        <v>2.7477627154439701E-3</v>
      </c>
      <c r="L231" s="7">
        <v>1788</v>
      </c>
      <c r="M231" s="7">
        <v>40067.342400278867</v>
      </c>
      <c r="N231" s="9">
        <v>43689</v>
      </c>
      <c r="O231" s="10">
        <v>2.0899802275399999</v>
      </c>
      <c r="P231" s="10">
        <v>928</v>
      </c>
      <c r="Q231" s="10">
        <v>30475685.87927638</v>
      </c>
      <c r="R231" s="10">
        <v>760.6116116916271</v>
      </c>
      <c r="S231" s="18">
        <v>760.6116116916271</v>
      </c>
      <c r="T231" s="13">
        <v>44083</v>
      </c>
      <c r="U231" s="14">
        <v>7.1621293047500003E-4</v>
      </c>
      <c r="V231" s="14">
        <v>2196</v>
      </c>
      <c r="W231" s="14">
        <v>10443.67788949064</v>
      </c>
      <c r="X231" s="14">
        <v>99.965731114532204</v>
      </c>
      <c r="Y231" s="19">
        <f t="shared" si="7"/>
        <v>-0.99965731114532208</v>
      </c>
    </row>
    <row r="232" spans="1:25">
      <c r="A232">
        <v>933</v>
      </c>
      <c r="B232" t="s">
        <v>476</v>
      </c>
      <c r="C232" t="s">
        <v>477</v>
      </c>
      <c r="D232" t="str">
        <f t="shared" si="6"/>
        <v>Crypto CTO</v>
      </c>
      <c r="E232" s="3" t="s">
        <v>8882</v>
      </c>
      <c r="F232" s="3" t="s">
        <v>8883</v>
      </c>
      <c r="G232" s="3" t="s">
        <v>8883</v>
      </c>
      <c r="H232" s="4">
        <v>0</v>
      </c>
      <c r="I232" s="4">
        <v>0</v>
      </c>
      <c r="J232" s="6">
        <v>43326</v>
      </c>
      <c r="K232" s="7">
        <v>2.9769195243716201E-3</v>
      </c>
      <c r="L232" s="7">
        <v>1783</v>
      </c>
      <c r="M232" s="7">
        <v>40911.026273363903</v>
      </c>
      <c r="N232" s="9">
        <v>43335</v>
      </c>
      <c r="O232" s="10">
        <v>4.3338243849575502E-3</v>
      </c>
      <c r="P232" s="10">
        <v>2481</v>
      </c>
      <c r="Q232" s="10">
        <v>59558.61481158746</v>
      </c>
      <c r="R232" s="10">
        <v>1.4558083782504501</v>
      </c>
      <c r="S232" s="18">
        <v>1.4558083782504501</v>
      </c>
      <c r="U232" s="14"/>
      <c r="V232" s="14">
        <v>4557</v>
      </c>
      <c r="W232" s="14"/>
      <c r="X232" s="14"/>
      <c r="Y232" s="19">
        <f t="shared" si="7"/>
        <v>0</v>
      </c>
    </row>
    <row r="233" spans="1:25">
      <c r="A233">
        <v>934</v>
      </c>
      <c r="B233" t="s">
        <v>478</v>
      </c>
      <c r="C233" t="s">
        <v>479</v>
      </c>
      <c r="D233" t="str">
        <f t="shared" si="6"/>
        <v>ParkByte PKB</v>
      </c>
      <c r="E233" s="3" t="s">
        <v>8888</v>
      </c>
      <c r="F233" s="3" t="s">
        <v>8883</v>
      </c>
      <c r="G233" s="3" t="s">
        <v>8883</v>
      </c>
      <c r="H233" s="4">
        <v>1864</v>
      </c>
      <c r="I233" s="4">
        <v>9472.6632918362593</v>
      </c>
      <c r="J233" s="6">
        <v>43324</v>
      </c>
      <c r="K233" s="7">
        <v>2.0696300000000001E-2</v>
      </c>
      <c r="L233" s="7">
        <v>1552</v>
      </c>
      <c r="M233" s="7">
        <v>118132.131815</v>
      </c>
      <c r="N233" s="9">
        <v>43327</v>
      </c>
      <c r="O233" s="10">
        <v>2.6136099999999999E-2</v>
      </c>
      <c r="P233" s="10">
        <v>2408</v>
      </c>
      <c r="Q233" s="10">
        <v>118543.267288</v>
      </c>
      <c r="R233" s="10">
        <v>1.2628392514604061</v>
      </c>
      <c r="S233" s="18">
        <v>1.2628392514604061</v>
      </c>
      <c r="T233" s="13">
        <v>44267</v>
      </c>
      <c r="U233" s="14">
        <v>1.1123699999999999E-3</v>
      </c>
      <c r="V233" s="14">
        <v>2010</v>
      </c>
      <c r="W233" s="14">
        <v>30047.65</v>
      </c>
      <c r="X233" s="14">
        <v>95.743932721408314</v>
      </c>
      <c r="Y233" s="19">
        <f t="shared" si="7"/>
        <v>-0.95743932721408309</v>
      </c>
    </row>
    <row r="234" spans="1:25">
      <c r="A234">
        <v>938</v>
      </c>
      <c r="B234" t="s">
        <v>480</v>
      </c>
      <c r="C234" t="s">
        <v>481</v>
      </c>
      <c r="D234" t="str">
        <f t="shared" si="6"/>
        <v>ARbit ARB</v>
      </c>
      <c r="E234" s="3" t="s">
        <v>8887</v>
      </c>
      <c r="F234" s="3" t="s">
        <v>8883</v>
      </c>
      <c r="G234" s="3" t="s">
        <v>8883</v>
      </c>
      <c r="H234" s="4">
        <v>1882</v>
      </c>
      <c r="I234" s="4">
        <v>7990.2102613959996</v>
      </c>
      <c r="J234" s="6">
        <v>43487</v>
      </c>
      <c r="K234" s="7">
        <v>2.5242923960399998E-4</v>
      </c>
      <c r="L234" s="7">
        <v>2078</v>
      </c>
      <c r="M234" s="7">
        <v>3833.7298733228599</v>
      </c>
      <c r="N234" s="9">
        <v>44446</v>
      </c>
      <c r="O234" s="10">
        <v>6.3424500000000003E-3</v>
      </c>
      <c r="P234" s="10">
        <v>2477</v>
      </c>
      <c r="Q234" s="10">
        <v>60847.94</v>
      </c>
      <c r="R234" s="10">
        <v>25.12565505465912</v>
      </c>
      <c r="S234" s="18">
        <v>25.12565505465912</v>
      </c>
      <c r="T234" s="13">
        <v>44523</v>
      </c>
      <c r="U234" s="14">
        <v>5.6742006031498696E-4</v>
      </c>
      <c r="V234" s="14">
        <v>2051</v>
      </c>
      <c r="W234" s="14">
        <v>24952.240000000002</v>
      </c>
      <c r="X234" s="14">
        <v>91.053613977012233</v>
      </c>
      <c r="Y234" s="19">
        <f t="shared" si="7"/>
        <v>-0.91053613977012238</v>
      </c>
    </row>
    <row r="235" spans="1:25">
      <c r="A235">
        <v>939</v>
      </c>
      <c r="B235" t="s">
        <v>482</v>
      </c>
      <c r="C235" t="s">
        <v>483</v>
      </c>
      <c r="D235" t="str">
        <f t="shared" si="6"/>
        <v>Gambit GAM</v>
      </c>
      <c r="E235" s="3" t="s">
        <v>8889</v>
      </c>
      <c r="F235" s="3" t="s">
        <v>8883</v>
      </c>
      <c r="G235" s="3" t="s">
        <v>8883</v>
      </c>
      <c r="H235" s="4">
        <v>0</v>
      </c>
      <c r="I235" s="4">
        <v>0</v>
      </c>
      <c r="J235" s="6">
        <v>43326</v>
      </c>
      <c r="K235" s="7">
        <v>3.7847192287445099</v>
      </c>
      <c r="L235" s="7">
        <v>486</v>
      </c>
      <c r="M235" s="7">
        <v>4367767.7141194874</v>
      </c>
      <c r="N235" s="9">
        <v>43344</v>
      </c>
      <c r="O235" s="10">
        <v>5.5805835723876998</v>
      </c>
      <c r="P235" s="10">
        <v>1454</v>
      </c>
      <c r="Q235" s="10">
        <v>6440290.8855953114</v>
      </c>
      <c r="R235" s="10">
        <v>1.4745039816966621</v>
      </c>
      <c r="S235" s="18">
        <v>1.4745039816966621</v>
      </c>
      <c r="U235" s="14"/>
      <c r="V235" s="14">
        <v>4310</v>
      </c>
      <c r="W235" s="14"/>
      <c r="X235" s="14"/>
      <c r="Y235" s="19">
        <f t="shared" si="7"/>
        <v>0</v>
      </c>
    </row>
    <row r="236" spans="1:25">
      <c r="A236">
        <v>945</v>
      </c>
      <c r="B236" t="s">
        <v>484</v>
      </c>
      <c r="C236" t="s">
        <v>485</v>
      </c>
      <c r="D236" t="str">
        <f t="shared" si="6"/>
        <v>Bata BTA</v>
      </c>
      <c r="E236" s="3" t="s">
        <v>8882</v>
      </c>
      <c r="F236" s="3" t="s">
        <v>8883</v>
      </c>
      <c r="G236" s="3" t="s">
        <v>8883</v>
      </c>
      <c r="H236" s="4">
        <v>1754</v>
      </c>
      <c r="I236" s="4">
        <v>24375.751856918701</v>
      </c>
      <c r="J236" s="6">
        <v>44187</v>
      </c>
      <c r="K236" s="7">
        <v>1.5968E-3</v>
      </c>
      <c r="L236" s="7">
        <v>1671</v>
      </c>
      <c r="M236" s="7">
        <v>72095.069391650002</v>
      </c>
      <c r="N236" s="9">
        <v>44564</v>
      </c>
      <c r="O236" s="10">
        <v>0.69708656665704549</v>
      </c>
      <c r="P236" s="10">
        <v>1644</v>
      </c>
      <c r="Q236" s="10">
        <v>3516320.33</v>
      </c>
      <c r="R236" s="10">
        <v>436.55220857780898</v>
      </c>
      <c r="S236" s="18">
        <v>436.55220857780898</v>
      </c>
      <c r="T236" s="13">
        <v>44601</v>
      </c>
      <c r="U236" s="14">
        <v>1.1904748680412689E-2</v>
      </c>
      <c r="V236" s="14">
        <v>1583</v>
      </c>
      <c r="W236" s="14">
        <v>197143.11</v>
      </c>
      <c r="X236" s="14">
        <v>98.292213729278529</v>
      </c>
      <c r="Y236" s="19">
        <f t="shared" si="7"/>
        <v>-0.98292213729278533</v>
      </c>
    </row>
    <row r="237" spans="1:25">
      <c r="A237">
        <v>948</v>
      </c>
      <c r="B237" t="s">
        <v>486</v>
      </c>
      <c r="C237" t="s">
        <v>487</v>
      </c>
      <c r="D237" t="str">
        <f t="shared" si="6"/>
        <v>AudioCoin ADC</v>
      </c>
      <c r="E237" s="3" t="s">
        <v>8887</v>
      </c>
      <c r="F237" s="3" t="s">
        <v>8883</v>
      </c>
      <c r="G237" s="3" t="s">
        <v>8883</v>
      </c>
      <c r="H237" s="4">
        <v>1460</v>
      </c>
      <c r="I237" s="4">
        <v>170064.58835713501</v>
      </c>
      <c r="J237" s="6">
        <v>43937</v>
      </c>
      <c r="K237" s="8">
        <v>6.5449814525299994E-5</v>
      </c>
      <c r="L237" s="7">
        <v>1675</v>
      </c>
      <c r="M237" s="7">
        <v>69740.700603404795</v>
      </c>
      <c r="N237" s="9">
        <v>44515</v>
      </c>
      <c r="O237" s="10">
        <v>1.7896023822034882E-2</v>
      </c>
      <c r="P237" s="10">
        <v>1949</v>
      </c>
      <c r="Q237" s="10">
        <v>1248726.3799999999</v>
      </c>
      <c r="R237" s="10">
        <v>273.43123814532851</v>
      </c>
      <c r="S237" s="18">
        <v>273.43123814532851</v>
      </c>
      <c r="T237" s="13">
        <v>44585</v>
      </c>
      <c r="U237" s="14">
        <v>3.3184059565661498E-4</v>
      </c>
      <c r="V237" s="14">
        <v>1416</v>
      </c>
      <c r="W237" s="14">
        <v>359481.21</v>
      </c>
      <c r="X237" s="14">
        <v>98.145730029437999</v>
      </c>
      <c r="Y237" s="19">
        <f t="shared" si="7"/>
        <v>-0.98145730029437994</v>
      </c>
    </row>
    <row r="238" spans="1:25">
      <c r="A238">
        <v>951</v>
      </c>
      <c r="B238" t="s">
        <v>488</v>
      </c>
      <c r="C238" t="s">
        <v>489</v>
      </c>
      <c r="D238" t="str">
        <f t="shared" si="6"/>
        <v>Synergy SNRG</v>
      </c>
      <c r="E238" s="3" t="s">
        <v>8887</v>
      </c>
      <c r="F238" s="3" t="s">
        <v>8883</v>
      </c>
      <c r="G238" s="3" t="s">
        <v>8883</v>
      </c>
      <c r="H238" s="4">
        <v>1552</v>
      </c>
      <c r="I238" s="4">
        <v>90414.001506870904</v>
      </c>
      <c r="J238" s="6">
        <v>43320</v>
      </c>
      <c r="K238" s="7">
        <v>4.6264600000000003E-2</v>
      </c>
      <c r="L238" s="7">
        <v>1441</v>
      </c>
      <c r="M238" s="7">
        <v>182404.35894500001</v>
      </c>
      <c r="N238" s="9">
        <v>43367</v>
      </c>
      <c r="O238" s="10">
        <v>0.11987100000000001</v>
      </c>
      <c r="P238" s="10">
        <v>2173</v>
      </c>
      <c r="Q238" s="10">
        <v>474842.161738</v>
      </c>
      <c r="R238" s="10">
        <v>2.5909874936776709</v>
      </c>
      <c r="S238" s="18">
        <v>2.5909874936776709</v>
      </c>
      <c r="T238" s="13">
        <v>43937</v>
      </c>
      <c r="U238" s="14">
        <v>9.8174721787999998E-3</v>
      </c>
      <c r="V238" s="14">
        <v>1896</v>
      </c>
      <c r="W238" s="14">
        <v>51820.839717441697</v>
      </c>
      <c r="X238" s="14">
        <v>91.809968900901808</v>
      </c>
      <c r="Y238" s="19">
        <f t="shared" si="7"/>
        <v>-0.91809968900901806</v>
      </c>
    </row>
    <row r="239" spans="1:25">
      <c r="A239">
        <v>954</v>
      </c>
      <c r="B239" t="s">
        <v>490</v>
      </c>
      <c r="C239" t="s">
        <v>491</v>
      </c>
      <c r="D239" t="str">
        <f t="shared" si="6"/>
        <v>bitEUR BITEUR</v>
      </c>
      <c r="E239" s="3" t="s">
        <v>8896</v>
      </c>
      <c r="F239" s="3" t="s">
        <v>8883</v>
      </c>
      <c r="G239" s="3" t="s">
        <v>8883</v>
      </c>
      <c r="H239" s="4">
        <v>1511</v>
      </c>
      <c r="I239" s="4">
        <v>121904.53038561071</v>
      </c>
      <c r="J239" s="6">
        <v>43566</v>
      </c>
      <c r="K239" s="7">
        <v>0.98752859364900003</v>
      </c>
      <c r="L239" s="7">
        <v>1587</v>
      </c>
      <c r="M239" s="7">
        <v>106362.7547075592</v>
      </c>
      <c r="N239" s="9">
        <v>43688</v>
      </c>
      <c r="O239" s="10">
        <v>13.7005594504</v>
      </c>
      <c r="P239" s="10">
        <v>1908</v>
      </c>
      <c r="Q239" s="10">
        <v>1475632.4561647819</v>
      </c>
      <c r="R239" s="10">
        <v>13.87358253574744</v>
      </c>
      <c r="S239" s="18">
        <v>13.87358253574744</v>
      </c>
      <c r="T239" s="13">
        <v>43903</v>
      </c>
      <c r="U239" s="14">
        <v>1.13182673561</v>
      </c>
      <c r="V239" s="14">
        <v>1702</v>
      </c>
      <c r="W239" s="14">
        <v>121904.53038561071</v>
      </c>
      <c r="X239" s="14">
        <v>91.73882833246671</v>
      </c>
      <c r="Y239" s="19">
        <f t="shared" si="7"/>
        <v>-0.91738828332466715</v>
      </c>
    </row>
    <row r="240" spans="1:25">
      <c r="A240">
        <v>959</v>
      </c>
      <c r="B240" t="s">
        <v>492</v>
      </c>
      <c r="C240" t="s">
        <v>493</v>
      </c>
      <c r="D240" t="str">
        <f t="shared" si="6"/>
        <v>UniCoin UNIC</v>
      </c>
      <c r="E240" s="3" t="s">
        <v>8887</v>
      </c>
      <c r="F240" s="3" t="s">
        <v>8883</v>
      </c>
      <c r="G240" s="3" t="s">
        <v>8883</v>
      </c>
      <c r="H240" s="4">
        <v>0</v>
      </c>
      <c r="I240" s="4">
        <v>0</v>
      </c>
      <c r="J240" s="6">
        <v>43324</v>
      </c>
      <c r="K240" s="7">
        <v>9.5454469323158306E-2</v>
      </c>
      <c r="L240" s="7">
        <v>1307</v>
      </c>
      <c r="M240" s="7">
        <v>291038.08745837503</v>
      </c>
      <c r="N240" s="9">
        <v>43370</v>
      </c>
      <c r="O240" s="10">
        <v>0.26550534367561301</v>
      </c>
      <c r="P240" s="10">
        <v>2054</v>
      </c>
      <c r="Q240" s="10">
        <v>811174.8125187282</v>
      </c>
      <c r="R240" s="10">
        <v>2.7814867712139542</v>
      </c>
      <c r="S240" s="18">
        <v>2.7814867712139542</v>
      </c>
      <c r="U240" s="14"/>
      <c r="V240" s="14">
        <v>4415</v>
      </c>
      <c r="W240" s="14"/>
      <c r="X240" s="14"/>
      <c r="Y240" s="19">
        <f t="shared" si="7"/>
        <v>0</v>
      </c>
    </row>
    <row r="241" spans="1:25">
      <c r="A241">
        <v>960</v>
      </c>
      <c r="B241" t="s">
        <v>494</v>
      </c>
      <c r="C241" t="s">
        <v>495</v>
      </c>
      <c r="D241" t="str">
        <f t="shared" si="6"/>
        <v>FujiCoin FJC</v>
      </c>
      <c r="E241" s="3" t="s">
        <v>8882</v>
      </c>
      <c r="F241" s="3" t="s">
        <v>8883</v>
      </c>
      <c r="G241" s="3" t="s">
        <v>8883</v>
      </c>
      <c r="H241" s="4">
        <v>1484</v>
      </c>
      <c r="I241" s="4">
        <v>144588.68355669791</v>
      </c>
      <c r="J241" s="6">
        <v>43509</v>
      </c>
      <c r="K241" s="8">
        <v>3.7281350934600001E-5</v>
      </c>
      <c r="L241" s="7">
        <v>1673</v>
      </c>
      <c r="M241" s="7">
        <v>70426.104204847376</v>
      </c>
      <c r="N241" s="9">
        <v>44508</v>
      </c>
      <c r="O241" s="10">
        <v>6.7573783604999999E-4</v>
      </c>
      <c r="P241" s="10">
        <v>1740</v>
      </c>
      <c r="Q241" s="10">
        <v>2573743.3780970499</v>
      </c>
      <c r="R241" s="10">
        <v>18.12535809754851</v>
      </c>
      <c r="S241" s="18">
        <v>18.12535809754851</v>
      </c>
      <c r="T241" s="13">
        <v>44583</v>
      </c>
      <c r="U241" s="14">
        <v>3.503025176759585E-4</v>
      </c>
      <c r="V241" s="14">
        <v>1074</v>
      </c>
      <c r="W241" s="14">
        <v>1387171.55543545</v>
      </c>
      <c r="X241" s="14">
        <v>48.159996527109001</v>
      </c>
      <c r="Y241" s="19">
        <f t="shared" si="7"/>
        <v>-0.48159996527109</v>
      </c>
    </row>
    <row r="242" spans="1:25">
      <c r="A242">
        <v>964</v>
      </c>
      <c r="B242" t="s">
        <v>496</v>
      </c>
      <c r="C242" t="s">
        <v>497</v>
      </c>
      <c r="D242" t="str">
        <f t="shared" si="6"/>
        <v>EuropeCoin ERC</v>
      </c>
      <c r="E242" s="3" t="s">
        <v>8887</v>
      </c>
      <c r="F242" s="3" t="s">
        <v>8883</v>
      </c>
      <c r="G242" s="3" t="s">
        <v>8883</v>
      </c>
      <c r="H242" s="4">
        <v>0</v>
      </c>
      <c r="I242" s="4">
        <v>0</v>
      </c>
      <c r="J242" s="6">
        <v>43351</v>
      </c>
      <c r="K242" s="7">
        <v>0.124190658330917</v>
      </c>
      <c r="L242" s="7">
        <v>867</v>
      </c>
      <c r="M242" s="7">
        <v>1257488.804270372</v>
      </c>
      <c r="N242" s="9">
        <v>43370</v>
      </c>
      <c r="O242" s="10">
        <v>0.25368878245353699</v>
      </c>
      <c r="P242" s="10">
        <v>1741</v>
      </c>
      <c r="Q242" s="10">
        <v>2570462.6468538889</v>
      </c>
      <c r="R242" s="10">
        <v>2.0427364333439701</v>
      </c>
      <c r="S242" s="18">
        <v>2.0427364333439701</v>
      </c>
      <c r="U242" s="14"/>
      <c r="V242" s="14">
        <v>4342</v>
      </c>
      <c r="W242" s="14"/>
      <c r="X242" s="14"/>
      <c r="Y242" s="19">
        <f t="shared" si="7"/>
        <v>0</v>
      </c>
    </row>
    <row r="243" spans="1:25">
      <c r="A243">
        <v>965</v>
      </c>
      <c r="B243" t="s">
        <v>498</v>
      </c>
      <c r="C243" t="s">
        <v>499</v>
      </c>
      <c r="D243" t="str">
        <f t="shared" si="6"/>
        <v>The Cypherfunks FUNK</v>
      </c>
      <c r="E243" s="3" t="s">
        <v>8887</v>
      </c>
      <c r="F243" s="3" t="s">
        <v>8883</v>
      </c>
      <c r="G243" s="3" t="s">
        <v>8883</v>
      </c>
      <c r="H243" s="4">
        <v>0</v>
      </c>
      <c r="I243" s="4">
        <v>0</v>
      </c>
      <c r="J243" s="6">
        <v>43319</v>
      </c>
      <c r="K243" s="8">
        <v>1.36631342684268E-5</v>
      </c>
      <c r="L243" s="7">
        <v>1066</v>
      </c>
      <c r="M243" s="7">
        <v>660826.81397270574</v>
      </c>
      <c r="N243" s="9">
        <v>43320</v>
      </c>
      <c r="O243" s="12">
        <v>2.4529894290026301E-5</v>
      </c>
      <c r="P243" s="10">
        <v>1961</v>
      </c>
      <c r="Q243" s="10">
        <v>1186615.4228175429</v>
      </c>
      <c r="R243" s="10">
        <v>1.795334350677557</v>
      </c>
      <c r="S243" s="18">
        <v>1.795334350677557</v>
      </c>
      <c r="U243" s="14"/>
      <c r="V243" s="14">
        <v>4391</v>
      </c>
      <c r="W243" s="14"/>
      <c r="X243" s="14"/>
      <c r="Y243" s="19">
        <f t="shared" si="7"/>
        <v>0</v>
      </c>
    </row>
    <row r="244" spans="1:25">
      <c r="A244">
        <v>978</v>
      </c>
      <c r="B244" t="s">
        <v>500</v>
      </c>
      <c r="C244" t="s">
        <v>501</v>
      </c>
      <c r="D244" t="str">
        <f t="shared" si="6"/>
        <v>Ratecoin XRA</v>
      </c>
      <c r="E244" s="3" t="s">
        <v>8887</v>
      </c>
      <c r="F244" s="3" t="s">
        <v>8883</v>
      </c>
      <c r="G244" s="3" t="s">
        <v>8883</v>
      </c>
      <c r="H244" s="4">
        <v>1775</v>
      </c>
      <c r="I244" s="4">
        <v>20867.583989934501</v>
      </c>
      <c r="J244" s="6">
        <v>43922</v>
      </c>
      <c r="K244" s="8">
        <v>6.3119492486500003E-5</v>
      </c>
      <c r="L244" s="7">
        <v>2023</v>
      </c>
      <c r="M244" s="7">
        <v>7794.6267412295401</v>
      </c>
      <c r="N244" s="9">
        <v>44306</v>
      </c>
      <c r="O244" s="10">
        <v>3.4159899999999998E-3</v>
      </c>
      <c r="P244" s="10">
        <v>2340</v>
      </c>
      <c r="Q244" s="10">
        <v>207452.31</v>
      </c>
      <c r="R244" s="10">
        <v>54.119414865869082</v>
      </c>
      <c r="S244" s="18">
        <v>54.119414865869082</v>
      </c>
      <c r="T244" s="13">
        <v>44369</v>
      </c>
      <c r="U244" s="14">
        <v>2.8894000000000001E-4</v>
      </c>
      <c r="V244" s="14">
        <v>1947</v>
      </c>
      <c r="W244" s="14">
        <v>39760.589999999997</v>
      </c>
      <c r="X244" s="14">
        <v>91.541544325363944</v>
      </c>
      <c r="Y244" s="19">
        <f t="shared" si="7"/>
        <v>-0.91541544325363944</v>
      </c>
    </row>
    <row r="245" spans="1:25">
      <c r="A245">
        <v>986</v>
      </c>
      <c r="B245" t="s">
        <v>502</v>
      </c>
      <c r="C245" t="s">
        <v>503</v>
      </c>
      <c r="D245" t="str">
        <f t="shared" si="6"/>
        <v>CrevaCoin CREVA</v>
      </c>
      <c r="E245" s="3" t="s">
        <v>8887</v>
      </c>
      <c r="F245" s="3" t="s">
        <v>8883</v>
      </c>
      <c r="G245" s="3" t="s">
        <v>8883</v>
      </c>
      <c r="H245" s="4">
        <v>1955</v>
      </c>
      <c r="I245" s="4">
        <v>3297.8350317437598</v>
      </c>
      <c r="J245" s="6">
        <v>43449</v>
      </c>
      <c r="K245" s="8">
        <v>3.1832082705399999E-5</v>
      </c>
      <c r="L245" s="7">
        <v>2129</v>
      </c>
      <c r="M245" s="7">
        <v>1177.2965057926201</v>
      </c>
      <c r="N245" s="9">
        <v>44510</v>
      </c>
      <c r="O245" s="10">
        <v>6.8789625938999995E-4</v>
      </c>
      <c r="P245" s="10">
        <v>2543</v>
      </c>
      <c r="Q245" s="10">
        <v>23620.86</v>
      </c>
      <c r="R245" s="10">
        <v>21.610155570288999</v>
      </c>
      <c r="S245" s="18">
        <v>21.610155570288999</v>
      </c>
      <c r="T245" s="13">
        <v>44585</v>
      </c>
      <c r="U245" s="14">
        <v>3.3184059565661498E-4</v>
      </c>
      <c r="V245" s="14">
        <v>2163</v>
      </c>
      <c r="W245" s="14">
        <v>13338.79</v>
      </c>
      <c r="X245" s="14">
        <v>51.760081389179447</v>
      </c>
      <c r="Y245" s="19">
        <f t="shared" si="7"/>
        <v>-0.51760081389179446</v>
      </c>
    </row>
    <row r="246" spans="1:25">
      <c r="A246">
        <v>988</v>
      </c>
      <c r="B246" t="s">
        <v>504</v>
      </c>
      <c r="C246" t="s">
        <v>505</v>
      </c>
      <c r="D246" t="str">
        <f t="shared" si="6"/>
        <v>IrishCoin IRL</v>
      </c>
      <c r="E246" s="3" t="s">
        <v>8882</v>
      </c>
      <c r="F246" s="3" t="s">
        <v>8883</v>
      </c>
      <c r="G246" s="3" t="s">
        <v>8883</v>
      </c>
      <c r="H246" s="4">
        <v>0</v>
      </c>
      <c r="I246" s="4">
        <v>0</v>
      </c>
      <c r="J246" s="6">
        <v>43327</v>
      </c>
      <c r="K246" s="7">
        <v>4.0843239985406399E-3</v>
      </c>
      <c r="L246" s="7">
        <v>1497</v>
      </c>
      <c r="M246" s="7">
        <v>145382.32689645741</v>
      </c>
      <c r="N246" s="9">
        <v>43357</v>
      </c>
      <c r="O246" s="10">
        <v>6.4347204752266398E-3</v>
      </c>
      <c r="P246" s="10">
        <v>2326</v>
      </c>
      <c r="Q246" s="10">
        <v>229439.9281128571</v>
      </c>
      <c r="R246" s="10">
        <v>1.5754676851116161</v>
      </c>
      <c r="S246" s="18">
        <v>1.5754676851116161</v>
      </c>
      <c r="U246" s="14"/>
      <c r="V246" s="14">
        <v>4493</v>
      </c>
      <c r="W246" s="14"/>
      <c r="X246" s="14"/>
      <c r="Y246" s="19">
        <f t="shared" si="7"/>
        <v>0</v>
      </c>
    </row>
    <row r="247" spans="1:25">
      <c r="A247">
        <v>990</v>
      </c>
      <c r="B247" t="s">
        <v>506</v>
      </c>
      <c r="C247" t="s">
        <v>507</v>
      </c>
      <c r="D247" t="str">
        <f t="shared" si="6"/>
        <v>Bitzeny ZNY</v>
      </c>
      <c r="E247" s="3" t="s">
        <v>8882</v>
      </c>
      <c r="F247" s="3" t="s">
        <v>8883</v>
      </c>
      <c r="G247" s="3" t="s">
        <v>8883</v>
      </c>
      <c r="H247" s="4">
        <v>0</v>
      </c>
      <c r="I247" s="4">
        <v>0</v>
      </c>
      <c r="J247" s="6">
        <v>43408</v>
      </c>
      <c r="K247" s="7">
        <v>5.0154400000000003E-4</v>
      </c>
      <c r="L247" s="7">
        <v>1358</v>
      </c>
      <c r="M247" s="7">
        <v>241877.93103499999</v>
      </c>
      <c r="N247" s="9">
        <v>43532</v>
      </c>
      <c r="O247" s="10">
        <v>3.5238774121499998E-2</v>
      </c>
      <c r="P247" s="10">
        <v>2232</v>
      </c>
      <c r="Q247" s="10">
        <v>358726.20727310801</v>
      </c>
      <c r="R247" s="10">
        <v>70.260583560963738</v>
      </c>
      <c r="S247" s="18">
        <v>70.260583560963738</v>
      </c>
      <c r="T247" s="13">
        <v>44687</v>
      </c>
      <c r="U247" s="14">
        <v>3.54821327440579E-4</v>
      </c>
      <c r="V247" s="14">
        <v>2029</v>
      </c>
      <c r="W247" s="14">
        <v>27252.17</v>
      </c>
      <c r="X247" s="14">
        <v>98.993094009975522</v>
      </c>
      <c r="Y247" s="19">
        <f t="shared" si="7"/>
        <v>-0.98993094009975524</v>
      </c>
    </row>
    <row r="248" spans="1:25">
      <c r="A248">
        <v>993</v>
      </c>
      <c r="B248" t="s">
        <v>508</v>
      </c>
      <c r="C248" t="s">
        <v>509</v>
      </c>
      <c r="D248" t="str">
        <f t="shared" si="6"/>
        <v>BowsCoin BSC</v>
      </c>
      <c r="E248" s="3" t="s">
        <v>8882</v>
      </c>
      <c r="F248" s="3" t="s">
        <v>8883</v>
      </c>
      <c r="G248" s="3" t="s">
        <v>8883</v>
      </c>
      <c r="H248" s="4">
        <v>1904</v>
      </c>
      <c r="I248" s="4">
        <v>6578.7724103427699</v>
      </c>
      <c r="J248" s="6">
        <v>43356</v>
      </c>
      <c r="K248" s="7">
        <v>3.8320699999999999E-4</v>
      </c>
      <c r="L248" s="7">
        <v>2073</v>
      </c>
      <c r="M248" s="7">
        <v>4327.3260524799998</v>
      </c>
      <c r="N248" s="9">
        <v>44326</v>
      </c>
      <c r="O248" s="10">
        <v>1.990157E-2</v>
      </c>
      <c r="P248" s="10">
        <v>2422</v>
      </c>
      <c r="Q248" s="10">
        <v>105343.46</v>
      </c>
      <c r="R248" s="10">
        <v>51.934254854425937</v>
      </c>
      <c r="S248" s="18">
        <v>51.934254854425937</v>
      </c>
      <c r="T248" s="13">
        <v>44461</v>
      </c>
      <c r="U248" s="14">
        <v>0</v>
      </c>
      <c r="V248" s="14">
        <v>1954</v>
      </c>
      <c r="W248" s="14">
        <v>38704.04</v>
      </c>
      <c r="X248" s="14">
        <v>100</v>
      </c>
      <c r="Y248" s="19">
        <f t="shared" si="7"/>
        <v>-1</v>
      </c>
    </row>
    <row r="249" spans="1:25">
      <c r="A249">
        <v>994</v>
      </c>
      <c r="B249" t="s">
        <v>510</v>
      </c>
      <c r="C249" t="s">
        <v>511</v>
      </c>
      <c r="D249" t="str">
        <f t="shared" si="6"/>
        <v>AnarchistsPrime ACP</v>
      </c>
      <c r="E249" s="3" t="s">
        <v>8882</v>
      </c>
      <c r="F249" s="3" t="s">
        <v>8884</v>
      </c>
      <c r="G249" s="3" t="s">
        <v>8883</v>
      </c>
      <c r="H249" s="4">
        <v>0</v>
      </c>
      <c r="I249" s="4">
        <v>0</v>
      </c>
      <c r="J249" s="6">
        <v>43385</v>
      </c>
      <c r="K249" s="7">
        <v>5.6140986271202597E-4</v>
      </c>
      <c r="L249" s="7">
        <v>2098</v>
      </c>
      <c r="M249" s="7">
        <v>2467.3254972667</v>
      </c>
      <c r="N249" s="9">
        <v>43417</v>
      </c>
      <c r="O249" s="10">
        <v>4.2652827011600003E-3</v>
      </c>
      <c r="P249" s="10">
        <v>2550</v>
      </c>
      <c r="Q249" s="10">
        <v>18745.379197267212</v>
      </c>
      <c r="R249" s="10">
        <v>7.5974488238512983</v>
      </c>
      <c r="S249" s="18">
        <v>7.5974488238512983</v>
      </c>
      <c r="U249" s="14"/>
      <c r="V249" s="14">
        <v>4586</v>
      </c>
      <c r="W249" s="14"/>
      <c r="X249" s="14"/>
      <c r="Y249" s="19">
        <f t="shared" si="7"/>
        <v>0</v>
      </c>
    </row>
    <row r="250" spans="1:25">
      <c r="A250">
        <v>998</v>
      </c>
      <c r="B250" t="s">
        <v>512</v>
      </c>
      <c r="C250" t="s">
        <v>513</v>
      </c>
      <c r="D250" t="str">
        <f t="shared" si="6"/>
        <v>CompuCoin CPN</v>
      </c>
      <c r="E250" s="3" t="s">
        <v>8882</v>
      </c>
      <c r="F250" s="3" t="s">
        <v>8883</v>
      </c>
      <c r="G250" s="3" t="s">
        <v>8883</v>
      </c>
      <c r="H250" s="4">
        <v>0</v>
      </c>
      <c r="I250" s="4">
        <v>0</v>
      </c>
      <c r="J250" s="6">
        <v>43382</v>
      </c>
      <c r="K250" s="7">
        <v>8.6227181600406798E-4</v>
      </c>
      <c r="L250" s="7">
        <v>1948</v>
      </c>
      <c r="M250" s="7">
        <v>16913.47832052629</v>
      </c>
      <c r="N250" s="9">
        <v>43411</v>
      </c>
      <c r="O250" s="10">
        <v>2.48360736997E-3</v>
      </c>
      <c r="P250" s="10">
        <v>2501</v>
      </c>
      <c r="Q250" s="10">
        <v>48716.006517936257</v>
      </c>
      <c r="R250" s="10">
        <v>2.8803067940681508</v>
      </c>
      <c r="S250" s="18">
        <v>2.8803067940681508</v>
      </c>
      <c r="U250" s="14"/>
      <c r="V250" s="14">
        <v>4565</v>
      </c>
      <c r="W250" s="14"/>
      <c r="X250" s="14"/>
      <c r="Y250" s="19">
        <f t="shared" si="7"/>
        <v>0</v>
      </c>
    </row>
    <row r="251" spans="1:25">
      <c r="A251">
        <v>999</v>
      </c>
      <c r="B251" t="s">
        <v>514</v>
      </c>
      <c r="C251" t="s">
        <v>515</v>
      </c>
      <c r="D251" t="str">
        <f t="shared" si="6"/>
        <v>ChainCoin CHC</v>
      </c>
      <c r="E251" s="3" t="s">
        <v>8887</v>
      </c>
      <c r="F251" s="3" t="s">
        <v>8883</v>
      </c>
      <c r="G251" s="3" t="s">
        <v>8883</v>
      </c>
      <c r="H251" s="4">
        <v>0</v>
      </c>
      <c r="I251" s="4">
        <v>0</v>
      </c>
      <c r="J251" s="6">
        <v>43326</v>
      </c>
      <c r="K251" s="7">
        <v>3.96302416920662E-2</v>
      </c>
      <c r="L251" s="7">
        <v>1088</v>
      </c>
      <c r="M251" s="7">
        <v>614016.84420378949</v>
      </c>
      <c r="N251" s="9">
        <v>43348</v>
      </c>
      <c r="O251" s="10">
        <v>6.6027723252773299E-2</v>
      </c>
      <c r="P251" s="10">
        <v>2002</v>
      </c>
      <c r="Q251" s="10">
        <v>1028691.1092073</v>
      </c>
      <c r="R251" s="10">
        <v>1.6660943873575149</v>
      </c>
      <c r="S251" s="18">
        <v>1.6660943873575149</v>
      </c>
      <c r="U251" s="14"/>
      <c r="V251" s="14">
        <v>4401</v>
      </c>
      <c r="W251" s="14"/>
      <c r="X251" s="14"/>
      <c r="Y251" s="19">
        <f t="shared" si="7"/>
        <v>0</v>
      </c>
    </row>
    <row r="252" spans="1:25">
      <c r="A252">
        <v>1002</v>
      </c>
      <c r="B252" t="s">
        <v>516</v>
      </c>
      <c r="C252" t="s">
        <v>517</v>
      </c>
      <c r="D252" t="str">
        <f t="shared" si="6"/>
        <v>Sprouts SPRTS</v>
      </c>
      <c r="E252" s="3" t="s">
        <v>8887</v>
      </c>
      <c r="F252" s="3" t="s">
        <v>8883</v>
      </c>
      <c r="G252" s="3" t="s">
        <v>8883</v>
      </c>
      <c r="H252" s="4">
        <v>0</v>
      </c>
      <c r="I252" s="4">
        <v>0</v>
      </c>
      <c r="J252" s="6">
        <v>43379</v>
      </c>
      <c r="K252" s="8">
        <v>9.4204551714929994E-8</v>
      </c>
      <c r="L252" s="7">
        <v>810</v>
      </c>
      <c r="M252" s="7">
        <v>1477831.6685653881</v>
      </c>
      <c r="N252" s="9">
        <v>43381</v>
      </c>
      <c r="O252" s="12">
        <v>1.7605582058876999E-7</v>
      </c>
      <c r="P252" s="10">
        <v>1715</v>
      </c>
      <c r="Q252" s="10">
        <v>2761996.4102380429</v>
      </c>
      <c r="R252" s="10">
        <v>1.868867452620846</v>
      </c>
      <c r="S252" s="18">
        <v>1.868867452620846</v>
      </c>
      <c r="U252" s="14"/>
      <c r="V252" s="14">
        <v>4338</v>
      </c>
      <c r="W252" s="14"/>
      <c r="X252" s="14"/>
      <c r="Y252" s="19">
        <f t="shared" si="7"/>
        <v>0</v>
      </c>
    </row>
    <row r="253" spans="1:25">
      <c r="A253">
        <v>1004</v>
      </c>
      <c r="B253" t="s">
        <v>518</v>
      </c>
      <c r="C253" t="s">
        <v>519</v>
      </c>
      <c r="D253" t="str">
        <f t="shared" si="6"/>
        <v>Hellenic Coin HNC</v>
      </c>
      <c r="E253" s="3" t="s">
        <v>8882</v>
      </c>
      <c r="F253" s="3" t="s">
        <v>8883</v>
      </c>
      <c r="G253" s="3" t="s">
        <v>8883</v>
      </c>
      <c r="H253" s="4">
        <v>943</v>
      </c>
      <c r="I253" s="4">
        <v>376524.39878338552</v>
      </c>
      <c r="J253" s="6">
        <v>43495</v>
      </c>
      <c r="K253" s="7">
        <v>5.5740314694300002E-4</v>
      </c>
      <c r="L253" s="7">
        <v>1799</v>
      </c>
      <c r="M253" s="7">
        <v>38605.450243723913</v>
      </c>
      <c r="N253" s="9">
        <v>44361</v>
      </c>
      <c r="O253" s="10">
        <v>4.7400349721600197</v>
      </c>
      <c r="P253" s="10">
        <v>310</v>
      </c>
      <c r="Q253" s="10">
        <v>331379153.44811761</v>
      </c>
      <c r="R253" s="10">
        <v>8503.7822232545368</v>
      </c>
      <c r="S253" s="18">
        <v>8503.7822232545368</v>
      </c>
      <c r="T253" s="13">
        <v>44651</v>
      </c>
      <c r="U253" s="14">
        <v>1.2511905357251401E-2</v>
      </c>
      <c r="V253" s="14">
        <v>2520</v>
      </c>
      <c r="W253" s="14">
        <v>0</v>
      </c>
      <c r="X253" s="14">
        <v>99.736037699495085</v>
      </c>
      <c r="Y253" s="19">
        <f t="shared" si="7"/>
        <v>-0.99736037699495084</v>
      </c>
    </row>
    <row r="254" spans="1:25">
      <c r="A254">
        <v>1008</v>
      </c>
      <c r="B254" t="s">
        <v>520</v>
      </c>
      <c r="C254" t="s">
        <v>521</v>
      </c>
      <c r="D254" t="str">
        <f t="shared" si="6"/>
        <v>Capricoin CPC</v>
      </c>
      <c r="E254" s="3" t="s">
        <v>8887</v>
      </c>
      <c r="F254" s="3" t="s">
        <v>8883</v>
      </c>
      <c r="G254" s="3" t="s">
        <v>8883</v>
      </c>
      <c r="H254" s="4">
        <v>1234</v>
      </c>
      <c r="I254" s="4">
        <v>6388.537641479219</v>
      </c>
      <c r="J254" s="6">
        <v>43322</v>
      </c>
      <c r="K254" s="7">
        <v>1.0978047847747801</v>
      </c>
      <c r="L254" s="7">
        <v>663</v>
      </c>
      <c r="M254" s="7">
        <v>2184680.9229171271</v>
      </c>
      <c r="N254" s="9">
        <v>43337</v>
      </c>
      <c r="O254" s="10">
        <v>1.28670394420624</v>
      </c>
      <c r="P254" s="10">
        <v>1743</v>
      </c>
      <c r="Q254" s="10">
        <v>2560598.7506479071</v>
      </c>
      <c r="R254" s="10">
        <v>1.172069899905031</v>
      </c>
      <c r="S254" s="18">
        <v>1.172069899905031</v>
      </c>
      <c r="T254" s="13">
        <v>44168</v>
      </c>
      <c r="U254" s="14">
        <v>2.3331299283999999E-3</v>
      </c>
      <c r="V254" s="14">
        <v>1320</v>
      </c>
      <c r="W254" s="14">
        <v>533580.49462585396</v>
      </c>
      <c r="X254" s="14">
        <v>99.818673911826764</v>
      </c>
      <c r="Y254" s="19">
        <f t="shared" si="7"/>
        <v>-0.99818673911826761</v>
      </c>
    </row>
    <row r="255" spans="1:25">
      <c r="A255">
        <v>1010</v>
      </c>
      <c r="B255" t="s">
        <v>522</v>
      </c>
      <c r="C255" t="s">
        <v>523</v>
      </c>
      <c r="D255" t="str">
        <f t="shared" si="6"/>
        <v>Flaxscript FLAX</v>
      </c>
      <c r="E255" s="3" t="s">
        <v>8897</v>
      </c>
      <c r="F255" s="3" t="s">
        <v>8883</v>
      </c>
      <c r="G255" s="3" t="s">
        <v>8883</v>
      </c>
      <c r="H255" s="4">
        <v>0</v>
      </c>
      <c r="I255" s="4">
        <v>0</v>
      </c>
      <c r="J255" s="6">
        <v>43332</v>
      </c>
      <c r="K255" s="7">
        <v>4.0249060839414597E-3</v>
      </c>
      <c r="L255" s="7">
        <v>1909</v>
      </c>
      <c r="M255" s="7">
        <v>22649.097732846709</v>
      </c>
      <c r="N255" s="9">
        <v>43345</v>
      </c>
      <c r="O255" s="10">
        <v>6.34186342358589E-3</v>
      </c>
      <c r="P255" s="10">
        <v>2517</v>
      </c>
      <c r="Q255" s="10">
        <v>35687.164245209708</v>
      </c>
      <c r="R255" s="10">
        <v>1.5756550069301269</v>
      </c>
      <c r="S255" s="18">
        <v>1.5756550069301269</v>
      </c>
      <c r="U255" s="14"/>
      <c r="V255" s="14">
        <v>4574</v>
      </c>
      <c r="W255" s="14"/>
      <c r="X255" s="14"/>
      <c r="Y255" s="19">
        <f t="shared" si="7"/>
        <v>0</v>
      </c>
    </row>
    <row r="256" spans="1:25">
      <c r="A256">
        <v>1019</v>
      </c>
      <c r="B256" t="s">
        <v>524</v>
      </c>
      <c r="C256" t="s">
        <v>525</v>
      </c>
      <c r="D256" t="str">
        <f t="shared" si="6"/>
        <v>Manna MANNA</v>
      </c>
      <c r="E256" s="3" t="s">
        <v>8887</v>
      </c>
      <c r="F256" s="3" t="s">
        <v>8883</v>
      </c>
      <c r="G256" s="3" t="s">
        <v>8883</v>
      </c>
      <c r="H256" s="4">
        <v>1458</v>
      </c>
      <c r="I256" s="4">
        <v>171397.549825733</v>
      </c>
      <c r="J256" s="6">
        <v>43809</v>
      </c>
      <c r="K256" s="8">
        <v>7.4346088118200002E-5</v>
      </c>
      <c r="L256" s="7">
        <v>1541</v>
      </c>
      <c r="M256" s="7">
        <v>123799.78843530999</v>
      </c>
      <c r="N256" s="9">
        <v>44120</v>
      </c>
      <c r="O256" s="10">
        <v>2.4203200000000001E-2</v>
      </c>
      <c r="P256" s="10">
        <v>2079</v>
      </c>
      <c r="Q256" s="10">
        <v>717638.81081679999</v>
      </c>
      <c r="R256" s="10">
        <v>325.54772702391898</v>
      </c>
      <c r="S256" s="18">
        <v>325.54772702391898</v>
      </c>
      <c r="T256" s="13">
        <v>44160</v>
      </c>
      <c r="U256" s="14">
        <v>7.5850000000000001E-5</v>
      </c>
      <c r="V256" s="14">
        <v>1898</v>
      </c>
      <c r="W256" s="14">
        <v>51726.245521359997</v>
      </c>
      <c r="X256" s="14">
        <v>99.686611687710723</v>
      </c>
      <c r="Y256" s="19">
        <f t="shared" si="7"/>
        <v>-0.99686611687710724</v>
      </c>
    </row>
    <row r="257" spans="1:25">
      <c r="A257">
        <v>1020</v>
      </c>
      <c r="B257" t="s">
        <v>526</v>
      </c>
      <c r="C257" t="s">
        <v>527</v>
      </c>
      <c r="D257" t="str">
        <f t="shared" si="6"/>
        <v>Axiom AXIOM</v>
      </c>
      <c r="E257" s="3" t="s">
        <v>8887</v>
      </c>
      <c r="F257" s="3" t="s">
        <v>8883</v>
      </c>
      <c r="G257" s="3" t="s">
        <v>8883</v>
      </c>
      <c r="H257" s="4">
        <v>2342</v>
      </c>
      <c r="I257" s="4">
        <v>0</v>
      </c>
      <c r="J257" s="6">
        <v>43326</v>
      </c>
      <c r="K257" s="7">
        <v>6.8622600000000002E-3</v>
      </c>
      <c r="L257" s="7">
        <v>2949</v>
      </c>
      <c r="M257" s="7">
        <v>0</v>
      </c>
      <c r="N257" s="9">
        <v>43345</v>
      </c>
      <c r="O257" s="10">
        <v>8.8530899999999992E-3</v>
      </c>
      <c r="P257" s="10">
        <v>2668</v>
      </c>
      <c r="Q257" s="10">
        <v>0</v>
      </c>
      <c r="R257" s="10">
        <v>1.290112878264595</v>
      </c>
      <c r="S257" s="18">
        <v>1.290112878264595</v>
      </c>
      <c r="T257" s="13">
        <v>43906</v>
      </c>
      <c r="U257" s="14">
        <v>2.26424328671E-4</v>
      </c>
      <c r="V257" s="14">
        <v>2635</v>
      </c>
      <c r="W257" s="14">
        <v>0</v>
      </c>
      <c r="X257" s="14">
        <v>97.442425992834146</v>
      </c>
      <c r="Y257" s="19">
        <f t="shared" si="7"/>
        <v>-0.97442425992834147</v>
      </c>
    </row>
    <row r="258" spans="1:25">
      <c r="A258">
        <v>1022</v>
      </c>
      <c r="B258" t="s">
        <v>528</v>
      </c>
      <c r="C258" t="s">
        <v>529</v>
      </c>
      <c r="D258" t="str">
        <f t="shared" ref="D258:D321" si="8">_xlfn.TEXTJOIN(" ",TRUE,B258,C258)</f>
        <v>LEOcoin LEO</v>
      </c>
      <c r="E258" s="3" t="s">
        <v>8884</v>
      </c>
      <c r="F258" s="3" t="s">
        <v>8883</v>
      </c>
      <c r="G258" s="3" t="s">
        <v>8883</v>
      </c>
      <c r="H258" s="4">
        <v>1040</v>
      </c>
      <c r="I258" s="4">
        <v>201750.35867235801</v>
      </c>
      <c r="J258" s="6">
        <v>43917</v>
      </c>
      <c r="K258" s="7">
        <v>5.8115936562500004E-4</v>
      </c>
      <c r="L258" s="7">
        <v>1491</v>
      </c>
      <c r="M258" s="7">
        <v>151070.52207229799</v>
      </c>
      <c r="N258" s="9">
        <v>44307</v>
      </c>
      <c r="O258" s="10">
        <v>0.37729655747247998</v>
      </c>
      <c r="P258" s="10">
        <v>1803</v>
      </c>
      <c r="Q258" s="10">
        <v>2026055.0319582031</v>
      </c>
      <c r="R258" s="10">
        <v>649.21358888662394</v>
      </c>
      <c r="S258" s="18">
        <v>649.21358888662394</v>
      </c>
      <c r="T258" s="13">
        <v>44330</v>
      </c>
      <c r="U258" s="14">
        <v>4.0647073008520003E-2</v>
      </c>
      <c r="V258" s="14">
        <v>1557</v>
      </c>
      <c r="W258" s="14">
        <v>218271.82138891169</v>
      </c>
      <c r="X258" s="14">
        <v>89.22675751912081</v>
      </c>
      <c r="Y258" s="19">
        <f t="shared" si="7"/>
        <v>-0.89226757519120814</v>
      </c>
    </row>
    <row r="259" spans="1:25">
      <c r="A259">
        <v>1026</v>
      </c>
      <c r="B259" t="s">
        <v>530</v>
      </c>
      <c r="C259" t="s">
        <v>531</v>
      </c>
      <c r="D259" t="str">
        <f t="shared" si="8"/>
        <v>Aeon AEON</v>
      </c>
      <c r="E259" s="3" t="s">
        <v>8884</v>
      </c>
      <c r="F259" s="3" t="s">
        <v>8882</v>
      </c>
      <c r="G259" s="3" t="s">
        <v>8883</v>
      </c>
      <c r="H259" s="4">
        <v>642</v>
      </c>
      <c r="I259" s="4">
        <v>1460653.3587718401</v>
      </c>
      <c r="J259" s="6">
        <v>43907</v>
      </c>
      <c r="K259" s="7">
        <v>6.8381780669600004E-2</v>
      </c>
      <c r="L259" s="7">
        <v>851</v>
      </c>
      <c r="M259" s="7">
        <v>1329097.6310855399</v>
      </c>
      <c r="N259" s="9">
        <v>44309</v>
      </c>
      <c r="O259" s="10">
        <v>3.37541636</v>
      </c>
      <c r="P259" s="10">
        <v>817</v>
      </c>
      <c r="Q259" s="10">
        <v>44486455.270000003</v>
      </c>
      <c r="R259" s="10">
        <v>49.361340505433553</v>
      </c>
      <c r="S259" s="18">
        <v>49.361340505433553</v>
      </c>
      <c r="T259" s="13">
        <v>44677</v>
      </c>
      <c r="U259" s="14">
        <v>4.0518283787643473E-2</v>
      </c>
      <c r="V259" s="14">
        <v>1212</v>
      </c>
      <c r="W259" s="14">
        <v>784491.58</v>
      </c>
      <c r="X259" s="14">
        <v>98.799606345818518</v>
      </c>
      <c r="Y259" s="19">
        <f t="shared" ref="Y259:Y322" si="9">X259/-100</f>
        <v>-0.98799606345818514</v>
      </c>
    </row>
    <row r="260" spans="1:25">
      <c r="A260">
        <v>1027</v>
      </c>
      <c r="B260" t="s">
        <v>532</v>
      </c>
      <c r="C260" t="s">
        <v>533</v>
      </c>
      <c r="D260" t="str">
        <f t="shared" si="8"/>
        <v>Ethereum ETH</v>
      </c>
      <c r="E260" s="3" t="s">
        <v>8887</v>
      </c>
      <c r="F260" s="3" t="s">
        <v>8883</v>
      </c>
      <c r="G260" s="3" t="s">
        <v>8883</v>
      </c>
      <c r="H260" s="4">
        <v>2</v>
      </c>
      <c r="I260" s="4">
        <v>14663417618.4701</v>
      </c>
      <c r="J260" s="6">
        <v>43449</v>
      </c>
      <c r="K260" s="7">
        <v>82.829890288300007</v>
      </c>
      <c r="L260" s="7">
        <v>2</v>
      </c>
      <c r="M260" s="7">
        <v>8766638124.2495003</v>
      </c>
      <c r="N260" s="9">
        <v>44516</v>
      </c>
      <c r="O260" s="10">
        <v>4891.704697551414</v>
      </c>
      <c r="P260" s="10">
        <v>2</v>
      </c>
      <c r="Q260" s="11">
        <v>499090512786.75</v>
      </c>
      <c r="R260" s="10">
        <v>59.057239850556499</v>
      </c>
      <c r="S260" s="18">
        <v>59.057239850556499</v>
      </c>
      <c r="T260" s="13">
        <v>44585</v>
      </c>
      <c r="U260" s="14">
        <v>2172.3011525156671</v>
      </c>
      <c r="V260" s="14">
        <v>2</v>
      </c>
      <c r="W260" s="15">
        <v>291127719900.53003</v>
      </c>
      <c r="X260" s="14">
        <v>55.592144521662732</v>
      </c>
      <c r="Y260" s="19">
        <f t="shared" si="9"/>
        <v>-0.55592144521662734</v>
      </c>
    </row>
    <row r="261" spans="1:25">
      <c r="A261">
        <v>1028</v>
      </c>
      <c r="B261" t="s">
        <v>534</v>
      </c>
      <c r="C261" t="s">
        <v>535</v>
      </c>
      <c r="D261" t="str">
        <f t="shared" si="8"/>
        <v>SJWCoin SJW</v>
      </c>
      <c r="E261" s="3" t="s">
        <v>8887</v>
      </c>
      <c r="F261" s="3" t="s">
        <v>8883</v>
      </c>
      <c r="G261" s="3" t="s">
        <v>8883</v>
      </c>
      <c r="H261" s="4">
        <v>0</v>
      </c>
      <c r="I261" s="4">
        <v>0</v>
      </c>
      <c r="J261" s="6">
        <v>43322</v>
      </c>
      <c r="K261" s="7">
        <v>1.2327992590144301E-4</v>
      </c>
      <c r="L261" s="7">
        <v>4614</v>
      </c>
      <c r="M261" s="7">
        <v>0</v>
      </c>
      <c r="N261" s="9">
        <v>43347</v>
      </c>
      <c r="O261" s="10">
        <v>2.2062043717596699E-4</v>
      </c>
      <c r="P261" s="10">
        <v>2669</v>
      </c>
      <c r="Q261" s="10">
        <v>0</v>
      </c>
      <c r="R261" s="10">
        <v>1.7895893071216109</v>
      </c>
      <c r="S261" s="18">
        <v>1.7895893071216109</v>
      </c>
      <c r="U261" s="14"/>
      <c r="V261" s="14">
        <v>4614</v>
      </c>
      <c r="W261" s="14"/>
      <c r="X261" s="14"/>
      <c r="Y261" s="19">
        <f t="shared" si="9"/>
        <v>0</v>
      </c>
    </row>
    <row r="262" spans="1:25">
      <c r="A262">
        <v>1032</v>
      </c>
      <c r="B262" t="s">
        <v>536</v>
      </c>
      <c r="C262" t="s">
        <v>537</v>
      </c>
      <c r="D262" t="str">
        <f t="shared" si="8"/>
        <v>TransferCoin TX</v>
      </c>
      <c r="E262" s="3" t="s">
        <v>8884</v>
      </c>
      <c r="F262" s="3" t="s">
        <v>8883</v>
      </c>
      <c r="G262" s="3" t="s">
        <v>8883</v>
      </c>
      <c r="H262" s="4">
        <v>1772</v>
      </c>
      <c r="I262" s="4">
        <v>21156.851256106402</v>
      </c>
      <c r="J262" s="6">
        <v>44188</v>
      </c>
      <c r="K262" s="7">
        <v>1.39098E-3</v>
      </c>
      <c r="L262" s="7">
        <v>966</v>
      </c>
      <c r="M262" s="7">
        <v>920667.68981298001</v>
      </c>
      <c r="N262" s="9">
        <v>44521</v>
      </c>
      <c r="O262" s="10">
        <v>0.73805444450790869</v>
      </c>
      <c r="P262" s="10">
        <v>1479</v>
      </c>
      <c r="Q262" s="10">
        <v>5985615.1200000001</v>
      </c>
      <c r="R262" s="10">
        <v>530.60032819156902</v>
      </c>
      <c r="S262" s="18">
        <v>530.60032819156902</v>
      </c>
      <c r="T262" s="13">
        <v>44616</v>
      </c>
      <c r="U262" s="14">
        <v>0.20683345949940349</v>
      </c>
      <c r="V262" s="14">
        <v>1007</v>
      </c>
      <c r="W262" s="14">
        <v>1831817.84</v>
      </c>
      <c r="X262" s="14">
        <v>71.975853402345152</v>
      </c>
      <c r="Y262" s="19">
        <f t="shared" si="9"/>
        <v>-0.71975853402345147</v>
      </c>
    </row>
    <row r="263" spans="1:25">
      <c r="A263">
        <v>1033</v>
      </c>
      <c r="B263" t="s">
        <v>538</v>
      </c>
      <c r="C263" t="s">
        <v>539</v>
      </c>
      <c r="D263" t="str">
        <f t="shared" si="8"/>
        <v>GuccioneCoin GCC</v>
      </c>
      <c r="E263" s="3" t="s">
        <v>8887</v>
      </c>
      <c r="F263" s="3" t="s">
        <v>8883</v>
      </c>
      <c r="G263" s="3" t="s">
        <v>8883</v>
      </c>
      <c r="H263" s="4">
        <v>1731</v>
      </c>
      <c r="I263" s="4">
        <v>28114.366908076401</v>
      </c>
      <c r="J263" s="6">
        <v>43480</v>
      </c>
      <c r="K263" s="7">
        <v>8.6794620725500003E-4</v>
      </c>
      <c r="L263" s="7">
        <v>1943</v>
      </c>
      <c r="M263" s="7">
        <v>17674.876619312901</v>
      </c>
      <c r="N263" s="9">
        <v>44334</v>
      </c>
      <c r="O263" s="10">
        <v>1.1453110000000001E-2</v>
      </c>
      <c r="P263" s="10">
        <v>2335</v>
      </c>
      <c r="Q263" s="10">
        <v>217997.73</v>
      </c>
      <c r="R263" s="10">
        <v>13.195644965397159</v>
      </c>
      <c r="S263" s="18">
        <v>13.195644965397159</v>
      </c>
      <c r="T263" s="13">
        <v>44616</v>
      </c>
      <c r="U263" s="14">
        <v>1.722960886414336E-3</v>
      </c>
      <c r="V263" s="14">
        <v>1953</v>
      </c>
      <c r="W263" s="14">
        <v>38879.879999999997</v>
      </c>
      <c r="X263" s="14">
        <v>84.956392749093169</v>
      </c>
      <c r="Y263" s="19">
        <f t="shared" si="9"/>
        <v>-0.84956392749093168</v>
      </c>
    </row>
    <row r="264" spans="1:25">
      <c r="A264">
        <v>1035</v>
      </c>
      <c r="B264" t="s">
        <v>540</v>
      </c>
      <c r="C264" t="s">
        <v>541</v>
      </c>
      <c r="D264" t="str">
        <f t="shared" si="8"/>
        <v>AmsterdamCoin AMS</v>
      </c>
      <c r="E264" s="3" t="s">
        <v>8884</v>
      </c>
      <c r="F264" s="3" t="s">
        <v>8883</v>
      </c>
      <c r="G264" s="3" t="s">
        <v>8883</v>
      </c>
      <c r="H264" s="4">
        <v>1613</v>
      </c>
      <c r="I264" s="4">
        <v>59504.871547710143</v>
      </c>
      <c r="J264" s="6">
        <v>43320</v>
      </c>
      <c r="K264" s="7">
        <v>1.56708189751953E-3</v>
      </c>
      <c r="L264" s="7">
        <v>1653</v>
      </c>
      <c r="M264" s="7">
        <v>78670.467031114575</v>
      </c>
      <c r="N264" s="9">
        <v>43321</v>
      </c>
      <c r="O264" s="10">
        <v>2.1994465496391101E-3</v>
      </c>
      <c r="P264" s="10">
        <v>2415</v>
      </c>
      <c r="Q264" s="10">
        <v>110416.3653118365</v>
      </c>
      <c r="R264" s="10">
        <v>1.4035300599927321</v>
      </c>
      <c r="S264" s="18">
        <v>1.4035300599927321</v>
      </c>
      <c r="T264" s="13">
        <v>44009</v>
      </c>
      <c r="U264" s="16">
        <v>9.0227712275900006E-5</v>
      </c>
      <c r="V264" s="14">
        <v>2300</v>
      </c>
      <c r="W264" s="16">
        <v>4529.6013406380507</v>
      </c>
      <c r="X264" s="16">
        <v>95.897708344369406</v>
      </c>
      <c r="Y264" s="19">
        <f t="shared" si="9"/>
        <v>-0.95897708344369403</v>
      </c>
    </row>
    <row r="265" spans="1:25">
      <c r="A265">
        <v>1037</v>
      </c>
      <c r="B265" t="s">
        <v>542</v>
      </c>
      <c r="C265" t="s">
        <v>543</v>
      </c>
      <c r="D265" t="str">
        <f t="shared" si="8"/>
        <v>Agoras Tokens AGRS</v>
      </c>
      <c r="E265" s="3" t="s">
        <v>1772</v>
      </c>
      <c r="F265" s="3" t="s">
        <v>8883</v>
      </c>
      <c r="G265" s="3" t="s">
        <v>8883</v>
      </c>
      <c r="H265" s="4">
        <v>2110</v>
      </c>
      <c r="I265" s="4">
        <v>0</v>
      </c>
      <c r="J265" s="6">
        <v>43903</v>
      </c>
      <c r="K265" s="7">
        <v>8.8017181427400004E-2</v>
      </c>
      <c r="L265" s="7">
        <v>2950</v>
      </c>
      <c r="M265" s="7">
        <v>0</v>
      </c>
      <c r="N265" s="9">
        <v>43964</v>
      </c>
      <c r="O265" s="10">
        <v>2.6827481458000002</v>
      </c>
      <c r="P265" s="10">
        <v>2670</v>
      </c>
      <c r="Q265" s="10">
        <v>0</v>
      </c>
      <c r="R265" s="10">
        <v>30.479823396899331</v>
      </c>
      <c r="S265" s="18">
        <v>30.479823396899331</v>
      </c>
      <c r="T265" s="13">
        <v>43980</v>
      </c>
      <c r="U265" s="14">
        <v>0.13256616114200001</v>
      </c>
      <c r="V265" s="14">
        <v>2636</v>
      </c>
      <c r="W265" s="14">
        <v>0</v>
      </c>
      <c r="X265" s="14">
        <v>95.058568529828634</v>
      </c>
      <c r="Y265" s="19">
        <f t="shared" si="9"/>
        <v>-0.95058568529828635</v>
      </c>
    </row>
    <row r="266" spans="1:25">
      <c r="A266">
        <v>1038</v>
      </c>
      <c r="B266" t="s">
        <v>544</v>
      </c>
      <c r="C266" t="s">
        <v>545</v>
      </c>
      <c r="D266" t="str">
        <f t="shared" si="8"/>
        <v>Eurocoin EUC</v>
      </c>
      <c r="E266" s="3" t="s">
        <v>8887</v>
      </c>
      <c r="F266" s="3" t="s">
        <v>8883</v>
      </c>
      <c r="G266" s="3" t="s">
        <v>8883</v>
      </c>
      <c r="H266" s="4">
        <v>1857</v>
      </c>
      <c r="I266" s="4">
        <v>10036.7526571456</v>
      </c>
      <c r="J266" s="6">
        <v>43452</v>
      </c>
      <c r="K266" s="7">
        <v>5.5853408936499995E-4</v>
      </c>
      <c r="L266" s="7">
        <v>2033</v>
      </c>
      <c r="M266" s="7">
        <v>7144.5335495692898</v>
      </c>
      <c r="N266" s="9">
        <v>43638</v>
      </c>
      <c r="O266" s="10">
        <v>6.2743514209800001E-3</v>
      </c>
      <c r="P266" s="10">
        <v>2551</v>
      </c>
      <c r="Q266" s="10">
        <v>18597.441831891701</v>
      </c>
      <c r="R266" s="10">
        <v>11.233605146846701</v>
      </c>
      <c r="S266" s="18">
        <v>11.233605146846701</v>
      </c>
      <c r="T266" s="13">
        <v>44007</v>
      </c>
      <c r="U266" s="14">
        <v>1.81311128801E-4</v>
      </c>
      <c r="V266" s="14">
        <v>2359</v>
      </c>
      <c r="W266" s="14">
        <v>2314.01489479374</v>
      </c>
      <c r="X266" s="14">
        <v>97.110280941632681</v>
      </c>
      <c r="Y266" s="19">
        <f t="shared" si="9"/>
        <v>-0.97110280941632676</v>
      </c>
    </row>
    <row r="267" spans="1:25">
      <c r="A267">
        <v>1042</v>
      </c>
      <c r="B267" t="s">
        <v>546</v>
      </c>
      <c r="C267" t="s">
        <v>547</v>
      </c>
      <c r="D267" t="str">
        <f t="shared" si="8"/>
        <v>Siacoin SC</v>
      </c>
      <c r="E267" s="3" t="s">
        <v>8884</v>
      </c>
      <c r="F267" s="3" t="s">
        <v>8883</v>
      </c>
      <c r="G267" s="3" t="s">
        <v>8883</v>
      </c>
      <c r="H267" s="4">
        <v>89</v>
      </c>
      <c r="I267" s="4">
        <v>46963689.238670401</v>
      </c>
      <c r="J267" s="6">
        <v>43903</v>
      </c>
      <c r="K267" s="7">
        <v>7.9112530307999995E-4</v>
      </c>
      <c r="L267" s="7">
        <v>94</v>
      </c>
      <c r="M267" s="7">
        <v>46963689.238670401</v>
      </c>
      <c r="N267" s="9">
        <v>44303</v>
      </c>
      <c r="O267" s="10">
        <v>6.2922870000000006E-2</v>
      </c>
      <c r="P267" s="10">
        <v>96</v>
      </c>
      <c r="Q267" s="10">
        <v>2550894782.2600002</v>
      </c>
      <c r="R267" s="10">
        <v>79.535908856699962</v>
      </c>
      <c r="S267" s="18">
        <v>79.535908856699962</v>
      </c>
      <c r="T267" s="13">
        <v>44616</v>
      </c>
      <c r="U267" s="14">
        <v>7.2740395451507201E-3</v>
      </c>
      <c r="V267" s="14">
        <v>121</v>
      </c>
      <c r="W267" s="14">
        <v>418424845.06999999</v>
      </c>
      <c r="X267" s="14">
        <v>88.439752437943923</v>
      </c>
      <c r="Y267" s="19">
        <f t="shared" si="9"/>
        <v>-0.88439752437943919</v>
      </c>
    </row>
    <row r="268" spans="1:25">
      <c r="A268">
        <v>1044</v>
      </c>
      <c r="B268" t="s">
        <v>548</v>
      </c>
      <c r="C268" t="s">
        <v>549</v>
      </c>
      <c r="D268" t="str">
        <f t="shared" si="8"/>
        <v>Global Currency Reserve GCR</v>
      </c>
      <c r="E268" s="3" t="s">
        <v>8887</v>
      </c>
      <c r="F268" s="3" t="s">
        <v>8883</v>
      </c>
      <c r="G268" s="3" t="s">
        <v>8883</v>
      </c>
      <c r="H268" s="4">
        <v>987</v>
      </c>
      <c r="I268" s="4">
        <v>284656.65829956101</v>
      </c>
      <c r="J268" s="6">
        <v>43320</v>
      </c>
      <c r="K268" s="7">
        <v>7.2867000000000001E-2</v>
      </c>
      <c r="L268" s="7">
        <v>345</v>
      </c>
      <c r="M268" s="7">
        <v>7986889.23398</v>
      </c>
      <c r="N268" s="9">
        <v>43367</v>
      </c>
      <c r="O268" s="10">
        <v>0.402362</v>
      </c>
      <c r="P268" s="10">
        <v>882</v>
      </c>
      <c r="Q268" s="10">
        <v>36414194.123800002</v>
      </c>
      <c r="R268" s="10">
        <v>5.5218686099331658</v>
      </c>
      <c r="S268" s="18">
        <v>5.5218686099331658</v>
      </c>
      <c r="T268" s="13">
        <v>43962</v>
      </c>
      <c r="U268" s="14">
        <v>1.66724757506E-4</v>
      </c>
      <c r="V268" s="14">
        <v>2023</v>
      </c>
      <c r="W268" s="14">
        <v>27600.101804398299</v>
      </c>
      <c r="X268" s="14">
        <v>99.958563493196166</v>
      </c>
      <c r="Y268" s="19">
        <f t="shared" si="9"/>
        <v>-0.99958563493196162</v>
      </c>
    </row>
    <row r="269" spans="1:25">
      <c r="A269">
        <v>1050</v>
      </c>
      <c r="B269" t="s">
        <v>550</v>
      </c>
      <c r="C269" t="s">
        <v>551</v>
      </c>
      <c r="D269" t="str">
        <f t="shared" si="8"/>
        <v>Shift SHIFT</v>
      </c>
      <c r="E269" s="3" t="s">
        <v>8884</v>
      </c>
      <c r="F269" s="3" t="s">
        <v>8883</v>
      </c>
      <c r="G269" s="3" t="s">
        <v>8883</v>
      </c>
      <c r="H269" s="4">
        <v>1400</v>
      </c>
      <c r="I269" s="4">
        <v>283763.79110284732</v>
      </c>
      <c r="J269" s="6">
        <v>43847</v>
      </c>
      <c r="K269" s="7">
        <v>1.24885077041E-2</v>
      </c>
      <c r="L269" s="7">
        <v>1458</v>
      </c>
      <c r="M269" s="7">
        <v>170893.22772355561</v>
      </c>
      <c r="N269" s="9">
        <v>44248</v>
      </c>
      <c r="O269" s="10">
        <v>2.5448426776957902</v>
      </c>
      <c r="P269" s="10">
        <v>2633</v>
      </c>
      <c r="Q269" s="10">
        <v>0</v>
      </c>
      <c r="R269" s="10">
        <v>203.77476140406381</v>
      </c>
      <c r="S269" s="18">
        <v>203.77476140406381</v>
      </c>
      <c r="T269" s="13">
        <v>44250</v>
      </c>
      <c r="U269" s="14">
        <v>0.10000201884885</v>
      </c>
      <c r="V269" s="14">
        <v>2612</v>
      </c>
      <c r="W269" s="14">
        <v>0</v>
      </c>
      <c r="X269" s="14">
        <v>96.070404676669597</v>
      </c>
      <c r="Y269" s="19">
        <f t="shared" si="9"/>
        <v>-0.96070404676669596</v>
      </c>
    </row>
    <row r="270" spans="1:25">
      <c r="A270">
        <v>1052</v>
      </c>
      <c r="B270" t="s">
        <v>552</v>
      </c>
      <c r="C270" t="s">
        <v>553</v>
      </c>
      <c r="D270" t="str">
        <f t="shared" si="8"/>
        <v>VectorAI VEC2</v>
      </c>
      <c r="E270" s="3" t="s">
        <v>8887</v>
      </c>
      <c r="F270" s="3" t="s">
        <v>8883</v>
      </c>
      <c r="G270" s="3" t="s">
        <v>8883</v>
      </c>
      <c r="H270" s="4">
        <v>1898</v>
      </c>
      <c r="I270" s="4">
        <v>6887.90967336412</v>
      </c>
      <c r="J270" s="6">
        <v>43331</v>
      </c>
      <c r="K270" s="7">
        <v>1.91062E-3</v>
      </c>
      <c r="L270" s="7">
        <v>1819</v>
      </c>
      <c r="M270" s="7">
        <v>34459.522959900001</v>
      </c>
      <c r="N270" s="9">
        <v>43336</v>
      </c>
      <c r="O270" s="10">
        <v>2.3867300000000001E-3</v>
      </c>
      <c r="P270" s="10">
        <v>2525</v>
      </c>
      <c r="Q270" s="10">
        <v>30887.6049198</v>
      </c>
      <c r="R270" s="10">
        <v>1.2491913619662729</v>
      </c>
      <c r="S270" s="18">
        <v>1.2491913619662729</v>
      </c>
      <c r="T270" s="13">
        <v>43941</v>
      </c>
      <c r="U270" s="16">
        <v>6.8185395783800006E-5</v>
      </c>
      <c r="V270" s="14">
        <v>2410</v>
      </c>
      <c r="W270" s="16">
        <v>1265.0865803275301</v>
      </c>
      <c r="X270" s="16">
        <v>97.143145819434963</v>
      </c>
      <c r="Y270" s="19">
        <f t="shared" si="9"/>
        <v>-0.97143145819434962</v>
      </c>
    </row>
    <row r="271" spans="1:25">
      <c r="A271">
        <v>1053</v>
      </c>
      <c r="B271" t="s">
        <v>554</v>
      </c>
      <c r="C271" t="s">
        <v>555</v>
      </c>
      <c r="D271" t="str">
        <f t="shared" si="8"/>
        <v>Bolivarcoin BOLI</v>
      </c>
      <c r="E271" s="3" t="s">
        <v>8882</v>
      </c>
      <c r="F271" s="3" t="s">
        <v>8883</v>
      </c>
      <c r="G271" s="3" t="s">
        <v>8883</v>
      </c>
      <c r="H271" s="4">
        <v>1548</v>
      </c>
      <c r="I271" s="4">
        <v>95017.837531561599</v>
      </c>
      <c r="J271" s="6">
        <v>43709</v>
      </c>
      <c r="K271" s="7">
        <v>1.4449868891000001E-3</v>
      </c>
      <c r="L271" s="7">
        <v>1853</v>
      </c>
      <c r="M271" s="7">
        <v>30204.695545528401</v>
      </c>
      <c r="N271" s="9">
        <v>44361</v>
      </c>
      <c r="O271" s="10">
        <v>3.0121490000000001E-2</v>
      </c>
      <c r="P271" s="10">
        <v>2255</v>
      </c>
      <c r="Q271" s="10">
        <v>327384.51</v>
      </c>
      <c r="R271" s="10">
        <v>20.845510936615462</v>
      </c>
      <c r="S271" s="18">
        <v>20.845510936615462</v>
      </c>
      <c r="T271" s="13">
        <v>44686</v>
      </c>
      <c r="U271" s="14">
        <v>2.5099561274275718E-3</v>
      </c>
      <c r="V271" s="14">
        <v>1928</v>
      </c>
      <c r="W271" s="14">
        <v>44437.63</v>
      </c>
      <c r="X271" s="14">
        <v>91.667224538269608</v>
      </c>
      <c r="Y271" s="19">
        <f t="shared" si="9"/>
        <v>-0.91667224538269609</v>
      </c>
    </row>
    <row r="272" spans="1:25">
      <c r="A272">
        <v>1063</v>
      </c>
      <c r="B272" t="s">
        <v>556</v>
      </c>
      <c r="C272" t="s">
        <v>557</v>
      </c>
      <c r="D272" t="str">
        <f t="shared" si="8"/>
        <v>BitCrystals BCY</v>
      </c>
      <c r="E272" s="3" t="s">
        <v>8892</v>
      </c>
      <c r="F272" s="3" t="s">
        <v>8883</v>
      </c>
      <c r="G272" s="3" t="s">
        <v>8883</v>
      </c>
      <c r="H272" s="4">
        <v>1336</v>
      </c>
      <c r="I272" s="4">
        <v>634172.16799446323</v>
      </c>
      <c r="J272" s="6">
        <v>43320</v>
      </c>
      <c r="K272" s="7">
        <v>6.0474187135696397E-2</v>
      </c>
      <c r="L272" s="7">
        <v>829</v>
      </c>
      <c r="M272" s="7">
        <v>1400769.8582203351</v>
      </c>
      <c r="N272" s="9">
        <v>43345</v>
      </c>
      <c r="O272" s="10">
        <v>0.116375342011452</v>
      </c>
      <c r="P272" s="10">
        <v>1721</v>
      </c>
      <c r="Q272" s="10">
        <v>2694734.631952296</v>
      </c>
      <c r="R272" s="10">
        <v>1.924380426153071</v>
      </c>
      <c r="S272" s="18">
        <v>1.924380426153071</v>
      </c>
      <c r="T272" s="13">
        <v>43923</v>
      </c>
      <c r="U272" s="14">
        <v>1.20561695272E-3</v>
      </c>
      <c r="V272" s="14">
        <v>2025</v>
      </c>
      <c r="W272" s="14">
        <v>27507.894301054261</v>
      </c>
      <c r="X272" s="14">
        <v>98.964027145371261</v>
      </c>
      <c r="Y272" s="19">
        <f t="shared" si="9"/>
        <v>-0.98964027145371258</v>
      </c>
    </row>
    <row r="273" spans="1:25">
      <c r="A273">
        <v>1066</v>
      </c>
      <c r="B273" t="s">
        <v>558</v>
      </c>
      <c r="C273" t="s">
        <v>559</v>
      </c>
      <c r="D273" t="str">
        <f t="shared" si="8"/>
        <v>Pakcoin PAK</v>
      </c>
      <c r="E273" s="3" t="s">
        <v>8882</v>
      </c>
      <c r="F273" s="3" t="s">
        <v>8883</v>
      </c>
      <c r="G273" s="3" t="s">
        <v>8883</v>
      </c>
      <c r="H273" s="4">
        <v>1621</v>
      </c>
      <c r="I273" s="4">
        <v>57040.5792898082</v>
      </c>
      <c r="J273" s="6">
        <v>43826</v>
      </c>
      <c r="K273" s="7">
        <v>2.1568377966199999E-4</v>
      </c>
      <c r="L273" s="7">
        <v>1966</v>
      </c>
      <c r="M273" s="7">
        <v>14912.538819085599</v>
      </c>
      <c r="N273" s="9">
        <v>44300</v>
      </c>
      <c r="O273" s="10">
        <v>2.8416489999999999E-2</v>
      </c>
      <c r="P273" s="10">
        <v>1899</v>
      </c>
      <c r="Q273" s="10">
        <v>1514291.52</v>
      </c>
      <c r="R273" s="10">
        <v>131.75070487234481</v>
      </c>
      <c r="S273" s="18">
        <v>131.75070487234481</v>
      </c>
      <c r="T273" s="13">
        <v>44572</v>
      </c>
      <c r="U273" s="14">
        <v>4.1407753873079299E-4</v>
      </c>
      <c r="V273" s="14">
        <v>2015</v>
      </c>
      <c r="W273" s="14">
        <v>29314.560000000001</v>
      </c>
      <c r="X273" s="14">
        <v>98.542826581570097</v>
      </c>
      <c r="Y273" s="19">
        <f t="shared" si="9"/>
        <v>-0.98542826581570098</v>
      </c>
    </row>
    <row r="274" spans="1:25">
      <c r="A274">
        <v>1070</v>
      </c>
      <c r="B274" t="s">
        <v>560</v>
      </c>
      <c r="C274" t="s">
        <v>561</v>
      </c>
      <c r="D274" t="str">
        <f t="shared" si="8"/>
        <v>Expanse EXP</v>
      </c>
      <c r="E274" s="3" t="s">
        <v>8887</v>
      </c>
      <c r="F274" s="3" t="s">
        <v>8883</v>
      </c>
      <c r="G274" s="3" t="s">
        <v>8883</v>
      </c>
      <c r="H274" s="4">
        <v>921</v>
      </c>
      <c r="I274" s="4">
        <v>409927.90042102901</v>
      </c>
      <c r="J274" s="6">
        <v>43903</v>
      </c>
      <c r="K274" s="7">
        <v>1.44937261213E-2</v>
      </c>
      <c r="L274" s="7">
        <v>1212</v>
      </c>
      <c r="M274" s="7">
        <v>409927.90042102901</v>
      </c>
      <c r="N274" s="9">
        <v>44717</v>
      </c>
      <c r="O274" s="10">
        <v>3.0588194925300449</v>
      </c>
      <c r="P274" s="10">
        <v>2245</v>
      </c>
      <c r="Q274" s="10">
        <v>337269.19</v>
      </c>
      <c r="R274" s="10">
        <v>211.0443834063347</v>
      </c>
      <c r="S274" s="18">
        <v>211.0443834063347</v>
      </c>
      <c r="U274" s="14"/>
      <c r="V274" s="14">
        <v>4465</v>
      </c>
      <c r="W274" s="14"/>
      <c r="X274" s="14"/>
      <c r="Y274" s="19">
        <f t="shared" si="9"/>
        <v>0</v>
      </c>
    </row>
    <row r="275" spans="1:25">
      <c r="A275">
        <v>1082</v>
      </c>
      <c r="B275" t="s">
        <v>562</v>
      </c>
      <c r="C275" t="s">
        <v>563</v>
      </c>
      <c r="D275" t="str">
        <f t="shared" si="8"/>
        <v>SIBCoin SIB</v>
      </c>
      <c r="E275" s="3" t="s">
        <v>8882</v>
      </c>
      <c r="F275" s="3" t="s">
        <v>8883</v>
      </c>
      <c r="G275" s="3" t="s">
        <v>8883</v>
      </c>
      <c r="H275" s="4">
        <v>966</v>
      </c>
      <c r="I275" s="4">
        <v>316336.328859728</v>
      </c>
      <c r="J275" s="6">
        <v>43441</v>
      </c>
      <c r="K275" s="7">
        <v>4.6632129315E-2</v>
      </c>
      <c r="L275" s="7">
        <v>928</v>
      </c>
      <c r="M275" s="7">
        <v>1054951.0692369</v>
      </c>
      <c r="N275" s="9">
        <v>43567</v>
      </c>
      <c r="O275" s="10">
        <v>0.59535921342700004</v>
      </c>
      <c r="P275" s="10">
        <v>1925</v>
      </c>
      <c r="Q275" s="10">
        <v>1379422.22019376</v>
      </c>
      <c r="R275" s="10">
        <v>12.76714621812247</v>
      </c>
      <c r="S275" s="18">
        <v>12.76714621812247</v>
      </c>
      <c r="T275" s="13">
        <v>44533</v>
      </c>
      <c r="U275" s="14">
        <v>8.7834526497261034E-3</v>
      </c>
      <c r="V275" s="14">
        <v>1425</v>
      </c>
      <c r="W275" s="14">
        <v>346142.45</v>
      </c>
      <c r="X275" s="14">
        <v>98.524680150800563</v>
      </c>
      <c r="Y275" s="19">
        <f t="shared" si="9"/>
        <v>-0.98524680150800559</v>
      </c>
    </row>
    <row r="276" spans="1:25">
      <c r="A276">
        <v>1085</v>
      </c>
      <c r="B276" t="s">
        <v>564</v>
      </c>
      <c r="C276" t="s">
        <v>565</v>
      </c>
      <c r="D276" t="str">
        <f t="shared" si="8"/>
        <v>Swing SWING</v>
      </c>
      <c r="E276" s="3" t="s">
        <v>8887</v>
      </c>
      <c r="F276" s="3" t="s">
        <v>8883</v>
      </c>
      <c r="G276" s="3" t="s">
        <v>8883</v>
      </c>
      <c r="H276" s="4">
        <v>1696</v>
      </c>
      <c r="I276" s="4">
        <v>35459.350082727302</v>
      </c>
      <c r="J276" s="6">
        <v>43907</v>
      </c>
      <c r="K276" s="7">
        <v>6.6984198904700004E-3</v>
      </c>
      <c r="L276" s="7">
        <v>1847</v>
      </c>
      <c r="M276" s="7">
        <v>31660.812516035199</v>
      </c>
      <c r="N276" s="9">
        <v>44322</v>
      </c>
      <c r="O276" s="10">
        <v>0.12839929</v>
      </c>
      <c r="P276" s="10">
        <v>2104</v>
      </c>
      <c r="Q276" s="10">
        <v>651921.11</v>
      </c>
      <c r="R276" s="10">
        <v>19.168593802648399</v>
      </c>
      <c r="S276" s="18">
        <v>19.168593802648399</v>
      </c>
      <c r="T276" s="13">
        <v>44406</v>
      </c>
      <c r="U276" s="14">
        <v>2.9514039999999998E-2</v>
      </c>
      <c r="V276" s="14">
        <v>1538</v>
      </c>
      <c r="W276" s="14">
        <v>244043.9</v>
      </c>
      <c r="X276" s="14">
        <v>77.013860434898049</v>
      </c>
      <c r="Y276" s="19">
        <f t="shared" si="9"/>
        <v>-0.77013860434898052</v>
      </c>
    </row>
    <row r="277" spans="1:25">
      <c r="A277">
        <v>1087</v>
      </c>
      <c r="B277" t="s">
        <v>566</v>
      </c>
      <c r="C277" t="s">
        <v>567</v>
      </c>
      <c r="D277" t="str">
        <f t="shared" si="8"/>
        <v>Factom FCT</v>
      </c>
      <c r="E277" s="3" t="s">
        <v>8893</v>
      </c>
      <c r="F277" s="3" t="s">
        <v>8883</v>
      </c>
      <c r="G277" s="3" t="s">
        <v>8883</v>
      </c>
      <c r="H277" s="4">
        <v>174</v>
      </c>
      <c r="I277" s="4">
        <v>17398863.912977502</v>
      </c>
      <c r="J277" s="6">
        <v>43418</v>
      </c>
      <c r="K277" s="7">
        <v>3.7751399999999999</v>
      </c>
      <c r="L277" s="7">
        <v>113</v>
      </c>
      <c r="M277" s="7">
        <v>37168082.716320001</v>
      </c>
      <c r="N277" s="9">
        <v>43440</v>
      </c>
      <c r="O277" s="10">
        <v>18.5704995862</v>
      </c>
      <c r="P277" s="10">
        <v>545</v>
      </c>
      <c r="Q277" s="10">
        <v>116100459.325886</v>
      </c>
      <c r="R277" s="10">
        <v>4.9191552064824089</v>
      </c>
      <c r="S277" s="18">
        <v>4.9191552064824089</v>
      </c>
      <c r="T277" s="13">
        <v>44630</v>
      </c>
      <c r="U277" s="14">
        <v>0.1192593460153194</v>
      </c>
      <c r="V277" s="14">
        <v>899</v>
      </c>
      <c r="W277" s="14">
        <v>2866672.8</v>
      </c>
      <c r="X277" s="14">
        <v>99.357802166485911</v>
      </c>
      <c r="Y277" s="19">
        <f t="shared" si="9"/>
        <v>-0.99357802166485909</v>
      </c>
    </row>
    <row r="278" spans="1:25">
      <c r="A278">
        <v>1089</v>
      </c>
      <c r="B278" t="s">
        <v>568</v>
      </c>
      <c r="C278" t="s">
        <v>569</v>
      </c>
      <c r="D278" t="str">
        <f t="shared" si="8"/>
        <v>ParallelCoin DUO</v>
      </c>
      <c r="E278" s="3" t="s">
        <v>8882</v>
      </c>
      <c r="F278" s="3" t="s">
        <v>8883</v>
      </c>
      <c r="G278" s="3" t="s">
        <v>8883</v>
      </c>
      <c r="H278" s="4">
        <v>1615</v>
      </c>
      <c r="I278" s="4">
        <v>58832.60875379113</v>
      </c>
      <c r="J278" s="6">
        <v>43546</v>
      </c>
      <c r="K278" s="7">
        <v>2.4637955578700001E-2</v>
      </c>
      <c r="L278" s="7">
        <v>2025</v>
      </c>
      <c r="M278" s="7">
        <v>7754.0239052577681</v>
      </c>
      <c r="N278" s="9">
        <v>44363</v>
      </c>
      <c r="O278" s="10">
        <v>42.461629391605889</v>
      </c>
      <c r="P278" s="10">
        <v>1196</v>
      </c>
      <c r="Q278" s="10">
        <v>13363466.311421121</v>
      </c>
      <c r="R278" s="10">
        <v>1723.423408893342</v>
      </c>
      <c r="S278" s="18">
        <v>1723.423408893342</v>
      </c>
      <c r="T278" s="13">
        <v>44485</v>
      </c>
      <c r="U278" s="14">
        <v>4.8708267102832324E-3</v>
      </c>
      <c r="V278" s="14">
        <v>2392</v>
      </c>
      <c r="W278" s="14">
        <v>1532.9399644872749</v>
      </c>
      <c r="X278" s="14">
        <v>99.988528874703889</v>
      </c>
      <c r="Y278" s="19">
        <f t="shared" si="9"/>
        <v>-0.99988528874703886</v>
      </c>
    </row>
    <row r="279" spans="1:25">
      <c r="A279">
        <v>1090</v>
      </c>
      <c r="B279" t="s">
        <v>570</v>
      </c>
      <c r="C279" t="s">
        <v>571</v>
      </c>
      <c r="D279" t="str">
        <f t="shared" si="8"/>
        <v>Save and Gain SANDG</v>
      </c>
      <c r="E279" s="3" t="s">
        <v>8882</v>
      </c>
      <c r="F279" s="3" t="s">
        <v>8883</v>
      </c>
      <c r="G279" s="3" t="s">
        <v>8883</v>
      </c>
      <c r="H279" s="4">
        <v>2005</v>
      </c>
      <c r="I279" s="4">
        <v>956.46235715383796</v>
      </c>
      <c r="J279" s="6">
        <v>43936</v>
      </c>
      <c r="K279" s="8">
        <v>6.7806689568500005E-5</v>
      </c>
      <c r="L279" s="7">
        <v>2143</v>
      </c>
      <c r="M279" s="7">
        <v>409.39721235905603</v>
      </c>
      <c r="N279" s="9">
        <v>44239</v>
      </c>
      <c r="O279" s="10">
        <v>1.442279E-2</v>
      </c>
      <c r="P279" s="10">
        <v>2519</v>
      </c>
      <c r="Q279" s="10">
        <v>33515.800000000003</v>
      </c>
      <c r="R279" s="10">
        <v>212.70452947610329</v>
      </c>
      <c r="S279" s="18">
        <v>212.70452947610329</v>
      </c>
      <c r="T279" s="13">
        <v>44321</v>
      </c>
      <c r="U279" s="14">
        <v>3.6142999999999999E-4</v>
      </c>
      <c r="V279" s="14">
        <v>2395</v>
      </c>
      <c r="W279" s="14">
        <v>1474.4</v>
      </c>
      <c r="X279" s="14">
        <v>97.494035481345847</v>
      </c>
      <c r="Y279" s="19">
        <f t="shared" si="9"/>
        <v>-0.97494035481345842</v>
      </c>
    </row>
    <row r="280" spans="1:25">
      <c r="A280">
        <v>1104</v>
      </c>
      <c r="B280" t="s">
        <v>572</v>
      </c>
      <c r="C280" t="s">
        <v>573</v>
      </c>
      <c r="D280" t="str">
        <f t="shared" si="8"/>
        <v>Augur REP</v>
      </c>
      <c r="E280" s="3" t="s">
        <v>8889</v>
      </c>
      <c r="F280" s="3" t="s">
        <v>3686</v>
      </c>
      <c r="G280" s="3" t="s">
        <v>8883</v>
      </c>
      <c r="H280" s="4">
        <v>65</v>
      </c>
      <c r="I280" s="4">
        <v>86904216.138740003</v>
      </c>
      <c r="J280" s="6">
        <v>43449</v>
      </c>
      <c r="K280" s="7">
        <v>5.4857782190500002</v>
      </c>
      <c r="L280" s="7">
        <v>67</v>
      </c>
      <c r="M280" s="7">
        <v>61605432.291809998</v>
      </c>
      <c r="N280" s="9">
        <v>44296</v>
      </c>
      <c r="O280" s="10">
        <v>59.989150539999997</v>
      </c>
      <c r="P280" s="10">
        <v>221</v>
      </c>
      <c r="Q280" s="10">
        <v>572998688.49000001</v>
      </c>
      <c r="R280" s="10">
        <v>10.935394787138989</v>
      </c>
      <c r="S280" s="18">
        <v>10.935394787138989</v>
      </c>
      <c r="T280" s="13">
        <v>44369</v>
      </c>
      <c r="U280" s="14">
        <v>9.4736803599999995</v>
      </c>
      <c r="V280" s="14">
        <v>225</v>
      </c>
      <c r="W280" s="14">
        <v>120717853.44</v>
      </c>
      <c r="X280" s="14">
        <v>84.207677097072619</v>
      </c>
      <c r="Y280" s="19">
        <f t="shared" si="9"/>
        <v>-0.8420767709707262</v>
      </c>
    </row>
    <row r="281" spans="1:25">
      <c r="A281">
        <v>1106</v>
      </c>
      <c r="B281" t="s">
        <v>574</v>
      </c>
      <c r="C281" t="s">
        <v>575</v>
      </c>
      <c r="D281" t="str">
        <f t="shared" si="8"/>
        <v>StrongHands SHND</v>
      </c>
      <c r="E281" s="3" t="s">
        <v>8887</v>
      </c>
      <c r="F281" s="3" t="s">
        <v>8883</v>
      </c>
      <c r="G281" s="3" t="s">
        <v>8883</v>
      </c>
      <c r="H281" s="4">
        <v>1437</v>
      </c>
      <c r="I281" s="4">
        <v>216823.46632137051</v>
      </c>
      <c r="J281" s="6">
        <v>43673</v>
      </c>
      <c r="K281" s="8">
        <v>5.4582510970199997E-8</v>
      </c>
      <c r="L281" s="7">
        <v>1148</v>
      </c>
      <c r="M281" s="7">
        <v>508032.52508857532</v>
      </c>
      <c r="N281" s="9">
        <v>44294</v>
      </c>
      <c r="O281" s="10">
        <v>4.1225278000000002E-4</v>
      </c>
      <c r="P281" s="10">
        <v>1419</v>
      </c>
      <c r="Q281" s="10">
        <v>7024168.3048105789</v>
      </c>
      <c r="R281" s="10">
        <v>7552.8364795286643</v>
      </c>
      <c r="S281" s="18">
        <v>7552.8364795286643</v>
      </c>
      <c r="T281" s="13">
        <v>44681</v>
      </c>
      <c r="U281" s="16">
        <v>2.88497963406096E-6</v>
      </c>
      <c r="V281" s="14">
        <v>1902</v>
      </c>
      <c r="W281" s="16">
        <v>51095.152623841423</v>
      </c>
      <c r="X281" s="16">
        <v>99.300191587777533</v>
      </c>
      <c r="Y281" s="19">
        <f t="shared" si="9"/>
        <v>-0.99300191587777531</v>
      </c>
    </row>
    <row r="282" spans="1:25">
      <c r="A282">
        <v>1107</v>
      </c>
      <c r="B282" t="s">
        <v>576</v>
      </c>
      <c r="C282" t="s">
        <v>577</v>
      </c>
      <c r="D282" t="str">
        <f t="shared" si="8"/>
        <v>PAC Global PAC</v>
      </c>
      <c r="E282" s="3" t="s">
        <v>8887</v>
      </c>
      <c r="F282" s="3" t="s">
        <v>8884</v>
      </c>
      <c r="G282" s="3" t="s">
        <v>8883</v>
      </c>
      <c r="H282" s="4">
        <v>720</v>
      </c>
      <c r="I282" s="4">
        <v>1106783.5851513899</v>
      </c>
      <c r="J282" s="6">
        <v>43944</v>
      </c>
      <c r="K282" s="8">
        <v>7.1214567183400005E-5</v>
      </c>
      <c r="L282" s="7">
        <v>1115</v>
      </c>
      <c r="M282" s="7">
        <v>550493.09459258802</v>
      </c>
      <c r="N282" s="9">
        <v>44279</v>
      </c>
      <c r="O282" s="10">
        <v>1.9088399999999998E-2</v>
      </c>
      <c r="P282" s="10">
        <v>401</v>
      </c>
      <c r="Q282" s="10">
        <v>205626747.69</v>
      </c>
      <c r="R282" s="10">
        <v>268.04066576493182</v>
      </c>
      <c r="S282" s="18">
        <v>268.04066576493182</v>
      </c>
      <c r="T282" s="13">
        <v>44687</v>
      </c>
      <c r="U282" s="14">
        <v>8.2678738373058002E-4</v>
      </c>
      <c r="V282" s="14">
        <v>550</v>
      </c>
      <c r="W282" s="14">
        <v>14286107.65</v>
      </c>
      <c r="X282" s="14">
        <v>95.668639677864149</v>
      </c>
      <c r="Y282" s="19">
        <f t="shared" si="9"/>
        <v>-0.95668639677864153</v>
      </c>
    </row>
    <row r="283" spans="1:25">
      <c r="A283">
        <v>1109</v>
      </c>
      <c r="B283" t="s">
        <v>578</v>
      </c>
      <c r="C283" t="s">
        <v>579</v>
      </c>
      <c r="D283" t="str">
        <f t="shared" si="8"/>
        <v>Elite 1337</v>
      </c>
      <c r="E283" s="3" t="s">
        <v>8892</v>
      </c>
      <c r="F283" s="3" t="s">
        <v>8883</v>
      </c>
      <c r="G283" s="3" t="s">
        <v>8883</v>
      </c>
      <c r="H283" s="4">
        <v>0</v>
      </c>
      <c r="I283" s="4">
        <v>0</v>
      </c>
      <c r="J283" s="6">
        <v>43517</v>
      </c>
      <c r="K283" s="8">
        <v>1.41419062145E-5</v>
      </c>
      <c r="L283" s="7">
        <v>1231</v>
      </c>
      <c r="M283" s="7">
        <v>372811.18551875238</v>
      </c>
      <c r="N283" s="9">
        <v>43535</v>
      </c>
      <c r="O283" s="10">
        <v>6.53342886536E-4</v>
      </c>
      <c r="P283" s="10">
        <v>1121</v>
      </c>
      <c r="Q283" s="10">
        <v>17230056.830828272</v>
      </c>
      <c r="R283" s="10">
        <v>46.199067977562557</v>
      </c>
      <c r="S283" s="18">
        <v>46.199067977562557</v>
      </c>
      <c r="U283" s="14"/>
      <c r="V283" s="14">
        <v>4290</v>
      </c>
      <c r="W283" s="14"/>
      <c r="X283" s="14"/>
      <c r="Y283" s="19">
        <f t="shared" si="9"/>
        <v>0</v>
      </c>
    </row>
    <row r="284" spans="1:25">
      <c r="A284">
        <v>1110</v>
      </c>
      <c r="B284" t="s">
        <v>580</v>
      </c>
      <c r="C284" t="s">
        <v>581</v>
      </c>
      <c r="D284" t="str">
        <f t="shared" si="8"/>
        <v>Money $$$</v>
      </c>
      <c r="E284" s="3" t="s">
        <v>8887</v>
      </c>
      <c r="F284" s="3" t="s">
        <v>8883</v>
      </c>
      <c r="G284" s="3" t="s">
        <v>8883</v>
      </c>
      <c r="H284" s="4">
        <v>0</v>
      </c>
      <c r="I284" s="4">
        <v>0</v>
      </c>
      <c r="J284" s="6">
        <v>43320</v>
      </c>
      <c r="K284" s="7">
        <v>1.8804982537403701E-3</v>
      </c>
      <c r="L284" s="7">
        <v>1628</v>
      </c>
      <c r="M284" s="7">
        <v>86290.8324564707</v>
      </c>
      <c r="N284" s="9">
        <v>43321</v>
      </c>
      <c r="O284" s="10">
        <v>1.9638254307210402E-3</v>
      </c>
      <c r="P284" s="10">
        <v>2438</v>
      </c>
      <c r="Q284" s="10">
        <v>90114.484753731726</v>
      </c>
      <c r="R284" s="10">
        <v>1.0443112227384039</v>
      </c>
      <c r="S284" s="18">
        <v>1.0443112227384039</v>
      </c>
      <c r="U284" s="14"/>
      <c r="V284" s="14">
        <v>4534</v>
      </c>
      <c r="W284" s="14"/>
      <c r="X284" s="14"/>
      <c r="Y284" s="19">
        <f t="shared" si="9"/>
        <v>0</v>
      </c>
    </row>
    <row r="285" spans="1:25">
      <c r="A285">
        <v>1111</v>
      </c>
      <c r="B285" t="s">
        <v>582</v>
      </c>
      <c r="C285" t="s">
        <v>583</v>
      </c>
      <c r="D285" t="str">
        <f t="shared" si="8"/>
        <v>SOILcoin SOIL</v>
      </c>
      <c r="E285" s="3" t="s">
        <v>8885</v>
      </c>
      <c r="F285" s="3" t="s">
        <v>8883</v>
      </c>
      <c r="G285" s="3" t="s">
        <v>8883</v>
      </c>
      <c r="H285" s="4">
        <v>0</v>
      </c>
      <c r="I285" s="4">
        <v>0</v>
      </c>
      <c r="J285" s="6">
        <v>43332</v>
      </c>
      <c r="K285" s="7">
        <v>3.3331254962831701E-3</v>
      </c>
      <c r="L285" s="7">
        <v>1937</v>
      </c>
      <c r="M285" s="7">
        <v>19005.641569830459</v>
      </c>
      <c r="N285" s="9">
        <v>43360</v>
      </c>
      <c r="O285" s="10">
        <v>9.3989633023738896E-3</v>
      </c>
      <c r="P285" s="10">
        <v>2491</v>
      </c>
      <c r="Q285" s="10">
        <v>53593.339900374427</v>
      </c>
      <c r="R285" s="10">
        <v>2.8198648124275092</v>
      </c>
      <c r="S285" s="18">
        <v>2.8198648124275092</v>
      </c>
      <c r="U285" s="14"/>
      <c r="V285" s="14">
        <v>4561</v>
      </c>
      <c r="W285" s="14"/>
      <c r="X285" s="14"/>
      <c r="Y285" s="19">
        <f t="shared" si="9"/>
        <v>0</v>
      </c>
    </row>
    <row r="286" spans="1:25">
      <c r="A286">
        <v>1113</v>
      </c>
      <c r="B286" t="s">
        <v>584</v>
      </c>
      <c r="C286" t="s">
        <v>585</v>
      </c>
      <c r="D286" t="str">
        <f t="shared" si="8"/>
        <v>SecretCoin SCRT</v>
      </c>
      <c r="E286" s="3" t="s">
        <v>8884</v>
      </c>
      <c r="F286" s="3" t="s">
        <v>8883</v>
      </c>
      <c r="G286" s="3" t="s">
        <v>8883</v>
      </c>
      <c r="H286" s="4">
        <v>0</v>
      </c>
      <c r="I286" s="4">
        <v>0</v>
      </c>
      <c r="J286" s="6">
        <v>43341</v>
      </c>
      <c r="K286" s="7">
        <v>1.7756685614585901E-2</v>
      </c>
      <c r="L286" s="7">
        <v>1665</v>
      </c>
      <c r="M286" s="7">
        <v>75087.195353210642</v>
      </c>
      <c r="N286" s="9">
        <v>43361</v>
      </c>
      <c r="O286" s="10">
        <v>2.8760710731148699E-2</v>
      </c>
      <c r="P286" s="10">
        <v>2405</v>
      </c>
      <c r="Q286" s="10">
        <v>121619.6058228914</v>
      </c>
      <c r="R286" s="10">
        <v>1.6197116599014261</v>
      </c>
      <c r="S286" s="18">
        <v>1.6197116599014261</v>
      </c>
      <c r="U286" s="14"/>
      <c r="V286" s="14">
        <v>4522</v>
      </c>
      <c r="W286" s="14"/>
      <c r="X286" s="14"/>
      <c r="Y286" s="19">
        <f t="shared" si="9"/>
        <v>0</v>
      </c>
    </row>
    <row r="287" spans="1:25">
      <c r="A287">
        <v>1120</v>
      </c>
      <c r="B287" t="s">
        <v>586</v>
      </c>
      <c r="C287" t="s">
        <v>587</v>
      </c>
      <c r="D287" t="str">
        <f t="shared" si="8"/>
        <v>DraftCoin DFT</v>
      </c>
      <c r="E287" s="3" t="s">
        <v>8889</v>
      </c>
      <c r="F287" s="3" t="s">
        <v>8883</v>
      </c>
      <c r="G287" s="3" t="s">
        <v>8883</v>
      </c>
      <c r="H287" s="4">
        <v>1756</v>
      </c>
      <c r="I287" s="4">
        <v>24279.403434186399</v>
      </c>
      <c r="J287" s="6">
        <v>43333</v>
      </c>
      <c r="K287" s="7">
        <v>6.9471000000000005E-2</v>
      </c>
      <c r="L287" s="7">
        <v>1098</v>
      </c>
      <c r="M287" s="7">
        <v>584736.66000200005</v>
      </c>
      <c r="N287" s="9">
        <v>43336</v>
      </c>
      <c r="O287" s="10">
        <v>0.14085600000000001</v>
      </c>
      <c r="P287" s="10">
        <v>2098</v>
      </c>
      <c r="Q287" s="10">
        <v>662071.35826999997</v>
      </c>
      <c r="R287" s="10">
        <v>2.027551064472946</v>
      </c>
      <c r="S287" s="18">
        <v>2.027551064472946</v>
      </c>
      <c r="T287" s="13">
        <v>44204</v>
      </c>
      <c r="U287" s="14">
        <v>1.8419300000000001E-3</v>
      </c>
      <c r="V287" s="14">
        <v>1994</v>
      </c>
      <c r="W287" s="14">
        <v>32002.953123380001</v>
      </c>
      <c r="X287" s="14">
        <v>98.692331175100819</v>
      </c>
      <c r="Y287" s="19">
        <f t="shared" si="9"/>
        <v>-0.98692331175100823</v>
      </c>
    </row>
    <row r="288" spans="1:25">
      <c r="A288">
        <v>1123</v>
      </c>
      <c r="B288" t="s">
        <v>588</v>
      </c>
      <c r="C288" t="s">
        <v>588</v>
      </c>
      <c r="D288" t="str">
        <f t="shared" si="8"/>
        <v>OBITS OBITS</v>
      </c>
      <c r="E288" s="3" t="s">
        <v>8898</v>
      </c>
      <c r="F288" s="3" t="s">
        <v>8883</v>
      </c>
      <c r="G288" s="3" t="s">
        <v>8883</v>
      </c>
      <c r="H288" s="4">
        <v>940</v>
      </c>
      <c r="I288" s="4">
        <v>380272.10514677927</v>
      </c>
      <c r="J288" s="6">
        <v>43597</v>
      </c>
      <c r="K288" s="7">
        <v>1.8457265334700001E-2</v>
      </c>
      <c r="L288" s="7">
        <v>1322</v>
      </c>
      <c r="M288" s="7">
        <v>282475.26746013452</v>
      </c>
      <c r="N288" s="9">
        <v>43654</v>
      </c>
      <c r="O288" s="10">
        <v>0.24505895013099999</v>
      </c>
      <c r="P288" s="10">
        <v>1632</v>
      </c>
      <c r="Q288" s="10">
        <v>3750452.2596645611</v>
      </c>
      <c r="R288" s="10">
        <v>13.27709959667127</v>
      </c>
      <c r="S288" s="18">
        <v>13.27709959667127</v>
      </c>
      <c r="T288" s="13">
        <v>43941</v>
      </c>
      <c r="U288" s="14">
        <v>1.71770551807E-3</v>
      </c>
      <c r="V288" s="14">
        <v>2052</v>
      </c>
      <c r="W288" s="14">
        <v>24902.068755626311</v>
      </c>
      <c r="X288" s="14">
        <v>99.299064360982626</v>
      </c>
      <c r="Y288" s="19">
        <f t="shared" si="9"/>
        <v>-0.99299064360982625</v>
      </c>
    </row>
    <row r="289" spans="1:25">
      <c r="A289">
        <v>1135</v>
      </c>
      <c r="B289" t="s">
        <v>590</v>
      </c>
      <c r="C289" t="s">
        <v>591</v>
      </c>
      <c r="D289" t="str">
        <f t="shared" si="8"/>
        <v>ClubCoin CLUB</v>
      </c>
      <c r="E289" s="3" t="s">
        <v>8887</v>
      </c>
      <c r="F289" s="3" t="s">
        <v>8883</v>
      </c>
      <c r="G289" s="3" t="s">
        <v>8883</v>
      </c>
      <c r="H289" s="4">
        <v>2179</v>
      </c>
      <c r="I289" s="4">
        <v>0</v>
      </c>
      <c r="J289" s="6">
        <v>43332</v>
      </c>
      <c r="K289" s="7">
        <v>0.31605100000000003</v>
      </c>
      <c r="L289" s="7">
        <v>2951</v>
      </c>
      <c r="M289" s="7">
        <v>0</v>
      </c>
      <c r="N289" s="9">
        <v>43387</v>
      </c>
      <c r="O289" s="10">
        <v>1.71488</v>
      </c>
      <c r="P289" s="10">
        <v>2671</v>
      </c>
      <c r="Q289" s="10">
        <v>0</v>
      </c>
      <c r="R289" s="10">
        <v>5.4259597343466712</v>
      </c>
      <c r="S289" s="18">
        <v>5.4259597343466712</v>
      </c>
      <c r="T289" s="13">
        <v>44585</v>
      </c>
      <c r="U289" s="14">
        <v>3.3184059565661539E-3</v>
      </c>
      <c r="V289" s="14">
        <v>2637</v>
      </c>
      <c r="W289" s="14">
        <v>0</v>
      </c>
      <c r="X289" s="14">
        <v>99.806493401487799</v>
      </c>
      <c r="Y289" s="19">
        <f t="shared" si="9"/>
        <v>-0.99806493401487795</v>
      </c>
    </row>
    <row r="290" spans="1:25">
      <c r="A290">
        <v>1136</v>
      </c>
      <c r="B290" t="s">
        <v>592</v>
      </c>
      <c r="C290" t="s">
        <v>593</v>
      </c>
      <c r="D290" t="str">
        <f t="shared" si="8"/>
        <v>Adzcoin ADZ</v>
      </c>
      <c r="E290" s="3" t="s">
        <v>8882</v>
      </c>
      <c r="F290" s="3" t="s">
        <v>8883</v>
      </c>
      <c r="G290" s="3" t="s">
        <v>8883</v>
      </c>
      <c r="H290" s="4">
        <v>1705</v>
      </c>
      <c r="I290" s="4">
        <v>33147.299271543299</v>
      </c>
      <c r="J290" s="6">
        <v>43331</v>
      </c>
      <c r="K290" s="7">
        <v>8.1988479942083393E-3</v>
      </c>
      <c r="L290" s="7">
        <v>1236</v>
      </c>
      <c r="M290" s="7">
        <v>360795.75925166631</v>
      </c>
      <c r="N290" s="9">
        <v>43339</v>
      </c>
      <c r="O290" s="10">
        <v>1.38903334736824E-2</v>
      </c>
      <c r="P290" s="10">
        <v>2119</v>
      </c>
      <c r="Q290" s="10">
        <v>612452.17136173591</v>
      </c>
      <c r="R290" s="10">
        <v>1.6941811195297829</v>
      </c>
      <c r="S290" s="18">
        <v>1.6941811195297829</v>
      </c>
      <c r="T290" s="13">
        <v>43926</v>
      </c>
      <c r="U290" s="14">
        <v>3.3967940085899998E-4</v>
      </c>
      <c r="V290" s="14">
        <v>2115</v>
      </c>
      <c r="W290" s="14">
        <v>16925.22003161455</v>
      </c>
      <c r="X290" s="14">
        <v>97.554562664009609</v>
      </c>
      <c r="Y290" s="19">
        <f t="shared" si="9"/>
        <v>-0.97554562664009614</v>
      </c>
    </row>
    <row r="291" spans="1:25">
      <c r="A291">
        <v>1141</v>
      </c>
      <c r="B291" t="s">
        <v>594</v>
      </c>
      <c r="C291" t="s">
        <v>595</v>
      </c>
      <c r="D291" t="str">
        <f t="shared" si="8"/>
        <v>Moin MOIN</v>
      </c>
      <c r="E291" s="3" t="s">
        <v>8887</v>
      </c>
      <c r="F291" s="3" t="s">
        <v>8883</v>
      </c>
      <c r="G291" s="3" t="s">
        <v>8883</v>
      </c>
      <c r="H291" s="4">
        <v>1698</v>
      </c>
      <c r="I291" s="4">
        <v>35056.592830230387</v>
      </c>
      <c r="J291" s="6">
        <v>43327</v>
      </c>
      <c r="K291" s="7">
        <v>2.9274903237819699E-2</v>
      </c>
      <c r="L291" s="7">
        <v>1381</v>
      </c>
      <c r="M291" s="7">
        <v>227887.5863020457</v>
      </c>
      <c r="N291" s="9">
        <v>43328</v>
      </c>
      <c r="O291" s="10">
        <v>0.15114726126194</v>
      </c>
      <c r="P291" s="10">
        <v>1965</v>
      </c>
      <c r="Q291" s="10">
        <v>1176870.3473545071</v>
      </c>
      <c r="R291" s="10">
        <v>5.1630319674865977</v>
      </c>
      <c r="S291" s="18">
        <v>5.1630319674865977</v>
      </c>
      <c r="T291" s="13">
        <v>43962</v>
      </c>
      <c r="U291" s="14">
        <v>1.9776505224999999E-3</v>
      </c>
      <c r="V291" s="14">
        <v>2102</v>
      </c>
      <c r="W291" s="14">
        <v>18142.257789833991</v>
      </c>
      <c r="X291" s="14">
        <v>98.691573697076308</v>
      </c>
      <c r="Y291" s="19">
        <f t="shared" si="9"/>
        <v>-0.98691573697076307</v>
      </c>
    </row>
    <row r="292" spans="1:25">
      <c r="A292">
        <v>1146</v>
      </c>
      <c r="B292" t="s">
        <v>596</v>
      </c>
      <c r="C292" t="s">
        <v>597</v>
      </c>
      <c r="D292" t="str">
        <f t="shared" si="8"/>
        <v>AvatarCoin AV</v>
      </c>
      <c r="E292" s="3" t="s">
        <v>8887</v>
      </c>
      <c r="F292" s="3" t="s">
        <v>8883</v>
      </c>
      <c r="G292" s="3" t="s">
        <v>8883</v>
      </c>
      <c r="H292" s="4">
        <v>2148</v>
      </c>
      <c r="I292" s="4">
        <v>0</v>
      </c>
      <c r="J292" s="6">
        <v>43430</v>
      </c>
      <c r="K292" s="7">
        <v>2.5243700000000001E-2</v>
      </c>
      <c r="L292" s="7">
        <v>2952</v>
      </c>
      <c r="M292" s="7">
        <v>0</v>
      </c>
      <c r="N292" s="9">
        <v>43607</v>
      </c>
      <c r="O292" s="10">
        <v>0.21450923922500001</v>
      </c>
      <c r="P292" s="10">
        <v>2672</v>
      </c>
      <c r="Q292" s="10">
        <v>0</v>
      </c>
      <c r="R292" s="10">
        <v>8.4975355920487097</v>
      </c>
      <c r="S292" s="18">
        <v>8.4975355920487097</v>
      </c>
      <c r="T292" s="13">
        <v>44143</v>
      </c>
      <c r="U292" s="14">
        <v>1.5845580000000001E-2</v>
      </c>
      <c r="V292" s="14">
        <v>2638</v>
      </c>
      <c r="W292" s="14">
        <v>0</v>
      </c>
      <c r="X292" s="14">
        <v>92.613101394956942</v>
      </c>
      <c r="Y292" s="19">
        <f t="shared" si="9"/>
        <v>-0.92613101394956943</v>
      </c>
    </row>
    <row r="293" spans="1:25">
      <c r="A293">
        <v>1147</v>
      </c>
      <c r="B293" t="s">
        <v>598</v>
      </c>
      <c r="C293" t="s">
        <v>599</v>
      </c>
      <c r="D293" t="str">
        <f t="shared" si="8"/>
        <v>RussiaCoin RC</v>
      </c>
      <c r="E293" s="3" t="s">
        <v>8887</v>
      </c>
      <c r="F293" s="3" t="s">
        <v>8883</v>
      </c>
      <c r="G293" s="3" t="s">
        <v>8883</v>
      </c>
      <c r="H293" s="4">
        <v>0</v>
      </c>
      <c r="I293" s="4">
        <v>0</v>
      </c>
      <c r="J293" s="6">
        <v>43338</v>
      </c>
      <c r="K293" s="7">
        <v>8.24111998081207E-2</v>
      </c>
      <c r="L293" s="7">
        <v>1055</v>
      </c>
      <c r="M293" s="7">
        <v>690430.56106207252</v>
      </c>
      <c r="N293" s="9">
        <v>43365</v>
      </c>
      <c r="O293" s="10">
        <v>0.19879886507988001</v>
      </c>
      <c r="P293" s="10">
        <v>1873</v>
      </c>
      <c r="Q293" s="10">
        <v>1665511.6328263881</v>
      </c>
      <c r="R293" s="10">
        <v>2.412279708859312</v>
      </c>
      <c r="S293" s="18">
        <v>2.412279708859312</v>
      </c>
      <c r="U293" s="14"/>
      <c r="V293" s="14">
        <v>4375</v>
      </c>
      <c r="W293" s="14"/>
      <c r="X293" s="14"/>
      <c r="Y293" s="19">
        <f t="shared" si="9"/>
        <v>0</v>
      </c>
    </row>
    <row r="294" spans="1:25">
      <c r="A294">
        <v>1148</v>
      </c>
      <c r="B294" t="s">
        <v>600</v>
      </c>
      <c r="C294" t="s">
        <v>601</v>
      </c>
      <c r="D294" t="str">
        <f t="shared" si="8"/>
        <v>EverGreenCoin EGC</v>
      </c>
      <c r="E294" s="3" t="s">
        <v>8885</v>
      </c>
      <c r="F294" s="3" t="s">
        <v>8883</v>
      </c>
      <c r="G294" s="3" t="s">
        <v>8883</v>
      </c>
      <c r="H294" s="4">
        <v>1477</v>
      </c>
      <c r="I294" s="4">
        <v>149719.90339229349</v>
      </c>
      <c r="J294" s="6">
        <v>43327</v>
      </c>
      <c r="K294" s="7">
        <v>5.4130226373672499E-2</v>
      </c>
      <c r="L294" s="7">
        <v>1036</v>
      </c>
      <c r="M294" s="7">
        <v>739500.86249031837</v>
      </c>
      <c r="N294" s="9">
        <v>43331</v>
      </c>
      <c r="O294" s="10">
        <v>9.9003210663795499E-2</v>
      </c>
      <c r="P294" s="10">
        <v>1931</v>
      </c>
      <c r="Q294" s="10">
        <v>1352772.6567603371</v>
      </c>
      <c r="R294" s="10">
        <v>1.828982017927566</v>
      </c>
      <c r="S294" s="18">
        <v>1.828982017927566</v>
      </c>
      <c r="T294" s="13">
        <v>43939</v>
      </c>
      <c r="U294" s="14">
        <v>8.0529279329600006E-3</v>
      </c>
      <c r="V294" s="14">
        <v>1710</v>
      </c>
      <c r="W294" s="14">
        <v>114797.8737286745</v>
      </c>
      <c r="X294" s="14">
        <v>91.865993154194868</v>
      </c>
      <c r="Y294" s="19">
        <f t="shared" si="9"/>
        <v>-0.91865993154194869</v>
      </c>
    </row>
    <row r="295" spans="1:25">
      <c r="A295">
        <v>1153</v>
      </c>
      <c r="B295" t="s">
        <v>602</v>
      </c>
      <c r="C295" t="s">
        <v>603</v>
      </c>
      <c r="D295" t="str">
        <f t="shared" si="8"/>
        <v>Creditbit CRB</v>
      </c>
      <c r="E295" s="3" t="s">
        <v>8887</v>
      </c>
      <c r="F295" s="3" t="s">
        <v>8883</v>
      </c>
      <c r="G295" s="3" t="s">
        <v>8883</v>
      </c>
      <c r="H295" s="4">
        <v>0</v>
      </c>
      <c r="I295" s="4">
        <v>0</v>
      </c>
      <c r="J295" s="6">
        <v>43326</v>
      </c>
      <c r="K295" s="7">
        <v>2.49749720096588E-2</v>
      </c>
      <c r="L295" s="7">
        <v>1207</v>
      </c>
      <c r="M295" s="7">
        <v>416886.99232449662</v>
      </c>
      <c r="N295" s="9">
        <v>43343</v>
      </c>
      <c r="O295" s="10">
        <v>4.35614883899689E-2</v>
      </c>
      <c r="P295" s="10">
        <v>2075</v>
      </c>
      <c r="Q295" s="10">
        <v>727158.85717646824</v>
      </c>
      <c r="R295" s="10">
        <v>1.744205694129386</v>
      </c>
      <c r="S295" s="18">
        <v>1.744205694129386</v>
      </c>
      <c r="U295" s="14"/>
      <c r="V295" s="14">
        <v>4420</v>
      </c>
      <c r="W295" s="14"/>
      <c r="X295" s="14"/>
      <c r="Y295" s="19">
        <f t="shared" si="9"/>
        <v>0</v>
      </c>
    </row>
    <row r="296" spans="1:25">
      <c r="A296">
        <v>1154</v>
      </c>
      <c r="B296" t="s">
        <v>604</v>
      </c>
      <c r="C296" t="s">
        <v>605</v>
      </c>
      <c r="D296" t="str">
        <f t="shared" si="8"/>
        <v>Radium RADS</v>
      </c>
      <c r="E296" s="3" t="s">
        <v>8887</v>
      </c>
      <c r="F296" s="3" t="s">
        <v>8883</v>
      </c>
      <c r="G296" s="3" t="s">
        <v>8883</v>
      </c>
      <c r="H296" s="4">
        <v>704</v>
      </c>
      <c r="I296" s="4">
        <v>1172661.41919012</v>
      </c>
      <c r="J296" s="6">
        <v>43903</v>
      </c>
      <c r="K296" s="7">
        <v>0.24964251140499999</v>
      </c>
      <c r="L296" s="7">
        <v>889</v>
      </c>
      <c r="M296" s="7">
        <v>1172661.41919012</v>
      </c>
      <c r="N296" s="9">
        <v>44316</v>
      </c>
      <c r="O296" s="10">
        <v>19.142954700000001</v>
      </c>
      <c r="P296" s="10">
        <v>787</v>
      </c>
      <c r="Q296" s="10">
        <v>48947367.520000003</v>
      </c>
      <c r="R296" s="10">
        <v>76.681469803610511</v>
      </c>
      <c r="S296" s="18">
        <v>76.681469803610511</v>
      </c>
      <c r="T296" s="13">
        <v>44369</v>
      </c>
      <c r="U296" s="14">
        <v>1.8061186899999999</v>
      </c>
      <c r="V296" s="14">
        <v>636</v>
      </c>
      <c r="W296" s="14">
        <v>8826240.2200000007</v>
      </c>
      <c r="X296" s="14">
        <v>90.565099702189642</v>
      </c>
      <c r="Y296" s="19">
        <f t="shared" si="9"/>
        <v>-0.90565099702189644</v>
      </c>
    </row>
    <row r="297" spans="1:25">
      <c r="A297">
        <v>1155</v>
      </c>
      <c r="B297" t="s">
        <v>606</v>
      </c>
      <c r="C297" t="s">
        <v>607</v>
      </c>
      <c r="D297" t="str">
        <f t="shared" si="8"/>
        <v>Litecred LTCR</v>
      </c>
      <c r="E297" s="3" t="s">
        <v>8882</v>
      </c>
      <c r="F297" s="3" t="s">
        <v>8883</v>
      </c>
      <c r="G297" s="3" t="s">
        <v>8883</v>
      </c>
      <c r="H297" s="4">
        <v>1832</v>
      </c>
      <c r="I297" s="4">
        <v>13050.824434480901</v>
      </c>
      <c r="J297" s="6">
        <v>44075</v>
      </c>
      <c r="K297" s="7">
        <v>1.1582216672400001E-4</v>
      </c>
      <c r="L297" s="7">
        <v>2083</v>
      </c>
      <c r="M297" s="7">
        <v>3632.2212771517002</v>
      </c>
      <c r="N297" s="9">
        <v>44510</v>
      </c>
      <c r="O297" s="10">
        <v>2.0636887781699999E-3</v>
      </c>
      <c r="P297" s="10">
        <v>2483</v>
      </c>
      <c r="Q297" s="10">
        <v>58861.56</v>
      </c>
      <c r="R297" s="10">
        <v>17.81773590100153</v>
      </c>
      <c r="S297" s="18">
        <v>17.81773590100153</v>
      </c>
      <c r="T297" s="13">
        <v>44585</v>
      </c>
      <c r="U297" s="14">
        <v>3.3184059565661498E-4</v>
      </c>
      <c r="V297" s="14">
        <v>2187</v>
      </c>
      <c r="W297" s="14">
        <v>11079.78</v>
      </c>
      <c r="X297" s="14">
        <v>83.920027129726478</v>
      </c>
      <c r="Y297" s="19">
        <f t="shared" si="9"/>
        <v>-0.83920027129726482</v>
      </c>
    </row>
    <row r="298" spans="1:25">
      <c r="A298">
        <v>1156</v>
      </c>
      <c r="B298" t="s">
        <v>608</v>
      </c>
      <c r="C298" t="s">
        <v>609</v>
      </c>
      <c r="D298" t="str">
        <f t="shared" si="8"/>
        <v>Yocoin YOC</v>
      </c>
      <c r="E298" s="3" t="s">
        <v>8882</v>
      </c>
      <c r="F298" s="3" t="s">
        <v>8883</v>
      </c>
      <c r="G298" s="3" t="s">
        <v>8883</v>
      </c>
      <c r="H298" s="4">
        <v>1596</v>
      </c>
      <c r="I298" s="4">
        <v>67158.391138011895</v>
      </c>
      <c r="J298" s="6">
        <v>43326</v>
      </c>
      <c r="K298" s="7">
        <v>1.23131E-2</v>
      </c>
      <c r="L298" s="7">
        <v>784</v>
      </c>
      <c r="M298" s="7">
        <v>1578343.82403</v>
      </c>
      <c r="N298" s="9">
        <v>43353</v>
      </c>
      <c r="O298" s="10">
        <v>3.6404600000000002E-2</v>
      </c>
      <c r="P298" s="10">
        <v>1617</v>
      </c>
      <c r="Q298" s="10">
        <v>3912633.0995800002</v>
      </c>
      <c r="R298" s="10">
        <v>2.956574704988995</v>
      </c>
      <c r="S298" s="18">
        <v>2.956574704988995</v>
      </c>
      <c r="T298" s="13">
        <v>44475</v>
      </c>
      <c r="U298" s="16">
        <v>2.0375461405791999E-5</v>
      </c>
      <c r="V298" s="14">
        <v>1462</v>
      </c>
      <c r="W298" s="16">
        <v>309841.87</v>
      </c>
      <c r="X298" s="16">
        <v>99.944030530741188</v>
      </c>
      <c r="Y298" s="19">
        <f t="shared" si="9"/>
        <v>-0.9994403053074119</v>
      </c>
    </row>
    <row r="299" spans="1:25">
      <c r="A299">
        <v>1159</v>
      </c>
      <c r="B299" t="s">
        <v>610</v>
      </c>
      <c r="C299" t="s">
        <v>611</v>
      </c>
      <c r="D299" t="str">
        <f t="shared" si="8"/>
        <v>SaluS SLS</v>
      </c>
      <c r="E299" s="3" t="s">
        <v>8887</v>
      </c>
      <c r="F299" s="3" t="s">
        <v>8883</v>
      </c>
      <c r="G299" s="3" t="s">
        <v>8883</v>
      </c>
      <c r="H299" s="4">
        <v>399</v>
      </c>
      <c r="I299" s="4">
        <v>4161993.8449261901</v>
      </c>
      <c r="J299" s="6">
        <v>43848</v>
      </c>
      <c r="K299" s="7">
        <v>1.3537853553000001</v>
      </c>
      <c r="L299" s="7">
        <v>494</v>
      </c>
      <c r="M299" s="7">
        <v>4216806.7448451696</v>
      </c>
      <c r="N299" s="9">
        <v>44302</v>
      </c>
      <c r="O299" s="10">
        <v>67.769249500000001</v>
      </c>
      <c r="P299" s="10">
        <v>2589</v>
      </c>
      <c r="Q299" s="10">
        <v>0</v>
      </c>
      <c r="R299" s="10">
        <v>50.05908007106656</v>
      </c>
      <c r="S299" s="18">
        <v>50.05908007106656</v>
      </c>
      <c r="T299" s="13">
        <v>44684</v>
      </c>
      <c r="U299" s="14">
        <v>0.57467908916972843</v>
      </c>
      <c r="V299" s="14">
        <v>2573</v>
      </c>
      <c r="W299" s="14">
        <v>0</v>
      </c>
      <c r="X299" s="14">
        <v>99.152006118689968</v>
      </c>
      <c r="Y299" s="19">
        <f t="shared" si="9"/>
        <v>-0.99152006118689973</v>
      </c>
    </row>
    <row r="300" spans="1:25">
      <c r="A300">
        <v>1164</v>
      </c>
      <c r="B300" t="s">
        <v>612</v>
      </c>
      <c r="C300" t="s">
        <v>613</v>
      </c>
      <c r="D300" t="str">
        <f t="shared" si="8"/>
        <v>Francs FRN</v>
      </c>
      <c r="E300" s="3" t="s">
        <v>8882</v>
      </c>
      <c r="F300" s="3" t="s">
        <v>8883</v>
      </c>
      <c r="G300" s="3" t="s">
        <v>8883</v>
      </c>
      <c r="H300" s="4">
        <v>2248</v>
      </c>
      <c r="I300" s="4">
        <v>0</v>
      </c>
      <c r="J300" s="6">
        <v>43906</v>
      </c>
      <c r="K300" s="7">
        <v>1.08683677762E-3</v>
      </c>
      <c r="L300" s="7">
        <v>2953</v>
      </c>
      <c r="M300" s="7">
        <v>0</v>
      </c>
      <c r="N300" s="9">
        <v>44248</v>
      </c>
      <c r="O300" s="10">
        <v>2.158231E-2</v>
      </c>
      <c r="P300" s="10">
        <v>2673</v>
      </c>
      <c r="Q300" s="10">
        <v>0</v>
      </c>
      <c r="R300" s="10">
        <v>19.857912838818201</v>
      </c>
      <c r="S300" s="18">
        <v>19.857912838818201</v>
      </c>
      <c r="T300" s="13">
        <v>44687</v>
      </c>
      <c r="U300" s="14">
        <v>3.1933919469652118E-3</v>
      </c>
      <c r="V300" s="14">
        <v>2639</v>
      </c>
      <c r="W300" s="14">
        <v>0</v>
      </c>
      <c r="X300" s="14">
        <v>85.203660094933255</v>
      </c>
      <c r="Y300" s="19">
        <f t="shared" si="9"/>
        <v>-0.85203660094933253</v>
      </c>
    </row>
    <row r="301" spans="1:25">
      <c r="A301">
        <v>1165</v>
      </c>
      <c r="B301" t="s">
        <v>614</v>
      </c>
      <c r="C301" t="s">
        <v>615</v>
      </c>
      <c r="D301" t="str">
        <f t="shared" si="8"/>
        <v>Evil Coin EVIL</v>
      </c>
      <c r="E301" s="3" t="s">
        <v>8891</v>
      </c>
      <c r="F301" s="3" t="s">
        <v>8883</v>
      </c>
      <c r="G301" s="3" t="s">
        <v>8883</v>
      </c>
      <c r="H301" s="4">
        <v>1678</v>
      </c>
      <c r="I301" s="4">
        <v>38455.313040641297</v>
      </c>
      <c r="J301" s="6">
        <v>43333</v>
      </c>
      <c r="K301" s="7">
        <v>5.7393000000000001E-3</v>
      </c>
      <c r="L301" s="7">
        <v>1519</v>
      </c>
      <c r="M301" s="7">
        <v>134245.20323499999</v>
      </c>
      <c r="N301" s="9">
        <v>43341</v>
      </c>
      <c r="O301" s="10">
        <v>1.9085299999999999E-2</v>
      </c>
      <c r="P301" s="10">
        <v>2384</v>
      </c>
      <c r="Q301" s="10">
        <v>145700.05063000001</v>
      </c>
      <c r="R301" s="10">
        <v>3.3253706898053772</v>
      </c>
      <c r="S301" s="18">
        <v>3.3253706898053772</v>
      </c>
      <c r="T301" s="13">
        <v>43906</v>
      </c>
      <c r="U301" s="14">
        <v>1.08683677762E-3</v>
      </c>
      <c r="V301" s="14">
        <v>2049</v>
      </c>
      <c r="W301" s="14">
        <v>25222.0547276664</v>
      </c>
      <c r="X301" s="14">
        <v>94.305372314713424</v>
      </c>
      <c r="Y301" s="19">
        <f t="shared" si="9"/>
        <v>-0.9430537231471342</v>
      </c>
    </row>
    <row r="302" spans="1:25">
      <c r="A302">
        <v>1168</v>
      </c>
      <c r="B302" t="s">
        <v>616</v>
      </c>
      <c r="C302" t="s">
        <v>617</v>
      </c>
      <c r="D302" t="str">
        <f t="shared" si="8"/>
        <v>Decred DCR</v>
      </c>
      <c r="E302" s="3" t="s">
        <v>8881</v>
      </c>
      <c r="F302" s="3" t="s">
        <v>8883</v>
      </c>
      <c r="G302" s="3" t="s">
        <v>8883</v>
      </c>
      <c r="H302" s="4">
        <v>49</v>
      </c>
      <c r="I302" s="4">
        <v>113895130.126706</v>
      </c>
      <c r="J302" s="6">
        <v>43903</v>
      </c>
      <c r="K302" s="7">
        <v>7.6572727729199999</v>
      </c>
      <c r="L302" s="7">
        <v>45</v>
      </c>
      <c r="M302" s="7">
        <v>113895130.126706</v>
      </c>
      <c r="N302" s="9">
        <v>44303</v>
      </c>
      <c r="O302" s="10">
        <v>250.01641845</v>
      </c>
      <c r="P302" s="10">
        <v>84</v>
      </c>
      <c r="Q302" s="10">
        <v>3008054997.3000002</v>
      </c>
      <c r="R302" s="10">
        <v>32.650843957679669</v>
      </c>
      <c r="S302" s="18">
        <v>32.650843957679669</v>
      </c>
      <c r="T302" s="13">
        <v>44616</v>
      </c>
      <c r="U302" s="14">
        <v>46.664351114627401</v>
      </c>
      <c r="V302" s="14">
        <v>88</v>
      </c>
      <c r="W302" s="14">
        <v>717669453.25999999</v>
      </c>
      <c r="X302" s="14">
        <v>81.335485323752991</v>
      </c>
      <c r="Y302" s="19">
        <f t="shared" si="9"/>
        <v>-0.81335485323752987</v>
      </c>
    </row>
    <row r="303" spans="1:25">
      <c r="A303">
        <v>1169</v>
      </c>
      <c r="B303" t="s">
        <v>618</v>
      </c>
      <c r="C303" t="s">
        <v>618</v>
      </c>
      <c r="D303" t="str">
        <f t="shared" si="8"/>
        <v>PIVX PIVX</v>
      </c>
      <c r="E303" s="3" t="s">
        <v>8884</v>
      </c>
      <c r="F303" s="3" t="s">
        <v>8883</v>
      </c>
      <c r="G303" s="3" t="s">
        <v>8883</v>
      </c>
      <c r="H303" s="4">
        <v>195</v>
      </c>
      <c r="I303" s="4">
        <v>14288994.435502199</v>
      </c>
      <c r="J303" s="6">
        <v>43903</v>
      </c>
      <c r="K303" s="7">
        <v>0.15129752281</v>
      </c>
      <c r="L303" s="7">
        <v>225</v>
      </c>
      <c r="M303" s="7">
        <v>14288994.435502199</v>
      </c>
      <c r="N303" s="9">
        <v>44283</v>
      </c>
      <c r="O303" s="10">
        <v>4.66162089</v>
      </c>
      <c r="P303" s="10">
        <v>567</v>
      </c>
      <c r="Q303" s="10">
        <v>103458282.09</v>
      </c>
      <c r="R303" s="10">
        <v>30.810953169762609</v>
      </c>
      <c r="S303" s="18">
        <v>30.810953169762609</v>
      </c>
      <c r="T303" s="13">
        <v>44686</v>
      </c>
      <c r="U303" s="14">
        <v>0.17838256301029159</v>
      </c>
      <c r="V303" s="14">
        <v>567</v>
      </c>
      <c r="W303" s="14">
        <v>12727684.800000001</v>
      </c>
      <c r="X303" s="14">
        <v>96.173379019453222</v>
      </c>
      <c r="Y303" s="19">
        <f t="shared" si="9"/>
        <v>-0.9617337901945322</v>
      </c>
    </row>
    <row r="304" spans="1:25">
      <c r="A304">
        <v>1172</v>
      </c>
      <c r="B304" t="s">
        <v>619</v>
      </c>
      <c r="C304" t="s">
        <v>620</v>
      </c>
      <c r="D304" t="str">
        <f t="shared" si="8"/>
        <v>Safex Token SFT</v>
      </c>
      <c r="E304" s="3" t="s">
        <v>8884</v>
      </c>
      <c r="F304" s="3" t="s">
        <v>8883</v>
      </c>
      <c r="G304" s="3" t="s">
        <v>8883</v>
      </c>
      <c r="H304" s="4">
        <v>1275</v>
      </c>
      <c r="I304" s="4">
        <v>2965686.0819022399</v>
      </c>
      <c r="J304" s="6">
        <v>44097</v>
      </c>
      <c r="K304" s="7">
        <v>7.0806000000000005E-4</v>
      </c>
      <c r="L304" s="7">
        <v>467</v>
      </c>
      <c r="M304" s="7">
        <v>4680270.4641819196</v>
      </c>
      <c r="N304" s="9">
        <v>44464</v>
      </c>
      <c r="O304" s="10">
        <v>0.25998526645730002</v>
      </c>
      <c r="P304" s="10">
        <v>483</v>
      </c>
      <c r="Q304" s="10">
        <v>139980736.09</v>
      </c>
      <c r="R304" s="10">
        <v>367.17971140482439</v>
      </c>
      <c r="S304" s="18">
        <v>367.17971140482439</v>
      </c>
      <c r="T304" s="13">
        <v>44517</v>
      </c>
      <c r="U304" s="14">
        <v>1.0994064517675041E-3</v>
      </c>
      <c r="V304" s="14">
        <v>765</v>
      </c>
      <c r="W304" s="14">
        <v>5051665.59</v>
      </c>
      <c r="X304" s="14">
        <v>99.577127401583724</v>
      </c>
      <c r="Y304" s="19">
        <f t="shared" si="9"/>
        <v>-0.9957712740158372</v>
      </c>
    </row>
    <row r="305" spans="1:25">
      <c r="A305">
        <v>1175</v>
      </c>
      <c r="B305" t="s">
        <v>621</v>
      </c>
      <c r="C305" t="s">
        <v>622</v>
      </c>
      <c r="D305" t="str">
        <f t="shared" si="8"/>
        <v>Rubies RBIES</v>
      </c>
      <c r="E305" s="3" t="s">
        <v>8887</v>
      </c>
      <c r="F305" s="3" t="s">
        <v>8883</v>
      </c>
      <c r="G305" s="3" t="s">
        <v>8883</v>
      </c>
      <c r="H305" s="4">
        <v>1708</v>
      </c>
      <c r="I305" s="4">
        <v>32911.405103526398</v>
      </c>
      <c r="J305" s="6">
        <v>43788</v>
      </c>
      <c r="K305" s="7">
        <v>1.31869203434E-3</v>
      </c>
      <c r="L305" s="7">
        <v>1904</v>
      </c>
      <c r="M305" s="7">
        <v>23073.361512040101</v>
      </c>
      <c r="N305" s="9">
        <v>44510</v>
      </c>
      <c r="O305" s="10">
        <v>6.0534870826251468E-2</v>
      </c>
      <c r="P305" s="10">
        <v>2125</v>
      </c>
      <c r="Q305" s="10">
        <v>594918.01</v>
      </c>
      <c r="R305" s="10">
        <v>45.905237348725571</v>
      </c>
      <c r="S305" s="18">
        <v>45.905237348725571</v>
      </c>
      <c r="T305" s="13">
        <v>44585</v>
      </c>
      <c r="U305" s="14">
        <v>1.3273623826264619E-2</v>
      </c>
      <c r="V305" s="14">
        <v>1642</v>
      </c>
      <c r="W305" s="14">
        <v>152705.63</v>
      </c>
      <c r="X305" s="14">
        <v>78.072764267783995</v>
      </c>
      <c r="Y305" s="19">
        <f t="shared" si="9"/>
        <v>-0.78072764267784001</v>
      </c>
    </row>
    <row r="306" spans="1:25">
      <c r="A306">
        <v>1176</v>
      </c>
      <c r="B306" t="s">
        <v>623</v>
      </c>
      <c r="C306" t="s">
        <v>624</v>
      </c>
      <c r="D306" t="str">
        <f t="shared" si="8"/>
        <v>Asiadigicoin ADCN</v>
      </c>
      <c r="E306" s="3" t="s">
        <v>8897</v>
      </c>
      <c r="F306" s="3" t="s">
        <v>8883</v>
      </c>
      <c r="G306" s="3" t="s">
        <v>8883</v>
      </c>
      <c r="H306" s="4">
        <v>0</v>
      </c>
      <c r="I306" s="4">
        <v>0</v>
      </c>
      <c r="J306" s="6">
        <v>43350</v>
      </c>
      <c r="K306" s="7">
        <v>9.6738286083564195E-4</v>
      </c>
      <c r="L306" s="7">
        <v>1895</v>
      </c>
      <c r="M306" s="7">
        <v>24117.87434216787</v>
      </c>
      <c r="N306" s="9">
        <v>43351</v>
      </c>
      <c r="O306" s="10">
        <v>9.4798998907208408E-3</v>
      </c>
      <c r="P306" s="10">
        <v>2320</v>
      </c>
      <c r="Q306" s="10">
        <v>236343.89609015541</v>
      </c>
      <c r="R306" s="10">
        <v>9.799532609593621</v>
      </c>
      <c r="S306" s="18">
        <v>9.799532609593621</v>
      </c>
      <c r="U306" s="14"/>
      <c r="V306" s="14">
        <v>4489</v>
      </c>
      <c r="W306" s="14"/>
      <c r="X306" s="14"/>
      <c r="Y306" s="19">
        <f t="shared" si="9"/>
        <v>0</v>
      </c>
    </row>
    <row r="307" spans="1:25">
      <c r="A307">
        <v>1185</v>
      </c>
      <c r="B307" t="s">
        <v>625</v>
      </c>
      <c r="C307" t="s">
        <v>626</v>
      </c>
      <c r="D307" t="str">
        <f t="shared" si="8"/>
        <v>TrumpCoin TRUMP</v>
      </c>
      <c r="E307" s="3" t="s">
        <v>8887</v>
      </c>
      <c r="F307" s="3" t="s">
        <v>8883</v>
      </c>
      <c r="G307" s="3" t="s">
        <v>8883</v>
      </c>
      <c r="H307" s="4">
        <v>1629</v>
      </c>
      <c r="I307" s="4">
        <v>54565.310539730701</v>
      </c>
      <c r="J307" s="6">
        <v>44189</v>
      </c>
      <c r="K307" s="7">
        <v>1.85261E-3</v>
      </c>
      <c r="L307" s="7">
        <v>1725</v>
      </c>
      <c r="M307" s="7">
        <v>54922.080663779998</v>
      </c>
      <c r="N307" s="9">
        <v>44496</v>
      </c>
      <c r="O307" s="10">
        <v>1.2851933143527881</v>
      </c>
      <c r="P307" s="10">
        <v>1757</v>
      </c>
      <c r="Q307" s="10">
        <v>2410326.7400000002</v>
      </c>
      <c r="R307" s="10">
        <v>693.72038062667696</v>
      </c>
      <c r="S307" s="18">
        <v>693.72038062667696</v>
      </c>
      <c r="T307" s="13">
        <v>44510</v>
      </c>
      <c r="U307" s="14">
        <v>-1.2175543348627911</v>
      </c>
      <c r="V307" s="14">
        <v>828</v>
      </c>
      <c r="W307" s="14">
        <v>3677350.3</v>
      </c>
      <c r="X307" s="14">
        <v>194.7370579402633</v>
      </c>
      <c r="Y307" s="19">
        <f t="shared" si="9"/>
        <v>-1.947370579402633</v>
      </c>
    </row>
    <row r="308" spans="1:25">
      <c r="A308">
        <v>1191</v>
      </c>
      <c r="B308" t="s">
        <v>627</v>
      </c>
      <c r="C308" t="s">
        <v>628</v>
      </c>
      <c r="D308" t="str">
        <f t="shared" si="8"/>
        <v>Memetic / PepeCoin MEME</v>
      </c>
      <c r="E308" s="3" t="s">
        <v>8891</v>
      </c>
      <c r="F308" s="3" t="s">
        <v>8883</v>
      </c>
      <c r="G308" s="3" t="s">
        <v>8883</v>
      </c>
      <c r="H308" s="4">
        <v>1443</v>
      </c>
      <c r="I308" s="4">
        <v>200390.88426645281</v>
      </c>
      <c r="J308" s="6">
        <v>44173</v>
      </c>
      <c r="K308" s="7">
        <v>4.0304045406900002E-3</v>
      </c>
      <c r="L308" s="7">
        <v>1549</v>
      </c>
      <c r="M308" s="7">
        <v>120403.5910587167</v>
      </c>
      <c r="N308" s="9">
        <v>44307</v>
      </c>
      <c r="O308" s="10">
        <v>0.18325832791520999</v>
      </c>
      <c r="P308" s="10">
        <v>1504</v>
      </c>
      <c r="Q308" s="10">
        <v>5474626.8146645008</v>
      </c>
      <c r="R308" s="10">
        <v>45.468966220407353</v>
      </c>
      <c r="S308" s="18">
        <v>45.468966220407353</v>
      </c>
      <c r="T308" s="13">
        <v>44588</v>
      </c>
      <c r="U308" s="14">
        <v>1.9683264187455401E-2</v>
      </c>
      <c r="V308" s="14">
        <v>1291</v>
      </c>
      <c r="W308" s="14">
        <v>588014.34645101929</v>
      </c>
      <c r="X308" s="14">
        <v>89.259279831166822</v>
      </c>
      <c r="Y308" s="19">
        <f t="shared" si="9"/>
        <v>-0.89259279831166827</v>
      </c>
    </row>
    <row r="309" spans="1:25">
      <c r="A309">
        <v>1193</v>
      </c>
      <c r="B309" t="s">
        <v>629</v>
      </c>
      <c r="C309" t="s">
        <v>630</v>
      </c>
      <c r="D309" t="str">
        <f t="shared" si="8"/>
        <v>C-Bit XCT</v>
      </c>
      <c r="E309" s="3" t="s">
        <v>8882</v>
      </c>
      <c r="F309" s="3" t="s">
        <v>8881</v>
      </c>
      <c r="G309" s="3" t="s">
        <v>8883</v>
      </c>
      <c r="H309" s="4">
        <v>0</v>
      </c>
      <c r="I309" s="4">
        <v>0</v>
      </c>
      <c r="J309" s="6">
        <v>43328</v>
      </c>
      <c r="K309" s="7">
        <v>4.4230205821804702E-4</v>
      </c>
      <c r="L309" s="7">
        <v>1676</v>
      </c>
      <c r="M309" s="7">
        <v>69718.248940920603</v>
      </c>
      <c r="N309" s="9">
        <v>43336</v>
      </c>
      <c r="O309" s="10">
        <v>7.9903332516550996E-4</v>
      </c>
      <c r="P309" s="10">
        <v>2402</v>
      </c>
      <c r="Q309" s="10">
        <v>125948.327033373</v>
      </c>
      <c r="R309" s="10">
        <v>1.8065331379751359</v>
      </c>
      <c r="S309" s="18">
        <v>1.8065331379751359</v>
      </c>
      <c r="U309" s="14"/>
      <c r="V309" s="14">
        <v>4521</v>
      </c>
      <c r="W309" s="14"/>
      <c r="X309" s="14"/>
      <c r="Y309" s="19">
        <f t="shared" si="9"/>
        <v>0</v>
      </c>
    </row>
    <row r="310" spans="1:25">
      <c r="A310">
        <v>1194</v>
      </c>
      <c r="B310" t="s">
        <v>631</v>
      </c>
      <c r="C310" t="s">
        <v>632</v>
      </c>
      <c r="D310" t="str">
        <f t="shared" si="8"/>
        <v>Independent Money System IMS</v>
      </c>
      <c r="E310" s="3" t="s">
        <v>8887</v>
      </c>
      <c r="F310" s="3" t="s">
        <v>8883</v>
      </c>
      <c r="G310" s="3" t="s">
        <v>8883</v>
      </c>
      <c r="H310" s="4">
        <v>1909</v>
      </c>
      <c r="I310" s="4">
        <v>6250.4188087785496</v>
      </c>
      <c r="J310" s="6">
        <v>43332</v>
      </c>
      <c r="K310" s="7">
        <v>6.8954300000000001E-3</v>
      </c>
      <c r="L310" s="7">
        <v>1807</v>
      </c>
      <c r="M310" s="7">
        <v>37141.262528799998</v>
      </c>
      <c r="N310" s="9">
        <v>43340</v>
      </c>
      <c r="O310" s="10">
        <v>1.01216E-2</v>
      </c>
      <c r="P310" s="10">
        <v>2490</v>
      </c>
      <c r="Q310" s="10">
        <v>54016.8409225</v>
      </c>
      <c r="R310" s="10">
        <v>1.4678707491773539</v>
      </c>
      <c r="S310" s="18">
        <v>1.4678707491773539</v>
      </c>
      <c r="T310" s="13">
        <v>44263</v>
      </c>
      <c r="U310" s="14">
        <v>5.1073000000000004E-4</v>
      </c>
      <c r="V310" s="14">
        <v>2153</v>
      </c>
      <c r="W310" s="14">
        <v>14024.76</v>
      </c>
      <c r="X310" s="14">
        <v>94.95405864685425</v>
      </c>
      <c r="Y310" s="19">
        <f t="shared" si="9"/>
        <v>-0.94954058646854245</v>
      </c>
    </row>
    <row r="311" spans="1:25">
      <c r="A311">
        <v>1195</v>
      </c>
      <c r="B311" t="s">
        <v>633</v>
      </c>
      <c r="C311" t="s">
        <v>634</v>
      </c>
      <c r="D311" t="str">
        <f t="shared" si="8"/>
        <v>HOdlcoin HODL</v>
      </c>
      <c r="E311" s="3" t="s">
        <v>8882</v>
      </c>
      <c r="F311" s="3" t="s">
        <v>8883</v>
      </c>
      <c r="G311" s="3" t="s">
        <v>8883</v>
      </c>
      <c r="H311" s="4">
        <v>0</v>
      </c>
      <c r="I311" s="4">
        <v>0</v>
      </c>
      <c r="J311" s="6">
        <v>43322</v>
      </c>
      <c r="K311" s="7">
        <v>9.8623940721154191E-4</v>
      </c>
      <c r="L311" s="7">
        <v>1473</v>
      </c>
      <c r="M311" s="7">
        <v>162081.4689314109</v>
      </c>
      <c r="N311" s="9">
        <v>43323</v>
      </c>
      <c r="O311" s="10">
        <v>2.3214672692120101E-3</v>
      </c>
      <c r="P311" s="10">
        <v>2224</v>
      </c>
      <c r="Q311" s="10">
        <v>381516.72131406423</v>
      </c>
      <c r="R311" s="10">
        <v>2.3538577471525328</v>
      </c>
      <c r="S311" s="18">
        <v>2.3538577471525328</v>
      </c>
      <c r="U311" s="14"/>
      <c r="V311" s="14">
        <v>4457</v>
      </c>
      <c r="W311" s="14"/>
      <c r="X311" s="14"/>
      <c r="Y311" s="19">
        <f t="shared" si="9"/>
        <v>0</v>
      </c>
    </row>
    <row r="312" spans="1:25">
      <c r="A312">
        <v>1200</v>
      </c>
      <c r="B312" t="s">
        <v>635</v>
      </c>
      <c r="C312" t="s">
        <v>636</v>
      </c>
      <c r="D312" t="str">
        <f t="shared" si="8"/>
        <v>NevaCoin NEVA</v>
      </c>
      <c r="E312" s="3" t="s">
        <v>8895</v>
      </c>
      <c r="F312" s="3" t="s">
        <v>8883</v>
      </c>
      <c r="G312" s="3" t="s">
        <v>8883</v>
      </c>
      <c r="H312" s="4">
        <v>1776</v>
      </c>
      <c r="I312" s="4">
        <v>20635.307539499801</v>
      </c>
      <c r="J312" s="6">
        <v>43934</v>
      </c>
      <c r="K312" s="7">
        <v>9.9738422137799995E-4</v>
      </c>
      <c r="L312" s="7">
        <v>2063</v>
      </c>
      <c r="M312" s="7">
        <v>4901.4791133129402</v>
      </c>
      <c r="N312" s="9">
        <v>44099</v>
      </c>
      <c r="O312" s="10">
        <v>0.31678837999999998</v>
      </c>
      <c r="P312" s="10">
        <v>2518</v>
      </c>
      <c r="Q312" s="10">
        <v>33877.600206449999</v>
      </c>
      <c r="R312" s="10">
        <v>317.61920151726559</v>
      </c>
      <c r="S312" s="18">
        <v>317.61920151726559</v>
      </c>
      <c r="T312" s="13">
        <v>44160</v>
      </c>
      <c r="U312" s="14">
        <v>2.001E-5</v>
      </c>
      <c r="V312" s="14">
        <v>2476</v>
      </c>
      <c r="W312" s="14">
        <v>274.88594138000002</v>
      </c>
      <c r="X312" s="14">
        <v>99.993683480435735</v>
      </c>
      <c r="Y312" s="19">
        <f t="shared" si="9"/>
        <v>-0.99993683480435736</v>
      </c>
    </row>
    <row r="313" spans="1:25">
      <c r="A313">
        <v>1206</v>
      </c>
      <c r="B313" t="s">
        <v>637</v>
      </c>
      <c r="C313" t="s">
        <v>638</v>
      </c>
      <c r="D313" t="str">
        <f t="shared" si="8"/>
        <v>BumbaCoin BUMBA</v>
      </c>
      <c r="E313" s="3" t="s">
        <v>8887</v>
      </c>
      <c r="F313" s="3" t="s">
        <v>8883</v>
      </c>
      <c r="G313" s="3" t="s">
        <v>8883</v>
      </c>
      <c r="H313" s="4">
        <v>0</v>
      </c>
      <c r="I313" s="4">
        <v>0</v>
      </c>
      <c r="J313" s="6">
        <v>43326</v>
      </c>
      <c r="K313" s="7">
        <v>2.5390437804162498E-3</v>
      </c>
      <c r="L313" s="7">
        <v>1710</v>
      </c>
      <c r="M313" s="7">
        <v>58458.882213475168</v>
      </c>
      <c r="N313" s="9">
        <v>43344</v>
      </c>
      <c r="O313" s="10">
        <v>4.0276455692946902E-3</v>
      </c>
      <c r="P313" s="10">
        <v>2432</v>
      </c>
      <c r="Q313" s="10">
        <v>93547.407656904732</v>
      </c>
      <c r="R313" s="10">
        <v>1.586284411619874</v>
      </c>
      <c r="S313" s="18">
        <v>1.586284411619874</v>
      </c>
      <c r="U313" s="14"/>
      <c r="V313" s="14">
        <v>4531</v>
      </c>
      <c r="W313" s="14"/>
      <c r="X313" s="14"/>
      <c r="Y313" s="19">
        <f t="shared" si="9"/>
        <v>0</v>
      </c>
    </row>
    <row r="314" spans="1:25">
      <c r="A314">
        <v>1209</v>
      </c>
      <c r="B314" t="s">
        <v>639</v>
      </c>
      <c r="C314" t="s">
        <v>640</v>
      </c>
      <c r="D314" t="str">
        <f t="shared" si="8"/>
        <v>PosEx PEX</v>
      </c>
      <c r="E314" s="3" t="s">
        <v>8887</v>
      </c>
      <c r="F314" s="3" t="s">
        <v>8883</v>
      </c>
      <c r="G314" s="3" t="s">
        <v>8883</v>
      </c>
      <c r="H314" s="4">
        <v>1903</v>
      </c>
      <c r="I314" s="4">
        <v>6672.9715961789998</v>
      </c>
      <c r="J314" s="6">
        <v>43922</v>
      </c>
      <c r="K314" s="7">
        <v>6.1892064273299998E-4</v>
      </c>
      <c r="L314" s="7">
        <v>2113</v>
      </c>
      <c r="M314" s="7">
        <v>1628.0860844527199</v>
      </c>
      <c r="N314" s="9">
        <v>44256</v>
      </c>
      <c r="O314" s="10">
        <v>0.74491450999999997</v>
      </c>
      <c r="P314" s="10">
        <v>1986</v>
      </c>
      <c r="Q314" s="10">
        <v>1093312.74</v>
      </c>
      <c r="R314" s="10">
        <v>1203.570310259232</v>
      </c>
      <c r="S314" s="18">
        <v>1203.570310259232</v>
      </c>
      <c r="T314" s="13">
        <v>44279</v>
      </c>
      <c r="U314" s="14">
        <v>2.1484999999999998E-3</v>
      </c>
      <c r="V314" s="14">
        <v>1568</v>
      </c>
      <c r="W314" s="14">
        <v>209724.37</v>
      </c>
      <c r="X314" s="14">
        <v>99.711577641305453</v>
      </c>
      <c r="Y314" s="19">
        <f t="shared" si="9"/>
        <v>-0.99711577641305449</v>
      </c>
    </row>
    <row r="315" spans="1:25">
      <c r="A315">
        <v>1210</v>
      </c>
      <c r="B315" t="s">
        <v>641</v>
      </c>
      <c r="C315" t="s">
        <v>642</v>
      </c>
      <c r="D315" t="str">
        <f t="shared" si="8"/>
        <v>Cabbage CAB</v>
      </c>
      <c r="E315" s="3" t="s">
        <v>8885</v>
      </c>
      <c r="F315" s="3" t="s">
        <v>8883</v>
      </c>
      <c r="G315" s="3" t="s">
        <v>8883</v>
      </c>
      <c r="H315" s="4">
        <v>1926</v>
      </c>
      <c r="I315" s="4">
        <v>4958.38231458478</v>
      </c>
      <c r="J315" s="6">
        <v>43357</v>
      </c>
      <c r="K315" s="7">
        <v>1.34845E-3</v>
      </c>
      <c r="L315" s="7">
        <v>1970</v>
      </c>
      <c r="M315" s="7">
        <v>14331.8644174</v>
      </c>
      <c r="N315" s="9">
        <v>43367</v>
      </c>
      <c r="O315" s="10">
        <v>3.1826300000000001E-3</v>
      </c>
      <c r="P315" s="10">
        <v>2524</v>
      </c>
      <c r="Q315" s="10">
        <v>31134.3778724</v>
      </c>
      <c r="R315" s="10">
        <v>2.3602135785531542</v>
      </c>
      <c r="S315" s="18">
        <v>2.3602135785531542</v>
      </c>
      <c r="T315" s="13">
        <v>43978</v>
      </c>
      <c r="U315" s="14">
        <v>1.8161458236200001E-4</v>
      </c>
      <c r="V315" s="14">
        <v>2374</v>
      </c>
      <c r="W315" s="14">
        <v>1928.85385552971</v>
      </c>
      <c r="X315" s="14">
        <v>94.293569080854525</v>
      </c>
      <c r="Y315" s="19">
        <f t="shared" si="9"/>
        <v>-0.94293569080854522</v>
      </c>
    </row>
    <row r="316" spans="1:25">
      <c r="A316">
        <v>1212</v>
      </c>
      <c r="B316" t="s">
        <v>643</v>
      </c>
      <c r="C316" t="s">
        <v>644</v>
      </c>
      <c r="D316" t="str">
        <f t="shared" si="8"/>
        <v>MojoCoin MOJO</v>
      </c>
      <c r="E316" s="3" t="s">
        <v>8887</v>
      </c>
      <c r="F316" s="3" t="s">
        <v>8883</v>
      </c>
      <c r="G316" s="3" t="s">
        <v>8883</v>
      </c>
      <c r="H316" s="4">
        <v>1847</v>
      </c>
      <c r="I316" s="4">
        <v>10889.519653384799</v>
      </c>
      <c r="J316" s="6">
        <v>43731</v>
      </c>
      <c r="K316" s="7">
        <v>1.09262339605E-4</v>
      </c>
      <c r="L316" s="7">
        <v>2120</v>
      </c>
      <c r="M316" s="7">
        <v>1355.9903465084201</v>
      </c>
      <c r="N316" s="9">
        <v>44566</v>
      </c>
      <c r="O316" s="10">
        <v>4.0183004815612502E-2</v>
      </c>
      <c r="P316" s="10">
        <v>2181</v>
      </c>
      <c r="Q316" s="10">
        <v>460005.51</v>
      </c>
      <c r="R316" s="10">
        <v>367.76628581156308</v>
      </c>
      <c r="S316" s="18">
        <v>367.76628581156308</v>
      </c>
      <c r="T316" s="13">
        <v>44687</v>
      </c>
      <c r="U316" s="14">
        <v>7.4512478762521614E-3</v>
      </c>
      <c r="V316" s="14">
        <v>1771</v>
      </c>
      <c r="W316" s="14">
        <v>92918.49</v>
      </c>
      <c r="X316" s="14">
        <v>81.456718056691741</v>
      </c>
      <c r="Y316" s="19">
        <f t="shared" si="9"/>
        <v>-0.81456718056691746</v>
      </c>
    </row>
    <row r="317" spans="1:25">
      <c r="A317">
        <v>1213</v>
      </c>
      <c r="B317" t="s">
        <v>645</v>
      </c>
      <c r="C317" t="s">
        <v>646</v>
      </c>
      <c r="D317" t="str">
        <f t="shared" si="8"/>
        <v>GoldMaxCoin GMX</v>
      </c>
      <c r="E317" s="3" t="s">
        <v>8882</v>
      </c>
      <c r="F317" s="3" t="s">
        <v>8883</v>
      </c>
      <c r="G317" s="3" t="s">
        <v>8883</v>
      </c>
      <c r="H317" s="4">
        <v>0</v>
      </c>
      <c r="I317" s="4">
        <v>0</v>
      </c>
      <c r="J317" s="6">
        <v>43322</v>
      </c>
      <c r="K317" s="7">
        <v>1.8491988885216399E-4</v>
      </c>
      <c r="L317" s="7">
        <v>4615</v>
      </c>
      <c r="M317" s="7">
        <v>0</v>
      </c>
      <c r="N317" s="9">
        <v>43328</v>
      </c>
      <c r="O317" s="10">
        <v>3.6555749829858498E-4</v>
      </c>
      <c r="P317" s="10">
        <v>2674</v>
      </c>
      <c r="Q317" s="10">
        <v>0</v>
      </c>
      <c r="R317" s="10">
        <v>1.97684251579252</v>
      </c>
      <c r="S317" s="18">
        <v>1.97684251579252</v>
      </c>
      <c r="U317" s="14"/>
      <c r="V317" s="14">
        <v>4615</v>
      </c>
      <c r="W317" s="14"/>
      <c r="X317" s="14"/>
      <c r="Y317" s="19">
        <f t="shared" si="9"/>
        <v>0</v>
      </c>
    </row>
    <row r="318" spans="1:25">
      <c r="A318">
        <v>1214</v>
      </c>
      <c r="B318" t="s">
        <v>647</v>
      </c>
      <c r="C318" t="s">
        <v>648</v>
      </c>
      <c r="D318" t="str">
        <f t="shared" si="8"/>
        <v>Lisk LSK</v>
      </c>
      <c r="E318" s="3" t="s">
        <v>8887</v>
      </c>
      <c r="F318" s="3" t="s">
        <v>8883</v>
      </c>
      <c r="G318" s="3" t="s">
        <v>8883</v>
      </c>
      <c r="H318" s="4">
        <v>55</v>
      </c>
      <c r="I318" s="4">
        <v>100427316.425822</v>
      </c>
      <c r="J318" s="6">
        <v>43816</v>
      </c>
      <c r="K318" s="7">
        <v>0.462654784195</v>
      </c>
      <c r="L318" s="7">
        <v>72</v>
      </c>
      <c r="M318" s="7">
        <v>57736100.573152997</v>
      </c>
      <c r="N318" s="9">
        <v>44323</v>
      </c>
      <c r="O318" s="10">
        <v>11.40689244</v>
      </c>
      <c r="P318" s="10">
        <v>152</v>
      </c>
      <c r="Q318" s="10">
        <v>1159360136.26</v>
      </c>
      <c r="R318" s="10">
        <v>24.655299868664532</v>
      </c>
      <c r="S318" s="18">
        <v>24.655299868664532</v>
      </c>
      <c r="T318" s="13">
        <v>44616</v>
      </c>
      <c r="U318" s="14">
        <v>1.383536526503377</v>
      </c>
      <c r="V318" s="14">
        <v>172</v>
      </c>
      <c r="W318" s="14">
        <v>198844319.18000001</v>
      </c>
      <c r="X318" s="14">
        <v>87.87104784426829</v>
      </c>
      <c r="Y318" s="19">
        <f t="shared" si="9"/>
        <v>-0.87871047844268291</v>
      </c>
    </row>
    <row r="319" spans="1:25">
      <c r="A319">
        <v>1216</v>
      </c>
      <c r="B319" t="s">
        <v>649</v>
      </c>
      <c r="C319" t="s">
        <v>650</v>
      </c>
      <c r="D319" t="str">
        <f t="shared" si="8"/>
        <v>EDRCoin EDRC</v>
      </c>
      <c r="E319" s="3" t="s">
        <v>8887</v>
      </c>
      <c r="F319" s="3" t="s">
        <v>8883</v>
      </c>
      <c r="G319" s="3" t="s">
        <v>8883</v>
      </c>
      <c r="H319" s="4">
        <v>1721</v>
      </c>
      <c r="I319" s="4">
        <v>30657.772718902801</v>
      </c>
      <c r="J319" s="6">
        <v>43382</v>
      </c>
      <c r="K319" s="7">
        <v>6.1211500000000002E-2</v>
      </c>
      <c r="L319" s="7">
        <v>1389</v>
      </c>
      <c r="M319" s="7">
        <v>223922.796619</v>
      </c>
      <c r="N319" s="9">
        <v>43558</v>
      </c>
      <c r="O319" s="10">
        <v>2.3800385847199999</v>
      </c>
      <c r="P319" s="10">
        <v>1455</v>
      </c>
      <c r="Q319" s="10">
        <v>6437031.8597129602</v>
      </c>
      <c r="R319" s="10">
        <v>38.882213059964222</v>
      </c>
      <c r="S319" s="18">
        <v>38.882213059964222</v>
      </c>
      <c r="T319" s="13">
        <v>43947</v>
      </c>
      <c r="U319" s="14">
        <v>3.1800933534600001E-3</v>
      </c>
      <c r="V319" s="14">
        <v>2218</v>
      </c>
      <c r="W319" s="14">
        <v>9441.0034154288605</v>
      </c>
      <c r="X319" s="14">
        <v>99.866384798386193</v>
      </c>
      <c r="Y319" s="19">
        <f t="shared" si="9"/>
        <v>-0.99866384798386187</v>
      </c>
    </row>
    <row r="320" spans="1:25">
      <c r="A320">
        <v>1218</v>
      </c>
      <c r="B320" t="s">
        <v>651</v>
      </c>
      <c r="C320" t="s">
        <v>652</v>
      </c>
      <c r="D320" t="str">
        <f t="shared" si="8"/>
        <v>PostCoin POST</v>
      </c>
      <c r="E320" s="3" t="s">
        <v>8887</v>
      </c>
      <c r="F320" s="3" t="s">
        <v>8883</v>
      </c>
      <c r="G320" s="3" t="s">
        <v>8883</v>
      </c>
      <c r="H320" s="4">
        <v>1803</v>
      </c>
      <c r="I320" s="4">
        <v>15833.666139005099</v>
      </c>
      <c r="J320" s="6">
        <v>43733</v>
      </c>
      <c r="K320" s="7">
        <v>2.07982924211E-4</v>
      </c>
      <c r="L320" s="7">
        <v>2052</v>
      </c>
      <c r="M320" s="7">
        <v>5617.6948231480401</v>
      </c>
      <c r="N320" s="9">
        <v>44257</v>
      </c>
      <c r="O320" s="10">
        <v>1.7752810000000001E-2</v>
      </c>
      <c r="P320" s="10">
        <v>2513</v>
      </c>
      <c r="Q320" s="10">
        <v>38380.75</v>
      </c>
      <c r="R320" s="10">
        <v>85.357055476293155</v>
      </c>
      <c r="S320" s="18">
        <v>85.357055476293155</v>
      </c>
      <c r="T320" s="13">
        <v>44258</v>
      </c>
      <c r="U320" s="14">
        <v>1.93097E-3</v>
      </c>
      <c r="V320" s="14">
        <v>1915</v>
      </c>
      <c r="W320" s="14">
        <v>48181.82</v>
      </c>
      <c r="X320" s="14">
        <v>89.12301770818253</v>
      </c>
      <c r="Y320" s="19">
        <f t="shared" si="9"/>
        <v>-0.89123017708182528</v>
      </c>
    </row>
    <row r="321" spans="1:25">
      <c r="A321">
        <v>1223</v>
      </c>
      <c r="B321" t="s">
        <v>653</v>
      </c>
      <c r="C321" t="s">
        <v>654</v>
      </c>
      <c r="D321" t="str">
        <f t="shared" si="8"/>
        <v>BERNcash BERN</v>
      </c>
      <c r="E321" s="3" t="s">
        <v>8887</v>
      </c>
      <c r="F321" s="3" t="s">
        <v>8883</v>
      </c>
      <c r="G321" s="3" t="s">
        <v>8883</v>
      </c>
      <c r="H321" s="4">
        <v>1743</v>
      </c>
      <c r="I321" s="4">
        <v>25942.039810811399</v>
      </c>
      <c r="J321" s="6">
        <v>44007</v>
      </c>
      <c r="K321" s="7">
        <v>1.81311128801E-4</v>
      </c>
      <c r="L321" s="7">
        <v>1983</v>
      </c>
      <c r="M321" s="7">
        <v>13172.788805075999</v>
      </c>
      <c r="N321" s="9">
        <v>44515</v>
      </c>
      <c r="O321" s="10">
        <v>2.6512627884496122E-3</v>
      </c>
      <c r="P321" s="10">
        <v>2357</v>
      </c>
      <c r="Q321" s="10">
        <v>181399.28</v>
      </c>
      <c r="R321" s="10">
        <v>14.62272506923463</v>
      </c>
      <c r="S321" s="18">
        <v>14.62272506923463</v>
      </c>
      <c r="T321" s="13">
        <v>44585</v>
      </c>
      <c r="U321" s="14">
        <v>3.3184059565661498E-4</v>
      </c>
      <c r="V321" s="14">
        <v>2042</v>
      </c>
      <c r="W321" s="14">
        <v>26110.46</v>
      </c>
      <c r="X321" s="14">
        <v>87.483677698706487</v>
      </c>
      <c r="Y321" s="19">
        <f t="shared" si="9"/>
        <v>-0.87483677698706486</v>
      </c>
    </row>
    <row r="322" spans="1:25">
      <c r="A322">
        <v>1226</v>
      </c>
      <c r="B322" t="s">
        <v>655</v>
      </c>
      <c r="C322" t="s">
        <v>656</v>
      </c>
      <c r="D322" t="str">
        <f t="shared" ref="D322:D385" si="10">_xlfn.TEXTJOIN(" ",TRUE,B322,C322)</f>
        <v>Qwark QWARK</v>
      </c>
      <c r="E322" s="3" t="s">
        <v>8887</v>
      </c>
      <c r="F322" s="3" t="s">
        <v>8883</v>
      </c>
      <c r="G322" s="3" t="s">
        <v>8883</v>
      </c>
      <c r="H322" s="4">
        <v>0</v>
      </c>
      <c r="I322" s="4">
        <v>0</v>
      </c>
      <c r="J322" s="6">
        <v>43320</v>
      </c>
      <c r="K322" s="7">
        <v>2.4149270728230501E-2</v>
      </c>
      <c r="L322" s="7">
        <v>819</v>
      </c>
      <c r="M322" s="7">
        <v>1441778.708193148</v>
      </c>
      <c r="N322" s="9">
        <v>43347</v>
      </c>
      <c r="O322" s="10">
        <v>3.5005647689104101E-2</v>
      </c>
      <c r="P322" s="10">
        <v>1768</v>
      </c>
      <c r="Q322" s="10">
        <v>2262146.8674406721</v>
      </c>
      <c r="R322" s="10">
        <v>1.4495529940861731</v>
      </c>
      <c r="S322" s="18">
        <v>1.4495529940861731</v>
      </c>
      <c r="U322" s="14"/>
      <c r="V322" s="14">
        <v>4347</v>
      </c>
      <c r="W322" s="14"/>
      <c r="X322" s="14"/>
      <c r="Y322" s="19">
        <f t="shared" si="9"/>
        <v>0</v>
      </c>
    </row>
    <row r="323" spans="1:25">
      <c r="A323">
        <v>1229</v>
      </c>
      <c r="B323" t="s">
        <v>657</v>
      </c>
      <c r="C323" t="s">
        <v>658</v>
      </c>
      <c r="D323" t="str">
        <f t="shared" si="10"/>
        <v>DigixDAO DGD</v>
      </c>
      <c r="E323" s="3" t="s">
        <v>8896</v>
      </c>
      <c r="F323" s="3" t="s">
        <v>8883</v>
      </c>
      <c r="G323" s="3" t="s">
        <v>8883</v>
      </c>
      <c r="H323" s="4">
        <v>85</v>
      </c>
      <c r="I323" s="4">
        <v>48061300.349799998</v>
      </c>
      <c r="J323" s="6">
        <v>43791</v>
      </c>
      <c r="K323" s="7">
        <v>9.7405890792599994</v>
      </c>
      <c r="L323" s="7">
        <v>167</v>
      </c>
      <c r="M323" s="7">
        <v>21012478.395199999</v>
      </c>
      <c r="N323" s="9">
        <v>44652</v>
      </c>
      <c r="O323" s="10">
        <v>1354.4012941796659</v>
      </c>
      <c r="P323" s="10">
        <v>803</v>
      </c>
      <c r="Q323" s="10">
        <v>46261295.469999999</v>
      </c>
      <c r="R323" s="10">
        <v>139.04716472061261</v>
      </c>
      <c r="S323" s="18">
        <v>139.04716472061261</v>
      </c>
      <c r="T323" s="13">
        <v>44684</v>
      </c>
      <c r="U323" s="14">
        <v>131.51831929505289</v>
      </c>
      <c r="V323" s="14">
        <v>397</v>
      </c>
      <c r="W323" s="14">
        <v>37591260.780000001</v>
      </c>
      <c r="X323" s="14">
        <v>90.289560423470292</v>
      </c>
      <c r="Y323" s="19">
        <f t="shared" ref="Y323:Y386" si="11">X323/-100</f>
        <v>-0.90289560423470294</v>
      </c>
    </row>
    <row r="324" spans="1:25">
      <c r="A324">
        <v>1230</v>
      </c>
      <c r="B324" t="s">
        <v>659</v>
      </c>
      <c r="C324" t="s">
        <v>660</v>
      </c>
      <c r="D324" t="str">
        <f t="shared" si="10"/>
        <v>Steem STEEM</v>
      </c>
      <c r="E324" s="3" t="s">
        <v>8884</v>
      </c>
      <c r="F324" s="3" t="s">
        <v>8883</v>
      </c>
      <c r="G324" s="3" t="s">
        <v>8883</v>
      </c>
      <c r="H324" s="4">
        <v>82</v>
      </c>
      <c r="I324" s="4">
        <v>50124310.8668558</v>
      </c>
      <c r="J324" s="6">
        <v>43903</v>
      </c>
      <c r="K324" s="7">
        <v>8.9655903638300005E-2</v>
      </c>
      <c r="L324" s="7">
        <v>88</v>
      </c>
      <c r="M324" s="7">
        <v>50124310.8668558</v>
      </c>
      <c r="N324" s="9">
        <v>44296</v>
      </c>
      <c r="O324" s="10">
        <v>1.43605475</v>
      </c>
      <c r="P324" s="10">
        <v>238</v>
      </c>
      <c r="Q324" s="10">
        <v>519806612.02999997</v>
      </c>
      <c r="R324" s="10">
        <v>16.017403112610349</v>
      </c>
      <c r="S324" s="18">
        <v>16.017403112610349</v>
      </c>
      <c r="T324" s="13">
        <v>44369</v>
      </c>
      <c r="U324" s="14">
        <v>0.18236353</v>
      </c>
      <c r="V324" s="14">
        <v>274</v>
      </c>
      <c r="W324" s="14">
        <v>84260187.890000001</v>
      </c>
      <c r="X324" s="14">
        <v>87.301074001530935</v>
      </c>
      <c r="Y324" s="19">
        <f t="shared" si="11"/>
        <v>-0.87301074001530932</v>
      </c>
    </row>
    <row r="325" spans="1:25">
      <c r="A325">
        <v>1234</v>
      </c>
      <c r="B325" t="s">
        <v>661</v>
      </c>
      <c r="C325" t="s">
        <v>662</v>
      </c>
      <c r="D325" t="str">
        <f t="shared" si="10"/>
        <v>Fantasy Cash FANS</v>
      </c>
      <c r="E325" s="3" t="s">
        <v>8882</v>
      </c>
      <c r="F325" s="3" t="s">
        <v>8883</v>
      </c>
      <c r="G325" s="3" t="s">
        <v>8883</v>
      </c>
      <c r="H325" s="4">
        <v>0</v>
      </c>
      <c r="I325" s="4">
        <v>0</v>
      </c>
      <c r="J325" s="6">
        <v>43326</v>
      </c>
      <c r="K325" s="7">
        <v>7.1322031319141402E-2</v>
      </c>
      <c r="L325" s="7">
        <v>1266</v>
      </c>
      <c r="M325" s="7">
        <v>328231.19165585202</v>
      </c>
      <c r="N325" s="9">
        <v>43331</v>
      </c>
      <c r="O325" s="10">
        <v>9.8999626934528406E-2</v>
      </c>
      <c r="P325" s="10">
        <v>2185</v>
      </c>
      <c r="Q325" s="10">
        <v>455606.28211502009</v>
      </c>
      <c r="R325" s="10">
        <v>1.388065161682501</v>
      </c>
      <c r="S325" s="18">
        <v>1.388065161682501</v>
      </c>
      <c r="U325" s="14"/>
      <c r="V325" s="14">
        <v>4448</v>
      </c>
      <c r="W325" s="14"/>
      <c r="X325" s="14"/>
      <c r="Y325" s="19">
        <f t="shared" si="11"/>
        <v>0</v>
      </c>
    </row>
    <row r="326" spans="1:25">
      <c r="A326">
        <v>1238</v>
      </c>
      <c r="B326" t="s">
        <v>663</v>
      </c>
      <c r="C326" t="s">
        <v>664</v>
      </c>
      <c r="D326" t="str">
        <f t="shared" si="10"/>
        <v>Espers ESP</v>
      </c>
      <c r="E326" s="3" t="s">
        <v>8887</v>
      </c>
      <c r="F326" s="3" t="s">
        <v>8883</v>
      </c>
      <c r="G326" s="3" t="s">
        <v>8883</v>
      </c>
      <c r="H326" s="4">
        <v>1401</v>
      </c>
      <c r="I326" s="4">
        <v>282175.98737197072</v>
      </c>
      <c r="J326" s="6">
        <v>43334</v>
      </c>
      <c r="K326" s="8">
        <v>8.7224761955440004E-5</v>
      </c>
      <c r="L326" s="7">
        <v>712</v>
      </c>
      <c r="M326" s="7">
        <v>1929602.1179952391</v>
      </c>
      <c r="N326" s="9">
        <v>43345</v>
      </c>
      <c r="O326" s="10">
        <v>2.18096407479607E-4</v>
      </c>
      <c r="P326" s="10">
        <v>1547</v>
      </c>
      <c r="Q326" s="10">
        <v>4837201.4829951664</v>
      </c>
      <c r="R326" s="10">
        <v>2.5003955595891978</v>
      </c>
      <c r="S326" s="18">
        <v>2.5003955595891978</v>
      </c>
      <c r="T326" s="13">
        <v>44189</v>
      </c>
      <c r="U326" s="16">
        <v>7.7381129900000004E-6</v>
      </c>
      <c r="V326" s="14">
        <v>1610</v>
      </c>
      <c r="W326" s="16">
        <v>177112.82161248699</v>
      </c>
      <c r="X326" s="16">
        <v>96.451975949799376</v>
      </c>
      <c r="Y326" s="19">
        <f t="shared" si="11"/>
        <v>-0.96451975949799373</v>
      </c>
    </row>
    <row r="327" spans="1:25">
      <c r="A327">
        <v>1241</v>
      </c>
      <c r="B327" t="s">
        <v>665</v>
      </c>
      <c r="C327" t="s">
        <v>666</v>
      </c>
      <c r="D327" t="str">
        <f t="shared" si="10"/>
        <v>FuzzBalls FUZZ</v>
      </c>
      <c r="E327" s="3" t="s">
        <v>8891</v>
      </c>
      <c r="F327" s="3" t="s">
        <v>8883</v>
      </c>
      <c r="G327" s="3" t="s">
        <v>8883</v>
      </c>
      <c r="H327" s="4">
        <v>1818</v>
      </c>
      <c r="I327" s="4">
        <v>14532.1349545387</v>
      </c>
      <c r="J327" s="6">
        <v>43474</v>
      </c>
      <c r="K327" s="7">
        <v>1.2068082286399999E-3</v>
      </c>
      <c r="L327" s="7">
        <v>2024</v>
      </c>
      <c r="M327" s="7">
        <v>7790.1767440859003</v>
      </c>
      <c r="N327" s="9">
        <v>44475</v>
      </c>
      <c r="O327" s="10">
        <v>1.4344897478759999E-2</v>
      </c>
      <c r="P327" s="10">
        <v>2498</v>
      </c>
      <c r="Q327" s="10">
        <v>50836.13</v>
      </c>
      <c r="R327" s="10">
        <v>11.886642084737719</v>
      </c>
      <c r="S327" s="18">
        <v>11.886642084737719</v>
      </c>
      <c r="T327" s="13">
        <v>44687</v>
      </c>
      <c r="U327" s="14">
        <v>6.3867838939304237E-3</v>
      </c>
      <c r="V327" s="14">
        <v>1998</v>
      </c>
      <c r="W327" s="14">
        <v>31333.63</v>
      </c>
      <c r="X327" s="14">
        <v>55.476963823637533</v>
      </c>
      <c r="Y327" s="19">
        <f t="shared" si="11"/>
        <v>-0.55476963823637537</v>
      </c>
    </row>
    <row r="328" spans="1:25">
      <c r="A328">
        <v>1244</v>
      </c>
      <c r="B328" t="s">
        <v>667</v>
      </c>
      <c r="C328" t="s">
        <v>668</v>
      </c>
      <c r="D328" t="str">
        <f t="shared" si="10"/>
        <v>HiCoin XHI</v>
      </c>
      <c r="E328" s="3" t="s">
        <v>8887</v>
      </c>
      <c r="F328" s="3" t="s">
        <v>8883</v>
      </c>
      <c r="G328" s="3" t="s">
        <v>8883</v>
      </c>
      <c r="H328" s="4">
        <v>1354</v>
      </c>
      <c r="I328" s="4">
        <v>502143.89016934199</v>
      </c>
      <c r="J328" s="6">
        <v>43522</v>
      </c>
      <c r="K328" s="8">
        <v>7.6768377935900004E-5</v>
      </c>
      <c r="L328" s="7">
        <v>1176</v>
      </c>
      <c r="M328" s="7">
        <v>455408.77330242901</v>
      </c>
      <c r="N328" s="9">
        <v>43560</v>
      </c>
      <c r="O328" s="10">
        <v>1.4871123175099999E-3</v>
      </c>
      <c r="P328" s="10">
        <v>1576</v>
      </c>
      <c r="Q328" s="10">
        <v>4466681.7866752204</v>
      </c>
      <c r="R328" s="10">
        <v>19.371417730770709</v>
      </c>
      <c r="S328" s="18">
        <v>19.371417730770709</v>
      </c>
      <c r="T328" s="13">
        <v>43934</v>
      </c>
      <c r="U328" s="16">
        <v>6.6492281425199997E-5</v>
      </c>
      <c r="V328" s="14">
        <v>1473</v>
      </c>
      <c r="W328" s="16">
        <v>303174.93532597902</v>
      </c>
      <c r="X328" s="16">
        <v>95.528765336532629</v>
      </c>
      <c r="Y328" s="19">
        <f t="shared" si="11"/>
        <v>-0.95528765336532628</v>
      </c>
    </row>
    <row r="329" spans="1:25">
      <c r="A329">
        <v>1247</v>
      </c>
      <c r="B329" t="s">
        <v>669</v>
      </c>
      <c r="C329" t="s">
        <v>670</v>
      </c>
      <c r="D329" t="str">
        <f t="shared" si="10"/>
        <v>AquariusCoin ARCO</v>
      </c>
      <c r="E329" s="3" t="s">
        <v>8882</v>
      </c>
      <c r="F329" s="3" t="s">
        <v>8883</v>
      </c>
      <c r="G329" s="3" t="s">
        <v>8883</v>
      </c>
      <c r="H329" s="4">
        <v>1496</v>
      </c>
      <c r="I329" s="4">
        <v>133081.28665074799</v>
      </c>
      <c r="J329" s="6">
        <v>44040</v>
      </c>
      <c r="K329" s="7">
        <v>1.4124437774500001E-2</v>
      </c>
      <c r="L329" s="7">
        <v>1779</v>
      </c>
      <c r="M329" s="7">
        <v>43019.547196528001</v>
      </c>
      <c r="N329" s="9">
        <v>44225</v>
      </c>
      <c r="O329" s="10">
        <v>0.82552738999999997</v>
      </c>
      <c r="P329" s="10">
        <v>1822</v>
      </c>
      <c r="Q329" s="10">
        <v>1960693.8</v>
      </c>
      <c r="R329" s="10">
        <v>58.446743380497018</v>
      </c>
      <c r="S329" s="18">
        <v>58.446743380497018</v>
      </c>
      <c r="T329" s="13">
        <v>44229</v>
      </c>
      <c r="U329" s="14">
        <v>1.4597529999999999E-2</v>
      </c>
      <c r="V329" s="14">
        <v>1691</v>
      </c>
      <c r="W329" s="14">
        <v>127269.17</v>
      </c>
      <c r="X329" s="14">
        <v>98.231732807799389</v>
      </c>
      <c r="Y329" s="19">
        <f t="shared" si="11"/>
        <v>-0.98231732807799388</v>
      </c>
    </row>
    <row r="330" spans="1:25">
      <c r="A330">
        <v>1248</v>
      </c>
      <c r="B330" t="s">
        <v>671</v>
      </c>
      <c r="C330" t="s">
        <v>672</v>
      </c>
      <c r="D330" t="str">
        <f t="shared" si="10"/>
        <v>Bitcoin 21 XBTC21</v>
      </c>
      <c r="E330" s="3" t="s">
        <v>8881</v>
      </c>
      <c r="F330" s="3" t="s">
        <v>8883</v>
      </c>
      <c r="G330" s="3" t="s">
        <v>8883</v>
      </c>
      <c r="H330" s="4">
        <v>1848</v>
      </c>
      <c r="I330" s="4">
        <v>10772.8063734263</v>
      </c>
      <c r="J330" s="6">
        <v>43334</v>
      </c>
      <c r="K330" s="7">
        <v>6.1611399999999997E-2</v>
      </c>
      <c r="L330" s="7">
        <v>1750</v>
      </c>
      <c r="M330" s="7">
        <v>49429.6318971</v>
      </c>
      <c r="N330" s="9">
        <v>43348</v>
      </c>
      <c r="O330" s="10">
        <v>0.15923000000000001</v>
      </c>
      <c r="P330" s="10">
        <v>2489</v>
      </c>
      <c r="Q330" s="10">
        <v>54334.208683800003</v>
      </c>
      <c r="R330" s="10">
        <v>2.5844243110852858</v>
      </c>
      <c r="S330" s="18">
        <v>2.5844243110852858</v>
      </c>
      <c r="T330" s="13">
        <v>44113</v>
      </c>
      <c r="U330" s="14">
        <v>4.3044800000000003E-3</v>
      </c>
      <c r="V330" s="14">
        <v>2326</v>
      </c>
      <c r="W330" s="14">
        <v>3422.36868164</v>
      </c>
      <c r="X330" s="14">
        <v>97.296690322175465</v>
      </c>
      <c r="Y330" s="19">
        <f t="shared" si="11"/>
        <v>-0.97296690322175461</v>
      </c>
    </row>
    <row r="331" spans="1:25">
      <c r="A331">
        <v>1249</v>
      </c>
      <c r="B331" t="s">
        <v>673</v>
      </c>
      <c r="C331" t="s">
        <v>674</v>
      </c>
      <c r="D331" t="str">
        <f t="shared" si="10"/>
        <v>Elcoin EL</v>
      </c>
      <c r="E331" s="3" t="s">
        <v>8890</v>
      </c>
      <c r="F331" s="3" t="s">
        <v>8893</v>
      </c>
      <c r="G331" s="3" t="s">
        <v>8883</v>
      </c>
      <c r="H331" s="4">
        <v>1707</v>
      </c>
      <c r="I331" s="4">
        <v>32933.906709380317</v>
      </c>
      <c r="J331" s="6">
        <v>43449</v>
      </c>
      <c r="K331" s="7">
        <v>7.5576098076899998E-3</v>
      </c>
      <c r="L331" s="7">
        <v>1635</v>
      </c>
      <c r="M331" s="7">
        <v>84712.998933273557</v>
      </c>
      <c r="N331" s="9">
        <v>43560</v>
      </c>
      <c r="O331" s="10">
        <v>5.3067676020200003E-2</v>
      </c>
      <c r="P331" s="10">
        <v>2126</v>
      </c>
      <c r="Q331" s="10">
        <v>594833.8292771132</v>
      </c>
      <c r="R331" s="10">
        <v>7.0217538839068823</v>
      </c>
      <c r="S331" s="18">
        <v>7.0217538839068823</v>
      </c>
      <c r="T331" s="13">
        <v>44189</v>
      </c>
      <c r="U331" s="14">
        <v>4.7519996297999998E-4</v>
      </c>
      <c r="V331" s="14">
        <v>2285</v>
      </c>
      <c r="W331" s="14">
        <v>5326.5007034440414</v>
      </c>
      <c r="X331" s="14">
        <v>99.104539714912121</v>
      </c>
      <c r="Y331" s="19">
        <f t="shared" si="11"/>
        <v>-0.99104539714912121</v>
      </c>
    </row>
    <row r="332" spans="1:25">
      <c r="A332">
        <v>1250</v>
      </c>
      <c r="B332" t="s">
        <v>675</v>
      </c>
      <c r="C332" t="s">
        <v>676</v>
      </c>
      <c r="D332" t="str">
        <f t="shared" si="10"/>
        <v>Zurcoin ZUR</v>
      </c>
      <c r="E332" s="3" t="s">
        <v>8882</v>
      </c>
      <c r="F332" s="3" t="s">
        <v>8883</v>
      </c>
      <c r="G332" s="3" t="s">
        <v>8883</v>
      </c>
      <c r="H332" s="4">
        <v>1785</v>
      </c>
      <c r="I332" s="4">
        <v>19436.97765361689</v>
      </c>
      <c r="J332" s="6">
        <v>43734</v>
      </c>
      <c r="K332" s="8">
        <v>8.1034179673700001E-5</v>
      </c>
      <c r="L332" s="7">
        <v>2034</v>
      </c>
      <c r="M332" s="7">
        <v>7102.8917061252459</v>
      </c>
      <c r="N332" s="9">
        <v>44303</v>
      </c>
      <c r="O332" s="10">
        <v>10.114077914653199</v>
      </c>
      <c r="P332" s="10">
        <v>2650</v>
      </c>
      <c r="Q332" s="10">
        <v>0</v>
      </c>
      <c r="R332" s="10">
        <v>124812.49215305829</v>
      </c>
      <c r="S332" s="18">
        <v>124812.49215305829</v>
      </c>
      <c r="T332" s="13">
        <v>44538</v>
      </c>
      <c r="U332" s="14">
        <v>9.719714202858985E-4</v>
      </c>
      <c r="V332" s="14">
        <v>2627</v>
      </c>
      <c r="W332" s="14">
        <v>0</v>
      </c>
      <c r="X332" s="14">
        <v>99.990389915635532</v>
      </c>
      <c r="Y332" s="19">
        <f t="shared" si="11"/>
        <v>-0.99990389915635536</v>
      </c>
    </row>
    <row r="333" spans="1:25">
      <c r="A333">
        <v>1251</v>
      </c>
      <c r="B333" t="s">
        <v>677</v>
      </c>
      <c r="C333" t="s">
        <v>678</v>
      </c>
      <c r="D333" t="str">
        <f t="shared" si="10"/>
        <v>SixEleven 611</v>
      </c>
      <c r="E333" s="3" t="s">
        <v>8882</v>
      </c>
      <c r="F333" s="3" t="s">
        <v>8883</v>
      </c>
      <c r="G333" s="3" t="s">
        <v>8883</v>
      </c>
      <c r="H333" s="4">
        <v>0</v>
      </c>
      <c r="I333" s="4">
        <v>0</v>
      </c>
      <c r="J333" s="6">
        <v>43751</v>
      </c>
      <c r="K333" s="7">
        <v>1.24671123659E-2</v>
      </c>
      <c r="L333" s="7">
        <v>2049</v>
      </c>
      <c r="M333" s="7">
        <v>5977.738792165017</v>
      </c>
      <c r="N333" s="9">
        <v>43753</v>
      </c>
      <c r="O333" s="10">
        <v>0.56995253691699999</v>
      </c>
      <c r="P333" s="10">
        <v>2286</v>
      </c>
      <c r="Q333" s="10">
        <v>273281.1969306143</v>
      </c>
      <c r="R333" s="10">
        <v>45.716483511926313</v>
      </c>
      <c r="S333" s="18">
        <v>45.716483511926313</v>
      </c>
      <c r="U333" s="14"/>
      <c r="V333" s="14">
        <v>4478</v>
      </c>
      <c r="W333" s="14"/>
      <c r="X333" s="14"/>
      <c r="Y333" s="19">
        <f t="shared" si="11"/>
        <v>0</v>
      </c>
    </row>
    <row r="334" spans="1:25">
      <c r="A334">
        <v>1252</v>
      </c>
      <c r="B334" t="s">
        <v>679</v>
      </c>
      <c r="C334" t="s">
        <v>679</v>
      </c>
      <c r="D334" t="str">
        <f t="shared" si="10"/>
        <v>2GIVE 2GIVE</v>
      </c>
      <c r="E334" s="3" t="s">
        <v>8887</v>
      </c>
      <c r="F334" s="3" t="s">
        <v>8883</v>
      </c>
      <c r="G334" s="3" t="s">
        <v>8883</v>
      </c>
      <c r="H334" s="4">
        <v>1645</v>
      </c>
      <c r="I334" s="4">
        <v>48909.004940142499</v>
      </c>
      <c r="J334" s="6">
        <v>43326</v>
      </c>
      <c r="K334" s="7">
        <v>2.6148500000000002E-3</v>
      </c>
      <c r="L334" s="7">
        <v>791</v>
      </c>
      <c r="M334" s="7">
        <v>1543047.7811400001</v>
      </c>
      <c r="N334" s="9">
        <v>43367</v>
      </c>
      <c r="O334" s="10">
        <v>4.9552600000000004E-3</v>
      </c>
      <c r="P334" s="10">
        <v>1805</v>
      </c>
      <c r="Q334" s="10">
        <v>2023490.2493700001</v>
      </c>
      <c r="R334" s="10">
        <v>1.8950456049104161</v>
      </c>
      <c r="S334" s="18">
        <v>1.8950456049104161</v>
      </c>
      <c r="T334" s="13">
        <v>43905</v>
      </c>
      <c r="U334" s="16">
        <v>9.3538490308399998E-5</v>
      </c>
      <c r="V334" s="14">
        <v>1909</v>
      </c>
      <c r="W334" s="16">
        <v>48909.106970148598</v>
      </c>
      <c r="X334" s="16">
        <v>98.112339406844455</v>
      </c>
      <c r="Y334" s="19">
        <f t="shared" si="11"/>
        <v>-0.98112339406844451</v>
      </c>
    </row>
    <row r="335" spans="1:25">
      <c r="A335">
        <v>1254</v>
      </c>
      <c r="B335" t="s">
        <v>680</v>
      </c>
      <c r="C335" t="s">
        <v>681</v>
      </c>
      <c r="D335" t="str">
        <f t="shared" si="10"/>
        <v>PlatinumBAR XPTX</v>
      </c>
      <c r="E335" s="3" t="s">
        <v>8887</v>
      </c>
      <c r="F335" s="3" t="s">
        <v>8883</v>
      </c>
      <c r="G335" s="3" t="s">
        <v>8883</v>
      </c>
      <c r="H335" s="4">
        <v>1958</v>
      </c>
      <c r="I335" s="4">
        <v>3233.2892653484</v>
      </c>
      <c r="J335" s="6">
        <v>43339</v>
      </c>
      <c r="K335" s="7">
        <v>0.25456699999999999</v>
      </c>
      <c r="L335" s="7">
        <v>1247</v>
      </c>
      <c r="M335" s="7">
        <v>344940.76439600001</v>
      </c>
      <c r="N335" s="9">
        <v>43340</v>
      </c>
      <c r="O335" s="10">
        <v>0.68995499999999998</v>
      </c>
      <c r="P335" s="10">
        <v>2166</v>
      </c>
      <c r="Q335" s="10">
        <v>493773.48928799998</v>
      </c>
      <c r="R335" s="10">
        <v>2.7103080917793738</v>
      </c>
      <c r="S335" s="18">
        <v>2.7103080917793738</v>
      </c>
      <c r="T335" s="13">
        <v>44101</v>
      </c>
      <c r="U335" s="14">
        <v>1.0632E-4</v>
      </c>
      <c r="V335" s="14">
        <v>2479</v>
      </c>
      <c r="W335" s="14">
        <v>232.76406157</v>
      </c>
      <c r="X335" s="14">
        <v>99.984590299367355</v>
      </c>
      <c r="Y335" s="19">
        <f t="shared" si="11"/>
        <v>-0.9998459029936736</v>
      </c>
    </row>
    <row r="336" spans="1:25">
      <c r="A336">
        <v>1256</v>
      </c>
      <c r="B336" t="s">
        <v>682</v>
      </c>
      <c r="C336" t="s">
        <v>683</v>
      </c>
      <c r="D336" t="str">
        <f t="shared" si="10"/>
        <v>Alphabit ABC</v>
      </c>
      <c r="E336" s="3" t="s">
        <v>3686</v>
      </c>
      <c r="F336" s="3" t="s">
        <v>8883</v>
      </c>
      <c r="G336" s="3" t="s">
        <v>8883</v>
      </c>
      <c r="H336" s="4">
        <v>0</v>
      </c>
      <c r="I336" s="4">
        <v>0</v>
      </c>
      <c r="J336" s="6">
        <v>43333</v>
      </c>
      <c r="K336" s="7">
        <v>18.1549892425537</v>
      </c>
      <c r="L336" s="7">
        <v>4616</v>
      </c>
      <c r="M336" s="7">
        <v>0</v>
      </c>
      <c r="N336" s="9">
        <v>43345</v>
      </c>
      <c r="O336" s="10">
        <v>39.363143920898402</v>
      </c>
      <c r="P336" s="10">
        <v>2675</v>
      </c>
      <c r="Q336" s="10">
        <v>0</v>
      </c>
      <c r="R336" s="10">
        <v>2.1681722525417229</v>
      </c>
      <c r="S336" s="18">
        <v>2.1681722525417229</v>
      </c>
      <c r="U336" s="14"/>
      <c r="V336" s="14">
        <v>4616</v>
      </c>
      <c r="W336" s="14"/>
      <c r="X336" s="14"/>
      <c r="Y336" s="19">
        <f t="shared" si="11"/>
        <v>0</v>
      </c>
    </row>
    <row r="337" spans="1:25">
      <c r="A337">
        <v>1257</v>
      </c>
      <c r="B337" t="s">
        <v>684</v>
      </c>
      <c r="C337" t="s">
        <v>685</v>
      </c>
      <c r="D337" t="str">
        <f t="shared" si="10"/>
        <v>LanaCoin LANA</v>
      </c>
      <c r="E337" s="3" t="s">
        <v>8882</v>
      </c>
      <c r="F337" s="3" t="s">
        <v>8883</v>
      </c>
      <c r="G337" s="3" t="s">
        <v>8883</v>
      </c>
      <c r="H337" s="4">
        <v>1507</v>
      </c>
      <c r="I337" s="4">
        <v>124416.52795802</v>
      </c>
      <c r="J337" s="6">
        <v>43447</v>
      </c>
      <c r="K337" s="8">
        <v>3.3022936900599999E-5</v>
      </c>
      <c r="L337" s="7">
        <v>1685</v>
      </c>
      <c r="M337" s="7">
        <v>66284.297970868996</v>
      </c>
      <c r="N337" s="9">
        <v>44246</v>
      </c>
      <c r="O337" s="10">
        <v>1.0565399999999999E-3</v>
      </c>
      <c r="P337" s="10">
        <v>1872</v>
      </c>
      <c r="Q337" s="10">
        <v>1670788.01</v>
      </c>
      <c r="R337" s="10">
        <v>31.994125876211921</v>
      </c>
      <c r="S337" s="18">
        <v>31.994125876211921</v>
      </c>
      <c r="T337" s="13">
        <v>44273</v>
      </c>
      <c r="U337" s="14">
        <v>1.7767E-4</v>
      </c>
      <c r="V337" s="14">
        <v>1115</v>
      </c>
      <c r="W337" s="14">
        <v>1191036.6000000001</v>
      </c>
      <c r="X337" s="14">
        <v>83.183788592954357</v>
      </c>
      <c r="Y337" s="19">
        <f t="shared" si="11"/>
        <v>-0.83183788592954355</v>
      </c>
    </row>
    <row r="338" spans="1:25">
      <c r="A338">
        <v>1259</v>
      </c>
      <c r="B338" t="s">
        <v>686</v>
      </c>
      <c r="C338" t="s">
        <v>687</v>
      </c>
      <c r="D338" t="str">
        <f t="shared" si="10"/>
        <v>PonziCoin PONZI</v>
      </c>
      <c r="E338" s="3" t="s">
        <v>8891</v>
      </c>
      <c r="F338" s="3" t="s">
        <v>8883</v>
      </c>
      <c r="G338" s="3" t="s">
        <v>8883</v>
      </c>
      <c r="H338" s="4">
        <v>2010</v>
      </c>
      <c r="I338" s="4">
        <v>620.58064847134006</v>
      </c>
      <c r="J338" s="6">
        <v>43328</v>
      </c>
      <c r="K338" s="7">
        <v>2.8327999999999999E-2</v>
      </c>
      <c r="L338" s="7">
        <v>1888</v>
      </c>
      <c r="M338" s="7">
        <v>24593.073601299999</v>
      </c>
      <c r="N338" s="9">
        <v>43329</v>
      </c>
      <c r="O338" s="10">
        <v>5.73392E-2</v>
      </c>
      <c r="P338" s="10">
        <v>2531</v>
      </c>
      <c r="Q338" s="10">
        <v>28139.0792907</v>
      </c>
      <c r="R338" s="10">
        <v>2.0241174809375879</v>
      </c>
      <c r="S338" s="18">
        <v>2.0241174809375879</v>
      </c>
      <c r="T338" s="13">
        <v>44461</v>
      </c>
      <c r="U338" s="14">
        <v>0</v>
      </c>
      <c r="V338" s="14">
        <v>2347</v>
      </c>
      <c r="W338" s="14">
        <v>2627.16</v>
      </c>
      <c r="X338" s="14">
        <v>100</v>
      </c>
      <c r="Y338" s="19">
        <f t="shared" si="11"/>
        <v>-1</v>
      </c>
    </row>
    <row r="339" spans="1:25">
      <c r="A339">
        <v>1264</v>
      </c>
      <c r="B339" t="s">
        <v>688</v>
      </c>
      <c r="C339" t="s">
        <v>689</v>
      </c>
      <c r="D339" t="str">
        <f t="shared" si="10"/>
        <v>TeslaCoilCoin TESLA</v>
      </c>
      <c r="E339" s="3" t="s">
        <v>8891</v>
      </c>
      <c r="F339" s="3" t="s">
        <v>8883</v>
      </c>
      <c r="G339" s="3" t="s">
        <v>8883</v>
      </c>
      <c r="H339" s="4">
        <v>0</v>
      </c>
      <c r="I339" s="4">
        <v>0</v>
      </c>
      <c r="J339" s="6">
        <v>43323</v>
      </c>
      <c r="K339" s="7">
        <v>0.94144910573959395</v>
      </c>
      <c r="L339" s="7">
        <v>4617</v>
      </c>
      <c r="M339" s="7">
        <v>0</v>
      </c>
      <c r="N339" s="9">
        <v>43336</v>
      </c>
      <c r="O339" s="10">
        <v>1.9572159051895099</v>
      </c>
      <c r="P339" s="10">
        <v>2676</v>
      </c>
      <c r="Q339" s="10">
        <v>0</v>
      </c>
      <c r="R339" s="10">
        <v>2.0789396827265971</v>
      </c>
      <c r="S339" s="18">
        <v>2.0789396827265971</v>
      </c>
      <c r="U339" s="14"/>
      <c r="V339" s="14">
        <v>4617</v>
      </c>
      <c r="W339" s="14"/>
      <c r="X339" s="14"/>
      <c r="Y339" s="19">
        <f t="shared" si="11"/>
        <v>0</v>
      </c>
    </row>
    <row r="340" spans="1:25">
      <c r="A340">
        <v>1266</v>
      </c>
      <c r="B340" t="s">
        <v>690</v>
      </c>
      <c r="C340" t="s">
        <v>691</v>
      </c>
      <c r="D340" t="str">
        <f t="shared" si="10"/>
        <v>MarteXcoin MXT</v>
      </c>
      <c r="E340" s="3" t="s">
        <v>8882</v>
      </c>
      <c r="F340" s="3" t="s">
        <v>8883</v>
      </c>
      <c r="G340" s="3" t="s">
        <v>8883</v>
      </c>
      <c r="H340" s="4">
        <v>1840</v>
      </c>
      <c r="I340" s="4">
        <v>11606.0114107152</v>
      </c>
      <c r="J340" s="6">
        <v>43743</v>
      </c>
      <c r="K340" s="7">
        <v>1.21229581016E-3</v>
      </c>
      <c r="L340" s="7">
        <v>2072</v>
      </c>
      <c r="M340" s="7">
        <v>4482.2352242649504</v>
      </c>
      <c r="N340" s="9">
        <v>43783</v>
      </c>
      <c r="O340" s="10">
        <v>0.24629205543400001</v>
      </c>
      <c r="P340" s="10">
        <v>2150</v>
      </c>
      <c r="Q340" s="10">
        <v>525329.17137067998</v>
      </c>
      <c r="R340" s="10">
        <v>203.1616816373342</v>
      </c>
      <c r="S340" s="18">
        <v>203.1616816373342</v>
      </c>
      <c r="T340" s="13">
        <v>44654</v>
      </c>
      <c r="U340" s="14">
        <v>4.6212912065578097E-4</v>
      </c>
      <c r="V340" s="14">
        <v>2239</v>
      </c>
      <c r="W340" s="14">
        <v>8364.4</v>
      </c>
      <c r="X340" s="14">
        <v>99.81236539691001</v>
      </c>
      <c r="Y340" s="19">
        <f t="shared" si="11"/>
        <v>-0.99812365396910008</v>
      </c>
    </row>
    <row r="341" spans="1:25">
      <c r="A341">
        <v>1268</v>
      </c>
      <c r="B341" t="s">
        <v>692</v>
      </c>
      <c r="C341" t="s">
        <v>693</v>
      </c>
      <c r="D341" t="str">
        <f t="shared" si="10"/>
        <v>Nullex NLX</v>
      </c>
      <c r="E341" s="3" t="s">
        <v>8884</v>
      </c>
      <c r="F341" s="3" t="s">
        <v>8883</v>
      </c>
      <c r="G341" s="3" t="s">
        <v>8883</v>
      </c>
      <c r="H341" s="4">
        <v>0</v>
      </c>
      <c r="I341" s="4">
        <v>0</v>
      </c>
      <c r="J341" s="6">
        <v>43497</v>
      </c>
      <c r="K341" s="7">
        <v>2.1256334790800001E-3</v>
      </c>
      <c r="L341" s="7">
        <v>1629</v>
      </c>
      <c r="M341" s="7">
        <v>86039.354787344826</v>
      </c>
      <c r="N341" s="9">
        <v>43534</v>
      </c>
      <c r="O341" s="10">
        <v>7.8358263268700004E-2</v>
      </c>
      <c r="P341" s="10">
        <v>1676</v>
      </c>
      <c r="Q341" s="10">
        <v>3171710.6830730871</v>
      </c>
      <c r="R341" s="10">
        <v>36.863487539072082</v>
      </c>
      <c r="S341" s="18">
        <v>36.863487539072082</v>
      </c>
      <c r="U341" s="14"/>
      <c r="V341" s="14">
        <v>4330</v>
      </c>
      <c r="W341" s="14"/>
      <c r="X341" s="14"/>
      <c r="Y341" s="19">
        <f t="shared" si="11"/>
        <v>0</v>
      </c>
    </row>
    <row r="342" spans="1:25">
      <c r="A342">
        <v>1269</v>
      </c>
      <c r="B342" t="s">
        <v>694</v>
      </c>
      <c r="C342" t="s">
        <v>695</v>
      </c>
      <c r="D342" t="str">
        <f t="shared" si="10"/>
        <v>RichCoin RICHX</v>
      </c>
      <c r="E342" s="3" t="s">
        <v>8887</v>
      </c>
      <c r="F342" s="3" t="s">
        <v>8883</v>
      </c>
      <c r="G342" s="3" t="s">
        <v>8883</v>
      </c>
      <c r="H342" s="4">
        <v>0</v>
      </c>
      <c r="I342" s="4">
        <v>0</v>
      </c>
      <c r="J342" s="6">
        <v>43334</v>
      </c>
      <c r="K342" s="7">
        <v>1.73781497869641E-3</v>
      </c>
      <c r="L342" s="7">
        <v>4618</v>
      </c>
      <c r="M342" s="7">
        <v>0</v>
      </c>
      <c r="N342" s="9">
        <v>43389</v>
      </c>
      <c r="O342" s="10">
        <v>3.1549374107271398E-3</v>
      </c>
      <c r="P342" s="10">
        <v>2677</v>
      </c>
      <c r="Q342" s="10">
        <v>0</v>
      </c>
      <c r="R342" s="10">
        <v>1.815462203630998</v>
      </c>
      <c r="S342" s="18">
        <v>1.815462203630998</v>
      </c>
      <c r="U342" s="14"/>
      <c r="V342" s="14">
        <v>4618</v>
      </c>
      <c r="W342" s="14"/>
      <c r="X342" s="14"/>
      <c r="Y342" s="19">
        <f t="shared" si="11"/>
        <v>0</v>
      </c>
    </row>
    <row r="343" spans="1:25">
      <c r="A343">
        <v>1273</v>
      </c>
      <c r="B343" t="s">
        <v>696</v>
      </c>
      <c r="C343" t="s">
        <v>697</v>
      </c>
      <c r="D343" t="str">
        <f t="shared" si="10"/>
        <v>Citadel CTL</v>
      </c>
      <c r="E343" s="3" t="s">
        <v>8887</v>
      </c>
      <c r="F343" s="3" t="s">
        <v>8883</v>
      </c>
      <c r="G343" s="3" t="s">
        <v>8883</v>
      </c>
      <c r="H343" s="4">
        <v>1860</v>
      </c>
      <c r="I343" s="4">
        <v>9896.1358619349503</v>
      </c>
      <c r="J343" s="6">
        <v>43484</v>
      </c>
      <c r="K343" s="7">
        <v>2.6960071881100001E-3</v>
      </c>
      <c r="L343" s="7">
        <v>1754</v>
      </c>
      <c r="M343" s="7">
        <v>48653.369903059</v>
      </c>
      <c r="N343" s="9">
        <v>43492</v>
      </c>
      <c r="O343" s="10">
        <v>0.29832224093199999</v>
      </c>
      <c r="P343" s="10">
        <v>2282</v>
      </c>
      <c r="Q343" s="10">
        <v>280427.8521507</v>
      </c>
      <c r="R343" s="10">
        <v>110.6533551719255</v>
      </c>
      <c r="S343" s="18">
        <v>110.6533551719255</v>
      </c>
      <c r="T343" s="13">
        <v>44634</v>
      </c>
      <c r="U343" s="14">
        <v>3.7680734467577501E-4</v>
      </c>
      <c r="V343" s="14">
        <v>2305</v>
      </c>
      <c r="W343" s="14">
        <v>4351.16</v>
      </c>
      <c r="X343" s="14">
        <v>99.873691165801588</v>
      </c>
      <c r="Y343" s="19">
        <f t="shared" si="11"/>
        <v>-0.99873691165801592</v>
      </c>
    </row>
    <row r="344" spans="1:25">
      <c r="A344">
        <v>1274</v>
      </c>
      <c r="B344" t="s">
        <v>698</v>
      </c>
      <c r="C344" t="s">
        <v>699</v>
      </c>
      <c r="D344" t="str">
        <f t="shared" si="10"/>
        <v>Waves WAVES</v>
      </c>
      <c r="E344" s="3" t="s">
        <v>8887</v>
      </c>
      <c r="F344" s="3" t="s">
        <v>8883</v>
      </c>
      <c r="G344" s="3" t="s">
        <v>8883</v>
      </c>
      <c r="H344" s="4">
        <v>62</v>
      </c>
      <c r="I344" s="4">
        <v>88377596.622236103</v>
      </c>
      <c r="J344" s="6">
        <v>43809</v>
      </c>
      <c r="K344" s="7">
        <v>0.52677997441900004</v>
      </c>
      <c r="L344" s="7">
        <v>76</v>
      </c>
      <c r="M344" s="7">
        <v>53644708.675954103</v>
      </c>
      <c r="N344" s="9">
        <v>44651</v>
      </c>
      <c r="O344" s="10">
        <v>62.355695558689114</v>
      </c>
      <c r="P344" s="10">
        <v>57</v>
      </c>
      <c r="Q344" s="10">
        <v>5891805961.8999996</v>
      </c>
      <c r="R344" s="10">
        <v>118.3714237191019</v>
      </c>
      <c r="S344" s="18">
        <v>118.3714237191019</v>
      </c>
      <c r="T344" s="13">
        <v>44684</v>
      </c>
      <c r="U344" s="14">
        <v>11.88768706679298</v>
      </c>
      <c r="V344" s="14">
        <v>61</v>
      </c>
      <c r="W344" s="14">
        <v>1294299057.48</v>
      </c>
      <c r="X344" s="14">
        <v>80.935683644801458</v>
      </c>
      <c r="Y344" s="19">
        <f t="shared" si="11"/>
        <v>-0.80935683644801459</v>
      </c>
    </row>
    <row r="345" spans="1:25">
      <c r="A345">
        <v>1276</v>
      </c>
      <c r="B345" t="s">
        <v>700</v>
      </c>
      <c r="C345" t="s">
        <v>701</v>
      </c>
      <c r="D345" t="str">
        <f t="shared" si="10"/>
        <v>ICO OpenLedger ICOO</v>
      </c>
      <c r="E345" s="3" t="s">
        <v>8887</v>
      </c>
      <c r="F345" s="3" t="s">
        <v>8883</v>
      </c>
      <c r="G345" s="3" t="s">
        <v>8883</v>
      </c>
      <c r="H345" s="4">
        <v>1841</v>
      </c>
      <c r="I345" s="4">
        <v>11533.31276368315</v>
      </c>
      <c r="J345" s="6">
        <v>43320</v>
      </c>
      <c r="K345" s="7">
        <v>0.44390237331390398</v>
      </c>
      <c r="L345" s="7">
        <v>1405</v>
      </c>
      <c r="M345" s="7">
        <v>206837.01514111899</v>
      </c>
      <c r="N345" s="9">
        <v>43322</v>
      </c>
      <c r="O345" s="10">
        <v>1.2073105573654199</v>
      </c>
      <c r="P345" s="10">
        <v>2134</v>
      </c>
      <c r="Q345" s="10">
        <v>562548.26972334774</v>
      </c>
      <c r="R345" s="10">
        <v>2.719765943922257</v>
      </c>
      <c r="S345" s="18">
        <v>2.719765943922257</v>
      </c>
      <c r="T345" s="13">
        <v>43903</v>
      </c>
      <c r="U345" s="14">
        <v>2.4752169743299999E-2</v>
      </c>
      <c r="V345" s="14">
        <v>2183</v>
      </c>
      <c r="W345" s="14">
        <v>11533.31276368315</v>
      </c>
      <c r="X345" s="14">
        <v>97.949809219152868</v>
      </c>
      <c r="Y345" s="19">
        <f t="shared" si="11"/>
        <v>-0.97949809219152872</v>
      </c>
    </row>
    <row r="346" spans="1:25">
      <c r="A346">
        <v>1279</v>
      </c>
      <c r="B346" t="s">
        <v>702</v>
      </c>
      <c r="C346" t="s">
        <v>703</v>
      </c>
      <c r="D346" t="str">
        <f t="shared" si="10"/>
        <v>PWR Coin PWR</v>
      </c>
      <c r="E346" s="3" t="s">
        <v>8882</v>
      </c>
      <c r="F346" s="3" t="s">
        <v>8883</v>
      </c>
      <c r="G346" s="3" t="s">
        <v>8883</v>
      </c>
      <c r="H346" s="4">
        <v>1630</v>
      </c>
      <c r="I346" s="4">
        <v>53577.348588909597</v>
      </c>
      <c r="J346" s="6">
        <v>43928</v>
      </c>
      <c r="K346" s="8">
        <v>1.6471929013999999E-6</v>
      </c>
      <c r="L346" s="7">
        <v>1957</v>
      </c>
      <c r="M346" s="7">
        <v>15999.7262263023</v>
      </c>
      <c r="N346" s="9">
        <v>44510</v>
      </c>
      <c r="O346" s="10">
        <v>6.8789625938922095E-4</v>
      </c>
      <c r="P346" s="10">
        <v>1659</v>
      </c>
      <c r="Q346" s="10">
        <v>3360522.79</v>
      </c>
      <c r="R346" s="10">
        <v>417.61730444840839</v>
      </c>
      <c r="S346" s="18">
        <v>417.61730444840839</v>
      </c>
      <c r="T346" s="13">
        <v>44598</v>
      </c>
      <c r="U346" s="16">
        <v>2.9654299502643001E-5</v>
      </c>
      <c r="V346" s="14">
        <v>962</v>
      </c>
      <c r="W346" s="16">
        <v>2197219.9300000002</v>
      </c>
      <c r="X346" s="16">
        <v>95.68913203148206</v>
      </c>
      <c r="Y346" s="19">
        <f t="shared" si="11"/>
        <v>-0.9568913203148206</v>
      </c>
    </row>
    <row r="347" spans="1:25">
      <c r="A347">
        <v>1281</v>
      </c>
      <c r="B347" t="s">
        <v>704</v>
      </c>
      <c r="C347" t="s">
        <v>704</v>
      </c>
      <c r="D347" t="str">
        <f t="shared" si="10"/>
        <v>ION ION</v>
      </c>
      <c r="E347" s="3" t="s">
        <v>8887</v>
      </c>
      <c r="F347" s="3" t="s">
        <v>8883</v>
      </c>
      <c r="G347" s="3" t="s">
        <v>8883</v>
      </c>
      <c r="H347" s="4">
        <v>1010</v>
      </c>
      <c r="I347" s="4">
        <v>249027.72926663409</v>
      </c>
      <c r="J347" s="6">
        <v>44192</v>
      </c>
      <c r="K347" s="7">
        <v>3.68377010576E-3</v>
      </c>
      <c r="L347" s="7">
        <v>1747</v>
      </c>
      <c r="M347" s="7">
        <v>50068.366397231061</v>
      </c>
      <c r="N347" s="9">
        <v>44661</v>
      </c>
      <c r="O347" s="10">
        <v>5154.6569789792229</v>
      </c>
      <c r="P347" s="10">
        <v>9</v>
      </c>
      <c r="Q347" s="10">
        <v>71257512011.64032</v>
      </c>
      <c r="R347" s="10">
        <v>1399288.454759791</v>
      </c>
      <c r="S347" s="18">
        <v>1399288.454759791</v>
      </c>
      <c r="T347" s="13">
        <v>44684</v>
      </c>
      <c r="U347" s="14">
        <v>1.472242293374371E-2</v>
      </c>
      <c r="V347" s="14">
        <v>1571</v>
      </c>
      <c r="W347" s="14">
        <v>203675.07189891141</v>
      </c>
      <c r="X347" s="14">
        <v>99.999714385981562</v>
      </c>
      <c r="Y347" s="19">
        <f t="shared" si="11"/>
        <v>-0.99999714385981564</v>
      </c>
    </row>
    <row r="348" spans="1:25">
      <c r="A348">
        <v>1282</v>
      </c>
      <c r="B348" t="s">
        <v>705</v>
      </c>
      <c r="C348" t="s">
        <v>706</v>
      </c>
      <c r="D348" t="str">
        <f t="shared" si="10"/>
        <v>High Voltage HVCO</v>
      </c>
      <c r="E348" s="3" t="s">
        <v>8887</v>
      </c>
      <c r="F348" s="3" t="s">
        <v>8883</v>
      </c>
      <c r="G348" s="3" t="s">
        <v>8883</v>
      </c>
      <c r="H348" s="4">
        <v>1891</v>
      </c>
      <c r="I348" s="4">
        <v>7289.2808692959097</v>
      </c>
      <c r="J348" s="6">
        <v>43329</v>
      </c>
      <c r="K348" s="7">
        <v>5.0325000000000002E-2</v>
      </c>
      <c r="L348" s="7">
        <v>1637</v>
      </c>
      <c r="M348" s="7">
        <v>83532.062376000002</v>
      </c>
      <c r="N348" s="9">
        <v>43343</v>
      </c>
      <c r="O348" s="10">
        <v>8.3965499999999998E-2</v>
      </c>
      <c r="P348" s="10">
        <v>2425</v>
      </c>
      <c r="Q348" s="10">
        <v>103531.08921799999</v>
      </c>
      <c r="R348" s="10">
        <v>1.6684649776453051</v>
      </c>
      <c r="S348" s="18">
        <v>1.6684649776453051</v>
      </c>
      <c r="T348" s="13">
        <v>44236</v>
      </c>
      <c r="U348" s="14">
        <v>8.7748999999999998E-4</v>
      </c>
      <c r="V348" s="14">
        <v>2401</v>
      </c>
      <c r="W348" s="14">
        <v>1346.84</v>
      </c>
      <c r="X348" s="14">
        <v>98.954939826476348</v>
      </c>
      <c r="Y348" s="19">
        <f t="shared" si="11"/>
        <v>-0.98954939826476351</v>
      </c>
    </row>
    <row r="349" spans="1:25">
      <c r="A349">
        <v>1285</v>
      </c>
      <c r="B349" t="s">
        <v>707</v>
      </c>
      <c r="C349" t="s">
        <v>708</v>
      </c>
      <c r="D349" t="str">
        <f t="shared" si="10"/>
        <v>GoldBlocks GB</v>
      </c>
      <c r="E349" s="3" t="s">
        <v>8887</v>
      </c>
      <c r="F349" s="3" t="s">
        <v>8883</v>
      </c>
      <c r="G349" s="3" t="s">
        <v>8883</v>
      </c>
      <c r="H349" s="4">
        <v>1760</v>
      </c>
      <c r="I349" s="4">
        <v>23204.976791114801</v>
      </c>
      <c r="J349" s="6">
        <v>43922</v>
      </c>
      <c r="K349" s="7">
        <v>6.3046803826099997E-4</v>
      </c>
      <c r="L349" s="7">
        <v>1968</v>
      </c>
      <c r="M349" s="7">
        <v>14460.4905682435</v>
      </c>
      <c r="N349" s="9">
        <v>44489</v>
      </c>
      <c r="O349" s="10">
        <v>1.204746970878E-2</v>
      </c>
      <c r="P349" s="10">
        <v>2414</v>
      </c>
      <c r="Q349" s="10">
        <v>112995.2</v>
      </c>
      <c r="R349" s="10">
        <v>19.108771543772711</v>
      </c>
      <c r="S349" s="18">
        <v>19.108771543772711</v>
      </c>
      <c r="T349" s="13">
        <v>44687</v>
      </c>
      <c r="U349" s="14">
        <v>2.8385706195246329E-3</v>
      </c>
      <c r="V349" s="14">
        <v>1926</v>
      </c>
      <c r="W349" s="14">
        <v>44874.91</v>
      </c>
      <c r="X349" s="14">
        <v>76.438449831038554</v>
      </c>
      <c r="Y349" s="19">
        <f t="shared" si="11"/>
        <v>-0.76438449831038557</v>
      </c>
    </row>
    <row r="350" spans="1:25">
      <c r="A350">
        <v>1291</v>
      </c>
      <c r="B350" t="s">
        <v>709</v>
      </c>
      <c r="C350" t="s">
        <v>710</v>
      </c>
      <c r="D350" t="str">
        <f t="shared" si="10"/>
        <v>Comet CMT</v>
      </c>
      <c r="E350" s="3" t="s">
        <v>8882</v>
      </c>
      <c r="F350" s="3" t="s">
        <v>8883</v>
      </c>
      <c r="G350" s="3" t="s">
        <v>8883</v>
      </c>
      <c r="H350" s="4">
        <v>1914</v>
      </c>
      <c r="I350" s="4">
        <v>5943.1531535051599</v>
      </c>
      <c r="J350" s="6">
        <v>43320</v>
      </c>
      <c r="K350" s="7">
        <v>2.56914E-2</v>
      </c>
      <c r="L350" s="7">
        <v>1855</v>
      </c>
      <c r="M350" s="7">
        <v>29294.793290000001</v>
      </c>
      <c r="N350" s="9">
        <v>43346</v>
      </c>
      <c r="O350" s="10">
        <v>8.6016999999999996E-2</v>
      </c>
      <c r="P350" s="10">
        <v>2510</v>
      </c>
      <c r="Q350" s="10">
        <v>41854.206009000001</v>
      </c>
      <c r="R350" s="10">
        <v>3.348085351518407</v>
      </c>
      <c r="S350" s="18">
        <v>3.348085351518407</v>
      </c>
      <c r="T350" s="13">
        <v>44461</v>
      </c>
      <c r="U350" s="14">
        <v>0</v>
      </c>
      <c r="V350" s="14">
        <v>2151</v>
      </c>
      <c r="W350" s="14">
        <v>14075.6</v>
      </c>
      <c r="X350" s="14">
        <v>100</v>
      </c>
      <c r="Y350" s="19">
        <f t="shared" si="11"/>
        <v>-1</v>
      </c>
    </row>
    <row r="351" spans="1:25">
      <c r="A351">
        <v>1294</v>
      </c>
      <c r="B351" t="s">
        <v>711</v>
      </c>
      <c r="C351" t="s">
        <v>712</v>
      </c>
      <c r="D351" t="str">
        <f t="shared" si="10"/>
        <v>Rise RISE</v>
      </c>
      <c r="E351" s="3" t="s">
        <v>8887</v>
      </c>
      <c r="F351" s="3" t="s">
        <v>8883</v>
      </c>
      <c r="G351" s="3" t="s">
        <v>8883</v>
      </c>
      <c r="H351" s="4">
        <v>1361</v>
      </c>
      <c r="I351" s="4">
        <v>477192.25199207797</v>
      </c>
      <c r="J351" s="6">
        <v>43824</v>
      </c>
      <c r="K351" s="7">
        <v>8.7306580334399995E-4</v>
      </c>
      <c r="L351" s="7">
        <v>1447</v>
      </c>
      <c r="M351" s="7">
        <v>176124.491644289</v>
      </c>
      <c r="N351" s="9">
        <v>44467</v>
      </c>
      <c r="O351" s="10">
        <v>0.89020037262865892</v>
      </c>
      <c r="P351" s="10">
        <v>1938</v>
      </c>
      <c r="Q351" s="10">
        <v>1298338.46</v>
      </c>
      <c r="R351" s="10">
        <v>1019.625747817668</v>
      </c>
      <c r="S351" s="18">
        <v>1019.625747817668</v>
      </c>
      <c r="T351" s="13">
        <v>44544</v>
      </c>
      <c r="U351" s="14">
        <v>8.26675349628903E-4</v>
      </c>
      <c r="V351" s="14">
        <v>1633</v>
      </c>
      <c r="W351" s="14">
        <v>159545.49</v>
      </c>
      <c r="X351" s="14">
        <v>99.907136036442239</v>
      </c>
      <c r="Y351" s="19">
        <f t="shared" si="11"/>
        <v>-0.99907136036442235</v>
      </c>
    </row>
    <row r="352" spans="1:25">
      <c r="A352">
        <v>1297</v>
      </c>
      <c r="B352" t="s">
        <v>713</v>
      </c>
      <c r="C352" t="s">
        <v>714</v>
      </c>
      <c r="D352" t="str">
        <f t="shared" si="10"/>
        <v>ChessCoin CHESS</v>
      </c>
      <c r="E352" s="3" t="s">
        <v>8892</v>
      </c>
      <c r="F352" s="3" t="s">
        <v>8883</v>
      </c>
      <c r="G352" s="3" t="s">
        <v>8883</v>
      </c>
      <c r="H352" s="4">
        <v>1706</v>
      </c>
      <c r="I352" s="4">
        <v>32949.717648560501</v>
      </c>
      <c r="J352" s="6">
        <v>43922</v>
      </c>
      <c r="K352" s="7">
        <v>3.8058242997299999E-4</v>
      </c>
      <c r="L352" s="7">
        <v>1885</v>
      </c>
      <c r="M352" s="7">
        <v>25101.089025821399</v>
      </c>
      <c r="N352" s="9">
        <v>44491</v>
      </c>
      <c r="O352" s="10">
        <v>4.2303897347652837E-2</v>
      </c>
      <c r="P352" s="10">
        <v>1882</v>
      </c>
      <c r="Q352" s="10">
        <v>1607020.08</v>
      </c>
      <c r="R352" s="10">
        <v>111.1556761846679</v>
      </c>
      <c r="S352" s="18">
        <v>111.1556761846679</v>
      </c>
      <c r="T352" s="13">
        <v>44534</v>
      </c>
      <c r="U352" s="14">
        <v>1.3719877394680001E-2</v>
      </c>
      <c r="V352" s="14">
        <v>1191</v>
      </c>
      <c r="W352" s="14">
        <v>850494.16</v>
      </c>
      <c r="X352" s="14">
        <v>67.568289791528571</v>
      </c>
      <c r="Y352" s="19">
        <f t="shared" si="11"/>
        <v>-0.67568289791528569</v>
      </c>
    </row>
    <row r="353" spans="1:25">
      <c r="A353">
        <v>1298</v>
      </c>
      <c r="B353" t="s">
        <v>715</v>
      </c>
      <c r="C353" t="s">
        <v>716</v>
      </c>
      <c r="D353" t="str">
        <f t="shared" si="10"/>
        <v>LBRY Credits LBC</v>
      </c>
      <c r="E353" s="3" t="s">
        <v>8887</v>
      </c>
      <c r="F353" s="3" t="s">
        <v>8883</v>
      </c>
      <c r="G353" s="3" t="s">
        <v>8883</v>
      </c>
      <c r="H353" s="4">
        <v>480</v>
      </c>
      <c r="I353" s="4">
        <v>2994286.5234849202</v>
      </c>
      <c r="J353" s="6">
        <v>43906</v>
      </c>
      <c r="K353" s="7">
        <v>5.1096608304899999E-3</v>
      </c>
      <c r="L353" s="7">
        <v>638</v>
      </c>
      <c r="M353" s="7">
        <v>2426272.5643739998</v>
      </c>
      <c r="N353" s="9">
        <v>44289</v>
      </c>
      <c r="O353" s="10">
        <v>0.52527805999999999</v>
      </c>
      <c r="P353" s="10">
        <v>415</v>
      </c>
      <c r="Q353" s="10">
        <v>194225213.49000001</v>
      </c>
      <c r="R353" s="10">
        <v>102.8009641786004</v>
      </c>
      <c r="S353" s="18">
        <v>102.8009641786004</v>
      </c>
      <c r="T353" s="13">
        <v>44375</v>
      </c>
      <c r="U353" s="14">
        <v>1.241156E-2</v>
      </c>
      <c r="V353" s="14">
        <v>646</v>
      </c>
      <c r="W353" s="14">
        <v>8497139.5399999991</v>
      </c>
      <c r="X353" s="14">
        <v>97.637144791465303</v>
      </c>
      <c r="Y353" s="19">
        <f t="shared" si="11"/>
        <v>-0.97637144791465302</v>
      </c>
    </row>
    <row r="354" spans="1:25">
      <c r="A354">
        <v>1299</v>
      </c>
      <c r="B354" t="s">
        <v>717</v>
      </c>
      <c r="C354" t="s">
        <v>718</v>
      </c>
      <c r="D354" t="str">
        <f t="shared" si="10"/>
        <v>PutinCoin PUT</v>
      </c>
      <c r="E354" s="3" t="s">
        <v>8891</v>
      </c>
      <c r="F354" s="3" t="s">
        <v>8883</v>
      </c>
      <c r="G354" s="3" t="s">
        <v>8883</v>
      </c>
      <c r="H354" s="4">
        <v>1522</v>
      </c>
      <c r="I354" s="4">
        <v>114634.305129923</v>
      </c>
      <c r="J354" s="6">
        <v>44014</v>
      </c>
      <c r="K354" s="8">
        <v>9.19997566259E-6</v>
      </c>
      <c r="L354" s="7">
        <v>1843</v>
      </c>
      <c r="M354" s="7">
        <v>32360.699376707002</v>
      </c>
      <c r="N354" s="9">
        <v>44621</v>
      </c>
      <c r="O354" s="10">
        <v>4.3713011482290204E-3</v>
      </c>
      <c r="P354" s="10">
        <v>2146</v>
      </c>
      <c r="Q354" s="10">
        <v>529830.98</v>
      </c>
      <c r="R354" s="10">
        <v>475.14268608384572</v>
      </c>
      <c r="S354" s="18">
        <v>475.14268608384572</v>
      </c>
      <c r="T354" s="13">
        <v>44635</v>
      </c>
      <c r="U354" s="14">
        <v>3.5946712273948397E-4</v>
      </c>
      <c r="V354" s="14">
        <v>1372</v>
      </c>
      <c r="W354" s="14">
        <v>434164.22</v>
      </c>
      <c r="X354" s="14">
        <v>91.776656181990163</v>
      </c>
      <c r="Y354" s="19">
        <f t="shared" si="11"/>
        <v>-0.91776656181990157</v>
      </c>
    </row>
    <row r="355" spans="1:25">
      <c r="A355">
        <v>1303</v>
      </c>
      <c r="B355" t="s">
        <v>719</v>
      </c>
      <c r="C355" t="s">
        <v>720</v>
      </c>
      <c r="D355" t="str">
        <f t="shared" si="10"/>
        <v>Breakout Stake BRX</v>
      </c>
      <c r="E355" s="3" t="s">
        <v>8889</v>
      </c>
      <c r="F355" s="3" t="s">
        <v>8883</v>
      </c>
      <c r="G355" s="3" t="s">
        <v>8883</v>
      </c>
      <c r="H355" s="4">
        <v>0</v>
      </c>
      <c r="I355" s="4">
        <v>0</v>
      </c>
      <c r="J355" s="6">
        <v>43324</v>
      </c>
      <c r="K355" s="7">
        <v>0.18641769886016801</v>
      </c>
      <c r="L355" s="7">
        <v>891</v>
      </c>
      <c r="M355" s="7">
        <v>1168481.5148019181</v>
      </c>
      <c r="N355" s="9">
        <v>43340</v>
      </c>
      <c r="O355" s="10">
        <v>0.52660226821899403</v>
      </c>
      <c r="P355" s="10">
        <v>1666</v>
      </c>
      <c r="Q355" s="10">
        <v>3300786.4587375452</v>
      </c>
      <c r="R355" s="10">
        <v>2.824851242338307</v>
      </c>
      <c r="S355" s="18">
        <v>2.824851242338307</v>
      </c>
      <c r="U355" s="14"/>
      <c r="V355" s="14">
        <v>4327</v>
      </c>
      <c r="W355" s="14"/>
      <c r="X355" s="14"/>
      <c r="Y355" s="19">
        <f t="shared" si="11"/>
        <v>0</v>
      </c>
    </row>
    <row r="356" spans="1:25">
      <c r="A356">
        <v>1306</v>
      </c>
      <c r="B356" t="s">
        <v>721</v>
      </c>
      <c r="C356" t="s">
        <v>722</v>
      </c>
      <c r="D356" t="str">
        <f t="shared" si="10"/>
        <v>Cryptojacks CJ</v>
      </c>
      <c r="E356" s="3" t="s">
        <v>8882</v>
      </c>
      <c r="F356" s="3" t="s">
        <v>8883</v>
      </c>
      <c r="G356" s="3" t="s">
        <v>8883</v>
      </c>
      <c r="H356" s="4">
        <v>1679</v>
      </c>
      <c r="I356" s="4">
        <v>38405.528285184897</v>
      </c>
      <c r="J356" s="6">
        <v>43393</v>
      </c>
      <c r="K356" s="7">
        <v>1.4957300000000001E-4</v>
      </c>
      <c r="L356" s="7">
        <v>1652</v>
      </c>
      <c r="M356" s="7">
        <v>78923.092925899997</v>
      </c>
      <c r="N356" s="9">
        <v>43396</v>
      </c>
      <c r="O356" s="10">
        <v>7.7620599999999999E-4</v>
      </c>
      <c r="P356" s="10">
        <v>2394</v>
      </c>
      <c r="Q356" s="10">
        <v>131270.83056100001</v>
      </c>
      <c r="R356" s="10">
        <v>5.1894793846482976</v>
      </c>
      <c r="S356" s="18">
        <v>5.1894793846482976</v>
      </c>
      <c r="T356" s="13">
        <v>43904</v>
      </c>
      <c r="U356" s="16">
        <v>9.4462607512300006E-5</v>
      </c>
      <c r="V356" s="14">
        <v>1955</v>
      </c>
      <c r="W356" s="16">
        <v>38405.528285184897</v>
      </c>
      <c r="X356" s="16">
        <v>87.83021420701462</v>
      </c>
      <c r="Y356" s="19">
        <f t="shared" si="11"/>
        <v>-0.87830214207014623</v>
      </c>
    </row>
    <row r="357" spans="1:25">
      <c r="A357">
        <v>1308</v>
      </c>
      <c r="B357" t="s">
        <v>723</v>
      </c>
      <c r="C357" t="s">
        <v>723</v>
      </c>
      <c r="D357" t="str">
        <f t="shared" si="10"/>
        <v>HEAT HEAT</v>
      </c>
      <c r="E357" s="3" t="s">
        <v>3686</v>
      </c>
      <c r="F357" s="3" t="s">
        <v>8883</v>
      </c>
      <c r="G357" s="3" t="s">
        <v>8883</v>
      </c>
      <c r="H357" s="4">
        <v>1420</v>
      </c>
      <c r="I357" s="4">
        <v>247950.894925714</v>
      </c>
      <c r="J357" s="6">
        <v>44030</v>
      </c>
      <c r="K357" s="7">
        <v>3.0999999999999999E-3</v>
      </c>
      <c r="L357" s="7">
        <v>999</v>
      </c>
      <c r="M357" s="7">
        <v>817002.03306341195</v>
      </c>
      <c r="N357" s="9">
        <v>44046</v>
      </c>
      <c r="O357" s="10">
        <v>3.4183198250800002</v>
      </c>
      <c r="P357" s="10">
        <v>763</v>
      </c>
      <c r="Q357" s="10">
        <v>53134819.615013301</v>
      </c>
      <c r="R357" s="10">
        <v>1102.683814541936</v>
      </c>
      <c r="S357" s="18">
        <v>1102.683814541936</v>
      </c>
      <c r="T357" s="13">
        <v>44296</v>
      </c>
      <c r="U357" s="14">
        <v>5.9533000000000003E-4</v>
      </c>
      <c r="V357" s="14">
        <v>1205</v>
      </c>
      <c r="W357" s="14">
        <v>795021.5</v>
      </c>
      <c r="X357" s="14">
        <v>99.982584134005478</v>
      </c>
      <c r="Y357" s="19">
        <f t="shared" si="11"/>
        <v>-0.99982584134005481</v>
      </c>
    </row>
    <row r="358" spans="1:25">
      <c r="A358">
        <v>1312</v>
      </c>
      <c r="B358" t="s">
        <v>724</v>
      </c>
      <c r="C358" t="s">
        <v>725</v>
      </c>
      <c r="D358" t="str">
        <f t="shared" si="10"/>
        <v>Steem Dollars SBD</v>
      </c>
      <c r="E358" s="3" t="s">
        <v>8896</v>
      </c>
      <c r="F358" s="3" t="s">
        <v>8883</v>
      </c>
      <c r="G358" s="3" t="s">
        <v>8883</v>
      </c>
      <c r="H358" s="4">
        <v>358</v>
      </c>
      <c r="I358" s="4">
        <v>4972092.8311840799</v>
      </c>
      <c r="J358" s="6">
        <v>44127</v>
      </c>
      <c r="K358" s="7">
        <v>0.26029671999999998</v>
      </c>
      <c r="L358" s="7">
        <v>409</v>
      </c>
      <c r="M358" s="7">
        <v>5817930.1678078398</v>
      </c>
      <c r="N358" s="9">
        <v>44288</v>
      </c>
      <c r="O358" s="10">
        <v>16.52751786</v>
      </c>
      <c r="P358" s="10">
        <v>633</v>
      </c>
      <c r="Q358" s="10">
        <v>81562937.920000002</v>
      </c>
      <c r="R358" s="10">
        <v>63.494914035028948</v>
      </c>
      <c r="S358" s="18">
        <v>63.494914035028948</v>
      </c>
      <c r="T358" s="13">
        <v>44369</v>
      </c>
      <c r="U358" s="14">
        <v>3.3123443400000001</v>
      </c>
      <c r="V358" s="14">
        <v>428</v>
      </c>
      <c r="W358" s="14">
        <v>30636780.100000001</v>
      </c>
      <c r="X358" s="14">
        <v>79.958609828421018</v>
      </c>
      <c r="Y358" s="19">
        <f t="shared" si="11"/>
        <v>-0.79958609828421023</v>
      </c>
    </row>
    <row r="359" spans="1:25">
      <c r="A359">
        <v>1320</v>
      </c>
      <c r="B359" t="s">
        <v>726</v>
      </c>
      <c r="C359" t="s">
        <v>727</v>
      </c>
      <c r="D359" t="str">
        <f t="shared" si="10"/>
        <v>Ardor ARDR</v>
      </c>
      <c r="E359" s="3" t="s">
        <v>8887</v>
      </c>
      <c r="F359" s="3" t="s">
        <v>8883</v>
      </c>
      <c r="G359" s="3" t="s">
        <v>8883</v>
      </c>
      <c r="H359" s="4">
        <v>116</v>
      </c>
      <c r="I359" s="4">
        <v>31149540.5648796</v>
      </c>
      <c r="J359" s="6">
        <v>43903</v>
      </c>
      <c r="K359" s="7">
        <v>2.4167070423300002E-2</v>
      </c>
      <c r="L359" s="7">
        <v>125</v>
      </c>
      <c r="M359" s="7">
        <v>31149540.5648796</v>
      </c>
      <c r="N359" s="9">
        <v>44296</v>
      </c>
      <c r="O359" s="10">
        <v>0.77559933000000003</v>
      </c>
      <c r="P359" s="10">
        <v>234</v>
      </c>
      <c r="Q359" s="10">
        <v>532012536.99000001</v>
      </c>
      <c r="R359" s="10">
        <v>32.093229192241182</v>
      </c>
      <c r="S359" s="18">
        <v>32.093229192241182</v>
      </c>
      <c r="T359" s="13">
        <v>44369</v>
      </c>
      <c r="U359" s="14">
        <v>8.7554530000000005E-2</v>
      </c>
      <c r="V359" s="14">
        <v>248</v>
      </c>
      <c r="W359" s="14">
        <v>101470601.75</v>
      </c>
      <c r="X359" s="14">
        <v>88.711371114773911</v>
      </c>
      <c r="Y359" s="19">
        <f t="shared" si="11"/>
        <v>-0.88711371114773907</v>
      </c>
    </row>
    <row r="360" spans="1:25">
      <c r="A360">
        <v>1321</v>
      </c>
      <c r="B360" t="s">
        <v>728</v>
      </c>
      <c r="C360" t="s">
        <v>729</v>
      </c>
      <c r="D360" t="str">
        <f t="shared" si="10"/>
        <v>Ethereum Classic ETC</v>
      </c>
      <c r="E360" s="3" t="s">
        <v>8887</v>
      </c>
      <c r="F360" s="3" t="s">
        <v>8883</v>
      </c>
      <c r="G360" s="3" t="s">
        <v>8883</v>
      </c>
      <c r="H360" s="4">
        <v>20</v>
      </c>
      <c r="I360" s="4">
        <v>563668549.12221301</v>
      </c>
      <c r="J360" s="6">
        <v>43903</v>
      </c>
      <c r="K360" s="7">
        <v>3.3044576941799999</v>
      </c>
      <c r="L360" s="7">
        <v>14</v>
      </c>
      <c r="M360" s="7">
        <v>563668549.12221301</v>
      </c>
      <c r="N360" s="9">
        <v>44322</v>
      </c>
      <c r="O360" s="10">
        <v>176.15769168</v>
      </c>
      <c r="P360" s="10">
        <v>23</v>
      </c>
      <c r="Q360" s="10">
        <v>15597820852.18</v>
      </c>
      <c r="R360" s="10">
        <v>53.309107872755938</v>
      </c>
      <c r="S360" s="18">
        <v>53.309107872755938</v>
      </c>
      <c r="T360" s="13">
        <v>44583</v>
      </c>
      <c r="U360" s="14">
        <v>21.74016385074232</v>
      </c>
      <c r="V360" s="14">
        <v>31</v>
      </c>
      <c r="W360" s="14">
        <v>3201144856.25</v>
      </c>
      <c r="X360" s="14">
        <v>87.658691685041774</v>
      </c>
      <c r="Y360" s="19">
        <f t="shared" si="11"/>
        <v>-0.87658691685041779</v>
      </c>
    </row>
    <row r="361" spans="1:25">
      <c r="A361">
        <v>1322</v>
      </c>
      <c r="B361" t="s">
        <v>730</v>
      </c>
      <c r="C361" t="s">
        <v>731</v>
      </c>
      <c r="D361" t="str">
        <f t="shared" si="10"/>
        <v>808Coin 808</v>
      </c>
      <c r="E361" s="3" t="s">
        <v>8887</v>
      </c>
      <c r="F361" s="3" t="s">
        <v>8883</v>
      </c>
      <c r="G361" s="3" t="s">
        <v>8883</v>
      </c>
      <c r="H361" s="4">
        <v>0</v>
      </c>
      <c r="I361" s="4">
        <v>0</v>
      </c>
      <c r="J361" s="6">
        <v>43332</v>
      </c>
      <c r="K361" s="8">
        <v>2.3385223357763599E-6</v>
      </c>
      <c r="L361" s="7">
        <v>1071</v>
      </c>
      <c r="M361" s="7">
        <v>657071.88247362699</v>
      </c>
      <c r="N361" s="9">
        <v>43338</v>
      </c>
      <c r="O361" s="12">
        <v>9.3769440354662897E-6</v>
      </c>
      <c r="P361" s="10">
        <v>1699</v>
      </c>
      <c r="Q361" s="10">
        <v>2951975.7120827758</v>
      </c>
      <c r="R361" s="10">
        <v>4.0097731340903628</v>
      </c>
      <c r="S361" s="18">
        <v>4.0097731340903628</v>
      </c>
      <c r="U361" s="14"/>
      <c r="V361" s="14">
        <v>4336</v>
      </c>
      <c r="W361" s="14"/>
      <c r="X361" s="14"/>
      <c r="Y361" s="19">
        <f t="shared" si="11"/>
        <v>0</v>
      </c>
    </row>
    <row r="362" spans="1:25">
      <c r="A362">
        <v>1323</v>
      </c>
      <c r="B362" t="s">
        <v>732</v>
      </c>
      <c r="C362" t="s">
        <v>733</v>
      </c>
      <c r="D362" t="str">
        <f t="shared" si="10"/>
        <v>First Bitcoin BIT</v>
      </c>
      <c r="E362" s="3" t="s">
        <v>8881</v>
      </c>
      <c r="F362" s="3" t="s">
        <v>8883</v>
      </c>
      <c r="G362" s="3" t="s">
        <v>8883</v>
      </c>
      <c r="H362" s="4">
        <v>2250</v>
      </c>
      <c r="I362" s="4">
        <v>0</v>
      </c>
      <c r="J362" s="6">
        <v>43449</v>
      </c>
      <c r="K362" s="7">
        <v>1.1638739274800001E-3</v>
      </c>
      <c r="L362" s="7">
        <v>2954</v>
      </c>
      <c r="M362" s="7">
        <v>0</v>
      </c>
      <c r="N362" s="9">
        <v>44159</v>
      </c>
      <c r="O362" s="10">
        <v>1.5096385268099999E-2</v>
      </c>
      <c r="P362" s="10">
        <v>2678</v>
      </c>
      <c r="Q362" s="10">
        <v>0</v>
      </c>
      <c r="R362" s="10">
        <v>12.97080801593901</v>
      </c>
      <c r="S362" s="18">
        <v>12.97080801593901</v>
      </c>
      <c r="T362" s="13">
        <v>44189</v>
      </c>
      <c r="U362" s="14">
        <v>3.5639997223599999E-3</v>
      </c>
      <c r="V362" s="14">
        <v>2640</v>
      </c>
      <c r="W362" s="14">
        <v>0</v>
      </c>
      <c r="X362" s="14">
        <v>76.391701330708301</v>
      </c>
      <c r="Y362" s="19">
        <f t="shared" si="11"/>
        <v>-0.76391701330708306</v>
      </c>
    </row>
    <row r="363" spans="1:25">
      <c r="A363">
        <v>1334</v>
      </c>
      <c r="B363" t="s">
        <v>734</v>
      </c>
      <c r="C363" t="s">
        <v>735</v>
      </c>
      <c r="D363" t="str">
        <f t="shared" si="10"/>
        <v>Elementrem ELE</v>
      </c>
      <c r="E363" s="3" t="s">
        <v>8887</v>
      </c>
      <c r="F363" s="3" t="s">
        <v>8883</v>
      </c>
      <c r="G363" s="3" t="s">
        <v>8883</v>
      </c>
      <c r="H363" s="4">
        <v>1829</v>
      </c>
      <c r="I363" s="4">
        <v>13366.534159534351</v>
      </c>
      <c r="J363" s="6">
        <v>43330</v>
      </c>
      <c r="K363" s="7">
        <v>9.6023119986057299E-3</v>
      </c>
      <c r="L363" s="7">
        <v>1354</v>
      </c>
      <c r="M363" s="7">
        <v>251112.32001943231</v>
      </c>
      <c r="N363" s="9">
        <v>43344</v>
      </c>
      <c r="O363" s="10">
        <v>1.2217160314321501E-2</v>
      </c>
      <c r="P363" s="10">
        <v>2259</v>
      </c>
      <c r="Q363" s="10">
        <v>319594.70101483952</v>
      </c>
      <c r="R363" s="10">
        <v>1.272314450529773</v>
      </c>
      <c r="S363" s="18">
        <v>1.272314450529773</v>
      </c>
      <c r="T363" s="13">
        <v>44009</v>
      </c>
      <c r="U363" s="14">
        <v>4.51138561379E-4</v>
      </c>
      <c r="V363" s="14">
        <v>2181</v>
      </c>
      <c r="W363" s="14">
        <v>11822.32903773838</v>
      </c>
      <c r="X363" s="14">
        <v>96.307336977070221</v>
      </c>
      <c r="Y363" s="19">
        <f t="shared" si="11"/>
        <v>-0.96307336977070224</v>
      </c>
    </row>
    <row r="364" spans="1:25">
      <c r="A364">
        <v>1340</v>
      </c>
      <c r="B364" t="s">
        <v>736</v>
      </c>
      <c r="C364" t="s">
        <v>737</v>
      </c>
      <c r="D364" t="str">
        <f t="shared" si="10"/>
        <v>Karbo KRB</v>
      </c>
      <c r="E364" s="3" t="s">
        <v>8894</v>
      </c>
      <c r="F364" s="3" t="s">
        <v>8883</v>
      </c>
      <c r="G364" s="3" t="s">
        <v>8883</v>
      </c>
      <c r="H364" s="4">
        <v>1396</v>
      </c>
      <c r="I364" s="4">
        <v>298446.39018830901</v>
      </c>
      <c r="J364" s="6">
        <v>43903</v>
      </c>
      <c r="K364" s="7">
        <v>2.82465573552E-2</v>
      </c>
      <c r="L364" s="7">
        <v>1298</v>
      </c>
      <c r="M364" s="7">
        <v>298446.39018830901</v>
      </c>
      <c r="N364" s="9">
        <v>44238</v>
      </c>
      <c r="O364" s="10">
        <v>0.45457649</v>
      </c>
      <c r="P364" s="10">
        <v>1681</v>
      </c>
      <c r="Q364" s="10">
        <v>3140658.52</v>
      </c>
      <c r="R364" s="10">
        <v>16.093164355702111</v>
      </c>
      <c r="S364" s="18">
        <v>16.093164355702111</v>
      </c>
      <c r="T364" s="13">
        <v>44593</v>
      </c>
      <c r="U364" s="14">
        <v>5.9442093453672497E-2</v>
      </c>
      <c r="V364" s="14">
        <v>1223</v>
      </c>
      <c r="W364" s="14">
        <v>752104.09</v>
      </c>
      <c r="X364" s="14">
        <v>86.923632268428022</v>
      </c>
      <c r="Y364" s="19">
        <f t="shared" si="11"/>
        <v>-0.86923632268428019</v>
      </c>
    </row>
    <row r="365" spans="1:25">
      <c r="A365">
        <v>1341</v>
      </c>
      <c r="B365" t="s">
        <v>738</v>
      </c>
      <c r="C365" t="s">
        <v>739</v>
      </c>
      <c r="D365" t="str">
        <f t="shared" si="10"/>
        <v>VapersCoin VPRC</v>
      </c>
      <c r="E365" s="3" t="s">
        <v>8887</v>
      </c>
      <c r="F365" s="3" t="s">
        <v>8883</v>
      </c>
      <c r="G365" s="3" t="s">
        <v>8883</v>
      </c>
      <c r="H365" s="4">
        <v>0</v>
      </c>
      <c r="I365" s="4">
        <v>0</v>
      </c>
      <c r="J365" s="6">
        <v>43322</v>
      </c>
      <c r="K365" s="8">
        <v>6.1639962950721397E-5</v>
      </c>
      <c r="L365" s="7">
        <v>1757</v>
      </c>
      <c r="M365" s="7">
        <v>48086.87387789286</v>
      </c>
      <c r="N365" s="9">
        <v>43340</v>
      </c>
      <c r="O365" s="12">
        <v>7.0704889367334504E-5</v>
      </c>
      <c r="P365" s="10">
        <v>2487</v>
      </c>
      <c r="Q365" s="10">
        <v>55158.649272315823</v>
      </c>
      <c r="R365" s="10">
        <v>1.147062489701042</v>
      </c>
      <c r="S365" s="18">
        <v>1.147062489701042</v>
      </c>
      <c r="U365" s="14"/>
      <c r="V365" s="14">
        <v>4560</v>
      </c>
      <c r="W365" s="14"/>
      <c r="X365" s="14"/>
      <c r="Y365" s="19">
        <f t="shared" si="11"/>
        <v>0</v>
      </c>
    </row>
    <row r="366" spans="1:25">
      <c r="A366">
        <v>1343</v>
      </c>
      <c r="B366" t="s">
        <v>740</v>
      </c>
      <c r="C366" t="s">
        <v>741</v>
      </c>
      <c r="D366" t="str">
        <f t="shared" si="10"/>
        <v>Stratis STRAT</v>
      </c>
      <c r="E366" s="3" t="s">
        <v>8887</v>
      </c>
      <c r="F366" s="3" t="s">
        <v>8883</v>
      </c>
      <c r="G366" s="3" t="s">
        <v>8883</v>
      </c>
      <c r="H366" s="4">
        <v>163</v>
      </c>
      <c r="I366" s="4">
        <v>19127658.520626899</v>
      </c>
      <c r="J366" s="6">
        <v>43903</v>
      </c>
      <c r="K366" s="7">
        <v>0.126404635057</v>
      </c>
      <c r="L366" s="7">
        <v>183</v>
      </c>
      <c r="M366" s="7">
        <v>19127658.520626899</v>
      </c>
      <c r="N366" s="9">
        <v>44326</v>
      </c>
      <c r="O366" s="10">
        <v>4.5105074800000002</v>
      </c>
      <c r="P366" s="10">
        <v>245</v>
      </c>
      <c r="Q366" s="10">
        <v>492990735.05000001</v>
      </c>
      <c r="R366" s="10">
        <v>35.683086130236163</v>
      </c>
      <c r="S366" s="18">
        <v>35.683086130236163</v>
      </c>
      <c r="T366" s="13">
        <v>44616</v>
      </c>
      <c r="U366" s="14">
        <v>0.7993262865051437</v>
      </c>
      <c r="V366" s="14">
        <v>226</v>
      </c>
      <c r="W366" s="14">
        <v>120339706.8</v>
      </c>
      <c r="X366" s="14">
        <v>82.278573086300625</v>
      </c>
      <c r="Y366" s="19">
        <f t="shared" si="11"/>
        <v>-0.82278573086300621</v>
      </c>
    </row>
    <row r="367" spans="1:25">
      <c r="A367">
        <v>1348</v>
      </c>
      <c r="B367" t="s">
        <v>742</v>
      </c>
      <c r="C367" t="s">
        <v>743</v>
      </c>
      <c r="D367" t="str">
        <f t="shared" si="10"/>
        <v>President Trump PRES</v>
      </c>
      <c r="E367" s="3" t="s">
        <v>8891</v>
      </c>
      <c r="F367" s="3" t="s">
        <v>8883</v>
      </c>
      <c r="G367" s="3" t="s">
        <v>8883</v>
      </c>
      <c r="H367" s="4">
        <v>0</v>
      </c>
      <c r="I367" s="4">
        <v>0</v>
      </c>
      <c r="J367" s="6">
        <v>43432</v>
      </c>
      <c r="K367" s="7">
        <v>1.3630401914700001E-3</v>
      </c>
      <c r="L367" s="7">
        <v>4619</v>
      </c>
      <c r="M367" s="7">
        <v>0</v>
      </c>
      <c r="N367" s="9">
        <v>43524</v>
      </c>
      <c r="O367" s="10">
        <v>2.8518898769799999E-2</v>
      </c>
      <c r="P367" s="10">
        <v>2679</v>
      </c>
      <c r="Q367" s="10">
        <v>0</v>
      </c>
      <c r="R367" s="10">
        <v>20.923006488196929</v>
      </c>
      <c r="S367" s="18">
        <v>20.923006488196929</v>
      </c>
      <c r="U367" s="14"/>
      <c r="V367" s="14">
        <v>4619</v>
      </c>
      <c r="W367" s="14"/>
      <c r="X367" s="14"/>
      <c r="Y367" s="19">
        <f t="shared" si="11"/>
        <v>0</v>
      </c>
    </row>
    <row r="368" spans="1:25">
      <c r="A368">
        <v>1351</v>
      </c>
      <c r="B368" t="s">
        <v>744</v>
      </c>
      <c r="C368" t="s">
        <v>745</v>
      </c>
      <c r="D368" t="str">
        <f t="shared" si="10"/>
        <v>Aces ACES</v>
      </c>
      <c r="E368" s="3" t="s">
        <v>8887</v>
      </c>
      <c r="F368" s="3" t="s">
        <v>8883</v>
      </c>
      <c r="G368" s="3" t="s">
        <v>8883</v>
      </c>
      <c r="H368" s="4">
        <v>2376</v>
      </c>
      <c r="I368" s="4">
        <v>0</v>
      </c>
      <c r="J368" s="6">
        <v>43502</v>
      </c>
      <c r="K368" s="8">
        <v>3.39266272895E-5</v>
      </c>
      <c r="L368" s="7">
        <v>2955</v>
      </c>
      <c r="M368" s="7">
        <v>0</v>
      </c>
      <c r="N368" s="9">
        <v>44510</v>
      </c>
      <c r="O368" s="10">
        <v>6.8789625938999995E-4</v>
      </c>
      <c r="P368" s="10">
        <v>2680</v>
      </c>
      <c r="Q368" s="10">
        <v>0</v>
      </c>
      <c r="R368" s="10">
        <v>20.275998952683931</v>
      </c>
      <c r="S368" s="18">
        <v>20.275998952683931</v>
      </c>
      <c r="T368" s="13">
        <v>44585</v>
      </c>
      <c r="U368" s="14">
        <v>3.3184059565661498E-4</v>
      </c>
      <c r="V368" s="14">
        <v>2641</v>
      </c>
      <c r="W368" s="14">
        <v>0</v>
      </c>
      <c r="X368" s="14">
        <v>51.760081389179447</v>
      </c>
      <c r="Y368" s="19">
        <f t="shared" si="11"/>
        <v>-0.51760081389179446</v>
      </c>
    </row>
    <row r="369" spans="1:25">
      <c r="A369">
        <v>1352</v>
      </c>
      <c r="B369" t="s">
        <v>746</v>
      </c>
      <c r="C369" t="s">
        <v>747</v>
      </c>
      <c r="D369" t="str">
        <f t="shared" si="10"/>
        <v>President Johnson GARY</v>
      </c>
      <c r="E369" s="3" t="s">
        <v>8891</v>
      </c>
      <c r="F369" s="3" t="s">
        <v>8883</v>
      </c>
      <c r="G369" s="3" t="s">
        <v>8883</v>
      </c>
      <c r="H369" s="4">
        <v>0</v>
      </c>
      <c r="I369" s="4">
        <v>0</v>
      </c>
      <c r="J369" s="6">
        <v>43320</v>
      </c>
      <c r="K369" s="7">
        <v>2.0560113713145301E-2</v>
      </c>
      <c r="L369" s="7">
        <v>4620</v>
      </c>
      <c r="M369" s="7">
        <v>0</v>
      </c>
      <c r="N369" s="9">
        <v>43341</v>
      </c>
      <c r="O369" s="10">
        <v>0.123073555529118</v>
      </c>
      <c r="P369" s="10">
        <v>2681</v>
      </c>
      <c r="Q369" s="10">
        <v>0</v>
      </c>
      <c r="R369" s="10">
        <v>5.9860347683986674</v>
      </c>
      <c r="S369" s="18">
        <v>5.9860347683986674</v>
      </c>
      <c r="U369" s="14"/>
      <c r="V369" s="14">
        <v>4620</v>
      </c>
      <c r="W369" s="14"/>
      <c r="X369" s="14"/>
      <c r="Y369" s="19">
        <f t="shared" si="11"/>
        <v>0</v>
      </c>
    </row>
    <row r="370" spans="1:25">
      <c r="A370">
        <v>1353</v>
      </c>
      <c r="B370" t="s">
        <v>748</v>
      </c>
      <c r="C370" t="s">
        <v>749</v>
      </c>
      <c r="D370" t="str">
        <f t="shared" si="10"/>
        <v>TajCoin TAJ</v>
      </c>
      <c r="E370" s="3" t="s">
        <v>8882</v>
      </c>
      <c r="F370" s="3" t="s">
        <v>8883</v>
      </c>
      <c r="G370" s="3" t="s">
        <v>8883</v>
      </c>
      <c r="H370" s="4">
        <v>1877</v>
      </c>
      <c r="I370" s="4">
        <v>8374.7606166510595</v>
      </c>
      <c r="J370" s="6">
        <v>43362</v>
      </c>
      <c r="K370" s="7">
        <v>2.13415E-3</v>
      </c>
      <c r="L370" s="7">
        <v>1772</v>
      </c>
      <c r="M370" s="7">
        <v>44493.101870699997</v>
      </c>
      <c r="N370" s="9">
        <v>43396</v>
      </c>
      <c r="O370" s="10">
        <v>9.9466199999999998E-3</v>
      </c>
      <c r="P370" s="10">
        <v>2500</v>
      </c>
      <c r="Q370" s="10">
        <v>50528.397602700003</v>
      </c>
      <c r="R370" s="10">
        <v>4.6606939530960796</v>
      </c>
      <c r="S370" s="18">
        <v>4.6606939530960796</v>
      </c>
      <c r="T370" s="13">
        <v>44188</v>
      </c>
      <c r="U370" s="14">
        <v>1.1771E-4</v>
      </c>
      <c r="V370" s="14">
        <v>2223</v>
      </c>
      <c r="W370" s="14">
        <v>9145.0034991499997</v>
      </c>
      <c r="X370" s="14">
        <v>98.816582919624963</v>
      </c>
      <c r="Y370" s="19">
        <f t="shared" si="11"/>
        <v>-0.98816582919624962</v>
      </c>
    </row>
    <row r="371" spans="1:25">
      <c r="A371">
        <v>1358</v>
      </c>
      <c r="B371" t="s">
        <v>750</v>
      </c>
      <c r="C371" t="s">
        <v>751</v>
      </c>
      <c r="D371" t="str">
        <f t="shared" si="10"/>
        <v>EDC Blockchain EDC</v>
      </c>
      <c r="E371" s="3" t="s">
        <v>8893</v>
      </c>
      <c r="F371" s="3" t="s">
        <v>8883</v>
      </c>
      <c r="G371" s="3" t="s">
        <v>8883</v>
      </c>
      <c r="H371" s="4">
        <v>316</v>
      </c>
      <c r="I371" s="4">
        <v>6242551.8395878458</v>
      </c>
      <c r="J371" s="6">
        <v>43912</v>
      </c>
      <c r="K371" s="7">
        <v>1.4838018760000001E-3</v>
      </c>
      <c r="L371" s="7">
        <v>510</v>
      </c>
      <c r="M371" s="7">
        <v>3962709.5820269431</v>
      </c>
      <c r="N371" s="9">
        <v>44140</v>
      </c>
      <c r="O371" s="10">
        <v>6.1448809663169998E-2</v>
      </c>
      <c r="P371" s="10">
        <v>455</v>
      </c>
      <c r="Q371" s="10">
        <v>164108019.26792651</v>
      </c>
      <c r="R371" s="10">
        <v>41.413082606973333</v>
      </c>
      <c r="S371" s="18">
        <v>41.413082606973333</v>
      </c>
      <c r="T371" s="13">
        <v>44145</v>
      </c>
      <c r="U371" s="14">
        <v>3.3183490456490002E-2</v>
      </c>
      <c r="V371" s="14">
        <v>264</v>
      </c>
      <c r="W371" s="14">
        <v>88621356.88325046</v>
      </c>
      <c r="X371" s="14">
        <v>45.998155800926959</v>
      </c>
      <c r="Y371" s="19">
        <f t="shared" si="11"/>
        <v>-0.4599815580092696</v>
      </c>
    </row>
    <row r="372" spans="1:25">
      <c r="A372">
        <v>1361</v>
      </c>
      <c r="B372" t="s">
        <v>752</v>
      </c>
      <c r="C372" t="s">
        <v>753</v>
      </c>
      <c r="D372" t="str">
        <f t="shared" si="10"/>
        <v>Artex Coin ATX</v>
      </c>
      <c r="E372" s="3" t="s">
        <v>8882</v>
      </c>
      <c r="F372" s="3" t="s">
        <v>8883</v>
      </c>
      <c r="G372" s="3" t="s">
        <v>8883</v>
      </c>
      <c r="H372" s="4">
        <v>0</v>
      </c>
      <c r="I372" s="4">
        <v>0</v>
      </c>
      <c r="J372" s="6">
        <v>43332</v>
      </c>
      <c r="K372" s="8">
        <v>6.2889157561585294E-5</v>
      </c>
      <c r="L372" s="7">
        <v>2128</v>
      </c>
      <c r="M372" s="7">
        <v>1181.168427765009</v>
      </c>
      <c r="N372" s="9">
        <v>43343</v>
      </c>
      <c r="O372" s="10">
        <v>7.0488022174686204E-4</v>
      </c>
      <c r="P372" s="10">
        <v>2557</v>
      </c>
      <c r="Q372" s="10">
        <v>13238.884023340141</v>
      </c>
      <c r="R372" s="10">
        <v>11.208294864764181</v>
      </c>
      <c r="S372" s="18">
        <v>11.208294864764181</v>
      </c>
      <c r="U372" s="14"/>
      <c r="V372" s="14">
        <v>4590</v>
      </c>
      <c r="W372" s="14"/>
      <c r="X372" s="14"/>
      <c r="Y372" s="19">
        <f t="shared" si="11"/>
        <v>0</v>
      </c>
    </row>
    <row r="373" spans="1:25">
      <c r="A373">
        <v>1367</v>
      </c>
      <c r="B373" t="s">
        <v>754</v>
      </c>
      <c r="C373" t="s">
        <v>755</v>
      </c>
      <c r="D373" t="str">
        <f t="shared" si="10"/>
        <v>Experience Points XP</v>
      </c>
      <c r="E373" s="3" t="s">
        <v>8887</v>
      </c>
      <c r="F373" s="3" t="s">
        <v>8883</v>
      </c>
      <c r="G373" s="3" t="s">
        <v>8883</v>
      </c>
      <c r="H373" s="4">
        <v>1983</v>
      </c>
      <c r="I373" s="4">
        <v>1869.3298611148721</v>
      </c>
      <c r="J373" s="6">
        <v>43486</v>
      </c>
      <c r="K373" s="8">
        <v>4.9445855528300001E-6</v>
      </c>
      <c r="L373" s="7">
        <v>858</v>
      </c>
      <c r="M373" s="7">
        <v>1295488.0419424849</v>
      </c>
      <c r="N373" s="9">
        <v>43640</v>
      </c>
      <c r="O373" s="12">
        <v>7.9538307814399996E-5</v>
      </c>
      <c r="P373" s="10">
        <v>1041</v>
      </c>
      <c r="Q373" s="10">
        <v>22197351.854968879</v>
      </c>
      <c r="R373" s="10">
        <v>16.08594026022601</v>
      </c>
      <c r="S373" s="18">
        <v>16.08594026022601</v>
      </c>
      <c r="T373" s="13">
        <v>43903</v>
      </c>
      <c r="U373" s="16">
        <v>1.7328650071999999E-6</v>
      </c>
      <c r="V373" s="14">
        <v>2377</v>
      </c>
      <c r="W373" s="16">
        <v>1869.3298611148721</v>
      </c>
      <c r="X373" s="16">
        <v>97.821345393412713</v>
      </c>
      <c r="Y373" s="19">
        <f t="shared" si="11"/>
        <v>-0.97821345393412718</v>
      </c>
    </row>
    <row r="374" spans="1:25">
      <c r="A374">
        <v>1368</v>
      </c>
      <c r="B374" t="s">
        <v>756</v>
      </c>
      <c r="C374" t="s">
        <v>757</v>
      </c>
      <c r="D374" t="str">
        <f t="shared" si="10"/>
        <v>Veltor VLT</v>
      </c>
      <c r="E374" s="3" t="s">
        <v>8882</v>
      </c>
      <c r="F374" s="3" t="s">
        <v>8883</v>
      </c>
      <c r="G374" s="3" t="s">
        <v>8883</v>
      </c>
      <c r="H374" s="4">
        <v>1915</v>
      </c>
      <c r="I374" s="4">
        <v>5704.6041600791696</v>
      </c>
      <c r="J374" s="6">
        <v>43333</v>
      </c>
      <c r="K374" s="7">
        <v>3.8156900000000001E-2</v>
      </c>
      <c r="L374" s="7">
        <v>1913</v>
      </c>
      <c r="M374" s="7">
        <v>22341.236574999999</v>
      </c>
      <c r="N374" s="9">
        <v>43344</v>
      </c>
      <c r="O374" s="10">
        <v>0.102115</v>
      </c>
      <c r="P374" s="10">
        <v>2541</v>
      </c>
      <c r="Q374" s="10">
        <v>24483.254302500001</v>
      </c>
      <c r="R374" s="10">
        <v>2.6761870068061082</v>
      </c>
      <c r="S374" s="18">
        <v>2.6761870068061082</v>
      </c>
      <c r="T374" s="13">
        <v>43917</v>
      </c>
      <c r="U374" s="14">
        <v>2.8491483038900001E-3</v>
      </c>
      <c r="V374" s="14">
        <v>2382</v>
      </c>
      <c r="W374" s="14">
        <v>1791.4398878541599</v>
      </c>
      <c r="X374" s="14">
        <v>97.209863091720123</v>
      </c>
      <c r="Y374" s="19">
        <f t="shared" si="11"/>
        <v>-0.97209863091720128</v>
      </c>
    </row>
    <row r="375" spans="1:25">
      <c r="A375">
        <v>1371</v>
      </c>
      <c r="B375" t="s">
        <v>758</v>
      </c>
      <c r="C375" t="s">
        <v>759</v>
      </c>
      <c r="D375" t="str">
        <f t="shared" si="10"/>
        <v>B3Coin KB3</v>
      </c>
      <c r="E375" s="3" t="s">
        <v>3686</v>
      </c>
      <c r="F375" s="3" t="s">
        <v>8883</v>
      </c>
      <c r="G375" s="3" t="s">
        <v>8883</v>
      </c>
      <c r="H375" s="4">
        <v>0</v>
      </c>
      <c r="I375" s="4">
        <v>0</v>
      </c>
      <c r="J375" s="6">
        <v>43326</v>
      </c>
      <c r="K375" s="7">
        <v>2.4306725244969099E-3</v>
      </c>
      <c r="L375" s="7">
        <v>738</v>
      </c>
      <c r="M375" s="7">
        <v>1777694.736921276</v>
      </c>
      <c r="N375" s="9">
        <v>43341</v>
      </c>
      <c r="O375" s="10">
        <v>2.8862510807812201E-3</v>
      </c>
      <c r="P375" s="10">
        <v>1782</v>
      </c>
      <c r="Q375" s="10">
        <v>2112623.9900309439</v>
      </c>
      <c r="R375" s="10">
        <v>1.1874290146833351</v>
      </c>
      <c r="S375" s="18">
        <v>1.1874290146833351</v>
      </c>
      <c r="U375" s="14"/>
      <c r="V375" s="14">
        <v>4351</v>
      </c>
      <c r="W375" s="14"/>
      <c r="X375" s="14"/>
      <c r="Y375" s="19">
        <f t="shared" si="11"/>
        <v>0</v>
      </c>
    </row>
    <row r="376" spans="1:25">
      <c r="A376">
        <v>1375</v>
      </c>
      <c r="B376" t="s">
        <v>760</v>
      </c>
      <c r="C376" t="s">
        <v>761</v>
      </c>
      <c r="D376" t="str">
        <f t="shared" si="10"/>
        <v>Golfcoin GOLF</v>
      </c>
      <c r="E376" s="3" t="s">
        <v>8887</v>
      </c>
      <c r="F376" s="3" t="s">
        <v>8883</v>
      </c>
      <c r="G376" s="3" t="s">
        <v>8883</v>
      </c>
      <c r="H376" s="4">
        <v>0</v>
      </c>
      <c r="I376" s="4">
        <v>0</v>
      </c>
      <c r="J376" s="6">
        <v>43339</v>
      </c>
      <c r="K376" s="7">
        <v>1.37969342176802E-4</v>
      </c>
      <c r="L376" s="7">
        <v>1373</v>
      </c>
      <c r="M376" s="7">
        <v>233480.81002998259</v>
      </c>
      <c r="N376" s="9">
        <v>43343</v>
      </c>
      <c r="O376" s="10">
        <v>2.8195208869874499E-4</v>
      </c>
      <c r="P376" s="10">
        <v>2170</v>
      </c>
      <c r="Q376" s="10">
        <v>477465.7776218587</v>
      </c>
      <c r="R376" s="10">
        <v>2.0435850765848769</v>
      </c>
      <c r="S376" s="18">
        <v>2.0435850765848769</v>
      </c>
      <c r="U376" s="14"/>
      <c r="V376" s="14">
        <v>4443</v>
      </c>
      <c r="W376" s="14"/>
      <c r="X376" s="14"/>
      <c r="Y376" s="19">
        <f t="shared" si="11"/>
        <v>0</v>
      </c>
    </row>
    <row r="377" spans="1:25">
      <c r="A377">
        <v>1376</v>
      </c>
      <c r="B377" t="s">
        <v>762</v>
      </c>
      <c r="C377" t="s">
        <v>763</v>
      </c>
      <c r="D377" t="str">
        <f t="shared" si="10"/>
        <v>Neo NEO</v>
      </c>
      <c r="E377" s="3" t="s">
        <v>8887</v>
      </c>
      <c r="F377" s="3" t="s">
        <v>8883</v>
      </c>
      <c r="G377" s="3" t="s">
        <v>8883</v>
      </c>
      <c r="H377" s="4">
        <v>24</v>
      </c>
      <c r="I377" s="4">
        <v>435092006.45599902</v>
      </c>
      <c r="J377" s="6">
        <v>43903</v>
      </c>
      <c r="K377" s="7">
        <v>4.2294392256100002</v>
      </c>
      <c r="L377" s="7">
        <v>18</v>
      </c>
      <c r="M377" s="7">
        <v>435092006.45599902</v>
      </c>
      <c r="N377" s="9">
        <v>44323</v>
      </c>
      <c r="O377" s="10">
        <v>140.36816264000001</v>
      </c>
      <c r="P377" s="10">
        <v>39</v>
      </c>
      <c r="Q377" s="10">
        <v>8363379267.1199999</v>
      </c>
      <c r="R377" s="10">
        <v>33.188362606098238</v>
      </c>
      <c r="S377" s="18">
        <v>33.188362606098238</v>
      </c>
      <c r="T377" s="13">
        <v>44585</v>
      </c>
      <c r="U377" s="14">
        <v>16.20541411758056</v>
      </c>
      <c r="V377" s="14">
        <v>63</v>
      </c>
      <c r="W377" s="14">
        <v>1276834358.8499999</v>
      </c>
      <c r="X377" s="14">
        <v>88.455064301765972</v>
      </c>
      <c r="Y377" s="19">
        <f t="shared" si="11"/>
        <v>-0.88455064301765973</v>
      </c>
    </row>
    <row r="378" spans="1:25">
      <c r="A378">
        <v>1380</v>
      </c>
      <c r="B378" t="s">
        <v>764</v>
      </c>
      <c r="C378" t="s">
        <v>765</v>
      </c>
      <c r="D378" t="str">
        <f t="shared" si="10"/>
        <v>LoMoCoin LMC</v>
      </c>
      <c r="E378" s="3" t="s">
        <v>8887</v>
      </c>
      <c r="F378" s="3" t="s">
        <v>8883</v>
      </c>
      <c r="G378" s="3" t="s">
        <v>8883</v>
      </c>
      <c r="H378" s="4">
        <v>0</v>
      </c>
      <c r="I378" s="4">
        <v>0</v>
      </c>
      <c r="J378" s="6">
        <v>43355</v>
      </c>
      <c r="K378" s="7">
        <v>1.0644597932696301E-2</v>
      </c>
      <c r="L378" s="7">
        <v>625</v>
      </c>
      <c r="M378" s="7">
        <v>2590535.1467647082</v>
      </c>
      <c r="N378" s="9">
        <v>43370</v>
      </c>
      <c r="O378" s="10">
        <v>1.8492575734853699E-2</v>
      </c>
      <c r="P378" s="10">
        <v>1569</v>
      </c>
      <c r="Q378" s="10">
        <v>4523578.3071550783</v>
      </c>
      <c r="R378" s="10">
        <v>1.7372732959740349</v>
      </c>
      <c r="S378" s="18">
        <v>1.7372732959740349</v>
      </c>
      <c r="U378" s="14"/>
      <c r="V378" s="14">
        <v>4317</v>
      </c>
      <c r="W378" s="14"/>
      <c r="X378" s="14"/>
      <c r="Y378" s="19">
        <f t="shared" si="11"/>
        <v>0</v>
      </c>
    </row>
    <row r="379" spans="1:25">
      <c r="A379">
        <v>1381</v>
      </c>
      <c r="B379" t="s">
        <v>766</v>
      </c>
      <c r="C379" t="s">
        <v>767</v>
      </c>
      <c r="D379" t="str">
        <f t="shared" si="10"/>
        <v>Bitcloud BTDX</v>
      </c>
      <c r="E379" s="3" t="s">
        <v>8887</v>
      </c>
      <c r="F379" s="3" t="s">
        <v>8883</v>
      </c>
      <c r="G379" s="3" t="s">
        <v>8883</v>
      </c>
      <c r="H379" s="4">
        <v>1612</v>
      </c>
      <c r="I379" s="4">
        <v>59768.389127033501</v>
      </c>
      <c r="J379" s="6">
        <v>43739</v>
      </c>
      <c r="K379" s="7">
        <v>4.0028179240699999E-4</v>
      </c>
      <c r="L379" s="7">
        <v>1907</v>
      </c>
      <c r="M379" s="7">
        <v>22817.872011615898</v>
      </c>
      <c r="N379" s="9">
        <v>44287</v>
      </c>
      <c r="O379" s="10">
        <v>5.0467390000000001E-2</v>
      </c>
      <c r="P379" s="10">
        <v>1933</v>
      </c>
      <c r="Q379" s="10">
        <v>1325310.1200000001</v>
      </c>
      <c r="R379" s="10">
        <v>126.07965427686899</v>
      </c>
      <c r="S379" s="18">
        <v>126.07965427686899</v>
      </c>
      <c r="T379" s="13">
        <v>44635</v>
      </c>
      <c r="U379" s="14">
        <v>3.9374692796453702E-4</v>
      </c>
      <c r="V379" s="14">
        <v>1861</v>
      </c>
      <c r="W379" s="14">
        <v>60936.21</v>
      </c>
      <c r="X379" s="14">
        <v>99.219799304135719</v>
      </c>
      <c r="Y379" s="19">
        <f t="shared" si="11"/>
        <v>-0.99219799304135714</v>
      </c>
    </row>
    <row r="380" spans="1:25">
      <c r="A380">
        <v>1382</v>
      </c>
      <c r="B380" t="s">
        <v>768</v>
      </c>
      <c r="C380" t="s">
        <v>769</v>
      </c>
      <c r="D380" t="str">
        <f t="shared" si="10"/>
        <v>NoLimitCoin NLC2</v>
      </c>
      <c r="E380" s="3" t="s">
        <v>8892</v>
      </c>
      <c r="F380" s="3" t="s">
        <v>8883</v>
      </c>
      <c r="G380" s="3" t="s">
        <v>8883</v>
      </c>
      <c r="H380" s="4">
        <v>1014</v>
      </c>
      <c r="I380" s="4">
        <v>242102.347277997</v>
      </c>
      <c r="J380" s="6">
        <v>43320</v>
      </c>
      <c r="K380" s="7">
        <v>2.6164300000000001E-2</v>
      </c>
      <c r="L380" s="7">
        <v>414</v>
      </c>
      <c r="M380" s="7">
        <v>5703561.0049299998</v>
      </c>
      <c r="N380" s="9">
        <v>43321</v>
      </c>
      <c r="O380" s="10">
        <v>4.6153600000000003E-2</v>
      </c>
      <c r="P380" s="10">
        <v>1464</v>
      </c>
      <c r="Q380" s="10">
        <v>6245708.5453700004</v>
      </c>
      <c r="R380" s="10">
        <v>1.7639913928520921</v>
      </c>
      <c r="S380" s="18">
        <v>1.7639913928520921</v>
      </c>
      <c r="T380" s="13">
        <v>43937</v>
      </c>
      <c r="U380" s="14">
        <v>2.8201044572399999E-4</v>
      </c>
      <c r="V380" s="14">
        <v>1520</v>
      </c>
      <c r="W380" s="14">
        <v>261565.561395973</v>
      </c>
      <c r="X380" s="14">
        <v>99.388974108793249</v>
      </c>
      <c r="Y380" s="19">
        <f t="shared" si="11"/>
        <v>-0.99388974108793249</v>
      </c>
    </row>
    <row r="381" spans="1:25">
      <c r="A381">
        <v>1387</v>
      </c>
      <c r="B381" t="s">
        <v>770</v>
      </c>
      <c r="C381" t="s">
        <v>771</v>
      </c>
      <c r="D381" t="str">
        <f t="shared" si="10"/>
        <v>VeriumReserve VRM</v>
      </c>
      <c r="E381" s="3" t="s">
        <v>8887</v>
      </c>
      <c r="F381" s="3" t="s">
        <v>8883</v>
      </c>
      <c r="G381" s="3" t="s">
        <v>8883</v>
      </c>
      <c r="H381" s="4">
        <v>1517</v>
      </c>
      <c r="I381" s="4">
        <v>118044.71704517469</v>
      </c>
      <c r="J381" s="6">
        <v>43323</v>
      </c>
      <c r="K381" s="7">
        <v>0.63919812440872203</v>
      </c>
      <c r="L381" s="7">
        <v>913</v>
      </c>
      <c r="M381" s="7">
        <v>1114246.9061464269</v>
      </c>
      <c r="N381" s="9">
        <v>43337</v>
      </c>
      <c r="O381" s="10">
        <v>1.1481112241745</v>
      </c>
      <c r="P381" s="10">
        <v>1804</v>
      </c>
      <c r="Q381" s="10">
        <v>2024484.717626479</v>
      </c>
      <c r="R381" s="10">
        <v>1.796174269498269</v>
      </c>
      <c r="S381" s="18">
        <v>1.796174269498269</v>
      </c>
      <c r="T381" s="13">
        <v>43904</v>
      </c>
      <c r="U381" s="14">
        <v>4.1848553827300003E-2</v>
      </c>
      <c r="V381" s="14">
        <v>1724</v>
      </c>
      <c r="W381" s="14">
        <v>110623.8520786498</v>
      </c>
      <c r="X381" s="14">
        <v>96.355008735552659</v>
      </c>
      <c r="Y381" s="19">
        <f t="shared" si="11"/>
        <v>-0.96355008735552661</v>
      </c>
    </row>
    <row r="382" spans="1:25">
      <c r="A382">
        <v>1389</v>
      </c>
      <c r="B382" t="s">
        <v>772</v>
      </c>
      <c r="C382" t="s">
        <v>773</v>
      </c>
      <c r="D382" t="str">
        <f t="shared" si="10"/>
        <v>Zayedcoin ZYD</v>
      </c>
      <c r="E382" s="3" t="s">
        <v>8882</v>
      </c>
      <c r="F382" s="3" t="s">
        <v>8883</v>
      </c>
      <c r="G382" s="3" t="s">
        <v>8883</v>
      </c>
      <c r="H382" s="4">
        <v>1859</v>
      </c>
      <c r="I382" s="4">
        <v>9948.9161645113709</v>
      </c>
      <c r="J382" s="6">
        <v>43924</v>
      </c>
      <c r="K382" s="7">
        <v>4.6633709327100002E-4</v>
      </c>
      <c r="L382" s="7">
        <v>2092</v>
      </c>
      <c r="M382" s="7">
        <v>2940.0074686029002</v>
      </c>
      <c r="N382" s="9">
        <v>44516</v>
      </c>
      <c r="O382" s="10">
        <v>6.2425229068174539E-3</v>
      </c>
      <c r="P382" s="10">
        <v>2516</v>
      </c>
      <c r="Q382" s="10">
        <v>37601.410000000003</v>
      </c>
      <c r="R382" s="10">
        <v>13.386288581572829</v>
      </c>
      <c r="S382" s="18">
        <v>13.386288581572829</v>
      </c>
      <c r="T382" s="13">
        <v>44687</v>
      </c>
      <c r="U382" s="14">
        <v>1.419285309762316E-3</v>
      </c>
      <c r="V382" s="14">
        <v>2228</v>
      </c>
      <c r="W382" s="14">
        <v>9001.36</v>
      </c>
      <c r="X382" s="14">
        <v>77.264235454990242</v>
      </c>
      <c r="Y382" s="19">
        <f t="shared" si="11"/>
        <v>-0.77264235454990238</v>
      </c>
    </row>
    <row r="383" spans="1:25">
      <c r="A383">
        <v>1390</v>
      </c>
      <c r="B383" t="s">
        <v>774</v>
      </c>
      <c r="C383" t="s">
        <v>775</v>
      </c>
      <c r="D383" t="str">
        <f t="shared" si="10"/>
        <v>Jin Coin JIN</v>
      </c>
      <c r="E383" s="3" t="s">
        <v>8882</v>
      </c>
      <c r="F383" s="3" t="s">
        <v>8883</v>
      </c>
      <c r="G383" s="3" t="s">
        <v>8883</v>
      </c>
      <c r="H383" s="4">
        <v>0</v>
      </c>
      <c r="I383" s="4">
        <v>0</v>
      </c>
      <c r="J383" s="6">
        <v>43343</v>
      </c>
      <c r="K383" s="7">
        <v>7.8946584835648502E-3</v>
      </c>
      <c r="L383" s="7">
        <v>1654</v>
      </c>
      <c r="M383" s="7">
        <v>78633.972716403267</v>
      </c>
      <c r="N383" s="9">
        <v>43366</v>
      </c>
      <c r="O383" s="10">
        <v>1.6129681840538999E-2</v>
      </c>
      <c r="P383" s="10">
        <v>2374</v>
      </c>
      <c r="Q383" s="10">
        <v>160658.11642310419</v>
      </c>
      <c r="R383" s="10">
        <v>2.0431133118826961</v>
      </c>
      <c r="S383" s="18">
        <v>2.0431133118826961</v>
      </c>
      <c r="U383" s="14"/>
      <c r="V383" s="14">
        <v>4507</v>
      </c>
      <c r="W383" s="14"/>
      <c r="X383" s="14"/>
      <c r="Y383" s="19">
        <f t="shared" si="11"/>
        <v>0</v>
      </c>
    </row>
    <row r="384" spans="1:25">
      <c r="A384">
        <v>1391</v>
      </c>
      <c r="B384" t="s">
        <v>776</v>
      </c>
      <c r="C384" t="s">
        <v>777</v>
      </c>
      <c r="D384" t="str">
        <f t="shared" si="10"/>
        <v>Tao XTO</v>
      </c>
      <c r="E384" s="3" t="s">
        <v>8885</v>
      </c>
      <c r="F384" s="3" t="s">
        <v>8883</v>
      </c>
      <c r="G384" s="3" t="s">
        <v>8883</v>
      </c>
      <c r="H384" s="4">
        <v>0</v>
      </c>
      <c r="I384" s="4">
        <v>0</v>
      </c>
      <c r="J384" s="6">
        <v>43319</v>
      </c>
      <c r="K384" s="7">
        <v>0.700486719608307</v>
      </c>
      <c r="L384" s="7">
        <v>157</v>
      </c>
      <c r="M384" s="7">
        <v>23168882.078344371</v>
      </c>
      <c r="N384" s="9">
        <v>43322</v>
      </c>
      <c r="O384" s="10">
        <v>0.80125790834426902</v>
      </c>
      <c r="P384" s="10">
        <v>976</v>
      </c>
      <c r="Q384" s="10">
        <v>26510730.69692355</v>
      </c>
      <c r="R384" s="10">
        <v>1.1438588140433421</v>
      </c>
      <c r="S384" s="18">
        <v>1.1438588140433421</v>
      </c>
      <c r="U384" s="14"/>
      <c r="V384" s="14">
        <v>4286</v>
      </c>
      <c r="W384" s="14"/>
      <c r="X384" s="14"/>
      <c r="Y384" s="19">
        <f t="shared" si="11"/>
        <v>0</v>
      </c>
    </row>
    <row r="385" spans="1:25">
      <c r="A385">
        <v>1392</v>
      </c>
      <c r="B385" t="s">
        <v>778</v>
      </c>
      <c r="C385" t="s">
        <v>779</v>
      </c>
      <c r="D385" t="str">
        <f t="shared" si="10"/>
        <v>Pluton PLU</v>
      </c>
      <c r="E385" s="3" t="s">
        <v>8887</v>
      </c>
      <c r="F385" s="3" t="s">
        <v>8883</v>
      </c>
      <c r="G385" s="3" t="s">
        <v>8883</v>
      </c>
      <c r="H385" s="4">
        <v>769</v>
      </c>
      <c r="I385" s="4">
        <v>877579.46574498096</v>
      </c>
      <c r="J385" s="6">
        <v>43429</v>
      </c>
      <c r="K385" s="7">
        <v>0.28489399999999998</v>
      </c>
      <c r="L385" s="7">
        <v>1286</v>
      </c>
      <c r="M385" s="7">
        <v>308070.41878200002</v>
      </c>
      <c r="N385" s="9">
        <v>44326</v>
      </c>
      <c r="O385" s="10">
        <v>26.261113869999999</v>
      </c>
      <c r="P385" s="10">
        <v>1119</v>
      </c>
      <c r="Q385" s="10">
        <v>17293341.620000001</v>
      </c>
      <c r="R385" s="10">
        <v>92.178543142361718</v>
      </c>
      <c r="S385" s="18">
        <v>92.178543142361718</v>
      </c>
      <c r="T385" s="13">
        <v>44397</v>
      </c>
      <c r="U385" s="14">
        <v>3.3662548999999999</v>
      </c>
      <c r="V385" s="14">
        <v>885</v>
      </c>
      <c r="W385" s="14">
        <v>2947084.25</v>
      </c>
      <c r="X385" s="14">
        <v>87.181598934973124</v>
      </c>
      <c r="Y385" s="19">
        <f t="shared" si="11"/>
        <v>-0.87181598934973126</v>
      </c>
    </row>
    <row r="386" spans="1:25">
      <c r="A386">
        <v>1393</v>
      </c>
      <c r="B386" t="s">
        <v>780</v>
      </c>
      <c r="C386" t="s">
        <v>781</v>
      </c>
      <c r="D386" t="str">
        <f t="shared" ref="D386:D449" si="12">_xlfn.TEXTJOIN(" ",TRUE,B386,C386)</f>
        <v>Tellurion TELL</v>
      </c>
      <c r="E386" s="3" t="s">
        <v>8887</v>
      </c>
      <c r="F386" s="3" t="s">
        <v>8883</v>
      </c>
      <c r="G386" s="3" t="s">
        <v>8883</v>
      </c>
      <c r="H386" s="4">
        <v>2443</v>
      </c>
      <c r="I386" s="4">
        <v>0</v>
      </c>
      <c r="J386" s="6">
        <v>43332</v>
      </c>
      <c r="K386" s="8">
        <v>6.2936953327152905E-5</v>
      </c>
      <c r="L386" s="7">
        <v>2956</v>
      </c>
      <c r="M386" s="7">
        <v>0</v>
      </c>
      <c r="N386" s="9">
        <v>43355</v>
      </c>
      <c r="O386" s="10">
        <v>6.6037435317411997E-4</v>
      </c>
      <c r="P386" s="10">
        <v>2682</v>
      </c>
      <c r="Q386" s="10">
        <v>0</v>
      </c>
      <c r="R386" s="10">
        <v>10.492632996411899</v>
      </c>
      <c r="S386" s="18">
        <v>10.492632996411899</v>
      </c>
      <c r="T386" s="13">
        <v>43903</v>
      </c>
      <c r="U386" s="16">
        <v>6.2376074683400005E-7</v>
      </c>
      <c r="V386" s="14">
        <v>2642</v>
      </c>
      <c r="W386" s="16">
        <v>0</v>
      </c>
      <c r="X386" s="16">
        <v>99.905544371334869</v>
      </c>
      <c r="Y386" s="19">
        <f t="shared" si="11"/>
        <v>-0.99905544371334865</v>
      </c>
    </row>
    <row r="387" spans="1:25">
      <c r="A387">
        <v>1395</v>
      </c>
      <c r="B387" t="s">
        <v>782</v>
      </c>
      <c r="C387" t="s">
        <v>783</v>
      </c>
      <c r="D387" t="str">
        <f t="shared" si="12"/>
        <v>Dollarcoin DLC</v>
      </c>
      <c r="E387" s="3" t="s">
        <v>8891</v>
      </c>
      <c r="F387" s="3" t="s">
        <v>8883</v>
      </c>
      <c r="G387" s="3" t="s">
        <v>8883</v>
      </c>
      <c r="H387" s="4">
        <v>1812</v>
      </c>
      <c r="I387" s="4">
        <v>14887.084957192899</v>
      </c>
      <c r="J387" s="6">
        <v>43320</v>
      </c>
      <c r="K387" s="7">
        <v>1.01788E-2</v>
      </c>
      <c r="L387" s="7">
        <v>1618</v>
      </c>
      <c r="M387" s="7">
        <v>93046.940415000005</v>
      </c>
      <c r="N387" s="9">
        <v>43321</v>
      </c>
      <c r="O387" s="10">
        <v>1.0845499999999999E-2</v>
      </c>
      <c r="P387" s="10">
        <v>2427</v>
      </c>
      <c r="Q387" s="10">
        <v>97766.039650000006</v>
      </c>
      <c r="R387" s="10">
        <v>1.0654988800251499</v>
      </c>
      <c r="S387" s="18">
        <v>1.0654988800251499</v>
      </c>
      <c r="T387" s="13">
        <v>44461</v>
      </c>
      <c r="U387" s="14">
        <v>0</v>
      </c>
      <c r="V387" s="14">
        <v>2059</v>
      </c>
      <c r="W387" s="14">
        <v>23814.880000000001</v>
      </c>
      <c r="X387" s="14">
        <v>100</v>
      </c>
      <c r="Y387" s="19">
        <f t="shared" ref="Y387:Y450" si="13">X387/-100</f>
        <v>-1</v>
      </c>
    </row>
    <row r="388" spans="1:25">
      <c r="A388">
        <v>1396</v>
      </c>
      <c r="B388" t="s">
        <v>784</v>
      </c>
      <c r="C388" t="s">
        <v>785</v>
      </c>
      <c r="D388" t="str">
        <f t="shared" si="12"/>
        <v>MustangCoin MST</v>
      </c>
      <c r="E388" s="3" t="s">
        <v>8882</v>
      </c>
      <c r="F388" s="3" t="s">
        <v>8883</v>
      </c>
      <c r="G388" s="3" t="s">
        <v>8883</v>
      </c>
      <c r="H388" s="4">
        <v>1873</v>
      </c>
      <c r="I388" s="4">
        <v>8596.3482312176693</v>
      </c>
      <c r="J388" s="6">
        <v>43342</v>
      </c>
      <c r="K388" s="7">
        <v>7.8050599999999998E-2</v>
      </c>
      <c r="L388" s="7">
        <v>1690</v>
      </c>
      <c r="M388" s="7">
        <v>65534.896014600003</v>
      </c>
      <c r="N388" s="9">
        <v>43344</v>
      </c>
      <c r="O388" s="10">
        <v>0.17493500000000001</v>
      </c>
      <c r="P388" s="10">
        <v>2416</v>
      </c>
      <c r="Q388" s="10">
        <v>109503.858634</v>
      </c>
      <c r="R388" s="10">
        <v>2.2413024371369339</v>
      </c>
      <c r="S388" s="18">
        <v>2.2413024371369339</v>
      </c>
      <c r="T388" s="13">
        <v>43947</v>
      </c>
      <c r="U388" s="14">
        <v>2.8832439720300001E-3</v>
      </c>
      <c r="V388" s="14">
        <v>2379</v>
      </c>
      <c r="W388" s="14">
        <v>1836.8790986762499</v>
      </c>
      <c r="X388" s="14">
        <v>98.351819834778638</v>
      </c>
      <c r="Y388" s="19">
        <f t="shared" si="13"/>
        <v>-0.98351819834778642</v>
      </c>
    </row>
    <row r="389" spans="1:25">
      <c r="A389">
        <v>1398</v>
      </c>
      <c r="B389" t="s">
        <v>786</v>
      </c>
      <c r="C389" t="s">
        <v>787</v>
      </c>
      <c r="D389" t="str">
        <f t="shared" si="12"/>
        <v>PROUD Money PROUD</v>
      </c>
      <c r="E389" s="3" t="s">
        <v>8887</v>
      </c>
      <c r="F389" s="3" t="s">
        <v>8883</v>
      </c>
      <c r="G389" s="3" t="s">
        <v>8883</v>
      </c>
      <c r="H389" s="4">
        <v>2269</v>
      </c>
      <c r="I389" s="4">
        <v>0</v>
      </c>
      <c r="J389" s="6">
        <v>43441</v>
      </c>
      <c r="K389" s="7">
        <v>1.98870840624E-3</v>
      </c>
      <c r="L389" s="7">
        <v>2957</v>
      </c>
      <c r="M389" s="7">
        <v>0</v>
      </c>
      <c r="N389" s="9">
        <v>43530</v>
      </c>
      <c r="O389" s="10">
        <v>4.5632528433800001E-2</v>
      </c>
      <c r="P389" s="10">
        <v>2683</v>
      </c>
      <c r="Q389" s="10">
        <v>0</v>
      </c>
      <c r="R389" s="10">
        <v>22.94581160848827</v>
      </c>
      <c r="S389" s="18">
        <v>22.94581160848827</v>
      </c>
      <c r="T389" s="13">
        <v>44179</v>
      </c>
      <c r="U389" s="14">
        <v>1.9090000000000001E-4</v>
      </c>
      <c r="V389" s="14">
        <v>2643</v>
      </c>
      <c r="W389" s="14">
        <v>0</v>
      </c>
      <c r="X389" s="14">
        <v>99.581658070345711</v>
      </c>
      <c r="Y389" s="19">
        <f t="shared" si="13"/>
        <v>-0.99581658070345713</v>
      </c>
    </row>
    <row r="390" spans="1:25">
      <c r="A390">
        <v>1400</v>
      </c>
      <c r="B390" t="s">
        <v>788</v>
      </c>
      <c r="C390" t="s">
        <v>789</v>
      </c>
      <c r="D390" t="str">
        <f t="shared" si="12"/>
        <v>Omicron OMC</v>
      </c>
      <c r="E390" s="3" t="s">
        <v>8887</v>
      </c>
      <c r="F390" s="3" t="s">
        <v>8883</v>
      </c>
      <c r="G390" s="3" t="s">
        <v>8883</v>
      </c>
      <c r="H390" s="4">
        <v>0</v>
      </c>
      <c r="I390" s="4">
        <v>0</v>
      </c>
      <c r="J390" s="6">
        <v>43326</v>
      </c>
      <c r="K390" s="7">
        <v>3.6343071609735503E-2</v>
      </c>
      <c r="L390" s="7">
        <v>4621</v>
      </c>
      <c r="M390" s="7">
        <v>0</v>
      </c>
      <c r="N390" s="9">
        <v>43328</v>
      </c>
      <c r="O390" s="10">
        <v>8.2977280020713806E-2</v>
      </c>
      <c r="P390" s="10">
        <v>2684</v>
      </c>
      <c r="Q390" s="10">
        <v>0</v>
      </c>
      <c r="R390" s="10">
        <v>2.2831664013364801</v>
      </c>
      <c r="S390" s="18">
        <v>2.2831664013364801</v>
      </c>
      <c r="U390" s="14"/>
      <c r="V390" s="14">
        <v>4621</v>
      </c>
      <c r="W390" s="14"/>
      <c r="X390" s="14"/>
      <c r="Y390" s="19">
        <f t="shared" si="13"/>
        <v>0</v>
      </c>
    </row>
    <row r="391" spans="1:25">
      <c r="A391">
        <v>1403</v>
      </c>
      <c r="B391" t="s">
        <v>790</v>
      </c>
      <c r="C391" t="s">
        <v>791</v>
      </c>
      <c r="D391" t="str">
        <f t="shared" si="12"/>
        <v>FirstBlood 1ST</v>
      </c>
      <c r="E391" s="3" t="s">
        <v>8892</v>
      </c>
      <c r="F391" s="3" t="s">
        <v>8883</v>
      </c>
      <c r="G391" s="3" t="s">
        <v>8883</v>
      </c>
      <c r="H391" s="4">
        <v>411</v>
      </c>
      <c r="I391" s="4">
        <v>3913183.0649406668</v>
      </c>
      <c r="J391" s="6">
        <v>43494</v>
      </c>
      <c r="K391" s="7">
        <v>1.7522263277199999E-2</v>
      </c>
      <c r="L391" s="7">
        <v>802</v>
      </c>
      <c r="M391" s="7">
        <v>1499176.293469222</v>
      </c>
      <c r="N391" s="9">
        <v>44314</v>
      </c>
      <c r="O391" s="10">
        <v>8.2131460241027501</v>
      </c>
      <c r="P391" s="10">
        <v>2605</v>
      </c>
      <c r="Q391" s="10">
        <v>0</v>
      </c>
      <c r="R391" s="10">
        <v>468.72632228906821</v>
      </c>
      <c r="S391" s="18">
        <v>468.72632228906821</v>
      </c>
      <c r="T391" s="13">
        <v>44352</v>
      </c>
      <c r="U391" s="14">
        <v>2.49914670565704</v>
      </c>
      <c r="V391" s="14">
        <v>2587</v>
      </c>
      <c r="W391" s="14">
        <v>0</v>
      </c>
      <c r="X391" s="14">
        <v>69.571383507331944</v>
      </c>
      <c r="Y391" s="19">
        <f t="shared" si="13"/>
        <v>-0.69571383507331941</v>
      </c>
    </row>
    <row r="392" spans="1:25">
      <c r="A392">
        <v>1405</v>
      </c>
      <c r="B392" t="s">
        <v>792</v>
      </c>
      <c r="C392" t="s">
        <v>793</v>
      </c>
      <c r="D392" t="str">
        <f t="shared" si="12"/>
        <v>Pepe Cash PEPECASH</v>
      </c>
      <c r="E392" s="3" t="s">
        <v>8891</v>
      </c>
      <c r="F392" s="3" t="s">
        <v>8883</v>
      </c>
      <c r="G392" s="3" t="s">
        <v>8883</v>
      </c>
      <c r="H392" s="4">
        <v>484</v>
      </c>
      <c r="I392" s="4">
        <v>2925629.0783306588</v>
      </c>
      <c r="J392" s="6">
        <v>43945</v>
      </c>
      <c r="K392" s="7">
        <v>2.11231563765E-4</v>
      </c>
      <c r="L392" s="7">
        <v>1493</v>
      </c>
      <c r="M392" s="7">
        <v>148260.0568027173</v>
      </c>
      <c r="N392" s="9">
        <v>44436</v>
      </c>
      <c r="O392" s="10">
        <v>9.292769370659E-2</v>
      </c>
      <c r="P392" s="10">
        <v>701</v>
      </c>
      <c r="Q392" s="10">
        <v>65224462.20590546</v>
      </c>
      <c r="R392" s="10">
        <v>439.93280194608712</v>
      </c>
      <c r="S392" s="18">
        <v>439.93280194608712</v>
      </c>
      <c r="T392" s="13">
        <v>44574</v>
      </c>
      <c r="U392" s="14">
        <v>1.0939644774136901E-2</v>
      </c>
      <c r="V392" s="14">
        <v>674</v>
      </c>
      <c r="W392" s="14">
        <v>7678361.7311071064</v>
      </c>
      <c r="X392" s="14">
        <v>88.227788361263165</v>
      </c>
      <c r="Y392" s="19">
        <f t="shared" si="13"/>
        <v>-0.88227788361263171</v>
      </c>
    </row>
    <row r="393" spans="1:25">
      <c r="A393">
        <v>1408</v>
      </c>
      <c r="B393" t="s">
        <v>794</v>
      </c>
      <c r="C393" t="s">
        <v>148</v>
      </c>
      <c r="D393" t="str">
        <f t="shared" si="12"/>
        <v>Iconomi ICN</v>
      </c>
      <c r="E393" s="3" t="s">
        <v>3686</v>
      </c>
      <c r="F393" s="3" t="s">
        <v>8883</v>
      </c>
      <c r="G393" s="3" t="s">
        <v>8883</v>
      </c>
      <c r="H393" s="4">
        <v>0</v>
      </c>
      <c r="I393" s="4">
        <v>0</v>
      </c>
      <c r="J393" s="6">
        <v>43320</v>
      </c>
      <c r="K393" s="7">
        <v>0.53540498018264804</v>
      </c>
      <c r="L393" s="7">
        <v>79</v>
      </c>
      <c r="M393" s="7">
        <v>52967796.605576821</v>
      </c>
      <c r="N393" s="9">
        <v>43323</v>
      </c>
      <c r="O393" s="10">
        <v>0.59265208244323697</v>
      </c>
      <c r="P393" s="10">
        <v>730</v>
      </c>
      <c r="Q393" s="10">
        <v>58631271.883231327</v>
      </c>
      <c r="R393" s="10">
        <v>1.106922991715654</v>
      </c>
      <c r="S393" s="18">
        <v>1.106922991715654</v>
      </c>
      <c r="U393" s="14"/>
      <c r="V393" s="14">
        <v>4276</v>
      </c>
      <c r="W393" s="14"/>
      <c r="X393" s="14"/>
      <c r="Y393" s="19">
        <f t="shared" si="13"/>
        <v>0</v>
      </c>
    </row>
    <row r="394" spans="1:25">
      <c r="A394">
        <v>1409</v>
      </c>
      <c r="B394" t="s">
        <v>795</v>
      </c>
      <c r="C394" t="s">
        <v>796</v>
      </c>
      <c r="D394" t="str">
        <f t="shared" si="12"/>
        <v>SingularDTV SNGLS</v>
      </c>
      <c r="E394" s="3" t="s">
        <v>8887</v>
      </c>
      <c r="F394" s="3" t="s">
        <v>8883</v>
      </c>
      <c r="G394" s="3" t="s">
        <v>8883</v>
      </c>
      <c r="H394" s="4">
        <v>515</v>
      </c>
      <c r="I394" s="4">
        <v>2536867.6252379999</v>
      </c>
      <c r="J394" s="6">
        <v>43906</v>
      </c>
      <c r="K394" s="7">
        <v>3.5298850183400001E-3</v>
      </c>
      <c r="L394" s="7">
        <v>676</v>
      </c>
      <c r="M394" s="7">
        <v>2117931.011004</v>
      </c>
      <c r="N394" s="9">
        <v>44295</v>
      </c>
      <c r="O394" s="10">
        <v>4.4262003196010001E-2</v>
      </c>
      <c r="P394" s="10">
        <v>972</v>
      </c>
      <c r="Q394" s="10">
        <v>26557201.917606</v>
      </c>
      <c r="R394" s="10">
        <v>12.539219540024879</v>
      </c>
      <c r="S394" s="18">
        <v>12.539219540024879</v>
      </c>
      <c r="T394" s="13">
        <v>44499</v>
      </c>
      <c r="U394" s="14">
        <v>2.5318079328441351E-4</v>
      </c>
      <c r="V394" s="14">
        <v>1644</v>
      </c>
      <c r="W394" s="14">
        <v>151908.47597064811</v>
      </c>
      <c r="X394" s="14">
        <v>99.427995176442352</v>
      </c>
      <c r="Y394" s="19">
        <f t="shared" si="13"/>
        <v>-0.99427995176442352</v>
      </c>
    </row>
    <row r="395" spans="1:25">
      <c r="A395">
        <v>1414</v>
      </c>
      <c r="B395" t="s">
        <v>797</v>
      </c>
      <c r="C395" t="s">
        <v>798</v>
      </c>
      <c r="D395" t="str">
        <f t="shared" si="12"/>
        <v>Zcoin XZC</v>
      </c>
      <c r="E395" s="3" t="s">
        <v>8884</v>
      </c>
      <c r="F395" s="3" t="s">
        <v>8894</v>
      </c>
      <c r="G395" s="3" t="s">
        <v>8882</v>
      </c>
      <c r="H395" s="4">
        <v>121</v>
      </c>
      <c r="I395" s="4">
        <v>29207846.7977199</v>
      </c>
      <c r="J395" s="6">
        <v>43903</v>
      </c>
      <c r="K395" s="7">
        <v>2.12094796501</v>
      </c>
      <c r="L395" s="7">
        <v>132</v>
      </c>
      <c r="M395" s="7">
        <v>29207846.7977199</v>
      </c>
      <c r="N395" s="9">
        <v>44323</v>
      </c>
      <c r="O395" s="10">
        <v>25.135230839999998</v>
      </c>
      <c r="P395" s="10">
        <v>381</v>
      </c>
      <c r="Q395" s="10">
        <v>221926521.16</v>
      </c>
      <c r="R395" s="10">
        <v>11.85094177446333</v>
      </c>
      <c r="S395" s="18">
        <v>11.85094177446333</v>
      </c>
      <c r="T395" s="13">
        <v>44687</v>
      </c>
      <c r="U395" s="14">
        <v>2.8509454317422529</v>
      </c>
      <c r="V395" s="14">
        <v>396</v>
      </c>
      <c r="W395" s="14">
        <v>38368929</v>
      </c>
      <c r="X395" s="14">
        <v>88.657572115051821</v>
      </c>
      <c r="Y395" s="19">
        <f t="shared" si="13"/>
        <v>-0.88657572115051819</v>
      </c>
    </row>
    <row r="396" spans="1:25">
      <c r="A396">
        <v>1418</v>
      </c>
      <c r="B396" t="s">
        <v>799</v>
      </c>
      <c r="C396" t="s">
        <v>800</v>
      </c>
      <c r="D396" t="str">
        <f t="shared" si="12"/>
        <v>Rcoin RCN</v>
      </c>
      <c r="E396" s="3" t="s">
        <v>8882</v>
      </c>
      <c r="F396" s="3" t="s">
        <v>8883</v>
      </c>
      <c r="G396" s="3" t="s">
        <v>8883</v>
      </c>
      <c r="H396" s="4">
        <v>0</v>
      </c>
      <c r="I396" s="4">
        <v>0</v>
      </c>
      <c r="J396" s="6">
        <v>43322</v>
      </c>
      <c r="K396" s="8">
        <v>6.1064514738973203E-5</v>
      </c>
      <c r="L396" s="7">
        <v>4622</v>
      </c>
      <c r="M396" s="7">
        <v>0</v>
      </c>
      <c r="N396" s="9">
        <v>43347</v>
      </c>
      <c r="O396" s="12">
        <v>7.3540148150641498E-5</v>
      </c>
      <c r="P396" s="10">
        <v>2685</v>
      </c>
      <c r="Q396" s="10">
        <v>0</v>
      </c>
      <c r="R396" s="10">
        <v>1.204302506373738</v>
      </c>
      <c r="S396" s="18">
        <v>1.204302506373738</v>
      </c>
      <c r="U396" s="14"/>
      <c r="V396" s="14">
        <v>4622</v>
      </c>
      <c r="W396" s="14"/>
      <c r="X396" s="14"/>
      <c r="Y396" s="19">
        <f t="shared" si="13"/>
        <v>0</v>
      </c>
    </row>
    <row r="397" spans="1:25">
      <c r="A397">
        <v>1420</v>
      </c>
      <c r="B397" t="s">
        <v>801</v>
      </c>
      <c r="C397" t="s">
        <v>802</v>
      </c>
      <c r="D397" t="str">
        <f t="shared" si="12"/>
        <v>Atomic Coin ATOM</v>
      </c>
      <c r="E397" s="3" t="s">
        <v>8882</v>
      </c>
      <c r="F397" s="3" t="s">
        <v>8883</v>
      </c>
      <c r="G397" s="3" t="s">
        <v>8883</v>
      </c>
      <c r="H397" s="4">
        <v>0</v>
      </c>
      <c r="I397" s="4">
        <v>0</v>
      </c>
      <c r="J397" s="6">
        <v>43475</v>
      </c>
      <c r="K397" s="7">
        <v>3.3027152264999998E-4</v>
      </c>
      <c r="L397" s="7">
        <v>2044</v>
      </c>
      <c r="M397" s="7">
        <v>6128.137670499048</v>
      </c>
      <c r="N397" s="9">
        <v>43544</v>
      </c>
      <c r="O397" s="10">
        <v>1.63021218903E-2</v>
      </c>
      <c r="P397" s="10">
        <v>2271</v>
      </c>
      <c r="Q397" s="10">
        <v>302483.38234987273</v>
      </c>
      <c r="R397" s="10">
        <v>49.359756358939599</v>
      </c>
      <c r="S397" s="18">
        <v>49.359756358939599</v>
      </c>
      <c r="U397" s="14"/>
      <c r="V397" s="14">
        <v>4474</v>
      </c>
      <c r="W397" s="14"/>
      <c r="X397" s="14"/>
      <c r="Y397" s="19">
        <f t="shared" si="13"/>
        <v>0</v>
      </c>
    </row>
    <row r="398" spans="1:25">
      <c r="A398">
        <v>1421</v>
      </c>
      <c r="B398" t="s">
        <v>803</v>
      </c>
      <c r="C398" t="s">
        <v>804</v>
      </c>
      <c r="D398" t="str">
        <f t="shared" si="12"/>
        <v>JobsCoin JOBS</v>
      </c>
      <c r="E398" s="3" t="s">
        <v>8887</v>
      </c>
      <c r="F398" s="3" t="s">
        <v>8883</v>
      </c>
      <c r="G398" s="3" t="s">
        <v>8883</v>
      </c>
      <c r="H398" s="4">
        <v>0</v>
      </c>
      <c r="I398" s="4">
        <v>0</v>
      </c>
      <c r="J398" s="6">
        <v>43320</v>
      </c>
      <c r="K398" s="7">
        <v>4.3878293945454099E-4</v>
      </c>
      <c r="L398" s="7">
        <v>1765</v>
      </c>
      <c r="M398" s="7">
        <v>46519.446797789751</v>
      </c>
      <c r="N398" s="9">
        <v>43321</v>
      </c>
      <c r="O398" s="10">
        <v>5.2368675824254805E-4</v>
      </c>
      <c r="P398" s="10">
        <v>2486</v>
      </c>
      <c r="Q398" s="10">
        <v>55520.887660435401</v>
      </c>
      <c r="R398" s="10">
        <v>1.1934984502668959</v>
      </c>
      <c r="S398" s="18">
        <v>1.1934984502668959</v>
      </c>
      <c r="U398" s="14"/>
      <c r="V398" s="14">
        <v>4559</v>
      </c>
      <c r="W398" s="14"/>
      <c r="X398" s="14"/>
      <c r="Y398" s="19">
        <f t="shared" si="13"/>
        <v>0</v>
      </c>
    </row>
    <row r="399" spans="1:25">
      <c r="A399">
        <v>1423</v>
      </c>
      <c r="B399" t="s">
        <v>805</v>
      </c>
      <c r="C399" t="s">
        <v>806</v>
      </c>
      <c r="D399" t="str">
        <f t="shared" si="12"/>
        <v>Triggers TRIG</v>
      </c>
      <c r="E399" s="3" t="s">
        <v>8887</v>
      </c>
      <c r="F399" s="3" t="s">
        <v>8883</v>
      </c>
      <c r="G399" s="3" t="s">
        <v>8883</v>
      </c>
      <c r="H399" s="4">
        <v>0</v>
      </c>
      <c r="I399" s="4">
        <v>0</v>
      </c>
      <c r="J399" s="6">
        <v>43334</v>
      </c>
      <c r="K399" s="7">
        <v>0.129291117191315</v>
      </c>
      <c r="L399" s="7">
        <v>497</v>
      </c>
      <c r="M399" s="7">
        <v>4150965.9843790452</v>
      </c>
      <c r="N399" s="9">
        <v>43370</v>
      </c>
      <c r="O399" s="10">
        <v>0.30245491862297103</v>
      </c>
      <c r="P399" s="10">
        <v>1313</v>
      </c>
      <c r="Q399" s="10">
        <v>9710489.8332212754</v>
      </c>
      <c r="R399" s="10">
        <v>2.3393325480776972</v>
      </c>
      <c r="S399" s="18">
        <v>2.3393325480776972</v>
      </c>
      <c r="U399" s="14"/>
      <c r="V399" s="14">
        <v>4301</v>
      </c>
      <c r="W399" s="14"/>
      <c r="X399" s="14"/>
      <c r="Y399" s="19">
        <f t="shared" si="13"/>
        <v>0</v>
      </c>
    </row>
    <row r="400" spans="1:25">
      <c r="A400">
        <v>1425</v>
      </c>
      <c r="B400" t="s">
        <v>807</v>
      </c>
      <c r="C400" t="s">
        <v>808</v>
      </c>
      <c r="D400" t="str">
        <f t="shared" si="12"/>
        <v>Sakuracoin SKR</v>
      </c>
      <c r="E400" s="3" t="s">
        <v>8882</v>
      </c>
      <c r="F400" s="3" t="s">
        <v>8883</v>
      </c>
      <c r="G400" s="3" t="s">
        <v>8883</v>
      </c>
      <c r="H400" s="4">
        <v>0</v>
      </c>
      <c r="I400" s="4">
        <v>0</v>
      </c>
      <c r="J400" s="6">
        <v>43332</v>
      </c>
      <c r="K400" s="7">
        <v>7.5466989073902401E-4</v>
      </c>
      <c r="L400" s="7">
        <v>4623</v>
      </c>
      <c r="M400" s="7">
        <v>0</v>
      </c>
      <c r="N400" s="9">
        <v>43365</v>
      </c>
      <c r="O400" s="10">
        <v>1.7432615859434E-3</v>
      </c>
      <c r="P400" s="10">
        <v>2686</v>
      </c>
      <c r="Q400" s="10">
        <v>0</v>
      </c>
      <c r="R400" s="10">
        <v>2.3099657311573401</v>
      </c>
      <c r="S400" s="18">
        <v>2.3099657311573401</v>
      </c>
      <c r="U400" s="14"/>
      <c r="V400" s="14">
        <v>4623</v>
      </c>
      <c r="W400" s="14"/>
      <c r="X400" s="14"/>
      <c r="Y400" s="19">
        <f t="shared" si="13"/>
        <v>0</v>
      </c>
    </row>
    <row r="401" spans="1:25">
      <c r="A401">
        <v>1429</v>
      </c>
      <c r="B401" t="s">
        <v>809</v>
      </c>
      <c r="C401" t="s">
        <v>810</v>
      </c>
      <c r="D401" t="str">
        <f t="shared" si="12"/>
        <v>Levocoin LEVO</v>
      </c>
      <c r="E401" s="3" t="s">
        <v>8887</v>
      </c>
      <c r="F401" s="3" t="s">
        <v>8883</v>
      </c>
      <c r="G401" s="3" t="s">
        <v>8883</v>
      </c>
      <c r="H401" s="4">
        <v>0</v>
      </c>
      <c r="I401" s="4">
        <v>0</v>
      </c>
      <c r="J401" s="6">
        <v>43351</v>
      </c>
      <c r="K401" s="8">
        <v>6.1909602663945407E-5</v>
      </c>
      <c r="L401" s="7">
        <v>4603</v>
      </c>
      <c r="M401" s="7">
        <v>0</v>
      </c>
      <c r="N401" s="9">
        <v>43598</v>
      </c>
      <c r="O401" s="10">
        <v>7.0288496161999997E-4</v>
      </c>
      <c r="P401" s="10">
        <v>2549</v>
      </c>
      <c r="Q401" s="10">
        <v>19241.84693586906</v>
      </c>
      <c r="R401" s="10">
        <v>11.35340773280948</v>
      </c>
      <c r="S401" s="18">
        <v>11.35340773280948</v>
      </c>
      <c r="U401" s="14"/>
      <c r="V401" s="14">
        <v>4585</v>
      </c>
      <c r="W401" s="14"/>
      <c r="X401" s="14"/>
      <c r="Y401" s="19">
        <f t="shared" si="13"/>
        <v>0</v>
      </c>
    </row>
    <row r="402" spans="1:25">
      <c r="A402">
        <v>1434</v>
      </c>
      <c r="B402" t="s">
        <v>811</v>
      </c>
      <c r="C402" t="s">
        <v>812</v>
      </c>
      <c r="D402" t="str">
        <f t="shared" si="12"/>
        <v>Advanced Technology Coin ARC</v>
      </c>
      <c r="E402" s="3" t="s">
        <v>8887</v>
      </c>
      <c r="F402" s="3" t="s">
        <v>8883</v>
      </c>
      <c r="G402" s="3" t="s">
        <v>8883</v>
      </c>
      <c r="H402" s="4">
        <v>1736</v>
      </c>
      <c r="I402" s="4">
        <v>26762.80345557542</v>
      </c>
      <c r="J402" s="6">
        <v>43830</v>
      </c>
      <c r="K402" s="7">
        <v>5.0347368729099999E-4</v>
      </c>
      <c r="L402" s="7">
        <v>1974</v>
      </c>
      <c r="M402" s="7">
        <v>14191.84818877788</v>
      </c>
      <c r="N402" s="9">
        <v>44509</v>
      </c>
      <c r="O402" s="10">
        <v>0.37590041125311158</v>
      </c>
      <c r="P402" s="10">
        <v>1256</v>
      </c>
      <c r="Q402" s="10">
        <v>11215200.060562201</v>
      </c>
      <c r="R402" s="10">
        <v>746.61381665383237</v>
      </c>
      <c r="S402" s="18">
        <v>746.61381665383237</v>
      </c>
      <c r="T402" s="13">
        <v>44534</v>
      </c>
      <c r="U402" s="14">
        <v>0.29955834821682809</v>
      </c>
      <c r="V402" s="14">
        <v>634</v>
      </c>
      <c r="W402" s="14">
        <v>8937491.6985688005</v>
      </c>
      <c r="X402" s="14">
        <v>20.30911931747762</v>
      </c>
      <c r="Y402" s="19">
        <f t="shared" si="13"/>
        <v>-0.2030911931747762</v>
      </c>
    </row>
    <row r="403" spans="1:25">
      <c r="A403">
        <v>1435</v>
      </c>
      <c r="B403" t="s">
        <v>813</v>
      </c>
      <c r="C403" t="s">
        <v>814</v>
      </c>
      <c r="D403" t="str">
        <f t="shared" si="12"/>
        <v>Cubits QBT</v>
      </c>
      <c r="E403" s="3" t="s">
        <v>8887</v>
      </c>
      <c r="F403" s="3" t="s">
        <v>8883</v>
      </c>
      <c r="G403" s="3" t="s">
        <v>8883</v>
      </c>
      <c r="H403" s="4">
        <v>0</v>
      </c>
      <c r="I403" s="4">
        <v>0</v>
      </c>
      <c r="J403" s="6">
        <v>43332</v>
      </c>
      <c r="K403" s="7">
        <v>1.06911570765078E-3</v>
      </c>
      <c r="L403" s="7">
        <v>4624</v>
      </c>
      <c r="M403" s="7">
        <v>0</v>
      </c>
      <c r="N403" s="9">
        <v>43390</v>
      </c>
      <c r="O403" s="10">
        <v>1.9570069853216401E-3</v>
      </c>
      <c r="P403" s="10">
        <v>2687</v>
      </c>
      <c r="Q403" s="10">
        <v>0</v>
      </c>
      <c r="R403" s="10">
        <v>1.8304912848225441</v>
      </c>
      <c r="S403" s="18">
        <v>1.8304912848225441</v>
      </c>
      <c r="U403" s="14"/>
      <c r="V403" s="14">
        <v>4624</v>
      </c>
      <c r="W403" s="14"/>
      <c r="X403" s="14"/>
      <c r="Y403" s="19">
        <f t="shared" si="13"/>
        <v>0</v>
      </c>
    </row>
    <row r="404" spans="1:25">
      <c r="A404">
        <v>1436</v>
      </c>
      <c r="B404" t="s">
        <v>815</v>
      </c>
      <c r="C404" t="s">
        <v>816</v>
      </c>
      <c r="D404" t="str">
        <f t="shared" si="12"/>
        <v>DynamicCoin DMC</v>
      </c>
      <c r="E404" s="3" t="s">
        <v>8896</v>
      </c>
      <c r="F404" s="3" t="s">
        <v>8883</v>
      </c>
      <c r="G404" s="3" t="s">
        <v>8883</v>
      </c>
      <c r="H404" s="4">
        <v>0</v>
      </c>
      <c r="I404" s="4">
        <v>0</v>
      </c>
      <c r="J404" s="6">
        <v>43334</v>
      </c>
      <c r="K404" s="8">
        <v>8.4883649833500399E-5</v>
      </c>
      <c r="L404" s="7">
        <v>4625</v>
      </c>
      <c r="M404" s="7">
        <v>0</v>
      </c>
      <c r="N404" s="9">
        <v>43347</v>
      </c>
      <c r="O404" s="10">
        <v>2.8678300441242798E-4</v>
      </c>
      <c r="P404" s="10">
        <v>2688</v>
      </c>
      <c r="Q404" s="10">
        <v>0</v>
      </c>
      <c r="R404" s="10">
        <v>3.378542333829353</v>
      </c>
      <c r="S404" s="18">
        <v>3.378542333829353</v>
      </c>
      <c r="U404" s="14"/>
      <c r="V404" s="14">
        <v>4625</v>
      </c>
      <c r="W404" s="14"/>
      <c r="X404" s="14"/>
      <c r="Y404" s="19">
        <f t="shared" si="13"/>
        <v>0</v>
      </c>
    </row>
    <row r="405" spans="1:25">
      <c r="A405">
        <v>1437</v>
      </c>
      <c r="B405" t="s">
        <v>817</v>
      </c>
      <c r="C405" t="s">
        <v>818</v>
      </c>
      <c r="D405" t="str">
        <f t="shared" si="12"/>
        <v>Zcash ZEC</v>
      </c>
      <c r="E405" s="3" t="s">
        <v>8884</v>
      </c>
      <c r="F405" s="3" t="s">
        <v>8883</v>
      </c>
      <c r="G405" s="3" t="s">
        <v>8883</v>
      </c>
      <c r="H405" s="4">
        <v>32</v>
      </c>
      <c r="I405" s="4">
        <v>256293344.98075399</v>
      </c>
      <c r="J405" s="6">
        <v>43903</v>
      </c>
      <c r="K405" s="7">
        <v>18.936574084099998</v>
      </c>
      <c r="L405" s="7">
        <v>25</v>
      </c>
      <c r="M405" s="7">
        <v>256293344.98075399</v>
      </c>
      <c r="N405" s="9">
        <v>44328</v>
      </c>
      <c r="O405" s="10">
        <v>370.13893065000002</v>
      </c>
      <c r="P405" s="10">
        <v>81</v>
      </c>
      <c r="Q405" s="10">
        <v>3245265027.8099999</v>
      </c>
      <c r="R405" s="10">
        <v>19.54624574678402</v>
      </c>
      <c r="S405" s="18">
        <v>19.54624574678402</v>
      </c>
      <c r="T405" s="13">
        <v>44585</v>
      </c>
      <c r="U405" s="14">
        <v>82.284307343610166</v>
      </c>
      <c r="V405" s="14">
        <v>62</v>
      </c>
      <c r="W405" s="14">
        <v>1282858608.6099999</v>
      </c>
      <c r="X405" s="14">
        <v>77.769345364695653</v>
      </c>
      <c r="Y405" s="19">
        <f t="shared" si="13"/>
        <v>-0.77769345364695652</v>
      </c>
    </row>
    <row r="406" spans="1:25">
      <c r="A406">
        <v>1439</v>
      </c>
      <c r="B406" t="s">
        <v>819</v>
      </c>
      <c r="C406" t="s">
        <v>820</v>
      </c>
      <c r="D406" t="str">
        <f t="shared" si="12"/>
        <v>AllSafe ASAFE</v>
      </c>
      <c r="E406" s="3" t="s">
        <v>8887</v>
      </c>
      <c r="F406" s="3" t="s">
        <v>8883</v>
      </c>
      <c r="G406" s="3" t="s">
        <v>8883</v>
      </c>
      <c r="H406" s="4">
        <v>1454</v>
      </c>
      <c r="I406" s="4">
        <v>175375.28934723299</v>
      </c>
      <c r="J406" s="6">
        <v>43565</v>
      </c>
      <c r="K406" s="7">
        <v>2.6924238931400001E-3</v>
      </c>
      <c r="L406" s="7">
        <v>1547</v>
      </c>
      <c r="M406" s="7">
        <v>121580.96270217899</v>
      </c>
      <c r="N406" s="9">
        <v>43994</v>
      </c>
      <c r="O406" s="10">
        <v>8.7867243763300004E-2</v>
      </c>
      <c r="P406" s="10">
        <v>2169</v>
      </c>
      <c r="Q406" s="10">
        <v>483635.07441489497</v>
      </c>
      <c r="R406" s="10">
        <v>32.634996289839833</v>
      </c>
      <c r="S406" s="18">
        <v>32.634996289839833</v>
      </c>
      <c r="T406" s="13">
        <v>44687</v>
      </c>
      <c r="U406" s="14">
        <v>4.9674985841681079E-3</v>
      </c>
      <c r="V406" s="14">
        <v>1906</v>
      </c>
      <c r="W406" s="14">
        <v>49441.14</v>
      </c>
      <c r="X406" s="14">
        <v>94.34658654190892</v>
      </c>
      <c r="Y406" s="19">
        <f t="shared" si="13"/>
        <v>-0.94346586541908917</v>
      </c>
    </row>
    <row r="407" spans="1:25">
      <c r="A407">
        <v>1442</v>
      </c>
      <c r="B407" t="s">
        <v>821</v>
      </c>
      <c r="C407" t="s">
        <v>822</v>
      </c>
      <c r="D407" t="str">
        <f t="shared" si="12"/>
        <v>BipCoin BIP</v>
      </c>
      <c r="E407" s="3" t="s">
        <v>8887</v>
      </c>
      <c r="F407" s="3" t="s">
        <v>8883</v>
      </c>
      <c r="G407" s="3" t="s">
        <v>8883</v>
      </c>
      <c r="H407" s="4">
        <v>0</v>
      </c>
      <c r="I407" s="4">
        <v>0</v>
      </c>
      <c r="J407" s="6">
        <v>43335</v>
      </c>
      <c r="K407" s="7">
        <v>9.8041016608476604E-3</v>
      </c>
      <c r="L407" s="7">
        <v>1958</v>
      </c>
      <c r="M407" s="7">
        <v>15953.834110677761</v>
      </c>
      <c r="N407" s="9">
        <v>43345</v>
      </c>
      <c r="O407" s="10">
        <v>1.6692951321601899E-2</v>
      </c>
      <c r="P407" s="10">
        <v>2534</v>
      </c>
      <c r="Q407" s="10">
        <v>27163.791789918061</v>
      </c>
      <c r="R407" s="10">
        <v>1.702649758137925</v>
      </c>
      <c r="S407" s="18">
        <v>1.702649758137925</v>
      </c>
      <c r="U407" s="14"/>
      <c r="V407" s="14">
        <v>4579</v>
      </c>
      <c r="W407" s="14"/>
      <c r="X407" s="14"/>
      <c r="Y407" s="19">
        <f t="shared" si="13"/>
        <v>0</v>
      </c>
    </row>
    <row r="408" spans="1:25">
      <c r="A408">
        <v>1447</v>
      </c>
      <c r="B408" t="s">
        <v>823</v>
      </c>
      <c r="C408" t="s">
        <v>824</v>
      </c>
      <c r="D408" t="str">
        <f t="shared" si="12"/>
        <v>ZClassic ZCL</v>
      </c>
      <c r="E408" s="3" t="s">
        <v>8887</v>
      </c>
      <c r="F408" s="3" t="s">
        <v>8883</v>
      </c>
      <c r="G408" s="3" t="s">
        <v>8883</v>
      </c>
      <c r="H408" s="4">
        <v>723</v>
      </c>
      <c r="I408" s="4">
        <v>1088949.332030829</v>
      </c>
      <c r="J408" s="6">
        <v>43319</v>
      </c>
      <c r="K408" s="7">
        <v>13.168393135070801</v>
      </c>
      <c r="L408" s="7">
        <v>69</v>
      </c>
      <c r="M408" s="7">
        <v>60168528.098022938</v>
      </c>
      <c r="N408" s="9">
        <v>43321</v>
      </c>
      <c r="O408" s="10">
        <v>14.836589813232401</v>
      </c>
      <c r="P408" s="10">
        <v>690</v>
      </c>
      <c r="Q408" s="10">
        <v>68004436.695814028</v>
      </c>
      <c r="R408" s="10">
        <v>1.126681870828929</v>
      </c>
      <c r="S408" s="18">
        <v>1.126681870828929</v>
      </c>
      <c r="T408" s="13">
        <v>44677</v>
      </c>
      <c r="U408" s="14">
        <v>5.3745622136047139E-2</v>
      </c>
      <c r="V408" s="14">
        <v>1335</v>
      </c>
      <c r="W408" s="14">
        <v>499136.90040845628</v>
      </c>
      <c r="X408" s="14">
        <v>99.637749490869439</v>
      </c>
      <c r="Y408" s="19">
        <f t="shared" si="13"/>
        <v>-0.99637749490869443</v>
      </c>
    </row>
    <row r="409" spans="1:25">
      <c r="A409">
        <v>1448</v>
      </c>
      <c r="B409" t="s">
        <v>825</v>
      </c>
      <c r="C409" t="s">
        <v>826</v>
      </c>
      <c r="D409" t="str">
        <f t="shared" si="12"/>
        <v>Zoin ZOI</v>
      </c>
      <c r="E409" s="3" t="s">
        <v>8887</v>
      </c>
      <c r="F409" s="3" t="s">
        <v>8883</v>
      </c>
      <c r="G409" s="3" t="s">
        <v>8883</v>
      </c>
      <c r="H409" s="4">
        <v>0</v>
      </c>
      <c r="I409" s="4">
        <v>0</v>
      </c>
      <c r="J409" s="6">
        <v>43351</v>
      </c>
      <c r="K409" s="7">
        <v>3.5860765725374201E-2</v>
      </c>
      <c r="L409" s="7">
        <v>1072</v>
      </c>
      <c r="M409" s="7">
        <v>656843.51369200938</v>
      </c>
      <c r="N409" s="9">
        <v>43371</v>
      </c>
      <c r="O409" s="10">
        <v>0.10121624916791901</v>
      </c>
      <c r="P409" s="10">
        <v>1836</v>
      </c>
      <c r="Q409" s="10">
        <v>1865548.191971469</v>
      </c>
      <c r="R409" s="10">
        <v>2.8224787485868119</v>
      </c>
      <c r="S409" s="18">
        <v>2.8224787485868119</v>
      </c>
      <c r="U409" s="14"/>
      <c r="V409" s="14">
        <v>4367</v>
      </c>
      <c r="W409" s="14"/>
      <c r="X409" s="14"/>
      <c r="Y409" s="19">
        <f t="shared" si="13"/>
        <v>0</v>
      </c>
    </row>
    <row r="410" spans="1:25">
      <c r="A410">
        <v>1449</v>
      </c>
      <c r="B410" t="s">
        <v>827</v>
      </c>
      <c r="C410" t="s">
        <v>828</v>
      </c>
      <c r="D410" t="str">
        <f t="shared" si="12"/>
        <v>WA Space WA</v>
      </c>
      <c r="E410" s="3" t="s">
        <v>8887</v>
      </c>
      <c r="F410" s="3" t="s">
        <v>8883</v>
      </c>
      <c r="G410" s="3" t="s">
        <v>8883</v>
      </c>
      <c r="H410" s="4">
        <v>0</v>
      </c>
      <c r="I410" s="4">
        <v>0</v>
      </c>
      <c r="J410" s="6">
        <v>43320</v>
      </c>
      <c r="K410" s="7">
        <v>2.7580640744417901E-3</v>
      </c>
      <c r="L410" s="7">
        <v>4626</v>
      </c>
      <c r="M410" s="7">
        <v>0</v>
      </c>
      <c r="N410" s="9">
        <v>43343</v>
      </c>
      <c r="O410" s="10">
        <v>3.80635308101773E-3</v>
      </c>
      <c r="P410" s="10">
        <v>2689</v>
      </c>
      <c r="Q410" s="10">
        <v>0</v>
      </c>
      <c r="R410" s="10">
        <v>1.3800814550648559</v>
      </c>
      <c r="S410" s="18">
        <v>1.3800814550648559</v>
      </c>
      <c r="U410" s="14"/>
      <c r="V410" s="14">
        <v>4626</v>
      </c>
      <c r="W410" s="14"/>
      <c r="X410" s="14"/>
      <c r="Y410" s="19">
        <f t="shared" si="13"/>
        <v>0</v>
      </c>
    </row>
    <row r="411" spans="1:25">
      <c r="A411">
        <v>1454</v>
      </c>
      <c r="B411" t="s">
        <v>829</v>
      </c>
      <c r="C411" t="s">
        <v>830</v>
      </c>
      <c r="D411" t="str">
        <f t="shared" si="12"/>
        <v>Lykke LKK</v>
      </c>
      <c r="E411" s="3" t="s">
        <v>8898</v>
      </c>
      <c r="F411" s="3" t="s">
        <v>8883</v>
      </c>
      <c r="G411" s="3" t="s">
        <v>8883</v>
      </c>
      <c r="H411" s="4">
        <v>1285</v>
      </c>
      <c r="I411" s="4">
        <v>1959962.9275394999</v>
      </c>
      <c r="J411" s="6">
        <v>43901</v>
      </c>
      <c r="K411" s="7">
        <v>5.8434192612999997E-3</v>
      </c>
      <c r="L411" s="7">
        <v>704</v>
      </c>
      <c r="M411" s="7">
        <v>1950734.1570058099</v>
      </c>
      <c r="N411" s="9">
        <v>43963</v>
      </c>
      <c r="O411" s="10">
        <v>7.6570469320699996E-2</v>
      </c>
      <c r="P411" s="10">
        <v>1625</v>
      </c>
      <c r="Q411" s="10">
        <v>3861539.5640751398</v>
      </c>
      <c r="R411" s="10">
        <v>13.103709642710999</v>
      </c>
      <c r="S411" s="18">
        <v>13.103709642710999</v>
      </c>
      <c r="T411" s="13">
        <v>44226</v>
      </c>
      <c r="U411" s="14">
        <v>0</v>
      </c>
      <c r="V411" s="14">
        <v>795</v>
      </c>
      <c r="W411" s="14">
        <v>4373543.55</v>
      </c>
      <c r="X411" s="14">
        <v>100</v>
      </c>
      <c r="Y411" s="19">
        <f t="shared" si="13"/>
        <v>-1</v>
      </c>
    </row>
    <row r="412" spans="1:25">
      <c r="A412">
        <v>1455</v>
      </c>
      <c r="B412" t="s">
        <v>831</v>
      </c>
      <c r="C412" t="s">
        <v>832</v>
      </c>
      <c r="D412" t="str">
        <f t="shared" si="12"/>
        <v>Golem GNT</v>
      </c>
      <c r="E412" s="3" t="s">
        <v>1772</v>
      </c>
      <c r="F412" s="3" t="s">
        <v>8883</v>
      </c>
      <c r="G412" s="3" t="s">
        <v>8883</v>
      </c>
      <c r="H412" s="4">
        <v>122</v>
      </c>
      <c r="I412" s="4">
        <v>29114726.213502798</v>
      </c>
      <c r="J412" s="6">
        <v>43903</v>
      </c>
      <c r="K412" s="7">
        <v>2.0842485325999999E-2</v>
      </c>
      <c r="L412" s="7">
        <v>133</v>
      </c>
      <c r="M412" s="7">
        <v>29114726.213502798</v>
      </c>
      <c r="N412" s="9">
        <v>44528</v>
      </c>
      <c r="O412" s="10">
        <v>0.93356566661743257</v>
      </c>
      <c r="P412" s="10">
        <v>181</v>
      </c>
      <c r="Q412" s="10">
        <v>790952432.80999994</v>
      </c>
      <c r="R412" s="10">
        <v>44.791475297471088</v>
      </c>
      <c r="S412" s="18">
        <v>44.791475297471088</v>
      </c>
      <c r="T412" s="13">
        <v>44585</v>
      </c>
      <c r="U412" s="14">
        <v>0.27571334213551441</v>
      </c>
      <c r="V412" s="14">
        <v>137</v>
      </c>
      <c r="W412" s="14">
        <v>310344402.81</v>
      </c>
      <c r="X412" s="14">
        <v>70.466636467630565</v>
      </c>
      <c r="Y412" s="19">
        <f t="shared" si="13"/>
        <v>-0.70466636467630561</v>
      </c>
    </row>
    <row r="413" spans="1:25">
      <c r="A413">
        <v>1456</v>
      </c>
      <c r="B413" t="s">
        <v>833</v>
      </c>
      <c r="C413" t="s">
        <v>834</v>
      </c>
      <c r="D413" t="str">
        <f t="shared" si="12"/>
        <v>ZetaMicron ZMC</v>
      </c>
      <c r="E413" s="3" t="s">
        <v>8887</v>
      </c>
      <c r="F413" s="3" t="s">
        <v>8883</v>
      </c>
      <c r="G413" s="3" t="s">
        <v>8883</v>
      </c>
      <c r="H413" s="4">
        <v>0</v>
      </c>
      <c r="I413" s="4">
        <v>0</v>
      </c>
      <c r="J413" s="6">
        <v>43326</v>
      </c>
      <c r="K413" s="8">
        <v>6.1326099967118393E-5</v>
      </c>
      <c r="L413" s="7">
        <v>1811</v>
      </c>
      <c r="M413" s="7">
        <v>36816.77403214181</v>
      </c>
      <c r="N413" s="9">
        <v>43348</v>
      </c>
      <c r="O413" s="12">
        <v>7.3588147643022199E-5</v>
      </c>
      <c r="P413" s="10">
        <v>2506</v>
      </c>
      <c r="Q413" s="10">
        <v>44178.224355856451</v>
      </c>
      <c r="R413" s="10">
        <v>1.199948271331104</v>
      </c>
      <c r="S413" s="18">
        <v>1.199948271331104</v>
      </c>
      <c r="U413" s="14"/>
      <c r="V413" s="14">
        <v>4568</v>
      </c>
      <c r="W413" s="14"/>
      <c r="X413" s="14"/>
      <c r="Y413" s="19">
        <f t="shared" si="13"/>
        <v>0</v>
      </c>
    </row>
    <row r="414" spans="1:25">
      <c r="A414">
        <v>1457</v>
      </c>
      <c r="B414" t="s">
        <v>835</v>
      </c>
      <c r="C414" t="s">
        <v>836</v>
      </c>
      <c r="D414" t="str">
        <f t="shared" si="12"/>
        <v>Bitcurrency BTCR</v>
      </c>
      <c r="E414" s="3" t="s">
        <v>8887</v>
      </c>
      <c r="F414" s="3" t="s">
        <v>8883</v>
      </c>
      <c r="G414" s="3" t="s">
        <v>8883</v>
      </c>
      <c r="H414" s="4">
        <v>0</v>
      </c>
      <c r="I414" s="4">
        <v>0</v>
      </c>
      <c r="J414" s="6">
        <v>43320</v>
      </c>
      <c r="K414" s="7">
        <v>1.12829892896116E-3</v>
      </c>
      <c r="L414" s="7">
        <v>1426</v>
      </c>
      <c r="M414" s="7">
        <v>191357.9369456929</v>
      </c>
      <c r="N414" s="9">
        <v>43344</v>
      </c>
      <c r="O414" s="10">
        <v>1.43731303978711E-3</v>
      </c>
      <c r="P414" s="10">
        <v>2314</v>
      </c>
      <c r="Q414" s="10">
        <v>243766.30250995469</v>
      </c>
      <c r="R414" s="10">
        <v>1.273876100467864</v>
      </c>
      <c r="S414" s="18">
        <v>1.273876100467864</v>
      </c>
      <c r="U414" s="14"/>
      <c r="V414" s="14">
        <v>4486</v>
      </c>
      <c r="W414" s="14"/>
      <c r="X414" s="14"/>
      <c r="Y414" s="19">
        <f t="shared" si="13"/>
        <v>0</v>
      </c>
    </row>
    <row r="415" spans="1:25">
      <c r="A415">
        <v>1459</v>
      </c>
      <c r="B415" t="s">
        <v>837</v>
      </c>
      <c r="C415" t="s">
        <v>838</v>
      </c>
      <c r="D415" t="str">
        <f t="shared" si="12"/>
        <v>Regacoin REGA</v>
      </c>
      <c r="E415" s="3" t="s">
        <v>8887</v>
      </c>
      <c r="F415" s="3" t="s">
        <v>8883</v>
      </c>
      <c r="G415" s="3" t="s">
        <v>8883</v>
      </c>
      <c r="H415" s="4">
        <v>0</v>
      </c>
      <c r="I415" s="4">
        <v>0</v>
      </c>
      <c r="J415" s="6">
        <v>43336</v>
      </c>
      <c r="K415" s="7">
        <v>1.3421215408015999E-4</v>
      </c>
      <c r="L415" s="7">
        <v>4627</v>
      </c>
      <c r="M415" s="7">
        <v>0</v>
      </c>
      <c r="N415" s="9">
        <v>43352</v>
      </c>
      <c r="O415" s="10">
        <v>3.8236795808188601E-4</v>
      </c>
      <c r="P415" s="10">
        <v>2690</v>
      </c>
      <c r="Q415" s="10">
        <v>0</v>
      </c>
      <c r="R415" s="10">
        <v>2.8489816045535759</v>
      </c>
      <c r="S415" s="18">
        <v>2.8489816045535759</v>
      </c>
      <c r="U415" s="14"/>
      <c r="V415" s="14">
        <v>4627</v>
      </c>
      <c r="W415" s="14"/>
      <c r="X415" s="14"/>
      <c r="Y415" s="19">
        <f t="shared" si="13"/>
        <v>0</v>
      </c>
    </row>
    <row r="416" spans="1:25">
      <c r="A416">
        <v>1465</v>
      </c>
      <c r="B416" t="s">
        <v>839</v>
      </c>
      <c r="C416" t="s">
        <v>840</v>
      </c>
      <c r="D416" t="str">
        <f t="shared" si="12"/>
        <v>Veros VRS</v>
      </c>
      <c r="E416" s="3" t="s">
        <v>8887</v>
      </c>
      <c r="F416" s="3" t="s">
        <v>8883</v>
      </c>
      <c r="G416" s="3" t="s">
        <v>8883</v>
      </c>
      <c r="H416" s="4">
        <v>1129</v>
      </c>
      <c r="I416" s="4">
        <v>81357.987271497797</v>
      </c>
      <c r="J416" s="6">
        <v>43880</v>
      </c>
      <c r="K416" s="7">
        <v>4.8071000655299997E-4</v>
      </c>
      <c r="L416" s="7">
        <v>1982</v>
      </c>
      <c r="M416" s="7">
        <v>13245.774471828699</v>
      </c>
      <c r="N416" s="9">
        <v>44231</v>
      </c>
      <c r="O416" s="10">
        <v>8.8181259046410503</v>
      </c>
      <c r="P416" s="10">
        <v>1268</v>
      </c>
      <c r="Q416" s="10">
        <v>10825953.13011172</v>
      </c>
      <c r="R416" s="10">
        <v>18343.96160769085</v>
      </c>
      <c r="S416" s="18">
        <v>18343.96160769085</v>
      </c>
      <c r="T416" s="13">
        <v>44273</v>
      </c>
      <c r="U416" s="14">
        <v>6.3902371411849998E-2</v>
      </c>
      <c r="V416" s="14">
        <v>1807</v>
      </c>
      <c r="W416" s="14">
        <v>78452.506268205689</v>
      </c>
      <c r="X416" s="14">
        <v>99.275329337515842</v>
      </c>
      <c r="Y416" s="19">
        <f t="shared" si="13"/>
        <v>-0.99275329337515839</v>
      </c>
    </row>
    <row r="417" spans="1:25">
      <c r="A417">
        <v>1466</v>
      </c>
      <c r="B417" t="s">
        <v>841</v>
      </c>
      <c r="C417" t="s">
        <v>842</v>
      </c>
      <c r="D417" t="str">
        <f t="shared" si="12"/>
        <v>Hush HUSH</v>
      </c>
      <c r="E417" s="3" t="s">
        <v>8887</v>
      </c>
      <c r="F417" s="3" t="s">
        <v>8883</v>
      </c>
      <c r="G417" s="3" t="s">
        <v>8883</v>
      </c>
      <c r="H417" s="4">
        <v>1410</v>
      </c>
      <c r="I417" s="4">
        <v>264741.31924404099</v>
      </c>
      <c r="J417" s="6">
        <v>44212</v>
      </c>
      <c r="K417" s="7">
        <v>1.08675E-3</v>
      </c>
      <c r="L417" s="7">
        <v>1718</v>
      </c>
      <c r="M417" s="7">
        <v>55983.422167110002</v>
      </c>
      <c r="N417" s="9">
        <v>44369</v>
      </c>
      <c r="O417" s="10">
        <v>0.70020347000000005</v>
      </c>
      <c r="P417" s="10">
        <v>1700</v>
      </c>
      <c r="Q417" s="10">
        <v>2928704.72</v>
      </c>
      <c r="R417" s="10">
        <v>644.30961122613303</v>
      </c>
      <c r="S417" s="18">
        <v>644.30961122613303</v>
      </c>
      <c r="T417" s="13">
        <v>44585</v>
      </c>
      <c r="U417" s="14">
        <v>3.5506943735257847E-2</v>
      </c>
      <c r="V417" s="14">
        <v>1376</v>
      </c>
      <c r="W417" s="14">
        <v>424239.24</v>
      </c>
      <c r="X417" s="14">
        <v>94.929053445670888</v>
      </c>
      <c r="Y417" s="19">
        <f t="shared" si="13"/>
        <v>-0.94929053445670886</v>
      </c>
    </row>
    <row r="418" spans="1:25">
      <c r="A418">
        <v>1468</v>
      </c>
      <c r="B418" t="s">
        <v>843</v>
      </c>
      <c r="C418" t="s">
        <v>844</v>
      </c>
      <c r="D418" t="str">
        <f t="shared" si="12"/>
        <v>Kurrent KURT</v>
      </c>
      <c r="E418" s="3" t="s">
        <v>8887</v>
      </c>
      <c r="F418" s="3" t="s">
        <v>8883</v>
      </c>
      <c r="G418" s="3" t="s">
        <v>8883</v>
      </c>
      <c r="H418" s="4">
        <v>1611</v>
      </c>
      <c r="I418" s="4">
        <v>59997.242807389899</v>
      </c>
      <c r="J418" s="6">
        <v>43620</v>
      </c>
      <c r="K418" s="8">
        <v>7.4995660136000005E-5</v>
      </c>
      <c r="L418" s="7">
        <v>2069</v>
      </c>
      <c r="M418" s="7">
        <v>4709.1690735458296</v>
      </c>
      <c r="N418" s="9">
        <v>44326</v>
      </c>
      <c r="O418" s="10">
        <v>5.9519400000000002E-3</v>
      </c>
      <c r="P418" s="10">
        <v>2242</v>
      </c>
      <c r="Q418" s="10">
        <v>342568.23</v>
      </c>
      <c r="R418" s="10">
        <v>79.363792374205701</v>
      </c>
      <c r="S418" s="18">
        <v>79.363792374205701</v>
      </c>
      <c r="T418" s="13">
        <v>44585</v>
      </c>
      <c r="U418" s="14">
        <v>1.3273623826264621E-3</v>
      </c>
      <c r="V418" s="14">
        <v>1779</v>
      </c>
      <c r="W418" s="14">
        <v>89971.45</v>
      </c>
      <c r="X418" s="14">
        <v>77.698659888599991</v>
      </c>
      <c r="Y418" s="19">
        <f t="shared" si="13"/>
        <v>-0.77698659888599986</v>
      </c>
    </row>
    <row r="419" spans="1:25">
      <c r="A419">
        <v>1473</v>
      </c>
      <c r="B419" t="s">
        <v>845</v>
      </c>
      <c r="C419" t="s">
        <v>846</v>
      </c>
      <c r="D419" t="str">
        <f t="shared" si="12"/>
        <v>Pascal PASC</v>
      </c>
      <c r="E419" s="3" t="s">
        <v>8887</v>
      </c>
      <c r="F419" s="3" t="s">
        <v>8883</v>
      </c>
      <c r="G419" s="3" t="s">
        <v>8883</v>
      </c>
      <c r="H419" s="4">
        <v>777</v>
      </c>
      <c r="I419" s="4">
        <v>859321.654620143</v>
      </c>
      <c r="J419" s="6">
        <v>43326</v>
      </c>
      <c r="K419" s="7">
        <v>0.245279</v>
      </c>
      <c r="L419" s="7">
        <v>405</v>
      </c>
      <c r="M419" s="7">
        <v>5909452.5746499998</v>
      </c>
      <c r="N419" s="9">
        <v>43359</v>
      </c>
      <c r="O419" s="10">
        <v>0.77136400000000005</v>
      </c>
      <c r="P419" s="10">
        <v>1170</v>
      </c>
      <c r="Q419" s="10">
        <v>14228171.125299999</v>
      </c>
      <c r="R419" s="10">
        <v>3.144843219354287</v>
      </c>
      <c r="S419" s="18">
        <v>3.144843219354287</v>
      </c>
      <c r="T419" s="13">
        <v>44683</v>
      </c>
      <c r="U419" s="14">
        <v>6.3391347836784301E-3</v>
      </c>
      <c r="V419" s="14">
        <v>1301</v>
      </c>
      <c r="W419" s="14">
        <v>570878.30000000005</v>
      </c>
      <c r="X419" s="14">
        <v>99.178191517405736</v>
      </c>
      <c r="Y419" s="19">
        <f t="shared" si="13"/>
        <v>-0.99178191517405734</v>
      </c>
    </row>
    <row r="420" spans="1:25">
      <c r="A420">
        <v>1474</v>
      </c>
      <c r="B420" t="s">
        <v>847</v>
      </c>
      <c r="C420" t="s">
        <v>848</v>
      </c>
      <c r="D420" t="str">
        <f t="shared" si="12"/>
        <v>Eternity ENT</v>
      </c>
      <c r="E420" s="3" t="s">
        <v>8887</v>
      </c>
      <c r="F420" s="3" t="s">
        <v>8883</v>
      </c>
      <c r="G420" s="3" t="s">
        <v>8883</v>
      </c>
      <c r="H420" s="4">
        <v>1872</v>
      </c>
      <c r="I420" s="4">
        <v>8654.0911421548408</v>
      </c>
      <c r="J420" s="6">
        <v>43707</v>
      </c>
      <c r="K420" s="7">
        <v>6.7154099131399995E-4</v>
      </c>
      <c r="L420" s="7">
        <v>2060</v>
      </c>
      <c r="M420" s="7">
        <v>5236.9976123794904</v>
      </c>
      <c r="N420" s="9">
        <v>44269</v>
      </c>
      <c r="O420" s="10">
        <v>0.47515319</v>
      </c>
      <c r="P420" s="10">
        <v>1774</v>
      </c>
      <c r="Q420" s="10">
        <v>2193863.5099999998</v>
      </c>
      <c r="R420" s="10">
        <v>707.5564949062466</v>
      </c>
      <c r="S420" s="18">
        <v>707.5564949062466</v>
      </c>
      <c r="T420" s="13">
        <v>44461</v>
      </c>
      <c r="U420" s="14">
        <v>0</v>
      </c>
      <c r="V420" s="14">
        <v>1404</v>
      </c>
      <c r="W420" s="14">
        <v>377839.84</v>
      </c>
      <c r="X420" s="14">
        <v>100</v>
      </c>
      <c r="Y420" s="19">
        <f t="shared" si="13"/>
        <v>-1</v>
      </c>
    </row>
    <row r="421" spans="1:25">
      <c r="A421">
        <v>1475</v>
      </c>
      <c r="B421" t="s">
        <v>849</v>
      </c>
      <c r="C421" t="s">
        <v>850</v>
      </c>
      <c r="D421" t="str">
        <f t="shared" si="12"/>
        <v>Incent INCNT</v>
      </c>
      <c r="E421" s="3" t="s">
        <v>8887</v>
      </c>
      <c r="F421" s="3" t="s">
        <v>8883</v>
      </c>
      <c r="G421" s="3" t="s">
        <v>8883</v>
      </c>
      <c r="H421" s="4">
        <v>471</v>
      </c>
      <c r="I421" s="4">
        <v>3073692.3475954519</v>
      </c>
      <c r="J421" s="6">
        <v>44209</v>
      </c>
      <c r="K421" s="7">
        <v>1.11888740488E-3</v>
      </c>
      <c r="L421" s="7">
        <v>1743</v>
      </c>
      <c r="M421" s="7">
        <v>51487.311572522383</v>
      </c>
      <c r="N421" s="9">
        <v>44214</v>
      </c>
      <c r="O421" s="10">
        <v>2.9314025515741098</v>
      </c>
      <c r="P421" s="10">
        <v>496</v>
      </c>
      <c r="Q421" s="10">
        <v>134892669.15345341</v>
      </c>
      <c r="R421" s="10">
        <v>2619.9263114312212</v>
      </c>
      <c r="S421" s="18">
        <v>2619.9263114312212</v>
      </c>
      <c r="T421" s="13">
        <v>44397</v>
      </c>
      <c r="U421" s="14">
        <v>1.4011774870080001E-2</v>
      </c>
      <c r="V421" s="14">
        <v>1263</v>
      </c>
      <c r="W421" s="14">
        <v>644764.30467806279</v>
      </c>
      <c r="X421" s="14">
        <v>99.522011234432611</v>
      </c>
      <c r="Y421" s="19">
        <f t="shared" si="13"/>
        <v>-0.99522011234432606</v>
      </c>
    </row>
    <row r="422" spans="1:25">
      <c r="A422">
        <v>1480</v>
      </c>
      <c r="B422" t="s">
        <v>851</v>
      </c>
      <c r="C422" t="s">
        <v>852</v>
      </c>
      <c r="D422" t="str">
        <f t="shared" si="12"/>
        <v>Golos GOLOS</v>
      </c>
      <c r="E422" s="3" t="s">
        <v>8888</v>
      </c>
      <c r="F422" s="3" t="s">
        <v>8887</v>
      </c>
      <c r="G422" s="3" t="s">
        <v>8883</v>
      </c>
      <c r="H422" s="4">
        <v>1535</v>
      </c>
      <c r="I422" s="4">
        <v>104162.4743369385</v>
      </c>
      <c r="J422" s="6">
        <v>43352</v>
      </c>
      <c r="K422" s="7">
        <v>1.71559154987335E-2</v>
      </c>
      <c r="L422" s="7">
        <v>672</v>
      </c>
      <c r="M422" s="7">
        <v>2136235.579677857</v>
      </c>
      <c r="N422" s="9">
        <v>43369</v>
      </c>
      <c r="O422" s="10">
        <v>4.7834996134042698E-2</v>
      </c>
      <c r="P422" s="10">
        <v>1481</v>
      </c>
      <c r="Q422" s="10">
        <v>5956360.6910303626</v>
      </c>
      <c r="R422" s="10">
        <v>2.788250859452766</v>
      </c>
      <c r="S422" s="18">
        <v>2.788250859452766</v>
      </c>
      <c r="T422" s="13">
        <v>44004</v>
      </c>
      <c r="U422" s="14">
        <v>1.9969222307200001E-4</v>
      </c>
      <c r="V422" s="14">
        <v>1910</v>
      </c>
      <c r="W422" s="14">
        <v>48657.899435165687</v>
      </c>
      <c r="X422" s="14">
        <v>99.582539481110388</v>
      </c>
      <c r="Y422" s="19">
        <f t="shared" si="13"/>
        <v>-0.99582539481110388</v>
      </c>
    </row>
    <row r="423" spans="1:25">
      <c r="A423">
        <v>1481</v>
      </c>
      <c r="B423" t="s">
        <v>853</v>
      </c>
      <c r="C423" t="s">
        <v>854</v>
      </c>
      <c r="D423" t="str">
        <f t="shared" si="12"/>
        <v>Nexium NXC</v>
      </c>
      <c r="E423" s="3" t="s">
        <v>8892</v>
      </c>
      <c r="F423" s="3" t="s">
        <v>8883</v>
      </c>
      <c r="G423" s="3" t="s">
        <v>8883</v>
      </c>
      <c r="H423" s="4">
        <v>0</v>
      </c>
      <c r="I423" s="4">
        <v>0</v>
      </c>
      <c r="J423" s="6">
        <v>43335</v>
      </c>
      <c r="K423" s="7">
        <v>2.0577836781740199E-2</v>
      </c>
      <c r="L423" s="7">
        <v>840</v>
      </c>
      <c r="M423" s="7">
        <v>1368849.70988912</v>
      </c>
      <c r="N423" s="9">
        <v>43341</v>
      </c>
      <c r="O423" s="10">
        <v>3.7165317684412003E-2</v>
      </c>
      <c r="P423" s="10">
        <v>1753</v>
      </c>
      <c r="Q423" s="10">
        <v>2472258.6183299548</v>
      </c>
      <c r="R423" s="10">
        <v>1.8060847735652541</v>
      </c>
      <c r="S423" s="18">
        <v>1.8060847735652541</v>
      </c>
      <c r="U423" s="14"/>
      <c r="V423" s="14">
        <v>4344</v>
      </c>
      <c r="W423" s="14"/>
      <c r="X423" s="14"/>
      <c r="Y423" s="19">
        <f t="shared" si="13"/>
        <v>0</v>
      </c>
    </row>
    <row r="424" spans="1:25">
      <c r="A424">
        <v>1483</v>
      </c>
      <c r="B424" t="s">
        <v>855</v>
      </c>
      <c r="C424" t="s">
        <v>856</v>
      </c>
      <c r="D424" t="str">
        <f t="shared" si="12"/>
        <v>vSlice VSL</v>
      </c>
      <c r="E424" s="3" t="s">
        <v>8887</v>
      </c>
      <c r="F424" s="3" t="s">
        <v>8883</v>
      </c>
      <c r="G424" s="3" t="s">
        <v>8883</v>
      </c>
      <c r="H424" s="4">
        <v>1688</v>
      </c>
      <c r="I424" s="4">
        <v>37021.555080551087</v>
      </c>
      <c r="J424" s="6">
        <v>43320</v>
      </c>
      <c r="K424" s="7">
        <v>5.0539452582597698E-2</v>
      </c>
      <c r="L424" s="7">
        <v>762</v>
      </c>
      <c r="M424" s="7">
        <v>1687537.390988203</v>
      </c>
      <c r="N424" s="9">
        <v>43321</v>
      </c>
      <c r="O424" s="10">
        <v>5.4921653121709803E-2</v>
      </c>
      <c r="P424" s="10">
        <v>1843</v>
      </c>
      <c r="Q424" s="10">
        <v>1833861.240706882</v>
      </c>
      <c r="R424" s="10">
        <v>1.0867085082085171</v>
      </c>
      <c r="S424" s="18">
        <v>1.0867085082085171</v>
      </c>
      <c r="T424" s="13">
        <v>44373</v>
      </c>
      <c r="U424" s="14">
        <v>3.2099459487E-4</v>
      </c>
      <c r="V424" s="14">
        <v>2192</v>
      </c>
      <c r="W424" s="14">
        <v>10718.16874674174</v>
      </c>
      <c r="X424" s="14">
        <v>99.415540908503502</v>
      </c>
      <c r="Y424" s="19">
        <f t="shared" si="13"/>
        <v>-0.99415540908503497</v>
      </c>
    </row>
    <row r="425" spans="1:25">
      <c r="A425">
        <v>1485</v>
      </c>
      <c r="B425" t="s">
        <v>857</v>
      </c>
      <c r="C425" t="s">
        <v>858</v>
      </c>
      <c r="D425" t="str">
        <f t="shared" si="12"/>
        <v>Dollar International DOLLAR</v>
      </c>
      <c r="E425" s="3" t="s">
        <v>8887</v>
      </c>
      <c r="F425" s="3" t="s">
        <v>8883</v>
      </c>
      <c r="G425" s="3" t="s">
        <v>8883</v>
      </c>
      <c r="H425" s="4">
        <v>1218</v>
      </c>
      <c r="I425" s="4">
        <v>12238.94885327988</v>
      </c>
      <c r="J425" s="6">
        <v>43499</v>
      </c>
      <c r="K425" s="7">
        <v>1.5534614458099999E-3</v>
      </c>
      <c r="L425" s="7">
        <v>2130</v>
      </c>
      <c r="M425" s="7">
        <v>1170.962026954659</v>
      </c>
      <c r="N425" s="9">
        <v>43803</v>
      </c>
      <c r="O425" s="10">
        <v>3.7446148360399998</v>
      </c>
      <c r="P425" s="10">
        <v>2398</v>
      </c>
      <c r="Q425" s="10">
        <v>129330.2194244167</v>
      </c>
      <c r="R425" s="10">
        <v>2410.4974385685491</v>
      </c>
      <c r="S425" s="18">
        <v>2410.4974385685491</v>
      </c>
      <c r="T425" s="13">
        <v>44161</v>
      </c>
      <c r="U425" s="14">
        <v>1.0102388638159999E-2</v>
      </c>
      <c r="V425" s="14">
        <v>2469</v>
      </c>
      <c r="W425" s="14">
        <v>348.91282454715218</v>
      </c>
      <c r="X425" s="14">
        <v>99.730215547379402</v>
      </c>
      <c r="Y425" s="19">
        <f t="shared" si="13"/>
        <v>-0.99730215547379397</v>
      </c>
    </row>
    <row r="426" spans="1:25">
      <c r="A426">
        <v>1486</v>
      </c>
      <c r="B426" t="s">
        <v>859</v>
      </c>
      <c r="C426" t="s">
        <v>860</v>
      </c>
      <c r="D426" t="str">
        <f t="shared" si="12"/>
        <v>Vault Coin VLTC</v>
      </c>
      <c r="E426" s="3" t="s">
        <v>8887</v>
      </c>
      <c r="F426" s="3" t="s">
        <v>8883</v>
      </c>
      <c r="G426" s="3" t="s">
        <v>8883</v>
      </c>
      <c r="H426" s="4">
        <v>0</v>
      </c>
      <c r="I426" s="4">
        <v>0</v>
      </c>
      <c r="J426" s="6">
        <v>43322</v>
      </c>
      <c r="K426" s="8">
        <v>6.1639962950721397E-5</v>
      </c>
      <c r="L426" s="7">
        <v>2105</v>
      </c>
      <c r="M426" s="7">
        <v>1872.963571053609</v>
      </c>
      <c r="N426" s="9">
        <v>43358</v>
      </c>
      <c r="O426" s="10">
        <v>1.30476226331666E-4</v>
      </c>
      <c r="P426" s="10">
        <v>2572</v>
      </c>
      <c r="Q426" s="10">
        <v>3964.590617991214</v>
      </c>
      <c r="R426" s="10">
        <v>2.1167473192022581</v>
      </c>
      <c r="S426" s="18">
        <v>2.1167473192022581</v>
      </c>
      <c r="U426" s="14"/>
      <c r="V426" s="14">
        <v>4596</v>
      </c>
      <c r="W426" s="14"/>
      <c r="X426" s="14"/>
      <c r="Y426" s="19">
        <f t="shared" si="13"/>
        <v>0</v>
      </c>
    </row>
    <row r="427" spans="1:25">
      <c r="A427">
        <v>1487</v>
      </c>
      <c r="B427" t="s">
        <v>861</v>
      </c>
      <c r="C427" t="s">
        <v>862</v>
      </c>
      <c r="D427" t="str">
        <f t="shared" si="12"/>
        <v>Pabyosi Coin (Special) PCS</v>
      </c>
      <c r="E427" s="3" t="s">
        <v>8887</v>
      </c>
      <c r="F427" s="3" t="s">
        <v>8883</v>
      </c>
      <c r="G427" s="3" t="s">
        <v>8883</v>
      </c>
      <c r="H427" s="4">
        <v>0</v>
      </c>
      <c r="I427" s="4">
        <v>0</v>
      </c>
      <c r="J427" s="6">
        <v>43323</v>
      </c>
      <c r="K427" s="7">
        <v>4.2561646550893797E-2</v>
      </c>
      <c r="L427" s="7">
        <v>4628</v>
      </c>
      <c r="M427" s="7">
        <v>0</v>
      </c>
      <c r="N427" s="9">
        <v>43339</v>
      </c>
      <c r="O427" s="10">
        <v>5.3908295929431901E-2</v>
      </c>
      <c r="P427" s="10">
        <v>2691</v>
      </c>
      <c r="Q427" s="10">
        <v>0</v>
      </c>
      <c r="R427" s="10">
        <v>1.266593289922892</v>
      </c>
      <c r="S427" s="18">
        <v>1.266593289922892</v>
      </c>
      <c r="U427" s="14"/>
      <c r="V427" s="14">
        <v>4628</v>
      </c>
      <c r="W427" s="14"/>
      <c r="X427" s="14"/>
      <c r="Y427" s="19">
        <f t="shared" si="13"/>
        <v>0</v>
      </c>
    </row>
    <row r="428" spans="1:25">
      <c r="A428">
        <v>1492</v>
      </c>
      <c r="B428" t="s">
        <v>864</v>
      </c>
      <c r="C428" t="s">
        <v>865</v>
      </c>
      <c r="D428" t="str">
        <f t="shared" si="12"/>
        <v>Obyte GBYTE</v>
      </c>
      <c r="E428" s="3" t="s">
        <v>8887</v>
      </c>
      <c r="F428" s="3" t="s">
        <v>8883</v>
      </c>
      <c r="G428" s="3" t="s">
        <v>8883</v>
      </c>
      <c r="H428" s="4">
        <v>244</v>
      </c>
      <c r="I428" s="4">
        <v>9745300.0018678196</v>
      </c>
      <c r="J428" s="6">
        <v>43903</v>
      </c>
      <c r="K428" s="7">
        <v>9.3165046703699996</v>
      </c>
      <c r="L428" s="7">
        <v>304</v>
      </c>
      <c r="M428" s="7">
        <v>9745300.0018678196</v>
      </c>
      <c r="N428" s="9">
        <v>44300</v>
      </c>
      <c r="O428" s="10">
        <v>161.41106126</v>
      </c>
      <c r="P428" s="10">
        <v>599</v>
      </c>
      <c r="Q428" s="10">
        <v>92707474.900000006</v>
      </c>
      <c r="R428" s="10">
        <v>17.32528099012799</v>
      </c>
      <c r="S428" s="18">
        <v>17.32528099012799</v>
      </c>
      <c r="T428" s="13">
        <v>44583</v>
      </c>
      <c r="U428" s="14">
        <v>14.38199090831446</v>
      </c>
      <c r="V428" s="14">
        <v>582</v>
      </c>
      <c r="W428" s="14">
        <v>11877159.539999999</v>
      </c>
      <c r="X428" s="14">
        <v>91.089835606031954</v>
      </c>
      <c r="Y428" s="19">
        <f t="shared" si="13"/>
        <v>-0.91089835606031955</v>
      </c>
    </row>
    <row r="429" spans="1:25">
      <c r="A429">
        <v>1495</v>
      </c>
      <c r="B429" t="s">
        <v>866</v>
      </c>
      <c r="C429" t="s">
        <v>867</v>
      </c>
      <c r="D429" t="str">
        <f t="shared" si="12"/>
        <v>PoSW Coin POSW</v>
      </c>
      <c r="E429" s="3" t="s">
        <v>8887</v>
      </c>
      <c r="F429" s="3" t="s">
        <v>8883</v>
      </c>
      <c r="G429" s="3" t="s">
        <v>8883</v>
      </c>
      <c r="H429" s="4">
        <v>1561</v>
      </c>
      <c r="I429" s="4">
        <v>85567.417461603007</v>
      </c>
      <c r="J429" s="6">
        <v>43320</v>
      </c>
      <c r="K429" s="7">
        <v>1.8568600000000001E-2</v>
      </c>
      <c r="L429" s="7">
        <v>995</v>
      </c>
      <c r="M429" s="7">
        <v>834826.23</v>
      </c>
      <c r="N429" s="9">
        <v>43346</v>
      </c>
      <c r="O429" s="10">
        <v>4.3998299999999997E-2</v>
      </c>
      <c r="P429" s="10">
        <v>1849</v>
      </c>
      <c r="Q429" s="10">
        <v>1791549.27</v>
      </c>
      <c r="R429" s="10">
        <v>2.3695001238650191</v>
      </c>
      <c r="S429" s="18">
        <v>2.3695001238650191</v>
      </c>
      <c r="T429" s="13">
        <v>43994</v>
      </c>
      <c r="U429" s="14">
        <v>1.1204457230200001E-3</v>
      </c>
      <c r="V429" s="14">
        <v>1904</v>
      </c>
      <c r="W429" s="14">
        <v>50139.501028029001</v>
      </c>
      <c r="X429" s="14">
        <v>97.453434057634041</v>
      </c>
      <c r="Y429" s="19">
        <f t="shared" si="13"/>
        <v>-0.97453434057634036</v>
      </c>
    </row>
    <row r="430" spans="1:25">
      <c r="A430">
        <v>1496</v>
      </c>
      <c r="B430" t="s">
        <v>868</v>
      </c>
      <c r="C430" t="s">
        <v>869</v>
      </c>
      <c r="D430" t="str">
        <f t="shared" si="12"/>
        <v>Luna Coin LUNA</v>
      </c>
      <c r="E430" s="3" t="s">
        <v>8887</v>
      </c>
      <c r="F430" s="3" t="s">
        <v>8883</v>
      </c>
      <c r="G430" s="3" t="s">
        <v>8883</v>
      </c>
      <c r="H430" s="4">
        <v>1931</v>
      </c>
      <c r="I430" s="4">
        <v>4770.7128618925544</v>
      </c>
      <c r="J430" s="6">
        <v>43552</v>
      </c>
      <c r="K430" s="7">
        <v>1.4030190775399999E-4</v>
      </c>
      <c r="L430" s="7">
        <v>2145</v>
      </c>
      <c r="M430" s="7">
        <v>239.41531360493701</v>
      </c>
      <c r="N430" s="9">
        <v>43598</v>
      </c>
      <c r="O430" s="10">
        <v>3.7955787927499998E-2</v>
      </c>
      <c r="P430" s="10">
        <v>2470</v>
      </c>
      <c r="Q430" s="10">
        <v>64768.876027815953</v>
      </c>
      <c r="R430" s="10">
        <v>270.52937864572903</v>
      </c>
      <c r="S430" s="18">
        <v>270.52937864572903</v>
      </c>
      <c r="T430" s="13">
        <v>43976</v>
      </c>
      <c r="U430" s="14">
        <v>3.5626860763100001E-4</v>
      </c>
      <c r="V430" s="14">
        <v>2455</v>
      </c>
      <c r="W430" s="14">
        <v>607.9472602263196</v>
      </c>
      <c r="X430" s="14">
        <v>99.061358946594609</v>
      </c>
      <c r="Y430" s="19">
        <f t="shared" si="13"/>
        <v>-0.99061358946594613</v>
      </c>
    </row>
    <row r="431" spans="1:25">
      <c r="A431">
        <v>1497</v>
      </c>
      <c r="B431" t="s">
        <v>870</v>
      </c>
      <c r="C431" t="s">
        <v>871</v>
      </c>
      <c r="D431" t="str">
        <f t="shared" si="12"/>
        <v>Fargocoin FRGC</v>
      </c>
      <c r="E431" s="3" t="s">
        <v>8887</v>
      </c>
      <c r="F431" s="3" t="s">
        <v>8883</v>
      </c>
      <c r="G431" s="3" t="s">
        <v>8883</v>
      </c>
      <c r="H431" s="4">
        <v>0</v>
      </c>
      <c r="I431" s="4">
        <v>0</v>
      </c>
      <c r="J431" s="6">
        <v>43337</v>
      </c>
      <c r="K431" s="7">
        <v>7.0200003683567005E-2</v>
      </c>
      <c r="L431" s="7">
        <v>4629</v>
      </c>
      <c r="M431" s="7">
        <v>0</v>
      </c>
      <c r="N431" s="9">
        <v>43349</v>
      </c>
      <c r="O431" s="10">
        <v>0.19748805463314101</v>
      </c>
      <c r="P431" s="10">
        <v>2692</v>
      </c>
      <c r="Q431" s="10">
        <v>0</v>
      </c>
      <c r="R431" s="10">
        <v>2.813220003852658</v>
      </c>
      <c r="S431" s="18">
        <v>2.813220003852658</v>
      </c>
      <c r="U431" s="14"/>
      <c r="V431" s="14">
        <v>4629</v>
      </c>
      <c r="W431" s="14"/>
      <c r="X431" s="14"/>
      <c r="Y431" s="19">
        <f t="shared" si="13"/>
        <v>0</v>
      </c>
    </row>
    <row r="432" spans="1:25">
      <c r="A432">
        <v>1500</v>
      </c>
      <c r="B432" t="s">
        <v>872</v>
      </c>
      <c r="C432" t="s">
        <v>873</v>
      </c>
      <c r="D432" t="str">
        <f t="shared" si="12"/>
        <v>Wings WINGS</v>
      </c>
      <c r="E432" s="3" t="s">
        <v>8887</v>
      </c>
      <c r="F432" s="3" t="s">
        <v>8883</v>
      </c>
      <c r="G432" s="3" t="s">
        <v>8883</v>
      </c>
      <c r="H432" s="4">
        <v>751</v>
      </c>
      <c r="I432" s="4">
        <v>955392.52158860303</v>
      </c>
      <c r="J432" s="6">
        <v>43355</v>
      </c>
      <c r="K432" s="7">
        <v>0.10759000000000001</v>
      </c>
      <c r="L432" s="7">
        <v>293</v>
      </c>
      <c r="M432" s="7">
        <v>10218227.670399999</v>
      </c>
      <c r="N432" s="9">
        <v>43411</v>
      </c>
      <c r="O432" s="10">
        <v>0.24828</v>
      </c>
      <c r="P432" s="10">
        <v>1071</v>
      </c>
      <c r="Q432" s="10">
        <v>19860438.134537</v>
      </c>
      <c r="R432" s="10">
        <v>2.3076494097964488</v>
      </c>
      <c r="S432" s="18">
        <v>2.3076494097964488</v>
      </c>
      <c r="T432" s="13">
        <v>44212</v>
      </c>
      <c r="U432" s="14">
        <v>6.0527599999999999E-3</v>
      </c>
      <c r="V432" s="14">
        <v>908</v>
      </c>
      <c r="W432" s="14">
        <v>2705602.4743437902</v>
      </c>
      <c r="X432" s="14">
        <v>97.562123409054308</v>
      </c>
      <c r="Y432" s="19">
        <f t="shared" si="13"/>
        <v>-0.97562123409054313</v>
      </c>
    </row>
    <row r="433" spans="1:25">
      <c r="A433">
        <v>1501</v>
      </c>
      <c r="B433" t="s">
        <v>874</v>
      </c>
      <c r="C433" t="s">
        <v>875</v>
      </c>
      <c r="D433" t="str">
        <f t="shared" si="12"/>
        <v>Dix Asset DIX</v>
      </c>
      <c r="E433" s="3" t="s">
        <v>8887</v>
      </c>
      <c r="F433" s="3" t="s">
        <v>8883</v>
      </c>
      <c r="G433" s="3" t="s">
        <v>8883</v>
      </c>
      <c r="H433" s="4">
        <v>0</v>
      </c>
      <c r="I433" s="4">
        <v>0</v>
      </c>
      <c r="J433" s="6">
        <v>43320</v>
      </c>
      <c r="K433" s="8">
        <v>4.9704631237545897E-6</v>
      </c>
      <c r="L433" s="7">
        <v>1153</v>
      </c>
      <c r="M433" s="7">
        <v>497046.31237545889</v>
      </c>
      <c r="N433" s="9">
        <v>43347</v>
      </c>
      <c r="O433" s="12">
        <v>8.7743837866582908E-6</v>
      </c>
      <c r="P433" s="10">
        <v>2035</v>
      </c>
      <c r="Q433" s="10">
        <v>877438.37866582908</v>
      </c>
      <c r="R433" s="10">
        <v>1.7653050768497189</v>
      </c>
      <c r="S433" s="18">
        <v>1.7653050768497189</v>
      </c>
      <c r="U433" s="14"/>
      <c r="V433" s="14">
        <v>4408</v>
      </c>
      <c r="W433" s="14"/>
      <c r="X433" s="14"/>
      <c r="Y433" s="19">
        <f t="shared" si="13"/>
        <v>0</v>
      </c>
    </row>
    <row r="434" spans="1:25">
      <c r="A434">
        <v>1503</v>
      </c>
      <c r="B434" t="s">
        <v>876</v>
      </c>
      <c r="C434" t="s">
        <v>877</v>
      </c>
      <c r="D434" t="str">
        <f t="shared" si="12"/>
        <v>Jupiter JUP</v>
      </c>
      <c r="E434" s="3" t="s">
        <v>8894</v>
      </c>
      <c r="F434" s="3" t="s">
        <v>8883</v>
      </c>
      <c r="G434" s="3" t="s">
        <v>8883</v>
      </c>
      <c r="H434" s="4">
        <v>0</v>
      </c>
      <c r="I434" s="4">
        <v>0</v>
      </c>
      <c r="J434" s="6">
        <v>43319</v>
      </c>
      <c r="K434" s="7">
        <v>5.8545100000000003E-2</v>
      </c>
      <c r="L434" s="7">
        <v>942</v>
      </c>
      <c r="M434" s="7">
        <v>1005080.91872</v>
      </c>
      <c r="N434" s="9">
        <v>43351</v>
      </c>
      <c r="O434" s="10">
        <v>0.25902500000000001</v>
      </c>
      <c r="P434" s="10">
        <v>1909</v>
      </c>
      <c r="Q434" s="10">
        <v>1472473.21517</v>
      </c>
      <c r="R434" s="10">
        <v>4.42436685563779</v>
      </c>
      <c r="S434" s="18">
        <v>4.42436685563779</v>
      </c>
      <c r="T434" s="13">
        <v>44238</v>
      </c>
      <c r="U434" s="14">
        <v>0</v>
      </c>
      <c r="V434" s="14">
        <v>2560</v>
      </c>
      <c r="W434" s="14">
        <v>0</v>
      </c>
      <c r="X434" s="14">
        <v>100</v>
      </c>
      <c r="Y434" s="19">
        <f t="shared" si="13"/>
        <v>-1</v>
      </c>
    </row>
    <row r="435" spans="1:25">
      <c r="A435">
        <v>1504</v>
      </c>
      <c r="B435" t="s">
        <v>878</v>
      </c>
      <c r="C435" t="s">
        <v>879</v>
      </c>
      <c r="D435" t="str">
        <f t="shared" si="12"/>
        <v>InflationCoin IFLT</v>
      </c>
      <c r="E435" s="3" t="s">
        <v>8896</v>
      </c>
      <c r="F435" s="3" t="s">
        <v>8882</v>
      </c>
      <c r="G435" s="3" t="s">
        <v>8883</v>
      </c>
      <c r="H435" s="4">
        <v>1702</v>
      </c>
      <c r="I435" s="4">
        <v>34700.224225078899</v>
      </c>
      <c r="J435" s="6">
        <v>43321</v>
      </c>
      <c r="K435" s="8">
        <v>1.84355E-5</v>
      </c>
      <c r="L435" s="7">
        <v>959</v>
      </c>
      <c r="M435" s="7">
        <v>937891.08987300005</v>
      </c>
      <c r="N435" s="9">
        <v>43325</v>
      </c>
      <c r="O435" s="10">
        <v>6.2601900000000001E-4</v>
      </c>
      <c r="P435" s="10">
        <v>1282</v>
      </c>
      <c r="Q435" s="10">
        <v>10533285.940400001</v>
      </c>
      <c r="R435" s="10">
        <v>33.957256380353122</v>
      </c>
      <c r="S435" s="18">
        <v>33.957256380353122</v>
      </c>
      <c r="T435" s="13">
        <v>43973</v>
      </c>
      <c r="U435" s="16">
        <v>4.1745319890000001E-7</v>
      </c>
      <c r="V435" s="14">
        <v>1985</v>
      </c>
      <c r="W435" s="16">
        <v>33359.130514882498</v>
      </c>
      <c r="X435" s="16">
        <v>99.933316209428142</v>
      </c>
      <c r="Y435" s="19">
        <f t="shared" si="13"/>
        <v>-0.99933316209428147</v>
      </c>
    </row>
    <row r="436" spans="1:25">
      <c r="A436">
        <v>1505</v>
      </c>
      <c r="B436" t="s">
        <v>880</v>
      </c>
      <c r="C436" t="s">
        <v>881</v>
      </c>
      <c r="D436" t="str">
        <f t="shared" si="12"/>
        <v>Spectrecoin XSPEC</v>
      </c>
      <c r="E436" s="3" t="s">
        <v>8896</v>
      </c>
      <c r="F436" s="3" t="s">
        <v>8883</v>
      </c>
      <c r="G436" s="3" t="s">
        <v>8883</v>
      </c>
      <c r="H436" s="4">
        <v>682</v>
      </c>
      <c r="I436" s="4">
        <v>1266590.96964793</v>
      </c>
      <c r="J436" s="6">
        <v>43440</v>
      </c>
      <c r="K436" s="7">
        <v>8.0910553750699998E-2</v>
      </c>
      <c r="L436" s="7">
        <v>705</v>
      </c>
      <c r="M436" s="7">
        <v>1945079.2458823801</v>
      </c>
      <c r="N436" s="9">
        <v>43606</v>
      </c>
      <c r="O436" s="10">
        <v>0.92349429173800002</v>
      </c>
      <c r="P436" s="10">
        <v>1112</v>
      </c>
      <c r="Q436" s="10">
        <v>17761550.787217401</v>
      </c>
      <c r="R436" s="10">
        <v>11.41376803060145</v>
      </c>
      <c r="S436" s="18">
        <v>11.41376803060145</v>
      </c>
      <c r="T436" s="13">
        <v>44110</v>
      </c>
      <c r="U436" s="14">
        <v>2.34315E-3</v>
      </c>
      <c r="V436" s="14">
        <v>984</v>
      </c>
      <c r="W436" s="14">
        <v>1999061.97837683</v>
      </c>
      <c r="X436" s="14">
        <v>99.746273472292913</v>
      </c>
      <c r="Y436" s="19">
        <f t="shared" si="13"/>
        <v>-0.99746273472292912</v>
      </c>
    </row>
    <row r="437" spans="1:25">
      <c r="A437">
        <v>1506</v>
      </c>
      <c r="B437" t="s">
        <v>882</v>
      </c>
      <c r="C437" t="s">
        <v>883</v>
      </c>
      <c r="D437" t="str">
        <f t="shared" si="12"/>
        <v>Safe Trade Coin XSTC</v>
      </c>
      <c r="E437" s="3" t="s">
        <v>3686</v>
      </c>
      <c r="F437" s="3" t="s">
        <v>8883</v>
      </c>
      <c r="G437" s="3" t="s">
        <v>8883</v>
      </c>
      <c r="H437" s="4">
        <v>0</v>
      </c>
      <c r="I437" s="4">
        <v>0</v>
      </c>
      <c r="J437" s="6">
        <v>43323</v>
      </c>
      <c r="K437" s="7">
        <v>2.4511761148460199E-4</v>
      </c>
      <c r="L437" s="7">
        <v>1648</v>
      </c>
      <c r="M437" s="7">
        <v>80111.62282104051</v>
      </c>
      <c r="N437" s="9">
        <v>43339</v>
      </c>
      <c r="O437" s="10">
        <v>4.1390801197849198E-4</v>
      </c>
      <c r="P437" s="10">
        <v>2392</v>
      </c>
      <c r="Q437" s="10">
        <v>135277.27500849389</v>
      </c>
      <c r="R437" s="10">
        <v>1.6886098451742351</v>
      </c>
      <c r="S437" s="18">
        <v>1.6886098451742351</v>
      </c>
      <c r="U437" s="14"/>
      <c r="V437" s="14">
        <v>4517</v>
      </c>
      <c r="W437" s="14"/>
      <c r="X437" s="14"/>
      <c r="Y437" s="19">
        <f t="shared" si="13"/>
        <v>0</v>
      </c>
    </row>
    <row r="438" spans="1:25">
      <c r="A438">
        <v>1509</v>
      </c>
      <c r="B438" t="s">
        <v>884</v>
      </c>
      <c r="C438" t="s">
        <v>885</v>
      </c>
      <c r="D438" t="str">
        <f t="shared" si="12"/>
        <v>BenjiRolls BENJI</v>
      </c>
      <c r="E438" s="3" t="s">
        <v>8887</v>
      </c>
      <c r="F438" s="3" t="s">
        <v>8883</v>
      </c>
      <c r="G438" s="3" t="s">
        <v>8883</v>
      </c>
      <c r="H438" s="4">
        <v>1952</v>
      </c>
      <c r="I438" s="4">
        <v>3509.5138467982329</v>
      </c>
      <c r="J438" s="6">
        <v>43320</v>
      </c>
      <c r="K438" s="7">
        <v>1.9064017105847599E-3</v>
      </c>
      <c r="L438" s="7">
        <v>1796</v>
      </c>
      <c r="M438" s="7">
        <v>38654.390096919553</v>
      </c>
      <c r="N438" s="9">
        <v>43323</v>
      </c>
      <c r="O438" s="10">
        <v>2.0495774224400499E-3</v>
      </c>
      <c r="P438" s="10">
        <v>2511</v>
      </c>
      <c r="Q438" s="10">
        <v>41557.435025871557</v>
      </c>
      <c r="R438" s="10">
        <v>1.075102593047597</v>
      </c>
      <c r="S438" s="18">
        <v>1.075102593047597</v>
      </c>
      <c r="T438" s="13">
        <v>43924</v>
      </c>
      <c r="U438" s="16">
        <v>6.7954040301999998E-5</v>
      </c>
      <c r="V438" s="14">
        <v>2399</v>
      </c>
      <c r="W438" s="16">
        <v>1377.84285857024</v>
      </c>
      <c r="X438" s="16">
        <v>96.684485320827761</v>
      </c>
      <c r="Y438" s="19">
        <f t="shared" si="13"/>
        <v>-0.96684485320827762</v>
      </c>
    </row>
    <row r="439" spans="1:25">
      <c r="A439">
        <v>1510</v>
      </c>
      <c r="B439" t="s">
        <v>886</v>
      </c>
      <c r="C439" t="s">
        <v>887</v>
      </c>
      <c r="D439" t="str">
        <f t="shared" si="12"/>
        <v>CryptoCarbon CCRB</v>
      </c>
      <c r="E439" s="3" t="s">
        <v>8887</v>
      </c>
      <c r="F439" s="3" t="s">
        <v>8883</v>
      </c>
      <c r="G439" s="3" t="s">
        <v>8883</v>
      </c>
      <c r="H439" s="4">
        <v>1597</v>
      </c>
      <c r="I439" s="4">
        <v>67070.507202933106</v>
      </c>
      <c r="J439" s="6">
        <v>43332</v>
      </c>
      <c r="K439" s="7">
        <v>6.6295199096202906E-2</v>
      </c>
      <c r="L439" s="7">
        <v>773</v>
      </c>
      <c r="M439" s="7">
        <v>1636876.0674676171</v>
      </c>
      <c r="N439" s="9">
        <v>43340</v>
      </c>
      <c r="O439" s="10">
        <v>0.13987210392951999</v>
      </c>
      <c r="P439" s="10">
        <v>1651</v>
      </c>
      <c r="Q439" s="10">
        <v>3453542.678050241</v>
      </c>
      <c r="R439" s="10">
        <v>2.109837602667842</v>
      </c>
      <c r="S439" s="18">
        <v>2.109837602667842</v>
      </c>
      <c r="T439" s="13">
        <v>43906</v>
      </c>
      <c r="U439" s="14">
        <v>2.4503641838299998E-3</v>
      </c>
      <c r="V439" s="14">
        <v>1863</v>
      </c>
      <c r="W439" s="14">
        <v>60501.251127864482</v>
      </c>
      <c r="X439" s="14">
        <v>98.248139468135335</v>
      </c>
      <c r="Y439" s="19">
        <f t="shared" si="13"/>
        <v>-0.98248139468135331</v>
      </c>
    </row>
    <row r="440" spans="1:25">
      <c r="A440">
        <v>1511</v>
      </c>
      <c r="B440" t="s">
        <v>888</v>
      </c>
      <c r="C440" t="s">
        <v>889</v>
      </c>
      <c r="D440" t="str">
        <f t="shared" si="12"/>
        <v>PureVidz VIDZ</v>
      </c>
      <c r="E440" s="3" t="s">
        <v>8887</v>
      </c>
      <c r="F440" s="3" t="s">
        <v>8883</v>
      </c>
      <c r="G440" s="3" t="s">
        <v>8883</v>
      </c>
      <c r="H440" s="4">
        <v>1712</v>
      </c>
      <c r="I440" s="4">
        <v>32658.8219710841</v>
      </c>
      <c r="J440" s="6">
        <v>43354</v>
      </c>
      <c r="K440" s="7">
        <v>7.4721300000000004E-4</v>
      </c>
      <c r="L440" s="7">
        <v>1613</v>
      </c>
      <c r="M440" s="7">
        <v>94639.223096700007</v>
      </c>
      <c r="N440" s="9">
        <v>43388</v>
      </c>
      <c r="O440" s="10">
        <v>1.7698E-3</v>
      </c>
      <c r="P440" s="10">
        <v>2381</v>
      </c>
      <c r="Q440" s="10">
        <v>148829.866518</v>
      </c>
      <c r="R440" s="10">
        <v>2.368534808682397</v>
      </c>
      <c r="S440" s="18">
        <v>2.368534808682397</v>
      </c>
      <c r="T440" s="13">
        <v>43907</v>
      </c>
      <c r="U440" s="14">
        <v>1.01113525016E-4</v>
      </c>
      <c r="V440" s="14">
        <v>2169</v>
      </c>
      <c r="W440" s="14">
        <v>13037.6300936025</v>
      </c>
      <c r="X440" s="14">
        <v>94.286725900327724</v>
      </c>
      <c r="Y440" s="19">
        <f t="shared" si="13"/>
        <v>-0.94286725900327728</v>
      </c>
    </row>
    <row r="441" spans="1:25">
      <c r="A441">
        <v>1513</v>
      </c>
      <c r="B441" t="s">
        <v>890</v>
      </c>
      <c r="C441" t="s">
        <v>891</v>
      </c>
      <c r="D441" t="str">
        <f t="shared" si="12"/>
        <v>BitConnect BCC</v>
      </c>
      <c r="E441" s="3" t="s">
        <v>8887</v>
      </c>
      <c r="F441" s="3" t="s">
        <v>8883</v>
      </c>
      <c r="G441" s="3" t="s">
        <v>8883</v>
      </c>
      <c r="H441" s="4">
        <v>0</v>
      </c>
      <c r="I441" s="4">
        <v>0</v>
      </c>
      <c r="J441" s="6">
        <v>43319</v>
      </c>
      <c r="K441" s="7">
        <v>0.50459676980972301</v>
      </c>
      <c r="L441" s="7">
        <v>451</v>
      </c>
      <c r="M441" s="7">
        <v>4948165.7374845501</v>
      </c>
      <c r="N441" s="9">
        <v>43323</v>
      </c>
      <c r="O441" s="10">
        <v>0.67947465181350697</v>
      </c>
      <c r="P441" s="10">
        <v>1437</v>
      </c>
      <c r="Q441" s="10">
        <v>6669603.9938719682</v>
      </c>
      <c r="R441" s="10">
        <v>1.34656956299924</v>
      </c>
      <c r="S441" s="18">
        <v>1.34656956299924</v>
      </c>
      <c r="U441" s="14"/>
      <c r="V441" s="14">
        <v>4309</v>
      </c>
      <c r="W441" s="14"/>
      <c r="X441" s="14"/>
      <c r="Y441" s="19">
        <f t="shared" si="13"/>
        <v>0</v>
      </c>
    </row>
    <row r="442" spans="1:25">
      <c r="A442">
        <v>1514</v>
      </c>
      <c r="B442" t="s">
        <v>892</v>
      </c>
      <c r="C442" t="s">
        <v>893</v>
      </c>
      <c r="D442" t="str">
        <f t="shared" si="12"/>
        <v>ICOBID ICOB</v>
      </c>
      <c r="E442" s="3" t="s">
        <v>8887</v>
      </c>
      <c r="F442" s="3" t="s">
        <v>8883</v>
      </c>
      <c r="G442" s="3" t="s">
        <v>8883</v>
      </c>
      <c r="H442" s="4">
        <v>1869</v>
      </c>
      <c r="I442" s="4">
        <v>8950.5610760684594</v>
      </c>
      <c r="J442" s="6">
        <v>43504</v>
      </c>
      <c r="K442" s="8">
        <v>3.3891856167499999E-5</v>
      </c>
      <c r="L442" s="7">
        <v>2022</v>
      </c>
      <c r="M442" s="7">
        <v>7854.08707774507</v>
      </c>
      <c r="N442" s="9">
        <v>43560</v>
      </c>
      <c r="O442" s="10">
        <v>9.5260142008600003E-4</v>
      </c>
      <c r="P442" s="10">
        <v>2445</v>
      </c>
      <c r="Q442" s="10">
        <v>80867.1153895998</v>
      </c>
      <c r="R442" s="10">
        <v>28.10708907113445</v>
      </c>
      <c r="S442" s="18">
        <v>28.10708907113445</v>
      </c>
      <c r="T442" s="13">
        <v>43905</v>
      </c>
      <c r="U442" s="16">
        <v>8.3612239578000002E-5</v>
      </c>
      <c r="V442" s="14">
        <v>2229</v>
      </c>
      <c r="W442" s="16">
        <v>8950.5610760684594</v>
      </c>
      <c r="X442" s="16">
        <v>91.222746700246205</v>
      </c>
      <c r="Y442" s="19">
        <f t="shared" si="13"/>
        <v>-0.91222746700246204</v>
      </c>
    </row>
    <row r="443" spans="1:25">
      <c r="A443">
        <v>1515</v>
      </c>
      <c r="B443" t="s">
        <v>894</v>
      </c>
      <c r="C443" t="s">
        <v>895</v>
      </c>
      <c r="D443" t="str">
        <f t="shared" si="12"/>
        <v>iBank IBANK</v>
      </c>
      <c r="E443" s="3" t="s">
        <v>8887</v>
      </c>
      <c r="F443" s="3" t="s">
        <v>8883</v>
      </c>
      <c r="G443" s="3" t="s">
        <v>8883</v>
      </c>
      <c r="H443" s="4">
        <v>1959</v>
      </c>
      <c r="I443" s="4">
        <v>3088.7093644397</v>
      </c>
      <c r="J443" s="6">
        <v>43451</v>
      </c>
      <c r="K443" s="7">
        <v>1.07154865275E-3</v>
      </c>
      <c r="L443" s="7">
        <v>2057</v>
      </c>
      <c r="M443" s="7">
        <v>5302.4213373840203</v>
      </c>
      <c r="N443" s="9">
        <v>43607</v>
      </c>
      <c r="O443" s="10">
        <v>5.4180373765000001E-3</v>
      </c>
      <c r="P443" s="10">
        <v>2562</v>
      </c>
      <c r="Q443" s="10">
        <v>9365.8216103529103</v>
      </c>
      <c r="R443" s="10">
        <v>5.0562681989242977</v>
      </c>
      <c r="S443" s="18">
        <v>5.0562681989242977</v>
      </c>
      <c r="T443" s="13">
        <v>43944</v>
      </c>
      <c r="U443" s="14">
        <v>1.4282940054600001E-4</v>
      </c>
      <c r="V443" s="14">
        <v>2451</v>
      </c>
      <c r="W443" s="14">
        <v>671.68261098933101</v>
      </c>
      <c r="X443" s="14">
        <v>97.363816625453666</v>
      </c>
      <c r="Y443" s="19">
        <f t="shared" si="13"/>
        <v>-0.9736381662545367</v>
      </c>
    </row>
    <row r="444" spans="1:25">
      <c r="A444">
        <v>1518</v>
      </c>
      <c r="B444" t="s">
        <v>896</v>
      </c>
      <c r="C444" t="s">
        <v>897</v>
      </c>
      <c r="D444" t="str">
        <f t="shared" si="12"/>
        <v>Maker MKR</v>
      </c>
      <c r="E444" s="3" t="s">
        <v>8899</v>
      </c>
      <c r="F444" s="3" t="s">
        <v>8883</v>
      </c>
      <c r="G444" s="3" t="s">
        <v>8883</v>
      </c>
      <c r="H444" s="4">
        <v>30</v>
      </c>
      <c r="I444" s="4">
        <v>269158251.98841399</v>
      </c>
      <c r="J444" s="6">
        <v>43906</v>
      </c>
      <c r="K444" s="7">
        <v>177.23127023200001</v>
      </c>
      <c r="L444" s="7">
        <v>34</v>
      </c>
      <c r="M444" s="7">
        <v>210909571.266992</v>
      </c>
      <c r="N444" s="9">
        <v>44319</v>
      </c>
      <c r="O444" s="10">
        <v>6339.0242181499998</v>
      </c>
      <c r="P444" s="10">
        <v>56</v>
      </c>
      <c r="Q444" s="10">
        <v>5983831674.4700003</v>
      </c>
      <c r="R444" s="10">
        <v>35.766962623763092</v>
      </c>
      <c r="S444" s="18">
        <v>35.766962623763092</v>
      </c>
      <c r="T444" s="13">
        <v>44687</v>
      </c>
      <c r="U444" s="14">
        <v>1321.8445576860661</v>
      </c>
      <c r="V444" s="14">
        <v>59</v>
      </c>
      <c r="W444" s="14">
        <v>1308758070.8099999</v>
      </c>
      <c r="X444" s="14">
        <v>79.147507373432347</v>
      </c>
      <c r="Y444" s="19">
        <f t="shared" si="13"/>
        <v>-0.79147507373432346</v>
      </c>
    </row>
    <row r="445" spans="1:25">
      <c r="A445">
        <v>1520</v>
      </c>
      <c r="B445" t="s">
        <v>898</v>
      </c>
      <c r="C445" t="s">
        <v>899</v>
      </c>
      <c r="D445" t="str">
        <f t="shared" si="12"/>
        <v>Digital Rupees DRS</v>
      </c>
      <c r="E445" s="3" t="s">
        <v>8887</v>
      </c>
      <c r="F445" s="3" t="s">
        <v>8883</v>
      </c>
      <c r="G445" s="3" t="s">
        <v>8883</v>
      </c>
      <c r="H445" s="4">
        <v>0</v>
      </c>
      <c r="I445" s="4">
        <v>0</v>
      </c>
      <c r="J445" s="6">
        <v>43332</v>
      </c>
      <c r="K445" s="8">
        <v>6.4499654399696697E-5</v>
      </c>
      <c r="L445" s="7">
        <v>1839</v>
      </c>
      <c r="M445" s="7">
        <v>32946.614446993117</v>
      </c>
      <c r="N445" s="9">
        <v>43348</v>
      </c>
      <c r="O445" s="10">
        <v>1.47393890074454E-4</v>
      </c>
      <c r="P445" s="10">
        <v>2454</v>
      </c>
      <c r="Q445" s="10">
        <v>75289.235474544766</v>
      </c>
      <c r="R445" s="10">
        <v>2.285188834672998</v>
      </c>
      <c r="S445" s="18">
        <v>2.285188834672998</v>
      </c>
      <c r="U445" s="14"/>
      <c r="V445" s="14">
        <v>4546</v>
      </c>
      <c r="W445" s="14"/>
      <c r="X445" s="14"/>
      <c r="Y445" s="19">
        <f t="shared" si="13"/>
        <v>0</v>
      </c>
    </row>
    <row r="446" spans="1:25">
      <c r="A446">
        <v>1521</v>
      </c>
      <c r="B446" t="s">
        <v>900</v>
      </c>
      <c r="C446" t="s">
        <v>901</v>
      </c>
      <c r="D446" t="str">
        <f t="shared" si="12"/>
        <v>Komodo KMD</v>
      </c>
      <c r="E446" s="3" t="s">
        <v>8884</v>
      </c>
      <c r="F446" s="3" t="s">
        <v>3686</v>
      </c>
      <c r="G446" s="3" t="s">
        <v>8883</v>
      </c>
      <c r="H446" s="4">
        <v>99</v>
      </c>
      <c r="I446" s="4">
        <v>40277019.632338703</v>
      </c>
      <c r="J446" s="6">
        <v>43903</v>
      </c>
      <c r="K446" s="7">
        <v>0.21120610147499999</v>
      </c>
      <c r="L446" s="7">
        <v>108</v>
      </c>
      <c r="M446" s="7">
        <v>40277019.632338703</v>
      </c>
      <c r="N446" s="9">
        <v>44294</v>
      </c>
      <c r="O446" s="10">
        <v>4.7076439600000004</v>
      </c>
      <c r="P446" s="10">
        <v>214</v>
      </c>
      <c r="Q446" s="10">
        <v>589519263.54999995</v>
      </c>
      <c r="R446" s="10">
        <v>22.28933694208277</v>
      </c>
      <c r="S446" s="18">
        <v>22.28933694208277</v>
      </c>
      <c r="T446" s="13">
        <v>44687</v>
      </c>
      <c r="U446" s="14">
        <v>0.40110024309347209</v>
      </c>
      <c r="V446" s="14">
        <v>327</v>
      </c>
      <c r="W446" s="14">
        <v>53963382.189999998</v>
      </c>
      <c r="X446" s="14">
        <v>91.479809295232428</v>
      </c>
      <c r="Y446" s="19">
        <f t="shared" si="13"/>
        <v>-0.91479809295232428</v>
      </c>
    </row>
    <row r="447" spans="1:25">
      <c r="A447">
        <v>1522</v>
      </c>
      <c r="B447" t="s">
        <v>902</v>
      </c>
      <c r="C447" t="s">
        <v>903</v>
      </c>
      <c r="D447" t="str">
        <f t="shared" si="12"/>
        <v>FirstCoin FRST</v>
      </c>
      <c r="E447" s="3" t="s">
        <v>8887</v>
      </c>
      <c r="F447" s="3" t="s">
        <v>8883</v>
      </c>
      <c r="G447" s="3" t="s">
        <v>8883</v>
      </c>
      <c r="H447" s="4">
        <v>1585</v>
      </c>
      <c r="I447" s="4">
        <v>73880.801559150699</v>
      </c>
      <c r="J447" s="6">
        <v>43526</v>
      </c>
      <c r="K447" s="7">
        <v>1.1690729222500001E-3</v>
      </c>
      <c r="L447" s="7">
        <v>1708</v>
      </c>
      <c r="M447" s="7">
        <v>58883.162267945998</v>
      </c>
      <c r="N447" s="9">
        <v>43644</v>
      </c>
      <c r="O447" s="10">
        <v>4.2582382371499999E-2</v>
      </c>
      <c r="P447" s="10">
        <v>2267</v>
      </c>
      <c r="Q447" s="10">
        <v>309805.918155575</v>
      </c>
      <c r="R447" s="10">
        <v>36.424060091603067</v>
      </c>
      <c r="S447" s="18">
        <v>36.424060091603067</v>
      </c>
      <c r="T447" s="13">
        <v>44243</v>
      </c>
      <c r="U447" s="14">
        <v>2.4215E-4</v>
      </c>
      <c r="V447" s="14">
        <v>1796</v>
      </c>
      <c r="W447" s="14">
        <v>81129.75</v>
      </c>
      <c r="X447" s="14">
        <v>99.431337594295655</v>
      </c>
      <c r="Y447" s="19">
        <f t="shared" si="13"/>
        <v>-0.99431337594295655</v>
      </c>
    </row>
    <row r="448" spans="1:25">
      <c r="A448">
        <v>1523</v>
      </c>
      <c r="B448" t="s">
        <v>904</v>
      </c>
      <c r="C448" t="s">
        <v>905</v>
      </c>
      <c r="D448" t="str">
        <f t="shared" si="12"/>
        <v>Magnum MGM</v>
      </c>
      <c r="E448" s="3" t="s">
        <v>8887</v>
      </c>
      <c r="F448" s="3" t="s">
        <v>8883</v>
      </c>
      <c r="G448" s="3" t="s">
        <v>8883</v>
      </c>
      <c r="H448" s="4">
        <v>0</v>
      </c>
      <c r="I448" s="4">
        <v>0</v>
      </c>
      <c r="J448" s="6">
        <v>43525</v>
      </c>
      <c r="K448" s="7">
        <v>1.5391760922599999E-4</v>
      </c>
      <c r="L448" s="7">
        <v>2137</v>
      </c>
      <c r="M448" s="7">
        <v>692.28315359561304</v>
      </c>
      <c r="N448" s="9">
        <v>43571</v>
      </c>
      <c r="O448" s="10">
        <v>3.1311966599300001E-3</v>
      </c>
      <c r="P448" s="10">
        <v>2555</v>
      </c>
      <c r="Q448" s="10">
        <v>14083.3443890202</v>
      </c>
      <c r="R448" s="10">
        <v>20.343329627296949</v>
      </c>
      <c r="S448" s="18">
        <v>20.343329627296949</v>
      </c>
      <c r="U448" s="14"/>
      <c r="V448" s="14">
        <v>4588</v>
      </c>
      <c r="W448" s="14"/>
      <c r="X448" s="14"/>
      <c r="Y448" s="19">
        <f t="shared" si="13"/>
        <v>0</v>
      </c>
    </row>
    <row r="449" spans="1:25">
      <c r="A449">
        <v>1524</v>
      </c>
      <c r="B449" t="s">
        <v>906</v>
      </c>
      <c r="C449" t="s">
        <v>907</v>
      </c>
      <c r="D449" t="str">
        <f t="shared" si="12"/>
        <v>Tattoocoin (Standard Edition) TSE</v>
      </c>
      <c r="E449" s="3" t="s">
        <v>8887</v>
      </c>
      <c r="F449" s="3" t="s">
        <v>8883</v>
      </c>
      <c r="G449" s="3" t="s">
        <v>8883</v>
      </c>
      <c r="H449" s="4">
        <v>0</v>
      </c>
      <c r="I449" s="4">
        <v>0</v>
      </c>
      <c r="J449" s="6">
        <v>43332</v>
      </c>
      <c r="K449" s="7">
        <v>3.2073471229523399E-3</v>
      </c>
      <c r="L449" s="7">
        <v>1309</v>
      </c>
      <c r="M449" s="7">
        <v>290014.28046432411</v>
      </c>
      <c r="N449" s="9">
        <v>43347</v>
      </c>
      <c r="O449" s="10">
        <v>7.2804745286703101E-3</v>
      </c>
      <c r="P449" s="10">
        <v>2099</v>
      </c>
      <c r="Q449" s="10">
        <v>658314.02119256498</v>
      </c>
      <c r="R449" s="10">
        <v>2.2699365704977659</v>
      </c>
      <c r="S449" s="18">
        <v>2.2699365704977659</v>
      </c>
      <c r="U449" s="14"/>
      <c r="V449" s="14">
        <v>4428</v>
      </c>
      <c r="W449" s="14"/>
      <c r="X449" s="14"/>
      <c r="Y449" s="19">
        <f t="shared" si="13"/>
        <v>0</v>
      </c>
    </row>
    <row r="450" spans="1:25">
      <c r="A450">
        <v>1525</v>
      </c>
      <c r="B450" t="s">
        <v>908</v>
      </c>
      <c r="C450" t="s">
        <v>909</v>
      </c>
      <c r="D450" t="str">
        <f t="shared" ref="D450:D513" si="14">_xlfn.TEXTJOIN(" ",TRUE,B450,C450)</f>
        <v>Solarflarecoin SFC</v>
      </c>
      <c r="E450" s="3" t="s">
        <v>8887</v>
      </c>
      <c r="F450" s="3" t="s">
        <v>8883</v>
      </c>
      <c r="G450" s="3" t="s">
        <v>8883</v>
      </c>
      <c r="H450" s="4">
        <v>0</v>
      </c>
      <c r="I450" s="4">
        <v>0</v>
      </c>
      <c r="J450" s="6">
        <v>43326</v>
      </c>
      <c r="K450" s="7">
        <v>1.3024023501202501E-3</v>
      </c>
      <c r="L450" s="7">
        <v>1940</v>
      </c>
      <c r="M450" s="7">
        <v>18342.318377801039</v>
      </c>
      <c r="N450" s="9">
        <v>43337</v>
      </c>
      <c r="O450" s="10">
        <v>3.10394377447665E-3</v>
      </c>
      <c r="P450" s="10">
        <v>2508</v>
      </c>
      <c r="Q450" s="10">
        <v>43714.236950653183</v>
      </c>
      <c r="R450" s="10">
        <v>2.3832449121349208</v>
      </c>
      <c r="S450" s="18">
        <v>2.3832449121349208</v>
      </c>
      <c r="U450" s="14"/>
      <c r="V450" s="14">
        <v>4570</v>
      </c>
      <c r="W450" s="14"/>
      <c r="X450" s="14"/>
      <c r="Y450" s="19">
        <f t="shared" si="13"/>
        <v>0</v>
      </c>
    </row>
    <row r="451" spans="1:25">
      <c r="A451">
        <v>1527</v>
      </c>
      <c r="B451" t="s">
        <v>910</v>
      </c>
      <c r="C451" t="s">
        <v>911</v>
      </c>
      <c r="D451" t="str">
        <f t="shared" si="14"/>
        <v>Waves Community Token WCT</v>
      </c>
      <c r="E451" s="3" t="s">
        <v>8887</v>
      </c>
      <c r="F451" s="3" t="s">
        <v>8883</v>
      </c>
      <c r="G451" s="3" t="s">
        <v>8883</v>
      </c>
      <c r="H451" s="4">
        <v>901</v>
      </c>
      <c r="I451" s="4">
        <v>457489.90367192181</v>
      </c>
      <c r="J451" s="6">
        <v>43430</v>
      </c>
      <c r="K451" s="7">
        <v>0.143425950266</v>
      </c>
      <c r="L451" s="7">
        <v>822</v>
      </c>
      <c r="M451" s="7">
        <v>1429181.220038932</v>
      </c>
      <c r="N451" s="9">
        <v>43566</v>
      </c>
      <c r="O451" s="10">
        <v>1.0024452049699999</v>
      </c>
      <c r="P451" s="10">
        <v>1299</v>
      </c>
      <c r="Q451" s="10">
        <v>9988942.4332043473</v>
      </c>
      <c r="R451" s="10">
        <v>6.9892875251016253</v>
      </c>
      <c r="S451" s="18">
        <v>6.9892875251016253</v>
      </c>
      <c r="T451" s="13">
        <v>43968</v>
      </c>
      <c r="U451" s="14">
        <v>3.5787477313700002E-2</v>
      </c>
      <c r="V451" s="14">
        <v>1417</v>
      </c>
      <c r="W451" s="14">
        <v>357873.34163790749</v>
      </c>
      <c r="X451" s="14">
        <v>96.429981695132057</v>
      </c>
      <c r="Y451" s="19">
        <f t="shared" ref="Y451:Y514" si="15">X451/-100</f>
        <v>-0.96429981695132061</v>
      </c>
    </row>
    <row r="452" spans="1:25">
      <c r="A452">
        <v>1528</v>
      </c>
      <c r="B452" t="s">
        <v>912</v>
      </c>
      <c r="C452" t="s">
        <v>913</v>
      </c>
      <c r="D452" t="str">
        <f t="shared" si="14"/>
        <v>Iconic ICON</v>
      </c>
      <c r="E452" s="3" t="s">
        <v>8887</v>
      </c>
      <c r="F452" s="3" t="s">
        <v>8883</v>
      </c>
      <c r="G452" s="3" t="s">
        <v>8883</v>
      </c>
      <c r="H452" s="4">
        <v>1962</v>
      </c>
      <c r="I452" s="4">
        <v>2964.46765</v>
      </c>
      <c r="J452" s="6">
        <v>43368</v>
      </c>
      <c r="K452" s="7">
        <v>2.49301E-2</v>
      </c>
      <c r="L452" s="7">
        <v>1935</v>
      </c>
      <c r="M452" s="7">
        <v>19255.284595100002</v>
      </c>
      <c r="N452" s="9">
        <v>43373</v>
      </c>
      <c r="O452" s="10">
        <v>5.8992299999999998E-2</v>
      </c>
      <c r="P452" s="10">
        <v>2547</v>
      </c>
      <c r="Q452" s="10">
        <v>20230.060847799999</v>
      </c>
      <c r="R452" s="10">
        <v>2.3663081977208269</v>
      </c>
      <c r="S452" s="18">
        <v>2.3663081977208269</v>
      </c>
      <c r="T452" s="13">
        <v>44022</v>
      </c>
      <c r="U452" s="14">
        <v>1.4669860207100001E-3</v>
      </c>
      <c r="V452" s="14">
        <v>2430</v>
      </c>
      <c r="W452" s="14">
        <v>880.49750996160105</v>
      </c>
      <c r="X452" s="14">
        <v>97.513258474902656</v>
      </c>
      <c r="Y452" s="19">
        <f t="shared" si="15"/>
        <v>-0.97513258474902653</v>
      </c>
    </row>
    <row r="453" spans="1:25">
      <c r="A453">
        <v>1529</v>
      </c>
      <c r="B453" t="s">
        <v>914</v>
      </c>
      <c r="C453" t="s">
        <v>915</v>
      </c>
      <c r="D453" t="str">
        <f t="shared" si="14"/>
        <v>KushCoin KUSH</v>
      </c>
      <c r="E453" s="3" t="s">
        <v>8887</v>
      </c>
      <c r="F453" s="3" t="s">
        <v>8883</v>
      </c>
      <c r="G453" s="3" t="s">
        <v>8883</v>
      </c>
      <c r="H453" s="4">
        <v>0</v>
      </c>
      <c r="I453" s="4">
        <v>0</v>
      </c>
      <c r="J453" s="6">
        <v>43332</v>
      </c>
      <c r="K453" s="7">
        <v>2.3772101849317599E-2</v>
      </c>
      <c r="L453" s="7">
        <v>1524</v>
      </c>
      <c r="M453" s="7">
        <v>132996.99614816671</v>
      </c>
      <c r="N453" s="9">
        <v>43344</v>
      </c>
      <c r="O453" s="10">
        <v>4.1229445487260798E-2</v>
      </c>
      <c r="P453" s="10">
        <v>2325</v>
      </c>
      <c r="Q453" s="10">
        <v>230947.13061363681</v>
      </c>
      <c r="R453" s="10">
        <v>1.734362646963181</v>
      </c>
      <c r="S453" s="18">
        <v>1.734362646963181</v>
      </c>
      <c r="U453" s="14"/>
      <c r="V453" s="14">
        <v>4492</v>
      </c>
      <c r="W453" s="14"/>
      <c r="X453" s="14"/>
      <c r="Y453" s="19">
        <f t="shared" si="15"/>
        <v>0</v>
      </c>
    </row>
    <row r="454" spans="1:25">
      <c r="A454">
        <v>1531</v>
      </c>
      <c r="B454" t="s">
        <v>916</v>
      </c>
      <c r="C454" t="s">
        <v>539</v>
      </c>
      <c r="D454" t="str">
        <f t="shared" si="14"/>
        <v>Global Cryptocurrency GCC</v>
      </c>
      <c r="E454" s="3" t="s">
        <v>8887</v>
      </c>
      <c r="F454" s="3" t="s">
        <v>8883</v>
      </c>
      <c r="G454" s="3" t="s">
        <v>8883</v>
      </c>
      <c r="H454" s="4">
        <v>626</v>
      </c>
      <c r="I454" s="4">
        <v>1545847.17163375</v>
      </c>
      <c r="J454" s="6">
        <v>43432</v>
      </c>
      <c r="K454" s="7">
        <v>1.20103E-4</v>
      </c>
      <c r="L454" s="7">
        <v>1213</v>
      </c>
      <c r="M454" s="7">
        <v>407565.542217788</v>
      </c>
      <c r="N454" s="9">
        <v>44662</v>
      </c>
      <c r="O454" s="10">
        <v>1.1116332585979169E-2</v>
      </c>
      <c r="P454" s="10">
        <v>1283</v>
      </c>
      <c r="Q454" s="10">
        <v>10519599.57</v>
      </c>
      <c r="R454" s="10">
        <v>92.556660416302392</v>
      </c>
      <c r="S454" s="18">
        <v>92.556660416302392</v>
      </c>
      <c r="T454" s="13">
        <v>44687</v>
      </c>
      <c r="U454" s="14">
        <v>1.0644639823217371E-3</v>
      </c>
      <c r="V454" s="14">
        <v>1078</v>
      </c>
      <c r="W454" s="14">
        <v>1370437.51</v>
      </c>
      <c r="X454" s="14">
        <v>90.424324082707571</v>
      </c>
      <c r="Y454" s="19">
        <f t="shared" si="15"/>
        <v>-0.90424324082707574</v>
      </c>
    </row>
    <row r="455" spans="1:25">
      <c r="A455">
        <v>1534</v>
      </c>
      <c r="B455" t="s">
        <v>917</v>
      </c>
      <c r="C455" t="s">
        <v>917</v>
      </c>
      <c r="D455" t="str">
        <f t="shared" si="14"/>
        <v>BOAT BOAT</v>
      </c>
      <c r="E455" s="3" t="s">
        <v>8887</v>
      </c>
      <c r="F455" s="3" t="s">
        <v>8883</v>
      </c>
      <c r="G455" s="3" t="s">
        <v>8883</v>
      </c>
      <c r="H455" s="4">
        <v>0</v>
      </c>
      <c r="I455" s="4">
        <v>0</v>
      </c>
      <c r="J455" s="6">
        <v>43334</v>
      </c>
      <c r="K455" s="7">
        <v>7.6393102062866103E-4</v>
      </c>
      <c r="L455" s="7">
        <v>1729</v>
      </c>
      <c r="M455" s="7">
        <v>54647.914426301752</v>
      </c>
      <c r="N455" s="9">
        <v>43345</v>
      </c>
      <c r="O455" s="10">
        <v>1.0871726553887101E-3</v>
      </c>
      <c r="P455" s="10">
        <v>2451</v>
      </c>
      <c r="Q455" s="10">
        <v>77820.340693390972</v>
      </c>
      <c r="R455" s="10">
        <v>1.423129348110572</v>
      </c>
      <c r="S455" s="18">
        <v>1.423129348110572</v>
      </c>
      <c r="U455" s="14"/>
      <c r="V455" s="14">
        <v>4543</v>
      </c>
      <c r="W455" s="14"/>
      <c r="X455" s="14"/>
      <c r="Y455" s="19">
        <f t="shared" si="15"/>
        <v>0</v>
      </c>
    </row>
    <row r="456" spans="1:25">
      <c r="A456">
        <v>1535</v>
      </c>
      <c r="B456" t="s">
        <v>918</v>
      </c>
      <c r="C456" t="s">
        <v>919</v>
      </c>
      <c r="D456" t="str">
        <f t="shared" si="14"/>
        <v>Eryllium ERY</v>
      </c>
      <c r="E456" s="3" t="s">
        <v>8887</v>
      </c>
      <c r="F456" s="3" t="s">
        <v>8883</v>
      </c>
      <c r="G456" s="3" t="s">
        <v>8883</v>
      </c>
      <c r="H456" s="4">
        <v>0</v>
      </c>
      <c r="I456" s="4">
        <v>0</v>
      </c>
      <c r="J456" s="6">
        <v>43335</v>
      </c>
      <c r="K456" s="7">
        <v>2.8758698608726302E-3</v>
      </c>
      <c r="L456" s="7">
        <v>1809</v>
      </c>
      <c r="M456" s="7">
        <v>37017.484815263131</v>
      </c>
      <c r="N456" s="9">
        <v>43340</v>
      </c>
      <c r="O456" s="10">
        <v>4.8566837795078798E-3</v>
      </c>
      <c r="P456" s="10">
        <v>2475</v>
      </c>
      <c r="Q456" s="10">
        <v>62762.960156925103</v>
      </c>
      <c r="R456" s="10">
        <v>1.688770359738812</v>
      </c>
      <c r="S456" s="18">
        <v>1.688770359738812</v>
      </c>
      <c r="U456" s="14"/>
      <c r="V456" s="14">
        <v>4554</v>
      </c>
      <c r="W456" s="14"/>
      <c r="X456" s="14"/>
      <c r="Y456" s="19">
        <f t="shared" si="15"/>
        <v>0</v>
      </c>
    </row>
    <row r="457" spans="1:25">
      <c r="A457">
        <v>1539</v>
      </c>
      <c r="B457" t="s">
        <v>920</v>
      </c>
      <c r="C457" t="s">
        <v>921</v>
      </c>
      <c r="D457" t="str">
        <f t="shared" si="14"/>
        <v>Elysium ELS</v>
      </c>
      <c r="E457" s="3" t="s">
        <v>8887</v>
      </c>
      <c r="F457" s="3" t="s">
        <v>8883</v>
      </c>
      <c r="G457" s="3" t="s">
        <v>8883</v>
      </c>
      <c r="H457" s="4">
        <v>0</v>
      </c>
      <c r="I457" s="4">
        <v>0</v>
      </c>
      <c r="J457" s="6">
        <v>43319</v>
      </c>
      <c r="K457" s="7">
        <v>3.6280723288655298E-3</v>
      </c>
      <c r="L457" s="7">
        <v>1759</v>
      </c>
      <c r="M457" s="7">
        <v>47872.486940827243</v>
      </c>
      <c r="N457" s="9">
        <v>43320</v>
      </c>
      <c r="O457" s="10">
        <v>4.5758793130516997E-3</v>
      </c>
      <c r="P457" s="10">
        <v>2479</v>
      </c>
      <c r="Q457" s="10">
        <v>60399.273233832777</v>
      </c>
      <c r="R457" s="10">
        <v>1.261242582361235</v>
      </c>
      <c r="S457" s="18">
        <v>1.261242582361235</v>
      </c>
      <c r="U457" s="14"/>
      <c r="V457" s="14">
        <v>4556</v>
      </c>
      <c r="W457" s="14"/>
      <c r="X457" s="14"/>
      <c r="Y457" s="19">
        <f t="shared" si="15"/>
        <v>0</v>
      </c>
    </row>
    <row r="458" spans="1:25">
      <c r="A458">
        <v>1546</v>
      </c>
      <c r="B458" t="s">
        <v>922</v>
      </c>
      <c r="C458" t="s">
        <v>923</v>
      </c>
      <c r="D458" t="str">
        <f t="shared" si="14"/>
        <v>Centurion CNT</v>
      </c>
      <c r="E458" s="3" t="s">
        <v>8885</v>
      </c>
      <c r="F458" s="3" t="s">
        <v>8883</v>
      </c>
      <c r="G458" s="3" t="s">
        <v>8883</v>
      </c>
      <c r="H458" s="4">
        <v>1943</v>
      </c>
      <c r="I458" s="4">
        <v>4144.6692511564397</v>
      </c>
      <c r="J458" s="6">
        <v>43322</v>
      </c>
      <c r="K458" s="7">
        <v>1.6489600000000001E-3</v>
      </c>
      <c r="L458" s="7">
        <v>1415</v>
      </c>
      <c r="M458" s="7">
        <v>201727.12783400001</v>
      </c>
      <c r="N458" s="9">
        <v>43332</v>
      </c>
      <c r="O458" s="10">
        <v>4.4650599999999999E-3</v>
      </c>
      <c r="P458" s="10">
        <v>2332</v>
      </c>
      <c r="Q458" s="10">
        <v>220472.06884299999</v>
      </c>
      <c r="R458" s="10">
        <v>2.7078037065786922</v>
      </c>
      <c r="S458" s="18">
        <v>2.7078037065786922</v>
      </c>
      <c r="T458" s="13">
        <v>43903</v>
      </c>
      <c r="U458" s="16">
        <v>4.05613920794E-5</v>
      </c>
      <c r="V458" s="14">
        <v>2314</v>
      </c>
      <c r="W458" s="16">
        <v>4144.6692511564397</v>
      </c>
      <c r="X458" s="16">
        <v>99.091582373374592</v>
      </c>
      <c r="Y458" s="19">
        <f t="shared" si="15"/>
        <v>-0.99091582373374587</v>
      </c>
    </row>
    <row r="459" spans="1:25">
      <c r="A459">
        <v>1550</v>
      </c>
      <c r="B459" t="s">
        <v>925</v>
      </c>
      <c r="C459" t="s">
        <v>926</v>
      </c>
      <c r="D459" t="str">
        <f t="shared" si="14"/>
        <v>Master Swiscoin MSCN</v>
      </c>
      <c r="E459" s="3" t="s">
        <v>8887</v>
      </c>
      <c r="F459" s="3" t="s">
        <v>8883</v>
      </c>
      <c r="G459" s="3" t="s">
        <v>8883</v>
      </c>
      <c r="H459" s="4">
        <v>0</v>
      </c>
      <c r="I459" s="4">
        <v>0</v>
      </c>
      <c r="J459" s="6">
        <v>43337</v>
      </c>
      <c r="K459" s="7">
        <v>9.5616694306954698E-4</v>
      </c>
      <c r="L459" s="7">
        <v>1778</v>
      </c>
      <c r="M459" s="7">
        <v>43164.550581013333</v>
      </c>
      <c r="N459" s="9">
        <v>43401</v>
      </c>
      <c r="O459" s="10">
        <v>1.7815498868003501E-3</v>
      </c>
      <c r="P459" s="10">
        <v>2447</v>
      </c>
      <c r="Q459" s="10">
        <v>80425.077188428753</v>
      </c>
      <c r="R459" s="10">
        <v>1.863220538749339</v>
      </c>
      <c r="S459" s="18">
        <v>1.863220538749339</v>
      </c>
      <c r="U459" s="14"/>
      <c r="V459" s="14">
        <v>4540</v>
      </c>
      <c r="W459" s="14"/>
      <c r="X459" s="14"/>
      <c r="Y459" s="19">
        <f t="shared" si="15"/>
        <v>0</v>
      </c>
    </row>
    <row r="460" spans="1:25">
      <c r="A460">
        <v>1552</v>
      </c>
      <c r="B460" t="s">
        <v>927</v>
      </c>
      <c r="C460" t="s">
        <v>928</v>
      </c>
      <c r="D460" t="str">
        <f t="shared" si="14"/>
        <v>Melon MLN</v>
      </c>
      <c r="E460" s="3" t="s">
        <v>8887</v>
      </c>
      <c r="F460" s="3" t="s">
        <v>8883</v>
      </c>
      <c r="G460" s="3" t="s">
        <v>8883</v>
      </c>
      <c r="H460" s="4">
        <v>457</v>
      </c>
      <c r="I460" s="4">
        <v>3190462.1723250002</v>
      </c>
      <c r="J460" s="6">
        <v>43903</v>
      </c>
      <c r="K460" s="7">
        <v>1.7967146410499999</v>
      </c>
      <c r="L460" s="7">
        <v>562</v>
      </c>
      <c r="M460" s="7">
        <v>3190462.1723250002</v>
      </c>
      <c r="N460" s="9">
        <v>44461</v>
      </c>
      <c r="O460" s="10">
        <v>227.5283759263904</v>
      </c>
      <c r="P460" s="10">
        <v>338</v>
      </c>
      <c r="Q460" s="10">
        <v>276808811.81999999</v>
      </c>
      <c r="R460" s="10">
        <v>126.6357888603962</v>
      </c>
      <c r="S460" s="18">
        <v>126.6357888603962</v>
      </c>
      <c r="T460" s="13">
        <v>44687</v>
      </c>
      <c r="U460" s="14">
        <v>44.472542510781032</v>
      </c>
      <c r="V460" s="14">
        <v>253</v>
      </c>
      <c r="W460" s="14">
        <v>95060405.840000004</v>
      </c>
      <c r="X460" s="14">
        <v>80.454067616968914</v>
      </c>
      <c r="Y460" s="19">
        <f t="shared" si="15"/>
        <v>-0.80454067616968916</v>
      </c>
    </row>
    <row r="461" spans="1:25">
      <c r="A461">
        <v>1554</v>
      </c>
      <c r="B461" t="s">
        <v>929</v>
      </c>
      <c r="C461" t="s">
        <v>930</v>
      </c>
      <c r="D461" t="str">
        <f t="shared" si="14"/>
        <v>Allion ALL</v>
      </c>
      <c r="E461" s="3" t="s">
        <v>8887</v>
      </c>
      <c r="F461" s="3" t="s">
        <v>8883</v>
      </c>
      <c r="G461" s="3" t="s">
        <v>8883</v>
      </c>
      <c r="H461" s="4">
        <v>0</v>
      </c>
      <c r="I461" s="4">
        <v>0</v>
      </c>
      <c r="J461" s="6">
        <v>43319</v>
      </c>
      <c r="K461" s="7">
        <v>6.28592306748033E-3</v>
      </c>
      <c r="L461" s="7">
        <v>1794</v>
      </c>
      <c r="M461" s="7">
        <v>38968.695877667313</v>
      </c>
      <c r="N461" s="9">
        <v>43321</v>
      </c>
      <c r="O461" s="10">
        <v>1.4593312516808499E-2</v>
      </c>
      <c r="P461" s="10">
        <v>2436</v>
      </c>
      <c r="Q461" s="10">
        <v>90469.188249740793</v>
      </c>
      <c r="R461" s="10">
        <v>2.3215862428074749</v>
      </c>
      <c r="S461" s="18">
        <v>2.3215862428074749</v>
      </c>
      <c r="U461" s="14"/>
      <c r="V461" s="14">
        <v>4533</v>
      </c>
      <c r="W461" s="14"/>
      <c r="X461" s="14"/>
      <c r="Y461" s="19">
        <f t="shared" si="15"/>
        <v>0</v>
      </c>
    </row>
    <row r="462" spans="1:25">
      <c r="A462">
        <v>1555</v>
      </c>
      <c r="B462" t="s">
        <v>931</v>
      </c>
      <c r="C462" t="s">
        <v>932</v>
      </c>
      <c r="D462" t="str">
        <f t="shared" si="14"/>
        <v>PRCoin PRC</v>
      </c>
      <c r="E462" s="3" t="s">
        <v>8887</v>
      </c>
      <c r="F462" s="3" t="s">
        <v>8883</v>
      </c>
      <c r="G462" s="3" t="s">
        <v>8883</v>
      </c>
      <c r="H462" s="4">
        <v>0</v>
      </c>
      <c r="I462" s="4">
        <v>0</v>
      </c>
      <c r="J462" s="6">
        <v>43326</v>
      </c>
      <c r="K462" s="7">
        <v>4.34134126408026E-4</v>
      </c>
      <c r="L462" s="7">
        <v>2002</v>
      </c>
      <c r="M462" s="7">
        <v>10144.32530495106</v>
      </c>
      <c r="N462" s="9">
        <v>43330</v>
      </c>
      <c r="O462" s="10">
        <v>5.9193000197410605E-4</v>
      </c>
      <c r="P462" s="10">
        <v>2556</v>
      </c>
      <c r="Q462" s="10">
        <v>13855.18717020751</v>
      </c>
      <c r="R462" s="10">
        <v>1.3634726366057981</v>
      </c>
      <c r="S462" s="18">
        <v>1.3634726366057981</v>
      </c>
      <c r="U462" s="14"/>
      <c r="V462" s="14">
        <v>4589</v>
      </c>
      <c r="W462" s="14"/>
      <c r="X462" s="14"/>
      <c r="Y462" s="19">
        <f t="shared" si="15"/>
        <v>0</v>
      </c>
    </row>
    <row r="463" spans="1:25">
      <c r="A463">
        <v>1556</v>
      </c>
      <c r="B463" t="s">
        <v>933</v>
      </c>
      <c r="C463" t="s">
        <v>934</v>
      </c>
      <c r="D463" t="str">
        <f t="shared" si="14"/>
        <v>Chrono.tech TIME</v>
      </c>
      <c r="E463" s="3" t="s">
        <v>8887</v>
      </c>
      <c r="F463" s="3" t="s">
        <v>8883</v>
      </c>
      <c r="G463" s="3" t="s">
        <v>8883</v>
      </c>
      <c r="H463" s="4">
        <v>946</v>
      </c>
      <c r="I463" s="4">
        <v>368213.13987987197</v>
      </c>
      <c r="J463" s="6">
        <v>43903</v>
      </c>
      <c r="K463" s="7">
        <v>0.37771238101799998</v>
      </c>
      <c r="L463" s="7">
        <v>1232</v>
      </c>
      <c r="M463" s="7">
        <v>368213.13987987197</v>
      </c>
      <c r="N463" s="9">
        <v>44572</v>
      </c>
      <c r="O463" s="10">
        <v>550.72861630332227</v>
      </c>
      <c r="P463" s="10">
        <v>308</v>
      </c>
      <c r="Q463" s="10">
        <v>332543850.43000001</v>
      </c>
      <c r="R463" s="10">
        <v>1458.0634471631929</v>
      </c>
      <c r="S463" s="18">
        <v>1458.0634471631929</v>
      </c>
      <c r="T463" s="13">
        <v>44681</v>
      </c>
      <c r="U463" s="14">
        <v>50.636440794230573</v>
      </c>
      <c r="V463" s="14">
        <v>404</v>
      </c>
      <c r="W463" s="14">
        <v>36028861.5</v>
      </c>
      <c r="X463" s="14">
        <v>90.80555480590067</v>
      </c>
      <c r="Y463" s="19">
        <f t="shared" si="15"/>
        <v>-0.90805554805900668</v>
      </c>
    </row>
    <row r="464" spans="1:25">
      <c r="A464">
        <v>1558</v>
      </c>
      <c r="B464" t="s">
        <v>935</v>
      </c>
      <c r="C464" t="s">
        <v>936</v>
      </c>
      <c r="D464" t="str">
        <f t="shared" si="14"/>
        <v>Argus ARGUS</v>
      </c>
      <c r="E464" s="3" t="s">
        <v>8887</v>
      </c>
      <c r="F464" s="3" t="s">
        <v>8883</v>
      </c>
      <c r="G464" s="3" t="s">
        <v>8883</v>
      </c>
      <c r="H464" s="4">
        <v>2015</v>
      </c>
      <c r="I464" s="4">
        <v>458.66441131744398</v>
      </c>
      <c r="J464" s="6">
        <v>43320</v>
      </c>
      <c r="K464" s="7">
        <v>6.8720600000000001E-3</v>
      </c>
      <c r="L464" s="7">
        <v>2018</v>
      </c>
      <c r="M464" s="7">
        <v>8018.9075925500001</v>
      </c>
      <c r="N464" s="9">
        <v>43324</v>
      </c>
      <c r="O464" s="10">
        <v>9.5859599999999993E-3</v>
      </c>
      <c r="P464" s="10">
        <v>2561</v>
      </c>
      <c r="Q464" s="10">
        <v>10957.595147</v>
      </c>
      <c r="R464" s="10">
        <v>1.394917972194655</v>
      </c>
      <c r="S464" s="18">
        <v>1.394917972194655</v>
      </c>
      <c r="T464" s="13">
        <v>43929</v>
      </c>
      <c r="U464" s="14">
        <v>1.4484413523400001E-4</v>
      </c>
      <c r="V464" s="14">
        <v>2485</v>
      </c>
      <c r="W464" s="14">
        <v>168.484297910869</v>
      </c>
      <c r="X464" s="14">
        <v>98.48899708287955</v>
      </c>
      <c r="Y464" s="19">
        <f t="shared" si="15"/>
        <v>-0.98488997082879548</v>
      </c>
    </row>
    <row r="465" spans="1:25">
      <c r="A465">
        <v>1562</v>
      </c>
      <c r="B465" t="s">
        <v>937</v>
      </c>
      <c r="C465" t="s">
        <v>938</v>
      </c>
      <c r="D465" t="str">
        <f t="shared" si="14"/>
        <v>Swarm City SWT</v>
      </c>
      <c r="E465" s="3" t="s">
        <v>8887</v>
      </c>
      <c r="F465" s="3" t="s">
        <v>8883</v>
      </c>
      <c r="G465" s="3" t="s">
        <v>8883</v>
      </c>
      <c r="H465" s="4">
        <v>1549</v>
      </c>
      <c r="I465" s="4">
        <v>93217.1697671984</v>
      </c>
      <c r="J465" s="6">
        <v>43326</v>
      </c>
      <c r="K465" s="7">
        <v>0.25084600000000001</v>
      </c>
      <c r="L465" s="7">
        <v>666</v>
      </c>
      <c r="M465" s="7">
        <v>2155939.3643800002</v>
      </c>
      <c r="N465" s="9">
        <v>43346</v>
      </c>
      <c r="O465" s="10">
        <v>0.42005399999999998</v>
      </c>
      <c r="P465" s="10">
        <v>1674</v>
      </c>
      <c r="Q465" s="10">
        <v>3194520.6656399998</v>
      </c>
      <c r="R465" s="10">
        <v>1.6745493250839161</v>
      </c>
      <c r="S465" s="18">
        <v>1.6745493250839161</v>
      </c>
      <c r="T465" s="13">
        <v>44263</v>
      </c>
      <c r="U465" s="14">
        <v>9.0284000000000002E-4</v>
      </c>
      <c r="V465" s="14">
        <v>1631</v>
      </c>
      <c r="W465" s="14">
        <v>160057.49</v>
      </c>
      <c r="X465" s="14">
        <v>99.785065729644288</v>
      </c>
      <c r="Y465" s="19">
        <f t="shared" si="15"/>
        <v>-0.99785065729644284</v>
      </c>
    </row>
    <row r="466" spans="1:25">
      <c r="A466">
        <v>1563</v>
      </c>
      <c r="B466" t="s">
        <v>939</v>
      </c>
      <c r="C466" t="s">
        <v>940</v>
      </c>
      <c r="D466" t="str">
        <f t="shared" si="14"/>
        <v>PIECoin PIE</v>
      </c>
      <c r="E466" s="3" t="s">
        <v>8887</v>
      </c>
      <c r="F466" s="3" t="s">
        <v>8883</v>
      </c>
      <c r="G466" s="3" t="s">
        <v>8883</v>
      </c>
      <c r="H466" s="4">
        <v>0</v>
      </c>
      <c r="I466" s="4">
        <v>0</v>
      </c>
      <c r="J466" s="6">
        <v>43355</v>
      </c>
      <c r="K466" s="7">
        <v>2.19519156962633E-3</v>
      </c>
      <c r="L466" s="7">
        <v>1893</v>
      </c>
      <c r="M466" s="7">
        <v>24262.563205153259</v>
      </c>
      <c r="N466" s="9">
        <v>43391</v>
      </c>
      <c r="O466" s="10">
        <v>3.43308923766017E-3</v>
      </c>
      <c r="P466" s="10">
        <v>2514</v>
      </c>
      <c r="Q466" s="10">
        <v>37944.544690393472</v>
      </c>
      <c r="R466" s="10">
        <v>1.563913275343235</v>
      </c>
      <c r="S466" s="18">
        <v>1.563913275343235</v>
      </c>
      <c r="U466" s="14"/>
      <c r="V466" s="14">
        <v>4573</v>
      </c>
      <c r="W466" s="14"/>
      <c r="X466" s="14"/>
      <c r="Y466" s="19">
        <f t="shared" si="15"/>
        <v>0</v>
      </c>
    </row>
    <row r="467" spans="1:25">
      <c r="A467">
        <v>1565</v>
      </c>
      <c r="B467" t="s">
        <v>941</v>
      </c>
      <c r="C467" t="s">
        <v>942</v>
      </c>
      <c r="D467" t="str">
        <f t="shared" si="14"/>
        <v>MarxCoin MARX</v>
      </c>
      <c r="E467" s="3" t="s">
        <v>8887</v>
      </c>
      <c r="F467" s="3" t="s">
        <v>8883</v>
      </c>
      <c r="G467" s="3" t="s">
        <v>8883</v>
      </c>
      <c r="H467" s="4">
        <v>0</v>
      </c>
      <c r="I467" s="4">
        <v>0</v>
      </c>
      <c r="J467" s="6">
        <v>43331</v>
      </c>
      <c r="K467" s="7">
        <v>7.1456423029303605E-4</v>
      </c>
      <c r="L467" s="7">
        <v>4630</v>
      </c>
      <c r="M467" s="7">
        <v>0</v>
      </c>
      <c r="N467" s="9">
        <v>43343</v>
      </c>
      <c r="O467" s="10">
        <v>1.7111812485382E-3</v>
      </c>
      <c r="P467" s="10">
        <v>2693</v>
      </c>
      <c r="Q467" s="10">
        <v>0</v>
      </c>
      <c r="R467" s="10">
        <v>2.3947199929619489</v>
      </c>
      <c r="S467" s="18">
        <v>2.3947199929619489</v>
      </c>
      <c r="U467" s="14"/>
      <c r="V467" s="14">
        <v>4630</v>
      </c>
      <c r="W467" s="14"/>
      <c r="X467" s="14"/>
      <c r="Y467" s="19">
        <f t="shared" si="15"/>
        <v>0</v>
      </c>
    </row>
    <row r="468" spans="1:25">
      <c r="A468">
        <v>1566</v>
      </c>
      <c r="B468" t="s">
        <v>943</v>
      </c>
      <c r="C468" t="s">
        <v>944</v>
      </c>
      <c r="D468" t="str">
        <f t="shared" si="14"/>
        <v>Visio VISIO</v>
      </c>
      <c r="E468" s="3" t="s">
        <v>8887</v>
      </c>
      <c r="F468" s="3" t="s">
        <v>8883</v>
      </c>
      <c r="G468" s="3" t="s">
        <v>8883</v>
      </c>
      <c r="H468" s="4">
        <v>0</v>
      </c>
      <c r="I468" s="4">
        <v>0</v>
      </c>
      <c r="J468" s="6">
        <v>43326</v>
      </c>
      <c r="K468" s="7">
        <v>5.9648277238011404E-4</v>
      </c>
      <c r="L468" s="7">
        <v>1851</v>
      </c>
      <c r="M468" s="7">
        <v>30526.838686661798</v>
      </c>
      <c r="N468" s="9">
        <v>43337</v>
      </c>
      <c r="O468" s="10">
        <v>1.2820637784898301E-3</v>
      </c>
      <c r="P468" s="10">
        <v>2467</v>
      </c>
      <c r="Q468" s="10">
        <v>65631.899588874745</v>
      </c>
      <c r="R468" s="10">
        <v>2.1493726857761168</v>
      </c>
      <c r="S468" s="18">
        <v>2.1493726857761168</v>
      </c>
      <c r="U468" s="14"/>
      <c r="V468" s="14">
        <v>4552</v>
      </c>
      <c r="W468" s="14"/>
      <c r="X468" s="14"/>
      <c r="Y468" s="19">
        <f t="shared" si="15"/>
        <v>0</v>
      </c>
    </row>
    <row r="469" spans="1:25">
      <c r="A469">
        <v>1567</v>
      </c>
      <c r="B469" t="s">
        <v>945</v>
      </c>
      <c r="C469" t="s">
        <v>946</v>
      </c>
      <c r="D469" t="str">
        <f t="shared" si="14"/>
        <v>Nano NANO</v>
      </c>
      <c r="E469" s="3" t="s">
        <v>8887</v>
      </c>
      <c r="F469" s="3" t="s">
        <v>8883</v>
      </c>
      <c r="G469" s="3" t="s">
        <v>8883</v>
      </c>
      <c r="H469" s="4">
        <v>76</v>
      </c>
      <c r="I469" s="4">
        <v>54942168.704927899</v>
      </c>
      <c r="J469" s="6">
        <v>43903</v>
      </c>
      <c r="K469" s="7">
        <v>0.28859330032300001</v>
      </c>
      <c r="L469" s="7">
        <v>73</v>
      </c>
      <c r="M469" s="7">
        <v>54942168.704927899</v>
      </c>
      <c r="N469" s="9">
        <v>44329</v>
      </c>
      <c r="O469" s="10">
        <v>17.494807730000002</v>
      </c>
      <c r="P469" s="10">
        <v>129</v>
      </c>
      <c r="Q469" s="10">
        <v>1556121936.3699999</v>
      </c>
      <c r="R469" s="10">
        <v>60.6209766838642</v>
      </c>
      <c r="S469" s="18">
        <v>60.6209766838642</v>
      </c>
      <c r="T469" s="13">
        <v>44686</v>
      </c>
      <c r="U469" s="14">
        <v>1.571196903494589</v>
      </c>
      <c r="V469" s="14">
        <v>165</v>
      </c>
      <c r="W469" s="14">
        <v>216333127.83000001</v>
      </c>
      <c r="X469" s="14">
        <v>91.019067327042919</v>
      </c>
      <c r="Y469" s="19">
        <f t="shared" si="15"/>
        <v>-0.91019067327042924</v>
      </c>
    </row>
    <row r="470" spans="1:25">
      <c r="A470">
        <v>1568</v>
      </c>
      <c r="B470" t="s">
        <v>947</v>
      </c>
      <c r="C470" t="s">
        <v>948</v>
      </c>
      <c r="D470" t="str">
        <f t="shared" si="14"/>
        <v>LevoPlus LVPS</v>
      </c>
      <c r="E470" s="3" t="s">
        <v>8887</v>
      </c>
      <c r="F470" s="3" t="s">
        <v>8883</v>
      </c>
      <c r="G470" s="3" t="s">
        <v>8883</v>
      </c>
      <c r="H470" s="4">
        <v>0</v>
      </c>
      <c r="I470" s="4">
        <v>0</v>
      </c>
      <c r="J470" s="6">
        <v>43322</v>
      </c>
      <c r="K470" s="7">
        <v>6.1548635130748196E-4</v>
      </c>
      <c r="L470" s="7">
        <v>2125</v>
      </c>
      <c r="M470" s="7">
        <v>1263.416263429041</v>
      </c>
      <c r="N470" s="9">
        <v>43325</v>
      </c>
      <c r="O470" s="10">
        <v>8.1509409938007604E-4</v>
      </c>
      <c r="P470" s="10">
        <v>2576</v>
      </c>
      <c r="Q470" s="10">
        <v>1673.1534975458301</v>
      </c>
      <c r="R470" s="10">
        <v>1.3243089755744639</v>
      </c>
      <c r="S470" s="18">
        <v>1.3243089755744639</v>
      </c>
      <c r="U470" s="14"/>
      <c r="V470" s="14">
        <v>4598</v>
      </c>
      <c r="W470" s="14"/>
      <c r="X470" s="14"/>
      <c r="Y470" s="19">
        <f t="shared" si="15"/>
        <v>0</v>
      </c>
    </row>
    <row r="471" spans="1:25">
      <c r="A471">
        <v>1570</v>
      </c>
      <c r="B471" t="s">
        <v>949</v>
      </c>
      <c r="C471" t="s">
        <v>950</v>
      </c>
      <c r="D471" t="str">
        <f t="shared" si="14"/>
        <v>GeertCoin GEERT</v>
      </c>
      <c r="E471" s="3" t="s">
        <v>8887</v>
      </c>
      <c r="F471" s="3" t="s">
        <v>8883</v>
      </c>
      <c r="G471" s="3" t="s">
        <v>8883</v>
      </c>
      <c r="H471" s="4">
        <v>0</v>
      </c>
      <c r="I471" s="4">
        <v>0</v>
      </c>
      <c r="J471" s="6">
        <v>43319</v>
      </c>
      <c r="K471" s="7">
        <v>4.2327512055635504E-3</v>
      </c>
      <c r="L471" s="7">
        <v>1919</v>
      </c>
      <c r="M471" s="7">
        <v>21549.78130815594</v>
      </c>
      <c r="N471" s="9">
        <v>43320</v>
      </c>
      <c r="O471" s="10">
        <v>4.7639291733503298E-3</v>
      </c>
      <c r="P471" s="10">
        <v>2542</v>
      </c>
      <c r="Q471" s="10">
        <v>24254.114373248471</v>
      </c>
      <c r="R471" s="10">
        <v>1.125492367018547</v>
      </c>
      <c r="S471" s="18">
        <v>1.125492367018547</v>
      </c>
      <c r="U471" s="14"/>
      <c r="V471" s="14">
        <v>4583</v>
      </c>
      <c r="W471" s="14"/>
      <c r="X471" s="14"/>
      <c r="Y471" s="19">
        <f t="shared" si="15"/>
        <v>0</v>
      </c>
    </row>
    <row r="472" spans="1:25">
      <c r="A472">
        <v>1576</v>
      </c>
      <c r="B472" t="s">
        <v>951</v>
      </c>
      <c r="C472" t="s">
        <v>952</v>
      </c>
      <c r="D472" t="str">
        <f t="shared" si="14"/>
        <v>MiloCoin MILO</v>
      </c>
      <c r="E472" s="3" t="s">
        <v>8887</v>
      </c>
      <c r="F472" s="3" t="s">
        <v>8883</v>
      </c>
      <c r="G472" s="3" t="s">
        <v>8883</v>
      </c>
      <c r="H472" s="4">
        <v>1912</v>
      </c>
      <c r="I472" s="4">
        <v>6143.0330207163433</v>
      </c>
      <c r="J472" s="6">
        <v>43339</v>
      </c>
      <c r="K472" s="7">
        <v>1.4069183962419601E-3</v>
      </c>
      <c r="L472" s="7">
        <v>1965</v>
      </c>
      <c r="M472" s="7">
        <v>15180.584374897329</v>
      </c>
      <c r="N472" s="9">
        <v>43343</v>
      </c>
      <c r="O472" s="10">
        <v>2.4670807179063602E-3</v>
      </c>
      <c r="P472" s="10">
        <v>2536</v>
      </c>
      <c r="Q472" s="10">
        <v>26619.686755036841</v>
      </c>
      <c r="R472" s="10">
        <v>1.7535350482986181</v>
      </c>
      <c r="S472" s="18">
        <v>1.7535350482986181</v>
      </c>
      <c r="T472" s="13">
        <v>44012</v>
      </c>
      <c r="U472" s="14">
        <v>1.8256165091499999E-4</v>
      </c>
      <c r="V472" s="14">
        <v>2371</v>
      </c>
      <c r="W472" s="14">
        <v>1969.83176333355</v>
      </c>
      <c r="X472" s="14">
        <v>92.600094127851335</v>
      </c>
      <c r="Y472" s="19">
        <f t="shared" si="15"/>
        <v>-0.9260009412785134</v>
      </c>
    </row>
    <row r="473" spans="1:25">
      <c r="A473">
        <v>1577</v>
      </c>
      <c r="B473" t="s">
        <v>953</v>
      </c>
      <c r="C473" t="s">
        <v>954</v>
      </c>
      <c r="D473" t="str">
        <f t="shared" si="14"/>
        <v>Musicoin MUSIC</v>
      </c>
      <c r="E473" s="3" t="s">
        <v>8893</v>
      </c>
      <c r="F473" s="3" t="s">
        <v>8882</v>
      </c>
      <c r="G473" s="3" t="s">
        <v>8883</v>
      </c>
      <c r="H473" s="4">
        <v>0</v>
      </c>
      <c r="I473" s="4">
        <v>0</v>
      </c>
      <c r="J473" s="6">
        <v>43320</v>
      </c>
      <c r="K473" s="7">
        <v>4.3806354515254498E-3</v>
      </c>
      <c r="L473" s="7">
        <v>549</v>
      </c>
      <c r="M473" s="7">
        <v>3399888.132932514</v>
      </c>
      <c r="N473" s="9">
        <v>43321</v>
      </c>
      <c r="O473" s="10">
        <v>5.0404854118823996E-3</v>
      </c>
      <c r="P473" s="10">
        <v>1618</v>
      </c>
      <c r="Q473" s="10">
        <v>3912009.279409647</v>
      </c>
      <c r="R473" s="10">
        <v>1.1506288226122929</v>
      </c>
      <c r="S473" s="18">
        <v>1.1506288226122929</v>
      </c>
      <c r="U473" s="14"/>
      <c r="V473" s="14">
        <v>4324</v>
      </c>
      <c r="W473" s="14"/>
      <c r="X473" s="14"/>
      <c r="Y473" s="19">
        <f t="shared" si="15"/>
        <v>0</v>
      </c>
    </row>
    <row r="474" spans="1:25">
      <c r="A474">
        <v>1578</v>
      </c>
      <c r="B474" t="s">
        <v>955</v>
      </c>
      <c r="C474" t="s">
        <v>956</v>
      </c>
      <c r="D474" t="str">
        <f t="shared" si="14"/>
        <v>Zero ZER</v>
      </c>
      <c r="E474" s="3" t="s">
        <v>8884</v>
      </c>
      <c r="F474" s="3" t="s">
        <v>8883</v>
      </c>
      <c r="G474" s="3" t="s">
        <v>8883</v>
      </c>
      <c r="H474" s="4">
        <v>700</v>
      </c>
      <c r="I474" s="4">
        <v>1181383.4204086801</v>
      </c>
      <c r="J474" s="6">
        <v>43608</v>
      </c>
      <c r="K474" s="7">
        <v>8.9292572812699998E-3</v>
      </c>
      <c r="L474" s="7">
        <v>1113</v>
      </c>
      <c r="M474" s="7">
        <v>551880.20511101396</v>
      </c>
      <c r="N474" s="9">
        <v>44302</v>
      </c>
      <c r="O474" s="10">
        <v>0.86518187000000002</v>
      </c>
      <c r="P474" s="10">
        <v>1517</v>
      </c>
      <c r="Q474" s="10">
        <v>5280326.8600000003</v>
      </c>
      <c r="R474" s="10">
        <v>96.892926561182705</v>
      </c>
      <c r="S474" s="18">
        <v>96.892926561182705</v>
      </c>
      <c r="T474" s="13">
        <v>44683</v>
      </c>
      <c r="U474" s="14">
        <v>1.038782422993839E-2</v>
      </c>
      <c r="V474" s="14">
        <v>1607</v>
      </c>
      <c r="W474" s="14">
        <v>178425.64</v>
      </c>
      <c r="X474" s="14">
        <v>98.799347907054695</v>
      </c>
      <c r="Y474" s="19">
        <f t="shared" si="15"/>
        <v>-0.98799347907054691</v>
      </c>
    </row>
    <row r="475" spans="1:25">
      <c r="A475">
        <v>1581</v>
      </c>
      <c r="B475" t="s">
        <v>957</v>
      </c>
      <c r="C475" t="s">
        <v>958</v>
      </c>
      <c r="D475" t="str">
        <f t="shared" si="14"/>
        <v>Honey HONEY</v>
      </c>
      <c r="E475" s="3" t="s">
        <v>8891</v>
      </c>
      <c r="F475" s="3" t="s">
        <v>8883</v>
      </c>
      <c r="G475" s="3" t="s">
        <v>8883</v>
      </c>
      <c r="H475" s="4">
        <v>0</v>
      </c>
      <c r="I475" s="4">
        <v>0</v>
      </c>
      <c r="J475" s="6">
        <v>43374</v>
      </c>
      <c r="K475" s="7">
        <v>3.13831269741058E-2</v>
      </c>
      <c r="L475" s="7">
        <v>1971</v>
      </c>
      <c r="M475" s="7">
        <v>14309.29365947841</v>
      </c>
      <c r="N475" s="9">
        <v>43409</v>
      </c>
      <c r="O475" s="10">
        <v>0.263486135575</v>
      </c>
      <c r="P475" s="10">
        <v>2406</v>
      </c>
      <c r="Q475" s="10">
        <v>120137.82094609911</v>
      </c>
      <c r="R475" s="10">
        <v>8.3957897437180904</v>
      </c>
      <c r="S475" s="18">
        <v>8.3957897437180904</v>
      </c>
      <c r="U475" s="14"/>
      <c r="V475" s="14">
        <v>4523</v>
      </c>
      <c r="W475" s="14"/>
      <c r="X475" s="14"/>
      <c r="Y475" s="19">
        <f t="shared" si="15"/>
        <v>0</v>
      </c>
    </row>
    <row r="476" spans="1:25">
      <c r="A476">
        <v>1582</v>
      </c>
      <c r="B476" t="s">
        <v>959</v>
      </c>
      <c r="C476" t="s">
        <v>960</v>
      </c>
      <c r="D476" t="str">
        <f t="shared" si="14"/>
        <v>Netko NETKO</v>
      </c>
      <c r="E476" s="3" t="s">
        <v>8886</v>
      </c>
      <c r="F476" s="3" t="s">
        <v>8883</v>
      </c>
      <c r="G476" s="3" t="s">
        <v>8883</v>
      </c>
      <c r="H476" s="4">
        <v>1468</v>
      </c>
      <c r="I476" s="4">
        <v>162045.569829774</v>
      </c>
      <c r="J476" s="6">
        <v>43475</v>
      </c>
      <c r="K476" s="7">
        <v>4.8117616674400003E-3</v>
      </c>
      <c r="L476" s="7">
        <v>1826</v>
      </c>
      <c r="M476" s="7">
        <v>33668.050760132799</v>
      </c>
      <c r="N476" s="9">
        <v>43639</v>
      </c>
      <c r="O476" s="10">
        <v>5.6489761463300002E-2</v>
      </c>
      <c r="P476" s="10">
        <v>2257</v>
      </c>
      <c r="Q476" s="10">
        <v>324342.23597017198</v>
      </c>
      <c r="R476" s="10">
        <v>11.739933389791981</v>
      </c>
      <c r="S476" s="18">
        <v>11.739933389791981</v>
      </c>
      <c r="T476" s="13">
        <v>44127</v>
      </c>
      <c r="U476" s="14">
        <v>0</v>
      </c>
      <c r="V476" s="14">
        <v>1740</v>
      </c>
      <c r="W476" s="14">
        <v>104192.7946843</v>
      </c>
      <c r="X476" s="14">
        <v>100</v>
      </c>
      <c r="Y476" s="19">
        <f t="shared" si="15"/>
        <v>-1</v>
      </c>
    </row>
    <row r="477" spans="1:25">
      <c r="A477">
        <v>1586</v>
      </c>
      <c r="B477" t="s">
        <v>961</v>
      </c>
      <c r="C477" t="s">
        <v>962</v>
      </c>
      <c r="D477" t="str">
        <f t="shared" si="14"/>
        <v>Ark ARK</v>
      </c>
      <c r="E477" s="3" t="s">
        <v>8894</v>
      </c>
      <c r="F477" s="3" t="s">
        <v>8883</v>
      </c>
      <c r="G477" s="3" t="s">
        <v>8883</v>
      </c>
      <c r="H477" s="4">
        <v>198</v>
      </c>
      <c r="I477" s="4">
        <v>13937586.569960199</v>
      </c>
      <c r="J477" s="6">
        <v>43903</v>
      </c>
      <c r="K477" s="7">
        <v>8.35864890719E-2</v>
      </c>
      <c r="L477" s="7">
        <v>233</v>
      </c>
      <c r="M477" s="7">
        <v>13937586.569960199</v>
      </c>
      <c r="N477" s="9">
        <v>44285</v>
      </c>
      <c r="O477" s="10">
        <v>3.97927119</v>
      </c>
      <c r="P477" s="10">
        <v>271</v>
      </c>
      <c r="Q477" s="10">
        <v>410348666.94999999</v>
      </c>
      <c r="R477" s="10">
        <v>47.606631576271653</v>
      </c>
      <c r="S477" s="18">
        <v>47.606631576271653</v>
      </c>
      <c r="T477" s="13">
        <v>44369</v>
      </c>
      <c r="U477" s="14">
        <v>0.56814754999999995</v>
      </c>
      <c r="V477" s="14">
        <v>262</v>
      </c>
      <c r="W477" s="14">
        <v>89258280.099999994</v>
      </c>
      <c r="X477" s="14">
        <v>85.722321428412116</v>
      </c>
      <c r="Y477" s="19">
        <f t="shared" si="15"/>
        <v>-0.85722321428412118</v>
      </c>
    </row>
    <row r="478" spans="1:25">
      <c r="A478">
        <v>1587</v>
      </c>
      <c r="B478" t="s">
        <v>963</v>
      </c>
      <c r="C478" t="s">
        <v>964</v>
      </c>
      <c r="D478" t="str">
        <f t="shared" si="14"/>
        <v>Dynamic DYN</v>
      </c>
      <c r="E478" s="3" t="s">
        <v>8887</v>
      </c>
      <c r="F478" s="3" t="s">
        <v>8883</v>
      </c>
      <c r="G478" s="3" t="s">
        <v>8883</v>
      </c>
      <c r="H478" s="4">
        <v>806</v>
      </c>
      <c r="I478" s="4">
        <v>742990.89428820205</v>
      </c>
      <c r="J478" s="6">
        <v>43680</v>
      </c>
      <c r="K478" s="7">
        <v>7.0785836719000003E-3</v>
      </c>
      <c r="L478" s="7">
        <v>1542</v>
      </c>
      <c r="M478" s="7">
        <v>123293.784568845</v>
      </c>
      <c r="N478" s="9">
        <v>44270</v>
      </c>
      <c r="O478" s="10">
        <v>2.2933107499999998</v>
      </c>
      <c r="P478" s="10">
        <v>985</v>
      </c>
      <c r="Q478" s="10">
        <v>26054106.359999999</v>
      </c>
      <c r="R478" s="10">
        <v>323.97875850557551</v>
      </c>
      <c r="S478" s="18">
        <v>323.97875850557551</v>
      </c>
      <c r="T478" s="13">
        <v>44664</v>
      </c>
      <c r="U478" s="14">
        <v>3.9972317665643263E-2</v>
      </c>
      <c r="V478" s="14">
        <v>1243</v>
      </c>
      <c r="W478" s="14">
        <v>696493.25</v>
      </c>
      <c r="X478" s="14">
        <v>98.257003868069631</v>
      </c>
      <c r="Y478" s="19">
        <f t="shared" si="15"/>
        <v>-0.98257003868069637</v>
      </c>
    </row>
    <row r="479" spans="1:25">
      <c r="A479">
        <v>1588</v>
      </c>
      <c r="B479" t="s">
        <v>965</v>
      </c>
      <c r="C479" t="s">
        <v>966</v>
      </c>
      <c r="D479" t="str">
        <f t="shared" si="14"/>
        <v>Tokes TKS</v>
      </c>
      <c r="E479" s="3" t="s">
        <v>8887</v>
      </c>
      <c r="F479" s="3" t="s">
        <v>8883</v>
      </c>
      <c r="G479" s="3" t="s">
        <v>8883</v>
      </c>
      <c r="H479" s="4">
        <v>1402</v>
      </c>
      <c r="I479" s="4">
        <v>282048.93586460961</v>
      </c>
      <c r="J479" s="6">
        <v>43721</v>
      </c>
      <c r="K479" s="7">
        <v>2.6488374126899999E-2</v>
      </c>
      <c r="L479" s="7">
        <v>1816</v>
      </c>
      <c r="M479" s="7">
        <v>35043.691966673818</v>
      </c>
      <c r="N479" s="9">
        <v>43876</v>
      </c>
      <c r="O479" s="10">
        <v>0.95677697074800006</v>
      </c>
      <c r="P479" s="10">
        <v>1946</v>
      </c>
      <c r="Q479" s="10">
        <v>1265800.5086710909</v>
      </c>
      <c r="R479" s="10">
        <v>36.120637913232841</v>
      </c>
      <c r="S479" s="18">
        <v>36.120637913232841</v>
      </c>
      <c r="T479" s="13">
        <v>44176</v>
      </c>
      <c r="U479" s="14">
        <v>1.15145121789E-3</v>
      </c>
      <c r="V479" s="14">
        <v>1546</v>
      </c>
      <c r="W479" s="14">
        <v>230289.75305978119</v>
      </c>
      <c r="X479" s="14">
        <v>99.879653121563976</v>
      </c>
      <c r="Y479" s="19">
        <f t="shared" si="15"/>
        <v>-0.99879653121563972</v>
      </c>
    </row>
    <row r="480" spans="1:25">
      <c r="A480">
        <v>1590</v>
      </c>
      <c r="B480" t="s">
        <v>967</v>
      </c>
      <c r="C480" t="s">
        <v>968</v>
      </c>
      <c r="D480" t="str">
        <f t="shared" si="14"/>
        <v>Mercury MER</v>
      </c>
      <c r="E480" s="3" t="s">
        <v>8887</v>
      </c>
      <c r="F480" s="3" t="s">
        <v>8883</v>
      </c>
      <c r="G480" s="3" t="s">
        <v>8883</v>
      </c>
      <c r="H480" s="4">
        <v>937</v>
      </c>
      <c r="I480" s="4">
        <v>382409.57003200002</v>
      </c>
      <c r="J480" s="6">
        <v>43355</v>
      </c>
      <c r="K480" s="7">
        <v>6.1788938939571401E-2</v>
      </c>
      <c r="L480" s="7">
        <v>391</v>
      </c>
      <c r="M480" s="7">
        <v>6178893.8939571399</v>
      </c>
      <c r="N480" s="9">
        <v>43393</v>
      </c>
      <c r="O480" s="10">
        <v>0.11663349717855501</v>
      </c>
      <c r="P480" s="10">
        <v>1243</v>
      </c>
      <c r="Q480" s="10">
        <v>11663349.7178555</v>
      </c>
      <c r="R480" s="10">
        <v>1.8876112647381871</v>
      </c>
      <c r="S480" s="18">
        <v>1.8876112647381871</v>
      </c>
      <c r="T480" s="13">
        <v>44687</v>
      </c>
      <c r="U480" s="14">
        <v>1.0812276705045711E-3</v>
      </c>
      <c r="V480" s="14">
        <v>2546</v>
      </c>
      <c r="W480" s="14">
        <v>0</v>
      </c>
      <c r="X480" s="14">
        <v>99.072969861437571</v>
      </c>
      <c r="Y480" s="19">
        <f t="shared" si="15"/>
        <v>-0.99072969861437565</v>
      </c>
    </row>
    <row r="481" spans="1:25">
      <c r="A481">
        <v>1592</v>
      </c>
      <c r="B481" t="s">
        <v>969</v>
      </c>
      <c r="C481" t="s">
        <v>970</v>
      </c>
      <c r="D481" t="str">
        <f t="shared" si="14"/>
        <v>TaaS TAAS</v>
      </c>
      <c r="E481" s="3" t="s">
        <v>3686</v>
      </c>
      <c r="F481" s="3" t="s">
        <v>8883</v>
      </c>
      <c r="G481" s="3" t="s">
        <v>8883</v>
      </c>
      <c r="H481" s="4">
        <v>1274</v>
      </c>
      <c r="I481" s="4">
        <v>3014828.1804597918</v>
      </c>
      <c r="J481" s="6">
        <v>43477</v>
      </c>
      <c r="K481" s="7">
        <v>0.20314119521099999</v>
      </c>
      <c r="L481" s="7">
        <v>768</v>
      </c>
      <c r="M481" s="7">
        <v>1654788.334516647</v>
      </c>
      <c r="N481" s="9">
        <v>43642</v>
      </c>
      <c r="O481" s="10">
        <v>1.6120935645400001</v>
      </c>
      <c r="P481" s="10">
        <v>1202</v>
      </c>
      <c r="Q481" s="10">
        <v>13132115.43320534</v>
      </c>
      <c r="R481" s="10">
        <v>7.9358278997302367</v>
      </c>
      <c r="S481" s="18">
        <v>7.9358278997302367</v>
      </c>
      <c r="T481" s="13">
        <v>43919</v>
      </c>
      <c r="U481" s="14">
        <v>0.27069517842700003</v>
      </c>
      <c r="V481" s="14">
        <v>960</v>
      </c>
      <c r="W481" s="14">
        <v>2205083.134445623</v>
      </c>
      <c r="X481" s="14">
        <v>83.208469757508084</v>
      </c>
      <c r="Y481" s="19">
        <f t="shared" si="15"/>
        <v>-0.83208469757508086</v>
      </c>
    </row>
    <row r="482" spans="1:25">
      <c r="A482">
        <v>1595</v>
      </c>
      <c r="B482" t="s">
        <v>971</v>
      </c>
      <c r="C482" t="s">
        <v>972</v>
      </c>
      <c r="D482" t="str">
        <f t="shared" si="14"/>
        <v>Soarcoin SOAR</v>
      </c>
      <c r="E482" s="3" t="s">
        <v>8887</v>
      </c>
      <c r="F482" s="3" t="s">
        <v>8883</v>
      </c>
      <c r="G482" s="3" t="s">
        <v>8883</v>
      </c>
      <c r="H482" s="4">
        <v>0</v>
      </c>
      <c r="I482" s="4">
        <v>0</v>
      </c>
      <c r="J482" s="6">
        <v>43320</v>
      </c>
      <c r="K482" s="7">
        <v>1.49813024327159E-2</v>
      </c>
      <c r="L482" s="7">
        <v>210</v>
      </c>
      <c r="M482" s="7">
        <v>16121127.496661831</v>
      </c>
      <c r="N482" s="9">
        <v>43321</v>
      </c>
      <c r="O482" s="10">
        <v>1.5710603445768401E-2</v>
      </c>
      <c r="P482" s="10">
        <v>1128</v>
      </c>
      <c r="Q482" s="10">
        <v>16905916.046767391</v>
      </c>
      <c r="R482" s="10">
        <v>1.0486807483079621</v>
      </c>
      <c r="S482" s="18">
        <v>1.0486807483079621</v>
      </c>
      <c r="U482" s="14"/>
      <c r="V482" s="14">
        <v>4291</v>
      </c>
      <c r="W482" s="14"/>
      <c r="X482" s="14"/>
      <c r="Y482" s="19">
        <f t="shared" si="15"/>
        <v>0</v>
      </c>
    </row>
    <row r="483" spans="1:25">
      <c r="A483">
        <v>1596</v>
      </c>
      <c r="B483" t="s">
        <v>973</v>
      </c>
      <c r="C483" t="s">
        <v>974</v>
      </c>
      <c r="D483" t="str">
        <f t="shared" si="14"/>
        <v>Edgeless EDG</v>
      </c>
      <c r="E483" s="3" t="s">
        <v>8889</v>
      </c>
      <c r="F483" s="3" t="s">
        <v>8883</v>
      </c>
      <c r="G483" s="3" t="s">
        <v>8883</v>
      </c>
      <c r="H483" s="4">
        <v>794</v>
      </c>
      <c r="I483" s="4">
        <v>802930.37167384196</v>
      </c>
      <c r="J483" s="6">
        <v>43403</v>
      </c>
      <c r="K483" s="7">
        <v>0.137623</v>
      </c>
      <c r="L483" s="7">
        <v>228</v>
      </c>
      <c r="M483" s="7">
        <v>14176667.9739</v>
      </c>
      <c r="N483" s="9">
        <v>43404</v>
      </c>
      <c r="O483" s="10">
        <v>0.46390399999999998</v>
      </c>
      <c r="P483" s="10">
        <v>1180</v>
      </c>
      <c r="Q483" s="10">
        <v>13918524.4351</v>
      </c>
      <c r="R483" s="10">
        <v>3.3708319103638198</v>
      </c>
      <c r="S483" s="18">
        <v>3.3708319103638198</v>
      </c>
      <c r="T483" s="13">
        <v>44154</v>
      </c>
      <c r="U483" s="14">
        <v>1.33552E-3</v>
      </c>
      <c r="V483" s="14">
        <v>1600</v>
      </c>
      <c r="W483" s="14">
        <v>181253.24788854001</v>
      </c>
      <c r="X483" s="14">
        <v>99.712112850934673</v>
      </c>
      <c r="Y483" s="19">
        <f t="shared" si="15"/>
        <v>-0.99712112850934675</v>
      </c>
    </row>
    <row r="484" spans="1:25">
      <c r="A484">
        <v>1597</v>
      </c>
      <c r="B484" t="s">
        <v>975</v>
      </c>
      <c r="C484" t="s">
        <v>976</v>
      </c>
      <c r="D484" t="str">
        <f t="shared" si="14"/>
        <v>Bankcoin B@</v>
      </c>
      <c r="E484" s="3" t="s">
        <v>8898</v>
      </c>
      <c r="F484" s="3" t="s">
        <v>8883</v>
      </c>
      <c r="G484" s="3" t="s">
        <v>8883</v>
      </c>
      <c r="H484" s="4">
        <v>1478</v>
      </c>
      <c r="I484" s="4">
        <v>149409.18365876851</v>
      </c>
      <c r="J484" s="6">
        <v>43320</v>
      </c>
      <c r="K484" s="7">
        <v>4.8220721073448701E-3</v>
      </c>
      <c r="L484" s="7">
        <v>1748</v>
      </c>
      <c r="M484" s="7">
        <v>49627.711348740639</v>
      </c>
      <c r="N484" s="9">
        <v>43322</v>
      </c>
      <c r="O484" s="10">
        <v>8.4067448973655701E-2</v>
      </c>
      <c r="P484" s="10">
        <v>2039</v>
      </c>
      <c r="Q484" s="10">
        <v>865203.79592307599</v>
      </c>
      <c r="R484" s="10">
        <v>17.43388466663659</v>
      </c>
      <c r="S484" s="18">
        <v>17.43388466663659</v>
      </c>
      <c r="T484" s="13">
        <v>43906</v>
      </c>
      <c r="U484" s="14">
        <v>7.29898006571E-3</v>
      </c>
      <c r="V484" s="14">
        <v>1821</v>
      </c>
      <c r="W484" s="14">
        <v>75119.506257387751</v>
      </c>
      <c r="X484" s="14">
        <v>91.317709583411656</v>
      </c>
      <c r="Y484" s="19">
        <f t="shared" si="15"/>
        <v>-0.91317709583411655</v>
      </c>
    </row>
    <row r="485" spans="1:25">
      <c r="A485">
        <v>1598</v>
      </c>
      <c r="B485" t="s">
        <v>977</v>
      </c>
      <c r="C485" t="s">
        <v>978</v>
      </c>
      <c r="D485" t="str">
        <f t="shared" si="14"/>
        <v>ZSEcoin ZSE</v>
      </c>
      <c r="E485" s="3" t="s">
        <v>8887</v>
      </c>
      <c r="F485" s="3" t="s">
        <v>8883</v>
      </c>
      <c r="G485" s="3" t="s">
        <v>8883</v>
      </c>
      <c r="H485" s="4">
        <v>0</v>
      </c>
      <c r="I485" s="4">
        <v>0</v>
      </c>
      <c r="J485" s="6">
        <v>43327</v>
      </c>
      <c r="K485" s="7">
        <v>3.0161163304001102E-3</v>
      </c>
      <c r="L485" s="7">
        <v>4631</v>
      </c>
      <c r="M485" s="7">
        <v>0</v>
      </c>
      <c r="N485" s="9">
        <v>43378</v>
      </c>
      <c r="O485" s="10">
        <v>1.6384555026888799E-2</v>
      </c>
      <c r="P485" s="10">
        <v>2694</v>
      </c>
      <c r="Q485" s="10">
        <v>0</v>
      </c>
      <c r="R485" s="10">
        <v>5.4323352391103779</v>
      </c>
      <c r="S485" s="18">
        <v>5.4323352391103779</v>
      </c>
      <c r="U485" s="14"/>
      <c r="V485" s="14">
        <v>4631</v>
      </c>
      <c r="W485" s="14"/>
      <c r="X485" s="14"/>
      <c r="Y485" s="19">
        <f t="shared" si="15"/>
        <v>0</v>
      </c>
    </row>
    <row r="486" spans="1:25">
      <c r="A486">
        <v>1599</v>
      </c>
      <c r="B486" t="s">
        <v>979</v>
      </c>
      <c r="C486" t="s">
        <v>980</v>
      </c>
      <c r="D486" t="str">
        <f t="shared" si="14"/>
        <v>Mavro MAVRO</v>
      </c>
      <c r="E486" s="3" t="s">
        <v>8887</v>
      </c>
      <c r="F486" s="3" t="s">
        <v>8883</v>
      </c>
      <c r="G486" s="3" t="s">
        <v>8883</v>
      </c>
      <c r="H486" s="4">
        <v>0</v>
      </c>
      <c r="I486" s="4">
        <v>0</v>
      </c>
      <c r="J486" s="6">
        <v>43954</v>
      </c>
      <c r="K486" s="7">
        <v>7.9656898975372301E-2</v>
      </c>
      <c r="L486" s="7">
        <v>2958</v>
      </c>
      <c r="M486" s="7">
        <v>0</v>
      </c>
      <c r="N486" s="9">
        <v>44103</v>
      </c>
      <c r="O486" s="10">
        <v>47.716203424362462</v>
      </c>
      <c r="P486" s="10">
        <v>2695</v>
      </c>
      <c r="Q486" s="10">
        <v>0</v>
      </c>
      <c r="R486" s="10">
        <v>599.0216043825028</v>
      </c>
      <c r="S486" s="18">
        <v>599.0216043825028</v>
      </c>
      <c r="T486" s="13">
        <v>44280</v>
      </c>
      <c r="U486" s="14">
        <v>0.15512619900294999</v>
      </c>
      <c r="V486" s="14">
        <v>2644</v>
      </c>
      <c r="W486" s="14">
        <v>0</v>
      </c>
      <c r="X486" s="14">
        <v>99.674898278005614</v>
      </c>
      <c r="Y486" s="19">
        <f t="shared" si="15"/>
        <v>-0.99674898278005619</v>
      </c>
    </row>
    <row r="487" spans="1:25">
      <c r="A487">
        <v>1602</v>
      </c>
      <c r="B487" t="s">
        <v>981</v>
      </c>
      <c r="C487" t="s">
        <v>981</v>
      </c>
      <c r="D487" t="str">
        <f t="shared" si="14"/>
        <v>WORM WORM</v>
      </c>
      <c r="E487" s="3" t="s">
        <v>8891</v>
      </c>
      <c r="F487" s="3" t="s">
        <v>8883</v>
      </c>
      <c r="G487" s="3" t="s">
        <v>8883</v>
      </c>
      <c r="H487" s="4">
        <v>0</v>
      </c>
      <c r="I487" s="4">
        <v>0</v>
      </c>
      <c r="J487" s="6">
        <v>43320</v>
      </c>
      <c r="K487" s="7">
        <v>1.94357809959911E-4</v>
      </c>
      <c r="L487" s="7">
        <v>1911</v>
      </c>
      <c r="M487" s="7">
        <v>22457.777053541511</v>
      </c>
      <c r="N487" s="9">
        <v>43322</v>
      </c>
      <c r="O487" s="10">
        <v>2.4655985180288602E-4</v>
      </c>
      <c r="P487" s="10">
        <v>2529</v>
      </c>
      <c r="Q487" s="10">
        <v>28489.991558705999</v>
      </c>
      <c r="R487" s="10">
        <v>1.268587312512641</v>
      </c>
      <c r="S487" s="18">
        <v>1.268587312512641</v>
      </c>
      <c r="U487" s="14"/>
      <c r="V487" s="14">
        <v>4577</v>
      </c>
      <c r="W487" s="14"/>
      <c r="X487" s="14"/>
      <c r="Y487" s="19">
        <f t="shared" si="15"/>
        <v>0</v>
      </c>
    </row>
    <row r="488" spans="1:25">
      <c r="A488">
        <v>1605</v>
      </c>
      <c r="B488" t="s">
        <v>982</v>
      </c>
      <c r="C488" t="s">
        <v>983</v>
      </c>
      <c r="D488" t="str">
        <f t="shared" si="14"/>
        <v>Universe UNI</v>
      </c>
      <c r="E488" s="3" t="s">
        <v>3686</v>
      </c>
      <c r="F488" s="3" t="s">
        <v>8883</v>
      </c>
      <c r="G488" s="3" t="s">
        <v>8883</v>
      </c>
      <c r="H488" s="4">
        <v>1590</v>
      </c>
      <c r="I488" s="4">
        <v>71340.636071767643</v>
      </c>
      <c r="J488" s="6">
        <v>43362</v>
      </c>
      <c r="K488" s="7">
        <v>9.0056341141462291E-3</v>
      </c>
      <c r="L488" s="7">
        <v>1262</v>
      </c>
      <c r="M488" s="7">
        <v>329545.38885016018</v>
      </c>
      <c r="N488" s="9">
        <v>43363</v>
      </c>
      <c r="O488" s="10">
        <v>0.105231076478958</v>
      </c>
      <c r="P488" s="10">
        <v>1624</v>
      </c>
      <c r="Q488" s="10">
        <v>3863681.6201043231</v>
      </c>
      <c r="R488" s="10">
        <v>11.68502685598329</v>
      </c>
      <c r="S488" s="18">
        <v>11.68502685598329</v>
      </c>
      <c r="T488" s="13">
        <v>44311</v>
      </c>
      <c r="U488" s="14">
        <v>4.5568706140000002E-4</v>
      </c>
      <c r="V488" s="14">
        <v>1946</v>
      </c>
      <c r="W488" s="14">
        <v>40114.017490196362</v>
      </c>
      <c r="X488" s="14">
        <v>99.566965314194874</v>
      </c>
      <c r="Y488" s="19">
        <f t="shared" si="15"/>
        <v>-0.99566965314194877</v>
      </c>
    </row>
    <row r="489" spans="1:25">
      <c r="A489">
        <v>1606</v>
      </c>
      <c r="B489" t="s">
        <v>984</v>
      </c>
      <c r="C489" t="s">
        <v>985</v>
      </c>
      <c r="D489" t="str">
        <f t="shared" si="14"/>
        <v>Solaris XLR</v>
      </c>
      <c r="E489" s="3" t="s">
        <v>8887</v>
      </c>
      <c r="F489" s="3" t="s">
        <v>8883</v>
      </c>
      <c r="G489" s="3" t="s">
        <v>8883</v>
      </c>
      <c r="H489" s="4">
        <v>1409</v>
      </c>
      <c r="I489" s="4">
        <v>264975.77177029598</v>
      </c>
      <c r="J489" s="6">
        <v>43966</v>
      </c>
      <c r="K489" s="7">
        <v>3.7473037502399997E-2</v>
      </c>
      <c r="L489" s="7">
        <v>1281</v>
      </c>
      <c r="M489" s="7">
        <v>314641.57062573702</v>
      </c>
      <c r="N489" s="9">
        <v>44038</v>
      </c>
      <c r="O489" s="10">
        <v>4.1082417952899997</v>
      </c>
      <c r="P489" s="10">
        <v>1520</v>
      </c>
      <c r="Q489" s="10">
        <v>5216837.3262262298</v>
      </c>
      <c r="R489" s="10">
        <v>109.6319398988375</v>
      </c>
      <c r="S489" s="18">
        <v>109.6319398988375</v>
      </c>
      <c r="T489" s="13">
        <v>44686</v>
      </c>
      <c r="U489" s="14">
        <v>3.119683180754507E-2</v>
      </c>
      <c r="V489" s="14">
        <v>1817</v>
      </c>
      <c r="W489" s="14">
        <v>76286.789999999994</v>
      </c>
      <c r="X489" s="14">
        <v>99.240628147951</v>
      </c>
      <c r="Y489" s="19">
        <f t="shared" si="15"/>
        <v>-0.99240628147951004</v>
      </c>
    </row>
    <row r="490" spans="1:25">
      <c r="A490">
        <v>1607</v>
      </c>
      <c r="B490" t="s">
        <v>986</v>
      </c>
      <c r="C490" t="s">
        <v>987</v>
      </c>
      <c r="D490" t="str">
        <f t="shared" si="14"/>
        <v>Impact IMX</v>
      </c>
      <c r="E490" s="3" t="s">
        <v>8885</v>
      </c>
      <c r="F490" s="3" t="s">
        <v>8883</v>
      </c>
      <c r="G490" s="3" t="s">
        <v>8883</v>
      </c>
      <c r="H490" s="4">
        <v>0</v>
      </c>
      <c r="I490" s="4">
        <v>0</v>
      </c>
      <c r="J490" s="6">
        <v>43320</v>
      </c>
      <c r="K490" s="7">
        <v>8.77565878909081E-4</v>
      </c>
      <c r="L490" s="7">
        <v>1606</v>
      </c>
      <c r="M490" s="7">
        <v>96670.932863367838</v>
      </c>
      <c r="N490" s="9">
        <v>43321</v>
      </c>
      <c r="O490" s="10">
        <v>9.8191271536052205E-4</v>
      </c>
      <c r="P490" s="10">
        <v>2418</v>
      </c>
      <c r="Q490" s="10">
        <v>108168.7353266249</v>
      </c>
      <c r="R490" s="10">
        <v>1.1189048468716181</v>
      </c>
      <c r="S490" s="18">
        <v>1.1189048468716181</v>
      </c>
      <c r="U490" s="14"/>
      <c r="V490" s="14">
        <v>4526</v>
      </c>
      <c r="W490" s="14"/>
      <c r="X490" s="14"/>
      <c r="Y490" s="19">
        <f t="shared" si="15"/>
        <v>0</v>
      </c>
    </row>
    <row r="491" spans="1:25">
      <c r="A491">
        <v>1609</v>
      </c>
      <c r="B491" t="s">
        <v>988</v>
      </c>
      <c r="C491" t="s">
        <v>989</v>
      </c>
      <c r="D491" t="str">
        <f t="shared" si="14"/>
        <v>Asch XAS</v>
      </c>
      <c r="E491" s="3" t="s">
        <v>8887</v>
      </c>
      <c r="F491" s="3" t="s">
        <v>8883</v>
      </c>
      <c r="G491" s="3" t="s">
        <v>8883</v>
      </c>
      <c r="H491" s="4">
        <v>482</v>
      </c>
      <c r="I491" s="4">
        <v>2984654.6579516111</v>
      </c>
      <c r="J491" s="6">
        <v>44199</v>
      </c>
      <c r="K491" s="7">
        <v>9.2340892042900007E-3</v>
      </c>
      <c r="L491" s="7">
        <v>986</v>
      </c>
      <c r="M491" s="7">
        <v>862051.45415001945</v>
      </c>
      <c r="N491" s="9">
        <v>44540</v>
      </c>
      <c r="O491" s="10">
        <v>1.001538499700209</v>
      </c>
      <c r="P491" s="10">
        <v>594</v>
      </c>
      <c r="Q491" s="10">
        <v>93498958.148756444</v>
      </c>
      <c r="R491" s="10">
        <v>108.4609946409129</v>
      </c>
      <c r="S491" s="18">
        <v>108.4609946409129</v>
      </c>
      <c r="T491" s="13">
        <v>44676</v>
      </c>
      <c r="U491" s="14">
        <v>1.877272781670681E-3</v>
      </c>
      <c r="V491" s="14">
        <v>1613</v>
      </c>
      <c r="W491" s="14">
        <v>175253.42191015711</v>
      </c>
      <c r="X491" s="14">
        <v>99.812561096529734</v>
      </c>
      <c r="Y491" s="19">
        <f t="shared" si="15"/>
        <v>-0.99812561096529739</v>
      </c>
    </row>
    <row r="492" spans="1:25">
      <c r="A492">
        <v>1611</v>
      </c>
      <c r="B492" t="s">
        <v>990</v>
      </c>
      <c r="C492" t="s">
        <v>991</v>
      </c>
      <c r="D492" t="str">
        <f t="shared" si="14"/>
        <v>DubaiCoin DBIX</v>
      </c>
      <c r="E492" s="3" t="s">
        <v>8887</v>
      </c>
      <c r="F492" s="3" t="s">
        <v>8883</v>
      </c>
      <c r="G492" s="3" t="s">
        <v>8883</v>
      </c>
      <c r="H492" s="4">
        <v>1473</v>
      </c>
      <c r="I492" s="4">
        <v>155983.4732198873</v>
      </c>
      <c r="J492" s="6">
        <v>43326</v>
      </c>
      <c r="K492" s="7">
        <v>1.61249816417694</v>
      </c>
      <c r="L492" s="7">
        <v>536</v>
      </c>
      <c r="M492" s="7">
        <v>3600548.623001514</v>
      </c>
      <c r="N492" s="9">
        <v>43329</v>
      </c>
      <c r="O492" s="10">
        <v>2.2316799163818399</v>
      </c>
      <c r="P492" s="10">
        <v>1535</v>
      </c>
      <c r="Q492" s="10">
        <v>4983120.122812774</v>
      </c>
      <c r="R492" s="10">
        <v>1.3839891207075861</v>
      </c>
      <c r="S492" s="18">
        <v>1.3839891207075861</v>
      </c>
      <c r="T492" s="13">
        <v>43906</v>
      </c>
      <c r="U492" s="14">
        <v>3.3296825553800001E-2</v>
      </c>
      <c r="V492" s="14">
        <v>1662</v>
      </c>
      <c r="W492" s="14">
        <v>141950.09608798279</v>
      </c>
      <c r="X492" s="14">
        <v>98.507992776679941</v>
      </c>
      <c r="Y492" s="19">
        <f t="shared" si="15"/>
        <v>-0.98507992776679942</v>
      </c>
    </row>
    <row r="493" spans="1:25">
      <c r="A493">
        <v>1614</v>
      </c>
      <c r="B493" t="s">
        <v>992</v>
      </c>
      <c r="C493" t="s">
        <v>993</v>
      </c>
      <c r="D493" t="str">
        <f t="shared" si="14"/>
        <v>Darsek KED</v>
      </c>
      <c r="E493" s="3" t="s">
        <v>8887</v>
      </c>
      <c r="F493" s="3" t="s">
        <v>8883</v>
      </c>
      <c r="G493" s="3" t="s">
        <v>8883</v>
      </c>
      <c r="H493" s="4">
        <v>0</v>
      </c>
      <c r="I493" s="4">
        <v>0</v>
      </c>
      <c r="J493" s="6">
        <v>43332</v>
      </c>
      <c r="K493" s="7">
        <v>2.70423386245966E-3</v>
      </c>
      <c r="L493" s="7">
        <v>1691</v>
      </c>
      <c r="M493" s="7">
        <v>64807.969830448172</v>
      </c>
      <c r="N493" s="9">
        <v>43347</v>
      </c>
      <c r="O493" s="10">
        <v>7.7952556312084198E-3</v>
      </c>
      <c r="P493" s="10">
        <v>2354</v>
      </c>
      <c r="Q493" s="10">
        <v>186816.19913910929</v>
      </c>
      <c r="R493" s="10">
        <v>2.8826115002192059</v>
      </c>
      <c r="S493" s="18">
        <v>2.8826115002192059</v>
      </c>
      <c r="U493" s="14"/>
      <c r="V493" s="14">
        <v>4500</v>
      </c>
      <c r="W493" s="14"/>
      <c r="X493" s="14"/>
      <c r="Y493" s="19">
        <f t="shared" si="15"/>
        <v>0</v>
      </c>
    </row>
    <row r="494" spans="1:25">
      <c r="A494">
        <v>1617</v>
      </c>
      <c r="B494" t="s">
        <v>994</v>
      </c>
      <c r="C494" t="s">
        <v>995</v>
      </c>
      <c r="D494" t="str">
        <f t="shared" si="14"/>
        <v>Ultimate Secure Cash USC</v>
      </c>
      <c r="E494" s="3" t="s">
        <v>8882</v>
      </c>
      <c r="F494" s="3" t="s">
        <v>8883</v>
      </c>
      <c r="G494" s="3" t="s">
        <v>8883</v>
      </c>
      <c r="H494" s="4">
        <v>1505</v>
      </c>
      <c r="I494" s="4">
        <v>126146.6556820485</v>
      </c>
      <c r="J494" s="6">
        <v>43589</v>
      </c>
      <c r="K494" s="7">
        <v>2.2751856303099998E-3</v>
      </c>
      <c r="L494" s="7">
        <v>1900</v>
      </c>
      <c r="M494" s="7">
        <v>23532.50208255856</v>
      </c>
      <c r="N494" s="9">
        <v>44062</v>
      </c>
      <c r="O494" s="10">
        <v>0.438431253129</v>
      </c>
      <c r="P494" s="10">
        <v>1566</v>
      </c>
      <c r="Q494" s="10">
        <v>4534743.9962123791</v>
      </c>
      <c r="R494" s="10">
        <v>192.70131073624199</v>
      </c>
      <c r="S494" s="18">
        <v>192.70131073624199</v>
      </c>
      <c r="T494" s="13">
        <v>44189</v>
      </c>
      <c r="U494" s="14">
        <v>6.6527994817500002E-3</v>
      </c>
      <c r="V494" s="14">
        <v>1838</v>
      </c>
      <c r="W494" s="14">
        <v>68810.656842006807</v>
      </c>
      <c r="X494" s="14">
        <v>98.482590044785752</v>
      </c>
      <c r="Y494" s="19">
        <f t="shared" si="15"/>
        <v>-0.98482590044785756</v>
      </c>
    </row>
    <row r="495" spans="1:25">
      <c r="A495">
        <v>1618</v>
      </c>
      <c r="B495" t="s">
        <v>996</v>
      </c>
      <c r="C495" t="s">
        <v>997</v>
      </c>
      <c r="D495" t="str">
        <f t="shared" si="14"/>
        <v>E-coin ECN</v>
      </c>
      <c r="E495" s="3" t="s">
        <v>8888</v>
      </c>
      <c r="F495" s="3" t="s">
        <v>8883</v>
      </c>
      <c r="G495" s="3" t="s">
        <v>8883</v>
      </c>
      <c r="H495" s="4">
        <v>0</v>
      </c>
      <c r="I495" s="4">
        <v>0</v>
      </c>
      <c r="J495" s="6">
        <v>43323</v>
      </c>
      <c r="K495" s="7">
        <v>2.7161326408386199</v>
      </c>
      <c r="L495" s="7">
        <v>955</v>
      </c>
      <c r="M495" s="7">
        <v>951633.11379795452</v>
      </c>
      <c r="N495" s="9">
        <v>43341</v>
      </c>
      <c r="O495" s="10">
        <v>3.1169011592864999</v>
      </c>
      <c r="P495" s="10">
        <v>1987</v>
      </c>
      <c r="Q495" s="10">
        <v>1092047.6824344089</v>
      </c>
      <c r="R495" s="10">
        <v>1.147551158740223</v>
      </c>
      <c r="S495" s="18">
        <v>1.147551158740223</v>
      </c>
      <c r="U495" s="14"/>
      <c r="V495" s="14">
        <v>4396</v>
      </c>
      <c r="W495" s="14"/>
      <c r="X495" s="14"/>
      <c r="Y495" s="19">
        <f t="shared" si="15"/>
        <v>0</v>
      </c>
    </row>
    <row r="496" spans="1:25">
      <c r="A496">
        <v>1619</v>
      </c>
      <c r="B496" t="s">
        <v>998</v>
      </c>
      <c r="C496" t="s">
        <v>999</v>
      </c>
      <c r="D496" t="str">
        <f t="shared" si="14"/>
        <v>Skycoin SKY</v>
      </c>
      <c r="E496" s="3" t="s">
        <v>8887</v>
      </c>
      <c r="F496" s="3" t="s">
        <v>8883</v>
      </c>
      <c r="G496" s="3" t="s">
        <v>8883</v>
      </c>
      <c r="H496" s="4">
        <v>342</v>
      </c>
      <c r="I496" s="4">
        <v>5385465.5527630001</v>
      </c>
      <c r="J496" s="6">
        <v>43903</v>
      </c>
      <c r="K496" s="7">
        <v>0.19787160168000001</v>
      </c>
      <c r="L496" s="7">
        <v>428</v>
      </c>
      <c r="M496" s="7">
        <v>5385465.5527630001</v>
      </c>
      <c r="N496" s="9">
        <v>44241</v>
      </c>
      <c r="O496" s="10">
        <v>6.4472772100000002</v>
      </c>
      <c r="P496" s="10">
        <v>663</v>
      </c>
      <c r="Q496" s="10">
        <v>74392406.25</v>
      </c>
      <c r="R496" s="10">
        <v>32.583135504338827</v>
      </c>
      <c r="S496" s="18">
        <v>32.583135504338827</v>
      </c>
      <c r="T496" s="13">
        <v>44687</v>
      </c>
      <c r="U496" s="14">
        <v>0.10522097925500699</v>
      </c>
      <c r="V496" s="14">
        <v>878</v>
      </c>
      <c r="W496" s="14">
        <v>2973200.91</v>
      </c>
      <c r="X496" s="14">
        <v>98.367978049837774</v>
      </c>
      <c r="Y496" s="19">
        <f t="shared" si="15"/>
        <v>-0.98367978049837779</v>
      </c>
    </row>
    <row r="497" spans="1:25">
      <c r="A497">
        <v>1623</v>
      </c>
      <c r="B497" t="s">
        <v>1000</v>
      </c>
      <c r="C497" t="s">
        <v>1001</v>
      </c>
      <c r="D497" t="str">
        <f t="shared" si="14"/>
        <v>BlazerCoin BLAZR</v>
      </c>
      <c r="E497" s="3" t="s">
        <v>8887</v>
      </c>
      <c r="F497" s="3" t="s">
        <v>8883</v>
      </c>
      <c r="G497" s="3" t="s">
        <v>8883</v>
      </c>
      <c r="H497" s="4">
        <v>2370</v>
      </c>
      <c r="I497" s="4">
        <v>0</v>
      </c>
      <c r="J497" s="6">
        <v>43500</v>
      </c>
      <c r="K497" s="8">
        <v>3.4374410492699998E-5</v>
      </c>
      <c r="L497" s="7">
        <v>2959</v>
      </c>
      <c r="M497" s="7">
        <v>0</v>
      </c>
      <c r="N497" s="9">
        <v>44324</v>
      </c>
      <c r="O497" s="10">
        <v>1.78038E-3</v>
      </c>
      <c r="P497" s="10">
        <v>2696</v>
      </c>
      <c r="Q497" s="10">
        <v>0</v>
      </c>
      <c r="R497" s="10">
        <v>51.793760954186972</v>
      </c>
      <c r="S497" s="18">
        <v>51.793760954186972</v>
      </c>
      <c r="T497" s="13">
        <v>44369</v>
      </c>
      <c r="U497" s="14">
        <v>2.8894000000000001E-4</v>
      </c>
      <c r="V497" s="14">
        <v>2645</v>
      </c>
      <c r="W497" s="14">
        <v>0</v>
      </c>
      <c r="X497" s="14">
        <v>83.770880373852776</v>
      </c>
      <c r="Y497" s="19">
        <f t="shared" si="15"/>
        <v>-0.83770880373852774</v>
      </c>
    </row>
    <row r="498" spans="1:25">
      <c r="A498">
        <v>1624</v>
      </c>
      <c r="B498" t="s">
        <v>1002</v>
      </c>
      <c r="C498" t="s">
        <v>1003</v>
      </c>
      <c r="D498" t="str">
        <f t="shared" si="14"/>
        <v>Atmos ATMOS</v>
      </c>
      <c r="E498" s="3" t="s">
        <v>8887</v>
      </c>
      <c r="F498" s="3" t="s">
        <v>8883</v>
      </c>
      <c r="G498" s="3" t="s">
        <v>8883</v>
      </c>
      <c r="H498" s="4">
        <v>0</v>
      </c>
      <c r="I498" s="4">
        <v>0</v>
      </c>
      <c r="J498" s="6">
        <v>43450</v>
      </c>
      <c r="K498" s="7">
        <v>3.8356645489799998E-3</v>
      </c>
      <c r="L498" s="7">
        <v>1077</v>
      </c>
      <c r="M498" s="7">
        <v>635260.17106118996</v>
      </c>
      <c r="N498" s="9">
        <v>44429</v>
      </c>
      <c r="O498" s="10">
        <v>7.921367E-2</v>
      </c>
      <c r="P498" s="10">
        <v>1654</v>
      </c>
      <c r="Q498" s="10">
        <v>3409228.45</v>
      </c>
      <c r="R498" s="10">
        <v>20.65187635375073</v>
      </c>
      <c r="S498" s="18">
        <v>20.65187635375073</v>
      </c>
      <c r="T498" s="13">
        <v>44595</v>
      </c>
      <c r="U498" s="14">
        <v>1.328002377717329E-3</v>
      </c>
      <c r="V498" s="14">
        <v>1717</v>
      </c>
      <c r="W498" s="14">
        <v>111851.92</v>
      </c>
      <c r="X498" s="14">
        <v>98.323518683432638</v>
      </c>
      <c r="Y498" s="19">
        <f t="shared" si="15"/>
        <v>-0.98323518683432642</v>
      </c>
    </row>
    <row r="499" spans="1:25">
      <c r="A499">
        <v>1626</v>
      </c>
      <c r="B499" t="s">
        <v>1004</v>
      </c>
      <c r="C499" t="s">
        <v>1005</v>
      </c>
      <c r="D499" t="str">
        <f t="shared" si="14"/>
        <v>InPay INPAY</v>
      </c>
      <c r="E499" s="3" t="s">
        <v>8887</v>
      </c>
      <c r="F499" s="3" t="s">
        <v>8883</v>
      </c>
      <c r="G499" s="3" t="s">
        <v>8883</v>
      </c>
      <c r="H499" s="4">
        <v>0</v>
      </c>
      <c r="I499" s="4">
        <v>0</v>
      </c>
      <c r="J499" s="6">
        <v>43320</v>
      </c>
      <c r="K499" s="7">
        <v>3.3598236739635502E-2</v>
      </c>
      <c r="L499" s="7">
        <v>1253</v>
      </c>
      <c r="M499" s="7">
        <v>335982.36739635502</v>
      </c>
      <c r="N499" s="9">
        <v>43322</v>
      </c>
      <c r="O499" s="10">
        <v>4.2038455605506897E-2</v>
      </c>
      <c r="P499" s="10">
        <v>2205</v>
      </c>
      <c r="Q499" s="10">
        <v>420384.55605506903</v>
      </c>
      <c r="R499" s="10">
        <v>1.2512101730599019</v>
      </c>
      <c r="S499" s="18">
        <v>1.2512101730599019</v>
      </c>
      <c r="U499" s="14"/>
      <c r="V499" s="14">
        <v>4452</v>
      </c>
      <c r="W499" s="14"/>
      <c r="X499" s="14"/>
      <c r="Y499" s="19">
        <f t="shared" si="15"/>
        <v>0</v>
      </c>
    </row>
    <row r="500" spans="1:25">
      <c r="A500">
        <v>1628</v>
      </c>
      <c r="B500" t="s">
        <v>1006</v>
      </c>
      <c r="C500" t="s">
        <v>1007</v>
      </c>
      <c r="D500" t="str">
        <f t="shared" si="14"/>
        <v>HappyPay HPAY</v>
      </c>
      <c r="E500" s="3" t="s">
        <v>8887</v>
      </c>
      <c r="F500" s="3" t="s">
        <v>8883</v>
      </c>
      <c r="G500" s="3" t="s">
        <v>8883</v>
      </c>
      <c r="H500" s="4">
        <v>0</v>
      </c>
      <c r="I500" s="4">
        <v>0</v>
      </c>
      <c r="J500" s="6">
        <v>43319</v>
      </c>
      <c r="K500" s="7">
        <v>3.1079554930329299E-2</v>
      </c>
      <c r="L500" s="7">
        <v>1169</v>
      </c>
      <c r="M500" s="7">
        <v>465413.84518272412</v>
      </c>
      <c r="N500" s="9">
        <v>43399</v>
      </c>
      <c r="O500" s="10">
        <v>1.6421252489089999</v>
      </c>
      <c r="P500" s="10">
        <v>965</v>
      </c>
      <c r="Q500" s="10">
        <v>27018599.38954806</v>
      </c>
      <c r="R500" s="10">
        <v>52.836189340231357</v>
      </c>
      <c r="S500" s="18">
        <v>52.836189340231357</v>
      </c>
      <c r="U500" s="14"/>
      <c r="V500" s="14">
        <v>4285</v>
      </c>
      <c r="W500" s="14"/>
      <c r="X500" s="14"/>
      <c r="Y500" s="19">
        <f t="shared" si="15"/>
        <v>0</v>
      </c>
    </row>
    <row r="501" spans="1:25">
      <c r="A501">
        <v>1629</v>
      </c>
      <c r="B501" t="s">
        <v>1008</v>
      </c>
      <c r="C501" t="s">
        <v>1009</v>
      </c>
      <c r="D501" t="str">
        <f t="shared" si="14"/>
        <v>Zennies ZENI</v>
      </c>
      <c r="E501" s="3" t="s">
        <v>8887</v>
      </c>
      <c r="F501" s="3" t="s">
        <v>8883</v>
      </c>
      <c r="G501" s="3" t="s">
        <v>8883</v>
      </c>
      <c r="H501" s="4">
        <v>1525</v>
      </c>
      <c r="I501" s="4">
        <v>110964.651377318</v>
      </c>
      <c r="J501" s="6">
        <v>43922</v>
      </c>
      <c r="K501" s="8">
        <v>6.3046803826099994E-5</v>
      </c>
      <c r="L501" s="7">
        <v>1694</v>
      </c>
      <c r="M501" s="7">
        <v>63561.337889393602</v>
      </c>
      <c r="N501" s="9">
        <v>44510</v>
      </c>
      <c r="O501" s="10">
        <v>6.8789625938999995E-4</v>
      </c>
      <c r="P501" s="10">
        <v>2106</v>
      </c>
      <c r="Q501" s="10">
        <v>649617.23</v>
      </c>
      <c r="R501" s="10">
        <v>10.910882354756669</v>
      </c>
      <c r="S501" s="18">
        <v>10.910882354756669</v>
      </c>
      <c r="T501" s="13">
        <v>44585</v>
      </c>
      <c r="U501" s="14">
        <v>3.3184059565661498E-4</v>
      </c>
      <c r="V501" s="14">
        <v>1409</v>
      </c>
      <c r="W501" s="14">
        <v>366841.24</v>
      </c>
      <c r="X501" s="14">
        <v>51.760081389179447</v>
      </c>
      <c r="Y501" s="19">
        <f t="shared" si="15"/>
        <v>-0.51760081389179446</v>
      </c>
    </row>
    <row r="502" spans="1:25">
      <c r="A502">
        <v>1630</v>
      </c>
      <c r="B502" t="s">
        <v>1010</v>
      </c>
      <c r="C502" t="s">
        <v>1011</v>
      </c>
      <c r="D502" t="str">
        <f t="shared" si="14"/>
        <v>Coinonat CXT</v>
      </c>
      <c r="E502" s="3" t="s">
        <v>8887</v>
      </c>
      <c r="F502" s="3" t="s">
        <v>8883</v>
      </c>
      <c r="G502" s="3" t="s">
        <v>8883</v>
      </c>
      <c r="H502" s="4">
        <v>1972</v>
      </c>
      <c r="I502" s="4">
        <v>2490.1531944527401</v>
      </c>
      <c r="J502" s="6">
        <v>43321</v>
      </c>
      <c r="K502" s="7">
        <v>2.0872299999999998E-3</v>
      </c>
      <c r="L502" s="7">
        <v>1928</v>
      </c>
      <c r="M502" s="7">
        <v>20347.475183999999</v>
      </c>
      <c r="N502" s="9">
        <v>43323</v>
      </c>
      <c r="O502" s="10">
        <v>5.1447300000000001E-3</v>
      </c>
      <c r="P502" s="10">
        <v>2544</v>
      </c>
      <c r="Q502" s="10">
        <v>21530.491991999999</v>
      </c>
      <c r="R502" s="10">
        <v>2.4648601256210392</v>
      </c>
      <c r="S502" s="18">
        <v>2.4648601256210392</v>
      </c>
      <c r="T502" s="13">
        <v>43907</v>
      </c>
      <c r="U502" s="14">
        <v>1.00644847667E-4</v>
      </c>
      <c r="V502" s="14">
        <v>2428</v>
      </c>
      <c r="W502" s="14">
        <v>897.40017705474997</v>
      </c>
      <c r="X502" s="14">
        <v>98.043729259514095</v>
      </c>
      <c r="Y502" s="19">
        <f t="shared" si="15"/>
        <v>-0.9804372925951409</v>
      </c>
    </row>
    <row r="503" spans="1:25">
      <c r="A503">
        <v>1631</v>
      </c>
      <c r="B503" t="s">
        <v>1012</v>
      </c>
      <c r="C503" t="s">
        <v>1013</v>
      </c>
      <c r="D503" t="str">
        <f t="shared" si="14"/>
        <v>Internet of Things XOT</v>
      </c>
      <c r="E503" s="3" t="s">
        <v>8887</v>
      </c>
      <c r="F503" s="3" t="s">
        <v>8883</v>
      </c>
      <c r="G503" s="3" t="s">
        <v>8883</v>
      </c>
      <c r="H503" s="4">
        <v>0</v>
      </c>
      <c r="I503" s="4">
        <v>0</v>
      </c>
      <c r="J503" s="6">
        <v>43355</v>
      </c>
      <c r="K503" s="7">
        <v>7.3252205848693803</v>
      </c>
      <c r="L503" s="7">
        <v>4632</v>
      </c>
      <c r="M503" s="7">
        <v>0</v>
      </c>
      <c r="N503" s="9">
        <v>43404</v>
      </c>
      <c r="O503" s="10">
        <v>335.77392578125</v>
      </c>
      <c r="P503" s="10">
        <v>2697</v>
      </c>
      <c r="Q503" s="10">
        <v>0</v>
      </c>
      <c r="R503" s="10">
        <v>45.838063426350367</v>
      </c>
      <c r="S503" s="18">
        <v>45.838063426350367</v>
      </c>
      <c r="U503" s="14"/>
      <c r="V503" s="14">
        <v>4632</v>
      </c>
      <c r="W503" s="14"/>
      <c r="X503" s="14"/>
      <c r="Y503" s="19">
        <f t="shared" si="15"/>
        <v>0</v>
      </c>
    </row>
    <row r="504" spans="1:25">
      <c r="A504">
        <v>1632</v>
      </c>
      <c r="B504" t="s">
        <v>1014</v>
      </c>
      <c r="C504" t="s">
        <v>1015</v>
      </c>
      <c r="D504" t="str">
        <f t="shared" si="14"/>
        <v>Concoin CONX</v>
      </c>
      <c r="E504" s="3" t="s">
        <v>8887</v>
      </c>
      <c r="F504" s="3" t="s">
        <v>8883</v>
      </c>
      <c r="G504" s="3" t="s">
        <v>8883</v>
      </c>
      <c r="H504" s="4">
        <v>1984</v>
      </c>
      <c r="I504" s="4">
        <v>1774.1823631434299</v>
      </c>
      <c r="J504" s="6">
        <v>43365</v>
      </c>
      <c r="K504" s="7">
        <v>1.1745600000000001E-3</v>
      </c>
      <c r="L504" s="7">
        <v>2091</v>
      </c>
      <c r="M504" s="7">
        <v>2944.2109569300001</v>
      </c>
      <c r="N504" s="9">
        <v>43397</v>
      </c>
      <c r="O504" s="10">
        <v>1.23149E-2</v>
      </c>
      <c r="P504" s="10">
        <v>2570</v>
      </c>
      <c r="Q504" s="10">
        <v>5399.66262121</v>
      </c>
      <c r="R504" s="10">
        <v>10.48469214003542</v>
      </c>
      <c r="S504" s="18">
        <v>10.48469214003542</v>
      </c>
      <c r="T504" s="13">
        <v>44473</v>
      </c>
      <c r="U504" s="14">
        <v>4.7295100814901699E-4</v>
      </c>
      <c r="V504" s="14">
        <v>2417</v>
      </c>
      <c r="W504" s="14">
        <v>1096.54</v>
      </c>
      <c r="X504" s="14">
        <v>96.159522138636802</v>
      </c>
      <c r="Y504" s="19">
        <f t="shared" si="15"/>
        <v>-0.96159522138636799</v>
      </c>
    </row>
    <row r="505" spans="1:25">
      <c r="A505">
        <v>1636</v>
      </c>
      <c r="B505" t="s">
        <v>1016</v>
      </c>
      <c r="C505" t="s">
        <v>1017</v>
      </c>
      <c r="D505" t="str">
        <f t="shared" si="14"/>
        <v>XTRABYTES XBY</v>
      </c>
      <c r="E505" s="3" t="s">
        <v>8894</v>
      </c>
      <c r="F505" s="3" t="s">
        <v>8883</v>
      </c>
      <c r="G505" s="3" t="s">
        <v>8883</v>
      </c>
      <c r="H505" s="4">
        <v>0</v>
      </c>
      <c r="I505" s="4">
        <v>0</v>
      </c>
      <c r="J505" s="6">
        <v>43332</v>
      </c>
      <c r="K505" s="7">
        <v>2.5029987096786499E-2</v>
      </c>
      <c r="L505" s="7">
        <v>281</v>
      </c>
      <c r="M505" s="7">
        <v>10762894.451618191</v>
      </c>
      <c r="N505" s="9">
        <v>43347</v>
      </c>
      <c r="O505" s="10">
        <v>3.7590887397527702E-2</v>
      </c>
      <c r="P505" s="10">
        <v>1140</v>
      </c>
      <c r="Q505" s="10">
        <v>16164081.580936911</v>
      </c>
      <c r="R505" s="10">
        <v>1.501834070156346</v>
      </c>
      <c r="S505" s="18">
        <v>1.501834070156346</v>
      </c>
      <c r="T505" s="13">
        <v>44583</v>
      </c>
      <c r="U505" s="14">
        <v>3.503025176759585E-4</v>
      </c>
      <c r="V505" s="14">
        <v>1647</v>
      </c>
      <c r="W505" s="14">
        <v>150630.08260066219</v>
      </c>
      <c r="X505" s="14">
        <v>99.068118520397036</v>
      </c>
      <c r="Y505" s="19">
        <f t="shared" si="15"/>
        <v>-0.9906811852039703</v>
      </c>
    </row>
    <row r="506" spans="1:25">
      <c r="A506">
        <v>1637</v>
      </c>
      <c r="B506" t="s">
        <v>1018</v>
      </c>
      <c r="C506" t="s">
        <v>1019</v>
      </c>
      <c r="D506" t="str">
        <f t="shared" si="14"/>
        <v>iExec RLC RLC</v>
      </c>
      <c r="E506" s="3" t="s">
        <v>1772</v>
      </c>
      <c r="F506" s="3" t="s">
        <v>8883</v>
      </c>
      <c r="G506" s="3" t="s">
        <v>8883</v>
      </c>
      <c r="H506" s="4">
        <v>154</v>
      </c>
      <c r="I506" s="4">
        <v>21153176.492579401</v>
      </c>
      <c r="J506" s="6">
        <v>43449</v>
      </c>
      <c r="K506" s="7">
        <v>0.148837272278</v>
      </c>
      <c r="L506" s="7">
        <v>246</v>
      </c>
      <c r="M506" s="7">
        <v>12819769.469902201</v>
      </c>
      <c r="N506" s="9">
        <v>44326</v>
      </c>
      <c r="O506" s="10">
        <v>16.25819503</v>
      </c>
      <c r="P506" s="10">
        <v>171</v>
      </c>
      <c r="Q506" s="10">
        <v>932904799.83000004</v>
      </c>
      <c r="R506" s="10">
        <v>109.2347016386645</v>
      </c>
      <c r="S506" s="18">
        <v>109.2347016386645</v>
      </c>
      <c r="T506" s="13">
        <v>44616</v>
      </c>
      <c r="U506" s="14">
        <v>1.3700432813222541</v>
      </c>
      <c r="V506" s="14">
        <v>218</v>
      </c>
      <c r="W506" s="14">
        <v>125044404.42</v>
      </c>
      <c r="X506" s="14">
        <v>91.57321413112453</v>
      </c>
      <c r="Y506" s="19">
        <f t="shared" si="15"/>
        <v>-0.91573214131124525</v>
      </c>
    </row>
    <row r="507" spans="1:25">
      <c r="A507">
        <v>1638</v>
      </c>
      <c r="B507" t="s">
        <v>1020</v>
      </c>
      <c r="C507" t="s">
        <v>1021</v>
      </c>
      <c r="D507" t="str">
        <f t="shared" si="14"/>
        <v>WeTrust TRST</v>
      </c>
      <c r="E507" s="3" t="s">
        <v>3686</v>
      </c>
      <c r="F507" s="3" t="s">
        <v>8883</v>
      </c>
      <c r="G507" s="3" t="s">
        <v>8883</v>
      </c>
      <c r="H507" s="4">
        <v>869</v>
      </c>
      <c r="I507" s="4">
        <v>539795.72241529496</v>
      </c>
      <c r="J507" s="6">
        <v>44189</v>
      </c>
      <c r="K507" s="7">
        <v>2.08056E-3</v>
      </c>
      <c r="L507" s="7">
        <v>1191</v>
      </c>
      <c r="M507" s="7">
        <v>437665.94344543002</v>
      </c>
      <c r="N507" s="9">
        <v>44335</v>
      </c>
      <c r="O507" s="10">
        <v>1.47683623</v>
      </c>
      <c r="P507" s="10">
        <v>1889</v>
      </c>
      <c r="Q507" s="10">
        <v>1570889.05</v>
      </c>
      <c r="R507" s="10">
        <v>709.82631118545009</v>
      </c>
      <c r="S507" s="18">
        <v>709.82631118545009</v>
      </c>
      <c r="T507" s="13">
        <v>44616</v>
      </c>
      <c r="U507" s="14">
        <v>2.8670837214817028E-3</v>
      </c>
      <c r="V507" s="14">
        <v>1485</v>
      </c>
      <c r="W507" s="14">
        <v>291062.43</v>
      </c>
      <c r="X507" s="14">
        <v>99.805863123937471</v>
      </c>
      <c r="Y507" s="19">
        <f t="shared" si="15"/>
        <v>-0.99805863123937466</v>
      </c>
    </row>
    <row r="508" spans="1:25">
      <c r="A508">
        <v>1640</v>
      </c>
      <c r="B508" t="s">
        <v>1022</v>
      </c>
      <c r="C508" t="s">
        <v>1023</v>
      </c>
      <c r="D508" t="str">
        <f t="shared" si="14"/>
        <v>DeusCoin DEUS</v>
      </c>
      <c r="E508" s="3" t="s">
        <v>8887</v>
      </c>
      <c r="F508" s="3" t="s">
        <v>8883</v>
      </c>
      <c r="G508" s="3" t="s">
        <v>8883</v>
      </c>
      <c r="H508" s="4">
        <v>0</v>
      </c>
      <c r="I508" s="4">
        <v>0</v>
      </c>
      <c r="J508" s="6">
        <v>43334</v>
      </c>
      <c r="K508" s="7">
        <v>2.9920632019639001E-2</v>
      </c>
      <c r="L508" s="7">
        <v>1258</v>
      </c>
      <c r="M508" s="7">
        <v>331515.73922086792</v>
      </c>
      <c r="N508" s="9">
        <v>43341</v>
      </c>
      <c r="O508" s="10">
        <v>6.6525064408779103E-2</v>
      </c>
      <c r="P508" s="10">
        <v>2073</v>
      </c>
      <c r="Q508" s="10">
        <v>737086.90009344066</v>
      </c>
      <c r="R508" s="10">
        <v>2.2233843310901338</v>
      </c>
      <c r="S508" s="18">
        <v>2.2233843310901338</v>
      </c>
      <c r="U508" s="14"/>
      <c r="V508" s="14">
        <v>4419</v>
      </c>
      <c r="W508" s="14"/>
      <c r="X508" s="14"/>
      <c r="Y508" s="19">
        <f t="shared" si="15"/>
        <v>0</v>
      </c>
    </row>
    <row r="509" spans="1:25">
      <c r="A509">
        <v>1643</v>
      </c>
      <c r="B509" t="s">
        <v>1024</v>
      </c>
      <c r="C509" t="s">
        <v>1025</v>
      </c>
      <c r="D509" t="str">
        <f t="shared" si="14"/>
        <v>WavesGo WGO</v>
      </c>
      <c r="E509" s="3" t="s">
        <v>3686</v>
      </c>
      <c r="F509" s="3" t="s">
        <v>8883</v>
      </c>
      <c r="G509" s="3" t="s">
        <v>8883</v>
      </c>
      <c r="H509" s="4">
        <v>1541</v>
      </c>
      <c r="I509" s="4">
        <v>98965.895471831755</v>
      </c>
      <c r="J509" s="6">
        <v>43430</v>
      </c>
      <c r="K509" s="7">
        <v>5.5609699088500003E-3</v>
      </c>
      <c r="L509" s="7">
        <v>1761</v>
      </c>
      <c r="M509" s="7">
        <v>47654.553682852988</v>
      </c>
      <c r="N509" s="9">
        <v>43640</v>
      </c>
      <c r="O509" s="10">
        <v>3.9307067021000001E-2</v>
      </c>
      <c r="P509" s="10">
        <v>2265</v>
      </c>
      <c r="Q509" s="10">
        <v>310416.87027611781</v>
      </c>
      <c r="R509" s="10">
        <v>7.0683833333542783</v>
      </c>
      <c r="S509" s="18">
        <v>7.0683833333542783</v>
      </c>
      <c r="T509" s="13">
        <v>43908</v>
      </c>
      <c r="U509" s="14">
        <v>5.2931900122199999E-3</v>
      </c>
      <c r="V509" s="14">
        <v>1958</v>
      </c>
      <c r="W509" s="14">
        <v>38026.917523779957</v>
      </c>
      <c r="X509" s="14">
        <v>86.533744658709637</v>
      </c>
      <c r="Y509" s="19">
        <f t="shared" si="15"/>
        <v>-0.86533744658709633</v>
      </c>
    </row>
    <row r="510" spans="1:25">
      <c r="A510">
        <v>1644</v>
      </c>
      <c r="B510" t="s">
        <v>1026</v>
      </c>
      <c r="C510" t="s">
        <v>1027</v>
      </c>
      <c r="D510" t="str">
        <f t="shared" si="14"/>
        <v>MACRON MCRN</v>
      </c>
      <c r="E510" s="3" t="s">
        <v>8891</v>
      </c>
      <c r="F510" s="3" t="s">
        <v>8883</v>
      </c>
      <c r="G510" s="3" t="s">
        <v>8883</v>
      </c>
      <c r="H510" s="4">
        <v>0</v>
      </c>
      <c r="I510" s="4">
        <v>0</v>
      </c>
      <c r="J510" s="6">
        <v>43322</v>
      </c>
      <c r="K510" s="7">
        <v>1.2327992590144301E-4</v>
      </c>
      <c r="L510" s="7">
        <v>1749</v>
      </c>
      <c r="M510" s="7">
        <v>49487.20053171592</v>
      </c>
      <c r="N510" s="9">
        <v>43329</v>
      </c>
      <c r="O510" s="10">
        <v>2.6304373750463101E-4</v>
      </c>
      <c r="P510" s="10">
        <v>2421</v>
      </c>
      <c r="Q510" s="10">
        <v>105591.38555055991</v>
      </c>
      <c r="R510" s="10">
        <v>2.133711028630267</v>
      </c>
      <c r="S510" s="18">
        <v>2.133711028630267</v>
      </c>
      <c r="U510" s="14"/>
      <c r="V510" s="14">
        <v>4528</v>
      </c>
      <c r="W510" s="14"/>
      <c r="X510" s="14"/>
      <c r="Y510" s="19">
        <f t="shared" si="15"/>
        <v>0</v>
      </c>
    </row>
    <row r="511" spans="1:25">
      <c r="A511">
        <v>1647</v>
      </c>
      <c r="B511" t="s">
        <v>1028</v>
      </c>
      <c r="C511" t="s">
        <v>1029</v>
      </c>
      <c r="D511" t="str">
        <f t="shared" si="14"/>
        <v>Tattoocoin (Limited Edition) TLE</v>
      </c>
      <c r="E511" s="3" t="s">
        <v>8887</v>
      </c>
      <c r="F511" s="3" t="s">
        <v>8883</v>
      </c>
      <c r="G511" s="3" t="s">
        <v>8883</v>
      </c>
      <c r="H511" s="4">
        <v>0</v>
      </c>
      <c r="I511" s="4">
        <v>0</v>
      </c>
      <c r="J511" s="6">
        <v>43322</v>
      </c>
      <c r="K511" s="7">
        <v>0.46544337272643999</v>
      </c>
      <c r="L511" s="7">
        <v>4633</v>
      </c>
      <c r="M511" s="7">
        <v>0</v>
      </c>
      <c r="N511" s="9">
        <v>43339</v>
      </c>
      <c r="O511" s="10">
        <v>1.6554940938949601</v>
      </c>
      <c r="P511" s="10">
        <v>2698</v>
      </c>
      <c r="Q511" s="10">
        <v>0</v>
      </c>
      <c r="R511" s="10">
        <v>3.5568109697158832</v>
      </c>
      <c r="S511" s="18">
        <v>3.5568109697158832</v>
      </c>
      <c r="U511" s="14"/>
      <c r="V511" s="14">
        <v>4633</v>
      </c>
      <c r="W511" s="14"/>
      <c r="X511" s="14"/>
      <c r="Y511" s="19">
        <f t="shared" si="15"/>
        <v>0</v>
      </c>
    </row>
    <row r="512" spans="1:25">
      <c r="A512">
        <v>1650</v>
      </c>
      <c r="B512" t="s">
        <v>1030</v>
      </c>
      <c r="C512" t="s">
        <v>1031</v>
      </c>
      <c r="D512" t="str">
        <f t="shared" si="14"/>
        <v>ProCurrency PROC</v>
      </c>
      <c r="E512" s="3" t="s">
        <v>3686</v>
      </c>
      <c r="F512" s="3" t="s">
        <v>8883</v>
      </c>
      <c r="G512" s="3" t="s">
        <v>8883</v>
      </c>
      <c r="H512" s="4">
        <v>1250</v>
      </c>
      <c r="I512" s="4">
        <v>948.89123782204024</v>
      </c>
      <c r="J512" s="6">
        <v>43424</v>
      </c>
      <c r="K512" s="7">
        <v>3.7460098146300001E-4</v>
      </c>
      <c r="L512" s="7">
        <v>1806</v>
      </c>
      <c r="M512" s="7">
        <v>37524.879757861687</v>
      </c>
      <c r="N512" s="9">
        <v>43541</v>
      </c>
      <c r="O512" s="10">
        <v>7.2915661944399999E-3</v>
      </c>
      <c r="P512" s="10">
        <v>2070</v>
      </c>
      <c r="Q512" s="10">
        <v>739627.81890884938</v>
      </c>
      <c r="R512" s="10">
        <v>19.464888121656461</v>
      </c>
      <c r="S512" s="18">
        <v>19.464888121656461</v>
      </c>
      <c r="T512" s="13">
        <v>43912</v>
      </c>
      <c r="U512" s="16">
        <v>4.9572968987000002E-6</v>
      </c>
      <c r="V512" s="14">
        <v>2461</v>
      </c>
      <c r="W512" s="16">
        <v>517.38725648669958</v>
      </c>
      <c r="X512" s="16">
        <v>99.932013277168352</v>
      </c>
      <c r="Y512" s="19">
        <f t="shared" si="15"/>
        <v>-0.99932013277168352</v>
      </c>
    </row>
    <row r="513" spans="1:25">
      <c r="A513">
        <v>1651</v>
      </c>
      <c r="B513" t="s">
        <v>1032</v>
      </c>
      <c r="C513" t="s">
        <v>1033</v>
      </c>
      <c r="D513" t="str">
        <f t="shared" si="14"/>
        <v>SpeedCash SCS</v>
      </c>
      <c r="E513" s="3" t="s">
        <v>8894</v>
      </c>
      <c r="F513" s="3" t="s">
        <v>8883</v>
      </c>
      <c r="G513" s="3" t="s">
        <v>8883</v>
      </c>
      <c r="H513" s="4">
        <v>1923</v>
      </c>
      <c r="I513" s="4">
        <v>5225.4156379820797</v>
      </c>
      <c r="J513" s="6">
        <v>43322</v>
      </c>
      <c r="K513" s="7">
        <v>1.0588500000000001E-2</v>
      </c>
      <c r="L513" s="7">
        <v>1975</v>
      </c>
      <c r="M513" s="7">
        <v>14180.625910500001</v>
      </c>
      <c r="N513" s="9">
        <v>43356</v>
      </c>
      <c r="O513" s="10">
        <v>0.23943999999999999</v>
      </c>
      <c r="P513" s="10">
        <v>2548</v>
      </c>
      <c r="Q513" s="10">
        <v>20048.6574115</v>
      </c>
      <c r="R513" s="10">
        <v>22.613212447466591</v>
      </c>
      <c r="S513" s="18">
        <v>22.613212447466591</v>
      </c>
      <c r="T513" s="13">
        <v>43920</v>
      </c>
      <c r="U513" s="14">
        <v>3.7922679738799999E-3</v>
      </c>
      <c r="V513" s="14">
        <v>2330</v>
      </c>
      <c r="W513" s="14">
        <v>3367.3134977438499</v>
      </c>
      <c r="X513" s="14">
        <v>98.416192794069502</v>
      </c>
      <c r="Y513" s="19">
        <f t="shared" si="15"/>
        <v>-0.98416192794069501</v>
      </c>
    </row>
    <row r="514" spans="1:25">
      <c r="A514">
        <v>1654</v>
      </c>
      <c r="B514" t="s">
        <v>1034</v>
      </c>
      <c r="C514" t="s">
        <v>1035</v>
      </c>
      <c r="D514" t="str">
        <f t="shared" ref="D514:D577" si="16">_xlfn.TEXTJOIN(" ",TRUE,B514,C514)</f>
        <v>Bitcore BTX</v>
      </c>
      <c r="E514" s="3" t="s">
        <v>8892</v>
      </c>
      <c r="F514" s="3" t="s">
        <v>8883</v>
      </c>
      <c r="G514" s="3" t="s">
        <v>8883</v>
      </c>
      <c r="H514" s="4">
        <v>483</v>
      </c>
      <c r="I514" s="4">
        <v>2940424.3757001301</v>
      </c>
      <c r="J514" s="6">
        <v>44198</v>
      </c>
      <c r="K514" s="7">
        <v>9.5957239999999999E-2</v>
      </c>
      <c r="L514" s="7">
        <v>716</v>
      </c>
      <c r="M514" s="7">
        <v>1906914.46377159</v>
      </c>
      <c r="N514" s="9">
        <v>44305</v>
      </c>
      <c r="O514" s="10">
        <v>2.4930579900000001</v>
      </c>
      <c r="P514" s="10">
        <v>2598</v>
      </c>
      <c r="Q514" s="10">
        <v>0</v>
      </c>
      <c r="R514" s="10">
        <v>25.980926400134059</v>
      </c>
      <c r="S514" s="18">
        <v>25.980926400134059</v>
      </c>
      <c r="T514" s="13">
        <v>44663</v>
      </c>
      <c r="U514" s="14">
        <v>6.9016437484394649E-2</v>
      </c>
      <c r="V514" s="14">
        <v>1023</v>
      </c>
      <c r="W514" s="14">
        <v>1707272.58</v>
      </c>
      <c r="X514" s="14">
        <v>97.231655350127085</v>
      </c>
      <c r="Y514" s="19">
        <f t="shared" si="15"/>
        <v>-0.97231655350127089</v>
      </c>
    </row>
    <row r="515" spans="1:25">
      <c r="A515">
        <v>1657</v>
      </c>
      <c r="B515" t="s">
        <v>1036</v>
      </c>
      <c r="C515" t="s">
        <v>1037</v>
      </c>
      <c r="D515" t="str">
        <f t="shared" si="16"/>
        <v>Bitvolt VOLT</v>
      </c>
      <c r="E515" s="3" t="s">
        <v>8887</v>
      </c>
      <c r="F515" s="3" t="s">
        <v>8883</v>
      </c>
      <c r="G515" s="3" t="s">
        <v>8883</v>
      </c>
      <c r="H515" s="4">
        <v>1960</v>
      </c>
      <c r="I515" s="4">
        <v>3019.4180628519398</v>
      </c>
      <c r="J515" s="6">
        <v>43457</v>
      </c>
      <c r="K515" s="8">
        <v>7.9408664798100002E-5</v>
      </c>
      <c r="L515" s="7">
        <v>2123</v>
      </c>
      <c r="M515" s="7">
        <v>1326.4434081516099</v>
      </c>
      <c r="N515" s="9">
        <v>43563</v>
      </c>
      <c r="O515" s="10">
        <v>8.9979811710099995E-4</v>
      </c>
      <c r="P515" s="10">
        <v>2568</v>
      </c>
      <c r="Q515" s="10">
        <v>6131.7145500802299</v>
      </c>
      <c r="R515" s="10">
        <v>11.33123342885535</v>
      </c>
      <c r="S515" s="18">
        <v>11.33123342885535</v>
      </c>
      <c r="T515" s="13">
        <v>43907</v>
      </c>
      <c r="U515" s="16">
        <v>5.0556762508200002E-5</v>
      </c>
      <c r="V515" s="14">
        <v>2433</v>
      </c>
      <c r="W515" s="16">
        <v>863.14384637465196</v>
      </c>
      <c r="X515" s="16">
        <v>94.381321593438599</v>
      </c>
      <c r="Y515" s="19">
        <f t="shared" ref="Y515:Y578" si="17">X515/-100</f>
        <v>-0.94381321593438594</v>
      </c>
    </row>
    <row r="516" spans="1:25">
      <c r="A516">
        <v>1658</v>
      </c>
      <c r="B516" t="s">
        <v>1038</v>
      </c>
      <c r="C516" t="s">
        <v>1039</v>
      </c>
      <c r="D516" t="str">
        <f t="shared" si="16"/>
        <v>Lunyr LUN</v>
      </c>
      <c r="E516" s="3" t="s">
        <v>8900</v>
      </c>
      <c r="F516" s="3" t="s">
        <v>8883</v>
      </c>
      <c r="G516" s="3" t="s">
        <v>8883</v>
      </c>
      <c r="H516" s="4">
        <v>717</v>
      </c>
      <c r="I516" s="4">
        <v>1128707.2444362901</v>
      </c>
      <c r="J516" s="6">
        <v>43320</v>
      </c>
      <c r="K516" s="7">
        <v>4.3052200000000003</v>
      </c>
      <c r="L516" s="7">
        <v>295</v>
      </c>
      <c r="M516" s="7">
        <v>10110162.910499999</v>
      </c>
      <c r="N516" s="9">
        <v>43322</v>
      </c>
      <c r="O516" s="10">
        <v>5.57721</v>
      </c>
      <c r="P516" s="10">
        <v>1316</v>
      </c>
      <c r="Q516" s="10">
        <v>9613413.0319999997</v>
      </c>
      <c r="R516" s="10">
        <v>1.2954529617534061</v>
      </c>
      <c r="S516" s="18">
        <v>1.2954529617534061</v>
      </c>
      <c r="T516" s="13">
        <v>44363</v>
      </c>
      <c r="U516" s="14">
        <v>0</v>
      </c>
      <c r="V516" s="14">
        <v>1369</v>
      </c>
      <c r="W516" s="14">
        <v>437905.98</v>
      </c>
      <c r="X516" s="14">
        <v>100</v>
      </c>
      <c r="Y516" s="19">
        <f t="shared" si="17"/>
        <v>-1</v>
      </c>
    </row>
    <row r="517" spans="1:25">
      <c r="A517">
        <v>1659</v>
      </c>
      <c r="B517" t="s">
        <v>1040</v>
      </c>
      <c r="C517" t="s">
        <v>1041</v>
      </c>
      <c r="D517" t="str">
        <f t="shared" si="16"/>
        <v>Gnosis GNO</v>
      </c>
      <c r="E517" s="3" t="s">
        <v>8887</v>
      </c>
      <c r="F517" s="3" t="s">
        <v>8883</v>
      </c>
      <c r="G517" s="3" t="s">
        <v>8883</v>
      </c>
      <c r="H517" s="4">
        <v>225</v>
      </c>
      <c r="I517" s="4">
        <v>10899627.3046581</v>
      </c>
      <c r="J517" s="6">
        <v>43903</v>
      </c>
      <c r="K517" s="7">
        <v>7.0502779599199998</v>
      </c>
      <c r="L517" s="7">
        <v>278</v>
      </c>
      <c r="M517" s="7">
        <v>10899627.3046581</v>
      </c>
      <c r="N517" s="9">
        <v>44516</v>
      </c>
      <c r="O517" s="10">
        <v>1088.865645061921</v>
      </c>
      <c r="P517" s="10">
        <v>205</v>
      </c>
      <c r="Q517" s="10">
        <v>620653379.89999998</v>
      </c>
      <c r="R517" s="10">
        <v>154.44293845604301</v>
      </c>
      <c r="S517" s="18">
        <v>154.44293845604301</v>
      </c>
      <c r="T517" s="13">
        <v>44585</v>
      </c>
      <c r="U517" s="14">
        <v>225.1920151592598</v>
      </c>
      <c r="V517" s="14">
        <v>109</v>
      </c>
      <c r="W517" s="14">
        <v>490494365.22000003</v>
      </c>
      <c r="X517" s="14">
        <v>79.318659177050833</v>
      </c>
      <c r="Y517" s="19">
        <f t="shared" si="17"/>
        <v>-0.79318659177050832</v>
      </c>
    </row>
    <row r="518" spans="1:25">
      <c r="A518">
        <v>1660</v>
      </c>
      <c r="B518" t="s">
        <v>1042</v>
      </c>
      <c r="C518" t="s">
        <v>1043</v>
      </c>
      <c r="D518" t="str">
        <f t="shared" si="16"/>
        <v>Monolith TKN</v>
      </c>
      <c r="E518" s="3" t="s">
        <v>8888</v>
      </c>
      <c r="F518" s="3" t="s">
        <v>8883</v>
      </c>
      <c r="G518" s="3" t="s">
        <v>8883</v>
      </c>
      <c r="H518" s="4">
        <v>428</v>
      </c>
      <c r="I518" s="4">
        <v>3566557.8329088502</v>
      </c>
      <c r="J518" s="6">
        <v>43903</v>
      </c>
      <c r="K518" s="7">
        <v>8.1872388448199995E-2</v>
      </c>
      <c r="L518" s="7">
        <v>538</v>
      </c>
      <c r="M518" s="7">
        <v>3566557.8329088502</v>
      </c>
      <c r="N518" s="9">
        <v>44516</v>
      </c>
      <c r="O518" s="10">
        <v>2.1900391904586809</v>
      </c>
      <c r="P518" s="10">
        <v>1326</v>
      </c>
      <c r="Q518" s="10">
        <v>9329612.6999999993</v>
      </c>
      <c r="R518" s="10">
        <v>26.749423486579989</v>
      </c>
      <c r="S518" s="18">
        <v>26.749423486579989</v>
      </c>
      <c r="T518" s="13">
        <v>44517</v>
      </c>
      <c r="U518" s="14">
        <v>0</v>
      </c>
      <c r="V518" s="14">
        <v>630</v>
      </c>
      <c r="W518" s="14">
        <v>9162953.9700000007</v>
      </c>
      <c r="X518" s="14">
        <v>100</v>
      </c>
      <c r="Y518" s="19">
        <f t="shared" si="17"/>
        <v>-1</v>
      </c>
    </row>
    <row r="519" spans="1:25">
      <c r="A519">
        <v>1662</v>
      </c>
      <c r="B519" t="s">
        <v>1044</v>
      </c>
      <c r="C519" t="s">
        <v>1045</v>
      </c>
      <c r="D519" t="str">
        <f t="shared" si="16"/>
        <v>Condensate RAIN</v>
      </c>
      <c r="E519" s="3" t="s">
        <v>8884</v>
      </c>
      <c r="F519" s="3" t="s">
        <v>8883</v>
      </c>
      <c r="G519" s="3" t="s">
        <v>8883</v>
      </c>
      <c r="H519" s="4">
        <v>0</v>
      </c>
      <c r="I519" s="4">
        <v>0</v>
      </c>
      <c r="J519" s="6">
        <v>43322</v>
      </c>
      <c r="K519" s="7">
        <v>5.25392219424248E-3</v>
      </c>
      <c r="L519" s="7">
        <v>836</v>
      </c>
      <c r="M519" s="7">
        <v>1373835.9510056661</v>
      </c>
      <c r="N519" s="9">
        <v>43325</v>
      </c>
      <c r="O519" s="10">
        <v>5.9491000138223197E-3</v>
      </c>
      <c r="P519" s="10">
        <v>1887</v>
      </c>
      <c r="Q519" s="10">
        <v>1574012.746829265</v>
      </c>
      <c r="R519" s="10">
        <v>1.1323159715501021</v>
      </c>
      <c r="S519" s="18">
        <v>1.1323159715501021</v>
      </c>
      <c r="U519" s="14"/>
      <c r="V519" s="14">
        <v>4376</v>
      </c>
      <c r="W519" s="14"/>
      <c r="X519" s="14"/>
      <c r="Y519" s="19">
        <f t="shared" si="17"/>
        <v>0</v>
      </c>
    </row>
    <row r="520" spans="1:25">
      <c r="A520">
        <v>1665</v>
      </c>
      <c r="B520" t="s">
        <v>1046</v>
      </c>
      <c r="C520" t="s">
        <v>1047</v>
      </c>
      <c r="D520" t="str">
        <f t="shared" si="16"/>
        <v>Gold Pressed Latinum GPL</v>
      </c>
      <c r="E520" s="3" t="s">
        <v>8891</v>
      </c>
      <c r="F520" s="3" t="s">
        <v>8883</v>
      </c>
      <c r="G520" s="3" t="s">
        <v>8883</v>
      </c>
      <c r="H520" s="4">
        <v>0</v>
      </c>
      <c r="I520" s="4">
        <v>0</v>
      </c>
      <c r="J520" s="6">
        <v>43335</v>
      </c>
      <c r="K520" s="7">
        <v>9.1504946351051303E-2</v>
      </c>
      <c r="L520" s="7">
        <v>1901</v>
      </c>
      <c r="M520" s="7">
        <v>23473.473184273069</v>
      </c>
      <c r="N520" s="9">
        <v>43351</v>
      </c>
      <c r="O520" s="10">
        <v>0.154773995280266</v>
      </c>
      <c r="P520" s="10">
        <v>2512</v>
      </c>
      <c r="Q520" s="10">
        <v>39703.681305883743</v>
      </c>
      <c r="R520" s="10">
        <v>1.6914276380916951</v>
      </c>
      <c r="S520" s="18">
        <v>1.6914276380916951</v>
      </c>
      <c r="U520" s="14"/>
      <c r="V520" s="14">
        <v>4572</v>
      </c>
      <c r="W520" s="14"/>
      <c r="X520" s="14"/>
      <c r="Y520" s="19">
        <f t="shared" si="17"/>
        <v>0</v>
      </c>
    </row>
    <row r="521" spans="1:25">
      <c r="A521">
        <v>1669</v>
      </c>
      <c r="B521" t="s">
        <v>1048</v>
      </c>
      <c r="C521" t="s">
        <v>1049</v>
      </c>
      <c r="D521" t="str">
        <f t="shared" si="16"/>
        <v>Humaniq HMQ</v>
      </c>
      <c r="E521" s="3" t="s">
        <v>8887</v>
      </c>
      <c r="F521" s="3" t="s">
        <v>8883</v>
      </c>
      <c r="G521" s="3" t="s">
        <v>8883</v>
      </c>
      <c r="H521" s="4">
        <v>888</v>
      </c>
      <c r="I521" s="4">
        <v>489345.94650354382</v>
      </c>
      <c r="J521" s="6">
        <v>43320</v>
      </c>
      <c r="K521" s="7">
        <v>5.7551633566618E-2</v>
      </c>
      <c r="L521" s="7">
        <v>285</v>
      </c>
      <c r="M521" s="7">
        <v>10663555.315453179</v>
      </c>
      <c r="N521" s="9">
        <v>43321</v>
      </c>
      <c r="O521" s="10">
        <v>6.37488663196564E-2</v>
      </c>
      <c r="P521" s="10">
        <v>1236</v>
      </c>
      <c r="Q521" s="10">
        <v>11811820.45006953</v>
      </c>
      <c r="R521" s="10">
        <v>1.107681265830011</v>
      </c>
      <c r="S521" s="18">
        <v>1.107681265830011</v>
      </c>
      <c r="T521" s="13">
        <v>43908</v>
      </c>
      <c r="U521" s="14">
        <v>2.40075768608E-3</v>
      </c>
      <c r="V521" s="14">
        <v>1360</v>
      </c>
      <c r="W521" s="14">
        <v>446088.85502026492</v>
      </c>
      <c r="X521" s="14">
        <v>96.23403861953895</v>
      </c>
      <c r="Y521" s="19">
        <f t="shared" si="17"/>
        <v>-0.96234038619538953</v>
      </c>
    </row>
    <row r="522" spans="1:25">
      <c r="A522">
        <v>1671</v>
      </c>
      <c r="B522" t="s">
        <v>1050</v>
      </c>
      <c r="C522" t="s">
        <v>1051</v>
      </c>
      <c r="D522" t="str">
        <f t="shared" si="16"/>
        <v>iTicoin ITI</v>
      </c>
      <c r="E522" s="3" t="s">
        <v>8887</v>
      </c>
      <c r="F522" s="3" t="s">
        <v>8883</v>
      </c>
      <c r="G522" s="3" t="s">
        <v>8883</v>
      </c>
      <c r="H522" s="4">
        <v>1720</v>
      </c>
      <c r="I522" s="4">
        <v>30716.679408544001</v>
      </c>
      <c r="J522" s="6">
        <v>43331</v>
      </c>
      <c r="K522" s="7">
        <v>3.04165458679199</v>
      </c>
      <c r="L522" s="7">
        <v>1602</v>
      </c>
      <c r="M522" s="7">
        <v>97332.946777343677</v>
      </c>
      <c r="N522" s="9">
        <v>43345</v>
      </c>
      <c r="O522" s="10">
        <v>10.8613529205322</v>
      </c>
      <c r="P522" s="10">
        <v>2239</v>
      </c>
      <c r="Q522" s="10">
        <v>347563.29345703038</v>
      </c>
      <c r="R522" s="10">
        <v>3.5708699362827998</v>
      </c>
      <c r="S522" s="18">
        <v>3.5708699362827998</v>
      </c>
      <c r="T522" s="13">
        <v>43908</v>
      </c>
      <c r="U522" s="14">
        <v>0.87697866582100004</v>
      </c>
      <c r="V522" s="14">
        <v>2019</v>
      </c>
      <c r="W522" s="14">
        <v>28063.317306272002</v>
      </c>
      <c r="X522" s="14">
        <v>91.925695884872979</v>
      </c>
      <c r="Y522" s="19">
        <f t="shared" si="17"/>
        <v>-0.91925695884872982</v>
      </c>
    </row>
    <row r="523" spans="1:25">
      <c r="A523">
        <v>1673</v>
      </c>
      <c r="B523" t="s">
        <v>1052</v>
      </c>
      <c r="C523" t="s">
        <v>1053</v>
      </c>
      <c r="D523" t="str">
        <f t="shared" si="16"/>
        <v>Minereum MNE</v>
      </c>
      <c r="E523" s="3" t="s">
        <v>8887</v>
      </c>
      <c r="F523" s="3" t="s">
        <v>8883</v>
      </c>
      <c r="G523" s="3" t="s">
        <v>8883</v>
      </c>
      <c r="H523" s="4">
        <v>1593</v>
      </c>
      <c r="I523" s="4">
        <v>69262.924997149996</v>
      </c>
      <c r="J523" s="6">
        <v>43680</v>
      </c>
      <c r="K523" s="7">
        <v>2.26006405945E-3</v>
      </c>
      <c r="L523" s="7">
        <v>1951</v>
      </c>
      <c r="M523" s="7">
        <v>16202.8053758148</v>
      </c>
      <c r="N523" s="9">
        <v>44250</v>
      </c>
      <c r="O523" s="10">
        <v>1.13040337</v>
      </c>
      <c r="P523" s="10">
        <v>1521</v>
      </c>
      <c r="Q523" s="10">
        <v>5205260.33</v>
      </c>
      <c r="R523" s="10">
        <v>500.16430519898199</v>
      </c>
      <c r="S523" s="18">
        <v>500.16430519898199</v>
      </c>
      <c r="T523" s="13">
        <v>44654</v>
      </c>
      <c r="U523" s="14">
        <v>3.92256459801811E-4</v>
      </c>
      <c r="V523" s="14">
        <v>1515</v>
      </c>
      <c r="W523" s="14">
        <v>265023</v>
      </c>
      <c r="X523" s="14">
        <v>99.965299425832228</v>
      </c>
      <c r="Y523" s="19">
        <f t="shared" si="17"/>
        <v>-0.99965299425832232</v>
      </c>
    </row>
    <row r="524" spans="1:25">
      <c r="A524">
        <v>1674</v>
      </c>
      <c r="B524" t="s">
        <v>1054</v>
      </c>
      <c r="C524" t="s">
        <v>1055</v>
      </c>
      <c r="D524" t="str">
        <f t="shared" si="16"/>
        <v>Cannation CNNC</v>
      </c>
      <c r="E524" s="3" t="s">
        <v>8887</v>
      </c>
      <c r="F524" s="3" t="s">
        <v>8883</v>
      </c>
      <c r="G524" s="3" t="s">
        <v>8883</v>
      </c>
      <c r="H524" s="4">
        <v>1953</v>
      </c>
      <c r="I524" s="4">
        <v>3432.8039085371802</v>
      </c>
      <c r="J524" s="6">
        <v>43326</v>
      </c>
      <c r="K524" s="7">
        <v>8.1474000000000008E-3</v>
      </c>
      <c r="L524" s="7">
        <v>1922</v>
      </c>
      <c r="M524" s="7">
        <v>20738.007212100001</v>
      </c>
      <c r="N524" s="9">
        <v>43392</v>
      </c>
      <c r="O524" s="10">
        <v>1.7056999999999999E-2</v>
      </c>
      <c r="P524" s="10">
        <v>2537</v>
      </c>
      <c r="Q524" s="10">
        <v>26439.591331399999</v>
      </c>
      <c r="R524" s="10">
        <v>2.0935513169845592</v>
      </c>
      <c r="S524" s="18">
        <v>2.0935513169845592</v>
      </c>
      <c r="T524" s="13">
        <v>44028</v>
      </c>
      <c r="U524" s="14">
        <v>6.3537396788199997E-4</v>
      </c>
      <c r="V524" s="14">
        <v>2390</v>
      </c>
      <c r="W524" s="14">
        <v>1581.29475570864</v>
      </c>
      <c r="X524" s="14">
        <v>96.274995791276325</v>
      </c>
      <c r="Y524" s="19">
        <f t="shared" si="17"/>
        <v>-0.9627499579127633</v>
      </c>
    </row>
    <row r="525" spans="1:25">
      <c r="A525">
        <v>1676</v>
      </c>
      <c r="B525" t="s">
        <v>1056</v>
      </c>
      <c r="C525" t="s">
        <v>1056</v>
      </c>
      <c r="D525" t="str">
        <f t="shared" si="16"/>
        <v>CREA CREA</v>
      </c>
      <c r="E525" s="3" t="s">
        <v>3686</v>
      </c>
      <c r="F525" s="3" t="s">
        <v>8883</v>
      </c>
      <c r="G525" s="3" t="s">
        <v>8883</v>
      </c>
      <c r="H525" s="4">
        <v>0</v>
      </c>
      <c r="I525" s="4">
        <v>0</v>
      </c>
      <c r="J525" s="6">
        <v>43516</v>
      </c>
      <c r="K525" s="7">
        <v>2.7847496915299999E-3</v>
      </c>
      <c r="L525" s="7">
        <v>1738</v>
      </c>
      <c r="M525" s="7">
        <v>53240.984604992547</v>
      </c>
      <c r="N525" s="9">
        <v>44319</v>
      </c>
      <c r="O525" s="10">
        <v>8.002741663231E-2</v>
      </c>
      <c r="P525" s="10">
        <v>1892</v>
      </c>
      <c r="Q525" s="10">
        <v>1546746.9785816581</v>
      </c>
      <c r="R525" s="10">
        <v>28.737741447900572</v>
      </c>
      <c r="S525" s="18">
        <v>28.737741447900572</v>
      </c>
      <c r="T525" s="13">
        <v>44591</v>
      </c>
      <c r="U525" s="14">
        <v>9.4794006834025019E-3</v>
      </c>
      <c r="V525" s="14">
        <v>1599</v>
      </c>
      <c r="W525" s="14">
        <v>183215.14029603251</v>
      </c>
      <c r="X525" s="14">
        <v>88.154808586467198</v>
      </c>
      <c r="Y525" s="19">
        <f t="shared" si="17"/>
        <v>-0.88154808586467193</v>
      </c>
    </row>
    <row r="526" spans="1:25">
      <c r="A526">
        <v>1677</v>
      </c>
      <c r="B526" t="s">
        <v>1057</v>
      </c>
      <c r="C526" t="s">
        <v>1058</v>
      </c>
      <c r="D526" t="str">
        <f t="shared" si="16"/>
        <v>Etheroll DICE</v>
      </c>
      <c r="E526" s="3" t="s">
        <v>8887</v>
      </c>
      <c r="F526" s="3" t="s">
        <v>8883</v>
      </c>
      <c r="G526" s="3" t="s">
        <v>8883</v>
      </c>
      <c r="H526" s="4">
        <v>1289</v>
      </c>
      <c r="I526" s="4">
        <v>1845142.307786983</v>
      </c>
      <c r="J526" s="6">
        <v>44166</v>
      </c>
      <c r="K526" s="7">
        <v>0.20979521225131001</v>
      </c>
      <c r="L526" s="7">
        <v>811</v>
      </c>
      <c r="M526" s="7">
        <v>1468906.9097074049</v>
      </c>
      <c r="N526" s="9">
        <v>44497</v>
      </c>
      <c r="O526" s="10">
        <v>12.663554688810819</v>
      </c>
      <c r="P526" s="10">
        <v>2608</v>
      </c>
      <c r="Q526" s="10">
        <v>0</v>
      </c>
      <c r="R526" s="10">
        <v>60.361504692687483</v>
      </c>
      <c r="S526" s="18">
        <v>60.361504692687483</v>
      </c>
      <c r="T526" s="13">
        <v>44500</v>
      </c>
      <c r="U526" s="14">
        <v>10.15187213883647</v>
      </c>
      <c r="V526" s="14">
        <v>2589</v>
      </c>
      <c r="W526" s="14">
        <v>0</v>
      </c>
      <c r="X526" s="14">
        <v>19.833945615551389</v>
      </c>
      <c r="Y526" s="19">
        <f t="shared" si="17"/>
        <v>-0.1983394561555139</v>
      </c>
    </row>
    <row r="527" spans="1:25">
      <c r="A527">
        <v>1678</v>
      </c>
      <c r="B527" t="s">
        <v>1059</v>
      </c>
      <c r="C527" t="s">
        <v>1060</v>
      </c>
      <c r="D527" t="str">
        <f t="shared" si="16"/>
        <v>InsaneCoin INSN</v>
      </c>
      <c r="E527" s="3" t="s">
        <v>8887</v>
      </c>
      <c r="F527" s="3" t="s">
        <v>8883</v>
      </c>
      <c r="G527" s="3" t="s">
        <v>8883</v>
      </c>
      <c r="H527" s="4">
        <v>1603</v>
      </c>
      <c r="I527" s="4">
        <v>64619.001748387498</v>
      </c>
      <c r="J527" s="6">
        <v>43494</v>
      </c>
      <c r="K527" s="7">
        <v>9.5106041771000004E-4</v>
      </c>
      <c r="L527" s="7">
        <v>1912</v>
      </c>
      <c r="M527" s="7">
        <v>22342.407600589901</v>
      </c>
      <c r="N527" s="9">
        <v>43891</v>
      </c>
      <c r="O527" s="10">
        <v>3.3072616480199997E-2</v>
      </c>
      <c r="P527" s="10">
        <v>2096</v>
      </c>
      <c r="Q527" s="10">
        <v>662422.82727346395</v>
      </c>
      <c r="R527" s="10">
        <v>34.774464234179277</v>
      </c>
      <c r="S527" s="18">
        <v>34.774464234179277</v>
      </c>
      <c r="T527" s="13">
        <v>44183</v>
      </c>
      <c r="U527" s="14">
        <v>0</v>
      </c>
      <c r="V527" s="14">
        <v>2562</v>
      </c>
      <c r="W527" s="14">
        <v>0</v>
      </c>
      <c r="X527" s="14">
        <v>100</v>
      </c>
      <c r="Y527" s="19">
        <f t="shared" si="17"/>
        <v>-1</v>
      </c>
    </row>
    <row r="528" spans="1:25">
      <c r="A528">
        <v>1679</v>
      </c>
      <c r="B528" t="s">
        <v>1061</v>
      </c>
      <c r="C528" t="s">
        <v>1062</v>
      </c>
      <c r="D528" t="str">
        <f t="shared" si="16"/>
        <v>Halloween Coin HALLO</v>
      </c>
      <c r="E528" s="3" t="s">
        <v>8887</v>
      </c>
      <c r="F528" s="3" t="s">
        <v>8883</v>
      </c>
      <c r="G528" s="3" t="s">
        <v>8883</v>
      </c>
      <c r="H528" s="4">
        <v>0</v>
      </c>
      <c r="I528" s="4">
        <v>0</v>
      </c>
      <c r="J528" s="6">
        <v>43327</v>
      </c>
      <c r="K528" s="7">
        <v>1.2567150406539399E-4</v>
      </c>
      <c r="L528" s="7">
        <v>4634</v>
      </c>
      <c r="M528" s="7">
        <v>0</v>
      </c>
      <c r="N528" s="9">
        <v>43348</v>
      </c>
      <c r="O528" s="10">
        <v>2.2093427833169699E-4</v>
      </c>
      <c r="P528" s="10">
        <v>2699</v>
      </c>
      <c r="Q528" s="10">
        <v>0</v>
      </c>
      <c r="R528" s="10">
        <v>1.758030032144219</v>
      </c>
      <c r="S528" s="18">
        <v>1.758030032144219</v>
      </c>
      <c r="U528" s="14"/>
      <c r="V528" s="14">
        <v>4634</v>
      </c>
      <c r="W528" s="14"/>
      <c r="X528" s="14"/>
      <c r="Y528" s="19">
        <f t="shared" si="17"/>
        <v>0</v>
      </c>
    </row>
    <row r="529" spans="1:25">
      <c r="A529">
        <v>1680</v>
      </c>
      <c r="B529" t="s">
        <v>1063</v>
      </c>
      <c r="C529" t="s">
        <v>1064</v>
      </c>
      <c r="D529" t="str">
        <f t="shared" si="16"/>
        <v>Aragon ANT</v>
      </c>
      <c r="E529" s="3" t="s">
        <v>8887</v>
      </c>
      <c r="F529" s="3" t="s">
        <v>8883</v>
      </c>
      <c r="G529" s="3" t="s">
        <v>8883</v>
      </c>
      <c r="H529" s="4">
        <v>159</v>
      </c>
      <c r="I529" s="4">
        <v>20130832.884009302</v>
      </c>
      <c r="J529" s="6">
        <v>43429</v>
      </c>
      <c r="K529" s="7">
        <v>0.28579100000000002</v>
      </c>
      <c r="L529" s="7">
        <v>313</v>
      </c>
      <c r="M529" s="7">
        <v>9419998.4362545591</v>
      </c>
      <c r="N529" s="9">
        <v>44292</v>
      </c>
      <c r="O529" s="10">
        <v>14.789068370000001</v>
      </c>
      <c r="P529" s="10">
        <v>244</v>
      </c>
      <c r="Q529" s="10">
        <v>495568146.27999997</v>
      </c>
      <c r="R529" s="10">
        <v>51.747844998617872</v>
      </c>
      <c r="S529" s="18">
        <v>51.747844998617872</v>
      </c>
      <c r="T529" s="13">
        <v>44339</v>
      </c>
      <c r="U529" s="14">
        <v>2.7871184699999998</v>
      </c>
      <c r="V529" s="14">
        <v>206</v>
      </c>
      <c r="W529" s="14">
        <v>133408257.18000001</v>
      </c>
      <c r="X529" s="14">
        <v>81.15419849127386</v>
      </c>
      <c r="Y529" s="19">
        <f t="shared" si="17"/>
        <v>-0.81154198491273855</v>
      </c>
    </row>
    <row r="530" spans="1:25">
      <c r="A530">
        <v>1681</v>
      </c>
      <c r="B530" t="s">
        <v>1065</v>
      </c>
      <c r="C530" t="s">
        <v>1066</v>
      </c>
      <c r="D530" t="str">
        <f t="shared" si="16"/>
        <v>PRIZM PZM</v>
      </c>
      <c r="E530" s="3" t="s">
        <v>8887</v>
      </c>
      <c r="F530" s="3" t="s">
        <v>3686</v>
      </c>
      <c r="G530" s="3" t="s">
        <v>8883</v>
      </c>
      <c r="H530" s="4">
        <v>47</v>
      </c>
      <c r="I530" s="4">
        <v>118096724.76550999</v>
      </c>
      <c r="J530" s="6">
        <v>43326</v>
      </c>
      <c r="K530" s="7">
        <v>0.60506099999999996</v>
      </c>
      <c r="L530" s="7">
        <v>97</v>
      </c>
      <c r="M530" s="7">
        <v>45257113.596600004</v>
      </c>
      <c r="N530" s="9">
        <v>43327</v>
      </c>
      <c r="O530" s="10">
        <v>1.7721100000000001</v>
      </c>
      <c r="P530" s="10">
        <v>807</v>
      </c>
      <c r="Q530" s="10">
        <v>45661136.747000001</v>
      </c>
      <c r="R530" s="10">
        <v>2.9288121362970019</v>
      </c>
      <c r="S530" s="18">
        <v>2.9288121362970019</v>
      </c>
      <c r="T530" s="13">
        <v>44604</v>
      </c>
      <c r="U530" s="14">
        <v>2.5030122960387549E-3</v>
      </c>
      <c r="V530" s="14">
        <v>682</v>
      </c>
      <c r="W530" s="14">
        <v>7555398.5899999999</v>
      </c>
      <c r="X530" s="14">
        <v>99.858755252436993</v>
      </c>
      <c r="Y530" s="19">
        <f t="shared" si="17"/>
        <v>-0.99858755252436993</v>
      </c>
    </row>
    <row r="531" spans="1:25">
      <c r="A531">
        <v>1684</v>
      </c>
      <c r="B531" t="s">
        <v>1067</v>
      </c>
      <c r="C531" t="s">
        <v>1068</v>
      </c>
      <c r="D531" t="str">
        <f t="shared" si="16"/>
        <v>Qtum QTUM</v>
      </c>
      <c r="E531" s="3" t="s">
        <v>8881</v>
      </c>
      <c r="F531" s="3" t="s">
        <v>8883</v>
      </c>
      <c r="G531" s="3" t="s">
        <v>8883</v>
      </c>
      <c r="H531" s="4">
        <v>45</v>
      </c>
      <c r="I531" s="4">
        <v>122147311.833389</v>
      </c>
      <c r="J531" s="6">
        <v>43903</v>
      </c>
      <c r="K531" s="7">
        <v>0.77001772373099997</v>
      </c>
      <c r="L531" s="7">
        <v>44</v>
      </c>
      <c r="M531" s="7">
        <v>122147311.833389</v>
      </c>
      <c r="N531" s="9">
        <v>44323</v>
      </c>
      <c r="O531" s="10">
        <v>35.380842819999998</v>
      </c>
      <c r="P531" s="10">
        <v>93</v>
      </c>
      <c r="Q531" s="10">
        <v>2631846659.3200002</v>
      </c>
      <c r="R531" s="10">
        <v>45.94808889406815</v>
      </c>
      <c r="S531" s="18">
        <v>45.94808889406815</v>
      </c>
      <c r="T531" s="13">
        <v>44369</v>
      </c>
      <c r="U531" s="14">
        <v>4.4593000900000002</v>
      </c>
      <c r="V531" s="14">
        <v>108</v>
      </c>
      <c r="W531" s="14">
        <v>491426705.39999998</v>
      </c>
      <c r="X531" s="14">
        <v>87.39628642345609</v>
      </c>
      <c r="Y531" s="19">
        <f t="shared" si="17"/>
        <v>-0.87396286423456093</v>
      </c>
    </row>
    <row r="532" spans="1:25">
      <c r="A532">
        <v>1686</v>
      </c>
      <c r="B532" t="s">
        <v>1069</v>
      </c>
      <c r="C532" t="s">
        <v>1070</v>
      </c>
      <c r="D532" t="str">
        <f t="shared" si="16"/>
        <v>EquiTrader EQT</v>
      </c>
      <c r="E532" s="3" t="s">
        <v>8881</v>
      </c>
      <c r="F532" s="3" t="s">
        <v>8887</v>
      </c>
      <c r="G532" s="3" t="s">
        <v>8883</v>
      </c>
      <c r="H532" s="4">
        <v>0</v>
      </c>
      <c r="I532" s="4">
        <v>0</v>
      </c>
      <c r="J532" s="6">
        <v>43503</v>
      </c>
      <c r="K532" s="7">
        <v>2.7526800932300001E-3</v>
      </c>
      <c r="L532" s="7">
        <v>1844</v>
      </c>
      <c r="M532" s="7">
        <v>32151.101063455011</v>
      </c>
      <c r="N532" s="9">
        <v>43642</v>
      </c>
      <c r="O532" s="10">
        <v>0.11689366807</v>
      </c>
      <c r="P532" s="10">
        <v>1915</v>
      </c>
      <c r="Q532" s="10">
        <v>1440522.276896239</v>
      </c>
      <c r="R532" s="10">
        <v>42.46540248446987</v>
      </c>
      <c r="S532" s="18">
        <v>42.46540248446987</v>
      </c>
      <c r="U532" s="14"/>
      <c r="V532" s="14">
        <v>4381</v>
      </c>
      <c r="W532" s="14"/>
      <c r="X532" s="14"/>
      <c r="Y532" s="19">
        <f t="shared" si="17"/>
        <v>0</v>
      </c>
    </row>
    <row r="533" spans="1:25">
      <c r="A533">
        <v>1687</v>
      </c>
      <c r="B533" t="s">
        <v>1071</v>
      </c>
      <c r="C533" t="s">
        <v>1072</v>
      </c>
      <c r="D533" t="str">
        <f t="shared" si="16"/>
        <v>Digital Money Bits DMB</v>
      </c>
      <c r="E533" s="3" t="s">
        <v>8887</v>
      </c>
      <c r="F533" s="3" t="s">
        <v>8883</v>
      </c>
      <c r="G533" s="3" t="s">
        <v>8883</v>
      </c>
      <c r="H533" s="4">
        <v>1838</v>
      </c>
      <c r="I533" s="4">
        <v>11771.987544863499</v>
      </c>
      <c r="J533" s="6">
        <v>43331</v>
      </c>
      <c r="K533" s="7">
        <v>1.9775296095758698E-3</v>
      </c>
      <c r="L533" s="7">
        <v>1454</v>
      </c>
      <c r="M533" s="7">
        <v>172939.24966407381</v>
      </c>
      <c r="N533" s="9">
        <v>43336</v>
      </c>
      <c r="O533" s="10">
        <v>3.4273515921086099E-3</v>
      </c>
      <c r="P533" s="10">
        <v>2274</v>
      </c>
      <c r="Q533" s="10">
        <v>300404.40238919249</v>
      </c>
      <c r="R533" s="10">
        <v>1.7331480527584571</v>
      </c>
      <c r="S533" s="18">
        <v>1.7331480527584571</v>
      </c>
      <c r="T533" s="13">
        <v>43919</v>
      </c>
      <c r="U533" s="16">
        <v>5.91424903708E-5</v>
      </c>
      <c r="V533" s="14">
        <v>2272</v>
      </c>
      <c r="W533" s="16">
        <v>6279.3922886447244</v>
      </c>
      <c r="X533" s="16">
        <v>98.274396752671251</v>
      </c>
      <c r="Y533" s="19">
        <f t="shared" si="17"/>
        <v>-0.98274396752671256</v>
      </c>
    </row>
    <row r="534" spans="1:25">
      <c r="A534">
        <v>1688</v>
      </c>
      <c r="B534" t="s">
        <v>1073</v>
      </c>
      <c r="C534" t="s">
        <v>1073</v>
      </c>
      <c r="D534" t="str">
        <f t="shared" si="16"/>
        <v>APX APX</v>
      </c>
      <c r="E534" s="3" t="s">
        <v>8887</v>
      </c>
      <c r="F534" s="3" t="s">
        <v>8883</v>
      </c>
      <c r="G534" s="3" t="s">
        <v>8883</v>
      </c>
      <c r="H534" s="4">
        <v>0</v>
      </c>
      <c r="I534" s="4">
        <v>0</v>
      </c>
      <c r="J534" s="6">
        <v>43326</v>
      </c>
      <c r="K534" s="7">
        <v>5.3336477279663104</v>
      </c>
      <c r="L534" s="7">
        <v>524</v>
      </c>
      <c r="M534" s="7">
        <v>3750509.0757036218</v>
      </c>
      <c r="N534" s="9">
        <v>43344</v>
      </c>
      <c r="O534" s="10">
        <v>7.3164262771606401</v>
      </c>
      <c r="P534" s="10">
        <v>1524</v>
      </c>
      <c r="Q534" s="10">
        <v>5144757.3131475421</v>
      </c>
      <c r="R534" s="10">
        <v>1.371749063740727</v>
      </c>
      <c r="S534" s="18">
        <v>1.371749063740727</v>
      </c>
      <c r="U534" s="14"/>
      <c r="V534" s="14">
        <v>4312</v>
      </c>
      <c r="W534" s="14"/>
      <c r="X534" s="14"/>
      <c r="Y534" s="19">
        <f t="shared" si="17"/>
        <v>0</v>
      </c>
    </row>
    <row r="535" spans="1:25">
      <c r="A535">
        <v>1690</v>
      </c>
      <c r="B535" t="s">
        <v>1074</v>
      </c>
      <c r="C535" t="s">
        <v>1074</v>
      </c>
      <c r="D535" t="str">
        <f t="shared" si="16"/>
        <v>MCAP MCAP</v>
      </c>
      <c r="E535" s="3" t="s">
        <v>8895</v>
      </c>
      <c r="F535" s="3" t="s">
        <v>8883</v>
      </c>
      <c r="G535" s="3" t="s">
        <v>8883</v>
      </c>
      <c r="H535" s="4">
        <v>0</v>
      </c>
      <c r="I535" s="4">
        <v>0</v>
      </c>
      <c r="J535" s="6">
        <v>43325</v>
      </c>
      <c r="K535" s="7">
        <v>1.7322931438684502E-2</v>
      </c>
      <c r="L535" s="7">
        <v>1442</v>
      </c>
      <c r="M535" s="7">
        <v>181717.5507918004</v>
      </c>
      <c r="N535" s="9">
        <v>43343</v>
      </c>
      <c r="O535" s="10">
        <v>3.4512206912040697E-2</v>
      </c>
      <c r="P535" s="10">
        <v>2231</v>
      </c>
      <c r="Q535" s="10">
        <v>362033.05050730688</v>
      </c>
      <c r="R535" s="10">
        <v>1.992284448749255</v>
      </c>
      <c r="S535" s="18">
        <v>1.992284448749255</v>
      </c>
      <c r="U535" s="14"/>
      <c r="V535" s="14">
        <v>4461</v>
      </c>
      <c r="W535" s="14"/>
      <c r="X535" s="14"/>
      <c r="Y535" s="19">
        <f t="shared" si="17"/>
        <v>0</v>
      </c>
    </row>
    <row r="536" spans="1:25">
      <c r="A536">
        <v>1691</v>
      </c>
      <c r="B536" t="s">
        <v>1075</v>
      </c>
      <c r="C536" t="s">
        <v>1076</v>
      </c>
      <c r="D536" t="str">
        <f t="shared" si="16"/>
        <v>Project-X NANOX</v>
      </c>
      <c r="E536" s="3" t="s">
        <v>8891</v>
      </c>
      <c r="F536" s="3" t="s">
        <v>8883</v>
      </c>
      <c r="G536" s="3" t="s">
        <v>8883</v>
      </c>
      <c r="H536" s="4">
        <v>2011</v>
      </c>
      <c r="I536" s="4">
        <v>599.22366506553533</v>
      </c>
      <c r="J536" s="6">
        <v>43905</v>
      </c>
      <c r="K536" s="7">
        <v>7153.63403991</v>
      </c>
      <c r="L536" s="7">
        <v>2141</v>
      </c>
      <c r="M536" s="7">
        <v>559.87201449951624</v>
      </c>
      <c r="N536" s="9">
        <v>44293</v>
      </c>
      <c r="O536" s="10">
        <v>198871.08674573031</v>
      </c>
      <c r="P536" s="10">
        <v>2554</v>
      </c>
      <c r="Q536" s="10">
        <v>15564.44673306784</v>
      </c>
      <c r="R536" s="10">
        <v>27.800008448325979</v>
      </c>
      <c r="S536" s="18">
        <v>27.800008448325979</v>
      </c>
      <c r="T536" s="13">
        <v>44372</v>
      </c>
      <c r="U536" s="14">
        <v>18990.409851648201</v>
      </c>
      <c r="V536" s="14">
        <v>2394</v>
      </c>
      <c r="W536" s="14">
        <v>1486.265436629395</v>
      </c>
      <c r="X536" s="14">
        <v>90.450894515436175</v>
      </c>
      <c r="Y536" s="19">
        <f t="shared" si="17"/>
        <v>-0.90450894515436175</v>
      </c>
    </row>
    <row r="537" spans="1:25">
      <c r="A537">
        <v>1693</v>
      </c>
      <c r="B537" t="s">
        <v>1077</v>
      </c>
      <c r="C537" t="s">
        <v>1078</v>
      </c>
      <c r="D537" t="str">
        <f t="shared" si="16"/>
        <v>Theresa May Coin MAY</v>
      </c>
      <c r="E537" s="3" t="s">
        <v>8887</v>
      </c>
      <c r="F537" s="3" t="s">
        <v>8883</v>
      </c>
      <c r="G537" s="3" t="s">
        <v>8883</v>
      </c>
      <c r="H537" s="4">
        <v>1783</v>
      </c>
      <c r="I537" s="4">
        <v>19798.050320316299</v>
      </c>
      <c r="J537" s="6">
        <v>43380</v>
      </c>
      <c r="K537" s="7">
        <v>1.9535099999999999E-4</v>
      </c>
      <c r="L537" s="7">
        <v>1934</v>
      </c>
      <c r="M537" s="7">
        <v>19269.959011999999</v>
      </c>
      <c r="N537" s="9">
        <v>43382</v>
      </c>
      <c r="O537" s="10">
        <v>1.5183799999999999E-3</v>
      </c>
      <c r="P537" s="10">
        <v>2444</v>
      </c>
      <c r="Q537" s="10">
        <v>84658.888231999998</v>
      </c>
      <c r="R537" s="10">
        <v>7.7725734703175311</v>
      </c>
      <c r="S537" s="18">
        <v>7.7725734703175311</v>
      </c>
      <c r="T537" s="13">
        <v>43988</v>
      </c>
      <c r="U537" s="16">
        <v>9.5886264784699995E-5</v>
      </c>
      <c r="V537" s="14">
        <v>2213</v>
      </c>
      <c r="W537" s="16">
        <v>9650.7918720075795</v>
      </c>
      <c r="X537" s="16">
        <v>93.684962605889183</v>
      </c>
      <c r="Y537" s="19">
        <f t="shared" si="17"/>
        <v>-0.93684962605889188</v>
      </c>
    </row>
    <row r="538" spans="1:25">
      <c r="A538">
        <v>1694</v>
      </c>
      <c r="B538" t="s">
        <v>1079</v>
      </c>
      <c r="C538" t="s">
        <v>1080</v>
      </c>
      <c r="D538" t="str">
        <f t="shared" si="16"/>
        <v>Sumokoin SUMO</v>
      </c>
      <c r="E538" s="3" t="s">
        <v>8887</v>
      </c>
      <c r="F538" s="3" t="s">
        <v>3686</v>
      </c>
      <c r="G538" s="3" t="s">
        <v>8883</v>
      </c>
      <c r="H538" s="4">
        <v>773</v>
      </c>
      <c r="I538" s="4">
        <v>864107.23147058301</v>
      </c>
      <c r="J538" s="6">
        <v>43511</v>
      </c>
      <c r="K538" s="7">
        <v>1.93629573614E-2</v>
      </c>
      <c r="L538" s="7">
        <v>1395</v>
      </c>
      <c r="M538" s="7">
        <v>217297.215247744</v>
      </c>
      <c r="N538" s="9">
        <v>44300</v>
      </c>
      <c r="O538" s="10">
        <v>0.41110595</v>
      </c>
      <c r="P538" s="10">
        <v>1696</v>
      </c>
      <c r="Q538" s="10">
        <v>2981878.63</v>
      </c>
      <c r="R538" s="10">
        <v>21.231568211761829</v>
      </c>
      <c r="S538" s="18">
        <v>21.231568211761829</v>
      </c>
      <c r="T538" s="13">
        <v>44626</v>
      </c>
      <c r="U538" s="14">
        <v>2.857920813645699E-2</v>
      </c>
      <c r="V538" s="14">
        <v>1084</v>
      </c>
      <c r="W538" s="14">
        <v>1324724.32</v>
      </c>
      <c r="X538" s="14">
        <v>93.048213450460409</v>
      </c>
      <c r="Y538" s="19">
        <f t="shared" si="17"/>
        <v>-0.93048213450460404</v>
      </c>
    </row>
    <row r="539" spans="1:25">
      <c r="A539">
        <v>1695</v>
      </c>
      <c r="B539" t="s">
        <v>1081</v>
      </c>
      <c r="C539" t="s">
        <v>1082</v>
      </c>
      <c r="D539" t="str">
        <f t="shared" si="16"/>
        <v>ZenGold ZENGOLD</v>
      </c>
      <c r="E539" s="3" t="s">
        <v>8887</v>
      </c>
      <c r="F539" s="3" t="s">
        <v>8883</v>
      </c>
      <c r="G539" s="3" t="s">
        <v>8883</v>
      </c>
      <c r="H539" s="4">
        <v>0</v>
      </c>
      <c r="I539" s="4">
        <v>0</v>
      </c>
      <c r="J539" s="6">
        <v>43344</v>
      </c>
      <c r="K539" s="7">
        <v>9.3425344675779299E-4</v>
      </c>
      <c r="L539" s="7">
        <v>4635</v>
      </c>
      <c r="M539" s="7">
        <v>0</v>
      </c>
      <c r="N539" s="9">
        <v>43349</v>
      </c>
      <c r="O539" s="10">
        <v>1.2513136491179499E-2</v>
      </c>
      <c r="P539" s="10">
        <v>2700</v>
      </c>
      <c r="Q539" s="10">
        <v>0</v>
      </c>
      <c r="R539" s="10">
        <v>13.393727938178589</v>
      </c>
      <c r="S539" s="18">
        <v>13.393727938178589</v>
      </c>
      <c r="U539" s="14"/>
      <c r="V539" s="14">
        <v>4635</v>
      </c>
      <c r="W539" s="14"/>
      <c r="X539" s="14"/>
      <c r="Y539" s="19">
        <f t="shared" si="17"/>
        <v>0</v>
      </c>
    </row>
    <row r="540" spans="1:25">
      <c r="A540">
        <v>1697</v>
      </c>
      <c r="B540" t="s">
        <v>1083</v>
      </c>
      <c r="C540" t="s">
        <v>1084</v>
      </c>
      <c r="D540" t="str">
        <f t="shared" si="16"/>
        <v>Basic Attention Token BAT</v>
      </c>
      <c r="E540" s="3" t="s">
        <v>8887</v>
      </c>
      <c r="F540" s="3" t="s">
        <v>8883</v>
      </c>
      <c r="G540" s="3" t="s">
        <v>8883</v>
      </c>
      <c r="H540" s="4">
        <v>37</v>
      </c>
      <c r="I540" s="4">
        <v>191373627.56669301</v>
      </c>
      <c r="J540" s="6">
        <v>43903</v>
      </c>
      <c r="K540" s="7">
        <v>8.8837464561699997E-2</v>
      </c>
      <c r="L540" s="7">
        <v>35</v>
      </c>
      <c r="M540" s="7">
        <v>191373627.56669301</v>
      </c>
      <c r="N540" s="9">
        <v>44528</v>
      </c>
      <c r="O540" s="10">
        <v>1.9209396414113451</v>
      </c>
      <c r="P540" s="10">
        <v>98</v>
      </c>
      <c r="Q540" s="10">
        <v>2475115393.0799999</v>
      </c>
      <c r="R540" s="10">
        <v>21.623080429959831</v>
      </c>
      <c r="S540" s="18">
        <v>21.623080429959831</v>
      </c>
      <c r="T540" s="13">
        <v>44687</v>
      </c>
      <c r="U540" s="14">
        <v>0.56113866838712723</v>
      </c>
      <c r="V540" s="14">
        <v>80</v>
      </c>
      <c r="W540" s="14">
        <v>868092115.76999998</v>
      </c>
      <c r="X540" s="14">
        <v>70.78832378226889</v>
      </c>
      <c r="Y540" s="19">
        <f t="shared" si="17"/>
        <v>-0.70788323782268892</v>
      </c>
    </row>
    <row r="541" spans="1:25">
      <c r="A541">
        <v>1698</v>
      </c>
      <c r="B541" t="s">
        <v>1085</v>
      </c>
      <c r="C541" t="s">
        <v>1086</v>
      </c>
      <c r="D541" t="str">
        <f t="shared" si="16"/>
        <v>Horizen ZEN</v>
      </c>
      <c r="E541" s="3" t="s">
        <v>8887</v>
      </c>
      <c r="F541" s="3" t="s">
        <v>8883</v>
      </c>
      <c r="G541" s="3" t="s">
        <v>8883</v>
      </c>
      <c r="H541" s="4">
        <v>80</v>
      </c>
      <c r="I541" s="4">
        <v>52667906.246703804</v>
      </c>
      <c r="J541" s="6">
        <v>43738</v>
      </c>
      <c r="K541" s="7">
        <v>3.1421292441199999</v>
      </c>
      <c r="L541" s="7">
        <v>147</v>
      </c>
      <c r="M541" s="7">
        <v>25258978.7511984</v>
      </c>
      <c r="N541" s="9">
        <v>44324</v>
      </c>
      <c r="O541" s="10">
        <v>168.15416286999999</v>
      </c>
      <c r="P541" s="10">
        <v>127</v>
      </c>
      <c r="Q541" s="10">
        <v>1582406447.8900001</v>
      </c>
      <c r="R541" s="10">
        <v>53.515991802270399</v>
      </c>
      <c r="S541" s="18">
        <v>53.515991802270399</v>
      </c>
      <c r="T541" s="13">
        <v>44681</v>
      </c>
      <c r="U541" s="14">
        <v>27.902462581243309</v>
      </c>
      <c r="V541" s="14">
        <v>128</v>
      </c>
      <c r="W541" s="14">
        <v>357758820.12</v>
      </c>
      <c r="X541" s="14">
        <v>83.406618007539493</v>
      </c>
      <c r="Y541" s="19">
        <f t="shared" si="17"/>
        <v>-0.8340661800753949</v>
      </c>
    </row>
    <row r="542" spans="1:25">
      <c r="A542">
        <v>1699</v>
      </c>
      <c r="B542" t="s">
        <v>1087</v>
      </c>
      <c r="C542" t="s">
        <v>1088</v>
      </c>
      <c r="D542" t="str">
        <f t="shared" si="16"/>
        <v>Ethbits ETBS</v>
      </c>
      <c r="E542" s="3" t="s">
        <v>8887</v>
      </c>
      <c r="F542" s="3" t="s">
        <v>8883</v>
      </c>
      <c r="G542" s="3" t="s">
        <v>8883</v>
      </c>
      <c r="H542" s="4">
        <v>0</v>
      </c>
      <c r="I542" s="4">
        <v>0</v>
      </c>
      <c r="J542" s="6">
        <v>43351</v>
      </c>
      <c r="K542" s="7">
        <v>0.44816359877586398</v>
      </c>
      <c r="L542" s="7">
        <v>1041</v>
      </c>
      <c r="M542" s="7">
        <v>732608.89511575818</v>
      </c>
      <c r="N542" s="9">
        <v>43364</v>
      </c>
      <c r="O542" s="10">
        <v>1.3450276851654099</v>
      </c>
      <c r="P542" s="10">
        <v>1773</v>
      </c>
      <c r="Q542" s="10">
        <v>2198704.3325710739</v>
      </c>
      <c r="R542" s="10">
        <v>3.0011979751128481</v>
      </c>
      <c r="S542" s="18">
        <v>3.0011979751128481</v>
      </c>
      <c r="U542" s="14"/>
      <c r="V542" s="14">
        <v>4348</v>
      </c>
      <c r="W542" s="14"/>
      <c r="X542" s="14"/>
      <c r="Y542" s="19">
        <f t="shared" si="17"/>
        <v>0</v>
      </c>
    </row>
    <row r="543" spans="1:25">
      <c r="A543">
        <v>1703</v>
      </c>
      <c r="B543" t="s">
        <v>1089</v>
      </c>
      <c r="C543" t="s">
        <v>1090</v>
      </c>
      <c r="D543" t="str">
        <f t="shared" si="16"/>
        <v>Metaverse ETP ETP</v>
      </c>
      <c r="E543" s="3" t="s">
        <v>8893</v>
      </c>
      <c r="F543" s="3" t="s">
        <v>8883</v>
      </c>
      <c r="G543" s="3" t="s">
        <v>8883</v>
      </c>
      <c r="H543" s="4">
        <v>283</v>
      </c>
      <c r="I543" s="4">
        <v>7632879.7246280303</v>
      </c>
      <c r="J543" s="6">
        <v>43320</v>
      </c>
      <c r="K543" s="7">
        <v>1.9263999999999999</v>
      </c>
      <c r="L543" s="7">
        <v>51</v>
      </c>
      <c r="M543" s="7">
        <v>102197856.779</v>
      </c>
      <c r="N543" s="9">
        <v>43353</v>
      </c>
      <c r="O543" s="10">
        <v>4.3838900000000001</v>
      </c>
      <c r="P543" s="10">
        <v>451</v>
      </c>
      <c r="Q543" s="10">
        <v>165746059.01899999</v>
      </c>
      <c r="R543" s="10">
        <v>2.2756904069767439</v>
      </c>
      <c r="S543" s="18">
        <v>2.2756904069767439</v>
      </c>
      <c r="T543" s="13">
        <v>43903</v>
      </c>
      <c r="U543" s="14">
        <v>5.9532486838500001E-2</v>
      </c>
      <c r="V543" s="14">
        <v>675</v>
      </c>
      <c r="W543" s="14">
        <v>7632879.7246280303</v>
      </c>
      <c r="X543" s="14">
        <v>98.642016865420885</v>
      </c>
      <c r="Y543" s="19">
        <f t="shared" si="17"/>
        <v>-0.9864201686542089</v>
      </c>
    </row>
    <row r="544" spans="1:25">
      <c r="A544">
        <v>1704</v>
      </c>
      <c r="B544" t="s">
        <v>1091</v>
      </c>
      <c r="C544" t="s">
        <v>1092</v>
      </c>
      <c r="D544" t="str">
        <f t="shared" si="16"/>
        <v>eBoost EBST</v>
      </c>
      <c r="E544" s="3" t="s">
        <v>8892</v>
      </c>
      <c r="F544" s="3" t="s">
        <v>8883</v>
      </c>
      <c r="G544" s="3" t="s">
        <v>8883</v>
      </c>
      <c r="H544" s="4">
        <v>1531</v>
      </c>
      <c r="I544" s="4">
        <v>108117.1273804979</v>
      </c>
      <c r="J544" s="6">
        <v>43882</v>
      </c>
      <c r="K544" s="7">
        <v>3.8766743282199999E-4</v>
      </c>
      <c r="L544" s="7">
        <v>1795</v>
      </c>
      <c r="M544" s="7">
        <v>38762.867216056853</v>
      </c>
      <c r="N544" s="9">
        <v>44322</v>
      </c>
      <c r="O544" s="10">
        <v>0.37302781352176001</v>
      </c>
      <c r="P544" s="10">
        <v>872</v>
      </c>
      <c r="Q544" s="10">
        <v>37299051.659258753</v>
      </c>
      <c r="R544" s="10">
        <v>962.23665425369416</v>
      </c>
      <c r="S544" s="18">
        <v>962.23665425369416</v>
      </c>
      <c r="T544" s="13">
        <v>44626</v>
      </c>
      <c r="U544" s="14">
        <v>3.431352420210621E-3</v>
      </c>
      <c r="V544" s="14">
        <v>1430</v>
      </c>
      <c r="W544" s="14">
        <v>343100.9338800754</v>
      </c>
      <c r="X544" s="14">
        <v>99.080134966930416</v>
      </c>
      <c r="Y544" s="19">
        <f t="shared" si="17"/>
        <v>-0.99080134966930411</v>
      </c>
    </row>
    <row r="545" spans="1:25">
      <c r="A545">
        <v>1707</v>
      </c>
      <c r="B545" t="s">
        <v>1093</v>
      </c>
      <c r="C545" t="s">
        <v>1093</v>
      </c>
      <c r="D545" t="str">
        <f t="shared" si="16"/>
        <v>STEX STEX</v>
      </c>
      <c r="E545" s="3" t="s">
        <v>8898</v>
      </c>
      <c r="F545" s="3" t="s">
        <v>8883</v>
      </c>
      <c r="G545" s="3" t="s">
        <v>8883</v>
      </c>
      <c r="H545" s="4">
        <v>0</v>
      </c>
      <c r="I545" s="4">
        <v>0</v>
      </c>
      <c r="J545" s="6">
        <v>43362</v>
      </c>
      <c r="K545" s="7">
        <v>0.59564930200576804</v>
      </c>
      <c r="L545" s="7">
        <v>4636</v>
      </c>
      <c r="M545" s="7">
        <v>0</v>
      </c>
      <c r="N545" s="9">
        <v>43373</v>
      </c>
      <c r="O545" s="10">
        <v>1.41121506690979</v>
      </c>
      <c r="P545" s="10">
        <v>2701</v>
      </c>
      <c r="Q545" s="10">
        <v>0</v>
      </c>
      <c r="R545" s="10">
        <v>2.369204601025662</v>
      </c>
      <c r="S545" s="18">
        <v>2.369204601025662</v>
      </c>
      <c r="U545" s="14"/>
      <c r="V545" s="14">
        <v>4636</v>
      </c>
      <c r="W545" s="14"/>
      <c r="X545" s="14"/>
      <c r="Y545" s="19">
        <f t="shared" si="17"/>
        <v>0</v>
      </c>
    </row>
    <row r="546" spans="1:25">
      <c r="A546">
        <v>1708</v>
      </c>
      <c r="B546" t="s">
        <v>1094</v>
      </c>
      <c r="C546" t="s">
        <v>1095</v>
      </c>
      <c r="D546" t="str">
        <f t="shared" si="16"/>
        <v>Patientory PTOY</v>
      </c>
      <c r="E546" s="3" t="s">
        <v>8895</v>
      </c>
      <c r="F546" s="3" t="s">
        <v>8883</v>
      </c>
      <c r="G546" s="3" t="s">
        <v>8883</v>
      </c>
      <c r="H546" s="4">
        <v>1490</v>
      </c>
      <c r="I546" s="4">
        <v>140685.7535237</v>
      </c>
      <c r="J546" s="6">
        <v>43906</v>
      </c>
      <c r="K546" s="7">
        <v>1.7461469991800001E-3</v>
      </c>
      <c r="L546" s="7">
        <v>1544</v>
      </c>
      <c r="M546" s="7">
        <v>122230.28994259999</v>
      </c>
      <c r="N546" s="9">
        <v>44290</v>
      </c>
      <c r="O546" s="10">
        <v>7.4774012597689996E-2</v>
      </c>
      <c r="P546" s="10">
        <v>1519</v>
      </c>
      <c r="Q546" s="10">
        <v>5234180.8818383012</v>
      </c>
      <c r="R546" s="10">
        <v>42.822289665649151</v>
      </c>
      <c r="S546" s="18">
        <v>42.822289665649151</v>
      </c>
      <c r="T546" s="13">
        <v>44592</v>
      </c>
      <c r="U546" s="14">
        <v>4.051965001416964E-3</v>
      </c>
      <c r="V546" s="14">
        <v>1493</v>
      </c>
      <c r="W546" s="14">
        <v>283637.55009918747</v>
      </c>
      <c r="X546" s="14">
        <v>94.581051811117931</v>
      </c>
      <c r="Y546" s="19">
        <f t="shared" si="17"/>
        <v>-0.94581051811117933</v>
      </c>
    </row>
    <row r="547" spans="1:25">
      <c r="A547">
        <v>1710</v>
      </c>
      <c r="B547" t="s">
        <v>1096</v>
      </c>
      <c r="C547" t="s">
        <v>1097</v>
      </c>
      <c r="D547" t="str">
        <f t="shared" si="16"/>
        <v>Veritaseum VERI</v>
      </c>
      <c r="E547" s="3" t="s">
        <v>8894</v>
      </c>
      <c r="F547" s="3" t="s">
        <v>8883</v>
      </c>
      <c r="G547" s="3" t="s">
        <v>8883</v>
      </c>
      <c r="H547" s="4">
        <v>220</v>
      </c>
      <c r="I547" s="4">
        <v>11255205.887148499</v>
      </c>
      <c r="J547" s="6">
        <v>44074</v>
      </c>
      <c r="K547" s="7">
        <v>0.72861581893500005</v>
      </c>
      <c r="L547" s="7">
        <v>343</v>
      </c>
      <c r="M547" s="7">
        <v>8070314.8698853096</v>
      </c>
      <c r="N547" s="9">
        <v>44539</v>
      </c>
      <c r="O547" s="10">
        <v>206.06703408912969</v>
      </c>
      <c r="P547" s="10">
        <v>330</v>
      </c>
      <c r="Q547" s="10">
        <v>287419464.08999997</v>
      </c>
      <c r="R547" s="10">
        <v>282.81987397739022</v>
      </c>
      <c r="S547" s="18">
        <v>282.81987397739022</v>
      </c>
      <c r="T547" s="13">
        <v>44687</v>
      </c>
      <c r="U547" s="14">
        <v>34.114729866772088</v>
      </c>
      <c r="V547" s="14">
        <v>287</v>
      </c>
      <c r="W547" s="14">
        <v>75925735.620000005</v>
      </c>
      <c r="X547" s="14">
        <v>83.444838706216089</v>
      </c>
      <c r="Y547" s="19">
        <f t="shared" si="17"/>
        <v>-0.83444838706216085</v>
      </c>
    </row>
    <row r="548" spans="1:25">
      <c r="A548">
        <v>1711</v>
      </c>
      <c r="B548" t="s">
        <v>1098</v>
      </c>
      <c r="C548" t="s">
        <v>1099</v>
      </c>
      <c r="D548" t="str">
        <f t="shared" si="16"/>
        <v>Electra ECA</v>
      </c>
      <c r="E548" s="3" t="s">
        <v>8882</v>
      </c>
      <c r="F548" s="3" t="s">
        <v>8883</v>
      </c>
      <c r="G548" s="3" t="s">
        <v>8883</v>
      </c>
      <c r="H548" s="4">
        <v>485</v>
      </c>
      <c r="I548" s="4">
        <v>2911039.0022046701</v>
      </c>
      <c r="J548" s="6">
        <v>43327</v>
      </c>
      <c r="K548" s="7">
        <v>3.92889E-4</v>
      </c>
      <c r="L548" s="7">
        <v>251</v>
      </c>
      <c r="M548" s="7">
        <v>12183024.6373</v>
      </c>
      <c r="N548" s="9">
        <v>43345</v>
      </c>
      <c r="O548" s="10">
        <v>9.0164300000000004E-4</v>
      </c>
      <c r="P548" s="10">
        <v>1017</v>
      </c>
      <c r="Q548" s="10">
        <v>24015686.737399999</v>
      </c>
      <c r="R548" s="10">
        <v>2.29490517678021</v>
      </c>
      <c r="S548" s="18">
        <v>2.29490517678021</v>
      </c>
      <c r="T548" s="13">
        <v>44204</v>
      </c>
      <c r="U548" s="14">
        <v>3.41E-6</v>
      </c>
      <c r="V548" s="14">
        <v>1612</v>
      </c>
      <c r="W548" s="14">
        <v>175750.26014832</v>
      </c>
      <c r="X548" s="14">
        <v>99.621801533422868</v>
      </c>
      <c r="Y548" s="19">
        <f t="shared" si="17"/>
        <v>-0.99621801533422871</v>
      </c>
    </row>
    <row r="549" spans="1:25">
      <c r="A549">
        <v>1712</v>
      </c>
      <c r="B549" t="s">
        <v>1100</v>
      </c>
      <c r="C549" t="s">
        <v>1101</v>
      </c>
      <c r="D549" t="str">
        <f t="shared" si="16"/>
        <v>Quantum Resistant Ledger QRL</v>
      </c>
      <c r="E549" s="3" t="s">
        <v>8882</v>
      </c>
      <c r="F549" s="3" t="s">
        <v>8883</v>
      </c>
      <c r="G549" s="3" t="s">
        <v>8883</v>
      </c>
      <c r="H549" s="4">
        <v>376</v>
      </c>
      <c r="I549" s="4">
        <v>4593854.9162315</v>
      </c>
      <c r="J549" s="6">
        <v>43486</v>
      </c>
      <c r="K549" s="7">
        <v>0.12854284886600001</v>
      </c>
      <c r="L549" s="7">
        <v>338</v>
      </c>
      <c r="M549" s="7">
        <v>8228127.4114890099</v>
      </c>
      <c r="N549" s="9">
        <v>43615</v>
      </c>
      <c r="O549" s="10">
        <v>0.85939752512900003</v>
      </c>
      <c r="P549" s="10">
        <v>924</v>
      </c>
      <c r="Q549" s="10">
        <v>31057865.6896335</v>
      </c>
      <c r="R549" s="10">
        <v>6.6856891123121311</v>
      </c>
      <c r="S549" s="18">
        <v>6.6856891123121311</v>
      </c>
      <c r="T549" s="13">
        <v>43961</v>
      </c>
      <c r="U549" s="14">
        <v>4.0836216324499998E-2</v>
      </c>
      <c r="V549" s="14">
        <v>776</v>
      </c>
      <c r="W549" s="14">
        <v>4700551.7262952104</v>
      </c>
      <c r="X549" s="14">
        <v>95.248273920922657</v>
      </c>
      <c r="Y549" s="19">
        <f t="shared" si="17"/>
        <v>-0.95248273920922655</v>
      </c>
    </row>
    <row r="550" spans="1:25">
      <c r="A550">
        <v>1714</v>
      </c>
      <c r="B550" t="s">
        <v>1102</v>
      </c>
      <c r="C550" t="s">
        <v>1103</v>
      </c>
      <c r="D550" t="str">
        <f t="shared" si="16"/>
        <v>EncryptoTel [WAVES] ETT</v>
      </c>
      <c r="E550" s="3" t="s">
        <v>8887</v>
      </c>
      <c r="F550" s="3" t="s">
        <v>8883</v>
      </c>
      <c r="G550" s="3" t="s">
        <v>8883</v>
      </c>
      <c r="H550" s="4">
        <v>1412</v>
      </c>
      <c r="I550" s="4">
        <v>258328.7384781377</v>
      </c>
      <c r="J550" s="6">
        <v>43359</v>
      </c>
      <c r="K550" s="7">
        <v>1.2082456611096901E-2</v>
      </c>
      <c r="L550" s="7">
        <v>1032</v>
      </c>
      <c r="M550" s="7">
        <v>750697.40253783506</v>
      </c>
      <c r="N550" s="9">
        <v>43366</v>
      </c>
      <c r="O550" s="10">
        <v>3.1723927706479998E-2</v>
      </c>
      <c r="P550" s="10">
        <v>1820</v>
      </c>
      <c r="Q550" s="10">
        <v>1971045.367188002</v>
      </c>
      <c r="R550" s="10">
        <v>2.6256190051072701</v>
      </c>
      <c r="S550" s="18">
        <v>2.6256190051072701</v>
      </c>
      <c r="T550" s="13">
        <v>43936</v>
      </c>
      <c r="U550" s="14">
        <v>2.6537682795100001E-3</v>
      </c>
      <c r="V550" s="14">
        <v>1624</v>
      </c>
      <c r="W550" s="14">
        <v>164881.78012870159</v>
      </c>
      <c r="X550" s="14">
        <v>91.634805424903504</v>
      </c>
      <c r="Y550" s="19">
        <f t="shared" si="17"/>
        <v>-0.91634805424903509</v>
      </c>
    </row>
    <row r="551" spans="1:25">
      <c r="A551">
        <v>1715</v>
      </c>
      <c r="B551" t="s">
        <v>1104</v>
      </c>
      <c r="C551" t="s">
        <v>1105</v>
      </c>
      <c r="D551" t="str">
        <f t="shared" si="16"/>
        <v>MobileGo MGO</v>
      </c>
      <c r="E551" s="3" t="s">
        <v>8892</v>
      </c>
      <c r="F551" s="3" t="s">
        <v>8883</v>
      </c>
      <c r="G551" s="3" t="s">
        <v>8883</v>
      </c>
      <c r="H551" s="4">
        <v>923</v>
      </c>
      <c r="I551" s="4">
        <v>402359.28846198291</v>
      </c>
      <c r="J551" s="6">
        <v>43351</v>
      </c>
      <c r="K551" s="7">
        <v>8.5577622056007399E-2</v>
      </c>
      <c r="L551" s="7">
        <v>336</v>
      </c>
      <c r="M551" s="7">
        <v>8389078.1864808369</v>
      </c>
      <c r="N551" s="9">
        <v>43401</v>
      </c>
      <c r="O551" s="10">
        <v>0.78250586986541704</v>
      </c>
      <c r="P551" s="10">
        <v>649</v>
      </c>
      <c r="Q551" s="10">
        <v>78250586.986541703</v>
      </c>
      <c r="R551" s="10">
        <v>9.1438141311439551</v>
      </c>
      <c r="S551" s="18">
        <v>9.1438141311439551</v>
      </c>
      <c r="T551" s="13">
        <v>44593</v>
      </c>
      <c r="U551" s="14">
        <v>3.5395064709571621E-3</v>
      </c>
      <c r="V551" s="14">
        <v>1419</v>
      </c>
      <c r="W551" s="14">
        <v>353939.59321700741</v>
      </c>
      <c r="X551" s="14">
        <v>99.547670297787562</v>
      </c>
      <c r="Y551" s="19">
        <f t="shared" si="17"/>
        <v>-0.9954767029778756</v>
      </c>
    </row>
    <row r="552" spans="1:25">
      <c r="A552">
        <v>1717</v>
      </c>
      <c r="B552" t="s">
        <v>1106</v>
      </c>
      <c r="C552" t="s">
        <v>1107</v>
      </c>
      <c r="D552" t="str">
        <f t="shared" si="16"/>
        <v>Neuro NRO</v>
      </c>
      <c r="E552" s="3" t="s">
        <v>1772</v>
      </c>
      <c r="F552" s="3" t="s">
        <v>8883</v>
      </c>
      <c r="G552" s="3" t="s">
        <v>8883</v>
      </c>
      <c r="H552" s="4">
        <v>0</v>
      </c>
      <c r="I552" s="4">
        <v>0</v>
      </c>
      <c r="J552" s="6">
        <v>43344</v>
      </c>
      <c r="K552" s="7">
        <v>5.7492521591484503E-4</v>
      </c>
      <c r="L552" s="7">
        <v>1841</v>
      </c>
      <c r="M552" s="7">
        <v>32828.682260260182</v>
      </c>
      <c r="N552" s="9">
        <v>43347</v>
      </c>
      <c r="O552" s="10">
        <v>1.25018251128495E-3</v>
      </c>
      <c r="P552" s="10">
        <v>2459</v>
      </c>
      <c r="Q552" s="10">
        <v>71493.909106967636</v>
      </c>
      <c r="R552" s="10">
        <v>2.1745132700356642</v>
      </c>
      <c r="S552" s="18">
        <v>2.1745132700356642</v>
      </c>
      <c r="U552" s="14"/>
      <c r="V552" s="14">
        <v>4549</v>
      </c>
      <c r="W552" s="14"/>
      <c r="X552" s="14"/>
      <c r="Y552" s="19">
        <f t="shared" si="17"/>
        <v>0</v>
      </c>
    </row>
    <row r="553" spans="1:25">
      <c r="A553">
        <v>1719</v>
      </c>
      <c r="B553" t="s">
        <v>1108</v>
      </c>
      <c r="C553" t="s">
        <v>1109</v>
      </c>
      <c r="D553" t="str">
        <f t="shared" si="16"/>
        <v>Peerplays PPY</v>
      </c>
      <c r="E553" s="3" t="s">
        <v>8887</v>
      </c>
      <c r="F553" s="3" t="s">
        <v>8883</v>
      </c>
      <c r="G553" s="3" t="s">
        <v>8883</v>
      </c>
      <c r="H553" s="4">
        <v>792</v>
      </c>
      <c r="I553" s="4">
        <v>806739.0179069743</v>
      </c>
      <c r="J553" s="6">
        <v>43326</v>
      </c>
      <c r="K553" s="7">
        <v>1.2178766727447501</v>
      </c>
      <c r="L553" s="7">
        <v>427</v>
      </c>
      <c r="M553" s="7">
        <v>5393796.4164395211</v>
      </c>
      <c r="N553" s="9">
        <v>43338</v>
      </c>
      <c r="O553" s="10">
        <v>3.3286604881286599</v>
      </c>
      <c r="P553" s="10">
        <v>1162</v>
      </c>
      <c r="Q553" s="10">
        <v>14925797.817316551</v>
      </c>
      <c r="R553" s="10">
        <v>2.733167128184498</v>
      </c>
      <c r="S553" s="18">
        <v>2.733167128184498</v>
      </c>
      <c r="T553" s="13">
        <v>44339</v>
      </c>
      <c r="U553" s="14">
        <v>5.3138201842240003E-2</v>
      </c>
      <c r="V553" s="14">
        <v>1543</v>
      </c>
      <c r="W553" s="14">
        <v>239203.79175577819</v>
      </c>
      <c r="X553" s="14">
        <v>98.403616048204611</v>
      </c>
      <c r="Y553" s="19">
        <f t="shared" si="17"/>
        <v>-0.98403616048204612</v>
      </c>
    </row>
    <row r="554" spans="1:25">
      <c r="A554">
        <v>1720</v>
      </c>
      <c r="B554" t="s">
        <v>1110</v>
      </c>
      <c r="C554" t="s">
        <v>1111</v>
      </c>
      <c r="D554" t="str">
        <f t="shared" si="16"/>
        <v>IOTA MIOTA</v>
      </c>
      <c r="E554" s="3" t="s">
        <v>8887</v>
      </c>
      <c r="F554" s="3" t="s">
        <v>8883</v>
      </c>
      <c r="G554" s="3" t="s">
        <v>8883</v>
      </c>
      <c r="H554" s="4">
        <v>27</v>
      </c>
      <c r="I554" s="4">
        <v>362264646.70111102</v>
      </c>
      <c r="J554" s="6">
        <v>43903</v>
      </c>
      <c r="K554" s="7">
        <v>7.96197338733E-2</v>
      </c>
      <c r="L554" s="7">
        <v>19</v>
      </c>
      <c r="M554" s="7">
        <v>362264646.70111102</v>
      </c>
      <c r="N554" s="9">
        <v>44302</v>
      </c>
      <c r="O554" s="10">
        <v>2.6804093099999999</v>
      </c>
      <c r="P554" s="10">
        <v>49</v>
      </c>
      <c r="Q554" s="10">
        <v>7038464748.4799995</v>
      </c>
      <c r="R554" s="10">
        <v>33.665137769304437</v>
      </c>
      <c r="S554" s="18">
        <v>33.665137769304437</v>
      </c>
      <c r="T554" s="13">
        <v>44687</v>
      </c>
      <c r="U554" s="14">
        <v>0.47891868314397101</v>
      </c>
      <c r="V554" s="14">
        <v>56</v>
      </c>
      <c r="W554" s="14">
        <v>1373352436.99</v>
      </c>
      <c r="X554" s="14">
        <v>82.13262872363434</v>
      </c>
      <c r="Y554" s="19">
        <f t="shared" si="17"/>
        <v>-0.82132628723634338</v>
      </c>
    </row>
    <row r="555" spans="1:25">
      <c r="A555">
        <v>1721</v>
      </c>
      <c r="B555" t="s">
        <v>1112</v>
      </c>
      <c r="C555" t="s">
        <v>1113</v>
      </c>
      <c r="D555" t="str">
        <f t="shared" si="16"/>
        <v>Mysterium MYST</v>
      </c>
      <c r="E555" s="3" t="s">
        <v>8887</v>
      </c>
      <c r="F555" s="3" t="s">
        <v>8883</v>
      </c>
      <c r="G555" s="3" t="s">
        <v>8883</v>
      </c>
      <c r="H555" s="4">
        <v>1325</v>
      </c>
      <c r="I555" s="4">
        <v>766755.87740771205</v>
      </c>
      <c r="J555" s="6">
        <v>43447</v>
      </c>
      <c r="K555" s="7">
        <v>1.95606770677E-2</v>
      </c>
      <c r="L555" s="7">
        <v>1057</v>
      </c>
      <c r="M555" s="7">
        <v>687157.88820797997</v>
      </c>
      <c r="N555" s="9">
        <v>44516</v>
      </c>
      <c r="O555" s="10">
        <v>3.8659808552683339</v>
      </c>
      <c r="P555" s="10">
        <v>1029</v>
      </c>
      <c r="Q555" s="10">
        <v>23128030.100000001</v>
      </c>
      <c r="R555" s="10">
        <v>197.64044168246721</v>
      </c>
      <c r="S555" s="18">
        <v>197.64044168246721</v>
      </c>
      <c r="T555" s="13">
        <v>44687</v>
      </c>
      <c r="U555" s="14">
        <v>0.25659569318064601</v>
      </c>
      <c r="V555" s="14">
        <v>759</v>
      </c>
      <c r="W555" s="14">
        <v>5142909.37</v>
      </c>
      <c r="X555" s="14">
        <v>93.362727266717513</v>
      </c>
      <c r="Y555" s="19">
        <f t="shared" si="17"/>
        <v>-0.93362727266717516</v>
      </c>
    </row>
    <row r="556" spans="1:25">
      <c r="A556">
        <v>1722</v>
      </c>
      <c r="B556" t="s">
        <v>1114</v>
      </c>
      <c r="C556" t="s">
        <v>1115</v>
      </c>
      <c r="D556" t="str">
        <f t="shared" si="16"/>
        <v>More Coin MORE</v>
      </c>
      <c r="E556" s="3" t="s">
        <v>8887</v>
      </c>
      <c r="F556" s="3" t="s">
        <v>8883</v>
      </c>
      <c r="G556" s="3" t="s">
        <v>8883</v>
      </c>
      <c r="H556" s="4">
        <v>1748</v>
      </c>
      <c r="I556" s="4">
        <v>24946.768939199999</v>
      </c>
      <c r="J556" s="6">
        <v>43320</v>
      </c>
      <c r="K556" s="7">
        <v>0.109041</v>
      </c>
      <c r="L556" s="7">
        <v>1308</v>
      </c>
      <c r="M556" s="7">
        <v>290678</v>
      </c>
      <c r="N556" s="9">
        <v>43356</v>
      </c>
      <c r="O556" s="10">
        <v>0.32446999999999998</v>
      </c>
      <c r="P556" s="10">
        <v>2275</v>
      </c>
      <c r="Q556" s="10">
        <v>299138</v>
      </c>
      <c r="R556" s="10">
        <v>2.9756697022220999</v>
      </c>
      <c r="S556" s="18">
        <v>2.9756697022220999</v>
      </c>
      <c r="T556" s="13">
        <v>44127</v>
      </c>
      <c r="U556" s="14">
        <v>0</v>
      </c>
      <c r="V556" s="14">
        <v>1929</v>
      </c>
      <c r="W556" s="14">
        <v>44215.200713120001</v>
      </c>
      <c r="X556" s="14">
        <v>100</v>
      </c>
      <c r="Y556" s="19">
        <f t="shared" si="17"/>
        <v>-1</v>
      </c>
    </row>
    <row r="557" spans="1:25">
      <c r="A557">
        <v>1723</v>
      </c>
      <c r="B557" t="s">
        <v>1116</v>
      </c>
      <c r="C557" t="s">
        <v>1117</v>
      </c>
      <c r="D557" t="str">
        <f t="shared" si="16"/>
        <v>SONM SNM</v>
      </c>
      <c r="E557" s="3" t="s">
        <v>8884</v>
      </c>
      <c r="F557" s="3" t="s">
        <v>8883</v>
      </c>
      <c r="G557" s="3" t="s">
        <v>8883</v>
      </c>
      <c r="H557" s="4">
        <v>569</v>
      </c>
      <c r="I557" s="4">
        <v>1982065.379581196</v>
      </c>
      <c r="J557" s="6">
        <v>43906</v>
      </c>
      <c r="K557" s="7">
        <v>4.5373667982500001E-3</v>
      </c>
      <c r="L557" s="7">
        <v>776</v>
      </c>
      <c r="M557" s="7">
        <v>1631637.1006507</v>
      </c>
      <c r="N557" s="9">
        <v>44316</v>
      </c>
      <c r="O557" s="10">
        <v>1.1363634612759601</v>
      </c>
      <c r="P557" s="10">
        <v>272</v>
      </c>
      <c r="Q557" s="10">
        <v>408636300.67483521</v>
      </c>
      <c r="R557" s="10">
        <v>250.445580400121</v>
      </c>
      <c r="S557" s="18">
        <v>250.445580400121</v>
      </c>
      <c r="T557" s="13">
        <v>44372</v>
      </c>
      <c r="U557" s="14">
        <v>0.13388231581884999</v>
      </c>
      <c r="V557" s="14">
        <v>350</v>
      </c>
      <c r="W557" s="14">
        <v>48144080.768458463</v>
      </c>
      <c r="X557" s="14">
        <v>88.218354392658753</v>
      </c>
      <c r="Y557" s="19">
        <f t="shared" si="17"/>
        <v>-0.88218354392658749</v>
      </c>
    </row>
    <row r="558" spans="1:25">
      <c r="A558">
        <v>1724</v>
      </c>
      <c r="B558" t="s">
        <v>1118</v>
      </c>
      <c r="C558" t="s">
        <v>1119</v>
      </c>
      <c r="D558" t="str">
        <f t="shared" si="16"/>
        <v>Linx LINX</v>
      </c>
      <c r="E558" s="3" t="s">
        <v>8882</v>
      </c>
      <c r="F558" s="3" t="s">
        <v>8883</v>
      </c>
      <c r="G558" s="3" t="s">
        <v>8883</v>
      </c>
      <c r="H558" s="4">
        <v>0</v>
      </c>
      <c r="I558" s="4">
        <v>0</v>
      </c>
      <c r="J558" s="6">
        <v>43505</v>
      </c>
      <c r="K558" s="7">
        <v>1.13607510447E-3</v>
      </c>
      <c r="L558" s="7">
        <v>1789</v>
      </c>
      <c r="M558" s="7">
        <v>39967.677431961907</v>
      </c>
      <c r="N558" s="9">
        <v>43612</v>
      </c>
      <c r="O558" s="10">
        <v>1.45538117697E-2</v>
      </c>
      <c r="P558" s="10">
        <v>2147</v>
      </c>
      <c r="Q558" s="10">
        <v>527791.03668128711</v>
      </c>
      <c r="R558" s="10">
        <v>12.810607073807519</v>
      </c>
      <c r="S558" s="18">
        <v>12.810607073807519</v>
      </c>
      <c r="U558" s="14"/>
      <c r="V558" s="14">
        <v>4437</v>
      </c>
      <c r="W558" s="14"/>
      <c r="X558" s="14"/>
      <c r="Y558" s="19">
        <f t="shared" si="17"/>
        <v>0</v>
      </c>
    </row>
    <row r="559" spans="1:25">
      <c r="A559">
        <v>1725</v>
      </c>
      <c r="B559" t="s">
        <v>1120</v>
      </c>
      <c r="C559" t="s">
        <v>1121</v>
      </c>
      <c r="D559" t="str">
        <f t="shared" si="16"/>
        <v>Adelphoi ADL</v>
      </c>
      <c r="E559" s="3" t="s">
        <v>8898</v>
      </c>
      <c r="F559" s="3" t="s">
        <v>8888</v>
      </c>
      <c r="G559" s="3" t="s">
        <v>8883</v>
      </c>
      <c r="H559" s="4">
        <v>1520</v>
      </c>
      <c r="I559" s="4">
        <v>116027.12430563819</v>
      </c>
      <c r="J559" s="6">
        <v>43736</v>
      </c>
      <c r="K559" s="7">
        <v>2.30661932773E-3</v>
      </c>
      <c r="L559" s="7">
        <v>1760</v>
      </c>
      <c r="M559" s="7">
        <v>47798.282391950474</v>
      </c>
      <c r="N559" s="9">
        <v>44258</v>
      </c>
      <c r="O559" s="10">
        <v>0.13143262325207</v>
      </c>
      <c r="P559" s="10">
        <v>2640</v>
      </c>
      <c r="Q559" s="10">
        <v>0</v>
      </c>
      <c r="R559" s="10">
        <v>56.980630341555333</v>
      </c>
      <c r="S559" s="18">
        <v>56.980630341555333</v>
      </c>
      <c r="T559" s="13">
        <v>44616</v>
      </c>
      <c r="U559" s="14">
        <v>7.2831958678330677E-3</v>
      </c>
      <c r="V559" s="14">
        <v>2618</v>
      </c>
      <c r="W559" s="14">
        <v>0</v>
      </c>
      <c r="X559" s="14">
        <v>94.458608762708124</v>
      </c>
      <c r="Y559" s="19">
        <f t="shared" si="17"/>
        <v>-0.94458608762708129</v>
      </c>
    </row>
    <row r="560" spans="1:25">
      <c r="A560">
        <v>1726</v>
      </c>
      <c r="B560" t="s">
        <v>1122</v>
      </c>
      <c r="C560" t="s">
        <v>1123</v>
      </c>
      <c r="D560" t="str">
        <f t="shared" si="16"/>
        <v>ZrCoin ZRC</v>
      </c>
      <c r="E560" s="3" t="s">
        <v>8887</v>
      </c>
      <c r="F560" s="3" t="s">
        <v>8883</v>
      </c>
      <c r="G560" s="3" t="s">
        <v>8883</v>
      </c>
      <c r="H560" s="4">
        <v>413</v>
      </c>
      <c r="I560" s="4">
        <v>3888967.0529436478</v>
      </c>
      <c r="J560" s="6">
        <v>43708</v>
      </c>
      <c r="K560" s="7">
        <v>1.1521604034399999</v>
      </c>
      <c r="L560" s="7">
        <v>436</v>
      </c>
      <c r="M560" s="7">
        <v>5256325.128072585</v>
      </c>
      <c r="N560" s="9">
        <v>43718</v>
      </c>
      <c r="O560" s="10">
        <v>3.89838431087</v>
      </c>
      <c r="P560" s="10">
        <v>1110</v>
      </c>
      <c r="Q560" s="10">
        <v>17787668.783551268</v>
      </c>
      <c r="R560" s="10">
        <v>3.383543037263399</v>
      </c>
      <c r="S560" s="18">
        <v>3.383543037263399</v>
      </c>
      <c r="T560" s="13">
        <v>44583</v>
      </c>
      <c r="U560" s="14">
        <v>7.0410806052867661E-2</v>
      </c>
      <c r="V560" s="14">
        <v>1422</v>
      </c>
      <c r="W560" s="14">
        <v>351271.97744150908</v>
      </c>
      <c r="X560" s="14">
        <v>98.193846464635641</v>
      </c>
      <c r="Y560" s="19">
        <f t="shared" si="17"/>
        <v>-0.98193846464635637</v>
      </c>
    </row>
    <row r="561" spans="1:25">
      <c r="A561">
        <v>1727</v>
      </c>
      <c r="B561" t="s">
        <v>1124</v>
      </c>
      <c r="C561" t="s">
        <v>1125</v>
      </c>
      <c r="D561" t="str">
        <f t="shared" si="16"/>
        <v>Bancor BNT</v>
      </c>
      <c r="E561" s="3" t="s">
        <v>3686</v>
      </c>
      <c r="F561" s="3" t="s">
        <v>8883</v>
      </c>
      <c r="G561" s="3" t="s">
        <v>8883</v>
      </c>
      <c r="H561" s="4">
        <v>224</v>
      </c>
      <c r="I561" s="4">
        <v>11041778.038612099</v>
      </c>
      <c r="J561" s="6">
        <v>43903</v>
      </c>
      <c r="K561" s="7">
        <v>0.11741546325799999</v>
      </c>
      <c r="L561" s="7">
        <v>276</v>
      </c>
      <c r="M561" s="7">
        <v>11041778.038612099</v>
      </c>
      <c r="N561" s="9">
        <v>44264</v>
      </c>
      <c r="O561" s="10">
        <v>9.3307688899999999</v>
      </c>
      <c r="P561" s="10">
        <v>136</v>
      </c>
      <c r="Q561" s="10">
        <v>1437767799.47</v>
      </c>
      <c r="R561" s="10">
        <v>79.467973221697918</v>
      </c>
      <c r="S561" s="18">
        <v>79.467973221697918</v>
      </c>
      <c r="T561" s="13">
        <v>44687</v>
      </c>
      <c r="U561" s="14">
        <v>1.877846035722988</v>
      </c>
      <c r="V561" s="14">
        <v>106</v>
      </c>
      <c r="W561" s="14">
        <v>508630687.20999998</v>
      </c>
      <c r="X561" s="14">
        <v>79.874691380090667</v>
      </c>
      <c r="Y561" s="19">
        <f t="shared" si="17"/>
        <v>-0.79874691380090668</v>
      </c>
    </row>
    <row r="562" spans="1:25">
      <c r="A562">
        <v>1728</v>
      </c>
      <c r="B562" t="s">
        <v>1126</v>
      </c>
      <c r="C562" t="s">
        <v>1127</v>
      </c>
      <c r="D562" t="str">
        <f t="shared" si="16"/>
        <v>Cheapcoin CHEAP</v>
      </c>
      <c r="E562" s="3" t="s">
        <v>8887</v>
      </c>
      <c r="F562" s="3" t="s">
        <v>8883</v>
      </c>
      <c r="G562" s="3" t="s">
        <v>8883</v>
      </c>
      <c r="H562" s="4">
        <v>0</v>
      </c>
      <c r="I562" s="4">
        <v>0</v>
      </c>
      <c r="J562" s="6">
        <v>43326</v>
      </c>
      <c r="K562" s="7">
        <v>1.8605747027322601E-4</v>
      </c>
      <c r="L562" s="7">
        <v>4637</v>
      </c>
      <c r="M562" s="7">
        <v>0</v>
      </c>
      <c r="N562" s="9">
        <v>43347</v>
      </c>
      <c r="O562" s="10">
        <v>3.6770073347725001E-4</v>
      </c>
      <c r="P562" s="10">
        <v>2702</v>
      </c>
      <c r="Q562" s="10">
        <v>0</v>
      </c>
      <c r="R562" s="10">
        <v>1.976275034468008</v>
      </c>
      <c r="S562" s="18">
        <v>1.976275034468008</v>
      </c>
      <c r="U562" s="14"/>
      <c r="V562" s="14">
        <v>4637</v>
      </c>
      <c r="W562" s="14"/>
      <c r="X562" s="14"/>
      <c r="Y562" s="19">
        <f t="shared" si="17"/>
        <v>0</v>
      </c>
    </row>
    <row r="563" spans="1:25">
      <c r="A563">
        <v>1729</v>
      </c>
      <c r="B563" t="s">
        <v>1128</v>
      </c>
      <c r="C563" t="s">
        <v>1129</v>
      </c>
      <c r="D563" t="str">
        <f t="shared" si="16"/>
        <v>Cofound.it CFI</v>
      </c>
      <c r="E563" s="3" t="s">
        <v>8887</v>
      </c>
      <c r="F563" s="3" t="s">
        <v>8883</v>
      </c>
      <c r="G563" s="3" t="s">
        <v>8883</v>
      </c>
      <c r="H563" s="4">
        <v>0</v>
      </c>
      <c r="I563" s="4">
        <v>0</v>
      </c>
      <c r="J563" s="6">
        <v>43351</v>
      </c>
      <c r="K563" s="7">
        <v>1.78431998938322E-2</v>
      </c>
      <c r="L563" s="7">
        <v>410</v>
      </c>
      <c r="M563" s="7">
        <v>5799039.9654954653</v>
      </c>
      <c r="N563" s="9">
        <v>43361</v>
      </c>
      <c r="O563" s="10">
        <v>3.3006589859724003E-2</v>
      </c>
      <c r="P563" s="10">
        <v>1272</v>
      </c>
      <c r="Q563" s="10">
        <v>10727141.7044103</v>
      </c>
      <c r="R563" s="10">
        <v>1.8498133774275141</v>
      </c>
      <c r="S563" s="18">
        <v>1.8498133774275141</v>
      </c>
      <c r="U563" s="14"/>
      <c r="V563" s="14">
        <v>4298</v>
      </c>
      <c r="W563" s="14"/>
      <c r="X563" s="14"/>
      <c r="Y563" s="19">
        <f t="shared" si="17"/>
        <v>0</v>
      </c>
    </row>
    <row r="564" spans="1:25">
      <c r="A564">
        <v>1731</v>
      </c>
      <c r="B564" t="s">
        <v>1130</v>
      </c>
      <c r="C564" t="s">
        <v>1131</v>
      </c>
      <c r="D564" t="str">
        <f t="shared" si="16"/>
        <v>GlobalToken GLT</v>
      </c>
      <c r="E564" s="3" t="s">
        <v>8882</v>
      </c>
      <c r="F564" s="3" t="s">
        <v>8883</v>
      </c>
      <c r="G564" s="3" t="s">
        <v>8883</v>
      </c>
      <c r="H564" s="4">
        <v>1695</v>
      </c>
      <c r="I564" s="4">
        <v>35944.609535494099</v>
      </c>
      <c r="J564" s="6">
        <v>43441</v>
      </c>
      <c r="K564" s="7">
        <v>9.1258187471600003E-4</v>
      </c>
      <c r="L564" s="7">
        <v>1782</v>
      </c>
      <c r="M564" s="7">
        <v>41860.155074702699</v>
      </c>
      <c r="N564" s="9">
        <v>43678</v>
      </c>
      <c r="O564" s="10">
        <v>4.0969969356200002E-2</v>
      </c>
      <c r="P564" s="10">
        <v>1890</v>
      </c>
      <c r="Q564" s="10">
        <v>1551310.2387083699</v>
      </c>
      <c r="R564" s="10">
        <v>44.894568357441962</v>
      </c>
      <c r="S564" s="18">
        <v>44.894568357441962</v>
      </c>
      <c r="T564" s="13">
        <v>44140</v>
      </c>
      <c r="U564" s="14">
        <v>1.4123E-4</v>
      </c>
      <c r="V564" s="14">
        <v>1974</v>
      </c>
      <c r="W564" s="14">
        <v>34837.32186638</v>
      </c>
      <c r="X564" s="14">
        <v>99.655284096572984</v>
      </c>
      <c r="Y564" s="19">
        <f t="shared" si="17"/>
        <v>-0.99655284096572982</v>
      </c>
    </row>
    <row r="565" spans="1:25">
      <c r="A565">
        <v>1732</v>
      </c>
      <c r="B565" t="s">
        <v>1132</v>
      </c>
      <c r="C565" t="s">
        <v>1133</v>
      </c>
      <c r="D565" t="str">
        <f t="shared" si="16"/>
        <v>Numeraire NMR</v>
      </c>
      <c r="E565" s="3" t="s">
        <v>1772</v>
      </c>
      <c r="F565" s="3" t="s">
        <v>8883</v>
      </c>
      <c r="G565" s="3" t="s">
        <v>8883</v>
      </c>
      <c r="H565" s="4">
        <v>194</v>
      </c>
      <c r="I565" s="4">
        <v>14622781.4112362</v>
      </c>
      <c r="J565" s="6">
        <v>43430</v>
      </c>
      <c r="K565" s="7">
        <v>1.9276599999999999</v>
      </c>
      <c r="L565" s="7">
        <v>610</v>
      </c>
      <c r="M565" s="7">
        <v>2736531.93337675</v>
      </c>
      <c r="N565" s="9">
        <v>44332</v>
      </c>
      <c r="O565" s="10">
        <v>96.137468839999997</v>
      </c>
      <c r="P565" s="10">
        <v>286</v>
      </c>
      <c r="Q565" s="10">
        <v>374748244.35000002</v>
      </c>
      <c r="R565" s="10">
        <v>49.872627351296387</v>
      </c>
      <c r="S565" s="18">
        <v>49.872627351296387</v>
      </c>
      <c r="T565" s="13">
        <v>44585</v>
      </c>
      <c r="U565" s="14">
        <v>19.064405422878259</v>
      </c>
      <c r="V565" s="14">
        <v>222</v>
      </c>
      <c r="W565" s="14">
        <v>122403007.26000001</v>
      </c>
      <c r="X565" s="14">
        <v>80.169640772832466</v>
      </c>
      <c r="Y565" s="19">
        <f t="shared" si="17"/>
        <v>-0.80169640772832462</v>
      </c>
    </row>
    <row r="566" spans="1:25">
      <c r="A566">
        <v>1733</v>
      </c>
      <c r="B566" t="s">
        <v>1134</v>
      </c>
      <c r="C566" t="s">
        <v>1135</v>
      </c>
      <c r="D566" t="str">
        <f t="shared" si="16"/>
        <v>Octanox OTX</v>
      </c>
      <c r="E566" s="3" t="s">
        <v>8888</v>
      </c>
      <c r="F566" s="3" t="s">
        <v>8883</v>
      </c>
      <c r="G566" s="3" t="s">
        <v>8883</v>
      </c>
      <c r="H566" s="4">
        <v>0</v>
      </c>
      <c r="I566" s="4">
        <v>0</v>
      </c>
      <c r="J566" s="6">
        <v>43319</v>
      </c>
      <c r="K566" s="7">
        <v>1.1421709321439299E-2</v>
      </c>
      <c r="L566" s="7">
        <v>1604</v>
      </c>
      <c r="M566" s="7">
        <v>97084.540653943361</v>
      </c>
      <c r="N566" s="9">
        <v>43320</v>
      </c>
      <c r="O566" s="10">
        <v>1.25366551801562E-2</v>
      </c>
      <c r="P566" s="10">
        <v>2420</v>
      </c>
      <c r="Q566" s="10">
        <v>106561.5815679829</v>
      </c>
      <c r="R566" s="10">
        <v>1.097616374864669</v>
      </c>
      <c r="S566" s="18">
        <v>1.097616374864669</v>
      </c>
      <c r="U566" s="14"/>
      <c r="V566" s="14">
        <v>4527</v>
      </c>
      <c r="W566" s="14"/>
      <c r="X566" s="14"/>
      <c r="Y566" s="19">
        <f t="shared" si="17"/>
        <v>0</v>
      </c>
    </row>
    <row r="567" spans="1:25">
      <c r="A567">
        <v>1736</v>
      </c>
      <c r="B567" t="s">
        <v>1136</v>
      </c>
      <c r="C567" t="s">
        <v>1137</v>
      </c>
      <c r="D567" t="str">
        <f t="shared" si="16"/>
        <v>Unify UNIFY</v>
      </c>
      <c r="E567" s="3" t="s">
        <v>8881</v>
      </c>
      <c r="F567" s="3" t="s">
        <v>8883</v>
      </c>
      <c r="G567" s="3" t="s">
        <v>8883</v>
      </c>
      <c r="H567" s="4">
        <v>1165</v>
      </c>
      <c r="I567" s="4">
        <v>53430.961538085998</v>
      </c>
      <c r="J567" s="6">
        <v>43376</v>
      </c>
      <c r="K567" s="7">
        <v>5.1878200000000001E-3</v>
      </c>
      <c r="L567" s="7">
        <v>1536</v>
      </c>
      <c r="M567" s="7">
        <v>126716.16427199999</v>
      </c>
      <c r="N567" s="9">
        <v>43428</v>
      </c>
      <c r="O567" s="10">
        <v>3.75377E-2</v>
      </c>
      <c r="P567" s="10">
        <v>2391</v>
      </c>
      <c r="Q567" s="10">
        <v>136323.326524298</v>
      </c>
      <c r="R567" s="10">
        <v>7.235736783465887</v>
      </c>
      <c r="S567" s="18">
        <v>7.235736783465887</v>
      </c>
      <c r="T567" s="13">
        <v>44167</v>
      </c>
      <c r="U567" s="14">
        <v>3.7588999999999998E-4</v>
      </c>
      <c r="V567" s="14">
        <v>1537</v>
      </c>
      <c r="W567" s="14">
        <v>244494.57273832001</v>
      </c>
      <c r="X567" s="14">
        <v>98.998633373914771</v>
      </c>
      <c r="Y567" s="19">
        <f t="shared" si="17"/>
        <v>-0.98998633373914768</v>
      </c>
    </row>
    <row r="568" spans="1:25">
      <c r="A568">
        <v>1738</v>
      </c>
      <c r="B568" t="s">
        <v>1138</v>
      </c>
      <c r="C568" t="s">
        <v>1139</v>
      </c>
      <c r="D568" t="str">
        <f t="shared" si="16"/>
        <v>Coupecoin COUPE</v>
      </c>
      <c r="E568" s="3" t="s">
        <v>8887</v>
      </c>
      <c r="F568" s="3" t="s">
        <v>8883</v>
      </c>
      <c r="G568" s="3" t="s">
        <v>8883</v>
      </c>
      <c r="H568" s="4">
        <v>0</v>
      </c>
      <c r="I568" s="4">
        <v>0</v>
      </c>
      <c r="J568" s="6">
        <v>43384</v>
      </c>
      <c r="K568" s="8">
        <v>1.14862368718605E-5</v>
      </c>
      <c r="L568" s="7">
        <v>2097</v>
      </c>
      <c r="M568" s="7">
        <v>2507.23258244723</v>
      </c>
      <c r="N568" s="9">
        <v>43406</v>
      </c>
      <c r="O568" s="10">
        <v>1.2455691733300001E-4</v>
      </c>
      <c r="P568" s="10">
        <v>2533</v>
      </c>
      <c r="Q568" s="10">
        <v>27188.466073823849</v>
      </c>
      <c r="R568" s="10">
        <v>10.8440143384249</v>
      </c>
      <c r="S568" s="18">
        <v>10.8440143384249</v>
      </c>
      <c r="U568" s="14"/>
      <c r="V568" s="14">
        <v>4578</v>
      </c>
      <c r="W568" s="14"/>
      <c r="X568" s="14"/>
      <c r="Y568" s="19">
        <f t="shared" si="17"/>
        <v>0</v>
      </c>
    </row>
    <row r="569" spans="1:25">
      <c r="A569">
        <v>1739</v>
      </c>
      <c r="B569" t="s">
        <v>1140</v>
      </c>
      <c r="C569" t="s">
        <v>1141</v>
      </c>
      <c r="D569" t="str">
        <f t="shared" si="16"/>
        <v>Miners' Reward Token MRT</v>
      </c>
      <c r="E569" s="3" t="s">
        <v>8882</v>
      </c>
      <c r="F569" s="3" t="s">
        <v>8883</v>
      </c>
      <c r="G569" s="3" t="s">
        <v>8883</v>
      </c>
      <c r="H569" s="4">
        <v>1622</v>
      </c>
      <c r="I569" s="4">
        <v>57011.887234900001</v>
      </c>
      <c r="J569" s="6">
        <v>43431</v>
      </c>
      <c r="K569" s="7">
        <v>4.3825696472599998E-2</v>
      </c>
      <c r="L569" s="7">
        <v>1190</v>
      </c>
      <c r="M569" s="7">
        <v>438256.96472599998</v>
      </c>
      <c r="N569" s="9">
        <v>43515</v>
      </c>
      <c r="O569" s="10">
        <v>0.17592261810900001</v>
      </c>
      <c r="P569" s="10">
        <v>1853</v>
      </c>
      <c r="Q569" s="10">
        <v>1759226.1810900001</v>
      </c>
      <c r="R569" s="10">
        <v>4.0141431230645139</v>
      </c>
      <c r="S569" s="18">
        <v>4.0141431230645139</v>
      </c>
      <c r="T569" s="13">
        <v>43906</v>
      </c>
      <c r="U569" s="14">
        <v>4.2861538473599999E-3</v>
      </c>
      <c r="V569" s="14">
        <v>1933</v>
      </c>
      <c r="W569" s="14">
        <v>42861.538473599998</v>
      </c>
      <c r="X569" s="14">
        <v>97.563614108616576</v>
      </c>
      <c r="Y569" s="19">
        <f t="shared" si="17"/>
        <v>-0.97563614108616581</v>
      </c>
    </row>
    <row r="570" spans="1:25">
      <c r="A570">
        <v>1741</v>
      </c>
      <c r="B570" t="s">
        <v>1142</v>
      </c>
      <c r="C570" t="s">
        <v>1143</v>
      </c>
      <c r="D570" t="str">
        <f t="shared" si="16"/>
        <v>Bitok BITOK</v>
      </c>
      <c r="E570" s="3" t="s">
        <v>8887</v>
      </c>
      <c r="F570" s="3" t="s">
        <v>8883</v>
      </c>
      <c r="G570" s="3" t="s">
        <v>8883</v>
      </c>
      <c r="H570" s="4">
        <v>0</v>
      </c>
      <c r="I570" s="4">
        <v>0</v>
      </c>
      <c r="J570" s="6">
        <v>43323</v>
      </c>
      <c r="K570" s="8">
        <v>6.1194943555165096E-5</v>
      </c>
      <c r="L570" s="7">
        <v>4638</v>
      </c>
      <c r="M570" s="7">
        <v>0</v>
      </c>
      <c r="N570" s="9">
        <v>43347</v>
      </c>
      <c r="O570" s="12">
        <v>7.3540148150641498E-5</v>
      </c>
      <c r="P570" s="10">
        <v>2703</v>
      </c>
      <c r="Q570" s="10">
        <v>0</v>
      </c>
      <c r="R570" s="10">
        <v>1.201735697073528</v>
      </c>
      <c r="S570" s="18">
        <v>1.201735697073528</v>
      </c>
      <c r="U570" s="14"/>
      <c r="V570" s="14">
        <v>4638</v>
      </c>
      <c r="W570" s="14"/>
      <c r="X570" s="14"/>
      <c r="Y570" s="19">
        <f t="shared" si="17"/>
        <v>0</v>
      </c>
    </row>
    <row r="571" spans="1:25">
      <c r="A571">
        <v>1742</v>
      </c>
      <c r="B571" t="s">
        <v>1144</v>
      </c>
      <c r="C571" t="s">
        <v>519</v>
      </c>
      <c r="D571" t="str">
        <f t="shared" si="16"/>
        <v>Huncoin HNC</v>
      </c>
      <c r="E571" s="3" t="s">
        <v>8887</v>
      </c>
      <c r="F571" s="3" t="s">
        <v>8883</v>
      </c>
      <c r="G571" s="3" t="s">
        <v>8883</v>
      </c>
      <c r="H571" s="4">
        <v>0</v>
      </c>
      <c r="I571" s="4">
        <v>0</v>
      </c>
      <c r="J571" s="6">
        <v>43323</v>
      </c>
      <c r="K571" s="7">
        <v>2.5096943136304601E-4</v>
      </c>
      <c r="L571" s="7">
        <v>4639</v>
      </c>
      <c r="M571" s="7">
        <v>0</v>
      </c>
      <c r="N571" s="9">
        <v>43346</v>
      </c>
      <c r="O571" s="10">
        <v>6.54065748676658E-4</v>
      </c>
      <c r="P571" s="10">
        <v>2704</v>
      </c>
      <c r="Q571" s="10">
        <v>0</v>
      </c>
      <c r="R571" s="10">
        <v>2.6061570332464239</v>
      </c>
      <c r="S571" s="18">
        <v>2.6061570332464239</v>
      </c>
      <c r="U571" s="14"/>
      <c r="V571" s="14">
        <v>4639</v>
      </c>
      <c r="W571" s="14"/>
      <c r="X571" s="14"/>
      <c r="Y571" s="19">
        <f t="shared" si="17"/>
        <v>0</v>
      </c>
    </row>
    <row r="572" spans="1:25">
      <c r="A572">
        <v>1743</v>
      </c>
      <c r="B572" t="s">
        <v>1145</v>
      </c>
      <c r="C572" t="s">
        <v>1146</v>
      </c>
      <c r="D572" t="str">
        <f t="shared" si="16"/>
        <v>KingN Coin KNC</v>
      </c>
      <c r="E572" s="3" t="s">
        <v>8887</v>
      </c>
      <c r="F572" s="3" t="s">
        <v>8883</v>
      </c>
      <c r="G572" s="3" t="s">
        <v>8883</v>
      </c>
      <c r="H572" s="4">
        <v>0</v>
      </c>
      <c r="I572" s="4">
        <v>0</v>
      </c>
      <c r="J572" s="6">
        <v>43449</v>
      </c>
      <c r="K572" s="7">
        <v>6.6522837260500003</v>
      </c>
      <c r="L572" s="7">
        <v>1980</v>
      </c>
      <c r="M572" s="7">
        <v>13364.684151441201</v>
      </c>
      <c r="N572" s="9">
        <v>43681</v>
      </c>
      <c r="O572" s="10">
        <v>22.5058896518</v>
      </c>
      <c r="P572" s="10">
        <v>2504</v>
      </c>
      <c r="Q572" s="10">
        <v>45215.165066643327</v>
      </c>
      <c r="R572" s="10">
        <v>3.3831824646426449</v>
      </c>
      <c r="S572" s="18">
        <v>3.3831824646426449</v>
      </c>
      <c r="U572" s="14"/>
      <c r="V572" s="14">
        <v>4567</v>
      </c>
      <c r="W572" s="14"/>
      <c r="X572" s="14"/>
      <c r="Y572" s="19">
        <f t="shared" si="17"/>
        <v>0</v>
      </c>
    </row>
    <row r="573" spans="1:25">
      <c r="A573">
        <v>1745</v>
      </c>
      <c r="B573" t="s">
        <v>1147</v>
      </c>
      <c r="C573" t="s">
        <v>1148</v>
      </c>
      <c r="D573" t="str">
        <f t="shared" si="16"/>
        <v>Dinastycoin DCY</v>
      </c>
      <c r="E573" s="3" t="s">
        <v>8882</v>
      </c>
      <c r="F573" s="3" t="s">
        <v>8883</v>
      </c>
      <c r="G573" s="3" t="s">
        <v>8883</v>
      </c>
      <c r="H573" s="4">
        <v>1376</v>
      </c>
      <c r="I573" s="4">
        <v>403793.606813672</v>
      </c>
      <c r="J573" s="6">
        <v>43494</v>
      </c>
      <c r="K573" s="8">
        <v>3.4434394460299998E-5</v>
      </c>
      <c r="L573" s="7">
        <v>1539</v>
      </c>
      <c r="M573" s="7">
        <v>124872.280831168</v>
      </c>
      <c r="N573" s="9">
        <v>44199</v>
      </c>
      <c r="O573" s="10">
        <v>1.112575E-2</v>
      </c>
      <c r="P573" s="10">
        <v>1126</v>
      </c>
      <c r="Q573" s="10">
        <v>16985524.051116761</v>
      </c>
      <c r="R573" s="10">
        <v>323.09991723034562</v>
      </c>
      <c r="S573" s="18">
        <v>323.09991723034562</v>
      </c>
      <c r="T573" s="13">
        <v>44686</v>
      </c>
      <c r="U573" s="14">
        <v>1.5584821825947E-4</v>
      </c>
      <c r="V573" s="14">
        <v>2539</v>
      </c>
      <c r="W573" s="14">
        <v>0</v>
      </c>
      <c r="X573" s="14">
        <v>98.599211574415477</v>
      </c>
      <c r="Y573" s="19">
        <f t="shared" si="17"/>
        <v>-0.9859921157441548</v>
      </c>
    </row>
    <row r="574" spans="1:25">
      <c r="A574">
        <v>1746</v>
      </c>
      <c r="B574" t="s">
        <v>1149</v>
      </c>
      <c r="C574" t="s">
        <v>1150</v>
      </c>
      <c r="D574" t="str">
        <f t="shared" si="16"/>
        <v>Leviar XLC</v>
      </c>
      <c r="E574" s="3" t="s">
        <v>8887</v>
      </c>
      <c r="F574" s="3" t="s">
        <v>8883</v>
      </c>
      <c r="G574" s="3" t="s">
        <v>8883</v>
      </c>
      <c r="H574" s="4">
        <v>0</v>
      </c>
      <c r="I574" s="4">
        <v>0</v>
      </c>
      <c r="J574" s="6">
        <v>43335</v>
      </c>
      <c r="K574" s="7">
        <v>5.2288542501628399E-3</v>
      </c>
      <c r="L574" s="7">
        <v>1684</v>
      </c>
      <c r="M574" s="7">
        <v>66744.805897646482</v>
      </c>
      <c r="N574" s="9">
        <v>43344</v>
      </c>
      <c r="O574" s="10">
        <v>1.1498504318296901E-2</v>
      </c>
      <c r="P574" s="10">
        <v>2383</v>
      </c>
      <c r="Q574" s="10">
        <v>147981.44190745591</v>
      </c>
      <c r="R574" s="10">
        <v>2.199048542601624</v>
      </c>
      <c r="S574" s="18">
        <v>2.199048542601624</v>
      </c>
      <c r="U574" s="14"/>
      <c r="V574" s="14">
        <v>4513</v>
      </c>
      <c r="W574" s="14"/>
      <c r="X574" s="14"/>
      <c r="Y574" s="19">
        <f t="shared" si="17"/>
        <v>0</v>
      </c>
    </row>
    <row r="575" spans="1:25">
      <c r="A575">
        <v>1748</v>
      </c>
      <c r="B575" t="s">
        <v>1152</v>
      </c>
      <c r="C575" t="s">
        <v>1153</v>
      </c>
      <c r="D575" t="str">
        <f t="shared" si="16"/>
        <v>Bitcoin Planet BTPL</v>
      </c>
      <c r="E575" s="3" t="s">
        <v>8881</v>
      </c>
      <c r="F575" s="3" t="s">
        <v>8883</v>
      </c>
      <c r="G575" s="3" t="s">
        <v>8883</v>
      </c>
      <c r="H575" s="4">
        <v>0</v>
      </c>
      <c r="I575" s="4">
        <v>0</v>
      </c>
      <c r="J575" s="6">
        <v>43326</v>
      </c>
      <c r="K575" s="7">
        <v>6.4499923028051897E-3</v>
      </c>
      <c r="L575" s="7">
        <v>1774</v>
      </c>
      <c r="M575" s="7">
        <v>43888.085342971703</v>
      </c>
      <c r="N575" s="9">
        <v>43343</v>
      </c>
      <c r="O575" s="10">
        <v>1.15600358694792E-2</v>
      </c>
      <c r="P575" s="10">
        <v>2449</v>
      </c>
      <c r="Q575" s="10">
        <v>78658.673838550894</v>
      </c>
      <c r="R575" s="10">
        <v>1.7922557619877439</v>
      </c>
      <c r="S575" s="18">
        <v>1.7922557619877439</v>
      </c>
      <c r="U575" s="14"/>
      <c r="V575" s="14">
        <v>4541</v>
      </c>
      <c r="W575" s="14"/>
      <c r="X575" s="14"/>
      <c r="Y575" s="19">
        <f t="shared" si="17"/>
        <v>0</v>
      </c>
    </row>
    <row r="576" spans="1:25">
      <c r="A576">
        <v>1750</v>
      </c>
      <c r="B576" t="s">
        <v>1154</v>
      </c>
      <c r="C576" t="s">
        <v>1155</v>
      </c>
      <c r="D576" t="str">
        <f t="shared" si="16"/>
        <v>GXChain GXC</v>
      </c>
      <c r="E576" s="3" t="s">
        <v>3686</v>
      </c>
      <c r="F576" s="3" t="s">
        <v>8883</v>
      </c>
      <c r="G576" s="3" t="s">
        <v>8883</v>
      </c>
      <c r="H576" s="4">
        <v>183</v>
      </c>
      <c r="I576" s="4">
        <v>16692674.775725</v>
      </c>
      <c r="J576" s="6">
        <v>43903</v>
      </c>
      <c r="K576" s="7">
        <v>0.19119671451199999</v>
      </c>
      <c r="L576" s="7">
        <v>204</v>
      </c>
      <c r="M576" s="7">
        <v>16692674.775725</v>
      </c>
      <c r="N576" s="9">
        <v>44533</v>
      </c>
      <c r="O576" s="10">
        <v>5.6433427482082212</v>
      </c>
      <c r="P576" s="10">
        <v>344</v>
      </c>
      <c r="Q576" s="10">
        <v>267318988.38999999</v>
      </c>
      <c r="R576" s="10">
        <v>29.515898129379369</v>
      </c>
      <c r="S576" s="18">
        <v>29.515898129379369</v>
      </c>
      <c r="T576" s="13">
        <v>44687</v>
      </c>
      <c r="U576" s="14">
        <v>1.0696262660592371</v>
      </c>
      <c r="V576" s="14">
        <v>275</v>
      </c>
      <c r="W576" s="14">
        <v>84218753.719999999</v>
      </c>
      <c r="X576" s="14">
        <v>81.046228914611874</v>
      </c>
      <c r="Y576" s="19">
        <f t="shared" si="17"/>
        <v>-0.81046228914611873</v>
      </c>
    </row>
    <row r="577" spans="1:25">
      <c r="A577">
        <v>1751</v>
      </c>
      <c r="B577" t="s">
        <v>1156</v>
      </c>
      <c r="C577" t="s">
        <v>1157</v>
      </c>
      <c r="D577" t="str">
        <f t="shared" si="16"/>
        <v>ATC Coin ATCC</v>
      </c>
      <c r="E577" s="3" t="s">
        <v>8887</v>
      </c>
      <c r="F577" s="3" t="s">
        <v>8883</v>
      </c>
      <c r="G577" s="3" t="s">
        <v>8883</v>
      </c>
      <c r="H577" s="4">
        <v>702</v>
      </c>
      <c r="I577" s="4">
        <v>1176473.438155263</v>
      </c>
      <c r="J577" s="6">
        <v>43665</v>
      </c>
      <c r="K577" s="7">
        <v>3.3677015205399998E-3</v>
      </c>
      <c r="L577" s="7">
        <v>910</v>
      </c>
      <c r="M577" s="7">
        <v>1125057.286977574</v>
      </c>
      <c r="N577" s="9">
        <v>43751</v>
      </c>
      <c r="O577" s="10">
        <v>5.5554440273299997E-2</v>
      </c>
      <c r="P577" s="10">
        <v>1063</v>
      </c>
      <c r="Q577" s="10">
        <v>20278985.794314861</v>
      </c>
      <c r="R577" s="10">
        <v>16.496248237697749</v>
      </c>
      <c r="S577" s="18">
        <v>16.496248237697749</v>
      </c>
      <c r="T577" s="13">
        <v>44345</v>
      </c>
      <c r="U577" s="14">
        <v>3.4583513412E-4</v>
      </c>
      <c r="V577" s="14">
        <v>1665</v>
      </c>
      <c r="W577" s="14">
        <v>141292.25555036491</v>
      </c>
      <c r="X577" s="14">
        <v>99.37748426153037</v>
      </c>
      <c r="Y577" s="19">
        <f t="shared" si="17"/>
        <v>-0.99377484261530369</v>
      </c>
    </row>
    <row r="578" spans="1:25">
      <c r="A578">
        <v>1752</v>
      </c>
      <c r="B578" t="s">
        <v>1158</v>
      </c>
      <c r="C578" t="s">
        <v>1159</v>
      </c>
      <c r="D578" t="str">
        <f t="shared" ref="D578:D641" si="18">_xlfn.TEXTJOIN(" ",TRUE,B578,C578)</f>
        <v>Goodomy GOOD</v>
      </c>
      <c r="E578" s="3" t="s">
        <v>8887</v>
      </c>
      <c r="F578" s="3" t="s">
        <v>8883</v>
      </c>
      <c r="G578" s="3" t="s">
        <v>8883</v>
      </c>
      <c r="H578" s="4">
        <v>0</v>
      </c>
      <c r="I578" s="4">
        <v>0</v>
      </c>
      <c r="J578" s="6">
        <v>43326</v>
      </c>
      <c r="K578" s="7">
        <v>1.6124980757013E-3</v>
      </c>
      <c r="L578" s="7">
        <v>943</v>
      </c>
      <c r="M578" s="7">
        <v>1000569.209405229</v>
      </c>
      <c r="N578" s="9">
        <v>43345</v>
      </c>
      <c r="O578" s="10">
        <v>3.34469717927277E-3</v>
      </c>
      <c r="P578" s="10">
        <v>1789</v>
      </c>
      <c r="Q578" s="10">
        <v>2075413.9572596799</v>
      </c>
      <c r="R578" s="10">
        <v>2.074233284165695</v>
      </c>
      <c r="S578" s="18">
        <v>2.074233284165695</v>
      </c>
      <c r="U578" s="14"/>
      <c r="V578" s="14">
        <v>4354</v>
      </c>
      <c r="W578" s="14"/>
      <c r="X578" s="14"/>
      <c r="Y578" s="19">
        <f t="shared" si="17"/>
        <v>0</v>
      </c>
    </row>
    <row r="579" spans="1:25">
      <c r="A579">
        <v>1753</v>
      </c>
      <c r="B579" t="s">
        <v>1160</v>
      </c>
      <c r="C579" t="s">
        <v>1161</v>
      </c>
      <c r="D579" t="str">
        <f t="shared" si="18"/>
        <v>Antimatter ANTX</v>
      </c>
      <c r="E579" s="3" t="s">
        <v>8881</v>
      </c>
      <c r="F579" s="3" t="s">
        <v>8883</v>
      </c>
      <c r="G579" s="3" t="s">
        <v>8883</v>
      </c>
      <c r="H579" s="4">
        <v>0</v>
      </c>
      <c r="I579" s="4">
        <v>0</v>
      </c>
      <c r="J579" s="6">
        <v>43326</v>
      </c>
      <c r="K579" s="8">
        <v>6.2019156757742194E-5</v>
      </c>
      <c r="L579" s="7">
        <v>4640</v>
      </c>
      <c r="M579" s="7">
        <v>0</v>
      </c>
      <c r="N579" s="9">
        <v>43337</v>
      </c>
      <c r="O579" s="10">
        <v>1.34954083478078E-4</v>
      </c>
      <c r="P579" s="10">
        <v>2705</v>
      </c>
      <c r="Q579" s="10">
        <v>0</v>
      </c>
      <c r="R579" s="10">
        <v>2.1760064233899952</v>
      </c>
      <c r="S579" s="18">
        <v>2.1760064233899952</v>
      </c>
      <c r="U579" s="14"/>
      <c r="V579" s="14">
        <v>4640</v>
      </c>
      <c r="W579" s="14"/>
      <c r="X579" s="14"/>
      <c r="Y579" s="19">
        <f t="shared" ref="Y579:Y642" si="19">X579/-100</f>
        <v>0</v>
      </c>
    </row>
    <row r="580" spans="1:25">
      <c r="A580">
        <v>1754</v>
      </c>
      <c r="B580" t="s">
        <v>1162</v>
      </c>
      <c r="C580" t="s">
        <v>1163</v>
      </c>
      <c r="D580" t="str">
        <f t="shared" si="18"/>
        <v>Bitradio BRO</v>
      </c>
      <c r="E580" s="3" t="s">
        <v>8887</v>
      </c>
      <c r="F580" s="3" t="s">
        <v>8883</v>
      </c>
      <c r="G580" s="3" t="s">
        <v>8883</v>
      </c>
      <c r="H580" s="4">
        <v>1587</v>
      </c>
      <c r="I580" s="4">
        <v>73377.671041217021</v>
      </c>
      <c r="J580" s="6">
        <v>43321</v>
      </c>
      <c r="K580" s="7">
        <v>2.8740681707859001E-2</v>
      </c>
      <c r="L580" s="7">
        <v>1427</v>
      </c>
      <c r="M580" s="7">
        <v>191157.06688336199</v>
      </c>
      <c r="N580" s="9">
        <v>43365</v>
      </c>
      <c r="O580" s="10">
        <v>6.1379749327897998E-2</v>
      </c>
      <c r="P580" s="10">
        <v>2207</v>
      </c>
      <c r="Q580" s="10">
        <v>416425.21167293342</v>
      </c>
      <c r="R580" s="10">
        <v>2.1356399946182911</v>
      </c>
      <c r="S580" s="18">
        <v>2.1356399946182911</v>
      </c>
      <c r="T580" s="13">
        <v>43914</v>
      </c>
      <c r="U580" s="14">
        <v>2.0980753247499999E-3</v>
      </c>
      <c r="V580" s="14">
        <v>2105</v>
      </c>
      <c r="W580" s="14">
        <v>17817.487310424749</v>
      </c>
      <c r="X580" s="14">
        <v>96.581811839045102</v>
      </c>
      <c r="Y580" s="19">
        <f t="shared" si="19"/>
        <v>-0.96581811839045106</v>
      </c>
    </row>
    <row r="581" spans="1:25">
      <c r="A581">
        <v>1755</v>
      </c>
      <c r="B581" t="s">
        <v>1164</v>
      </c>
      <c r="C581" t="s">
        <v>1165</v>
      </c>
      <c r="D581" t="str">
        <f t="shared" si="18"/>
        <v>Flash FLASH</v>
      </c>
      <c r="E581" s="3" t="s">
        <v>8894</v>
      </c>
      <c r="F581" s="3" t="s">
        <v>8883</v>
      </c>
      <c r="G581" s="3" t="s">
        <v>8883</v>
      </c>
      <c r="H581" s="4">
        <v>1294</v>
      </c>
      <c r="I581" s="4">
        <v>1596593.21211</v>
      </c>
      <c r="J581" s="6">
        <v>43430</v>
      </c>
      <c r="K581" s="7">
        <v>2.1499201055100001E-3</v>
      </c>
      <c r="L581" s="7">
        <v>710</v>
      </c>
      <c r="M581" s="7">
        <v>1934928.0949589999</v>
      </c>
      <c r="N581" s="9">
        <v>43499</v>
      </c>
      <c r="O581" s="10">
        <v>1.69485107683E-2</v>
      </c>
      <c r="P581" s="10">
        <v>1155</v>
      </c>
      <c r="Q581" s="10">
        <v>15253659.691470001</v>
      </c>
      <c r="R581" s="10">
        <v>7.8833212103384209</v>
      </c>
      <c r="S581" s="18">
        <v>7.8833212103384209</v>
      </c>
      <c r="T581" s="13">
        <v>44587</v>
      </c>
      <c r="U581" s="14">
        <v>3.6852122594585948E-4</v>
      </c>
      <c r="V581" s="14">
        <v>2542</v>
      </c>
      <c r="W581" s="14">
        <v>0</v>
      </c>
      <c r="X581" s="14">
        <v>97.825642435587127</v>
      </c>
      <c r="Y581" s="19">
        <f t="shared" si="19"/>
        <v>-0.97825642435587123</v>
      </c>
    </row>
    <row r="582" spans="1:25">
      <c r="A582">
        <v>1757</v>
      </c>
      <c r="B582" t="s">
        <v>1166</v>
      </c>
      <c r="C582" t="s">
        <v>1167</v>
      </c>
      <c r="D582" t="str">
        <f t="shared" si="18"/>
        <v>FunFair FUN</v>
      </c>
      <c r="E582" s="3" t="s">
        <v>8889</v>
      </c>
      <c r="F582" s="3" t="s">
        <v>8883</v>
      </c>
      <c r="G582" s="3" t="s">
        <v>8883</v>
      </c>
      <c r="H582" s="4">
        <v>235</v>
      </c>
      <c r="I582" s="4">
        <v>10325312.4059863</v>
      </c>
      <c r="J582" s="6">
        <v>43903</v>
      </c>
      <c r="K582" s="7">
        <v>1.0505945024399999E-3</v>
      </c>
      <c r="L582" s="7">
        <v>290</v>
      </c>
      <c r="M582" s="7">
        <v>10325312.4059863</v>
      </c>
      <c r="N582" s="9">
        <v>44290</v>
      </c>
      <c r="O582" s="10">
        <v>6.8706450000000002E-2</v>
      </c>
      <c r="P582" s="10">
        <v>231</v>
      </c>
      <c r="Q582" s="10">
        <v>544060765.76999998</v>
      </c>
      <c r="R582" s="10">
        <v>65.3976865864324</v>
      </c>
      <c r="S582" s="18">
        <v>65.3976865864324</v>
      </c>
      <c r="T582" s="13">
        <v>44616</v>
      </c>
      <c r="U582" s="14">
        <v>7.7855405181094404E-3</v>
      </c>
      <c r="V582" s="14">
        <v>258</v>
      </c>
      <c r="W582" s="14">
        <v>91852416.170000002</v>
      </c>
      <c r="X582" s="14">
        <v>88.66839937428081</v>
      </c>
      <c r="Y582" s="19">
        <f t="shared" si="19"/>
        <v>-0.88668399374280815</v>
      </c>
    </row>
    <row r="583" spans="1:25">
      <c r="A583">
        <v>1758</v>
      </c>
      <c r="B583" t="s">
        <v>1168</v>
      </c>
      <c r="C583" t="s">
        <v>1169</v>
      </c>
      <c r="D583" t="str">
        <f t="shared" si="18"/>
        <v>TenX PAY</v>
      </c>
      <c r="E583" s="3" t="s">
        <v>8898</v>
      </c>
      <c r="F583" s="3" t="s">
        <v>8883</v>
      </c>
      <c r="G583" s="3" t="s">
        <v>8883</v>
      </c>
      <c r="H583" s="4">
        <v>439</v>
      </c>
      <c r="I583" s="4">
        <v>3445760.6715331599</v>
      </c>
      <c r="J583" s="6">
        <v>43326</v>
      </c>
      <c r="K583" s="7">
        <v>0.49644100000000002</v>
      </c>
      <c r="L583" s="7">
        <v>63</v>
      </c>
      <c r="M583" s="7">
        <v>70048411.678499997</v>
      </c>
      <c r="N583" s="9">
        <v>43347</v>
      </c>
      <c r="O583" s="10">
        <v>0.75041400000000003</v>
      </c>
      <c r="P583" s="10">
        <v>643</v>
      </c>
      <c r="Q583" s="10">
        <v>79004551.665900007</v>
      </c>
      <c r="R583" s="10">
        <v>1.511587479680365</v>
      </c>
      <c r="S583" s="18">
        <v>1.511587479680365</v>
      </c>
      <c r="T583" s="13">
        <v>43903</v>
      </c>
      <c r="U583" s="14">
        <v>1.65098603331E-2</v>
      </c>
      <c r="V583" s="14">
        <v>841</v>
      </c>
      <c r="W583" s="14">
        <v>3445760.6715331599</v>
      </c>
      <c r="X583" s="14">
        <v>97.799899744261182</v>
      </c>
      <c r="Y583" s="19">
        <f t="shared" si="19"/>
        <v>-0.97799899744261187</v>
      </c>
    </row>
    <row r="584" spans="1:25">
      <c r="A584">
        <v>1759</v>
      </c>
      <c r="B584" t="s">
        <v>1170</v>
      </c>
      <c r="C584" t="s">
        <v>1171</v>
      </c>
      <c r="D584" t="str">
        <f t="shared" si="18"/>
        <v>Status SNT</v>
      </c>
      <c r="E584" s="3" t="s">
        <v>8884</v>
      </c>
      <c r="F584" s="3" t="s">
        <v>8883</v>
      </c>
      <c r="G584" s="3" t="s">
        <v>8883</v>
      </c>
      <c r="H584" s="4">
        <v>115</v>
      </c>
      <c r="I584" s="4">
        <v>32380875.291354898</v>
      </c>
      <c r="J584" s="6">
        <v>43903</v>
      </c>
      <c r="K584" s="7">
        <v>6.1964527140500004E-3</v>
      </c>
      <c r="L584" s="7">
        <v>119</v>
      </c>
      <c r="M584" s="7">
        <v>32380875.291354898</v>
      </c>
      <c r="N584" s="9">
        <v>44301</v>
      </c>
      <c r="O584" s="10">
        <v>0.29674548000000001</v>
      </c>
      <c r="P584" s="10">
        <v>164</v>
      </c>
      <c r="Q584" s="10">
        <v>963358071.41999996</v>
      </c>
      <c r="R584" s="10">
        <v>47.889573872992123</v>
      </c>
      <c r="S584" s="18">
        <v>47.889573872992123</v>
      </c>
      <c r="T584" s="13">
        <v>44369</v>
      </c>
      <c r="U584" s="14">
        <v>3.2573600000000001E-2</v>
      </c>
      <c r="V584" s="14">
        <v>210</v>
      </c>
      <c r="W584" s="14">
        <v>131267232.78</v>
      </c>
      <c r="X584" s="14">
        <v>89.023050999799565</v>
      </c>
      <c r="Y584" s="19">
        <f t="shared" si="19"/>
        <v>-0.89023050999799569</v>
      </c>
    </row>
    <row r="585" spans="1:25">
      <c r="A585">
        <v>1760</v>
      </c>
      <c r="B585" t="s">
        <v>1172</v>
      </c>
      <c r="C585" t="s">
        <v>1173</v>
      </c>
      <c r="D585" t="str">
        <f t="shared" si="18"/>
        <v>ChanCoin CHAN</v>
      </c>
      <c r="E585" s="3" t="s">
        <v>8891</v>
      </c>
      <c r="F585" s="3" t="s">
        <v>8883</v>
      </c>
      <c r="G585" s="3" t="s">
        <v>8883</v>
      </c>
      <c r="H585" s="4">
        <v>0</v>
      </c>
      <c r="I585" s="4">
        <v>0</v>
      </c>
      <c r="J585" s="6">
        <v>43335</v>
      </c>
      <c r="K585" s="7">
        <v>3.33339464850724E-3</v>
      </c>
      <c r="L585" s="7">
        <v>1831</v>
      </c>
      <c r="M585" s="7">
        <v>33371.775244688703</v>
      </c>
      <c r="N585" s="9">
        <v>43370</v>
      </c>
      <c r="O585" s="10">
        <v>6.6092601045966096E-3</v>
      </c>
      <c r="P585" s="10">
        <v>2462</v>
      </c>
      <c r="Q585" s="10">
        <v>69621.158523815539</v>
      </c>
      <c r="R585" s="10">
        <v>1.982741559735919</v>
      </c>
      <c r="S585" s="18">
        <v>1.982741559735919</v>
      </c>
      <c r="U585" s="14"/>
      <c r="V585" s="14">
        <v>4551</v>
      </c>
      <c r="W585" s="14"/>
      <c r="X585" s="14"/>
      <c r="Y585" s="19">
        <f t="shared" si="19"/>
        <v>0</v>
      </c>
    </row>
    <row r="586" spans="1:25">
      <c r="A586">
        <v>1762</v>
      </c>
      <c r="B586" t="s">
        <v>1174</v>
      </c>
      <c r="C586" t="s">
        <v>1175</v>
      </c>
      <c r="D586" t="str">
        <f t="shared" si="18"/>
        <v>Ergo ERG</v>
      </c>
      <c r="E586" s="3" t="s">
        <v>8887</v>
      </c>
      <c r="F586" s="3" t="s">
        <v>8883</v>
      </c>
      <c r="G586" s="3" t="s">
        <v>8883</v>
      </c>
      <c r="H586" s="4">
        <v>674</v>
      </c>
      <c r="I586" s="4">
        <v>1332699.69190083</v>
      </c>
      <c r="J586" s="6">
        <v>43907</v>
      </c>
      <c r="K586" s="7">
        <v>0.10903676135400001</v>
      </c>
      <c r="L586" s="7">
        <v>880</v>
      </c>
      <c r="M586" s="7">
        <v>1210189.8841893601</v>
      </c>
      <c r="N586" s="9">
        <v>44334</v>
      </c>
      <c r="O586" s="10">
        <v>19.60491304</v>
      </c>
      <c r="P586" s="10">
        <v>217</v>
      </c>
      <c r="Q586" s="10">
        <v>582125854.58000004</v>
      </c>
      <c r="R586" s="10">
        <v>179.80094783217621</v>
      </c>
      <c r="S586" s="18">
        <v>179.80094783217621</v>
      </c>
      <c r="T586" s="13">
        <v>44616</v>
      </c>
      <c r="U586" s="14">
        <v>2.4944611980970639</v>
      </c>
      <c r="V586" s="14">
        <v>267</v>
      </c>
      <c r="W586" s="14">
        <v>88138690.760000005</v>
      </c>
      <c r="X586" s="14">
        <v>87.276346531057797</v>
      </c>
      <c r="Y586" s="19">
        <f t="shared" si="19"/>
        <v>-0.87276346531057802</v>
      </c>
    </row>
    <row r="587" spans="1:25">
      <c r="A587">
        <v>1763</v>
      </c>
      <c r="B587" t="s">
        <v>1176</v>
      </c>
      <c r="C587" t="s">
        <v>1177</v>
      </c>
      <c r="D587" t="str">
        <f t="shared" si="18"/>
        <v>BriaCoin BRIA</v>
      </c>
      <c r="E587" s="3" t="s">
        <v>8887</v>
      </c>
      <c r="F587" s="3" t="s">
        <v>8883</v>
      </c>
      <c r="G587" s="3" t="s">
        <v>8883</v>
      </c>
      <c r="H587" s="4">
        <v>1844</v>
      </c>
      <c r="I587" s="4">
        <v>11226.817846869289</v>
      </c>
      <c r="J587" s="6">
        <v>43350</v>
      </c>
      <c r="K587" s="7">
        <v>0.250399529933929</v>
      </c>
      <c r="L587" s="7">
        <v>1435</v>
      </c>
      <c r="M587" s="7">
        <v>186154.71535391081</v>
      </c>
      <c r="N587" s="9">
        <v>43364</v>
      </c>
      <c r="O587" s="10">
        <v>0.84616667032241799</v>
      </c>
      <c r="P587" s="10">
        <v>2111</v>
      </c>
      <c r="Q587" s="10">
        <v>629066.3392914487</v>
      </c>
      <c r="R587" s="10">
        <v>3.379266209268402</v>
      </c>
      <c r="S587" s="18">
        <v>3.379266209268402</v>
      </c>
      <c r="T587" s="13">
        <v>43975</v>
      </c>
      <c r="U587" s="14">
        <v>8.8748557964000007E-3</v>
      </c>
      <c r="V587" s="14">
        <v>2265</v>
      </c>
      <c r="W587" s="14">
        <v>6597.8408786221516</v>
      </c>
      <c r="X587" s="14">
        <v>98.951169301785612</v>
      </c>
      <c r="Y587" s="19">
        <f t="shared" si="19"/>
        <v>-0.98951169301785613</v>
      </c>
    </row>
    <row r="588" spans="1:25">
      <c r="A588">
        <v>1765</v>
      </c>
      <c r="B588" t="s">
        <v>1178</v>
      </c>
      <c r="C588" t="s">
        <v>1178</v>
      </c>
      <c r="D588" t="str">
        <f t="shared" si="18"/>
        <v>EOS EOS</v>
      </c>
      <c r="E588" s="3" t="s">
        <v>8887</v>
      </c>
      <c r="F588" s="3" t="s">
        <v>8883</v>
      </c>
      <c r="G588" s="3" t="s">
        <v>8883</v>
      </c>
      <c r="H588" s="4">
        <v>8</v>
      </c>
      <c r="I588" s="4">
        <v>1935532291.19802</v>
      </c>
      <c r="J588" s="6">
        <v>43903</v>
      </c>
      <c r="K588" s="7">
        <v>1.46318774576</v>
      </c>
      <c r="L588" s="7">
        <v>5</v>
      </c>
      <c r="M588" s="7">
        <v>1935532291.19802</v>
      </c>
      <c r="N588" s="9">
        <v>44328</v>
      </c>
      <c r="O588" s="10">
        <v>14.876486330000001</v>
      </c>
      <c r="P588" s="10">
        <v>34</v>
      </c>
      <c r="Q588" s="10">
        <v>9804576830.3999996</v>
      </c>
      <c r="R588" s="10">
        <v>10.16717531506727</v>
      </c>
      <c r="S588" s="18">
        <v>10.16717531506727</v>
      </c>
      <c r="T588" s="13">
        <v>44616</v>
      </c>
      <c r="U588" s="14">
        <v>1.869361601113027</v>
      </c>
      <c r="V588" s="14">
        <v>43</v>
      </c>
      <c r="W588" s="14">
        <v>2029906594.8699999</v>
      </c>
      <c r="X588" s="14">
        <v>87.434118785541031</v>
      </c>
      <c r="Y588" s="19">
        <f t="shared" si="19"/>
        <v>-0.87434118785541026</v>
      </c>
    </row>
    <row r="589" spans="1:25">
      <c r="A589">
        <v>1767</v>
      </c>
      <c r="B589" t="s">
        <v>1179</v>
      </c>
      <c r="C589" t="s">
        <v>1180</v>
      </c>
      <c r="D589" t="str">
        <f t="shared" si="18"/>
        <v>TurboCoin TURBO</v>
      </c>
      <c r="E589" s="3" t="s">
        <v>8887</v>
      </c>
      <c r="F589" s="3" t="s">
        <v>8883</v>
      </c>
      <c r="G589" s="3" t="s">
        <v>8883</v>
      </c>
      <c r="H589" s="4">
        <v>0</v>
      </c>
      <c r="I589" s="4">
        <v>0</v>
      </c>
      <c r="J589" s="6">
        <v>43332</v>
      </c>
      <c r="K589" s="8">
        <v>6.4567255321890102E-5</v>
      </c>
      <c r="L589" s="7">
        <v>4641</v>
      </c>
      <c r="M589" s="7">
        <v>0</v>
      </c>
      <c r="N589" s="9">
        <v>43348</v>
      </c>
      <c r="O589" s="12">
        <v>7.3587769293226302E-5</v>
      </c>
      <c r="P589" s="10">
        <v>2706</v>
      </c>
      <c r="Q589" s="10">
        <v>0</v>
      </c>
      <c r="R589" s="10">
        <v>1.1397072544955771</v>
      </c>
      <c r="S589" s="18">
        <v>1.1397072544955771</v>
      </c>
      <c r="U589" s="14"/>
      <c r="V589" s="14">
        <v>4641</v>
      </c>
      <c r="W589" s="14"/>
      <c r="X589" s="14"/>
      <c r="Y589" s="19">
        <f t="shared" si="19"/>
        <v>0</v>
      </c>
    </row>
    <row r="590" spans="1:25">
      <c r="A590">
        <v>1768</v>
      </c>
      <c r="B590" t="s">
        <v>1181</v>
      </c>
      <c r="C590" t="s">
        <v>1182</v>
      </c>
      <c r="D590" t="str">
        <f t="shared" si="18"/>
        <v>AdEx ADX</v>
      </c>
      <c r="E590" s="3" t="s">
        <v>8888</v>
      </c>
      <c r="F590" s="3" t="s">
        <v>8883</v>
      </c>
      <c r="G590" s="3" t="s">
        <v>8883</v>
      </c>
      <c r="H590" s="4">
        <v>382</v>
      </c>
      <c r="I590" s="4">
        <v>4520769.4901434099</v>
      </c>
      <c r="J590" s="6">
        <v>43903</v>
      </c>
      <c r="K590" s="7">
        <v>3.4879632973999999E-2</v>
      </c>
      <c r="L590" s="7">
        <v>476</v>
      </c>
      <c r="M590" s="7">
        <v>4520769.4901434099</v>
      </c>
      <c r="N590" s="9">
        <v>44289</v>
      </c>
      <c r="O590" s="10">
        <v>2.2737165799999999</v>
      </c>
      <c r="P590" s="10">
        <v>424</v>
      </c>
      <c r="Q590" s="10">
        <v>187951893.80000001</v>
      </c>
      <c r="R590" s="10">
        <v>65.187514492909813</v>
      </c>
      <c r="S590" s="18">
        <v>65.187514492909813</v>
      </c>
      <c r="T590" s="13">
        <v>44397</v>
      </c>
      <c r="U590" s="14">
        <v>0.29215239999999998</v>
      </c>
      <c r="V590" s="14">
        <v>400</v>
      </c>
      <c r="W590" s="14">
        <v>36977340.799999997</v>
      </c>
      <c r="X590" s="14">
        <v>87.150887556970716</v>
      </c>
      <c r="Y590" s="19">
        <f t="shared" si="19"/>
        <v>-0.87150887556970713</v>
      </c>
    </row>
    <row r="591" spans="1:25">
      <c r="A591">
        <v>1769</v>
      </c>
      <c r="B591" t="s">
        <v>1183</v>
      </c>
      <c r="C591" t="s">
        <v>1184</v>
      </c>
      <c r="D591" t="str">
        <f t="shared" si="18"/>
        <v>Denarius D</v>
      </c>
      <c r="E591" s="3" t="s">
        <v>8884</v>
      </c>
      <c r="F591" s="3" t="s">
        <v>8882</v>
      </c>
      <c r="G591" s="3" t="s">
        <v>8883</v>
      </c>
      <c r="H591" s="4">
        <v>1332</v>
      </c>
      <c r="I591" s="4">
        <v>698834.74496622826</v>
      </c>
      <c r="J591" s="6">
        <v>43527</v>
      </c>
      <c r="K591" s="7">
        <v>3.2183566884299998E-2</v>
      </c>
      <c r="L591" s="7">
        <v>1518</v>
      </c>
      <c r="M591" s="7">
        <v>134249.94369737731</v>
      </c>
      <c r="N591" s="9">
        <v>43632</v>
      </c>
      <c r="O591" s="10">
        <v>1.1802134977200001</v>
      </c>
      <c r="P591" s="10">
        <v>1432</v>
      </c>
      <c r="Q591" s="10">
        <v>6781849.8030356867</v>
      </c>
      <c r="R591" s="10">
        <v>36.67130812326895</v>
      </c>
      <c r="S591" s="18">
        <v>36.67130812326895</v>
      </c>
      <c r="T591" s="13">
        <v>44148</v>
      </c>
      <c r="U591" s="14">
        <v>3.4806899634499998E-3</v>
      </c>
      <c r="V591" s="14">
        <v>2044</v>
      </c>
      <c r="W591" s="14">
        <v>25862.696382960919</v>
      </c>
      <c r="X591" s="14">
        <v>99.705079634305633</v>
      </c>
      <c r="Y591" s="19">
        <f t="shared" si="19"/>
        <v>-0.99705079634305638</v>
      </c>
    </row>
    <row r="592" spans="1:25">
      <c r="A592">
        <v>1771</v>
      </c>
      <c r="B592" t="s">
        <v>1185</v>
      </c>
      <c r="C592" t="s">
        <v>83</v>
      </c>
      <c r="D592" t="str">
        <f t="shared" si="18"/>
        <v>DAO.Casino BET</v>
      </c>
      <c r="E592" s="3" t="s">
        <v>8889</v>
      </c>
      <c r="F592" s="3" t="s">
        <v>8883</v>
      </c>
      <c r="G592" s="3" t="s">
        <v>8883</v>
      </c>
      <c r="H592" s="4">
        <v>612</v>
      </c>
      <c r="I592" s="4">
        <v>1668885.319918833</v>
      </c>
      <c r="J592" s="6">
        <v>44168</v>
      </c>
      <c r="K592" s="7">
        <v>5.3467628870000001E-3</v>
      </c>
      <c r="L592" s="7">
        <v>981</v>
      </c>
      <c r="M592" s="7">
        <v>894357.41613214149</v>
      </c>
      <c r="N592" s="9">
        <v>44414</v>
      </c>
      <c r="O592" s="10">
        <v>4.5921447338580001E-2</v>
      </c>
      <c r="P592" s="10">
        <v>1390</v>
      </c>
      <c r="Q592" s="10">
        <v>7681318.1835008254</v>
      </c>
      <c r="R592" s="10">
        <v>8.5886448135249065</v>
      </c>
      <c r="S592" s="18">
        <v>8.5886448135249065</v>
      </c>
      <c r="T592" s="13">
        <v>44460</v>
      </c>
      <c r="U592" s="14">
        <v>2.361236125206E-2</v>
      </c>
      <c r="V592" s="14">
        <v>815</v>
      </c>
      <c r="W592" s="14">
        <v>3949659.0450114352</v>
      </c>
      <c r="X592" s="14">
        <v>48.580973334822268</v>
      </c>
      <c r="Y592" s="19">
        <f t="shared" si="19"/>
        <v>-0.48580973334822269</v>
      </c>
    </row>
    <row r="593" spans="1:25">
      <c r="A593">
        <v>1772</v>
      </c>
      <c r="B593" t="s">
        <v>1186</v>
      </c>
      <c r="C593" t="s">
        <v>1187</v>
      </c>
      <c r="D593" t="str">
        <f t="shared" si="18"/>
        <v>Storj STORJ</v>
      </c>
      <c r="E593" s="3" t="s">
        <v>8884</v>
      </c>
      <c r="F593" s="3" t="s">
        <v>8883</v>
      </c>
      <c r="G593" s="3" t="s">
        <v>8883</v>
      </c>
      <c r="H593" s="4">
        <v>242</v>
      </c>
      <c r="I593" s="4">
        <v>9855663.4254107103</v>
      </c>
      <c r="J593" s="6">
        <v>43903</v>
      </c>
      <c r="K593" s="7">
        <v>4.8352932836500002E-2</v>
      </c>
      <c r="L593" s="7">
        <v>300</v>
      </c>
      <c r="M593" s="7">
        <v>9855663.4254107103</v>
      </c>
      <c r="N593" s="9">
        <v>44283</v>
      </c>
      <c r="O593" s="10">
        <v>3.90788278</v>
      </c>
      <c r="P593" s="10">
        <v>194</v>
      </c>
      <c r="Q593" s="10">
        <v>702754587.87</v>
      </c>
      <c r="R593" s="10">
        <v>80.819974110237851</v>
      </c>
      <c r="S593" s="18">
        <v>80.819974110237851</v>
      </c>
      <c r="T593" s="13">
        <v>44369</v>
      </c>
      <c r="U593" s="14">
        <v>0.50590246000000005</v>
      </c>
      <c r="V593" s="14">
        <v>186</v>
      </c>
      <c r="W593" s="14">
        <v>165768249.40000001</v>
      </c>
      <c r="X593" s="14">
        <v>87.05430821545778</v>
      </c>
      <c r="Y593" s="19">
        <f t="shared" si="19"/>
        <v>-0.87054308215457776</v>
      </c>
    </row>
    <row r="594" spans="1:25">
      <c r="A594">
        <v>1774</v>
      </c>
      <c r="B594" t="s">
        <v>1188</v>
      </c>
      <c r="C594" t="s">
        <v>1189</v>
      </c>
      <c r="D594" t="str">
        <f t="shared" si="18"/>
        <v>SocialCoin SOCC</v>
      </c>
      <c r="E594" s="3" t="s">
        <v>8887</v>
      </c>
      <c r="F594" s="3" t="s">
        <v>8883</v>
      </c>
      <c r="G594" s="3" t="s">
        <v>8883</v>
      </c>
      <c r="H594" s="4">
        <v>1975</v>
      </c>
      <c r="I594" s="4">
        <v>2177.6658476296002</v>
      </c>
      <c r="J594" s="6">
        <v>43322</v>
      </c>
      <c r="K594" s="7">
        <v>1.02559E-2</v>
      </c>
      <c r="L594" s="7">
        <v>1972</v>
      </c>
      <c r="M594" s="7">
        <v>14285.7155566</v>
      </c>
      <c r="N594" s="9">
        <v>43323</v>
      </c>
      <c r="O594" s="10">
        <v>1.7079E-2</v>
      </c>
      <c r="P594" s="10">
        <v>2553</v>
      </c>
      <c r="Q594" s="10">
        <v>16335.474423899999</v>
      </c>
      <c r="R594" s="10">
        <v>1.6652853479460601</v>
      </c>
      <c r="S594" s="18">
        <v>1.6652853479460601</v>
      </c>
      <c r="T594" s="13">
        <v>43905</v>
      </c>
      <c r="U594" s="16">
        <v>5.18706720886E-5</v>
      </c>
      <c r="V594" s="14">
        <v>2457</v>
      </c>
      <c r="W594" s="16">
        <v>564.25822729476999</v>
      </c>
      <c r="X594" s="16">
        <v>99.696289758834837</v>
      </c>
      <c r="Y594" s="19">
        <f t="shared" si="19"/>
        <v>-0.99696289758834833</v>
      </c>
    </row>
    <row r="595" spans="1:25">
      <c r="A595">
        <v>1775</v>
      </c>
      <c r="B595" t="s">
        <v>1190</v>
      </c>
      <c r="C595" t="s">
        <v>1191</v>
      </c>
      <c r="D595" t="str">
        <f t="shared" si="18"/>
        <v>adToken ADT</v>
      </c>
      <c r="E595" s="3" t="s">
        <v>8887</v>
      </c>
      <c r="F595" s="3" t="s">
        <v>8883</v>
      </c>
      <c r="G595" s="3" t="s">
        <v>8883</v>
      </c>
      <c r="H595" s="4">
        <v>444</v>
      </c>
      <c r="I595" s="4">
        <v>3368977.43938806</v>
      </c>
      <c r="J595" s="6">
        <v>43319</v>
      </c>
      <c r="K595" s="7">
        <v>1.96974221616983E-2</v>
      </c>
      <c r="L595" s="7">
        <v>256</v>
      </c>
      <c r="M595" s="7">
        <v>11818453.297018981</v>
      </c>
      <c r="N595" s="9">
        <v>43321</v>
      </c>
      <c r="O595" s="10">
        <v>2.2656636312603999E-2</v>
      </c>
      <c r="P595" s="10">
        <v>1188</v>
      </c>
      <c r="Q595" s="10">
        <v>13593981.7875624</v>
      </c>
      <c r="R595" s="10">
        <v>1.1502335750644519</v>
      </c>
      <c r="S595" s="18">
        <v>1.1502335750644519</v>
      </c>
      <c r="T595" s="13">
        <v>44086</v>
      </c>
      <c r="U595" s="14">
        <v>1.2077367483700001E-4</v>
      </c>
      <c r="V595" s="14">
        <v>1759</v>
      </c>
      <c r="W595" s="14">
        <v>95894.297820578009</v>
      </c>
      <c r="X595" s="14">
        <v>99.466939076168984</v>
      </c>
      <c r="Y595" s="19">
        <f t="shared" si="19"/>
        <v>-0.99466939076168981</v>
      </c>
    </row>
    <row r="596" spans="1:25">
      <c r="A596">
        <v>1776</v>
      </c>
      <c r="B596" t="s">
        <v>1192</v>
      </c>
      <c r="C596" t="s">
        <v>1192</v>
      </c>
      <c r="D596" t="str">
        <f t="shared" si="18"/>
        <v>MCO MCO</v>
      </c>
      <c r="E596" s="3" t="s">
        <v>8898</v>
      </c>
      <c r="F596" s="3" t="s">
        <v>8883</v>
      </c>
      <c r="G596" s="3" t="s">
        <v>8883</v>
      </c>
      <c r="H596" s="4">
        <v>94</v>
      </c>
      <c r="I596" s="4">
        <v>42880445.238716729</v>
      </c>
      <c r="J596" s="6">
        <v>44140</v>
      </c>
      <c r="K596" s="7">
        <v>1.3177347134586901</v>
      </c>
      <c r="L596" s="7">
        <v>169</v>
      </c>
      <c r="M596" s="7">
        <v>20812079.492335409</v>
      </c>
      <c r="N596" s="9">
        <v>44302</v>
      </c>
      <c r="O596" s="10">
        <v>45.381617385755924</v>
      </c>
      <c r="P596" s="10">
        <v>193</v>
      </c>
      <c r="Q596" s="10">
        <v>716749599.80686533</v>
      </c>
      <c r="R596" s="10">
        <v>34.439115037534137</v>
      </c>
      <c r="S596" s="18">
        <v>34.439115037534137</v>
      </c>
      <c r="T596" s="13">
        <v>44466</v>
      </c>
      <c r="U596" s="14">
        <v>5.0336013795854804</v>
      </c>
      <c r="V596" s="14">
        <v>283</v>
      </c>
      <c r="W596" s="14">
        <v>79499849.988545805</v>
      </c>
      <c r="X596" s="14">
        <v>88.908281217043182</v>
      </c>
      <c r="Y596" s="19">
        <f t="shared" si="19"/>
        <v>-0.88908281217043184</v>
      </c>
    </row>
    <row r="597" spans="1:25">
      <c r="A597">
        <v>1777</v>
      </c>
      <c r="B597" t="s">
        <v>1193</v>
      </c>
      <c r="C597" t="s">
        <v>1194</v>
      </c>
      <c r="D597" t="str">
        <f t="shared" si="18"/>
        <v>CryptoPing PING</v>
      </c>
      <c r="E597" s="3" t="s">
        <v>8887</v>
      </c>
      <c r="F597" s="3" t="s">
        <v>8883</v>
      </c>
      <c r="G597" s="3" t="s">
        <v>8883</v>
      </c>
      <c r="H597" s="4">
        <v>1485</v>
      </c>
      <c r="I597" s="4">
        <v>144162.67866575471</v>
      </c>
      <c r="J597" s="6">
        <v>43853</v>
      </c>
      <c r="K597" s="7">
        <v>4.2917170879400003E-3</v>
      </c>
      <c r="L597" s="7">
        <v>1798</v>
      </c>
      <c r="M597" s="7">
        <v>38623.887314722902</v>
      </c>
      <c r="N597" s="9">
        <v>44280</v>
      </c>
      <c r="O597" s="10">
        <v>0.77504231483800001</v>
      </c>
      <c r="P597" s="10">
        <v>1499</v>
      </c>
      <c r="Q597" s="10">
        <v>5625091.486026058</v>
      </c>
      <c r="R597" s="10">
        <v>180.5902623488204</v>
      </c>
      <c r="S597" s="18">
        <v>180.5902623488204</v>
      </c>
      <c r="T597" s="13">
        <v>44456</v>
      </c>
      <c r="U597" s="14">
        <v>0.14215652359441</v>
      </c>
      <c r="V597" s="14">
        <v>1149</v>
      </c>
      <c r="W597" s="14">
        <v>1029822.539361313</v>
      </c>
      <c r="X597" s="14">
        <v>81.658224219135221</v>
      </c>
      <c r="Y597" s="19">
        <f t="shared" si="19"/>
        <v>-0.81658224219135223</v>
      </c>
    </row>
    <row r="598" spans="1:25">
      <c r="A598">
        <v>1779</v>
      </c>
      <c r="B598" t="s">
        <v>1195</v>
      </c>
      <c r="C598" t="s">
        <v>1196</v>
      </c>
      <c r="D598" t="str">
        <f t="shared" si="18"/>
        <v>Wagerr WGR</v>
      </c>
      <c r="E598" s="3" t="s">
        <v>8889</v>
      </c>
      <c r="F598" s="3" t="s">
        <v>8883</v>
      </c>
      <c r="G598" s="3" t="s">
        <v>8883</v>
      </c>
      <c r="H598" s="4">
        <v>445</v>
      </c>
      <c r="I598" s="4">
        <v>3367085.7386248698</v>
      </c>
      <c r="J598" s="6">
        <v>43320</v>
      </c>
      <c r="K598" s="7">
        <v>7.7073199999999994E-2</v>
      </c>
      <c r="L598" s="7">
        <v>230</v>
      </c>
      <c r="M598" s="7">
        <v>14159808</v>
      </c>
      <c r="N598" s="9">
        <v>43388</v>
      </c>
      <c r="O598" s="10">
        <v>0.21968499999999999</v>
      </c>
      <c r="P598" s="10">
        <v>891</v>
      </c>
      <c r="Q598" s="10">
        <v>35858118</v>
      </c>
      <c r="R598" s="10">
        <v>2.8503422720219218</v>
      </c>
      <c r="S598" s="18">
        <v>2.8503422720219218</v>
      </c>
      <c r="T598" s="13">
        <v>44148</v>
      </c>
      <c r="U598" s="14">
        <v>1.7833599999999999E-3</v>
      </c>
      <c r="V598" s="14">
        <v>730</v>
      </c>
      <c r="W598" s="14">
        <v>5863759.8728281697</v>
      </c>
      <c r="X598" s="14">
        <v>99.188219496096679</v>
      </c>
      <c r="Y598" s="19">
        <f t="shared" si="19"/>
        <v>-0.99188219496096675</v>
      </c>
    </row>
    <row r="599" spans="1:25">
      <c r="A599">
        <v>1781</v>
      </c>
      <c r="B599" t="s">
        <v>1197</v>
      </c>
      <c r="C599" t="s">
        <v>1198</v>
      </c>
      <c r="D599" t="str">
        <f t="shared" si="18"/>
        <v>Slevin SLEVIN</v>
      </c>
      <c r="E599" s="3" t="s">
        <v>8887</v>
      </c>
      <c r="F599" s="3" t="s">
        <v>8883</v>
      </c>
      <c r="G599" s="3" t="s">
        <v>8883</v>
      </c>
      <c r="H599" s="4">
        <v>0</v>
      </c>
      <c r="I599" s="4">
        <v>0</v>
      </c>
      <c r="J599" s="6">
        <v>43320</v>
      </c>
      <c r="K599" s="7">
        <v>3.7609966238960602E-4</v>
      </c>
      <c r="L599" s="7">
        <v>1876</v>
      </c>
      <c r="M599" s="7">
        <v>26326.976376475581</v>
      </c>
      <c r="N599" s="9">
        <v>43321</v>
      </c>
      <c r="O599" s="10">
        <v>3.7753526703454597E-4</v>
      </c>
      <c r="P599" s="10">
        <v>2538</v>
      </c>
      <c r="Q599" s="10">
        <v>26427.468701656511</v>
      </c>
      <c r="R599" s="10">
        <v>1.00381708570494</v>
      </c>
      <c r="S599" s="18">
        <v>1.00381708570494</v>
      </c>
      <c r="U599" s="14"/>
      <c r="V599" s="14">
        <v>4581</v>
      </c>
      <c r="W599" s="14"/>
      <c r="X599" s="14"/>
      <c r="Y599" s="19">
        <f t="shared" si="19"/>
        <v>0</v>
      </c>
    </row>
    <row r="600" spans="1:25">
      <c r="A600">
        <v>1782</v>
      </c>
      <c r="B600" t="s">
        <v>1199</v>
      </c>
      <c r="C600" t="s">
        <v>1200</v>
      </c>
      <c r="D600" t="str">
        <f t="shared" si="18"/>
        <v>Ecobit ECOB</v>
      </c>
      <c r="E600" s="3" t="s">
        <v>8885</v>
      </c>
      <c r="F600" s="3" t="s">
        <v>8883</v>
      </c>
      <c r="G600" s="3" t="s">
        <v>8883</v>
      </c>
      <c r="H600" s="4">
        <v>1342</v>
      </c>
      <c r="I600" s="4">
        <v>597479.19833136315</v>
      </c>
      <c r="J600" s="6">
        <v>43449</v>
      </c>
      <c r="K600" s="7">
        <v>4.3027537291900004E-3</v>
      </c>
      <c r="L600" s="7">
        <v>714</v>
      </c>
      <c r="M600" s="7">
        <v>1912334.9905598781</v>
      </c>
      <c r="N600" s="9">
        <v>43605</v>
      </c>
      <c r="O600" s="10">
        <v>2.62434555708E-2</v>
      </c>
      <c r="P600" s="10">
        <v>1242</v>
      </c>
      <c r="Q600" s="10">
        <v>11663758.030300289</v>
      </c>
      <c r="R600" s="10">
        <v>6.0992232469089904</v>
      </c>
      <c r="S600" s="18">
        <v>6.0992232469089904</v>
      </c>
      <c r="T600" s="13">
        <v>43932</v>
      </c>
      <c r="U600" s="14">
        <v>7.5332687486200003E-4</v>
      </c>
      <c r="V600" s="14">
        <v>1438</v>
      </c>
      <c r="W600" s="14">
        <v>334811.94434962992</v>
      </c>
      <c r="X600" s="14">
        <v>97.129467676885525</v>
      </c>
      <c r="Y600" s="19">
        <f t="shared" si="19"/>
        <v>-0.97129467676885528</v>
      </c>
    </row>
    <row r="601" spans="1:25">
      <c r="A601">
        <v>1783</v>
      </c>
      <c r="B601" t="s">
        <v>1201</v>
      </c>
      <c r="C601" t="s">
        <v>1202</v>
      </c>
      <c r="D601" t="str">
        <f t="shared" si="18"/>
        <v>UniversalRoyalCoin UNRC</v>
      </c>
      <c r="E601" s="3" t="s">
        <v>3686</v>
      </c>
      <c r="F601" s="3" t="s">
        <v>8883</v>
      </c>
      <c r="G601" s="3" t="s">
        <v>8883</v>
      </c>
      <c r="H601" s="4">
        <v>0</v>
      </c>
      <c r="I601" s="4">
        <v>0</v>
      </c>
      <c r="J601" s="6">
        <v>43320</v>
      </c>
      <c r="K601" s="7">
        <v>1.8804983119480301E-4</v>
      </c>
      <c r="L601" s="7">
        <v>4642</v>
      </c>
      <c r="M601" s="7">
        <v>0</v>
      </c>
      <c r="N601" s="9">
        <v>43331</v>
      </c>
      <c r="O601" s="10">
        <v>3.7639637594111302E-4</v>
      </c>
      <c r="P601" s="10">
        <v>2707</v>
      </c>
      <c r="Q601" s="10">
        <v>0</v>
      </c>
      <c r="R601" s="10">
        <v>2.001577845348872</v>
      </c>
      <c r="S601" s="18">
        <v>2.001577845348872</v>
      </c>
      <c r="U601" s="14"/>
      <c r="V601" s="14">
        <v>4642</v>
      </c>
      <c r="W601" s="14"/>
      <c r="X601" s="14"/>
      <c r="Y601" s="19">
        <f t="shared" si="19"/>
        <v>0</v>
      </c>
    </row>
    <row r="602" spans="1:25">
      <c r="A602">
        <v>1784</v>
      </c>
      <c r="B602" t="s">
        <v>1203</v>
      </c>
      <c r="C602" t="s">
        <v>1204</v>
      </c>
      <c r="D602" t="str">
        <f t="shared" si="18"/>
        <v>Polybius PLBT</v>
      </c>
      <c r="E602" s="3" t="s">
        <v>8887</v>
      </c>
      <c r="F602" s="3" t="s">
        <v>8883</v>
      </c>
      <c r="G602" s="3" t="s">
        <v>8883</v>
      </c>
      <c r="H602" s="4">
        <v>343</v>
      </c>
      <c r="I602" s="4">
        <v>5367679.1305557499</v>
      </c>
      <c r="J602" s="6">
        <v>43780</v>
      </c>
      <c r="K602" s="7">
        <v>0.47059883264000002</v>
      </c>
      <c r="L602" s="7">
        <v>613</v>
      </c>
      <c r="M602" s="7">
        <v>2703670.9506733199</v>
      </c>
      <c r="N602" s="9">
        <v>44448</v>
      </c>
      <c r="O602" s="10">
        <v>6.8000318899999996</v>
      </c>
      <c r="P602" s="10">
        <v>2592</v>
      </c>
      <c r="Q602" s="10">
        <v>0</v>
      </c>
      <c r="R602" s="10">
        <v>14.44974236729972</v>
      </c>
      <c r="S602" s="18">
        <v>14.44974236729972</v>
      </c>
      <c r="T602" s="13">
        <v>44567</v>
      </c>
      <c r="U602" s="14">
        <v>1.0757188950019321</v>
      </c>
      <c r="V602" s="14">
        <v>2576</v>
      </c>
      <c r="W602" s="14">
        <v>0</v>
      </c>
      <c r="X602" s="14">
        <v>84.180678673229977</v>
      </c>
      <c r="Y602" s="19">
        <f t="shared" si="19"/>
        <v>-0.84180678673229981</v>
      </c>
    </row>
    <row r="603" spans="1:25">
      <c r="A603">
        <v>1785</v>
      </c>
      <c r="B603" t="s">
        <v>1205</v>
      </c>
      <c r="C603" t="s">
        <v>1206</v>
      </c>
      <c r="D603" t="str">
        <f t="shared" si="18"/>
        <v>Gas GAS</v>
      </c>
      <c r="E603" s="3" t="s">
        <v>8887</v>
      </c>
      <c r="F603" s="3" t="s">
        <v>8883</v>
      </c>
      <c r="G603" s="3" t="s">
        <v>8883</v>
      </c>
      <c r="H603" s="4">
        <v>263</v>
      </c>
      <c r="I603" s="4">
        <v>8754579.3128995597</v>
      </c>
      <c r="J603" s="6">
        <v>43903</v>
      </c>
      <c r="K603" s="7">
        <v>0.59911393640300004</v>
      </c>
      <c r="L603" s="7">
        <v>326</v>
      </c>
      <c r="M603" s="7">
        <v>8754579.3128995597</v>
      </c>
      <c r="N603" s="9">
        <v>44302</v>
      </c>
      <c r="O603" s="10">
        <v>22.98248126</v>
      </c>
      <c r="P603" s="10">
        <v>427</v>
      </c>
      <c r="Q603" s="10">
        <v>182342566.78</v>
      </c>
      <c r="R603" s="10">
        <v>38.3607855927768</v>
      </c>
      <c r="S603" s="18">
        <v>38.3607855927768</v>
      </c>
      <c r="T603" s="13">
        <v>44369</v>
      </c>
      <c r="U603" s="14">
        <v>3.4454746699999999</v>
      </c>
      <c r="V603" s="14">
        <v>379</v>
      </c>
      <c r="W603" s="14">
        <v>41390527.259999998</v>
      </c>
      <c r="X603" s="14">
        <v>85.008256371357533</v>
      </c>
      <c r="Y603" s="19">
        <f t="shared" si="19"/>
        <v>-0.85008256371357538</v>
      </c>
    </row>
    <row r="604" spans="1:25">
      <c r="A604">
        <v>1786</v>
      </c>
      <c r="B604" t="s">
        <v>1207</v>
      </c>
      <c r="C604" t="s">
        <v>1208</v>
      </c>
      <c r="D604" t="str">
        <f t="shared" si="18"/>
        <v>SunContract SNC</v>
      </c>
      <c r="E604" s="3" t="s">
        <v>8893</v>
      </c>
      <c r="F604" s="3" t="s">
        <v>8885</v>
      </c>
      <c r="G604" s="3" t="s">
        <v>8883</v>
      </c>
      <c r="H604" s="4">
        <v>595</v>
      </c>
      <c r="I604" s="4">
        <v>1781969.3516689599</v>
      </c>
      <c r="J604" s="6">
        <v>43449</v>
      </c>
      <c r="K604" s="7">
        <v>1.09371511193E-2</v>
      </c>
      <c r="L604" s="7">
        <v>839</v>
      </c>
      <c r="M604" s="7">
        <v>1370302.62168408</v>
      </c>
      <c r="N604" s="9">
        <v>43563</v>
      </c>
      <c r="O604" s="10">
        <v>8.41372365884E-2</v>
      </c>
      <c r="P604" s="10">
        <v>1482</v>
      </c>
      <c r="Q604" s="10">
        <v>5953766.1439119503</v>
      </c>
      <c r="R604" s="10">
        <v>7.6927927273427814</v>
      </c>
      <c r="S604" s="18">
        <v>7.6927927273427814</v>
      </c>
      <c r="T604" s="13">
        <v>43903</v>
      </c>
      <c r="U604" s="14">
        <v>1.04264940061E-2</v>
      </c>
      <c r="V604" s="14">
        <v>1013</v>
      </c>
      <c r="W604" s="14">
        <v>1781969.3516689599</v>
      </c>
      <c r="X604" s="14">
        <v>87.607753203131097</v>
      </c>
      <c r="Y604" s="19">
        <f t="shared" si="19"/>
        <v>-0.876077532031311</v>
      </c>
    </row>
    <row r="605" spans="1:25">
      <c r="A605">
        <v>1787</v>
      </c>
      <c r="B605" t="s">
        <v>1209</v>
      </c>
      <c r="C605" t="s">
        <v>1210</v>
      </c>
      <c r="D605" t="str">
        <f t="shared" si="18"/>
        <v>Jetcoin JET</v>
      </c>
      <c r="E605" s="3" t="s">
        <v>8887</v>
      </c>
      <c r="F605" s="3" t="s">
        <v>8883</v>
      </c>
      <c r="G605" s="3" t="s">
        <v>8883</v>
      </c>
      <c r="H605" s="4">
        <v>1188</v>
      </c>
      <c r="I605" s="4">
        <v>32359.417451560399</v>
      </c>
      <c r="J605" s="6">
        <v>43432</v>
      </c>
      <c r="K605" s="7">
        <v>4.5138299999999999E-3</v>
      </c>
      <c r="L605" s="7">
        <v>1840</v>
      </c>
      <c r="M605" s="7">
        <v>32909.006517199799</v>
      </c>
      <c r="N605" s="9">
        <v>43567</v>
      </c>
      <c r="O605" s="10">
        <v>0.175070949739</v>
      </c>
      <c r="P605" s="10">
        <v>2236</v>
      </c>
      <c r="Q605" s="10">
        <v>352569.294305127</v>
      </c>
      <c r="R605" s="10">
        <v>38.785454866266562</v>
      </c>
      <c r="S605" s="18">
        <v>38.785454866266562</v>
      </c>
      <c r="T605" s="13">
        <v>43949</v>
      </c>
      <c r="U605" s="14">
        <v>1.1468543048200001E-3</v>
      </c>
      <c r="V605" s="14">
        <v>2147</v>
      </c>
      <c r="W605" s="14">
        <v>14515.9242643705</v>
      </c>
      <c r="X605" s="14">
        <v>99.344920270022087</v>
      </c>
      <c r="Y605" s="19">
        <f t="shared" si="19"/>
        <v>-0.99344920270022086</v>
      </c>
    </row>
    <row r="606" spans="1:25">
      <c r="A606">
        <v>1788</v>
      </c>
      <c r="B606" t="s">
        <v>1211</v>
      </c>
      <c r="C606" t="s">
        <v>1212</v>
      </c>
      <c r="D606" t="str">
        <f t="shared" si="18"/>
        <v>Metal MTL</v>
      </c>
      <c r="E606" s="3" t="s">
        <v>8898</v>
      </c>
      <c r="F606" s="3" t="s">
        <v>8883</v>
      </c>
      <c r="G606" s="3" t="s">
        <v>8883</v>
      </c>
      <c r="H606" s="4">
        <v>217</v>
      </c>
      <c r="I606" s="4">
        <v>11313727.076849399</v>
      </c>
      <c r="J606" s="6">
        <v>43903</v>
      </c>
      <c r="K606" s="7">
        <v>0.115900462161</v>
      </c>
      <c r="L606" s="7">
        <v>265</v>
      </c>
      <c r="M606" s="7">
        <v>11313727.076849399</v>
      </c>
      <c r="N606" s="9">
        <v>44285</v>
      </c>
      <c r="O606" s="10">
        <v>8.6836786099999994</v>
      </c>
      <c r="P606" s="10">
        <v>253</v>
      </c>
      <c r="Q606" s="10">
        <v>462518505.85000002</v>
      </c>
      <c r="R606" s="10">
        <v>74.923589156506566</v>
      </c>
      <c r="S606" s="18">
        <v>74.923589156506566</v>
      </c>
      <c r="T606" s="13">
        <v>44369</v>
      </c>
      <c r="U606" s="14">
        <v>0.90472454999999996</v>
      </c>
      <c r="V606" s="14">
        <v>299</v>
      </c>
      <c r="W606" s="14">
        <v>68584812.900000006</v>
      </c>
      <c r="X606" s="14">
        <v>89.581321573116114</v>
      </c>
      <c r="Y606" s="19">
        <f t="shared" si="19"/>
        <v>-0.89581321573116113</v>
      </c>
    </row>
    <row r="607" spans="1:25">
      <c r="A607">
        <v>1789</v>
      </c>
      <c r="B607" t="s">
        <v>1213</v>
      </c>
      <c r="C607" t="s">
        <v>1214</v>
      </c>
      <c r="D607" t="str">
        <f t="shared" si="18"/>
        <v>Populous PPT</v>
      </c>
      <c r="E607" s="3" t="s">
        <v>8888</v>
      </c>
      <c r="F607" s="3" t="s">
        <v>8883</v>
      </c>
      <c r="G607" s="3" t="s">
        <v>8883</v>
      </c>
      <c r="H607" s="4">
        <v>215</v>
      </c>
      <c r="I607" s="4">
        <v>11619113.5335833</v>
      </c>
      <c r="J607" s="6">
        <v>43903</v>
      </c>
      <c r="K607" s="7">
        <v>0.143014795212</v>
      </c>
      <c r="L607" s="7">
        <v>260</v>
      </c>
      <c r="M607" s="7">
        <v>11619113.5335833</v>
      </c>
      <c r="N607" s="9">
        <v>44298</v>
      </c>
      <c r="O607" s="10">
        <v>7.9775286999999997</v>
      </c>
      <c r="P607" s="10">
        <v>283</v>
      </c>
      <c r="Q607" s="10">
        <v>378102427.93000001</v>
      </c>
      <c r="R607" s="10">
        <v>55.781142700476529</v>
      </c>
      <c r="S607" s="18">
        <v>55.781142700476529</v>
      </c>
      <c r="T607" s="13">
        <v>44687</v>
      </c>
      <c r="U607" s="14">
        <v>0.18489916200308609</v>
      </c>
      <c r="V607" s="14">
        <v>596</v>
      </c>
      <c r="W607" s="14">
        <v>10840739.09</v>
      </c>
      <c r="X607" s="14">
        <v>97.682250118346971</v>
      </c>
      <c r="Y607" s="19">
        <f t="shared" si="19"/>
        <v>-0.97682250118346969</v>
      </c>
    </row>
    <row r="608" spans="1:25">
      <c r="A608">
        <v>1790</v>
      </c>
      <c r="B608" t="s">
        <v>1215</v>
      </c>
      <c r="C608" t="s">
        <v>1216</v>
      </c>
      <c r="D608" t="str">
        <f t="shared" si="18"/>
        <v>WomenCoin WOMEN</v>
      </c>
      <c r="E608" s="3" t="s">
        <v>8887</v>
      </c>
      <c r="F608" s="3" t="s">
        <v>8883</v>
      </c>
      <c r="G608" s="3" t="s">
        <v>8883</v>
      </c>
      <c r="H608" s="4">
        <v>0</v>
      </c>
      <c r="I608" s="4">
        <v>0</v>
      </c>
      <c r="J608" s="6">
        <v>43322</v>
      </c>
      <c r="K608" s="8">
        <v>6.1639962950721397E-5</v>
      </c>
      <c r="L608" s="7">
        <v>2093</v>
      </c>
      <c r="M608" s="7">
        <v>2725.7438354645092</v>
      </c>
      <c r="N608" s="9">
        <v>43347</v>
      </c>
      <c r="O608" s="12">
        <v>7.3540148150641498E-5</v>
      </c>
      <c r="P608" s="10">
        <v>2573</v>
      </c>
      <c r="Q608" s="10">
        <v>3251.9747885152119</v>
      </c>
      <c r="R608" s="10">
        <v>1.1930595774276149</v>
      </c>
      <c r="S608" s="18">
        <v>1.1930595774276149</v>
      </c>
      <c r="U608" s="14"/>
      <c r="V608" s="14">
        <v>4597</v>
      </c>
      <c r="W608" s="14"/>
      <c r="X608" s="14"/>
      <c r="Y608" s="19">
        <f t="shared" si="19"/>
        <v>0</v>
      </c>
    </row>
    <row r="609" spans="1:25">
      <c r="A609">
        <v>1792</v>
      </c>
      <c r="B609" t="s">
        <v>1217</v>
      </c>
      <c r="C609" t="s">
        <v>1218</v>
      </c>
      <c r="D609" t="str">
        <f t="shared" si="18"/>
        <v>Virta Unique Coin VUC</v>
      </c>
      <c r="E609" s="3" t="s">
        <v>8887</v>
      </c>
      <c r="F609" s="3" t="s">
        <v>8883</v>
      </c>
      <c r="G609" s="3" t="s">
        <v>8883</v>
      </c>
      <c r="H609" s="4">
        <v>0</v>
      </c>
      <c r="I609" s="4">
        <v>0</v>
      </c>
      <c r="J609" s="6">
        <v>43327</v>
      </c>
      <c r="K609" s="7">
        <v>1.8850727065000699E-4</v>
      </c>
      <c r="L609" s="7">
        <v>1990</v>
      </c>
      <c r="M609" s="7">
        <v>11691.107821351039</v>
      </c>
      <c r="N609" s="9">
        <v>43340</v>
      </c>
      <c r="O609" s="10">
        <v>2.8340876451693502E-4</v>
      </c>
      <c r="P609" s="10">
        <v>2552</v>
      </c>
      <c r="Q609" s="10">
        <v>17795.13713095077</v>
      </c>
      <c r="R609" s="10">
        <v>1.5034367827813251</v>
      </c>
      <c r="S609" s="18">
        <v>1.5034367827813251</v>
      </c>
      <c r="U609" s="14"/>
      <c r="V609" s="14">
        <v>4587</v>
      </c>
      <c r="W609" s="14"/>
      <c r="X609" s="14"/>
      <c r="Y609" s="19">
        <f t="shared" si="19"/>
        <v>0</v>
      </c>
    </row>
    <row r="610" spans="1:25">
      <c r="A610">
        <v>1793</v>
      </c>
      <c r="B610" t="s">
        <v>1219</v>
      </c>
      <c r="C610" t="s">
        <v>1220</v>
      </c>
      <c r="D610" t="str">
        <f t="shared" si="18"/>
        <v>Bitdeal BDL</v>
      </c>
      <c r="E610" s="3" t="s">
        <v>8887</v>
      </c>
      <c r="F610" s="3" t="s">
        <v>8883</v>
      </c>
      <c r="G610" s="3" t="s">
        <v>8883</v>
      </c>
      <c r="H610" s="4">
        <v>0</v>
      </c>
      <c r="I610" s="4">
        <v>0</v>
      </c>
      <c r="J610" s="6">
        <v>43341</v>
      </c>
      <c r="K610" s="7">
        <v>1.3650060864165399E-3</v>
      </c>
      <c r="L610" s="7">
        <v>1363</v>
      </c>
      <c r="M610" s="7">
        <v>239672.94612110179</v>
      </c>
      <c r="N610" s="9">
        <v>43344</v>
      </c>
      <c r="O610" s="10">
        <v>1.99472322128713E-3</v>
      </c>
      <c r="P610" s="10">
        <v>2237</v>
      </c>
      <c r="Q610" s="10">
        <v>350241.06917877262</v>
      </c>
      <c r="R610" s="10">
        <v>1.4613291773106629</v>
      </c>
      <c r="S610" s="18">
        <v>1.4613291773106629</v>
      </c>
      <c r="U610" s="14"/>
      <c r="V610" s="14">
        <v>4462</v>
      </c>
      <c r="W610" s="14"/>
      <c r="X610" s="14"/>
      <c r="Y610" s="19">
        <f t="shared" si="19"/>
        <v>0</v>
      </c>
    </row>
    <row r="611" spans="1:25">
      <c r="A611">
        <v>1795</v>
      </c>
      <c r="B611" t="s">
        <v>1221</v>
      </c>
      <c r="C611" t="s">
        <v>1222</v>
      </c>
      <c r="D611" t="str">
        <f t="shared" si="18"/>
        <v>Sphere Identity XID</v>
      </c>
      <c r="E611" s="3" t="s">
        <v>8887</v>
      </c>
      <c r="F611" s="3" t="s">
        <v>8883</v>
      </c>
      <c r="G611" s="3" t="s">
        <v>8883</v>
      </c>
      <c r="H611" s="4">
        <v>0</v>
      </c>
      <c r="I611" s="4">
        <v>0</v>
      </c>
      <c r="J611" s="6">
        <v>43384</v>
      </c>
      <c r="K611" s="7">
        <v>2.5603134185075802E-2</v>
      </c>
      <c r="L611" s="7">
        <v>4643</v>
      </c>
      <c r="M611" s="7">
        <v>0</v>
      </c>
      <c r="N611" s="9">
        <v>43410</v>
      </c>
      <c r="O611" s="10">
        <v>6.7689775364499993E-2</v>
      </c>
      <c r="P611" s="10">
        <v>2708</v>
      </c>
      <c r="Q611" s="10">
        <v>0</v>
      </c>
      <c r="R611" s="10">
        <v>2.6438081711088599</v>
      </c>
      <c r="S611" s="18">
        <v>2.6438081711088599</v>
      </c>
      <c r="U611" s="14"/>
      <c r="V611" s="14">
        <v>4643</v>
      </c>
      <c r="W611" s="14"/>
      <c r="X611" s="14"/>
      <c r="Y611" s="19">
        <f t="shared" si="19"/>
        <v>0</v>
      </c>
    </row>
    <row r="612" spans="1:25">
      <c r="A612">
        <v>1797</v>
      </c>
      <c r="B612" t="s">
        <v>1223</v>
      </c>
      <c r="C612" t="s">
        <v>1224</v>
      </c>
      <c r="D612" t="str">
        <f t="shared" si="18"/>
        <v>DaxxCoin DAXX</v>
      </c>
      <c r="E612" s="3" t="s">
        <v>8887</v>
      </c>
      <c r="F612" s="3" t="s">
        <v>8883</v>
      </c>
      <c r="G612" s="3" t="s">
        <v>8883</v>
      </c>
      <c r="H612" s="4">
        <v>0</v>
      </c>
      <c r="I612" s="4">
        <v>0</v>
      </c>
      <c r="J612" s="6">
        <v>43393</v>
      </c>
      <c r="K612" s="8">
        <v>6.4706779085099697E-5</v>
      </c>
      <c r="L612" s="7">
        <v>1825</v>
      </c>
      <c r="M612" s="7">
        <v>33705.229335704353</v>
      </c>
      <c r="N612" s="9">
        <v>43406</v>
      </c>
      <c r="O612" s="10">
        <v>5.1009590613399999E-4</v>
      </c>
      <c r="P612" s="10">
        <v>2293</v>
      </c>
      <c r="Q612" s="10">
        <v>265704.76451685221</v>
      </c>
      <c r="R612" s="10">
        <v>7.8831911176283844</v>
      </c>
      <c r="S612" s="18">
        <v>7.8831911176283844</v>
      </c>
      <c r="U612" s="14"/>
      <c r="V612" s="14">
        <v>4479</v>
      </c>
      <c r="W612" s="14"/>
      <c r="X612" s="14"/>
      <c r="Y612" s="19">
        <f t="shared" si="19"/>
        <v>0</v>
      </c>
    </row>
    <row r="613" spans="1:25">
      <c r="A613">
        <v>1799</v>
      </c>
      <c r="B613" t="s">
        <v>1225</v>
      </c>
      <c r="C613" t="s">
        <v>1226</v>
      </c>
      <c r="D613" t="str">
        <f t="shared" si="18"/>
        <v>Rupee RUP</v>
      </c>
      <c r="E613" s="3" t="s">
        <v>8889</v>
      </c>
      <c r="F613" s="3" t="s">
        <v>8883</v>
      </c>
      <c r="G613" s="3" t="s">
        <v>8883</v>
      </c>
      <c r="H613" s="4">
        <v>1539</v>
      </c>
      <c r="I613" s="4">
        <v>103400.07472441799</v>
      </c>
      <c r="J613" s="6">
        <v>43352</v>
      </c>
      <c r="K613" s="7">
        <v>6.3727599999999999E-3</v>
      </c>
      <c r="L613" s="7">
        <v>1245</v>
      </c>
      <c r="M613" s="7">
        <v>348344.91666400002</v>
      </c>
      <c r="N613" s="9">
        <v>43379</v>
      </c>
      <c r="O613" s="10">
        <v>0.462619</v>
      </c>
      <c r="P613" s="10">
        <v>1261</v>
      </c>
      <c r="Q613" s="10">
        <v>11093787.9856</v>
      </c>
      <c r="R613" s="10">
        <v>72.593193529961908</v>
      </c>
      <c r="S613" s="18">
        <v>72.593193529961908</v>
      </c>
      <c r="T613" s="13">
        <v>44598</v>
      </c>
      <c r="U613" s="14">
        <v>4.9822573396954999E-4</v>
      </c>
      <c r="V613" s="14">
        <v>1729</v>
      </c>
      <c r="W613" s="14">
        <v>108621.88</v>
      </c>
      <c r="X613" s="14">
        <v>99.892303227068155</v>
      </c>
      <c r="Y613" s="19">
        <f t="shared" si="19"/>
        <v>-0.99892303227068158</v>
      </c>
    </row>
    <row r="614" spans="1:25">
      <c r="A614">
        <v>1803</v>
      </c>
      <c r="B614" t="s">
        <v>1227</v>
      </c>
      <c r="C614" t="s">
        <v>1228</v>
      </c>
      <c r="D614" t="str">
        <f t="shared" si="18"/>
        <v>PeepCoin PCN</v>
      </c>
      <c r="E614" s="3" t="s">
        <v>8881</v>
      </c>
      <c r="F614" s="3" t="s">
        <v>8883</v>
      </c>
      <c r="G614" s="3" t="s">
        <v>8883</v>
      </c>
      <c r="H614" s="4">
        <v>1450</v>
      </c>
      <c r="I614" s="4">
        <v>180977.17133124059</v>
      </c>
      <c r="J614" s="6">
        <v>43913</v>
      </c>
      <c r="K614" s="8">
        <v>2.16334660235E-7</v>
      </c>
      <c r="L614" s="7">
        <v>1925</v>
      </c>
      <c r="M614" s="7">
        <v>20561.74266392225</v>
      </c>
      <c r="N614" s="9">
        <v>44262</v>
      </c>
      <c r="O614" s="10">
        <v>5.1121120477000002E-4</v>
      </c>
      <c r="P614" s="10">
        <v>2645</v>
      </c>
      <c r="Q614" s="10">
        <v>0</v>
      </c>
      <c r="R614" s="10">
        <v>2363.057330779458</v>
      </c>
      <c r="S614" s="18">
        <v>2363.057330779458</v>
      </c>
      <c r="T614" s="13">
        <v>44568</v>
      </c>
      <c r="U614" s="16">
        <v>2.3563523923962999E-7</v>
      </c>
      <c r="V614" s="14">
        <v>2623</v>
      </c>
      <c r="W614" s="16">
        <v>0</v>
      </c>
      <c r="X614" s="16">
        <v>99.953906479936094</v>
      </c>
      <c r="Y614" s="19">
        <f t="shared" si="19"/>
        <v>-0.99953906479936094</v>
      </c>
    </row>
    <row r="615" spans="1:25">
      <c r="A615">
        <v>1805</v>
      </c>
      <c r="B615" t="s">
        <v>1229</v>
      </c>
      <c r="C615" t="s">
        <v>1230</v>
      </c>
      <c r="D615" t="str">
        <f t="shared" si="18"/>
        <v>Sovereign Hero HERO</v>
      </c>
      <c r="E615" s="3" t="s">
        <v>8887</v>
      </c>
      <c r="F615" s="3" t="s">
        <v>8883</v>
      </c>
      <c r="G615" s="3" t="s">
        <v>8883</v>
      </c>
      <c r="H615" s="4">
        <v>0</v>
      </c>
      <c r="I615" s="4">
        <v>0</v>
      </c>
      <c r="J615" s="6">
        <v>43327</v>
      </c>
      <c r="K615" s="7">
        <v>160.70298767089801</v>
      </c>
      <c r="L615" s="7">
        <v>1018</v>
      </c>
      <c r="M615" s="7">
        <v>767035.36015319626</v>
      </c>
      <c r="N615" s="9">
        <v>43337</v>
      </c>
      <c r="O615" s="10">
        <v>197.98226928710901</v>
      </c>
      <c r="P615" s="10">
        <v>2022</v>
      </c>
      <c r="Q615" s="10">
        <v>944969.3713073713</v>
      </c>
      <c r="R615" s="10">
        <v>1.231976282186831</v>
      </c>
      <c r="S615" s="18">
        <v>1.231976282186831</v>
      </c>
      <c r="U615" s="14"/>
      <c r="V615" s="14">
        <v>4405</v>
      </c>
      <c r="W615" s="14"/>
      <c r="X615" s="14"/>
      <c r="Y615" s="19">
        <f t="shared" si="19"/>
        <v>0</v>
      </c>
    </row>
    <row r="616" spans="1:25">
      <c r="A616">
        <v>1807</v>
      </c>
      <c r="B616" t="s">
        <v>1231</v>
      </c>
      <c r="C616" t="s">
        <v>1232</v>
      </c>
      <c r="D616" t="str">
        <f t="shared" si="18"/>
        <v>Santiment Network Token SAN</v>
      </c>
      <c r="E616" s="3" t="s">
        <v>1772</v>
      </c>
      <c r="F616" s="3" t="s">
        <v>8883</v>
      </c>
      <c r="G616" s="3" t="s">
        <v>8883</v>
      </c>
      <c r="H616" s="4">
        <v>315</v>
      </c>
      <c r="I616" s="4">
        <v>6286028.5997253396</v>
      </c>
      <c r="J616" s="6">
        <v>43441</v>
      </c>
      <c r="K616" s="7">
        <v>0.17881288654300001</v>
      </c>
      <c r="L616" s="7">
        <v>254</v>
      </c>
      <c r="M616" s="7">
        <v>11912619.4082481</v>
      </c>
      <c r="N616" s="9">
        <v>43638</v>
      </c>
      <c r="O616" s="10">
        <v>1.2572538286199999</v>
      </c>
      <c r="P616" s="10">
        <v>658</v>
      </c>
      <c r="Q616" s="10">
        <v>75494278.702181205</v>
      </c>
      <c r="R616" s="10">
        <v>7.0311142162433686</v>
      </c>
      <c r="S616" s="18">
        <v>7.0311142162433686</v>
      </c>
      <c r="T616" s="13">
        <v>44363</v>
      </c>
      <c r="U616" s="14">
        <v>0</v>
      </c>
      <c r="V616" s="14">
        <v>605</v>
      </c>
      <c r="W616" s="14">
        <v>10309836.48</v>
      </c>
      <c r="X616" s="14">
        <v>100</v>
      </c>
      <c r="Y616" s="19">
        <f t="shared" si="19"/>
        <v>-1</v>
      </c>
    </row>
    <row r="617" spans="1:25">
      <c r="A617">
        <v>1808</v>
      </c>
      <c r="B617" t="s">
        <v>1233</v>
      </c>
      <c r="C617" t="s">
        <v>1234</v>
      </c>
      <c r="D617" t="str">
        <f t="shared" si="18"/>
        <v>OmiseGO OMG</v>
      </c>
      <c r="E617" s="3" t="s">
        <v>3686</v>
      </c>
      <c r="F617" s="3" t="s">
        <v>8883</v>
      </c>
      <c r="G617" s="3" t="s">
        <v>8883</v>
      </c>
      <c r="H617" s="4">
        <v>71</v>
      </c>
      <c r="I617" s="4">
        <v>70362810.530470297</v>
      </c>
      <c r="J617" s="6">
        <v>43903</v>
      </c>
      <c r="K617" s="7">
        <v>0.33715175295400002</v>
      </c>
      <c r="L617" s="7">
        <v>62</v>
      </c>
      <c r="M617" s="7">
        <v>70362810.530470297</v>
      </c>
      <c r="N617" s="9">
        <v>44505</v>
      </c>
      <c r="O617" s="10">
        <v>20.042496050903711</v>
      </c>
      <c r="P617" s="10">
        <v>100</v>
      </c>
      <c r="Q617" s="10">
        <v>2416111555.73</v>
      </c>
      <c r="R617" s="10">
        <v>59.446512958330217</v>
      </c>
      <c r="S617" s="18">
        <v>59.446512958330217</v>
      </c>
      <c r="T617" s="13">
        <v>44616</v>
      </c>
      <c r="U617" s="14">
        <v>3.3470810945687508</v>
      </c>
      <c r="V617" s="14">
        <v>104</v>
      </c>
      <c r="W617" s="14">
        <v>525671831.60000002</v>
      </c>
      <c r="X617" s="14">
        <v>83.300078562730562</v>
      </c>
      <c r="Y617" s="19">
        <f t="shared" si="19"/>
        <v>-0.83300078562730562</v>
      </c>
    </row>
    <row r="618" spans="1:25">
      <c r="A618">
        <v>1809</v>
      </c>
      <c r="B618" t="s">
        <v>1235</v>
      </c>
      <c r="C618" t="s">
        <v>1236</v>
      </c>
      <c r="D618" t="str">
        <f t="shared" si="18"/>
        <v>TerraNova TER</v>
      </c>
      <c r="E618" s="3" t="s">
        <v>8891</v>
      </c>
      <c r="F618" s="3" t="s">
        <v>8883</v>
      </c>
      <c r="G618" s="3" t="s">
        <v>8883</v>
      </c>
      <c r="H618" s="4">
        <v>2193</v>
      </c>
      <c r="I618" s="4">
        <v>0</v>
      </c>
      <c r="J618" s="6">
        <v>43323</v>
      </c>
      <c r="K618" s="7">
        <v>0.72922331094741799</v>
      </c>
      <c r="L618" s="7">
        <v>2960</v>
      </c>
      <c r="M618" s="7">
        <v>0</v>
      </c>
      <c r="N618" s="9">
        <v>43325</v>
      </c>
      <c r="O618" s="10">
        <v>1.29337811470032</v>
      </c>
      <c r="P618" s="10">
        <v>2709</v>
      </c>
      <c r="Q618" s="10">
        <v>0</v>
      </c>
      <c r="R618" s="10">
        <v>1.7736379176084529</v>
      </c>
      <c r="S618" s="18">
        <v>1.7736379176084529</v>
      </c>
      <c r="T618" s="13">
        <v>44189</v>
      </c>
      <c r="U618" s="14">
        <v>7.1279994447E-4</v>
      </c>
      <c r="V618" s="14">
        <v>2646</v>
      </c>
      <c r="W618" s="14">
        <v>0</v>
      </c>
      <c r="X618" s="14">
        <v>99.944888510454248</v>
      </c>
      <c r="Y618" s="19">
        <f t="shared" si="19"/>
        <v>-0.99944888510454244</v>
      </c>
    </row>
    <row r="619" spans="1:25">
      <c r="A619">
        <v>1810</v>
      </c>
      <c r="B619" t="s">
        <v>1237</v>
      </c>
      <c r="C619" t="s">
        <v>1238</v>
      </c>
      <c r="D619" t="str">
        <f t="shared" si="18"/>
        <v>CVCoin CVN</v>
      </c>
      <c r="E619" s="3" t="s">
        <v>8884</v>
      </c>
      <c r="F619" s="3" t="s">
        <v>8883</v>
      </c>
      <c r="G619" s="3" t="s">
        <v>8883</v>
      </c>
      <c r="H619" s="4">
        <v>1023</v>
      </c>
      <c r="I619" s="4">
        <v>234539.80278017509</v>
      </c>
      <c r="J619" s="6">
        <v>44227</v>
      </c>
      <c r="K619" s="7">
        <v>1.2923700163949999E-2</v>
      </c>
      <c r="L619" s="7">
        <v>1476</v>
      </c>
      <c r="M619" s="7">
        <v>160006.91012284689</v>
      </c>
      <c r="N619" s="9">
        <v>44437</v>
      </c>
      <c r="O619" s="10">
        <v>15.96120781501887</v>
      </c>
      <c r="P619" s="10">
        <v>405</v>
      </c>
      <c r="Q619" s="10">
        <v>197613958.22488901</v>
      </c>
      <c r="R619" s="10">
        <v>1235.0338999307521</v>
      </c>
      <c r="S619" s="18">
        <v>1235.0338999307521</v>
      </c>
      <c r="T619" s="13">
        <v>44544</v>
      </c>
      <c r="U619" s="14">
        <v>4.8412508457192242E-2</v>
      </c>
      <c r="V619" s="14">
        <v>1282</v>
      </c>
      <c r="W619" s="14">
        <v>599389.94183256687</v>
      </c>
      <c r="X619" s="14">
        <v>99.696686434897259</v>
      </c>
      <c r="Y619" s="19">
        <f t="shared" si="19"/>
        <v>-0.99696686434897264</v>
      </c>
    </row>
    <row r="620" spans="1:25">
      <c r="A620">
        <v>1812</v>
      </c>
      <c r="B620" t="s">
        <v>1239</v>
      </c>
      <c r="C620" t="s">
        <v>1240</v>
      </c>
      <c r="D620" t="str">
        <f t="shared" si="18"/>
        <v>Rialto XRL</v>
      </c>
      <c r="E620" s="3" t="s">
        <v>3686</v>
      </c>
      <c r="F620" s="3" t="s">
        <v>8883</v>
      </c>
      <c r="G620" s="3" t="s">
        <v>8883</v>
      </c>
      <c r="H620" s="4">
        <v>0</v>
      </c>
      <c r="I620" s="4">
        <v>0</v>
      </c>
      <c r="J620" s="6">
        <v>43350</v>
      </c>
      <c r="K620" s="7">
        <v>7.1719288825988797E-2</v>
      </c>
      <c r="L620" s="7">
        <v>408</v>
      </c>
      <c r="M620" s="7">
        <v>5838513.5853657536</v>
      </c>
      <c r="N620" s="9">
        <v>43373</v>
      </c>
      <c r="O620" s="10">
        <v>0.12113210558891301</v>
      </c>
      <c r="P620" s="10">
        <v>1303</v>
      </c>
      <c r="Q620" s="10">
        <v>9931940.2024387699</v>
      </c>
      <c r="R620" s="10">
        <v>1.6889752752960729</v>
      </c>
      <c r="S620" s="18">
        <v>1.6889752752960729</v>
      </c>
      <c r="U620" s="14"/>
      <c r="V620" s="14">
        <v>4300</v>
      </c>
      <c r="W620" s="14"/>
      <c r="X620" s="14"/>
      <c r="Y620" s="19">
        <f t="shared" si="19"/>
        <v>0</v>
      </c>
    </row>
    <row r="621" spans="1:25">
      <c r="A621">
        <v>1814</v>
      </c>
      <c r="B621" t="s">
        <v>1241</v>
      </c>
      <c r="C621" t="s">
        <v>1242</v>
      </c>
      <c r="D621" t="str">
        <f t="shared" si="18"/>
        <v>Metrix Coin MRX</v>
      </c>
      <c r="E621" s="3" t="s">
        <v>3686</v>
      </c>
      <c r="F621" s="3" t="s">
        <v>8883</v>
      </c>
      <c r="G621" s="3" t="s">
        <v>8883</v>
      </c>
      <c r="H621" s="4">
        <v>1308</v>
      </c>
      <c r="I621" s="4">
        <v>1108538.6114576301</v>
      </c>
      <c r="J621" s="6">
        <v>43958</v>
      </c>
      <c r="K621" s="8">
        <v>1.05823544992E-5</v>
      </c>
      <c r="L621" s="7">
        <v>804</v>
      </c>
      <c r="M621" s="7">
        <v>1497735.3587287599</v>
      </c>
      <c r="N621" s="9">
        <v>44285</v>
      </c>
      <c r="O621" s="10">
        <v>5.5833000000000002E-3</v>
      </c>
      <c r="P621" s="10">
        <v>2607</v>
      </c>
      <c r="Q621" s="10">
        <v>0</v>
      </c>
      <c r="R621" s="10">
        <v>527.60470275514615</v>
      </c>
      <c r="S621" s="18">
        <v>527.60470275514615</v>
      </c>
      <c r="T621" s="13">
        <v>44686</v>
      </c>
      <c r="U621" s="14">
        <v>1.17911459744419E-4</v>
      </c>
      <c r="V621" s="14">
        <v>952</v>
      </c>
      <c r="W621" s="14">
        <v>2265263.06</v>
      </c>
      <c r="X621" s="14">
        <v>97.888140351684143</v>
      </c>
      <c r="Y621" s="19">
        <f t="shared" si="19"/>
        <v>-0.97888140351684139</v>
      </c>
    </row>
    <row r="622" spans="1:25">
      <c r="A622">
        <v>1815</v>
      </c>
      <c r="B622" t="s">
        <v>1243</v>
      </c>
      <c r="C622" t="s">
        <v>1244</v>
      </c>
      <c r="D622" t="str">
        <f t="shared" si="18"/>
        <v>Embers MBRS</v>
      </c>
      <c r="E622" s="3" t="s">
        <v>8887</v>
      </c>
      <c r="F622" s="3" t="s">
        <v>8883</v>
      </c>
      <c r="G622" s="3" t="s">
        <v>8883</v>
      </c>
      <c r="H622" s="4">
        <v>0</v>
      </c>
      <c r="I622" s="4">
        <v>0</v>
      </c>
      <c r="J622" s="6">
        <v>43326</v>
      </c>
      <c r="K622" s="7">
        <v>3.3700349740684002E-3</v>
      </c>
      <c r="L622" s="7">
        <v>1465</v>
      </c>
      <c r="M622" s="7">
        <v>168501.74870341999</v>
      </c>
      <c r="N622" s="9">
        <v>43327</v>
      </c>
      <c r="O622" s="10">
        <v>1.0507514700293499E-2</v>
      </c>
      <c r="P622" s="10">
        <v>2149</v>
      </c>
      <c r="Q622" s="10">
        <v>525375.73501467495</v>
      </c>
      <c r="R622" s="10">
        <v>3.1179245263465418</v>
      </c>
      <c r="S622" s="18">
        <v>3.1179245263465418</v>
      </c>
      <c r="U622" s="14"/>
      <c r="V622" s="14">
        <v>4439</v>
      </c>
      <c r="W622" s="14"/>
      <c r="X622" s="14"/>
      <c r="Y622" s="19">
        <f t="shared" si="19"/>
        <v>0</v>
      </c>
    </row>
    <row r="623" spans="1:25">
      <c r="A623">
        <v>1816</v>
      </c>
      <c r="B623" t="s">
        <v>1245</v>
      </c>
      <c r="C623" t="s">
        <v>1246</v>
      </c>
      <c r="D623" t="str">
        <f t="shared" si="18"/>
        <v>Civic CVC</v>
      </c>
      <c r="E623" s="3" t="s">
        <v>8893</v>
      </c>
      <c r="F623" s="3" t="s">
        <v>8883</v>
      </c>
      <c r="G623" s="3" t="s">
        <v>8883</v>
      </c>
      <c r="H623" s="4">
        <v>229</v>
      </c>
      <c r="I623" s="4">
        <v>10752623.108422</v>
      </c>
      <c r="J623" s="6">
        <v>43903</v>
      </c>
      <c r="K623" s="7">
        <v>1.0812613734599999E-2</v>
      </c>
      <c r="L623" s="7">
        <v>282</v>
      </c>
      <c r="M623" s="7">
        <v>10752623.108422</v>
      </c>
      <c r="N623" s="9">
        <v>44443</v>
      </c>
      <c r="O623" s="10">
        <v>0.95935406000000001</v>
      </c>
      <c r="P623" s="10">
        <v>202</v>
      </c>
      <c r="Q623" s="10">
        <v>642767222.20000005</v>
      </c>
      <c r="R623" s="10">
        <v>88.725453766104621</v>
      </c>
      <c r="S623" s="18">
        <v>88.725453766104621</v>
      </c>
      <c r="T623" s="13">
        <v>44585</v>
      </c>
      <c r="U623" s="14">
        <v>0.191939838906699</v>
      </c>
      <c r="V623" s="14">
        <v>198</v>
      </c>
      <c r="W623" s="14">
        <v>142125162.15000001</v>
      </c>
      <c r="X623" s="14">
        <v>79.9928048559362</v>
      </c>
      <c r="Y623" s="19">
        <f t="shared" si="19"/>
        <v>-0.79992804855936195</v>
      </c>
    </row>
    <row r="624" spans="1:25">
      <c r="A624">
        <v>1817</v>
      </c>
      <c r="B624" t="s">
        <v>1247</v>
      </c>
      <c r="C624" t="s">
        <v>1248</v>
      </c>
      <c r="D624" t="str">
        <f t="shared" si="18"/>
        <v>Voyager Token VGX</v>
      </c>
      <c r="E624" s="3" t="s">
        <v>8898</v>
      </c>
      <c r="F624" s="3" t="s">
        <v>8883</v>
      </c>
      <c r="G624" s="3" t="s">
        <v>8883</v>
      </c>
      <c r="H624" s="4">
        <v>310</v>
      </c>
      <c r="I624" s="4">
        <v>6437475.1011663303</v>
      </c>
      <c r="J624" s="6">
        <v>43825</v>
      </c>
      <c r="K624" s="7">
        <v>1.69916291229E-2</v>
      </c>
      <c r="L624" s="7">
        <v>516</v>
      </c>
      <c r="M624" s="7">
        <v>3852441.6564700999</v>
      </c>
      <c r="N624" s="9">
        <v>44427</v>
      </c>
      <c r="O624" s="10">
        <v>7.5005115800000004</v>
      </c>
      <c r="P624" s="10">
        <v>169</v>
      </c>
      <c r="Q624" s="10">
        <v>937693207.40999997</v>
      </c>
      <c r="R624" s="10">
        <v>441.42392267092231</v>
      </c>
      <c r="S624" s="18">
        <v>441.42392267092231</v>
      </c>
      <c r="T624" s="13">
        <v>44682</v>
      </c>
      <c r="U624" s="14">
        <v>1.06369737645824</v>
      </c>
      <c r="V624" s="14">
        <v>133</v>
      </c>
      <c r="W624" s="14">
        <v>327406380.24000001</v>
      </c>
      <c r="X624" s="14">
        <v>85.818335654669582</v>
      </c>
      <c r="Y624" s="19">
        <f t="shared" si="19"/>
        <v>-0.85818335654669586</v>
      </c>
    </row>
    <row r="625" spans="1:25">
      <c r="A625">
        <v>1818</v>
      </c>
      <c r="B625" t="s">
        <v>1249</v>
      </c>
      <c r="C625" t="s">
        <v>1250</v>
      </c>
      <c r="D625" t="str">
        <f t="shared" si="18"/>
        <v>Bit20 BTWTY</v>
      </c>
      <c r="E625" s="3" t="s">
        <v>8886</v>
      </c>
      <c r="F625" s="3" t="s">
        <v>8883</v>
      </c>
      <c r="G625" s="3" t="s">
        <v>8883</v>
      </c>
      <c r="H625" s="4">
        <v>0</v>
      </c>
      <c r="I625" s="4">
        <v>0</v>
      </c>
      <c r="J625" s="6">
        <v>43328</v>
      </c>
      <c r="K625" s="7">
        <v>106409.40625</v>
      </c>
      <c r="L625" s="7">
        <v>1585</v>
      </c>
      <c r="M625" s="7">
        <v>108111.95675</v>
      </c>
      <c r="N625" s="9">
        <v>43343</v>
      </c>
      <c r="O625" s="10">
        <v>271052.65625</v>
      </c>
      <c r="P625" s="10">
        <v>2285</v>
      </c>
      <c r="Q625" s="10">
        <v>275389.49875000003</v>
      </c>
      <c r="R625" s="10">
        <v>2.5472621810630578</v>
      </c>
      <c r="S625" s="18">
        <v>2.5472621810630578</v>
      </c>
      <c r="U625" s="14"/>
      <c r="V625" s="14">
        <v>4477</v>
      </c>
      <c r="W625" s="14"/>
      <c r="X625" s="14"/>
      <c r="Y625" s="19">
        <f t="shared" si="19"/>
        <v>0</v>
      </c>
    </row>
    <row r="626" spans="1:25">
      <c r="A626">
        <v>1819</v>
      </c>
      <c r="B626" t="s">
        <v>1251</v>
      </c>
      <c r="C626" t="s">
        <v>1252</v>
      </c>
      <c r="D626" t="str">
        <f t="shared" si="18"/>
        <v>Starta STA</v>
      </c>
      <c r="E626" s="3" t="s">
        <v>8894</v>
      </c>
      <c r="F626" s="3" t="s">
        <v>8883</v>
      </c>
      <c r="G626" s="3" t="s">
        <v>8883</v>
      </c>
      <c r="H626" s="4">
        <v>1314</v>
      </c>
      <c r="I626" s="4">
        <v>950004.392661141</v>
      </c>
      <c r="J626" s="6">
        <v>43430</v>
      </c>
      <c r="K626" s="7">
        <v>0.17504904762599999</v>
      </c>
      <c r="L626" s="7">
        <v>974</v>
      </c>
      <c r="M626" s="7">
        <v>906178.85553218087</v>
      </c>
      <c r="N626" s="9">
        <v>43690</v>
      </c>
      <c r="O626" s="10">
        <v>1.5236599609899999</v>
      </c>
      <c r="P626" s="10">
        <v>1394</v>
      </c>
      <c r="Q626" s="10">
        <v>7611542.3730230089</v>
      </c>
      <c r="R626" s="10">
        <v>8.7041888068158286</v>
      </c>
      <c r="S626" s="18">
        <v>8.7041888068158286</v>
      </c>
      <c r="T626" s="13">
        <v>43903</v>
      </c>
      <c r="U626" s="14">
        <v>0.19016955893099999</v>
      </c>
      <c r="V626" s="14">
        <v>1170</v>
      </c>
      <c r="W626" s="14">
        <v>950004.392661141</v>
      </c>
      <c r="X626" s="14">
        <v>87.518897667466618</v>
      </c>
      <c r="Y626" s="19">
        <f t="shared" si="19"/>
        <v>-0.87518897667466622</v>
      </c>
    </row>
    <row r="627" spans="1:25">
      <c r="A627">
        <v>1824</v>
      </c>
      <c r="B627" t="s">
        <v>1253</v>
      </c>
      <c r="C627" t="s">
        <v>1254</v>
      </c>
      <c r="D627" t="str">
        <f t="shared" si="18"/>
        <v>BitCoal COAL</v>
      </c>
      <c r="E627" s="3" t="s">
        <v>8881</v>
      </c>
      <c r="F627" s="3" t="s">
        <v>8883</v>
      </c>
      <c r="G627" s="3" t="s">
        <v>8883</v>
      </c>
      <c r="H627" s="4">
        <v>1788</v>
      </c>
      <c r="I627" s="4">
        <v>19016.709348600001</v>
      </c>
      <c r="J627" s="6">
        <v>43376</v>
      </c>
      <c r="K627" s="7">
        <v>2.0594799999999998E-3</v>
      </c>
      <c r="L627" s="7">
        <v>1882</v>
      </c>
      <c r="M627" s="7">
        <v>25503.21</v>
      </c>
      <c r="N627" s="9">
        <v>43411</v>
      </c>
      <c r="O627" s="10">
        <v>0.11133899999999999</v>
      </c>
      <c r="P627" s="10">
        <v>2397</v>
      </c>
      <c r="Q627" s="10">
        <v>130291.2</v>
      </c>
      <c r="R627" s="10">
        <v>54.061704896381613</v>
      </c>
      <c r="S627" s="18">
        <v>54.061704896381613</v>
      </c>
      <c r="T627" s="13">
        <v>43955</v>
      </c>
      <c r="U627" s="14">
        <v>1.72790073251E-4</v>
      </c>
      <c r="V627" s="14">
        <v>2440</v>
      </c>
      <c r="W627" s="14">
        <v>793.42857838350005</v>
      </c>
      <c r="X627" s="14">
        <v>99.844807234436274</v>
      </c>
      <c r="Y627" s="19">
        <f t="shared" si="19"/>
        <v>-0.99844807234436272</v>
      </c>
    </row>
    <row r="628" spans="1:25">
      <c r="A628">
        <v>1825</v>
      </c>
      <c r="B628" t="s">
        <v>1255</v>
      </c>
      <c r="C628" t="s">
        <v>1256</v>
      </c>
      <c r="D628" t="str">
        <f t="shared" si="18"/>
        <v>LiteBitcoin LBTC</v>
      </c>
      <c r="E628" s="3" t="s">
        <v>8887</v>
      </c>
      <c r="F628" s="3" t="s">
        <v>8883</v>
      </c>
      <c r="G628" s="3" t="s">
        <v>8883</v>
      </c>
      <c r="H628" s="4">
        <v>1957</v>
      </c>
      <c r="I628" s="4">
        <v>3280.4897171804319</v>
      </c>
      <c r="J628" s="6">
        <v>43503</v>
      </c>
      <c r="K628" s="8">
        <v>6.7967409709299997E-5</v>
      </c>
      <c r="L628" s="7">
        <v>2104</v>
      </c>
      <c r="M628" s="7">
        <v>1966.9994680615689</v>
      </c>
      <c r="N628" s="9">
        <v>43706</v>
      </c>
      <c r="O628" s="10">
        <v>1.5381952216700001E-3</v>
      </c>
      <c r="P628" s="10">
        <v>2505</v>
      </c>
      <c r="Q628" s="10">
        <v>44515.881887223673</v>
      </c>
      <c r="R628" s="10">
        <v>22.631364476724031</v>
      </c>
      <c r="S628" s="18">
        <v>22.631364476724031</v>
      </c>
      <c r="T628" s="13">
        <v>43932</v>
      </c>
      <c r="U628" s="16">
        <v>7.2118704210999995E-5</v>
      </c>
      <c r="V628" s="14">
        <v>2366</v>
      </c>
      <c r="W628" s="16">
        <v>2087.1393131952218</v>
      </c>
      <c r="X628" s="16">
        <v>95.311472614464265</v>
      </c>
      <c r="Y628" s="19">
        <f t="shared" si="19"/>
        <v>-0.95311472614464265</v>
      </c>
    </row>
    <row r="629" spans="1:25">
      <c r="A629">
        <v>1826</v>
      </c>
      <c r="B629" t="s">
        <v>1257</v>
      </c>
      <c r="C629" t="s">
        <v>1258</v>
      </c>
      <c r="D629" t="str">
        <f t="shared" si="18"/>
        <v>Particl PART</v>
      </c>
      <c r="E629" s="3" t="s">
        <v>8884</v>
      </c>
      <c r="F629" s="3" t="s">
        <v>8883</v>
      </c>
      <c r="G629" s="3" t="s">
        <v>8883</v>
      </c>
      <c r="H629" s="4">
        <v>451</v>
      </c>
      <c r="I629" s="4">
        <v>3308757.5957007599</v>
      </c>
      <c r="J629" s="6">
        <v>43429</v>
      </c>
      <c r="K629" s="7">
        <v>1.13412</v>
      </c>
      <c r="L629" s="7">
        <v>259</v>
      </c>
      <c r="M629" s="7">
        <v>11706959.499600001</v>
      </c>
      <c r="N629" s="9">
        <v>43601</v>
      </c>
      <c r="O629" s="10">
        <v>6.4551239800699998</v>
      </c>
      <c r="P629" s="10">
        <v>835</v>
      </c>
      <c r="Q629" s="10">
        <v>41400376.0909274</v>
      </c>
      <c r="R629" s="10">
        <v>5.6917468875163122</v>
      </c>
      <c r="S629" s="18">
        <v>5.6917468875163122</v>
      </c>
      <c r="T629" s="13">
        <v>43903</v>
      </c>
      <c r="U629" s="14">
        <v>0.22440399410600001</v>
      </c>
      <c r="V629" s="14">
        <v>850</v>
      </c>
      <c r="W629" s="14">
        <v>3308757.5957007599</v>
      </c>
      <c r="X629" s="14">
        <v>96.523629990704435</v>
      </c>
      <c r="Y629" s="19">
        <f t="shared" si="19"/>
        <v>-0.9652362999070444</v>
      </c>
    </row>
    <row r="630" spans="1:25">
      <c r="A630">
        <v>1830</v>
      </c>
      <c r="B630" t="s">
        <v>1259</v>
      </c>
      <c r="C630" t="s">
        <v>1260</v>
      </c>
      <c r="D630" t="str">
        <f t="shared" si="18"/>
        <v>SkinCoin SKIN</v>
      </c>
      <c r="E630" s="3" t="s">
        <v>8892</v>
      </c>
      <c r="F630" s="3" t="s">
        <v>8883</v>
      </c>
      <c r="G630" s="3" t="s">
        <v>8883</v>
      </c>
      <c r="H630" s="4">
        <v>1200</v>
      </c>
      <c r="I630" s="4">
        <v>24330.017654721101</v>
      </c>
      <c r="J630" s="6">
        <v>43903</v>
      </c>
      <c r="K630" s="7">
        <v>1.9300971404999999E-4</v>
      </c>
      <c r="L630" s="7">
        <v>1892</v>
      </c>
      <c r="M630" s="7">
        <v>24330.017654721101</v>
      </c>
      <c r="N630" s="9">
        <v>44515</v>
      </c>
      <c r="O630" s="10">
        <v>1.718680920143811E-2</v>
      </c>
      <c r="P630" s="10">
        <v>2117</v>
      </c>
      <c r="Q630" s="10">
        <v>613800.54</v>
      </c>
      <c r="R630" s="10">
        <v>89.046343009377182</v>
      </c>
      <c r="S630" s="18">
        <v>89.046343009377182</v>
      </c>
      <c r="T630" s="13">
        <v>44557</v>
      </c>
      <c r="U630" s="16">
        <v>4.1599774513506999E-5</v>
      </c>
      <c r="V630" s="14">
        <v>1469</v>
      </c>
      <c r="W630" s="16">
        <v>306070.68</v>
      </c>
      <c r="X630" s="16">
        <v>99.757955220041495</v>
      </c>
      <c r="Y630" s="19">
        <f t="shared" si="19"/>
        <v>-0.99757955220041494</v>
      </c>
    </row>
    <row r="631" spans="1:25">
      <c r="A631">
        <v>1831</v>
      </c>
      <c r="B631" t="s">
        <v>1261</v>
      </c>
      <c r="C631" t="s">
        <v>1262</v>
      </c>
      <c r="D631" t="str">
        <f t="shared" si="18"/>
        <v>Bitcoin Cash BCH</v>
      </c>
      <c r="E631" s="3" t="s">
        <v>8881</v>
      </c>
      <c r="F631" s="3" t="s">
        <v>8883</v>
      </c>
      <c r="G631" s="3" t="s">
        <v>8883</v>
      </c>
      <c r="H631" s="4">
        <v>5</v>
      </c>
      <c r="I631" s="4">
        <v>3234971835.0534801</v>
      </c>
      <c r="J631" s="6">
        <v>43449</v>
      </c>
      <c r="K631" s="7">
        <v>75.075313570600002</v>
      </c>
      <c r="L631" s="7">
        <v>7</v>
      </c>
      <c r="M631" s="7">
        <v>1354857548.6319599</v>
      </c>
      <c r="N631" s="9">
        <v>44328</v>
      </c>
      <c r="O631" s="10">
        <v>1635.14953049</v>
      </c>
      <c r="P631" s="10">
        <v>17</v>
      </c>
      <c r="Q631" s="10">
        <v>22666170170.860001</v>
      </c>
      <c r="R631" s="10">
        <v>21.780122555896131</v>
      </c>
      <c r="S631" s="18">
        <v>21.780122555896131</v>
      </c>
      <c r="T631" s="13">
        <v>44616</v>
      </c>
      <c r="U631" s="14">
        <v>261.34310135778139</v>
      </c>
      <c r="V631" s="14">
        <v>19</v>
      </c>
      <c r="W631" s="14">
        <v>5713113520.5699997</v>
      </c>
      <c r="X631" s="14">
        <v>84.017174179815484</v>
      </c>
      <c r="Y631" s="19">
        <f t="shared" si="19"/>
        <v>-0.84017174179815479</v>
      </c>
    </row>
    <row r="632" spans="1:25">
      <c r="A632">
        <v>1833</v>
      </c>
      <c r="B632" t="s">
        <v>1263</v>
      </c>
      <c r="C632" t="s">
        <v>1264</v>
      </c>
      <c r="D632" t="str">
        <f t="shared" si="18"/>
        <v>ToaCoin TOA</v>
      </c>
      <c r="E632" s="3" t="s">
        <v>8887</v>
      </c>
      <c r="F632" s="3" t="s">
        <v>8883</v>
      </c>
      <c r="G632" s="3" t="s">
        <v>8883</v>
      </c>
      <c r="H632" s="4">
        <v>1356</v>
      </c>
      <c r="I632" s="4">
        <v>498603.92961510509</v>
      </c>
      <c r="J632" s="6">
        <v>43364</v>
      </c>
      <c r="K632" s="7">
        <v>7.4151426088064898E-4</v>
      </c>
      <c r="L632" s="7">
        <v>709</v>
      </c>
      <c r="M632" s="7">
        <v>1934979.9899971441</v>
      </c>
      <c r="N632" s="9">
        <v>43454</v>
      </c>
      <c r="O632" s="10">
        <v>2.5880703118100002E-3</v>
      </c>
      <c r="P632" s="10">
        <v>1351</v>
      </c>
      <c r="Q632" s="10">
        <v>8519109.3564632423</v>
      </c>
      <c r="R632" s="10">
        <v>3.4902502195120499</v>
      </c>
      <c r="S632" s="18">
        <v>3.4902502195120499</v>
      </c>
      <c r="T632" s="13">
        <v>43906</v>
      </c>
      <c r="U632" s="16">
        <v>4.60561234983E-5</v>
      </c>
      <c r="V632" s="14">
        <v>1385</v>
      </c>
      <c r="W632" s="16">
        <v>414229.75042434048</v>
      </c>
      <c r="X632" s="16">
        <v>98.220445430399067</v>
      </c>
      <c r="Y632" s="19">
        <f t="shared" si="19"/>
        <v>-0.98220445430399073</v>
      </c>
    </row>
    <row r="633" spans="1:25">
      <c r="A633">
        <v>1834</v>
      </c>
      <c r="B633" t="s">
        <v>1265</v>
      </c>
      <c r="C633" t="s">
        <v>1266</v>
      </c>
      <c r="D633" t="str">
        <f t="shared" si="18"/>
        <v>Pillar PLR</v>
      </c>
      <c r="E633" s="3" t="s">
        <v>8887</v>
      </c>
      <c r="F633" s="3" t="s">
        <v>8883</v>
      </c>
      <c r="G633" s="3" t="s">
        <v>8883</v>
      </c>
      <c r="H633" s="4">
        <v>400</v>
      </c>
      <c r="I633" s="4">
        <v>4143107.61834476</v>
      </c>
      <c r="J633" s="6">
        <v>43647</v>
      </c>
      <c r="K633" s="7">
        <v>1.9494916242300001E-2</v>
      </c>
      <c r="L633" s="7">
        <v>397</v>
      </c>
      <c r="M633" s="7">
        <v>6000830.1291102497</v>
      </c>
      <c r="N633" s="9">
        <v>43664</v>
      </c>
      <c r="O633" s="10">
        <v>0.19258284310900001</v>
      </c>
      <c r="P633" s="10">
        <v>1222</v>
      </c>
      <c r="Q633" s="10">
        <v>12356384.8941123</v>
      </c>
      <c r="R633" s="10">
        <v>9.8786186468005663</v>
      </c>
      <c r="S633" s="18">
        <v>9.8786186468005663</v>
      </c>
      <c r="T633" s="13">
        <v>44583</v>
      </c>
      <c r="U633" s="14">
        <v>8.5359069712210873E-3</v>
      </c>
      <c r="V633" s="14">
        <v>888</v>
      </c>
      <c r="W633" s="14">
        <v>2941448.99</v>
      </c>
      <c r="X633" s="14">
        <v>95.567670082433125</v>
      </c>
      <c r="Y633" s="19">
        <f t="shared" si="19"/>
        <v>-0.9556767008243312</v>
      </c>
    </row>
    <row r="634" spans="1:25">
      <c r="A634">
        <v>1835</v>
      </c>
      <c r="B634" t="s">
        <v>1267</v>
      </c>
      <c r="C634" t="s">
        <v>1268</v>
      </c>
      <c r="D634" t="str">
        <f t="shared" si="18"/>
        <v>Royalties XRY</v>
      </c>
      <c r="E634" s="3" t="s">
        <v>8887</v>
      </c>
      <c r="F634" s="3" t="s">
        <v>8883</v>
      </c>
      <c r="G634" s="3" t="s">
        <v>8883</v>
      </c>
      <c r="H634" s="4">
        <v>0</v>
      </c>
      <c r="I634" s="4">
        <v>0</v>
      </c>
      <c r="J634" s="6">
        <v>43328</v>
      </c>
      <c r="K634" s="8">
        <v>7.1907757046574202E-6</v>
      </c>
      <c r="L634" s="7">
        <v>4644</v>
      </c>
      <c r="M634" s="7">
        <v>0</v>
      </c>
      <c r="N634" s="9">
        <v>43363</v>
      </c>
      <c r="O634" s="12">
        <v>6.4478983404114802E-5</v>
      </c>
      <c r="P634" s="10">
        <v>2710</v>
      </c>
      <c r="Q634" s="10">
        <v>0</v>
      </c>
      <c r="R634" s="10">
        <v>8.9669023277074498</v>
      </c>
      <c r="S634" s="18">
        <v>8.9669023277074498</v>
      </c>
      <c r="U634" s="14"/>
      <c r="V634" s="14">
        <v>4644</v>
      </c>
      <c r="W634" s="14"/>
      <c r="X634" s="14"/>
      <c r="Y634" s="19">
        <f t="shared" si="19"/>
        <v>0</v>
      </c>
    </row>
    <row r="635" spans="1:25">
      <c r="A635">
        <v>1836</v>
      </c>
      <c r="B635" t="s">
        <v>1269</v>
      </c>
      <c r="C635" t="s">
        <v>1270</v>
      </c>
      <c r="D635" t="str">
        <f t="shared" si="18"/>
        <v>Signatum SIGT</v>
      </c>
      <c r="E635" s="3" t="s">
        <v>8884</v>
      </c>
      <c r="F635" s="3" t="s">
        <v>8883</v>
      </c>
      <c r="G635" s="3" t="s">
        <v>8883</v>
      </c>
      <c r="H635" s="4">
        <v>1729</v>
      </c>
      <c r="I635" s="4">
        <v>28406.94678051013</v>
      </c>
      <c r="J635" s="6">
        <v>43375</v>
      </c>
      <c r="K635" s="7">
        <v>5.2568368846550595E-4</v>
      </c>
      <c r="L635" s="7">
        <v>1715</v>
      </c>
      <c r="M635" s="7">
        <v>56759.521703920364</v>
      </c>
      <c r="N635" s="9">
        <v>43378</v>
      </c>
      <c r="O635" s="10">
        <v>1.0570681188255501E-3</v>
      </c>
      <c r="P635" s="10">
        <v>2413</v>
      </c>
      <c r="Q635" s="10">
        <v>114134.5682764856</v>
      </c>
      <c r="R635" s="10">
        <v>2.0108444336767972</v>
      </c>
      <c r="S635" s="18">
        <v>2.0108444336767972</v>
      </c>
      <c r="T635" s="13">
        <v>44010</v>
      </c>
      <c r="U635" s="16">
        <v>9.1207776704299993E-5</v>
      </c>
      <c r="V635" s="14">
        <v>2207</v>
      </c>
      <c r="W635" s="16">
        <v>9847.9559001072812</v>
      </c>
      <c r="X635" s="16">
        <v>91.371627326568515</v>
      </c>
      <c r="Y635" s="19">
        <f t="shared" si="19"/>
        <v>-0.91371627326568516</v>
      </c>
    </row>
    <row r="636" spans="1:25">
      <c r="A636">
        <v>1837</v>
      </c>
      <c r="B636" t="s">
        <v>1271</v>
      </c>
      <c r="C636" t="s">
        <v>1272</v>
      </c>
      <c r="D636" t="str">
        <f t="shared" si="18"/>
        <v>Coimatic 2.0 CTIC2</v>
      </c>
      <c r="E636" s="3" t="s">
        <v>8888</v>
      </c>
      <c r="F636" s="3" t="s">
        <v>8883</v>
      </c>
      <c r="G636" s="3" t="s">
        <v>8883</v>
      </c>
      <c r="H636" s="4">
        <v>0</v>
      </c>
      <c r="I636" s="4">
        <v>0</v>
      </c>
      <c r="J636" s="6">
        <v>43334</v>
      </c>
      <c r="K636" s="7">
        <v>2.5464367354288703E-4</v>
      </c>
      <c r="L636" s="7">
        <v>2085</v>
      </c>
      <c r="M636" s="7">
        <v>3446.029173137505</v>
      </c>
      <c r="N636" s="9">
        <v>43343</v>
      </c>
      <c r="O636" s="10">
        <v>4.9341615522280303E-4</v>
      </c>
      <c r="P636" s="10">
        <v>2567</v>
      </c>
      <c r="Q636" s="10">
        <v>6677.2774745913885</v>
      </c>
      <c r="R636" s="10">
        <v>1.9376729386512801</v>
      </c>
      <c r="S636" s="18">
        <v>1.9376729386512801</v>
      </c>
      <c r="U636" s="14"/>
      <c r="V636" s="14">
        <v>4594</v>
      </c>
      <c r="W636" s="14"/>
      <c r="X636" s="14"/>
      <c r="Y636" s="19">
        <f t="shared" si="19"/>
        <v>0</v>
      </c>
    </row>
    <row r="637" spans="1:25">
      <c r="A637">
        <v>1838</v>
      </c>
      <c r="B637" t="s">
        <v>1273</v>
      </c>
      <c r="C637" t="s">
        <v>1274</v>
      </c>
      <c r="D637" t="str">
        <f t="shared" si="18"/>
        <v>OracleChain OCT</v>
      </c>
      <c r="E637" s="3" t="s">
        <v>8887</v>
      </c>
      <c r="F637" s="3" t="s">
        <v>8883</v>
      </c>
      <c r="G637" s="3" t="s">
        <v>8883</v>
      </c>
      <c r="H637" s="4">
        <v>1035</v>
      </c>
      <c r="I637" s="4">
        <v>211799.13798870001</v>
      </c>
      <c r="J637" s="6">
        <v>43319</v>
      </c>
      <c r="K637" s="7">
        <v>0.32491114735603299</v>
      </c>
      <c r="L637" s="7">
        <v>303</v>
      </c>
      <c r="M637" s="7">
        <v>9747334.4206809904</v>
      </c>
      <c r="N637" s="9">
        <v>43320</v>
      </c>
      <c r="O637" s="10">
        <v>0.32761284708976701</v>
      </c>
      <c r="P637" s="10">
        <v>1307</v>
      </c>
      <c r="Q637" s="10">
        <v>9828385.4126930106</v>
      </c>
      <c r="R637" s="10">
        <v>1.008315195571833</v>
      </c>
      <c r="S637" s="18">
        <v>1.008315195571833</v>
      </c>
      <c r="T637" s="13">
        <v>44152</v>
      </c>
      <c r="U637" s="14">
        <v>4.8514501573899997E-3</v>
      </c>
      <c r="V637" s="14">
        <v>1655</v>
      </c>
      <c r="W637" s="14">
        <v>145543.50472170001</v>
      </c>
      <c r="X637" s="14">
        <v>98.51915143118282</v>
      </c>
      <c r="Y637" s="19">
        <f t="shared" si="19"/>
        <v>-0.98519151431182816</v>
      </c>
    </row>
    <row r="638" spans="1:25">
      <c r="A638">
        <v>1839</v>
      </c>
      <c r="B638" t="s">
        <v>1275</v>
      </c>
      <c r="C638" t="s">
        <v>1276</v>
      </c>
      <c r="D638" t="str">
        <f t="shared" si="18"/>
        <v>Binance Coin BNB</v>
      </c>
      <c r="E638" s="3" t="s">
        <v>8887</v>
      </c>
      <c r="F638" s="3" t="s">
        <v>8883</v>
      </c>
      <c r="G638" s="3" t="s">
        <v>8883</v>
      </c>
      <c r="H638" s="4">
        <v>9</v>
      </c>
      <c r="I638" s="4">
        <v>1684938084.7852099</v>
      </c>
      <c r="J638" s="6">
        <v>43441</v>
      </c>
      <c r="K638" s="7">
        <v>4.1899707140400002</v>
      </c>
      <c r="L638" s="7">
        <v>13</v>
      </c>
      <c r="M638" s="7">
        <v>592344302.51506996</v>
      </c>
      <c r="N638" s="9">
        <v>44326</v>
      </c>
      <c r="O638" s="10">
        <v>690.93196467999996</v>
      </c>
      <c r="P638" s="10">
        <v>3</v>
      </c>
      <c r="Q638" s="10">
        <v>96870167481.809998</v>
      </c>
      <c r="R638" s="10">
        <v>164.9013828103343</v>
      </c>
      <c r="S638" s="18">
        <v>164.9013828103343</v>
      </c>
      <c r="T638" s="13">
        <v>44339</v>
      </c>
      <c r="U638" s="14">
        <v>213.51646671</v>
      </c>
      <c r="V638" s="14">
        <v>4</v>
      </c>
      <c r="W638" s="14">
        <v>40344516407.099998</v>
      </c>
      <c r="X638" s="14">
        <v>69.097323958822983</v>
      </c>
      <c r="Y638" s="19">
        <f t="shared" si="19"/>
        <v>-0.69097323958822987</v>
      </c>
    </row>
    <row r="639" spans="1:25">
      <c r="A639">
        <v>1841</v>
      </c>
      <c r="B639" t="s">
        <v>1278</v>
      </c>
      <c r="C639" t="s">
        <v>1279</v>
      </c>
      <c r="D639" t="str">
        <f t="shared" si="18"/>
        <v>Primalbase Token PBT</v>
      </c>
      <c r="E639" s="3" t="s">
        <v>8887</v>
      </c>
      <c r="F639" s="3" t="s">
        <v>8883</v>
      </c>
      <c r="G639" s="3" t="s">
        <v>8883</v>
      </c>
      <c r="H639" s="4">
        <v>1469</v>
      </c>
      <c r="I639" s="4">
        <v>159312.44776499999</v>
      </c>
      <c r="J639" s="6">
        <v>43497</v>
      </c>
      <c r="K639" s="7">
        <v>2090.7709108700001</v>
      </c>
      <c r="L639" s="7">
        <v>621</v>
      </c>
      <c r="M639" s="7">
        <v>2613463.6385875</v>
      </c>
      <c r="N639" s="9">
        <v>43539</v>
      </c>
      <c r="O639" s="10">
        <v>10961.4750726</v>
      </c>
      <c r="P639" s="10">
        <v>1186</v>
      </c>
      <c r="Q639" s="10">
        <v>13701843.84075</v>
      </c>
      <c r="R639" s="10">
        <v>5.2427910755840639</v>
      </c>
      <c r="S639" s="18">
        <v>5.2427910755840639</v>
      </c>
      <c r="T639" s="13">
        <v>43943</v>
      </c>
      <c r="U639" s="14">
        <v>42.069315551800003</v>
      </c>
      <c r="V639" s="14">
        <v>1890</v>
      </c>
      <c r="W639" s="14">
        <v>52586.644439750002</v>
      </c>
      <c r="X639" s="14">
        <v>99.6162075334463</v>
      </c>
      <c r="Y639" s="19">
        <f t="shared" si="19"/>
        <v>-0.99616207533446299</v>
      </c>
    </row>
    <row r="640" spans="1:25">
      <c r="A640">
        <v>1843</v>
      </c>
      <c r="B640" t="s">
        <v>1280</v>
      </c>
      <c r="C640" t="s">
        <v>1281</v>
      </c>
      <c r="D640" t="str">
        <f t="shared" si="18"/>
        <v>EmberCoin EMB</v>
      </c>
      <c r="E640" s="3" t="s">
        <v>3686</v>
      </c>
      <c r="F640" s="3" t="s">
        <v>8883</v>
      </c>
      <c r="G640" s="3" t="s">
        <v>8883</v>
      </c>
      <c r="H640" s="4">
        <v>2448</v>
      </c>
      <c r="I640" s="4">
        <v>0</v>
      </c>
      <c r="J640" s="6">
        <v>43675</v>
      </c>
      <c r="K640" s="8">
        <v>6.8153741087600001E-9</v>
      </c>
      <c r="L640" s="7">
        <v>4645</v>
      </c>
      <c r="M640" s="7">
        <v>0</v>
      </c>
      <c r="N640" s="9">
        <v>44202</v>
      </c>
      <c r="O640" s="12">
        <v>1.2094285479999999E-5</v>
      </c>
      <c r="P640" s="10">
        <v>2711</v>
      </c>
      <c r="Q640" s="10">
        <v>0</v>
      </c>
      <c r="R640" s="10">
        <v>1774.5592959387011</v>
      </c>
      <c r="S640" s="18">
        <v>1774.5592959387011</v>
      </c>
      <c r="U640" s="14"/>
      <c r="V640" s="14">
        <v>4645</v>
      </c>
      <c r="W640" s="14"/>
      <c r="X640" s="14"/>
      <c r="Y640" s="19">
        <f t="shared" si="19"/>
        <v>0</v>
      </c>
    </row>
    <row r="641" spans="1:25">
      <c r="A641">
        <v>1845</v>
      </c>
      <c r="B641" t="s">
        <v>1282</v>
      </c>
      <c r="C641" t="s">
        <v>1282</v>
      </c>
      <c r="D641" t="str">
        <f t="shared" si="18"/>
        <v>IXT IXT</v>
      </c>
      <c r="E641" s="3" t="s">
        <v>8887</v>
      </c>
      <c r="F641" s="3" t="s">
        <v>8883</v>
      </c>
      <c r="G641" s="3" t="s">
        <v>8883</v>
      </c>
      <c r="H641" s="4">
        <v>1449</v>
      </c>
      <c r="I641" s="4">
        <v>185708.71594887201</v>
      </c>
      <c r="J641" s="6">
        <v>44220</v>
      </c>
      <c r="K641" s="7">
        <v>6.3834000000000004E-4</v>
      </c>
      <c r="L641" s="7">
        <v>1320</v>
      </c>
      <c r="M641" s="7">
        <v>284286.36523196002</v>
      </c>
      <c r="N641" s="9">
        <v>44321</v>
      </c>
      <c r="O641" s="10">
        <v>0.27110997999999997</v>
      </c>
      <c r="P641" s="10">
        <v>1452</v>
      </c>
      <c r="Q641" s="10">
        <v>6447979.4900000002</v>
      </c>
      <c r="R641" s="10">
        <v>424.71093774477538</v>
      </c>
      <c r="S641" s="18">
        <v>424.71093774477538</v>
      </c>
      <c r="T641" s="13">
        <v>44556</v>
      </c>
      <c r="U641" s="14">
        <v>9.9596033212820704E-4</v>
      </c>
      <c r="V641" s="14">
        <v>1358</v>
      </c>
      <c r="W641" s="14">
        <v>448483.14</v>
      </c>
      <c r="X641" s="14">
        <v>99.632636049721128</v>
      </c>
      <c r="Y641" s="19">
        <f t="shared" si="19"/>
        <v>-0.99632636049721124</v>
      </c>
    </row>
    <row r="642" spans="1:25">
      <c r="A642">
        <v>1846</v>
      </c>
      <c r="B642" t="s">
        <v>1283</v>
      </c>
      <c r="C642" t="s">
        <v>1284</v>
      </c>
      <c r="D642" t="str">
        <f t="shared" ref="D642:D705" si="20">_xlfn.TEXTJOIN(" ",TRUE,B642,C642)</f>
        <v>GeyserCoin GSR</v>
      </c>
      <c r="E642" s="3" t="s">
        <v>8882</v>
      </c>
      <c r="F642" s="3" t="s">
        <v>8898</v>
      </c>
      <c r="G642" s="3" t="s">
        <v>8889</v>
      </c>
      <c r="H642" s="4">
        <v>1911</v>
      </c>
      <c r="I642" s="4">
        <v>6171.6517993334701</v>
      </c>
      <c r="J642" s="6">
        <v>43482</v>
      </c>
      <c r="K642" s="7">
        <v>6.88812167351E-3</v>
      </c>
      <c r="L642" s="7">
        <v>2035</v>
      </c>
      <c r="M642" s="7">
        <v>6997.2607921855397</v>
      </c>
      <c r="N642" s="9">
        <v>43607</v>
      </c>
      <c r="O642" s="10">
        <v>0.18834546806899999</v>
      </c>
      <c r="P642" s="10">
        <v>2350</v>
      </c>
      <c r="Q642" s="10">
        <v>198644.07621470399</v>
      </c>
      <c r="R642" s="10">
        <v>27.343516418028699</v>
      </c>
      <c r="S642" s="18">
        <v>27.343516418028699</v>
      </c>
      <c r="T642" s="13">
        <v>44627</v>
      </c>
      <c r="U642" s="14">
        <v>7.4520403427676899E-4</v>
      </c>
      <c r="V642" s="14">
        <v>2408</v>
      </c>
      <c r="W642" s="14">
        <v>1279</v>
      </c>
      <c r="X642" s="14">
        <v>99.604341935106305</v>
      </c>
      <c r="Y642" s="19">
        <f t="shared" si="19"/>
        <v>-0.996043419351063</v>
      </c>
    </row>
    <row r="643" spans="1:25">
      <c r="A643">
        <v>1847</v>
      </c>
      <c r="B643" t="s">
        <v>1285</v>
      </c>
      <c r="C643" t="s">
        <v>1286</v>
      </c>
      <c r="D643" t="str">
        <f t="shared" si="20"/>
        <v>Mothership MSP</v>
      </c>
      <c r="E643" s="3" t="s">
        <v>8887</v>
      </c>
      <c r="F643" s="3" t="s">
        <v>8883</v>
      </c>
      <c r="G643" s="3" t="s">
        <v>8883</v>
      </c>
      <c r="H643" s="4">
        <v>0</v>
      </c>
      <c r="I643" s="4">
        <v>0</v>
      </c>
      <c r="J643" s="6">
        <v>43483</v>
      </c>
      <c r="K643" s="7">
        <v>2.7600109445699999E-2</v>
      </c>
      <c r="L643" s="7">
        <v>515</v>
      </c>
      <c r="M643" s="7">
        <v>3864015.3223979999</v>
      </c>
      <c r="N643" s="9">
        <v>43491</v>
      </c>
      <c r="O643" s="10">
        <v>0.16434428691399999</v>
      </c>
      <c r="P643" s="10">
        <v>1030</v>
      </c>
      <c r="Q643" s="10">
        <v>23008200.167959999</v>
      </c>
      <c r="R643" s="10">
        <v>5.9544795370224248</v>
      </c>
      <c r="S643" s="18">
        <v>5.9544795370224248</v>
      </c>
      <c r="U643" s="14"/>
      <c r="V643" s="14">
        <v>4288</v>
      </c>
      <c r="W643" s="14"/>
      <c r="X643" s="14"/>
      <c r="Y643" s="19">
        <f t="shared" ref="Y643:Y706" si="21">X643/-100</f>
        <v>0</v>
      </c>
    </row>
    <row r="644" spans="1:25">
      <c r="A644">
        <v>1849</v>
      </c>
      <c r="B644" t="s">
        <v>1287</v>
      </c>
      <c r="C644" t="s">
        <v>1288</v>
      </c>
      <c r="D644" t="str">
        <f t="shared" si="20"/>
        <v>Birds BIRDS</v>
      </c>
      <c r="E644" s="3" t="s">
        <v>8887</v>
      </c>
      <c r="F644" s="3" t="s">
        <v>8883</v>
      </c>
      <c r="G644" s="3" t="s">
        <v>8883</v>
      </c>
      <c r="H644" s="4">
        <v>0</v>
      </c>
      <c r="I644" s="4">
        <v>0</v>
      </c>
      <c r="J644" s="6">
        <v>43384</v>
      </c>
      <c r="K644" s="8">
        <v>6.2596278439741595E-5</v>
      </c>
      <c r="L644" s="7">
        <v>4646</v>
      </c>
      <c r="M644" s="7">
        <v>0</v>
      </c>
      <c r="N644" s="9">
        <v>43402</v>
      </c>
      <c r="O644" s="10">
        <v>2.5263003772124599E-4</v>
      </c>
      <c r="P644" s="10">
        <v>2712</v>
      </c>
      <c r="Q644" s="10">
        <v>0</v>
      </c>
      <c r="R644" s="10">
        <v>4.0358635372299441</v>
      </c>
      <c r="S644" s="18">
        <v>4.0358635372299441</v>
      </c>
      <c r="U644" s="14"/>
      <c r="V644" s="14">
        <v>4646</v>
      </c>
      <c r="W644" s="14"/>
      <c r="X644" s="14"/>
      <c r="Y644" s="19">
        <f t="shared" si="21"/>
        <v>0</v>
      </c>
    </row>
    <row r="645" spans="1:25">
      <c r="A645">
        <v>1850</v>
      </c>
      <c r="B645" t="s">
        <v>1289</v>
      </c>
      <c r="C645" t="s">
        <v>1290</v>
      </c>
      <c r="D645" t="str">
        <f t="shared" si="20"/>
        <v>Cream CRM</v>
      </c>
      <c r="E645" s="3" t="s">
        <v>8887</v>
      </c>
      <c r="F645" s="3" t="s">
        <v>8883</v>
      </c>
      <c r="G645" s="3" t="s">
        <v>8883</v>
      </c>
      <c r="H645" s="4">
        <v>1868</v>
      </c>
      <c r="I645" s="4">
        <v>9004.1318761706607</v>
      </c>
      <c r="J645" s="6">
        <v>43749</v>
      </c>
      <c r="K645" s="7">
        <v>2.3275277249E-4</v>
      </c>
      <c r="L645" s="7">
        <v>1906</v>
      </c>
      <c r="M645" s="7">
        <v>22836.248810339301</v>
      </c>
      <c r="N645" s="9">
        <v>43820</v>
      </c>
      <c r="O645" s="10">
        <v>1.7700615314800001E-2</v>
      </c>
      <c r="P645" s="10">
        <v>2069</v>
      </c>
      <c r="Q645" s="10">
        <v>741097.04075808998</v>
      </c>
      <c r="R645" s="10">
        <v>76.048998795752226</v>
      </c>
      <c r="S645" s="18">
        <v>76.048998795752226</v>
      </c>
      <c r="T645" s="13">
        <v>44099</v>
      </c>
      <c r="U645" s="14">
        <v>5.575E-5</v>
      </c>
      <c r="V645" s="14">
        <v>2036</v>
      </c>
      <c r="W645" s="14">
        <v>26807.396287169999</v>
      </c>
      <c r="X645" s="14">
        <v>99.68503919774254</v>
      </c>
      <c r="Y645" s="19">
        <f t="shared" si="21"/>
        <v>-0.99685039197742542</v>
      </c>
    </row>
    <row r="646" spans="1:25">
      <c r="A646">
        <v>1852</v>
      </c>
      <c r="B646" t="s">
        <v>1291</v>
      </c>
      <c r="C646" t="s">
        <v>1292</v>
      </c>
      <c r="D646" t="str">
        <f t="shared" si="20"/>
        <v>KekCoin KEK</v>
      </c>
      <c r="E646" s="3" t="s">
        <v>8891</v>
      </c>
      <c r="F646" s="3" t="s">
        <v>8883</v>
      </c>
      <c r="G646" s="3" t="s">
        <v>8883</v>
      </c>
      <c r="H646" s="4">
        <v>1446</v>
      </c>
      <c r="I646" s="4">
        <v>194860.5581814631</v>
      </c>
      <c r="J646" s="6">
        <v>43593</v>
      </c>
      <c r="K646" s="7">
        <v>7.5320827070400002E-3</v>
      </c>
      <c r="L646" s="7">
        <v>1645</v>
      </c>
      <c r="M646" s="7">
        <v>80716.698132272883</v>
      </c>
      <c r="N646" s="9">
        <v>43642</v>
      </c>
      <c r="O646" s="10">
        <v>9.48551018355E-2</v>
      </c>
      <c r="P646" s="10">
        <v>2006</v>
      </c>
      <c r="Q646" s="10">
        <v>1016503.790380033</v>
      </c>
      <c r="R646" s="10">
        <v>12.59347587179864</v>
      </c>
      <c r="S646" s="18">
        <v>12.59347587179864</v>
      </c>
      <c r="T646" s="13">
        <v>44069</v>
      </c>
      <c r="U646" s="14">
        <v>2.0670681867599999E-3</v>
      </c>
      <c r="V646" s="14">
        <v>2068</v>
      </c>
      <c r="W646" s="14">
        <v>22151.49850831896</v>
      </c>
      <c r="X646" s="14">
        <v>97.820814962230756</v>
      </c>
      <c r="Y646" s="19">
        <f t="shared" si="21"/>
        <v>-0.97820814962230751</v>
      </c>
    </row>
    <row r="647" spans="1:25">
      <c r="A647">
        <v>1853</v>
      </c>
      <c r="B647" t="s">
        <v>1293</v>
      </c>
      <c r="C647" t="s">
        <v>1293</v>
      </c>
      <c r="D647" t="str">
        <f t="shared" si="20"/>
        <v>OAX OAX</v>
      </c>
      <c r="E647" s="3" t="s">
        <v>8894</v>
      </c>
      <c r="F647" s="3" t="s">
        <v>8883</v>
      </c>
      <c r="G647" s="3" t="s">
        <v>8883</v>
      </c>
      <c r="H647" s="4">
        <v>581</v>
      </c>
      <c r="I647" s="4">
        <v>1893367.74114991</v>
      </c>
      <c r="J647" s="6">
        <v>43903</v>
      </c>
      <c r="K647" s="7">
        <v>1.6698102594200001E-2</v>
      </c>
      <c r="L647" s="7">
        <v>719</v>
      </c>
      <c r="M647" s="7">
        <v>1893367.74114991</v>
      </c>
      <c r="N647" s="9">
        <v>44289</v>
      </c>
      <c r="O647" s="10">
        <v>0.62238347000000005</v>
      </c>
      <c r="P647" s="10">
        <v>831</v>
      </c>
      <c r="Q647" s="10">
        <v>41745945.719999999</v>
      </c>
      <c r="R647" s="10">
        <v>37.272706074771733</v>
      </c>
      <c r="S647" s="18">
        <v>37.272706074771733</v>
      </c>
      <c r="T647" s="13">
        <v>44687</v>
      </c>
      <c r="U647" s="14">
        <v>7.48943792271696E-2</v>
      </c>
      <c r="V647" s="14">
        <v>731</v>
      </c>
      <c r="W647" s="14">
        <v>5847506.5499999998</v>
      </c>
      <c r="X647" s="14">
        <v>87.966521792879632</v>
      </c>
      <c r="Y647" s="19">
        <f t="shared" si="21"/>
        <v>-0.87966521792879637</v>
      </c>
    </row>
    <row r="648" spans="1:25">
      <c r="A648">
        <v>1856</v>
      </c>
      <c r="B648" t="s">
        <v>1294</v>
      </c>
      <c r="C648" t="s">
        <v>1295</v>
      </c>
      <c r="D648" t="str">
        <f t="shared" si="20"/>
        <v>district0x DNT</v>
      </c>
      <c r="E648" s="3" t="s">
        <v>8887</v>
      </c>
      <c r="F648" s="3" t="s">
        <v>8883</v>
      </c>
      <c r="G648" s="3" t="s">
        <v>8883</v>
      </c>
      <c r="H648" s="4">
        <v>563</v>
      </c>
      <c r="I648" s="4">
        <v>2031505.382802</v>
      </c>
      <c r="J648" s="6">
        <v>43903</v>
      </c>
      <c r="K648" s="7">
        <v>2.1831618448899998E-3</v>
      </c>
      <c r="L648" s="7">
        <v>688</v>
      </c>
      <c r="M648" s="7">
        <v>2031505.382802</v>
      </c>
      <c r="N648" s="9">
        <v>44305</v>
      </c>
      <c r="O648" s="10">
        <v>0.49641278999999999</v>
      </c>
      <c r="P648" s="10">
        <v>383</v>
      </c>
      <c r="Q648" s="10">
        <v>221641645.94</v>
      </c>
      <c r="R648" s="10">
        <v>227.3824962459492</v>
      </c>
      <c r="S648" s="18">
        <v>227.3824962459492</v>
      </c>
      <c r="T648" s="13">
        <v>44616</v>
      </c>
      <c r="U648" s="14">
        <v>5.9514480885417359E-2</v>
      </c>
      <c r="V648" s="14">
        <v>390</v>
      </c>
      <c r="W648" s="14">
        <v>39154721.740000002</v>
      </c>
      <c r="X648" s="14">
        <v>88.011090349743526</v>
      </c>
      <c r="Y648" s="19">
        <f t="shared" si="21"/>
        <v>-0.88011090349743526</v>
      </c>
    </row>
    <row r="649" spans="1:25">
      <c r="A649">
        <v>1857</v>
      </c>
      <c r="B649" t="s">
        <v>1296</v>
      </c>
      <c r="C649" t="s">
        <v>1297</v>
      </c>
      <c r="D649" t="str">
        <f t="shared" si="20"/>
        <v>FundYourselfNow FYN</v>
      </c>
      <c r="E649" s="3" t="s">
        <v>8887</v>
      </c>
      <c r="F649" s="3" t="s">
        <v>8883</v>
      </c>
      <c r="G649" s="3" t="s">
        <v>8883</v>
      </c>
      <c r="H649" s="4">
        <v>0</v>
      </c>
      <c r="I649" s="4">
        <v>0</v>
      </c>
      <c r="J649" s="6">
        <v>43321</v>
      </c>
      <c r="K649" s="7">
        <v>0.366613298654556</v>
      </c>
      <c r="L649" s="7">
        <v>1251</v>
      </c>
      <c r="M649" s="7">
        <v>337789.72863239032</v>
      </c>
      <c r="N649" s="9">
        <v>43322</v>
      </c>
      <c r="O649" s="10">
        <v>2.2495162487029998</v>
      </c>
      <c r="P649" s="10">
        <v>1790</v>
      </c>
      <c r="Q649" s="10">
        <v>2072656.6275478341</v>
      </c>
      <c r="R649" s="10">
        <v>6.1359373949569207</v>
      </c>
      <c r="S649" s="18">
        <v>6.1359373949569207</v>
      </c>
      <c r="U649" s="14"/>
      <c r="V649" s="14">
        <v>4355</v>
      </c>
      <c r="W649" s="14"/>
      <c r="X649" s="14"/>
      <c r="Y649" s="19">
        <f t="shared" si="21"/>
        <v>0</v>
      </c>
    </row>
    <row r="650" spans="1:25">
      <c r="A650">
        <v>1861</v>
      </c>
      <c r="B650" t="s">
        <v>1298</v>
      </c>
      <c r="C650" t="s">
        <v>1299</v>
      </c>
      <c r="D650" t="str">
        <f t="shared" si="20"/>
        <v>Stox STX</v>
      </c>
      <c r="E650" s="3" t="s">
        <v>8889</v>
      </c>
      <c r="F650" s="3" t="s">
        <v>8883</v>
      </c>
      <c r="G650" s="3" t="s">
        <v>8883</v>
      </c>
      <c r="H650" s="4">
        <v>1403</v>
      </c>
      <c r="I650" s="4">
        <v>277480.92621560401</v>
      </c>
      <c r="J650" s="6">
        <v>44098</v>
      </c>
      <c r="K650" s="7">
        <v>2.1813100000000001E-3</v>
      </c>
      <c r="L650" s="7">
        <v>1529</v>
      </c>
      <c r="M650" s="7">
        <v>129679.65592617</v>
      </c>
      <c r="N650" s="9">
        <v>44211</v>
      </c>
      <c r="O650" s="10">
        <v>0.34252013999999997</v>
      </c>
      <c r="P650" s="10">
        <v>1621</v>
      </c>
      <c r="Q650" s="10">
        <v>3875496.9272982199</v>
      </c>
      <c r="R650" s="10">
        <v>157.02497123288299</v>
      </c>
      <c r="S650" s="18">
        <v>157.02497123288299</v>
      </c>
      <c r="T650" s="13">
        <v>44400</v>
      </c>
      <c r="U650" s="14">
        <v>5.4820199999999998E-3</v>
      </c>
      <c r="V650" s="14">
        <v>1353</v>
      </c>
      <c r="W650" s="14">
        <v>457434.18</v>
      </c>
      <c r="X650" s="14">
        <v>98.399504332796312</v>
      </c>
      <c r="Y650" s="19">
        <f t="shared" si="21"/>
        <v>-0.98399504332796317</v>
      </c>
    </row>
    <row r="651" spans="1:25">
      <c r="A651">
        <v>1863</v>
      </c>
      <c r="B651" t="s">
        <v>1300</v>
      </c>
      <c r="C651" t="s">
        <v>1301</v>
      </c>
      <c r="D651" t="str">
        <f t="shared" si="20"/>
        <v>Minex MINEX</v>
      </c>
      <c r="E651" s="3" t="s">
        <v>8882</v>
      </c>
      <c r="F651" s="3" t="s">
        <v>8883</v>
      </c>
      <c r="G651" s="3" t="s">
        <v>8883</v>
      </c>
      <c r="H651" s="4">
        <v>0</v>
      </c>
      <c r="I651" s="4">
        <v>0</v>
      </c>
      <c r="J651" s="6">
        <v>43372</v>
      </c>
      <c r="K651" s="7">
        <v>3.8102895487099899E-3</v>
      </c>
      <c r="L651" s="7">
        <v>4647</v>
      </c>
      <c r="M651" s="7">
        <v>0</v>
      </c>
      <c r="N651" s="9">
        <v>43379</v>
      </c>
      <c r="O651" s="10">
        <v>1.1063750833272899E-2</v>
      </c>
      <c r="P651" s="10">
        <v>2713</v>
      </c>
      <c r="Q651" s="10">
        <v>0</v>
      </c>
      <c r="R651" s="10">
        <v>2.9036509409156679</v>
      </c>
      <c r="S651" s="18">
        <v>2.9036509409156679</v>
      </c>
      <c r="U651" s="14"/>
      <c r="V651" s="14">
        <v>4647</v>
      </c>
      <c r="W651" s="14"/>
      <c r="X651" s="14"/>
      <c r="Y651" s="19">
        <f t="shared" si="21"/>
        <v>0</v>
      </c>
    </row>
    <row r="652" spans="1:25">
      <c r="A652">
        <v>1864</v>
      </c>
      <c r="B652" t="s">
        <v>1302</v>
      </c>
      <c r="C652" t="s">
        <v>1303</v>
      </c>
      <c r="D652" t="str">
        <f t="shared" si="20"/>
        <v>Blox CDT</v>
      </c>
      <c r="E652" s="3" t="s">
        <v>8887</v>
      </c>
      <c r="F652" s="3" t="s">
        <v>8883</v>
      </c>
      <c r="G652" s="3" t="s">
        <v>8883</v>
      </c>
      <c r="H652" s="4">
        <v>619</v>
      </c>
      <c r="I652" s="4">
        <v>1621317.9243722139</v>
      </c>
      <c r="J652" s="6">
        <v>43906</v>
      </c>
      <c r="K652" s="7">
        <v>2.36480438828E-3</v>
      </c>
      <c r="L652" s="7">
        <v>782</v>
      </c>
      <c r="M652" s="7">
        <v>1595247.814967558</v>
      </c>
      <c r="N652" s="9">
        <v>44489</v>
      </c>
      <c r="O652" s="10">
        <v>0.2066232136702732</v>
      </c>
      <c r="P652" s="10">
        <v>398</v>
      </c>
      <c r="Q652" s="10">
        <v>206623213.67027321</v>
      </c>
      <c r="R652" s="10">
        <v>87.374336200617861</v>
      </c>
      <c r="S652" s="18">
        <v>87.374336200617861</v>
      </c>
      <c r="T652" s="13">
        <v>44490</v>
      </c>
      <c r="U652" s="14">
        <v>0.19210837018120111</v>
      </c>
      <c r="V652" s="14">
        <v>174</v>
      </c>
      <c r="W652" s="14">
        <v>192108370.18120119</v>
      </c>
      <c r="X652" s="14">
        <v>7.024788372634001</v>
      </c>
      <c r="Y652" s="19">
        <f t="shared" si="21"/>
        <v>-7.0247883726340013E-2</v>
      </c>
    </row>
    <row r="653" spans="1:25">
      <c r="A653">
        <v>1865</v>
      </c>
      <c r="B653" t="s">
        <v>1304</v>
      </c>
      <c r="C653" t="s">
        <v>1305</v>
      </c>
      <c r="D653" t="str">
        <f t="shared" si="20"/>
        <v>Wink WINK</v>
      </c>
      <c r="E653" s="3" t="s">
        <v>8887</v>
      </c>
      <c r="F653" s="3" t="s">
        <v>8883</v>
      </c>
      <c r="G653" s="3" t="s">
        <v>8883</v>
      </c>
      <c r="H653" s="4">
        <v>2380</v>
      </c>
      <c r="I653" s="4">
        <v>0</v>
      </c>
      <c r="J653" s="6">
        <v>43629</v>
      </c>
      <c r="K653" s="8">
        <v>8.2197596120499994E-5</v>
      </c>
      <c r="L653" s="7">
        <v>2961</v>
      </c>
      <c r="M653" s="7">
        <v>0</v>
      </c>
      <c r="N653" s="9">
        <v>43677</v>
      </c>
      <c r="O653" s="10">
        <v>6.0470941791300004E-4</v>
      </c>
      <c r="P653" s="10">
        <v>2714</v>
      </c>
      <c r="Q653" s="10">
        <v>0</v>
      </c>
      <c r="R653" s="10">
        <v>7.3567774053453876</v>
      </c>
      <c r="S653" s="18">
        <v>7.3567774053453876</v>
      </c>
      <c r="T653" s="13">
        <v>43947</v>
      </c>
      <c r="U653" s="16">
        <v>7.6686668945599994E-5</v>
      </c>
      <c r="V653" s="14">
        <v>2647</v>
      </c>
      <c r="W653" s="16">
        <v>0</v>
      </c>
      <c r="X653" s="16">
        <v>87.318426557624235</v>
      </c>
      <c r="Y653" s="19">
        <f t="shared" si="21"/>
        <v>-0.8731842655762424</v>
      </c>
    </row>
    <row r="654" spans="1:25">
      <c r="A654">
        <v>1866</v>
      </c>
      <c r="B654" t="s">
        <v>1306</v>
      </c>
      <c r="C654" t="s">
        <v>336</v>
      </c>
      <c r="D654" t="str">
        <f t="shared" si="20"/>
        <v>Bytom BTM</v>
      </c>
      <c r="E654" s="3" t="s">
        <v>8894</v>
      </c>
      <c r="F654" s="3" t="s">
        <v>8883</v>
      </c>
      <c r="G654" s="3" t="s">
        <v>8883</v>
      </c>
      <c r="H654" s="4">
        <v>81</v>
      </c>
      <c r="I654" s="4">
        <v>51320488.239992097</v>
      </c>
      <c r="J654" s="6">
        <v>43903</v>
      </c>
      <c r="K654" s="7">
        <v>3.1290270379799999E-2</v>
      </c>
      <c r="L654" s="7">
        <v>84</v>
      </c>
      <c r="M654" s="7">
        <v>51320488.239992097</v>
      </c>
      <c r="N654" s="9">
        <v>44303</v>
      </c>
      <c r="O654" s="10">
        <v>0.28816857000000001</v>
      </c>
      <c r="P654" s="10">
        <v>299</v>
      </c>
      <c r="Q654" s="10">
        <v>352088525.35000002</v>
      </c>
      <c r="R654" s="10">
        <v>9.209526364017373</v>
      </c>
      <c r="S654" s="18">
        <v>9.209526364017373</v>
      </c>
      <c r="T654" s="13">
        <v>44681</v>
      </c>
      <c r="U654" s="14">
        <v>1.68550014326753E-2</v>
      </c>
      <c r="V654" s="14">
        <v>437</v>
      </c>
      <c r="W654" s="14">
        <v>29247997.109999999</v>
      </c>
      <c r="X654" s="14">
        <v>94.150992444222723</v>
      </c>
      <c r="Y654" s="19">
        <f t="shared" si="21"/>
        <v>-0.94150992444222725</v>
      </c>
    </row>
    <row r="655" spans="1:25">
      <c r="A655">
        <v>1869</v>
      </c>
      <c r="B655" t="s">
        <v>1307</v>
      </c>
      <c r="C655" t="s">
        <v>1308</v>
      </c>
      <c r="D655" t="str">
        <f t="shared" si="20"/>
        <v>Mao Zedong MAO</v>
      </c>
      <c r="E655" s="3" t="s">
        <v>8891</v>
      </c>
      <c r="F655" s="3" t="s">
        <v>8883</v>
      </c>
      <c r="G655" s="3" t="s">
        <v>8883</v>
      </c>
      <c r="H655" s="4">
        <v>1474</v>
      </c>
      <c r="I655" s="4">
        <v>155390.34315371481</v>
      </c>
      <c r="J655" s="6">
        <v>43496</v>
      </c>
      <c r="K655" s="7">
        <v>2.7802313298400001E-2</v>
      </c>
      <c r="L655" s="7">
        <v>1448</v>
      </c>
      <c r="M655" s="7">
        <v>175575.4524790225</v>
      </c>
      <c r="N655" s="9">
        <v>43642</v>
      </c>
      <c r="O655" s="10">
        <v>9.7583810244499997E-2</v>
      </c>
      <c r="P655" s="10">
        <v>2114</v>
      </c>
      <c r="Q655" s="10">
        <v>619300.60043706838</v>
      </c>
      <c r="R655" s="10">
        <v>3.5099169337867959</v>
      </c>
      <c r="S655" s="18">
        <v>3.5099169337867959</v>
      </c>
      <c r="T655" s="13">
        <v>43904</v>
      </c>
      <c r="U655" s="14">
        <v>2.26054610909E-2</v>
      </c>
      <c r="V655" s="14">
        <v>1657</v>
      </c>
      <c r="W655" s="14">
        <v>144668.97757840541</v>
      </c>
      <c r="X655" s="14">
        <v>76.834824307166173</v>
      </c>
      <c r="Y655" s="19">
        <f t="shared" si="21"/>
        <v>-0.76834824307166172</v>
      </c>
    </row>
    <row r="656" spans="1:25">
      <c r="A656">
        <v>1871</v>
      </c>
      <c r="B656" t="s">
        <v>1309</v>
      </c>
      <c r="C656" t="s">
        <v>1310</v>
      </c>
      <c r="D656" t="str">
        <f t="shared" si="20"/>
        <v>First Bitcoin Capital BITCF</v>
      </c>
      <c r="E656" s="3" t="s">
        <v>8887</v>
      </c>
      <c r="F656" s="3" t="s">
        <v>8883</v>
      </c>
      <c r="G656" s="3" t="s">
        <v>8883</v>
      </c>
      <c r="H656" s="4">
        <v>0</v>
      </c>
      <c r="I656" s="4">
        <v>0</v>
      </c>
      <c r="J656" s="6">
        <v>43328</v>
      </c>
      <c r="K656" s="7">
        <v>4.9474645406007801E-2</v>
      </c>
      <c r="L656" s="7">
        <v>4648</v>
      </c>
      <c r="M656" s="7">
        <v>0</v>
      </c>
      <c r="N656" s="9">
        <v>43340</v>
      </c>
      <c r="O656" s="10">
        <v>8.1196606159210205E-2</v>
      </c>
      <c r="P656" s="10">
        <v>2715</v>
      </c>
      <c r="Q656" s="10">
        <v>0</v>
      </c>
      <c r="R656" s="10">
        <v>1.6411761113774519</v>
      </c>
      <c r="S656" s="18">
        <v>1.6411761113774519</v>
      </c>
      <c r="U656" s="14"/>
      <c r="V656" s="14">
        <v>4648</v>
      </c>
      <c r="W656" s="14"/>
      <c r="X656" s="14"/>
      <c r="Y656" s="19">
        <f t="shared" si="21"/>
        <v>0</v>
      </c>
    </row>
    <row r="657" spans="1:25">
      <c r="A657">
        <v>1872</v>
      </c>
      <c r="B657" t="s">
        <v>1311</v>
      </c>
      <c r="C657" t="s">
        <v>1312</v>
      </c>
      <c r="D657" t="str">
        <f t="shared" si="20"/>
        <v>NEVERDIE NDC</v>
      </c>
      <c r="E657" s="3" t="s">
        <v>8892</v>
      </c>
      <c r="F657" s="3" t="s">
        <v>8883</v>
      </c>
      <c r="G657" s="3" t="s">
        <v>8883</v>
      </c>
      <c r="H657" s="4">
        <v>0</v>
      </c>
      <c r="I657" s="4">
        <v>0</v>
      </c>
      <c r="J657" s="6">
        <v>43324</v>
      </c>
      <c r="K657" s="7">
        <v>1.9792756065726301E-2</v>
      </c>
      <c r="L657" s="7">
        <v>1001</v>
      </c>
      <c r="M657" s="7">
        <v>811586.12827025435</v>
      </c>
      <c r="N657" s="9">
        <v>43331</v>
      </c>
      <c r="O657" s="10">
        <v>4.9075812101364101E-2</v>
      </c>
      <c r="P657" s="10">
        <v>1807</v>
      </c>
      <c r="Q657" s="10">
        <v>2012314.4145667539</v>
      </c>
      <c r="R657" s="10">
        <v>2.479483500852373</v>
      </c>
      <c r="S657" s="18">
        <v>2.479483500852373</v>
      </c>
      <c r="U657" s="14"/>
      <c r="V657" s="14">
        <v>4359</v>
      </c>
      <c r="W657" s="14"/>
      <c r="X657" s="14"/>
      <c r="Y657" s="19">
        <f t="shared" si="21"/>
        <v>0</v>
      </c>
    </row>
    <row r="658" spans="1:25">
      <c r="A658">
        <v>1873</v>
      </c>
      <c r="B658" t="s">
        <v>1313</v>
      </c>
      <c r="C658" t="s">
        <v>1314</v>
      </c>
      <c r="D658" t="str">
        <f t="shared" si="20"/>
        <v>Blocktix TIX</v>
      </c>
      <c r="E658" s="3" t="s">
        <v>8887</v>
      </c>
      <c r="F658" s="3" t="s">
        <v>8883</v>
      </c>
      <c r="G658" s="3" t="s">
        <v>8883</v>
      </c>
      <c r="H658" s="4">
        <v>1591</v>
      </c>
      <c r="I658" s="4">
        <v>70959.698315999995</v>
      </c>
      <c r="J658" s="6">
        <v>43326</v>
      </c>
      <c r="K658" s="7">
        <v>0.10156999999999999</v>
      </c>
      <c r="L658" s="7">
        <v>461</v>
      </c>
      <c r="M658" s="7">
        <v>4768120</v>
      </c>
      <c r="N658" s="9">
        <v>43338</v>
      </c>
      <c r="O658" s="10">
        <v>0.36735400000000001</v>
      </c>
      <c r="P658" s="10">
        <v>1538</v>
      </c>
      <c r="Q658" s="10">
        <v>4969000</v>
      </c>
      <c r="R658" s="10">
        <v>3.616756916412327</v>
      </c>
      <c r="S658" s="18">
        <v>3.616756916412327</v>
      </c>
      <c r="T658" s="13">
        <v>44031</v>
      </c>
      <c r="U658" s="14">
        <v>3.6480627443599998E-4</v>
      </c>
      <c r="V658" s="14">
        <v>2145</v>
      </c>
      <c r="W658" s="14">
        <v>14692.59974892</v>
      </c>
      <c r="X658" s="14">
        <v>99.900693534183375</v>
      </c>
      <c r="Y658" s="19">
        <f t="shared" si="21"/>
        <v>-0.99900693534183371</v>
      </c>
    </row>
    <row r="659" spans="1:25">
      <c r="A659">
        <v>1876</v>
      </c>
      <c r="B659" t="s">
        <v>1315</v>
      </c>
      <c r="C659" t="s">
        <v>1316</v>
      </c>
      <c r="D659" t="str">
        <f t="shared" si="20"/>
        <v>Dentacoin DCN</v>
      </c>
      <c r="E659" s="3" t="s">
        <v>8887</v>
      </c>
      <c r="F659" s="3" t="s">
        <v>8883</v>
      </c>
      <c r="G659" s="3" t="s">
        <v>8883</v>
      </c>
      <c r="H659" s="4">
        <v>227</v>
      </c>
      <c r="I659" s="4">
        <v>10865450.747145301</v>
      </c>
      <c r="J659" s="6">
        <v>43326</v>
      </c>
      <c r="K659" s="7">
        <v>2.9853900000000001E-4</v>
      </c>
      <c r="L659" s="7">
        <v>50</v>
      </c>
      <c r="M659" s="7">
        <v>102891293.131</v>
      </c>
      <c r="N659" s="9">
        <v>43337</v>
      </c>
      <c r="O659" s="10">
        <v>4.8004299999999998E-4</v>
      </c>
      <c r="P659" s="10">
        <v>512</v>
      </c>
      <c r="Q659" s="10">
        <v>128188394.778</v>
      </c>
      <c r="R659" s="10">
        <v>1.607974167529201</v>
      </c>
      <c r="S659" s="18">
        <v>1.607974167529201</v>
      </c>
      <c r="T659" s="13">
        <v>43931</v>
      </c>
      <c r="U659" s="16">
        <v>2.74411930838E-6</v>
      </c>
      <c r="V659" s="14">
        <v>983</v>
      </c>
      <c r="W659" s="16">
        <v>2015313.0924403199</v>
      </c>
      <c r="X659" s="16">
        <v>99.428359686865548</v>
      </c>
      <c r="Y659" s="19">
        <f t="shared" si="21"/>
        <v>-0.99428359686865553</v>
      </c>
    </row>
    <row r="660" spans="1:25">
      <c r="A660">
        <v>1878</v>
      </c>
      <c r="B660" t="s">
        <v>1317</v>
      </c>
      <c r="C660" t="s">
        <v>1318</v>
      </c>
      <c r="D660" t="str">
        <f t="shared" si="20"/>
        <v>Shadow Token SHDW</v>
      </c>
      <c r="E660" s="3" t="s">
        <v>8892</v>
      </c>
      <c r="F660" s="3" t="s">
        <v>8883</v>
      </c>
      <c r="G660" s="3" t="s">
        <v>8883</v>
      </c>
      <c r="H660" s="4">
        <v>1571</v>
      </c>
      <c r="I660" s="4">
        <v>80328.595984</v>
      </c>
      <c r="J660" s="6">
        <v>43429</v>
      </c>
      <c r="K660" s="7">
        <v>2.4376300000000001E-3</v>
      </c>
      <c r="L660" s="7">
        <v>1850</v>
      </c>
      <c r="M660" s="7">
        <v>30829.54</v>
      </c>
      <c r="N660" s="9">
        <v>44242</v>
      </c>
      <c r="O660" s="10">
        <v>0.19696854999999999</v>
      </c>
      <c r="P660" s="10">
        <v>1962</v>
      </c>
      <c r="Q660" s="10">
        <v>1185111.43</v>
      </c>
      <c r="R660" s="10">
        <v>80.803300747037071</v>
      </c>
      <c r="S660" s="18">
        <v>80.803300747037071</v>
      </c>
      <c r="T660" s="13">
        <v>44245</v>
      </c>
      <c r="U660" s="14">
        <v>1.377426E-2</v>
      </c>
      <c r="V660" s="14">
        <v>1235</v>
      </c>
      <c r="W660" s="14">
        <v>705669</v>
      </c>
      <c r="X660" s="14">
        <v>93.006873432332213</v>
      </c>
      <c r="Y660" s="19">
        <f t="shared" si="21"/>
        <v>-0.93006873432332215</v>
      </c>
    </row>
    <row r="661" spans="1:25">
      <c r="A661">
        <v>1881</v>
      </c>
      <c r="B661" t="s">
        <v>1319</v>
      </c>
      <c r="C661" t="s">
        <v>1320</v>
      </c>
      <c r="D661" t="str">
        <f t="shared" si="20"/>
        <v>DeepOnion ONION</v>
      </c>
      <c r="E661" s="3" t="s">
        <v>8884</v>
      </c>
      <c r="F661" s="3" t="s">
        <v>8883</v>
      </c>
      <c r="G661" s="3" t="s">
        <v>8883</v>
      </c>
      <c r="H661" s="4">
        <v>638</v>
      </c>
      <c r="I661" s="4">
        <v>1467615.86602748</v>
      </c>
      <c r="J661" s="6">
        <v>43903</v>
      </c>
      <c r="K661" s="7">
        <v>2.8973239024100001E-2</v>
      </c>
      <c r="L661" s="7">
        <v>812</v>
      </c>
      <c r="M661" s="7">
        <v>1467615.86602748</v>
      </c>
      <c r="N661" s="9">
        <v>44297</v>
      </c>
      <c r="O661" s="10">
        <v>1.70441058</v>
      </c>
      <c r="P661" s="10">
        <v>1350</v>
      </c>
      <c r="Q661" s="10">
        <v>8552607.5</v>
      </c>
      <c r="R661" s="10">
        <v>58.827063780555143</v>
      </c>
      <c r="S661" s="18">
        <v>58.827063780555143</v>
      </c>
      <c r="T661" s="13">
        <v>44520</v>
      </c>
      <c r="U661" s="14">
        <v>8.4953831770666913E-2</v>
      </c>
      <c r="V661" s="14">
        <v>849</v>
      </c>
      <c r="W661" s="14">
        <v>3318563.26</v>
      </c>
      <c r="X661" s="14">
        <v>95.015647475582625</v>
      </c>
      <c r="Y661" s="19">
        <f t="shared" si="21"/>
        <v>-0.95015647475582621</v>
      </c>
    </row>
    <row r="662" spans="1:25">
      <c r="A662">
        <v>1882</v>
      </c>
      <c r="B662" t="s">
        <v>1321</v>
      </c>
      <c r="C662" t="s">
        <v>100</v>
      </c>
      <c r="D662" t="str">
        <f t="shared" si="20"/>
        <v>BlockCAT CAT</v>
      </c>
      <c r="E662" s="3" t="s">
        <v>8887</v>
      </c>
      <c r="F662" s="3" t="s">
        <v>8883</v>
      </c>
      <c r="G662" s="3" t="s">
        <v>8883</v>
      </c>
      <c r="H662" s="4">
        <v>1822</v>
      </c>
      <c r="I662" s="4">
        <v>14044.554971046649</v>
      </c>
      <c r="J662" s="6">
        <v>43334</v>
      </c>
      <c r="K662" s="7">
        <v>0.10728225857019399</v>
      </c>
      <c r="L662" s="7">
        <v>1010</v>
      </c>
      <c r="M662" s="7">
        <v>789610.41622902127</v>
      </c>
      <c r="N662" s="9">
        <v>43344</v>
      </c>
      <c r="O662" s="10">
        <v>0.16888427734375</v>
      </c>
      <c r="P662" s="10">
        <v>1950</v>
      </c>
      <c r="Q662" s="10">
        <v>1243008.735136613</v>
      </c>
      <c r="R662" s="10">
        <v>1.5742050884699661</v>
      </c>
      <c r="S662" s="18">
        <v>1.5742050884699661</v>
      </c>
      <c r="T662" s="13">
        <v>43903</v>
      </c>
      <c r="U662" s="14">
        <v>1.90819617743E-3</v>
      </c>
      <c r="V662" s="14">
        <v>2152</v>
      </c>
      <c r="W662" s="14">
        <v>14044.554971046649</v>
      </c>
      <c r="X662" s="14">
        <v>98.870116148499704</v>
      </c>
      <c r="Y662" s="19">
        <f t="shared" si="21"/>
        <v>-0.98870116148499709</v>
      </c>
    </row>
    <row r="663" spans="1:25">
      <c r="A663">
        <v>1883</v>
      </c>
      <c r="B663" t="s">
        <v>1322</v>
      </c>
      <c r="C663" t="s">
        <v>1323</v>
      </c>
      <c r="D663" t="str">
        <f t="shared" si="20"/>
        <v>Adshares ADS</v>
      </c>
      <c r="E663" s="3" t="s">
        <v>8892</v>
      </c>
      <c r="F663" s="3" t="s">
        <v>8883</v>
      </c>
      <c r="G663" s="3" t="s">
        <v>8883</v>
      </c>
      <c r="H663" s="4">
        <v>727</v>
      </c>
      <c r="I663" s="4">
        <v>1076609.229261864</v>
      </c>
      <c r="J663" s="6">
        <v>43530</v>
      </c>
      <c r="K663" s="7">
        <v>8.8179449835199993E-3</v>
      </c>
      <c r="L663" s="7">
        <v>1459</v>
      </c>
      <c r="M663" s="7">
        <v>170883.8640839674</v>
      </c>
      <c r="N663" s="9">
        <v>44654</v>
      </c>
      <c r="O663" s="10">
        <v>5.6338903456043079</v>
      </c>
      <c r="P663" s="10">
        <v>480</v>
      </c>
      <c r="Q663" s="10">
        <v>141717575.84426829</v>
      </c>
      <c r="R663" s="10">
        <v>638.91194106263731</v>
      </c>
      <c r="S663" s="18">
        <v>638.91194106263731</v>
      </c>
      <c r="T663" s="13">
        <v>44687</v>
      </c>
      <c r="U663" s="14">
        <v>3.991791439194313</v>
      </c>
      <c r="V663" s="14">
        <v>242</v>
      </c>
      <c r="W663" s="14">
        <v>104922473.4983187</v>
      </c>
      <c r="X663" s="14">
        <v>29.14680275400103</v>
      </c>
      <c r="Y663" s="19">
        <f t="shared" si="21"/>
        <v>-0.29146802754001028</v>
      </c>
    </row>
    <row r="664" spans="1:25">
      <c r="A664">
        <v>1884</v>
      </c>
      <c r="B664" t="s">
        <v>1324</v>
      </c>
      <c r="C664" t="s">
        <v>1325</v>
      </c>
      <c r="D664" t="str">
        <f t="shared" si="20"/>
        <v>DigitalDevelopersFund DDF</v>
      </c>
      <c r="E664" s="3" t="s">
        <v>3686</v>
      </c>
      <c r="F664" s="3" t="s">
        <v>8883</v>
      </c>
      <c r="G664" s="3" t="s">
        <v>8883</v>
      </c>
      <c r="H664" s="4">
        <v>0</v>
      </c>
      <c r="I664" s="4">
        <v>0</v>
      </c>
      <c r="J664" s="6">
        <v>43319</v>
      </c>
      <c r="K664" s="7">
        <v>2.2064458578825E-2</v>
      </c>
      <c r="L664" s="7">
        <v>1575</v>
      </c>
      <c r="M664" s="7">
        <v>112932.67279521</v>
      </c>
      <c r="N664" s="9">
        <v>43321</v>
      </c>
      <c r="O664" s="10">
        <v>2.5637293234467499E-2</v>
      </c>
      <c r="P664" s="10">
        <v>2395</v>
      </c>
      <c r="Q664" s="10">
        <v>131219.53742302771</v>
      </c>
      <c r="R664" s="10">
        <v>1.1619271391989341</v>
      </c>
      <c r="S664" s="18">
        <v>1.1619271391989341</v>
      </c>
      <c r="U664" s="14"/>
      <c r="V664" s="14">
        <v>4519</v>
      </c>
      <c r="W664" s="14"/>
      <c r="X664" s="14"/>
      <c r="Y664" s="19">
        <f t="shared" si="21"/>
        <v>0</v>
      </c>
    </row>
    <row r="665" spans="1:25">
      <c r="A665">
        <v>1885</v>
      </c>
      <c r="B665" t="s">
        <v>1326</v>
      </c>
      <c r="C665" t="s">
        <v>1327</v>
      </c>
      <c r="D665" t="str">
        <f t="shared" si="20"/>
        <v>BitAsean BAS</v>
      </c>
      <c r="E665" s="3" t="s">
        <v>8887</v>
      </c>
      <c r="F665" s="3" t="s">
        <v>8883</v>
      </c>
      <c r="G665" s="3" t="s">
        <v>8883</v>
      </c>
      <c r="H665" s="4">
        <v>0</v>
      </c>
      <c r="I665" s="4">
        <v>0</v>
      </c>
      <c r="J665" s="6">
        <v>43319</v>
      </c>
      <c r="K665" s="7">
        <v>1.5216867905110099E-3</v>
      </c>
      <c r="L665" s="7">
        <v>2029</v>
      </c>
      <c r="M665" s="7">
        <v>7608.4339525550486</v>
      </c>
      <c r="N665" s="9">
        <v>43320</v>
      </c>
      <c r="O665" s="10">
        <v>1.78201438393444E-3</v>
      </c>
      <c r="P665" s="10">
        <v>2564</v>
      </c>
      <c r="Q665" s="10">
        <v>8910.0719196722002</v>
      </c>
      <c r="R665" s="10">
        <v>1.17107830274061</v>
      </c>
      <c r="S665" s="18">
        <v>1.17107830274061</v>
      </c>
      <c r="U665" s="14"/>
      <c r="V665" s="14">
        <v>4593</v>
      </c>
      <c r="W665" s="14"/>
      <c r="X665" s="14"/>
      <c r="Y665" s="19">
        <f t="shared" si="21"/>
        <v>0</v>
      </c>
    </row>
    <row r="666" spans="1:25">
      <c r="A666">
        <v>1886</v>
      </c>
      <c r="B666" t="s">
        <v>1328</v>
      </c>
      <c r="C666" t="s">
        <v>1329</v>
      </c>
      <c r="D666" t="str">
        <f t="shared" si="20"/>
        <v>Dent DENT</v>
      </c>
      <c r="E666" s="3" t="s">
        <v>8887</v>
      </c>
      <c r="F666" s="3" t="s">
        <v>8883</v>
      </c>
      <c r="G666" s="3" t="s">
        <v>8883</v>
      </c>
      <c r="H666" s="4">
        <v>281</v>
      </c>
      <c r="I666" s="4">
        <v>7860521.3493790301</v>
      </c>
      <c r="J666" s="6">
        <v>43903</v>
      </c>
      <c r="K666" s="8">
        <v>7.0487132983599994E-5</v>
      </c>
      <c r="L666" s="7">
        <v>348</v>
      </c>
      <c r="M666" s="7">
        <v>7860521.3493790301</v>
      </c>
      <c r="N666" s="9">
        <v>44291</v>
      </c>
      <c r="O666" s="10">
        <v>2.2407349999999999E-2</v>
      </c>
      <c r="P666" s="10">
        <v>123</v>
      </c>
      <c r="Q666" s="10">
        <v>1815726654.3499999</v>
      </c>
      <c r="R666" s="10">
        <v>317.89277065948261</v>
      </c>
      <c r="S666" s="18">
        <v>317.89277065948261</v>
      </c>
      <c r="T666" s="13">
        <v>44398</v>
      </c>
      <c r="U666" s="14">
        <v>1.5644599999999999E-3</v>
      </c>
      <c r="V666" s="14">
        <v>180</v>
      </c>
      <c r="W666" s="14">
        <v>178574155.28</v>
      </c>
      <c r="X666" s="14">
        <v>93.018094509167753</v>
      </c>
      <c r="Y666" s="19">
        <f t="shared" si="21"/>
        <v>-0.93018094509167748</v>
      </c>
    </row>
    <row r="667" spans="1:25">
      <c r="A667">
        <v>1887</v>
      </c>
      <c r="B667" t="s">
        <v>1330</v>
      </c>
      <c r="C667" t="s">
        <v>1331</v>
      </c>
      <c r="D667" t="str">
        <f t="shared" si="20"/>
        <v>Monster Byte MBI</v>
      </c>
      <c r="E667" s="3" t="s">
        <v>8889</v>
      </c>
      <c r="F667" s="3" t="s">
        <v>8883</v>
      </c>
      <c r="G667" s="3" t="s">
        <v>8883</v>
      </c>
      <c r="H667" s="4">
        <v>0</v>
      </c>
      <c r="I667" s="4">
        <v>0</v>
      </c>
      <c r="J667" s="6">
        <v>43319</v>
      </c>
      <c r="K667" s="7">
        <v>6.7711621522903401E-2</v>
      </c>
      <c r="L667" s="7">
        <v>904</v>
      </c>
      <c r="M667" s="7">
        <v>1139094.7330117221</v>
      </c>
      <c r="N667" s="9">
        <v>43322</v>
      </c>
      <c r="O667" s="10">
        <v>0.11343851685523999</v>
      </c>
      <c r="P667" s="10">
        <v>1829</v>
      </c>
      <c r="Q667" s="10">
        <v>1908346.2212872531</v>
      </c>
      <c r="R667" s="10">
        <v>1.6753182733464671</v>
      </c>
      <c r="S667" s="18">
        <v>1.6753182733464671</v>
      </c>
      <c r="U667" s="14"/>
      <c r="V667" s="14">
        <v>4363</v>
      </c>
      <c r="W667" s="14"/>
      <c r="X667" s="14"/>
      <c r="Y667" s="19">
        <f t="shared" si="21"/>
        <v>0</v>
      </c>
    </row>
    <row r="668" spans="1:25">
      <c r="A668">
        <v>1888</v>
      </c>
      <c r="B668" t="s">
        <v>1332</v>
      </c>
      <c r="C668" t="s">
        <v>1333</v>
      </c>
      <c r="D668" t="str">
        <f t="shared" si="20"/>
        <v>InvestFeed IFT</v>
      </c>
      <c r="E668" s="3" t="s">
        <v>8893</v>
      </c>
      <c r="F668" s="3" t="s">
        <v>8883</v>
      </c>
      <c r="G668" s="3" t="s">
        <v>8883</v>
      </c>
      <c r="H668" s="4">
        <v>1654</v>
      </c>
      <c r="I668" s="4">
        <v>44898.629229062302</v>
      </c>
      <c r="J668" s="6">
        <v>43326</v>
      </c>
      <c r="K668" s="7">
        <v>7.5603800000000002E-3</v>
      </c>
      <c r="L668" s="7">
        <v>763</v>
      </c>
      <c r="M668" s="7">
        <v>1683848.8515900001</v>
      </c>
      <c r="N668" s="9">
        <v>43338</v>
      </c>
      <c r="O668" s="10">
        <v>2.1055999999999998E-2</v>
      </c>
      <c r="P668" s="10">
        <v>1683</v>
      </c>
      <c r="Q668" s="10">
        <v>3129179.2425799998</v>
      </c>
      <c r="R668" s="10">
        <v>2.7850451961409339</v>
      </c>
      <c r="S668" s="18">
        <v>2.7850451961409339</v>
      </c>
      <c r="T668" s="13">
        <v>43928</v>
      </c>
      <c r="U668" s="16">
        <v>7.1383734962599993E-5</v>
      </c>
      <c r="V668" s="14">
        <v>2157</v>
      </c>
      <c r="W668" s="16">
        <v>13729.1513932409</v>
      </c>
      <c r="X668" s="16">
        <v>99.660981501887363</v>
      </c>
      <c r="Y668" s="19">
        <f t="shared" si="21"/>
        <v>-0.99660981501887358</v>
      </c>
    </row>
    <row r="669" spans="1:25">
      <c r="A669">
        <v>1889</v>
      </c>
      <c r="B669" t="s">
        <v>1334</v>
      </c>
      <c r="C669" t="s">
        <v>1335</v>
      </c>
      <c r="D669" t="str">
        <f t="shared" si="20"/>
        <v>CoinonatX XCXT</v>
      </c>
      <c r="E669" s="3" t="s">
        <v>8887</v>
      </c>
      <c r="F669" s="3" t="s">
        <v>8883</v>
      </c>
      <c r="G669" s="3" t="s">
        <v>8883</v>
      </c>
      <c r="H669" s="4">
        <v>0</v>
      </c>
      <c r="I669" s="4">
        <v>0</v>
      </c>
      <c r="J669" s="6">
        <v>43335</v>
      </c>
      <c r="K669" s="7">
        <v>2.9412305448204301E-3</v>
      </c>
      <c r="L669" s="7">
        <v>1713</v>
      </c>
      <c r="M669" s="7">
        <v>56958.08862413271</v>
      </c>
      <c r="N669" s="9">
        <v>43349</v>
      </c>
      <c r="O669" s="10">
        <v>7.1985386312007904E-3</v>
      </c>
      <c r="P669" s="10">
        <v>2389</v>
      </c>
      <c r="Q669" s="10">
        <v>139929.89185586161</v>
      </c>
      <c r="R669" s="10">
        <v>2.4474581375055999</v>
      </c>
      <c r="S669" s="18">
        <v>2.4474581375055999</v>
      </c>
      <c r="U669" s="14"/>
      <c r="V669" s="14">
        <v>4515</v>
      </c>
      <c r="W669" s="14"/>
      <c r="X669" s="14"/>
      <c r="Y669" s="19">
        <f t="shared" si="21"/>
        <v>0</v>
      </c>
    </row>
    <row r="670" spans="1:25">
      <c r="A670">
        <v>1890</v>
      </c>
      <c r="B670" t="s">
        <v>1336</v>
      </c>
      <c r="C670" t="s">
        <v>1337</v>
      </c>
      <c r="D670" t="str">
        <f t="shared" si="20"/>
        <v>Etheriya RIYA</v>
      </c>
      <c r="E670" s="3" t="s">
        <v>8888</v>
      </c>
      <c r="F670" s="3" t="s">
        <v>8883</v>
      </c>
      <c r="G670" s="3" t="s">
        <v>8883</v>
      </c>
      <c r="H670" s="4">
        <v>0</v>
      </c>
      <c r="I670" s="4">
        <v>0</v>
      </c>
      <c r="J670" s="6">
        <v>43369</v>
      </c>
      <c r="K670" s="7">
        <v>0.20886273682117501</v>
      </c>
      <c r="L670" s="7">
        <v>1260</v>
      </c>
      <c r="M670" s="7">
        <v>330322.89302752982</v>
      </c>
      <c r="N670" s="9">
        <v>43415</v>
      </c>
      <c r="O670" s="10">
        <v>0.44571260634499998</v>
      </c>
      <c r="P670" s="10">
        <v>2085</v>
      </c>
      <c r="Q670" s="10">
        <v>704908.30402541417</v>
      </c>
      <c r="R670" s="10">
        <v>2.1339977304166622</v>
      </c>
      <c r="S670" s="18">
        <v>2.1339977304166622</v>
      </c>
      <c r="U670" s="14"/>
      <c r="V670" s="14">
        <v>4424</v>
      </c>
      <c r="W670" s="14"/>
      <c r="X670" s="14"/>
      <c r="Y670" s="19">
        <f t="shared" si="21"/>
        <v>0</v>
      </c>
    </row>
    <row r="671" spans="1:25">
      <c r="A671">
        <v>1894</v>
      </c>
      <c r="B671" t="s">
        <v>1338</v>
      </c>
      <c r="C671" t="s">
        <v>1339</v>
      </c>
      <c r="D671" t="str">
        <f t="shared" si="20"/>
        <v>The ChampCoin TCC</v>
      </c>
      <c r="E671" s="3" t="s">
        <v>8887</v>
      </c>
      <c r="F671" s="3" t="s">
        <v>8883</v>
      </c>
      <c r="G671" s="3" t="s">
        <v>8883</v>
      </c>
      <c r="H671" s="4">
        <v>968</v>
      </c>
      <c r="I671" s="4">
        <v>313971.81643317</v>
      </c>
      <c r="J671" s="6">
        <v>43745</v>
      </c>
      <c r="K671" s="7">
        <v>1.17423559886E-3</v>
      </c>
      <c r="L671" s="7">
        <v>1353</v>
      </c>
      <c r="M671" s="7">
        <v>252918.18057600901</v>
      </c>
      <c r="N671" s="9">
        <v>44648</v>
      </c>
      <c r="O671" s="10">
        <v>2.7917079707451869E-2</v>
      </c>
      <c r="P671" s="10">
        <v>1603</v>
      </c>
      <c r="Q671" s="10">
        <v>4058542.73</v>
      </c>
      <c r="R671" s="10">
        <v>23.77468349158806</v>
      </c>
      <c r="S671" s="18">
        <v>23.77468349158806</v>
      </c>
      <c r="T671" s="13">
        <v>44667</v>
      </c>
      <c r="U671" s="14">
        <v>1.4027448926604321E-2</v>
      </c>
      <c r="V671" s="14">
        <v>932</v>
      </c>
      <c r="W671" s="14">
        <v>2486609.04</v>
      </c>
      <c r="X671" s="14">
        <v>49.753165182030159</v>
      </c>
      <c r="Y671" s="19">
        <f t="shared" si="21"/>
        <v>-0.49753165182030157</v>
      </c>
    </row>
    <row r="672" spans="1:25">
      <c r="A672">
        <v>1896</v>
      </c>
      <c r="B672" t="s">
        <v>1340</v>
      </c>
      <c r="C672" t="s">
        <v>1341</v>
      </c>
      <c r="D672" t="str">
        <f t="shared" si="20"/>
        <v>0x ZRX</v>
      </c>
      <c r="E672" s="3" t="s">
        <v>8894</v>
      </c>
      <c r="F672" s="3" t="s">
        <v>8883</v>
      </c>
      <c r="G672" s="3" t="s">
        <v>8883</v>
      </c>
      <c r="H672" s="4">
        <v>52</v>
      </c>
      <c r="I672" s="4">
        <v>104757465.723855</v>
      </c>
      <c r="J672" s="6">
        <v>43903</v>
      </c>
      <c r="K672" s="7">
        <v>0.118609931795</v>
      </c>
      <c r="L672" s="7">
        <v>48</v>
      </c>
      <c r="M672" s="7">
        <v>104757465.723855</v>
      </c>
      <c r="N672" s="9">
        <v>44299</v>
      </c>
      <c r="O672" s="10">
        <v>2.3994441399999999</v>
      </c>
      <c r="P672" s="10">
        <v>124</v>
      </c>
      <c r="Q672" s="10">
        <v>1798412540.05</v>
      </c>
      <c r="R672" s="10">
        <v>20.22970676812368</v>
      </c>
      <c r="S672" s="18">
        <v>20.22970676812368</v>
      </c>
      <c r="T672" s="13">
        <v>44585</v>
      </c>
      <c r="U672" s="14">
        <v>0.45144448951878541</v>
      </c>
      <c r="V672" s="14">
        <v>120</v>
      </c>
      <c r="W672" s="14">
        <v>427697790.87</v>
      </c>
      <c r="X672" s="14">
        <v>81.185455331384148</v>
      </c>
      <c r="Y672" s="19">
        <f t="shared" si="21"/>
        <v>-0.81185455331384149</v>
      </c>
    </row>
    <row r="673" spans="1:25">
      <c r="A673">
        <v>1897</v>
      </c>
      <c r="B673" t="s">
        <v>1342</v>
      </c>
      <c r="C673" t="s">
        <v>1343</v>
      </c>
      <c r="D673" t="str">
        <f t="shared" si="20"/>
        <v>Bolenum BLN</v>
      </c>
      <c r="E673" s="3" t="s">
        <v>8887</v>
      </c>
      <c r="F673" s="3" t="s">
        <v>8883</v>
      </c>
      <c r="G673" s="3" t="s">
        <v>8883</v>
      </c>
      <c r="H673" s="4">
        <v>0</v>
      </c>
      <c r="I673" s="4">
        <v>0</v>
      </c>
      <c r="J673" s="6">
        <v>43350</v>
      </c>
      <c r="K673" s="7">
        <v>5.42826892342418E-4</v>
      </c>
      <c r="L673" s="7">
        <v>2054</v>
      </c>
      <c r="M673" s="7">
        <v>5428.2689234241798</v>
      </c>
      <c r="N673" s="9">
        <v>43383</v>
      </c>
      <c r="O673" s="10">
        <v>8.9956130832433701E-3</v>
      </c>
      <c r="P673" s="10">
        <v>2439</v>
      </c>
      <c r="Q673" s="10">
        <v>89956.130832433701</v>
      </c>
      <c r="R673" s="10">
        <v>16.571789662861601</v>
      </c>
      <c r="S673" s="18">
        <v>16.571789662861601</v>
      </c>
      <c r="U673" s="14"/>
      <c r="V673" s="14">
        <v>4535</v>
      </c>
      <c r="W673" s="14"/>
      <c r="X673" s="14"/>
      <c r="Y673" s="19">
        <f t="shared" si="21"/>
        <v>0</v>
      </c>
    </row>
    <row r="674" spans="1:25">
      <c r="A674">
        <v>1898</v>
      </c>
      <c r="B674" t="s">
        <v>1344</v>
      </c>
      <c r="C674" t="s">
        <v>1345</v>
      </c>
      <c r="D674" t="str">
        <f t="shared" si="20"/>
        <v>Smoke SMOKE</v>
      </c>
      <c r="E674" s="3" t="s">
        <v>8887</v>
      </c>
      <c r="F674" s="3" t="s">
        <v>8883</v>
      </c>
      <c r="G674" s="3" t="s">
        <v>8883</v>
      </c>
      <c r="H674" s="4">
        <v>0</v>
      </c>
      <c r="I674" s="4">
        <v>0</v>
      </c>
      <c r="J674" s="6">
        <v>43326</v>
      </c>
      <c r="K674" s="7">
        <v>1.7319563776254699E-2</v>
      </c>
      <c r="L674" s="7">
        <v>4593</v>
      </c>
      <c r="M674" s="7">
        <v>0</v>
      </c>
      <c r="N674" s="9">
        <v>43434</v>
      </c>
      <c r="O674" s="10">
        <v>9.46601948025E-2</v>
      </c>
      <c r="P674" s="10">
        <v>1830</v>
      </c>
      <c r="Q674" s="10">
        <v>1905124.0994057481</v>
      </c>
      <c r="R674" s="10">
        <v>5.4655068698831837</v>
      </c>
      <c r="S674" s="18">
        <v>5.4655068698831837</v>
      </c>
      <c r="U674" s="14"/>
      <c r="V674" s="14">
        <v>4364</v>
      </c>
      <c r="W674" s="14"/>
      <c r="X674" s="14"/>
      <c r="Y674" s="19">
        <f t="shared" si="21"/>
        <v>0</v>
      </c>
    </row>
    <row r="675" spans="1:25">
      <c r="A675">
        <v>1899</v>
      </c>
      <c r="B675" t="s">
        <v>1346</v>
      </c>
      <c r="C675" t="s">
        <v>1346</v>
      </c>
      <c r="D675" t="str">
        <f t="shared" si="20"/>
        <v>YOYOW YOYOW</v>
      </c>
      <c r="E675" s="3" t="s">
        <v>8887</v>
      </c>
      <c r="F675" s="3" t="s">
        <v>8883</v>
      </c>
      <c r="G675" s="3" t="s">
        <v>8883</v>
      </c>
      <c r="H675" s="4">
        <v>479</v>
      </c>
      <c r="I675" s="4">
        <v>3003340.3352623</v>
      </c>
      <c r="J675" s="6">
        <v>44135</v>
      </c>
      <c r="K675" s="7">
        <v>4.3979099999999997E-3</v>
      </c>
      <c r="L675" s="7">
        <v>544</v>
      </c>
      <c r="M675" s="7">
        <v>3460148.7625345099</v>
      </c>
      <c r="N675" s="9">
        <v>44518</v>
      </c>
      <c r="O675" s="10">
        <v>6.9278155972819971E-2</v>
      </c>
      <c r="P675" s="10">
        <v>975</v>
      </c>
      <c r="Q675" s="10">
        <v>26519964.23</v>
      </c>
      <c r="R675" s="10">
        <v>15.752517894367999</v>
      </c>
      <c r="S675" s="18">
        <v>15.752517894367999</v>
      </c>
      <c r="T675" s="13">
        <v>44682</v>
      </c>
      <c r="U675" s="14">
        <v>2.6005434416367392E-3</v>
      </c>
      <c r="V675" s="14">
        <v>1073</v>
      </c>
      <c r="W675" s="14">
        <v>1406769.83</v>
      </c>
      <c r="X675" s="14">
        <v>96.246228836320341</v>
      </c>
      <c r="Y675" s="19">
        <f t="shared" si="21"/>
        <v>-0.96246228836320347</v>
      </c>
    </row>
    <row r="676" spans="1:25">
      <c r="A676">
        <v>1900</v>
      </c>
      <c r="B676" t="s">
        <v>1347</v>
      </c>
      <c r="C676" t="s">
        <v>1348</v>
      </c>
      <c r="D676" t="str">
        <f t="shared" si="20"/>
        <v>Growers International GRWI</v>
      </c>
      <c r="E676" s="3" t="s">
        <v>8887</v>
      </c>
      <c r="F676" s="3" t="s">
        <v>8883</v>
      </c>
      <c r="G676" s="3" t="s">
        <v>8883</v>
      </c>
      <c r="H676" s="4">
        <v>0</v>
      </c>
      <c r="I676" s="4">
        <v>0</v>
      </c>
      <c r="J676" s="6">
        <v>43354</v>
      </c>
      <c r="K676" s="7">
        <v>0.138494223356247</v>
      </c>
      <c r="L676" s="7">
        <v>1469</v>
      </c>
      <c r="M676" s="7">
        <v>165411.94890418401</v>
      </c>
      <c r="N676" s="9">
        <v>43398</v>
      </c>
      <c r="O676" s="10">
        <v>0.39161172509193398</v>
      </c>
      <c r="P676" s="10">
        <v>2176</v>
      </c>
      <c r="Q676" s="10">
        <v>468808.77785279398</v>
      </c>
      <c r="R676" s="10">
        <v>2.8276394177437711</v>
      </c>
      <c r="S676" s="18">
        <v>2.8276394177437711</v>
      </c>
      <c r="U676" s="14"/>
      <c r="V676" s="14">
        <v>4445</v>
      </c>
      <c r="W676" s="14"/>
      <c r="X676" s="14"/>
      <c r="Y676" s="19">
        <f t="shared" si="21"/>
        <v>0</v>
      </c>
    </row>
    <row r="677" spans="1:25">
      <c r="A677">
        <v>1903</v>
      </c>
      <c r="B677" t="s">
        <v>1349</v>
      </c>
      <c r="C677" t="s">
        <v>1350</v>
      </c>
      <c r="D677" t="str">
        <f t="shared" si="20"/>
        <v>HyperCash HC</v>
      </c>
      <c r="E677" s="3" t="s">
        <v>8887</v>
      </c>
      <c r="F677" s="3" t="s">
        <v>8883</v>
      </c>
      <c r="G677" s="3" t="s">
        <v>8883</v>
      </c>
      <c r="H677" s="4">
        <v>93</v>
      </c>
      <c r="I677" s="4">
        <v>43010575.741423003</v>
      </c>
      <c r="J677" s="6">
        <v>43441</v>
      </c>
      <c r="K677" s="7">
        <v>0.571120761325</v>
      </c>
      <c r="L677" s="7">
        <v>139</v>
      </c>
      <c r="M677" s="7">
        <v>26965053.481086001</v>
      </c>
      <c r="N677" s="9">
        <v>43641</v>
      </c>
      <c r="O677" s="10">
        <v>6.5626332705300001</v>
      </c>
      <c r="P677" s="10">
        <v>341</v>
      </c>
      <c r="Q677" s="10">
        <v>271465705.08259702</v>
      </c>
      <c r="R677" s="10">
        <v>11.490797944912201</v>
      </c>
      <c r="S677" s="18">
        <v>11.490797944912201</v>
      </c>
      <c r="T677" s="13">
        <v>44686</v>
      </c>
      <c r="U677" s="14">
        <v>0.27109333723538398</v>
      </c>
      <c r="V677" s="14">
        <v>574</v>
      </c>
      <c r="W677" s="14">
        <v>12350718.08</v>
      </c>
      <c r="X677" s="14">
        <v>95.869137797890531</v>
      </c>
      <c r="Y677" s="19">
        <f t="shared" si="21"/>
        <v>-0.95869137797890536</v>
      </c>
    </row>
    <row r="678" spans="1:25">
      <c r="A678">
        <v>1905</v>
      </c>
      <c r="B678" t="s">
        <v>1351</v>
      </c>
      <c r="C678" t="s">
        <v>1352</v>
      </c>
      <c r="D678" t="str">
        <f t="shared" si="20"/>
        <v>TrueFlip TFL</v>
      </c>
      <c r="E678" s="3" t="s">
        <v>8889</v>
      </c>
      <c r="F678" s="3" t="s">
        <v>8883</v>
      </c>
      <c r="G678" s="3" t="s">
        <v>8883</v>
      </c>
      <c r="H678" s="4">
        <v>768</v>
      </c>
      <c r="I678" s="4">
        <v>878215.18648168002</v>
      </c>
      <c r="J678" s="6">
        <v>43903</v>
      </c>
      <c r="K678" s="7">
        <v>0.118985932631</v>
      </c>
      <c r="L678" s="7">
        <v>983</v>
      </c>
      <c r="M678" s="7">
        <v>878215.18648168002</v>
      </c>
      <c r="N678" s="9">
        <v>44531</v>
      </c>
      <c r="O678" s="10">
        <v>2.4623103408633811</v>
      </c>
      <c r="P678" s="10">
        <v>1224</v>
      </c>
      <c r="Q678" s="10">
        <v>12291744.85</v>
      </c>
      <c r="R678" s="10">
        <v>20.694129855665501</v>
      </c>
      <c r="S678" s="18">
        <v>20.694129855665501</v>
      </c>
      <c r="T678" s="13">
        <v>44687</v>
      </c>
      <c r="U678" s="14">
        <v>0.34997687888930229</v>
      </c>
      <c r="V678" s="14">
        <v>846</v>
      </c>
      <c r="W678" s="14">
        <v>3373464.23</v>
      </c>
      <c r="X678" s="14">
        <v>85.786646261389336</v>
      </c>
      <c r="Y678" s="19">
        <f t="shared" si="21"/>
        <v>-0.85786646261389332</v>
      </c>
    </row>
    <row r="679" spans="1:25">
      <c r="A679">
        <v>1908</v>
      </c>
      <c r="B679" t="s">
        <v>1353</v>
      </c>
      <c r="C679" t="s">
        <v>1354</v>
      </c>
      <c r="D679" t="str">
        <f t="shared" si="20"/>
        <v>Nebulas NAS</v>
      </c>
      <c r="E679" s="3" t="s">
        <v>8887</v>
      </c>
      <c r="F679" s="3" t="s">
        <v>8883</v>
      </c>
      <c r="G679" s="3" t="s">
        <v>8883</v>
      </c>
      <c r="H679" s="4">
        <v>228</v>
      </c>
      <c r="I679" s="4">
        <v>10828626.864077641</v>
      </c>
      <c r="J679" s="6">
        <v>43326</v>
      </c>
      <c r="K679" s="7">
        <v>1.14921355247498</v>
      </c>
      <c r="L679" s="7">
        <v>81</v>
      </c>
      <c r="M679" s="7">
        <v>52289216.63761159</v>
      </c>
      <c r="N679" s="9">
        <v>43345</v>
      </c>
      <c r="O679" s="10">
        <v>2.0642836093902601</v>
      </c>
      <c r="P679" s="10">
        <v>592</v>
      </c>
      <c r="Q679" s="10">
        <v>93924904.227256835</v>
      </c>
      <c r="R679" s="10">
        <v>1.796257627613735</v>
      </c>
      <c r="S679" s="18">
        <v>1.796257627613735</v>
      </c>
      <c r="T679" s="13">
        <v>44687</v>
      </c>
      <c r="U679" s="14">
        <v>0.1608296916875627</v>
      </c>
      <c r="V679" s="14">
        <v>614</v>
      </c>
      <c r="W679" s="14">
        <v>9937147.2164261658</v>
      </c>
      <c r="X679" s="14">
        <v>92.208934326855015</v>
      </c>
      <c r="Y679" s="19">
        <f t="shared" si="21"/>
        <v>-0.92208934326855019</v>
      </c>
    </row>
    <row r="680" spans="1:25">
      <c r="A680">
        <v>1912</v>
      </c>
      <c r="B680" t="s">
        <v>1355</v>
      </c>
      <c r="C680" t="s">
        <v>1356</v>
      </c>
      <c r="D680" t="str">
        <f t="shared" si="20"/>
        <v>Dalecoin DALC</v>
      </c>
      <c r="E680" s="3" t="s">
        <v>8887</v>
      </c>
      <c r="F680" s="3" t="s">
        <v>8883</v>
      </c>
      <c r="G680" s="3" t="s">
        <v>8883</v>
      </c>
      <c r="H680" s="4">
        <v>1947</v>
      </c>
      <c r="I680" s="4">
        <v>3876.8397655582789</v>
      </c>
      <c r="J680" s="6">
        <v>43355</v>
      </c>
      <c r="K680" s="7">
        <v>6.2773339450359303E-2</v>
      </c>
      <c r="L680" s="7">
        <v>1827</v>
      </c>
      <c r="M680" s="7">
        <v>33570.491431318202</v>
      </c>
      <c r="N680" s="9">
        <v>43366</v>
      </c>
      <c r="O680" s="10">
        <v>0.13385231792926799</v>
      </c>
      <c r="P680" s="10">
        <v>2457</v>
      </c>
      <c r="Q680" s="10">
        <v>72921.270432367979</v>
      </c>
      <c r="R680" s="10">
        <v>2.132311568912427</v>
      </c>
      <c r="S680" s="18">
        <v>2.132311568912427</v>
      </c>
      <c r="T680" s="13">
        <v>43962</v>
      </c>
      <c r="U680" s="14">
        <v>1.8916657171799999E-3</v>
      </c>
      <c r="V680" s="14">
        <v>2375</v>
      </c>
      <c r="W680" s="14">
        <v>1891.66571718</v>
      </c>
      <c r="X680" s="14">
        <v>98.586751618167995</v>
      </c>
      <c r="Y680" s="19">
        <f t="shared" si="21"/>
        <v>-0.98586751618167989</v>
      </c>
    </row>
    <row r="681" spans="1:25">
      <c r="A681">
        <v>1913</v>
      </c>
      <c r="B681" t="s">
        <v>1357</v>
      </c>
      <c r="C681" t="s">
        <v>1358</v>
      </c>
      <c r="D681" t="str">
        <f t="shared" si="20"/>
        <v>IronCoin PRN</v>
      </c>
      <c r="E681" s="3" t="s">
        <v>3686</v>
      </c>
      <c r="F681" s="3" t="s">
        <v>8883</v>
      </c>
      <c r="G681" s="3" t="s">
        <v>8883</v>
      </c>
      <c r="H681" s="4">
        <v>0</v>
      </c>
      <c r="I681" s="4">
        <v>0</v>
      </c>
      <c r="J681" s="6">
        <v>43332</v>
      </c>
      <c r="K681" s="8">
        <v>2.7469113774714001E-6</v>
      </c>
      <c r="L681" s="7">
        <v>4649</v>
      </c>
      <c r="M681" s="7">
        <v>0</v>
      </c>
      <c r="N681" s="9">
        <v>43345</v>
      </c>
      <c r="O681" s="12">
        <v>7.3046008765231804E-5</v>
      </c>
      <c r="P681" s="10">
        <v>2716</v>
      </c>
      <c r="Q681" s="10">
        <v>0</v>
      </c>
      <c r="R681" s="10">
        <v>26.59205148164353</v>
      </c>
      <c r="S681" s="18">
        <v>26.59205148164353</v>
      </c>
      <c r="U681" s="14"/>
      <c r="V681" s="14">
        <v>4649</v>
      </c>
      <c r="W681" s="14"/>
      <c r="X681" s="14"/>
      <c r="Y681" s="19">
        <f t="shared" si="21"/>
        <v>0</v>
      </c>
    </row>
    <row r="682" spans="1:25">
      <c r="A682">
        <v>1915</v>
      </c>
      <c r="B682" t="s">
        <v>1359</v>
      </c>
      <c r="C682" t="s">
        <v>1360</v>
      </c>
      <c r="D682" t="str">
        <f t="shared" si="20"/>
        <v>AdCoin ACC</v>
      </c>
      <c r="E682" s="3" t="s">
        <v>8887</v>
      </c>
      <c r="F682" s="3" t="s">
        <v>8883</v>
      </c>
      <c r="G682" s="3" t="s">
        <v>8883</v>
      </c>
      <c r="H682" s="4">
        <v>0</v>
      </c>
      <c r="I682" s="4">
        <v>0</v>
      </c>
      <c r="J682" s="6">
        <v>43319</v>
      </c>
      <c r="K682" s="7">
        <v>3.0233936384320301E-2</v>
      </c>
      <c r="L682" s="7">
        <v>1418</v>
      </c>
      <c r="M682" s="7">
        <v>198081.49623937521</v>
      </c>
      <c r="N682" s="9">
        <v>43322</v>
      </c>
      <c r="O682" s="10">
        <v>0.129587933421135</v>
      </c>
      <c r="P682" s="10">
        <v>2043</v>
      </c>
      <c r="Q682" s="10">
        <v>849011.89909029542</v>
      </c>
      <c r="R682" s="10">
        <v>4.2861747069210923</v>
      </c>
      <c r="S682" s="18">
        <v>4.2861747069210923</v>
      </c>
      <c r="U682" s="14"/>
      <c r="V682" s="14">
        <v>4410</v>
      </c>
      <c r="W682" s="14"/>
      <c r="X682" s="14"/>
      <c r="Y682" s="19">
        <f t="shared" si="21"/>
        <v>0</v>
      </c>
    </row>
    <row r="683" spans="1:25">
      <c r="A683">
        <v>1916</v>
      </c>
      <c r="B683" t="s">
        <v>1361</v>
      </c>
      <c r="C683" t="s">
        <v>1362</v>
      </c>
      <c r="D683" t="str">
        <f t="shared" si="20"/>
        <v>BiblePay BBP</v>
      </c>
      <c r="E683" s="3" t="s">
        <v>8887</v>
      </c>
      <c r="F683" s="3" t="s">
        <v>8882</v>
      </c>
      <c r="G683" s="3" t="s">
        <v>8883</v>
      </c>
      <c r="H683" s="4">
        <v>924</v>
      </c>
      <c r="I683" s="4">
        <v>401549.53457606502</v>
      </c>
      <c r="J683" s="6">
        <v>44209</v>
      </c>
      <c r="K683" s="7">
        <v>1.9979999999999998E-5</v>
      </c>
      <c r="L683" s="7">
        <v>1566</v>
      </c>
      <c r="M683" s="7">
        <v>115438.78335225</v>
      </c>
      <c r="N683" s="9">
        <v>44302</v>
      </c>
      <c r="O683" s="10">
        <v>1.8400700000000001E-3</v>
      </c>
      <c r="P683" s="10">
        <v>1759</v>
      </c>
      <c r="Q683" s="10">
        <v>2395934.4300000002</v>
      </c>
      <c r="R683" s="10">
        <v>92.095595595595611</v>
      </c>
      <c r="S683" s="18">
        <v>92.095595595595611</v>
      </c>
      <c r="T683" s="13">
        <v>44480</v>
      </c>
      <c r="U683" s="16">
        <v>3.7594301097301998E-5</v>
      </c>
      <c r="V683" s="14">
        <v>1591</v>
      </c>
      <c r="W683" s="16">
        <v>187624.45</v>
      </c>
      <c r="X683" s="16">
        <v>97.956909188384031</v>
      </c>
      <c r="Y683" s="19">
        <f t="shared" si="21"/>
        <v>-0.97956909188384034</v>
      </c>
    </row>
    <row r="684" spans="1:25">
      <c r="A684">
        <v>1917</v>
      </c>
      <c r="B684" t="s">
        <v>1363</v>
      </c>
      <c r="C684" t="s">
        <v>1364</v>
      </c>
      <c r="D684" t="str">
        <f t="shared" si="20"/>
        <v>bitqy BQ</v>
      </c>
      <c r="E684" s="3" t="s">
        <v>8894</v>
      </c>
      <c r="F684" s="3" t="s">
        <v>8883</v>
      </c>
      <c r="G684" s="3" t="s">
        <v>8883</v>
      </c>
      <c r="H684" s="4">
        <v>0</v>
      </c>
      <c r="I684" s="4">
        <v>0</v>
      </c>
      <c r="J684" s="6">
        <v>43426</v>
      </c>
      <c r="K684" s="7">
        <v>3.1775750666499999E-4</v>
      </c>
      <c r="L684" s="7">
        <v>945</v>
      </c>
      <c r="M684" s="7">
        <v>989074.42185568751</v>
      </c>
      <c r="N684" s="9">
        <v>43428</v>
      </c>
      <c r="O684" s="10">
        <v>2.22306596143E-3</v>
      </c>
      <c r="P684" s="10">
        <v>1422</v>
      </c>
      <c r="Q684" s="10">
        <v>6919671.8706209054</v>
      </c>
      <c r="R684" s="10">
        <v>6.9961083996473334</v>
      </c>
      <c r="S684" s="18">
        <v>6.9961083996473334</v>
      </c>
      <c r="U684" s="14"/>
      <c r="V684" s="14">
        <v>4308</v>
      </c>
      <c r="W684" s="14"/>
      <c r="X684" s="14"/>
      <c r="Y684" s="19">
        <f t="shared" si="21"/>
        <v>0</v>
      </c>
    </row>
    <row r="685" spans="1:25">
      <c r="A685">
        <v>1920</v>
      </c>
      <c r="B685" t="s">
        <v>1365</v>
      </c>
      <c r="C685" t="s">
        <v>1366</v>
      </c>
      <c r="D685" t="str">
        <f t="shared" si="20"/>
        <v>NamoCoin NAMO</v>
      </c>
      <c r="E685" s="3" t="s">
        <v>8882</v>
      </c>
      <c r="F685" s="3" t="s">
        <v>8883</v>
      </c>
      <c r="G685" s="3" t="s">
        <v>8883</v>
      </c>
      <c r="H685" s="4">
        <v>0</v>
      </c>
      <c r="I685" s="4">
        <v>0</v>
      </c>
      <c r="J685" s="6">
        <v>43326</v>
      </c>
      <c r="K685" s="7">
        <v>1.2403831351548401E-4</v>
      </c>
      <c r="L685" s="7">
        <v>4650</v>
      </c>
      <c r="M685" s="7">
        <v>0</v>
      </c>
      <c r="N685" s="9">
        <v>43347</v>
      </c>
      <c r="O685" s="10">
        <v>2.2062043717596699E-4</v>
      </c>
      <c r="P685" s="10">
        <v>2717</v>
      </c>
      <c r="Q685" s="10">
        <v>0</v>
      </c>
      <c r="R685" s="10">
        <v>1.778647507557626</v>
      </c>
      <c r="S685" s="18">
        <v>1.778647507557626</v>
      </c>
      <c r="U685" s="14"/>
      <c r="V685" s="14">
        <v>4650</v>
      </c>
      <c r="W685" s="14"/>
      <c r="X685" s="14"/>
      <c r="Y685" s="19">
        <f t="shared" si="21"/>
        <v>0</v>
      </c>
    </row>
    <row r="686" spans="1:25">
      <c r="A686">
        <v>1921</v>
      </c>
      <c r="B686" t="s">
        <v>1367</v>
      </c>
      <c r="C686" t="s">
        <v>1368</v>
      </c>
      <c r="D686" t="str">
        <f t="shared" si="20"/>
        <v>SIGMAcoin SIGMA</v>
      </c>
      <c r="E686" s="3" t="s">
        <v>8887</v>
      </c>
      <c r="F686" s="3" t="s">
        <v>8883</v>
      </c>
      <c r="G686" s="3" t="s">
        <v>8883</v>
      </c>
      <c r="H686" s="4">
        <v>2285</v>
      </c>
      <c r="I686" s="4">
        <v>0</v>
      </c>
      <c r="J686" s="6">
        <v>43326</v>
      </c>
      <c r="K686" s="7">
        <v>1.8470551585778601E-3</v>
      </c>
      <c r="L686" s="7">
        <v>2962</v>
      </c>
      <c r="M686" s="7">
        <v>0</v>
      </c>
      <c r="N686" s="9">
        <v>43329</v>
      </c>
      <c r="O686" s="10">
        <v>6.3128755427897002E-3</v>
      </c>
      <c r="P686" s="10">
        <v>2718</v>
      </c>
      <c r="Q686" s="10">
        <v>0</v>
      </c>
      <c r="R686" s="10">
        <v>3.4178056423882319</v>
      </c>
      <c r="S686" s="18">
        <v>3.4178056423882319</v>
      </c>
      <c r="T686" s="13">
        <v>43903</v>
      </c>
      <c r="U686" s="14">
        <v>1.0855886341500001E-3</v>
      </c>
      <c r="V686" s="14">
        <v>2648</v>
      </c>
      <c r="W686" s="14">
        <v>0</v>
      </c>
      <c r="X686" s="14">
        <v>82.803579338897094</v>
      </c>
      <c r="Y686" s="19">
        <f t="shared" si="21"/>
        <v>-0.82803579338897093</v>
      </c>
    </row>
    <row r="687" spans="1:25">
      <c r="A687">
        <v>1922</v>
      </c>
      <c r="B687" t="s">
        <v>1369</v>
      </c>
      <c r="C687" t="s">
        <v>1370</v>
      </c>
      <c r="D687" t="str">
        <f t="shared" si="20"/>
        <v>Monoeci XMCC</v>
      </c>
      <c r="E687" s="3" t="s">
        <v>8887</v>
      </c>
      <c r="F687" s="3" t="s">
        <v>8883</v>
      </c>
      <c r="G687" s="3" t="s">
        <v>8883</v>
      </c>
      <c r="H687" s="4">
        <v>0</v>
      </c>
      <c r="I687" s="4">
        <v>0</v>
      </c>
      <c r="J687" s="6">
        <v>43327</v>
      </c>
      <c r="K687" s="7">
        <v>6.7369565367698697E-2</v>
      </c>
      <c r="L687" s="7">
        <v>1182</v>
      </c>
      <c r="M687" s="7">
        <v>445422.8997504717</v>
      </c>
      <c r="N687" s="9">
        <v>43331</v>
      </c>
      <c r="O687" s="10">
        <v>0.12517635524272899</v>
      </c>
      <c r="P687" s="10">
        <v>2047</v>
      </c>
      <c r="Q687" s="10">
        <v>830095.13740673615</v>
      </c>
      <c r="R687" s="10">
        <v>1.858054962348719</v>
      </c>
      <c r="S687" s="18">
        <v>1.858054962348719</v>
      </c>
      <c r="U687" s="14"/>
      <c r="V687" s="14">
        <v>4411</v>
      </c>
      <c r="W687" s="14"/>
      <c r="X687" s="14"/>
      <c r="Y687" s="19">
        <f t="shared" si="21"/>
        <v>0</v>
      </c>
    </row>
    <row r="688" spans="1:25">
      <c r="A688">
        <v>1923</v>
      </c>
      <c r="B688" t="s">
        <v>1371</v>
      </c>
      <c r="C688" t="s">
        <v>1372</v>
      </c>
      <c r="D688" t="str">
        <f t="shared" si="20"/>
        <v>Tierion TNT</v>
      </c>
      <c r="E688" s="3" t="s">
        <v>8887</v>
      </c>
      <c r="F688" s="3" t="s">
        <v>8883</v>
      </c>
      <c r="G688" s="3" t="s">
        <v>8883</v>
      </c>
      <c r="H688" s="4">
        <v>232</v>
      </c>
      <c r="I688" s="4">
        <v>10573641.90855561</v>
      </c>
      <c r="J688" s="6">
        <v>44200</v>
      </c>
      <c r="K688" s="7">
        <v>1.7522020632699999E-3</v>
      </c>
      <c r="L688" s="7">
        <v>1031</v>
      </c>
      <c r="M688" s="7">
        <v>750785.76448943233</v>
      </c>
      <c r="N688" s="9">
        <v>44324</v>
      </c>
      <c r="O688" s="10">
        <v>0.14556995414530999</v>
      </c>
      <c r="P688" s="10">
        <v>715</v>
      </c>
      <c r="Q688" s="10">
        <v>62373998.75315477</v>
      </c>
      <c r="R688" s="10">
        <v>83.078291708916254</v>
      </c>
      <c r="S688" s="18">
        <v>83.078291708916254</v>
      </c>
      <c r="T688" s="13">
        <v>44328</v>
      </c>
      <c r="U688" s="14">
        <v>0.12306911778463001</v>
      </c>
      <c r="V688" s="14">
        <v>332</v>
      </c>
      <c r="W688" s="14">
        <v>52732811.82453189</v>
      </c>
      <c r="X688" s="14">
        <v>15.457060828788419</v>
      </c>
      <c r="Y688" s="19">
        <f t="shared" si="21"/>
        <v>-0.15457060828788419</v>
      </c>
    </row>
    <row r="689" spans="1:25">
      <c r="A689">
        <v>1925</v>
      </c>
      <c r="B689" t="s">
        <v>1373</v>
      </c>
      <c r="C689" t="s">
        <v>1374</v>
      </c>
      <c r="D689" t="str">
        <f t="shared" si="20"/>
        <v>Waltonchain WTC</v>
      </c>
      <c r="E689" s="3" t="s">
        <v>3686</v>
      </c>
      <c r="F689" s="3" t="s">
        <v>8883</v>
      </c>
      <c r="G689" s="3" t="s">
        <v>8883</v>
      </c>
      <c r="H689" s="4">
        <v>196</v>
      </c>
      <c r="I689" s="4">
        <v>14066269.571757199</v>
      </c>
      <c r="J689" s="6">
        <v>43326</v>
      </c>
      <c r="K689" s="7">
        <v>1.8942099999999999</v>
      </c>
      <c r="L689" s="7">
        <v>54</v>
      </c>
      <c r="M689" s="7">
        <v>86115114.850799993</v>
      </c>
      <c r="N689" s="9">
        <v>43343</v>
      </c>
      <c r="O689" s="10">
        <v>5.5458699999999999</v>
      </c>
      <c r="P689" s="10">
        <v>421</v>
      </c>
      <c r="Q689" s="10">
        <v>191429948.127</v>
      </c>
      <c r="R689" s="10">
        <v>2.927801035788006</v>
      </c>
      <c r="S689" s="18">
        <v>2.927801035788006</v>
      </c>
      <c r="T689" s="13">
        <v>43903</v>
      </c>
      <c r="U689" s="14">
        <v>0.14213542958399999</v>
      </c>
      <c r="V689" s="14">
        <v>553</v>
      </c>
      <c r="W689" s="14">
        <v>14066269.571757199</v>
      </c>
      <c r="X689" s="14">
        <v>97.437094097337294</v>
      </c>
      <c r="Y689" s="19">
        <f t="shared" si="21"/>
        <v>-0.97437094097337296</v>
      </c>
    </row>
    <row r="690" spans="1:25">
      <c r="A690">
        <v>1926</v>
      </c>
      <c r="B690" t="s">
        <v>1375</v>
      </c>
      <c r="C690" t="s">
        <v>1376</v>
      </c>
      <c r="D690" t="str">
        <f t="shared" si="20"/>
        <v>BROTHER BRAT</v>
      </c>
      <c r="E690" s="3" t="s">
        <v>8887</v>
      </c>
      <c r="F690" s="3" t="s">
        <v>8883</v>
      </c>
      <c r="G690" s="3" t="s">
        <v>8883</v>
      </c>
      <c r="H690" s="4">
        <v>1995</v>
      </c>
      <c r="I690" s="4">
        <v>1312</v>
      </c>
      <c r="J690" s="6">
        <v>43461</v>
      </c>
      <c r="K690" s="8">
        <v>3.6465342520300003E-5</v>
      </c>
      <c r="L690" s="7">
        <v>2050</v>
      </c>
      <c r="M690" s="7">
        <v>5834.4548032480006</v>
      </c>
      <c r="N690" s="9">
        <v>43471</v>
      </c>
      <c r="O690" s="10">
        <v>5.4023183503900004E-4</v>
      </c>
      <c r="P690" s="10">
        <v>2443</v>
      </c>
      <c r="Q690" s="10">
        <v>86437.09360624</v>
      </c>
      <c r="R690" s="10">
        <v>14.814939273866869</v>
      </c>
      <c r="S690" s="18">
        <v>14.814939273866869</v>
      </c>
      <c r="T690" s="13">
        <v>43903</v>
      </c>
      <c r="U690" s="14">
        <v>8.1999999999999994E-6</v>
      </c>
      <c r="V690" s="14">
        <v>2404</v>
      </c>
      <c r="W690" s="14">
        <v>1312</v>
      </c>
      <c r="X690" s="14">
        <v>98.482133138376042</v>
      </c>
      <c r="Y690" s="19">
        <f t="shared" si="21"/>
        <v>-0.98482133138376038</v>
      </c>
    </row>
    <row r="691" spans="1:25">
      <c r="A691">
        <v>1930</v>
      </c>
      <c r="B691" t="s">
        <v>1377</v>
      </c>
      <c r="C691" t="s">
        <v>1378</v>
      </c>
      <c r="D691" t="str">
        <f t="shared" si="20"/>
        <v>Primas PST</v>
      </c>
      <c r="E691" s="3" t="s">
        <v>8887</v>
      </c>
      <c r="F691" s="3" t="s">
        <v>8883</v>
      </c>
      <c r="G691" s="3" t="s">
        <v>8883</v>
      </c>
      <c r="H691" s="4">
        <v>825</v>
      </c>
      <c r="I691" s="4">
        <v>679694.17748786195</v>
      </c>
      <c r="J691" s="6">
        <v>43352</v>
      </c>
      <c r="K691" s="7">
        <v>0.124834</v>
      </c>
      <c r="L691" s="7">
        <v>327</v>
      </c>
      <c r="M691" s="7">
        <v>8635257.5117899999</v>
      </c>
      <c r="N691" s="9">
        <v>43371</v>
      </c>
      <c r="O691" s="10">
        <v>0.383384</v>
      </c>
      <c r="P691" s="10">
        <v>1115</v>
      </c>
      <c r="Q691" s="10">
        <v>17693794.396200001</v>
      </c>
      <c r="R691" s="10">
        <v>3.0711504878478619</v>
      </c>
      <c r="S691" s="18">
        <v>3.0711504878478619</v>
      </c>
      <c r="T691" s="13">
        <v>44112</v>
      </c>
      <c r="U691" s="14">
        <v>9.4126499999999998E-3</v>
      </c>
      <c r="V691" s="14">
        <v>1325</v>
      </c>
      <c r="W691" s="14">
        <v>522713.76779508998</v>
      </c>
      <c r="X691" s="14">
        <v>97.544850593660655</v>
      </c>
      <c r="Y691" s="19">
        <f t="shared" si="21"/>
        <v>-0.97544850593660659</v>
      </c>
    </row>
    <row r="692" spans="1:25">
      <c r="A692">
        <v>1931</v>
      </c>
      <c r="B692" t="s">
        <v>1379</v>
      </c>
      <c r="C692" t="s">
        <v>1380</v>
      </c>
      <c r="D692" t="str">
        <f t="shared" si="20"/>
        <v>Opus OPT</v>
      </c>
      <c r="E692" s="3" t="s">
        <v>8894</v>
      </c>
      <c r="F692" s="3" t="s">
        <v>8893</v>
      </c>
      <c r="G692" s="3" t="s">
        <v>8883</v>
      </c>
      <c r="H692" s="4">
        <v>1475</v>
      </c>
      <c r="I692" s="4">
        <v>155080.67780450499</v>
      </c>
      <c r="J692" s="6">
        <v>43821</v>
      </c>
      <c r="K692" s="7">
        <v>3.6797163077599999E-4</v>
      </c>
      <c r="L692" s="7">
        <v>1565</v>
      </c>
      <c r="M692" s="7">
        <v>115582.08921628899</v>
      </c>
      <c r="N692" s="9">
        <v>44298</v>
      </c>
      <c r="O692" s="10">
        <v>2.1021700000000001E-2</v>
      </c>
      <c r="P692" s="10">
        <v>1722</v>
      </c>
      <c r="Q692" s="10">
        <v>2693246.79</v>
      </c>
      <c r="R692" s="10">
        <v>57.128588841667543</v>
      </c>
      <c r="S692" s="18">
        <v>57.128588841667543</v>
      </c>
      <c r="T692" s="13">
        <v>44421</v>
      </c>
      <c r="U692" s="14">
        <v>2.7934999999999999E-4</v>
      </c>
      <c r="V692" s="14">
        <v>1499</v>
      </c>
      <c r="W692" s="14">
        <v>281186.42</v>
      </c>
      <c r="X692" s="14">
        <v>98.67113506519452</v>
      </c>
      <c r="Y692" s="19">
        <f t="shared" si="21"/>
        <v>-0.98671135065194515</v>
      </c>
    </row>
    <row r="693" spans="1:25">
      <c r="A693">
        <v>1933</v>
      </c>
      <c r="B693" t="s">
        <v>1381</v>
      </c>
      <c r="C693" t="s">
        <v>1382</v>
      </c>
      <c r="D693" t="str">
        <f t="shared" si="20"/>
        <v>Suretly SUR</v>
      </c>
      <c r="E693" s="3" t="s">
        <v>8887</v>
      </c>
      <c r="F693" s="3" t="s">
        <v>8883</v>
      </c>
      <c r="G693" s="3" t="s">
        <v>8883</v>
      </c>
      <c r="H693" s="4">
        <v>1638</v>
      </c>
      <c r="I693" s="4">
        <v>50516.024622989629</v>
      </c>
      <c r="J693" s="6">
        <v>43938</v>
      </c>
      <c r="K693" s="7">
        <v>0.141309845248</v>
      </c>
      <c r="L693" s="7">
        <v>1829</v>
      </c>
      <c r="M693" s="7">
        <v>33473.557536817098</v>
      </c>
      <c r="N693" s="9">
        <v>44073</v>
      </c>
      <c r="O693" s="10">
        <v>3.0995416366500002</v>
      </c>
      <c r="P693" s="10">
        <v>2074</v>
      </c>
      <c r="Q693" s="10">
        <v>730051.89078851137</v>
      </c>
      <c r="R693" s="10">
        <v>21.934364383530941</v>
      </c>
      <c r="S693" s="18">
        <v>21.934364383530941</v>
      </c>
      <c r="T693" s="13">
        <v>44230</v>
      </c>
      <c r="U693" s="14">
        <v>0.14463280548112001</v>
      </c>
      <c r="V693" s="14">
        <v>1979</v>
      </c>
      <c r="W693" s="14">
        <v>34030.707183587583</v>
      </c>
      <c r="X693" s="14">
        <v>95.333735679787807</v>
      </c>
      <c r="Y693" s="19">
        <f t="shared" si="21"/>
        <v>-0.95333735679787812</v>
      </c>
    </row>
    <row r="694" spans="1:25">
      <c r="A694">
        <v>1934</v>
      </c>
      <c r="B694" t="s">
        <v>1383</v>
      </c>
      <c r="C694" t="s">
        <v>1384</v>
      </c>
      <c r="D694" t="str">
        <f t="shared" si="20"/>
        <v>Loopring LRC</v>
      </c>
      <c r="E694" s="3" t="s">
        <v>8887</v>
      </c>
      <c r="F694" s="3" t="s">
        <v>8883</v>
      </c>
      <c r="G694" s="3" t="s">
        <v>8883</v>
      </c>
      <c r="H694" s="4">
        <v>119</v>
      </c>
      <c r="I694" s="4">
        <v>30048786.349915501</v>
      </c>
      <c r="J694" s="6">
        <v>43817</v>
      </c>
      <c r="K694" s="7">
        <v>1.9860698095999999E-2</v>
      </c>
      <c r="L694" s="7">
        <v>180</v>
      </c>
      <c r="M694" s="7">
        <v>19327742.494237501</v>
      </c>
      <c r="N694" s="9">
        <v>44510</v>
      </c>
      <c r="O694" s="10">
        <v>3.8271549816437149</v>
      </c>
      <c r="P694" s="10">
        <v>73</v>
      </c>
      <c r="Q694" s="10">
        <v>4033714101.2399998</v>
      </c>
      <c r="R694" s="10">
        <v>192.6999223866413</v>
      </c>
      <c r="S694" s="18">
        <v>192.6999223866413</v>
      </c>
      <c r="T694" s="13">
        <v>44616</v>
      </c>
      <c r="U694" s="14">
        <v>0.63128757719981277</v>
      </c>
      <c r="V694" s="14">
        <v>72</v>
      </c>
      <c r="W694" s="14">
        <v>982982537.62</v>
      </c>
      <c r="X694" s="14">
        <v>83.505042773870571</v>
      </c>
      <c r="Y694" s="19">
        <f t="shared" si="21"/>
        <v>-0.83505042773870575</v>
      </c>
    </row>
    <row r="695" spans="1:25">
      <c r="A695">
        <v>1935</v>
      </c>
      <c r="B695" t="s">
        <v>1385</v>
      </c>
      <c r="C695" t="s">
        <v>1386</v>
      </c>
      <c r="D695" t="str">
        <f t="shared" si="20"/>
        <v>LiteCoin Ultra LTCU</v>
      </c>
      <c r="E695" s="3" t="s">
        <v>8881</v>
      </c>
      <c r="F695" s="3" t="s">
        <v>8883</v>
      </c>
      <c r="G695" s="3" t="s">
        <v>8883</v>
      </c>
      <c r="H695" s="4">
        <v>1978</v>
      </c>
      <c r="I695" s="4">
        <v>2058.20822468299</v>
      </c>
      <c r="J695" s="6">
        <v>43328</v>
      </c>
      <c r="K695" s="7">
        <v>7.7030700000000002E-3</v>
      </c>
      <c r="L695" s="7">
        <v>2016</v>
      </c>
      <c r="M695" s="7">
        <v>8408.2404654900001</v>
      </c>
      <c r="N695" s="9">
        <v>43345</v>
      </c>
      <c r="O695" s="10">
        <v>2.8403999999999999E-2</v>
      </c>
      <c r="P695" s="10">
        <v>2559</v>
      </c>
      <c r="Q695" s="10">
        <v>11276.4404607</v>
      </c>
      <c r="R695" s="10">
        <v>3.6873610132064232</v>
      </c>
      <c r="S695" s="18">
        <v>3.6873610132064232</v>
      </c>
      <c r="T695" s="13">
        <v>44041</v>
      </c>
      <c r="U695" s="14">
        <v>5.5331374179099998E-4</v>
      </c>
      <c r="V695" s="14">
        <v>2416</v>
      </c>
      <c r="W695" s="14">
        <v>1143.35549048998</v>
      </c>
      <c r="X695" s="14">
        <v>98.051986544884528</v>
      </c>
      <c r="Y695" s="19">
        <f t="shared" si="21"/>
        <v>-0.98051986544884528</v>
      </c>
    </row>
    <row r="696" spans="1:25">
      <c r="A696">
        <v>1937</v>
      </c>
      <c r="B696" t="s">
        <v>1387</v>
      </c>
      <c r="C696" t="s">
        <v>1388</v>
      </c>
      <c r="D696" t="str">
        <f t="shared" si="20"/>
        <v>Po.et POE</v>
      </c>
      <c r="E696" s="3" t="s">
        <v>8887</v>
      </c>
      <c r="F696" s="3" t="s">
        <v>8883</v>
      </c>
      <c r="G696" s="3" t="s">
        <v>8883</v>
      </c>
      <c r="H696" s="4">
        <v>499</v>
      </c>
      <c r="I696" s="4">
        <v>2749269.408448149</v>
      </c>
      <c r="J696" s="6">
        <v>43355</v>
      </c>
      <c r="K696" s="7">
        <v>7.4806255288422099E-3</v>
      </c>
      <c r="L696" s="7">
        <v>197</v>
      </c>
      <c r="M696" s="7">
        <v>17635209.083634041</v>
      </c>
      <c r="N696" s="9">
        <v>43407</v>
      </c>
      <c r="O696" s="10">
        <v>1.35807913312E-2</v>
      </c>
      <c r="P696" s="10">
        <v>910</v>
      </c>
      <c r="Q696" s="10">
        <v>32562167.852484941</v>
      </c>
      <c r="R696" s="10">
        <v>1.8154619929627629</v>
      </c>
      <c r="S696" s="18">
        <v>1.8154619929627629</v>
      </c>
      <c r="T696" s="13">
        <v>44636</v>
      </c>
      <c r="U696" s="16">
        <v>3.7029535236312703E-5</v>
      </c>
      <c r="V696" s="14">
        <v>1709</v>
      </c>
      <c r="W696" s="16">
        <v>116331.71584240461</v>
      </c>
      <c r="X696" s="16">
        <v>99.727338898498189</v>
      </c>
      <c r="Y696" s="19">
        <f t="shared" si="21"/>
        <v>-0.99727338898498186</v>
      </c>
    </row>
    <row r="697" spans="1:25">
      <c r="A697">
        <v>1938</v>
      </c>
      <c r="B697" t="s">
        <v>1389</v>
      </c>
      <c r="C697" t="s">
        <v>1390</v>
      </c>
      <c r="D697" t="str">
        <f t="shared" si="20"/>
        <v>Fujinto NTO</v>
      </c>
      <c r="E697" s="3" t="s">
        <v>8887</v>
      </c>
      <c r="F697" s="3" t="s">
        <v>8883</v>
      </c>
      <c r="G697" s="3" t="s">
        <v>8883</v>
      </c>
      <c r="H697" s="4">
        <v>0</v>
      </c>
      <c r="I697" s="4">
        <v>0</v>
      </c>
      <c r="J697" s="6">
        <v>43326</v>
      </c>
      <c r="K697" s="7">
        <v>6.2019156757742199E-4</v>
      </c>
      <c r="L697" s="7">
        <v>1785</v>
      </c>
      <c r="M697" s="7">
        <v>40810.12339678697</v>
      </c>
      <c r="N697" s="9">
        <v>43339</v>
      </c>
      <c r="O697" s="10">
        <v>1.37969339266419E-3</v>
      </c>
      <c r="P697" s="10">
        <v>2435</v>
      </c>
      <c r="Q697" s="10">
        <v>90787.202773969228</v>
      </c>
      <c r="R697" s="10">
        <v>2.2246245592366192</v>
      </c>
      <c r="S697" s="18">
        <v>2.2246245592366192</v>
      </c>
      <c r="U697" s="14"/>
      <c r="V697" s="14">
        <v>4532</v>
      </c>
      <c r="W697" s="14"/>
      <c r="X697" s="14"/>
      <c r="Y697" s="19">
        <f t="shared" si="21"/>
        <v>0</v>
      </c>
    </row>
    <row r="698" spans="1:25">
      <c r="A698">
        <v>1942</v>
      </c>
      <c r="B698" t="s">
        <v>1391</v>
      </c>
      <c r="C698" t="s">
        <v>1392</v>
      </c>
      <c r="D698" t="str">
        <f t="shared" si="20"/>
        <v>StarCredits STRC</v>
      </c>
      <c r="E698" s="3" t="s">
        <v>8887</v>
      </c>
      <c r="F698" s="3" t="s">
        <v>8883</v>
      </c>
      <c r="G698" s="3" t="s">
        <v>8883</v>
      </c>
      <c r="H698" s="4">
        <v>0</v>
      </c>
      <c r="I698" s="4">
        <v>0</v>
      </c>
      <c r="J698" s="6">
        <v>43326</v>
      </c>
      <c r="K698" s="7">
        <v>5.2406188100576401E-2</v>
      </c>
      <c r="L698" s="7">
        <v>1368</v>
      </c>
      <c r="M698" s="7">
        <v>235827.8464525938</v>
      </c>
      <c r="N698" s="9">
        <v>43335</v>
      </c>
      <c r="O698" s="10">
        <v>0.121897660195827</v>
      </c>
      <c r="P698" s="10">
        <v>2139</v>
      </c>
      <c r="Q698" s="10">
        <v>548539.47088122147</v>
      </c>
      <c r="R698" s="10">
        <v>2.3260165376249962</v>
      </c>
      <c r="S698" s="18">
        <v>2.3260165376249962</v>
      </c>
      <c r="U698" s="14"/>
      <c r="V698" s="14">
        <v>4436</v>
      </c>
      <c r="W698" s="14"/>
      <c r="X698" s="14"/>
      <c r="Y698" s="19">
        <f t="shared" si="21"/>
        <v>0</v>
      </c>
    </row>
    <row r="699" spans="1:25">
      <c r="A699">
        <v>1944</v>
      </c>
      <c r="B699" t="s">
        <v>1393</v>
      </c>
      <c r="C699" t="s">
        <v>1394</v>
      </c>
      <c r="D699" t="str">
        <f t="shared" si="20"/>
        <v>Moving Cloud Coin MCC</v>
      </c>
      <c r="E699" s="3" t="s">
        <v>8887</v>
      </c>
      <c r="F699" s="3" t="s">
        <v>8883</v>
      </c>
      <c r="G699" s="3" t="s">
        <v>8883</v>
      </c>
      <c r="H699" s="4">
        <v>2233</v>
      </c>
      <c r="I699" s="4">
        <v>0</v>
      </c>
      <c r="J699" s="6">
        <v>43337</v>
      </c>
      <c r="K699" s="7">
        <v>2.2571189329028098E-2</v>
      </c>
      <c r="L699" s="7">
        <v>2963</v>
      </c>
      <c r="M699" s="7">
        <v>0</v>
      </c>
      <c r="N699" s="9">
        <v>43341</v>
      </c>
      <c r="O699" s="10">
        <v>3.1423512846231502E-2</v>
      </c>
      <c r="P699" s="10">
        <v>2719</v>
      </c>
      <c r="Q699" s="10">
        <v>0</v>
      </c>
      <c r="R699" s="10">
        <v>1.3921957052488461</v>
      </c>
      <c r="S699" s="18">
        <v>1.3921957052488461</v>
      </c>
      <c r="T699" s="13">
        <v>44162</v>
      </c>
      <c r="U699" s="16">
        <v>5.1325873840000001E-5</v>
      </c>
      <c r="V699" s="14">
        <v>2649</v>
      </c>
      <c r="W699" s="16">
        <v>0</v>
      </c>
      <c r="X699" s="16">
        <v>99.836664111707833</v>
      </c>
      <c r="Y699" s="19">
        <f t="shared" si="21"/>
        <v>-0.99836664111707829</v>
      </c>
    </row>
    <row r="700" spans="1:25">
      <c r="A700">
        <v>1945</v>
      </c>
      <c r="B700" t="s">
        <v>1395</v>
      </c>
      <c r="C700" t="s">
        <v>1396</v>
      </c>
      <c r="D700" t="str">
        <f t="shared" si="20"/>
        <v>Cyder CYDER</v>
      </c>
      <c r="E700" s="3" t="s">
        <v>8887</v>
      </c>
      <c r="F700" s="3" t="s">
        <v>8883</v>
      </c>
      <c r="G700" s="3" t="s">
        <v>8883</v>
      </c>
      <c r="H700" s="4">
        <v>0</v>
      </c>
      <c r="I700" s="4">
        <v>0</v>
      </c>
      <c r="J700" s="6">
        <v>43330</v>
      </c>
      <c r="K700" s="7">
        <v>2.5540677597746302E-4</v>
      </c>
      <c r="L700" s="7">
        <v>4651</v>
      </c>
      <c r="M700" s="7">
        <v>0</v>
      </c>
      <c r="N700" s="9">
        <v>43370</v>
      </c>
      <c r="O700" s="10">
        <v>1.00140308495611E-3</v>
      </c>
      <c r="P700" s="10">
        <v>2720</v>
      </c>
      <c r="Q700" s="10">
        <v>0</v>
      </c>
      <c r="R700" s="10">
        <v>3.9208164353653379</v>
      </c>
      <c r="S700" s="18">
        <v>3.9208164353653379</v>
      </c>
      <c r="U700" s="14"/>
      <c r="V700" s="14">
        <v>4651</v>
      </c>
      <c r="W700" s="14"/>
      <c r="X700" s="14"/>
      <c r="Y700" s="19">
        <f t="shared" si="21"/>
        <v>0</v>
      </c>
    </row>
    <row r="701" spans="1:25">
      <c r="A701">
        <v>1946</v>
      </c>
      <c r="B701" t="s">
        <v>1397</v>
      </c>
      <c r="C701" t="s">
        <v>1398</v>
      </c>
      <c r="D701" t="str">
        <f t="shared" si="20"/>
        <v>Masternodecoin MTNC</v>
      </c>
      <c r="E701" s="3" t="s">
        <v>8887</v>
      </c>
      <c r="F701" s="3" t="s">
        <v>8883</v>
      </c>
      <c r="G701" s="3" t="s">
        <v>8883</v>
      </c>
      <c r="H701" s="4">
        <v>0</v>
      </c>
      <c r="I701" s="4">
        <v>0</v>
      </c>
      <c r="J701" s="6">
        <v>43320</v>
      </c>
      <c r="K701" s="7">
        <v>5.1400284282863097E-3</v>
      </c>
      <c r="L701" s="7">
        <v>1330</v>
      </c>
      <c r="M701" s="7">
        <v>276466.36716576881</v>
      </c>
      <c r="N701" s="9">
        <v>43321</v>
      </c>
      <c r="O701" s="10">
        <v>5.8914762921631302E-3</v>
      </c>
      <c r="P701" s="10">
        <v>2261</v>
      </c>
      <c r="Q701" s="10">
        <v>316884.44343500171</v>
      </c>
      <c r="R701" s="10">
        <v>1.146195273890217</v>
      </c>
      <c r="S701" s="18">
        <v>1.146195273890217</v>
      </c>
      <c r="U701" s="14"/>
      <c r="V701" s="14">
        <v>4469</v>
      </c>
      <c r="W701" s="14"/>
      <c r="X701" s="14"/>
      <c r="Y701" s="19">
        <f t="shared" si="21"/>
        <v>0</v>
      </c>
    </row>
    <row r="702" spans="1:25">
      <c r="A702">
        <v>1947</v>
      </c>
      <c r="B702" t="s">
        <v>1399</v>
      </c>
      <c r="C702" t="s">
        <v>1400</v>
      </c>
      <c r="D702" t="str">
        <f t="shared" si="20"/>
        <v>Monetha MTH</v>
      </c>
      <c r="E702" s="3" t="s">
        <v>8887</v>
      </c>
      <c r="F702" s="3" t="s">
        <v>8883</v>
      </c>
      <c r="G702" s="3" t="s">
        <v>8883</v>
      </c>
      <c r="H702" s="4">
        <v>579</v>
      </c>
      <c r="I702" s="4">
        <v>1900023.59977441</v>
      </c>
      <c r="J702" s="6">
        <v>43903</v>
      </c>
      <c r="K702" s="7">
        <v>3.1443116891099999E-3</v>
      </c>
      <c r="L702" s="7">
        <v>718</v>
      </c>
      <c r="M702" s="7">
        <v>1900023.59977441</v>
      </c>
      <c r="N702" s="9">
        <v>44291</v>
      </c>
      <c r="O702" s="10">
        <v>0.1022026</v>
      </c>
      <c r="P702" s="10">
        <v>911</v>
      </c>
      <c r="Q702" s="10">
        <v>32380434.210000001</v>
      </c>
      <c r="R702" s="10">
        <v>32.503965924869412</v>
      </c>
      <c r="S702" s="18">
        <v>32.503965924869412</v>
      </c>
      <c r="T702" s="13">
        <v>44633</v>
      </c>
      <c r="U702" s="14">
        <v>8.2742835702571797E-4</v>
      </c>
      <c r="V702" s="14">
        <v>1162</v>
      </c>
      <c r="W702" s="14">
        <v>961177.23</v>
      </c>
      <c r="X702" s="14">
        <v>99.190403808684209</v>
      </c>
      <c r="Y702" s="19">
        <f t="shared" si="21"/>
        <v>-0.99190403808684213</v>
      </c>
    </row>
    <row r="703" spans="1:25">
      <c r="A703">
        <v>1948</v>
      </c>
      <c r="B703" t="s">
        <v>1401</v>
      </c>
      <c r="C703" t="s">
        <v>1402</v>
      </c>
      <c r="D703" t="str">
        <f t="shared" si="20"/>
        <v>Aventus AVT</v>
      </c>
      <c r="E703" s="3" t="s">
        <v>8887</v>
      </c>
      <c r="F703" s="3" t="s">
        <v>8883</v>
      </c>
      <c r="G703" s="3" t="s">
        <v>8883</v>
      </c>
      <c r="H703" s="4">
        <v>891</v>
      </c>
      <c r="I703" s="4">
        <v>479049.31514159997</v>
      </c>
      <c r="J703" s="6">
        <v>43957</v>
      </c>
      <c r="K703" s="7">
        <v>2.9159085879900001E-2</v>
      </c>
      <c r="L703" s="7">
        <v>1259</v>
      </c>
      <c r="M703" s="7">
        <v>330885.82555860002</v>
      </c>
      <c r="N703" s="9">
        <v>44498</v>
      </c>
      <c r="O703" s="10">
        <v>6.3121669284591002</v>
      </c>
      <c r="P703" s="10">
        <v>1018</v>
      </c>
      <c r="Q703" s="10">
        <v>23964257.100000001</v>
      </c>
      <c r="R703" s="10">
        <v>216.47341602056929</v>
      </c>
      <c r="S703" s="18">
        <v>216.47341602056929</v>
      </c>
      <c r="T703" s="13">
        <v>44549</v>
      </c>
      <c r="U703" s="14">
        <v>0.94589951607431977</v>
      </c>
      <c r="V703" s="14">
        <v>545</v>
      </c>
      <c r="W703" s="14">
        <v>14656011.130000001</v>
      </c>
      <c r="X703" s="14">
        <v>85.014662527227728</v>
      </c>
      <c r="Y703" s="19">
        <f t="shared" si="21"/>
        <v>-0.85014662527227725</v>
      </c>
    </row>
    <row r="704" spans="1:25">
      <c r="A704">
        <v>1949</v>
      </c>
      <c r="B704" t="s">
        <v>1403</v>
      </c>
      <c r="C704" t="s">
        <v>1404</v>
      </c>
      <c r="D704" t="str">
        <f t="shared" si="20"/>
        <v>Agrello DLT</v>
      </c>
      <c r="E704" s="3" t="s">
        <v>8887</v>
      </c>
      <c r="F704" s="3" t="s">
        <v>8883</v>
      </c>
      <c r="G704" s="3" t="s">
        <v>8883</v>
      </c>
      <c r="H704" s="4">
        <v>555</v>
      </c>
      <c r="I704" s="4">
        <v>2095726.45423771</v>
      </c>
      <c r="J704" s="6">
        <v>43903</v>
      </c>
      <c r="K704" s="7">
        <v>1.6837953677799999E-2</v>
      </c>
      <c r="L704" s="7">
        <v>679</v>
      </c>
      <c r="M704" s="7">
        <v>2095726.45423771</v>
      </c>
      <c r="N704" s="9">
        <v>44293</v>
      </c>
      <c r="O704" s="10">
        <v>0.32013257000000001</v>
      </c>
      <c r="P704" s="10">
        <v>978</v>
      </c>
      <c r="Q704" s="10">
        <v>26435238.399999999</v>
      </c>
      <c r="R704" s="10">
        <v>19.01255794652047</v>
      </c>
      <c r="S704" s="18">
        <v>19.01255794652047</v>
      </c>
      <c r="T704" s="13">
        <v>44668</v>
      </c>
      <c r="U704" s="14">
        <v>4.0129299752349602E-4</v>
      </c>
      <c r="V704" s="14">
        <v>1570</v>
      </c>
      <c r="W704" s="14">
        <v>205052.32</v>
      </c>
      <c r="X704" s="14">
        <v>99.874647869311289</v>
      </c>
      <c r="Y704" s="19">
        <f t="shared" si="21"/>
        <v>-0.99874647869311284</v>
      </c>
    </row>
    <row r="705" spans="1:25">
      <c r="A705">
        <v>1950</v>
      </c>
      <c r="B705" t="s">
        <v>1405</v>
      </c>
      <c r="C705" t="s">
        <v>1406</v>
      </c>
      <c r="D705" t="str">
        <f t="shared" si="20"/>
        <v>Hiveterminal Token HVN</v>
      </c>
      <c r="E705" s="3" t="s">
        <v>8887</v>
      </c>
      <c r="F705" s="3" t="s">
        <v>8883</v>
      </c>
      <c r="G705" s="3" t="s">
        <v>8883</v>
      </c>
      <c r="H705" s="4">
        <v>767</v>
      </c>
      <c r="I705" s="4">
        <v>888395.62869912805</v>
      </c>
      <c r="J705" s="6">
        <v>43869</v>
      </c>
      <c r="K705" s="7">
        <v>6.4189754978100002E-4</v>
      </c>
      <c r="L705" s="7">
        <v>1334</v>
      </c>
      <c r="M705" s="7">
        <v>273087.80552008201</v>
      </c>
      <c r="N705" s="9">
        <v>44516</v>
      </c>
      <c r="O705" s="10">
        <v>9.1940960774429578E-2</v>
      </c>
      <c r="P705" s="10">
        <v>1228</v>
      </c>
      <c r="Q705" s="10">
        <v>12225715.75</v>
      </c>
      <c r="R705" s="10">
        <v>143.23307637768301</v>
      </c>
      <c r="S705" s="18">
        <v>143.23307637768301</v>
      </c>
      <c r="T705" s="13">
        <v>44682</v>
      </c>
      <c r="U705" s="14">
        <v>4.3264968235923957E-3</v>
      </c>
      <c r="V705" s="14">
        <v>903</v>
      </c>
      <c r="W705" s="14">
        <v>2830312.56</v>
      </c>
      <c r="X705" s="14">
        <v>95.294266247437704</v>
      </c>
      <c r="Y705" s="19">
        <f t="shared" si="21"/>
        <v>-0.95294266247437709</v>
      </c>
    </row>
    <row r="706" spans="1:25">
      <c r="A706">
        <v>1951</v>
      </c>
      <c r="B706" t="s">
        <v>1407</v>
      </c>
      <c r="C706" t="s">
        <v>1408</v>
      </c>
      <c r="D706" t="str">
        <f t="shared" ref="D706:D769" si="22">_xlfn.TEXTJOIN(" ",TRUE,B706,C706)</f>
        <v>Vsync VSX</v>
      </c>
      <c r="E706" s="3" t="s">
        <v>8893</v>
      </c>
      <c r="F706" s="3" t="s">
        <v>8883</v>
      </c>
      <c r="G706" s="3" t="s">
        <v>8883</v>
      </c>
      <c r="H706" s="4">
        <v>0</v>
      </c>
      <c r="I706" s="4">
        <v>0</v>
      </c>
      <c r="J706" s="6">
        <v>43321</v>
      </c>
      <c r="K706" s="7">
        <v>3.4665041603148001E-3</v>
      </c>
      <c r="L706" s="7">
        <v>1111</v>
      </c>
      <c r="M706" s="7">
        <v>556579.45901584253</v>
      </c>
      <c r="N706" s="9">
        <v>43324</v>
      </c>
      <c r="O706" s="10">
        <v>5.1655811257660398E-3</v>
      </c>
      <c r="P706" s="10">
        <v>2048</v>
      </c>
      <c r="Q706" s="10">
        <v>829382.05625006929</v>
      </c>
      <c r="R706" s="10">
        <v>1.490141331691621</v>
      </c>
      <c r="S706" s="18">
        <v>1.490141331691621</v>
      </c>
      <c r="U706" s="14"/>
      <c r="V706" s="14">
        <v>4412</v>
      </c>
      <c r="W706" s="14"/>
      <c r="X706" s="14"/>
      <c r="Y706" s="19">
        <f t="shared" si="21"/>
        <v>0</v>
      </c>
    </row>
    <row r="707" spans="1:25">
      <c r="A707">
        <v>1952</v>
      </c>
      <c r="B707" t="s">
        <v>1409</v>
      </c>
      <c r="C707" t="s">
        <v>1410</v>
      </c>
      <c r="D707" t="str">
        <f t="shared" si="22"/>
        <v>Magnetcoin MAGN</v>
      </c>
      <c r="E707" s="3" t="s">
        <v>8887</v>
      </c>
      <c r="F707" s="3" t="s">
        <v>8883</v>
      </c>
      <c r="G707" s="3" t="s">
        <v>8883</v>
      </c>
      <c r="H707" s="4">
        <v>0</v>
      </c>
      <c r="I707" s="4">
        <v>0</v>
      </c>
      <c r="J707" s="6">
        <v>43320</v>
      </c>
      <c r="K707" s="7">
        <v>2.8896989300847099E-2</v>
      </c>
      <c r="L707" s="7">
        <v>4652</v>
      </c>
      <c r="M707" s="7">
        <v>0</v>
      </c>
      <c r="N707" s="9">
        <v>43339</v>
      </c>
      <c r="O707" s="10">
        <v>4.7116529196500799E-2</v>
      </c>
      <c r="P707" s="10">
        <v>2721</v>
      </c>
      <c r="Q707" s="10">
        <v>0</v>
      </c>
      <c r="R707" s="10">
        <v>1.630499589627477</v>
      </c>
      <c r="S707" s="18">
        <v>1.630499589627477</v>
      </c>
      <c r="U707" s="14"/>
      <c r="V707" s="14">
        <v>4652</v>
      </c>
      <c r="W707" s="14"/>
      <c r="X707" s="14"/>
      <c r="Y707" s="19">
        <f t="shared" ref="Y707:Y770" si="23">X707/-100</f>
        <v>0</v>
      </c>
    </row>
    <row r="708" spans="1:25">
      <c r="A708">
        <v>1954</v>
      </c>
      <c r="B708" t="s">
        <v>1411</v>
      </c>
      <c r="C708" t="s">
        <v>1412</v>
      </c>
      <c r="D708" t="str">
        <f t="shared" si="22"/>
        <v>Moeda Loyalty Points MDA</v>
      </c>
      <c r="E708" s="3" t="s">
        <v>8887</v>
      </c>
      <c r="F708" s="3" t="s">
        <v>8883</v>
      </c>
      <c r="G708" s="3" t="s">
        <v>8883</v>
      </c>
      <c r="H708" s="4">
        <v>330</v>
      </c>
      <c r="I708" s="4">
        <v>5811844.9169803998</v>
      </c>
      <c r="J708" s="6">
        <v>43326</v>
      </c>
      <c r="K708" s="7">
        <v>0.32588</v>
      </c>
      <c r="L708" s="7">
        <v>377</v>
      </c>
      <c r="M708" s="7">
        <v>6781702.2884499999</v>
      </c>
      <c r="N708" s="9">
        <v>43387</v>
      </c>
      <c r="O708" s="10">
        <v>2.6987299999999999</v>
      </c>
      <c r="P708" s="10">
        <v>843</v>
      </c>
      <c r="Q708" s="10">
        <v>40859493.260799997</v>
      </c>
      <c r="R708" s="10">
        <v>8.2813612372652496</v>
      </c>
      <c r="S708" s="18">
        <v>8.2813612372652496</v>
      </c>
      <c r="T708" s="13">
        <v>43903</v>
      </c>
      <c r="U708" s="14">
        <v>0.19421040780599999</v>
      </c>
      <c r="V708" s="14">
        <v>733</v>
      </c>
      <c r="W708" s="14">
        <v>5811844.9169803998</v>
      </c>
      <c r="X708" s="14">
        <v>92.80363697717074</v>
      </c>
      <c r="Y708" s="19">
        <f t="shared" si="23"/>
        <v>-0.92803636977170745</v>
      </c>
    </row>
    <row r="709" spans="1:25">
      <c r="A709">
        <v>1955</v>
      </c>
      <c r="B709" t="s">
        <v>1413</v>
      </c>
      <c r="C709" t="s">
        <v>1414</v>
      </c>
      <c r="D709" t="str">
        <f t="shared" si="22"/>
        <v>Neblio NEBL</v>
      </c>
      <c r="E709" s="3" t="s">
        <v>8887</v>
      </c>
      <c r="F709" s="3" t="s">
        <v>8883</v>
      </c>
      <c r="G709" s="3" t="s">
        <v>8883</v>
      </c>
      <c r="H709" s="4">
        <v>363</v>
      </c>
      <c r="I709" s="4">
        <v>4928566.4017562801</v>
      </c>
      <c r="J709" s="6">
        <v>43903</v>
      </c>
      <c r="K709" s="7">
        <v>0.210389525805</v>
      </c>
      <c r="L709" s="7">
        <v>453</v>
      </c>
      <c r="M709" s="7">
        <v>4928566.4017562801</v>
      </c>
      <c r="N709" s="9">
        <v>44297</v>
      </c>
      <c r="O709" s="10">
        <v>5.2990062</v>
      </c>
      <c r="P709" s="10">
        <v>691</v>
      </c>
      <c r="Q709" s="10">
        <v>67909217.340000004</v>
      </c>
      <c r="R709" s="10">
        <v>25.18664453339467</v>
      </c>
      <c r="S709" s="18">
        <v>25.18664453339467</v>
      </c>
      <c r="T709" s="13">
        <v>44687</v>
      </c>
      <c r="U709" s="14">
        <v>0.34524215802970543</v>
      </c>
      <c r="V709" s="14">
        <v>700</v>
      </c>
      <c r="W709" s="14">
        <v>6773791.2999999998</v>
      </c>
      <c r="X709" s="14">
        <v>93.484775352221604</v>
      </c>
      <c r="Y709" s="19">
        <f t="shared" si="23"/>
        <v>-0.93484775352221605</v>
      </c>
    </row>
    <row r="710" spans="1:25">
      <c r="A710">
        <v>1958</v>
      </c>
      <c r="B710" t="s">
        <v>1415</v>
      </c>
      <c r="C710" t="s">
        <v>1416</v>
      </c>
      <c r="D710" t="str">
        <f t="shared" si="22"/>
        <v>TRON TRX</v>
      </c>
      <c r="E710" s="3" t="s">
        <v>8894</v>
      </c>
      <c r="F710" s="3" t="s">
        <v>8883</v>
      </c>
      <c r="G710" s="3" t="s">
        <v>8883</v>
      </c>
      <c r="H710" s="4">
        <v>15</v>
      </c>
      <c r="I710" s="4">
        <v>683096173.60320604</v>
      </c>
      <c r="J710" s="6">
        <v>43903</v>
      </c>
      <c r="K710" s="7">
        <v>7.5161302792099999E-3</v>
      </c>
      <c r="L710" s="7">
        <v>11</v>
      </c>
      <c r="M710" s="7">
        <v>683096173.60320604</v>
      </c>
      <c r="N710" s="9">
        <v>44303</v>
      </c>
      <c r="O710" s="10">
        <v>0.17993381999999999</v>
      </c>
      <c r="P710" s="10">
        <v>30</v>
      </c>
      <c r="Q710" s="10">
        <v>11281737665.700001</v>
      </c>
      <c r="R710" s="10">
        <v>23.93968881802197</v>
      </c>
      <c r="S710" s="18">
        <v>23.93968881802197</v>
      </c>
      <c r="T710" s="13">
        <v>44369</v>
      </c>
      <c r="U710" s="14">
        <v>4.6820840000000002E-2</v>
      </c>
      <c r="V710" s="14">
        <v>30</v>
      </c>
      <c r="W710" s="14">
        <v>3650328166.5500002</v>
      </c>
      <c r="X710" s="14">
        <v>73.978855114619364</v>
      </c>
      <c r="Y710" s="19">
        <f t="shared" si="23"/>
        <v>-0.73978855114619368</v>
      </c>
    </row>
    <row r="711" spans="1:25">
      <c r="A711">
        <v>1959</v>
      </c>
      <c r="B711" t="s">
        <v>1417</v>
      </c>
      <c r="C711" t="s">
        <v>1418</v>
      </c>
      <c r="D711" t="str">
        <f t="shared" si="22"/>
        <v>Oceanlab OCL</v>
      </c>
      <c r="E711" s="3" t="s">
        <v>8887</v>
      </c>
      <c r="F711" s="3" t="s">
        <v>8883</v>
      </c>
      <c r="G711" s="3" t="s">
        <v>8883</v>
      </c>
      <c r="H711" s="4">
        <v>1987</v>
      </c>
      <c r="I711" s="4">
        <v>1531.2910313125501</v>
      </c>
      <c r="J711" s="6">
        <v>43320</v>
      </c>
      <c r="K711" s="7">
        <v>4.8640538007021002E-3</v>
      </c>
      <c r="L711" s="7">
        <v>1383</v>
      </c>
      <c r="M711" s="7">
        <v>226178.50173264771</v>
      </c>
      <c r="N711" s="9">
        <v>43337</v>
      </c>
      <c r="O711" s="10">
        <v>1.4068800956010799E-2</v>
      </c>
      <c r="P711" s="10">
        <v>2102</v>
      </c>
      <c r="Q711" s="10">
        <v>654199.24445450213</v>
      </c>
      <c r="R711" s="10">
        <v>2.892402414212615</v>
      </c>
      <c r="S711" s="18">
        <v>2.892402414212615</v>
      </c>
      <c r="T711" s="13">
        <v>43908</v>
      </c>
      <c r="U711" s="16">
        <v>2.3121955174300001E-5</v>
      </c>
      <c r="V711" s="14">
        <v>2420</v>
      </c>
      <c r="W711" s="16">
        <v>1075.1709156049501</v>
      </c>
      <c r="X711" s="16">
        <v>99.835650847242803</v>
      </c>
      <c r="Y711" s="19">
        <f t="shared" si="23"/>
        <v>-0.99835650847242807</v>
      </c>
    </row>
    <row r="712" spans="1:25">
      <c r="A712">
        <v>1961</v>
      </c>
      <c r="B712" t="s">
        <v>1419</v>
      </c>
      <c r="C712" t="s">
        <v>1420</v>
      </c>
      <c r="D712" t="str">
        <f t="shared" si="22"/>
        <v>imbrex REX</v>
      </c>
      <c r="E712" s="3" t="s">
        <v>8887</v>
      </c>
      <c r="F712" s="3" t="s">
        <v>8883</v>
      </c>
      <c r="G712" s="3" t="s">
        <v>8883</v>
      </c>
      <c r="H712" s="4">
        <v>1565</v>
      </c>
      <c r="I712" s="4">
        <v>84173.5215003458</v>
      </c>
      <c r="J712" s="6">
        <v>43319</v>
      </c>
      <c r="K712" s="7">
        <v>0.21242542564868899</v>
      </c>
      <c r="L712" s="7">
        <v>727</v>
      </c>
      <c r="M712" s="7">
        <v>1839764.7797394369</v>
      </c>
      <c r="N712" s="9">
        <v>43320</v>
      </c>
      <c r="O712" s="10">
        <v>0.35577887296676602</v>
      </c>
      <c r="P712" s="10">
        <v>1687</v>
      </c>
      <c r="Q712" s="10">
        <v>3081314.0087201572</v>
      </c>
      <c r="R712" s="10">
        <v>1.6748412855020289</v>
      </c>
      <c r="S712" s="18">
        <v>1.6748412855020289</v>
      </c>
      <c r="T712" s="13">
        <v>44397</v>
      </c>
      <c r="U712" s="14">
        <v>6.3692692230099997E-3</v>
      </c>
      <c r="V712" s="14">
        <v>1882</v>
      </c>
      <c r="W712" s="14">
        <v>55162.68663879919</v>
      </c>
      <c r="X712" s="14">
        <v>98.209767440686406</v>
      </c>
      <c r="Y712" s="19">
        <f t="shared" si="23"/>
        <v>-0.98209767440686402</v>
      </c>
    </row>
    <row r="713" spans="1:25">
      <c r="A713">
        <v>1962</v>
      </c>
      <c r="B713" t="s">
        <v>1421</v>
      </c>
      <c r="C713" t="s">
        <v>1422</v>
      </c>
      <c r="D713" t="str">
        <f t="shared" si="22"/>
        <v>BUZZCoin BUZZ</v>
      </c>
      <c r="E713" s="3" t="s">
        <v>8887</v>
      </c>
      <c r="F713" s="3" t="s">
        <v>8883</v>
      </c>
      <c r="G713" s="3" t="s">
        <v>8883</v>
      </c>
      <c r="H713" s="4">
        <v>1526</v>
      </c>
      <c r="I713" s="4">
        <v>110874.5286188</v>
      </c>
      <c r="J713" s="6">
        <v>43739</v>
      </c>
      <c r="K713" s="8">
        <v>4.7790556253700001E-6</v>
      </c>
      <c r="L713" s="7">
        <v>1610</v>
      </c>
      <c r="M713" s="7">
        <v>95581.104937633005</v>
      </c>
      <c r="N713" s="9">
        <v>44327</v>
      </c>
      <c r="O713" s="12">
        <v>8.0881347469999998E-5</v>
      </c>
      <c r="P713" s="10">
        <v>1879</v>
      </c>
      <c r="Q713" s="10">
        <v>1617626.9494</v>
      </c>
      <c r="R713" s="10">
        <v>16.92412765414047</v>
      </c>
      <c r="S713" s="18">
        <v>16.92412765414047</v>
      </c>
      <c r="T713" s="13">
        <v>44474</v>
      </c>
      <c r="U713" s="14">
        <v>1.0000000000000001E-5</v>
      </c>
      <c r="V713" s="14">
        <v>1577</v>
      </c>
      <c r="W713" s="14">
        <v>200000</v>
      </c>
      <c r="X713" s="14">
        <v>87.636209938627516</v>
      </c>
      <c r="Y713" s="19">
        <f t="shared" si="23"/>
        <v>-0.87636209938627518</v>
      </c>
    </row>
    <row r="714" spans="1:25">
      <c r="A714">
        <v>1963</v>
      </c>
      <c r="B714" t="s">
        <v>1423</v>
      </c>
      <c r="C714" t="s">
        <v>1424</v>
      </c>
      <c r="D714" t="str">
        <f t="shared" si="22"/>
        <v>Credo CREDO</v>
      </c>
      <c r="E714" s="3" t="s">
        <v>3686</v>
      </c>
      <c r="F714" s="3" t="s">
        <v>8883</v>
      </c>
      <c r="G714" s="3" t="s">
        <v>8883</v>
      </c>
      <c r="H714" s="4">
        <v>1268</v>
      </c>
      <c r="I714" s="4">
        <v>5289246.7286598636</v>
      </c>
      <c r="J714" s="6">
        <v>43350</v>
      </c>
      <c r="K714" s="7">
        <v>8.0338381230831094E-3</v>
      </c>
      <c r="L714" s="7">
        <v>483</v>
      </c>
      <c r="M714" s="7">
        <v>4417740.9262528066</v>
      </c>
      <c r="N714" s="9">
        <v>43381</v>
      </c>
      <c r="O714" s="10">
        <v>6.1859413981437697E-2</v>
      </c>
      <c r="P714" s="10">
        <v>902</v>
      </c>
      <c r="Q714" s="10">
        <v>34015978.494092107</v>
      </c>
      <c r="R714" s="10">
        <v>7.6998581541867299</v>
      </c>
      <c r="S714" s="18">
        <v>7.6998581541867299</v>
      </c>
      <c r="T714" s="13">
        <v>44110</v>
      </c>
      <c r="U714" s="14">
        <v>3.4047487740699999E-3</v>
      </c>
      <c r="V714" s="14">
        <v>1000</v>
      </c>
      <c r="W714" s="14">
        <v>1872243.1012893971</v>
      </c>
      <c r="X714" s="14">
        <v>94.495989284522366</v>
      </c>
      <c r="Y714" s="19">
        <f t="shared" si="23"/>
        <v>-0.94495989284522364</v>
      </c>
    </row>
    <row r="715" spans="1:25">
      <c r="A715">
        <v>1964</v>
      </c>
      <c r="B715" t="s">
        <v>1425</v>
      </c>
      <c r="C715" t="s">
        <v>1426</v>
      </c>
      <c r="D715" t="str">
        <f t="shared" si="22"/>
        <v>DROXNE DRXNE</v>
      </c>
      <c r="E715" s="3" t="s">
        <v>8889</v>
      </c>
      <c r="F715" s="3" t="s">
        <v>8883</v>
      </c>
      <c r="G715" s="3" t="s">
        <v>8883</v>
      </c>
      <c r="H715" s="4">
        <v>0</v>
      </c>
      <c r="I715" s="4">
        <v>0</v>
      </c>
      <c r="J715" s="6">
        <v>43324</v>
      </c>
      <c r="K715" s="7">
        <v>6.3256773864850402E-4</v>
      </c>
      <c r="L715" s="7">
        <v>1753</v>
      </c>
      <c r="M715" s="7">
        <v>48901.432682301063</v>
      </c>
      <c r="N715" s="9">
        <v>43347</v>
      </c>
      <c r="O715" s="10">
        <v>1.6178832156583699E-3</v>
      </c>
      <c r="P715" s="10">
        <v>2400</v>
      </c>
      <c r="Q715" s="10">
        <v>127025.89795627361</v>
      </c>
      <c r="R715" s="10">
        <v>2.557644212325807</v>
      </c>
      <c r="S715" s="18">
        <v>2.557644212325807</v>
      </c>
      <c r="U715" s="14"/>
      <c r="V715" s="14">
        <v>4520</v>
      </c>
      <c r="W715" s="14"/>
      <c r="X715" s="14"/>
      <c r="Y715" s="19">
        <f t="shared" si="23"/>
        <v>0</v>
      </c>
    </row>
    <row r="716" spans="1:25">
      <c r="A716">
        <v>1966</v>
      </c>
      <c r="B716" t="s">
        <v>1427</v>
      </c>
      <c r="C716" t="s">
        <v>1428</v>
      </c>
      <c r="D716" t="str">
        <f t="shared" si="22"/>
        <v>Decentraland MANA</v>
      </c>
      <c r="E716" s="3" t="s">
        <v>8892</v>
      </c>
      <c r="F716" s="3" t="s">
        <v>8883</v>
      </c>
      <c r="G716" s="3" t="s">
        <v>8883</v>
      </c>
      <c r="H716" s="4">
        <v>144</v>
      </c>
      <c r="I716" s="4">
        <v>24311104.4670664</v>
      </c>
      <c r="J716" s="6">
        <v>43903</v>
      </c>
      <c r="K716" s="7">
        <v>1.4050543536599999E-2</v>
      </c>
      <c r="L716" s="7">
        <v>150</v>
      </c>
      <c r="M716" s="7">
        <v>24311104.4670664</v>
      </c>
      <c r="N716" s="9">
        <v>44525</v>
      </c>
      <c r="O716" s="10">
        <v>5.9023171899200424</v>
      </c>
      <c r="P716" s="10">
        <v>32</v>
      </c>
      <c r="Q716" s="10">
        <v>9997435394.1900005</v>
      </c>
      <c r="R716" s="10">
        <v>420.07749910494249</v>
      </c>
      <c r="S716" s="18">
        <v>420.07749910494249</v>
      </c>
      <c r="T716" s="13">
        <v>44681</v>
      </c>
      <c r="U716" s="14">
        <v>1.3625208578973409</v>
      </c>
      <c r="V716" s="14">
        <v>37</v>
      </c>
      <c r="W716" s="14">
        <v>2634925253.2800002</v>
      </c>
      <c r="X716" s="14">
        <v>76.915492440422398</v>
      </c>
      <c r="Y716" s="19">
        <f t="shared" si="23"/>
        <v>-0.76915492440422395</v>
      </c>
    </row>
    <row r="717" spans="1:25">
      <c r="A717">
        <v>1967</v>
      </c>
      <c r="B717" t="s">
        <v>1429</v>
      </c>
      <c r="C717" t="s">
        <v>1430</v>
      </c>
      <c r="D717" t="str">
        <f t="shared" si="22"/>
        <v>Indorse Token IND</v>
      </c>
      <c r="E717" s="3" t="s">
        <v>8887</v>
      </c>
      <c r="F717" s="3" t="s">
        <v>8883</v>
      </c>
      <c r="G717" s="3" t="s">
        <v>8883</v>
      </c>
      <c r="H717" s="4">
        <v>1589</v>
      </c>
      <c r="I717" s="4">
        <v>71404.930435075905</v>
      </c>
      <c r="J717" s="6">
        <v>43503</v>
      </c>
      <c r="K717" s="7">
        <v>1.75294863884E-3</v>
      </c>
      <c r="L717" s="7">
        <v>1681</v>
      </c>
      <c r="M717" s="7">
        <v>67878.708290066003</v>
      </c>
      <c r="N717" s="9">
        <v>43528</v>
      </c>
      <c r="O717" s="10">
        <v>0.27591065875699999</v>
      </c>
      <c r="P717" s="10">
        <v>1386</v>
      </c>
      <c r="Q717" s="10">
        <v>7820522.4224777296</v>
      </c>
      <c r="R717" s="10">
        <v>157.39802789634601</v>
      </c>
      <c r="S717" s="18">
        <v>157.39802789634601</v>
      </c>
      <c r="T717" s="13">
        <v>43904</v>
      </c>
      <c r="U717" s="14">
        <v>6.6283747590999999E-4</v>
      </c>
      <c r="V717" s="14">
        <v>2050</v>
      </c>
      <c r="W717" s="14">
        <v>25204.594927822101</v>
      </c>
      <c r="X717" s="14">
        <v>99.759763729717392</v>
      </c>
      <c r="Y717" s="19">
        <f t="shared" si="23"/>
        <v>-0.99759763729717388</v>
      </c>
    </row>
    <row r="718" spans="1:25">
      <c r="A718">
        <v>1968</v>
      </c>
      <c r="B718" t="s">
        <v>1431</v>
      </c>
      <c r="C718" t="s">
        <v>1431</v>
      </c>
      <c r="D718" t="str">
        <f t="shared" si="22"/>
        <v>XPA XPA</v>
      </c>
      <c r="E718" s="3" t="s">
        <v>8893</v>
      </c>
      <c r="F718" s="3" t="s">
        <v>8883</v>
      </c>
      <c r="G718" s="3" t="s">
        <v>8883</v>
      </c>
      <c r="H718" s="4">
        <v>1366</v>
      </c>
      <c r="I718" s="4">
        <v>461062.88944068202</v>
      </c>
      <c r="J718" s="6">
        <v>43352</v>
      </c>
      <c r="K718" s="7">
        <v>1.17593E-2</v>
      </c>
      <c r="L718" s="7">
        <v>785</v>
      </c>
      <c r="M718" s="7">
        <v>1575876.0022499999</v>
      </c>
      <c r="N718" s="9">
        <v>43365</v>
      </c>
      <c r="O718" s="10">
        <v>8.7332699999999999E-2</v>
      </c>
      <c r="P718" s="10">
        <v>1550</v>
      </c>
      <c r="Q718" s="10">
        <v>4809558.0065299999</v>
      </c>
      <c r="R718" s="10">
        <v>7.426692065003869</v>
      </c>
      <c r="S718" s="18">
        <v>7.426692065003869</v>
      </c>
      <c r="T718" s="13">
        <v>44122</v>
      </c>
      <c r="U718" s="14">
        <v>0</v>
      </c>
      <c r="V718" s="14">
        <v>2555</v>
      </c>
      <c r="W718" s="14">
        <v>0</v>
      </c>
      <c r="X718" s="14">
        <v>100</v>
      </c>
      <c r="Y718" s="19">
        <f t="shared" si="23"/>
        <v>-1</v>
      </c>
    </row>
    <row r="719" spans="1:25">
      <c r="A719">
        <v>1969</v>
      </c>
      <c r="B719" t="s">
        <v>1432</v>
      </c>
      <c r="C719" t="s">
        <v>1433</v>
      </c>
      <c r="D719" t="str">
        <f t="shared" si="22"/>
        <v>Sociall SCL</v>
      </c>
      <c r="E719" s="3" t="s">
        <v>8887</v>
      </c>
      <c r="F719" s="3" t="s">
        <v>8883</v>
      </c>
      <c r="G719" s="3" t="s">
        <v>8883</v>
      </c>
      <c r="H719" s="4">
        <v>1643</v>
      </c>
      <c r="I719" s="4">
        <v>49099.449072178999</v>
      </c>
      <c r="J719" s="6">
        <v>43595</v>
      </c>
      <c r="K719" s="7">
        <v>6.2348381184299997E-3</v>
      </c>
      <c r="L719" s="7">
        <v>1390</v>
      </c>
      <c r="M719" s="7">
        <v>223596.01803825799</v>
      </c>
      <c r="N719" s="9">
        <v>43656</v>
      </c>
      <c r="O719" s="10">
        <v>0.43090706417899999</v>
      </c>
      <c r="P719" s="10">
        <v>1421</v>
      </c>
      <c r="Q719" s="10">
        <v>6956730.5517339604</v>
      </c>
      <c r="R719" s="10">
        <v>69.112791061126558</v>
      </c>
      <c r="S719" s="18">
        <v>69.112791061126558</v>
      </c>
      <c r="T719" s="13">
        <v>44641</v>
      </c>
      <c r="U719" s="14">
        <v>2.1228717765597359E-3</v>
      </c>
      <c r="V719" s="14">
        <v>1970</v>
      </c>
      <c r="W719" s="14">
        <v>35839.4</v>
      </c>
      <c r="X719" s="14">
        <v>99.50734811447002</v>
      </c>
      <c r="Y719" s="19">
        <f t="shared" si="23"/>
        <v>-0.99507348114470018</v>
      </c>
    </row>
    <row r="720" spans="1:25">
      <c r="A720">
        <v>1970</v>
      </c>
      <c r="B720" t="s">
        <v>1434</v>
      </c>
      <c r="C720" t="s">
        <v>1435</v>
      </c>
      <c r="D720" t="str">
        <f t="shared" si="22"/>
        <v>ATBCoin ATB</v>
      </c>
      <c r="E720" s="3" t="s">
        <v>8887</v>
      </c>
      <c r="F720" s="3" t="s">
        <v>8883</v>
      </c>
      <c r="G720" s="3" t="s">
        <v>8883</v>
      </c>
      <c r="H720" s="4">
        <v>1180</v>
      </c>
      <c r="I720" s="4">
        <v>39697.242156095301</v>
      </c>
      <c r="J720" s="6">
        <v>43330</v>
      </c>
      <c r="K720" s="7">
        <v>3.4896299999999998E-2</v>
      </c>
      <c r="L720" s="7">
        <v>809</v>
      </c>
      <c r="M720" s="7">
        <v>1481481.7825199999</v>
      </c>
      <c r="N720" s="9">
        <v>43331</v>
      </c>
      <c r="O720" s="10">
        <v>5.0453699999999997E-2</v>
      </c>
      <c r="P720" s="10">
        <v>1846</v>
      </c>
      <c r="Q720" s="10">
        <v>1822079.7045700001</v>
      </c>
      <c r="R720" s="10">
        <v>1.4458180380154919</v>
      </c>
      <c r="S720" s="18">
        <v>1.4458180380154919</v>
      </c>
      <c r="T720" s="13">
        <v>44318</v>
      </c>
      <c r="U720" s="14">
        <v>5.6627000000000001E-4</v>
      </c>
      <c r="V720" s="14">
        <v>1918</v>
      </c>
      <c r="W720" s="14">
        <v>47605.17</v>
      </c>
      <c r="X720" s="14">
        <v>98.877644256020872</v>
      </c>
      <c r="Y720" s="19">
        <f t="shared" si="23"/>
        <v>-0.98877644256020869</v>
      </c>
    </row>
    <row r="721" spans="1:25">
      <c r="A721">
        <v>1971</v>
      </c>
      <c r="B721" t="s">
        <v>1436</v>
      </c>
      <c r="C721" t="s">
        <v>1437</v>
      </c>
      <c r="D721" t="str">
        <f t="shared" si="22"/>
        <v>iQuant IQT</v>
      </c>
      <c r="E721" s="3" t="s">
        <v>8887</v>
      </c>
      <c r="F721" s="3" t="s">
        <v>8883</v>
      </c>
      <c r="G721" s="3" t="s">
        <v>8883</v>
      </c>
      <c r="H721" s="4">
        <v>0</v>
      </c>
      <c r="I721" s="4">
        <v>0</v>
      </c>
      <c r="J721" s="6">
        <v>43332</v>
      </c>
      <c r="K721" s="7">
        <v>2.64307297766209E-2</v>
      </c>
      <c r="L721" s="7">
        <v>4653</v>
      </c>
      <c r="M721" s="7">
        <v>0</v>
      </c>
      <c r="N721" s="9">
        <v>43352</v>
      </c>
      <c r="O721" s="10">
        <v>4.9094710499048198E-2</v>
      </c>
      <c r="P721" s="10">
        <v>2722</v>
      </c>
      <c r="Q721" s="10">
        <v>0</v>
      </c>
      <c r="R721" s="10">
        <v>1.8574859988343779</v>
      </c>
      <c r="S721" s="18">
        <v>1.8574859988343779</v>
      </c>
      <c r="U721" s="14"/>
      <c r="V721" s="14">
        <v>4653</v>
      </c>
      <c r="W721" s="14"/>
      <c r="X721" s="14"/>
      <c r="Y721" s="19">
        <f t="shared" si="23"/>
        <v>0</v>
      </c>
    </row>
    <row r="722" spans="1:25">
      <c r="A722">
        <v>1973</v>
      </c>
      <c r="B722" t="s">
        <v>1438</v>
      </c>
      <c r="C722" t="s">
        <v>1439</v>
      </c>
      <c r="D722" t="str">
        <f t="shared" si="22"/>
        <v>Ethereum Dark ETHD</v>
      </c>
      <c r="E722" s="3" t="s">
        <v>8887</v>
      </c>
      <c r="F722" s="3" t="s">
        <v>8883</v>
      </c>
      <c r="G722" s="3" t="s">
        <v>8883</v>
      </c>
      <c r="H722" s="4">
        <v>0</v>
      </c>
      <c r="I722" s="4">
        <v>0</v>
      </c>
      <c r="J722" s="6">
        <v>43351</v>
      </c>
      <c r="K722" s="7">
        <v>2.60020326822996E-2</v>
      </c>
      <c r="L722" s="7">
        <v>1793</v>
      </c>
      <c r="M722" s="7">
        <v>39003.049023449399</v>
      </c>
      <c r="N722" s="9">
        <v>43380</v>
      </c>
      <c r="O722" s="10">
        <v>5.7632505893707303E-2</v>
      </c>
      <c r="P722" s="10">
        <v>2442</v>
      </c>
      <c r="Q722" s="10">
        <v>86448.758840560957</v>
      </c>
      <c r="R722" s="10">
        <v>2.2164615589049532</v>
      </c>
      <c r="S722" s="18">
        <v>2.2164615589049532</v>
      </c>
      <c r="U722" s="14"/>
      <c r="V722" s="14">
        <v>4538</v>
      </c>
      <c r="W722" s="14"/>
      <c r="X722" s="14"/>
      <c r="Y722" s="19">
        <f t="shared" si="23"/>
        <v>0</v>
      </c>
    </row>
    <row r="723" spans="1:25">
      <c r="A723">
        <v>1974</v>
      </c>
      <c r="B723" t="s">
        <v>1440</v>
      </c>
      <c r="C723" t="s">
        <v>1441</v>
      </c>
      <c r="D723" t="str">
        <f t="shared" si="22"/>
        <v>Propy PRO</v>
      </c>
      <c r="E723" s="3" t="s">
        <v>8893</v>
      </c>
      <c r="F723" s="3" t="s">
        <v>1772</v>
      </c>
      <c r="G723" s="3" t="s">
        <v>8888</v>
      </c>
      <c r="H723" s="4">
        <v>565</v>
      </c>
      <c r="I723" s="4">
        <v>1997521.14838084</v>
      </c>
      <c r="J723" s="6">
        <v>43903</v>
      </c>
      <c r="K723" s="7">
        <v>2.95550249115E-2</v>
      </c>
      <c r="L723" s="7">
        <v>695</v>
      </c>
      <c r="M723" s="7">
        <v>1997521.14838084</v>
      </c>
      <c r="N723" s="9">
        <v>44579</v>
      </c>
      <c r="O723" s="10">
        <v>4.4300537477522299</v>
      </c>
      <c r="P723" s="10">
        <v>326</v>
      </c>
      <c r="Q723" s="10">
        <v>300052182.70999998</v>
      </c>
      <c r="R723" s="10">
        <v>149.8917277524769</v>
      </c>
      <c r="S723" s="18">
        <v>149.8917277524769</v>
      </c>
      <c r="T723" s="13">
        <v>44637</v>
      </c>
      <c r="U723" s="14">
        <v>1.2529928425104351</v>
      </c>
      <c r="V723" s="14">
        <v>243</v>
      </c>
      <c r="W723" s="14">
        <v>104506967.70999999</v>
      </c>
      <c r="X723" s="14">
        <v>71.716080348998204</v>
      </c>
      <c r="Y723" s="19">
        <f t="shared" si="23"/>
        <v>-0.71716080348998201</v>
      </c>
    </row>
    <row r="724" spans="1:25">
      <c r="A724">
        <v>1975</v>
      </c>
      <c r="B724" t="s">
        <v>1442</v>
      </c>
      <c r="C724" t="s">
        <v>1443</v>
      </c>
      <c r="D724" t="str">
        <f t="shared" si="22"/>
        <v>Chainlink LINK</v>
      </c>
      <c r="E724" s="3" t="s">
        <v>8890</v>
      </c>
      <c r="F724" s="3" t="s">
        <v>8888</v>
      </c>
      <c r="G724" s="3" t="s">
        <v>8883</v>
      </c>
      <c r="H724" s="4">
        <v>12</v>
      </c>
      <c r="I724" s="4">
        <v>847397089.74549997</v>
      </c>
      <c r="J724" s="6">
        <v>43441</v>
      </c>
      <c r="K724" s="7">
        <v>0.196704880586</v>
      </c>
      <c r="L724" s="7">
        <v>57</v>
      </c>
      <c r="M724" s="7">
        <v>75763778.277250007</v>
      </c>
      <c r="N724" s="9">
        <v>44326</v>
      </c>
      <c r="O724" s="10">
        <v>52.876089120000003</v>
      </c>
      <c r="P724" s="10">
        <v>21</v>
      </c>
      <c r="Q724" s="10">
        <v>19470827173.66</v>
      </c>
      <c r="R724" s="10">
        <v>268.80923829890639</v>
      </c>
      <c r="S724" s="18">
        <v>268.80923829890639</v>
      </c>
      <c r="T724" s="13">
        <v>44687</v>
      </c>
      <c r="U724" s="14">
        <v>10.49926833391404</v>
      </c>
      <c r="V724" s="14">
        <v>23</v>
      </c>
      <c r="W724" s="14">
        <v>5043630112.8900003</v>
      </c>
      <c r="X724" s="14">
        <v>80.14363673893051</v>
      </c>
      <c r="Y724" s="19">
        <f t="shared" si="23"/>
        <v>-0.80143636738930513</v>
      </c>
    </row>
    <row r="725" spans="1:25">
      <c r="A725">
        <v>1976</v>
      </c>
      <c r="B725" t="s">
        <v>1444</v>
      </c>
      <c r="C725" t="s">
        <v>1445</v>
      </c>
      <c r="D725" t="str">
        <f t="shared" si="22"/>
        <v>Blackmoon BMC</v>
      </c>
      <c r="E725" s="3" t="s">
        <v>8893</v>
      </c>
      <c r="F725" s="3" t="s">
        <v>8883</v>
      </c>
      <c r="G725" s="3" t="s">
        <v>8883</v>
      </c>
      <c r="H725" s="4">
        <v>1271</v>
      </c>
      <c r="I725" s="4">
        <v>4187045.2428774</v>
      </c>
      <c r="J725" s="6">
        <v>43555</v>
      </c>
      <c r="K725" s="7">
        <v>0.103010475608</v>
      </c>
      <c r="L725" s="7">
        <v>657</v>
      </c>
      <c r="M725" s="7">
        <v>2260311.8440626711</v>
      </c>
      <c r="N725" s="9">
        <v>43724</v>
      </c>
      <c r="O725" s="10">
        <v>0.60984923899900001</v>
      </c>
      <c r="P725" s="10">
        <v>1012</v>
      </c>
      <c r="Q725" s="10">
        <v>24393969.55996</v>
      </c>
      <c r="R725" s="10">
        <v>5.9202642779725014</v>
      </c>
      <c r="S725" s="18">
        <v>5.9202642779725014</v>
      </c>
      <c r="T725" s="13">
        <v>44193</v>
      </c>
      <c r="U725" s="14">
        <v>1.5090817116560001E-2</v>
      </c>
      <c r="V725" s="14">
        <v>1197</v>
      </c>
      <c r="W725" s="14">
        <v>814904.12429424003</v>
      </c>
      <c r="X725" s="14">
        <v>97.525483980052201</v>
      </c>
      <c r="Y725" s="19">
        <f t="shared" si="23"/>
        <v>-0.97525483980052197</v>
      </c>
    </row>
    <row r="726" spans="1:25">
      <c r="A726">
        <v>1979</v>
      </c>
      <c r="B726" t="s">
        <v>1446</v>
      </c>
      <c r="C726" t="s">
        <v>1447</v>
      </c>
      <c r="D726" t="str">
        <f t="shared" si="22"/>
        <v>Wi Coin WIC</v>
      </c>
      <c r="E726" s="3" t="s">
        <v>8887</v>
      </c>
      <c r="F726" s="3" t="s">
        <v>8883</v>
      </c>
      <c r="G726" s="3" t="s">
        <v>8883</v>
      </c>
      <c r="H726" s="4">
        <v>0</v>
      </c>
      <c r="I726" s="4">
        <v>0</v>
      </c>
      <c r="J726" s="6">
        <v>43320</v>
      </c>
      <c r="K726" s="7">
        <v>4.3878293945454099E-4</v>
      </c>
      <c r="L726" s="7">
        <v>4654</v>
      </c>
      <c r="M726" s="7">
        <v>0</v>
      </c>
      <c r="N726" s="9">
        <v>43323</v>
      </c>
      <c r="O726" s="10">
        <v>6.2742357840761499E-4</v>
      </c>
      <c r="P726" s="10">
        <v>2723</v>
      </c>
      <c r="Q726" s="10">
        <v>0</v>
      </c>
      <c r="R726" s="10">
        <v>1.4299178978735509</v>
      </c>
      <c r="S726" s="18">
        <v>1.4299178978735509</v>
      </c>
      <c r="U726" s="14"/>
      <c r="V726" s="14">
        <v>4654</v>
      </c>
      <c r="W726" s="14"/>
      <c r="X726" s="14"/>
      <c r="Y726" s="19">
        <f t="shared" si="23"/>
        <v>0</v>
      </c>
    </row>
    <row r="727" spans="1:25">
      <c r="A727">
        <v>1981</v>
      </c>
      <c r="B727" t="s">
        <v>1448</v>
      </c>
      <c r="C727" t="s">
        <v>1449</v>
      </c>
      <c r="D727" t="str">
        <f t="shared" si="22"/>
        <v>Billionaire Token XBL</v>
      </c>
      <c r="E727" s="3" t="s">
        <v>8889</v>
      </c>
      <c r="F727" s="3" t="s">
        <v>8883</v>
      </c>
      <c r="G727" s="3" t="s">
        <v>8883</v>
      </c>
      <c r="H727" s="4">
        <v>0</v>
      </c>
      <c r="I727" s="4">
        <v>0</v>
      </c>
      <c r="J727" s="6">
        <v>43746</v>
      </c>
      <c r="K727" s="7">
        <v>2.0379812196699999E-4</v>
      </c>
      <c r="L727" s="7">
        <v>2138</v>
      </c>
      <c r="M727" s="7">
        <v>675.6455216895298</v>
      </c>
      <c r="N727" s="9">
        <v>44159</v>
      </c>
      <c r="O727" s="10">
        <v>9.8887769573829998E-2</v>
      </c>
      <c r="P727" s="10">
        <v>2276</v>
      </c>
      <c r="Q727" s="10">
        <v>297556.2393029246</v>
      </c>
      <c r="R727" s="10">
        <v>485.22414544056687</v>
      </c>
      <c r="S727" s="18">
        <v>485.22414544056687</v>
      </c>
      <c r="T727" s="13">
        <v>44217</v>
      </c>
      <c r="U727" s="14">
        <v>7.6113121760299999E-3</v>
      </c>
      <c r="V727" s="14">
        <v>2065</v>
      </c>
      <c r="W727" s="14">
        <v>22902.66467754784</v>
      </c>
      <c r="X727" s="14">
        <v>92.303080341651992</v>
      </c>
      <c r="Y727" s="19">
        <f t="shared" si="23"/>
        <v>-0.92303080341651988</v>
      </c>
    </row>
    <row r="728" spans="1:25">
      <c r="A728">
        <v>1982</v>
      </c>
      <c r="B728" t="s">
        <v>1450</v>
      </c>
      <c r="C728" t="s">
        <v>1146</v>
      </c>
      <c r="D728" t="str">
        <f t="shared" si="22"/>
        <v>Kyber Network KNC</v>
      </c>
      <c r="E728" s="3" t="s">
        <v>3686</v>
      </c>
      <c r="F728" s="3" t="s">
        <v>8883</v>
      </c>
      <c r="G728" s="3" t="s">
        <v>8883</v>
      </c>
      <c r="H728" s="4">
        <v>57</v>
      </c>
      <c r="I728" s="4">
        <v>95817957.9613785</v>
      </c>
      <c r="J728" s="6">
        <v>43502</v>
      </c>
      <c r="K728" s="7">
        <v>0.113750422196</v>
      </c>
      <c r="L728" s="7">
        <v>190</v>
      </c>
      <c r="M728" s="7">
        <v>18381472.298441101</v>
      </c>
      <c r="N728" s="9">
        <v>44679</v>
      </c>
      <c r="O728" s="10">
        <v>5.7370700000000001</v>
      </c>
      <c r="P728" s="10">
        <v>2582</v>
      </c>
      <c r="Q728" s="10">
        <v>0</v>
      </c>
      <c r="R728" s="10">
        <v>50.435593022368067</v>
      </c>
      <c r="S728" s="18">
        <v>50.435593022368067</v>
      </c>
      <c r="T728" s="13">
        <v>44687</v>
      </c>
      <c r="U728" s="14">
        <v>2.7189899999999998</v>
      </c>
      <c r="V728" s="14">
        <v>2570</v>
      </c>
      <c r="W728" s="14">
        <v>0</v>
      </c>
      <c r="X728" s="14">
        <v>52.606644158080698</v>
      </c>
      <c r="Y728" s="19">
        <f t="shared" si="23"/>
        <v>-0.52606644158080695</v>
      </c>
    </row>
    <row r="729" spans="1:25">
      <c r="A729">
        <v>1983</v>
      </c>
      <c r="B729" t="s">
        <v>1451</v>
      </c>
      <c r="C729" t="s">
        <v>1451</v>
      </c>
      <c r="D729" t="str">
        <f t="shared" si="22"/>
        <v>VIBE VIBE</v>
      </c>
      <c r="E729" s="3" t="s">
        <v>8892</v>
      </c>
      <c r="F729" s="3" t="s">
        <v>8883</v>
      </c>
      <c r="G729" s="3" t="s">
        <v>8883</v>
      </c>
      <c r="H729" s="4">
        <v>613</v>
      </c>
      <c r="I729" s="4">
        <v>1647071.2316982599</v>
      </c>
      <c r="J729" s="6">
        <v>44237</v>
      </c>
      <c r="K729" s="7">
        <v>3.0889899999999998E-3</v>
      </c>
      <c r="L729" s="7">
        <v>733</v>
      </c>
      <c r="M729" s="7">
        <v>1804049.09</v>
      </c>
      <c r="N729" s="9">
        <v>44529</v>
      </c>
      <c r="O729" s="10">
        <v>0.26984565243057668</v>
      </c>
      <c r="P729" s="10">
        <v>855</v>
      </c>
      <c r="Q729" s="10">
        <v>40035603.630000003</v>
      </c>
      <c r="R729" s="10">
        <v>87.357243769185644</v>
      </c>
      <c r="S729" s="18">
        <v>87.357243769185644</v>
      </c>
      <c r="T729" s="13">
        <v>44683</v>
      </c>
      <c r="U729" s="14">
        <v>8.1332523577980469E-3</v>
      </c>
      <c r="V729" s="14">
        <v>965</v>
      </c>
      <c r="W729" s="14">
        <v>2170151.7000000002</v>
      </c>
      <c r="X729" s="14">
        <v>96.985961313610375</v>
      </c>
      <c r="Y729" s="19">
        <f t="shared" si="23"/>
        <v>-0.96985961313610369</v>
      </c>
    </row>
    <row r="730" spans="1:25">
      <c r="A730">
        <v>1984</v>
      </c>
      <c r="B730" t="s">
        <v>1452</v>
      </c>
      <c r="C730" t="s">
        <v>1453</v>
      </c>
      <c r="D730" t="str">
        <f t="shared" si="22"/>
        <v>Substratum SUB</v>
      </c>
      <c r="E730" s="3" t="s">
        <v>8887</v>
      </c>
      <c r="F730" s="3" t="s">
        <v>8883</v>
      </c>
      <c r="G730" s="3" t="s">
        <v>8883</v>
      </c>
      <c r="H730" s="4">
        <v>715</v>
      </c>
      <c r="I730" s="4">
        <v>1135073.7556679801</v>
      </c>
      <c r="J730" s="6">
        <v>43326</v>
      </c>
      <c r="K730" s="7">
        <v>8.9410600000000007E-2</v>
      </c>
      <c r="L730" s="7">
        <v>106</v>
      </c>
      <c r="M730" s="7">
        <v>41464704.392700002</v>
      </c>
      <c r="N730" s="9">
        <v>43340</v>
      </c>
      <c r="O730" s="10">
        <v>0.22613800000000001</v>
      </c>
      <c r="P730" s="10">
        <v>685</v>
      </c>
      <c r="Q730" s="10">
        <v>69549719.214699998</v>
      </c>
      <c r="R730" s="10">
        <v>2.5292079462614052</v>
      </c>
      <c r="S730" s="18">
        <v>2.5292079462614052</v>
      </c>
      <c r="T730" s="13">
        <v>44194</v>
      </c>
      <c r="U730" s="14">
        <v>9.1463000000000004E-4</v>
      </c>
      <c r="V730" s="14">
        <v>1355</v>
      </c>
      <c r="W730" s="14">
        <v>452494.76586913998</v>
      </c>
      <c r="X730" s="14">
        <v>99.595543429233473</v>
      </c>
      <c r="Y730" s="19">
        <f t="shared" si="23"/>
        <v>-0.99595543429233468</v>
      </c>
    </row>
    <row r="731" spans="1:25">
      <c r="A731">
        <v>1985</v>
      </c>
      <c r="B731" t="s">
        <v>1454</v>
      </c>
      <c r="C731" t="s">
        <v>1455</v>
      </c>
      <c r="D731" t="str">
        <f t="shared" si="22"/>
        <v>Chronologic DAY</v>
      </c>
      <c r="E731" s="3" t="s">
        <v>8887</v>
      </c>
      <c r="F731" s="3" t="s">
        <v>8883</v>
      </c>
      <c r="G731" s="3" t="s">
        <v>8883</v>
      </c>
      <c r="H731" s="4">
        <v>1521</v>
      </c>
      <c r="I731" s="4">
        <v>114853.20738896501</v>
      </c>
      <c r="J731" s="6">
        <v>43390</v>
      </c>
      <c r="K731" s="7">
        <v>0.52407000000000004</v>
      </c>
      <c r="L731" s="7">
        <v>1215</v>
      </c>
      <c r="M731" s="7">
        <v>404008.86649400002</v>
      </c>
      <c r="N731" s="9">
        <v>43418</v>
      </c>
      <c r="O731" s="10">
        <v>1.4054599999999999</v>
      </c>
      <c r="P731" s="10">
        <v>2015</v>
      </c>
      <c r="Q731" s="10">
        <v>975964.950775331</v>
      </c>
      <c r="R731" s="10">
        <v>2.681817314480889</v>
      </c>
      <c r="S731" s="18">
        <v>2.681817314480889</v>
      </c>
      <c r="T731" s="13">
        <v>44189</v>
      </c>
      <c r="U731" s="14">
        <v>2.5266690000000001E-2</v>
      </c>
      <c r="V731" s="14">
        <v>1803</v>
      </c>
      <c r="W731" s="14">
        <v>79292.270291110006</v>
      </c>
      <c r="X731" s="14">
        <v>98.202247662686943</v>
      </c>
      <c r="Y731" s="19">
        <f t="shared" si="23"/>
        <v>-0.98202247662686948</v>
      </c>
    </row>
    <row r="732" spans="1:25">
      <c r="A732">
        <v>1986</v>
      </c>
      <c r="B732" t="s">
        <v>1456</v>
      </c>
      <c r="C732" t="s">
        <v>1456</v>
      </c>
      <c r="D732" t="str">
        <f t="shared" si="22"/>
        <v>CHIPS CHIPS</v>
      </c>
      <c r="E732" s="3" t="s">
        <v>8889</v>
      </c>
      <c r="F732" s="3" t="s">
        <v>8883</v>
      </c>
      <c r="G732" s="3" t="s">
        <v>8883</v>
      </c>
      <c r="H732" s="4">
        <v>0</v>
      </c>
      <c r="I732" s="4">
        <v>0</v>
      </c>
      <c r="J732" s="6">
        <v>43356</v>
      </c>
      <c r="K732" s="7">
        <v>4.4460564851760899E-2</v>
      </c>
      <c r="L732" s="7">
        <v>962</v>
      </c>
      <c r="M732" s="7">
        <v>933464.77422432206</v>
      </c>
      <c r="N732" s="9">
        <v>43363</v>
      </c>
      <c r="O732" s="10">
        <v>0.149528622627258</v>
      </c>
      <c r="P732" s="10">
        <v>1682</v>
      </c>
      <c r="Q732" s="10">
        <v>3139404.603297546</v>
      </c>
      <c r="R732" s="10">
        <v>3.3631741550250629</v>
      </c>
      <c r="S732" s="18">
        <v>3.3631741550250629</v>
      </c>
      <c r="U732" s="14"/>
      <c r="V732" s="14">
        <v>4332</v>
      </c>
      <c r="W732" s="14"/>
      <c r="X732" s="14"/>
      <c r="Y732" s="19">
        <f t="shared" si="23"/>
        <v>0</v>
      </c>
    </row>
    <row r="733" spans="1:25">
      <c r="A733">
        <v>1987</v>
      </c>
      <c r="B733" t="s">
        <v>1457</v>
      </c>
      <c r="C733" t="s">
        <v>1458</v>
      </c>
      <c r="D733" t="str">
        <f t="shared" si="22"/>
        <v>CryptoInsight TKR</v>
      </c>
      <c r="E733" s="3" t="s">
        <v>8887</v>
      </c>
      <c r="F733" s="3" t="s">
        <v>8883</v>
      </c>
      <c r="G733" s="3" t="s">
        <v>8883</v>
      </c>
      <c r="H733" s="4">
        <v>0</v>
      </c>
      <c r="I733" s="4">
        <v>0</v>
      </c>
      <c r="J733" s="6">
        <v>43338</v>
      </c>
      <c r="K733" s="7">
        <v>2.7477627154439701E-3</v>
      </c>
      <c r="L733" s="7">
        <v>1820</v>
      </c>
      <c r="M733" s="7">
        <v>34428.771498075257</v>
      </c>
      <c r="N733" s="9">
        <v>43370</v>
      </c>
      <c r="O733" s="10">
        <v>1.14187905564904E-2</v>
      </c>
      <c r="P733" s="10">
        <v>2385</v>
      </c>
      <c r="Q733" s="10">
        <v>143074.55612675301</v>
      </c>
      <c r="R733" s="10">
        <v>4.1556683524055336</v>
      </c>
      <c r="S733" s="18">
        <v>4.1556683524055336</v>
      </c>
      <c r="U733" s="14"/>
      <c r="V733" s="14">
        <v>4514</v>
      </c>
      <c r="W733" s="14"/>
      <c r="X733" s="14"/>
      <c r="Y733" s="19">
        <f t="shared" si="23"/>
        <v>0</v>
      </c>
    </row>
    <row r="734" spans="1:25">
      <c r="A734">
        <v>1988</v>
      </c>
      <c r="B734" t="s">
        <v>1459</v>
      </c>
      <c r="C734" t="s">
        <v>1460</v>
      </c>
      <c r="D734" t="str">
        <f t="shared" si="22"/>
        <v>Lampix PIX</v>
      </c>
      <c r="E734" s="3" t="s">
        <v>8892</v>
      </c>
      <c r="F734" s="3" t="s">
        <v>8883</v>
      </c>
      <c r="G734" s="3" t="s">
        <v>8883</v>
      </c>
      <c r="H734" s="4">
        <v>1523</v>
      </c>
      <c r="I734" s="4">
        <v>114050.7922822042</v>
      </c>
      <c r="J734" s="6">
        <v>43353</v>
      </c>
      <c r="K734" s="7">
        <v>5.6648752652108704E-3</v>
      </c>
      <c r="L734" s="7">
        <v>1019</v>
      </c>
      <c r="M734" s="7">
        <v>766582.34694174491</v>
      </c>
      <c r="N734" s="9">
        <v>43365</v>
      </c>
      <c r="O734" s="10">
        <v>1.8870424479246101E-2</v>
      </c>
      <c r="P734" s="10">
        <v>1744</v>
      </c>
      <c r="Q734" s="10">
        <v>2553583.9021777571</v>
      </c>
      <c r="R734" s="10">
        <v>3.3311279764857571</v>
      </c>
      <c r="S734" s="18">
        <v>3.3311279764857571</v>
      </c>
      <c r="T734" s="13">
        <v>43903</v>
      </c>
      <c r="U734" s="14">
        <v>8.4281031875400002E-4</v>
      </c>
      <c r="V734" s="14">
        <v>1712</v>
      </c>
      <c r="W734" s="14">
        <v>114050.7922822042</v>
      </c>
      <c r="X734" s="14">
        <v>95.533697084127965</v>
      </c>
      <c r="Y734" s="19">
        <f t="shared" si="23"/>
        <v>-0.95533697084127966</v>
      </c>
    </row>
    <row r="735" spans="1:25">
      <c r="A735">
        <v>1989</v>
      </c>
      <c r="B735" t="s">
        <v>1461</v>
      </c>
      <c r="C735" t="s">
        <v>1461</v>
      </c>
      <c r="D735" t="str">
        <f t="shared" si="22"/>
        <v>COS COS</v>
      </c>
      <c r="E735" s="3" t="s">
        <v>3686</v>
      </c>
      <c r="F735" s="3" t="s">
        <v>8883</v>
      </c>
      <c r="G735" s="3" t="s">
        <v>8883</v>
      </c>
      <c r="H735" s="4">
        <v>1304</v>
      </c>
      <c r="I735" s="4">
        <v>1164194.095846294</v>
      </c>
      <c r="J735" s="6">
        <v>43334</v>
      </c>
      <c r="K735" s="7">
        <v>5.0125520676374401E-2</v>
      </c>
      <c r="L735" s="7">
        <v>401</v>
      </c>
      <c r="M735" s="7">
        <v>5955444.2839195943</v>
      </c>
      <c r="N735" s="9">
        <v>43410</v>
      </c>
      <c r="O735" s="10">
        <v>0.123889162823</v>
      </c>
      <c r="P735" s="10">
        <v>1164</v>
      </c>
      <c r="Q735" s="10">
        <v>14719348.47993654</v>
      </c>
      <c r="R735" s="10">
        <v>2.4715785721781538</v>
      </c>
      <c r="S735" s="18">
        <v>2.4715785721781538</v>
      </c>
      <c r="T735" s="13">
        <v>43903</v>
      </c>
      <c r="U735" s="14">
        <v>5.9043456556700001E-3</v>
      </c>
      <c r="V735" s="14">
        <v>1120</v>
      </c>
      <c r="W735" s="14">
        <v>1164194.095846294</v>
      </c>
      <c r="X735" s="14">
        <v>95.234170995161605</v>
      </c>
      <c r="Y735" s="19">
        <f t="shared" si="23"/>
        <v>-0.95234170995161604</v>
      </c>
    </row>
    <row r="736" spans="1:25">
      <c r="A736">
        <v>1990</v>
      </c>
      <c r="B736" t="s">
        <v>1462</v>
      </c>
      <c r="C736" t="s">
        <v>1463</v>
      </c>
      <c r="D736" t="str">
        <f t="shared" si="22"/>
        <v>BitDice CSNO</v>
      </c>
      <c r="E736" s="3" t="s">
        <v>8889</v>
      </c>
      <c r="F736" s="3" t="s">
        <v>8883</v>
      </c>
      <c r="G736" s="3" t="s">
        <v>8883</v>
      </c>
      <c r="H736" s="4">
        <v>0</v>
      </c>
      <c r="I736" s="4">
        <v>0</v>
      </c>
      <c r="J736" s="6">
        <v>43332</v>
      </c>
      <c r="K736" s="7">
        <v>5.0311326980590799E-2</v>
      </c>
      <c r="L736" s="7">
        <v>540</v>
      </c>
      <c r="M736" s="7">
        <v>3521792.888641356</v>
      </c>
      <c r="N736" s="9">
        <v>43359</v>
      </c>
      <c r="O736" s="10">
        <v>8.4448866546153994E-2</v>
      </c>
      <c r="P736" s="10">
        <v>1485</v>
      </c>
      <c r="Q736" s="10">
        <v>5911420.6582307797</v>
      </c>
      <c r="R736" s="10">
        <v>1.678525922775459</v>
      </c>
      <c r="S736" s="18">
        <v>1.678525922775459</v>
      </c>
      <c r="U736" s="14"/>
      <c r="V736" s="14">
        <v>4311</v>
      </c>
      <c r="W736" s="14"/>
      <c r="X736" s="14"/>
      <c r="Y736" s="19">
        <f t="shared" si="23"/>
        <v>0</v>
      </c>
    </row>
    <row r="737" spans="1:25">
      <c r="A737">
        <v>1991</v>
      </c>
      <c r="B737" t="s">
        <v>1464</v>
      </c>
      <c r="C737" t="s">
        <v>1465</v>
      </c>
      <c r="D737" t="str">
        <f t="shared" si="22"/>
        <v>Rivetz RVT</v>
      </c>
      <c r="E737" s="3" t="s">
        <v>8887</v>
      </c>
      <c r="F737" s="3" t="s">
        <v>8883</v>
      </c>
      <c r="G737" s="3" t="s">
        <v>8883</v>
      </c>
      <c r="H737" s="4">
        <v>1573</v>
      </c>
      <c r="I737" s="4">
        <v>80020.683553565104</v>
      </c>
      <c r="J737" s="6">
        <v>43326</v>
      </c>
      <c r="K737" s="7">
        <v>9.9740899999999993E-2</v>
      </c>
      <c r="L737" s="7">
        <v>574</v>
      </c>
      <c r="M737" s="7">
        <v>3074329.4915399998</v>
      </c>
      <c r="N737" s="9">
        <v>43333</v>
      </c>
      <c r="O737" s="10">
        <v>2.4199799999999998</v>
      </c>
      <c r="P737" s="10">
        <v>1661</v>
      </c>
      <c r="Q737" s="10">
        <v>3359528.1272499999</v>
      </c>
      <c r="R737" s="10">
        <v>24.262664563885021</v>
      </c>
      <c r="S737" s="18">
        <v>24.262664563885021</v>
      </c>
      <c r="T737" s="13">
        <v>43903</v>
      </c>
      <c r="U737" s="14">
        <v>2.4038371471E-3</v>
      </c>
      <c r="V737" s="14">
        <v>1802</v>
      </c>
      <c r="W737" s="14">
        <v>80020.683553565104</v>
      </c>
      <c r="X737" s="14">
        <v>99.900667065550138</v>
      </c>
      <c r="Y737" s="19">
        <f t="shared" si="23"/>
        <v>-0.99900667065550142</v>
      </c>
    </row>
    <row r="738" spans="1:25">
      <c r="A738">
        <v>1993</v>
      </c>
      <c r="B738" t="s">
        <v>1466</v>
      </c>
      <c r="C738" t="s">
        <v>1467</v>
      </c>
      <c r="D738" t="str">
        <f t="shared" si="22"/>
        <v>Kin KIN</v>
      </c>
      <c r="E738" s="3" t="s">
        <v>8887</v>
      </c>
      <c r="F738" s="3" t="s">
        <v>8883</v>
      </c>
      <c r="G738" s="3" t="s">
        <v>8883</v>
      </c>
      <c r="H738" s="4">
        <v>390</v>
      </c>
      <c r="I738" s="4">
        <v>4333571.3194206301</v>
      </c>
      <c r="J738" s="6">
        <v>43839</v>
      </c>
      <c r="K738" s="8">
        <v>2.3549526769599998E-6</v>
      </c>
      <c r="L738" s="7">
        <v>514</v>
      </c>
      <c r="M738" s="7">
        <v>3866801.7151068002</v>
      </c>
      <c r="N738" s="9">
        <v>44291</v>
      </c>
      <c r="O738" s="10">
        <v>5.3364000000000005E-4</v>
      </c>
      <c r="P738" s="10">
        <v>198</v>
      </c>
      <c r="Q738" s="10">
        <v>678093063.16999996</v>
      </c>
      <c r="R738" s="10">
        <v>226.6032796416419</v>
      </c>
      <c r="S738" s="18">
        <v>226.6032796416419</v>
      </c>
      <c r="T738" s="13">
        <v>44687</v>
      </c>
      <c r="U738" s="16">
        <v>2.2406760082404001E-5</v>
      </c>
      <c r="V738" s="14">
        <v>381</v>
      </c>
      <c r="W738" s="16">
        <v>41225775.729999997</v>
      </c>
      <c r="X738" s="16">
        <v>95.801146825124803</v>
      </c>
      <c r="Y738" s="19">
        <f t="shared" si="23"/>
        <v>-0.95801146825124806</v>
      </c>
    </row>
    <row r="739" spans="1:25">
      <c r="A739">
        <v>1994</v>
      </c>
      <c r="B739" t="s">
        <v>1468</v>
      </c>
      <c r="C739" t="s">
        <v>1469</v>
      </c>
      <c r="D739" t="str">
        <f t="shared" si="22"/>
        <v>Interzone ITZ</v>
      </c>
      <c r="E739" s="3" t="s">
        <v>8892</v>
      </c>
      <c r="F739" s="3" t="s">
        <v>8883</v>
      </c>
      <c r="G739" s="3" t="s">
        <v>8883</v>
      </c>
      <c r="H739" s="4">
        <v>0</v>
      </c>
      <c r="I739" s="4">
        <v>0</v>
      </c>
      <c r="J739" s="6">
        <v>43328</v>
      </c>
      <c r="K739" s="7">
        <v>5.6867412058636503E-4</v>
      </c>
      <c r="L739" s="7">
        <v>2117</v>
      </c>
      <c r="M739" s="7">
        <v>1508.134460574274</v>
      </c>
      <c r="N739" s="9">
        <v>43333</v>
      </c>
      <c r="O739" s="10">
        <v>4.1496972553431996E-3</v>
      </c>
      <c r="P739" s="10">
        <v>2560</v>
      </c>
      <c r="Q739" s="10">
        <v>11005.075147925791</v>
      </c>
      <c r="R739" s="10">
        <v>7.2971445422281729</v>
      </c>
      <c r="S739" s="18">
        <v>7.2971445422281729</v>
      </c>
      <c r="U739" s="14"/>
      <c r="V739" s="14">
        <v>4592</v>
      </c>
      <c r="W739" s="14"/>
      <c r="X739" s="14"/>
      <c r="Y739" s="19">
        <f t="shared" si="23"/>
        <v>0</v>
      </c>
    </row>
    <row r="740" spans="1:25">
      <c r="A740">
        <v>1995</v>
      </c>
      <c r="B740" t="s">
        <v>1470</v>
      </c>
      <c r="C740" t="s">
        <v>1471</v>
      </c>
      <c r="D740" t="str">
        <f t="shared" si="22"/>
        <v>Target Coin TGT</v>
      </c>
      <c r="E740" s="3" t="s">
        <v>3686</v>
      </c>
      <c r="F740" s="3" t="s">
        <v>8883</v>
      </c>
      <c r="G740" s="3" t="s">
        <v>8883</v>
      </c>
      <c r="H740" s="4">
        <v>0</v>
      </c>
      <c r="I740" s="4">
        <v>0</v>
      </c>
      <c r="J740" s="6">
        <v>43333</v>
      </c>
      <c r="K740" s="7">
        <v>1.2745468411594599E-3</v>
      </c>
      <c r="L740" s="7">
        <v>876</v>
      </c>
      <c r="M740" s="7">
        <v>1213916.5102744461</v>
      </c>
      <c r="N740" s="9">
        <v>43381</v>
      </c>
      <c r="O740" s="10">
        <v>3.31337423995137E-3</v>
      </c>
      <c r="P740" s="10">
        <v>1677</v>
      </c>
      <c r="Q740" s="10">
        <v>3155756.6695124661</v>
      </c>
      <c r="R740" s="10">
        <v>2.599648857893039</v>
      </c>
      <c r="S740" s="18">
        <v>2.599648857893039</v>
      </c>
      <c r="U740" s="14"/>
      <c r="V740" s="14">
        <v>4331</v>
      </c>
      <c r="W740" s="14"/>
      <c r="X740" s="14"/>
      <c r="Y740" s="19">
        <f t="shared" si="23"/>
        <v>0</v>
      </c>
    </row>
    <row r="741" spans="1:25">
      <c r="A741">
        <v>1996</v>
      </c>
      <c r="B741" t="s">
        <v>1472</v>
      </c>
      <c r="C741" t="s">
        <v>1472</v>
      </c>
      <c r="D741" t="str">
        <f t="shared" si="22"/>
        <v>SALT SALT</v>
      </c>
      <c r="E741" s="3" t="s">
        <v>3686</v>
      </c>
      <c r="F741" s="3" t="s">
        <v>8883</v>
      </c>
      <c r="G741" s="3" t="s">
        <v>8883</v>
      </c>
      <c r="H741" s="4">
        <v>350</v>
      </c>
      <c r="I741" s="4">
        <v>5130675.3370660599</v>
      </c>
      <c r="J741" s="6">
        <v>43812</v>
      </c>
      <c r="K741" s="7">
        <v>3.99287431772E-2</v>
      </c>
      <c r="L741" s="7">
        <v>548</v>
      </c>
      <c r="M741" s="7">
        <v>3418623.6816993402</v>
      </c>
      <c r="N741" s="9">
        <v>44326</v>
      </c>
      <c r="O741" s="10">
        <v>0.88797187</v>
      </c>
      <c r="P741" s="10">
        <v>706</v>
      </c>
      <c r="Q741" s="10">
        <v>64578833.609999999</v>
      </c>
      <c r="R741" s="10">
        <v>22.238913608156022</v>
      </c>
      <c r="S741" s="18">
        <v>22.238913608156022</v>
      </c>
      <c r="T741" s="13">
        <v>44686</v>
      </c>
      <c r="U741" s="14">
        <v>4.6351385360144007E-2</v>
      </c>
      <c r="V741" s="14">
        <v>787</v>
      </c>
      <c r="W741" s="14">
        <v>4540480.45</v>
      </c>
      <c r="X741" s="14">
        <v>94.780084040258615</v>
      </c>
      <c r="Y741" s="19">
        <f t="shared" si="23"/>
        <v>-0.94780084040258616</v>
      </c>
    </row>
    <row r="742" spans="1:25">
      <c r="A742">
        <v>1998</v>
      </c>
      <c r="B742" t="s">
        <v>1473</v>
      </c>
      <c r="C742" t="s">
        <v>1474</v>
      </c>
      <c r="D742" t="str">
        <f t="shared" si="22"/>
        <v>Ormeus Coin ORMEUS</v>
      </c>
      <c r="E742" s="3" t="s">
        <v>8887</v>
      </c>
      <c r="F742" s="3" t="s">
        <v>8883</v>
      </c>
      <c r="G742" s="3" t="s">
        <v>8883</v>
      </c>
      <c r="H742" s="4">
        <v>913</v>
      </c>
      <c r="I742" s="4">
        <v>430507.88409264799</v>
      </c>
      <c r="J742" s="6">
        <v>43485</v>
      </c>
      <c r="K742" s="7">
        <v>1.5977871587500001E-2</v>
      </c>
      <c r="L742" s="7">
        <v>1254</v>
      </c>
      <c r="M742" s="7">
        <v>335937.33225640701</v>
      </c>
      <c r="N742" s="9">
        <v>43541</v>
      </c>
      <c r="O742" s="10">
        <v>1.33882772686</v>
      </c>
      <c r="P742" s="10">
        <v>814</v>
      </c>
      <c r="Q742" s="10">
        <v>44641761.101224303</v>
      </c>
      <c r="R742" s="10">
        <v>83.79262028287971</v>
      </c>
      <c r="S742" s="18">
        <v>83.79262028287971</v>
      </c>
      <c r="T742" s="13">
        <v>44683</v>
      </c>
      <c r="U742" s="14">
        <v>9.1587592231426795E-4</v>
      </c>
      <c r="V742" s="14">
        <v>1930</v>
      </c>
      <c r="W742" s="14">
        <v>43247.64</v>
      </c>
      <c r="X742" s="14">
        <v>99.931591204458968</v>
      </c>
      <c r="Y742" s="19">
        <f t="shared" si="23"/>
        <v>-0.99931591204458969</v>
      </c>
    </row>
    <row r="743" spans="1:25">
      <c r="A743">
        <v>1999</v>
      </c>
      <c r="B743" t="s">
        <v>1475</v>
      </c>
      <c r="C743" t="s">
        <v>1476</v>
      </c>
      <c r="D743" t="str">
        <f t="shared" si="22"/>
        <v>Kolion KLN</v>
      </c>
      <c r="E743" s="3" t="s">
        <v>8887</v>
      </c>
      <c r="F743" s="3" t="s">
        <v>8883</v>
      </c>
      <c r="G743" s="3" t="s">
        <v>8883</v>
      </c>
      <c r="H743" s="4">
        <v>1372</v>
      </c>
      <c r="I743" s="4">
        <v>428375.6823028893</v>
      </c>
      <c r="J743" s="6">
        <v>43430</v>
      </c>
      <c r="K743" s="7">
        <v>0.249661332199</v>
      </c>
      <c r="L743" s="7">
        <v>1449</v>
      </c>
      <c r="M743" s="7">
        <v>174893.75507737231</v>
      </c>
      <c r="N743" s="9">
        <v>43611</v>
      </c>
      <c r="O743" s="10">
        <v>1.3793061065100001</v>
      </c>
      <c r="P743" s="10">
        <v>1926</v>
      </c>
      <c r="Q743" s="10">
        <v>1379304.727203893</v>
      </c>
      <c r="R743" s="10">
        <v>5.5247085896769272</v>
      </c>
      <c r="S743" s="18">
        <v>5.5247085896769272</v>
      </c>
      <c r="T743" s="13">
        <v>43904</v>
      </c>
      <c r="U743" s="14">
        <v>0.398282543865</v>
      </c>
      <c r="V743" s="14">
        <v>1393</v>
      </c>
      <c r="W743" s="14">
        <v>398282.14558245608</v>
      </c>
      <c r="X743" s="14">
        <v>71.1244268414966</v>
      </c>
      <c r="Y743" s="19">
        <f t="shared" si="23"/>
        <v>-0.71124426841496602</v>
      </c>
    </row>
    <row r="744" spans="1:25">
      <c r="A744">
        <v>2000</v>
      </c>
      <c r="B744" t="s">
        <v>1477</v>
      </c>
      <c r="C744" t="s">
        <v>1478</v>
      </c>
      <c r="D744" t="str">
        <f t="shared" si="22"/>
        <v>Musiconomi MCI</v>
      </c>
      <c r="E744" s="3" t="s">
        <v>8887</v>
      </c>
      <c r="F744" s="3" t="s">
        <v>8883</v>
      </c>
      <c r="G744" s="3" t="s">
        <v>8883</v>
      </c>
      <c r="H744" s="4">
        <v>0</v>
      </c>
      <c r="I744" s="4">
        <v>0</v>
      </c>
      <c r="J744" s="6">
        <v>43325</v>
      </c>
      <c r="K744" s="7">
        <v>6.01915642619133E-3</v>
      </c>
      <c r="L744" s="7">
        <v>1467</v>
      </c>
      <c r="M744" s="7">
        <v>166667.84116566181</v>
      </c>
      <c r="N744" s="9">
        <v>43345</v>
      </c>
      <c r="O744" s="10">
        <v>1.9025590270757699E-2</v>
      </c>
      <c r="P744" s="10">
        <v>2148</v>
      </c>
      <c r="Q744" s="10">
        <v>526810.37554228376</v>
      </c>
      <c r="R744" s="10">
        <v>3.1608399788334292</v>
      </c>
      <c r="S744" s="18">
        <v>3.1608399788334292</v>
      </c>
      <c r="U744" s="14"/>
      <c r="V744" s="14">
        <v>4438</v>
      </c>
      <c r="W744" s="14"/>
      <c r="X744" s="14"/>
      <c r="Y744" s="19">
        <f t="shared" si="23"/>
        <v>0</v>
      </c>
    </row>
    <row r="745" spans="1:25">
      <c r="A745">
        <v>2001</v>
      </c>
      <c r="B745" t="s">
        <v>1479</v>
      </c>
      <c r="C745" t="s">
        <v>1480</v>
      </c>
      <c r="D745" t="str">
        <f t="shared" si="22"/>
        <v>ColossusXT COLX</v>
      </c>
      <c r="E745" s="3" t="s">
        <v>8884</v>
      </c>
      <c r="F745" s="3" t="s">
        <v>8883</v>
      </c>
      <c r="G745" s="3" t="s">
        <v>8883</v>
      </c>
      <c r="H745" s="4">
        <v>570</v>
      </c>
      <c r="I745" s="4">
        <v>1970717.2700225599</v>
      </c>
      <c r="J745" s="6">
        <v>43442</v>
      </c>
      <c r="K745" s="7">
        <v>1.7428523345599999E-4</v>
      </c>
      <c r="L745" s="7">
        <v>645</v>
      </c>
      <c r="M745" s="7">
        <v>2370664.1626257501</v>
      </c>
      <c r="N745" s="9">
        <v>43515</v>
      </c>
      <c r="O745" s="10">
        <v>1.7767584107899999E-3</v>
      </c>
      <c r="P745" s="10">
        <v>1551</v>
      </c>
      <c r="Q745" s="10">
        <v>4799122.9229967101</v>
      </c>
      <c r="R745" s="10">
        <v>10.19454359705442</v>
      </c>
      <c r="S745" s="18">
        <v>10.19454359705442</v>
      </c>
      <c r="T745" s="13">
        <v>44550</v>
      </c>
      <c r="U745" s="16">
        <v>5.4695772171044001E-5</v>
      </c>
      <c r="V745" s="14">
        <v>823</v>
      </c>
      <c r="W745" s="16">
        <v>3837693.15</v>
      </c>
      <c r="X745" s="16">
        <v>96.921597678171423</v>
      </c>
      <c r="Y745" s="19">
        <f t="shared" si="23"/>
        <v>-0.96921597678171423</v>
      </c>
    </row>
    <row r="746" spans="1:25">
      <c r="A746">
        <v>2002</v>
      </c>
      <c r="B746" t="s">
        <v>1481</v>
      </c>
      <c r="C746" t="s">
        <v>1482</v>
      </c>
      <c r="D746" t="str">
        <f t="shared" si="22"/>
        <v>TrezarCoin TZC</v>
      </c>
      <c r="E746" s="3" t="s">
        <v>8887</v>
      </c>
      <c r="F746" s="3" t="s">
        <v>8883</v>
      </c>
      <c r="G746" s="3" t="s">
        <v>8883</v>
      </c>
      <c r="H746" s="4">
        <v>1013</v>
      </c>
      <c r="I746" s="4">
        <v>246520.16689977</v>
      </c>
      <c r="J746" s="6">
        <v>43556</v>
      </c>
      <c r="K746" s="7">
        <v>2.4739423461900002E-4</v>
      </c>
      <c r="L746" s="7">
        <v>1342</v>
      </c>
      <c r="M746" s="7">
        <v>259640.69350177899</v>
      </c>
      <c r="N746" s="9">
        <v>44300</v>
      </c>
      <c r="O746" s="10">
        <v>1.6952399999999999E-2</v>
      </c>
      <c r="P746" s="10">
        <v>1764</v>
      </c>
      <c r="Q746" s="10">
        <v>2297829.88</v>
      </c>
      <c r="R746" s="10">
        <v>68.52382807589504</v>
      </c>
      <c r="S746" s="18">
        <v>68.52382807589504</v>
      </c>
      <c r="T746" s="13">
        <v>44612</v>
      </c>
      <c r="U746" s="14">
        <v>4.2403211815062998E-4</v>
      </c>
      <c r="V746" s="14">
        <v>1688</v>
      </c>
      <c r="W746" s="14">
        <v>129760.42</v>
      </c>
      <c r="X746" s="14">
        <v>97.498689753954423</v>
      </c>
      <c r="Y746" s="19">
        <f t="shared" si="23"/>
        <v>-0.97498689753954426</v>
      </c>
    </row>
    <row r="747" spans="1:25">
      <c r="A747">
        <v>2004</v>
      </c>
      <c r="B747" t="s">
        <v>1483</v>
      </c>
      <c r="C747" t="s">
        <v>1484</v>
      </c>
      <c r="D747" t="str">
        <f t="shared" si="22"/>
        <v>HODL Bucks HDLB</v>
      </c>
      <c r="E747" s="3" t="s">
        <v>8887</v>
      </c>
      <c r="F747" s="3" t="s">
        <v>8883</v>
      </c>
      <c r="G747" s="3" t="s">
        <v>8883</v>
      </c>
      <c r="H747" s="4">
        <v>0</v>
      </c>
      <c r="I747" s="4">
        <v>0</v>
      </c>
      <c r="J747" s="6">
        <v>43326</v>
      </c>
      <c r="K747" s="7">
        <v>8.4346057847142202E-3</v>
      </c>
      <c r="L747" s="7">
        <v>4655</v>
      </c>
      <c r="M747" s="7">
        <v>0</v>
      </c>
      <c r="N747" s="9">
        <v>43345</v>
      </c>
      <c r="O747" s="10">
        <v>1.69845316559076E-2</v>
      </c>
      <c r="P747" s="10">
        <v>2724</v>
      </c>
      <c r="Q747" s="10">
        <v>0</v>
      </c>
      <c r="R747" s="10">
        <v>2.0136722556361968</v>
      </c>
      <c r="S747" s="18">
        <v>2.0136722556361968</v>
      </c>
      <c r="U747" s="14"/>
      <c r="V747" s="14">
        <v>4655</v>
      </c>
      <c r="W747" s="14"/>
      <c r="X747" s="14"/>
      <c r="Y747" s="19">
        <f t="shared" si="23"/>
        <v>0</v>
      </c>
    </row>
    <row r="748" spans="1:25">
      <c r="A748">
        <v>2006</v>
      </c>
      <c r="B748" t="s">
        <v>1485</v>
      </c>
      <c r="C748" t="s">
        <v>1486</v>
      </c>
      <c r="D748" t="str">
        <f t="shared" si="22"/>
        <v>Cobinhood COB</v>
      </c>
      <c r="E748" s="3" t="s">
        <v>8898</v>
      </c>
      <c r="F748" s="3" t="s">
        <v>8883</v>
      </c>
      <c r="G748" s="3" t="s">
        <v>8883</v>
      </c>
      <c r="H748" s="4">
        <v>1608</v>
      </c>
      <c r="I748" s="4">
        <v>62269.101601688701</v>
      </c>
      <c r="J748" s="6">
        <v>43319</v>
      </c>
      <c r="K748" s="7">
        <v>3.4741399999999999E-2</v>
      </c>
      <c r="L748" s="7">
        <v>245</v>
      </c>
      <c r="M748" s="7">
        <v>12888664.4592</v>
      </c>
      <c r="N748" s="9">
        <v>43320</v>
      </c>
      <c r="O748" s="10">
        <v>4.0340300000000003E-2</v>
      </c>
      <c r="P748" s="10">
        <v>1215</v>
      </c>
      <c r="Q748" s="10">
        <v>12673544.134</v>
      </c>
      <c r="R748" s="10">
        <v>1.161159308490735</v>
      </c>
      <c r="S748" s="18">
        <v>1.161159308490735</v>
      </c>
      <c r="T748" s="13">
        <v>43988</v>
      </c>
      <c r="U748" s="16">
        <v>9.6422911192900002E-5</v>
      </c>
      <c r="V748" s="14">
        <v>1804</v>
      </c>
      <c r="W748" s="16">
        <v>79285.373918986501</v>
      </c>
      <c r="X748" s="16">
        <v>99.760976216852882</v>
      </c>
      <c r="Y748" s="19">
        <f t="shared" si="23"/>
        <v>-0.99760976216852881</v>
      </c>
    </row>
    <row r="749" spans="1:25">
      <c r="A749">
        <v>2007</v>
      </c>
      <c r="B749" t="s">
        <v>1487</v>
      </c>
      <c r="C749" t="s">
        <v>1488</v>
      </c>
      <c r="D749" t="str">
        <f t="shared" si="22"/>
        <v>Regalcoin REC</v>
      </c>
      <c r="E749" s="3" t="s">
        <v>8887</v>
      </c>
      <c r="F749" s="3" t="s">
        <v>8883</v>
      </c>
      <c r="G749" s="3" t="s">
        <v>8883</v>
      </c>
      <c r="H749" s="4">
        <v>1680</v>
      </c>
      <c r="I749" s="4">
        <v>38397.028358758202</v>
      </c>
      <c r="J749" s="6">
        <v>43351</v>
      </c>
      <c r="K749" s="7">
        <v>1.7184406751766801E-3</v>
      </c>
      <c r="L749" s="7">
        <v>1915</v>
      </c>
      <c r="M749" s="7">
        <v>21994.338445867521</v>
      </c>
      <c r="N749" s="9">
        <v>43402</v>
      </c>
      <c r="O749" s="10">
        <v>2.84714009612799E-2</v>
      </c>
      <c r="P749" s="10">
        <v>2230</v>
      </c>
      <c r="Q749" s="10">
        <v>364405.73004127992</v>
      </c>
      <c r="R749" s="10">
        <v>16.568160526317051</v>
      </c>
      <c r="S749" s="18">
        <v>16.568160526317051</v>
      </c>
      <c r="T749" s="13">
        <v>43910</v>
      </c>
      <c r="U749" s="14">
        <v>7.2970000000000001E-4</v>
      </c>
      <c r="V749" s="14">
        <v>2220</v>
      </c>
      <c r="W749" s="14">
        <v>9339.4371977952851</v>
      </c>
      <c r="X749" s="14">
        <v>97.437077293834733</v>
      </c>
      <c r="Y749" s="19">
        <f t="shared" si="23"/>
        <v>-0.97437077293834728</v>
      </c>
    </row>
    <row r="750" spans="1:25">
      <c r="A750">
        <v>2008</v>
      </c>
      <c r="B750" t="s">
        <v>1489</v>
      </c>
      <c r="C750" t="s">
        <v>1489</v>
      </c>
      <c r="D750" t="str">
        <f t="shared" si="22"/>
        <v>MSD MSD</v>
      </c>
      <c r="E750" s="3" t="s">
        <v>8887</v>
      </c>
      <c r="F750" s="3" t="s">
        <v>8883</v>
      </c>
      <c r="G750" s="3" t="s">
        <v>8883</v>
      </c>
      <c r="H750" s="4">
        <v>2207</v>
      </c>
      <c r="I750" s="4">
        <v>0</v>
      </c>
      <c r="J750" s="6">
        <v>43566</v>
      </c>
      <c r="K750" s="7">
        <v>2.1228074956100001E-3</v>
      </c>
      <c r="L750" s="7">
        <v>2964</v>
      </c>
      <c r="M750" s="7">
        <v>0</v>
      </c>
      <c r="N750" s="9">
        <v>44562</v>
      </c>
      <c r="O750" s="10">
        <v>2.5750878214956221E-2</v>
      </c>
      <c r="P750" s="10">
        <v>2725</v>
      </c>
      <c r="Q750" s="10">
        <v>0</v>
      </c>
      <c r="R750" s="10">
        <v>12.13057626195943</v>
      </c>
      <c r="S750" s="18">
        <v>12.13057626195943</v>
      </c>
      <c r="T750" s="13">
        <v>44583</v>
      </c>
      <c r="U750" s="14">
        <v>1.4226521157269811E-2</v>
      </c>
      <c r="V750" s="14">
        <v>2650</v>
      </c>
      <c r="W750" s="14">
        <v>0</v>
      </c>
      <c r="X750" s="14">
        <v>44.753258360691618</v>
      </c>
      <c r="Y750" s="19">
        <f t="shared" si="23"/>
        <v>-0.44753258360691617</v>
      </c>
    </row>
    <row r="751" spans="1:25">
      <c r="A751">
        <v>2009</v>
      </c>
      <c r="B751" t="s">
        <v>1490</v>
      </c>
      <c r="C751" t="s">
        <v>1491</v>
      </c>
      <c r="D751" t="str">
        <f t="shared" si="22"/>
        <v>Bismuth BIS</v>
      </c>
      <c r="E751" s="3" t="s">
        <v>8887</v>
      </c>
      <c r="F751" s="3" t="s">
        <v>8883</v>
      </c>
      <c r="G751" s="3" t="s">
        <v>8883</v>
      </c>
      <c r="H751" s="4">
        <v>849</v>
      </c>
      <c r="I751" s="4">
        <v>595601.63553873496</v>
      </c>
      <c r="J751" s="6">
        <v>44229</v>
      </c>
      <c r="K751" s="7">
        <v>1.1649400000000001E-2</v>
      </c>
      <c r="L751" s="7">
        <v>1165</v>
      </c>
      <c r="M751" s="7">
        <v>473871.9</v>
      </c>
      <c r="N751" s="9">
        <v>44503</v>
      </c>
      <c r="O751" s="10">
        <v>1.282852885550982</v>
      </c>
      <c r="P751" s="10">
        <v>1706</v>
      </c>
      <c r="Q751" s="10">
        <v>2878988.48</v>
      </c>
      <c r="R751" s="10">
        <v>110.12179902406839</v>
      </c>
      <c r="S751" s="18">
        <v>110.12179902406839</v>
      </c>
      <c r="T751" s="13">
        <v>44574</v>
      </c>
      <c r="U751" s="14">
        <v>2.5001309005565901E-2</v>
      </c>
      <c r="V751" s="14">
        <v>1292</v>
      </c>
      <c r="W751" s="14">
        <v>585421.71</v>
      </c>
      <c r="X751" s="14">
        <v>98.05111643843496</v>
      </c>
      <c r="Y751" s="19">
        <f t="shared" si="23"/>
        <v>-0.9805111643843496</v>
      </c>
    </row>
    <row r="752" spans="1:25">
      <c r="A752">
        <v>2010</v>
      </c>
      <c r="B752" t="s">
        <v>1492</v>
      </c>
      <c r="C752" t="s">
        <v>1493</v>
      </c>
      <c r="D752" t="str">
        <f t="shared" si="22"/>
        <v>Cardano ADA</v>
      </c>
      <c r="E752" s="3" t="s">
        <v>8887</v>
      </c>
      <c r="F752" s="3" t="s">
        <v>8883</v>
      </c>
      <c r="G752" s="3" t="s">
        <v>8883</v>
      </c>
      <c r="H752" s="4">
        <v>14</v>
      </c>
      <c r="I752" s="4">
        <v>737296260.38396394</v>
      </c>
      <c r="J752" s="6">
        <v>43903</v>
      </c>
      <c r="K752" s="7">
        <v>1.9130367667499999E-2</v>
      </c>
      <c r="L752" s="7">
        <v>10</v>
      </c>
      <c r="M752" s="7">
        <v>737296260.38396394</v>
      </c>
      <c r="N752" s="9">
        <v>44441</v>
      </c>
      <c r="O752" s="10">
        <v>3.0991862499999998</v>
      </c>
      <c r="P752" s="10">
        <v>4</v>
      </c>
      <c r="Q752" s="10">
        <v>94871892668.320007</v>
      </c>
      <c r="R752" s="10">
        <v>162.00348596880929</v>
      </c>
      <c r="S752" s="18">
        <v>162.00348596880929</v>
      </c>
      <c r="T752" s="13">
        <v>44681</v>
      </c>
      <c r="U752" s="14">
        <v>0.74235860536713327</v>
      </c>
      <c r="V752" s="14">
        <v>7</v>
      </c>
      <c r="W752" s="14">
        <v>25539225298.630001</v>
      </c>
      <c r="X752" s="14">
        <v>76.046660462334799</v>
      </c>
      <c r="Y752" s="19">
        <f t="shared" si="23"/>
        <v>-0.76046660462334803</v>
      </c>
    </row>
    <row r="753" spans="1:25">
      <c r="A753">
        <v>2011</v>
      </c>
      <c r="B753" t="s">
        <v>1494</v>
      </c>
      <c r="C753" t="s">
        <v>1495</v>
      </c>
      <c r="D753" t="str">
        <f t="shared" si="22"/>
        <v>Tezos XTZ</v>
      </c>
      <c r="E753" s="3" t="s">
        <v>8887</v>
      </c>
      <c r="F753" s="3" t="s">
        <v>8883</v>
      </c>
      <c r="G753" s="3" t="s">
        <v>8883</v>
      </c>
      <c r="H753" s="4">
        <v>10</v>
      </c>
      <c r="I753" s="4">
        <v>1235960871.7386701</v>
      </c>
      <c r="J753" s="6">
        <v>43441</v>
      </c>
      <c r="K753" s="7">
        <v>0.314631309952</v>
      </c>
      <c r="L753" s="7">
        <v>29</v>
      </c>
      <c r="M753" s="7">
        <v>225541697.84074399</v>
      </c>
      <c r="N753" s="9">
        <v>44473</v>
      </c>
      <c r="O753" s="10">
        <v>9.1754481617705537</v>
      </c>
      <c r="P753" s="10">
        <v>46</v>
      </c>
      <c r="Q753" s="10">
        <v>7188498634.3699999</v>
      </c>
      <c r="R753" s="10">
        <v>29.162540000136531</v>
      </c>
      <c r="S753" s="18">
        <v>29.162540000136531</v>
      </c>
      <c r="T753" s="13">
        <v>44683</v>
      </c>
      <c r="U753" s="14">
        <v>2.405378471434199</v>
      </c>
      <c r="V753" s="14">
        <v>41</v>
      </c>
      <c r="W753" s="14">
        <v>2229791531.7399998</v>
      </c>
      <c r="X753" s="14">
        <v>73.784621426382273</v>
      </c>
      <c r="Y753" s="19">
        <f t="shared" si="23"/>
        <v>-0.73784621426382269</v>
      </c>
    </row>
    <row r="754" spans="1:25">
      <c r="A754">
        <v>2012</v>
      </c>
      <c r="B754" t="s">
        <v>1496</v>
      </c>
      <c r="C754" t="s">
        <v>1497</v>
      </c>
      <c r="D754" t="str">
        <f t="shared" si="22"/>
        <v>Voise VOISE</v>
      </c>
      <c r="E754" s="3" t="s">
        <v>8887</v>
      </c>
      <c r="F754" s="3" t="s">
        <v>8883</v>
      </c>
      <c r="G754" s="3" t="s">
        <v>8883</v>
      </c>
      <c r="H754" s="4">
        <v>1563</v>
      </c>
      <c r="I754" s="4">
        <v>84742.682211968058</v>
      </c>
      <c r="J754" s="6">
        <v>43739</v>
      </c>
      <c r="K754" s="8">
        <v>1.23269254367E-5</v>
      </c>
      <c r="L754" s="7">
        <v>2037</v>
      </c>
      <c r="M754" s="7">
        <v>6771.6338472015814</v>
      </c>
      <c r="N754" s="9">
        <v>44204</v>
      </c>
      <c r="O754" s="10">
        <v>1.203529391439E-2</v>
      </c>
      <c r="P754" s="10">
        <v>1442</v>
      </c>
      <c r="Q754" s="10">
        <v>6611429.9182067821</v>
      </c>
      <c r="R754" s="10">
        <v>976.34190911532994</v>
      </c>
      <c r="S754" s="18">
        <v>976.34190911532994</v>
      </c>
      <c r="T754" s="13">
        <v>44206</v>
      </c>
      <c r="U754" s="14">
        <v>3.8374153267999999E-4</v>
      </c>
      <c r="V754" s="14">
        <v>1566</v>
      </c>
      <c r="W754" s="14">
        <v>210803.34789212071</v>
      </c>
      <c r="X754" s="14">
        <v>96.811531688302352</v>
      </c>
      <c r="Y754" s="19">
        <f t="shared" si="23"/>
        <v>-0.96811531688302355</v>
      </c>
    </row>
    <row r="755" spans="1:25">
      <c r="A755">
        <v>2015</v>
      </c>
      <c r="B755" t="s">
        <v>1499</v>
      </c>
      <c r="C755" t="s">
        <v>1500</v>
      </c>
      <c r="D755" t="str">
        <f t="shared" si="22"/>
        <v>ATMChain ATM</v>
      </c>
      <c r="E755" s="3" t="s">
        <v>8888</v>
      </c>
      <c r="F755" s="3" t="s">
        <v>8883</v>
      </c>
      <c r="G755" s="3" t="s">
        <v>8883</v>
      </c>
      <c r="H755" s="4">
        <v>1362</v>
      </c>
      <c r="I755" s="4">
        <v>469785.81466036709</v>
      </c>
      <c r="J755" s="6">
        <v>43320</v>
      </c>
      <c r="K755" s="7">
        <v>6.3325819792226E-4</v>
      </c>
      <c r="L755" s="7">
        <v>590</v>
      </c>
      <c r="M755" s="7">
        <v>2951163.9720762591</v>
      </c>
      <c r="N755" s="9">
        <v>43323</v>
      </c>
      <c r="O755" s="10">
        <v>8.0936407903209296E-4</v>
      </c>
      <c r="P755" s="10">
        <v>1630</v>
      </c>
      <c r="Q755" s="10">
        <v>3771867.6491976809</v>
      </c>
      <c r="R755" s="10">
        <v>1.2780949092923579</v>
      </c>
      <c r="S755" s="18">
        <v>1.2780949092923579</v>
      </c>
      <c r="T755" s="13">
        <v>44033</v>
      </c>
      <c r="U755" s="16">
        <v>9.3680407966399999E-5</v>
      </c>
      <c r="V755" s="14">
        <v>1371</v>
      </c>
      <c r="W755" s="16">
        <v>436577.44311394601</v>
      </c>
      <c r="X755" s="16">
        <v>88.425430483839733</v>
      </c>
      <c r="Y755" s="19">
        <f t="shared" si="23"/>
        <v>-0.88425430483839729</v>
      </c>
    </row>
    <row r="756" spans="1:25">
      <c r="A756">
        <v>2018</v>
      </c>
      <c r="B756" t="s">
        <v>1501</v>
      </c>
      <c r="C756" t="s">
        <v>1103</v>
      </c>
      <c r="D756" t="str">
        <f t="shared" si="22"/>
        <v>EncryptoTel [ETH] ETT</v>
      </c>
      <c r="E756" s="3" t="s">
        <v>8887</v>
      </c>
      <c r="F756" s="3" t="s">
        <v>8883</v>
      </c>
      <c r="G756" s="3" t="s">
        <v>8883</v>
      </c>
      <c r="H756" s="4">
        <v>2227</v>
      </c>
      <c r="I756" s="4">
        <v>0</v>
      </c>
      <c r="J756" s="6">
        <v>43361</v>
      </c>
      <c r="K756" s="7">
        <v>1.2824865058064501E-2</v>
      </c>
      <c r="L756" s="7">
        <v>2965</v>
      </c>
      <c r="M756" s="7">
        <v>0</v>
      </c>
      <c r="N756" s="9">
        <v>43381</v>
      </c>
      <c r="O756" s="10">
        <v>3.0925923958420799E-2</v>
      </c>
      <c r="P756" s="10">
        <v>2726</v>
      </c>
      <c r="Q756" s="10">
        <v>0</v>
      </c>
      <c r="R756" s="10">
        <v>2.4114034587033748</v>
      </c>
      <c r="S756" s="18">
        <v>2.4114034587033748</v>
      </c>
      <c r="T756" s="13">
        <v>44162</v>
      </c>
      <c r="U756" s="14">
        <v>2.2241211996900001E-3</v>
      </c>
      <c r="V756" s="14">
        <v>2651</v>
      </c>
      <c r="W756" s="14">
        <v>0</v>
      </c>
      <c r="X756" s="14">
        <v>92.808230393761946</v>
      </c>
      <c r="Y756" s="19">
        <f t="shared" si="23"/>
        <v>-0.92808230393761948</v>
      </c>
    </row>
    <row r="757" spans="1:25">
      <c r="A757">
        <v>2019</v>
      </c>
      <c r="B757" t="s">
        <v>1502</v>
      </c>
      <c r="C757" t="s">
        <v>1503</v>
      </c>
      <c r="D757" t="str">
        <f t="shared" si="22"/>
        <v>Viberate VIB</v>
      </c>
      <c r="E757" s="3" t="s">
        <v>8887</v>
      </c>
      <c r="F757" s="3" t="s">
        <v>8883</v>
      </c>
      <c r="G757" s="3" t="s">
        <v>8883</v>
      </c>
      <c r="H757" s="4">
        <v>589</v>
      </c>
      <c r="I757" s="4">
        <v>1837936.51402265</v>
      </c>
      <c r="J757" s="6">
        <v>43903</v>
      </c>
      <c r="K757" s="7">
        <v>6.2091196877500001E-3</v>
      </c>
      <c r="L757" s="7">
        <v>729</v>
      </c>
      <c r="M757" s="7">
        <v>1837936.51402265</v>
      </c>
      <c r="N757" s="9">
        <v>44315</v>
      </c>
      <c r="O757" s="10">
        <v>0.18694543999999999</v>
      </c>
      <c r="P757" s="10">
        <v>981</v>
      </c>
      <c r="Q757" s="10">
        <v>26157845.949999999</v>
      </c>
      <c r="R757" s="10">
        <v>30.10820364259131</v>
      </c>
      <c r="S757" s="18">
        <v>30.10820364259131</v>
      </c>
      <c r="T757" s="13">
        <v>44585</v>
      </c>
      <c r="U757" s="14">
        <v>2.0794652285471029E-2</v>
      </c>
      <c r="V757" s="14">
        <v>785</v>
      </c>
      <c r="W757" s="14">
        <v>4551557.75</v>
      </c>
      <c r="X757" s="14">
        <v>88.876619678195397</v>
      </c>
      <c r="Y757" s="19">
        <f t="shared" si="23"/>
        <v>-0.88876619678195401</v>
      </c>
    </row>
    <row r="758" spans="1:25">
      <c r="A758">
        <v>2021</v>
      </c>
      <c r="B758" t="s">
        <v>1504</v>
      </c>
      <c r="C758" t="s">
        <v>1505</v>
      </c>
      <c r="D758" t="str">
        <f t="shared" si="22"/>
        <v>RChain RHOC</v>
      </c>
      <c r="E758" s="3" t="s">
        <v>8887</v>
      </c>
      <c r="F758" s="3" t="s">
        <v>8883</v>
      </c>
      <c r="G758" s="3" t="s">
        <v>8883</v>
      </c>
      <c r="H758" s="4">
        <v>396</v>
      </c>
      <c r="I758" s="4">
        <v>4247986.9779009596</v>
      </c>
      <c r="J758" s="6">
        <v>43320</v>
      </c>
      <c r="K758" s="7">
        <v>0.49238500000000002</v>
      </c>
      <c r="L758" s="7">
        <v>37</v>
      </c>
      <c r="M758" s="7">
        <v>180048701.148</v>
      </c>
      <c r="N758" s="9">
        <v>43321</v>
      </c>
      <c r="O758" s="10">
        <v>0.67142000000000002</v>
      </c>
      <c r="P758" s="10">
        <v>414</v>
      </c>
      <c r="Q758" s="10">
        <v>195242020.016</v>
      </c>
      <c r="R758" s="10">
        <v>1.36360774597114</v>
      </c>
      <c r="S758" s="18">
        <v>1.36360774597114</v>
      </c>
      <c r="T758" s="13">
        <v>43906</v>
      </c>
      <c r="U758" s="14">
        <v>8.2090865679500004E-3</v>
      </c>
      <c r="V758" s="14">
        <v>836</v>
      </c>
      <c r="W758" s="14">
        <v>3494602.0961974999</v>
      </c>
      <c r="X758" s="14">
        <v>98.777354477383753</v>
      </c>
      <c r="Y758" s="19">
        <f t="shared" si="23"/>
        <v>-0.9877735447738375</v>
      </c>
    </row>
    <row r="759" spans="1:25">
      <c r="A759">
        <v>2022</v>
      </c>
      <c r="B759" t="s">
        <v>1506</v>
      </c>
      <c r="C759" t="s">
        <v>1507</v>
      </c>
      <c r="D759" t="str">
        <f t="shared" si="22"/>
        <v>Internxt INXT</v>
      </c>
      <c r="E759" s="3" t="s">
        <v>8884</v>
      </c>
      <c r="F759" s="3" t="s">
        <v>8883</v>
      </c>
      <c r="G759" s="3" t="s">
        <v>8883</v>
      </c>
      <c r="H759" s="4">
        <v>936</v>
      </c>
      <c r="I759" s="4">
        <v>383313.86816558702</v>
      </c>
      <c r="J759" s="6">
        <v>43754</v>
      </c>
      <c r="K759" s="7">
        <v>0.41603110362500001</v>
      </c>
      <c r="L759" s="7">
        <v>1261</v>
      </c>
      <c r="M759" s="7">
        <v>330124.96427903703</v>
      </c>
      <c r="N759" s="9">
        <v>44283</v>
      </c>
      <c r="O759" s="10">
        <v>38.751162520000001</v>
      </c>
      <c r="P759" s="10">
        <v>1059</v>
      </c>
      <c r="Q759" s="10">
        <v>20497415.649999999</v>
      </c>
      <c r="R759" s="10">
        <v>93.144868694551562</v>
      </c>
      <c r="S759" s="18">
        <v>93.144868694551562</v>
      </c>
      <c r="T759" s="13">
        <v>44495</v>
      </c>
      <c r="U759" s="14">
        <v>0.95780760482216254</v>
      </c>
      <c r="V759" s="14">
        <v>1097</v>
      </c>
      <c r="W759" s="14">
        <v>1268016.56</v>
      </c>
      <c r="X759" s="14">
        <v>97.528312591066594</v>
      </c>
      <c r="Y759" s="19">
        <f t="shared" si="23"/>
        <v>-0.9752831259106659</v>
      </c>
    </row>
    <row r="760" spans="1:25">
      <c r="A760">
        <v>2025</v>
      </c>
      <c r="B760" t="s">
        <v>1508</v>
      </c>
      <c r="C760" t="s">
        <v>1509</v>
      </c>
      <c r="D760" t="str">
        <f t="shared" si="22"/>
        <v>FLiK FLIK</v>
      </c>
      <c r="E760" s="3" t="s">
        <v>8887</v>
      </c>
      <c r="F760" s="3" t="s">
        <v>8883</v>
      </c>
      <c r="G760" s="3" t="s">
        <v>8883</v>
      </c>
      <c r="H760" s="4">
        <v>0</v>
      </c>
      <c r="I760" s="4">
        <v>0</v>
      </c>
      <c r="J760" s="6">
        <v>43323</v>
      </c>
      <c r="K760" s="7">
        <v>5.46012911945581E-3</v>
      </c>
      <c r="L760" s="7">
        <v>1264</v>
      </c>
      <c r="M760" s="7">
        <v>328283.06777485821</v>
      </c>
      <c r="N760" s="9">
        <v>43327</v>
      </c>
      <c r="O760" s="10">
        <v>8.4226690232753806E-3</v>
      </c>
      <c r="P760" s="10">
        <v>2163</v>
      </c>
      <c r="Q760" s="10">
        <v>506401.8753623704</v>
      </c>
      <c r="R760" s="10">
        <v>1.542576894979149</v>
      </c>
      <c r="S760" s="18">
        <v>1.542576894979149</v>
      </c>
      <c r="U760" s="14"/>
      <c r="V760" s="14">
        <v>4442</v>
      </c>
      <c r="W760" s="14"/>
      <c r="X760" s="14"/>
      <c r="Y760" s="19">
        <f t="shared" si="23"/>
        <v>0</v>
      </c>
    </row>
    <row r="761" spans="1:25">
      <c r="A761">
        <v>2026</v>
      </c>
      <c r="B761" t="s">
        <v>1510</v>
      </c>
      <c r="C761" t="s">
        <v>1511</v>
      </c>
      <c r="D761" t="str">
        <f t="shared" si="22"/>
        <v>EthBet EBET</v>
      </c>
      <c r="E761" s="3" t="s">
        <v>8889</v>
      </c>
      <c r="F761" s="3" t="s">
        <v>8883</v>
      </c>
      <c r="G761" s="3" t="s">
        <v>8883</v>
      </c>
      <c r="H761" s="4">
        <v>0</v>
      </c>
      <c r="I761" s="4">
        <v>0</v>
      </c>
      <c r="J761" s="6">
        <v>43323</v>
      </c>
      <c r="K761" s="7">
        <v>9.6746375784277899E-3</v>
      </c>
      <c r="L761" s="7">
        <v>1639</v>
      </c>
      <c r="M761" s="7">
        <v>82278.922749496982</v>
      </c>
      <c r="N761" s="9">
        <v>43340</v>
      </c>
      <c r="O761" s="10">
        <v>4.4491160660982097E-2</v>
      </c>
      <c r="P761" s="10">
        <v>2226</v>
      </c>
      <c r="Q761" s="10">
        <v>378379.52495738829</v>
      </c>
      <c r="R761" s="10">
        <v>4.5987418443650148</v>
      </c>
      <c r="S761" s="18">
        <v>4.5987418443650148</v>
      </c>
      <c r="U761" s="14"/>
      <c r="V761" s="14">
        <v>4459</v>
      </c>
      <c r="W761" s="14"/>
      <c r="X761" s="14"/>
      <c r="Y761" s="19">
        <f t="shared" si="23"/>
        <v>0</v>
      </c>
    </row>
    <row r="762" spans="1:25">
      <c r="A762">
        <v>2027</v>
      </c>
      <c r="B762" t="s">
        <v>1512</v>
      </c>
      <c r="C762" t="s">
        <v>1513</v>
      </c>
      <c r="D762" t="str">
        <f t="shared" si="22"/>
        <v>Cryptonex CNX</v>
      </c>
      <c r="E762" s="3" t="s">
        <v>8898</v>
      </c>
      <c r="F762" s="3" t="s">
        <v>8883</v>
      </c>
      <c r="G762" s="3" t="s">
        <v>8883</v>
      </c>
      <c r="H762" s="4">
        <v>70</v>
      </c>
      <c r="I762" s="4">
        <v>70574267.262136683</v>
      </c>
      <c r="J762" s="6">
        <v>43732</v>
      </c>
      <c r="K762" s="7">
        <v>0.22760669036200001</v>
      </c>
      <c r="L762" s="7">
        <v>247</v>
      </c>
      <c r="M762" s="7">
        <v>12674581.033433359</v>
      </c>
      <c r="N762" s="9">
        <v>44550</v>
      </c>
      <c r="O762" s="10">
        <v>29.27660788853624</v>
      </c>
      <c r="P762" s="10">
        <v>2584</v>
      </c>
      <c r="Q762" s="10">
        <v>0</v>
      </c>
      <c r="R762" s="10">
        <v>128.62806379712691</v>
      </c>
      <c r="S762" s="18">
        <v>128.62806379712691</v>
      </c>
      <c r="U762" s="14"/>
      <c r="V762" s="14">
        <v>4600</v>
      </c>
      <c r="W762" s="14"/>
      <c r="X762" s="14"/>
      <c r="Y762" s="19">
        <f t="shared" si="23"/>
        <v>0</v>
      </c>
    </row>
    <row r="763" spans="1:25">
      <c r="A763">
        <v>2029</v>
      </c>
      <c r="B763" t="s">
        <v>1514</v>
      </c>
      <c r="C763" t="s">
        <v>1515</v>
      </c>
      <c r="D763" t="str">
        <f t="shared" si="22"/>
        <v>Wild Crypto WILD</v>
      </c>
      <c r="E763" s="3" t="s">
        <v>8889</v>
      </c>
      <c r="F763" s="3" t="s">
        <v>8883</v>
      </c>
      <c r="G763" s="3" t="s">
        <v>8883</v>
      </c>
      <c r="H763" s="4">
        <v>0</v>
      </c>
      <c r="I763" s="4">
        <v>0</v>
      </c>
      <c r="J763" s="6">
        <v>43325</v>
      </c>
      <c r="K763" s="7">
        <v>8.3544543012976594E-3</v>
      </c>
      <c r="L763" s="7">
        <v>1413</v>
      </c>
      <c r="M763" s="7">
        <v>203626.9284346833</v>
      </c>
      <c r="N763" s="9">
        <v>43329</v>
      </c>
      <c r="O763" s="10">
        <v>2.7837887406349199E-2</v>
      </c>
      <c r="P763" s="10">
        <v>2092</v>
      </c>
      <c r="Q763" s="10">
        <v>678505.53755317943</v>
      </c>
      <c r="R763" s="10">
        <v>3.3321012243762311</v>
      </c>
      <c r="S763" s="18">
        <v>3.3321012243762311</v>
      </c>
      <c r="U763" s="14"/>
      <c r="V763" s="14">
        <v>4426</v>
      </c>
      <c r="W763" s="14"/>
      <c r="X763" s="14"/>
      <c r="Y763" s="19">
        <f t="shared" si="23"/>
        <v>0</v>
      </c>
    </row>
    <row r="764" spans="1:25">
      <c r="A764">
        <v>2031</v>
      </c>
      <c r="B764" t="s">
        <v>1516</v>
      </c>
      <c r="C764" t="s">
        <v>1517</v>
      </c>
      <c r="D764" t="str">
        <f t="shared" si="22"/>
        <v>Hubii Network HBT</v>
      </c>
      <c r="E764" s="3" t="s">
        <v>8887</v>
      </c>
      <c r="F764" s="3" t="s">
        <v>8883</v>
      </c>
      <c r="G764" s="3" t="s">
        <v>8883</v>
      </c>
      <c r="H764" s="4">
        <v>1300</v>
      </c>
      <c r="I764" s="4">
        <v>1315823.724067321</v>
      </c>
      <c r="J764" s="6">
        <v>43995</v>
      </c>
      <c r="K764" s="7">
        <v>2.5112382009200001E-2</v>
      </c>
      <c r="L764" s="7">
        <v>1222</v>
      </c>
      <c r="M764" s="7">
        <v>388880.34773911588</v>
      </c>
      <c r="N764" s="9">
        <v>44476</v>
      </c>
      <c r="O764" s="10">
        <v>5.4260897801090948</v>
      </c>
      <c r="P764" s="10">
        <v>2622</v>
      </c>
      <c r="Q764" s="10">
        <v>0</v>
      </c>
      <c r="R764" s="10">
        <v>216.07228570038589</v>
      </c>
      <c r="S764" s="18">
        <v>216.07228570038589</v>
      </c>
      <c r="T764" s="13">
        <v>44479</v>
      </c>
      <c r="U764" s="14">
        <v>5.1867575757026634</v>
      </c>
      <c r="V764" s="14">
        <v>2602</v>
      </c>
      <c r="W764" s="14">
        <v>0</v>
      </c>
      <c r="X764" s="14">
        <v>4.4107674975038753</v>
      </c>
      <c r="Y764" s="19">
        <f t="shared" si="23"/>
        <v>-4.4107674975038751E-2</v>
      </c>
    </row>
    <row r="765" spans="1:25">
      <c r="A765">
        <v>2033</v>
      </c>
      <c r="B765" t="s">
        <v>1519</v>
      </c>
      <c r="C765" t="s">
        <v>1520</v>
      </c>
      <c r="D765" t="str">
        <f t="shared" si="22"/>
        <v>BridgeCoin BCO</v>
      </c>
      <c r="E765" s="3" t="s">
        <v>3686</v>
      </c>
      <c r="F765" s="3" t="s">
        <v>8883</v>
      </c>
      <c r="G765" s="3" t="s">
        <v>8883</v>
      </c>
      <c r="H765" s="4">
        <v>0</v>
      </c>
      <c r="I765" s="4">
        <v>0</v>
      </c>
      <c r="J765" s="6">
        <v>43333</v>
      </c>
      <c r="K765" s="7">
        <v>0.75899118185043302</v>
      </c>
      <c r="L765" s="7">
        <v>174</v>
      </c>
      <c r="M765" s="7">
        <v>20492761.909961689</v>
      </c>
      <c r="N765" s="9">
        <v>43370</v>
      </c>
      <c r="O765" s="10">
        <v>1.9329184293746899</v>
      </c>
      <c r="P765" s="10">
        <v>769</v>
      </c>
      <c r="Q765" s="10">
        <v>52188797.593116634</v>
      </c>
      <c r="R765" s="10">
        <v>2.5466941851184659</v>
      </c>
      <c r="S765" s="18">
        <v>2.5466941851184659</v>
      </c>
      <c r="U765" s="14"/>
      <c r="V765" s="14">
        <v>4278</v>
      </c>
      <c r="W765" s="14"/>
      <c r="X765" s="14"/>
      <c r="Y765" s="19">
        <f t="shared" si="23"/>
        <v>0</v>
      </c>
    </row>
    <row r="766" spans="1:25">
      <c r="A766">
        <v>2034</v>
      </c>
      <c r="B766" t="s">
        <v>1521</v>
      </c>
      <c r="C766" t="s">
        <v>1522</v>
      </c>
      <c r="D766" t="str">
        <f t="shared" si="22"/>
        <v>Everex EVX</v>
      </c>
      <c r="E766" s="3" t="s">
        <v>8888</v>
      </c>
      <c r="F766" s="3" t="s">
        <v>8883</v>
      </c>
      <c r="G766" s="3" t="s">
        <v>8883</v>
      </c>
      <c r="H766" s="4">
        <v>473</v>
      </c>
      <c r="I766" s="4">
        <v>3048998.2346268999</v>
      </c>
      <c r="J766" s="6">
        <v>43903</v>
      </c>
      <c r="K766" s="7">
        <v>9.4718668538600004E-2</v>
      </c>
      <c r="L766" s="7">
        <v>579</v>
      </c>
      <c r="M766" s="7">
        <v>3048998.2346268999</v>
      </c>
      <c r="N766" s="9">
        <v>44297</v>
      </c>
      <c r="O766" s="10">
        <v>1.6653148499999999</v>
      </c>
      <c r="P766" s="10">
        <v>935</v>
      </c>
      <c r="Q766" s="10">
        <v>29630884.75</v>
      </c>
      <c r="R766" s="10">
        <v>17.581696150229838</v>
      </c>
      <c r="S766" s="18">
        <v>17.581696150229838</v>
      </c>
      <c r="T766" s="13">
        <v>44649</v>
      </c>
      <c r="U766" s="14">
        <v>1.374519367688992E-2</v>
      </c>
      <c r="V766" s="14">
        <v>1226</v>
      </c>
      <c r="W766" s="14">
        <v>735343.86</v>
      </c>
      <c r="X766" s="14">
        <v>99.174618921047269</v>
      </c>
      <c r="Y766" s="19">
        <f t="shared" si="23"/>
        <v>-0.99174618921047264</v>
      </c>
    </row>
    <row r="767" spans="1:25">
      <c r="A767">
        <v>2036</v>
      </c>
      <c r="B767" t="s">
        <v>1523</v>
      </c>
      <c r="C767" t="s">
        <v>1524</v>
      </c>
      <c r="D767" t="str">
        <f t="shared" si="22"/>
        <v>PayPie PPP</v>
      </c>
      <c r="E767" s="3" t="s">
        <v>8887</v>
      </c>
      <c r="F767" s="3" t="s">
        <v>8883</v>
      </c>
      <c r="G767" s="3" t="s">
        <v>8883</v>
      </c>
      <c r="H767" s="4">
        <v>598</v>
      </c>
      <c r="I767" s="4">
        <v>1762326.9036532501</v>
      </c>
      <c r="J767" s="6">
        <v>43353</v>
      </c>
      <c r="K767" s="7">
        <v>4.5037199999999999E-2</v>
      </c>
      <c r="L767" s="7">
        <v>375</v>
      </c>
      <c r="M767" s="7">
        <v>6821009.25</v>
      </c>
      <c r="N767" s="9">
        <v>43409</v>
      </c>
      <c r="O767" s="10">
        <v>0.87829400000000002</v>
      </c>
      <c r="P767" s="10">
        <v>1187</v>
      </c>
      <c r="Q767" s="10">
        <v>13642365</v>
      </c>
      <c r="R767" s="10">
        <v>19.50152318527795</v>
      </c>
      <c r="S767" s="18">
        <v>19.50152318527795</v>
      </c>
      <c r="T767" s="13">
        <v>44638</v>
      </c>
      <c r="U767" s="14">
        <v>4.0302398048807243E-3</v>
      </c>
      <c r="V767" s="14">
        <v>1426</v>
      </c>
      <c r="W767" s="14">
        <v>344859.53</v>
      </c>
      <c r="X767" s="14">
        <v>99.541128619245868</v>
      </c>
      <c r="Y767" s="19">
        <f t="shared" si="23"/>
        <v>-0.99541128619245867</v>
      </c>
    </row>
    <row r="768" spans="1:25">
      <c r="A768">
        <v>2038</v>
      </c>
      <c r="B768" t="s">
        <v>1525</v>
      </c>
      <c r="C768" t="s">
        <v>1526</v>
      </c>
      <c r="D768" t="str">
        <f t="shared" si="22"/>
        <v>PoSToken POS</v>
      </c>
      <c r="E768" s="3" t="s">
        <v>8887</v>
      </c>
      <c r="F768" s="3" t="s">
        <v>8883</v>
      </c>
      <c r="G768" s="3" t="s">
        <v>8883</v>
      </c>
      <c r="H768" s="4">
        <v>0</v>
      </c>
      <c r="I768" s="4">
        <v>0</v>
      </c>
      <c r="J768" s="6">
        <v>43320</v>
      </c>
      <c r="K768" s="7">
        <v>3.7508796900510802E-2</v>
      </c>
      <c r="L768" s="7">
        <v>1800</v>
      </c>
      <c r="M768" s="7">
        <v>38569.676541992667</v>
      </c>
      <c r="N768" s="9">
        <v>43325</v>
      </c>
      <c r="O768" s="10">
        <v>4.9532640725374201E-2</v>
      </c>
      <c r="P768" s="10">
        <v>2497</v>
      </c>
      <c r="Q768" s="10">
        <v>50971.951494062407</v>
      </c>
      <c r="R768" s="10">
        <v>1.3205606369288709</v>
      </c>
      <c r="S768" s="18">
        <v>1.3205606369288709</v>
      </c>
      <c r="U768" s="14"/>
      <c r="V768" s="14">
        <v>4564</v>
      </c>
      <c r="W768" s="14"/>
      <c r="X768" s="14"/>
      <c r="Y768" s="19">
        <f t="shared" si="23"/>
        <v>0</v>
      </c>
    </row>
    <row r="769" spans="1:25">
      <c r="A769">
        <v>2039</v>
      </c>
      <c r="B769" t="s">
        <v>1527</v>
      </c>
      <c r="C769" t="s">
        <v>1528</v>
      </c>
      <c r="D769" t="str">
        <f t="shared" si="22"/>
        <v>Senderon SDRN</v>
      </c>
      <c r="E769" s="3" t="s">
        <v>8887</v>
      </c>
      <c r="F769" s="3" t="s">
        <v>8883</v>
      </c>
      <c r="G769" s="3" t="s">
        <v>8883</v>
      </c>
      <c r="H769" s="4">
        <v>0</v>
      </c>
      <c r="I769" s="4">
        <v>0</v>
      </c>
      <c r="J769" s="6">
        <v>43343</v>
      </c>
      <c r="K769" s="7">
        <v>1.26878439914435E-3</v>
      </c>
      <c r="L769" s="7">
        <v>1717</v>
      </c>
      <c r="M769" s="7">
        <v>55987.523571387217</v>
      </c>
      <c r="N769" s="9">
        <v>43364</v>
      </c>
      <c r="O769" s="10">
        <v>6.4039980061352296E-3</v>
      </c>
      <c r="P769" s="10">
        <v>2280</v>
      </c>
      <c r="Q769" s="10">
        <v>284503.37502076308</v>
      </c>
      <c r="R769" s="10">
        <v>5.0473492663166368</v>
      </c>
      <c r="S769" s="18">
        <v>5.0473492663166368</v>
      </c>
      <c r="U769" s="14"/>
      <c r="V769" s="14">
        <v>4476</v>
      </c>
      <c r="W769" s="14"/>
      <c r="X769" s="14"/>
      <c r="Y769" s="19">
        <f t="shared" si="23"/>
        <v>0</v>
      </c>
    </row>
    <row r="770" spans="1:25">
      <c r="A770">
        <v>2040</v>
      </c>
      <c r="B770" t="s">
        <v>1529</v>
      </c>
      <c r="C770" t="s">
        <v>1529</v>
      </c>
      <c r="D770" t="str">
        <f t="shared" ref="D770:D833" si="24">_xlfn.TEXTJOIN(" ",TRUE,B770,C770)</f>
        <v>ALIS ALIS</v>
      </c>
      <c r="E770" s="3" t="s">
        <v>8887</v>
      </c>
      <c r="F770" s="3" t="s">
        <v>8883</v>
      </c>
      <c r="G770" s="3" t="s">
        <v>8883</v>
      </c>
      <c r="H770" s="4">
        <v>0</v>
      </c>
      <c r="I770" s="4">
        <v>0</v>
      </c>
      <c r="J770" s="6">
        <v>43328</v>
      </c>
      <c r="K770" s="7">
        <v>4.4356580823659897E-2</v>
      </c>
      <c r="L770" s="7">
        <v>754</v>
      </c>
      <c r="M770" s="7">
        <v>1721271.0506629189</v>
      </c>
      <c r="N770" s="9">
        <v>43347</v>
      </c>
      <c r="O770" s="10">
        <v>8.4548301994800595E-2</v>
      </c>
      <c r="P770" s="10">
        <v>1667</v>
      </c>
      <c r="Q770" s="10">
        <v>3291978.020321385</v>
      </c>
      <c r="R770" s="10">
        <v>1.906105033905191</v>
      </c>
      <c r="S770" s="18">
        <v>1.906105033905191</v>
      </c>
      <c r="U770" s="14"/>
      <c r="V770" s="14">
        <v>4328</v>
      </c>
      <c r="W770" s="14"/>
      <c r="X770" s="14"/>
      <c r="Y770" s="19">
        <f t="shared" si="23"/>
        <v>0</v>
      </c>
    </row>
    <row r="771" spans="1:25">
      <c r="A771">
        <v>2041</v>
      </c>
      <c r="B771" t="s">
        <v>1530</v>
      </c>
      <c r="C771" t="s">
        <v>1531</v>
      </c>
      <c r="D771" t="str">
        <f t="shared" si="24"/>
        <v>BitcoinZ BTCZ</v>
      </c>
      <c r="E771" s="3" t="s">
        <v>8887</v>
      </c>
      <c r="F771" s="3" t="s">
        <v>8883</v>
      </c>
      <c r="G771" s="3" t="s">
        <v>8883</v>
      </c>
      <c r="H771" s="4">
        <v>944</v>
      </c>
      <c r="I771" s="4">
        <v>372190.22557995399</v>
      </c>
      <c r="J771" s="6">
        <v>44046</v>
      </c>
      <c r="K771" s="8">
        <v>3.6473218346799999E-5</v>
      </c>
      <c r="L771" s="7">
        <v>1048</v>
      </c>
      <c r="M771" s="7">
        <v>702245.30037862901</v>
      </c>
      <c r="N771" s="9">
        <v>44320</v>
      </c>
      <c r="O771" s="10">
        <v>4.6900400000000004E-3</v>
      </c>
      <c r="P771" s="10">
        <v>1008</v>
      </c>
      <c r="Q771" s="10">
        <v>24812511.239999998</v>
      </c>
      <c r="R771" s="10">
        <v>128.5885976774924</v>
      </c>
      <c r="S771" s="18">
        <v>128.5885976774924</v>
      </c>
      <c r="T771" s="13">
        <v>44409</v>
      </c>
      <c r="U771" s="14">
        <v>2.0892999999999999E-4</v>
      </c>
      <c r="V771" s="14">
        <v>933</v>
      </c>
      <c r="W771" s="14">
        <v>2476799.39</v>
      </c>
      <c r="X771" s="14">
        <v>95.54524055231937</v>
      </c>
      <c r="Y771" s="19">
        <f t="shared" ref="Y771:Y834" si="25">X771/-100</f>
        <v>-0.95545240552319366</v>
      </c>
    </row>
    <row r="772" spans="1:25">
      <c r="A772">
        <v>2042</v>
      </c>
      <c r="B772" t="s">
        <v>1532</v>
      </c>
      <c r="C772" t="s">
        <v>1533</v>
      </c>
      <c r="D772" t="str">
        <f t="shared" si="24"/>
        <v>HelloGold HGT</v>
      </c>
      <c r="E772" s="3" t="s">
        <v>8887</v>
      </c>
      <c r="F772" s="3" t="s">
        <v>8883</v>
      </c>
      <c r="G772" s="3" t="s">
        <v>8883</v>
      </c>
      <c r="H772" s="4">
        <v>1471</v>
      </c>
      <c r="I772" s="4">
        <v>157142.93685364659</v>
      </c>
      <c r="J772" s="6">
        <v>43322</v>
      </c>
      <c r="K772" s="7">
        <v>6.74946280196309E-3</v>
      </c>
      <c r="L772" s="7">
        <v>740</v>
      </c>
      <c r="M772" s="7">
        <v>1775342.6131433949</v>
      </c>
      <c r="N772" s="9">
        <v>43323</v>
      </c>
      <c r="O772" s="10">
        <v>9.6151512116193806E-3</v>
      </c>
      <c r="P772" s="10">
        <v>1748</v>
      </c>
      <c r="Q772" s="10">
        <v>2529117.9725948479</v>
      </c>
      <c r="R772" s="10">
        <v>1.424580221232244</v>
      </c>
      <c r="S772" s="18">
        <v>1.424580221232244</v>
      </c>
      <c r="T772" s="13">
        <v>44197</v>
      </c>
      <c r="U772" s="14">
        <v>2.2731393723E-4</v>
      </c>
      <c r="V772" s="14">
        <v>1866</v>
      </c>
      <c r="W772" s="14">
        <v>59791.44284022809</v>
      </c>
      <c r="X772" s="14">
        <v>97.635877666122354</v>
      </c>
      <c r="Y772" s="19">
        <f t="shared" si="25"/>
        <v>-0.9763587766612235</v>
      </c>
    </row>
    <row r="773" spans="1:25">
      <c r="A773">
        <v>2043</v>
      </c>
      <c r="B773" t="s">
        <v>1534</v>
      </c>
      <c r="C773" t="s">
        <v>1535</v>
      </c>
      <c r="D773" t="str">
        <f t="shared" si="24"/>
        <v>Cindicator CND</v>
      </c>
      <c r="E773" s="3" t="s">
        <v>8887</v>
      </c>
      <c r="F773" s="3" t="s">
        <v>8883</v>
      </c>
      <c r="G773" s="3" t="s">
        <v>8883</v>
      </c>
      <c r="H773" s="4">
        <v>322</v>
      </c>
      <c r="I773" s="4">
        <v>5959450.3733928297</v>
      </c>
      <c r="J773" s="6">
        <v>43906</v>
      </c>
      <c r="K773" s="7">
        <v>2.2615963753799999E-3</v>
      </c>
      <c r="L773" s="7">
        <v>455</v>
      </c>
      <c r="M773" s="7">
        <v>4880209.1369663803</v>
      </c>
      <c r="N773" s="9">
        <v>44295</v>
      </c>
      <c r="O773" s="10">
        <v>6.2149999999999997E-2</v>
      </c>
      <c r="P773" s="10">
        <v>568</v>
      </c>
      <c r="Q773" s="10">
        <v>103034049.83</v>
      </c>
      <c r="R773" s="10">
        <v>27.48058878965853</v>
      </c>
      <c r="S773" s="18">
        <v>27.48058878965853</v>
      </c>
      <c r="T773" s="13">
        <v>44675</v>
      </c>
      <c r="U773" s="14">
        <v>5.6716785567153898E-4</v>
      </c>
      <c r="V773" s="14">
        <v>1086</v>
      </c>
      <c r="W773" s="14">
        <v>1312991.3600000001</v>
      </c>
      <c r="X773" s="14">
        <v>99.08742098846092</v>
      </c>
      <c r="Y773" s="19">
        <f t="shared" si="25"/>
        <v>-0.99087420988460917</v>
      </c>
    </row>
    <row r="774" spans="1:25">
      <c r="A774">
        <v>2044</v>
      </c>
      <c r="B774" t="s">
        <v>1536</v>
      </c>
      <c r="C774" t="s">
        <v>1537</v>
      </c>
      <c r="D774" t="str">
        <f t="shared" si="24"/>
        <v>Enigma ENG</v>
      </c>
      <c r="E774" s="3" t="s">
        <v>8884</v>
      </c>
      <c r="F774" s="3" t="s">
        <v>8883</v>
      </c>
      <c r="G774" s="3" t="s">
        <v>8883</v>
      </c>
      <c r="H774" s="4">
        <v>278</v>
      </c>
      <c r="I774" s="4">
        <v>7997267.4953174498</v>
      </c>
      <c r="J774" s="6">
        <v>43903</v>
      </c>
      <c r="K774" s="7">
        <v>7.00564061209E-2</v>
      </c>
      <c r="L774" s="7">
        <v>344</v>
      </c>
      <c r="M774" s="7">
        <v>7997267.4953174498</v>
      </c>
      <c r="N774" s="9">
        <v>44363</v>
      </c>
      <c r="O774" s="10">
        <v>2.0143695799999999</v>
      </c>
      <c r="P774" s="10">
        <v>1827</v>
      </c>
      <c r="Q774" s="10">
        <v>1918986.25</v>
      </c>
      <c r="R774" s="10">
        <v>28.753538634621041</v>
      </c>
      <c r="S774" s="18">
        <v>28.753538634621041</v>
      </c>
      <c r="T774" s="13">
        <v>44637</v>
      </c>
      <c r="U774" s="14">
        <v>1.138887892620747E-2</v>
      </c>
      <c r="V774" s="14">
        <v>1550</v>
      </c>
      <c r="W774" s="14">
        <v>227048.62</v>
      </c>
      <c r="X774" s="14">
        <v>99.434618203169663</v>
      </c>
      <c r="Y774" s="19">
        <f t="shared" si="25"/>
        <v>-0.99434618203169667</v>
      </c>
    </row>
    <row r="775" spans="1:25">
      <c r="A775">
        <v>2045</v>
      </c>
      <c r="B775" t="s">
        <v>1538</v>
      </c>
      <c r="C775" t="s">
        <v>1539</v>
      </c>
      <c r="D775" t="str">
        <f t="shared" si="24"/>
        <v>Coimatic 3.0 CTIC3</v>
      </c>
      <c r="E775" s="3" t="s">
        <v>8887</v>
      </c>
      <c r="F775" s="3" t="s">
        <v>8883</v>
      </c>
      <c r="G775" s="3" t="s">
        <v>8883</v>
      </c>
      <c r="H775" s="4">
        <v>0</v>
      </c>
      <c r="I775" s="4">
        <v>0</v>
      </c>
      <c r="J775" s="6">
        <v>43333</v>
      </c>
      <c r="K775" s="7">
        <v>7.7806820627301899E-4</v>
      </c>
      <c r="L775" s="7">
        <v>2108</v>
      </c>
      <c r="M775" s="7">
        <v>1758.054567158729</v>
      </c>
      <c r="N775" s="9">
        <v>43349</v>
      </c>
      <c r="O775" s="10">
        <v>2.10353103466332E-3</v>
      </c>
      <c r="P775" s="10">
        <v>2571</v>
      </c>
      <c r="Q775" s="10">
        <v>4752.9539349309043</v>
      </c>
      <c r="R775" s="10">
        <v>2.7035303816606602</v>
      </c>
      <c r="S775" s="18">
        <v>2.7035303816606602</v>
      </c>
      <c r="U775" s="14"/>
      <c r="V775" s="14">
        <v>4595</v>
      </c>
      <c r="W775" s="14"/>
      <c r="X775" s="14"/>
      <c r="Y775" s="19">
        <f t="shared" si="25"/>
        <v>0</v>
      </c>
    </row>
    <row r="776" spans="1:25">
      <c r="A776">
        <v>2046</v>
      </c>
      <c r="B776" t="s">
        <v>1540</v>
      </c>
      <c r="C776" t="s">
        <v>1541</v>
      </c>
      <c r="D776" t="str">
        <f t="shared" si="24"/>
        <v>Bastonet BSN</v>
      </c>
      <c r="E776" s="3" t="s">
        <v>8887</v>
      </c>
      <c r="F776" s="3" t="s">
        <v>8883</v>
      </c>
      <c r="G776" s="3" t="s">
        <v>8883</v>
      </c>
      <c r="H776" s="4">
        <v>0</v>
      </c>
      <c r="I776" s="4">
        <v>0</v>
      </c>
      <c r="J776" s="6">
        <v>43320</v>
      </c>
      <c r="K776" s="8">
        <v>2.12891791306901E-6</v>
      </c>
      <c r="L776" s="7">
        <v>4656</v>
      </c>
      <c r="M776" s="7">
        <v>0</v>
      </c>
      <c r="N776" s="9">
        <v>43359</v>
      </c>
      <c r="O776" s="12">
        <v>5.7835582992993302E-5</v>
      </c>
      <c r="P776" s="10">
        <v>2727</v>
      </c>
      <c r="Q776" s="10">
        <v>0</v>
      </c>
      <c r="R776" s="10">
        <v>27.166657125646779</v>
      </c>
      <c r="S776" s="18">
        <v>27.166657125646779</v>
      </c>
      <c r="U776" s="14"/>
      <c r="V776" s="14">
        <v>4656</v>
      </c>
      <c r="W776" s="14"/>
      <c r="X776" s="14"/>
      <c r="Y776" s="19">
        <f t="shared" si="25"/>
        <v>0</v>
      </c>
    </row>
    <row r="777" spans="1:25">
      <c r="A777">
        <v>2049</v>
      </c>
      <c r="B777" t="s">
        <v>1542</v>
      </c>
      <c r="C777" t="s">
        <v>1543</v>
      </c>
      <c r="D777" t="str">
        <f t="shared" si="24"/>
        <v>CORION COR</v>
      </c>
      <c r="E777" s="3" t="s">
        <v>8896</v>
      </c>
      <c r="F777" s="3" t="s">
        <v>8883</v>
      </c>
      <c r="G777" s="3" t="s">
        <v>8883</v>
      </c>
      <c r="H777" s="4">
        <v>0</v>
      </c>
      <c r="I777" s="4">
        <v>0</v>
      </c>
      <c r="J777" s="6">
        <v>43332</v>
      </c>
      <c r="K777" s="7">
        <v>6.1631377786397899E-2</v>
      </c>
      <c r="L777" s="7">
        <v>4657</v>
      </c>
      <c r="M777" s="7">
        <v>0</v>
      </c>
      <c r="N777" s="9">
        <v>43347</v>
      </c>
      <c r="O777" s="10">
        <v>8.2030482590198503E-2</v>
      </c>
      <c r="P777" s="10">
        <v>2728</v>
      </c>
      <c r="Q777" s="10">
        <v>0</v>
      </c>
      <c r="R777" s="10">
        <v>1.3309857013824979</v>
      </c>
      <c r="S777" s="18">
        <v>1.3309857013824979</v>
      </c>
      <c r="U777" s="14"/>
      <c r="V777" s="14">
        <v>4657</v>
      </c>
      <c r="W777" s="14"/>
      <c r="X777" s="14"/>
      <c r="Y777" s="19">
        <f t="shared" si="25"/>
        <v>0</v>
      </c>
    </row>
    <row r="778" spans="1:25">
      <c r="A778">
        <v>2050</v>
      </c>
      <c r="B778" t="s">
        <v>1544</v>
      </c>
      <c r="C778" t="s">
        <v>1545</v>
      </c>
      <c r="D778" t="str">
        <f t="shared" si="24"/>
        <v>Swisscoin SIC</v>
      </c>
      <c r="E778" s="3" t="s">
        <v>8887</v>
      </c>
      <c r="F778" s="3" t="s">
        <v>8883</v>
      </c>
      <c r="G778" s="3" t="s">
        <v>8883</v>
      </c>
      <c r="H778" s="4">
        <v>0</v>
      </c>
      <c r="I778" s="4">
        <v>0</v>
      </c>
      <c r="J778" s="6">
        <v>43331</v>
      </c>
      <c r="K778" s="7">
        <v>1.9488115503918401E-4</v>
      </c>
      <c r="L778" s="7">
        <v>4658</v>
      </c>
      <c r="M778" s="7">
        <v>0</v>
      </c>
      <c r="N778" s="9">
        <v>43347</v>
      </c>
      <c r="O778" s="10">
        <v>5.1478104433044802E-4</v>
      </c>
      <c r="P778" s="10">
        <v>2729</v>
      </c>
      <c r="Q778" s="10">
        <v>0</v>
      </c>
      <c r="R778" s="10">
        <v>2.6415126912961031</v>
      </c>
      <c r="S778" s="18">
        <v>2.6415126912961031</v>
      </c>
      <c r="U778" s="14"/>
      <c r="V778" s="14">
        <v>4658</v>
      </c>
      <c r="W778" s="14"/>
      <c r="X778" s="14"/>
      <c r="Y778" s="19">
        <f t="shared" si="25"/>
        <v>0</v>
      </c>
    </row>
    <row r="779" spans="1:25">
      <c r="A779">
        <v>2051</v>
      </c>
      <c r="B779" t="s">
        <v>1546</v>
      </c>
      <c r="C779" t="s">
        <v>1547</v>
      </c>
      <c r="D779" t="str">
        <f t="shared" si="24"/>
        <v>Authorship ATS</v>
      </c>
      <c r="E779" s="3" t="s">
        <v>8887</v>
      </c>
      <c r="F779" s="3" t="s">
        <v>8883</v>
      </c>
      <c r="G779" s="3" t="s">
        <v>8883</v>
      </c>
      <c r="H779" s="4">
        <v>1888</v>
      </c>
      <c r="I779" s="4">
        <v>7505.2003576921024</v>
      </c>
      <c r="J779" s="6">
        <v>43322</v>
      </c>
      <c r="K779" s="7">
        <v>1.8491989467293E-3</v>
      </c>
      <c r="L779" s="7">
        <v>1437</v>
      </c>
      <c r="M779" s="7">
        <v>184867.05964965379</v>
      </c>
      <c r="N779" s="9">
        <v>43348</v>
      </c>
      <c r="O779" s="10">
        <v>4.6467101201415097E-3</v>
      </c>
      <c r="P779" s="10">
        <v>2179</v>
      </c>
      <c r="Q779" s="10">
        <v>464538.24693887902</v>
      </c>
      <c r="R779" s="10">
        <v>2.5128232569893041</v>
      </c>
      <c r="S779" s="18">
        <v>2.5128232569893041</v>
      </c>
      <c r="T779" s="13">
        <v>43906</v>
      </c>
      <c r="U779" s="16">
        <v>3.3953992492599998E-5</v>
      </c>
      <c r="V779" s="14">
        <v>2328</v>
      </c>
      <c r="W779" s="16">
        <v>3394.4291210935098</v>
      </c>
      <c r="X779" s="16">
        <v>99.269289634715449</v>
      </c>
      <c r="Y779" s="19">
        <f t="shared" si="25"/>
        <v>-0.99269289634715452</v>
      </c>
    </row>
    <row r="780" spans="1:25">
      <c r="A780">
        <v>2053</v>
      </c>
      <c r="B780" t="s">
        <v>1548</v>
      </c>
      <c r="C780" t="s">
        <v>1549</v>
      </c>
      <c r="D780" t="str">
        <f t="shared" si="24"/>
        <v>Royal Kingdom Coin RKC</v>
      </c>
      <c r="E780" s="3" t="s">
        <v>8887</v>
      </c>
      <c r="F780" s="3" t="s">
        <v>8883</v>
      </c>
      <c r="G780" s="3" t="s">
        <v>8883</v>
      </c>
      <c r="H780" s="4">
        <v>0</v>
      </c>
      <c r="I780" s="4">
        <v>0</v>
      </c>
      <c r="J780" s="6">
        <v>43330</v>
      </c>
      <c r="K780" s="7">
        <v>2.6886472478508902E-3</v>
      </c>
      <c r="L780" s="7">
        <v>2031</v>
      </c>
      <c r="M780" s="7">
        <v>7259.3475691974036</v>
      </c>
      <c r="N780" s="9">
        <v>43341</v>
      </c>
      <c r="O780" s="10">
        <v>4.29490115493536E-3</v>
      </c>
      <c r="P780" s="10">
        <v>2558</v>
      </c>
      <c r="Q780" s="10">
        <v>11596.23311832547</v>
      </c>
      <c r="R780" s="10">
        <v>1.597420843648564</v>
      </c>
      <c r="S780" s="18">
        <v>1.597420843648564</v>
      </c>
      <c r="U780" s="14"/>
      <c r="V780" s="14">
        <v>4591</v>
      </c>
      <c r="W780" s="14"/>
      <c r="X780" s="14"/>
      <c r="Y780" s="19">
        <f t="shared" si="25"/>
        <v>0</v>
      </c>
    </row>
    <row r="781" spans="1:25">
      <c r="A781">
        <v>2054</v>
      </c>
      <c r="B781" t="s">
        <v>1550</v>
      </c>
      <c r="C781" t="s">
        <v>1551</v>
      </c>
      <c r="D781" t="str">
        <f t="shared" si="24"/>
        <v>Akuya Coin AKY</v>
      </c>
      <c r="E781" s="3" t="s">
        <v>8887</v>
      </c>
      <c r="F781" s="3" t="s">
        <v>8883</v>
      </c>
      <c r="G781" s="3" t="s">
        <v>8883</v>
      </c>
      <c r="H781" s="4">
        <v>0</v>
      </c>
      <c r="I781" s="4">
        <v>0</v>
      </c>
      <c r="J781" s="6">
        <v>43326</v>
      </c>
      <c r="K781" s="7">
        <v>8.0624903785064795E-4</v>
      </c>
      <c r="L781" s="7">
        <v>4659</v>
      </c>
      <c r="M781" s="7">
        <v>0</v>
      </c>
      <c r="N781" s="9">
        <v>43346</v>
      </c>
      <c r="O781" s="10">
        <v>1.5988273080438399E-3</v>
      </c>
      <c r="P781" s="10">
        <v>2730</v>
      </c>
      <c r="Q781" s="10">
        <v>0</v>
      </c>
      <c r="R781" s="10">
        <v>1.9830439888723459</v>
      </c>
      <c r="S781" s="18">
        <v>1.9830439888723459</v>
      </c>
      <c r="U781" s="14"/>
      <c r="V781" s="14">
        <v>4659</v>
      </c>
      <c r="W781" s="14"/>
      <c r="X781" s="14"/>
      <c r="Y781" s="19">
        <f t="shared" si="25"/>
        <v>0</v>
      </c>
    </row>
    <row r="782" spans="1:25">
      <c r="A782">
        <v>2055</v>
      </c>
      <c r="B782" t="s">
        <v>1552</v>
      </c>
      <c r="C782" t="s">
        <v>1553</v>
      </c>
      <c r="D782" t="str">
        <f t="shared" si="24"/>
        <v>ExchangeN EXN</v>
      </c>
      <c r="E782" s="3" t="s">
        <v>3686</v>
      </c>
      <c r="F782" s="3" t="s">
        <v>8883</v>
      </c>
      <c r="G782" s="3" t="s">
        <v>8883</v>
      </c>
      <c r="H782" s="4">
        <v>0</v>
      </c>
      <c r="I782" s="4">
        <v>0</v>
      </c>
      <c r="J782" s="6">
        <v>43322</v>
      </c>
      <c r="K782" s="7">
        <v>6.16399617865682E-3</v>
      </c>
      <c r="L782" s="7">
        <v>1849</v>
      </c>
      <c r="M782" s="7">
        <v>31436.380511149779</v>
      </c>
      <c r="N782" s="9">
        <v>43347</v>
      </c>
      <c r="O782" s="10">
        <v>1.47222662344575E-2</v>
      </c>
      <c r="P782" s="10">
        <v>2455</v>
      </c>
      <c r="Q782" s="10">
        <v>75083.557795733243</v>
      </c>
      <c r="R782" s="10">
        <v>2.3884288386540811</v>
      </c>
      <c r="S782" s="18">
        <v>2.3884288386540811</v>
      </c>
      <c r="U782" s="14"/>
      <c r="V782" s="14">
        <v>4547</v>
      </c>
      <c r="W782" s="14"/>
      <c r="X782" s="14"/>
      <c r="Y782" s="19">
        <f t="shared" si="25"/>
        <v>0</v>
      </c>
    </row>
    <row r="783" spans="1:25">
      <c r="A783">
        <v>2056</v>
      </c>
      <c r="B783" t="s">
        <v>1554</v>
      </c>
      <c r="C783" t="s">
        <v>1555</v>
      </c>
      <c r="D783" t="str">
        <f t="shared" si="24"/>
        <v>PiplCoin PIPL</v>
      </c>
      <c r="E783" s="3" t="s">
        <v>8887</v>
      </c>
      <c r="F783" s="3" t="s">
        <v>8883</v>
      </c>
      <c r="G783" s="3" t="s">
        <v>8883</v>
      </c>
      <c r="H783" s="4">
        <v>1574</v>
      </c>
      <c r="I783" s="4">
        <v>79584.680327933704</v>
      </c>
      <c r="J783" s="6">
        <v>43716</v>
      </c>
      <c r="K783" s="7">
        <v>2.08059728345E-4</v>
      </c>
      <c r="L783" s="7">
        <v>1699</v>
      </c>
      <c r="M783" s="7">
        <v>60977.590228144698</v>
      </c>
      <c r="N783" s="9">
        <v>43919</v>
      </c>
      <c r="O783" s="10">
        <v>1.4214251512899999E-2</v>
      </c>
      <c r="P783" s="10">
        <v>1978</v>
      </c>
      <c r="Q783" s="10">
        <v>1118293.1608466799</v>
      </c>
      <c r="R783" s="10">
        <v>68.318129731142605</v>
      </c>
      <c r="S783" s="18">
        <v>68.318129731142605</v>
      </c>
      <c r="T783" s="13">
        <v>43979</v>
      </c>
      <c r="U783" s="14">
        <v>1.88923127826E-4</v>
      </c>
      <c r="V783" s="14">
        <v>1494</v>
      </c>
      <c r="W783" s="14">
        <v>283548.53542650898</v>
      </c>
      <c r="X783" s="14">
        <v>98.670889370048471</v>
      </c>
      <c r="Y783" s="19">
        <f t="shared" si="25"/>
        <v>-0.98670889370048476</v>
      </c>
    </row>
    <row r="784" spans="1:25">
      <c r="A784">
        <v>2057</v>
      </c>
      <c r="B784" t="s">
        <v>1556</v>
      </c>
      <c r="C784" t="s">
        <v>1557</v>
      </c>
      <c r="D784" t="str">
        <f t="shared" si="24"/>
        <v>Eidoo EDO</v>
      </c>
      <c r="E784" s="3" t="s">
        <v>3686</v>
      </c>
      <c r="F784" s="3" t="s">
        <v>8883</v>
      </c>
      <c r="G784" s="3" t="s">
        <v>8883</v>
      </c>
      <c r="H784" s="4">
        <v>325</v>
      </c>
      <c r="I784" s="4">
        <v>5925377.2481182693</v>
      </c>
      <c r="J784" s="6">
        <v>43328</v>
      </c>
      <c r="K784" s="7">
        <v>0.62492096424102805</v>
      </c>
      <c r="L784" s="7">
        <v>193</v>
      </c>
      <c r="M784" s="7">
        <v>18286100.596699301</v>
      </c>
      <c r="N784" s="9">
        <v>43411</v>
      </c>
      <c r="O784" s="10">
        <v>1.4063067442699999</v>
      </c>
      <c r="P784" s="10">
        <v>839</v>
      </c>
      <c r="Q784" s="10">
        <v>41150590.34188433</v>
      </c>
      <c r="R784" s="10">
        <v>2.2503753670321678</v>
      </c>
      <c r="S784" s="18">
        <v>2.2503753670321678</v>
      </c>
      <c r="T784" s="13">
        <v>43906</v>
      </c>
      <c r="U784" s="14">
        <v>7.3317269609300004E-2</v>
      </c>
      <c r="V784" s="14">
        <v>754</v>
      </c>
      <c r="W784" s="14">
        <v>5273651.4962731777</v>
      </c>
      <c r="X784" s="14">
        <v>94.786537865367464</v>
      </c>
      <c r="Y784" s="19">
        <f t="shared" si="25"/>
        <v>-0.9478653786536746</v>
      </c>
    </row>
    <row r="785" spans="1:25">
      <c r="A785">
        <v>2058</v>
      </c>
      <c r="B785" t="s">
        <v>1558</v>
      </c>
      <c r="C785" t="s">
        <v>1559</v>
      </c>
      <c r="D785" t="str">
        <f t="shared" si="24"/>
        <v>AirSwap AST</v>
      </c>
      <c r="E785" s="3" t="s">
        <v>3686</v>
      </c>
      <c r="F785" s="3" t="s">
        <v>8883</v>
      </c>
      <c r="G785" s="3" t="s">
        <v>8883</v>
      </c>
      <c r="H785" s="4">
        <v>641</v>
      </c>
      <c r="I785" s="4">
        <v>1461640.7676240001</v>
      </c>
      <c r="J785" s="6">
        <v>43903</v>
      </c>
      <c r="K785" s="7">
        <v>7.0276974652100001E-3</v>
      </c>
      <c r="L785" s="7">
        <v>816</v>
      </c>
      <c r="M785" s="7">
        <v>1461640.7676240001</v>
      </c>
      <c r="N785" s="9">
        <v>44283</v>
      </c>
      <c r="O785" s="10">
        <v>0.74822834000000005</v>
      </c>
      <c r="P785" s="10">
        <v>570</v>
      </c>
      <c r="Q785" s="10">
        <v>101535212.43000001</v>
      </c>
      <c r="R785" s="10">
        <v>106.4684903845162</v>
      </c>
      <c r="S785" s="18">
        <v>106.4684903845162</v>
      </c>
      <c r="T785" s="13">
        <v>44369</v>
      </c>
      <c r="U785" s="14">
        <v>8.4858859999999994E-2</v>
      </c>
      <c r="V785" s="14">
        <v>548</v>
      </c>
      <c r="W785" s="14">
        <v>14477987.960000001</v>
      </c>
      <c r="X785" s="14">
        <v>88.658694750856398</v>
      </c>
      <c r="Y785" s="19">
        <f t="shared" si="25"/>
        <v>-0.88658694750856393</v>
      </c>
    </row>
    <row r="786" spans="1:25">
      <c r="A786">
        <v>2059</v>
      </c>
      <c r="B786" t="s">
        <v>1560</v>
      </c>
      <c r="C786" t="s">
        <v>1561</v>
      </c>
      <c r="D786" t="str">
        <f t="shared" si="24"/>
        <v>BitSoar BSR</v>
      </c>
      <c r="E786" s="3" t="s">
        <v>8887</v>
      </c>
      <c r="F786" s="3" t="s">
        <v>8883</v>
      </c>
      <c r="G786" s="3" t="s">
        <v>8883</v>
      </c>
      <c r="H786" s="4">
        <v>0</v>
      </c>
      <c r="I786" s="4">
        <v>0</v>
      </c>
      <c r="J786" s="6">
        <v>43322</v>
      </c>
      <c r="K786" s="8">
        <v>6.1639962950721397E-5</v>
      </c>
      <c r="L786" s="7">
        <v>4660</v>
      </c>
      <c r="M786" s="7">
        <v>0</v>
      </c>
      <c r="N786" s="9">
        <v>43341</v>
      </c>
      <c r="O786" s="10">
        <v>1.40816424391232E-4</v>
      </c>
      <c r="P786" s="10">
        <v>2731</v>
      </c>
      <c r="Q786" s="10">
        <v>0</v>
      </c>
      <c r="R786" s="10">
        <v>2.2844988486415692</v>
      </c>
      <c r="S786" s="18">
        <v>2.2844988486415692</v>
      </c>
      <c r="U786" s="14"/>
      <c r="V786" s="14">
        <v>4660</v>
      </c>
      <c r="W786" s="14"/>
      <c r="X786" s="14"/>
      <c r="Y786" s="19">
        <f t="shared" si="25"/>
        <v>0</v>
      </c>
    </row>
    <row r="787" spans="1:25">
      <c r="A787">
        <v>2060</v>
      </c>
      <c r="B787" t="s">
        <v>1562</v>
      </c>
      <c r="C787" t="s">
        <v>1563</v>
      </c>
      <c r="D787" t="str">
        <f t="shared" si="24"/>
        <v>Change CAG</v>
      </c>
      <c r="E787" s="3" t="s">
        <v>8898</v>
      </c>
      <c r="F787" s="3" t="s">
        <v>8883</v>
      </c>
      <c r="G787" s="3" t="s">
        <v>8883</v>
      </c>
      <c r="H787" s="4">
        <v>790</v>
      </c>
      <c r="I787" s="4">
        <v>815643.18119899696</v>
      </c>
      <c r="J787" s="6">
        <v>43906</v>
      </c>
      <c r="K787" s="7">
        <v>2.7196726926499999E-2</v>
      </c>
      <c r="L787" s="7">
        <v>1127</v>
      </c>
      <c r="M787" s="7">
        <v>535058.78678375692</v>
      </c>
      <c r="N787" s="9">
        <v>44051</v>
      </c>
      <c r="O787" s="10">
        <v>0.293993412633</v>
      </c>
      <c r="P787" s="10">
        <v>1491</v>
      </c>
      <c r="Q787" s="10">
        <v>5783922.71638445</v>
      </c>
      <c r="R787" s="10">
        <v>10.809882138667881</v>
      </c>
      <c r="S787" s="18">
        <v>10.809882138667881</v>
      </c>
      <c r="T787" s="13">
        <v>44221</v>
      </c>
      <c r="U787" s="14">
        <v>2.968537788921E-2</v>
      </c>
      <c r="V787" s="14">
        <v>1295</v>
      </c>
      <c r="W787" s="14">
        <v>584019.65533899027</v>
      </c>
      <c r="X787" s="14">
        <v>89.902706450682601</v>
      </c>
      <c r="Y787" s="19">
        <f t="shared" si="25"/>
        <v>-0.89902706450682601</v>
      </c>
    </row>
    <row r="788" spans="1:25">
      <c r="A788">
        <v>2061</v>
      </c>
      <c r="B788" t="s">
        <v>1564</v>
      </c>
      <c r="C788" t="s">
        <v>1565</v>
      </c>
      <c r="D788" t="str">
        <f t="shared" si="24"/>
        <v>Blockmason Credit Protocol BCPT</v>
      </c>
      <c r="E788" s="3" t="s">
        <v>8887</v>
      </c>
      <c r="F788" s="3" t="s">
        <v>8883</v>
      </c>
      <c r="G788" s="3" t="s">
        <v>8883</v>
      </c>
      <c r="H788" s="4">
        <v>664</v>
      </c>
      <c r="I788" s="4">
        <v>1353159.24340933</v>
      </c>
      <c r="J788" s="6">
        <v>43326</v>
      </c>
      <c r="K788" s="7">
        <v>6.8009600000000003E-2</v>
      </c>
      <c r="L788" s="7">
        <v>420</v>
      </c>
      <c r="M788" s="7">
        <v>5524498.2339700004</v>
      </c>
      <c r="N788" s="9">
        <v>43333</v>
      </c>
      <c r="O788" s="10">
        <v>0.16228200000000001</v>
      </c>
      <c r="P788" s="10">
        <v>1475</v>
      </c>
      <c r="Q788" s="10">
        <v>6047636.1978599997</v>
      </c>
      <c r="R788" s="10">
        <v>2.386163129911071</v>
      </c>
      <c r="S788" s="18">
        <v>2.386163129911071</v>
      </c>
      <c r="T788" s="13">
        <v>44574</v>
      </c>
      <c r="U788" s="14">
        <v>7.2210627153409103E-4</v>
      </c>
      <c r="V788" s="14">
        <v>1395</v>
      </c>
      <c r="W788" s="14">
        <v>391769.12</v>
      </c>
      <c r="X788" s="14">
        <v>99.555029965409531</v>
      </c>
      <c r="Y788" s="19">
        <f t="shared" si="25"/>
        <v>-0.99555029965409536</v>
      </c>
    </row>
    <row r="789" spans="1:25">
      <c r="A789">
        <v>2062</v>
      </c>
      <c r="B789" t="s">
        <v>1566</v>
      </c>
      <c r="C789" t="s">
        <v>1567</v>
      </c>
      <c r="D789" t="str">
        <f t="shared" si="24"/>
        <v>Aion AION</v>
      </c>
      <c r="E789" s="3" t="s">
        <v>8887</v>
      </c>
      <c r="F789" s="3" t="s">
        <v>8883</v>
      </c>
      <c r="G789" s="3" t="s">
        <v>8883</v>
      </c>
      <c r="H789" s="4">
        <v>137</v>
      </c>
      <c r="I789" s="4">
        <v>25350555.566111799</v>
      </c>
      <c r="J789" s="6">
        <v>43326</v>
      </c>
      <c r="K789" s="7">
        <v>0.33600200000000002</v>
      </c>
      <c r="L789" s="7">
        <v>60</v>
      </c>
      <c r="M789" s="7">
        <v>72197446.423099995</v>
      </c>
      <c r="N789" s="9">
        <v>43339</v>
      </c>
      <c r="O789" s="10">
        <v>0.69231699999999996</v>
      </c>
      <c r="P789" s="10">
        <v>489</v>
      </c>
      <c r="Q789" s="10">
        <v>138409098.18900001</v>
      </c>
      <c r="R789" s="10">
        <v>2.060454997291683</v>
      </c>
      <c r="S789" s="18">
        <v>2.060454997291683</v>
      </c>
      <c r="T789" s="13">
        <v>43903</v>
      </c>
      <c r="U789" s="14">
        <v>4.0637587383600002E-2</v>
      </c>
      <c r="V789" s="14">
        <v>457</v>
      </c>
      <c r="W789" s="14">
        <v>25350555.566111799</v>
      </c>
      <c r="X789" s="14">
        <v>94.130205182943655</v>
      </c>
      <c r="Y789" s="19">
        <f t="shared" si="25"/>
        <v>-0.9413020518294366</v>
      </c>
    </row>
    <row r="790" spans="1:25">
      <c r="A790">
        <v>2063</v>
      </c>
      <c r="B790" t="s">
        <v>1568</v>
      </c>
      <c r="C790" t="s">
        <v>1569</v>
      </c>
      <c r="D790" t="str">
        <f t="shared" si="24"/>
        <v>Tracto TRCT</v>
      </c>
      <c r="E790" s="3" t="s">
        <v>8887</v>
      </c>
      <c r="F790" s="3" t="s">
        <v>8883</v>
      </c>
      <c r="G790" s="3" t="s">
        <v>8883</v>
      </c>
      <c r="H790" s="4">
        <v>1900</v>
      </c>
      <c r="I790" s="4">
        <v>6699.7104162876512</v>
      </c>
      <c r="J790" s="6">
        <v>43345</v>
      </c>
      <c r="K790" s="7">
        <v>4.3195704929530603E-3</v>
      </c>
      <c r="L790" s="7">
        <v>1562</v>
      </c>
      <c r="M790" s="7">
        <v>116252.7761669368</v>
      </c>
      <c r="N790" s="9">
        <v>43347</v>
      </c>
      <c r="O790" s="10">
        <v>5.0345987081527703E-2</v>
      </c>
      <c r="P790" s="10">
        <v>1930</v>
      </c>
      <c r="Q790" s="10">
        <v>1354963.5957187591</v>
      </c>
      <c r="R790" s="10">
        <v>11.655322482562109</v>
      </c>
      <c r="S790" s="18">
        <v>11.655322482562109</v>
      </c>
      <c r="T790" s="13">
        <v>43903</v>
      </c>
      <c r="U790" s="14">
        <v>2.48939185624E-4</v>
      </c>
      <c r="V790" s="14">
        <v>2264</v>
      </c>
      <c r="W790" s="14">
        <v>6699.7104162876512</v>
      </c>
      <c r="X790" s="14">
        <v>99.505543142453675</v>
      </c>
      <c r="Y790" s="19">
        <f t="shared" si="25"/>
        <v>-0.99505543142453678</v>
      </c>
    </row>
    <row r="791" spans="1:25">
      <c r="A791">
        <v>2064</v>
      </c>
      <c r="B791" t="s">
        <v>1570</v>
      </c>
      <c r="C791" t="s">
        <v>1571</v>
      </c>
      <c r="D791" t="str">
        <f t="shared" si="24"/>
        <v>Maecenas ART</v>
      </c>
      <c r="E791" s="3" t="s">
        <v>8887</v>
      </c>
      <c r="F791" s="3" t="s">
        <v>8883</v>
      </c>
      <c r="G791" s="3" t="s">
        <v>8883</v>
      </c>
      <c r="H791" s="4">
        <v>771</v>
      </c>
      <c r="I791" s="4">
        <v>867872.88835983805</v>
      </c>
      <c r="J791" s="6">
        <v>43332</v>
      </c>
      <c r="K791" s="7">
        <v>0.10656599999999999</v>
      </c>
      <c r="L791" s="7">
        <v>480</v>
      </c>
      <c r="M791" s="7">
        <v>4452767.7060200004</v>
      </c>
      <c r="N791" s="9">
        <v>43337</v>
      </c>
      <c r="O791" s="10">
        <v>0.28325400000000001</v>
      </c>
      <c r="P791" s="10">
        <v>1369</v>
      </c>
      <c r="Q791" s="10">
        <v>8191176.9370400002</v>
      </c>
      <c r="R791" s="10">
        <v>2.6580147514216539</v>
      </c>
      <c r="S791" s="18">
        <v>2.6580147514216539</v>
      </c>
      <c r="T791" s="13">
        <v>44226</v>
      </c>
      <c r="U791" s="14">
        <v>2.3979000000000001E-4</v>
      </c>
      <c r="V791" s="14">
        <v>1945</v>
      </c>
      <c r="W791" s="14">
        <v>40350.339999999997</v>
      </c>
      <c r="X791" s="14">
        <v>99.915344531763012</v>
      </c>
      <c r="Y791" s="19">
        <f t="shared" si="25"/>
        <v>-0.99915344531763006</v>
      </c>
    </row>
    <row r="792" spans="1:25">
      <c r="A792">
        <v>2065</v>
      </c>
      <c r="B792" t="s">
        <v>1572</v>
      </c>
      <c r="C792" t="s">
        <v>1572</v>
      </c>
      <c r="D792" t="str">
        <f t="shared" si="24"/>
        <v>XGOX XGOX</v>
      </c>
      <c r="E792" s="3" t="s">
        <v>8887</v>
      </c>
      <c r="F792" s="3" t="s">
        <v>8883</v>
      </c>
      <c r="G792" s="3" t="s">
        <v>8883</v>
      </c>
      <c r="H792" s="4">
        <v>1807</v>
      </c>
      <c r="I792" s="4">
        <v>15339.14824122515</v>
      </c>
      <c r="J792" s="6">
        <v>43319</v>
      </c>
      <c r="K792" s="7">
        <v>1.9189108570572E-4</v>
      </c>
      <c r="L792" s="7">
        <v>1174</v>
      </c>
      <c r="M792" s="7">
        <v>456610.67679368041</v>
      </c>
      <c r="N792" s="9">
        <v>43321</v>
      </c>
      <c r="O792" s="10">
        <v>3.5554578062146902E-4</v>
      </c>
      <c r="P792" s="10">
        <v>2044</v>
      </c>
      <c r="Q792" s="10">
        <v>846032.00260004099</v>
      </c>
      <c r="R792" s="10">
        <v>1.8528519931703671</v>
      </c>
      <c r="S792" s="18">
        <v>1.8528519931703671</v>
      </c>
      <c r="T792" s="13">
        <v>44239</v>
      </c>
      <c r="U792" s="16">
        <v>4.43219086E-6</v>
      </c>
      <c r="V792" s="14">
        <v>2195</v>
      </c>
      <c r="W792" s="16">
        <v>10546.533002408451</v>
      </c>
      <c r="X792" s="16">
        <v>98.753412049426416</v>
      </c>
      <c r="Y792" s="19">
        <f t="shared" si="25"/>
        <v>-0.98753412049426414</v>
      </c>
    </row>
    <row r="793" spans="1:25">
      <c r="A793">
        <v>2066</v>
      </c>
      <c r="B793" t="s">
        <v>1573</v>
      </c>
      <c r="C793" t="s">
        <v>1574</v>
      </c>
      <c r="D793" t="str">
        <f t="shared" si="24"/>
        <v>Everus EVR</v>
      </c>
      <c r="E793" s="3" t="s">
        <v>8887</v>
      </c>
      <c r="F793" s="3" t="s">
        <v>8883</v>
      </c>
      <c r="G793" s="3" t="s">
        <v>8883</v>
      </c>
      <c r="H793" s="4">
        <v>1264</v>
      </c>
      <c r="I793" s="4">
        <v>7412184.8878456298</v>
      </c>
      <c r="J793" s="6">
        <v>43444</v>
      </c>
      <c r="K793" s="7">
        <v>3.8537983961800001E-3</v>
      </c>
      <c r="L793" s="7">
        <v>573</v>
      </c>
      <c r="M793" s="7">
        <v>3082961.5735201701</v>
      </c>
      <c r="N793" s="9">
        <v>43575</v>
      </c>
      <c r="O793" s="10">
        <v>0.34697289968299999</v>
      </c>
      <c r="P793" s="10">
        <v>1111</v>
      </c>
      <c r="Q793" s="10">
        <v>17776912.497546699</v>
      </c>
      <c r="R793" s="10">
        <v>90.034003861470765</v>
      </c>
      <c r="S793" s="18">
        <v>90.034003861470765</v>
      </c>
      <c r="T793" s="13">
        <v>44034</v>
      </c>
      <c r="U793" s="14">
        <v>1.05858334742E-3</v>
      </c>
      <c r="V793" s="14">
        <v>879</v>
      </c>
      <c r="W793" s="14">
        <v>2972966.0505351401</v>
      </c>
      <c r="X793" s="14">
        <v>99.694908925628738</v>
      </c>
      <c r="Y793" s="19">
        <f t="shared" si="25"/>
        <v>-0.99694908925628734</v>
      </c>
    </row>
    <row r="794" spans="1:25">
      <c r="A794">
        <v>2067</v>
      </c>
      <c r="B794" t="s">
        <v>1575</v>
      </c>
      <c r="C794" t="s">
        <v>1576</v>
      </c>
      <c r="D794" t="str">
        <f t="shared" si="24"/>
        <v>Dutch Coin DUTCH</v>
      </c>
      <c r="E794" s="3" t="s">
        <v>8891</v>
      </c>
      <c r="F794" s="3" t="s">
        <v>8883</v>
      </c>
      <c r="G794" s="3" t="s">
        <v>8883</v>
      </c>
      <c r="H794" s="4">
        <v>0</v>
      </c>
      <c r="I794" s="4">
        <v>0</v>
      </c>
      <c r="J794" s="6">
        <v>43326</v>
      </c>
      <c r="K794" s="7">
        <v>1.2403831351548401E-4</v>
      </c>
      <c r="L794" s="7">
        <v>4661</v>
      </c>
      <c r="M794" s="7">
        <v>0</v>
      </c>
      <c r="N794" s="9">
        <v>43337</v>
      </c>
      <c r="O794" s="10">
        <v>3.3738519414328001E-4</v>
      </c>
      <c r="P794" s="10">
        <v>2732</v>
      </c>
      <c r="Q794" s="10">
        <v>0</v>
      </c>
      <c r="R794" s="10">
        <v>2.720007911919597</v>
      </c>
      <c r="S794" s="18">
        <v>2.720007911919597</v>
      </c>
      <c r="U794" s="14"/>
      <c r="V794" s="14">
        <v>4661</v>
      </c>
      <c r="W794" s="14"/>
      <c r="X794" s="14"/>
      <c r="Y794" s="19">
        <f t="shared" si="25"/>
        <v>0</v>
      </c>
    </row>
    <row r="795" spans="1:25">
      <c r="A795">
        <v>2068</v>
      </c>
      <c r="B795" t="s">
        <v>1577</v>
      </c>
      <c r="C795" t="s">
        <v>1578</v>
      </c>
      <c r="D795" t="str">
        <f t="shared" si="24"/>
        <v>Swapcoin SWP</v>
      </c>
      <c r="E795" s="3" t="s">
        <v>3686</v>
      </c>
      <c r="F795" s="3" t="s">
        <v>8883</v>
      </c>
      <c r="G795" s="3" t="s">
        <v>8883</v>
      </c>
      <c r="H795" s="4">
        <v>0</v>
      </c>
      <c r="I795" s="4">
        <v>0</v>
      </c>
      <c r="J795" s="6">
        <v>43392</v>
      </c>
      <c r="K795" s="7">
        <v>0.14636313915252699</v>
      </c>
      <c r="L795" s="7">
        <v>4662</v>
      </c>
      <c r="M795" s="7">
        <v>0</v>
      </c>
      <c r="N795" s="9">
        <v>43405</v>
      </c>
      <c r="O795" s="10">
        <v>0.30519285784900002</v>
      </c>
      <c r="P795" s="10">
        <v>2733</v>
      </c>
      <c r="Q795" s="10">
        <v>0</v>
      </c>
      <c r="R795" s="10">
        <v>2.0851756775382801</v>
      </c>
      <c r="S795" s="18">
        <v>2.0851756775382801</v>
      </c>
      <c r="U795" s="14"/>
      <c r="V795" s="14">
        <v>4662</v>
      </c>
      <c r="W795" s="14"/>
      <c r="X795" s="14"/>
      <c r="Y795" s="19">
        <f t="shared" si="25"/>
        <v>0</v>
      </c>
    </row>
    <row r="796" spans="1:25">
      <c r="A796">
        <v>2069</v>
      </c>
      <c r="B796" t="s">
        <v>1579</v>
      </c>
      <c r="C796" t="s">
        <v>1580</v>
      </c>
      <c r="D796" t="str">
        <f t="shared" si="24"/>
        <v>Open Trading Network OTN</v>
      </c>
      <c r="E796" s="3" t="s">
        <v>8887</v>
      </c>
      <c r="F796" s="3" t="s">
        <v>8883</v>
      </c>
      <c r="G796" s="3" t="s">
        <v>8883</v>
      </c>
      <c r="H796" s="4">
        <v>1846</v>
      </c>
      <c r="I796" s="4">
        <v>11129.914338314269</v>
      </c>
      <c r="J796" s="6">
        <v>43326</v>
      </c>
      <c r="K796" s="7">
        <v>0.69205397367477395</v>
      </c>
      <c r="L796" s="7">
        <v>847</v>
      </c>
      <c r="M796" s="7">
        <v>1339644.492975544</v>
      </c>
      <c r="N796" s="9">
        <v>43341</v>
      </c>
      <c r="O796" s="10">
        <v>1.7085335254669201</v>
      </c>
      <c r="P796" s="10">
        <v>1665</v>
      </c>
      <c r="Q796" s="10">
        <v>3309819.9630831848</v>
      </c>
      <c r="R796" s="10">
        <v>2.4687865259911561</v>
      </c>
      <c r="S796" s="18">
        <v>2.4687865259911561</v>
      </c>
      <c r="T796" s="13">
        <v>44036</v>
      </c>
      <c r="U796" s="14">
        <v>3.1470790507199999E-3</v>
      </c>
      <c r="V796" s="14">
        <v>2271</v>
      </c>
      <c r="W796" s="14">
        <v>6371.3548754286549</v>
      </c>
      <c r="X796" s="14">
        <v>99.815802323816854</v>
      </c>
      <c r="Y796" s="19">
        <f t="shared" si="25"/>
        <v>-0.99815802323816849</v>
      </c>
    </row>
    <row r="797" spans="1:25">
      <c r="A797">
        <v>2070</v>
      </c>
      <c r="B797" t="s">
        <v>1581</v>
      </c>
      <c r="C797" t="s">
        <v>1582</v>
      </c>
      <c r="D797" t="str">
        <f t="shared" si="24"/>
        <v>DomRaider DRT</v>
      </c>
      <c r="E797" s="3" t="s">
        <v>8887</v>
      </c>
      <c r="F797" s="3" t="s">
        <v>8883</v>
      </c>
      <c r="G797" s="3" t="s">
        <v>8883</v>
      </c>
      <c r="H797" s="4">
        <v>1388</v>
      </c>
      <c r="I797" s="4">
        <v>339972.826779222</v>
      </c>
      <c r="J797" s="6">
        <v>43909</v>
      </c>
      <c r="K797" s="7">
        <v>5.0230023571199995E-4</v>
      </c>
      <c r="L797" s="7">
        <v>1300</v>
      </c>
      <c r="M797" s="7">
        <v>297110.58942364802</v>
      </c>
      <c r="N797" s="9">
        <v>44558</v>
      </c>
      <c r="O797" s="10">
        <v>0.13397970801447001</v>
      </c>
      <c r="P797" s="10">
        <v>641</v>
      </c>
      <c r="Q797" s="10">
        <v>79248997.290559009</v>
      </c>
      <c r="R797" s="10">
        <v>266.73232160553658</v>
      </c>
      <c r="S797" s="18">
        <v>266.73232160553658</v>
      </c>
      <c r="T797" s="13">
        <v>44687</v>
      </c>
      <c r="U797" s="14">
        <v>3.6040922350152362E-4</v>
      </c>
      <c r="V797" s="14">
        <v>1564</v>
      </c>
      <c r="W797" s="14">
        <v>213182.0557011512</v>
      </c>
      <c r="X797" s="14">
        <v>99.730997157075009</v>
      </c>
      <c r="Y797" s="19">
        <f t="shared" si="25"/>
        <v>-0.99730997157075008</v>
      </c>
    </row>
    <row r="798" spans="1:25">
      <c r="A798">
        <v>2071</v>
      </c>
      <c r="B798" t="s">
        <v>1583</v>
      </c>
      <c r="C798" t="s">
        <v>1584</v>
      </c>
      <c r="D798" t="str">
        <f t="shared" si="24"/>
        <v>Request REQ</v>
      </c>
      <c r="E798" s="3" t="s">
        <v>8887</v>
      </c>
      <c r="F798" s="3" t="s">
        <v>8883</v>
      </c>
      <c r="G798" s="3" t="s">
        <v>8883</v>
      </c>
      <c r="H798" s="4">
        <v>359</v>
      </c>
      <c r="I798" s="4">
        <v>4970501.1425459599</v>
      </c>
      <c r="J798" s="6">
        <v>43903</v>
      </c>
      <c r="K798" s="7">
        <v>4.6510679028700002E-3</v>
      </c>
      <c r="L798" s="7">
        <v>450</v>
      </c>
      <c r="M798" s="7">
        <v>4970501.1425459599</v>
      </c>
      <c r="N798" s="9">
        <v>44526</v>
      </c>
      <c r="O798" s="10">
        <v>1.0813880635712201</v>
      </c>
      <c r="P798" s="10">
        <v>189</v>
      </c>
      <c r="Q798" s="10">
        <v>745918888.74000001</v>
      </c>
      <c r="R798" s="10">
        <v>232.50317693791041</v>
      </c>
      <c r="S798" s="18">
        <v>232.50317693791041</v>
      </c>
      <c r="T798" s="13">
        <v>44687</v>
      </c>
      <c r="U798" s="14">
        <v>0.17400704516764501</v>
      </c>
      <c r="V798" s="14">
        <v>182</v>
      </c>
      <c r="W798" s="14">
        <v>175697609.53999999</v>
      </c>
      <c r="X798" s="14">
        <v>83.908917526517072</v>
      </c>
      <c r="Y798" s="19">
        <f t="shared" si="25"/>
        <v>-0.83908917526517068</v>
      </c>
    </row>
    <row r="799" spans="1:25">
      <c r="A799">
        <v>2074</v>
      </c>
      <c r="B799" t="s">
        <v>1585</v>
      </c>
      <c r="C799" t="s">
        <v>1586</v>
      </c>
      <c r="D799" t="str">
        <f t="shared" si="24"/>
        <v>Ethereum Gold ETG</v>
      </c>
      <c r="E799" s="3" t="s">
        <v>8887</v>
      </c>
      <c r="F799" s="3" t="s">
        <v>8883</v>
      </c>
      <c r="G799" s="3" t="s">
        <v>8883</v>
      </c>
      <c r="H799" s="4">
        <v>0</v>
      </c>
      <c r="I799" s="4">
        <v>0</v>
      </c>
      <c r="J799" s="6">
        <v>43743</v>
      </c>
      <c r="K799" s="7">
        <v>1.56381221573E-4</v>
      </c>
      <c r="L799" s="7">
        <v>2036</v>
      </c>
      <c r="M799" s="7">
        <v>6773.1651030000003</v>
      </c>
      <c r="N799" s="9">
        <v>44324</v>
      </c>
      <c r="O799" s="10">
        <v>0.26902334</v>
      </c>
      <c r="P799" s="10">
        <v>1729</v>
      </c>
      <c r="Q799" s="10">
        <v>2673658.52</v>
      </c>
      <c r="R799" s="10">
        <v>1720.304633088045</v>
      </c>
      <c r="S799" s="18">
        <v>1720.304633088045</v>
      </c>
      <c r="T799" s="13">
        <v>44625</v>
      </c>
      <c r="U799" s="16">
        <v>5.0202918885965003E-5</v>
      </c>
      <c r="V799" s="14">
        <v>2024</v>
      </c>
      <c r="W799" s="16">
        <v>27566.98</v>
      </c>
      <c r="X799" s="16">
        <v>99.981338824026949</v>
      </c>
      <c r="Y799" s="19">
        <f t="shared" si="25"/>
        <v>-0.99981338824026944</v>
      </c>
    </row>
    <row r="800" spans="1:25">
      <c r="A800">
        <v>2076</v>
      </c>
      <c r="B800" t="s">
        <v>1587</v>
      </c>
      <c r="C800" t="s">
        <v>1588</v>
      </c>
      <c r="D800" t="str">
        <f t="shared" si="24"/>
        <v>Blue Protocol BLUE</v>
      </c>
      <c r="E800" s="3" t="s">
        <v>8887</v>
      </c>
      <c r="F800" s="3" t="s">
        <v>8883</v>
      </c>
      <c r="G800" s="3" t="s">
        <v>8883</v>
      </c>
      <c r="H800" s="4">
        <v>1414</v>
      </c>
      <c r="I800" s="4">
        <v>254858.30031361201</v>
      </c>
      <c r="J800" s="6">
        <v>43915</v>
      </c>
      <c r="K800" s="7">
        <v>1.3626452299000001E-3</v>
      </c>
      <c r="L800" s="7">
        <v>1346</v>
      </c>
      <c r="M800" s="7">
        <v>257148.729970446</v>
      </c>
      <c r="N800" s="9">
        <v>44075</v>
      </c>
      <c r="O800" s="10">
        <v>0.126651321186</v>
      </c>
      <c r="P800" s="10">
        <v>1658</v>
      </c>
      <c r="Q800" s="10">
        <v>3360814.2235657298</v>
      </c>
      <c r="R800" s="10">
        <v>92.945191020332203</v>
      </c>
      <c r="S800" s="18">
        <v>92.945191020332203</v>
      </c>
      <c r="T800" s="13">
        <v>44171</v>
      </c>
      <c r="U800" s="14">
        <v>1.0469500000000001E-3</v>
      </c>
      <c r="V800" s="14">
        <v>1276</v>
      </c>
      <c r="W800" s="14">
        <v>614727.67419822002</v>
      </c>
      <c r="X800" s="14">
        <v>99.173360380139712</v>
      </c>
      <c r="Y800" s="19">
        <f t="shared" si="25"/>
        <v>-0.99173360380139708</v>
      </c>
    </row>
    <row r="801" spans="1:25">
      <c r="A801">
        <v>2077</v>
      </c>
      <c r="B801" t="s">
        <v>1589</v>
      </c>
      <c r="C801" t="s">
        <v>1590</v>
      </c>
      <c r="D801" t="str">
        <f t="shared" si="24"/>
        <v>Runners RUNNERS</v>
      </c>
      <c r="E801" s="3" t="s">
        <v>8887</v>
      </c>
      <c r="F801" s="3" t="s">
        <v>8883</v>
      </c>
      <c r="G801" s="3" t="s">
        <v>8883</v>
      </c>
      <c r="H801" s="4">
        <v>0</v>
      </c>
      <c r="I801" s="4">
        <v>0</v>
      </c>
      <c r="J801" s="6">
        <v>43323</v>
      </c>
      <c r="K801" s="7">
        <v>1.2212811270728699E-4</v>
      </c>
      <c r="L801" s="7">
        <v>4663</v>
      </c>
      <c r="M801" s="7">
        <v>0</v>
      </c>
      <c r="N801" s="9">
        <v>43344</v>
      </c>
      <c r="O801" s="10">
        <v>2.87462607957423E-4</v>
      </c>
      <c r="P801" s="10">
        <v>2734</v>
      </c>
      <c r="Q801" s="10">
        <v>0</v>
      </c>
      <c r="R801" s="10">
        <v>2.3537791716015848</v>
      </c>
      <c r="S801" s="18">
        <v>2.3537791716015848</v>
      </c>
      <c r="U801" s="14"/>
      <c r="V801" s="14">
        <v>4663</v>
      </c>
      <c r="W801" s="14"/>
      <c r="X801" s="14"/>
      <c r="Y801" s="19">
        <f t="shared" si="25"/>
        <v>0</v>
      </c>
    </row>
    <row r="802" spans="1:25">
      <c r="A802">
        <v>2078</v>
      </c>
      <c r="B802" t="s">
        <v>1591</v>
      </c>
      <c r="C802" t="s">
        <v>1591</v>
      </c>
      <c r="D802" t="str">
        <f t="shared" si="24"/>
        <v>LIFE LIFE</v>
      </c>
      <c r="E802" s="3" t="s">
        <v>8887</v>
      </c>
      <c r="F802" s="3" t="s">
        <v>8883</v>
      </c>
      <c r="G802" s="3" t="s">
        <v>8883</v>
      </c>
      <c r="H802" s="4">
        <v>815</v>
      </c>
      <c r="I802" s="4">
        <v>704439.1619888962</v>
      </c>
      <c r="J802" s="6">
        <v>43510</v>
      </c>
      <c r="K802" s="8">
        <v>1.8636340536099999E-5</v>
      </c>
      <c r="L802" s="7">
        <v>1193</v>
      </c>
      <c r="M802" s="7">
        <v>436881.82947083848</v>
      </c>
      <c r="N802" s="9">
        <v>43578</v>
      </c>
      <c r="O802" s="10">
        <v>1.7056626492499999E-4</v>
      </c>
      <c r="P802" s="10">
        <v>1612</v>
      </c>
      <c r="Q802" s="10">
        <v>3998494.3246822548</v>
      </c>
      <c r="R802" s="10">
        <v>9.1523475112831427</v>
      </c>
      <c r="S802" s="18">
        <v>9.1523475112831427</v>
      </c>
      <c r="T802" s="13">
        <v>43965</v>
      </c>
      <c r="U802" s="16">
        <v>6.8132287039999998E-7</v>
      </c>
      <c r="V802" s="14">
        <v>1871</v>
      </c>
      <c r="W802" s="16">
        <v>58903.686287982076</v>
      </c>
      <c r="X802" s="16">
        <v>99.600552389008698</v>
      </c>
      <c r="Y802" s="19">
        <f t="shared" si="25"/>
        <v>-0.99600552389008701</v>
      </c>
    </row>
    <row r="803" spans="1:25">
      <c r="A803">
        <v>2079</v>
      </c>
      <c r="B803" t="s">
        <v>1592</v>
      </c>
      <c r="C803" t="s">
        <v>1593</v>
      </c>
      <c r="D803" t="str">
        <f t="shared" si="24"/>
        <v>Hedge HDG</v>
      </c>
      <c r="E803" s="3" t="s">
        <v>8901</v>
      </c>
      <c r="F803" s="3" t="s">
        <v>8883</v>
      </c>
      <c r="G803" s="3" t="s">
        <v>8883</v>
      </c>
      <c r="H803" s="4">
        <v>0</v>
      </c>
      <c r="I803" s="4">
        <v>0</v>
      </c>
      <c r="J803" s="6">
        <v>43320</v>
      </c>
      <c r="K803" s="7">
        <v>0.55725431442260698</v>
      </c>
      <c r="L803" s="7">
        <v>680</v>
      </c>
      <c r="M803" s="7">
        <v>2067232.031067837</v>
      </c>
      <c r="N803" s="9">
        <v>43327</v>
      </c>
      <c r="O803" s="10">
        <v>1.1226235628128101</v>
      </c>
      <c r="P803" s="10">
        <v>1597</v>
      </c>
      <c r="Q803" s="10">
        <v>4164567.8244460602</v>
      </c>
      <c r="R803" s="10">
        <v>2.0145623528747452</v>
      </c>
      <c r="S803" s="18">
        <v>2.0145623528747452</v>
      </c>
      <c r="U803" s="14"/>
      <c r="V803" s="14">
        <v>4320</v>
      </c>
      <c r="W803" s="14"/>
      <c r="X803" s="14"/>
      <c r="Y803" s="19">
        <f t="shared" si="25"/>
        <v>0</v>
      </c>
    </row>
    <row r="804" spans="1:25">
      <c r="A804">
        <v>2080</v>
      </c>
      <c r="B804" t="s">
        <v>1594</v>
      </c>
      <c r="C804" t="s">
        <v>1595</v>
      </c>
      <c r="D804" t="str">
        <f t="shared" si="24"/>
        <v>Modum MOD</v>
      </c>
      <c r="E804" s="3" t="s">
        <v>8888</v>
      </c>
      <c r="F804" s="3" t="s">
        <v>8883</v>
      </c>
      <c r="G804" s="3" t="s">
        <v>8883</v>
      </c>
      <c r="H804" s="4">
        <v>0</v>
      </c>
      <c r="I804" s="4">
        <v>0</v>
      </c>
      <c r="J804" s="6">
        <v>43368</v>
      </c>
      <c r="K804" s="7">
        <v>0.6236212849617</v>
      </c>
      <c r="L804" s="7">
        <v>241</v>
      </c>
      <c r="M804" s="7">
        <v>13262054.970252501</v>
      </c>
      <c r="N804" s="9">
        <v>43387</v>
      </c>
      <c r="O804" s="10">
        <v>1.19081318378448</v>
      </c>
      <c r="P804" s="10">
        <v>1001</v>
      </c>
      <c r="Q804" s="10">
        <v>25324071.328997511</v>
      </c>
      <c r="R804" s="10">
        <v>1.909513373741909</v>
      </c>
      <c r="S804" s="18">
        <v>1.909513373741909</v>
      </c>
      <c r="U804" s="14"/>
      <c r="V804" s="14">
        <v>4287</v>
      </c>
      <c r="W804" s="14"/>
      <c r="X804" s="14"/>
      <c r="Y804" s="19">
        <f t="shared" si="25"/>
        <v>0</v>
      </c>
    </row>
    <row r="805" spans="1:25">
      <c r="A805">
        <v>2081</v>
      </c>
      <c r="B805" t="s">
        <v>1596</v>
      </c>
      <c r="C805" t="s">
        <v>1597</v>
      </c>
      <c r="D805" t="str">
        <f t="shared" si="24"/>
        <v>Ambrosus AMB</v>
      </c>
      <c r="E805" s="3" t="s">
        <v>8887</v>
      </c>
      <c r="F805" s="3" t="s">
        <v>8883</v>
      </c>
      <c r="G805" s="3" t="s">
        <v>8883</v>
      </c>
      <c r="H805" s="4">
        <v>513</v>
      </c>
      <c r="I805" s="4">
        <v>2551505.4253394101</v>
      </c>
      <c r="J805" s="6">
        <v>43355</v>
      </c>
      <c r="K805" s="7">
        <v>0.100712</v>
      </c>
      <c r="L805" s="7">
        <v>211</v>
      </c>
      <c r="M805" s="7">
        <v>16087336.4695</v>
      </c>
      <c r="N805" s="9">
        <v>43394</v>
      </c>
      <c r="O805" s="10">
        <v>0.22670499999999999</v>
      </c>
      <c r="P805" s="10">
        <v>943</v>
      </c>
      <c r="Q805" s="10">
        <v>29103416.039000001</v>
      </c>
      <c r="R805" s="10">
        <v>2.2510227182460878</v>
      </c>
      <c r="S805" s="18">
        <v>2.2510227182460878</v>
      </c>
      <c r="T805" s="13">
        <v>43903</v>
      </c>
      <c r="U805" s="14">
        <v>5.1296152366899998E-3</v>
      </c>
      <c r="V805" s="14">
        <v>927</v>
      </c>
      <c r="W805" s="14">
        <v>2551505.4253394101</v>
      </c>
      <c r="X805" s="14">
        <v>97.737317114007183</v>
      </c>
      <c r="Y805" s="19">
        <f t="shared" si="25"/>
        <v>-0.97737317114007183</v>
      </c>
    </row>
    <row r="806" spans="1:25">
      <c r="A806">
        <v>2082</v>
      </c>
      <c r="B806" t="s">
        <v>1598</v>
      </c>
      <c r="C806" t="s">
        <v>1598</v>
      </c>
      <c r="D806" t="str">
        <f t="shared" si="24"/>
        <v>ICOS ICOS</v>
      </c>
      <c r="E806" s="3" t="s">
        <v>8887</v>
      </c>
      <c r="F806" s="3" t="s">
        <v>8883</v>
      </c>
      <c r="G806" s="3" t="s">
        <v>8883</v>
      </c>
      <c r="H806" s="4">
        <v>0</v>
      </c>
      <c r="I806" s="4">
        <v>0</v>
      </c>
      <c r="J806" s="6">
        <v>43319</v>
      </c>
      <c r="K806" s="7">
        <v>5.0547246932983398</v>
      </c>
      <c r="L806" s="7">
        <v>616</v>
      </c>
      <c r="M806" s="7">
        <v>2653098.7765025771</v>
      </c>
      <c r="N806" s="9">
        <v>43321</v>
      </c>
      <c r="O806" s="10">
        <v>5.8595867156982404</v>
      </c>
      <c r="P806" s="10">
        <v>1688</v>
      </c>
      <c r="Q806" s="10">
        <v>3075668.4739861139</v>
      </c>
      <c r="R806" s="10">
        <v>1.1592296457741811</v>
      </c>
      <c r="S806" s="18">
        <v>1.1592296457741811</v>
      </c>
      <c r="U806" s="14"/>
      <c r="V806" s="14">
        <v>4334</v>
      </c>
      <c r="W806" s="14"/>
      <c r="X806" s="14"/>
      <c r="Y806" s="19">
        <f t="shared" si="25"/>
        <v>0</v>
      </c>
    </row>
    <row r="807" spans="1:25">
      <c r="A807">
        <v>2083</v>
      </c>
      <c r="B807" t="s">
        <v>1599</v>
      </c>
      <c r="C807" t="s">
        <v>1600</v>
      </c>
      <c r="D807" t="str">
        <f t="shared" si="24"/>
        <v>Bitcoin Gold BTG</v>
      </c>
      <c r="E807" s="3" t="s">
        <v>8881</v>
      </c>
      <c r="F807" s="3" t="s">
        <v>1772</v>
      </c>
      <c r="G807" s="3" t="s">
        <v>8883</v>
      </c>
      <c r="H807" s="4">
        <v>48</v>
      </c>
      <c r="I807" s="4">
        <v>114864194.61282501</v>
      </c>
      <c r="J807" s="6">
        <v>44158</v>
      </c>
      <c r="K807" s="7">
        <v>2.53655484</v>
      </c>
      <c r="L807" s="7">
        <v>33</v>
      </c>
      <c r="M807" s="7">
        <v>211311846.52255249</v>
      </c>
      <c r="N807" s="9">
        <v>44322</v>
      </c>
      <c r="O807" s="10">
        <v>168.19460802</v>
      </c>
      <c r="P807" s="10">
        <v>99</v>
      </c>
      <c r="Q807" s="10">
        <v>2457246194.7199998</v>
      </c>
      <c r="R807" s="10">
        <v>66.30828766942804</v>
      </c>
      <c r="S807" s="18">
        <v>66.30828766942804</v>
      </c>
      <c r="T807" s="13">
        <v>44616</v>
      </c>
      <c r="U807" s="14">
        <v>25.188900662679451</v>
      </c>
      <c r="V807" s="14">
        <v>110</v>
      </c>
      <c r="W807" s="14">
        <v>485783054.69</v>
      </c>
      <c r="X807" s="14">
        <v>85.02395471578717</v>
      </c>
      <c r="Y807" s="19">
        <f t="shared" si="25"/>
        <v>-0.85023954715787164</v>
      </c>
    </row>
    <row r="808" spans="1:25">
      <c r="A808">
        <v>2087</v>
      </c>
      <c r="B808" t="s">
        <v>1601</v>
      </c>
      <c r="C808" t="s">
        <v>1602</v>
      </c>
      <c r="D808" t="str">
        <f t="shared" si="24"/>
        <v>KuCoin Shares KCS</v>
      </c>
      <c r="E808" s="3" t="s">
        <v>8898</v>
      </c>
      <c r="F808" s="3" t="s">
        <v>8883</v>
      </c>
      <c r="G808" s="3" t="s">
        <v>8883</v>
      </c>
      <c r="H808" s="4">
        <v>63</v>
      </c>
      <c r="I808" s="4">
        <v>88181369.541543201</v>
      </c>
      <c r="J808" s="6">
        <v>43496</v>
      </c>
      <c r="K808" s="7">
        <v>0.33650392782600003</v>
      </c>
      <c r="L808" s="7">
        <v>123</v>
      </c>
      <c r="M808" s="7">
        <v>31707452.3717492</v>
      </c>
      <c r="N808" s="9">
        <v>44531</v>
      </c>
      <c r="O808" s="10">
        <v>28.79517655983032</v>
      </c>
      <c r="P808" s="10">
        <v>106</v>
      </c>
      <c r="Q808" s="10">
        <v>2208513873.3099999</v>
      </c>
      <c r="R808" s="10">
        <v>85.571591231825892</v>
      </c>
      <c r="S808" s="18">
        <v>85.571591231825892</v>
      </c>
      <c r="T808" s="13">
        <v>44583</v>
      </c>
      <c r="U808" s="14">
        <v>13.526607614889009</v>
      </c>
      <c r="V808" s="14">
        <v>64</v>
      </c>
      <c r="W808" s="14">
        <v>1208129668.4000001</v>
      </c>
      <c r="X808" s="14">
        <v>53.024745006221558</v>
      </c>
      <c r="Y808" s="19">
        <f t="shared" si="25"/>
        <v>-0.53024745006221563</v>
      </c>
    </row>
    <row r="809" spans="1:25">
      <c r="A809">
        <v>2088</v>
      </c>
      <c r="B809" t="s">
        <v>1603</v>
      </c>
      <c r="C809" t="s">
        <v>1604</v>
      </c>
      <c r="D809" t="str">
        <f t="shared" si="24"/>
        <v>EXRNchain EXRN</v>
      </c>
      <c r="E809" s="3" t="s">
        <v>8887</v>
      </c>
      <c r="F809" s="3" t="s">
        <v>8883</v>
      </c>
      <c r="G809" s="3" t="s">
        <v>8883</v>
      </c>
      <c r="H809" s="4">
        <v>801</v>
      </c>
      <c r="I809" s="4">
        <v>767464.34122804995</v>
      </c>
      <c r="J809" s="6">
        <v>43911</v>
      </c>
      <c r="K809" s="8">
        <v>3.6175888909100001E-6</v>
      </c>
      <c r="L809" s="7">
        <v>1141</v>
      </c>
      <c r="M809" s="7">
        <v>519397.77859629999</v>
      </c>
      <c r="N809" s="9">
        <v>44265</v>
      </c>
      <c r="O809" s="10">
        <v>4.5344999999999999E-4</v>
      </c>
      <c r="P809" s="10">
        <v>1638</v>
      </c>
      <c r="Q809" s="10">
        <v>3594074.03</v>
      </c>
      <c r="R809" s="10">
        <v>125.3459178679463</v>
      </c>
      <c r="S809" s="18">
        <v>125.3459178679463</v>
      </c>
      <c r="T809" s="13">
        <v>44583</v>
      </c>
      <c r="U809" s="16">
        <v>1.4522408420439E-5</v>
      </c>
      <c r="V809" s="14">
        <v>1068</v>
      </c>
      <c r="W809" s="16">
        <v>1424606.71</v>
      </c>
      <c r="X809" s="16">
        <v>96.797351765257687</v>
      </c>
      <c r="Y809" s="19">
        <f t="shared" si="25"/>
        <v>-0.96797351765257689</v>
      </c>
    </row>
    <row r="810" spans="1:25">
      <c r="A810">
        <v>2089</v>
      </c>
      <c r="B810" t="s">
        <v>1605</v>
      </c>
      <c r="C810" t="s">
        <v>1606</v>
      </c>
      <c r="D810" t="str">
        <f t="shared" si="24"/>
        <v>ClearPoll POLL</v>
      </c>
      <c r="E810" s="3" t="s">
        <v>8887</v>
      </c>
      <c r="F810" s="3" t="s">
        <v>8883</v>
      </c>
      <c r="G810" s="3" t="s">
        <v>8883</v>
      </c>
      <c r="H810" s="4">
        <v>1618</v>
      </c>
      <c r="I810" s="4">
        <v>57820.99233332857</v>
      </c>
      <c r="J810" s="6">
        <v>43384</v>
      </c>
      <c r="K810" s="7">
        <v>0.188417017459869</v>
      </c>
      <c r="L810" s="7">
        <v>852</v>
      </c>
      <c r="M810" s="7">
        <v>1318917.426465926</v>
      </c>
      <c r="N810" s="9">
        <v>43399</v>
      </c>
      <c r="O810" s="10">
        <v>0.54861426353454601</v>
      </c>
      <c r="P810" s="10">
        <v>1628</v>
      </c>
      <c r="Q810" s="10">
        <v>3840294.9072134499</v>
      </c>
      <c r="R810" s="10">
        <v>2.9117023023220052</v>
      </c>
      <c r="S810" s="18">
        <v>2.9117023023220052</v>
      </c>
      <c r="T810" s="13">
        <v>43972</v>
      </c>
      <c r="U810" s="14">
        <v>1.36233257999E-3</v>
      </c>
      <c r="V810" s="14">
        <v>2214</v>
      </c>
      <c r="W810" s="14">
        <v>9536.3157989367792</v>
      </c>
      <c r="X810" s="14">
        <v>99.751677513593449</v>
      </c>
      <c r="Y810" s="19">
        <f t="shared" si="25"/>
        <v>-0.99751677513593451</v>
      </c>
    </row>
    <row r="811" spans="1:25">
      <c r="A811">
        <v>2090</v>
      </c>
      <c r="B811" t="s">
        <v>1607</v>
      </c>
      <c r="C811" t="s">
        <v>1608</v>
      </c>
      <c r="D811" t="str">
        <f t="shared" si="24"/>
        <v>LATOKEN LA</v>
      </c>
      <c r="E811" s="3" t="s">
        <v>8898</v>
      </c>
      <c r="F811" s="3" t="s">
        <v>8883</v>
      </c>
      <c r="G811" s="3" t="s">
        <v>8883</v>
      </c>
      <c r="H811" s="4">
        <v>202</v>
      </c>
      <c r="I811" s="4">
        <v>13362329.474402649</v>
      </c>
      <c r="J811" s="6">
        <v>44155</v>
      </c>
      <c r="K811" s="7">
        <v>1.7431276146510001E-2</v>
      </c>
      <c r="L811" s="7">
        <v>383</v>
      </c>
      <c r="M811" s="7">
        <v>6625705.8416426163</v>
      </c>
      <c r="N811" s="9">
        <v>44299</v>
      </c>
      <c r="O811" s="10">
        <v>0.58768029494328999</v>
      </c>
      <c r="P811" s="10">
        <v>377</v>
      </c>
      <c r="Q811" s="10">
        <v>223379902.33742061</v>
      </c>
      <c r="R811" s="10">
        <v>33.714129132246711</v>
      </c>
      <c r="S811" s="18">
        <v>33.714129132246711</v>
      </c>
      <c r="T811" s="13">
        <v>44393</v>
      </c>
      <c r="U811" s="14">
        <v>6.9254200128339993E-2</v>
      </c>
      <c r="V811" s="14">
        <v>454</v>
      </c>
      <c r="W811" s="14">
        <v>26323830.481022999</v>
      </c>
      <c r="X811" s="14">
        <v>88.215667476987136</v>
      </c>
      <c r="Y811" s="19">
        <f t="shared" si="25"/>
        <v>-0.88215667476987136</v>
      </c>
    </row>
    <row r="812" spans="1:25">
      <c r="A812">
        <v>2091</v>
      </c>
      <c r="B812" t="s">
        <v>1609</v>
      </c>
      <c r="C812" t="s">
        <v>1610</v>
      </c>
      <c r="D812" t="str">
        <f t="shared" si="24"/>
        <v>Exchange Union XUC</v>
      </c>
      <c r="E812" s="3" t="s">
        <v>3686</v>
      </c>
      <c r="F812" s="3" t="s">
        <v>8883</v>
      </c>
      <c r="G812" s="3" t="s">
        <v>8883</v>
      </c>
      <c r="H812" s="4">
        <v>2072</v>
      </c>
      <c r="I812" s="4">
        <v>0</v>
      </c>
      <c r="J812" s="6">
        <v>43326</v>
      </c>
      <c r="K812" s="7">
        <v>3.49553</v>
      </c>
      <c r="L812" s="7">
        <v>2966</v>
      </c>
      <c r="M812" s="7">
        <v>0</v>
      </c>
      <c r="N812" s="9">
        <v>43353</v>
      </c>
      <c r="O812" s="10">
        <v>26.623999999999999</v>
      </c>
      <c r="P812" s="10">
        <v>2735</v>
      </c>
      <c r="Q812" s="10">
        <v>0</v>
      </c>
      <c r="R812" s="10">
        <v>7.6165846094869734</v>
      </c>
      <c r="S812" s="18">
        <v>7.6165846094869734</v>
      </c>
      <c r="T812" s="13">
        <v>44682</v>
      </c>
      <c r="U812" s="14">
        <v>1.9851002262508109E-2</v>
      </c>
      <c r="V812" s="14">
        <v>2652</v>
      </c>
      <c r="W812" s="14">
        <v>0</v>
      </c>
      <c r="X812" s="14">
        <v>99.925439444626988</v>
      </c>
      <c r="Y812" s="19">
        <f t="shared" si="25"/>
        <v>-0.99925439444626984</v>
      </c>
    </row>
    <row r="813" spans="1:25">
      <c r="A813">
        <v>2092</v>
      </c>
      <c r="B813" t="s">
        <v>1611</v>
      </c>
      <c r="C813" t="s">
        <v>1611</v>
      </c>
      <c r="D813" t="str">
        <f t="shared" si="24"/>
        <v>NULS NULS</v>
      </c>
      <c r="E813" s="3" t="s">
        <v>8887</v>
      </c>
      <c r="F813" s="3" t="s">
        <v>8883</v>
      </c>
      <c r="G813" s="3" t="s">
        <v>8883</v>
      </c>
      <c r="H813" s="4">
        <v>218</v>
      </c>
      <c r="I813" s="4">
        <v>11297091.542477001</v>
      </c>
      <c r="J813" s="6">
        <v>43903</v>
      </c>
      <c r="K813" s="7">
        <v>9.6951184349700001E-2</v>
      </c>
      <c r="L813" s="7">
        <v>267</v>
      </c>
      <c r="M813" s="7">
        <v>11297091.542477001</v>
      </c>
      <c r="N813" s="9">
        <v>44304</v>
      </c>
      <c r="O813" s="10">
        <v>2.0291477200000001</v>
      </c>
      <c r="P813" s="10">
        <v>469</v>
      </c>
      <c r="Q813" s="10">
        <v>151890131.91</v>
      </c>
      <c r="R813" s="10">
        <v>20.9295815580852</v>
      </c>
      <c r="S813" s="18">
        <v>20.9295815580852</v>
      </c>
      <c r="T813" s="13">
        <v>44397</v>
      </c>
      <c r="U813" s="14">
        <v>0.31307701999999998</v>
      </c>
      <c r="V813" s="14">
        <v>423</v>
      </c>
      <c r="W813" s="14">
        <v>31621616.34</v>
      </c>
      <c r="X813" s="14">
        <v>84.571008955424901</v>
      </c>
      <c r="Y813" s="19">
        <f t="shared" si="25"/>
        <v>-0.84571008955424898</v>
      </c>
    </row>
    <row r="814" spans="1:25">
      <c r="A814">
        <v>2093</v>
      </c>
      <c r="B814" t="s">
        <v>1612</v>
      </c>
      <c r="C814" t="s">
        <v>1613</v>
      </c>
      <c r="D814" t="str">
        <f t="shared" si="24"/>
        <v>Bitcoin Red BTCRED</v>
      </c>
      <c r="E814" s="3" t="s">
        <v>8887</v>
      </c>
      <c r="F814" s="3" t="s">
        <v>8883</v>
      </c>
      <c r="G814" s="3" t="s">
        <v>8883</v>
      </c>
      <c r="H814" s="4">
        <v>1780</v>
      </c>
      <c r="I814" s="4">
        <v>19943.661502648309</v>
      </c>
      <c r="J814" s="6">
        <v>43320</v>
      </c>
      <c r="K814" s="7">
        <v>5.6974808685481496E-3</v>
      </c>
      <c r="L814" s="7">
        <v>1557</v>
      </c>
      <c r="M814" s="7">
        <v>117083.2375404479</v>
      </c>
      <c r="N814" s="9">
        <v>43344</v>
      </c>
      <c r="O814" s="10">
        <v>8.3039049059152603E-3</v>
      </c>
      <c r="P814" s="10">
        <v>2367</v>
      </c>
      <c r="Q814" s="10">
        <v>170645.2541121596</v>
      </c>
      <c r="R814" s="10">
        <v>1.457469554966893</v>
      </c>
      <c r="S814" s="18">
        <v>1.457469554966893</v>
      </c>
      <c r="T814" s="13">
        <v>43928</v>
      </c>
      <c r="U814" s="14">
        <v>6.0492865652100002E-4</v>
      </c>
      <c r="V814" s="14">
        <v>2171</v>
      </c>
      <c r="W814" s="14">
        <v>12703.50178633607</v>
      </c>
      <c r="X814" s="14">
        <v>92.715130250467098</v>
      </c>
      <c r="Y814" s="19">
        <f t="shared" si="25"/>
        <v>-0.92715130250467093</v>
      </c>
    </row>
    <row r="815" spans="1:25">
      <c r="A815">
        <v>2094</v>
      </c>
      <c r="B815" t="s">
        <v>1614</v>
      </c>
      <c r="C815" t="s">
        <v>1615</v>
      </c>
      <c r="D815" t="str">
        <f t="shared" si="24"/>
        <v>Paragon PRG</v>
      </c>
      <c r="E815" s="3" t="s">
        <v>8887</v>
      </c>
      <c r="F815" s="3" t="s">
        <v>8883</v>
      </c>
      <c r="G815" s="3" t="s">
        <v>8883</v>
      </c>
      <c r="H815" s="4">
        <v>1418</v>
      </c>
      <c r="I815" s="4">
        <v>250488.17763794941</v>
      </c>
      <c r="J815" s="6">
        <v>43431</v>
      </c>
      <c r="K815" s="7">
        <v>3.2965718584500002E-3</v>
      </c>
      <c r="L815" s="7">
        <v>1394</v>
      </c>
      <c r="M815" s="7">
        <v>217364.69979944531</v>
      </c>
      <c r="N815" s="9">
        <v>43466</v>
      </c>
      <c r="O815" s="10">
        <v>0.38937462649600002</v>
      </c>
      <c r="P815" s="10">
        <v>995</v>
      </c>
      <c r="Q815" s="10">
        <v>25674031.025563691</v>
      </c>
      <c r="R815" s="10">
        <v>118.1150125691719</v>
      </c>
      <c r="S815" s="18">
        <v>118.1150125691719</v>
      </c>
      <c r="T815" s="13">
        <v>43949</v>
      </c>
      <c r="U815" s="14">
        <v>2.56956801297E-3</v>
      </c>
      <c r="V815" s="14">
        <v>1875</v>
      </c>
      <c r="W815" s="14">
        <v>57214.502422556172</v>
      </c>
      <c r="X815" s="14">
        <v>99.340078207947542</v>
      </c>
      <c r="Y815" s="19">
        <f t="shared" si="25"/>
        <v>-0.99340078207947546</v>
      </c>
    </row>
    <row r="816" spans="1:25">
      <c r="A816">
        <v>2095</v>
      </c>
      <c r="B816" t="s">
        <v>1616</v>
      </c>
      <c r="C816" t="s">
        <v>1617</v>
      </c>
      <c r="D816" t="str">
        <f t="shared" si="24"/>
        <v>BOScoin BOS</v>
      </c>
      <c r="E816" s="3" t="s">
        <v>8887</v>
      </c>
      <c r="F816" s="3" t="s">
        <v>8883</v>
      </c>
      <c r="G816" s="3" t="s">
        <v>8883</v>
      </c>
      <c r="H816" s="4">
        <v>640</v>
      </c>
      <c r="I816" s="4">
        <v>1464198.2945487441</v>
      </c>
      <c r="J816" s="6">
        <v>43384</v>
      </c>
      <c r="K816" s="7">
        <v>4.09183092415333E-2</v>
      </c>
      <c r="L816" s="7">
        <v>194</v>
      </c>
      <c r="M816" s="7">
        <v>18283886.201214619</v>
      </c>
      <c r="N816" s="9">
        <v>43414</v>
      </c>
      <c r="O816" s="10">
        <v>0.126297455595</v>
      </c>
      <c r="P816" s="10">
        <v>734</v>
      </c>
      <c r="Q816" s="10">
        <v>57697571.880634427</v>
      </c>
      <c r="R816" s="10">
        <v>3.086575617029756</v>
      </c>
      <c r="S816" s="18">
        <v>3.086575617029756</v>
      </c>
      <c r="T816" s="13">
        <v>44136</v>
      </c>
      <c r="U816" s="14">
        <v>3.5190972699000001E-4</v>
      </c>
      <c r="V816" s="14">
        <v>1470</v>
      </c>
      <c r="W816" s="14">
        <v>304698.39805354708</v>
      </c>
      <c r="X816" s="14">
        <v>99.7213643573957</v>
      </c>
      <c r="Y816" s="19">
        <f t="shared" si="25"/>
        <v>-0.99721364357395703</v>
      </c>
    </row>
    <row r="817" spans="1:25">
      <c r="A817">
        <v>2096</v>
      </c>
      <c r="B817" t="s">
        <v>1618</v>
      </c>
      <c r="C817" t="s">
        <v>800</v>
      </c>
      <c r="D817" t="str">
        <f t="shared" si="24"/>
        <v>Ripio Credit Network RCN</v>
      </c>
      <c r="E817" s="3" t="s">
        <v>3686</v>
      </c>
      <c r="F817" s="3" t="s">
        <v>8883</v>
      </c>
      <c r="G817" s="3" t="s">
        <v>8883</v>
      </c>
      <c r="H817" s="4">
        <v>167</v>
      </c>
      <c r="I817" s="4">
        <v>18187408.897340301</v>
      </c>
      <c r="J817" s="6">
        <v>43501</v>
      </c>
      <c r="K817" s="7">
        <v>1.00211298638E-2</v>
      </c>
      <c r="L817" s="7">
        <v>432</v>
      </c>
      <c r="M817" s="7">
        <v>5313102.8306199498</v>
      </c>
      <c r="N817" s="9">
        <v>44297</v>
      </c>
      <c r="O817" s="10">
        <v>0.19734245</v>
      </c>
      <c r="P817" s="10">
        <v>605</v>
      </c>
      <c r="Q817" s="10">
        <v>91296516.920000002</v>
      </c>
      <c r="R817" s="10">
        <v>19.69263473102702</v>
      </c>
      <c r="S817" s="18">
        <v>19.69263473102702</v>
      </c>
      <c r="T817" s="13">
        <v>44686</v>
      </c>
      <c r="U817" s="14">
        <v>6.3276000193637624E-3</v>
      </c>
      <c r="V817" s="14">
        <v>860</v>
      </c>
      <c r="W817" s="14">
        <v>3242835.71</v>
      </c>
      <c r="X817" s="14">
        <v>96.793594069920715</v>
      </c>
      <c r="Y817" s="19">
        <f t="shared" si="25"/>
        <v>-0.96793594069920719</v>
      </c>
    </row>
    <row r="818" spans="1:25">
      <c r="A818">
        <v>2098</v>
      </c>
      <c r="B818" t="s">
        <v>1619</v>
      </c>
      <c r="C818" t="s">
        <v>1620</v>
      </c>
      <c r="D818" t="str">
        <f t="shared" si="24"/>
        <v>Mercury Protocol GMT</v>
      </c>
      <c r="E818" s="3" t="s">
        <v>8887</v>
      </c>
      <c r="F818" s="3" t="s">
        <v>8883</v>
      </c>
      <c r="G818" s="3" t="s">
        <v>8883</v>
      </c>
      <c r="H818" s="4">
        <v>0</v>
      </c>
      <c r="I818" s="4">
        <v>0</v>
      </c>
      <c r="J818" s="6">
        <v>43322</v>
      </c>
      <c r="K818" s="7">
        <v>3.4302179701626301E-3</v>
      </c>
      <c r="L818" s="7">
        <v>1099</v>
      </c>
      <c r="M818" s="7">
        <v>584199.13555618969</v>
      </c>
      <c r="N818" s="9">
        <v>43324</v>
      </c>
      <c r="O818" s="10">
        <v>5.0525357946753502E-3</v>
      </c>
      <c r="P818" s="10">
        <v>2041</v>
      </c>
      <c r="Q818" s="10">
        <v>860495.47559104627</v>
      </c>
      <c r="R818" s="10">
        <v>1.47294890255496</v>
      </c>
      <c r="S818" s="18">
        <v>1.47294890255496</v>
      </c>
      <c r="U818" s="14"/>
      <c r="V818" s="14">
        <v>4409</v>
      </c>
      <c r="W818" s="14"/>
      <c r="X818" s="14"/>
      <c r="Y818" s="19">
        <f t="shared" si="25"/>
        <v>0</v>
      </c>
    </row>
    <row r="819" spans="1:25">
      <c r="A819">
        <v>2099</v>
      </c>
      <c r="B819" t="s">
        <v>913</v>
      </c>
      <c r="C819" t="s">
        <v>1621</v>
      </c>
      <c r="D819" t="str">
        <f t="shared" si="24"/>
        <v>ICON ICX</v>
      </c>
      <c r="E819" s="3" t="s">
        <v>8887</v>
      </c>
      <c r="F819" s="3" t="s">
        <v>8883</v>
      </c>
      <c r="G819" s="3" t="s">
        <v>8883</v>
      </c>
      <c r="H819" s="4">
        <v>54</v>
      </c>
      <c r="I819" s="4">
        <v>100993285.121657</v>
      </c>
      <c r="J819" s="6">
        <v>43833</v>
      </c>
      <c r="K819" s="7">
        <v>0.106937427298</v>
      </c>
      <c r="L819" s="7">
        <v>71</v>
      </c>
      <c r="M819" s="7">
        <v>58110998.1906358</v>
      </c>
      <c r="N819" s="9">
        <v>44286</v>
      </c>
      <c r="O819" s="10">
        <v>3.2561995600000002</v>
      </c>
      <c r="P819" s="10">
        <v>120</v>
      </c>
      <c r="Q819" s="10">
        <v>1858184732.98</v>
      </c>
      <c r="R819" s="10">
        <v>30.449578246594861</v>
      </c>
      <c r="S819" s="18">
        <v>30.449578246594861</v>
      </c>
      <c r="T819" s="13">
        <v>44616</v>
      </c>
      <c r="U819" s="14">
        <v>0.54164954723683689</v>
      </c>
      <c r="V819" s="14">
        <v>117</v>
      </c>
      <c r="W819" s="14">
        <v>449634257.79000002</v>
      </c>
      <c r="X819" s="14">
        <v>83.365591166751557</v>
      </c>
      <c r="Y819" s="19">
        <f t="shared" si="25"/>
        <v>-0.83365591166751551</v>
      </c>
    </row>
    <row r="820" spans="1:25">
      <c r="A820">
        <v>2100</v>
      </c>
      <c r="B820" t="s">
        <v>1622</v>
      </c>
      <c r="C820" t="s">
        <v>1623</v>
      </c>
      <c r="D820" t="str">
        <f t="shared" si="24"/>
        <v>JavaScript Token JS</v>
      </c>
      <c r="E820" s="3" t="s">
        <v>8887</v>
      </c>
      <c r="F820" s="3" t="s">
        <v>8883</v>
      </c>
      <c r="G820" s="3" t="s">
        <v>8883</v>
      </c>
      <c r="H820" s="4">
        <v>2008</v>
      </c>
      <c r="I820" s="4">
        <v>797.49791030084202</v>
      </c>
      <c r="J820" s="6">
        <v>43934</v>
      </c>
      <c r="K820" s="8">
        <v>7.3141509567700003E-5</v>
      </c>
      <c r="L820" s="7">
        <v>2140</v>
      </c>
      <c r="M820" s="7">
        <v>601.01665491161805</v>
      </c>
      <c r="N820" s="9">
        <v>44530</v>
      </c>
      <c r="O820" s="10">
        <v>5.1918336100407587E-2</v>
      </c>
      <c r="P820" s="10">
        <v>2464</v>
      </c>
      <c r="Q820" s="10">
        <v>68350.83</v>
      </c>
      <c r="R820" s="10">
        <v>709.83407927001861</v>
      </c>
      <c r="S820" s="18">
        <v>709.83407927001861</v>
      </c>
      <c r="T820" s="13">
        <v>44592</v>
      </c>
      <c r="U820" s="14">
        <v>2.21878689856491E-4</v>
      </c>
      <c r="V820" s="14">
        <v>2005</v>
      </c>
      <c r="W820" s="14">
        <v>30755.7</v>
      </c>
      <c r="X820" s="14">
        <v>99.572639058718309</v>
      </c>
      <c r="Y820" s="19">
        <f t="shared" si="25"/>
        <v>-0.99572639058718304</v>
      </c>
    </row>
    <row r="821" spans="1:25">
      <c r="A821">
        <v>2101</v>
      </c>
      <c r="B821" t="s">
        <v>1624</v>
      </c>
      <c r="C821" t="s">
        <v>1625</v>
      </c>
      <c r="D821" t="str">
        <f t="shared" si="24"/>
        <v>Ethereum Lite ELITE</v>
      </c>
      <c r="E821" s="3" t="s">
        <v>8887</v>
      </c>
      <c r="F821" s="3" t="s">
        <v>8883</v>
      </c>
      <c r="G821" s="3" t="s">
        <v>8883</v>
      </c>
      <c r="H821" s="4">
        <v>2264</v>
      </c>
      <c r="I821" s="4">
        <v>0</v>
      </c>
      <c r="J821" s="6">
        <v>43326</v>
      </c>
      <c r="K821" s="7">
        <v>0.17488735914230299</v>
      </c>
      <c r="L821" s="7">
        <v>2967</v>
      </c>
      <c r="M821" s="7">
        <v>0</v>
      </c>
      <c r="N821" s="9">
        <v>43337</v>
      </c>
      <c r="O821" s="10">
        <v>0.25182431936263999</v>
      </c>
      <c r="P821" s="10">
        <v>2736</v>
      </c>
      <c r="Q821" s="10">
        <v>0</v>
      </c>
      <c r="R821" s="10">
        <v>1.43992293438278</v>
      </c>
      <c r="S821" s="18">
        <v>1.43992293438278</v>
      </c>
      <c r="T821" s="13">
        <v>43908</v>
      </c>
      <c r="U821" s="14">
        <v>8.3547033540500005E-4</v>
      </c>
      <c r="V821" s="14">
        <v>2653</v>
      </c>
      <c r="W821" s="14">
        <v>0</v>
      </c>
      <c r="X821" s="14">
        <v>99.668232862687944</v>
      </c>
      <c r="Y821" s="19">
        <f t="shared" si="25"/>
        <v>-0.99668232862687944</v>
      </c>
    </row>
    <row r="822" spans="1:25">
      <c r="A822">
        <v>2104</v>
      </c>
      <c r="B822" t="s">
        <v>1626</v>
      </c>
      <c r="C822" t="s">
        <v>1627</v>
      </c>
      <c r="D822" t="str">
        <f t="shared" si="24"/>
        <v>iEthereum IETH</v>
      </c>
      <c r="E822" s="3" t="s">
        <v>8887</v>
      </c>
      <c r="F822" s="3" t="s">
        <v>8883</v>
      </c>
      <c r="G822" s="3" t="s">
        <v>8883</v>
      </c>
      <c r="H822" s="4">
        <v>1389</v>
      </c>
      <c r="I822" s="4">
        <v>338135.86008737801</v>
      </c>
      <c r="J822" s="6">
        <v>43396</v>
      </c>
      <c r="K822" s="7">
        <v>4.2121099999999998E-3</v>
      </c>
      <c r="L822" s="7">
        <v>1468</v>
      </c>
      <c r="M822" s="7">
        <v>165986.4474</v>
      </c>
      <c r="N822" s="9">
        <v>44204</v>
      </c>
      <c r="O822" s="10">
        <v>0.20970781999999999</v>
      </c>
      <c r="P822" s="10">
        <v>1636</v>
      </c>
      <c r="Q822" s="10">
        <v>3671784.5840524798</v>
      </c>
      <c r="R822" s="10">
        <v>49.786881159323947</v>
      </c>
      <c r="S822" s="18">
        <v>49.786881159323947</v>
      </c>
      <c r="T822" s="13">
        <v>44300</v>
      </c>
      <c r="U822" s="14">
        <v>1.0900190000000001E-2</v>
      </c>
      <c r="V822" s="14">
        <v>1357</v>
      </c>
      <c r="W822" s="14">
        <v>449780.96</v>
      </c>
      <c r="X822" s="14">
        <v>94.80220146296881</v>
      </c>
      <c r="Y822" s="19">
        <f t="shared" si="25"/>
        <v>-0.94802201462968805</v>
      </c>
    </row>
    <row r="823" spans="1:25">
      <c r="A823">
        <v>2105</v>
      </c>
      <c r="B823" t="s">
        <v>1628</v>
      </c>
      <c r="C823" t="s">
        <v>1629</v>
      </c>
      <c r="D823" t="str">
        <f t="shared" si="24"/>
        <v>Pirl PIRL</v>
      </c>
      <c r="E823" s="3" t="s">
        <v>8887</v>
      </c>
      <c r="F823" s="3" t="s">
        <v>8883</v>
      </c>
      <c r="G823" s="3" t="s">
        <v>8883</v>
      </c>
      <c r="H823" s="4">
        <v>982</v>
      </c>
      <c r="I823" s="4">
        <v>294669.91934057529</v>
      </c>
      <c r="J823" s="6">
        <v>43343</v>
      </c>
      <c r="K823" s="7">
        <v>0.103994600474834</v>
      </c>
      <c r="L823" s="7">
        <v>624</v>
      </c>
      <c r="M823" s="7">
        <v>2596202.0558159491</v>
      </c>
      <c r="N823" s="9">
        <v>43345</v>
      </c>
      <c r="O823" s="10">
        <v>0.17949014902114899</v>
      </c>
      <c r="P823" s="10">
        <v>1570</v>
      </c>
      <c r="Q823" s="10">
        <v>4503681.1378211342</v>
      </c>
      <c r="R823" s="10">
        <v>1.725956426599133</v>
      </c>
      <c r="S823" s="18">
        <v>1.725956426599133</v>
      </c>
      <c r="T823" s="13">
        <v>44406</v>
      </c>
      <c r="U823" s="14">
        <v>3.9989735684000001E-4</v>
      </c>
      <c r="V823" s="14">
        <v>1981</v>
      </c>
      <c r="W823" s="14">
        <v>33828.771921761901</v>
      </c>
      <c r="X823" s="14">
        <v>99.777203730109505</v>
      </c>
      <c r="Y823" s="19">
        <f t="shared" si="25"/>
        <v>-0.99777203730109509</v>
      </c>
    </row>
    <row r="824" spans="1:25">
      <c r="A824">
        <v>2106</v>
      </c>
      <c r="B824" t="s">
        <v>1630</v>
      </c>
      <c r="C824" t="s">
        <v>1631</v>
      </c>
      <c r="D824" t="str">
        <f t="shared" si="24"/>
        <v>Xenon XNN</v>
      </c>
      <c r="E824" s="3" t="s">
        <v>8887</v>
      </c>
      <c r="F824" s="3" t="s">
        <v>8883</v>
      </c>
      <c r="G824" s="3" t="s">
        <v>8883</v>
      </c>
      <c r="H824" s="4">
        <v>0</v>
      </c>
      <c r="I824" s="4">
        <v>0</v>
      </c>
      <c r="J824" s="6">
        <v>43319</v>
      </c>
      <c r="K824" s="7">
        <v>3.0083239544182998E-3</v>
      </c>
      <c r="L824" s="7">
        <v>978</v>
      </c>
      <c r="M824" s="7">
        <v>902497.18632549001</v>
      </c>
      <c r="N824" s="9">
        <v>43323</v>
      </c>
      <c r="O824" s="10">
        <v>3.8607672322541501E-3</v>
      </c>
      <c r="P824" s="10">
        <v>1970</v>
      </c>
      <c r="Q824" s="10">
        <v>1158230.169676245</v>
      </c>
      <c r="R824" s="10">
        <v>1.2833615297926519</v>
      </c>
      <c r="S824" s="18">
        <v>1.2833615297926519</v>
      </c>
      <c r="U824" s="14"/>
      <c r="V824" s="14">
        <v>4393</v>
      </c>
      <c r="W824" s="14"/>
      <c r="X824" s="14"/>
      <c r="Y824" s="19">
        <f t="shared" si="25"/>
        <v>0</v>
      </c>
    </row>
    <row r="825" spans="1:25">
      <c r="A825">
        <v>2107</v>
      </c>
      <c r="B825" t="s">
        <v>1632</v>
      </c>
      <c r="C825" t="s">
        <v>1633</v>
      </c>
      <c r="D825" t="str">
        <f t="shared" si="24"/>
        <v>LUXCoin LUX</v>
      </c>
      <c r="E825" s="3" t="s">
        <v>8887</v>
      </c>
      <c r="F825" s="3" t="s">
        <v>8883</v>
      </c>
      <c r="G825" s="3" t="s">
        <v>8883</v>
      </c>
      <c r="H825" s="4">
        <v>922</v>
      </c>
      <c r="I825" s="4">
        <v>408907.86645436002</v>
      </c>
      <c r="J825" s="6">
        <v>43322</v>
      </c>
      <c r="K825" s="7">
        <v>2.0150999999999999</v>
      </c>
      <c r="L825" s="7">
        <v>469</v>
      </c>
      <c r="M825" s="7">
        <v>4657284.6316400003</v>
      </c>
      <c r="N825" s="9">
        <v>43325</v>
      </c>
      <c r="O825" s="10">
        <v>3.1042299999999998</v>
      </c>
      <c r="P825" s="10">
        <v>1450</v>
      </c>
      <c r="Q825" s="10">
        <v>6467734.5992900003</v>
      </c>
      <c r="R825" s="10">
        <v>1.540484343208774</v>
      </c>
      <c r="S825" s="18">
        <v>1.540484343208774</v>
      </c>
      <c r="T825" s="13">
        <v>44600</v>
      </c>
      <c r="U825" s="14">
        <v>4.2980833817391978E-3</v>
      </c>
      <c r="V825" s="14">
        <v>1697</v>
      </c>
      <c r="W825" s="14">
        <v>125771.88</v>
      </c>
      <c r="X825" s="14">
        <v>99.861541078407882</v>
      </c>
      <c r="Y825" s="19">
        <f t="shared" si="25"/>
        <v>-0.99861541078407878</v>
      </c>
    </row>
    <row r="826" spans="1:25">
      <c r="A826">
        <v>2109</v>
      </c>
      <c r="B826" t="s">
        <v>1634</v>
      </c>
      <c r="C826" t="s">
        <v>1635</v>
      </c>
      <c r="D826" t="str">
        <f t="shared" si="24"/>
        <v>Network Token NTWK</v>
      </c>
      <c r="E826" s="3" t="s">
        <v>8887</v>
      </c>
      <c r="F826" s="3" t="s">
        <v>8883</v>
      </c>
      <c r="G826" s="3" t="s">
        <v>8883</v>
      </c>
      <c r="H826" s="4">
        <v>0</v>
      </c>
      <c r="I826" s="4">
        <v>0</v>
      </c>
      <c r="J826" s="6">
        <v>43324</v>
      </c>
      <c r="K826" s="7">
        <v>9.7494490910321496E-4</v>
      </c>
      <c r="L826" s="7">
        <v>1963</v>
      </c>
      <c r="M826" s="7">
        <v>15202.1307281137</v>
      </c>
      <c r="N826" s="9">
        <v>43400</v>
      </c>
      <c r="O826" s="10">
        <v>1.47126065567136E-2</v>
      </c>
      <c r="P826" s="10">
        <v>2323</v>
      </c>
      <c r="Q826" s="10">
        <v>232910.15441225129</v>
      </c>
      <c r="R826" s="10">
        <v>15.090705556118779</v>
      </c>
      <c r="S826" s="18">
        <v>15.090705556118779</v>
      </c>
      <c r="U826" s="14"/>
      <c r="V826" s="14">
        <v>4490</v>
      </c>
      <c r="W826" s="14"/>
      <c r="X826" s="14"/>
      <c r="Y826" s="19">
        <f t="shared" si="25"/>
        <v>0</v>
      </c>
    </row>
    <row r="827" spans="1:25">
      <c r="A827">
        <v>2110</v>
      </c>
      <c r="B827" t="s">
        <v>1636</v>
      </c>
      <c r="C827" t="s">
        <v>1637</v>
      </c>
      <c r="D827" t="str">
        <f t="shared" si="24"/>
        <v>Dovu DOV</v>
      </c>
      <c r="E827" s="3" t="s">
        <v>8893</v>
      </c>
      <c r="F827" s="3" t="s">
        <v>8883</v>
      </c>
      <c r="G827" s="3" t="s">
        <v>8883</v>
      </c>
      <c r="H827" s="4">
        <v>1457</v>
      </c>
      <c r="I827" s="4">
        <v>172583.67303146099</v>
      </c>
      <c r="J827" s="6">
        <v>44146</v>
      </c>
      <c r="K827" s="7">
        <v>1.9425000000000001E-4</v>
      </c>
      <c r="L827" s="7">
        <v>1386</v>
      </c>
      <c r="M827" s="7">
        <v>224142.64504621</v>
      </c>
      <c r="N827" s="9">
        <v>44305</v>
      </c>
      <c r="O827" s="10">
        <v>0.13453417000000001</v>
      </c>
      <c r="P827" s="10">
        <v>672</v>
      </c>
      <c r="Q827" s="10">
        <v>73141051.430000007</v>
      </c>
      <c r="R827" s="10">
        <v>692.58259974259977</v>
      </c>
      <c r="S827" s="18">
        <v>692.58259974259977</v>
      </c>
      <c r="T827" s="13">
        <v>44561</v>
      </c>
      <c r="U827" s="14">
        <v>8.4043970319101213E-3</v>
      </c>
      <c r="V827" s="14">
        <v>651</v>
      </c>
      <c r="W827" s="14">
        <v>8419214.4199999999</v>
      </c>
      <c r="X827" s="14">
        <v>93.752964743521943</v>
      </c>
      <c r="Y827" s="19">
        <f t="shared" si="25"/>
        <v>-0.93752964743521938</v>
      </c>
    </row>
    <row r="828" spans="1:25">
      <c r="A828">
        <v>2112</v>
      </c>
      <c r="B828" t="s">
        <v>1638</v>
      </c>
      <c r="C828" t="s">
        <v>1639</v>
      </c>
      <c r="D828" t="str">
        <f t="shared" si="24"/>
        <v>Red Pulse Phoenix PHX</v>
      </c>
      <c r="E828" s="3" t="s">
        <v>1772</v>
      </c>
      <c r="F828" s="3" t="s">
        <v>8883</v>
      </c>
      <c r="G828" s="3" t="s">
        <v>8883</v>
      </c>
      <c r="H828" s="4">
        <v>673</v>
      </c>
      <c r="I828" s="4">
        <v>1334625.0620540299</v>
      </c>
      <c r="J828" s="6">
        <v>43903</v>
      </c>
      <c r="K828" s="7">
        <v>1.1001512779199999E-3</v>
      </c>
      <c r="L828" s="7">
        <v>849</v>
      </c>
      <c r="M828" s="7">
        <v>1334625.0620540299</v>
      </c>
      <c r="N828" s="9">
        <v>44505</v>
      </c>
      <c r="O828" s="10">
        <v>1.3083211839389941</v>
      </c>
      <c r="P828" s="10">
        <v>629</v>
      </c>
      <c r="Q828" s="10">
        <v>82518069.909999996</v>
      </c>
      <c r="R828" s="10">
        <v>1189.2193466452809</v>
      </c>
      <c r="S828" s="18">
        <v>1189.2193466452809</v>
      </c>
      <c r="T828" s="13">
        <v>44629</v>
      </c>
      <c r="U828" s="14">
        <v>1.543336390273207E-3</v>
      </c>
      <c r="V828" s="14">
        <v>2528</v>
      </c>
      <c r="W828" s="14">
        <v>0</v>
      </c>
      <c r="X828" s="14">
        <v>99.88203688748456</v>
      </c>
      <c r="Y828" s="19">
        <f t="shared" si="25"/>
        <v>-0.9988203688748456</v>
      </c>
    </row>
    <row r="829" spans="1:25">
      <c r="A829">
        <v>2115</v>
      </c>
      <c r="B829" t="s">
        <v>1640</v>
      </c>
      <c r="C829" t="s">
        <v>1641</v>
      </c>
      <c r="D829" t="str">
        <f t="shared" si="24"/>
        <v>PlayerCoin PEC</v>
      </c>
      <c r="E829" s="3" t="s">
        <v>8887</v>
      </c>
      <c r="F829" s="3" t="s">
        <v>8883</v>
      </c>
      <c r="G829" s="3" t="s">
        <v>8883</v>
      </c>
      <c r="H829" s="4">
        <v>0</v>
      </c>
      <c r="I829" s="4">
        <v>0</v>
      </c>
      <c r="J829" s="6">
        <v>43447</v>
      </c>
      <c r="K829" s="8">
        <v>6.8883816965599999E-5</v>
      </c>
      <c r="L829" s="7">
        <v>2099</v>
      </c>
      <c r="M829" s="7">
        <v>2419.1996521418491</v>
      </c>
      <c r="N829" s="9">
        <v>43466</v>
      </c>
      <c r="O829" s="10">
        <v>7.7071475425300004E-4</v>
      </c>
      <c r="P829" s="10">
        <v>2535</v>
      </c>
      <c r="Q829" s="10">
        <v>27067.502172833581</v>
      </c>
      <c r="R829" s="10">
        <v>11.188618578408461</v>
      </c>
      <c r="S829" s="18">
        <v>11.188618578408461</v>
      </c>
      <c r="U829" s="14"/>
      <c r="V829" s="14">
        <v>4580</v>
      </c>
      <c r="W829" s="14"/>
      <c r="X829" s="14"/>
      <c r="Y829" s="19">
        <f t="shared" si="25"/>
        <v>0</v>
      </c>
    </row>
    <row r="830" spans="1:25">
      <c r="A830">
        <v>2117</v>
      </c>
      <c r="B830" t="s">
        <v>1642</v>
      </c>
      <c r="C830" t="s">
        <v>1643</v>
      </c>
      <c r="D830" t="str">
        <f t="shared" si="24"/>
        <v>Roofs ROOFS</v>
      </c>
      <c r="E830" s="3" t="s">
        <v>8887</v>
      </c>
      <c r="F830" s="3" t="s">
        <v>8883</v>
      </c>
      <c r="G830" s="3" t="s">
        <v>8883</v>
      </c>
      <c r="H830" s="4">
        <v>0</v>
      </c>
      <c r="I830" s="4">
        <v>0</v>
      </c>
      <c r="J830" s="6">
        <v>43326</v>
      </c>
      <c r="K830" s="7">
        <v>1.8155618454329699E-4</v>
      </c>
      <c r="L830" s="7">
        <v>1899</v>
      </c>
      <c r="M830" s="7">
        <v>23602.30399062861</v>
      </c>
      <c r="N830" s="9">
        <v>43329</v>
      </c>
      <c r="O830" s="10">
        <v>3.2746684155426898E-4</v>
      </c>
      <c r="P830" s="10">
        <v>2509</v>
      </c>
      <c r="Q830" s="10">
        <v>42570.689402054973</v>
      </c>
      <c r="R830" s="10">
        <v>1.803666685208267</v>
      </c>
      <c r="S830" s="18">
        <v>1.803666685208267</v>
      </c>
      <c r="U830" s="14"/>
      <c r="V830" s="14">
        <v>4571</v>
      </c>
      <c r="W830" s="14"/>
      <c r="X830" s="14"/>
      <c r="Y830" s="19">
        <f t="shared" si="25"/>
        <v>0</v>
      </c>
    </row>
    <row r="831" spans="1:25">
      <c r="A831">
        <v>2118</v>
      </c>
      <c r="B831" t="s">
        <v>1644</v>
      </c>
      <c r="C831" t="s">
        <v>1645</v>
      </c>
      <c r="D831" t="str">
        <f t="shared" si="24"/>
        <v>FAPcoin FAP</v>
      </c>
      <c r="E831" s="3" t="s">
        <v>8891</v>
      </c>
      <c r="F831" s="3" t="s">
        <v>8883</v>
      </c>
      <c r="G831" s="3" t="s">
        <v>8883</v>
      </c>
      <c r="H831" s="4">
        <v>0</v>
      </c>
      <c r="I831" s="4">
        <v>0</v>
      </c>
      <c r="J831" s="6">
        <v>43323</v>
      </c>
      <c r="K831" s="7">
        <v>1.8822707352228501E-4</v>
      </c>
      <c r="L831" s="7">
        <v>4664</v>
      </c>
      <c r="M831" s="7">
        <v>0</v>
      </c>
      <c r="N831" s="9">
        <v>43345</v>
      </c>
      <c r="O831" s="10">
        <v>6.5605482086539301E-4</v>
      </c>
      <c r="P831" s="10">
        <v>2737</v>
      </c>
      <c r="Q831" s="10">
        <v>0</v>
      </c>
      <c r="R831" s="10">
        <v>3.4854434518301098</v>
      </c>
      <c r="S831" s="18">
        <v>3.4854434518301098</v>
      </c>
      <c r="U831" s="14"/>
      <c r="V831" s="14">
        <v>4664</v>
      </c>
      <c r="W831" s="14"/>
      <c r="X831" s="14"/>
      <c r="Y831" s="19">
        <f t="shared" si="25"/>
        <v>0</v>
      </c>
    </row>
    <row r="832" spans="1:25">
      <c r="A832">
        <v>2119</v>
      </c>
      <c r="B832" t="s">
        <v>1646</v>
      </c>
      <c r="C832" t="s">
        <v>1647</v>
      </c>
      <c r="D832" t="str">
        <f t="shared" si="24"/>
        <v>BTCMoon BTCM</v>
      </c>
      <c r="E832" s="3" t="s">
        <v>8887</v>
      </c>
      <c r="F832" s="3" t="s">
        <v>8883</v>
      </c>
      <c r="G832" s="3" t="s">
        <v>8883</v>
      </c>
      <c r="H832" s="4">
        <v>2327</v>
      </c>
      <c r="I832" s="4">
        <v>0</v>
      </c>
      <c r="J832" s="6">
        <v>43319</v>
      </c>
      <c r="K832" s="7">
        <v>3.4319215919822502E-3</v>
      </c>
      <c r="L832" s="7">
        <v>2968</v>
      </c>
      <c r="M832" s="7">
        <v>0</v>
      </c>
      <c r="N832" s="9">
        <v>43321</v>
      </c>
      <c r="O832" s="10">
        <v>4.0584499947726701E-3</v>
      </c>
      <c r="P832" s="10">
        <v>2738</v>
      </c>
      <c r="Q832" s="10">
        <v>0</v>
      </c>
      <c r="R832" s="10">
        <v>1.1825590666914221</v>
      </c>
      <c r="S832" s="18">
        <v>1.1825590666914221</v>
      </c>
      <c r="T832" s="13">
        <v>44000</v>
      </c>
      <c r="U832" s="14">
        <v>2.9999999999999997E-4</v>
      </c>
      <c r="V832" s="14">
        <v>2654</v>
      </c>
      <c r="W832" s="14">
        <v>0</v>
      </c>
      <c r="X832" s="14">
        <v>92.608015365807063</v>
      </c>
      <c r="Y832" s="19">
        <f t="shared" si="25"/>
        <v>-0.92608015365807062</v>
      </c>
    </row>
    <row r="833" spans="1:25">
      <c r="A833">
        <v>2120</v>
      </c>
      <c r="B833" t="s">
        <v>1648</v>
      </c>
      <c r="C833" t="s">
        <v>1649</v>
      </c>
      <c r="D833" t="str">
        <f t="shared" si="24"/>
        <v>Etherparty FUEL</v>
      </c>
      <c r="E833" s="3" t="s">
        <v>8887</v>
      </c>
      <c r="F833" s="3" t="s">
        <v>8883</v>
      </c>
      <c r="G833" s="3" t="s">
        <v>8883</v>
      </c>
      <c r="H833" s="4">
        <v>681</v>
      </c>
      <c r="I833" s="4">
        <v>1275134.8351100001</v>
      </c>
      <c r="J833" s="6">
        <v>44205</v>
      </c>
      <c r="K833" s="7">
        <v>1.9731999999999999E-4</v>
      </c>
      <c r="L833" s="7">
        <v>1378</v>
      </c>
      <c r="M833" s="7">
        <v>231828.60113</v>
      </c>
      <c r="N833" s="9">
        <v>44224</v>
      </c>
      <c r="O833" s="10">
        <v>4.1088800000000002E-2</v>
      </c>
      <c r="P833" s="10">
        <v>2313</v>
      </c>
      <c r="Q833" s="10">
        <v>244191.74</v>
      </c>
      <c r="R833" s="10">
        <v>208.23434015811881</v>
      </c>
      <c r="S833" s="18">
        <v>208.23434015811881</v>
      </c>
      <c r="T833" s="13">
        <v>44281</v>
      </c>
      <c r="U833" s="14">
        <v>0</v>
      </c>
      <c r="V833" s="14">
        <v>1122</v>
      </c>
      <c r="W833" s="14">
        <v>1150753.96</v>
      </c>
      <c r="X833" s="14">
        <v>100</v>
      </c>
      <c r="Y833" s="19">
        <f t="shared" si="25"/>
        <v>-1</v>
      </c>
    </row>
    <row r="834" spans="1:25">
      <c r="A834">
        <v>2122</v>
      </c>
      <c r="B834" t="s">
        <v>1650</v>
      </c>
      <c r="C834" t="s">
        <v>1651</v>
      </c>
      <c r="D834" t="str">
        <f t="shared" ref="D834:D897" si="26">_xlfn.TEXTJOIN(" ",TRUE,B834,C834)</f>
        <v>Ellaism ELLA</v>
      </c>
      <c r="E834" s="3" t="s">
        <v>8882</v>
      </c>
      <c r="F834" s="3" t="s">
        <v>8883</v>
      </c>
      <c r="G834" s="3" t="s">
        <v>8883</v>
      </c>
      <c r="H834" s="4">
        <v>1793</v>
      </c>
      <c r="I834" s="4">
        <v>17175.86090375506</v>
      </c>
      <c r="J834" s="6">
        <v>43327</v>
      </c>
      <c r="K834" s="7">
        <v>2.8162494301796001E-2</v>
      </c>
      <c r="L834" s="7">
        <v>1291</v>
      </c>
      <c r="M834" s="7">
        <v>301620.14235703548</v>
      </c>
      <c r="N834" s="9">
        <v>43372</v>
      </c>
      <c r="O834" s="10">
        <v>5.5764354765415199E-2</v>
      </c>
      <c r="P834" s="10">
        <v>2090</v>
      </c>
      <c r="Q834" s="10">
        <v>682918.67599912232</v>
      </c>
      <c r="R834" s="10">
        <v>1.9800928911988791</v>
      </c>
      <c r="S834" s="18">
        <v>1.9800928911988791</v>
      </c>
      <c r="T834" s="13">
        <v>44473</v>
      </c>
      <c r="U834" s="14">
        <v>4.9110237661986788E-4</v>
      </c>
      <c r="V834" s="14">
        <v>2061</v>
      </c>
      <c r="W834" s="14">
        <v>23295.607082761591</v>
      </c>
      <c r="X834" s="14">
        <v>99.119325636088149</v>
      </c>
      <c r="Y834" s="19">
        <f t="shared" si="25"/>
        <v>-0.99119325636088151</v>
      </c>
    </row>
    <row r="835" spans="1:25">
      <c r="A835">
        <v>2123</v>
      </c>
      <c r="B835" t="s">
        <v>1652</v>
      </c>
      <c r="C835" t="s">
        <v>1653</v>
      </c>
      <c r="D835" t="str">
        <f t="shared" si="26"/>
        <v>Vulcano [OLD] VULC</v>
      </c>
      <c r="E835" s="3" t="s">
        <v>3686</v>
      </c>
      <c r="F835" s="3" t="s">
        <v>8883</v>
      </c>
      <c r="G835" s="3" t="s">
        <v>8883</v>
      </c>
      <c r="H835" s="4">
        <v>0</v>
      </c>
      <c r="I835" s="4">
        <v>0</v>
      </c>
      <c r="J835" s="6">
        <v>43327</v>
      </c>
      <c r="K835" s="8">
        <v>6.2840139435138594E-5</v>
      </c>
      <c r="L835" s="7">
        <v>1186</v>
      </c>
      <c r="M835" s="7">
        <v>440193.63478822389</v>
      </c>
      <c r="N835" s="9">
        <v>43340</v>
      </c>
      <c r="O835" s="10">
        <v>1.26836989074945E-2</v>
      </c>
      <c r="P835" s="10">
        <v>576</v>
      </c>
      <c r="Q835" s="10">
        <v>100943822.78371119</v>
      </c>
      <c r="R835" s="10">
        <v>201.84071871110621</v>
      </c>
      <c r="S835" s="18">
        <v>201.84071871110621</v>
      </c>
      <c r="U835" s="14"/>
      <c r="V835" s="14">
        <v>4271</v>
      </c>
      <c r="W835" s="14"/>
      <c r="X835" s="14"/>
      <c r="Y835" s="19">
        <f t="shared" ref="Y835:Y898" si="27">X835/-100</f>
        <v>0</v>
      </c>
    </row>
    <row r="836" spans="1:25">
      <c r="A836">
        <v>2124</v>
      </c>
      <c r="B836" t="s">
        <v>1654</v>
      </c>
      <c r="C836" t="s">
        <v>1655</v>
      </c>
      <c r="D836" t="str">
        <f t="shared" si="26"/>
        <v>Qvolta QVT</v>
      </c>
      <c r="E836" s="3" t="s">
        <v>3686</v>
      </c>
      <c r="F836" s="3" t="s">
        <v>8883</v>
      </c>
      <c r="G836" s="3" t="s">
        <v>8883</v>
      </c>
      <c r="H836" s="4">
        <v>0</v>
      </c>
      <c r="I836" s="4">
        <v>0</v>
      </c>
      <c r="J836" s="6">
        <v>43322</v>
      </c>
      <c r="K836" s="7">
        <v>1.6632081940770101E-2</v>
      </c>
      <c r="L836" s="7">
        <v>1546</v>
      </c>
      <c r="M836" s="7">
        <v>121851.2234179807</v>
      </c>
      <c r="N836" s="9">
        <v>43323</v>
      </c>
      <c r="O836" s="10">
        <v>3.6200497299432803E-2</v>
      </c>
      <c r="P836" s="10">
        <v>2295</v>
      </c>
      <c r="Q836" s="10">
        <v>265214.83600091923</v>
      </c>
      <c r="R836" s="10">
        <v>2.1765463535082028</v>
      </c>
      <c r="S836" s="18">
        <v>2.1765463535082028</v>
      </c>
      <c r="U836" s="14"/>
      <c r="V836" s="14">
        <v>4480</v>
      </c>
      <c r="W836" s="14"/>
      <c r="X836" s="14"/>
      <c r="Y836" s="19">
        <f t="shared" si="27"/>
        <v>0</v>
      </c>
    </row>
    <row r="837" spans="1:25">
      <c r="A837">
        <v>2125</v>
      </c>
      <c r="B837" t="s">
        <v>1656</v>
      </c>
      <c r="C837" t="s">
        <v>1657</v>
      </c>
      <c r="D837" t="str">
        <f t="shared" si="26"/>
        <v>Russian Miner Coin RMC</v>
      </c>
      <c r="E837" s="3" t="s">
        <v>8887</v>
      </c>
      <c r="F837" s="3" t="s">
        <v>8883</v>
      </c>
      <c r="G837" s="3" t="s">
        <v>8883</v>
      </c>
      <c r="H837" s="4">
        <v>0</v>
      </c>
      <c r="I837" s="4">
        <v>0</v>
      </c>
      <c r="J837" s="6">
        <v>43323</v>
      </c>
      <c r="K837" s="7">
        <v>3795.90649414062</v>
      </c>
      <c r="L837" s="7">
        <v>412</v>
      </c>
      <c r="M837" s="7">
        <v>5720431.0866699144</v>
      </c>
      <c r="N837" s="9">
        <v>43339</v>
      </c>
      <c r="O837" s="10">
        <v>5091.068359375</v>
      </c>
      <c r="P837" s="10">
        <v>1391</v>
      </c>
      <c r="Q837" s="10">
        <v>7672240.017578125</v>
      </c>
      <c r="R837" s="10">
        <v>1.3411996231291781</v>
      </c>
      <c r="S837" s="18">
        <v>1.3411996231291781</v>
      </c>
      <c r="U837" s="14"/>
      <c r="V837" s="14">
        <v>4305</v>
      </c>
      <c r="W837" s="14"/>
      <c r="X837" s="14"/>
      <c r="Y837" s="19">
        <f t="shared" si="27"/>
        <v>0</v>
      </c>
    </row>
    <row r="838" spans="1:25">
      <c r="A838">
        <v>2126</v>
      </c>
      <c r="B838" t="s">
        <v>1658</v>
      </c>
      <c r="C838" t="s">
        <v>1659</v>
      </c>
      <c r="D838" t="str">
        <f t="shared" si="26"/>
        <v>FlypMe FYP</v>
      </c>
      <c r="E838" s="3" t="s">
        <v>3686</v>
      </c>
      <c r="F838" s="3" t="s">
        <v>8883</v>
      </c>
      <c r="G838" s="3" t="s">
        <v>8883</v>
      </c>
      <c r="H838" s="4">
        <v>1516</v>
      </c>
      <c r="I838" s="4">
        <v>118954.262844069</v>
      </c>
      <c r="J838" s="6">
        <v>43918</v>
      </c>
      <c r="K838" s="7">
        <v>1.2379955916099999E-3</v>
      </c>
      <c r="L838" s="7">
        <v>1567</v>
      </c>
      <c r="M838" s="7">
        <v>115271.905137757</v>
      </c>
      <c r="N838" s="9">
        <v>44267</v>
      </c>
      <c r="O838" s="10">
        <v>0.10663731</v>
      </c>
      <c r="P838" s="10">
        <v>2067</v>
      </c>
      <c r="Q838" s="10">
        <v>747558.81</v>
      </c>
      <c r="R838" s="10">
        <v>86.137067629876881</v>
      </c>
      <c r="S838" s="18">
        <v>86.137067629876881</v>
      </c>
      <c r="T838" s="13">
        <v>44291</v>
      </c>
      <c r="U838" s="14">
        <v>1.8289509999999998E-2</v>
      </c>
      <c r="V838" s="14">
        <v>1400</v>
      </c>
      <c r="W838" s="14">
        <v>384210.77</v>
      </c>
      <c r="X838" s="14">
        <v>82.848864060805738</v>
      </c>
      <c r="Y838" s="19">
        <f t="shared" si="27"/>
        <v>-0.82848864060805738</v>
      </c>
    </row>
    <row r="839" spans="1:25">
      <c r="A839">
        <v>2127</v>
      </c>
      <c r="B839" t="s">
        <v>1660</v>
      </c>
      <c r="C839" t="s">
        <v>1661</v>
      </c>
      <c r="D839" t="str">
        <f t="shared" si="26"/>
        <v>eBitcoin EBTC</v>
      </c>
      <c r="E839" s="3" t="s">
        <v>8881</v>
      </c>
      <c r="F839" s="3" t="s">
        <v>8883</v>
      </c>
      <c r="G839" s="3" t="s">
        <v>8883</v>
      </c>
      <c r="H839" s="4">
        <v>1269</v>
      </c>
      <c r="I839" s="4">
        <v>5269073.2577059735</v>
      </c>
      <c r="J839" s="6">
        <v>43989</v>
      </c>
      <c r="K839" s="7">
        <v>4.93588768687E-3</v>
      </c>
      <c r="L839" s="7">
        <v>1617</v>
      </c>
      <c r="M839" s="7">
        <v>93274.091540630936</v>
      </c>
      <c r="N839" s="9">
        <v>44220</v>
      </c>
      <c r="O839" s="10">
        <v>0.45935765662991002</v>
      </c>
      <c r="P839" s="10">
        <v>1343</v>
      </c>
      <c r="Q839" s="10">
        <v>8680539.5164001454</v>
      </c>
      <c r="R839" s="10">
        <v>93.064851911410287</v>
      </c>
      <c r="S839" s="18">
        <v>93.064851911410287</v>
      </c>
      <c r="T839" s="13">
        <v>44223</v>
      </c>
      <c r="U839" s="14">
        <v>0.41356460182705002</v>
      </c>
      <c r="V839" s="14">
        <v>670</v>
      </c>
      <c r="W839" s="14">
        <v>7815182.389865594</v>
      </c>
      <c r="X839" s="14">
        <v>9.9689325173813366</v>
      </c>
      <c r="Y839" s="19">
        <f t="shared" si="27"/>
        <v>-9.9689325173813362E-2</v>
      </c>
    </row>
    <row r="840" spans="1:25">
      <c r="A840">
        <v>2129</v>
      </c>
      <c r="B840" t="s">
        <v>1662</v>
      </c>
      <c r="C840" t="s">
        <v>1663</v>
      </c>
      <c r="D840" t="str">
        <f t="shared" si="26"/>
        <v>Bitbase BTBc</v>
      </c>
      <c r="E840" s="3" t="s">
        <v>3686</v>
      </c>
      <c r="F840" s="3" t="s">
        <v>8883</v>
      </c>
      <c r="G840" s="3" t="s">
        <v>8883</v>
      </c>
      <c r="H840" s="4">
        <v>0</v>
      </c>
      <c r="I840" s="4">
        <v>0</v>
      </c>
      <c r="J840" s="6">
        <v>43385</v>
      </c>
      <c r="K840" s="7">
        <v>1.2475774565246E-4</v>
      </c>
      <c r="L840" s="7">
        <v>4665</v>
      </c>
      <c r="M840" s="7">
        <v>0</v>
      </c>
      <c r="N840" s="9">
        <v>43389</v>
      </c>
      <c r="O840" s="10">
        <v>5.9155077906325503E-4</v>
      </c>
      <c r="P840" s="10">
        <v>2739</v>
      </c>
      <c r="Q840" s="10">
        <v>0</v>
      </c>
      <c r="R840" s="10">
        <v>4.741595609711875</v>
      </c>
      <c r="S840" s="18">
        <v>4.741595609711875</v>
      </c>
      <c r="U840" s="14"/>
      <c r="V840" s="14">
        <v>4665</v>
      </c>
      <c r="W840" s="14"/>
      <c r="X840" s="14"/>
      <c r="Y840" s="19">
        <f t="shared" si="27"/>
        <v>0</v>
      </c>
    </row>
    <row r="841" spans="1:25">
      <c r="A841">
        <v>2130</v>
      </c>
      <c r="B841" t="s">
        <v>1664</v>
      </c>
      <c r="C841" t="s">
        <v>1665</v>
      </c>
      <c r="D841" t="str">
        <f t="shared" si="26"/>
        <v>Enjin Coin ENJ</v>
      </c>
      <c r="E841" s="3" t="s">
        <v>8892</v>
      </c>
      <c r="F841" s="3" t="s">
        <v>8883</v>
      </c>
      <c r="G841" s="3" t="s">
        <v>8883</v>
      </c>
      <c r="H841" s="4">
        <v>98</v>
      </c>
      <c r="I841" s="4">
        <v>41280255.4182349</v>
      </c>
      <c r="J841" s="6">
        <v>43429</v>
      </c>
      <c r="K841" s="7">
        <v>2.1039800000000001E-2</v>
      </c>
      <c r="L841" s="7">
        <v>192</v>
      </c>
      <c r="M841" s="7">
        <v>18294140.926855601</v>
      </c>
      <c r="N841" s="9">
        <v>44525</v>
      </c>
      <c r="O841" s="10">
        <v>4.8469621158462441</v>
      </c>
      <c r="P841" s="10">
        <v>75</v>
      </c>
      <c r="Q841" s="10">
        <v>3929544973.5300002</v>
      </c>
      <c r="R841" s="10">
        <v>230.37111169527489</v>
      </c>
      <c r="S841" s="18">
        <v>230.37111169527489</v>
      </c>
      <c r="T841" s="13">
        <v>44687</v>
      </c>
      <c r="U841" s="14">
        <v>1.019576444811368</v>
      </c>
      <c r="V841" s="14">
        <v>76</v>
      </c>
      <c r="W841" s="14">
        <v>929270266.25</v>
      </c>
      <c r="X841" s="14">
        <v>78.964629381400528</v>
      </c>
      <c r="Y841" s="19">
        <f t="shared" si="27"/>
        <v>-0.78964629381400531</v>
      </c>
    </row>
    <row r="842" spans="1:25">
      <c r="A842">
        <v>2131</v>
      </c>
      <c r="B842" t="s">
        <v>1666</v>
      </c>
      <c r="C842" t="s">
        <v>1667</v>
      </c>
      <c r="D842" t="str">
        <f t="shared" si="26"/>
        <v>iBTC IBTC</v>
      </c>
      <c r="E842" s="3" t="s">
        <v>8896</v>
      </c>
      <c r="F842" s="3" t="s">
        <v>8883</v>
      </c>
      <c r="G842" s="3" t="s">
        <v>8883</v>
      </c>
      <c r="H842" s="4">
        <v>1954</v>
      </c>
      <c r="I842" s="4">
        <v>3313.7673873440999</v>
      </c>
      <c r="J842" s="6">
        <v>43386</v>
      </c>
      <c r="K842" s="7">
        <v>2.1282699999999998E-3</v>
      </c>
      <c r="L842" s="7">
        <v>1513</v>
      </c>
      <c r="M842" s="7">
        <v>137258.118594</v>
      </c>
      <c r="N842" s="9">
        <v>43402</v>
      </c>
      <c r="O842" s="10">
        <v>0.18845899999999999</v>
      </c>
      <c r="P842" s="10">
        <v>1913</v>
      </c>
      <c r="Q842" s="10">
        <v>1447452.2167400001</v>
      </c>
      <c r="R842" s="10">
        <v>88.550324911782809</v>
      </c>
      <c r="S842" s="18">
        <v>88.550324911782809</v>
      </c>
      <c r="T842" s="13">
        <v>43912</v>
      </c>
      <c r="U842" s="16">
        <v>1.8584134670900002E-5</v>
      </c>
      <c r="V842" s="14">
        <v>2429</v>
      </c>
      <c r="W842" s="16">
        <v>895.89144740260997</v>
      </c>
      <c r="X842" s="16">
        <v>99.990138897759778</v>
      </c>
      <c r="Y842" s="19">
        <f t="shared" si="27"/>
        <v>-0.99990138897759773</v>
      </c>
    </row>
    <row r="843" spans="1:25">
      <c r="A843">
        <v>2132</v>
      </c>
      <c r="B843" t="s">
        <v>1668</v>
      </c>
      <c r="C843" t="s">
        <v>1669</v>
      </c>
      <c r="D843" t="str">
        <f t="shared" si="26"/>
        <v>Power Ledger POWR</v>
      </c>
      <c r="E843" s="3" t="s">
        <v>8885</v>
      </c>
      <c r="F843" s="3" t="s">
        <v>8883</v>
      </c>
      <c r="G843" s="3" t="s">
        <v>8883</v>
      </c>
      <c r="H843" s="4">
        <v>156</v>
      </c>
      <c r="I843" s="4">
        <v>20696897.3513656</v>
      </c>
      <c r="J843" s="6">
        <v>43903</v>
      </c>
      <c r="K843" s="7">
        <v>3.1830163425800001E-2</v>
      </c>
      <c r="L843" s="7">
        <v>172</v>
      </c>
      <c r="M843" s="7">
        <v>20696897.3513656</v>
      </c>
      <c r="N843" s="9">
        <v>44521</v>
      </c>
      <c r="O843" s="10">
        <v>0.95316532430657019</v>
      </c>
      <c r="P843" s="10">
        <v>291</v>
      </c>
      <c r="Q843" s="10">
        <v>369304962.44999999</v>
      </c>
      <c r="R843" s="10">
        <v>29.94534811385795</v>
      </c>
      <c r="S843" s="18">
        <v>29.94534811385795</v>
      </c>
      <c r="T843" s="13">
        <v>44534</v>
      </c>
      <c r="U843" s="14">
        <v>0.37675437558405273</v>
      </c>
      <c r="V843" s="14">
        <v>157</v>
      </c>
      <c r="W843" s="14">
        <v>225053735.93000001</v>
      </c>
      <c r="X843" s="14">
        <v>60.473344342636217</v>
      </c>
      <c r="Y843" s="19">
        <f t="shared" si="27"/>
        <v>-0.60473344342636215</v>
      </c>
    </row>
    <row r="844" spans="1:25">
      <c r="A844">
        <v>2134</v>
      </c>
      <c r="B844" t="s">
        <v>1670</v>
      </c>
      <c r="C844" t="s">
        <v>1671</v>
      </c>
      <c r="D844" t="str">
        <f t="shared" si="26"/>
        <v>Grid+ GRID</v>
      </c>
      <c r="E844" s="3" t="s">
        <v>8887</v>
      </c>
      <c r="F844" s="3" t="s">
        <v>8883</v>
      </c>
      <c r="G844" s="3" t="s">
        <v>8883</v>
      </c>
      <c r="H844" s="4">
        <v>722</v>
      </c>
      <c r="I844" s="4">
        <v>1094204.0763302599</v>
      </c>
      <c r="J844" s="6">
        <v>43453</v>
      </c>
      <c r="K844" s="7">
        <v>1.8705190968099999E-2</v>
      </c>
      <c r="L844" s="7">
        <v>882</v>
      </c>
      <c r="M844" s="7">
        <v>1192686.70663011</v>
      </c>
      <c r="N844" s="9">
        <v>44516</v>
      </c>
      <c r="O844" s="10">
        <v>9.1067526635059952</v>
      </c>
      <c r="P844" s="10">
        <v>792</v>
      </c>
      <c r="Q844" s="10">
        <v>48350058.399999999</v>
      </c>
      <c r="R844" s="10">
        <v>486.85697350199382</v>
      </c>
      <c r="S844" s="18">
        <v>486.85697350199382</v>
      </c>
      <c r="T844" s="13">
        <v>44616</v>
      </c>
      <c r="U844" s="14">
        <v>0.95537581680691497</v>
      </c>
      <c r="V844" s="14">
        <v>372</v>
      </c>
      <c r="W844" s="14">
        <v>42599710.340000004</v>
      </c>
      <c r="X844" s="14">
        <v>89.50914939597024</v>
      </c>
      <c r="Y844" s="19">
        <f t="shared" si="27"/>
        <v>-0.89509149395970244</v>
      </c>
    </row>
    <row r="845" spans="1:25">
      <c r="A845">
        <v>2135</v>
      </c>
      <c r="B845" t="s">
        <v>1672</v>
      </c>
      <c r="C845" t="s">
        <v>1673</v>
      </c>
      <c r="D845" t="str">
        <f t="shared" si="26"/>
        <v>Revain R</v>
      </c>
      <c r="E845" s="3" t="s">
        <v>8888</v>
      </c>
      <c r="F845" s="3" t="s">
        <v>8883</v>
      </c>
      <c r="G845" s="3" t="s">
        <v>8883</v>
      </c>
      <c r="H845" s="4">
        <v>282</v>
      </c>
      <c r="I845" s="4">
        <v>7681497.7707316801</v>
      </c>
      <c r="J845" s="6">
        <v>43326</v>
      </c>
      <c r="K845" s="7">
        <v>9.79516E-2</v>
      </c>
      <c r="L845" s="7">
        <v>184</v>
      </c>
      <c r="M845" s="7">
        <v>19088005.199999999</v>
      </c>
      <c r="N845" s="9">
        <v>43398</v>
      </c>
      <c r="O845" s="10">
        <v>0.28609099999999998</v>
      </c>
      <c r="P845" s="10">
        <v>612</v>
      </c>
      <c r="Q845" s="10">
        <v>88629584.450000003</v>
      </c>
      <c r="R845" s="10">
        <v>2.9207384054982262</v>
      </c>
      <c r="S845" s="18">
        <v>2.9207384054982262</v>
      </c>
      <c r="T845" s="13">
        <v>44687</v>
      </c>
      <c r="U845" s="14">
        <v>2.5098562523187249E-3</v>
      </c>
      <c r="V845" s="14">
        <v>164</v>
      </c>
      <c r="W845" s="14">
        <v>217862876.81999999</v>
      </c>
      <c r="X845" s="14">
        <v>99.122707022479318</v>
      </c>
      <c r="Y845" s="19">
        <f t="shared" si="27"/>
        <v>-0.99122707022479317</v>
      </c>
    </row>
    <row r="846" spans="1:25">
      <c r="A846">
        <v>2136</v>
      </c>
      <c r="B846" t="s">
        <v>1674</v>
      </c>
      <c r="C846" t="s">
        <v>1675</v>
      </c>
      <c r="D846" t="str">
        <f t="shared" si="26"/>
        <v>ATLANT ATL</v>
      </c>
      <c r="E846" s="3" t="s">
        <v>3686</v>
      </c>
      <c r="F846" s="3" t="s">
        <v>8883</v>
      </c>
      <c r="G846" s="3" t="s">
        <v>8883</v>
      </c>
      <c r="H846" s="4">
        <v>1324</v>
      </c>
      <c r="I846" s="4">
        <v>788835.05924066098</v>
      </c>
      <c r="J846" s="6">
        <v>43621</v>
      </c>
      <c r="K846" s="7">
        <v>1.2764650705499999E-2</v>
      </c>
      <c r="L846" s="7">
        <v>814</v>
      </c>
      <c r="M846" s="7">
        <v>1463178.1389506799</v>
      </c>
      <c r="N846" s="9">
        <v>43773</v>
      </c>
      <c r="O846" s="10">
        <v>0.13901783011900001</v>
      </c>
      <c r="P846" s="10">
        <v>1634</v>
      </c>
      <c r="Q846" s="10">
        <v>3731794.2791603399</v>
      </c>
      <c r="R846" s="10">
        <v>10.89084482813935</v>
      </c>
      <c r="S846" s="18">
        <v>10.89084482813935</v>
      </c>
      <c r="T846" s="13">
        <v>44658</v>
      </c>
      <c r="U846" s="14">
        <v>3.4874397167914818E-3</v>
      </c>
      <c r="V846" s="14">
        <v>1587</v>
      </c>
      <c r="W846" s="14">
        <v>190927.44</v>
      </c>
      <c r="X846" s="14">
        <v>97.491372355757392</v>
      </c>
      <c r="Y846" s="19">
        <f t="shared" si="27"/>
        <v>-0.97491372355757389</v>
      </c>
    </row>
    <row r="847" spans="1:25">
      <c r="A847">
        <v>2137</v>
      </c>
      <c r="B847" t="s">
        <v>1676</v>
      </c>
      <c r="C847" t="s">
        <v>1677</v>
      </c>
      <c r="D847" t="str">
        <f t="shared" si="26"/>
        <v>Electroneum ETN</v>
      </c>
      <c r="E847" s="3" t="s">
        <v>8894</v>
      </c>
      <c r="F847" s="3" t="s">
        <v>8883</v>
      </c>
      <c r="G847" s="3" t="s">
        <v>8883</v>
      </c>
      <c r="H847" s="4">
        <v>155</v>
      </c>
      <c r="I847" s="4">
        <v>20956006.339224301</v>
      </c>
      <c r="J847" s="6">
        <v>43903</v>
      </c>
      <c r="K847" s="7">
        <v>1.4275775823800001E-3</v>
      </c>
      <c r="L847" s="7">
        <v>168</v>
      </c>
      <c r="M847" s="7">
        <v>20956006.339224301</v>
      </c>
      <c r="N847" s="9">
        <v>44281</v>
      </c>
      <c r="O847" s="10">
        <v>4.0726470000000001E-2</v>
      </c>
      <c r="P847" s="10">
        <v>196</v>
      </c>
      <c r="Q847" s="10">
        <v>694891378.49000001</v>
      </c>
      <c r="R847" s="10">
        <v>28.528375972465511</v>
      </c>
      <c r="S847" s="18">
        <v>28.528375972465511</v>
      </c>
      <c r="T847" s="13">
        <v>44687</v>
      </c>
      <c r="U847" s="14">
        <v>4.7073822861162509E-3</v>
      </c>
      <c r="V847" s="14">
        <v>270</v>
      </c>
      <c r="W847" s="14">
        <v>85775961.239999995</v>
      </c>
      <c r="X847" s="14">
        <v>88.441467463012984</v>
      </c>
      <c r="Y847" s="19">
        <f t="shared" si="27"/>
        <v>-0.88441467463012979</v>
      </c>
    </row>
    <row r="848" spans="1:25">
      <c r="A848">
        <v>2138</v>
      </c>
      <c r="B848" t="s">
        <v>1678</v>
      </c>
      <c r="C848" t="s">
        <v>1679</v>
      </c>
      <c r="D848" t="str">
        <f t="shared" si="26"/>
        <v>High Gain HIGH</v>
      </c>
      <c r="E848" s="3" t="s">
        <v>8889</v>
      </c>
      <c r="F848" s="3" t="s">
        <v>8883</v>
      </c>
      <c r="G848" s="3" t="s">
        <v>8883</v>
      </c>
      <c r="H848" s="4">
        <v>0</v>
      </c>
      <c r="I848" s="4">
        <v>0</v>
      </c>
      <c r="J848" s="6">
        <v>43334</v>
      </c>
      <c r="K848" s="8">
        <v>6.3734871218912303E-5</v>
      </c>
      <c r="L848" s="7">
        <v>4666</v>
      </c>
      <c r="M848" s="7">
        <v>0</v>
      </c>
      <c r="N848" s="9">
        <v>43348</v>
      </c>
      <c r="O848" s="10">
        <v>2.21255351789296E-4</v>
      </c>
      <c r="P848" s="10">
        <v>2740</v>
      </c>
      <c r="Q848" s="10">
        <v>0</v>
      </c>
      <c r="R848" s="10">
        <v>3.471496020276605</v>
      </c>
      <c r="S848" s="18">
        <v>3.471496020276605</v>
      </c>
      <c r="U848" s="14"/>
      <c r="V848" s="14">
        <v>4666</v>
      </c>
      <c r="W848" s="14"/>
      <c r="X848" s="14"/>
      <c r="Y848" s="19">
        <f t="shared" si="27"/>
        <v>0</v>
      </c>
    </row>
    <row r="849" spans="1:25">
      <c r="A849">
        <v>2140</v>
      </c>
      <c r="B849" t="s">
        <v>1680</v>
      </c>
      <c r="C849" t="s">
        <v>1680</v>
      </c>
      <c r="D849" t="str">
        <f t="shared" si="26"/>
        <v>SONO SONO</v>
      </c>
      <c r="E849" s="3" t="s">
        <v>8887</v>
      </c>
      <c r="F849" s="3" t="s">
        <v>8883</v>
      </c>
      <c r="G849" s="3" t="s">
        <v>8883</v>
      </c>
      <c r="H849" s="4">
        <v>1968</v>
      </c>
      <c r="I849" s="4">
        <v>2658.2685116562702</v>
      </c>
      <c r="J849" s="6">
        <v>43326</v>
      </c>
      <c r="K849" s="7">
        <v>0.13275999999999999</v>
      </c>
      <c r="L849" s="7">
        <v>2905</v>
      </c>
      <c r="M849" s="7">
        <v>0</v>
      </c>
      <c r="N849" s="9">
        <v>43330</v>
      </c>
      <c r="O849" s="10">
        <v>0.277841</v>
      </c>
      <c r="P849" s="10">
        <v>2741</v>
      </c>
      <c r="Q849" s="10">
        <v>0</v>
      </c>
      <c r="R849" s="10">
        <v>2.0928065682434469</v>
      </c>
      <c r="S849" s="18">
        <v>2.0928065682434469</v>
      </c>
      <c r="T849" s="13">
        <v>44616</v>
      </c>
      <c r="U849" s="14">
        <v>3.44592177282867E-4</v>
      </c>
      <c r="V849" s="14">
        <v>2439</v>
      </c>
      <c r="W849" s="14">
        <v>799.17</v>
      </c>
      <c r="X849" s="14">
        <v>99.875975044258098</v>
      </c>
      <c r="Y849" s="19">
        <f t="shared" si="27"/>
        <v>-0.99875975044258103</v>
      </c>
    </row>
    <row r="850" spans="1:25">
      <c r="A850">
        <v>2142</v>
      </c>
      <c r="B850" t="s">
        <v>1681</v>
      </c>
      <c r="C850" t="s">
        <v>1682</v>
      </c>
      <c r="D850" t="str">
        <f t="shared" si="26"/>
        <v>FORCE FOR</v>
      </c>
      <c r="E850" s="3" t="s">
        <v>8887</v>
      </c>
      <c r="F850" s="3" t="s">
        <v>8883</v>
      </c>
      <c r="G850" s="3" t="s">
        <v>8883</v>
      </c>
      <c r="H850" s="4">
        <v>0</v>
      </c>
      <c r="I850" s="4">
        <v>0</v>
      </c>
      <c r="J850" s="6">
        <v>43326</v>
      </c>
      <c r="K850" s="7">
        <v>4.3081110343337102E-3</v>
      </c>
      <c r="L850" s="7">
        <v>1095</v>
      </c>
      <c r="M850" s="7">
        <v>598594.12669354759</v>
      </c>
      <c r="N850" s="9">
        <v>43339</v>
      </c>
      <c r="O850" s="10">
        <v>7.1019465103745504E-3</v>
      </c>
      <c r="P850" s="10">
        <v>2011</v>
      </c>
      <c r="Q850" s="10">
        <v>995508.98226619442</v>
      </c>
      <c r="R850" s="10">
        <v>1.6485059121678221</v>
      </c>
      <c r="S850" s="18">
        <v>1.6485059121678221</v>
      </c>
      <c r="U850" s="14"/>
      <c r="V850" s="14">
        <v>4404</v>
      </c>
      <c r="W850" s="14"/>
      <c r="X850" s="14"/>
      <c r="Y850" s="19">
        <f t="shared" si="27"/>
        <v>0</v>
      </c>
    </row>
    <row r="851" spans="1:25">
      <c r="A851">
        <v>2143</v>
      </c>
      <c r="B851" t="s">
        <v>1683</v>
      </c>
      <c r="C851" t="s">
        <v>1684</v>
      </c>
      <c r="D851" t="str">
        <f t="shared" si="26"/>
        <v>Streamr DATAcoin DATA</v>
      </c>
      <c r="E851" s="3" t="s">
        <v>1772</v>
      </c>
      <c r="F851" s="3" t="s">
        <v>8883</v>
      </c>
      <c r="G851" s="3" t="s">
        <v>8883</v>
      </c>
      <c r="H851" s="4">
        <v>362</v>
      </c>
      <c r="I851" s="4">
        <v>4947051.8580894601</v>
      </c>
      <c r="J851" s="6">
        <v>43903</v>
      </c>
      <c r="K851" s="7">
        <v>4.8540796539999998E-3</v>
      </c>
      <c r="L851" s="7">
        <v>452</v>
      </c>
      <c r="M851" s="7">
        <v>4947051.8580894601</v>
      </c>
      <c r="N851" s="9">
        <v>44292</v>
      </c>
      <c r="O851" s="10">
        <v>0.31850847999999998</v>
      </c>
      <c r="P851" s="10">
        <v>378</v>
      </c>
      <c r="Q851" s="10">
        <v>223224057.91</v>
      </c>
      <c r="R851" s="10">
        <v>65.616657060321074</v>
      </c>
      <c r="S851" s="18">
        <v>65.616657060321074</v>
      </c>
      <c r="T851" s="13">
        <v>44339</v>
      </c>
      <c r="U851" s="14">
        <v>4.9060100000000002E-2</v>
      </c>
      <c r="V851" s="14">
        <v>326</v>
      </c>
      <c r="W851" s="14">
        <v>54041356.729999997</v>
      </c>
      <c r="X851" s="14">
        <v>84.596925017506592</v>
      </c>
      <c r="Y851" s="19">
        <f t="shared" si="27"/>
        <v>-0.84596925017506597</v>
      </c>
    </row>
    <row r="852" spans="1:25">
      <c r="A852">
        <v>2147</v>
      </c>
      <c r="B852" t="s">
        <v>1685</v>
      </c>
      <c r="C852" t="s">
        <v>1685</v>
      </c>
      <c r="D852" t="str">
        <f t="shared" si="26"/>
        <v>ELTCOIN ELTCOIN</v>
      </c>
      <c r="E852" s="3" t="s">
        <v>8887</v>
      </c>
      <c r="F852" s="3" t="s">
        <v>8883</v>
      </c>
      <c r="G852" s="3" t="s">
        <v>8883</v>
      </c>
      <c r="H852" s="4">
        <v>1236</v>
      </c>
      <c r="I852" s="4">
        <v>5754.542617053</v>
      </c>
      <c r="J852" s="6">
        <v>43611</v>
      </c>
      <c r="K852" s="7">
        <v>2.8328737075100001E-4</v>
      </c>
      <c r="L852" s="7">
        <v>1883</v>
      </c>
      <c r="M852" s="7">
        <v>25495.863367589998</v>
      </c>
      <c r="N852" s="9">
        <v>43622</v>
      </c>
      <c r="O852" s="10">
        <v>2.8210370955600002E-3</v>
      </c>
      <c r="P852" s="10">
        <v>2305</v>
      </c>
      <c r="Q852" s="10">
        <v>253893.33860039999</v>
      </c>
      <c r="R852" s="10">
        <v>9.9582169444454198</v>
      </c>
      <c r="S852" s="18">
        <v>9.9582169444454198</v>
      </c>
      <c r="T852" s="13">
        <v>43906</v>
      </c>
      <c r="U852" s="16">
        <v>6.0718735443500001E-5</v>
      </c>
      <c r="V852" s="14">
        <v>2283</v>
      </c>
      <c r="W852" s="16">
        <v>5464.6861899149999</v>
      </c>
      <c r="X852" s="16">
        <v>97.847644912608047</v>
      </c>
      <c r="Y852" s="19">
        <f t="shared" si="27"/>
        <v>-0.97847644912608045</v>
      </c>
    </row>
    <row r="853" spans="1:25">
      <c r="A853">
        <v>2148</v>
      </c>
      <c r="B853" t="s">
        <v>1686</v>
      </c>
      <c r="C853" t="s">
        <v>1687</v>
      </c>
      <c r="D853" t="str">
        <f t="shared" si="26"/>
        <v>Desire DSR</v>
      </c>
      <c r="E853" s="3" t="s">
        <v>8898</v>
      </c>
      <c r="F853" s="3" t="s">
        <v>8883</v>
      </c>
      <c r="G853" s="3" t="s">
        <v>8883</v>
      </c>
      <c r="H853" s="4">
        <v>1225</v>
      </c>
      <c r="I853" s="4">
        <v>9678.3092636689908</v>
      </c>
      <c r="J853" s="6">
        <v>43336</v>
      </c>
      <c r="K853" s="7">
        <v>9.4978200000000006E-3</v>
      </c>
      <c r="L853" s="7">
        <v>1706</v>
      </c>
      <c r="M853" s="7">
        <v>59402.294990199996</v>
      </c>
      <c r="N853" s="9">
        <v>43337</v>
      </c>
      <c r="O853" s="10">
        <v>6.8919900000000006E-2</v>
      </c>
      <c r="P853" s="10">
        <v>2419</v>
      </c>
      <c r="Q853" s="10">
        <v>106799.137793</v>
      </c>
      <c r="R853" s="10">
        <v>7.2563914666734064</v>
      </c>
      <c r="S853" s="18">
        <v>7.2563914666734064</v>
      </c>
      <c r="T853" s="13">
        <v>44017</v>
      </c>
      <c r="U853" s="14">
        <v>5.3821401843000001E-4</v>
      </c>
      <c r="V853" s="14">
        <v>2282</v>
      </c>
      <c r="W853" s="14">
        <v>5582.0099290220996</v>
      </c>
      <c r="X853" s="14">
        <v>99.219073129197795</v>
      </c>
      <c r="Y853" s="19">
        <f t="shared" si="27"/>
        <v>-0.99219073129197799</v>
      </c>
    </row>
    <row r="854" spans="1:25">
      <c r="A854">
        <v>2150</v>
      </c>
      <c r="B854" t="s">
        <v>1688</v>
      </c>
      <c r="C854" t="s">
        <v>1689</v>
      </c>
      <c r="D854" t="str">
        <f t="shared" si="26"/>
        <v>Credence Coin CRDNC</v>
      </c>
      <c r="E854" s="3" t="s">
        <v>8882</v>
      </c>
      <c r="F854" s="3" t="s">
        <v>8883</v>
      </c>
      <c r="G854" s="3" t="s">
        <v>8883</v>
      </c>
      <c r="H854" s="4">
        <v>0</v>
      </c>
      <c r="I854" s="4">
        <v>0</v>
      </c>
      <c r="J854" s="6">
        <v>43327</v>
      </c>
      <c r="K854" s="7">
        <v>4.9869267968460896E-4</v>
      </c>
      <c r="L854" s="7">
        <v>2111</v>
      </c>
      <c r="M854" s="7">
        <v>1709.022893160711</v>
      </c>
      <c r="N854" s="9">
        <v>43347</v>
      </c>
      <c r="O854" s="10">
        <v>8.8186422362923605E-3</v>
      </c>
      <c r="P854" s="10">
        <v>2526</v>
      </c>
      <c r="Q854" s="10">
        <v>30221.541406922632</v>
      </c>
      <c r="R854" s="10">
        <v>17.683520523841629</v>
      </c>
      <c r="S854" s="18">
        <v>17.683520523841629</v>
      </c>
      <c r="U854" s="14"/>
      <c r="V854" s="14">
        <v>4576</v>
      </c>
      <c r="W854" s="14"/>
      <c r="X854" s="14"/>
      <c r="Y854" s="19">
        <f t="shared" si="27"/>
        <v>0</v>
      </c>
    </row>
    <row r="855" spans="1:25">
      <c r="A855">
        <v>2151</v>
      </c>
      <c r="B855" t="s">
        <v>1690</v>
      </c>
      <c r="C855" t="s">
        <v>1691</v>
      </c>
      <c r="D855" t="str">
        <f t="shared" si="26"/>
        <v>Autonio NIO</v>
      </c>
      <c r="E855" s="3" t="s">
        <v>3686</v>
      </c>
      <c r="F855" s="3" t="s">
        <v>8883</v>
      </c>
      <c r="G855" s="3" t="s">
        <v>8883</v>
      </c>
      <c r="H855" s="4">
        <v>1533</v>
      </c>
      <c r="I855" s="4">
        <v>107161.143750246</v>
      </c>
      <c r="J855" s="6">
        <v>44009</v>
      </c>
      <c r="K855" s="7">
        <v>3.5906100859100002E-4</v>
      </c>
      <c r="L855" s="7">
        <v>1801</v>
      </c>
      <c r="M855" s="7">
        <v>38422.572604720299</v>
      </c>
      <c r="N855" s="9">
        <v>44286</v>
      </c>
      <c r="O855" s="10">
        <v>0.51129460000000004</v>
      </c>
      <c r="P855" s="10">
        <v>923</v>
      </c>
      <c r="Q855" s="10">
        <v>31060075.82</v>
      </c>
      <c r="R855" s="10">
        <v>1423.9769503416251</v>
      </c>
      <c r="S855" s="18">
        <v>1423.9769503416251</v>
      </c>
      <c r="T855" s="13">
        <v>44686</v>
      </c>
      <c r="U855" s="14">
        <v>1.006063800525729E-2</v>
      </c>
      <c r="V855" s="14">
        <v>1142</v>
      </c>
      <c r="W855" s="14">
        <v>1052875.18</v>
      </c>
      <c r="X855" s="14">
        <v>98.032320700187867</v>
      </c>
      <c r="Y855" s="19">
        <f t="shared" si="27"/>
        <v>-0.98032320700187869</v>
      </c>
    </row>
    <row r="856" spans="1:25">
      <c r="A856">
        <v>2152</v>
      </c>
      <c r="B856" t="s">
        <v>1692</v>
      </c>
      <c r="C856" t="s">
        <v>1693</v>
      </c>
      <c r="D856" t="str">
        <f t="shared" si="26"/>
        <v>CarTaxi Token CTX</v>
      </c>
      <c r="E856" s="3" t="s">
        <v>8887</v>
      </c>
      <c r="F856" s="3" t="s">
        <v>8883</v>
      </c>
      <c r="G856" s="3" t="s">
        <v>8883</v>
      </c>
      <c r="H856" s="4">
        <v>0</v>
      </c>
      <c r="I856" s="4">
        <v>0</v>
      </c>
      <c r="J856" s="6">
        <v>43354</v>
      </c>
      <c r="K856" s="7">
        <v>2.2877084556966998E-3</v>
      </c>
      <c r="L856" s="7">
        <v>1620</v>
      </c>
      <c r="M856" s="7">
        <v>91343.952649075451</v>
      </c>
      <c r="N856" s="9">
        <v>43404</v>
      </c>
      <c r="O856" s="10">
        <v>1.12434243783355E-2</v>
      </c>
      <c r="P856" s="10">
        <v>2189</v>
      </c>
      <c r="Q856" s="10">
        <v>448929.06763129041</v>
      </c>
      <c r="R856" s="10">
        <v>4.9147103296042252</v>
      </c>
      <c r="S856" s="18">
        <v>4.9147103296042252</v>
      </c>
      <c r="U856" s="14"/>
      <c r="V856" s="14">
        <v>4449</v>
      </c>
      <c r="W856" s="14"/>
      <c r="X856" s="14"/>
      <c r="Y856" s="19">
        <f t="shared" si="27"/>
        <v>0</v>
      </c>
    </row>
    <row r="857" spans="1:25">
      <c r="A857">
        <v>2153</v>
      </c>
      <c r="B857" t="s">
        <v>1694</v>
      </c>
      <c r="C857" t="s">
        <v>1695</v>
      </c>
      <c r="D857" t="str">
        <f t="shared" si="26"/>
        <v>Aeron ARN</v>
      </c>
      <c r="E857" s="3" t="s">
        <v>8887</v>
      </c>
      <c r="F857" s="3" t="s">
        <v>8883</v>
      </c>
      <c r="G857" s="3" t="s">
        <v>8883</v>
      </c>
      <c r="H857" s="4">
        <v>647</v>
      </c>
      <c r="I857" s="4">
        <v>1424603.1846381701</v>
      </c>
      <c r="J857" s="6">
        <v>43355</v>
      </c>
      <c r="K857" s="7">
        <v>0.21626799999999999</v>
      </c>
      <c r="L857" s="7">
        <v>578</v>
      </c>
      <c r="M857" s="7">
        <v>3049553</v>
      </c>
      <c r="N857" s="9">
        <v>43383</v>
      </c>
      <c r="O857" s="10">
        <v>0.95844499999999999</v>
      </c>
      <c r="P857" s="10">
        <v>1231</v>
      </c>
      <c r="Q857" s="10">
        <v>12010245</v>
      </c>
      <c r="R857" s="10">
        <v>4.4317467216601623</v>
      </c>
      <c r="S857" s="18">
        <v>4.4317467216601623</v>
      </c>
      <c r="T857" s="13">
        <v>44465</v>
      </c>
      <c r="U857" s="16">
        <v>3.3492723429999997E-5</v>
      </c>
      <c r="V857" s="14">
        <v>2447</v>
      </c>
      <c r="W857" s="16">
        <v>755.14</v>
      </c>
      <c r="X857" s="16">
        <v>99.996505514303905</v>
      </c>
      <c r="Y857" s="19">
        <f t="shared" si="27"/>
        <v>-0.99996505514303902</v>
      </c>
    </row>
    <row r="858" spans="1:25">
      <c r="A858">
        <v>2157</v>
      </c>
      <c r="B858" t="s">
        <v>1696</v>
      </c>
      <c r="C858" t="s">
        <v>1697</v>
      </c>
      <c r="D858" t="str">
        <f t="shared" si="26"/>
        <v>StarCash Network STARS</v>
      </c>
      <c r="E858" s="3" t="s">
        <v>8887</v>
      </c>
      <c r="F858" s="3" t="s">
        <v>8883</v>
      </c>
      <c r="G858" s="3" t="s">
        <v>8883</v>
      </c>
      <c r="H858" s="4">
        <v>0</v>
      </c>
      <c r="I858" s="4">
        <v>0</v>
      </c>
      <c r="J858" s="6">
        <v>43326</v>
      </c>
      <c r="K858" s="7">
        <v>3.7583611905574799E-2</v>
      </c>
      <c r="L858" s="7">
        <v>1812</v>
      </c>
      <c r="M858" s="7">
        <v>36077.03395983579</v>
      </c>
      <c r="N858" s="9">
        <v>43331</v>
      </c>
      <c r="O858" s="10">
        <v>7.4444599449634594E-2</v>
      </c>
      <c r="P858" s="10">
        <v>2460</v>
      </c>
      <c r="Q858" s="10">
        <v>71460.410702901674</v>
      </c>
      <c r="R858" s="10">
        <v>1.980772886774945</v>
      </c>
      <c r="S858" s="18">
        <v>1.980772886774945</v>
      </c>
      <c r="U858" s="14"/>
      <c r="V858" s="14">
        <v>4550</v>
      </c>
      <c r="W858" s="14"/>
      <c r="X858" s="14"/>
      <c r="Y858" s="19">
        <f t="shared" si="27"/>
        <v>0</v>
      </c>
    </row>
    <row r="859" spans="1:25">
      <c r="A859">
        <v>2158</v>
      </c>
      <c r="B859" t="s">
        <v>1698</v>
      </c>
      <c r="C859" t="s">
        <v>1699</v>
      </c>
      <c r="D859" t="str">
        <f t="shared" si="26"/>
        <v>Phore PHR</v>
      </c>
      <c r="E859" s="3" t="s">
        <v>8887</v>
      </c>
      <c r="F859" s="3" t="s">
        <v>8883</v>
      </c>
      <c r="G859" s="3" t="s">
        <v>8883</v>
      </c>
      <c r="H859" s="4">
        <v>646</v>
      </c>
      <c r="I859" s="4">
        <v>1437403.5208676199</v>
      </c>
      <c r="J859" s="6">
        <v>43961</v>
      </c>
      <c r="K859" s="7">
        <v>4.0888711821500001E-2</v>
      </c>
      <c r="L859" s="7">
        <v>472</v>
      </c>
      <c r="M859" s="7">
        <v>4554894.76109087</v>
      </c>
      <c r="N859" s="9">
        <v>44269</v>
      </c>
      <c r="O859" s="10">
        <v>0.96957081000000001</v>
      </c>
      <c r="P859" s="10">
        <v>1032</v>
      </c>
      <c r="Q859" s="10">
        <v>22847994.050000001</v>
      </c>
      <c r="R859" s="10">
        <v>23.712432277951649</v>
      </c>
      <c r="S859" s="18">
        <v>23.712432277951649</v>
      </c>
      <c r="T859" s="13">
        <v>44658</v>
      </c>
      <c r="U859" s="14">
        <v>5.7884880147677604E-3</v>
      </c>
      <c r="V859" s="14">
        <v>1487</v>
      </c>
      <c r="W859" s="14">
        <v>289970.01</v>
      </c>
      <c r="X859" s="14">
        <v>99.402984500454622</v>
      </c>
      <c r="Y859" s="19">
        <f t="shared" si="27"/>
        <v>-0.99402984500454616</v>
      </c>
    </row>
    <row r="860" spans="1:25">
      <c r="A860">
        <v>2160</v>
      </c>
      <c r="B860" t="s">
        <v>1700</v>
      </c>
      <c r="C860" t="s">
        <v>1701</v>
      </c>
      <c r="D860" t="str">
        <f t="shared" si="26"/>
        <v>Innova INN</v>
      </c>
      <c r="E860" s="3" t="s">
        <v>8884</v>
      </c>
      <c r="F860" s="3" t="s">
        <v>8883</v>
      </c>
      <c r="G860" s="3" t="s">
        <v>8883</v>
      </c>
      <c r="H860" s="4">
        <v>0</v>
      </c>
      <c r="I860" s="4">
        <v>0</v>
      </c>
      <c r="J860" s="6">
        <v>43794</v>
      </c>
      <c r="K860" s="7">
        <v>2.8935651003999998E-3</v>
      </c>
      <c r="L860" s="7">
        <v>1953</v>
      </c>
      <c r="M860" s="7">
        <v>16140.7720472441</v>
      </c>
      <c r="N860" s="9">
        <v>44276</v>
      </c>
      <c r="O860" s="10">
        <v>0.19927317</v>
      </c>
      <c r="P860" s="10">
        <v>2057</v>
      </c>
      <c r="Q860" s="10">
        <v>785980.25</v>
      </c>
      <c r="R860" s="10">
        <v>68.867698871697385</v>
      </c>
      <c r="S860" s="18">
        <v>68.867698871697385</v>
      </c>
      <c r="T860" s="13">
        <v>44603</v>
      </c>
      <c r="U860" s="14">
        <v>4.9012475521148199E-4</v>
      </c>
      <c r="V860" s="14">
        <v>1540</v>
      </c>
      <c r="W860" s="14">
        <v>242549.26</v>
      </c>
      <c r="X860" s="14">
        <v>99.754043780599517</v>
      </c>
      <c r="Y860" s="19">
        <f t="shared" si="27"/>
        <v>-0.99754043780599522</v>
      </c>
    </row>
    <row r="861" spans="1:25">
      <c r="A861">
        <v>2161</v>
      </c>
      <c r="B861" t="s">
        <v>1702</v>
      </c>
      <c r="C861" t="s">
        <v>1703</v>
      </c>
      <c r="D861" t="str">
        <f t="shared" si="26"/>
        <v>Raiden Network Token RDN</v>
      </c>
      <c r="E861" s="3" t="s">
        <v>8887</v>
      </c>
      <c r="F861" s="3" t="s">
        <v>8883</v>
      </c>
      <c r="G861" s="3" t="s">
        <v>8883</v>
      </c>
      <c r="H861" s="4">
        <v>448</v>
      </c>
      <c r="I861" s="4">
        <v>3341219.5354506001</v>
      </c>
      <c r="J861" s="6">
        <v>43903</v>
      </c>
      <c r="K861" s="7">
        <v>4.5829721586699998E-2</v>
      </c>
      <c r="L861" s="7">
        <v>555</v>
      </c>
      <c r="M861" s="7">
        <v>3341219.5354506001</v>
      </c>
      <c r="N861" s="9">
        <v>44283</v>
      </c>
      <c r="O861" s="10">
        <v>1.9470800100000001</v>
      </c>
      <c r="P861" s="10">
        <v>761</v>
      </c>
      <c r="Q861" s="10">
        <v>53320990.829999998</v>
      </c>
      <c r="R861" s="10">
        <v>42.485093572225672</v>
      </c>
      <c r="S861" s="18">
        <v>42.485093572225672</v>
      </c>
      <c r="T861" s="13">
        <v>44671</v>
      </c>
      <c r="U861" s="14">
        <v>9.5014642511432962E-2</v>
      </c>
      <c r="V861" s="14">
        <v>676</v>
      </c>
      <c r="W861" s="14">
        <v>7627470.7000000002</v>
      </c>
      <c r="X861" s="14">
        <v>95.120146988133641</v>
      </c>
      <c r="Y861" s="19">
        <f t="shared" si="27"/>
        <v>-0.95120146988133636</v>
      </c>
    </row>
    <row r="862" spans="1:25">
      <c r="A862">
        <v>2165</v>
      </c>
      <c r="B862" t="s">
        <v>1704</v>
      </c>
      <c r="C862" t="s">
        <v>1704</v>
      </c>
      <c r="D862" t="str">
        <f t="shared" si="26"/>
        <v>ERC20 ERC20</v>
      </c>
      <c r="E862" s="3" t="s">
        <v>8891</v>
      </c>
      <c r="F862" s="3" t="s">
        <v>8883</v>
      </c>
      <c r="G862" s="3" t="s">
        <v>8883</v>
      </c>
      <c r="H862" s="4">
        <v>742</v>
      </c>
      <c r="I862" s="4">
        <v>982825.68072499998</v>
      </c>
      <c r="J862" s="6">
        <v>43322</v>
      </c>
      <c r="K862" s="7">
        <v>0.19828399999999999</v>
      </c>
      <c r="L862" s="7">
        <v>2288</v>
      </c>
      <c r="M862" s="7">
        <v>0</v>
      </c>
      <c r="N862" s="9">
        <v>43323</v>
      </c>
      <c r="O862" s="10">
        <v>5.9303800000000004</v>
      </c>
      <c r="P862" s="10">
        <v>2742</v>
      </c>
      <c r="Q862" s="10">
        <v>0</v>
      </c>
      <c r="R862" s="10">
        <v>29.90851505920801</v>
      </c>
      <c r="S862" s="18">
        <v>29.90851505920801</v>
      </c>
      <c r="T862" s="13">
        <v>44663</v>
      </c>
      <c r="U862" s="16">
        <v>3.2947233582554999E-5</v>
      </c>
      <c r="V862" s="14">
        <v>484</v>
      </c>
      <c r="W862" s="16">
        <v>21398799.260000002</v>
      </c>
      <c r="X862" s="16">
        <v>99.999444433011348</v>
      </c>
      <c r="Y862" s="19">
        <f t="shared" si="27"/>
        <v>-0.99999444433011353</v>
      </c>
    </row>
    <row r="863" spans="1:25">
      <c r="A863">
        <v>2166</v>
      </c>
      <c r="B863" t="s">
        <v>1705</v>
      </c>
      <c r="C863" t="s">
        <v>1706</v>
      </c>
      <c r="D863" t="str">
        <f t="shared" si="26"/>
        <v>Ties.DB TIE</v>
      </c>
      <c r="E863" s="3" t="s">
        <v>8887</v>
      </c>
      <c r="F863" s="3" t="s">
        <v>8883</v>
      </c>
      <c r="G863" s="3" t="s">
        <v>8883</v>
      </c>
      <c r="H863" s="4">
        <v>1397</v>
      </c>
      <c r="I863" s="4">
        <v>296064.6885985728</v>
      </c>
      <c r="J863" s="6">
        <v>43322</v>
      </c>
      <c r="K863" s="7">
        <v>1.88618283718824E-2</v>
      </c>
      <c r="L863" s="7">
        <v>1017</v>
      </c>
      <c r="M863" s="7">
        <v>769958.53842939611</v>
      </c>
      <c r="N863" s="9">
        <v>43339</v>
      </c>
      <c r="O863" s="10">
        <v>4.8220284283161198E-2</v>
      </c>
      <c r="P863" s="10">
        <v>1821</v>
      </c>
      <c r="Q863" s="10">
        <v>1968399.821973752</v>
      </c>
      <c r="R863" s="10">
        <v>2.55650106301698</v>
      </c>
      <c r="S863" s="18">
        <v>2.55650106301698</v>
      </c>
      <c r="T863" s="13">
        <v>43991</v>
      </c>
      <c r="U863" s="14">
        <v>2.7208679399999998E-3</v>
      </c>
      <c r="V863" s="14">
        <v>1719</v>
      </c>
      <c r="W863" s="14">
        <v>111068.5274532973</v>
      </c>
      <c r="X863" s="14">
        <v>94.357420366868013</v>
      </c>
      <c r="Y863" s="19">
        <f t="shared" si="27"/>
        <v>-0.94357420366868017</v>
      </c>
    </row>
    <row r="864" spans="1:25">
      <c r="A864">
        <v>2168</v>
      </c>
      <c r="B864" t="s">
        <v>1707</v>
      </c>
      <c r="C864" t="s">
        <v>1708</v>
      </c>
      <c r="D864" t="str">
        <f t="shared" si="26"/>
        <v>Grimcoin GRIM</v>
      </c>
      <c r="E864" s="3" t="s">
        <v>8891</v>
      </c>
      <c r="F864" s="3" t="s">
        <v>8883</v>
      </c>
      <c r="G864" s="3" t="s">
        <v>8883</v>
      </c>
      <c r="H864" s="4">
        <v>0</v>
      </c>
      <c r="I864" s="4">
        <v>0</v>
      </c>
      <c r="J864" s="6">
        <v>43319</v>
      </c>
      <c r="K864" s="7">
        <v>1.5453998930752299E-3</v>
      </c>
      <c r="L864" s="7">
        <v>1203</v>
      </c>
      <c r="M864" s="7">
        <v>421917.56813032657</v>
      </c>
      <c r="N864" s="9">
        <v>43320</v>
      </c>
      <c r="O864" s="10">
        <v>1.8625941593200001E-3</v>
      </c>
      <c r="P864" s="10">
        <v>2162</v>
      </c>
      <c r="Q864" s="10">
        <v>509564.95863227983</v>
      </c>
      <c r="R864" s="10">
        <v>1.205250607086285</v>
      </c>
      <c r="S864" s="18">
        <v>1.205250607086285</v>
      </c>
      <c r="U864" s="14"/>
      <c r="V864" s="14">
        <v>4441</v>
      </c>
      <c r="W864" s="14"/>
      <c r="X864" s="14"/>
      <c r="Y864" s="19">
        <f t="shared" si="27"/>
        <v>0</v>
      </c>
    </row>
    <row r="865" spans="1:25">
      <c r="A865">
        <v>2170</v>
      </c>
      <c r="B865" t="s">
        <v>1709</v>
      </c>
      <c r="C865" t="s">
        <v>1710</v>
      </c>
      <c r="D865" t="str">
        <f t="shared" si="26"/>
        <v>Oxycoin [OLD] OXY[OLD]</v>
      </c>
      <c r="E865" s="3" t="s">
        <v>8887</v>
      </c>
      <c r="F865" s="3" t="s">
        <v>8883</v>
      </c>
      <c r="G865" s="3" t="s">
        <v>8883</v>
      </c>
      <c r="H865" s="4">
        <v>0</v>
      </c>
      <c r="I865" s="4">
        <v>0</v>
      </c>
      <c r="J865" s="6">
        <v>43319</v>
      </c>
      <c r="K865" s="7">
        <v>6.7337721586227403E-2</v>
      </c>
      <c r="L865" s="7">
        <v>357</v>
      </c>
      <c r="M865" s="7">
        <v>7468229.8283233754</v>
      </c>
      <c r="N865" s="9">
        <v>43320</v>
      </c>
      <c r="O865" s="10">
        <v>7.1333669126033797E-2</v>
      </c>
      <c r="P865" s="10">
        <v>1379</v>
      </c>
      <c r="Q865" s="10">
        <v>7914184.1375576863</v>
      </c>
      <c r="R865" s="10">
        <v>1.059341888107834</v>
      </c>
      <c r="S865" s="18">
        <v>1.059341888107834</v>
      </c>
      <c r="U865" s="14"/>
      <c r="V865" s="14">
        <v>4303</v>
      </c>
      <c r="W865" s="14"/>
      <c r="X865" s="14"/>
      <c r="Y865" s="19">
        <f t="shared" si="27"/>
        <v>0</v>
      </c>
    </row>
    <row r="866" spans="1:25">
      <c r="A866">
        <v>2173</v>
      </c>
      <c r="B866" t="s">
        <v>1711</v>
      </c>
      <c r="C866" t="s">
        <v>1712</v>
      </c>
      <c r="D866" t="str">
        <f t="shared" si="26"/>
        <v>Stellar Holdings HOLD</v>
      </c>
      <c r="E866" s="3" t="s">
        <v>8887</v>
      </c>
      <c r="F866" s="3" t="s">
        <v>8883</v>
      </c>
      <c r="G866" s="3" t="s">
        <v>8883</v>
      </c>
      <c r="H866" s="4">
        <v>0</v>
      </c>
      <c r="I866" s="4">
        <v>0</v>
      </c>
      <c r="J866" s="6">
        <v>43319</v>
      </c>
      <c r="K866" s="7">
        <v>7.3926703771576296E-4</v>
      </c>
      <c r="L866" s="7">
        <v>1089</v>
      </c>
      <c r="M866" s="7">
        <v>612966.8844391345</v>
      </c>
      <c r="N866" s="9">
        <v>43320</v>
      </c>
      <c r="O866" s="10">
        <v>7.5181556167080998E-4</v>
      </c>
      <c r="P866" s="10">
        <v>2109</v>
      </c>
      <c r="Q866" s="10">
        <v>637496.86451609386</v>
      </c>
      <c r="R866" s="10">
        <v>1.0169742776491431</v>
      </c>
      <c r="S866" s="18">
        <v>1.0169742776491431</v>
      </c>
      <c r="U866" s="14"/>
      <c r="V866" s="14">
        <v>4429</v>
      </c>
      <c r="W866" s="14"/>
      <c r="X866" s="14"/>
      <c r="Y866" s="19">
        <f t="shared" si="27"/>
        <v>0</v>
      </c>
    </row>
    <row r="867" spans="1:25">
      <c r="A867">
        <v>2174</v>
      </c>
      <c r="B867" t="s">
        <v>1713</v>
      </c>
      <c r="C867" t="s">
        <v>1714</v>
      </c>
      <c r="D867" t="str">
        <f t="shared" si="26"/>
        <v>NEO GOLD NEOG</v>
      </c>
      <c r="E867" s="3" t="s">
        <v>8887</v>
      </c>
      <c r="F867" s="3" t="s">
        <v>8883</v>
      </c>
      <c r="G867" s="3" t="s">
        <v>8883</v>
      </c>
      <c r="H867" s="4">
        <v>0</v>
      </c>
      <c r="I867" s="4">
        <v>0</v>
      </c>
      <c r="J867" s="6">
        <v>43332</v>
      </c>
      <c r="K867" s="7">
        <v>5.0311326049268202E-4</v>
      </c>
      <c r="L867" s="7">
        <v>4667</v>
      </c>
      <c r="M867" s="7">
        <v>0</v>
      </c>
      <c r="N867" s="9">
        <v>43340</v>
      </c>
      <c r="O867" s="10">
        <v>1.3461916241794801E-3</v>
      </c>
      <c r="P867" s="10">
        <v>2743</v>
      </c>
      <c r="Q867" s="10">
        <v>0</v>
      </c>
      <c r="R867" s="10">
        <v>2.6757228041677918</v>
      </c>
      <c r="S867" s="18">
        <v>2.6757228041677918</v>
      </c>
      <c r="U867" s="14"/>
      <c r="V867" s="14">
        <v>4667</v>
      </c>
      <c r="W867" s="14"/>
      <c r="X867" s="14"/>
      <c r="Y867" s="19">
        <f t="shared" si="27"/>
        <v>0</v>
      </c>
    </row>
    <row r="868" spans="1:25">
      <c r="A868">
        <v>2175</v>
      </c>
      <c r="B868" t="s">
        <v>1715</v>
      </c>
      <c r="C868" t="s">
        <v>1716</v>
      </c>
      <c r="D868" t="str">
        <f t="shared" si="26"/>
        <v>DecentBet DBET</v>
      </c>
      <c r="E868" s="3" t="s">
        <v>8889</v>
      </c>
      <c r="F868" s="3" t="s">
        <v>8883</v>
      </c>
      <c r="G868" s="3" t="s">
        <v>8883</v>
      </c>
      <c r="H868" s="4">
        <v>1026</v>
      </c>
      <c r="I868" s="4">
        <v>227475.129020717</v>
      </c>
      <c r="J868" s="6">
        <v>43326</v>
      </c>
      <c r="K868" s="7">
        <v>7.3370500000000005E-2</v>
      </c>
      <c r="L868" s="7">
        <v>284</v>
      </c>
      <c r="M868" s="7">
        <v>10665876.057</v>
      </c>
      <c r="N868" s="9">
        <v>43340</v>
      </c>
      <c r="O868" s="10">
        <v>0.14951500000000001</v>
      </c>
      <c r="P868" s="10">
        <v>1081</v>
      </c>
      <c r="Q868" s="10">
        <v>19087316.807700001</v>
      </c>
      <c r="R868" s="10">
        <v>2.0378081108892538</v>
      </c>
      <c r="S868" s="18">
        <v>2.0378081108892538</v>
      </c>
      <c r="T868" s="13">
        <v>44240</v>
      </c>
      <c r="U868" s="14">
        <v>2.0117E-4</v>
      </c>
      <c r="V868" s="14">
        <v>1518</v>
      </c>
      <c r="W868" s="14">
        <v>262232.09000000003</v>
      </c>
      <c r="X868" s="14">
        <v>99.865451626927054</v>
      </c>
      <c r="Y868" s="19">
        <f t="shared" si="27"/>
        <v>-0.9986545162692706</v>
      </c>
    </row>
    <row r="869" spans="1:25">
      <c r="A869">
        <v>2178</v>
      </c>
      <c r="B869" t="s">
        <v>1718</v>
      </c>
      <c r="C869" t="s">
        <v>1719</v>
      </c>
      <c r="D869" t="str">
        <f t="shared" si="26"/>
        <v>Upfiring UFR</v>
      </c>
      <c r="E869" s="3" t="s">
        <v>8887</v>
      </c>
      <c r="F869" s="3" t="s">
        <v>8883</v>
      </c>
      <c r="G869" s="3" t="s">
        <v>8883</v>
      </c>
      <c r="H869" s="4">
        <v>857</v>
      </c>
      <c r="I869" s="4">
        <v>576676.57561173104</v>
      </c>
      <c r="J869" s="6">
        <v>43829</v>
      </c>
      <c r="K869" s="7">
        <v>8.2865513973199995E-3</v>
      </c>
      <c r="L869" s="7">
        <v>1267</v>
      </c>
      <c r="M869" s="7">
        <v>327322.55473691202</v>
      </c>
      <c r="N869" s="9">
        <v>44284</v>
      </c>
      <c r="O869" s="10">
        <v>0.53323935</v>
      </c>
      <c r="P869" s="10">
        <v>1289</v>
      </c>
      <c r="Q869" s="10">
        <v>10258194</v>
      </c>
      <c r="R869" s="10">
        <v>64.349971952440669</v>
      </c>
      <c r="S869" s="18">
        <v>64.349971952440669</v>
      </c>
      <c r="T869" s="13">
        <v>44510</v>
      </c>
      <c r="U869" s="14">
        <v>4.9901447757095931E-3</v>
      </c>
      <c r="V869" s="14">
        <v>1705</v>
      </c>
      <c r="W869" s="14">
        <v>120017.79</v>
      </c>
      <c r="X869" s="14">
        <v>99.064182946042976</v>
      </c>
      <c r="Y869" s="19">
        <f t="shared" si="27"/>
        <v>-0.99064182946042978</v>
      </c>
    </row>
    <row r="870" spans="1:25">
      <c r="A870">
        <v>2180</v>
      </c>
      <c r="B870" t="s">
        <v>1720</v>
      </c>
      <c r="C870" t="s">
        <v>1721</v>
      </c>
      <c r="D870" t="str">
        <f t="shared" si="26"/>
        <v>bitJob STU</v>
      </c>
      <c r="E870" s="3" t="s">
        <v>8887</v>
      </c>
      <c r="F870" s="3" t="s">
        <v>8883</v>
      </c>
      <c r="G870" s="3" t="s">
        <v>8883</v>
      </c>
      <c r="H870" s="4">
        <v>1816</v>
      </c>
      <c r="I870" s="4">
        <v>14604.85188382876</v>
      </c>
      <c r="J870" s="6">
        <v>43326</v>
      </c>
      <c r="K870" s="7">
        <v>3.7745919544249799E-3</v>
      </c>
      <c r="L870" s="7">
        <v>1443</v>
      </c>
      <c r="M870" s="7">
        <v>181346.46111145051</v>
      </c>
      <c r="N870" s="9">
        <v>43411</v>
      </c>
      <c r="O870" s="10">
        <v>1.1119936712099999E-2</v>
      </c>
      <c r="P870" s="10">
        <v>2145</v>
      </c>
      <c r="Q870" s="10">
        <v>534246.13703174063</v>
      </c>
      <c r="R870" s="10">
        <v>2.9459970365972992</v>
      </c>
      <c r="S870" s="18">
        <v>2.9459970365972992</v>
      </c>
      <c r="T870" s="13">
        <v>44022</v>
      </c>
      <c r="U870" s="16">
        <v>9.2168954279399996E-5</v>
      </c>
      <c r="V870" s="14">
        <v>2245</v>
      </c>
      <c r="W870" s="16">
        <v>8093.917465737286</v>
      </c>
      <c r="X870" s="16">
        <v>99.171137780135851</v>
      </c>
      <c r="Y870" s="19">
        <f t="shared" si="27"/>
        <v>-0.99171137780135854</v>
      </c>
    </row>
    <row r="871" spans="1:25">
      <c r="A871">
        <v>2181</v>
      </c>
      <c r="B871" t="s">
        <v>1722</v>
      </c>
      <c r="C871" t="s">
        <v>1723</v>
      </c>
      <c r="D871" t="str">
        <f t="shared" si="26"/>
        <v>Genesis Vision GVT</v>
      </c>
      <c r="E871" s="3" t="s">
        <v>8898</v>
      </c>
      <c r="F871" s="3" t="s">
        <v>8883</v>
      </c>
      <c r="G871" s="3" t="s">
        <v>8883</v>
      </c>
      <c r="H871" s="4">
        <v>517</v>
      </c>
      <c r="I871" s="4">
        <v>2516289.47720824</v>
      </c>
      <c r="J871" s="6">
        <v>43326</v>
      </c>
      <c r="K871" s="7">
        <v>3.5772400000000002</v>
      </c>
      <c r="L871" s="7">
        <v>220</v>
      </c>
      <c r="M871" s="7">
        <v>15025150.751</v>
      </c>
      <c r="N871" s="9">
        <v>43397</v>
      </c>
      <c r="O871" s="10">
        <v>17.375800000000002</v>
      </c>
      <c r="P871" s="10">
        <v>687</v>
      </c>
      <c r="Q871" s="10">
        <v>69388580.419599995</v>
      </c>
      <c r="R871" s="10">
        <v>4.8573201686216194</v>
      </c>
      <c r="S871" s="18">
        <v>4.8573201686216194</v>
      </c>
      <c r="T871" s="13">
        <v>44687</v>
      </c>
      <c r="U871" s="14">
        <v>0.24308520273450601</v>
      </c>
      <c r="V871" s="14">
        <v>1090</v>
      </c>
      <c r="W871" s="14">
        <v>1293723.8700000001</v>
      </c>
      <c r="X871" s="14">
        <v>98.601012887265597</v>
      </c>
      <c r="Y871" s="19">
        <f t="shared" si="27"/>
        <v>-0.98601012887265593</v>
      </c>
    </row>
    <row r="872" spans="1:25">
      <c r="A872">
        <v>2183</v>
      </c>
      <c r="B872" t="s">
        <v>1724</v>
      </c>
      <c r="C872" t="s">
        <v>1725</v>
      </c>
      <c r="D872" t="str">
        <f t="shared" si="26"/>
        <v>EA Coin EAG</v>
      </c>
      <c r="E872" s="3" t="s">
        <v>8887</v>
      </c>
      <c r="F872" s="3" t="s">
        <v>8883</v>
      </c>
      <c r="G872" s="3" t="s">
        <v>8883</v>
      </c>
      <c r="H872" s="4">
        <v>0</v>
      </c>
      <c r="I872" s="4">
        <v>0</v>
      </c>
      <c r="J872" s="6">
        <v>43322</v>
      </c>
      <c r="K872" s="7">
        <v>2.1573987323790802E-3</v>
      </c>
      <c r="L872" s="7">
        <v>4668</v>
      </c>
      <c r="M872" s="7">
        <v>0</v>
      </c>
      <c r="N872" s="9">
        <v>43340</v>
      </c>
      <c r="O872" s="10">
        <v>5.2430620416998898E-3</v>
      </c>
      <c r="P872" s="10">
        <v>2744</v>
      </c>
      <c r="Q872" s="10">
        <v>0</v>
      </c>
      <c r="R872" s="10">
        <v>2.4302702894045378</v>
      </c>
      <c r="S872" s="18">
        <v>2.4302702894045378</v>
      </c>
      <c r="U872" s="14"/>
      <c r="V872" s="14">
        <v>4668</v>
      </c>
      <c r="W872" s="14"/>
      <c r="X872" s="14"/>
      <c r="Y872" s="19">
        <f t="shared" si="27"/>
        <v>0</v>
      </c>
    </row>
    <row r="873" spans="1:25">
      <c r="A873">
        <v>2184</v>
      </c>
      <c r="B873" t="s">
        <v>1726</v>
      </c>
      <c r="C873" t="s">
        <v>1727</v>
      </c>
      <c r="D873" t="str">
        <f t="shared" si="26"/>
        <v>Privatix PRIX</v>
      </c>
      <c r="E873" s="3" t="s">
        <v>8884</v>
      </c>
      <c r="F873" s="3" t="s">
        <v>8883</v>
      </c>
      <c r="G873" s="3" t="s">
        <v>8883</v>
      </c>
      <c r="H873" s="4">
        <v>1078</v>
      </c>
      <c r="I873" s="4">
        <v>148374.33170641199</v>
      </c>
      <c r="J873" s="6">
        <v>43444</v>
      </c>
      <c r="K873" s="7">
        <v>0.27102917994800002</v>
      </c>
      <c r="L873" s="7">
        <v>1140</v>
      </c>
      <c r="M873" s="7">
        <v>520267.22803699202</v>
      </c>
      <c r="N873" s="9">
        <v>43642</v>
      </c>
      <c r="O873" s="10">
        <v>3.2461888714899998</v>
      </c>
      <c r="P873" s="10">
        <v>1718</v>
      </c>
      <c r="Q873" s="10">
        <v>2709779.7036419902</v>
      </c>
      <c r="R873" s="10">
        <v>11.97726706811723</v>
      </c>
      <c r="S873" s="18">
        <v>11.97726706811723</v>
      </c>
      <c r="T873" s="13">
        <v>44222</v>
      </c>
      <c r="U873" s="14">
        <v>6.5163599999999997E-3</v>
      </c>
      <c r="V873" s="14">
        <v>2045</v>
      </c>
      <c r="W873" s="14">
        <v>25841.0515844</v>
      </c>
      <c r="X873" s="14">
        <v>99.799261218063108</v>
      </c>
      <c r="Y873" s="19">
        <f t="shared" si="27"/>
        <v>-0.99799261218063107</v>
      </c>
    </row>
    <row r="874" spans="1:25">
      <c r="A874">
        <v>2185</v>
      </c>
      <c r="B874" t="s">
        <v>1728</v>
      </c>
      <c r="C874" t="s">
        <v>1729</v>
      </c>
      <c r="D874" t="str">
        <f t="shared" si="26"/>
        <v>Lethean LTHN</v>
      </c>
      <c r="E874" s="3" t="s">
        <v>8887</v>
      </c>
      <c r="F874" s="3" t="s">
        <v>8883</v>
      </c>
      <c r="G874" s="3" t="s">
        <v>8883</v>
      </c>
      <c r="H874" s="4">
        <v>1559</v>
      </c>
      <c r="I874" s="4">
        <v>87806.326775531896</v>
      </c>
      <c r="J874" s="6">
        <v>43362</v>
      </c>
      <c r="K874" s="7">
        <v>8.8380299999999995E-4</v>
      </c>
      <c r="L874" s="7">
        <v>2696</v>
      </c>
      <c r="M874" s="7">
        <v>0</v>
      </c>
      <c r="N874" s="9">
        <v>43410</v>
      </c>
      <c r="O874" s="10">
        <v>6.1499399999999996E-3</v>
      </c>
      <c r="P874" s="10">
        <v>1749</v>
      </c>
      <c r="Q874" s="10">
        <v>2518560.9</v>
      </c>
      <c r="R874" s="10">
        <v>6.9584964070047279</v>
      </c>
      <c r="S874" s="18">
        <v>6.9584964070047279</v>
      </c>
      <c r="T874" s="13">
        <v>43907</v>
      </c>
      <c r="U874" s="16">
        <v>5.0387974199499998E-5</v>
      </c>
      <c r="V874" s="14">
        <v>1793</v>
      </c>
      <c r="W874" s="16">
        <v>82578.949013483798</v>
      </c>
      <c r="X874" s="16">
        <v>99.180675352938394</v>
      </c>
      <c r="Y874" s="19">
        <f t="shared" si="27"/>
        <v>-0.99180675352938397</v>
      </c>
    </row>
    <row r="875" spans="1:25">
      <c r="A875">
        <v>2187</v>
      </c>
      <c r="B875" t="s">
        <v>1730</v>
      </c>
      <c r="C875" t="s">
        <v>1730</v>
      </c>
      <c r="D875" t="str">
        <f t="shared" si="26"/>
        <v>EBCH EBCH</v>
      </c>
      <c r="E875" s="3" t="s">
        <v>3686</v>
      </c>
      <c r="F875" s="3" t="s">
        <v>8883</v>
      </c>
      <c r="G875" s="3" t="s">
        <v>8883</v>
      </c>
      <c r="H875" s="4">
        <v>0</v>
      </c>
      <c r="I875" s="4">
        <v>0</v>
      </c>
      <c r="J875" s="6">
        <v>43320</v>
      </c>
      <c r="K875" s="7">
        <v>2.6097901165485399E-2</v>
      </c>
      <c r="L875" s="7">
        <v>1357</v>
      </c>
      <c r="M875" s="7">
        <v>242332.06127211469</v>
      </c>
      <c r="N875" s="9">
        <v>43324</v>
      </c>
      <c r="O875" s="10">
        <v>3.5640195012092597E-2</v>
      </c>
      <c r="P875" s="10">
        <v>2251</v>
      </c>
      <c r="Q875" s="10">
        <v>330937.03078478581</v>
      </c>
      <c r="R875" s="10">
        <v>1.3656345307655211</v>
      </c>
      <c r="S875" s="18">
        <v>1.3656345307655211</v>
      </c>
      <c r="U875" s="14"/>
      <c r="V875" s="14">
        <v>4468</v>
      </c>
      <c r="W875" s="14"/>
      <c r="X875" s="14"/>
      <c r="Y875" s="19">
        <f t="shared" si="27"/>
        <v>0</v>
      </c>
    </row>
    <row r="876" spans="1:25">
      <c r="A876">
        <v>2192</v>
      </c>
      <c r="B876" t="s">
        <v>1732</v>
      </c>
      <c r="C876" t="s">
        <v>1733</v>
      </c>
      <c r="D876" t="str">
        <f t="shared" si="26"/>
        <v>GOLD Reward Token GRX</v>
      </c>
      <c r="E876" s="3" t="s">
        <v>8887</v>
      </c>
      <c r="F876" s="3" t="s">
        <v>8883</v>
      </c>
      <c r="G876" s="3" t="s">
        <v>8883</v>
      </c>
      <c r="H876" s="4">
        <v>0</v>
      </c>
      <c r="I876" s="4">
        <v>0</v>
      </c>
      <c r="J876" s="6">
        <v>43335</v>
      </c>
      <c r="K876" s="7">
        <v>1.3596988283097701E-3</v>
      </c>
      <c r="L876" s="7">
        <v>4669</v>
      </c>
      <c r="M876" s="7">
        <v>0</v>
      </c>
      <c r="N876" s="9">
        <v>43401</v>
      </c>
      <c r="O876" s="10">
        <v>4.4578975066542599E-3</v>
      </c>
      <c r="P876" s="10">
        <v>2745</v>
      </c>
      <c r="Q876" s="10">
        <v>0</v>
      </c>
      <c r="R876" s="10">
        <v>3.2785918571363588</v>
      </c>
      <c r="S876" s="18">
        <v>3.2785918571363588</v>
      </c>
      <c r="U876" s="14"/>
      <c r="V876" s="14">
        <v>4669</v>
      </c>
      <c r="W876" s="14"/>
      <c r="X876" s="14"/>
      <c r="Y876" s="19">
        <f t="shared" si="27"/>
        <v>0</v>
      </c>
    </row>
    <row r="877" spans="1:25">
      <c r="A877">
        <v>2194</v>
      </c>
      <c r="B877" t="s">
        <v>1734</v>
      </c>
      <c r="C877" t="s">
        <v>1735</v>
      </c>
      <c r="D877" t="str">
        <f t="shared" si="26"/>
        <v>BitSerial BTE</v>
      </c>
      <c r="E877" s="3" t="s">
        <v>3686</v>
      </c>
      <c r="F877" s="3" t="s">
        <v>8883</v>
      </c>
      <c r="G877" s="3" t="s">
        <v>8883</v>
      </c>
      <c r="H877" s="4">
        <v>0</v>
      </c>
      <c r="I877" s="4">
        <v>0</v>
      </c>
      <c r="J877" s="6">
        <v>43325</v>
      </c>
      <c r="K877" s="7">
        <v>2.14868248440325E-3</v>
      </c>
      <c r="L877" s="7">
        <v>4670</v>
      </c>
      <c r="M877" s="7">
        <v>0</v>
      </c>
      <c r="N877" s="9">
        <v>43349</v>
      </c>
      <c r="O877" s="10">
        <v>3.5799238830804799E-3</v>
      </c>
      <c r="P877" s="10">
        <v>2746</v>
      </c>
      <c r="Q877" s="10">
        <v>0</v>
      </c>
      <c r="R877" s="10">
        <v>1.66610185965877</v>
      </c>
      <c r="S877" s="18">
        <v>1.66610185965877</v>
      </c>
      <c r="U877" s="14"/>
      <c r="V877" s="14">
        <v>4670</v>
      </c>
      <c r="W877" s="14"/>
      <c r="X877" s="14"/>
      <c r="Y877" s="19">
        <f t="shared" si="27"/>
        <v>0</v>
      </c>
    </row>
    <row r="878" spans="1:25">
      <c r="A878">
        <v>2198</v>
      </c>
      <c r="B878" t="s">
        <v>1736</v>
      </c>
      <c r="C878" t="s">
        <v>1737</v>
      </c>
      <c r="D878" t="str">
        <f t="shared" si="26"/>
        <v>Viuly VIU</v>
      </c>
      <c r="E878" s="3" t="s">
        <v>8887</v>
      </c>
      <c r="F878" s="3" t="s">
        <v>8883</v>
      </c>
      <c r="G878" s="3" t="s">
        <v>8883</v>
      </c>
      <c r="H878" s="4">
        <v>0</v>
      </c>
      <c r="I878" s="4">
        <v>0</v>
      </c>
      <c r="J878" s="6">
        <v>43320</v>
      </c>
      <c r="K878" s="7">
        <v>9.0227159671485402E-4</v>
      </c>
      <c r="L878" s="7">
        <v>1026</v>
      </c>
      <c r="M878" s="7">
        <v>755838.90957007813</v>
      </c>
      <c r="N878" s="9">
        <v>43321</v>
      </c>
      <c r="O878" s="10">
        <v>1.1887275613844399E-3</v>
      </c>
      <c r="P878" s="10">
        <v>2009</v>
      </c>
      <c r="Q878" s="10">
        <v>995804.9738505322</v>
      </c>
      <c r="R878" s="10">
        <v>1.317483079055757</v>
      </c>
      <c r="S878" s="18">
        <v>1.317483079055757</v>
      </c>
      <c r="U878" s="14"/>
      <c r="V878" s="14">
        <v>4403</v>
      </c>
      <c r="W878" s="14"/>
      <c r="X878" s="14"/>
      <c r="Y878" s="19">
        <f t="shared" si="27"/>
        <v>0</v>
      </c>
    </row>
    <row r="879" spans="1:25">
      <c r="A879">
        <v>2199</v>
      </c>
      <c r="B879" t="s">
        <v>1738</v>
      </c>
      <c r="C879" t="s">
        <v>1739</v>
      </c>
      <c r="D879" t="str">
        <f t="shared" si="26"/>
        <v>ALQO XLQ</v>
      </c>
      <c r="E879" s="3" t="s">
        <v>8887</v>
      </c>
      <c r="F879" s="3" t="s">
        <v>8883</v>
      </c>
      <c r="G879" s="3" t="s">
        <v>8883</v>
      </c>
      <c r="H879" s="4">
        <v>1301</v>
      </c>
      <c r="I879" s="4">
        <v>1312041.6447672569</v>
      </c>
      <c r="J879" s="6">
        <v>43320</v>
      </c>
      <c r="K879" s="7">
        <v>8.1442005932331099E-2</v>
      </c>
      <c r="L879" s="7">
        <v>487</v>
      </c>
      <c r="M879" s="7">
        <v>4344296.1360168131</v>
      </c>
      <c r="N879" s="9">
        <v>43406</v>
      </c>
      <c r="O879" s="10">
        <v>0.27029995981100002</v>
      </c>
      <c r="P879" s="10">
        <v>1151</v>
      </c>
      <c r="Q879" s="10">
        <v>15518639.333873689</v>
      </c>
      <c r="R879" s="10">
        <v>3.318925617274064</v>
      </c>
      <c r="S879" s="18">
        <v>3.318925617274064</v>
      </c>
      <c r="T879" s="13">
        <v>43906</v>
      </c>
      <c r="U879" s="14">
        <v>1.21988369897E-2</v>
      </c>
      <c r="V879" s="14">
        <v>1211</v>
      </c>
      <c r="W879" s="14">
        <v>788829.55106779502</v>
      </c>
      <c r="X879" s="14">
        <v>95.486926080851191</v>
      </c>
      <c r="Y879" s="19">
        <f t="shared" si="27"/>
        <v>-0.95486926080851187</v>
      </c>
    </row>
    <row r="880" spans="1:25">
      <c r="A880">
        <v>2201</v>
      </c>
      <c r="B880" t="s">
        <v>1741</v>
      </c>
      <c r="C880" t="s">
        <v>1742</v>
      </c>
      <c r="D880" t="str">
        <f t="shared" si="26"/>
        <v>WINCOIN WC</v>
      </c>
      <c r="E880" s="3" t="s">
        <v>8887</v>
      </c>
      <c r="F880" s="3" t="s">
        <v>8883</v>
      </c>
      <c r="G880" s="3" t="s">
        <v>8883</v>
      </c>
      <c r="H880" s="4">
        <v>2398</v>
      </c>
      <c r="I880" s="4">
        <v>0</v>
      </c>
      <c r="J880" s="6">
        <v>43430</v>
      </c>
      <c r="K880" s="7">
        <v>5.5077692331699998E-2</v>
      </c>
      <c r="L880" s="7">
        <v>2969</v>
      </c>
      <c r="M880" s="7">
        <v>0</v>
      </c>
      <c r="N880" s="9">
        <v>43447</v>
      </c>
      <c r="O880" s="10">
        <v>1.1801084630600001</v>
      </c>
      <c r="P880" s="10">
        <v>2747</v>
      </c>
      <c r="Q880" s="10">
        <v>0</v>
      </c>
      <c r="R880" s="10">
        <v>21.42625104829942</v>
      </c>
      <c r="S880" s="18">
        <v>21.42625104829942</v>
      </c>
      <c r="T880" s="13">
        <v>43906</v>
      </c>
      <c r="U880" s="16">
        <v>4.9995233564299999E-5</v>
      </c>
      <c r="V880" s="14">
        <v>2655</v>
      </c>
      <c r="W880" s="16">
        <v>0</v>
      </c>
      <c r="X880" s="16">
        <v>99.995763505209126</v>
      </c>
      <c r="Y880" s="19">
        <f t="shared" si="27"/>
        <v>-0.99995763505209123</v>
      </c>
    </row>
    <row r="881" spans="1:25">
      <c r="A881">
        <v>2202</v>
      </c>
      <c r="B881" t="s">
        <v>1743</v>
      </c>
      <c r="C881" t="s">
        <v>1744</v>
      </c>
      <c r="D881" t="str">
        <f t="shared" si="26"/>
        <v>Oyster PRL</v>
      </c>
      <c r="E881" s="3" t="s">
        <v>8884</v>
      </c>
      <c r="F881" s="3" t="s">
        <v>8883</v>
      </c>
      <c r="G881" s="3" t="s">
        <v>8883</v>
      </c>
      <c r="H881" s="4">
        <v>0</v>
      </c>
      <c r="I881" s="4">
        <v>0</v>
      </c>
      <c r="J881" s="6">
        <v>43403</v>
      </c>
      <c r="K881" s="7">
        <v>3.2577395439147901E-2</v>
      </c>
      <c r="L881" s="7">
        <v>607</v>
      </c>
      <c r="M881" s="7">
        <v>2767993.0103866542</v>
      </c>
      <c r="N881" s="9">
        <v>43406</v>
      </c>
      <c r="O881" s="10">
        <v>0.51015966812199998</v>
      </c>
      <c r="P881" s="10">
        <v>826</v>
      </c>
      <c r="Q881" s="10">
        <v>43346571.342101343</v>
      </c>
      <c r="R881" s="10">
        <v>15.65992803430033</v>
      </c>
      <c r="S881" s="18">
        <v>15.65992803430033</v>
      </c>
      <c r="U881" s="14"/>
      <c r="V881" s="14">
        <v>4280</v>
      </c>
      <c r="W881" s="14"/>
      <c r="X881" s="14"/>
      <c r="Y881" s="19">
        <f t="shared" si="27"/>
        <v>0</v>
      </c>
    </row>
    <row r="882" spans="1:25">
      <c r="A882">
        <v>2204</v>
      </c>
      <c r="B882" t="s">
        <v>1745</v>
      </c>
      <c r="C882" t="s">
        <v>1746</v>
      </c>
      <c r="D882" t="str">
        <f t="shared" si="26"/>
        <v>B2BX B2B</v>
      </c>
      <c r="E882" s="3" t="s">
        <v>8898</v>
      </c>
      <c r="F882" s="3" t="s">
        <v>8883</v>
      </c>
      <c r="G882" s="3" t="s">
        <v>8883</v>
      </c>
      <c r="H882" s="4">
        <v>255</v>
      </c>
      <c r="I882" s="4">
        <v>9187159.0219673123</v>
      </c>
      <c r="J882" s="6">
        <v>43329</v>
      </c>
      <c r="K882" s="7">
        <v>0.12235651910305</v>
      </c>
      <c r="L882" s="7">
        <v>693</v>
      </c>
      <c r="M882" s="7">
        <v>2011356.502072427</v>
      </c>
      <c r="N882" s="9">
        <v>44194</v>
      </c>
      <c r="O882" s="10">
        <v>1.4869236930595899</v>
      </c>
      <c r="P882" s="10">
        <v>942</v>
      </c>
      <c r="Q882" s="10">
        <v>29188006.477622669</v>
      </c>
      <c r="R882" s="10">
        <v>12.15238635390801</v>
      </c>
      <c r="S882" s="18">
        <v>12.15238635390801</v>
      </c>
      <c r="T882" s="13">
        <v>44200</v>
      </c>
      <c r="U882" s="14">
        <v>0.75010793778167995</v>
      </c>
      <c r="V882" s="14">
        <v>544</v>
      </c>
      <c r="W882" s="14">
        <v>14724464.6440713</v>
      </c>
      <c r="X882" s="14">
        <v>49.55303077872076</v>
      </c>
      <c r="Y882" s="19">
        <f t="shared" si="27"/>
        <v>-0.49553030778720758</v>
      </c>
    </row>
    <row r="883" spans="1:25">
      <c r="A883">
        <v>2205</v>
      </c>
      <c r="B883" t="s">
        <v>1747</v>
      </c>
      <c r="C883" t="s">
        <v>1748</v>
      </c>
      <c r="D883" t="str">
        <f t="shared" si="26"/>
        <v>Phantomx PNX</v>
      </c>
      <c r="E883" s="3" t="s">
        <v>8887</v>
      </c>
      <c r="F883" s="3" t="s">
        <v>8883</v>
      </c>
      <c r="G883" s="3" t="s">
        <v>8883</v>
      </c>
      <c r="H883" s="4">
        <v>1992</v>
      </c>
      <c r="I883" s="4">
        <v>1366.4886587716931</v>
      </c>
      <c r="J883" s="6">
        <v>43855</v>
      </c>
      <c r="K883" s="8">
        <v>1.66631675017E-5</v>
      </c>
      <c r="L883" s="7">
        <v>2134</v>
      </c>
      <c r="M883" s="7">
        <v>808.08904783407115</v>
      </c>
      <c r="N883" s="9">
        <v>44514</v>
      </c>
      <c r="O883" s="10">
        <v>1.067057829574692E-2</v>
      </c>
      <c r="P883" s="10">
        <v>2154</v>
      </c>
      <c r="Q883" s="10">
        <v>517475.29117554612</v>
      </c>
      <c r="R883" s="10">
        <v>640.36914318110837</v>
      </c>
      <c r="S883" s="18">
        <v>640.36914318110837</v>
      </c>
      <c r="T883" s="13">
        <v>44609</v>
      </c>
      <c r="U883" s="14">
        <v>4.3753112238074698E-4</v>
      </c>
      <c r="V883" s="14">
        <v>2077</v>
      </c>
      <c r="W883" s="14">
        <v>21218.301265132341</v>
      </c>
      <c r="X883" s="14">
        <v>95.899649388682718</v>
      </c>
      <c r="Y883" s="19">
        <f t="shared" si="27"/>
        <v>-0.95899649388682717</v>
      </c>
    </row>
    <row r="884" spans="1:25">
      <c r="A884">
        <v>2207</v>
      </c>
      <c r="B884" t="s">
        <v>1749</v>
      </c>
      <c r="C884" t="s">
        <v>1750</v>
      </c>
      <c r="D884" t="str">
        <f t="shared" si="26"/>
        <v>DigiPulse DGPT</v>
      </c>
      <c r="E884" s="3" t="s">
        <v>8887</v>
      </c>
      <c r="F884" s="3" t="s">
        <v>8883</v>
      </c>
      <c r="G884" s="3" t="s">
        <v>8883</v>
      </c>
      <c r="H884" s="4">
        <v>0</v>
      </c>
      <c r="I884" s="4">
        <v>0</v>
      </c>
      <c r="J884" s="6">
        <v>43353</v>
      </c>
      <c r="K884" s="7">
        <v>2.3815333843231201E-2</v>
      </c>
      <c r="L884" s="7">
        <v>1732</v>
      </c>
      <c r="M884" s="7">
        <v>53889.681552037597</v>
      </c>
      <c r="N884" s="9">
        <v>43392</v>
      </c>
      <c r="O884" s="10">
        <v>0.46931579709053001</v>
      </c>
      <c r="P884" s="10">
        <v>1992</v>
      </c>
      <c r="Q884" s="10">
        <v>1061974.567269719</v>
      </c>
      <c r="R884" s="10">
        <v>19.706454680832412</v>
      </c>
      <c r="S884" s="18">
        <v>19.706454680832412</v>
      </c>
      <c r="U884" s="14"/>
      <c r="V884" s="14">
        <v>4399</v>
      </c>
      <c r="W884" s="14"/>
      <c r="X884" s="14"/>
      <c r="Y884" s="19">
        <f t="shared" si="27"/>
        <v>0</v>
      </c>
    </row>
    <row r="885" spans="1:25">
      <c r="A885">
        <v>2208</v>
      </c>
      <c r="B885" t="s">
        <v>1751</v>
      </c>
      <c r="C885" t="s">
        <v>1752</v>
      </c>
      <c r="D885" t="str">
        <f t="shared" si="26"/>
        <v>EncrypGen DNA</v>
      </c>
      <c r="E885" s="3" t="s">
        <v>8887</v>
      </c>
      <c r="F885" s="3" t="s">
        <v>8883</v>
      </c>
      <c r="G885" s="3" t="s">
        <v>8883</v>
      </c>
      <c r="H885" s="4">
        <v>1340</v>
      </c>
      <c r="I885" s="4">
        <v>599966.78191905422</v>
      </c>
      <c r="J885" s="6">
        <v>44124</v>
      </c>
      <c r="K885" s="7">
        <v>3.5770122790500002E-3</v>
      </c>
      <c r="L885" s="7">
        <v>1362</v>
      </c>
      <c r="M885" s="7">
        <v>239766.69351756651</v>
      </c>
      <c r="N885" s="9">
        <v>44253</v>
      </c>
      <c r="O885" s="10">
        <v>0.12995032545851001</v>
      </c>
      <c r="P885" s="10">
        <v>2629</v>
      </c>
      <c r="Q885" s="10">
        <v>0</v>
      </c>
      <c r="R885" s="10">
        <v>36.329292527064737</v>
      </c>
      <c r="S885" s="18">
        <v>36.329292527064737</v>
      </c>
      <c r="T885" s="13">
        <v>44406</v>
      </c>
      <c r="U885" s="14">
        <v>1.5028918377680001E-2</v>
      </c>
      <c r="V885" s="14">
        <v>2608</v>
      </c>
      <c r="W885" s="14">
        <v>0</v>
      </c>
      <c r="X885" s="14">
        <v>88.434874383998078</v>
      </c>
      <c r="Y885" s="19">
        <f t="shared" si="27"/>
        <v>-0.88434874383998074</v>
      </c>
    </row>
    <row r="886" spans="1:25">
      <c r="A886">
        <v>2212</v>
      </c>
      <c r="B886" t="s">
        <v>1754</v>
      </c>
      <c r="C886" t="s">
        <v>1755</v>
      </c>
      <c r="D886" t="str">
        <f t="shared" si="26"/>
        <v>Quantstamp QSP</v>
      </c>
      <c r="E886" s="3" t="s">
        <v>8887</v>
      </c>
      <c r="F886" s="3" t="s">
        <v>8883</v>
      </c>
      <c r="G886" s="3" t="s">
        <v>8883</v>
      </c>
      <c r="H886" s="4">
        <v>429</v>
      </c>
      <c r="I886" s="4">
        <v>3528968.0022991132</v>
      </c>
      <c r="J886" s="6">
        <v>43906</v>
      </c>
      <c r="K886" s="7">
        <v>4.9587001744600002E-3</v>
      </c>
      <c r="L886" s="7">
        <v>575</v>
      </c>
      <c r="M886" s="7">
        <v>3061075.886534594</v>
      </c>
      <c r="N886" s="9">
        <v>44291</v>
      </c>
      <c r="O886" s="10">
        <v>0.13240439849989</v>
      </c>
      <c r="P886" s="10">
        <v>591</v>
      </c>
      <c r="Q886" s="10">
        <v>94510517.401482135</v>
      </c>
      <c r="R886" s="10">
        <v>26.701432601600839</v>
      </c>
      <c r="S886" s="18">
        <v>26.701432601600839</v>
      </c>
      <c r="T886" s="13">
        <v>44586</v>
      </c>
      <c r="U886" s="14">
        <v>2.3242132996897331E-2</v>
      </c>
      <c r="V886" s="14">
        <v>521</v>
      </c>
      <c r="W886" s="14">
        <v>16590279.778754121</v>
      </c>
      <c r="X886" s="14">
        <v>82.446102047798178</v>
      </c>
      <c r="Y886" s="19">
        <f t="shared" si="27"/>
        <v>-0.82446102047798175</v>
      </c>
    </row>
    <row r="887" spans="1:25">
      <c r="A887">
        <v>2213</v>
      </c>
      <c r="B887" t="s">
        <v>1756</v>
      </c>
      <c r="C887" t="s">
        <v>1756</v>
      </c>
      <c r="D887" t="str">
        <f t="shared" si="26"/>
        <v>QASH QASH</v>
      </c>
      <c r="E887" s="3" t="s">
        <v>8898</v>
      </c>
      <c r="F887" s="3" t="s">
        <v>8883</v>
      </c>
      <c r="G887" s="3" t="s">
        <v>8883</v>
      </c>
      <c r="H887" s="4">
        <v>226</v>
      </c>
      <c r="I887" s="4">
        <v>10882808.621510001</v>
      </c>
      <c r="J887" s="6">
        <v>43326</v>
      </c>
      <c r="K887" s="7">
        <v>0.137318</v>
      </c>
      <c r="L887" s="7">
        <v>90</v>
      </c>
      <c r="M887" s="7">
        <v>48942600</v>
      </c>
      <c r="N887" s="9">
        <v>43347</v>
      </c>
      <c r="O887" s="10">
        <v>0.24848500000000001</v>
      </c>
      <c r="P887" s="10">
        <v>625</v>
      </c>
      <c r="Q887" s="10">
        <v>83803300</v>
      </c>
      <c r="R887" s="10">
        <v>1.8095588342387741</v>
      </c>
      <c r="S887" s="18">
        <v>1.8095588342387741</v>
      </c>
      <c r="T887" s="13">
        <v>43959</v>
      </c>
      <c r="U887" s="14">
        <v>1.0100926060199999E-2</v>
      </c>
      <c r="V887" s="14">
        <v>583</v>
      </c>
      <c r="W887" s="14">
        <v>11799603.837035</v>
      </c>
      <c r="X887" s="14">
        <v>95.934995649556313</v>
      </c>
      <c r="Y887" s="19">
        <f t="shared" si="27"/>
        <v>-0.95934995649556309</v>
      </c>
    </row>
    <row r="888" spans="1:25">
      <c r="A888">
        <v>2214</v>
      </c>
      <c r="B888" t="s">
        <v>1757</v>
      </c>
      <c r="C888" t="s">
        <v>1758</v>
      </c>
      <c r="D888" t="str">
        <f t="shared" si="26"/>
        <v>ZoZoCoin ZZC</v>
      </c>
      <c r="E888" s="3" t="s">
        <v>8887</v>
      </c>
      <c r="F888" s="3" t="s">
        <v>8883</v>
      </c>
      <c r="G888" s="3" t="s">
        <v>8883</v>
      </c>
      <c r="H888" s="4">
        <v>0</v>
      </c>
      <c r="I888" s="4">
        <v>0</v>
      </c>
      <c r="J888" s="6">
        <v>43331</v>
      </c>
      <c r="K888" s="7">
        <v>6.01533129811287E-2</v>
      </c>
      <c r="L888" s="7">
        <v>1556</v>
      </c>
      <c r="M888" s="7">
        <v>117087.72124750671</v>
      </c>
      <c r="N888" s="9">
        <v>43336</v>
      </c>
      <c r="O888" s="10">
        <v>1.2715419530868499</v>
      </c>
      <c r="P888" s="10">
        <v>1752</v>
      </c>
      <c r="Q888" s="10">
        <v>2475041.5626193471</v>
      </c>
      <c r="R888" s="10">
        <v>21.13835281999776</v>
      </c>
      <c r="S888" s="18">
        <v>21.13835281999776</v>
      </c>
      <c r="U888" s="14"/>
      <c r="V888" s="14">
        <v>4343</v>
      </c>
      <c r="W888" s="14"/>
      <c r="X888" s="14"/>
      <c r="Y888" s="19">
        <f t="shared" si="27"/>
        <v>0</v>
      </c>
    </row>
    <row r="889" spans="1:25">
      <c r="A889">
        <v>2215</v>
      </c>
      <c r="B889" t="s">
        <v>1759</v>
      </c>
      <c r="C889" t="s">
        <v>1760</v>
      </c>
      <c r="D889" t="str">
        <f t="shared" si="26"/>
        <v>Energo TSL</v>
      </c>
      <c r="E889" s="3" t="s">
        <v>8885</v>
      </c>
      <c r="F889" s="3" t="s">
        <v>8883</v>
      </c>
      <c r="G889" s="3" t="s">
        <v>8883</v>
      </c>
      <c r="H889" s="4">
        <v>1095</v>
      </c>
      <c r="I889" s="4">
        <v>126594.02104165799</v>
      </c>
      <c r="J889" s="6">
        <v>44122</v>
      </c>
      <c r="K889" s="7">
        <v>4.3829999999999999E-5</v>
      </c>
      <c r="L889" s="7">
        <v>1678</v>
      </c>
      <c r="M889" s="7">
        <v>69173.318293139993</v>
      </c>
      <c r="N889" s="9">
        <v>44357</v>
      </c>
      <c r="O889" s="10">
        <v>2.3474269999999998E-2</v>
      </c>
      <c r="P889" s="10">
        <v>1420</v>
      </c>
      <c r="Q889" s="10">
        <v>7001695.6699999999</v>
      </c>
      <c r="R889" s="10">
        <v>535.57540497376226</v>
      </c>
      <c r="S889" s="18">
        <v>535.57540497376226</v>
      </c>
      <c r="T889" s="13">
        <v>44615</v>
      </c>
      <c r="U889" s="14">
        <v>1.8441235252769099E-4</v>
      </c>
      <c r="V889" s="14">
        <v>1652</v>
      </c>
      <c r="W889" s="14">
        <v>148198.78</v>
      </c>
      <c r="X889" s="14">
        <v>99.214406443618103</v>
      </c>
      <c r="Y889" s="19">
        <f t="shared" si="27"/>
        <v>-0.99214406443618097</v>
      </c>
    </row>
    <row r="890" spans="1:25">
      <c r="A890">
        <v>2218</v>
      </c>
      <c r="B890" t="s">
        <v>1761</v>
      </c>
      <c r="C890" t="s">
        <v>1762</v>
      </c>
      <c r="D890" t="str">
        <f t="shared" si="26"/>
        <v>Magnet MAG</v>
      </c>
      <c r="E890" s="3" t="s">
        <v>8887</v>
      </c>
      <c r="F890" s="3" t="s">
        <v>8883</v>
      </c>
      <c r="G890" s="3" t="s">
        <v>8883</v>
      </c>
      <c r="H890" s="4">
        <v>0</v>
      </c>
      <c r="I890" s="4">
        <v>0</v>
      </c>
      <c r="J890" s="6">
        <v>43333</v>
      </c>
      <c r="K890" s="7">
        <v>7.11063202470541E-3</v>
      </c>
      <c r="L890" s="7">
        <v>1372</v>
      </c>
      <c r="M890" s="7">
        <v>235108.59294188791</v>
      </c>
      <c r="N890" s="9">
        <v>43404</v>
      </c>
      <c r="O890" s="10">
        <v>3.0052393674850499E-2</v>
      </c>
      <c r="P890" s="10">
        <v>1988</v>
      </c>
      <c r="Q890" s="10">
        <v>1090663.107665288</v>
      </c>
      <c r="R890" s="10">
        <v>4.2264025997176464</v>
      </c>
      <c r="S890" s="18">
        <v>4.2264025997176464</v>
      </c>
      <c r="U890" s="14"/>
      <c r="V890" s="14">
        <v>4397</v>
      </c>
      <c r="W890" s="14"/>
      <c r="X890" s="14"/>
      <c r="Y890" s="19">
        <f t="shared" si="27"/>
        <v>0</v>
      </c>
    </row>
    <row r="891" spans="1:25">
      <c r="A891">
        <v>2219</v>
      </c>
      <c r="B891" t="s">
        <v>1763</v>
      </c>
      <c r="C891" t="s">
        <v>1764</v>
      </c>
      <c r="D891" t="str">
        <f t="shared" si="26"/>
        <v>SpankChain SPANK</v>
      </c>
      <c r="E891" s="3" t="s">
        <v>8887</v>
      </c>
      <c r="F891" s="3" t="s">
        <v>8883</v>
      </c>
      <c r="G891" s="3" t="s">
        <v>8883</v>
      </c>
      <c r="H891" s="4">
        <v>763</v>
      </c>
      <c r="I891" s="4">
        <v>905680.87338538305</v>
      </c>
      <c r="J891" s="6">
        <v>43906</v>
      </c>
      <c r="K891" s="7">
        <v>9.2619899080999995E-4</v>
      </c>
      <c r="L891" s="7">
        <v>1289</v>
      </c>
      <c r="M891" s="7">
        <v>304500.26806008199</v>
      </c>
      <c r="N891" s="9">
        <v>44516</v>
      </c>
      <c r="O891" s="10">
        <v>0.1165466258787777</v>
      </c>
      <c r="P891" s="10">
        <v>2625</v>
      </c>
      <c r="Q891" s="10">
        <v>0</v>
      </c>
      <c r="R891" s="10">
        <v>125.8332464569549</v>
      </c>
      <c r="S891" s="18">
        <v>125.8332464569549</v>
      </c>
      <c r="T891" s="13">
        <v>44517</v>
      </c>
      <c r="U891" s="14">
        <v>0</v>
      </c>
      <c r="V891" s="14">
        <v>2604</v>
      </c>
      <c r="W891" s="14">
        <v>0</v>
      </c>
      <c r="X891" s="14">
        <v>100</v>
      </c>
      <c r="Y891" s="19">
        <f t="shared" si="27"/>
        <v>-1</v>
      </c>
    </row>
    <row r="892" spans="1:25">
      <c r="A892">
        <v>2221</v>
      </c>
      <c r="B892" t="s">
        <v>1765</v>
      </c>
      <c r="C892" t="s">
        <v>1766</v>
      </c>
      <c r="D892" t="str">
        <f t="shared" si="26"/>
        <v>VoteCoin VOT</v>
      </c>
      <c r="E892" s="3" t="s">
        <v>8887</v>
      </c>
      <c r="F892" s="3" t="s">
        <v>8883</v>
      </c>
      <c r="G892" s="3" t="s">
        <v>8883</v>
      </c>
      <c r="H892" s="4">
        <v>1733</v>
      </c>
      <c r="I892" s="4">
        <v>27477.03655680659</v>
      </c>
      <c r="J892" s="6">
        <v>43360</v>
      </c>
      <c r="K892" s="7">
        <v>1.5639992197975499E-3</v>
      </c>
      <c r="L892" s="7">
        <v>1707</v>
      </c>
      <c r="M892" s="7">
        <v>58999.329068130399</v>
      </c>
      <c r="N892" s="9">
        <v>43393</v>
      </c>
      <c r="O892" s="10">
        <v>5.8118076995015101E-3</v>
      </c>
      <c r="P892" s="10">
        <v>2322</v>
      </c>
      <c r="Q892" s="10">
        <v>232991.01181724091</v>
      </c>
      <c r="R892" s="10">
        <v>3.7159914314112079</v>
      </c>
      <c r="S892" s="18">
        <v>3.7159914314112079</v>
      </c>
      <c r="T892" s="13">
        <v>44082</v>
      </c>
      <c r="U892" s="14">
        <v>1.0127323430799999E-4</v>
      </c>
      <c r="V892" s="14">
        <v>2190</v>
      </c>
      <c r="W892" s="14">
        <v>10755.64789475541</v>
      </c>
      <c r="X892" s="14">
        <v>98.257457239738216</v>
      </c>
      <c r="Y892" s="19">
        <f t="shared" si="27"/>
        <v>-0.98257457239738211</v>
      </c>
    </row>
    <row r="893" spans="1:25">
      <c r="A893">
        <v>2222</v>
      </c>
      <c r="B893" t="s">
        <v>1767</v>
      </c>
      <c r="C893" t="s">
        <v>1768</v>
      </c>
      <c r="D893" t="str">
        <f t="shared" si="26"/>
        <v>Bitcoin Diamond BCD</v>
      </c>
      <c r="E893" s="3" t="s">
        <v>8881</v>
      </c>
      <c r="F893" s="3" t="s">
        <v>8883</v>
      </c>
      <c r="G893" s="3" t="s">
        <v>8883</v>
      </c>
      <c r="H893" s="4">
        <v>68</v>
      </c>
      <c r="I893" s="4">
        <v>73603652.571604997</v>
      </c>
      <c r="J893" s="6">
        <v>43903</v>
      </c>
      <c r="K893" s="7">
        <v>0.26637141362900002</v>
      </c>
      <c r="L893" s="7">
        <v>58</v>
      </c>
      <c r="M893" s="7">
        <v>73603652.571604997</v>
      </c>
      <c r="N893" s="9">
        <v>44324</v>
      </c>
      <c r="O893" s="10">
        <v>11.218856329999999</v>
      </c>
      <c r="P893" s="10">
        <v>115</v>
      </c>
      <c r="Q893" s="10">
        <v>1943226542.5599999</v>
      </c>
      <c r="R893" s="10">
        <v>42.117343513540582</v>
      </c>
      <c r="S893" s="18">
        <v>42.117343513540582</v>
      </c>
      <c r="T893" s="13">
        <v>44682</v>
      </c>
      <c r="U893" s="14">
        <v>0.20434816767827341</v>
      </c>
      <c r="V893" s="14">
        <v>388</v>
      </c>
      <c r="W893" s="14">
        <v>39416496.090000004</v>
      </c>
      <c r="X893" s="14">
        <v>98.178529418084878</v>
      </c>
      <c r="Y893" s="19">
        <f t="shared" si="27"/>
        <v>-0.98178529418084881</v>
      </c>
    </row>
    <row r="894" spans="1:25">
      <c r="A894">
        <v>2223</v>
      </c>
      <c r="B894" t="s">
        <v>1769</v>
      </c>
      <c r="C894" t="s">
        <v>1770</v>
      </c>
      <c r="D894" t="str">
        <f t="shared" si="26"/>
        <v>BLOCKv VEE</v>
      </c>
      <c r="E894" s="3" t="s">
        <v>8893</v>
      </c>
      <c r="F894" s="3" t="s">
        <v>8883</v>
      </c>
      <c r="G894" s="3" t="s">
        <v>8883</v>
      </c>
      <c r="H894" s="4">
        <v>617</v>
      </c>
      <c r="I894" s="4">
        <v>1624298.9687478</v>
      </c>
      <c r="J894" s="6">
        <v>43765</v>
      </c>
      <c r="K894" s="7">
        <v>8.2290866745500003E-4</v>
      </c>
      <c r="L894" s="7">
        <v>605</v>
      </c>
      <c r="M894" s="7">
        <v>2782660.0606654999</v>
      </c>
      <c r="N894" s="9">
        <v>43785</v>
      </c>
      <c r="O894" s="10">
        <v>0.14179765045600001</v>
      </c>
      <c r="P894" s="10">
        <v>1436</v>
      </c>
      <c r="Q894" s="10">
        <v>6698537.0703542</v>
      </c>
      <c r="R894" s="10">
        <v>172.31274388509721</v>
      </c>
      <c r="S894" s="18">
        <v>172.31274388509721</v>
      </c>
      <c r="T894" s="13">
        <v>43906</v>
      </c>
      <c r="U894" s="14">
        <v>4.1329476296599998E-4</v>
      </c>
      <c r="V894" s="14">
        <v>1094</v>
      </c>
      <c r="W894" s="14">
        <v>1285941.5970977801</v>
      </c>
      <c r="X894" s="14">
        <v>99.708532009072854</v>
      </c>
      <c r="Y894" s="19">
        <f t="shared" si="27"/>
        <v>-0.99708532009072859</v>
      </c>
    </row>
    <row r="895" spans="1:25">
      <c r="A895">
        <v>2224</v>
      </c>
      <c r="B895" t="s">
        <v>1771</v>
      </c>
      <c r="C895" t="s">
        <v>1772</v>
      </c>
      <c r="D895" t="str">
        <f t="shared" si="26"/>
        <v>POLY AI AI</v>
      </c>
      <c r="E895" s="3" t="s">
        <v>8887</v>
      </c>
      <c r="F895" s="3" t="s">
        <v>8883</v>
      </c>
      <c r="G895" s="3" t="s">
        <v>8883</v>
      </c>
      <c r="H895" s="4">
        <v>0</v>
      </c>
      <c r="I895" s="4">
        <v>0</v>
      </c>
      <c r="J895" s="6">
        <v>43399</v>
      </c>
      <c r="K895" s="8">
        <v>9.5926279755076393E-6</v>
      </c>
      <c r="L895" s="7">
        <v>2148</v>
      </c>
      <c r="M895" s="7">
        <v>21.890195509763501</v>
      </c>
      <c r="N895" s="9">
        <v>43515</v>
      </c>
      <c r="O895" s="10">
        <v>2.0845058328800001E-4</v>
      </c>
      <c r="P895" s="10">
        <v>2577</v>
      </c>
      <c r="Q895" s="10">
        <v>475.6802863562616</v>
      </c>
      <c r="R895" s="10">
        <v>21.73028953277726</v>
      </c>
      <c r="S895" s="18">
        <v>21.73028953277726</v>
      </c>
      <c r="U895" s="14"/>
      <c r="V895" s="14">
        <v>4599</v>
      </c>
      <c r="W895" s="14"/>
      <c r="X895" s="14"/>
      <c r="Y895" s="19">
        <f t="shared" si="27"/>
        <v>0</v>
      </c>
    </row>
    <row r="896" spans="1:25">
      <c r="A896">
        <v>2225</v>
      </c>
      <c r="B896" t="s">
        <v>1773</v>
      </c>
      <c r="C896" t="s">
        <v>1360</v>
      </c>
      <c r="D896" t="str">
        <f t="shared" si="26"/>
        <v>Accelerator Network ACC</v>
      </c>
      <c r="E896" s="3" t="s">
        <v>8887</v>
      </c>
      <c r="F896" s="3" t="s">
        <v>8883</v>
      </c>
      <c r="G896" s="3" t="s">
        <v>8883</v>
      </c>
      <c r="H896" s="4">
        <v>0</v>
      </c>
      <c r="I896" s="4">
        <v>0</v>
      </c>
      <c r="J896" s="6">
        <v>43329</v>
      </c>
      <c r="K896" s="7">
        <v>0.20948193967342399</v>
      </c>
      <c r="L896" s="7">
        <v>1595</v>
      </c>
      <c r="M896" s="7">
        <v>101177.310727292</v>
      </c>
      <c r="N896" s="9">
        <v>43330</v>
      </c>
      <c r="O896" s="10">
        <v>0.86164742708206199</v>
      </c>
      <c r="P896" s="10">
        <v>2206</v>
      </c>
      <c r="Q896" s="10">
        <v>417875.97029463062</v>
      </c>
      <c r="R896" s="10">
        <v>4.1132301353775143</v>
      </c>
      <c r="S896" s="18">
        <v>4.1132301353775143</v>
      </c>
      <c r="U896" s="14"/>
      <c r="V896" s="14">
        <v>4453</v>
      </c>
      <c r="W896" s="14"/>
      <c r="X896" s="14"/>
      <c r="Y896" s="19">
        <f t="shared" si="27"/>
        <v>0</v>
      </c>
    </row>
    <row r="897" spans="1:25">
      <c r="A897">
        <v>2228</v>
      </c>
      <c r="B897" t="s">
        <v>1774</v>
      </c>
      <c r="C897" t="s">
        <v>1775</v>
      </c>
      <c r="D897" t="str">
        <f t="shared" si="26"/>
        <v>PlexCoin PLX</v>
      </c>
      <c r="E897" s="3" t="s">
        <v>8887</v>
      </c>
      <c r="F897" s="3" t="s">
        <v>8883</v>
      </c>
      <c r="G897" s="3" t="s">
        <v>8883</v>
      </c>
      <c r="H897" s="4">
        <v>0</v>
      </c>
      <c r="I897" s="4">
        <v>0</v>
      </c>
      <c r="J897" s="6">
        <v>43345</v>
      </c>
      <c r="K897" s="7">
        <v>5.0276413094252305E-4</v>
      </c>
      <c r="L897" s="7">
        <v>4671</v>
      </c>
      <c r="M897" s="7">
        <v>0</v>
      </c>
      <c r="N897" s="9">
        <v>43389</v>
      </c>
      <c r="O897" s="10">
        <v>1.1699560098349999E-2</v>
      </c>
      <c r="P897" s="10">
        <v>2748</v>
      </c>
      <c r="Q897" s="10">
        <v>0</v>
      </c>
      <c r="R897" s="10">
        <v>23.270474917168499</v>
      </c>
      <c r="S897" s="18">
        <v>23.270474917168499</v>
      </c>
      <c r="U897" s="14"/>
      <c r="V897" s="14">
        <v>4671</v>
      </c>
      <c r="W897" s="14"/>
      <c r="X897" s="14"/>
      <c r="Y897" s="19">
        <f t="shared" si="27"/>
        <v>0</v>
      </c>
    </row>
    <row r="898" spans="1:25">
      <c r="A898">
        <v>2229</v>
      </c>
      <c r="B898" t="s">
        <v>1776</v>
      </c>
      <c r="C898" t="s">
        <v>1777</v>
      </c>
      <c r="D898" t="str">
        <f t="shared" ref="D898:D961" si="28">_xlfn.TEXTJOIN(" ",TRUE,B898,C898)</f>
        <v>Divi Exchange Token DIVX</v>
      </c>
      <c r="E898" s="3" t="s">
        <v>3686</v>
      </c>
      <c r="F898" s="3" t="s">
        <v>8883</v>
      </c>
      <c r="G898" s="3" t="s">
        <v>8883</v>
      </c>
      <c r="H898" s="4">
        <v>0</v>
      </c>
      <c r="I898" s="4">
        <v>0</v>
      </c>
      <c r="J898" s="6">
        <v>43320</v>
      </c>
      <c r="K898" s="7">
        <v>0.58373814821243297</v>
      </c>
      <c r="L898" s="7">
        <v>535</v>
      </c>
      <c r="M898" s="7">
        <v>3602571.9328676439</v>
      </c>
      <c r="N898" s="9">
        <v>43367</v>
      </c>
      <c r="O898" s="10">
        <v>1.3271679878234901</v>
      </c>
      <c r="P898" s="10">
        <v>1370</v>
      </c>
      <c r="Q898" s="10">
        <v>8190512.0394893195</v>
      </c>
      <c r="R898" s="10">
        <v>2.273567338176619</v>
      </c>
      <c r="S898" s="18">
        <v>2.273567338176619</v>
      </c>
      <c r="U898" s="14"/>
      <c r="V898" s="14">
        <v>4302</v>
      </c>
      <c r="W898" s="14"/>
      <c r="X898" s="14"/>
      <c r="Y898" s="19">
        <f t="shared" si="27"/>
        <v>0</v>
      </c>
    </row>
    <row r="899" spans="1:25">
      <c r="A899">
        <v>2230</v>
      </c>
      <c r="B899" t="s">
        <v>1778</v>
      </c>
      <c r="C899" t="s">
        <v>1779</v>
      </c>
      <c r="D899" t="str">
        <f t="shared" si="28"/>
        <v>Monkey Project MONK</v>
      </c>
      <c r="E899" s="3" t="s">
        <v>8887</v>
      </c>
      <c r="F899" s="3" t="s">
        <v>8883</v>
      </c>
      <c r="G899" s="3" t="s">
        <v>8883</v>
      </c>
      <c r="H899" s="4">
        <v>1445</v>
      </c>
      <c r="I899" s="4">
        <v>197763.08912121269</v>
      </c>
      <c r="J899" s="6">
        <v>43319</v>
      </c>
      <c r="K899" s="7">
        <v>0.93675351142883301</v>
      </c>
      <c r="L899" s="7">
        <v>739</v>
      </c>
      <c r="M899" s="7">
        <v>1775625.642211562</v>
      </c>
      <c r="N899" s="9">
        <v>43320</v>
      </c>
      <c r="O899" s="10">
        <v>1.0302211046218901</v>
      </c>
      <c r="P899" s="10">
        <v>1824</v>
      </c>
      <c r="Q899" s="10">
        <v>1952794.3991626271</v>
      </c>
      <c r="R899" s="10">
        <v>1.099778214922825</v>
      </c>
      <c r="S899" s="18">
        <v>1.099778214922825</v>
      </c>
      <c r="T899" s="13">
        <v>44231</v>
      </c>
      <c r="U899" s="14">
        <v>2.5855650310200001E-3</v>
      </c>
      <c r="V899" s="14">
        <v>2003</v>
      </c>
      <c r="W899" s="14">
        <v>30858.93457187575</v>
      </c>
      <c r="X899" s="14">
        <v>99.749028143626603</v>
      </c>
      <c r="Y899" s="19">
        <f t="shared" ref="Y899:Y962" si="29">X899/-100</f>
        <v>-0.99749028143626606</v>
      </c>
    </row>
    <row r="900" spans="1:25">
      <c r="A900">
        <v>2231</v>
      </c>
      <c r="B900" t="s">
        <v>1780</v>
      </c>
      <c r="C900" t="s">
        <v>1781</v>
      </c>
      <c r="D900" t="str">
        <f t="shared" si="28"/>
        <v>Flixxo FLIXX</v>
      </c>
      <c r="E900" s="3" t="s">
        <v>8884</v>
      </c>
      <c r="F900" s="3" t="s">
        <v>8883</v>
      </c>
      <c r="G900" s="3" t="s">
        <v>8883</v>
      </c>
      <c r="H900" s="4">
        <v>974</v>
      </c>
      <c r="I900" s="4">
        <v>307766.78360772599</v>
      </c>
      <c r="J900" s="6">
        <v>44105</v>
      </c>
      <c r="K900" s="7">
        <v>1.39412E-3</v>
      </c>
      <c r="L900" s="7">
        <v>1464</v>
      </c>
      <c r="M900" s="7">
        <v>169773.54134023</v>
      </c>
      <c r="N900" s="9">
        <v>44285</v>
      </c>
      <c r="O900" s="10">
        <v>0.12942276999999999</v>
      </c>
      <c r="P900" s="10">
        <v>1360</v>
      </c>
      <c r="Q900" s="10">
        <v>8410380.3200000003</v>
      </c>
      <c r="R900" s="10">
        <v>92.834741629128047</v>
      </c>
      <c r="S900" s="18">
        <v>92.834741629128047</v>
      </c>
      <c r="T900" s="13">
        <v>44598</v>
      </c>
      <c r="U900" s="14">
        <v>4.1318799250087161E-3</v>
      </c>
      <c r="V900" s="14">
        <v>1266</v>
      </c>
      <c r="W900" s="14">
        <v>639257.81000000006</v>
      </c>
      <c r="X900" s="14">
        <v>96.807455191224307</v>
      </c>
      <c r="Y900" s="19">
        <f t="shared" si="29"/>
        <v>-0.96807455191224312</v>
      </c>
    </row>
    <row r="901" spans="1:25">
      <c r="A901">
        <v>2232</v>
      </c>
      <c r="B901" t="s">
        <v>1782</v>
      </c>
      <c r="C901" t="s">
        <v>1783</v>
      </c>
      <c r="D901" t="str">
        <f t="shared" si="28"/>
        <v>GlassCoin GLS</v>
      </c>
      <c r="E901" s="3" t="s">
        <v>8887</v>
      </c>
      <c r="F901" s="3" t="s">
        <v>8883</v>
      </c>
      <c r="G901" s="3" t="s">
        <v>8883</v>
      </c>
      <c r="H901" s="4">
        <v>0</v>
      </c>
      <c r="I901" s="4">
        <v>0</v>
      </c>
      <c r="J901" s="6">
        <v>43320</v>
      </c>
      <c r="K901" s="7">
        <v>2.5926539674401301E-3</v>
      </c>
      <c r="L901" s="7">
        <v>2020</v>
      </c>
      <c r="M901" s="7">
        <v>7992.2152396405063</v>
      </c>
      <c r="N901" s="9">
        <v>43322</v>
      </c>
      <c r="O901" s="10">
        <v>6.7803957499563703E-3</v>
      </c>
      <c r="P901" s="10">
        <v>2546</v>
      </c>
      <c r="Q901" s="10">
        <v>20901.509774981721</v>
      </c>
      <c r="R901" s="10">
        <v>2.615233592723146</v>
      </c>
      <c r="S901" s="18">
        <v>2.615233592723146</v>
      </c>
      <c r="U901" s="14"/>
      <c r="V901" s="14">
        <v>4584</v>
      </c>
      <c r="W901" s="14"/>
      <c r="X901" s="14"/>
      <c r="Y901" s="19">
        <f t="shared" si="29"/>
        <v>0</v>
      </c>
    </row>
    <row r="902" spans="1:25">
      <c r="A902">
        <v>2235</v>
      </c>
      <c r="B902" t="s">
        <v>1784</v>
      </c>
      <c r="C902" t="s">
        <v>1785</v>
      </c>
      <c r="D902" t="str">
        <f t="shared" si="28"/>
        <v>Time New Bank TNB</v>
      </c>
      <c r="E902" s="3" t="s">
        <v>8887</v>
      </c>
      <c r="F902" s="3" t="s">
        <v>8883</v>
      </c>
      <c r="G902" s="3" t="s">
        <v>8883</v>
      </c>
      <c r="H902" s="4">
        <v>478</v>
      </c>
      <c r="I902" s="4">
        <v>3020517.7795855831</v>
      </c>
      <c r="J902" s="6">
        <v>43320</v>
      </c>
      <c r="K902" s="7">
        <v>1.5161448158323799E-2</v>
      </c>
      <c r="L902" s="7">
        <v>114</v>
      </c>
      <c r="M902" s="7">
        <v>35806483.992718048</v>
      </c>
      <c r="N902" s="9">
        <v>43321</v>
      </c>
      <c r="O902" s="10">
        <v>1.66517309844494E-2</v>
      </c>
      <c r="P902" s="10">
        <v>859</v>
      </c>
      <c r="Q902" s="10">
        <v>39321993.748896547</v>
      </c>
      <c r="R902" s="10">
        <v>1.098294226947405</v>
      </c>
      <c r="S902" s="18">
        <v>1.098294226947405</v>
      </c>
      <c r="T902" s="13">
        <v>44543</v>
      </c>
      <c r="U902" s="14">
        <v>5.7481291199509464E-4</v>
      </c>
      <c r="V902" s="14">
        <v>947</v>
      </c>
      <c r="W902" s="14">
        <v>2340964.9267206769</v>
      </c>
      <c r="X902" s="14">
        <v>96.548029075584409</v>
      </c>
      <c r="Y902" s="19">
        <f t="shared" si="29"/>
        <v>-0.96548029075584407</v>
      </c>
    </row>
    <row r="903" spans="1:25">
      <c r="A903">
        <v>2236</v>
      </c>
      <c r="B903" t="s">
        <v>1786</v>
      </c>
      <c r="C903" t="s">
        <v>1787</v>
      </c>
      <c r="D903" t="str">
        <f t="shared" si="28"/>
        <v>MyWish WISH</v>
      </c>
      <c r="E903" s="3" t="s">
        <v>8887</v>
      </c>
      <c r="F903" s="3" t="s">
        <v>8883</v>
      </c>
      <c r="G903" s="3" t="s">
        <v>8883</v>
      </c>
      <c r="H903" s="4">
        <v>1486</v>
      </c>
      <c r="I903" s="4">
        <v>142013.943020582</v>
      </c>
      <c r="J903" s="6">
        <v>43897</v>
      </c>
      <c r="K903" s="7">
        <v>8.9911798450199995E-4</v>
      </c>
      <c r="L903" s="7">
        <v>1514</v>
      </c>
      <c r="M903" s="7">
        <v>137102.41745896399</v>
      </c>
      <c r="N903" s="9">
        <v>44296</v>
      </c>
      <c r="O903" s="10">
        <v>1.04286627</v>
      </c>
      <c r="P903" s="10">
        <v>1310</v>
      </c>
      <c r="Q903" s="10">
        <v>9739973.2799999993</v>
      </c>
      <c r="R903" s="10">
        <v>1159.876999432526</v>
      </c>
      <c r="S903" s="18">
        <v>1159.876999432526</v>
      </c>
      <c r="T903" s="13">
        <v>44683</v>
      </c>
      <c r="U903" s="14">
        <v>4.7992255497583167E-2</v>
      </c>
      <c r="V903" s="14">
        <v>1349</v>
      </c>
      <c r="W903" s="14">
        <v>466419.82</v>
      </c>
      <c r="X903" s="14">
        <v>95.398043174070338</v>
      </c>
      <c r="Y903" s="19">
        <f t="shared" si="29"/>
        <v>-0.95398043174070335</v>
      </c>
    </row>
    <row r="904" spans="1:25">
      <c r="A904">
        <v>2237</v>
      </c>
      <c r="B904" t="s">
        <v>1788</v>
      </c>
      <c r="C904" t="s">
        <v>1789</v>
      </c>
      <c r="D904" t="str">
        <f t="shared" si="28"/>
        <v>EventChain EVC</v>
      </c>
      <c r="E904" s="3" t="s">
        <v>8887</v>
      </c>
      <c r="F904" s="3" t="s">
        <v>8883</v>
      </c>
      <c r="G904" s="3" t="s">
        <v>8883</v>
      </c>
      <c r="H904" s="4">
        <v>1144</v>
      </c>
      <c r="I904" s="4">
        <v>70721.126007462793</v>
      </c>
      <c r="J904" s="6">
        <v>43326</v>
      </c>
      <c r="K904" s="7">
        <v>3.8774000000000003E-2</v>
      </c>
      <c r="L904" s="7">
        <v>703</v>
      </c>
      <c r="M904" s="7">
        <v>1956427.98954</v>
      </c>
      <c r="N904" s="9">
        <v>43334</v>
      </c>
      <c r="O904" s="10">
        <v>0.199207</v>
      </c>
      <c r="P904" s="10">
        <v>1544</v>
      </c>
      <c r="Q904" s="10">
        <v>4881233.8799099997</v>
      </c>
      <c r="R904" s="10">
        <v>5.1376437819157159</v>
      </c>
      <c r="S904" s="18">
        <v>5.1376437819157159</v>
      </c>
      <c r="T904" s="13">
        <v>43906</v>
      </c>
      <c r="U904" s="14">
        <v>1.0458310258100001E-3</v>
      </c>
      <c r="V904" s="14">
        <v>1977</v>
      </c>
      <c r="W904" s="14">
        <v>34284.318318814403</v>
      </c>
      <c r="X904" s="14">
        <v>99.475002873488378</v>
      </c>
      <c r="Y904" s="19">
        <f t="shared" si="29"/>
        <v>-0.99475002873488383</v>
      </c>
    </row>
    <row r="905" spans="1:25">
      <c r="A905">
        <v>2239</v>
      </c>
      <c r="B905" t="s">
        <v>1790</v>
      </c>
      <c r="C905" t="s">
        <v>1791</v>
      </c>
      <c r="D905" t="str">
        <f t="shared" si="28"/>
        <v>Aave LEND</v>
      </c>
      <c r="E905" s="3" t="s">
        <v>8894</v>
      </c>
      <c r="F905" s="3" t="s">
        <v>8883</v>
      </c>
      <c r="G905" s="3" t="s">
        <v>8883</v>
      </c>
      <c r="H905" s="4">
        <v>127</v>
      </c>
      <c r="I905" s="4">
        <v>27897416.813206129</v>
      </c>
      <c r="J905" s="6">
        <v>43694</v>
      </c>
      <c r="K905" s="7">
        <v>3.3093964237599998E-3</v>
      </c>
      <c r="L905" s="7">
        <v>525</v>
      </c>
      <c r="M905" s="7">
        <v>3734183.5223660688</v>
      </c>
      <c r="N905" s="9">
        <v>44069</v>
      </c>
      <c r="O905" s="10">
        <v>0.83084079413099998</v>
      </c>
      <c r="P905" s="10">
        <v>155</v>
      </c>
      <c r="Q905" s="10">
        <v>1080092983.934916</v>
      </c>
      <c r="R905" s="10">
        <v>251.05508308582529</v>
      </c>
      <c r="S905" s="18">
        <v>251.05508308582529</v>
      </c>
      <c r="T905" s="13">
        <v>44095</v>
      </c>
      <c r="U905" s="14">
        <v>0.47078610669799997</v>
      </c>
      <c r="V905" s="14">
        <v>95</v>
      </c>
      <c r="W905" s="14">
        <v>612021911.26206231</v>
      </c>
      <c r="X905" s="14">
        <v>43.336183054130302</v>
      </c>
      <c r="Y905" s="19">
        <f t="shared" si="29"/>
        <v>-0.43336183054130301</v>
      </c>
    </row>
    <row r="906" spans="1:25">
      <c r="A906">
        <v>2240</v>
      </c>
      <c r="B906" t="s">
        <v>1792</v>
      </c>
      <c r="C906" t="s">
        <v>1793</v>
      </c>
      <c r="D906" t="str">
        <f t="shared" si="28"/>
        <v>SoMee.Social ONG</v>
      </c>
      <c r="E906" s="3" t="s">
        <v>8887</v>
      </c>
      <c r="F906" s="3" t="s">
        <v>8883</v>
      </c>
      <c r="G906" s="3" t="s">
        <v>8883</v>
      </c>
      <c r="H906" s="4">
        <v>1069</v>
      </c>
      <c r="I906" s="4">
        <v>163536.914653844</v>
      </c>
      <c r="J906" s="6">
        <v>43780</v>
      </c>
      <c r="K906" s="7">
        <v>8.7559034940899998E-4</v>
      </c>
      <c r="L906" s="7">
        <v>1719</v>
      </c>
      <c r="M906" s="7">
        <v>55910.226223612997</v>
      </c>
      <c r="N906" s="9">
        <v>44322</v>
      </c>
      <c r="O906" s="10">
        <v>0.21752650000000001</v>
      </c>
      <c r="P906" s="10">
        <v>1003</v>
      </c>
      <c r="Q906" s="10">
        <v>25162593.899999999</v>
      </c>
      <c r="R906" s="10">
        <v>248.43409951562921</v>
      </c>
      <c r="S906" s="18">
        <v>248.43409951562921</v>
      </c>
      <c r="T906" s="13">
        <v>44687</v>
      </c>
      <c r="U906" s="14">
        <v>2.386587981818161E-3</v>
      </c>
      <c r="V906" s="14">
        <v>1733</v>
      </c>
      <c r="W906" s="14">
        <v>106969.67</v>
      </c>
      <c r="X906" s="14">
        <v>98.902851844801361</v>
      </c>
      <c r="Y906" s="19">
        <f t="shared" si="29"/>
        <v>-0.98902851844801365</v>
      </c>
    </row>
    <row r="907" spans="1:25">
      <c r="A907">
        <v>2241</v>
      </c>
      <c r="B907" t="s">
        <v>1794</v>
      </c>
      <c r="C907" t="s">
        <v>1795</v>
      </c>
      <c r="D907" t="str">
        <f t="shared" si="28"/>
        <v>Ccore CCO</v>
      </c>
      <c r="E907" s="3" t="s">
        <v>3686</v>
      </c>
      <c r="F907" s="3" t="s">
        <v>8883</v>
      </c>
      <c r="G907" s="3" t="s">
        <v>8883</v>
      </c>
      <c r="H907" s="4">
        <v>1856</v>
      </c>
      <c r="I907" s="4">
        <v>10049.929789339099</v>
      </c>
      <c r="J907" s="6">
        <v>43331</v>
      </c>
      <c r="K907" s="7">
        <v>3.8784800000000001E-2</v>
      </c>
      <c r="L907" s="7">
        <v>1583</v>
      </c>
      <c r="M907" s="7">
        <v>109376.74566099999</v>
      </c>
      <c r="N907" s="9">
        <v>43341</v>
      </c>
      <c r="O907" s="10">
        <v>0.33969899999999997</v>
      </c>
      <c r="P907" s="10">
        <v>2248</v>
      </c>
      <c r="Q907" s="10">
        <v>334814.80304999999</v>
      </c>
      <c r="R907" s="10">
        <v>8.7585600544543212</v>
      </c>
      <c r="S907" s="18">
        <v>8.7585600544543212</v>
      </c>
      <c r="T907" s="13">
        <v>44052</v>
      </c>
      <c r="U907" s="14">
        <v>9.10542608533E-4</v>
      </c>
      <c r="V907" s="14">
        <v>2131</v>
      </c>
      <c r="W907" s="14">
        <v>15858.6638777477</v>
      </c>
      <c r="X907" s="14">
        <v>99.731956052701648</v>
      </c>
      <c r="Y907" s="19">
        <f t="shared" si="29"/>
        <v>-0.99731956052701642</v>
      </c>
    </row>
    <row r="908" spans="1:25">
      <c r="A908">
        <v>2243</v>
      </c>
      <c r="B908" t="s">
        <v>1796</v>
      </c>
      <c r="C908" t="s">
        <v>1797</v>
      </c>
      <c r="D908" t="str">
        <f t="shared" si="28"/>
        <v>Dragonchain DRGN</v>
      </c>
      <c r="E908" s="3" t="s">
        <v>8887</v>
      </c>
      <c r="F908" s="3" t="s">
        <v>8883</v>
      </c>
      <c r="G908" s="3" t="s">
        <v>8883</v>
      </c>
      <c r="H908" s="4">
        <v>311</v>
      </c>
      <c r="I908" s="4">
        <v>6429153.48944222</v>
      </c>
      <c r="J908" s="6">
        <v>43937</v>
      </c>
      <c r="K908" s="7">
        <v>2.0523000160299999E-2</v>
      </c>
      <c r="L908" s="7">
        <v>425</v>
      </c>
      <c r="M908" s="7">
        <v>5426783.8326594904</v>
      </c>
      <c r="N908" s="9">
        <v>44291</v>
      </c>
      <c r="O908" s="10">
        <v>0.37522737</v>
      </c>
      <c r="P908" s="10">
        <v>510</v>
      </c>
      <c r="Q908" s="10">
        <v>128367937.17</v>
      </c>
      <c r="R908" s="10">
        <v>18.283261076314052</v>
      </c>
      <c r="S908" s="18">
        <v>18.283261076314052</v>
      </c>
      <c r="T908" s="13">
        <v>44686</v>
      </c>
      <c r="U908" s="14">
        <v>3.3628933127025848E-2</v>
      </c>
      <c r="V908" s="14">
        <v>564</v>
      </c>
      <c r="W908" s="14">
        <v>13012463.66</v>
      </c>
      <c r="X908" s="14">
        <v>91.037718509972791</v>
      </c>
      <c r="Y908" s="19">
        <f t="shared" si="29"/>
        <v>-0.91037718509972787</v>
      </c>
    </row>
    <row r="909" spans="1:25">
      <c r="A909">
        <v>2245</v>
      </c>
      <c r="B909" t="s">
        <v>1798</v>
      </c>
      <c r="C909" t="s">
        <v>1799</v>
      </c>
      <c r="D909" t="str">
        <f t="shared" si="28"/>
        <v>Presearch PRE</v>
      </c>
      <c r="E909" s="3" t="s">
        <v>1772</v>
      </c>
      <c r="F909" s="3" t="s">
        <v>8883</v>
      </c>
      <c r="G909" s="3" t="s">
        <v>8883</v>
      </c>
      <c r="H909" s="4">
        <v>568</v>
      </c>
      <c r="I909" s="4">
        <v>1983628.4911485</v>
      </c>
      <c r="J909" s="6">
        <v>43783</v>
      </c>
      <c r="K909" s="7">
        <v>1.5163644455100001E-3</v>
      </c>
      <c r="L909" s="7">
        <v>1345</v>
      </c>
      <c r="M909" s="7">
        <v>257755.99912985001</v>
      </c>
      <c r="N909" s="9">
        <v>44475</v>
      </c>
      <c r="O909" s="10">
        <v>0.4847286156398371</v>
      </c>
      <c r="P909" s="10">
        <v>454</v>
      </c>
      <c r="Q909" s="10">
        <v>164902640.47999999</v>
      </c>
      <c r="R909" s="10">
        <v>319.66498362259341</v>
      </c>
      <c r="S909" s="18">
        <v>319.66498362259341</v>
      </c>
      <c r="T909" s="13">
        <v>44682</v>
      </c>
      <c r="U909" s="14">
        <v>0.1062335013131986</v>
      </c>
      <c r="V909" s="14">
        <v>349</v>
      </c>
      <c r="W909" s="14">
        <v>48579867.090000004</v>
      </c>
      <c r="X909" s="14">
        <v>78.083922036875947</v>
      </c>
      <c r="Y909" s="19">
        <f t="shared" si="29"/>
        <v>-0.78083922036875952</v>
      </c>
    </row>
    <row r="910" spans="1:25">
      <c r="A910">
        <v>2246</v>
      </c>
      <c r="B910" t="s">
        <v>1800</v>
      </c>
      <c r="C910" t="s">
        <v>710</v>
      </c>
      <c r="D910" t="str">
        <f t="shared" si="28"/>
        <v>CyberMiles CMT</v>
      </c>
      <c r="E910" s="3" t="s">
        <v>8894</v>
      </c>
      <c r="F910" s="3" t="s">
        <v>8883</v>
      </c>
      <c r="G910" s="3" t="s">
        <v>8883</v>
      </c>
      <c r="H910" s="4">
        <v>360</v>
      </c>
      <c r="I910" s="4">
        <v>4967677.9042480001</v>
      </c>
      <c r="J910" s="6">
        <v>43326</v>
      </c>
      <c r="K910" s="7">
        <v>6.7359699999999995E-2</v>
      </c>
      <c r="L910" s="7">
        <v>86</v>
      </c>
      <c r="M910" s="7">
        <v>50921945.914899997</v>
      </c>
      <c r="N910" s="9">
        <v>43382</v>
      </c>
      <c r="O910" s="10">
        <v>0.14671600000000001</v>
      </c>
      <c r="P910" s="10">
        <v>579</v>
      </c>
      <c r="Q910" s="10">
        <v>100318372.222</v>
      </c>
      <c r="R910" s="10">
        <v>2.178097586539133</v>
      </c>
      <c r="S910" s="18">
        <v>2.178097586539133</v>
      </c>
      <c r="T910" s="13">
        <v>44616</v>
      </c>
      <c r="U910" s="14">
        <v>2.5830105498211458E-3</v>
      </c>
      <c r="V910" s="14">
        <v>953</v>
      </c>
      <c r="W910" s="14">
        <v>2257376.02</v>
      </c>
      <c r="X910" s="14">
        <v>98.23944862876499</v>
      </c>
      <c r="Y910" s="19">
        <f t="shared" si="29"/>
        <v>-0.98239448628764992</v>
      </c>
    </row>
    <row r="911" spans="1:25">
      <c r="A911">
        <v>2247</v>
      </c>
      <c r="B911" t="s">
        <v>1801</v>
      </c>
      <c r="C911" t="s">
        <v>1802</v>
      </c>
      <c r="D911" t="str">
        <f t="shared" si="28"/>
        <v>BlockCDN BCDN</v>
      </c>
      <c r="E911" s="3" t="s">
        <v>8887</v>
      </c>
      <c r="F911" s="3" t="s">
        <v>8883</v>
      </c>
      <c r="G911" s="3" t="s">
        <v>8883</v>
      </c>
      <c r="H911" s="4">
        <v>2266</v>
      </c>
      <c r="I911" s="4">
        <v>0</v>
      </c>
      <c r="J911" s="6">
        <v>43482</v>
      </c>
      <c r="K911" s="7">
        <v>3.5891693110099999E-4</v>
      </c>
      <c r="L911" s="7">
        <v>2970</v>
      </c>
      <c r="M911" s="7">
        <v>0</v>
      </c>
      <c r="N911" s="9">
        <v>43557</v>
      </c>
      <c r="O911" s="10">
        <v>4.5206987885900003E-2</v>
      </c>
      <c r="P911" s="10">
        <v>2749</v>
      </c>
      <c r="Q911" s="10">
        <v>0</v>
      </c>
      <c r="R911" s="10">
        <v>125.953901776728</v>
      </c>
      <c r="S911" s="18">
        <v>125.953901776728</v>
      </c>
      <c r="T911" s="13">
        <v>44224</v>
      </c>
      <c r="U911" s="14">
        <v>0</v>
      </c>
      <c r="V911" s="14">
        <v>2656</v>
      </c>
      <c r="W911" s="14">
        <v>0</v>
      </c>
      <c r="X911" s="14">
        <v>100</v>
      </c>
      <c r="Y911" s="19">
        <f t="shared" si="29"/>
        <v>-1</v>
      </c>
    </row>
    <row r="912" spans="1:25">
      <c r="A912">
        <v>2248</v>
      </c>
      <c r="B912" t="s">
        <v>1803</v>
      </c>
      <c r="C912" t="s">
        <v>1804</v>
      </c>
      <c r="D912" t="str">
        <f t="shared" si="28"/>
        <v>Cappasity CAPP</v>
      </c>
      <c r="E912" s="3" t="s">
        <v>8892</v>
      </c>
      <c r="F912" s="3" t="s">
        <v>8883</v>
      </c>
      <c r="G912" s="3" t="s">
        <v>8883</v>
      </c>
      <c r="H912" s="4">
        <v>915</v>
      </c>
      <c r="I912" s="4">
        <v>422411.47372976498</v>
      </c>
      <c r="J912" s="6">
        <v>44177</v>
      </c>
      <c r="K912" s="7">
        <v>3.9268000000000001E-4</v>
      </c>
      <c r="L912" s="7">
        <v>1335</v>
      </c>
      <c r="M912" s="7">
        <v>270079.45676694001</v>
      </c>
      <c r="N912" s="9">
        <v>44279</v>
      </c>
      <c r="O912" s="10">
        <v>3.6654150000000003E-2</v>
      </c>
      <c r="P912" s="10">
        <v>1190</v>
      </c>
      <c r="Q912" s="10">
        <v>13566538.73</v>
      </c>
      <c r="R912" s="10">
        <v>93.343562188041162</v>
      </c>
      <c r="S912" s="18">
        <v>93.343562188041162</v>
      </c>
      <c r="T912" s="13">
        <v>44292</v>
      </c>
      <c r="U912" s="14">
        <v>0</v>
      </c>
      <c r="V912" s="14">
        <v>570</v>
      </c>
      <c r="W912" s="14">
        <v>12599234.119999999</v>
      </c>
      <c r="X912" s="14">
        <v>100</v>
      </c>
      <c r="Y912" s="19">
        <f t="shared" si="29"/>
        <v>-1</v>
      </c>
    </row>
    <row r="913" spans="1:25">
      <c r="A913">
        <v>2249</v>
      </c>
      <c r="B913" t="s">
        <v>1805</v>
      </c>
      <c r="C913" t="s">
        <v>1806</v>
      </c>
      <c r="D913" t="str">
        <f t="shared" si="28"/>
        <v>Eroscoin ERO</v>
      </c>
      <c r="E913" s="3" t="s">
        <v>3686</v>
      </c>
      <c r="F913" s="3" t="s">
        <v>8883</v>
      </c>
      <c r="G913" s="3" t="s">
        <v>8883</v>
      </c>
      <c r="H913" s="4">
        <v>1067</v>
      </c>
      <c r="I913" s="4">
        <v>165641.22377903899</v>
      </c>
      <c r="J913" s="6">
        <v>43326</v>
      </c>
      <c r="K913" s="7">
        <v>2.18579E-2</v>
      </c>
      <c r="L913" s="7">
        <v>492</v>
      </c>
      <c r="M913" s="7">
        <v>4258622.2224000003</v>
      </c>
      <c r="N913" s="9">
        <v>43347</v>
      </c>
      <c r="O913" s="10">
        <v>3.0940599999999999E-2</v>
      </c>
      <c r="P913" s="10">
        <v>1495</v>
      </c>
      <c r="Q913" s="10">
        <v>5678679.6216000002</v>
      </c>
      <c r="R913" s="10">
        <v>1.4155339716990201</v>
      </c>
      <c r="S913" s="18">
        <v>1.4155339716990201</v>
      </c>
      <c r="T913" s="13">
        <v>44212</v>
      </c>
      <c r="U913" s="14">
        <v>0</v>
      </c>
      <c r="V913" s="14">
        <v>1676</v>
      </c>
      <c r="W913" s="14">
        <v>135267.80904692999</v>
      </c>
      <c r="X913" s="14">
        <v>100</v>
      </c>
      <c r="Y913" s="19">
        <f t="shared" si="29"/>
        <v>-1</v>
      </c>
    </row>
    <row r="914" spans="1:25">
      <c r="A914">
        <v>2251</v>
      </c>
      <c r="B914" t="s">
        <v>1807</v>
      </c>
      <c r="C914" t="s">
        <v>1808</v>
      </c>
      <c r="D914" t="str">
        <f t="shared" si="28"/>
        <v>IoT Chain ITC</v>
      </c>
      <c r="E914" s="3" t="s">
        <v>8887</v>
      </c>
      <c r="F914" s="3" t="s">
        <v>8883</v>
      </c>
      <c r="G914" s="3" t="s">
        <v>8883</v>
      </c>
      <c r="H914" s="4">
        <v>326</v>
      </c>
      <c r="I914" s="4">
        <v>5919921.4571399698</v>
      </c>
      <c r="J914" s="6">
        <v>43502</v>
      </c>
      <c r="K914" s="7">
        <v>9.3654663308E-2</v>
      </c>
      <c r="L914" s="7">
        <v>380</v>
      </c>
      <c r="M914" s="7">
        <v>6687204.6785936598</v>
      </c>
      <c r="N914" s="9">
        <v>43631</v>
      </c>
      <c r="O914" s="10">
        <v>0.80609023045499995</v>
      </c>
      <c r="P914" s="10">
        <v>732</v>
      </c>
      <c r="Q914" s="10">
        <v>58376629.836535998</v>
      </c>
      <c r="R914" s="10">
        <v>8.6070485118720566</v>
      </c>
      <c r="S914" s="18">
        <v>8.6070485118720566</v>
      </c>
      <c r="T914" s="13">
        <v>44687</v>
      </c>
      <c r="U914" s="14">
        <v>1.596410802979812E-2</v>
      </c>
      <c r="V914" s="14">
        <v>1071</v>
      </c>
      <c r="W914" s="14">
        <v>1409132.77</v>
      </c>
      <c r="X914" s="14">
        <v>98.01956314235602</v>
      </c>
      <c r="Y914" s="19">
        <f t="shared" si="29"/>
        <v>-0.98019563142356025</v>
      </c>
    </row>
    <row r="915" spans="1:25">
      <c r="A915">
        <v>2253</v>
      </c>
      <c r="B915" t="s">
        <v>1809</v>
      </c>
      <c r="C915" t="s">
        <v>1810</v>
      </c>
      <c r="D915" t="str">
        <f t="shared" si="28"/>
        <v>Jiyo [OLD] JIYO</v>
      </c>
      <c r="E915" s="3" t="s">
        <v>8887</v>
      </c>
      <c r="F915" s="3" t="s">
        <v>8883</v>
      </c>
      <c r="G915" s="3" t="s">
        <v>8883</v>
      </c>
      <c r="H915" s="4">
        <v>0</v>
      </c>
      <c r="I915" s="4">
        <v>0</v>
      </c>
      <c r="J915" s="6">
        <v>43325</v>
      </c>
      <c r="K915" s="7">
        <v>1.1460022069513799E-2</v>
      </c>
      <c r="L915" s="7">
        <v>1674</v>
      </c>
      <c r="M915" s="7">
        <v>69906.268718440013</v>
      </c>
      <c r="N915" s="9">
        <v>43328</v>
      </c>
      <c r="O915" s="10">
        <v>5.4890196770429597E-2</v>
      </c>
      <c r="P915" s="10">
        <v>2247</v>
      </c>
      <c r="Q915" s="10">
        <v>334830.84257310629</v>
      </c>
      <c r="R915" s="10">
        <v>4.7897112621143796</v>
      </c>
      <c r="S915" s="18">
        <v>4.7897112621143796</v>
      </c>
      <c r="U915" s="14"/>
      <c r="V915" s="14">
        <v>4467</v>
      </c>
      <c r="W915" s="14"/>
      <c r="X915" s="14"/>
      <c r="Y915" s="19">
        <f t="shared" si="29"/>
        <v>0</v>
      </c>
    </row>
    <row r="916" spans="1:25">
      <c r="A916">
        <v>2255</v>
      </c>
      <c r="B916" t="s">
        <v>1811</v>
      </c>
      <c r="C916" t="s">
        <v>1812</v>
      </c>
      <c r="D916" t="str">
        <f t="shared" si="28"/>
        <v>Social Send SEND</v>
      </c>
      <c r="E916" s="3" t="s">
        <v>3686</v>
      </c>
      <c r="F916" s="3" t="s">
        <v>8883</v>
      </c>
      <c r="G916" s="3" t="s">
        <v>8883</v>
      </c>
      <c r="H916" s="4">
        <v>1452</v>
      </c>
      <c r="I916" s="4">
        <v>177050.393562846</v>
      </c>
      <c r="J916" s="6">
        <v>43444</v>
      </c>
      <c r="K916" s="7">
        <v>9.1906814383100003E-3</v>
      </c>
      <c r="L916" s="7">
        <v>1181</v>
      </c>
      <c r="M916" s="7">
        <v>446199.53199956799</v>
      </c>
      <c r="N916" s="9">
        <v>43446</v>
      </c>
      <c r="O916" s="10">
        <v>0.12621443698000001</v>
      </c>
      <c r="P916" s="10">
        <v>2049</v>
      </c>
      <c r="Q916" s="10">
        <v>828918.86092489294</v>
      </c>
      <c r="R916" s="10">
        <v>13.732870389119761</v>
      </c>
      <c r="S916" s="18">
        <v>13.732870389119761</v>
      </c>
      <c r="T916" s="13">
        <v>44616</v>
      </c>
      <c r="U916" s="14">
        <v>8.6148044320716799E-4</v>
      </c>
      <c r="V916" s="14">
        <v>2561</v>
      </c>
      <c r="W916" s="14">
        <v>0</v>
      </c>
      <c r="X916" s="14">
        <v>99.317446986398494</v>
      </c>
      <c r="Y916" s="19">
        <f t="shared" si="29"/>
        <v>-0.99317446986398494</v>
      </c>
    </row>
    <row r="917" spans="1:25">
      <c r="A917">
        <v>2256</v>
      </c>
      <c r="B917" t="s">
        <v>1813</v>
      </c>
      <c r="C917" t="s">
        <v>1814</v>
      </c>
      <c r="D917" t="str">
        <f t="shared" si="28"/>
        <v>Bonpay BON</v>
      </c>
      <c r="E917" s="3" t="s">
        <v>8887</v>
      </c>
      <c r="F917" s="3" t="s">
        <v>8883</v>
      </c>
      <c r="G917" s="3" t="s">
        <v>8883</v>
      </c>
      <c r="H917" s="4">
        <v>1143</v>
      </c>
      <c r="I917" s="4">
        <v>71978.891459519393</v>
      </c>
      <c r="J917" s="6">
        <v>43523</v>
      </c>
      <c r="K917" s="7">
        <v>1.2181160207899999E-2</v>
      </c>
      <c r="L917" s="7">
        <v>1512</v>
      </c>
      <c r="M917" s="7">
        <v>137528.96600728319</v>
      </c>
      <c r="N917" s="9">
        <v>43598</v>
      </c>
      <c r="O917" s="10">
        <v>0.105510842572</v>
      </c>
      <c r="P917" s="10">
        <v>1959</v>
      </c>
      <c r="Q917" s="10">
        <v>1191249.1777321449</v>
      </c>
      <c r="R917" s="10">
        <v>8.6618056713162463</v>
      </c>
      <c r="S917" s="18">
        <v>8.6618056713162463</v>
      </c>
      <c r="T917" s="13">
        <v>44583</v>
      </c>
      <c r="U917" s="14">
        <v>1.050907553027875E-3</v>
      </c>
      <c r="V917" s="14">
        <v>2180</v>
      </c>
      <c r="W917" s="14">
        <v>11865.06265991263</v>
      </c>
      <c r="X917" s="14">
        <v>99.003981460662928</v>
      </c>
      <c r="Y917" s="19">
        <f t="shared" si="29"/>
        <v>-0.99003981460662926</v>
      </c>
    </row>
    <row r="918" spans="1:25">
      <c r="A918">
        <v>2257</v>
      </c>
      <c r="B918" t="s">
        <v>1815</v>
      </c>
      <c r="C918" t="s">
        <v>1816</v>
      </c>
      <c r="D918" t="str">
        <f t="shared" si="28"/>
        <v>Nekonium NUKO</v>
      </c>
      <c r="E918" s="3" t="s">
        <v>8887</v>
      </c>
      <c r="F918" s="3" t="s">
        <v>8882</v>
      </c>
      <c r="G918" s="3" t="s">
        <v>8883</v>
      </c>
      <c r="H918" s="4">
        <v>1994</v>
      </c>
      <c r="I918" s="4">
        <v>1330.58629500082</v>
      </c>
      <c r="J918" s="6">
        <v>43913</v>
      </c>
      <c r="K918" s="8">
        <v>5.8019001002199999E-5</v>
      </c>
      <c r="L918" s="7">
        <v>2136</v>
      </c>
      <c r="M918" s="7">
        <v>696.27612892450111</v>
      </c>
      <c r="N918" s="9">
        <v>44237</v>
      </c>
      <c r="O918" s="10">
        <v>1.8419812188340001E-2</v>
      </c>
      <c r="P918" s="10">
        <v>2331</v>
      </c>
      <c r="Q918" s="10">
        <v>221053.02236292209</v>
      </c>
      <c r="R918" s="10">
        <v>317.47896154988172</v>
      </c>
      <c r="S918" s="18">
        <v>317.47896154988172</v>
      </c>
      <c r="T918" s="13">
        <v>44687</v>
      </c>
      <c r="U918" s="14">
        <v>3.6040922350152362E-4</v>
      </c>
      <c r="V918" s="14">
        <v>2306</v>
      </c>
      <c r="W918" s="14">
        <v>4325.2095801996102</v>
      </c>
      <c r="X918" s="14">
        <v>98.043361029871576</v>
      </c>
      <c r="Y918" s="19">
        <f t="shared" si="29"/>
        <v>-0.98043361029871579</v>
      </c>
    </row>
    <row r="919" spans="1:25">
      <c r="A919">
        <v>2260</v>
      </c>
      <c r="B919" t="s">
        <v>1817</v>
      </c>
      <c r="C919" t="s">
        <v>1818</v>
      </c>
      <c r="D919" t="str">
        <f t="shared" si="28"/>
        <v>Bulwark BWK</v>
      </c>
      <c r="E919" s="3" t="s">
        <v>8894</v>
      </c>
      <c r="F919" s="3" t="s">
        <v>8883</v>
      </c>
      <c r="G919" s="3" t="s">
        <v>8883</v>
      </c>
      <c r="H919" s="4">
        <v>1551</v>
      </c>
      <c r="I919" s="4">
        <v>91014.613459079803</v>
      </c>
      <c r="J919" s="6">
        <v>43480</v>
      </c>
      <c r="K919" s="7">
        <v>0.10010435085200001</v>
      </c>
      <c r="L919" s="7">
        <v>664</v>
      </c>
      <c r="M919" s="7">
        <v>2160398.9920332902</v>
      </c>
      <c r="N919" s="9">
        <v>43484</v>
      </c>
      <c r="O919" s="10">
        <v>1.1252028034499999</v>
      </c>
      <c r="P919" s="10">
        <v>1756</v>
      </c>
      <c r="Q919" s="10">
        <v>2425707.6569918799</v>
      </c>
      <c r="R919" s="10">
        <v>11.240298687052711</v>
      </c>
      <c r="S919" s="18">
        <v>11.240298687052711</v>
      </c>
      <c r="T919" s="13">
        <v>44664</v>
      </c>
      <c r="U919" s="14">
        <v>1.0090604719422301E-3</v>
      </c>
      <c r="V919" s="14">
        <v>1509</v>
      </c>
      <c r="W919" s="14">
        <v>269342.3</v>
      </c>
      <c r="X919" s="14">
        <v>99.910321902074159</v>
      </c>
      <c r="Y919" s="19">
        <f t="shared" si="29"/>
        <v>-0.99910321902074162</v>
      </c>
    </row>
    <row r="920" spans="1:25">
      <c r="A920">
        <v>2261</v>
      </c>
      <c r="B920" t="s">
        <v>1819</v>
      </c>
      <c r="C920" t="s">
        <v>1820</v>
      </c>
      <c r="D920" t="str">
        <f t="shared" si="28"/>
        <v>SagaCoin SAGA</v>
      </c>
      <c r="E920" s="3" t="s">
        <v>8887</v>
      </c>
      <c r="F920" s="3" t="s">
        <v>8883</v>
      </c>
      <c r="G920" s="3" t="s">
        <v>8883</v>
      </c>
      <c r="H920" s="4">
        <v>0</v>
      </c>
      <c r="I920" s="4">
        <v>0</v>
      </c>
      <c r="J920" s="6">
        <v>43360</v>
      </c>
      <c r="K920" s="7">
        <v>2.2118894383311299E-2</v>
      </c>
      <c r="L920" s="7">
        <v>1559</v>
      </c>
      <c r="M920" s="7">
        <v>116555.0570915616</v>
      </c>
      <c r="N920" s="9">
        <v>43388</v>
      </c>
      <c r="O920" s="10">
        <v>0.15045598149299599</v>
      </c>
      <c r="P920" s="10">
        <v>2050</v>
      </c>
      <c r="Q920" s="10">
        <v>826979.67813964153</v>
      </c>
      <c r="R920" s="10">
        <v>6.8021474711012226</v>
      </c>
      <c r="S920" s="18">
        <v>6.8021474711012226</v>
      </c>
      <c r="U920" s="14"/>
      <c r="V920" s="14">
        <v>4413</v>
      </c>
      <c r="W920" s="14"/>
      <c r="X920" s="14"/>
      <c r="Y920" s="19">
        <f t="shared" si="29"/>
        <v>0</v>
      </c>
    </row>
    <row r="921" spans="1:25">
      <c r="A921">
        <v>2262</v>
      </c>
      <c r="B921" t="s">
        <v>1821</v>
      </c>
      <c r="C921" t="s">
        <v>1822</v>
      </c>
      <c r="D921" t="str">
        <f t="shared" si="28"/>
        <v>COMSA [ETH] CMS</v>
      </c>
      <c r="E921" s="3" t="s">
        <v>8893</v>
      </c>
      <c r="F921" s="3" t="s">
        <v>8883</v>
      </c>
      <c r="G921" s="3" t="s">
        <v>8883</v>
      </c>
      <c r="H921" s="4">
        <v>2138</v>
      </c>
      <c r="I921" s="4">
        <v>0</v>
      </c>
      <c r="J921" s="6">
        <v>43500</v>
      </c>
      <c r="K921" s="7">
        <v>3.08280997476E-2</v>
      </c>
      <c r="L921" s="7">
        <v>2971</v>
      </c>
      <c r="M921" s="7">
        <v>0</v>
      </c>
      <c r="N921" s="9">
        <v>43629</v>
      </c>
      <c r="O921" s="10">
        <v>0.22170030986200001</v>
      </c>
      <c r="P921" s="10">
        <v>2750</v>
      </c>
      <c r="Q921" s="10">
        <v>0</v>
      </c>
      <c r="R921" s="10">
        <v>7.1915009902373113</v>
      </c>
      <c r="S921" s="18">
        <v>7.1915009902373113</v>
      </c>
      <c r="T921" s="13">
        <v>44097</v>
      </c>
      <c r="U921" s="14">
        <v>3.5326018194249999E-2</v>
      </c>
      <c r="V921" s="14">
        <v>2657</v>
      </c>
      <c r="W921" s="14">
        <v>0</v>
      </c>
      <c r="X921" s="14">
        <v>84.065868822538363</v>
      </c>
      <c r="Y921" s="19">
        <f t="shared" si="29"/>
        <v>-0.84065868822538359</v>
      </c>
    </row>
    <row r="922" spans="1:25">
      <c r="A922">
        <v>2263</v>
      </c>
      <c r="B922" t="s">
        <v>1823</v>
      </c>
      <c r="C922" t="s">
        <v>1824</v>
      </c>
      <c r="D922" t="str">
        <f t="shared" si="28"/>
        <v>Kubera Coin KBR</v>
      </c>
      <c r="E922" s="3" t="s">
        <v>8889</v>
      </c>
      <c r="F922" s="3" t="s">
        <v>8892</v>
      </c>
      <c r="G922" s="3" t="s">
        <v>8883</v>
      </c>
      <c r="H922" s="4">
        <v>0</v>
      </c>
      <c r="I922" s="4">
        <v>0</v>
      </c>
      <c r="J922" s="6">
        <v>43332</v>
      </c>
      <c r="K922" s="7">
        <v>1.4063551789149601E-3</v>
      </c>
      <c r="L922" s="7">
        <v>1475</v>
      </c>
      <c r="M922" s="7">
        <v>160919.79210540911</v>
      </c>
      <c r="N922" s="9">
        <v>43347</v>
      </c>
      <c r="O922" s="10">
        <v>3.5947202704846898E-3</v>
      </c>
      <c r="P922" s="10">
        <v>2209</v>
      </c>
      <c r="Q922" s="10">
        <v>411319.7343574292</v>
      </c>
      <c r="R922" s="10">
        <v>2.55605434841724</v>
      </c>
      <c r="S922" s="18">
        <v>2.55605434841724</v>
      </c>
      <c r="U922" s="14"/>
      <c r="V922" s="14">
        <v>4454</v>
      </c>
      <c r="W922" s="14"/>
      <c r="X922" s="14"/>
      <c r="Y922" s="19">
        <f t="shared" si="29"/>
        <v>0</v>
      </c>
    </row>
    <row r="923" spans="1:25">
      <c r="A923">
        <v>2264</v>
      </c>
      <c r="B923" t="s">
        <v>1825</v>
      </c>
      <c r="C923" t="s">
        <v>1826</v>
      </c>
      <c r="D923" t="str">
        <f t="shared" si="28"/>
        <v>Tokugawa TOK</v>
      </c>
      <c r="E923" s="3" t="s">
        <v>8891</v>
      </c>
      <c r="F923" s="3" t="s">
        <v>8883</v>
      </c>
      <c r="G923" s="3" t="s">
        <v>8883</v>
      </c>
      <c r="H923" s="4">
        <v>0</v>
      </c>
      <c r="I923" s="4">
        <v>0</v>
      </c>
      <c r="J923" s="6">
        <v>43322</v>
      </c>
      <c r="K923" s="7">
        <v>2.3484826087951698E-2</v>
      </c>
      <c r="L923" s="7">
        <v>1896</v>
      </c>
      <c r="M923" s="7">
        <v>23993.131671549319</v>
      </c>
      <c r="N923" s="9">
        <v>43390</v>
      </c>
      <c r="O923" s="10">
        <v>0.10306902974844</v>
      </c>
      <c r="P923" s="10">
        <v>2423</v>
      </c>
      <c r="Q923" s="10">
        <v>105299.855862328</v>
      </c>
      <c r="R923" s="10">
        <v>4.3887499682749187</v>
      </c>
      <c r="S923" s="18">
        <v>4.3887499682749187</v>
      </c>
      <c r="U923" s="14"/>
      <c r="V923" s="14">
        <v>4529</v>
      </c>
      <c r="W923" s="14"/>
      <c r="X923" s="14"/>
      <c r="Y923" s="19">
        <f t="shared" si="29"/>
        <v>0</v>
      </c>
    </row>
    <row r="924" spans="1:25">
      <c r="A924">
        <v>2265</v>
      </c>
      <c r="B924" t="s">
        <v>1827</v>
      </c>
      <c r="C924" t="s">
        <v>1828</v>
      </c>
      <c r="D924" t="str">
        <f t="shared" si="28"/>
        <v>Pioneer Coin PCOIN</v>
      </c>
      <c r="E924" s="3" t="s">
        <v>8887</v>
      </c>
      <c r="F924" s="3" t="s">
        <v>8883</v>
      </c>
      <c r="G924" s="3" t="s">
        <v>8883</v>
      </c>
      <c r="H924" s="4">
        <v>0</v>
      </c>
      <c r="I924" s="4">
        <v>0</v>
      </c>
      <c r="J924" s="6">
        <v>43382</v>
      </c>
      <c r="K924" s="7">
        <v>2.0526470616459799E-3</v>
      </c>
      <c r="L924" s="7">
        <v>2045</v>
      </c>
      <c r="M924" s="7">
        <v>6100.7070705985016</v>
      </c>
      <c r="N924" s="9">
        <v>43393</v>
      </c>
      <c r="O924" s="10">
        <v>8.3702141419053095E-3</v>
      </c>
      <c r="P924" s="10">
        <v>2540</v>
      </c>
      <c r="Q924" s="10">
        <v>24877.255107362609</v>
      </c>
      <c r="R924" s="10">
        <v>4.077765875246663</v>
      </c>
      <c r="S924" s="18">
        <v>4.077765875246663</v>
      </c>
      <c r="U924" s="14"/>
      <c r="V924" s="14">
        <v>4582</v>
      </c>
      <c r="W924" s="14"/>
      <c r="X924" s="14"/>
      <c r="Y924" s="19">
        <f t="shared" si="29"/>
        <v>0</v>
      </c>
    </row>
    <row r="925" spans="1:25">
      <c r="A925">
        <v>2266</v>
      </c>
      <c r="B925" t="s">
        <v>1829</v>
      </c>
      <c r="C925" t="s">
        <v>1822</v>
      </c>
      <c r="D925" t="str">
        <f t="shared" si="28"/>
        <v>COMSA [XEM] CMS</v>
      </c>
      <c r="E925" s="3" t="s">
        <v>8893</v>
      </c>
      <c r="F925" s="3" t="s">
        <v>8883</v>
      </c>
      <c r="G925" s="3" t="s">
        <v>8883</v>
      </c>
      <c r="H925" s="4">
        <v>2134</v>
      </c>
      <c r="I925" s="4">
        <v>0</v>
      </c>
      <c r="J925" s="6">
        <v>43499</v>
      </c>
      <c r="K925" s="7">
        <v>2.8780264961200001E-2</v>
      </c>
      <c r="L925" s="7">
        <v>2972</v>
      </c>
      <c r="M925" s="7">
        <v>0</v>
      </c>
      <c r="N925" s="9">
        <v>43629</v>
      </c>
      <c r="O925" s="10">
        <v>0.20771126128100001</v>
      </c>
      <c r="P925" s="10">
        <v>2751</v>
      </c>
      <c r="Q925" s="10">
        <v>0</v>
      </c>
      <c r="R925" s="10">
        <v>7.2171420784702676</v>
      </c>
      <c r="S925" s="18">
        <v>7.2171420784702676</v>
      </c>
      <c r="T925" s="13">
        <v>43930</v>
      </c>
      <c r="U925" s="14">
        <v>4.4676098285999999E-2</v>
      </c>
      <c r="V925" s="14">
        <v>2658</v>
      </c>
      <c r="W925" s="14">
        <v>0</v>
      </c>
      <c r="X925" s="14">
        <v>78.491248856478506</v>
      </c>
      <c r="Y925" s="19">
        <f t="shared" si="29"/>
        <v>-0.78491248856478502</v>
      </c>
    </row>
    <row r="926" spans="1:25">
      <c r="A926">
        <v>2267</v>
      </c>
      <c r="B926" t="s">
        <v>1830</v>
      </c>
      <c r="C926" t="s">
        <v>1831</v>
      </c>
      <c r="D926" t="str">
        <f t="shared" si="28"/>
        <v>Tael WABI</v>
      </c>
      <c r="E926" s="3" t="s">
        <v>8887</v>
      </c>
      <c r="F926" s="3" t="s">
        <v>8883</v>
      </c>
      <c r="G926" s="3" t="s">
        <v>8883</v>
      </c>
      <c r="H926" s="4">
        <v>368</v>
      </c>
      <c r="I926" s="4">
        <v>4821130.66612384</v>
      </c>
      <c r="J926" s="6">
        <v>43903</v>
      </c>
      <c r="K926" s="7">
        <v>4.36917380511E-2</v>
      </c>
      <c r="L926" s="7">
        <v>458</v>
      </c>
      <c r="M926" s="7">
        <v>4821130.66612384</v>
      </c>
      <c r="N926" s="9">
        <v>44285</v>
      </c>
      <c r="O926" s="10">
        <v>1.0308512299999999</v>
      </c>
      <c r="P926" s="10">
        <v>630</v>
      </c>
      <c r="Q926" s="10">
        <v>82493087.420000002</v>
      </c>
      <c r="R926" s="10">
        <v>23.59373364351768</v>
      </c>
      <c r="S926" s="18">
        <v>23.59373364351768</v>
      </c>
      <c r="T926" s="13">
        <v>44687</v>
      </c>
      <c r="U926" s="14">
        <v>7.5450522972367179E-2</v>
      </c>
      <c r="V926" s="14">
        <v>672</v>
      </c>
      <c r="W926" s="14">
        <v>7710959.6100000003</v>
      </c>
      <c r="X926" s="14">
        <v>92.680755401303898</v>
      </c>
      <c r="Y926" s="19">
        <f t="shared" si="29"/>
        <v>-0.92680755401303894</v>
      </c>
    </row>
    <row r="927" spans="1:25">
      <c r="A927">
        <v>2268</v>
      </c>
      <c r="B927" t="s">
        <v>1832</v>
      </c>
      <c r="C927" t="s">
        <v>1833</v>
      </c>
      <c r="D927" t="str">
        <f t="shared" si="28"/>
        <v>CrowdCoin CRC</v>
      </c>
      <c r="E927" s="3" t="s">
        <v>3686</v>
      </c>
      <c r="F927" s="3" t="s">
        <v>8883</v>
      </c>
      <c r="G927" s="3" t="s">
        <v>8883</v>
      </c>
      <c r="H927" s="4">
        <v>0</v>
      </c>
      <c r="I927" s="4">
        <v>0</v>
      </c>
      <c r="J927" s="6">
        <v>43322</v>
      </c>
      <c r="K927" s="7">
        <v>2.15097684413195E-2</v>
      </c>
      <c r="L927" s="7">
        <v>1663</v>
      </c>
      <c r="M927" s="7">
        <v>75568.978878781316</v>
      </c>
      <c r="N927" s="9">
        <v>43323</v>
      </c>
      <c r="O927" s="10">
        <v>3.1033439561724701E-2</v>
      </c>
      <c r="P927" s="10">
        <v>2417</v>
      </c>
      <c r="Q927" s="10">
        <v>109453.0793278293</v>
      </c>
      <c r="R927" s="10">
        <v>1.442760281050286</v>
      </c>
      <c r="S927" s="18">
        <v>1.442760281050286</v>
      </c>
      <c r="U927" s="14"/>
      <c r="V927" s="14">
        <v>4525</v>
      </c>
      <c r="W927" s="14"/>
      <c r="X927" s="14"/>
      <c r="Y927" s="19">
        <f t="shared" si="29"/>
        <v>0</v>
      </c>
    </row>
    <row r="928" spans="1:25">
      <c r="A928">
        <v>2269</v>
      </c>
      <c r="B928" t="s">
        <v>1834</v>
      </c>
      <c r="C928" t="s">
        <v>1835</v>
      </c>
      <c r="D928" t="str">
        <f t="shared" si="28"/>
        <v>WandX WAND</v>
      </c>
      <c r="E928" s="3" t="s">
        <v>3686</v>
      </c>
      <c r="F928" s="3" t="s">
        <v>8883</v>
      </c>
      <c r="G928" s="3" t="s">
        <v>8883</v>
      </c>
      <c r="H928" s="4">
        <v>1536</v>
      </c>
      <c r="I928" s="4">
        <v>103707.69264134621</v>
      </c>
      <c r="J928" s="6">
        <v>43384</v>
      </c>
      <c r="K928" s="7">
        <v>2.8391579166054701E-2</v>
      </c>
      <c r="L928" s="7">
        <v>1246</v>
      </c>
      <c r="M928" s="7">
        <v>347630.32718149509</v>
      </c>
      <c r="N928" s="9">
        <v>43414</v>
      </c>
      <c r="O928" s="10">
        <v>8.4696128598499995E-2</v>
      </c>
      <c r="P928" s="10">
        <v>1996</v>
      </c>
      <c r="Q928" s="10">
        <v>1037030.8295815</v>
      </c>
      <c r="R928" s="10">
        <v>2.9831425755902878</v>
      </c>
      <c r="S928" s="18">
        <v>2.9831425755902878</v>
      </c>
      <c r="T928" s="13">
        <v>43906</v>
      </c>
      <c r="U928" s="14">
        <v>3.31853734499E-3</v>
      </c>
      <c r="V928" s="14">
        <v>1943</v>
      </c>
      <c r="W928" s="14">
        <v>40632.619138782182</v>
      </c>
      <c r="X928" s="14">
        <v>96.081831129824764</v>
      </c>
      <c r="Y928" s="19">
        <f t="shared" si="29"/>
        <v>-0.96081831129824768</v>
      </c>
    </row>
    <row r="929" spans="1:25">
      <c r="A929">
        <v>2270</v>
      </c>
      <c r="B929" t="s">
        <v>1836</v>
      </c>
      <c r="C929" t="s">
        <v>1837</v>
      </c>
      <c r="D929" t="str">
        <f t="shared" si="28"/>
        <v>SportyCo SPF</v>
      </c>
      <c r="E929" s="3" t="s">
        <v>8887</v>
      </c>
      <c r="F929" s="3" t="s">
        <v>8883</v>
      </c>
      <c r="G929" s="3" t="s">
        <v>8883</v>
      </c>
      <c r="H929" s="4">
        <v>1690</v>
      </c>
      <c r="I929" s="4">
        <v>36875.201512550171</v>
      </c>
      <c r="J929" s="6">
        <v>43325</v>
      </c>
      <c r="K929" s="7">
        <v>1.0784176178276501E-2</v>
      </c>
      <c r="L929" s="7">
        <v>1105</v>
      </c>
      <c r="M929" s="7">
        <v>569700.26359260571</v>
      </c>
      <c r="N929" s="9">
        <v>43362</v>
      </c>
      <c r="O929" s="10">
        <v>3.44815738499165E-2</v>
      </c>
      <c r="P929" s="10">
        <v>1845</v>
      </c>
      <c r="Q929" s="10">
        <v>1822821.006511346</v>
      </c>
      <c r="R929" s="10">
        <v>3.197423083589428</v>
      </c>
      <c r="S929" s="18">
        <v>3.197423083589428</v>
      </c>
      <c r="T929" s="13">
        <v>43958</v>
      </c>
      <c r="U929" s="16">
        <v>2.1282790660299999E-5</v>
      </c>
      <c r="V929" s="14">
        <v>2415</v>
      </c>
      <c r="W929" s="16">
        <v>1161.7706425177751</v>
      </c>
      <c r="X929" s="16">
        <v>99.938277786411561</v>
      </c>
      <c r="Y929" s="19">
        <f t="shared" si="29"/>
        <v>-0.99938277786411556</v>
      </c>
    </row>
    <row r="930" spans="1:25">
      <c r="A930">
        <v>2271</v>
      </c>
      <c r="B930" t="s">
        <v>1838</v>
      </c>
      <c r="C930" t="s">
        <v>1839</v>
      </c>
      <c r="D930" t="str">
        <f t="shared" si="28"/>
        <v>Verify CRED</v>
      </c>
      <c r="E930" s="3" t="s">
        <v>8888</v>
      </c>
      <c r="F930" s="3" t="s">
        <v>8883</v>
      </c>
      <c r="G930" s="3" t="s">
        <v>8883</v>
      </c>
      <c r="H930" s="4">
        <v>1557</v>
      </c>
      <c r="I930" s="4">
        <v>88889.53450252836</v>
      </c>
      <c r="J930" s="6">
        <v>43326</v>
      </c>
      <c r="K930" s="7">
        <v>4.61104661226273E-2</v>
      </c>
      <c r="L930" s="7">
        <v>1085</v>
      </c>
      <c r="M930" s="7">
        <v>622900.02832566574</v>
      </c>
      <c r="N930" s="9">
        <v>43366</v>
      </c>
      <c r="O930" s="10">
        <v>9.7692035138606997E-2</v>
      </c>
      <c r="P930" s="10">
        <v>1934</v>
      </c>
      <c r="Q930" s="10">
        <v>1319708.4430506071</v>
      </c>
      <c r="R930" s="10">
        <v>2.1186520838631822</v>
      </c>
      <c r="S930" s="18">
        <v>2.1186520838631822</v>
      </c>
      <c r="T930" s="13">
        <v>43917</v>
      </c>
      <c r="U930" s="14">
        <v>3.1640898795199999E-3</v>
      </c>
      <c r="V930" s="14">
        <v>1936</v>
      </c>
      <c r="W930" s="14">
        <v>42743.260723855397</v>
      </c>
      <c r="X930" s="14">
        <v>96.761158803754327</v>
      </c>
      <c r="Y930" s="19">
        <f t="shared" si="29"/>
        <v>-0.96761158803754332</v>
      </c>
    </row>
    <row r="931" spans="1:25">
      <c r="A931">
        <v>2272</v>
      </c>
      <c r="B931" t="s">
        <v>1840</v>
      </c>
      <c r="C931" t="s">
        <v>1841</v>
      </c>
      <c r="D931" t="str">
        <f t="shared" si="28"/>
        <v>Soma SCT</v>
      </c>
      <c r="E931" s="3" t="s">
        <v>8893</v>
      </c>
      <c r="F931" s="3" t="s">
        <v>8883</v>
      </c>
      <c r="G931" s="3" t="s">
        <v>8883</v>
      </c>
      <c r="H931" s="4">
        <v>0</v>
      </c>
      <c r="I931" s="4">
        <v>0</v>
      </c>
      <c r="J931" s="6">
        <v>43327</v>
      </c>
      <c r="K931" s="7">
        <v>2.52340212464333E-2</v>
      </c>
      <c r="L931" s="7">
        <v>1470</v>
      </c>
      <c r="M931" s="7">
        <v>164253.34246711491</v>
      </c>
      <c r="N931" s="9">
        <v>43343</v>
      </c>
      <c r="O931" s="10">
        <v>0.12272525578737301</v>
      </c>
      <c r="P931" s="10">
        <v>2055</v>
      </c>
      <c r="Q931" s="10">
        <v>805005.39717534313</v>
      </c>
      <c r="R931" s="10">
        <v>4.8634838890261927</v>
      </c>
      <c r="S931" s="18">
        <v>4.8634838890261927</v>
      </c>
      <c r="U931" s="14"/>
      <c r="V931" s="14">
        <v>4416</v>
      </c>
      <c r="W931" s="14"/>
      <c r="X931" s="14"/>
      <c r="Y931" s="19">
        <f t="shared" si="29"/>
        <v>0</v>
      </c>
    </row>
    <row r="932" spans="1:25">
      <c r="A932">
        <v>2273</v>
      </c>
      <c r="B932" t="s">
        <v>1842</v>
      </c>
      <c r="C932" t="s">
        <v>1843</v>
      </c>
      <c r="D932" t="str">
        <f t="shared" si="28"/>
        <v>Uquid Coin UQC</v>
      </c>
      <c r="E932" s="3" t="s">
        <v>8893</v>
      </c>
      <c r="F932" s="3" t="s">
        <v>8894</v>
      </c>
      <c r="G932" s="3" t="s">
        <v>8883</v>
      </c>
      <c r="H932" s="4">
        <v>468</v>
      </c>
      <c r="I932" s="4">
        <v>3076830.5948000001</v>
      </c>
      <c r="J932" s="6">
        <v>43610</v>
      </c>
      <c r="K932" s="7">
        <v>3.7074560899199999E-2</v>
      </c>
      <c r="L932" s="7">
        <v>1076</v>
      </c>
      <c r="M932" s="7">
        <v>643615.43576300004</v>
      </c>
      <c r="N932" s="9">
        <v>44324</v>
      </c>
      <c r="O932" s="10">
        <v>33.705749519999998</v>
      </c>
      <c r="P932" s="10">
        <v>312</v>
      </c>
      <c r="Q932" s="10">
        <v>330164390.20999998</v>
      </c>
      <c r="R932" s="10">
        <v>909.13415297461574</v>
      </c>
      <c r="S932" s="18">
        <v>909.13415297461574</v>
      </c>
      <c r="T932" s="13">
        <v>44643</v>
      </c>
      <c r="U932" s="14">
        <v>5.1657062392772923</v>
      </c>
      <c r="V932" s="14">
        <v>324</v>
      </c>
      <c r="W932" s="14">
        <v>54525422.159999996</v>
      </c>
      <c r="X932" s="14">
        <v>84.674109572279008</v>
      </c>
      <c r="Y932" s="19">
        <f t="shared" si="29"/>
        <v>-0.8467410957227901</v>
      </c>
    </row>
    <row r="933" spans="1:25">
      <c r="A933">
        <v>2275</v>
      </c>
      <c r="B933" t="s">
        <v>1844</v>
      </c>
      <c r="C933" t="s">
        <v>1845</v>
      </c>
      <c r="D933" t="str">
        <f t="shared" si="28"/>
        <v>ProChain PRA</v>
      </c>
      <c r="E933" s="3" t="s">
        <v>8888</v>
      </c>
      <c r="F933" s="3" t="s">
        <v>8883</v>
      </c>
      <c r="G933" s="3" t="s">
        <v>8883</v>
      </c>
      <c r="H933" s="4">
        <v>719</v>
      </c>
      <c r="I933" s="4">
        <v>1113247.015078146</v>
      </c>
      <c r="J933" s="6">
        <v>43339</v>
      </c>
      <c r="K933" s="7">
        <v>0.10043040663003901</v>
      </c>
      <c r="L933" s="7">
        <v>449</v>
      </c>
      <c r="M933" s="7">
        <v>4977607.0809662426</v>
      </c>
      <c r="N933" s="9">
        <v>43359</v>
      </c>
      <c r="O933" s="10">
        <v>0.21912342309951799</v>
      </c>
      <c r="P933" s="10">
        <v>1266</v>
      </c>
      <c r="Q933" s="10">
        <v>10860359.317707749</v>
      </c>
      <c r="R933" s="10">
        <v>2.1818434322058948</v>
      </c>
      <c r="S933" s="18">
        <v>2.1818434322058948</v>
      </c>
      <c r="T933" s="13">
        <v>43906</v>
      </c>
      <c r="U933" s="14">
        <v>3.7597252238099998E-3</v>
      </c>
      <c r="V933" s="14">
        <v>1594</v>
      </c>
      <c r="W933" s="14">
        <v>186342.31926854019</v>
      </c>
      <c r="X933" s="14">
        <v>98.284197476185625</v>
      </c>
      <c r="Y933" s="19">
        <f t="shared" si="29"/>
        <v>-0.9828419747618562</v>
      </c>
    </row>
    <row r="934" spans="1:25">
      <c r="A934">
        <v>2276</v>
      </c>
      <c r="B934" t="s">
        <v>1846</v>
      </c>
      <c r="C934" t="s">
        <v>1847</v>
      </c>
      <c r="D934" t="str">
        <f t="shared" si="28"/>
        <v>Ignis IGNIS</v>
      </c>
      <c r="E934" s="3" t="s">
        <v>8887</v>
      </c>
      <c r="F934" s="3" t="s">
        <v>8883</v>
      </c>
      <c r="G934" s="3" t="s">
        <v>8883</v>
      </c>
      <c r="H934" s="4">
        <v>216</v>
      </c>
      <c r="I934" s="4">
        <v>11595938.338388801</v>
      </c>
      <c r="J934" s="6">
        <v>43903</v>
      </c>
      <c r="K934" s="7">
        <v>1.12374860001E-2</v>
      </c>
      <c r="L934" s="7">
        <v>262</v>
      </c>
      <c r="M934" s="7">
        <v>11595938.338388801</v>
      </c>
      <c r="N934" s="9">
        <v>44290</v>
      </c>
      <c r="O934" s="10">
        <v>0.33454091000000002</v>
      </c>
      <c r="P934" s="10">
        <v>409</v>
      </c>
      <c r="Q934" s="10">
        <v>197155104.11000001</v>
      </c>
      <c r="R934" s="10">
        <v>29.770084696614799</v>
      </c>
      <c r="S934" s="18">
        <v>29.770084696614799</v>
      </c>
      <c r="T934" s="13">
        <v>44687</v>
      </c>
      <c r="U934" s="14">
        <v>1.195560830760484E-2</v>
      </c>
      <c r="V934" s="14">
        <v>629</v>
      </c>
      <c r="W934" s="14">
        <v>9196783.8499999996</v>
      </c>
      <c r="X934" s="14">
        <v>96.426264187657992</v>
      </c>
      <c r="Y934" s="19">
        <f t="shared" si="29"/>
        <v>-0.96426264187657995</v>
      </c>
    </row>
    <row r="935" spans="1:25">
      <c r="A935">
        <v>2280</v>
      </c>
      <c r="B935" t="s">
        <v>1848</v>
      </c>
      <c r="C935" t="s">
        <v>1849</v>
      </c>
      <c r="D935" t="str">
        <f t="shared" si="28"/>
        <v>Filecoin [Futures] FIL</v>
      </c>
      <c r="E935" s="3" t="s">
        <v>8884</v>
      </c>
      <c r="F935" s="3" t="s">
        <v>8883</v>
      </c>
      <c r="G935" s="3" t="s">
        <v>8883</v>
      </c>
      <c r="H935" s="4">
        <v>2047</v>
      </c>
      <c r="I935" s="4">
        <v>0</v>
      </c>
      <c r="J935" s="6">
        <v>43706</v>
      </c>
      <c r="K935" s="7">
        <v>1.82924685424</v>
      </c>
      <c r="L935" s="7">
        <v>2155</v>
      </c>
      <c r="M935" s="7">
        <v>0</v>
      </c>
      <c r="N935" s="9">
        <v>44287</v>
      </c>
      <c r="O935" s="10">
        <v>237.24182637000001</v>
      </c>
      <c r="P935" s="10">
        <v>29</v>
      </c>
      <c r="Q935" s="10">
        <v>11948462148.120001</v>
      </c>
      <c r="R935" s="10">
        <v>129.69371838475419</v>
      </c>
      <c r="S935" s="18">
        <v>129.69371838475419</v>
      </c>
      <c r="T935" s="13">
        <v>44681</v>
      </c>
      <c r="U935" s="14">
        <v>12.43339407021384</v>
      </c>
      <c r="V935" s="14">
        <v>33</v>
      </c>
      <c r="W935" s="14">
        <v>2820586660.21</v>
      </c>
      <c r="X935" s="14">
        <v>94.759189700882317</v>
      </c>
      <c r="Y935" s="19">
        <f t="shared" si="29"/>
        <v>-0.94759189700882318</v>
      </c>
    </row>
    <row r="936" spans="1:25">
      <c r="A936">
        <v>2281</v>
      </c>
      <c r="B936" t="s">
        <v>1850</v>
      </c>
      <c r="C936" t="s">
        <v>1851</v>
      </c>
      <c r="D936" t="str">
        <f t="shared" si="28"/>
        <v>BitcoinX BCX</v>
      </c>
      <c r="E936" s="3" t="s">
        <v>8881</v>
      </c>
      <c r="F936" s="3" t="s">
        <v>8883</v>
      </c>
      <c r="G936" s="3" t="s">
        <v>8883</v>
      </c>
      <c r="H936" s="4">
        <v>2295</v>
      </c>
      <c r="I936" s="4">
        <v>0</v>
      </c>
      <c r="J936" s="6">
        <v>43338</v>
      </c>
      <c r="K936" s="7">
        <v>2.9668799999999999E-3</v>
      </c>
      <c r="L936" s="7">
        <v>2973</v>
      </c>
      <c r="M936" s="7">
        <v>0</v>
      </c>
      <c r="N936" s="9">
        <v>43390</v>
      </c>
      <c r="O936" s="10">
        <v>1.3454600000000001E-2</v>
      </c>
      <c r="P936" s="10">
        <v>2752</v>
      </c>
      <c r="Q936" s="10">
        <v>0</v>
      </c>
      <c r="R936" s="10">
        <v>4.5349323194736559</v>
      </c>
      <c r="S936" s="18">
        <v>4.5349323194736559</v>
      </c>
      <c r="T936" s="13">
        <v>44136</v>
      </c>
      <c r="U936" s="14">
        <v>3.273E-5</v>
      </c>
      <c r="V936" s="14">
        <v>2659</v>
      </c>
      <c r="W936" s="14">
        <v>0</v>
      </c>
      <c r="X936" s="14">
        <v>99.756737472685913</v>
      </c>
      <c r="Y936" s="19">
        <f t="shared" si="29"/>
        <v>-0.99756737472685908</v>
      </c>
    </row>
    <row r="937" spans="1:25">
      <c r="A937">
        <v>2282</v>
      </c>
      <c r="B937" t="s">
        <v>1852</v>
      </c>
      <c r="C937" t="s">
        <v>1853</v>
      </c>
      <c r="D937" t="str">
        <f t="shared" si="28"/>
        <v>Super Bitcoin SBTC</v>
      </c>
      <c r="E937" s="3" t="s">
        <v>8881</v>
      </c>
      <c r="F937" s="3" t="s">
        <v>8883</v>
      </c>
      <c r="G937" s="3" t="s">
        <v>8883</v>
      </c>
      <c r="H937" s="4">
        <v>2067</v>
      </c>
      <c r="I937" s="4">
        <v>0</v>
      </c>
      <c r="J937" s="6">
        <v>43328</v>
      </c>
      <c r="K937" s="7">
        <v>1.9538</v>
      </c>
      <c r="L937" s="7">
        <v>2974</v>
      </c>
      <c r="M937" s="7">
        <v>0</v>
      </c>
      <c r="N937" s="9">
        <v>43348</v>
      </c>
      <c r="O937" s="10">
        <v>12.081799999999999</v>
      </c>
      <c r="P937" s="10">
        <v>2753</v>
      </c>
      <c r="Q937" s="10">
        <v>0</v>
      </c>
      <c r="R937" s="10">
        <v>6.1837444979015252</v>
      </c>
      <c r="S937" s="18">
        <v>6.1837444979015252</v>
      </c>
      <c r="T937" s="13">
        <v>44108</v>
      </c>
      <c r="U937" s="14">
        <v>0.15431771</v>
      </c>
      <c r="V937" s="14">
        <v>2660</v>
      </c>
      <c r="W937" s="14">
        <v>0</v>
      </c>
      <c r="X937" s="14">
        <v>98.722725835554286</v>
      </c>
      <c r="Y937" s="19">
        <f t="shared" si="29"/>
        <v>-0.98722725835554281</v>
      </c>
    </row>
    <row r="938" spans="1:25">
      <c r="A938">
        <v>2284</v>
      </c>
      <c r="B938" t="s">
        <v>1854</v>
      </c>
      <c r="C938" t="s">
        <v>1855</v>
      </c>
      <c r="D938" t="str">
        <f t="shared" si="28"/>
        <v>Trident Group TRDT</v>
      </c>
      <c r="E938" s="3" t="s">
        <v>8887</v>
      </c>
      <c r="F938" s="3" t="s">
        <v>8883</v>
      </c>
      <c r="G938" s="3" t="s">
        <v>8883</v>
      </c>
      <c r="H938" s="4">
        <v>0</v>
      </c>
      <c r="I938" s="4">
        <v>0</v>
      </c>
      <c r="J938" s="6">
        <v>43354</v>
      </c>
      <c r="K938" s="7">
        <v>8.5180969908833504E-3</v>
      </c>
      <c r="L938" s="7">
        <v>1998</v>
      </c>
      <c r="M938" s="7">
        <v>10332.656084269291</v>
      </c>
      <c r="N938" s="9">
        <v>43401</v>
      </c>
      <c r="O938" s="10">
        <v>0.13147057592868799</v>
      </c>
      <c r="P938" s="10">
        <v>2375</v>
      </c>
      <c r="Q938" s="10">
        <v>159476.96389532081</v>
      </c>
      <c r="R938" s="10">
        <v>15.434266135898291</v>
      </c>
      <c r="S938" s="18">
        <v>15.434266135898291</v>
      </c>
      <c r="U938" s="14"/>
      <c r="V938" s="14">
        <v>4508</v>
      </c>
      <c r="W938" s="14"/>
      <c r="X938" s="14"/>
      <c r="Y938" s="19">
        <f t="shared" si="29"/>
        <v>0</v>
      </c>
    </row>
    <row r="939" spans="1:25">
      <c r="A939">
        <v>2286</v>
      </c>
      <c r="B939" t="s">
        <v>1856</v>
      </c>
      <c r="C939" t="s">
        <v>1857</v>
      </c>
      <c r="D939" t="str">
        <f t="shared" si="28"/>
        <v>MicroMoney AMM</v>
      </c>
      <c r="E939" s="3" t="s">
        <v>3686</v>
      </c>
      <c r="F939" s="3" t="s">
        <v>8883</v>
      </c>
      <c r="G939" s="3" t="s">
        <v>8883</v>
      </c>
      <c r="H939" s="4">
        <v>1190</v>
      </c>
      <c r="I939" s="4">
        <v>28822.9804603749</v>
      </c>
      <c r="J939" s="6">
        <v>43375</v>
      </c>
      <c r="K939" s="7">
        <v>3.33735E-2</v>
      </c>
      <c r="L939" s="7">
        <v>1172</v>
      </c>
      <c r="M939" s="7">
        <v>459186.07472099998</v>
      </c>
      <c r="N939" s="9">
        <v>43379</v>
      </c>
      <c r="O939" s="10">
        <v>8.9139599999999999E-2</v>
      </c>
      <c r="P939" s="10">
        <v>1983</v>
      </c>
      <c r="Q939" s="10">
        <v>1104523.4452</v>
      </c>
      <c r="R939" s="10">
        <v>2.670969481774462</v>
      </c>
      <c r="S939" s="18">
        <v>2.670969481774462</v>
      </c>
      <c r="T939" s="13">
        <v>43906</v>
      </c>
      <c r="U939" s="14">
        <v>2.22721249425E-3</v>
      </c>
      <c r="V939" s="14">
        <v>2006</v>
      </c>
      <c r="W939" s="14">
        <v>30745.112394599601</v>
      </c>
      <c r="X939" s="14">
        <v>97.501433151764203</v>
      </c>
      <c r="Y939" s="19">
        <f t="shared" si="29"/>
        <v>-0.97501433151764205</v>
      </c>
    </row>
    <row r="940" spans="1:25">
      <c r="A940">
        <v>2287</v>
      </c>
      <c r="B940" t="s">
        <v>1858</v>
      </c>
      <c r="C940" t="s">
        <v>1859</v>
      </c>
      <c r="D940" t="str">
        <f t="shared" si="28"/>
        <v>LockTrip LOC</v>
      </c>
      <c r="E940" s="3" t="s">
        <v>8888</v>
      </c>
      <c r="F940" s="3" t="s">
        <v>8883</v>
      </c>
      <c r="G940" s="3" t="s">
        <v>8883</v>
      </c>
      <c r="H940" s="4">
        <v>427</v>
      </c>
      <c r="I940" s="4">
        <v>3576821.2724038381</v>
      </c>
      <c r="J940" s="6">
        <v>43940</v>
      </c>
      <c r="K940" s="7">
        <v>0.19632545836900001</v>
      </c>
      <c r="L940" s="7">
        <v>593</v>
      </c>
      <c r="M940" s="7">
        <v>2935490.248070023</v>
      </c>
      <c r="N940" s="9">
        <v>44374</v>
      </c>
      <c r="O940" s="10">
        <v>11.08282908751195</v>
      </c>
      <c r="P940" s="10">
        <v>452</v>
      </c>
      <c r="Q940" s="10">
        <v>165712266.64995819</v>
      </c>
      <c r="R940" s="10">
        <v>56.451308860216272</v>
      </c>
      <c r="S940" s="18">
        <v>56.451308860216272</v>
      </c>
      <c r="T940" s="13">
        <v>44624</v>
      </c>
      <c r="U940" s="14">
        <v>1.8941892673951359</v>
      </c>
      <c r="V940" s="14">
        <v>2524</v>
      </c>
      <c r="W940" s="14">
        <v>0</v>
      </c>
      <c r="X940" s="14">
        <v>82.908792940518268</v>
      </c>
      <c r="Y940" s="19">
        <f t="shared" si="29"/>
        <v>-0.82908792940518272</v>
      </c>
    </row>
    <row r="941" spans="1:25">
      <c r="A941">
        <v>2288</v>
      </c>
      <c r="B941" t="s">
        <v>1860</v>
      </c>
      <c r="C941" t="s">
        <v>1861</v>
      </c>
      <c r="D941" t="str">
        <f t="shared" si="28"/>
        <v>Worldcore WRC</v>
      </c>
      <c r="E941" s="3" t="s">
        <v>8887</v>
      </c>
      <c r="F941" s="3" t="s">
        <v>8883</v>
      </c>
      <c r="G941" s="3" t="s">
        <v>8883</v>
      </c>
      <c r="H941" s="4">
        <v>1770</v>
      </c>
      <c r="I941" s="4">
        <v>21376.293764538801</v>
      </c>
      <c r="J941" s="6">
        <v>43319</v>
      </c>
      <c r="K941" s="7">
        <v>6.8905900000000003E-3</v>
      </c>
      <c r="L941" s="7">
        <v>841</v>
      </c>
      <c r="M941" s="7">
        <v>1365216.9375400001</v>
      </c>
      <c r="N941" s="9">
        <v>43322</v>
      </c>
      <c r="O941" s="10">
        <v>1.0365299999999999E-2</v>
      </c>
      <c r="P941" s="10">
        <v>1989</v>
      </c>
      <c r="Q941" s="10">
        <v>1086756.0041199999</v>
      </c>
      <c r="R941" s="10">
        <v>1.50426886522054</v>
      </c>
      <c r="S941" s="18">
        <v>1.50426886522054</v>
      </c>
      <c r="T941" s="13">
        <v>43907</v>
      </c>
      <c r="U941" s="16">
        <v>6.8192670743899998E-5</v>
      </c>
      <c r="V941" s="14">
        <v>2128</v>
      </c>
      <c r="W941" s="16">
        <v>15969.772631215699</v>
      </c>
      <c r="X941" s="16">
        <v>99.342106154728754</v>
      </c>
      <c r="Y941" s="19">
        <f t="shared" si="29"/>
        <v>-0.99342106154728749</v>
      </c>
    </row>
    <row r="942" spans="1:25">
      <c r="A942">
        <v>2289</v>
      </c>
      <c r="B942" t="s">
        <v>1862</v>
      </c>
      <c r="C942" t="s">
        <v>1863</v>
      </c>
      <c r="D942" t="str">
        <f t="shared" si="28"/>
        <v>Gifto GTO</v>
      </c>
      <c r="E942" s="3" t="s">
        <v>3686</v>
      </c>
      <c r="F942" s="3" t="s">
        <v>8883</v>
      </c>
      <c r="G942" s="3" t="s">
        <v>8883</v>
      </c>
      <c r="H942" s="4">
        <v>406</v>
      </c>
      <c r="I942" s="4">
        <v>3994236.97663459</v>
      </c>
      <c r="J942" s="6">
        <v>43903</v>
      </c>
      <c r="K942" s="7">
        <v>3.91269331468E-3</v>
      </c>
      <c r="L942" s="7">
        <v>509</v>
      </c>
      <c r="M942" s="7">
        <v>3994236.97663459</v>
      </c>
      <c r="N942" s="9">
        <v>44292</v>
      </c>
      <c r="O942" s="10">
        <v>0.15621932999999999</v>
      </c>
      <c r="P942" s="10">
        <v>644</v>
      </c>
      <c r="Q942" s="10">
        <v>78845950.790000007</v>
      </c>
      <c r="R942" s="10">
        <v>39.926290520619659</v>
      </c>
      <c r="S942" s="18">
        <v>39.926290520619659</v>
      </c>
      <c r="T942" s="13">
        <v>44339</v>
      </c>
      <c r="U942" s="14">
        <v>1.8548619999999998E-2</v>
      </c>
      <c r="V942" s="14">
        <v>501</v>
      </c>
      <c r="W942" s="14">
        <v>18873896.07</v>
      </c>
      <c r="X942" s="14">
        <v>88.126552584753753</v>
      </c>
      <c r="Y942" s="19">
        <f t="shared" si="29"/>
        <v>-0.88126552584753748</v>
      </c>
    </row>
    <row r="943" spans="1:25">
      <c r="A943">
        <v>2290</v>
      </c>
      <c r="B943" t="s">
        <v>1864</v>
      </c>
      <c r="C943" t="s">
        <v>1865</v>
      </c>
      <c r="D943" t="str">
        <f t="shared" si="28"/>
        <v>YENTEN YTN</v>
      </c>
      <c r="E943" s="3" t="s">
        <v>1772</v>
      </c>
      <c r="F943" s="3" t="s">
        <v>8883</v>
      </c>
      <c r="G943" s="3" t="s">
        <v>8883</v>
      </c>
      <c r="H943" s="4">
        <v>1849</v>
      </c>
      <c r="I943" s="4">
        <v>10762.774860572959</v>
      </c>
      <c r="J943" s="6">
        <v>43445</v>
      </c>
      <c r="K943" s="8">
        <v>3.4245905435100001E-6</v>
      </c>
      <c r="L943" s="7">
        <v>2147</v>
      </c>
      <c r="M943" s="7">
        <v>28.9741849637226</v>
      </c>
      <c r="N943" s="9">
        <v>44287</v>
      </c>
      <c r="O943" s="10">
        <v>1.04344943102E-2</v>
      </c>
      <c r="P943" s="10">
        <v>2304</v>
      </c>
      <c r="Q943" s="10">
        <v>254080.73754779281</v>
      </c>
      <c r="R943" s="10">
        <v>3046.9319405131769</v>
      </c>
      <c r="S943" s="18">
        <v>3046.9319405131769</v>
      </c>
      <c r="T943" s="13">
        <v>44460</v>
      </c>
      <c r="U943" s="14">
        <v>1.4194712761600001E-3</v>
      </c>
      <c r="V943" s="14">
        <v>1869</v>
      </c>
      <c r="W943" s="14">
        <v>59549.751542804399</v>
      </c>
      <c r="X943" s="14">
        <v>86.396357753797147</v>
      </c>
      <c r="Y943" s="19">
        <f t="shared" si="29"/>
        <v>-0.86396357753797148</v>
      </c>
    </row>
    <row r="944" spans="1:25">
      <c r="A944">
        <v>2293</v>
      </c>
      <c r="B944" t="s">
        <v>1866</v>
      </c>
      <c r="C944" t="s">
        <v>1867</v>
      </c>
      <c r="D944" t="str">
        <f t="shared" si="28"/>
        <v>United Bitcoin UBTC</v>
      </c>
      <c r="E944" s="3" t="s">
        <v>8881</v>
      </c>
      <c r="F944" s="3" t="s">
        <v>8883</v>
      </c>
      <c r="G944" s="3" t="s">
        <v>8883</v>
      </c>
      <c r="H944" s="4">
        <v>2066</v>
      </c>
      <c r="I944" s="4">
        <v>0</v>
      </c>
      <c r="J944" s="6">
        <v>43326</v>
      </c>
      <c r="K944" s="7">
        <v>2.4597099999999998</v>
      </c>
      <c r="L944" s="7">
        <v>2975</v>
      </c>
      <c r="M944" s="7">
        <v>0</v>
      </c>
      <c r="N944" s="9">
        <v>43397</v>
      </c>
      <c r="O944" s="10">
        <v>10.138500000000001</v>
      </c>
      <c r="P944" s="10">
        <v>2754</v>
      </c>
      <c r="Q944" s="10">
        <v>0</v>
      </c>
      <c r="R944" s="10">
        <v>4.1218273698931993</v>
      </c>
      <c r="S944" s="18">
        <v>4.1218273698931993</v>
      </c>
      <c r="T944" s="13">
        <v>44687</v>
      </c>
      <c r="U944" s="14">
        <v>3.8314773149049297E-2</v>
      </c>
      <c r="V944" s="14">
        <v>2661</v>
      </c>
      <c r="W944" s="14">
        <v>0</v>
      </c>
      <c r="X944" s="14">
        <v>99.622086372253804</v>
      </c>
      <c r="Y944" s="19">
        <f t="shared" si="29"/>
        <v>-0.99622086372253804</v>
      </c>
    </row>
    <row r="945" spans="1:25">
      <c r="A945">
        <v>2295</v>
      </c>
      <c r="B945" t="s">
        <v>1868</v>
      </c>
      <c r="C945" t="s">
        <v>1869</v>
      </c>
      <c r="D945" t="str">
        <f t="shared" si="28"/>
        <v>Starbase STAR</v>
      </c>
      <c r="E945" s="3" t="s">
        <v>3686</v>
      </c>
      <c r="F945" s="3" t="s">
        <v>8883</v>
      </c>
      <c r="G945" s="3" t="s">
        <v>8883</v>
      </c>
      <c r="H945" s="4">
        <v>1673</v>
      </c>
      <c r="I945" s="4">
        <v>39667.381008750002</v>
      </c>
      <c r="J945" s="6">
        <v>43836</v>
      </c>
      <c r="K945" s="7">
        <v>1.44898159138E-4</v>
      </c>
      <c r="L945" s="7">
        <v>1868</v>
      </c>
      <c r="M945" s="7">
        <v>27168.404838375001</v>
      </c>
      <c r="N945" s="9">
        <v>44334</v>
      </c>
      <c r="O945" s="10">
        <v>6.583884131237E-2</v>
      </c>
      <c r="P945" s="10">
        <v>1223</v>
      </c>
      <c r="Q945" s="10">
        <v>12344782.746069379</v>
      </c>
      <c r="R945" s="10">
        <v>454.38010878844602</v>
      </c>
      <c r="S945" s="18">
        <v>454.38010878844602</v>
      </c>
      <c r="T945" s="13">
        <v>44589</v>
      </c>
      <c r="U945" s="14">
        <v>1.1734042194068101E-3</v>
      </c>
      <c r="V945" s="14">
        <v>1554</v>
      </c>
      <c r="W945" s="14">
        <v>220013.29113877699</v>
      </c>
      <c r="X945" s="14">
        <v>98.217762955700209</v>
      </c>
      <c r="Y945" s="19">
        <f t="shared" si="29"/>
        <v>-0.98217762955700205</v>
      </c>
    </row>
    <row r="946" spans="1:25">
      <c r="A946">
        <v>2297</v>
      </c>
      <c r="B946" t="s">
        <v>1870</v>
      </c>
      <c r="C946" t="s">
        <v>1871</v>
      </c>
      <c r="D946" t="str">
        <f t="shared" si="28"/>
        <v>Storm STORM</v>
      </c>
      <c r="E946" s="3" t="s">
        <v>8887</v>
      </c>
      <c r="F946" s="3" t="s">
        <v>8892</v>
      </c>
      <c r="G946" s="3" t="s">
        <v>8883</v>
      </c>
      <c r="H946" s="4">
        <v>321</v>
      </c>
      <c r="I946" s="4">
        <v>5964638.2835256597</v>
      </c>
      <c r="J946" s="6">
        <v>43903</v>
      </c>
      <c r="K946" s="7">
        <v>5.7564076968100002E-4</v>
      </c>
      <c r="L946" s="7">
        <v>400</v>
      </c>
      <c r="M946" s="7">
        <v>5964638.2835256597</v>
      </c>
      <c r="N946" s="9">
        <v>44291</v>
      </c>
      <c r="O946" s="10">
        <v>0.10688538</v>
      </c>
      <c r="P946" s="10">
        <v>199</v>
      </c>
      <c r="Q946" s="10">
        <v>675408292.53999996</v>
      </c>
      <c r="R946" s="10">
        <v>185.68069815352399</v>
      </c>
      <c r="S946" s="18">
        <v>185.68069815352399</v>
      </c>
      <c r="T946" s="13">
        <v>44369</v>
      </c>
      <c r="U946" s="14">
        <v>1.0560979999999999E-2</v>
      </c>
      <c r="V946" s="14">
        <v>239</v>
      </c>
      <c r="W946" s="14">
        <v>106394697.15000001</v>
      </c>
      <c r="X946" s="14">
        <v>90.11934092389437</v>
      </c>
      <c r="Y946" s="19">
        <f t="shared" si="29"/>
        <v>-0.90119340923894375</v>
      </c>
    </row>
    <row r="947" spans="1:25">
      <c r="A947">
        <v>2298</v>
      </c>
      <c r="B947" t="s">
        <v>1872</v>
      </c>
      <c r="C947" t="s">
        <v>1873</v>
      </c>
      <c r="D947" t="str">
        <f t="shared" si="28"/>
        <v>Dynamic Trading Rights DTR</v>
      </c>
      <c r="E947" s="3" t="s">
        <v>3686</v>
      </c>
      <c r="F947" s="3" t="s">
        <v>8883</v>
      </c>
      <c r="G947" s="3" t="s">
        <v>8883</v>
      </c>
      <c r="H947" s="4">
        <v>180</v>
      </c>
      <c r="I947" s="4">
        <v>17096863.299412951</v>
      </c>
      <c r="J947" s="6">
        <v>43483</v>
      </c>
      <c r="K947" s="7">
        <v>5.1398623147399999E-3</v>
      </c>
      <c r="L947" s="7">
        <v>390</v>
      </c>
      <c r="M947" s="7">
        <v>6242618.2581080841</v>
      </c>
      <c r="N947" s="9">
        <v>43727</v>
      </c>
      <c r="O947" s="10">
        <v>4.037191792E-2</v>
      </c>
      <c r="P947" s="10">
        <v>719</v>
      </c>
      <c r="Q947" s="10">
        <v>61620464.588868782</v>
      </c>
      <c r="R947" s="10">
        <v>7.8546691424441812</v>
      </c>
      <c r="S947" s="18">
        <v>7.8546691424441812</v>
      </c>
      <c r="T947" s="13">
        <v>44229</v>
      </c>
      <c r="U947" s="14">
        <v>6.8947725355499997E-3</v>
      </c>
      <c r="V947" s="14">
        <v>563</v>
      </c>
      <c r="W947" s="14">
        <v>13100067.817545</v>
      </c>
      <c r="X947" s="14">
        <v>82.921860315845009</v>
      </c>
      <c r="Y947" s="19">
        <f t="shared" si="29"/>
        <v>-0.82921860315845008</v>
      </c>
    </row>
    <row r="948" spans="1:25">
      <c r="A948">
        <v>2299</v>
      </c>
      <c r="B948" t="s">
        <v>1874</v>
      </c>
      <c r="C948" t="s">
        <v>1875</v>
      </c>
      <c r="D948" t="str">
        <f t="shared" si="28"/>
        <v>aelf ELF</v>
      </c>
      <c r="E948" s="3" t="s">
        <v>8894</v>
      </c>
      <c r="F948" s="3" t="s">
        <v>8883</v>
      </c>
      <c r="G948" s="3" t="s">
        <v>8883</v>
      </c>
      <c r="H948" s="4">
        <v>125</v>
      </c>
      <c r="I948" s="4">
        <v>28207603.6504444</v>
      </c>
      <c r="J948" s="6">
        <v>43903</v>
      </c>
      <c r="K948" s="7">
        <v>3.5013159996100003E-2</v>
      </c>
      <c r="L948" s="7">
        <v>137</v>
      </c>
      <c r="M948" s="7">
        <v>28207603.6504444</v>
      </c>
      <c r="N948" s="9">
        <v>44456</v>
      </c>
      <c r="O948" s="10">
        <v>1.3059019746774201</v>
      </c>
      <c r="P948" s="10">
        <v>232</v>
      </c>
      <c r="Q948" s="10">
        <v>542288485.85000002</v>
      </c>
      <c r="R948" s="10">
        <v>37.297461149547203</v>
      </c>
      <c r="S948" s="18">
        <v>37.297461149547203</v>
      </c>
      <c r="T948" s="13">
        <v>44687</v>
      </c>
      <c r="U948" s="14">
        <v>0.2310125993447654</v>
      </c>
      <c r="V948" s="14">
        <v>209</v>
      </c>
      <c r="W948" s="14">
        <v>132355472.65000001</v>
      </c>
      <c r="X948" s="14">
        <v>82.310111798258873</v>
      </c>
      <c r="Y948" s="19">
        <f t="shared" si="29"/>
        <v>-0.82310111798258878</v>
      </c>
    </row>
    <row r="949" spans="1:25">
      <c r="A949">
        <v>2300</v>
      </c>
      <c r="B949" t="s">
        <v>1876</v>
      </c>
      <c r="C949" t="s">
        <v>1877</v>
      </c>
      <c r="D949" t="str">
        <f t="shared" si="28"/>
        <v>WAX WAXP</v>
      </c>
      <c r="E949" s="3" t="s">
        <v>8892</v>
      </c>
      <c r="F949" s="3" t="s">
        <v>8883</v>
      </c>
      <c r="G949" s="3" t="s">
        <v>8883</v>
      </c>
      <c r="H949" s="4">
        <v>132</v>
      </c>
      <c r="I949" s="4">
        <v>26493004.002542298</v>
      </c>
      <c r="J949" s="6">
        <v>43829</v>
      </c>
      <c r="K949" s="7">
        <v>1.5961246617500001E-2</v>
      </c>
      <c r="L949" s="7">
        <v>208</v>
      </c>
      <c r="M949" s="7">
        <v>16270072.6461375</v>
      </c>
      <c r="N949" s="9">
        <v>44517</v>
      </c>
      <c r="O949" s="10">
        <v>0.98140112795180445</v>
      </c>
      <c r="P949" s="10">
        <v>125</v>
      </c>
      <c r="Q949" s="10">
        <v>1725154576.4400001</v>
      </c>
      <c r="R949" s="10">
        <v>61.486496103367678</v>
      </c>
      <c r="S949" s="18">
        <v>61.486496103367678</v>
      </c>
      <c r="T949" s="13">
        <v>44687</v>
      </c>
      <c r="U949" s="14">
        <v>0.18795840787502921</v>
      </c>
      <c r="V949" s="14">
        <v>122</v>
      </c>
      <c r="W949" s="14">
        <v>390885691.37</v>
      </c>
      <c r="X949" s="14">
        <v>80.847952735972441</v>
      </c>
      <c r="Y949" s="19">
        <f t="shared" si="29"/>
        <v>-0.80847952735972439</v>
      </c>
    </row>
    <row r="950" spans="1:25">
      <c r="A950">
        <v>2303</v>
      </c>
      <c r="B950" t="s">
        <v>1878</v>
      </c>
      <c r="C950" t="s">
        <v>1879</v>
      </c>
      <c r="D950" t="str">
        <f t="shared" si="28"/>
        <v>MediBloc MED</v>
      </c>
      <c r="E950" s="3" t="s">
        <v>8887</v>
      </c>
      <c r="F950" s="3" t="s">
        <v>8883</v>
      </c>
      <c r="G950" s="3" t="s">
        <v>8883</v>
      </c>
      <c r="H950" s="4">
        <v>338</v>
      </c>
      <c r="I950" s="4">
        <v>5452367.5497837001</v>
      </c>
      <c r="J950" s="6">
        <v>43502</v>
      </c>
      <c r="K950" s="7">
        <v>1.55766571246E-3</v>
      </c>
      <c r="L950" s="7">
        <v>415</v>
      </c>
      <c r="M950" s="7">
        <v>5648068.4656850202</v>
      </c>
      <c r="N950" s="9">
        <v>44288</v>
      </c>
      <c r="O950" s="10">
        <v>0.35276797999999998</v>
      </c>
      <c r="P950" s="10">
        <v>192</v>
      </c>
      <c r="Q950" s="10">
        <v>724479659.12</v>
      </c>
      <c r="R950" s="10">
        <v>226.47219950863419</v>
      </c>
      <c r="S950" s="18">
        <v>226.47219950863419</v>
      </c>
      <c r="T950" s="13">
        <v>44369</v>
      </c>
      <c r="U950" s="14">
        <v>2.029303E-2</v>
      </c>
      <c r="V950" s="14">
        <v>307</v>
      </c>
      <c r="W950" s="14">
        <v>61785065.600000001</v>
      </c>
      <c r="X950" s="14">
        <v>94.247485273465017</v>
      </c>
      <c r="Y950" s="19">
        <f t="shared" si="29"/>
        <v>-0.94247485273465015</v>
      </c>
    </row>
    <row r="951" spans="1:25">
      <c r="A951">
        <v>2305</v>
      </c>
      <c r="B951" t="s">
        <v>1880</v>
      </c>
      <c r="C951" t="s">
        <v>1881</v>
      </c>
      <c r="D951" t="str">
        <f t="shared" si="28"/>
        <v>NAGA NGC</v>
      </c>
      <c r="E951" s="3" t="s">
        <v>8894</v>
      </c>
      <c r="F951" s="3" t="s">
        <v>8883</v>
      </c>
      <c r="G951" s="3" t="s">
        <v>8883</v>
      </c>
      <c r="H951" s="4">
        <v>822</v>
      </c>
      <c r="I951" s="4">
        <v>693574.77755120501</v>
      </c>
      <c r="J951" s="6">
        <v>43903</v>
      </c>
      <c r="K951" s="7">
        <v>7.7066449942500004E-3</v>
      </c>
      <c r="L951" s="7">
        <v>1052</v>
      </c>
      <c r="M951" s="7">
        <v>693574.77755120501</v>
      </c>
      <c r="N951" s="9">
        <v>44560</v>
      </c>
      <c r="O951" s="10">
        <v>2.252505708377154</v>
      </c>
      <c r="P951" s="10">
        <v>2616</v>
      </c>
      <c r="Q951" s="10">
        <v>0</v>
      </c>
      <c r="R951" s="10">
        <v>292.28097441334978</v>
      </c>
      <c r="S951" s="18">
        <v>292.28097441334978</v>
      </c>
      <c r="T951" s="13">
        <v>44678</v>
      </c>
      <c r="U951" s="14">
        <v>0.37065856948405201</v>
      </c>
      <c r="V951" s="14">
        <v>2596</v>
      </c>
      <c r="W951" s="14">
        <v>0</v>
      </c>
      <c r="X951" s="14">
        <v>83.544611314166318</v>
      </c>
      <c r="Y951" s="19">
        <f t="shared" si="29"/>
        <v>-0.83544611314166317</v>
      </c>
    </row>
    <row r="952" spans="1:25">
      <c r="A952">
        <v>2306</v>
      </c>
      <c r="B952" t="s">
        <v>1882</v>
      </c>
      <c r="C952" t="s">
        <v>1883</v>
      </c>
      <c r="D952" t="str">
        <f t="shared" si="28"/>
        <v>Bread BRD</v>
      </c>
      <c r="E952" s="3" t="s">
        <v>8887</v>
      </c>
      <c r="F952" s="3" t="s">
        <v>8883</v>
      </c>
      <c r="G952" s="3" t="s">
        <v>8883</v>
      </c>
      <c r="H952" s="4">
        <v>252</v>
      </c>
      <c r="I952" s="4">
        <v>9441747.9298093002</v>
      </c>
      <c r="J952" s="6">
        <v>44140</v>
      </c>
      <c r="K952" s="7">
        <v>4.6932340000000003E-2</v>
      </c>
      <c r="L952" s="7">
        <v>475</v>
      </c>
      <c r="M952" s="7">
        <v>4532331.59123562</v>
      </c>
      <c r="N952" s="9">
        <v>44525</v>
      </c>
      <c r="O952" s="10">
        <v>1.672136259657786</v>
      </c>
      <c r="P952" s="10">
        <v>571</v>
      </c>
      <c r="Q952" s="10">
        <v>101486557.09</v>
      </c>
      <c r="R952" s="10">
        <v>35.628657332188958</v>
      </c>
      <c r="S952" s="18">
        <v>35.628657332188958</v>
      </c>
      <c r="T952" s="13">
        <v>44687</v>
      </c>
      <c r="U952" s="14">
        <v>0.12774685189003929</v>
      </c>
      <c r="V952" s="14">
        <v>584</v>
      </c>
      <c r="W952" s="14">
        <v>11751577.52</v>
      </c>
      <c r="X952" s="14">
        <v>92.36026064549408</v>
      </c>
      <c r="Y952" s="19">
        <f t="shared" si="29"/>
        <v>-0.92360260645494074</v>
      </c>
    </row>
    <row r="953" spans="1:25">
      <c r="A953">
        <v>2308</v>
      </c>
      <c r="B953" t="s">
        <v>1884</v>
      </c>
      <c r="C953" t="s">
        <v>1885</v>
      </c>
      <c r="D953" t="str">
        <f t="shared" si="28"/>
        <v>Single Collateral DAI  SAI</v>
      </c>
      <c r="E953" s="3" t="s">
        <v>8896</v>
      </c>
      <c r="F953" s="3" t="s">
        <v>8883</v>
      </c>
      <c r="G953" s="3" t="s">
        <v>8883</v>
      </c>
      <c r="H953" s="4">
        <v>158</v>
      </c>
      <c r="I953" s="4">
        <v>20232200.080375701</v>
      </c>
      <c r="J953" s="6">
        <v>43981</v>
      </c>
      <c r="K953" s="7">
        <v>0.84079192141000003</v>
      </c>
      <c r="L953" s="7">
        <v>411</v>
      </c>
      <c r="M953" s="7">
        <v>5773354.8794346033</v>
      </c>
      <c r="N953" s="9">
        <v>43987</v>
      </c>
      <c r="O953" s="10">
        <v>1.2882552779300001</v>
      </c>
      <c r="P953" s="10">
        <v>1340</v>
      </c>
      <c r="Q953" s="10">
        <v>8752833.411169216</v>
      </c>
      <c r="R953" s="10">
        <v>1.5321927401129261</v>
      </c>
      <c r="S953" s="18">
        <v>1.5321927401129261</v>
      </c>
      <c r="T953" s="13">
        <v>43990</v>
      </c>
      <c r="U953" s="14">
        <v>1.01169033049</v>
      </c>
      <c r="V953" s="14">
        <v>696</v>
      </c>
      <c r="W953" s="14">
        <v>6827477.7162413318</v>
      </c>
      <c r="X953" s="14">
        <v>21.468178875571251</v>
      </c>
      <c r="Y953" s="19">
        <f t="shared" si="29"/>
        <v>-0.2146817887557125</v>
      </c>
    </row>
    <row r="954" spans="1:25">
      <c r="A954">
        <v>2309</v>
      </c>
      <c r="B954" t="s">
        <v>1886</v>
      </c>
      <c r="C954" t="s">
        <v>1887</v>
      </c>
      <c r="D954" t="str">
        <f t="shared" si="28"/>
        <v>SophiaTX SPHTX</v>
      </c>
      <c r="E954" s="3" t="s">
        <v>8887</v>
      </c>
      <c r="F954" s="3" t="s">
        <v>8883</v>
      </c>
      <c r="G954" s="3" t="s">
        <v>8883</v>
      </c>
      <c r="H954" s="4">
        <v>1149</v>
      </c>
      <c r="I954" s="4">
        <v>67670.460407234699</v>
      </c>
      <c r="J954" s="6">
        <v>43326</v>
      </c>
      <c r="K954" s="7">
        <v>6.5892000000000006E-2</v>
      </c>
      <c r="L954" s="7">
        <v>229</v>
      </c>
      <c r="M954" s="7">
        <v>14173964.463199999</v>
      </c>
      <c r="N954" s="9">
        <v>43329</v>
      </c>
      <c r="O954" s="10">
        <v>0.25004700000000002</v>
      </c>
      <c r="P954" s="10">
        <v>1074</v>
      </c>
      <c r="Q954" s="10">
        <v>19705459.9564</v>
      </c>
      <c r="R954" s="10">
        <v>3.794800582771809</v>
      </c>
      <c r="S954" s="18">
        <v>3.794800582771809</v>
      </c>
      <c r="T954" s="13">
        <v>44015</v>
      </c>
      <c r="U954" s="16">
        <v>9.0448506165399998E-5</v>
      </c>
      <c r="V954" s="14">
        <v>2011</v>
      </c>
      <c r="W954" s="16">
        <v>30015.730948638498</v>
      </c>
      <c r="X954" s="16">
        <v>99.963827397983025</v>
      </c>
      <c r="Y954" s="19">
        <f t="shared" si="29"/>
        <v>-0.99963827397983029</v>
      </c>
    </row>
    <row r="955" spans="1:25">
      <c r="A955">
        <v>2310</v>
      </c>
      <c r="B955" t="s">
        <v>1888</v>
      </c>
      <c r="C955" t="s">
        <v>1889</v>
      </c>
      <c r="D955" t="str">
        <f t="shared" si="28"/>
        <v>Bounty0x BNTY</v>
      </c>
      <c r="E955" s="3" t="s">
        <v>8887</v>
      </c>
      <c r="F955" s="3" t="s">
        <v>8883</v>
      </c>
      <c r="G955" s="3" t="s">
        <v>8883</v>
      </c>
      <c r="H955" s="4">
        <v>1114</v>
      </c>
      <c r="I955" s="4">
        <v>107131.171734537</v>
      </c>
      <c r="J955" s="6">
        <v>43326</v>
      </c>
      <c r="K955" s="7">
        <v>7.7553600000000002E-3</v>
      </c>
      <c r="L955" s="7">
        <v>827</v>
      </c>
      <c r="M955" s="7">
        <v>1408323.3600699999</v>
      </c>
      <c r="N955" s="9">
        <v>43340</v>
      </c>
      <c r="O955" s="10">
        <v>1.6446700000000002E-2</v>
      </c>
      <c r="P955" s="10">
        <v>1828</v>
      </c>
      <c r="Q955" s="10">
        <v>1911128.31379</v>
      </c>
      <c r="R955" s="10">
        <v>2.1206881434259661</v>
      </c>
      <c r="S955" s="18">
        <v>2.1206881434259661</v>
      </c>
      <c r="T955" s="13">
        <v>44224</v>
      </c>
      <c r="U955" s="14">
        <v>0</v>
      </c>
      <c r="V955" s="14">
        <v>1339</v>
      </c>
      <c r="W955" s="14">
        <v>489610.88</v>
      </c>
      <c r="X955" s="14">
        <v>100</v>
      </c>
      <c r="Y955" s="19">
        <f t="shared" si="29"/>
        <v>-1</v>
      </c>
    </row>
    <row r="956" spans="1:25">
      <c r="A956">
        <v>2311</v>
      </c>
      <c r="B956" t="s">
        <v>1890</v>
      </c>
      <c r="C956" t="s">
        <v>1891</v>
      </c>
      <c r="D956" t="str">
        <f t="shared" si="28"/>
        <v>ACE (TokenStars) ACE</v>
      </c>
      <c r="E956" s="3" t="s">
        <v>8887</v>
      </c>
      <c r="F956" s="3" t="s">
        <v>8883</v>
      </c>
      <c r="G956" s="3" t="s">
        <v>8883</v>
      </c>
      <c r="H956" s="4">
        <v>1560</v>
      </c>
      <c r="I956" s="4">
        <v>86174.269873668702</v>
      </c>
      <c r="J956" s="6">
        <v>43355</v>
      </c>
      <c r="K956" s="7">
        <v>4.8066325485706302E-2</v>
      </c>
      <c r="L956" s="7">
        <v>1170</v>
      </c>
      <c r="M956" s="7">
        <v>465007.52391678811</v>
      </c>
      <c r="N956" s="9">
        <v>43358</v>
      </c>
      <c r="O956" s="10">
        <v>9.9068477749824496E-2</v>
      </c>
      <c r="P956" s="10">
        <v>1971</v>
      </c>
      <c r="Q956" s="10">
        <v>1156554.040041521</v>
      </c>
      <c r="R956" s="10">
        <v>2.0610786605538411</v>
      </c>
      <c r="S956" s="18">
        <v>2.0610786605538411</v>
      </c>
      <c r="T956" s="13">
        <v>44268</v>
      </c>
      <c r="U956" s="14">
        <v>1.0255696119E-4</v>
      </c>
      <c r="V956" s="14">
        <v>2411</v>
      </c>
      <c r="W956" s="14">
        <v>1240.469416959789</v>
      </c>
      <c r="X956" s="14">
        <v>99.896478715006609</v>
      </c>
      <c r="Y956" s="19">
        <f t="shared" si="29"/>
        <v>-0.99896478715006609</v>
      </c>
    </row>
    <row r="957" spans="1:25">
      <c r="A957">
        <v>2312</v>
      </c>
      <c r="B957" t="s">
        <v>1892</v>
      </c>
      <c r="C957" t="s">
        <v>1893</v>
      </c>
      <c r="D957" t="str">
        <f t="shared" si="28"/>
        <v>DIMCOIN DIM</v>
      </c>
      <c r="E957" s="3" t="s">
        <v>8887</v>
      </c>
      <c r="F957" s="3" t="s">
        <v>8883</v>
      </c>
      <c r="G957" s="3" t="s">
        <v>8883</v>
      </c>
      <c r="H957" s="4">
        <v>981</v>
      </c>
      <c r="I957" s="4">
        <v>295226.89931924152</v>
      </c>
      <c r="J957" s="6">
        <v>43322</v>
      </c>
      <c r="K957" s="7">
        <v>2.2372251842171001E-3</v>
      </c>
      <c r="L957" s="7">
        <v>464</v>
      </c>
      <c r="M957" s="7">
        <v>4703728.5340297706</v>
      </c>
      <c r="N957" s="9">
        <v>43372</v>
      </c>
      <c r="O957" s="10">
        <v>3.8921895902603899E-3</v>
      </c>
      <c r="P957" s="10">
        <v>1371</v>
      </c>
      <c r="Q957" s="10">
        <v>8183263.5197909744</v>
      </c>
      <c r="R957" s="10">
        <v>1.7397397533867081</v>
      </c>
      <c r="S957" s="18">
        <v>1.7397397533867081</v>
      </c>
      <c r="T957" s="13">
        <v>43999</v>
      </c>
      <c r="U957" s="16">
        <v>8.6192530995900005E-5</v>
      </c>
      <c r="V957" s="14">
        <v>1601</v>
      </c>
      <c r="W957" s="16">
        <v>181218.3549183209</v>
      </c>
      <c r="X957" s="16">
        <v>97.785500192190426</v>
      </c>
      <c r="Y957" s="19">
        <f t="shared" si="29"/>
        <v>-0.97785500192190422</v>
      </c>
    </row>
    <row r="958" spans="1:25">
      <c r="A958">
        <v>2313</v>
      </c>
      <c r="B958" t="s">
        <v>1894</v>
      </c>
      <c r="C958" t="s">
        <v>1895</v>
      </c>
      <c r="D958" t="str">
        <f t="shared" si="28"/>
        <v>SIRIN LABS Token SRN</v>
      </c>
      <c r="E958" s="3" t="s">
        <v>8887</v>
      </c>
      <c r="F958" s="3" t="s">
        <v>8883</v>
      </c>
      <c r="G958" s="3" t="s">
        <v>8883</v>
      </c>
      <c r="H958" s="4">
        <v>493</v>
      </c>
      <c r="I958" s="4">
        <v>2797931.9762369399</v>
      </c>
      <c r="J958" s="6">
        <v>43449</v>
      </c>
      <c r="K958" s="7">
        <v>3.4018747324499998E-2</v>
      </c>
      <c r="L958" s="7">
        <v>198</v>
      </c>
      <c r="M958" s="7">
        <v>17218002.0000894</v>
      </c>
      <c r="N958" s="9">
        <v>43466</v>
      </c>
      <c r="O958" s="10">
        <v>0.26337943092900001</v>
      </c>
      <c r="P958" s="10">
        <v>1061</v>
      </c>
      <c r="Q958" s="10">
        <v>20420721.432674799</v>
      </c>
      <c r="R958" s="10">
        <v>7.7421848728485223</v>
      </c>
      <c r="S958" s="18">
        <v>7.7421848728485223</v>
      </c>
      <c r="T958" s="13">
        <v>44686</v>
      </c>
      <c r="U958" s="14">
        <v>2.3961025684010829E-3</v>
      </c>
      <c r="V958" s="14">
        <v>1118</v>
      </c>
      <c r="W958" s="14">
        <v>1182010.25</v>
      </c>
      <c r="X958" s="14">
        <v>99.090246888320223</v>
      </c>
      <c r="Y958" s="19">
        <f t="shared" si="29"/>
        <v>-0.99090246888320221</v>
      </c>
    </row>
    <row r="959" spans="1:25">
      <c r="A959">
        <v>2314</v>
      </c>
      <c r="B959" t="s">
        <v>1896</v>
      </c>
      <c r="C959" t="s">
        <v>1897</v>
      </c>
      <c r="D959" t="str">
        <f t="shared" si="28"/>
        <v>Cryptopay CPAY</v>
      </c>
      <c r="E959" s="3" t="s">
        <v>8898</v>
      </c>
      <c r="F959" s="3" t="s">
        <v>8883</v>
      </c>
      <c r="G959" s="3" t="s">
        <v>8883</v>
      </c>
      <c r="H959" s="4">
        <v>712</v>
      </c>
      <c r="I959" s="4">
        <v>1147426.98189859</v>
      </c>
      <c r="J959" s="6">
        <v>43475</v>
      </c>
      <c r="K959" s="7">
        <v>9.0104130101500007E-3</v>
      </c>
      <c r="L959" s="7">
        <v>1087</v>
      </c>
      <c r="M959" s="7">
        <v>615678.88093253761</v>
      </c>
      <c r="N959" s="9">
        <v>44435</v>
      </c>
      <c r="O959" s="10">
        <v>0.18297049291747</v>
      </c>
      <c r="P959" s="10">
        <v>1219</v>
      </c>
      <c r="Q959" s="10">
        <v>12511713.5098617</v>
      </c>
      <c r="R959" s="10">
        <v>20.30656005572202</v>
      </c>
      <c r="S959" s="18">
        <v>20.30656005572202</v>
      </c>
      <c r="T959" s="13">
        <v>44452</v>
      </c>
      <c r="U959" s="14">
        <v>8.2165043796130002E-2</v>
      </c>
      <c r="V959" s="14">
        <v>742</v>
      </c>
      <c r="W959" s="14">
        <v>5618534.0222014505</v>
      </c>
      <c r="X959" s="14">
        <v>55.093828252847821</v>
      </c>
      <c r="Y959" s="19">
        <f t="shared" si="29"/>
        <v>-0.55093828252847821</v>
      </c>
    </row>
    <row r="960" spans="1:25">
      <c r="A960">
        <v>2315</v>
      </c>
      <c r="B960" t="s">
        <v>1898</v>
      </c>
      <c r="C960" t="s">
        <v>1899</v>
      </c>
      <c r="D960" t="str">
        <f t="shared" si="28"/>
        <v>HTMLCOIN HTML</v>
      </c>
      <c r="E960" s="3" t="s">
        <v>8881</v>
      </c>
      <c r="F960" s="3" t="s">
        <v>8883</v>
      </c>
      <c r="G960" s="3" t="s">
        <v>8883</v>
      </c>
      <c r="H960" s="4">
        <v>585</v>
      </c>
      <c r="I960" s="4">
        <v>1852302.63367808</v>
      </c>
      <c r="J960" s="6">
        <v>43776</v>
      </c>
      <c r="K960" s="8">
        <v>1.9958560097299999E-5</v>
      </c>
      <c r="L960" s="7">
        <v>862</v>
      </c>
      <c r="M960" s="7">
        <v>1278382.4040093799</v>
      </c>
      <c r="N960" s="9">
        <v>44282</v>
      </c>
      <c r="O960" s="10">
        <v>5.3901999999999997E-4</v>
      </c>
      <c r="P960" s="10">
        <v>1042</v>
      </c>
      <c r="Q960" s="10">
        <v>22008089.25</v>
      </c>
      <c r="R960" s="10">
        <v>27.006958286180112</v>
      </c>
      <c r="S960" s="18">
        <v>27.006958286180112</v>
      </c>
      <c r="T960" s="13">
        <v>44510</v>
      </c>
      <c r="U960" s="16">
        <v>-9.3230095934686004E-5</v>
      </c>
      <c r="V960" s="14">
        <v>618</v>
      </c>
      <c r="W960" s="16">
        <v>9644833.1099999994</v>
      </c>
      <c r="X960" s="16">
        <v>117.2962220204605</v>
      </c>
      <c r="Y960" s="19">
        <f t="shared" si="29"/>
        <v>-1.1729622202046051</v>
      </c>
    </row>
    <row r="961" spans="1:25">
      <c r="A961">
        <v>2316</v>
      </c>
      <c r="B961" t="s">
        <v>1900</v>
      </c>
      <c r="C961" t="s">
        <v>1901</v>
      </c>
      <c r="D961" t="str">
        <f t="shared" si="28"/>
        <v>DeepBrain Chain DBC</v>
      </c>
      <c r="E961" s="3" t="s">
        <v>1772</v>
      </c>
      <c r="F961" s="3" t="s">
        <v>8883</v>
      </c>
      <c r="G961" s="3" t="s">
        <v>8883</v>
      </c>
      <c r="H961" s="4">
        <v>633</v>
      </c>
      <c r="I961" s="4">
        <v>1508441.4238656</v>
      </c>
      <c r="J961" s="6">
        <v>43903</v>
      </c>
      <c r="K961" s="7">
        <v>3.53639298356E-4</v>
      </c>
      <c r="L961" s="7">
        <v>799</v>
      </c>
      <c r="M961" s="7">
        <v>1508441.4238656</v>
      </c>
      <c r="N961" s="9">
        <v>44334</v>
      </c>
      <c r="O961" s="10">
        <v>3.3226470000000001E-2</v>
      </c>
      <c r="P961" s="10">
        <v>607</v>
      </c>
      <c r="Q961" s="10">
        <v>91044164.469999999</v>
      </c>
      <c r="R961" s="10">
        <v>93.955819261217201</v>
      </c>
      <c r="S961" s="18">
        <v>93.955819261217201</v>
      </c>
      <c r="T961" s="13">
        <v>44634</v>
      </c>
      <c r="U961" s="14">
        <v>1.5617499555540741E-3</v>
      </c>
      <c r="V961" s="14">
        <v>749</v>
      </c>
      <c r="W961" s="14">
        <v>5333069.5199999996</v>
      </c>
      <c r="X961" s="14">
        <v>95.299681381879935</v>
      </c>
      <c r="Y961" s="19">
        <f t="shared" si="29"/>
        <v>-0.9529968138187993</v>
      </c>
    </row>
    <row r="962" spans="1:25">
      <c r="A962">
        <v>2317</v>
      </c>
      <c r="B962" t="s">
        <v>1902</v>
      </c>
      <c r="C962" t="s">
        <v>1903</v>
      </c>
      <c r="D962" t="str">
        <f t="shared" ref="D962:D1025" si="30">_xlfn.TEXTJOIN(" ",TRUE,B962,C962)</f>
        <v>HomeBlockCoin HBC</v>
      </c>
      <c r="E962" s="3" t="s">
        <v>8887</v>
      </c>
      <c r="F962" s="3" t="s">
        <v>8883</v>
      </c>
      <c r="G962" s="3" t="s">
        <v>8883</v>
      </c>
      <c r="H962" s="4">
        <v>0</v>
      </c>
      <c r="I962" s="4">
        <v>0</v>
      </c>
      <c r="J962" s="6">
        <v>43368</v>
      </c>
      <c r="K962" s="7">
        <v>5.5594267323613202E-3</v>
      </c>
      <c r="L962" s="7">
        <v>1861</v>
      </c>
      <c r="M962" s="7">
        <v>27797.133661806602</v>
      </c>
      <c r="N962" s="9">
        <v>43383</v>
      </c>
      <c r="O962" s="10">
        <v>1.6100887209177E-2</v>
      </c>
      <c r="P962" s="10">
        <v>2446</v>
      </c>
      <c r="Q962" s="10">
        <v>80504.436045884999</v>
      </c>
      <c r="R962" s="10">
        <v>2.8961416319157571</v>
      </c>
      <c r="S962" s="18">
        <v>2.8961416319157571</v>
      </c>
      <c r="U962" s="14"/>
      <c r="V962" s="14">
        <v>4539</v>
      </c>
      <c r="W962" s="14"/>
      <c r="X962" s="14"/>
      <c r="Y962" s="19">
        <f t="shared" si="29"/>
        <v>0</v>
      </c>
    </row>
    <row r="963" spans="1:25">
      <c r="A963">
        <v>2318</v>
      </c>
      <c r="B963" t="s">
        <v>1904</v>
      </c>
      <c r="C963" t="s">
        <v>1905</v>
      </c>
      <c r="D963" t="str">
        <f t="shared" si="30"/>
        <v>Neumark NEU</v>
      </c>
      <c r="E963" s="3" t="s">
        <v>8887</v>
      </c>
      <c r="F963" s="3" t="s">
        <v>8883</v>
      </c>
      <c r="G963" s="3" t="s">
        <v>8883</v>
      </c>
      <c r="H963" s="4">
        <v>402</v>
      </c>
      <c r="I963" s="4">
        <v>4096237.9844889999</v>
      </c>
      <c r="J963" s="6">
        <v>43352</v>
      </c>
      <c r="K963" s="7">
        <v>0.339422</v>
      </c>
      <c r="L963" s="7">
        <v>286</v>
      </c>
      <c r="M963" s="7">
        <v>10507544.770300001</v>
      </c>
      <c r="N963" s="9">
        <v>43356</v>
      </c>
      <c r="O963" s="10">
        <v>1.0200800000000001</v>
      </c>
      <c r="P963" s="10">
        <v>1258</v>
      </c>
      <c r="Q963" s="10">
        <v>11177907.632099999</v>
      </c>
      <c r="R963" s="10">
        <v>3.0053443795629038</v>
      </c>
      <c r="S963" s="18">
        <v>3.0053443795629038</v>
      </c>
      <c r="T963" s="13">
        <v>44620</v>
      </c>
      <c r="U963" s="14">
        <v>1.505894798865411E-2</v>
      </c>
      <c r="V963" s="14">
        <v>2547</v>
      </c>
      <c r="W963" s="14">
        <v>0</v>
      </c>
      <c r="X963" s="14">
        <v>98.523748334576297</v>
      </c>
      <c r="Y963" s="19">
        <f t="shared" ref="Y963:Y1026" si="31">X963/-100</f>
        <v>-0.985237483345763</v>
      </c>
    </row>
    <row r="964" spans="1:25">
      <c r="A964">
        <v>2319</v>
      </c>
      <c r="B964" t="s">
        <v>1906</v>
      </c>
      <c r="C964" t="s">
        <v>1907</v>
      </c>
      <c r="D964" t="str">
        <f t="shared" si="30"/>
        <v>QCash QC</v>
      </c>
      <c r="E964" s="3" t="s">
        <v>8896</v>
      </c>
      <c r="F964" s="3" t="s">
        <v>8883</v>
      </c>
      <c r="G964" s="3" t="s">
        <v>8883</v>
      </c>
      <c r="H964" s="4">
        <v>95</v>
      </c>
      <c r="I964" s="4">
        <v>42598531.658207402</v>
      </c>
      <c r="J964" s="6">
        <v>43902</v>
      </c>
      <c r="K964" s="7">
        <v>0.12573634580900001</v>
      </c>
      <c r="L964" s="7">
        <v>99</v>
      </c>
      <c r="M964" s="7">
        <v>45075497.871568501</v>
      </c>
      <c r="N964" s="9">
        <v>44093</v>
      </c>
      <c r="O964" s="10">
        <v>0.217040483225</v>
      </c>
      <c r="P964" s="10">
        <v>680</v>
      </c>
      <c r="Q964" s="10">
        <v>71409847.869406402</v>
      </c>
      <c r="R964" s="10">
        <v>1.726155486932121</v>
      </c>
      <c r="S964" s="18">
        <v>1.726155486932121</v>
      </c>
      <c r="T964" s="13">
        <v>44686</v>
      </c>
      <c r="U964" s="14">
        <v>0.1207413065250042</v>
      </c>
      <c r="V964" s="14">
        <v>320</v>
      </c>
      <c r="W964" s="14">
        <v>56122369.350000001</v>
      </c>
      <c r="X964" s="14">
        <v>44.369223321422993</v>
      </c>
      <c r="Y964" s="19">
        <f t="shared" si="31"/>
        <v>-0.4436922332142299</v>
      </c>
    </row>
    <row r="965" spans="1:25">
      <c r="A965">
        <v>2320</v>
      </c>
      <c r="B965" t="s">
        <v>1908</v>
      </c>
      <c r="C965" t="s">
        <v>1909</v>
      </c>
      <c r="D965" t="str">
        <f t="shared" si="30"/>
        <v>Utrust UTK</v>
      </c>
      <c r="E965" s="3" t="s">
        <v>8888</v>
      </c>
      <c r="F965" s="3" t="s">
        <v>8883</v>
      </c>
      <c r="G965" s="3" t="s">
        <v>8883</v>
      </c>
      <c r="H965" s="4">
        <v>454</v>
      </c>
      <c r="I965" s="4">
        <v>3248655.1614405001</v>
      </c>
      <c r="J965" s="6">
        <v>43906</v>
      </c>
      <c r="K965" s="7">
        <v>5.4350052617599997E-3</v>
      </c>
      <c r="L965" s="7">
        <v>612</v>
      </c>
      <c r="M965" s="7">
        <v>2717068.6028339998</v>
      </c>
      <c r="N965" s="9">
        <v>44421</v>
      </c>
      <c r="O965" s="10">
        <v>1.4936772599999999</v>
      </c>
      <c r="P965" s="10">
        <v>335</v>
      </c>
      <c r="Q965" s="10">
        <v>282403582.58999997</v>
      </c>
      <c r="R965" s="10">
        <v>274.8253567497573</v>
      </c>
      <c r="S965" s="18">
        <v>274.8253567497573</v>
      </c>
      <c r="T965" s="13">
        <v>44616</v>
      </c>
      <c r="U965" s="14">
        <v>0.1721570811367234</v>
      </c>
      <c r="V965" s="14">
        <v>268</v>
      </c>
      <c r="W965" s="14">
        <v>86898842.810000002</v>
      </c>
      <c r="X965" s="14">
        <v>88.474278497302464</v>
      </c>
      <c r="Y965" s="19">
        <f t="shared" si="31"/>
        <v>-0.88474278497302461</v>
      </c>
    </row>
    <row r="966" spans="1:25">
      <c r="A966">
        <v>2321</v>
      </c>
      <c r="B966" t="s">
        <v>1910</v>
      </c>
      <c r="C966" t="s">
        <v>1911</v>
      </c>
      <c r="D966" t="str">
        <f t="shared" si="30"/>
        <v>QLC Chain QLC</v>
      </c>
      <c r="E966" s="3" t="s">
        <v>8887</v>
      </c>
      <c r="F966" s="3" t="s">
        <v>8883</v>
      </c>
      <c r="G966" s="3" t="s">
        <v>8883</v>
      </c>
      <c r="H966" s="4">
        <v>601</v>
      </c>
      <c r="I966" s="4">
        <v>1752110.9810520001</v>
      </c>
      <c r="J966" s="6">
        <v>43903</v>
      </c>
      <c r="K966" s="7">
        <v>4.8552730935200001E-3</v>
      </c>
      <c r="L966" s="7">
        <v>745</v>
      </c>
      <c r="M966" s="7">
        <v>1752110.9810520001</v>
      </c>
      <c r="N966" s="9">
        <v>44297</v>
      </c>
      <c r="O966" s="10">
        <v>0.15589235000000001</v>
      </c>
      <c r="P966" s="10">
        <v>912</v>
      </c>
      <c r="Q966" s="10">
        <v>32232804.190000001</v>
      </c>
      <c r="R966" s="10">
        <v>32.107843780828482</v>
      </c>
      <c r="S966" s="18">
        <v>32.107843780828482</v>
      </c>
      <c r="T966" s="13">
        <v>44687</v>
      </c>
      <c r="U966" s="14">
        <v>1.150974920860316E-2</v>
      </c>
      <c r="V966" s="14">
        <v>893</v>
      </c>
      <c r="W966" s="14">
        <v>2905366.45</v>
      </c>
      <c r="X966" s="14">
        <v>92.61686079618201</v>
      </c>
      <c r="Y966" s="19">
        <f t="shared" si="31"/>
        <v>-0.9261686079618201</v>
      </c>
    </row>
    <row r="967" spans="1:25">
      <c r="A967">
        <v>2323</v>
      </c>
      <c r="B967" t="s">
        <v>1912</v>
      </c>
      <c r="C967" t="s">
        <v>1913</v>
      </c>
      <c r="D967" t="str">
        <f t="shared" si="30"/>
        <v>HEROcoin PLAY</v>
      </c>
      <c r="E967" s="3" t="s">
        <v>8892</v>
      </c>
      <c r="F967" s="3" t="s">
        <v>8883</v>
      </c>
      <c r="G967" s="3" t="s">
        <v>8883</v>
      </c>
      <c r="H967" s="4">
        <v>1039</v>
      </c>
      <c r="I967" s="4">
        <v>204347.61794387901</v>
      </c>
      <c r="J967" s="6">
        <v>43962</v>
      </c>
      <c r="K967" s="7">
        <v>4.8933767308299999E-4</v>
      </c>
      <c r="L967" s="7">
        <v>1611</v>
      </c>
      <c r="M967" s="7">
        <v>95165.678003963505</v>
      </c>
      <c r="N967" s="9">
        <v>44287</v>
      </c>
      <c r="O967" s="10">
        <v>7.0872030000000003E-2</v>
      </c>
      <c r="P967" s="10">
        <v>1205</v>
      </c>
      <c r="Q967" s="10">
        <v>13067527.08</v>
      </c>
      <c r="R967" s="10">
        <v>144.8325642975355</v>
      </c>
      <c r="S967" s="18">
        <v>144.8325642975355</v>
      </c>
      <c r="T967" s="13">
        <v>44489</v>
      </c>
      <c r="U967" s="14">
        <v>0</v>
      </c>
      <c r="V967" s="14">
        <v>635</v>
      </c>
      <c r="W967" s="14">
        <v>8840735.5800000001</v>
      </c>
      <c r="X967" s="14">
        <v>100</v>
      </c>
      <c r="Y967" s="19">
        <f t="shared" si="31"/>
        <v>-1</v>
      </c>
    </row>
    <row r="968" spans="1:25">
      <c r="A968">
        <v>2324</v>
      </c>
      <c r="B968" t="s">
        <v>1914</v>
      </c>
      <c r="C968" t="s">
        <v>1915</v>
      </c>
      <c r="D968" t="str">
        <f t="shared" si="30"/>
        <v>BigONE Token ONE</v>
      </c>
      <c r="E968" s="3" t="s">
        <v>3686</v>
      </c>
      <c r="F968" s="3" t="s">
        <v>8883</v>
      </c>
      <c r="G968" s="3" t="s">
        <v>8883</v>
      </c>
      <c r="H968" s="4">
        <v>165</v>
      </c>
      <c r="I968" s="4">
        <v>18529219.491253398</v>
      </c>
      <c r="J968" s="6">
        <v>44050</v>
      </c>
      <c r="K968" s="7">
        <v>8.0288905626500003E-4</v>
      </c>
      <c r="L968" s="7">
        <v>205</v>
      </c>
      <c r="M968" s="7">
        <v>16654165.2561532</v>
      </c>
      <c r="N968" s="9">
        <v>44287</v>
      </c>
      <c r="O968" s="10">
        <v>7.8179700000000005E-3</v>
      </c>
      <c r="P968" s="10">
        <v>772</v>
      </c>
      <c r="Q968" s="10">
        <v>51683143.25</v>
      </c>
      <c r="R968" s="10">
        <v>9.7372979977692165</v>
      </c>
      <c r="S968" s="18">
        <v>9.7372979977692165</v>
      </c>
      <c r="T968" s="13">
        <v>44687</v>
      </c>
      <c r="U968" s="14">
        <v>1.133998442720775E-3</v>
      </c>
      <c r="V968" s="14">
        <v>598</v>
      </c>
      <c r="W968" s="14">
        <v>10780087.369999999</v>
      </c>
      <c r="X968" s="14">
        <v>85.494975770938311</v>
      </c>
      <c r="Y968" s="19">
        <f t="shared" si="31"/>
        <v>-0.85494975770938308</v>
      </c>
    </row>
    <row r="969" spans="1:25">
      <c r="A969">
        <v>2325</v>
      </c>
      <c r="B969" t="s">
        <v>1916</v>
      </c>
      <c r="C969" t="s">
        <v>1917</v>
      </c>
      <c r="D969" t="str">
        <f t="shared" si="30"/>
        <v>Matryx MTX</v>
      </c>
      <c r="E969" s="3" t="s">
        <v>8895</v>
      </c>
      <c r="F969" s="3" t="s">
        <v>8883</v>
      </c>
      <c r="G969" s="3" t="s">
        <v>8883</v>
      </c>
      <c r="H969" s="4">
        <v>985</v>
      </c>
      <c r="I969" s="4">
        <v>286491.95057854598</v>
      </c>
      <c r="J969" s="6">
        <v>43903</v>
      </c>
      <c r="K969" s="7">
        <v>9.1454968531600005E-3</v>
      </c>
      <c r="L969" s="7">
        <v>1317</v>
      </c>
      <c r="M969" s="7">
        <v>286491.95057854598</v>
      </c>
      <c r="N969" s="9">
        <v>44311</v>
      </c>
      <c r="O969" s="10">
        <v>14.652410440000001</v>
      </c>
      <c r="P969" s="10">
        <v>657</v>
      </c>
      <c r="Q969" s="10">
        <v>75676927.069999993</v>
      </c>
      <c r="R969" s="10">
        <v>1602.1448233222261</v>
      </c>
      <c r="S969" s="18">
        <v>1602.1448233222261</v>
      </c>
      <c r="T969" s="13">
        <v>44548</v>
      </c>
      <c r="U969" s="14">
        <v>1.87979712835906E-3</v>
      </c>
      <c r="V969" s="14">
        <v>1787</v>
      </c>
      <c r="W969" s="14">
        <v>85225.07</v>
      </c>
      <c r="X969" s="14">
        <v>99.987170731149959</v>
      </c>
      <c r="Y969" s="19">
        <f t="shared" si="31"/>
        <v>-0.99987170731149955</v>
      </c>
    </row>
    <row r="970" spans="1:25">
      <c r="A970">
        <v>2329</v>
      </c>
      <c r="B970" t="s">
        <v>1918</v>
      </c>
      <c r="C970" t="s">
        <v>1919</v>
      </c>
      <c r="D970" t="str">
        <f t="shared" si="30"/>
        <v>Hyper Pay HPY</v>
      </c>
      <c r="E970" s="3" t="s">
        <v>8887</v>
      </c>
      <c r="F970" s="3" t="s">
        <v>8883</v>
      </c>
      <c r="G970" s="3" t="s">
        <v>8883</v>
      </c>
      <c r="H970" s="4">
        <v>2309</v>
      </c>
      <c r="I970" s="4">
        <v>0</v>
      </c>
      <c r="J970" s="6">
        <v>43322</v>
      </c>
      <c r="K970" s="7">
        <v>2.8253699999999998E-3</v>
      </c>
      <c r="L970" s="7">
        <v>2976</v>
      </c>
      <c r="M970" s="7">
        <v>0</v>
      </c>
      <c r="N970" s="9">
        <v>43346</v>
      </c>
      <c r="O970" s="10">
        <v>7.8431400000000002E-3</v>
      </c>
      <c r="P970" s="10">
        <v>2755</v>
      </c>
      <c r="Q970" s="10">
        <v>0</v>
      </c>
      <c r="R970" s="10">
        <v>2.7759691651004998</v>
      </c>
      <c r="S970" s="18">
        <v>2.7759691651004998</v>
      </c>
      <c r="T970" s="13">
        <v>44230</v>
      </c>
      <c r="U970" s="14">
        <v>2.9483999999999999E-4</v>
      </c>
      <c r="V970" s="14">
        <v>2662</v>
      </c>
      <c r="W970" s="14">
        <v>0</v>
      </c>
      <c r="X970" s="14">
        <v>96.240791315723044</v>
      </c>
      <c r="Y970" s="19">
        <f t="shared" si="31"/>
        <v>-0.9624079131572304</v>
      </c>
    </row>
    <row r="971" spans="1:25">
      <c r="A971">
        <v>2330</v>
      </c>
      <c r="B971" t="s">
        <v>1920</v>
      </c>
      <c r="C971" t="s">
        <v>1921</v>
      </c>
      <c r="D971" t="str">
        <f t="shared" si="30"/>
        <v>Pylon Network PYLNT</v>
      </c>
      <c r="E971" s="3" t="s">
        <v>8887</v>
      </c>
      <c r="F971" s="3" t="s">
        <v>8883</v>
      </c>
      <c r="G971" s="3" t="s">
        <v>8883</v>
      </c>
      <c r="H971" s="4">
        <v>1056</v>
      </c>
      <c r="I971" s="4">
        <v>178964.45449411881</v>
      </c>
      <c r="J971" s="6">
        <v>43924</v>
      </c>
      <c r="K971" s="7">
        <v>0.149204472713</v>
      </c>
      <c r="L971" s="7">
        <v>1646</v>
      </c>
      <c r="M971" s="7">
        <v>80331.376397631917</v>
      </c>
      <c r="N971" s="9">
        <v>44272</v>
      </c>
      <c r="O971" s="10">
        <v>3.6896633520266899</v>
      </c>
      <c r="P971" s="10">
        <v>1772</v>
      </c>
      <c r="Q971" s="10">
        <v>2221215.7504388252</v>
      </c>
      <c r="R971" s="10">
        <v>24.72890580917025</v>
      </c>
      <c r="S971" s="18">
        <v>24.72890580917025</v>
      </c>
      <c r="T971" s="13">
        <v>44372</v>
      </c>
      <c r="U971" s="14">
        <v>0.31112604361684998</v>
      </c>
      <c r="V971" s="14">
        <v>1592</v>
      </c>
      <c r="W971" s="14">
        <v>187301.11734282281</v>
      </c>
      <c r="X971" s="14">
        <v>91.567630595730307</v>
      </c>
      <c r="Y971" s="19">
        <f t="shared" si="31"/>
        <v>-0.91567630595730309</v>
      </c>
    </row>
    <row r="972" spans="1:25">
      <c r="A972">
        <v>2332</v>
      </c>
      <c r="B972" t="s">
        <v>1922</v>
      </c>
      <c r="C972" t="s">
        <v>1923</v>
      </c>
      <c r="D972" t="str">
        <f t="shared" si="30"/>
        <v>STRAKS STAK</v>
      </c>
      <c r="E972" s="3" t="s">
        <v>8887</v>
      </c>
      <c r="F972" s="3" t="s">
        <v>8883</v>
      </c>
      <c r="G972" s="3" t="s">
        <v>8883</v>
      </c>
      <c r="H972" s="4">
        <v>1792</v>
      </c>
      <c r="I972" s="4">
        <v>17554.303051395698</v>
      </c>
      <c r="J972" s="6">
        <v>43320</v>
      </c>
      <c r="K972" s="7">
        <v>3.4462899999999998E-2</v>
      </c>
      <c r="L972" s="7">
        <v>1356</v>
      </c>
      <c r="M972" s="7">
        <v>249063.48821099999</v>
      </c>
      <c r="N972" s="9">
        <v>43407</v>
      </c>
      <c r="O972" s="10">
        <v>0.10009899999999999</v>
      </c>
      <c r="P972" s="10">
        <v>2202</v>
      </c>
      <c r="Q972" s="10">
        <v>423803.13089700002</v>
      </c>
      <c r="R972" s="10">
        <v>2.9045437267322249</v>
      </c>
      <c r="S972" s="18">
        <v>2.9045437267322249</v>
      </c>
      <c r="T972" s="13">
        <v>44585</v>
      </c>
      <c r="U972" s="14">
        <v>2.32288416959631E-4</v>
      </c>
      <c r="V972" s="14">
        <v>2274</v>
      </c>
      <c r="W972" s="14">
        <v>6121.73</v>
      </c>
      <c r="X972" s="14">
        <v>99.76794132113244</v>
      </c>
      <c r="Y972" s="19">
        <f t="shared" si="31"/>
        <v>-0.99767941321132436</v>
      </c>
    </row>
    <row r="973" spans="1:25">
      <c r="A973">
        <v>2335</v>
      </c>
      <c r="B973" t="s">
        <v>1924</v>
      </c>
      <c r="C973" t="s">
        <v>1256</v>
      </c>
      <c r="D973" t="str">
        <f t="shared" si="30"/>
        <v>Lightning Bitcoin LBTC</v>
      </c>
      <c r="E973" s="3" t="s">
        <v>8881</v>
      </c>
      <c r="F973" s="3" t="s">
        <v>8882</v>
      </c>
      <c r="G973" s="3" t="s">
        <v>8883</v>
      </c>
      <c r="H973" s="4">
        <v>337</v>
      </c>
      <c r="I973" s="4">
        <v>5482787.8270406602</v>
      </c>
      <c r="J973" s="6">
        <v>43485</v>
      </c>
      <c r="K973" s="7">
        <v>1.2894472290000001</v>
      </c>
      <c r="L973" s="7">
        <v>2507</v>
      </c>
      <c r="M973" s="7">
        <v>0</v>
      </c>
      <c r="N973" s="9">
        <v>43551</v>
      </c>
      <c r="O973" s="10">
        <v>14.602443859899999</v>
      </c>
      <c r="P973" s="10">
        <v>2756</v>
      </c>
      <c r="Q973" s="10">
        <v>0</v>
      </c>
      <c r="R973" s="10">
        <v>11.32457655612985</v>
      </c>
      <c r="S973" s="18">
        <v>11.32457655612985</v>
      </c>
      <c r="T973" s="13">
        <v>44684</v>
      </c>
      <c r="U973" s="14">
        <v>0.33184223985388889</v>
      </c>
      <c r="V973" s="14">
        <v>1085</v>
      </c>
      <c r="W973" s="14">
        <v>1316213.53</v>
      </c>
      <c r="X973" s="14">
        <v>97.727488336625854</v>
      </c>
      <c r="Y973" s="19">
        <f t="shared" si="31"/>
        <v>-0.97727488336625856</v>
      </c>
    </row>
    <row r="974" spans="1:25">
      <c r="A974">
        <v>2337</v>
      </c>
      <c r="B974" t="s">
        <v>1925</v>
      </c>
      <c r="C974" t="s">
        <v>1926</v>
      </c>
      <c r="D974" t="str">
        <f t="shared" si="30"/>
        <v>Lamden TAU</v>
      </c>
      <c r="E974" s="3" t="s">
        <v>8887</v>
      </c>
      <c r="F974" s="3" t="s">
        <v>8883</v>
      </c>
      <c r="G974" s="3" t="s">
        <v>8883</v>
      </c>
      <c r="H974" s="4">
        <v>728</v>
      </c>
      <c r="I974" s="4">
        <v>1075623.01721441</v>
      </c>
      <c r="J974" s="6">
        <v>43796</v>
      </c>
      <c r="K974" s="7">
        <v>4.4100711446000002E-3</v>
      </c>
      <c r="L974" s="7">
        <v>831</v>
      </c>
      <c r="M974" s="7">
        <v>1396674.13555002</v>
      </c>
      <c r="N974" s="9">
        <v>44501</v>
      </c>
      <c r="O974" s="10">
        <v>1.1763400752931721</v>
      </c>
      <c r="P974" s="10">
        <v>541</v>
      </c>
      <c r="Q974" s="10">
        <v>118271614.38</v>
      </c>
      <c r="R974" s="10">
        <v>266.73947805435409</v>
      </c>
      <c r="S974" s="18">
        <v>266.73947805435409</v>
      </c>
      <c r="T974" s="13">
        <v>44682</v>
      </c>
      <c r="U974" s="14">
        <v>2.7751172165514679E-2</v>
      </c>
      <c r="V974" s="14">
        <v>806</v>
      </c>
      <c r="W974" s="14">
        <v>4240288.46</v>
      </c>
      <c r="X974" s="14">
        <v>97.640888655553255</v>
      </c>
      <c r="Y974" s="19">
        <f t="shared" si="31"/>
        <v>-0.9764088865555326</v>
      </c>
    </row>
    <row r="975" spans="1:25">
      <c r="A975">
        <v>2338</v>
      </c>
      <c r="B975" t="s">
        <v>1927</v>
      </c>
      <c r="C975" t="s">
        <v>1928</v>
      </c>
      <c r="D975" t="str">
        <f t="shared" si="30"/>
        <v>Escroco ESC</v>
      </c>
      <c r="E975" s="3" t="s">
        <v>8887</v>
      </c>
      <c r="F975" s="3" t="s">
        <v>8883</v>
      </c>
      <c r="G975" s="3" t="s">
        <v>8883</v>
      </c>
      <c r="H975" s="4">
        <v>0</v>
      </c>
      <c r="I975" s="4">
        <v>0</v>
      </c>
      <c r="J975" s="6">
        <v>43319</v>
      </c>
      <c r="K975" s="7">
        <v>1.6729444265365601E-2</v>
      </c>
      <c r="L975" s="7">
        <v>1813</v>
      </c>
      <c r="M975" s="7">
        <v>36043.587669730186</v>
      </c>
      <c r="N975" s="9">
        <v>43321</v>
      </c>
      <c r="O975" s="10">
        <v>2.17984616756439E-2</v>
      </c>
      <c r="P975" s="10">
        <v>2503</v>
      </c>
      <c r="Q975" s="10">
        <v>46964.785680174777</v>
      </c>
      <c r="R975" s="10">
        <v>1.3029997488184659</v>
      </c>
      <c r="S975" s="18">
        <v>1.3029997488184659</v>
      </c>
      <c r="U975" s="14"/>
      <c r="V975" s="14">
        <v>4566</v>
      </c>
      <c r="W975" s="14"/>
      <c r="X975" s="14"/>
      <c r="Y975" s="19">
        <f t="shared" si="31"/>
        <v>0</v>
      </c>
    </row>
    <row r="976" spans="1:25">
      <c r="A976">
        <v>2340</v>
      </c>
      <c r="B976" t="s">
        <v>1929</v>
      </c>
      <c r="C976" t="s">
        <v>1930</v>
      </c>
      <c r="D976" t="str">
        <f t="shared" si="30"/>
        <v>Bloom BLT</v>
      </c>
      <c r="E976" s="3" t="s">
        <v>8893</v>
      </c>
      <c r="F976" s="3" t="s">
        <v>8883</v>
      </c>
      <c r="G976" s="3" t="s">
        <v>8883</v>
      </c>
      <c r="H976" s="4">
        <v>1297</v>
      </c>
      <c r="I976" s="4">
        <v>1406530.06802351</v>
      </c>
      <c r="J976" s="6">
        <v>44124</v>
      </c>
      <c r="K976" s="7">
        <v>1.2794099999999999E-2</v>
      </c>
      <c r="L976" s="7">
        <v>118</v>
      </c>
      <c r="M976" s="7">
        <v>33748665.802407138</v>
      </c>
      <c r="N976" s="9">
        <v>44127</v>
      </c>
      <c r="O976" s="10">
        <v>1.2989648300000001</v>
      </c>
      <c r="P976" s="10">
        <v>670</v>
      </c>
      <c r="Q976" s="10">
        <v>73230064.191632167</v>
      </c>
      <c r="R976" s="10">
        <v>101.5284256024261</v>
      </c>
      <c r="S976" s="18">
        <v>101.5284256024261</v>
      </c>
      <c r="T976" s="13">
        <v>44683</v>
      </c>
      <c r="U976" s="14">
        <v>1.360016902263746E-2</v>
      </c>
      <c r="V976" s="14">
        <v>1155</v>
      </c>
      <c r="W976" s="14">
        <v>979874.8</v>
      </c>
      <c r="X976" s="14">
        <v>98.952999441667913</v>
      </c>
      <c r="Y976" s="19">
        <f t="shared" si="31"/>
        <v>-0.9895299944166791</v>
      </c>
    </row>
    <row r="977" spans="1:25">
      <c r="A977">
        <v>2341</v>
      </c>
      <c r="B977" t="s">
        <v>1931</v>
      </c>
      <c r="C977" t="s">
        <v>1932</v>
      </c>
      <c r="D977" t="str">
        <f t="shared" si="30"/>
        <v>SwftCoin SWFTC</v>
      </c>
      <c r="E977" s="3" t="s">
        <v>8894</v>
      </c>
      <c r="F977" s="3" t="s">
        <v>8883</v>
      </c>
      <c r="G977" s="3" t="s">
        <v>8883</v>
      </c>
      <c r="H977" s="4">
        <v>501</v>
      </c>
      <c r="I977" s="4">
        <v>2728511.6815693299</v>
      </c>
      <c r="J977" s="6">
        <v>43903</v>
      </c>
      <c r="K977" s="7">
        <v>4.6856345326899999E-4</v>
      </c>
      <c r="L977" s="7">
        <v>611</v>
      </c>
      <c r="M977" s="7">
        <v>2728511.6815693299</v>
      </c>
      <c r="N977" s="9">
        <v>44298</v>
      </c>
      <c r="O977" s="10">
        <v>8.2731899999999997E-3</v>
      </c>
      <c r="P977" s="10">
        <v>957</v>
      </c>
      <c r="Q977" s="10">
        <v>28302228.66</v>
      </c>
      <c r="R977" s="10">
        <v>17.656498692505579</v>
      </c>
      <c r="S977" s="18">
        <v>17.656498692505579</v>
      </c>
      <c r="T977" s="13">
        <v>44397</v>
      </c>
      <c r="U977" s="14">
        <v>1.1160899999999999E-3</v>
      </c>
      <c r="V977" s="14">
        <v>788</v>
      </c>
      <c r="W977" s="14">
        <v>4531090.25</v>
      </c>
      <c r="X977" s="14">
        <v>86.509556773143132</v>
      </c>
      <c r="Y977" s="19">
        <f t="shared" si="31"/>
        <v>-0.86509556773143137</v>
      </c>
    </row>
    <row r="978" spans="1:25">
      <c r="A978">
        <v>2342</v>
      </c>
      <c r="B978" t="s">
        <v>1933</v>
      </c>
      <c r="C978" t="s">
        <v>1934</v>
      </c>
      <c r="D978" t="str">
        <f t="shared" si="30"/>
        <v>Covesting COV</v>
      </c>
      <c r="E978" s="3" t="s">
        <v>8887</v>
      </c>
      <c r="F978" s="3" t="s">
        <v>8883</v>
      </c>
      <c r="G978" s="3" t="s">
        <v>8883</v>
      </c>
      <c r="H978" s="4">
        <v>684</v>
      </c>
      <c r="I978" s="4">
        <v>1234809.0125694</v>
      </c>
      <c r="J978" s="6">
        <v>43387</v>
      </c>
      <c r="K978" s="7">
        <v>0.43315900000000002</v>
      </c>
      <c r="L978" s="7">
        <v>330</v>
      </c>
      <c r="M978" s="7">
        <v>8576470</v>
      </c>
      <c r="N978" s="9">
        <v>43415</v>
      </c>
      <c r="O978" s="10">
        <v>1.38229</v>
      </c>
      <c r="P978" s="10">
        <v>1169</v>
      </c>
      <c r="Q978" s="10">
        <v>14306845</v>
      </c>
      <c r="R978" s="10">
        <v>3.1911838378055171</v>
      </c>
      <c r="S978" s="18">
        <v>3.1911838378055171</v>
      </c>
      <c r="T978" s="13">
        <v>43903</v>
      </c>
      <c r="U978" s="14">
        <v>4.1748613057100002E-2</v>
      </c>
      <c r="V978" s="14">
        <v>1106</v>
      </c>
      <c r="W978" s="14">
        <v>1234809.0125694</v>
      </c>
      <c r="X978" s="14">
        <v>96.979750048318351</v>
      </c>
      <c r="Y978" s="19">
        <f t="shared" si="31"/>
        <v>-0.96979750048318347</v>
      </c>
    </row>
    <row r="979" spans="1:25">
      <c r="A979">
        <v>2343</v>
      </c>
      <c r="B979" t="s">
        <v>1935</v>
      </c>
      <c r="C979" t="s">
        <v>1936</v>
      </c>
      <c r="D979" t="str">
        <f t="shared" si="30"/>
        <v>CanYaCoin CAN</v>
      </c>
      <c r="E979" s="3" t="s">
        <v>8887</v>
      </c>
      <c r="F979" s="3" t="s">
        <v>8883</v>
      </c>
      <c r="G979" s="3" t="s">
        <v>8883</v>
      </c>
      <c r="H979" s="4">
        <v>735</v>
      </c>
      <c r="I979" s="4">
        <v>1035111.0768797999</v>
      </c>
      <c r="J979" s="6">
        <v>44010</v>
      </c>
      <c r="K979" s="7">
        <v>2.8645840183499998E-3</v>
      </c>
      <c r="L979" s="7">
        <v>803</v>
      </c>
      <c r="M979" s="7">
        <v>1498258.755193</v>
      </c>
      <c r="N979" s="9">
        <v>44316</v>
      </c>
      <c r="O979" s="10">
        <v>0.66679889999999997</v>
      </c>
      <c r="P979" s="10">
        <v>2606</v>
      </c>
      <c r="Q979" s="10">
        <v>0</v>
      </c>
      <c r="R979" s="10">
        <v>232.7733785180007</v>
      </c>
      <c r="S979" s="18">
        <v>232.7733785180007</v>
      </c>
      <c r="T979" s="13">
        <v>44616</v>
      </c>
      <c r="U979" s="14">
        <v>9.3159266056145867E-3</v>
      </c>
      <c r="V979" s="14">
        <v>2588</v>
      </c>
      <c r="W979" s="14">
        <v>0</v>
      </c>
      <c r="X979" s="14">
        <v>98.60288812629797</v>
      </c>
      <c r="Y979" s="19">
        <f t="shared" si="31"/>
        <v>-0.98602888126297972</v>
      </c>
    </row>
    <row r="980" spans="1:25">
      <c r="A980">
        <v>2344</v>
      </c>
      <c r="B980" t="s">
        <v>1937</v>
      </c>
      <c r="C980" t="s">
        <v>1938</v>
      </c>
      <c r="D980" t="str">
        <f t="shared" si="30"/>
        <v>AppCoins APPC</v>
      </c>
      <c r="E980" s="3" t="s">
        <v>8887</v>
      </c>
      <c r="F980" s="3" t="s">
        <v>8883</v>
      </c>
      <c r="G980" s="3" t="s">
        <v>8883</v>
      </c>
      <c r="H980" s="4">
        <v>571</v>
      </c>
      <c r="I980" s="4">
        <v>1960745.7082566901</v>
      </c>
      <c r="J980" s="6">
        <v>43903</v>
      </c>
      <c r="K980" s="7">
        <v>1.42045214213E-2</v>
      </c>
      <c r="L980" s="7">
        <v>702</v>
      </c>
      <c r="M980" s="7">
        <v>1960745.7082566901</v>
      </c>
      <c r="N980" s="9">
        <v>44297</v>
      </c>
      <c r="O980" s="10">
        <v>0.34872983000000002</v>
      </c>
      <c r="P980" s="10">
        <v>678</v>
      </c>
      <c r="Q980" s="10">
        <v>71498712.079999998</v>
      </c>
      <c r="R980" s="10">
        <v>24.550621570190451</v>
      </c>
      <c r="S980" s="18">
        <v>24.550621570190451</v>
      </c>
      <c r="T980" s="13">
        <v>44600</v>
      </c>
      <c r="U980" s="14">
        <v>1.549966060612663E-3</v>
      </c>
      <c r="V980" s="14">
        <v>1274</v>
      </c>
      <c r="W980" s="14">
        <v>617074.34</v>
      </c>
      <c r="X980" s="14">
        <v>99.555539581855484</v>
      </c>
      <c r="Y980" s="19">
        <f t="shared" si="31"/>
        <v>-0.99555539581855479</v>
      </c>
    </row>
    <row r="981" spans="1:25">
      <c r="A981">
        <v>2346</v>
      </c>
      <c r="B981" t="s">
        <v>1939</v>
      </c>
      <c r="C981" t="s">
        <v>1940</v>
      </c>
      <c r="D981" t="str">
        <f t="shared" si="30"/>
        <v>WaykiChain WICC</v>
      </c>
      <c r="E981" s="3" t="s">
        <v>8887</v>
      </c>
      <c r="F981" s="3" t="s">
        <v>8883</v>
      </c>
      <c r="G981" s="3" t="s">
        <v>8883</v>
      </c>
      <c r="H981" s="4">
        <v>135</v>
      </c>
      <c r="I981" s="4">
        <v>26162889.789645001</v>
      </c>
      <c r="J981" s="6">
        <v>43326</v>
      </c>
      <c r="K981" s="7">
        <v>0.16772300000000001</v>
      </c>
      <c r="L981" s="7">
        <v>122</v>
      </c>
      <c r="M981" s="7">
        <v>31834359.445</v>
      </c>
      <c r="N981" s="9">
        <v>43333</v>
      </c>
      <c r="O981" s="10">
        <v>0.74716499999999997</v>
      </c>
      <c r="P981" s="10">
        <v>874</v>
      </c>
      <c r="Q981" s="10">
        <v>37290305.1756</v>
      </c>
      <c r="R981" s="10">
        <v>4.4547557580057591</v>
      </c>
      <c r="S981" s="18">
        <v>4.4547557580057591</v>
      </c>
      <c r="T981" s="13">
        <v>43903</v>
      </c>
      <c r="U981" s="14">
        <v>0.101406674929</v>
      </c>
      <c r="V981" s="14">
        <v>456</v>
      </c>
      <c r="W981" s="14">
        <v>26162889.789645001</v>
      </c>
      <c r="X981" s="14">
        <v>86.427807120381701</v>
      </c>
      <c r="Y981" s="19">
        <f t="shared" si="31"/>
        <v>-0.86427807120381706</v>
      </c>
    </row>
    <row r="982" spans="1:25">
      <c r="A982">
        <v>2348</v>
      </c>
      <c r="B982" t="s">
        <v>1941</v>
      </c>
      <c r="C982" t="s">
        <v>1942</v>
      </c>
      <c r="D982" t="str">
        <f t="shared" si="30"/>
        <v>Measurable Data Token MDT</v>
      </c>
      <c r="E982" s="3" t="s">
        <v>1772</v>
      </c>
      <c r="F982" s="3" t="s">
        <v>8883</v>
      </c>
      <c r="G982" s="3" t="s">
        <v>8883</v>
      </c>
      <c r="H982" s="4">
        <v>530</v>
      </c>
      <c r="I982" s="4">
        <v>2349005.8002038901</v>
      </c>
      <c r="J982" s="6">
        <v>43451</v>
      </c>
      <c r="K982" s="7">
        <v>1.6147530011899999E-3</v>
      </c>
      <c r="L982" s="7">
        <v>1039</v>
      </c>
      <c r="M982" s="7">
        <v>733982.29786162998</v>
      </c>
      <c r="N982" s="9">
        <v>44555</v>
      </c>
      <c r="O982" s="10">
        <v>0.17697319640623579</v>
      </c>
      <c r="P982" s="10">
        <v>564</v>
      </c>
      <c r="Q982" s="10">
        <v>104272416.81</v>
      </c>
      <c r="R982" s="10">
        <v>109.597688485988</v>
      </c>
      <c r="S982" s="18">
        <v>109.597688485988</v>
      </c>
      <c r="T982" s="13">
        <v>44638</v>
      </c>
      <c r="U982" s="14">
        <v>4.3884822174734807E-2</v>
      </c>
      <c r="V982" s="14">
        <v>427</v>
      </c>
      <c r="W982" s="14">
        <v>30689817.469999999</v>
      </c>
      <c r="X982" s="14">
        <v>75.202560011404927</v>
      </c>
      <c r="Y982" s="19">
        <f t="shared" si="31"/>
        <v>-0.75202560011404929</v>
      </c>
    </row>
    <row r="983" spans="1:25">
      <c r="A983">
        <v>2349</v>
      </c>
      <c r="B983" t="s">
        <v>1943</v>
      </c>
      <c r="C983" t="s">
        <v>1498</v>
      </c>
      <c r="D983" t="str">
        <f t="shared" si="30"/>
        <v>Mixin XIN</v>
      </c>
      <c r="E983" s="3" t="s">
        <v>8887</v>
      </c>
      <c r="F983" s="3" t="s">
        <v>8883</v>
      </c>
      <c r="G983" s="3" t="s">
        <v>8883</v>
      </c>
      <c r="H983" s="4">
        <v>64</v>
      </c>
      <c r="I983" s="4">
        <v>88117896.720459208</v>
      </c>
      <c r="J983" s="6">
        <v>43441</v>
      </c>
      <c r="K983" s="7">
        <v>56.390240928799997</v>
      </c>
      <c r="L983" s="7">
        <v>148</v>
      </c>
      <c r="M983" s="7">
        <v>25078273.149603549</v>
      </c>
      <c r="N983" s="9">
        <v>44272</v>
      </c>
      <c r="O983" s="10">
        <v>932.32727908677771</v>
      </c>
      <c r="P983" s="10">
        <v>242</v>
      </c>
      <c r="Q983" s="10">
        <v>499450888.12330282</v>
      </c>
      <c r="R983" s="10">
        <v>16.533486357399362</v>
      </c>
      <c r="S983" s="18">
        <v>16.533486357399362</v>
      </c>
      <c r="T983" s="13">
        <v>44397</v>
      </c>
      <c r="U983" s="14">
        <v>274.29194877677782</v>
      </c>
      <c r="V983" s="14">
        <v>2514</v>
      </c>
      <c r="W983" s="14">
        <v>0</v>
      </c>
      <c r="X983" s="14">
        <v>70.579864503648437</v>
      </c>
      <c r="Y983" s="19">
        <f t="shared" si="31"/>
        <v>-0.70579864503648437</v>
      </c>
    </row>
    <row r="984" spans="1:25">
      <c r="A984">
        <v>2351</v>
      </c>
      <c r="B984" t="s">
        <v>1944</v>
      </c>
      <c r="C984" t="s">
        <v>1945</v>
      </c>
      <c r="D984" t="str">
        <f t="shared" si="30"/>
        <v>Numus NMS</v>
      </c>
      <c r="E984" s="3" t="s">
        <v>8882</v>
      </c>
      <c r="F984" s="3" t="s">
        <v>8883</v>
      </c>
      <c r="G984" s="3" t="s">
        <v>8883</v>
      </c>
      <c r="H984" s="4">
        <v>0</v>
      </c>
      <c r="I984" s="4">
        <v>0</v>
      </c>
      <c r="J984" s="6">
        <v>43323</v>
      </c>
      <c r="K984" s="7">
        <v>7.3548562824726105E-2</v>
      </c>
      <c r="L984" s="7">
        <v>1414</v>
      </c>
      <c r="M984" s="7">
        <v>202323.03882530969</v>
      </c>
      <c r="N984" s="9">
        <v>43326</v>
      </c>
      <c r="O984" s="10">
        <v>9.5324724912643405E-2</v>
      </c>
      <c r="P984" s="10">
        <v>2299</v>
      </c>
      <c r="Q984" s="10">
        <v>262226.57899480901</v>
      </c>
      <c r="R984" s="10">
        <v>1.2960786893934579</v>
      </c>
      <c r="S984" s="18">
        <v>1.2960786893934579</v>
      </c>
      <c r="U984" s="14"/>
      <c r="V984" s="14">
        <v>4484</v>
      </c>
      <c r="W984" s="14"/>
      <c r="X984" s="14"/>
      <c r="Y984" s="19">
        <f t="shared" si="31"/>
        <v>0</v>
      </c>
    </row>
    <row r="985" spans="1:25">
      <c r="A985">
        <v>2352</v>
      </c>
      <c r="B985" t="s">
        <v>1946</v>
      </c>
      <c r="C985" t="s">
        <v>1947</v>
      </c>
      <c r="D985" t="str">
        <f t="shared" si="30"/>
        <v>Coinlancer CL</v>
      </c>
      <c r="E985" s="3" t="s">
        <v>8887</v>
      </c>
      <c r="F985" s="3" t="s">
        <v>8883</v>
      </c>
      <c r="G985" s="3" t="s">
        <v>8883</v>
      </c>
      <c r="H985" s="4">
        <v>1556</v>
      </c>
      <c r="I985" s="4">
        <v>88899.459649033772</v>
      </c>
      <c r="J985" s="6">
        <v>43906</v>
      </c>
      <c r="K985" s="7">
        <v>2.5047612015699998E-4</v>
      </c>
      <c r="L985" s="7">
        <v>1929</v>
      </c>
      <c r="M985" s="7">
        <v>19942.715569811699</v>
      </c>
      <c r="N985" s="9">
        <v>44246</v>
      </c>
      <c r="O985" s="10">
        <v>5.3928828521989998E-2</v>
      </c>
      <c r="P985" s="10">
        <v>1588</v>
      </c>
      <c r="Q985" s="10">
        <v>4293771.7477940544</v>
      </c>
      <c r="R985" s="10">
        <v>215.30526937333221</v>
      </c>
      <c r="S985" s="18">
        <v>215.30526937333221</v>
      </c>
      <c r="T985" s="13">
        <v>44427</v>
      </c>
      <c r="U985" s="14">
        <v>1.9994052592E-4</v>
      </c>
      <c r="V985" s="14">
        <v>2557</v>
      </c>
      <c r="W985" s="14">
        <v>0</v>
      </c>
      <c r="X985" s="14">
        <v>99.629251123379277</v>
      </c>
      <c r="Y985" s="19">
        <f t="shared" si="31"/>
        <v>-0.99629251123379281</v>
      </c>
    </row>
    <row r="986" spans="1:25">
      <c r="A986">
        <v>2353</v>
      </c>
      <c r="B986" t="s">
        <v>1948</v>
      </c>
      <c r="C986" t="s">
        <v>1949</v>
      </c>
      <c r="D986" t="str">
        <f t="shared" si="30"/>
        <v>CryptopiaFeeShares CEFS</v>
      </c>
      <c r="E986" s="3" t="s">
        <v>8887</v>
      </c>
      <c r="F986" s="3" t="s">
        <v>8883</v>
      </c>
      <c r="G986" s="3" t="s">
        <v>8883</v>
      </c>
      <c r="H986" s="4">
        <v>0</v>
      </c>
      <c r="I986" s="4">
        <v>0</v>
      </c>
      <c r="J986" s="6">
        <v>43323</v>
      </c>
      <c r="K986" s="7">
        <v>496.28277587890602</v>
      </c>
      <c r="L986" s="7">
        <v>4672</v>
      </c>
      <c r="M986" s="7">
        <v>0</v>
      </c>
      <c r="N986" s="9">
        <v>43367</v>
      </c>
      <c r="O986" s="10">
        <v>1019.40551757812</v>
      </c>
      <c r="P986" s="10">
        <v>2757</v>
      </c>
      <c r="Q986" s="10">
        <v>0</v>
      </c>
      <c r="R986" s="10">
        <v>2.054082001481464</v>
      </c>
      <c r="S986" s="18">
        <v>2.054082001481464</v>
      </c>
      <c r="U986" s="14"/>
      <c r="V986" s="14">
        <v>4672</v>
      </c>
      <c r="W986" s="14"/>
      <c r="X986" s="14"/>
      <c r="Y986" s="19">
        <f t="shared" si="31"/>
        <v>0</v>
      </c>
    </row>
    <row r="987" spans="1:25">
      <c r="A987">
        <v>2354</v>
      </c>
      <c r="B987" t="s">
        <v>1950</v>
      </c>
      <c r="C987" t="s">
        <v>1951</v>
      </c>
      <c r="D987" t="str">
        <f t="shared" si="30"/>
        <v>GET Protocol GET</v>
      </c>
      <c r="E987" s="3" t="s">
        <v>8894</v>
      </c>
      <c r="F987" s="3" t="s">
        <v>8883</v>
      </c>
      <c r="G987" s="3" t="s">
        <v>8883</v>
      </c>
      <c r="H987" s="4">
        <v>498</v>
      </c>
      <c r="I987" s="4">
        <v>2751131.80744489</v>
      </c>
      <c r="J987" s="6">
        <v>43480</v>
      </c>
      <c r="K987" s="7">
        <v>7.6608830130500002E-2</v>
      </c>
      <c r="L987" s="7">
        <v>629</v>
      </c>
      <c r="M987" s="7">
        <v>2570205.90152713</v>
      </c>
      <c r="N987" s="9">
        <v>44287</v>
      </c>
      <c r="O987" s="10">
        <v>10.22417647</v>
      </c>
      <c r="P987" s="10">
        <v>566</v>
      </c>
      <c r="Q987" s="10">
        <v>103681025.78</v>
      </c>
      <c r="R987" s="10">
        <v>133.4595039838558</v>
      </c>
      <c r="S987" s="18">
        <v>133.4595039838558</v>
      </c>
      <c r="T987" s="13">
        <v>44398</v>
      </c>
      <c r="U987" s="14">
        <v>1.2145032</v>
      </c>
      <c r="V987" s="14">
        <v>520</v>
      </c>
      <c r="W987" s="14">
        <v>16617536.189999999</v>
      </c>
      <c r="X987" s="14">
        <v>88.121261369425483</v>
      </c>
      <c r="Y987" s="19">
        <f t="shared" si="31"/>
        <v>-0.88121261369425485</v>
      </c>
    </row>
    <row r="988" spans="1:25">
      <c r="A988">
        <v>2355</v>
      </c>
      <c r="B988" t="s">
        <v>1952</v>
      </c>
      <c r="C988" t="s">
        <v>1953</v>
      </c>
      <c r="D988" t="str">
        <f t="shared" si="30"/>
        <v>OP Coin OPC</v>
      </c>
      <c r="E988" s="3" t="s">
        <v>8887</v>
      </c>
      <c r="F988" s="3" t="s">
        <v>8883</v>
      </c>
      <c r="G988" s="3" t="s">
        <v>8883</v>
      </c>
      <c r="H988" s="4">
        <v>0</v>
      </c>
      <c r="I988" s="4">
        <v>0</v>
      </c>
      <c r="J988" s="6">
        <v>43335</v>
      </c>
      <c r="K988" s="8">
        <v>6.5360676671844003E-5</v>
      </c>
      <c r="L988" s="7">
        <v>1548</v>
      </c>
      <c r="M988" s="7">
        <v>121504.5034127738</v>
      </c>
      <c r="N988" s="9">
        <v>43347</v>
      </c>
      <c r="O988" s="10">
        <v>4.4124087435193398E-4</v>
      </c>
      <c r="P988" s="10">
        <v>2052</v>
      </c>
      <c r="Q988" s="10">
        <v>820260.07155224413</v>
      </c>
      <c r="R988" s="10">
        <v>6.7508614784891172</v>
      </c>
      <c r="S988" s="18">
        <v>6.7508614784891172</v>
      </c>
      <c r="U988" s="14"/>
      <c r="V988" s="14">
        <v>4414</v>
      </c>
      <c r="W988" s="14"/>
      <c r="X988" s="14"/>
      <c r="Y988" s="19">
        <f t="shared" si="31"/>
        <v>0</v>
      </c>
    </row>
    <row r="989" spans="1:25">
      <c r="A989">
        <v>2358</v>
      </c>
      <c r="B989" t="s">
        <v>1954</v>
      </c>
      <c r="C989" t="s">
        <v>1936</v>
      </c>
      <c r="D989" t="str">
        <f t="shared" si="30"/>
        <v>Content and AD Network CAN</v>
      </c>
      <c r="E989" s="3" t="s">
        <v>8887</v>
      </c>
      <c r="F989" s="3" t="s">
        <v>8883</v>
      </c>
      <c r="G989" s="3" t="s">
        <v>8883</v>
      </c>
      <c r="H989" s="4">
        <v>2282</v>
      </c>
      <c r="I989" s="4">
        <v>0</v>
      </c>
      <c r="J989" s="6">
        <v>43320</v>
      </c>
      <c r="K989" s="7">
        <v>9.3838637694716506E-3</v>
      </c>
      <c r="L989" s="7">
        <v>2977</v>
      </c>
      <c r="M989" s="7">
        <v>0</v>
      </c>
      <c r="N989" s="9">
        <v>43321</v>
      </c>
      <c r="O989" s="10">
        <v>1.1653860099613699E-2</v>
      </c>
      <c r="P989" s="10">
        <v>2758</v>
      </c>
      <c r="Q989" s="10">
        <v>0</v>
      </c>
      <c r="R989" s="10">
        <v>1.2419042289943489</v>
      </c>
      <c r="S989" s="18">
        <v>1.2419042289943489</v>
      </c>
      <c r="T989" s="13">
        <v>43958</v>
      </c>
      <c r="U989" s="16">
        <v>3.0166531105900002E-6</v>
      </c>
      <c r="V989" s="14">
        <v>2663</v>
      </c>
      <c r="W989" s="16">
        <v>0</v>
      </c>
      <c r="X989" s="16">
        <v>99.974114558740155</v>
      </c>
      <c r="Y989" s="19">
        <f t="shared" si="31"/>
        <v>-0.99974114558740157</v>
      </c>
    </row>
    <row r="990" spans="1:25">
      <c r="A990">
        <v>2359</v>
      </c>
      <c r="B990" t="s">
        <v>1955</v>
      </c>
      <c r="C990" t="s">
        <v>1956</v>
      </c>
      <c r="D990" t="str">
        <f t="shared" si="30"/>
        <v>Polis POLIS</v>
      </c>
      <c r="E990" s="3" t="s">
        <v>8894</v>
      </c>
      <c r="F990" s="3" t="s">
        <v>8883</v>
      </c>
      <c r="G990" s="3" t="s">
        <v>8883</v>
      </c>
      <c r="H990" s="4">
        <v>395</v>
      </c>
      <c r="I990" s="4">
        <v>4254059.9877560204</v>
      </c>
      <c r="J990" s="6">
        <v>43558</v>
      </c>
      <c r="K990" s="7">
        <v>0.136558875267</v>
      </c>
      <c r="L990" s="7">
        <v>418</v>
      </c>
      <c r="M990" s="7">
        <v>5565788.40670959</v>
      </c>
      <c r="N990" s="9">
        <v>43639</v>
      </c>
      <c r="O990" s="10">
        <v>3.2651952873600001</v>
      </c>
      <c r="P990" s="10">
        <v>1589</v>
      </c>
      <c r="Q990" s="10">
        <v>4278822.1842834</v>
      </c>
      <c r="R990" s="10">
        <v>23.910531490361851</v>
      </c>
      <c r="S990" s="18">
        <v>23.910531490361851</v>
      </c>
      <c r="T990" s="13">
        <v>44382</v>
      </c>
      <c r="U990" s="14">
        <v>6.1181319999999997E-2</v>
      </c>
      <c r="V990" s="14">
        <v>1214</v>
      </c>
      <c r="W990" s="14">
        <v>776582.34</v>
      </c>
      <c r="X990" s="14">
        <v>98.126258474130452</v>
      </c>
      <c r="Y990" s="19">
        <f t="shared" si="31"/>
        <v>-0.98126258474130457</v>
      </c>
    </row>
    <row r="991" spans="1:25">
      <c r="A991">
        <v>2360</v>
      </c>
      <c r="B991" t="s">
        <v>1957</v>
      </c>
      <c r="C991" t="s">
        <v>1958</v>
      </c>
      <c r="D991" t="str">
        <f t="shared" si="30"/>
        <v>Hacken HKN</v>
      </c>
      <c r="E991" s="3" t="s">
        <v>8887</v>
      </c>
      <c r="F991" s="3" t="s">
        <v>8883</v>
      </c>
      <c r="G991" s="3" t="s">
        <v>8883</v>
      </c>
      <c r="H991" s="4">
        <v>850</v>
      </c>
      <c r="I991" s="4">
        <v>595289.61974058568</v>
      </c>
      <c r="J991" s="6">
        <v>43352</v>
      </c>
      <c r="K991" s="7">
        <v>0.37925356626510598</v>
      </c>
      <c r="L991" s="7">
        <v>687</v>
      </c>
      <c r="M991" s="7">
        <v>2032119.85229787</v>
      </c>
      <c r="N991" s="9">
        <v>43380</v>
      </c>
      <c r="O991" s="10">
        <v>0.94006007909774802</v>
      </c>
      <c r="P991" s="10">
        <v>1531</v>
      </c>
      <c r="Q991" s="10">
        <v>5062419.9495534794</v>
      </c>
      <c r="R991" s="10">
        <v>2.4787112441828079</v>
      </c>
      <c r="S991" s="18">
        <v>2.4787112441828079</v>
      </c>
      <c r="T991" s="13">
        <v>43906</v>
      </c>
      <c r="U991" s="14">
        <v>9.7246618674900004E-2</v>
      </c>
      <c r="V991" s="14">
        <v>1319</v>
      </c>
      <c r="W991" s="14">
        <v>533743.88541974523</v>
      </c>
      <c r="X991" s="14">
        <v>89.655276206576545</v>
      </c>
      <c r="Y991" s="19">
        <f t="shared" si="31"/>
        <v>-0.8965527620657654</v>
      </c>
    </row>
    <row r="992" spans="1:25">
      <c r="A992">
        <v>2361</v>
      </c>
      <c r="B992" t="s">
        <v>1959</v>
      </c>
      <c r="C992" t="s">
        <v>1960</v>
      </c>
      <c r="D992" t="str">
        <f t="shared" si="30"/>
        <v>Show SHOW</v>
      </c>
      <c r="E992" s="3" t="s">
        <v>8887</v>
      </c>
      <c r="F992" s="3" t="s">
        <v>8883</v>
      </c>
      <c r="G992" s="3" t="s">
        <v>8883</v>
      </c>
      <c r="H992" s="4">
        <v>2415</v>
      </c>
      <c r="I992" s="4">
        <v>0</v>
      </c>
      <c r="J992" s="6">
        <v>43353</v>
      </c>
      <c r="K992" s="7">
        <v>1.0164055274799501E-3</v>
      </c>
      <c r="L992" s="7">
        <v>2978</v>
      </c>
      <c r="M992" s="7">
        <v>0</v>
      </c>
      <c r="N992" s="9">
        <v>43390</v>
      </c>
      <c r="O992" s="10">
        <v>2.2897566668689299E-3</v>
      </c>
      <c r="P992" s="10">
        <v>2759</v>
      </c>
      <c r="Q992" s="10">
        <v>0</v>
      </c>
      <c r="R992" s="10">
        <v>2.2527983220891121</v>
      </c>
      <c r="S992" s="18">
        <v>2.2527983220891121</v>
      </c>
      <c r="T992" s="13">
        <v>43923</v>
      </c>
      <c r="U992" s="16">
        <v>1.3611576065300001E-5</v>
      </c>
      <c r="V992" s="14">
        <v>2664</v>
      </c>
      <c r="W992" s="16">
        <v>0</v>
      </c>
      <c r="X992" s="16">
        <v>99.405544865869416</v>
      </c>
      <c r="Y992" s="19">
        <f t="shared" si="31"/>
        <v>-0.99405544865869411</v>
      </c>
    </row>
    <row r="993" spans="1:25">
      <c r="A993">
        <v>2362</v>
      </c>
      <c r="B993" t="s">
        <v>1961</v>
      </c>
      <c r="C993" t="s">
        <v>1962</v>
      </c>
      <c r="D993" t="str">
        <f t="shared" si="30"/>
        <v>Steneum Coin STN</v>
      </c>
      <c r="E993" s="3" t="s">
        <v>8898</v>
      </c>
      <c r="F993" s="3" t="s">
        <v>8883</v>
      </c>
      <c r="G993" s="3" t="s">
        <v>8883</v>
      </c>
      <c r="H993" s="4">
        <v>0</v>
      </c>
      <c r="I993" s="4">
        <v>0</v>
      </c>
      <c r="J993" s="6">
        <v>43361</v>
      </c>
      <c r="K993" s="7">
        <v>1.5957798808813099E-2</v>
      </c>
      <c r="L993" s="7">
        <v>1763</v>
      </c>
      <c r="M993" s="7">
        <v>46704.950526755158</v>
      </c>
      <c r="N993" s="9">
        <v>43401</v>
      </c>
      <c r="O993" s="10">
        <v>8.9746467769145993E-2</v>
      </c>
      <c r="P993" s="10">
        <v>2298</v>
      </c>
      <c r="Q993" s="10">
        <v>262668.07767961518</v>
      </c>
      <c r="R993" s="10">
        <v>5.6239879224182996</v>
      </c>
      <c r="S993" s="18">
        <v>5.6239879224182996</v>
      </c>
      <c r="U993" s="14"/>
      <c r="V993" s="14">
        <v>4483</v>
      </c>
      <c r="W993" s="14"/>
      <c r="X993" s="14"/>
      <c r="Y993" s="19">
        <f t="shared" si="31"/>
        <v>0</v>
      </c>
    </row>
    <row r="994" spans="1:25">
      <c r="A994">
        <v>2363</v>
      </c>
      <c r="B994" t="s">
        <v>1963</v>
      </c>
      <c r="C994" t="s">
        <v>1964</v>
      </c>
      <c r="D994" t="str">
        <f t="shared" si="30"/>
        <v>Zap ZAP</v>
      </c>
      <c r="E994" s="3" t="s">
        <v>8894</v>
      </c>
      <c r="F994" s="3" t="s">
        <v>8883</v>
      </c>
      <c r="G994" s="3" t="s">
        <v>8883</v>
      </c>
      <c r="H994" s="4">
        <v>866</v>
      </c>
      <c r="I994" s="4">
        <v>542865.80188196898</v>
      </c>
      <c r="J994" s="6">
        <v>43784</v>
      </c>
      <c r="K994" s="7">
        <v>1.33404593508E-3</v>
      </c>
      <c r="L994" s="7">
        <v>1385</v>
      </c>
      <c r="M994" s="7">
        <v>224559.67205604399</v>
      </c>
      <c r="N994" s="9">
        <v>44271</v>
      </c>
      <c r="O994" s="10">
        <v>0.41078634000000003</v>
      </c>
      <c r="P994" s="10">
        <v>608</v>
      </c>
      <c r="Q994" s="10">
        <v>90489194.530000001</v>
      </c>
      <c r="R994" s="10">
        <v>307.92518398203879</v>
      </c>
      <c r="S994" s="18">
        <v>307.92518398203879</v>
      </c>
      <c r="T994" s="13">
        <v>44637</v>
      </c>
      <c r="U994" s="14">
        <v>4.5310912344724303E-3</v>
      </c>
      <c r="V994" s="14">
        <v>1125</v>
      </c>
      <c r="W994" s="14">
        <v>1137451.3500000001</v>
      </c>
      <c r="X994" s="14">
        <v>98.896971297908195</v>
      </c>
      <c r="Y994" s="19">
        <f t="shared" si="31"/>
        <v>-0.98896971297908198</v>
      </c>
    </row>
    <row r="995" spans="1:25">
      <c r="A995">
        <v>2364</v>
      </c>
      <c r="B995" t="s">
        <v>1965</v>
      </c>
      <c r="C995" t="s">
        <v>1966</v>
      </c>
      <c r="D995" t="str">
        <f t="shared" si="30"/>
        <v>TokenClub TCT</v>
      </c>
      <c r="E995" s="3" t="s">
        <v>8887</v>
      </c>
      <c r="F995" s="3" t="s">
        <v>8883</v>
      </c>
      <c r="G995" s="3" t="s">
        <v>8883</v>
      </c>
      <c r="H995" s="4">
        <v>547</v>
      </c>
      <c r="I995" s="4">
        <v>2136562.6455425299</v>
      </c>
      <c r="J995" s="6">
        <v>43903</v>
      </c>
      <c r="K995" s="7">
        <v>2.83859559702E-3</v>
      </c>
      <c r="L995" s="7">
        <v>671</v>
      </c>
      <c r="M995" s="7">
        <v>2136562.6455425299</v>
      </c>
      <c r="N995" s="9">
        <v>44325</v>
      </c>
      <c r="O995" s="10">
        <v>0.11770992</v>
      </c>
      <c r="P995" s="10">
        <v>709</v>
      </c>
      <c r="Q995" s="10">
        <v>64119550.880000003</v>
      </c>
      <c r="R995" s="10">
        <v>41.467661023491203</v>
      </c>
      <c r="S995" s="18">
        <v>41.467661023491203</v>
      </c>
      <c r="T995" s="13">
        <v>44616</v>
      </c>
      <c r="U995" s="14">
        <v>1.4528678311115499E-2</v>
      </c>
      <c r="V995" s="14">
        <v>558</v>
      </c>
      <c r="W995" s="14">
        <v>13574651.109999999</v>
      </c>
      <c r="X995" s="14">
        <v>87.657218430599997</v>
      </c>
      <c r="Y995" s="19">
        <f t="shared" si="31"/>
        <v>-0.87657218430599992</v>
      </c>
    </row>
    <row r="996" spans="1:25">
      <c r="A996">
        <v>2366</v>
      </c>
      <c r="B996" t="s">
        <v>1967</v>
      </c>
      <c r="C996" t="s">
        <v>199</v>
      </c>
      <c r="D996" t="str">
        <f t="shared" si="30"/>
        <v>FairGame FAIR</v>
      </c>
      <c r="E996" s="3" t="s">
        <v>8892</v>
      </c>
      <c r="F996" s="3" t="s">
        <v>8883</v>
      </c>
      <c r="G996" s="3" t="s">
        <v>8883</v>
      </c>
      <c r="H996" s="4">
        <v>2287</v>
      </c>
      <c r="I996" s="4">
        <v>0</v>
      </c>
      <c r="J996" s="6">
        <v>43903</v>
      </c>
      <c r="K996" s="7">
        <v>7.8240039945099999E-4</v>
      </c>
      <c r="L996" s="7">
        <v>2483</v>
      </c>
      <c r="M996" s="7">
        <v>0</v>
      </c>
      <c r="N996" s="9">
        <v>44526</v>
      </c>
      <c r="O996" s="10">
        <v>7.5370281371065856E-2</v>
      </c>
      <c r="P996" s="10">
        <v>885</v>
      </c>
      <c r="Q996" s="10">
        <v>36155214.990000002</v>
      </c>
      <c r="R996" s="10">
        <v>96.332110034647457</v>
      </c>
      <c r="S996" s="18">
        <v>96.332110034647457</v>
      </c>
      <c r="T996" s="13">
        <v>44687</v>
      </c>
      <c r="U996" s="14">
        <v>1.8118882830473559E-3</v>
      </c>
      <c r="V996" s="14">
        <v>1012</v>
      </c>
      <c r="W996" s="14">
        <v>1787938.65</v>
      </c>
      <c r="X996" s="14">
        <v>97.596017621153621</v>
      </c>
      <c r="Y996" s="19">
        <f t="shared" si="31"/>
        <v>-0.97596017621153619</v>
      </c>
    </row>
    <row r="997" spans="1:25">
      <c r="A997">
        <v>2367</v>
      </c>
      <c r="B997" t="s">
        <v>1968</v>
      </c>
      <c r="C997" t="s">
        <v>1969</v>
      </c>
      <c r="D997" t="str">
        <f t="shared" si="30"/>
        <v>Aigang AIX</v>
      </c>
      <c r="E997" s="3" t="s">
        <v>8887</v>
      </c>
      <c r="F997" s="3" t="s">
        <v>8883</v>
      </c>
      <c r="G997" s="3" t="s">
        <v>8883</v>
      </c>
      <c r="H997" s="4">
        <v>1902</v>
      </c>
      <c r="I997" s="4">
        <v>6678.0052070434203</v>
      </c>
      <c r="J997" s="6">
        <v>43917</v>
      </c>
      <c r="K997" s="8">
        <v>9.2421626650599997E-5</v>
      </c>
      <c r="L997" s="7">
        <v>2075</v>
      </c>
      <c r="M997" s="7">
        <v>4110.5198702550597</v>
      </c>
      <c r="N997" s="9">
        <v>44497</v>
      </c>
      <c r="O997" s="10">
        <v>0.1</v>
      </c>
      <c r="P997" s="10">
        <v>2040</v>
      </c>
      <c r="Q997" s="10">
        <v>860584.44</v>
      </c>
      <c r="R997" s="10">
        <v>1081.997835615359</v>
      </c>
      <c r="S997" s="18">
        <v>1081.997835615359</v>
      </c>
      <c r="T997" s="13">
        <v>44568</v>
      </c>
      <c r="U997" s="16">
        <v>8.5499897305631994E-5</v>
      </c>
      <c r="V997" s="14">
        <v>1651</v>
      </c>
      <c r="W997" s="16">
        <v>148413.73000000001</v>
      </c>
      <c r="X997" s="16">
        <v>99.914500102694376</v>
      </c>
      <c r="Y997" s="19">
        <f t="shared" si="31"/>
        <v>-0.99914500102694381</v>
      </c>
    </row>
    <row r="998" spans="1:25">
      <c r="A998">
        <v>2369</v>
      </c>
      <c r="B998" t="s">
        <v>1970</v>
      </c>
      <c r="C998" t="s">
        <v>1971</v>
      </c>
      <c r="D998" t="str">
        <f t="shared" si="30"/>
        <v>Insolar XNS</v>
      </c>
      <c r="E998" s="3" t="s">
        <v>8887</v>
      </c>
      <c r="F998" s="3" t="s">
        <v>8883</v>
      </c>
      <c r="G998" s="3" t="s">
        <v>8883</v>
      </c>
      <c r="H998" s="4">
        <v>103</v>
      </c>
      <c r="I998" s="4">
        <v>37866237.218800001</v>
      </c>
      <c r="J998" s="6">
        <v>43793</v>
      </c>
      <c r="K998" s="7">
        <v>0.151571662212</v>
      </c>
      <c r="L998" s="7">
        <v>454</v>
      </c>
      <c r="M998" s="7">
        <v>4926079.0218900004</v>
      </c>
      <c r="N998" s="9">
        <v>43893</v>
      </c>
      <c r="O998" s="10">
        <v>1.3169897243199999</v>
      </c>
      <c r="P998" s="10">
        <v>2122</v>
      </c>
      <c r="Q998" s="10">
        <v>607468.49651859433</v>
      </c>
      <c r="R998" s="10">
        <v>8.6888914794505254</v>
      </c>
      <c r="S998" s="18">
        <v>8.6888914794505254</v>
      </c>
      <c r="T998" s="13">
        <v>44256</v>
      </c>
      <c r="U998" s="14">
        <v>1.0024018717E-4</v>
      </c>
      <c r="V998" s="14">
        <v>2564</v>
      </c>
      <c r="W998" s="14">
        <v>0</v>
      </c>
      <c r="X998" s="14">
        <v>99.992388688740789</v>
      </c>
      <c r="Y998" s="19">
        <f t="shared" si="31"/>
        <v>-0.99992388688740785</v>
      </c>
    </row>
    <row r="999" spans="1:25">
      <c r="A999">
        <v>2370</v>
      </c>
      <c r="B999" t="s">
        <v>1972</v>
      </c>
      <c r="C999" t="s">
        <v>1973</v>
      </c>
      <c r="D999" t="str">
        <f t="shared" si="30"/>
        <v>Bitcoin God GOD</v>
      </c>
      <c r="E999" s="3" t="s">
        <v>8881</v>
      </c>
      <c r="F999" s="3" t="s">
        <v>8883</v>
      </c>
      <c r="G999" s="3" t="s">
        <v>8883</v>
      </c>
      <c r="H999" s="4">
        <v>2122</v>
      </c>
      <c r="I999" s="4">
        <v>0</v>
      </c>
      <c r="J999" s="6">
        <v>43502</v>
      </c>
      <c r="K999" s="7">
        <v>0.67432564400700001</v>
      </c>
      <c r="L999" s="7">
        <v>2979</v>
      </c>
      <c r="M999" s="7">
        <v>0</v>
      </c>
      <c r="N999" s="9">
        <v>43580</v>
      </c>
      <c r="O999" s="10">
        <v>39.971477113900001</v>
      </c>
      <c r="P999" s="10">
        <v>2760</v>
      </c>
      <c r="Q999" s="10">
        <v>0</v>
      </c>
      <c r="R999" s="10">
        <v>59.276222799981589</v>
      </c>
      <c r="S999" s="18">
        <v>59.276222799981589</v>
      </c>
      <c r="T999" s="13">
        <v>43970</v>
      </c>
      <c r="U999" s="14">
        <v>6.7889773767999997E-2</v>
      </c>
      <c r="V999" s="14">
        <v>2665</v>
      </c>
      <c r="W999" s="14">
        <v>0</v>
      </c>
      <c r="X999" s="14">
        <v>99.830154453450533</v>
      </c>
      <c r="Y999" s="19">
        <f t="shared" si="31"/>
        <v>-0.99830154453450537</v>
      </c>
    </row>
    <row r="1000" spans="1:25">
      <c r="A1000">
        <v>2371</v>
      </c>
      <c r="B1000" t="s">
        <v>1974</v>
      </c>
      <c r="C1000" t="s">
        <v>1975</v>
      </c>
      <c r="D1000" t="str">
        <f t="shared" si="30"/>
        <v>United Traders Token UTT</v>
      </c>
      <c r="E1000" s="3" t="s">
        <v>8898</v>
      </c>
      <c r="F1000" s="3" t="s">
        <v>8883</v>
      </c>
      <c r="G1000" s="3" t="s">
        <v>8883</v>
      </c>
      <c r="H1000" s="4">
        <v>303</v>
      </c>
      <c r="I1000" s="4">
        <v>6807786.5385139203</v>
      </c>
      <c r="J1000" s="6">
        <v>44152</v>
      </c>
      <c r="K1000" s="7">
        <v>4.1396000000000002E-2</v>
      </c>
      <c r="L1000" s="7">
        <v>547</v>
      </c>
      <c r="M1000" s="7">
        <v>3423221.7473168098</v>
      </c>
      <c r="N1000" s="9">
        <v>44302</v>
      </c>
      <c r="O1000" s="10">
        <v>1.15627524</v>
      </c>
      <c r="P1000" s="10">
        <v>2591</v>
      </c>
      <c r="Q1000" s="10">
        <v>0</v>
      </c>
      <c r="R1000" s="10">
        <v>27.932052372209871</v>
      </c>
      <c r="S1000" s="18">
        <v>27.932052372209871</v>
      </c>
      <c r="T1000" s="13">
        <v>44687</v>
      </c>
      <c r="U1000" s="14">
        <v>7.1969334574860294E-2</v>
      </c>
      <c r="V1000" s="14">
        <v>2575</v>
      </c>
      <c r="W1000" s="14">
        <v>0</v>
      </c>
      <c r="X1000" s="14">
        <v>93.775760987940885</v>
      </c>
      <c r="Y1000" s="19">
        <f t="shared" si="31"/>
        <v>-0.93775760987940882</v>
      </c>
    </row>
    <row r="1001" spans="1:25">
      <c r="A1001">
        <v>2372</v>
      </c>
      <c r="B1001" t="s">
        <v>1976</v>
      </c>
      <c r="C1001" t="s">
        <v>1977</v>
      </c>
      <c r="D1001" t="str">
        <f t="shared" si="30"/>
        <v>CDX Network CDX</v>
      </c>
      <c r="E1001" s="3" t="s">
        <v>8887</v>
      </c>
      <c r="F1001" s="3" t="s">
        <v>8883</v>
      </c>
      <c r="G1001" s="3" t="s">
        <v>8883</v>
      </c>
      <c r="H1001" s="4">
        <v>1646</v>
      </c>
      <c r="I1001" s="4">
        <v>48715.052513647097</v>
      </c>
      <c r="J1001" s="6">
        <v>43461</v>
      </c>
      <c r="K1001" s="7">
        <v>1.0227785205199999E-3</v>
      </c>
      <c r="L1001" s="7">
        <v>1833</v>
      </c>
      <c r="M1001" s="7">
        <v>33291.440842926</v>
      </c>
      <c r="N1001" s="9">
        <v>43546</v>
      </c>
      <c r="O1001" s="10">
        <v>2.8590030951799999E-2</v>
      </c>
      <c r="P1001" s="10">
        <v>2026</v>
      </c>
      <c r="Q1001" s="10">
        <v>930605.50748108991</v>
      </c>
      <c r="R1001" s="10">
        <v>27.953296220245502</v>
      </c>
      <c r="S1001" s="18">
        <v>27.953296220245502</v>
      </c>
      <c r="T1001" s="13">
        <v>44189</v>
      </c>
      <c r="U1001" s="14">
        <v>7.1279994447E-4</v>
      </c>
      <c r="V1001" s="14">
        <v>2063</v>
      </c>
      <c r="W1001" s="14">
        <v>23198.786992720619</v>
      </c>
      <c r="X1001" s="14">
        <v>97.506823459996568</v>
      </c>
      <c r="Y1001" s="19">
        <f t="shared" si="31"/>
        <v>-0.97506823459996572</v>
      </c>
    </row>
    <row r="1002" spans="1:25">
      <c r="A1002">
        <v>2373</v>
      </c>
      <c r="B1002" t="s">
        <v>1978</v>
      </c>
      <c r="C1002" t="s">
        <v>1979</v>
      </c>
      <c r="D1002" t="str">
        <f t="shared" si="30"/>
        <v>Trade Token TIO</v>
      </c>
      <c r="E1002" s="3" t="s">
        <v>8898</v>
      </c>
      <c r="F1002" s="3" t="s">
        <v>8883</v>
      </c>
      <c r="G1002" s="3" t="s">
        <v>8883</v>
      </c>
      <c r="H1002" s="4">
        <v>0</v>
      </c>
      <c r="I1002" s="4">
        <v>0</v>
      </c>
      <c r="J1002" s="6">
        <v>43354</v>
      </c>
      <c r="K1002" s="7">
        <v>0.112460099160671</v>
      </c>
      <c r="L1002" s="7">
        <v>294</v>
      </c>
      <c r="M1002" s="7">
        <v>10112573.61038827</v>
      </c>
      <c r="N1002" s="9">
        <v>43391</v>
      </c>
      <c r="O1002" s="10">
        <v>0.25115513801574701</v>
      </c>
      <c r="P1002" s="10">
        <v>1035</v>
      </c>
      <c r="Q1002" s="10">
        <v>22584230.671741061</v>
      </c>
      <c r="R1002" s="10">
        <v>2.2332822031120858</v>
      </c>
      <c r="S1002" s="18">
        <v>2.2332822031120858</v>
      </c>
      <c r="U1002" s="14"/>
      <c r="V1002" s="14">
        <v>4289</v>
      </c>
      <c r="W1002" s="14"/>
      <c r="X1002" s="14"/>
      <c r="Y1002" s="19">
        <f t="shared" si="31"/>
        <v>0</v>
      </c>
    </row>
    <row r="1003" spans="1:25">
      <c r="A1003">
        <v>2375</v>
      </c>
      <c r="B1003" t="s">
        <v>1980</v>
      </c>
      <c r="C1003" t="s">
        <v>1981</v>
      </c>
      <c r="D1003" t="str">
        <f t="shared" si="30"/>
        <v>QunQun QUN</v>
      </c>
      <c r="E1003" s="3" t="s">
        <v>8887</v>
      </c>
      <c r="F1003" s="3" t="s">
        <v>8883</v>
      </c>
      <c r="G1003" s="3" t="s">
        <v>8883</v>
      </c>
      <c r="H1003" s="4">
        <v>567</v>
      </c>
      <c r="I1003" s="4">
        <v>1995924.010977322</v>
      </c>
      <c r="J1003" s="6">
        <v>43492</v>
      </c>
      <c r="K1003" s="7">
        <v>2.5251139803899999E-3</v>
      </c>
      <c r="L1003" s="7">
        <v>764</v>
      </c>
      <c r="M1003" s="7">
        <v>1677076.0838016721</v>
      </c>
      <c r="N1003" s="9">
        <v>43640</v>
      </c>
      <c r="O1003" s="10">
        <v>2.52583136176E-2</v>
      </c>
      <c r="P1003" s="10">
        <v>1141</v>
      </c>
      <c r="Q1003" s="10">
        <v>16155779.82299328</v>
      </c>
      <c r="R1003" s="10">
        <v>10.002840986092391</v>
      </c>
      <c r="S1003" s="18">
        <v>10.002840986092391</v>
      </c>
      <c r="T1003" s="13">
        <v>44201</v>
      </c>
      <c r="U1003" s="14">
        <v>1.8937278215400001E-3</v>
      </c>
      <c r="V1003" s="14">
        <v>1076</v>
      </c>
      <c r="W1003" s="14">
        <v>1382000.476259225</v>
      </c>
      <c r="X1003" s="14">
        <v>92.502556385156083</v>
      </c>
      <c r="Y1003" s="19">
        <f t="shared" si="31"/>
        <v>-0.92502556385156087</v>
      </c>
    </row>
    <row r="1004" spans="1:25">
      <c r="A1004">
        <v>2376</v>
      </c>
      <c r="B1004" t="s">
        <v>1982</v>
      </c>
      <c r="C1004" t="s">
        <v>1983</v>
      </c>
      <c r="D1004" t="str">
        <f t="shared" si="30"/>
        <v>TopChain TOPC</v>
      </c>
      <c r="E1004" s="3" t="s">
        <v>8887</v>
      </c>
      <c r="F1004" s="3" t="s">
        <v>8883</v>
      </c>
      <c r="G1004" s="3" t="s">
        <v>8883</v>
      </c>
      <c r="H1004" s="4">
        <v>2219</v>
      </c>
      <c r="I1004" s="4">
        <v>0</v>
      </c>
      <c r="J1004" s="6">
        <v>43502</v>
      </c>
      <c r="K1004" s="7">
        <v>3.9090313603199998E-3</v>
      </c>
      <c r="L1004" s="7">
        <v>2980</v>
      </c>
      <c r="M1004" s="7">
        <v>0</v>
      </c>
      <c r="N1004" s="9">
        <v>43579</v>
      </c>
      <c r="O1004" s="10">
        <v>2.96566262111E-2</v>
      </c>
      <c r="P1004" s="10">
        <v>2761</v>
      </c>
      <c r="Q1004" s="10">
        <v>0</v>
      </c>
      <c r="R1004" s="10">
        <v>7.5866943693877813</v>
      </c>
      <c r="S1004" s="18">
        <v>7.5866943693877813</v>
      </c>
      <c r="T1004" s="13">
        <v>44687</v>
      </c>
      <c r="U1004" s="14">
        <v>5.4101139139978399E-4</v>
      </c>
      <c r="V1004" s="14">
        <v>2666</v>
      </c>
      <c r="W1004" s="14">
        <v>0</v>
      </c>
      <c r="X1004" s="14">
        <v>98.175748692555956</v>
      </c>
      <c r="Y1004" s="19">
        <f t="shared" si="31"/>
        <v>-0.98175748692555953</v>
      </c>
    </row>
    <row r="1005" spans="1:25">
      <c r="A1005">
        <v>2377</v>
      </c>
      <c r="B1005" t="s">
        <v>1984</v>
      </c>
      <c r="C1005" t="s">
        <v>1985</v>
      </c>
      <c r="D1005" t="str">
        <f t="shared" si="30"/>
        <v>Leverj LEV</v>
      </c>
      <c r="E1005" s="3" t="s">
        <v>3686</v>
      </c>
      <c r="F1005" s="3" t="s">
        <v>8883</v>
      </c>
      <c r="G1005" s="3" t="s">
        <v>8883</v>
      </c>
      <c r="H1005" s="4">
        <v>1322</v>
      </c>
      <c r="I1005" s="4">
        <v>802282.9282064212</v>
      </c>
      <c r="J1005" s="6">
        <v>43434</v>
      </c>
      <c r="K1005" s="7">
        <v>3.5216722562099998E-3</v>
      </c>
      <c r="L1005" s="7">
        <v>1209</v>
      </c>
      <c r="M1005" s="7">
        <v>415876.07482143398</v>
      </c>
      <c r="N1005" s="9">
        <v>44216</v>
      </c>
      <c r="O1005" s="10">
        <v>0.14027317842961001</v>
      </c>
      <c r="P1005" s="10">
        <v>1134</v>
      </c>
      <c r="Q1005" s="10">
        <v>16564931.261040671</v>
      </c>
      <c r="R1005" s="10">
        <v>39.831411961251348</v>
      </c>
      <c r="S1005" s="18">
        <v>39.831411961251348</v>
      </c>
      <c r="U1005" s="14"/>
      <c r="V1005" s="14">
        <v>4292</v>
      </c>
      <c r="W1005" s="14"/>
      <c r="X1005" s="14"/>
      <c r="Y1005" s="19">
        <f t="shared" si="31"/>
        <v>0</v>
      </c>
    </row>
    <row r="1006" spans="1:25">
      <c r="A1006">
        <v>2379</v>
      </c>
      <c r="B1006" t="s">
        <v>1986</v>
      </c>
      <c r="C1006" t="s">
        <v>1987</v>
      </c>
      <c r="D1006" t="str">
        <f t="shared" si="30"/>
        <v>Kcash KCASH</v>
      </c>
      <c r="E1006" s="3" t="s">
        <v>8887</v>
      </c>
      <c r="F1006" s="3" t="s">
        <v>8883</v>
      </c>
      <c r="G1006" s="3" t="s">
        <v>8883</v>
      </c>
      <c r="H1006" s="4">
        <v>639</v>
      </c>
      <c r="I1006" s="4">
        <v>1465725.2119213101</v>
      </c>
      <c r="J1006" s="6">
        <v>43903</v>
      </c>
      <c r="K1006" s="7">
        <v>2.1728877772599999E-3</v>
      </c>
      <c r="L1006" s="7">
        <v>813</v>
      </c>
      <c r="M1006" s="7">
        <v>1465725.2119213101</v>
      </c>
      <c r="N1006" s="9">
        <v>44069</v>
      </c>
      <c r="O1006" s="10">
        <v>0.130247942422</v>
      </c>
      <c r="P1006" s="10">
        <v>777</v>
      </c>
      <c r="Q1006" s="10">
        <v>51033000.872760199</v>
      </c>
      <c r="R1006" s="10">
        <v>59.94232366028676</v>
      </c>
      <c r="S1006" s="18">
        <v>59.94232366028676</v>
      </c>
      <c r="T1006" s="13">
        <v>44616</v>
      </c>
      <c r="U1006" s="14">
        <v>1.5180474708208179E-3</v>
      </c>
      <c r="V1006" s="14">
        <v>1213</v>
      </c>
      <c r="W1006" s="14">
        <v>782621.61</v>
      </c>
      <c r="X1006" s="14">
        <v>98.834494086745423</v>
      </c>
      <c r="Y1006" s="19">
        <f t="shared" si="31"/>
        <v>-0.98834494086745428</v>
      </c>
    </row>
    <row r="1007" spans="1:25">
      <c r="A1007">
        <v>2381</v>
      </c>
      <c r="B1007" t="s">
        <v>1988</v>
      </c>
      <c r="C1007" t="s">
        <v>1989</v>
      </c>
      <c r="D1007" t="str">
        <f t="shared" si="30"/>
        <v>Spectre.ai Dividend Token SXDT</v>
      </c>
      <c r="E1007" s="3" t="s">
        <v>3686</v>
      </c>
      <c r="F1007" s="3" t="s">
        <v>8883</v>
      </c>
      <c r="G1007" s="3" t="s">
        <v>8883</v>
      </c>
      <c r="H1007" s="4">
        <v>1266</v>
      </c>
      <c r="I1007" s="4">
        <v>5809887.2639710046</v>
      </c>
      <c r="J1007" s="6">
        <v>43349</v>
      </c>
      <c r="K1007" s="7">
        <v>8.3761423826217707E-2</v>
      </c>
      <c r="L1007" s="7">
        <v>374</v>
      </c>
      <c r="M1007" s="7">
        <v>6874594.7784063686</v>
      </c>
      <c r="N1007" s="9">
        <v>43407</v>
      </c>
      <c r="O1007" s="10">
        <v>0.77914443657499999</v>
      </c>
      <c r="P1007" s="10">
        <v>710</v>
      </c>
      <c r="Q1007" s="10">
        <v>63947125.426326863</v>
      </c>
      <c r="R1007" s="10">
        <v>9.3019483311495978</v>
      </c>
      <c r="S1007" s="18">
        <v>9.3019483311495978</v>
      </c>
      <c r="T1007" s="13">
        <v>44217</v>
      </c>
      <c r="U1007" s="14">
        <v>3.9523438647449997E-2</v>
      </c>
      <c r="V1007" s="14">
        <v>859</v>
      </c>
      <c r="W1007" s="14">
        <v>3243827.677931359</v>
      </c>
      <c r="X1007" s="14">
        <v>94.927328388406522</v>
      </c>
      <c r="Y1007" s="19">
        <f t="shared" si="31"/>
        <v>-0.94927328388406518</v>
      </c>
    </row>
    <row r="1008" spans="1:25">
      <c r="A1008">
        <v>2382</v>
      </c>
      <c r="B1008" t="s">
        <v>1990</v>
      </c>
      <c r="C1008" t="s">
        <v>1991</v>
      </c>
      <c r="D1008" t="str">
        <f t="shared" si="30"/>
        <v>Spectre.ai Utility Token SXUT</v>
      </c>
      <c r="E1008" s="3" t="s">
        <v>8887</v>
      </c>
      <c r="F1008" s="3" t="s">
        <v>8883</v>
      </c>
      <c r="G1008" s="3" t="s">
        <v>8883</v>
      </c>
      <c r="H1008" s="4">
        <v>1315</v>
      </c>
      <c r="I1008" s="4">
        <v>903809.09838677803</v>
      </c>
      <c r="J1008" s="6">
        <v>43321</v>
      </c>
      <c r="K1008" s="7">
        <v>6.4427600000000002E-2</v>
      </c>
      <c r="L1008" s="7">
        <v>737</v>
      </c>
      <c r="M1008" s="7">
        <v>1782042.9178500001</v>
      </c>
      <c r="N1008" s="9">
        <v>43322</v>
      </c>
      <c r="O1008" s="10">
        <v>0.65190599999999999</v>
      </c>
      <c r="P1008" s="10">
        <v>1832</v>
      </c>
      <c r="Q1008" s="10">
        <v>1888687.6221</v>
      </c>
      <c r="R1008" s="10">
        <v>10.118427506224039</v>
      </c>
      <c r="S1008" s="18">
        <v>10.118427506224039</v>
      </c>
      <c r="T1008" s="13">
        <v>44677</v>
      </c>
      <c r="U1008" s="14">
        <v>6.0615977616924619E-3</v>
      </c>
      <c r="V1008" s="14">
        <v>1649</v>
      </c>
      <c r="W1008" s="14">
        <v>149600.72</v>
      </c>
      <c r="X1008" s="14">
        <v>99.070173036957414</v>
      </c>
      <c r="Y1008" s="19">
        <f t="shared" si="31"/>
        <v>-0.9907017303695741</v>
      </c>
    </row>
    <row r="1009" spans="1:25">
      <c r="A1009">
        <v>2383</v>
      </c>
      <c r="B1009" t="s">
        <v>1992</v>
      </c>
      <c r="C1009" t="s">
        <v>1993</v>
      </c>
      <c r="D1009" t="str">
        <f t="shared" si="30"/>
        <v>Jingtum Tech SWTC</v>
      </c>
      <c r="E1009" s="3" t="s">
        <v>8887</v>
      </c>
      <c r="F1009" s="3" t="s">
        <v>8883</v>
      </c>
      <c r="G1009" s="3" t="s">
        <v>8883</v>
      </c>
      <c r="H1009" s="4">
        <v>2355</v>
      </c>
      <c r="I1009" s="4">
        <v>0</v>
      </c>
      <c r="J1009" s="6">
        <v>43320</v>
      </c>
      <c r="K1009" s="7">
        <v>1.4939145185053301E-3</v>
      </c>
      <c r="L1009" s="7">
        <v>2981</v>
      </c>
      <c r="M1009" s="7">
        <v>0</v>
      </c>
      <c r="N1009" s="9">
        <v>43324</v>
      </c>
      <c r="O1009" s="10">
        <v>2.04424536786973E-3</v>
      </c>
      <c r="P1009" s="10">
        <v>2762</v>
      </c>
      <c r="Q1009" s="10">
        <v>0</v>
      </c>
      <c r="R1009" s="10">
        <v>1.3683817531373941</v>
      </c>
      <c r="S1009" s="18">
        <v>1.3683817531373941</v>
      </c>
      <c r="T1009" s="13">
        <v>44015</v>
      </c>
      <c r="U1009" s="16">
        <v>3.22235425764E-5</v>
      </c>
      <c r="V1009" s="14">
        <v>2667</v>
      </c>
      <c r="W1009" s="16">
        <v>0</v>
      </c>
      <c r="X1009" s="16">
        <v>98.423694969162156</v>
      </c>
      <c r="Y1009" s="19">
        <f t="shared" si="31"/>
        <v>-0.98423694969162157</v>
      </c>
    </row>
    <row r="1010" spans="1:25">
      <c r="A1010">
        <v>2384</v>
      </c>
      <c r="B1010" t="s">
        <v>1994</v>
      </c>
      <c r="C1010" t="s">
        <v>1995</v>
      </c>
      <c r="D1010" t="str">
        <f t="shared" si="30"/>
        <v>Vezt VZT</v>
      </c>
      <c r="E1010" s="3" t="s">
        <v>8893</v>
      </c>
      <c r="F1010" s="3" t="s">
        <v>8883</v>
      </c>
      <c r="G1010" s="3" t="s">
        <v>8883</v>
      </c>
      <c r="H1010" s="4">
        <v>1357</v>
      </c>
      <c r="I1010" s="4">
        <v>494794.3001488602</v>
      </c>
      <c r="J1010" s="6">
        <v>43328</v>
      </c>
      <c r="K1010" s="7">
        <v>9.0450877323746699E-3</v>
      </c>
      <c r="L1010" s="7">
        <v>1133</v>
      </c>
      <c r="M1010" s="7">
        <v>527191.28362553183</v>
      </c>
      <c r="N1010" s="9">
        <v>43368</v>
      </c>
      <c r="O1010" s="10">
        <v>0.11212132871151</v>
      </c>
      <c r="P1010" s="10">
        <v>1423</v>
      </c>
      <c r="Q1010" s="10">
        <v>6912019.125751961</v>
      </c>
      <c r="R1010" s="10">
        <v>12.39582545011689</v>
      </c>
      <c r="S1010" s="18">
        <v>12.39582545011689</v>
      </c>
      <c r="T1010" s="13">
        <v>43903</v>
      </c>
      <c r="U1010" s="14">
        <v>1.23134047713E-2</v>
      </c>
      <c r="V1010" s="14">
        <v>1337</v>
      </c>
      <c r="W1010" s="14">
        <v>494794.3001488602</v>
      </c>
      <c r="X1010" s="14">
        <v>89.017785542853673</v>
      </c>
      <c r="Y1010" s="19">
        <f t="shared" si="31"/>
        <v>-0.89017785542853678</v>
      </c>
    </row>
    <row r="1011" spans="1:25">
      <c r="A1011">
        <v>2385</v>
      </c>
      <c r="B1011" t="s">
        <v>1996</v>
      </c>
      <c r="C1011" t="s">
        <v>1997</v>
      </c>
      <c r="D1011" t="str">
        <f t="shared" si="30"/>
        <v>Cloud CLD</v>
      </c>
      <c r="E1011" s="3" t="s">
        <v>8887</v>
      </c>
      <c r="F1011" s="3" t="s">
        <v>8883</v>
      </c>
      <c r="G1011" s="3" t="s">
        <v>8883</v>
      </c>
      <c r="H1011" s="4">
        <v>0</v>
      </c>
      <c r="I1011" s="4">
        <v>0</v>
      </c>
      <c r="J1011" s="6">
        <v>43321</v>
      </c>
      <c r="K1011" s="7">
        <v>2.0081697031855601E-2</v>
      </c>
      <c r="L1011" s="7">
        <v>4673</v>
      </c>
      <c r="M1011" s="7">
        <v>0</v>
      </c>
      <c r="N1011" s="9">
        <v>43322</v>
      </c>
      <c r="O1011" s="10">
        <v>3.1243668869137799E-2</v>
      </c>
      <c r="P1011" s="10">
        <v>2763</v>
      </c>
      <c r="Q1011" s="10">
        <v>0</v>
      </c>
      <c r="R1011" s="10">
        <v>1.555828116497125</v>
      </c>
      <c r="S1011" s="18">
        <v>1.555828116497125</v>
      </c>
      <c r="U1011" s="14"/>
      <c r="V1011" s="14">
        <v>4673</v>
      </c>
      <c r="W1011" s="14"/>
      <c r="X1011" s="14"/>
      <c r="Y1011" s="19">
        <f t="shared" si="31"/>
        <v>0</v>
      </c>
    </row>
    <row r="1012" spans="1:25">
      <c r="A1012">
        <v>2386</v>
      </c>
      <c r="B1012" t="s">
        <v>1998</v>
      </c>
      <c r="C1012" t="s">
        <v>1999</v>
      </c>
      <c r="D1012" t="str">
        <f t="shared" si="30"/>
        <v>KZ Cash KZC</v>
      </c>
      <c r="E1012" s="3" t="s">
        <v>8893</v>
      </c>
      <c r="F1012" s="3" t="s">
        <v>8883</v>
      </c>
      <c r="G1012" s="3" t="s">
        <v>8883</v>
      </c>
      <c r="H1012" s="4">
        <v>1139</v>
      </c>
      <c r="I1012" s="4">
        <v>74605.927259029486</v>
      </c>
      <c r="J1012" s="6">
        <v>44100</v>
      </c>
      <c r="K1012" s="7">
        <v>7.1042791153999997E-4</v>
      </c>
      <c r="L1012" s="7">
        <v>2131</v>
      </c>
      <c r="M1012" s="7">
        <v>1111.106761944307</v>
      </c>
      <c r="N1012" s="9">
        <v>44180</v>
      </c>
      <c r="O1012" s="10">
        <v>0.96336899697218004</v>
      </c>
      <c r="P1012" s="10">
        <v>1900</v>
      </c>
      <c r="Q1012" s="10">
        <v>1506705.7324126901</v>
      </c>
      <c r="R1012" s="10">
        <v>1356.040467052987</v>
      </c>
      <c r="S1012" s="18">
        <v>1356.040467052987</v>
      </c>
      <c r="T1012" s="13">
        <v>44219</v>
      </c>
      <c r="U1012" s="14">
        <v>3.7501664194999998E-4</v>
      </c>
      <c r="V1012" s="14">
        <v>2456</v>
      </c>
      <c r="W1012" s="14">
        <v>586.52471270314243</v>
      </c>
      <c r="X1012" s="14">
        <v>99.961072377964342</v>
      </c>
      <c r="Y1012" s="19">
        <f t="shared" si="31"/>
        <v>-0.99961072377964344</v>
      </c>
    </row>
    <row r="1013" spans="1:25">
      <c r="A1013">
        <v>2387</v>
      </c>
      <c r="B1013" t="s">
        <v>2000</v>
      </c>
      <c r="C1013" t="s">
        <v>2001</v>
      </c>
      <c r="D1013" t="str">
        <f t="shared" si="30"/>
        <v>Bitcoin Atom BCA</v>
      </c>
      <c r="E1013" s="3" t="s">
        <v>8881</v>
      </c>
      <c r="F1013" s="3" t="s">
        <v>8882</v>
      </c>
      <c r="G1013" s="3" t="s">
        <v>8883</v>
      </c>
      <c r="H1013" s="4">
        <v>1360</v>
      </c>
      <c r="I1013" s="4">
        <v>477872.53488137998</v>
      </c>
      <c r="J1013" s="6">
        <v>43903</v>
      </c>
      <c r="K1013" s="7">
        <v>1.8800961483099999E-2</v>
      </c>
      <c r="L1013" s="7">
        <v>1162</v>
      </c>
      <c r="M1013" s="7">
        <v>477872.53488137998</v>
      </c>
      <c r="N1013" s="9">
        <v>44363</v>
      </c>
      <c r="O1013" s="10">
        <v>2.99291186</v>
      </c>
      <c r="P1013" s="10">
        <v>1746</v>
      </c>
      <c r="Q1013" s="10">
        <v>2549174.5</v>
      </c>
      <c r="R1013" s="10">
        <v>159.18929798831289</v>
      </c>
      <c r="S1013" s="18">
        <v>159.18929798831289</v>
      </c>
      <c r="T1013" s="13">
        <v>44631</v>
      </c>
      <c r="U1013" s="14">
        <v>2.0165644470784162E-2</v>
      </c>
      <c r="V1013" s="14">
        <v>1251</v>
      </c>
      <c r="W1013" s="14">
        <v>671688.23</v>
      </c>
      <c r="X1013" s="14">
        <v>99.326219901751983</v>
      </c>
      <c r="Y1013" s="19">
        <f t="shared" si="31"/>
        <v>-0.99326219901751989</v>
      </c>
    </row>
    <row r="1014" spans="1:25">
      <c r="A1014">
        <v>2391</v>
      </c>
      <c r="B1014" t="s">
        <v>2002</v>
      </c>
      <c r="C1014" t="s">
        <v>2003</v>
      </c>
      <c r="D1014" t="str">
        <f t="shared" si="30"/>
        <v>EchoLink EKO</v>
      </c>
      <c r="E1014" s="3" t="s">
        <v>8895</v>
      </c>
      <c r="F1014" s="3" t="s">
        <v>1772</v>
      </c>
      <c r="G1014" s="3" t="s">
        <v>8883</v>
      </c>
      <c r="H1014" s="4">
        <v>952</v>
      </c>
      <c r="I1014" s="4">
        <v>351003.09972350002</v>
      </c>
      <c r="J1014" s="6">
        <v>43903</v>
      </c>
      <c r="K1014" s="7">
        <v>4.5961286419399997E-4</v>
      </c>
      <c r="L1014" s="7">
        <v>1242</v>
      </c>
      <c r="M1014" s="7">
        <v>351003.09972350002</v>
      </c>
      <c r="N1014" s="9">
        <v>44405</v>
      </c>
      <c r="O1014" s="10">
        <v>0.21865694999999999</v>
      </c>
      <c r="P1014" s="10">
        <v>2021</v>
      </c>
      <c r="Q1014" s="10">
        <v>946348.06</v>
      </c>
      <c r="R1014" s="10">
        <v>475.74157956489688</v>
      </c>
      <c r="S1014" s="18">
        <v>475.74157956489688</v>
      </c>
      <c r="T1014" s="13">
        <v>44643</v>
      </c>
      <c r="U1014" s="14">
        <v>1.48931927101398E-4</v>
      </c>
      <c r="V1014" s="14">
        <v>1742</v>
      </c>
      <c r="W1014" s="14">
        <v>103270.47</v>
      </c>
      <c r="X1014" s="14">
        <v>99.931887860366942</v>
      </c>
      <c r="Y1014" s="19">
        <f t="shared" si="31"/>
        <v>-0.99931887860366941</v>
      </c>
    </row>
    <row r="1015" spans="1:25">
      <c r="A1015">
        <v>2392</v>
      </c>
      <c r="B1015" t="s">
        <v>2004</v>
      </c>
      <c r="C1015" t="s">
        <v>2005</v>
      </c>
      <c r="D1015" t="str">
        <f t="shared" si="30"/>
        <v>Bottos BTO</v>
      </c>
      <c r="E1015" s="3" t="s">
        <v>8889</v>
      </c>
      <c r="F1015" s="3" t="s">
        <v>8883</v>
      </c>
      <c r="G1015" s="3" t="s">
        <v>8883</v>
      </c>
      <c r="H1015" s="4">
        <v>774</v>
      </c>
      <c r="I1015" s="4">
        <v>863525.31657978892</v>
      </c>
      <c r="J1015" s="6">
        <v>44109</v>
      </c>
      <c r="K1015" s="7">
        <v>2.3280917856999999E-4</v>
      </c>
      <c r="L1015" s="7">
        <v>1530</v>
      </c>
      <c r="M1015" s="7">
        <v>127113.84717955469</v>
      </c>
      <c r="N1015" s="9">
        <v>44529</v>
      </c>
      <c r="O1015" s="10">
        <v>0.17862754024702249</v>
      </c>
      <c r="P1015" s="10">
        <v>587</v>
      </c>
      <c r="Q1015" s="10">
        <v>97530664.35133113</v>
      </c>
      <c r="R1015" s="10">
        <v>767.27017957031978</v>
      </c>
      <c r="S1015" s="18">
        <v>767.27017957031978</v>
      </c>
      <c r="T1015" s="13">
        <v>44625</v>
      </c>
      <c r="U1015" s="14">
        <v>5.1827288614544052E-4</v>
      </c>
      <c r="V1015" s="14">
        <v>1496</v>
      </c>
      <c r="W1015" s="14">
        <v>282977.07526591298</v>
      </c>
      <c r="X1015" s="14">
        <v>99.709858353628604</v>
      </c>
      <c r="Y1015" s="19">
        <f t="shared" si="31"/>
        <v>-0.997098583536286</v>
      </c>
    </row>
    <row r="1016" spans="1:25">
      <c r="A1016">
        <v>2393</v>
      </c>
      <c r="B1016" t="s">
        <v>2006</v>
      </c>
      <c r="C1016" t="s">
        <v>2007</v>
      </c>
      <c r="D1016" t="str">
        <f t="shared" si="30"/>
        <v>AWARE AT</v>
      </c>
      <c r="E1016" s="3" t="s">
        <v>1772</v>
      </c>
      <c r="F1016" s="3" t="s">
        <v>8883</v>
      </c>
      <c r="G1016" s="3" t="s">
        <v>8883</v>
      </c>
      <c r="H1016" s="4">
        <v>0</v>
      </c>
      <c r="I1016" s="4">
        <v>0</v>
      </c>
      <c r="J1016" s="6">
        <v>43392</v>
      </c>
      <c r="K1016" s="7">
        <v>2.5190429296344501E-3</v>
      </c>
      <c r="L1016" s="7">
        <v>4674</v>
      </c>
      <c r="M1016" s="7">
        <v>0</v>
      </c>
      <c r="N1016" s="9">
        <v>43422</v>
      </c>
      <c r="O1016" s="10">
        <v>8.0384054777700008E-3</v>
      </c>
      <c r="P1016" s="10">
        <v>2764</v>
      </c>
      <c r="Q1016" s="10">
        <v>0</v>
      </c>
      <c r="R1016" s="10">
        <v>3.1910553739298479</v>
      </c>
      <c r="S1016" s="18">
        <v>3.1910553739298479</v>
      </c>
      <c r="U1016" s="14"/>
      <c r="V1016" s="14">
        <v>4674</v>
      </c>
      <c r="W1016" s="14"/>
      <c r="X1016" s="14"/>
      <c r="Y1016" s="19">
        <f t="shared" si="31"/>
        <v>0</v>
      </c>
    </row>
    <row r="1017" spans="1:25">
      <c r="A1017">
        <v>2394</v>
      </c>
      <c r="B1017" t="s">
        <v>2008</v>
      </c>
      <c r="C1017" t="s">
        <v>2009</v>
      </c>
      <c r="D1017" t="str">
        <f t="shared" si="30"/>
        <v>Telcoin TEL</v>
      </c>
      <c r="E1017" s="3" t="s">
        <v>3686</v>
      </c>
      <c r="F1017" s="3" t="s">
        <v>8883</v>
      </c>
      <c r="G1017" s="3" t="s">
        <v>8883</v>
      </c>
      <c r="H1017" s="4">
        <v>389</v>
      </c>
      <c r="I1017" s="4">
        <v>4407003.3039919399</v>
      </c>
      <c r="J1017" s="6">
        <v>43903</v>
      </c>
      <c r="K1017" s="8">
        <v>6.5156308240299995E-5</v>
      </c>
      <c r="L1017" s="7">
        <v>484</v>
      </c>
      <c r="M1017" s="7">
        <v>4407003.3039919399</v>
      </c>
      <c r="N1017" s="9">
        <v>44327</v>
      </c>
      <c r="O1017" s="10">
        <v>6.4896949999999995E-2</v>
      </c>
      <c r="P1017" s="10">
        <v>89</v>
      </c>
      <c r="Q1017" s="10">
        <v>2802392505.79</v>
      </c>
      <c r="R1017" s="10">
        <v>996.01944543353386</v>
      </c>
      <c r="S1017" s="18">
        <v>996.01944543353386</v>
      </c>
      <c r="T1017" s="13">
        <v>44687</v>
      </c>
      <c r="U1017" s="14">
        <v>3.9017421543936842E-3</v>
      </c>
      <c r="V1017" s="14">
        <v>148</v>
      </c>
      <c r="W1017" s="14">
        <v>245501489.11000001</v>
      </c>
      <c r="X1017" s="14">
        <v>93.987788094211382</v>
      </c>
      <c r="Y1017" s="19">
        <f t="shared" si="31"/>
        <v>-0.93987788094211377</v>
      </c>
    </row>
    <row r="1018" spans="1:25">
      <c r="A1018">
        <v>2395</v>
      </c>
      <c r="B1018" t="s">
        <v>2010</v>
      </c>
      <c r="C1018" t="s">
        <v>2011</v>
      </c>
      <c r="D1018" t="str">
        <f t="shared" si="30"/>
        <v>Ignition IC</v>
      </c>
      <c r="E1018" s="3" t="s">
        <v>8887</v>
      </c>
      <c r="F1018" s="3" t="s">
        <v>8883</v>
      </c>
      <c r="G1018" s="3" t="s">
        <v>8883</v>
      </c>
      <c r="H1018" s="4">
        <v>1663</v>
      </c>
      <c r="I1018" s="4">
        <v>42498.433846087501</v>
      </c>
      <c r="J1018" s="6">
        <v>43429</v>
      </c>
      <c r="K1018" s="7">
        <v>8.2359000000000002E-2</v>
      </c>
      <c r="L1018" s="7">
        <v>1584</v>
      </c>
      <c r="M1018" s="7">
        <v>109176.37228541401</v>
      </c>
      <c r="N1018" s="9">
        <v>43460</v>
      </c>
      <c r="O1018" s="10">
        <v>1.73590267235</v>
      </c>
      <c r="P1018" s="10">
        <v>1944</v>
      </c>
      <c r="Q1018" s="10">
        <v>1281132.5896026399</v>
      </c>
      <c r="R1018" s="10">
        <v>21.077267479571141</v>
      </c>
      <c r="S1018" s="18">
        <v>21.077267479571141</v>
      </c>
      <c r="T1018" s="13">
        <v>44541</v>
      </c>
      <c r="U1018" s="14">
        <v>3.6672213061352378E-3</v>
      </c>
      <c r="V1018" s="14">
        <v>1885</v>
      </c>
      <c r="W1018" s="14">
        <v>54376.4</v>
      </c>
      <c r="X1018" s="14">
        <v>99.788742689060399</v>
      </c>
      <c r="Y1018" s="19">
        <f t="shared" si="31"/>
        <v>-0.99788742689060395</v>
      </c>
    </row>
    <row r="1019" spans="1:25">
      <c r="A1019">
        <v>2396</v>
      </c>
      <c r="B1019" t="s">
        <v>2012</v>
      </c>
      <c r="C1019" t="s">
        <v>2012</v>
      </c>
      <c r="D1019" t="str">
        <f t="shared" si="30"/>
        <v>WETH WETH</v>
      </c>
      <c r="E1019" s="3" t="s">
        <v>8886</v>
      </c>
      <c r="F1019" s="3" t="s">
        <v>8883</v>
      </c>
      <c r="G1019" s="3" t="s">
        <v>8883</v>
      </c>
      <c r="H1019" s="4">
        <v>2030</v>
      </c>
      <c r="I1019" s="4">
        <v>0</v>
      </c>
      <c r="J1019" s="6">
        <v>43501</v>
      </c>
      <c r="K1019" s="7">
        <v>65.601376730599995</v>
      </c>
      <c r="L1019" s="7">
        <v>2982</v>
      </c>
      <c r="M1019" s="7">
        <v>0</v>
      </c>
      <c r="N1019" s="9">
        <v>44516</v>
      </c>
      <c r="O1019" s="10">
        <v>33329.428499852431</v>
      </c>
      <c r="P1019" s="10">
        <v>2765</v>
      </c>
      <c r="Q1019" s="10">
        <v>0</v>
      </c>
      <c r="R1019" s="10">
        <v>508.05989387576068</v>
      </c>
      <c r="S1019" s="18">
        <v>508.05989387576068</v>
      </c>
      <c r="T1019" s="13">
        <v>44517</v>
      </c>
      <c r="U1019" s="14">
        <v>0</v>
      </c>
      <c r="V1019" s="14">
        <v>2668</v>
      </c>
      <c r="W1019" s="14">
        <v>0</v>
      </c>
      <c r="X1019" s="14">
        <v>100</v>
      </c>
      <c r="Y1019" s="19">
        <f t="shared" si="31"/>
        <v>-1</v>
      </c>
    </row>
    <row r="1020" spans="1:25">
      <c r="A1020">
        <v>2397</v>
      </c>
      <c r="B1020" t="s">
        <v>2013</v>
      </c>
      <c r="C1020" t="s">
        <v>2014</v>
      </c>
      <c r="D1020" t="str">
        <f t="shared" si="30"/>
        <v>Hackspace Capital HAC</v>
      </c>
      <c r="E1020" s="3" t="s">
        <v>3686</v>
      </c>
      <c r="F1020" s="3" t="s">
        <v>8883</v>
      </c>
      <c r="G1020" s="3" t="s">
        <v>8883</v>
      </c>
      <c r="H1020" s="4">
        <v>0</v>
      </c>
      <c r="I1020" s="4">
        <v>0</v>
      </c>
      <c r="J1020" s="6">
        <v>43323</v>
      </c>
      <c r="K1020" s="7">
        <v>3.1371179502457402E-3</v>
      </c>
      <c r="L1020" s="7">
        <v>937</v>
      </c>
      <c r="M1020" s="7">
        <v>1014759.6660071</v>
      </c>
      <c r="N1020" s="9">
        <v>43333</v>
      </c>
      <c r="O1020" s="10">
        <v>4.3209469877183403E-3</v>
      </c>
      <c r="P1020" s="10">
        <v>1921</v>
      </c>
      <c r="Q1020" s="10">
        <v>1397691.381590538</v>
      </c>
      <c r="R1020" s="10">
        <v>1.3773619788123901</v>
      </c>
      <c r="S1020" s="18">
        <v>1.3773619788123901</v>
      </c>
      <c r="U1020" s="14"/>
      <c r="V1020" s="14">
        <v>4382</v>
      </c>
      <c r="W1020" s="14"/>
      <c r="X1020" s="14"/>
      <c r="Y1020" s="19">
        <f t="shared" si="31"/>
        <v>0</v>
      </c>
    </row>
    <row r="1021" spans="1:25">
      <c r="A1021">
        <v>2398</v>
      </c>
      <c r="B1021" t="s">
        <v>2015</v>
      </c>
      <c r="C1021" t="s">
        <v>2016</v>
      </c>
      <c r="D1021" t="str">
        <f t="shared" si="30"/>
        <v>Selfkey KEY</v>
      </c>
      <c r="E1021" s="3" t="s">
        <v>8884</v>
      </c>
      <c r="F1021" s="3" t="s">
        <v>8883</v>
      </c>
      <c r="G1021" s="3" t="s">
        <v>8883</v>
      </c>
      <c r="H1021" s="4">
        <v>511</v>
      </c>
      <c r="I1021" s="4">
        <v>2586547.13937556</v>
      </c>
      <c r="J1021" s="6">
        <v>43937</v>
      </c>
      <c r="K1021" s="7">
        <v>5.4662571329299999E-4</v>
      </c>
      <c r="L1021" s="7">
        <v>753</v>
      </c>
      <c r="M1021" s="7">
        <v>1721302.6324869599</v>
      </c>
      <c r="N1021" s="9">
        <v>44290</v>
      </c>
      <c r="O1021" s="10">
        <v>3.4619909999999997E-2</v>
      </c>
      <c r="P1021" s="10">
        <v>527</v>
      </c>
      <c r="Q1021" s="10">
        <v>122905762.54000001</v>
      </c>
      <c r="R1021" s="10">
        <v>63.333848295283502</v>
      </c>
      <c r="S1021" s="18">
        <v>63.333848295283502</v>
      </c>
      <c r="T1021" s="13">
        <v>44398</v>
      </c>
      <c r="U1021" s="14">
        <v>5.41816E-3</v>
      </c>
      <c r="V1021" s="14">
        <v>444</v>
      </c>
      <c r="W1021" s="14">
        <v>28012360.949999999</v>
      </c>
      <c r="X1021" s="14">
        <v>84.349583808854504</v>
      </c>
      <c r="Y1021" s="19">
        <f t="shared" si="31"/>
        <v>-0.843495838088545</v>
      </c>
    </row>
    <row r="1022" spans="1:25">
      <c r="A1022">
        <v>2399</v>
      </c>
      <c r="B1022" t="s">
        <v>2017</v>
      </c>
      <c r="C1022" t="s">
        <v>2018</v>
      </c>
      <c r="D1022" t="str">
        <f t="shared" si="30"/>
        <v>INT Chain INT</v>
      </c>
      <c r="E1022" s="3" t="s">
        <v>8887</v>
      </c>
      <c r="F1022" s="3" t="s">
        <v>8883</v>
      </c>
      <c r="G1022" s="3" t="s">
        <v>8883</v>
      </c>
      <c r="H1022" s="4">
        <v>447</v>
      </c>
      <c r="I1022" s="4">
        <v>3351635.1597692231</v>
      </c>
      <c r="J1022" s="6">
        <v>43470</v>
      </c>
      <c r="K1022" s="7">
        <v>1.26501915354E-2</v>
      </c>
      <c r="L1022" s="7">
        <v>463</v>
      </c>
      <c r="M1022" s="7">
        <v>4708880.3534941291</v>
      </c>
      <c r="N1022" s="9">
        <v>43667</v>
      </c>
      <c r="O1022" s="10">
        <v>5.7439428887299998E-2</v>
      </c>
      <c r="P1022" s="10">
        <v>1138</v>
      </c>
      <c r="Q1022" s="10">
        <v>16254809.118439469</v>
      </c>
      <c r="R1022" s="10">
        <v>4.5405975653856974</v>
      </c>
      <c r="S1022" s="18">
        <v>4.5405975653856974</v>
      </c>
      <c r="T1022" s="13">
        <v>44189</v>
      </c>
      <c r="U1022" s="14">
        <v>4.9215407714499997E-3</v>
      </c>
      <c r="V1022" s="14">
        <v>959</v>
      </c>
      <c r="W1022" s="14">
        <v>2212529.724633933</v>
      </c>
      <c r="X1022" s="14">
        <v>91.431772796511609</v>
      </c>
      <c r="Y1022" s="19">
        <f t="shared" si="31"/>
        <v>-0.91431772796511612</v>
      </c>
    </row>
    <row r="1023" spans="1:25">
      <c r="A1023">
        <v>2400</v>
      </c>
      <c r="B1023" t="s">
        <v>2019</v>
      </c>
      <c r="C1023" t="s">
        <v>2020</v>
      </c>
      <c r="D1023" t="str">
        <f t="shared" si="30"/>
        <v>OneRoot Network RNT</v>
      </c>
      <c r="E1023" s="3" t="s">
        <v>8893</v>
      </c>
      <c r="F1023" s="3" t="s">
        <v>8883</v>
      </c>
      <c r="G1023" s="3" t="s">
        <v>8883</v>
      </c>
      <c r="H1023" s="4">
        <v>594</v>
      </c>
      <c r="I1023" s="4">
        <v>1791177.20020606</v>
      </c>
      <c r="J1023" s="6">
        <v>43326</v>
      </c>
      <c r="K1023" s="7">
        <v>3.5166999999999997E-2</v>
      </c>
      <c r="L1023" s="7">
        <v>296</v>
      </c>
      <c r="M1023" s="7">
        <v>9968778.6197100002</v>
      </c>
      <c r="N1023" s="9">
        <v>43358</v>
      </c>
      <c r="O1023" s="10">
        <v>0.167048</v>
      </c>
      <c r="P1023" s="10">
        <v>890</v>
      </c>
      <c r="Q1023" s="10">
        <v>35892405.133199997</v>
      </c>
      <c r="R1023" s="10">
        <v>4.7501350698097653</v>
      </c>
      <c r="S1023" s="18">
        <v>4.7501350698097653</v>
      </c>
      <c r="T1023" s="13">
        <v>44397</v>
      </c>
      <c r="U1023" s="14">
        <v>1.2410800000000001E-3</v>
      </c>
      <c r="V1023" s="14">
        <v>1411</v>
      </c>
      <c r="W1023" s="14">
        <v>365489.34</v>
      </c>
      <c r="X1023" s="14">
        <v>99.257051865332116</v>
      </c>
      <c r="Y1023" s="19">
        <f t="shared" si="31"/>
        <v>-0.99257051865332113</v>
      </c>
    </row>
    <row r="1024" spans="1:25">
      <c r="A1024">
        <v>2402</v>
      </c>
      <c r="B1024" t="s">
        <v>2021</v>
      </c>
      <c r="C1024" t="s">
        <v>2022</v>
      </c>
      <c r="D1024" t="str">
        <f t="shared" si="30"/>
        <v>Sense SENSE</v>
      </c>
      <c r="E1024" s="3" t="s">
        <v>8889</v>
      </c>
      <c r="F1024" s="3" t="s">
        <v>8883</v>
      </c>
      <c r="G1024" s="3" t="s">
        <v>8883</v>
      </c>
      <c r="H1024" s="4">
        <v>696</v>
      </c>
      <c r="I1024" s="4">
        <v>1200658.5770468621</v>
      </c>
      <c r="J1024" s="6">
        <v>43478</v>
      </c>
      <c r="K1024" s="7">
        <v>2.2378729248399998E-3</v>
      </c>
      <c r="L1024" s="7">
        <v>1110</v>
      </c>
      <c r="M1024" s="7">
        <v>559271.06659373641</v>
      </c>
      <c r="N1024" s="9">
        <v>43540</v>
      </c>
      <c r="O1024" s="10">
        <v>2.2409831387599999E-2</v>
      </c>
      <c r="P1024" s="10">
        <v>1448</v>
      </c>
      <c r="Q1024" s="10">
        <v>6475561.6721367342</v>
      </c>
      <c r="R1024" s="10">
        <v>10.01389808101022</v>
      </c>
      <c r="S1024" s="18">
        <v>10.01389808101022</v>
      </c>
      <c r="T1024" s="13">
        <v>44567</v>
      </c>
      <c r="U1024" s="14">
        <v>7.135781160338044E-4</v>
      </c>
      <c r="V1024" s="14">
        <v>2554</v>
      </c>
      <c r="W1024" s="14">
        <v>0</v>
      </c>
      <c r="X1024" s="14">
        <v>96.815780968219826</v>
      </c>
      <c r="Y1024" s="19">
        <f t="shared" si="31"/>
        <v>-0.96815780968219822</v>
      </c>
    </row>
    <row r="1025" spans="1:25">
      <c r="A1025">
        <v>2403</v>
      </c>
      <c r="B1025" t="s">
        <v>2023</v>
      </c>
      <c r="C1025" t="s">
        <v>2023</v>
      </c>
      <c r="D1025" t="str">
        <f t="shared" si="30"/>
        <v>MOAC MOAC</v>
      </c>
      <c r="E1025" s="3" t="s">
        <v>8882</v>
      </c>
      <c r="F1025" s="3" t="s">
        <v>8883</v>
      </c>
      <c r="G1025" s="3" t="s">
        <v>8883</v>
      </c>
      <c r="H1025" s="4">
        <v>234</v>
      </c>
      <c r="I1025" s="4">
        <v>10368652.878898179</v>
      </c>
      <c r="J1025" s="6">
        <v>43320</v>
      </c>
      <c r="K1025" s="7">
        <v>3.89085149765015</v>
      </c>
      <c r="L1025" s="7">
        <v>26</v>
      </c>
      <c r="M1025" s="7">
        <v>243035555.10208941</v>
      </c>
      <c r="N1025" s="9">
        <v>43321</v>
      </c>
      <c r="O1025" s="10">
        <v>4.0069699287414604</v>
      </c>
      <c r="P1025" s="10">
        <v>360</v>
      </c>
      <c r="Q1025" s="10">
        <v>250288699.40094131</v>
      </c>
      <c r="R1025" s="10">
        <v>1.0298439637599739</v>
      </c>
      <c r="S1025" s="18">
        <v>1.0298439637599739</v>
      </c>
      <c r="T1025" s="13">
        <v>44469</v>
      </c>
      <c r="U1025" s="14">
        <v>1.901227840974265E-3</v>
      </c>
      <c r="V1025" s="14">
        <v>2522</v>
      </c>
      <c r="W1025" s="14">
        <v>0</v>
      </c>
      <c r="X1025" s="14">
        <v>99.952551981302946</v>
      </c>
      <c r="Y1025" s="19">
        <f t="shared" si="31"/>
        <v>-0.99952551981302951</v>
      </c>
    </row>
    <row r="1026" spans="1:25">
      <c r="A1026">
        <v>2404</v>
      </c>
      <c r="B1026" t="s">
        <v>2024</v>
      </c>
      <c r="C1026" t="s">
        <v>2025</v>
      </c>
      <c r="D1026" t="str">
        <f t="shared" ref="D1026:D1089" si="32">_xlfn.TEXTJOIN(" ",TRUE,B1026,C1026)</f>
        <v>TOKYO TOKC</v>
      </c>
      <c r="E1026" s="3" t="s">
        <v>3686</v>
      </c>
      <c r="F1026" s="3" t="s">
        <v>8883</v>
      </c>
      <c r="G1026" s="3" t="s">
        <v>8883</v>
      </c>
      <c r="H1026" s="4">
        <v>1722</v>
      </c>
      <c r="I1026" s="4">
        <v>30235.179128189578</v>
      </c>
      <c r="J1026" s="6">
        <v>43453</v>
      </c>
      <c r="K1026" s="7">
        <v>1.11378042897E-4</v>
      </c>
      <c r="L1026" s="7">
        <v>1891</v>
      </c>
      <c r="M1026" s="7">
        <v>24330.042962526339</v>
      </c>
      <c r="N1026" s="9">
        <v>43460</v>
      </c>
      <c r="O1026" s="10">
        <v>1.00327344591E-3</v>
      </c>
      <c r="P1026" s="10">
        <v>2328</v>
      </c>
      <c r="Q1026" s="10">
        <v>224944.12888985689</v>
      </c>
      <c r="R1026" s="10">
        <v>9.0078207500719465</v>
      </c>
      <c r="S1026" s="18">
        <v>9.0078207500719465</v>
      </c>
      <c r="T1026" s="13">
        <v>43936</v>
      </c>
      <c r="U1026" s="16">
        <v>6.6344206987699997E-5</v>
      </c>
      <c r="V1026" s="14">
        <v>2103</v>
      </c>
      <c r="W1026" s="16">
        <v>18091.882846093569</v>
      </c>
      <c r="X1026" s="16">
        <v>93.387225859693345</v>
      </c>
      <c r="Y1026" s="19">
        <f t="shared" si="31"/>
        <v>-0.93387225859693346</v>
      </c>
    </row>
    <row r="1027" spans="1:25">
      <c r="A1027">
        <v>2405</v>
      </c>
      <c r="B1027" t="s">
        <v>2026</v>
      </c>
      <c r="C1027" t="s">
        <v>2026</v>
      </c>
      <c r="D1027" t="str">
        <f t="shared" si="32"/>
        <v>IOST IOST</v>
      </c>
      <c r="E1027" s="3" t="s">
        <v>8887</v>
      </c>
      <c r="F1027" s="3" t="s">
        <v>8883</v>
      </c>
      <c r="G1027" s="3" t="s">
        <v>8883</v>
      </c>
      <c r="H1027" s="4">
        <v>118</v>
      </c>
      <c r="I1027" s="4">
        <v>30410406.702428799</v>
      </c>
      <c r="J1027" s="6">
        <v>43903</v>
      </c>
      <c r="K1027" s="7">
        <v>1.5620391069399999E-3</v>
      </c>
      <c r="L1027" s="7">
        <v>128</v>
      </c>
      <c r="M1027" s="7">
        <v>30410406.702428799</v>
      </c>
      <c r="N1027" s="9">
        <v>44300</v>
      </c>
      <c r="O1027" s="10">
        <v>9.0731290000000006E-2</v>
      </c>
      <c r="P1027" s="10">
        <v>145</v>
      </c>
      <c r="Q1027" s="10">
        <v>1230069493.1900001</v>
      </c>
      <c r="R1027" s="10">
        <v>58.085159069890757</v>
      </c>
      <c r="S1027" s="18">
        <v>58.085159069890757</v>
      </c>
      <c r="T1027" s="13">
        <v>44369</v>
      </c>
      <c r="U1027" s="14">
        <v>1.431555E-2</v>
      </c>
      <c r="V1027" s="14">
        <v>146</v>
      </c>
      <c r="W1027" s="14">
        <v>264984414.62</v>
      </c>
      <c r="X1027" s="14">
        <v>84.222036300817507</v>
      </c>
      <c r="Y1027" s="19">
        <f t="shared" ref="Y1027:Y1090" si="33">X1027/-100</f>
        <v>-0.84222036300817504</v>
      </c>
    </row>
    <row r="1028" spans="1:25">
      <c r="A1028">
        <v>2406</v>
      </c>
      <c r="B1028" t="s">
        <v>2027</v>
      </c>
      <c r="C1028" t="s">
        <v>2028</v>
      </c>
      <c r="D1028" t="str">
        <f t="shared" si="32"/>
        <v>InvestDigital IDT</v>
      </c>
      <c r="E1028" s="3" t="s">
        <v>8893</v>
      </c>
      <c r="F1028" s="3" t="s">
        <v>8883</v>
      </c>
      <c r="G1028" s="3" t="s">
        <v>8883</v>
      </c>
      <c r="H1028" s="4">
        <v>1032</v>
      </c>
      <c r="I1028" s="4">
        <v>215879.12053102601</v>
      </c>
      <c r="J1028" s="6">
        <v>43455</v>
      </c>
      <c r="K1028" s="7">
        <v>1.57588867613E-3</v>
      </c>
      <c r="L1028" s="7">
        <v>2780</v>
      </c>
      <c r="M1028" s="7">
        <v>0</v>
      </c>
      <c r="N1028" s="9">
        <v>43705</v>
      </c>
      <c r="O1028" s="10">
        <v>6.0950918350900003E-2</v>
      </c>
      <c r="P1028" s="10">
        <v>2766</v>
      </c>
      <c r="Q1028" s="10">
        <v>0</v>
      </c>
      <c r="R1028" s="10">
        <v>38.677172616393612</v>
      </c>
      <c r="S1028" s="18">
        <v>38.677172616393612</v>
      </c>
      <c r="T1028" s="13">
        <v>44636</v>
      </c>
      <c r="U1028" s="14">
        <v>1.3802405306578001E-4</v>
      </c>
      <c r="V1028" s="14">
        <v>2071</v>
      </c>
      <c r="W1028" s="14">
        <v>21852.99</v>
      </c>
      <c r="X1028" s="14">
        <v>99.773548854061289</v>
      </c>
      <c r="Y1028" s="19">
        <f t="shared" si="33"/>
        <v>-0.99773548854061289</v>
      </c>
    </row>
    <row r="1029" spans="1:25">
      <c r="A1029">
        <v>2407</v>
      </c>
      <c r="B1029" t="s">
        <v>2029</v>
      </c>
      <c r="C1029" t="s">
        <v>2030</v>
      </c>
      <c r="D1029" t="str">
        <f t="shared" si="32"/>
        <v>AICHAIN AIT</v>
      </c>
      <c r="E1029" s="3" t="s">
        <v>1772</v>
      </c>
      <c r="F1029" s="3" t="s">
        <v>8883</v>
      </c>
      <c r="G1029" s="3" t="s">
        <v>8883</v>
      </c>
      <c r="H1029" s="4">
        <v>978</v>
      </c>
      <c r="I1029" s="4">
        <v>298781.637560239</v>
      </c>
      <c r="J1029" s="6">
        <v>43491</v>
      </c>
      <c r="K1029" s="7">
        <v>5.3875530222999995E-4</v>
      </c>
      <c r="L1029" s="7">
        <v>1276</v>
      </c>
      <c r="M1029" s="7">
        <v>320649.58707340399</v>
      </c>
      <c r="N1029" s="9">
        <v>43554</v>
      </c>
      <c r="O1029" s="10">
        <v>1.4951521764300001E-2</v>
      </c>
      <c r="P1029" s="10">
        <v>1439</v>
      </c>
      <c r="Q1029" s="10">
        <v>6637797.9199590497</v>
      </c>
      <c r="R1029" s="10">
        <v>27.75197144680174</v>
      </c>
      <c r="S1029" s="18">
        <v>27.75197144680174</v>
      </c>
      <c r="T1029" s="13">
        <v>43903</v>
      </c>
      <c r="U1029" s="14">
        <v>4.06653814064E-4</v>
      </c>
      <c r="V1029" s="14">
        <v>1479</v>
      </c>
      <c r="W1029" s="14">
        <v>298781.637560239</v>
      </c>
      <c r="X1029" s="14">
        <v>97.280184448950379</v>
      </c>
      <c r="Y1029" s="19">
        <f t="shared" si="33"/>
        <v>-0.9728018444895038</v>
      </c>
    </row>
    <row r="1030" spans="1:25">
      <c r="A1030">
        <v>2409</v>
      </c>
      <c r="B1030" t="s">
        <v>2031</v>
      </c>
      <c r="C1030" t="s">
        <v>2032</v>
      </c>
      <c r="D1030" t="str">
        <f t="shared" si="32"/>
        <v>EtherDelta Token EDT</v>
      </c>
      <c r="E1030" s="3" t="s">
        <v>3686</v>
      </c>
      <c r="F1030" s="3" t="s">
        <v>8883</v>
      </c>
      <c r="G1030" s="3" t="s">
        <v>8883</v>
      </c>
      <c r="H1030" s="4">
        <v>0</v>
      </c>
      <c r="I1030" s="4">
        <v>0</v>
      </c>
      <c r="J1030" s="6">
        <v>43320</v>
      </c>
      <c r="K1030" s="7">
        <v>1.0936564067378599E-3</v>
      </c>
      <c r="L1030" s="7">
        <v>4675</v>
      </c>
      <c r="M1030" s="7">
        <v>0</v>
      </c>
      <c r="N1030" s="9">
        <v>43322</v>
      </c>
      <c r="O1030" s="10">
        <v>1.2108812807127801E-3</v>
      </c>
      <c r="P1030" s="10">
        <v>2767</v>
      </c>
      <c r="Q1030" s="10">
        <v>0</v>
      </c>
      <c r="R1030" s="10">
        <v>1.1071861996626311</v>
      </c>
      <c r="S1030" s="18">
        <v>1.1071861996626311</v>
      </c>
      <c r="U1030" s="14"/>
      <c r="V1030" s="14">
        <v>4675</v>
      </c>
      <c r="W1030" s="14"/>
      <c r="X1030" s="14"/>
      <c r="Y1030" s="19">
        <f t="shared" si="33"/>
        <v>0</v>
      </c>
    </row>
    <row r="1031" spans="1:25">
      <c r="A1031">
        <v>2410</v>
      </c>
      <c r="B1031" t="s">
        <v>2033</v>
      </c>
      <c r="C1031" t="s">
        <v>2034</v>
      </c>
      <c r="D1031" t="str">
        <f t="shared" si="32"/>
        <v>SpaceChain SPC</v>
      </c>
      <c r="E1031" s="3" t="s">
        <v>8887</v>
      </c>
      <c r="F1031" s="3" t="s">
        <v>8883</v>
      </c>
      <c r="G1031" s="3" t="s">
        <v>8883</v>
      </c>
      <c r="H1031" s="4">
        <v>800</v>
      </c>
      <c r="I1031" s="4">
        <v>769723.83357521798</v>
      </c>
      <c r="J1031" s="6">
        <v>43747</v>
      </c>
      <c r="K1031" s="7">
        <v>2.6409997129299998E-4</v>
      </c>
      <c r="L1031" s="7">
        <v>900</v>
      </c>
      <c r="M1031" s="7">
        <v>1145896.98073418</v>
      </c>
      <c r="N1031" s="9">
        <v>44236</v>
      </c>
      <c r="O1031" s="10">
        <v>0.11534104000000001</v>
      </c>
      <c r="P1031" s="10">
        <v>1144</v>
      </c>
      <c r="Q1031" s="10">
        <v>15811687.24</v>
      </c>
      <c r="R1031" s="10">
        <v>436.73249730132449</v>
      </c>
      <c r="S1031" s="18">
        <v>436.73249730132449</v>
      </c>
      <c r="T1031" s="13">
        <v>44675</v>
      </c>
      <c r="U1031" s="14">
        <v>1.9692097305448091E-3</v>
      </c>
      <c r="V1031" s="14">
        <v>1139</v>
      </c>
      <c r="W1031" s="14">
        <v>1075795.78</v>
      </c>
      <c r="X1031" s="14">
        <v>98.292706801893928</v>
      </c>
      <c r="Y1031" s="19">
        <f t="shared" si="33"/>
        <v>-0.98292706801893925</v>
      </c>
    </row>
    <row r="1032" spans="1:25">
      <c r="A1032">
        <v>2411</v>
      </c>
      <c r="B1032" t="s">
        <v>2035</v>
      </c>
      <c r="C1032" t="s">
        <v>2036</v>
      </c>
      <c r="D1032" t="str">
        <f t="shared" si="32"/>
        <v>Galactrum ORE</v>
      </c>
      <c r="E1032" s="3" t="s">
        <v>8887</v>
      </c>
      <c r="F1032" s="3" t="s">
        <v>8883</v>
      </c>
      <c r="G1032" s="3" t="s">
        <v>8883</v>
      </c>
      <c r="H1032" s="4">
        <v>1910</v>
      </c>
      <c r="I1032" s="4">
        <v>6250.3163526176104</v>
      </c>
      <c r="J1032" s="6">
        <v>43319</v>
      </c>
      <c r="K1032" s="7">
        <v>0.47741788625717202</v>
      </c>
      <c r="L1032" s="7">
        <v>979</v>
      </c>
      <c r="M1032" s="7">
        <v>899535.95692077465</v>
      </c>
      <c r="N1032" s="9">
        <v>43321</v>
      </c>
      <c r="O1032" s="10">
        <v>0.55615466833114602</v>
      </c>
      <c r="P1032" s="10">
        <v>1994</v>
      </c>
      <c r="Q1032" s="10">
        <v>1055631.146166868</v>
      </c>
      <c r="R1032" s="10">
        <v>1.1649221454421179</v>
      </c>
      <c r="S1032" s="18">
        <v>1.1649221454421179</v>
      </c>
      <c r="T1032" s="13">
        <v>44396</v>
      </c>
      <c r="U1032" s="14">
        <v>3.0816197356000003E-4</v>
      </c>
      <c r="V1032" s="14">
        <v>2391</v>
      </c>
      <c r="W1032" s="14">
        <v>1579.270686822324</v>
      </c>
      <c r="X1032" s="14">
        <v>99.944590598423872</v>
      </c>
      <c r="Y1032" s="19">
        <f t="shared" si="33"/>
        <v>-0.99944590598423877</v>
      </c>
    </row>
    <row r="1033" spans="1:25">
      <c r="A1033">
        <v>2412</v>
      </c>
      <c r="B1033" t="s">
        <v>2037</v>
      </c>
      <c r="C1033" t="s">
        <v>1350</v>
      </c>
      <c r="D1033" t="str">
        <f t="shared" si="32"/>
        <v>Harvest Masternode Coin HC</v>
      </c>
      <c r="E1033" s="3" t="s">
        <v>8887</v>
      </c>
      <c r="F1033" s="3" t="s">
        <v>8883</v>
      </c>
      <c r="G1033" s="3" t="s">
        <v>8883</v>
      </c>
      <c r="H1033" s="4">
        <v>0</v>
      </c>
      <c r="I1033" s="4">
        <v>0</v>
      </c>
      <c r="J1033" s="6">
        <v>43330</v>
      </c>
      <c r="K1033" s="7">
        <v>2.3749718442559201E-2</v>
      </c>
      <c r="L1033" s="7">
        <v>1644</v>
      </c>
      <c r="M1033" s="7">
        <v>80742.338870726511</v>
      </c>
      <c r="N1033" s="9">
        <v>43338</v>
      </c>
      <c r="O1033" s="10">
        <v>4.2348332703113598E-2</v>
      </c>
      <c r="P1033" s="10">
        <v>2382</v>
      </c>
      <c r="Q1033" s="10">
        <v>148100.36383450491</v>
      </c>
      <c r="R1033" s="10">
        <v>1.7831088316072801</v>
      </c>
      <c r="S1033" s="18">
        <v>1.7831088316072801</v>
      </c>
      <c r="U1033" s="14"/>
      <c r="V1033" s="14">
        <v>4512</v>
      </c>
      <c r="W1033" s="14"/>
      <c r="X1033" s="14"/>
      <c r="Y1033" s="19">
        <f t="shared" si="33"/>
        <v>0</v>
      </c>
    </row>
    <row r="1034" spans="1:25">
      <c r="A1034">
        <v>2413</v>
      </c>
      <c r="B1034" t="s">
        <v>2038</v>
      </c>
      <c r="C1034" t="s">
        <v>2039</v>
      </c>
      <c r="D1034" t="str">
        <f t="shared" si="32"/>
        <v>Ethouse HORSE</v>
      </c>
      <c r="E1034" s="3" t="s">
        <v>8889</v>
      </c>
      <c r="F1034" s="3" t="s">
        <v>8883</v>
      </c>
      <c r="G1034" s="3" t="s">
        <v>8883</v>
      </c>
      <c r="H1034" s="4">
        <v>1671</v>
      </c>
      <c r="I1034" s="4">
        <v>40501.92888054996</v>
      </c>
      <c r="J1034" s="6">
        <v>43320</v>
      </c>
      <c r="K1034" s="7">
        <v>1.23261455446482E-2</v>
      </c>
      <c r="L1034" s="7">
        <v>857</v>
      </c>
      <c r="M1034" s="7">
        <v>1302955.879440512</v>
      </c>
      <c r="N1034" s="9">
        <v>43321</v>
      </c>
      <c r="O1034" s="10">
        <v>2.4736361578106901E-2</v>
      </c>
      <c r="P1034" s="10">
        <v>1736</v>
      </c>
      <c r="Q1034" s="10">
        <v>2614798.5708439602</v>
      </c>
      <c r="R1034" s="10">
        <v>2.006820501064666</v>
      </c>
      <c r="S1034" s="18">
        <v>2.006820501064666</v>
      </c>
      <c r="T1034" s="13">
        <v>43906</v>
      </c>
      <c r="U1034" s="14">
        <v>1.9998093425699999E-4</v>
      </c>
      <c r="V1034" s="14">
        <v>2149</v>
      </c>
      <c r="W1034" s="14">
        <v>14125.097793489849</v>
      </c>
      <c r="X1034" s="14">
        <v>99.191550731397797</v>
      </c>
      <c r="Y1034" s="19">
        <f t="shared" si="33"/>
        <v>-0.99191550731397793</v>
      </c>
    </row>
    <row r="1035" spans="1:25">
      <c r="A1035">
        <v>2415</v>
      </c>
      <c r="B1035" t="s">
        <v>2040</v>
      </c>
      <c r="C1035" t="s">
        <v>2041</v>
      </c>
      <c r="D1035" t="str">
        <f t="shared" si="32"/>
        <v>ArbitrageCT ARCT</v>
      </c>
      <c r="E1035" s="3" t="s">
        <v>8887</v>
      </c>
      <c r="F1035" s="3" t="s">
        <v>8883</v>
      </c>
      <c r="G1035" s="3" t="s">
        <v>8883</v>
      </c>
      <c r="H1035" s="4">
        <v>1878</v>
      </c>
      <c r="I1035" s="4">
        <v>8227.8041435691102</v>
      </c>
      <c r="J1035" s="6">
        <v>43360</v>
      </c>
      <c r="K1035" s="7">
        <v>9.0836499999999995E-4</v>
      </c>
      <c r="L1035" s="7">
        <v>1594</v>
      </c>
      <c r="M1035" s="7">
        <v>102014.648654</v>
      </c>
      <c r="N1035" s="9">
        <v>43403</v>
      </c>
      <c r="O1035" s="10">
        <v>4.1486300000000004E-3</v>
      </c>
      <c r="P1035" s="10">
        <v>2279</v>
      </c>
      <c r="Q1035" s="10">
        <v>290060.75027900003</v>
      </c>
      <c r="R1035" s="10">
        <v>4.567139861179152</v>
      </c>
      <c r="S1035" s="18">
        <v>4.567139861179152</v>
      </c>
      <c r="T1035" s="13">
        <v>43915</v>
      </c>
      <c r="U1035" s="16">
        <v>6.5141138228400004E-5</v>
      </c>
      <c r="V1035" s="14">
        <v>2259</v>
      </c>
      <c r="W1035" s="16">
        <v>6986.4386452235403</v>
      </c>
      <c r="X1035" s="16">
        <v>98.429815668584567</v>
      </c>
      <c r="Y1035" s="19">
        <f t="shared" si="33"/>
        <v>-0.98429815668584564</v>
      </c>
    </row>
    <row r="1036" spans="1:25">
      <c r="A1036">
        <v>2416</v>
      </c>
      <c r="B1036" t="s">
        <v>2042</v>
      </c>
      <c r="C1036" t="s">
        <v>2042</v>
      </c>
      <c r="D1036" t="str">
        <f t="shared" si="32"/>
        <v>THETA THETA</v>
      </c>
      <c r="E1036" s="3" t="s">
        <v>8884</v>
      </c>
      <c r="F1036" s="3" t="s">
        <v>8883</v>
      </c>
      <c r="G1036" s="3" t="s">
        <v>8883</v>
      </c>
      <c r="H1036" s="4">
        <v>78</v>
      </c>
      <c r="I1036" s="4">
        <v>53767788.052236497</v>
      </c>
      <c r="J1036" s="6">
        <v>43903</v>
      </c>
      <c r="K1036" s="7">
        <v>3.9770872646200002E-2</v>
      </c>
      <c r="L1036" s="7">
        <v>74</v>
      </c>
      <c r="M1036" s="7">
        <v>53767788.052236497</v>
      </c>
      <c r="N1036" s="9">
        <v>44302</v>
      </c>
      <c r="O1036" s="10">
        <v>15.898409640000001</v>
      </c>
      <c r="P1036" s="10">
        <v>26</v>
      </c>
      <c r="Q1036" s="10">
        <v>14282879935.389999</v>
      </c>
      <c r="R1036" s="10">
        <v>399.75008296729072</v>
      </c>
      <c r="S1036" s="18">
        <v>399.75008296729072</v>
      </c>
      <c r="T1036" s="13">
        <v>44681</v>
      </c>
      <c r="U1036" s="14">
        <v>2.1584473799211259</v>
      </c>
      <c r="V1036" s="14">
        <v>42</v>
      </c>
      <c r="W1036" s="14">
        <v>2213837097.1300001</v>
      </c>
      <c r="X1036" s="14">
        <v>86.423501288515496</v>
      </c>
      <c r="Y1036" s="19">
        <f t="shared" si="33"/>
        <v>-0.86423501288515492</v>
      </c>
    </row>
    <row r="1037" spans="1:25">
      <c r="A1037">
        <v>2420</v>
      </c>
      <c r="B1037" t="s">
        <v>2044</v>
      </c>
      <c r="C1037" t="s">
        <v>2045</v>
      </c>
      <c r="D1037" t="str">
        <f t="shared" si="32"/>
        <v>Nitro NOX</v>
      </c>
      <c r="E1037" s="3" t="s">
        <v>8892</v>
      </c>
      <c r="F1037" s="3" t="s">
        <v>8883</v>
      </c>
      <c r="G1037" s="3" t="s">
        <v>8883</v>
      </c>
      <c r="H1037" s="4">
        <v>1800</v>
      </c>
      <c r="I1037" s="4">
        <v>16211.126703606729</v>
      </c>
      <c r="J1037" s="6">
        <v>43319</v>
      </c>
      <c r="K1037" s="7">
        <v>2.9460446909070001E-2</v>
      </c>
      <c r="L1037" s="7">
        <v>1340</v>
      </c>
      <c r="M1037" s="7">
        <v>262956.10032188852</v>
      </c>
      <c r="N1037" s="9">
        <v>43321</v>
      </c>
      <c r="O1037" s="10">
        <v>3.3882502466440201E-2</v>
      </c>
      <c r="P1037" s="10">
        <v>2272</v>
      </c>
      <c r="Q1037" s="10">
        <v>302426.19011250901</v>
      </c>
      <c r="R1037" s="10">
        <v>1.150101441808365</v>
      </c>
      <c r="S1037" s="18">
        <v>1.150101441808365</v>
      </c>
      <c r="T1037" s="13">
        <v>43908</v>
      </c>
      <c r="U1037" s="14">
        <v>1.56188752816E-4</v>
      </c>
      <c r="V1037" s="14">
        <v>2141</v>
      </c>
      <c r="W1037" s="14">
        <v>14849.981877819</v>
      </c>
      <c r="X1037" s="14">
        <v>99.53902828467082</v>
      </c>
      <c r="Y1037" s="19">
        <f t="shared" si="33"/>
        <v>-0.99539028284670816</v>
      </c>
    </row>
    <row r="1038" spans="1:25">
      <c r="A1038">
        <v>2422</v>
      </c>
      <c r="B1038" t="s">
        <v>2046</v>
      </c>
      <c r="C1038" t="s">
        <v>2047</v>
      </c>
      <c r="D1038" t="str">
        <f t="shared" si="32"/>
        <v>IDEX Membership IDXM</v>
      </c>
      <c r="E1038" s="3" t="s">
        <v>3686</v>
      </c>
      <c r="F1038" s="3" t="s">
        <v>8883</v>
      </c>
      <c r="G1038" s="3" t="s">
        <v>8883</v>
      </c>
      <c r="H1038" s="4">
        <v>1464</v>
      </c>
      <c r="I1038" s="4">
        <v>166514.08456059999</v>
      </c>
      <c r="J1038" s="6">
        <v>43793</v>
      </c>
      <c r="K1038" s="7">
        <v>56.556586133400003</v>
      </c>
      <c r="L1038" s="7">
        <v>1574</v>
      </c>
      <c r="M1038" s="7">
        <v>113113.1722668</v>
      </c>
      <c r="N1038" s="9">
        <v>44451</v>
      </c>
      <c r="O1038" s="10">
        <v>1603.464709516787</v>
      </c>
      <c r="P1038" s="10">
        <v>1672</v>
      </c>
      <c r="Q1038" s="10">
        <v>3206929.419033573</v>
      </c>
      <c r="R1038" s="10">
        <v>28.35151163004597</v>
      </c>
      <c r="S1038" s="18">
        <v>28.35151163004597</v>
      </c>
      <c r="T1038" s="13">
        <v>44454</v>
      </c>
      <c r="U1038" s="14">
        <v>1439.676813675085</v>
      </c>
      <c r="V1038" s="14">
        <v>896</v>
      </c>
      <c r="W1038" s="14">
        <v>2879353.6273501702</v>
      </c>
      <c r="X1038" s="14">
        <v>10.21462429884472</v>
      </c>
      <c r="Y1038" s="19">
        <f t="shared" si="33"/>
        <v>-0.1021462429884472</v>
      </c>
    </row>
    <row r="1039" spans="1:25">
      <c r="A1039">
        <v>2424</v>
      </c>
      <c r="B1039" t="s">
        <v>2048</v>
      </c>
      <c r="C1039" t="s">
        <v>2049</v>
      </c>
      <c r="D1039" t="str">
        <f t="shared" si="32"/>
        <v>SingularityNET AGI</v>
      </c>
      <c r="E1039" s="3" t="s">
        <v>1772</v>
      </c>
      <c r="F1039" s="3" t="s">
        <v>8883</v>
      </c>
      <c r="G1039" s="3" t="s">
        <v>8883</v>
      </c>
      <c r="H1039" s="4">
        <v>308</v>
      </c>
      <c r="I1039" s="4">
        <v>6541110.1066141101</v>
      </c>
      <c r="J1039" s="6">
        <v>43903</v>
      </c>
      <c r="K1039" s="7">
        <v>7.4967147990799999E-3</v>
      </c>
      <c r="L1039" s="7">
        <v>385</v>
      </c>
      <c r="M1039" s="7">
        <v>6541110.1066141101</v>
      </c>
      <c r="N1039" s="9">
        <v>44444</v>
      </c>
      <c r="O1039" s="10">
        <v>0.65964378000000001</v>
      </c>
      <c r="P1039" s="10">
        <v>228</v>
      </c>
      <c r="Q1039" s="10">
        <v>551820593.40999997</v>
      </c>
      <c r="R1039" s="10">
        <v>87.99104643556025</v>
      </c>
      <c r="S1039" s="18">
        <v>87.99104643556025</v>
      </c>
      <c r="T1039" s="13">
        <v>44638</v>
      </c>
      <c r="U1039" s="14">
        <v>7.9674293329122597E-2</v>
      </c>
      <c r="V1039" s="14">
        <v>279</v>
      </c>
      <c r="W1039" s="14">
        <v>81869621.930000007</v>
      </c>
      <c r="X1039" s="14">
        <v>87.921618342384349</v>
      </c>
      <c r="Y1039" s="19">
        <f t="shared" si="33"/>
        <v>-0.87921618342384344</v>
      </c>
    </row>
    <row r="1040" spans="1:25">
      <c r="A1040">
        <v>2425</v>
      </c>
      <c r="B1040" t="s">
        <v>2050</v>
      </c>
      <c r="C1040" t="s">
        <v>2051</v>
      </c>
      <c r="D1040" t="str">
        <f t="shared" si="32"/>
        <v>Global Awards Token GAT</v>
      </c>
      <c r="E1040" s="3" t="s">
        <v>8887</v>
      </c>
      <c r="F1040" s="3" t="s">
        <v>8883</v>
      </c>
      <c r="G1040" s="3" t="s">
        <v>8883</v>
      </c>
      <c r="H1040" s="4">
        <v>1432</v>
      </c>
      <c r="I1040" s="4">
        <v>224623.63942249381</v>
      </c>
      <c r="J1040" s="6">
        <v>43360</v>
      </c>
      <c r="K1040" s="7">
        <v>2.0310950931161599E-3</v>
      </c>
      <c r="L1040" s="7">
        <v>921</v>
      </c>
      <c r="M1040" s="7">
        <v>1076198.9884250569</v>
      </c>
      <c r="N1040" s="9">
        <v>43408</v>
      </c>
      <c r="O1040" s="10">
        <v>4.29022018703E-3</v>
      </c>
      <c r="P1040" s="10">
        <v>1766</v>
      </c>
      <c r="Q1040" s="10">
        <v>2273222.2834129939</v>
      </c>
      <c r="R1040" s="10">
        <v>2.1122694853483348</v>
      </c>
      <c r="S1040" s="18">
        <v>2.1122694853483348</v>
      </c>
      <c r="T1040" s="13">
        <v>43903</v>
      </c>
      <c r="U1040" s="14">
        <v>3.27532645588E-4</v>
      </c>
      <c r="V1040" s="14">
        <v>1551</v>
      </c>
      <c r="W1040" s="14">
        <v>224623.63942249381</v>
      </c>
      <c r="X1040" s="14">
        <v>92.365598237167831</v>
      </c>
      <c r="Y1040" s="19">
        <f t="shared" si="33"/>
        <v>-0.92365598237167834</v>
      </c>
    </row>
    <row r="1041" spans="1:25">
      <c r="A1041">
        <v>2426</v>
      </c>
      <c r="B1041" t="s">
        <v>2052</v>
      </c>
      <c r="C1041" t="s">
        <v>2053</v>
      </c>
      <c r="D1041" t="str">
        <f t="shared" si="32"/>
        <v>ShareX SEXC</v>
      </c>
      <c r="E1041" s="3" t="s">
        <v>8887</v>
      </c>
      <c r="F1041" s="3" t="s">
        <v>8883</v>
      </c>
      <c r="G1041" s="3" t="s">
        <v>8883</v>
      </c>
      <c r="H1041" s="4">
        <v>1483</v>
      </c>
      <c r="I1041" s="4">
        <v>145275.25593650961</v>
      </c>
      <c r="J1041" s="6">
        <v>43528</v>
      </c>
      <c r="K1041" s="7">
        <v>1.2746423928599999E-4</v>
      </c>
      <c r="L1041" s="7">
        <v>1638</v>
      </c>
      <c r="M1041" s="7">
        <v>82280.088024201163</v>
      </c>
      <c r="N1041" s="9">
        <v>43609</v>
      </c>
      <c r="O1041" s="10">
        <v>7.9360811820299998E-3</v>
      </c>
      <c r="P1041" s="10">
        <v>1526</v>
      </c>
      <c r="Q1041" s="10">
        <v>5122860.0420192899</v>
      </c>
      <c r="R1041" s="10">
        <v>62.261236771070251</v>
      </c>
      <c r="S1041" s="18">
        <v>62.261236771070251</v>
      </c>
      <c r="T1041" s="13">
        <v>43974</v>
      </c>
      <c r="U1041" s="16">
        <v>2.6839397633699999E-5</v>
      </c>
      <c r="V1041" s="14">
        <v>2111</v>
      </c>
      <c r="W1041" s="16">
        <v>17325.235785249191</v>
      </c>
      <c r="X1041" s="16">
        <v>99.661805404732078</v>
      </c>
      <c r="Y1041" s="19">
        <f t="shared" si="33"/>
        <v>-0.99661805404732073</v>
      </c>
    </row>
    <row r="1042" spans="1:25">
      <c r="A1042">
        <v>2427</v>
      </c>
      <c r="B1042" t="s">
        <v>2054</v>
      </c>
      <c r="C1042" t="s">
        <v>2055</v>
      </c>
      <c r="D1042" t="str">
        <f t="shared" si="32"/>
        <v>ChatCoin CHAT</v>
      </c>
      <c r="E1042" s="3" t="s">
        <v>8887</v>
      </c>
      <c r="F1042" s="3" t="s">
        <v>8883</v>
      </c>
      <c r="G1042" s="3" t="s">
        <v>8883</v>
      </c>
      <c r="H1042" s="4">
        <v>838</v>
      </c>
      <c r="I1042" s="4">
        <v>629116.09181025799</v>
      </c>
      <c r="J1042" s="6">
        <v>43326</v>
      </c>
      <c r="K1042" s="7">
        <v>1.1701700000000001E-2</v>
      </c>
      <c r="L1042" s="7">
        <v>2556</v>
      </c>
      <c r="M1042" s="7">
        <v>0</v>
      </c>
      <c r="N1042" s="9">
        <v>43364</v>
      </c>
      <c r="O1042" s="10">
        <v>3.5833900000000002E-2</v>
      </c>
      <c r="P1042" s="10">
        <v>1049</v>
      </c>
      <c r="Q1042" s="10">
        <v>21512494.953600001</v>
      </c>
      <c r="R1042" s="10">
        <v>3.0622815488347852</v>
      </c>
      <c r="S1042" s="18">
        <v>3.0622815488347852</v>
      </c>
      <c r="T1042" s="13">
        <v>43903</v>
      </c>
      <c r="U1042" s="14">
        <v>5.5807498527599998E-4</v>
      </c>
      <c r="V1042" s="14">
        <v>1270</v>
      </c>
      <c r="W1042" s="14">
        <v>629116.09181025799</v>
      </c>
      <c r="X1042" s="14">
        <v>98.442606064994322</v>
      </c>
      <c r="Y1042" s="19">
        <f t="shared" si="33"/>
        <v>-0.9844260606499432</v>
      </c>
    </row>
    <row r="1043" spans="1:25">
      <c r="A1043">
        <v>2428</v>
      </c>
      <c r="B1043" t="s">
        <v>2056</v>
      </c>
      <c r="C1043" t="s">
        <v>2057</v>
      </c>
      <c r="D1043" t="str">
        <f t="shared" si="32"/>
        <v>Scry.info DDD</v>
      </c>
      <c r="E1043" s="3" t="s">
        <v>1772</v>
      </c>
      <c r="F1043" s="3" t="s">
        <v>8883</v>
      </c>
      <c r="G1043" s="3" t="s">
        <v>8883</v>
      </c>
      <c r="H1043" s="4">
        <v>709</v>
      </c>
      <c r="I1043" s="4">
        <v>1158655.38354932</v>
      </c>
      <c r="J1043" s="6">
        <v>43326</v>
      </c>
      <c r="K1043" s="7">
        <v>3.9242100000000002E-2</v>
      </c>
      <c r="L1043" s="7">
        <v>187</v>
      </c>
      <c r="M1043" s="7">
        <v>18692348.338</v>
      </c>
      <c r="N1043" s="9">
        <v>43348</v>
      </c>
      <c r="O1043" s="10">
        <v>0.11926299999999999</v>
      </c>
      <c r="P1043" s="10">
        <v>838</v>
      </c>
      <c r="Q1043" s="10">
        <v>41175172.288599998</v>
      </c>
      <c r="R1043" s="10">
        <v>3.0391594741361949</v>
      </c>
      <c r="S1043" s="18">
        <v>3.0391594741361949</v>
      </c>
      <c r="T1043" s="13">
        <v>44221</v>
      </c>
      <c r="U1043" s="14">
        <v>1.4592699999999999E-3</v>
      </c>
      <c r="V1043" s="14">
        <v>1253</v>
      </c>
      <c r="W1043" s="14">
        <v>670764.68887476996</v>
      </c>
      <c r="X1043" s="14">
        <v>98.776426888473381</v>
      </c>
      <c r="Y1043" s="19">
        <f t="shared" si="33"/>
        <v>-0.98776426888473379</v>
      </c>
    </row>
    <row r="1044" spans="1:25">
      <c r="A1044">
        <v>2429</v>
      </c>
      <c r="B1044" t="s">
        <v>2058</v>
      </c>
      <c r="C1044" t="s">
        <v>2059</v>
      </c>
      <c r="D1044" t="str">
        <f t="shared" si="32"/>
        <v>Mobius MOBI</v>
      </c>
      <c r="E1044" s="3" t="s">
        <v>8898</v>
      </c>
      <c r="F1044" s="3" t="s">
        <v>8883</v>
      </c>
      <c r="G1044" s="3" t="s">
        <v>8883</v>
      </c>
      <c r="H1044" s="4">
        <v>464</v>
      </c>
      <c r="I1044" s="4">
        <v>3125217.8399433601</v>
      </c>
      <c r="J1044" s="6">
        <v>43945</v>
      </c>
      <c r="K1044" s="7">
        <v>2.5464761220000002E-3</v>
      </c>
      <c r="L1044" s="7">
        <v>798</v>
      </c>
      <c r="M1044" s="7">
        <v>1513878.4010386199</v>
      </c>
      <c r="N1044" s="9">
        <v>44097</v>
      </c>
      <c r="O1044" s="10">
        <v>1.86837433</v>
      </c>
      <c r="P1044" s="10">
        <v>167</v>
      </c>
      <c r="Q1044" s="10">
        <v>960124575.05597019</v>
      </c>
      <c r="R1044" s="10">
        <v>733.7097386692086</v>
      </c>
      <c r="S1044" s="18">
        <v>733.7097386692086</v>
      </c>
      <c r="T1044" s="13">
        <v>44370</v>
      </c>
      <c r="U1044" s="14">
        <v>2.9999999999999999E-7</v>
      </c>
      <c r="V1044" s="14">
        <v>718</v>
      </c>
      <c r="W1044" s="14">
        <v>6338796.6399999997</v>
      </c>
      <c r="X1044" s="14">
        <v>99.999983943260446</v>
      </c>
      <c r="Y1044" s="19">
        <f t="shared" si="33"/>
        <v>-0.99999983943260451</v>
      </c>
    </row>
    <row r="1045" spans="1:25">
      <c r="A1045">
        <v>2430</v>
      </c>
      <c r="B1045" t="s">
        <v>2060</v>
      </c>
      <c r="C1045" t="s">
        <v>2061</v>
      </c>
      <c r="D1045" t="str">
        <f t="shared" si="32"/>
        <v>Hydro Protocol HOT</v>
      </c>
      <c r="E1045" s="3" t="s">
        <v>3686</v>
      </c>
      <c r="F1045" s="3" t="s">
        <v>8883</v>
      </c>
      <c r="G1045" s="3" t="s">
        <v>8883</v>
      </c>
      <c r="H1045" s="4">
        <v>796</v>
      </c>
      <c r="I1045" s="4">
        <v>779383.27314665995</v>
      </c>
      <c r="J1045" s="6">
        <v>43903</v>
      </c>
      <c r="K1045" s="7">
        <v>8.5811980394000004E-4</v>
      </c>
      <c r="L1045" s="7">
        <v>1015</v>
      </c>
      <c r="M1045" s="7">
        <v>779383.27314665995</v>
      </c>
      <c r="N1045" s="9">
        <v>44274</v>
      </c>
      <c r="O1045" s="10">
        <v>4.3141390000000002E-2</v>
      </c>
      <c r="P1045" s="10">
        <v>1116</v>
      </c>
      <c r="Q1045" s="10">
        <v>17649936.16</v>
      </c>
      <c r="R1045" s="10">
        <v>50.274320440944457</v>
      </c>
      <c r="S1045" s="18">
        <v>50.274320440944457</v>
      </c>
      <c r="T1045" s="13">
        <v>44616</v>
      </c>
      <c r="U1045" s="14">
        <v>3.364012502521759E-3</v>
      </c>
      <c r="V1045" s="14">
        <v>912</v>
      </c>
      <c r="W1045" s="14">
        <v>2682970</v>
      </c>
      <c r="X1045" s="14">
        <v>92.202354855692505</v>
      </c>
      <c r="Y1045" s="19">
        <f t="shared" si="33"/>
        <v>-0.92202354855692503</v>
      </c>
    </row>
    <row r="1046" spans="1:25">
      <c r="A1046">
        <v>2432</v>
      </c>
      <c r="B1046" t="s">
        <v>2062</v>
      </c>
      <c r="C1046" t="s">
        <v>2063</v>
      </c>
      <c r="D1046" t="str">
        <f t="shared" si="32"/>
        <v>StarChain STC</v>
      </c>
      <c r="E1046" s="3" t="s">
        <v>8887</v>
      </c>
      <c r="F1046" s="3" t="s">
        <v>8883</v>
      </c>
      <c r="G1046" s="3" t="s">
        <v>8883</v>
      </c>
      <c r="H1046" s="4">
        <v>2348</v>
      </c>
      <c r="I1046" s="4">
        <v>0</v>
      </c>
      <c r="J1046" s="6">
        <v>44111</v>
      </c>
      <c r="K1046" s="8">
        <v>8.0056591899999998E-6</v>
      </c>
      <c r="L1046" s="7">
        <v>2983</v>
      </c>
      <c r="M1046" s="7">
        <v>0</v>
      </c>
      <c r="N1046" s="9">
        <v>44156</v>
      </c>
      <c r="O1046" s="10">
        <v>8.3515558854089997E-2</v>
      </c>
      <c r="P1046" s="10">
        <v>2768</v>
      </c>
      <c r="Q1046" s="10">
        <v>0</v>
      </c>
      <c r="R1046" s="10">
        <v>10432.06522685985</v>
      </c>
      <c r="S1046" s="18">
        <v>10432.06522685985</v>
      </c>
      <c r="T1046" s="13">
        <v>44160</v>
      </c>
      <c r="U1046" s="16">
        <v>1.300091378E-5</v>
      </c>
      <c r="V1046" s="14">
        <v>2669</v>
      </c>
      <c r="W1046" s="16">
        <v>0</v>
      </c>
      <c r="X1046" s="16">
        <v>99.984432944042538</v>
      </c>
      <c r="Y1046" s="19">
        <f t="shared" si="33"/>
        <v>-0.99984432944042534</v>
      </c>
    </row>
    <row r="1047" spans="1:25">
      <c r="A1047">
        <v>2433</v>
      </c>
      <c r="B1047" t="s">
        <v>2064</v>
      </c>
      <c r="C1047" t="s">
        <v>2065</v>
      </c>
      <c r="D1047" t="str">
        <f t="shared" si="32"/>
        <v>IPChain IPC</v>
      </c>
      <c r="E1047" s="3" t="s">
        <v>8893</v>
      </c>
      <c r="F1047" s="3" t="s">
        <v>8883</v>
      </c>
      <c r="G1047" s="3" t="s">
        <v>8883</v>
      </c>
      <c r="H1047" s="4">
        <v>1545</v>
      </c>
      <c r="I1047" s="4">
        <v>96466.00759411091</v>
      </c>
      <c r="J1047" s="6">
        <v>43543</v>
      </c>
      <c r="K1047" s="7">
        <v>6.0301531555200003E-2</v>
      </c>
      <c r="L1047" s="7">
        <v>2681</v>
      </c>
      <c r="M1047" s="7">
        <v>0</v>
      </c>
      <c r="N1047" s="9">
        <v>43633</v>
      </c>
      <c r="O1047" s="10">
        <v>0.61791088012499995</v>
      </c>
      <c r="P1047" s="10">
        <v>794</v>
      </c>
      <c r="Q1047" s="10">
        <v>47945779.948260941</v>
      </c>
      <c r="R1047" s="10">
        <v>10.247018014117341</v>
      </c>
      <c r="S1047" s="18">
        <v>10.247018014117341</v>
      </c>
      <c r="T1047" s="13">
        <v>43903</v>
      </c>
      <c r="U1047" s="14">
        <v>1.20350329937E-3</v>
      </c>
      <c r="V1047" s="14">
        <v>1758</v>
      </c>
      <c r="W1047" s="14">
        <v>96466.00759411091</v>
      </c>
      <c r="X1047" s="14">
        <v>99.805230278656595</v>
      </c>
      <c r="Y1047" s="19">
        <f t="shared" si="33"/>
        <v>-0.99805230278656598</v>
      </c>
    </row>
    <row r="1048" spans="1:25">
      <c r="A1048">
        <v>2436</v>
      </c>
      <c r="B1048" t="s">
        <v>2066</v>
      </c>
      <c r="C1048" t="s">
        <v>2067</v>
      </c>
      <c r="D1048" t="str">
        <f t="shared" si="32"/>
        <v>RefToken REF</v>
      </c>
      <c r="E1048" s="3" t="s">
        <v>8887</v>
      </c>
      <c r="F1048" s="3" t="s">
        <v>8883</v>
      </c>
      <c r="G1048" s="3" t="s">
        <v>8883</v>
      </c>
      <c r="H1048" s="4">
        <v>1481</v>
      </c>
      <c r="I1048" s="4">
        <v>147110.85189421661</v>
      </c>
      <c r="J1048" s="6">
        <v>43821</v>
      </c>
      <c r="K1048" s="7">
        <v>7.9433136766000001E-2</v>
      </c>
      <c r="L1048" s="7">
        <v>1650</v>
      </c>
      <c r="M1048" s="7">
        <v>79830.302404386297</v>
      </c>
      <c r="N1048" s="9">
        <v>43880</v>
      </c>
      <c r="O1048" s="10">
        <v>1.6800174698000001</v>
      </c>
      <c r="P1048" s="10">
        <v>1868</v>
      </c>
      <c r="Q1048" s="10">
        <v>1688417.5561878621</v>
      </c>
      <c r="R1048" s="10">
        <v>21.1500834311645</v>
      </c>
      <c r="S1048" s="18">
        <v>21.1500834311645</v>
      </c>
      <c r="T1048" s="13">
        <v>43936</v>
      </c>
      <c r="U1048" s="14">
        <v>1.9022107566899999E-2</v>
      </c>
      <c r="V1048" s="14">
        <v>2094</v>
      </c>
      <c r="W1048" s="14">
        <v>19117.218093851949</v>
      </c>
      <c r="X1048" s="14">
        <v>98.867743466431662</v>
      </c>
      <c r="Y1048" s="19">
        <f t="shared" si="33"/>
        <v>-0.98867743466431657</v>
      </c>
    </row>
    <row r="1049" spans="1:25">
      <c r="A1049">
        <v>2438</v>
      </c>
      <c r="B1049" t="s">
        <v>2068</v>
      </c>
      <c r="C1049" t="s">
        <v>2069</v>
      </c>
      <c r="D1049" t="str">
        <f t="shared" si="32"/>
        <v>Acute Angle Cloud AAC</v>
      </c>
      <c r="E1049" s="3" t="s">
        <v>8892</v>
      </c>
      <c r="F1049" s="3" t="s">
        <v>8883</v>
      </c>
      <c r="G1049" s="3" t="s">
        <v>8883</v>
      </c>
      <c r="H1049" s="4">
        <v>320</v>
      </c>
      <c r="I1049" s="4">
        <v>5993277.1139749996</v>
      </c>
      <c r="J1049" s="6">
        <v>43855</v>
      </c>
      <c r="K1049" s="7">
        <v>1.20117189438E-3</v>
      </c>
      <c r="L1049" s="7">
        <v>1255</v>
      </c>
      <c r="M1049" s="7">
        <v>334967.25820500002</v>
      </c>
      <c r="N1049" s="9">
        <v>44011</v>
      </c>
      <c r="O1049" s="10">
        <v>0.123848549116</v>
      </c>
      <c r="P1049" s="10">
        <v>986</v>
      </c>
      <c r="Q1049" s="10">
        <v>25950241.858750001</v>
      </c>
      <c r="R1049" s="10">
        <v>103.10643272245891</v>
      </c>
      <c r="S1049" s="18">
        <v>103.10643272245891</v>
      </c>
      <c r="T1049" s="13">
        <v>44687</v>
      </c>
      <c r="U1049" s="14">
        <v>8.8596505123069802E-4</v>
      </c>
      <c r="V1049" s="14">
        <v>1486</v>
      </c>
      <c r="W1049" s="14">
        <v>290038.55</v>
      </c>
      <c r="X1049" s="14">
        <v>99.28463832838213</v>
      </c>
      <c r="Y1049" s="19">
        <f t="shared" si="33"/>
        <v>-0.99284638328382124</v>
      </c>
    </row>
    <row r="1050" spans="1:25">
      <c r="A1050">
        <v>2441</v>
      </c>
      <c r="B1050" t="s">
        <v>2070</v>
      </c>
      <c r="C1050" t="s">
        <v>2071</v>
      </c>
      <c r="D1050" t="str">
        <f t="shared" si="32"/>
        <v>Molecular Future MOF</v>
      </c>
      <c r="E1050" s="3" t="s">
        <v>3686</v>
      </c>
      <c r="F1050" s="3" t="s">
        <v>8894</v>
      </c>
      <c r="G1050" s="3" t="s">
        <v>8883</v>
      </c>
      <c r="H1050" s="4">
        <v>138</v>
      </c>
      <c r="I1050" s="4">
        <v>25286553.529132798</v>
      </c>
      <c r="J1050" s="6">
        <v>43692</v>
      </c>
      <c r="K1050" s="7">
        <v>1.7981696995300001E-2</v>
      </c>
      <c r="L1050" s="7">
        <v>2607</v>
      </c>
      <c r="M1050" s="7">
        <v>0</v>
      </c>
      <c r="N1050" s="9">
        <v>44514</v>
      </c>
      <c r="O1050" s="10">
        <v>2.402288623888496</v>
      </c>
      <c r="P1050" s="10">
        <v>397</v>
      </c>
      <c r="Q1050" s="10">
        <v>206717779.12</v>
      </c>
      <c r="R1050" s="10">
        <v>133.59632433559511</v>
      </c>
      <c r="S1050" s="18">
        <v>133.59632433559511</v>
      </c>
      <c r="T1050" s="13">
        <v>44574</v>
      </c>
      <c r="U1050" s="14">
        <v>4.00132485595636E-4</v>
      </c>
      <c r="V1050" s="14">
        <v>1477</v>
      </c>
      <c r="W1050" s="14">
        <v>300555.98</v>
      </c>
      <c r="X1050" s="14">
        <v>99.983343696439434</v>
      </c>
      <c r="Y1050" s="19">
        <f t="shared" si="33"/>
        <v>-0.99983343696439431</v>
      </c>
    </row>
    <row r="1051" spans="1:25">
      <c r="A1051">
        <v>2444</v>
      </c>
      <c r="B1051" t="s">
        <v>2073</v>
      </c>
      <c r="C1051" t="s">
        <v>2074</v>
      </c>
      <c r="D1051" t="str">
        <f t="shared" si="32"/>
        <v>CRYPTO20 C20</v>
      </c>
      <c r="E1051" s="3" t="s">
        <v>8887</v>
      </c>
      <c r="F1051" s="3" t="s">
        <v>8883</v>
      </c>
      <c r="G1051" s="3" t="s">
        <v>8883</v>
      </c>
      <c r="H1051" s="4">
        <v>210</v>
      </c>
      <c r="I1051" s="4">
        <v>12259191.4365889</v>
      </c>
      <c r="J1051" s="6">
        <v>43911</v>
      </c>
      <c r="K1051" s="7">
        <v>0.163678027034</v>
      </c>
      <c r="L1051" s="7">
        <v>224</v>
      </c>
      <c r="M1051" s="7">
        <v>14391789.3010942</v>
      </c>
      <c r="N1051" s="9">
        <v>44516</v>
      </c>
      <c r="O1051" s="10">
        <v>40.698659599510371</v>
      </c>
      <c r="P1051" s="10">
        <v>395</v>
      </c>
      <c r="Q1051" s="10">
        <v>207580865.68000001</v>
      </c>
      <c r="R1051" s="10">
        <v>248.6507220120404</v>
      </c>
      <c r="S1051" s="18">
        <v>248.6507220120404</v>
      </c>
      <c r="T1051" s="13">
        <v>44517</v>
      </c>
      <c r="U1051" s="14">
        <v>0</v>
      </c>
      <c r="V1051" s="14">
        <v>171</v>
      </c>
      <c r="W1051" s="14">
        <v>203009340.25</v>
      </c>
      <c r="X1051" s="14">
        <v>100</v>
      </c>
      <c r="Y1051" s="19">
        <f t="shared" si="33"/>
        <v>-1</v>
      </c>
    </row>
    <row r="1052" spans="1:25">
      <c r="A1052">
        <v>2446</v>
      </c>
      <c r="B1052" t="s">
        <v>1684</v>
      </c>
      <c r="C1052" t="s">
        <v>2075</v>
      </c>
      <c r="D1052" t="str">
        <f t="shared" si="32"/>
        <v>DATA DTA</v>
      </c>
      <c r="E1052" s="3" t="s">
        <v>8887</v>
      </c>
      <c r="F1052" s="3" t="s">
        <v>8883</v>
      </c>
      <c r="G1052" s="3" t="s">
        <v>8883</v>
      </c>
      <c r="H1052" s="4">
        <v>591</v>
      </c>
      <c r="I1052" s="4">
        <v>1833423.031449182</v>
      </c>
      <c r="J1052" s="6">
        <v>43327</v>
      </c>
      <c r="K1052" s="7">
        <v>1.7030591843649699E-3</v>
      </c>
      <c r="L1052" s="7">
        <v>347</v>
      </c>
      <c r="M1052" s="7">
        <v>7879207.0400331337</v>
      </c>
      <c r="N1052" s="9">
        <v>43374</v>
      </c>
      <c r="O1052" s="10">
        <v>4.7153141349554097E-3</v>
      </c>
      <c r="P1052" s="10">
        <v>945</v>
      </c>
      <c r="Q1052" s="10">
        <v>28941141.559272561</v>
      </c>
      <c r="R1052" s="10">
        <v>2.7687318081747332</v>
      </c>
      <c r="S1052" s="18">
        <v>2.7687318081747332</v>
      </c>
      <c r="T1052" s="13">
        <v>44628</v>
      </c>
      <c r="U1052" s="16">
        <v>4.8143149979565588E-5</v>
      </c>
      <c r="V1052" s="14">
        <v>1312</v>
      </c>
      <c r="W1052" s="16">
        <v>553646.22466871794</v>
      </c>
      <c r="X1052" s="16">
        <v>98.979004397126531</v>
      </c>
      <c r="Y1052" s="19">
        <f t="shared" si="33"/>
        <v>-0.98979004397126535</v>
      </c>
    </row>
    <row r="1053" spans="1:25">
      <c r="A1053">
        <v>2447</v>
      </c>
      <c r="B1053" t="s">
        <v>2076</v>
      </c>
      <c r="C1053" t="s">
        <v>2077</v>
      </c>
      <c r="D1053" t="str">
        <f t="shared" si="32"/>
        <v>Crypterium CRPT</v>
      </c>
      <c r="E1053" s="3" t="s">
        <v>3686</v>
      </c>
      <c r="F1053" s="3" t="s">
        <v>8883</v>
      </c>
      <c r="G1053" s="3" t="s">
        <v>8883</v>
      </c>
      <c r="H1053" s="4">
        <v>160</v>
      </c>
      <c r="I1053" s="4">
        <v>19963516.8735062</v>
      </c>
      <c r="J1053" s="6">
        <v>43441</v>
      </c>
      <c r="K1053" s="7">
        <v>6.55682742362E-2</v>
      </c>
      <c r="L1053" s="7">
        <v>406</v>
      </c>
      <c r="M1053" s="7">
        <v>5906995.7921047304</v>
      </c>
      <c r="N1053" s="9">
        <v>44644</v>
      </c>
      <c r="O1053" s="10">
        <v>1.016237547834802</v>
      </c>
      <c r="P1053" s="10">
        <v>738</v>
      </c>
      <c r="Q1053" s="10">
        <v>57215109.719999999</v>
      </c>
      <c r="R1053" s="10">
        <v>15.498921691517401</v>
      </c>
      <c r="S1053" s="18">
        <v>15.498921691517401</v>
      </c>
      <c r="T1053" s="13">
        <v>44687</v>
      </c>
      <c r="U1053" s="14">
        <v>0.25374354435780438</v>
      </c>
      <c r="V1053" s="14">
        <v>461</v>
      </c>
      <c r="W1053" s="14">
        <v>24699151.280000001</v>
      </c>
      <c r="X1053" s="14">
        <v>75.031079603540419</v>
      </c>
      <c r="Y1053" s="19">
        <f t="shared" si="33"/>
        <v>-0.75031079603540418</v>
      </c>
    </row>
    <row r="1054" spans="1:25">
      <c r="A1054">
        <v>2448</v>
      </c>
      <c r="B1054" t="s">
        <v>2078</v>
      </c>
      <c r="C1054" t="s">
        <v>2079</v>
      </c>
      <c r="D1054" t="str">
        <f t="shared" si="32"/>
        <v>SparksPay SPK</v>
      </c>
      <c r="E1054" s="3" t="s">
        <v>8888</v>
      </c>
      <c r="F1054" s="3" t="s">
        <v>8883</v>
      </c>
      <c r="G1054" s="3" t="s">
        <v>8883</v>
      </c>
      <c r="H1054" s="4">
        <v>1925</v>
      </c>
      <c r="I1054" s="4">
        <v>5133.5784040934104</v>
      </c>
      <c r="J1054" s="6">
        <v>43451</v>
      </c>
      <c r="K1054" s="7">
        <v>4.4253033402299998E-3</v>
      </c>
      <c r="L1054" s="7">
        <v>1886</v>
      </c>
      <c r="M1054" s="7">
        <v>25056.996778706602</v>
      </c>
      <c r="N1054" s="9">
        <v>43529</v>
      </c>
      <c r="O1054" s="10">
        <v>0.261076837655</v>
      </c>
      <c r="P1054" s="10">
        <v>2343</v>
      </c>
      <c r="Q1054" s="10">
        <v>204464.55863977401</v>
      </c>
      <c r="R1054" s="10">
        <v>58.996371001638693</v>
      </c>
      <c r="S1054" s="18">
        <v>58.996371001638693</v>
      </c>
      <c r="T1054" s="13">
        <v>43935</v>
      </c>
      <c r="U1054" s="14">
        <v>4.0753030105599998E-4</v>
      </c>
      <c r="V1054" s="14">
        <v>2344</v>
      </c>
      <c r="W1054" s="14">
        <v>2701.3737172144401</v>
      </c>
      <c r="X1054" s="14">
        <v>99.84390407639512</v>
      </c>
      <c r="Y1054" s="19">
        <f t="shared" si="33"/>
        <v>-0.99843904076395118</v>
      </c>
    </row>
    <row r="1055" spans="1:25">
      <c r="A1055">
        <v>2450</v>
      </c>
      <c r="B1055" t="s">
        <v>2080</v>
      </c>
      <c r="C1055" t="s">
        <v>2081</v>
      </c>
      <c r="D1055" t="str">
        <f t="shared" si="32"/>
        <v>carVertical CV</v>
      </c>
      <c r="E1055" s="3" t="s">
        <v>8887</v>
      </c>
      <c r="F1055" s="3" t="s">
        <v>8883</v>
      </c>
      <c r="G1055" s="3" t="s">
        <v>8883</v>
      </c>
      <c r="H1055" s="4">
        <v>823</v>
      </c>
      <c r="I1055" s="4">
        <v>687709.51579579699</v>
      </c>
      <c r="J1055" s="6">
        <v>43761</v>
      </c>
      <c r="K1055" s="7">
        <v>1.7226822533599999E-4</v>
      </c>
      <c r="L1055" s="7">
        <v>846</v>
      </c>
      <c r="M1055" s="7">
        <v>1341383.1783312899</v>
      </c>
      <c r="N1055" s="9">
        <v>43769</v>
      </c>
      <c r="O1055" s="10">
        <v>3.9461505056300004E-3</v>
      </c>
      <c r="P1055" s="10">
        <v>987</v>
      </c>
      <c r="Q1055" s="10">
        <v>25943478.842345499</v>
      </c>
      <c r="R1055" s="10">
        <v>22.9070131646927</v>
      </c>
      <c r="S1055" s="18">
        <v>22.9070131646927</v>
      </c>
      <c r="T1055" s="13">
        <v>43903</v>
      </c>
      <c r="U1055" s="16">
        <v>6.76852372156E-5</v>
      </c>
      <c r="V1055" s="14">
        <v>1247</v>
      </c>
      <c r="W1055" s="16">
        <v>687709.51579579699</v>
      </c>
      <c r="X1055" s="16">
        <v>98.284778111756438</v>
      </c>
      <c r="Y1055" s="19">
        <f t="shared" si="33"/>
        <v>-0.98284778111756443</v>
      </c>
    </row>
    <row r="1056" spans="1:25">
      <c r="A1056">
        <v>2452</v>
      </c>
      <c r="B1056" t="s">
        <v>2082</v>
      </c>
      <c r="C1056" t="s">
        <v>2083</v>
      </c>
      <c r="D1056" t="str">
        <f t="shared" si="32"/>
        <v>Tokenbox TBX</v>
      </c>
      <c r="E1056" s="3" t="s">
        <v>8887</v>
      </c>
      <c r="F1056" s="3" t="s">
        <v>8883</v>
      </c>
      <c r="G1056" s="3" t="s">
        <v>8883</v>
      </c>
      <c r="H1056" s="4">
        <v>1156</v>
      </c>
      <c r="I1056" s="4">
        <v>62311.801515136402</v>
      </c>
      <c r="J1056" s="6">
        <v>43809</v>
      </c>
      <c r="K1056" s="7">
        <v>2.0140755335E-3</v>
      </c>
      <c r="L1056" s="7">
        <v>1790</v>
      </c>
      <c r="M1056" s="7">
        <v>39913.902159000703</v>
      </c>
      <c r="N1056" s="9">
        <v>44297</v>
      </c>
      <c r="O1056" s="10">
        <v>2.05901333</v>
      </c>
      <c r="P1056" s="10">
        <v>2175</v>
      </c>
      <c r="Q1056" s="10">
        <v>469109.81</v>
      </c>
      <c r="R1056" s="10">
        <v>1022.31187249562</v>
      </c>
      <c r="S1056" s="18">
        <v>1022.31187249562</v>
      </c>
      <c r="T1056" s="13">
        <v>44342</v>
      </c>
      <c r="U1056" s="14">
        <v>3.0007999999999999E-4</v>
      </c>
      <c r="V1056" s="14">
        <v>1511</v>
      </c>
      <c r="W1056" s="14">
        <v>269044.09999999998</v>
      </c>
      <c r="X1056" s="14">
        <v>99.985426029271991</v>
      </c>
      <c r="Y1056" s="19">
        <f t="shared" si="33"/>
        <v>-0.99985426029271995</v>
      </c>
    </row>
    <row r="1057" spans="1:25">
      <c r="A1057">
        <v>2453</v>
      </c>
      <c r="B1057" t="s">
        <v>2084</v>
      </c>
      <c r="C1057" t="s">
        <v>2085</v>
      </c>
      <c r="D1057" t="str">
        <f t="shared" si="32"/>
        <v>EDUCare EKT</v>
      </c>
      <c r="E1057" s="3" t="s">
        <v>8887</v>
      </c>
      <c r="F1057" s="3" t="s">
        <v>8883</v>
      </c>
      <c r="G1057" s="3" t="s">
        <v>8883</v>
      </c>
      <c r="H1057" s="4">
        <v>348</v>
      </c>
      <c r="I1057" s="4">
        <v>5310633.24566752</v>
      </c>
      <c r="J1057" s="6">
        <v>43448</v>
      </c>
      <c r="K1057" s="7">
        <v>4.0141811996999999E-3</v>
      </c>
      <c r="L1057" s="7">
        <v>728</v>
      </c>
      <c r="M1057" s="7">
        <v>1839220.7587560001</v>
      </c>
      <c r="N1057" s="9">
        <v>43752</v>
      </c>
      <c r="O1057" s="10">
        <v>0.18266682329100001</v>
      </c>
      <c r="P1057" s="10">
        <v>478</v>
      </c>
      <c r="Q1057" s="10">
        <v>142171399.51190001</v>
      </c>
      <c r="R1057" s="10">
        <v>45.505375617984463</v>
      </c>
      <c r="S1057" s="18">
        <v>45.505375617984463</v>
      </c>
      <c r="T1057" s="13">
        <v>44614</v>
      </c>
      <c r="U1057" s="14">
        <v>5.7395837822005202E-4</v>
      </c>
      <c r="V1057" s="14">
        <v>1348</v>
      </c>
      <c r="W1057" s="14">
        <v>468247.43</v>
      </c>
      <c r="X1057" s="14">
        <v>99.685789478417931</v>
      </c>
      <c r="Y1057" s="19">
        <f t="shared" si="33"/>
        <v>-0.9968578947841793</v>
      </c>
    </row>
    <row r="1058" spans="1:25">
      <c r="A1058">
        <v>2454</v>
      </c>
      <c r="B1058" t="s">
        <v>2086</v>
      </c>
      <c r="C1058" t="s">
        <v>2087</v>
      </c>
      <c r="D1058" t="str">
        <f t="shared" si="32"/>
        <v>UnlimitedIP UIP</v>
      </c>
      <c r="E1058" s="3" t="s">
        <v>8881</v>
      </c>
      <c r="F1058" s="3" t="s">
        <v>8882</v>
      </c>
      <c r="G1058" s="3" t="s">
        <v>8883</v>
      </c>
      <c r="H1058" s="4">
        <v>408</v>
      </c>
      <c r="I1058" s="4">
        <v>3959222.0977534601</v>
      </c>
      <c r="J1058" s="6">
        <v>43472</v>
      </c>
      <c r="K1058" s="7">
        <v>1.7367886629E-3</v>
      </c>
      <c r="L1058" s="7">
        <v>2542</v>
      </c>
      <c r="M1058" s="7">
        <v>0</v>
      </c>
      <c r="N1058" s="9">
        <v>43675</v>
      </c>
      <c r="O1058" s="10">
        <v>0.134885057157</v>
      </c>
      <c r="P1058" s="10">
        <v>595</v>
      </c>
      <c r="Q1058" s="10">
        <v>93372801.304702103</v>
      </c>
      <c r="R1058" s="10">
        <v>77.663483208012138</v>
      </c>
      <c r="S1058" s="18">
        <v>77.663483208012138</v>
      </c>
      <c r="T1058" s="13">
        <v>44676</v>
      </c>
      <c r="U1058" s="14">
        <v>4.2508926719996498E-4</v>
      </c>
      <c r="V1058" s="14">
        <v>1199</v>
      </c>
      <c r="W1058" s="14">
        <v>811690.32</v>
      </c>
      <c r="X1058" s="14">
        <v>99.684850734277262</v>
      </c>
      <c r="Y1058" s="19">
        <f t="shared" si="33"/>
        <v>-0.99684850734277264</v>
      </c>
    </row>
    <row r="1059" spans="1:25">
      <c r="A1059">
        <v>2456</v>
      </c>
      <c r="B1059" t="s">
        <v>2088</v>
      </c>
      <c r="C1059" t="s">
        <v>2089</v>
      </c>
      <c r="D1059" t="str">
        <f t="shared" si="32"/>
        <v>OFCOIN OF</v>
      </c>
      <c r="E1059" s="3" t="s">
        <v>8884</v>
      </c>
      <c r="F1059" s="3" t="s">
        <v>8883</v>
      </c>
      <c r="G1059" s="3" t="s">
        <v>8883</v>
      </c>
      <c r="H1059" s="4">
        <v>2406</v>
      </c>
      <c r="I1059" s="4">
        <v>0</v>
      </c>
      <c r="J1059" s="6">
        <v>43355</v>
      </c>
      <c r="K1059" s="7">
        <v>1.9277974206488601E-4</v>
      </c>
      <c r="L1059" s="7">
        <v>2984</v>
      </c>
      <c r="M1059" s="7">
        <v>0</v>
      </c>
      <c r="N1059" s="9">
        <v>43399</v>
      </c>
      <c r="O1059" s="10">
        <v>9.1365491971373601E-4</v>
      </c>
      <c r="P1059" s="10">
        <v>2769</v>
      </c>
      <c r="Q1059" s="10">
        <v>0</v>
      </c>
      <c r="R1059" s="10">
        <v>4.7393720415198866</v>
      </c>
      <c r="S1059" s="18">
        <v>4.7393720415198866</v>
      </c>
      <c r="T1059" s="13">
        <v>43944</v>
      </c>
      <c r="U1059" s="16">
        <v>3.6948346441999999E-5</v>
      </c>
      <c r="V1059" s="14">
        <v>2670</v>
      </c>
      <c r="W1059" s="16">
        <v>0</v>
      </c>
      <c r="X1059" s="16">
        <v>95.955984513980781</v>
      </c>
      <c r="Y1059" s="19">
        <f t="shared" si="33"/>
        <v>-0.95955984513980785</v>
      </c>
    </row>
    <row r="1060" spans="1:25">
      <c r="A1060">
        <v>2457</v>
      </c>
      <c r="B1060" t="s">
        <v>2090</v>
      </c>
      <c r="C1060" t="s">
        <v>2091</v>
      </c>
      <c r="D1060" t="str">
        <f t="shared" si="32"/>
        <v>TrueChain TRUE</v>
      </c>
      <c r="E1060" s="3" t="s">
        <v>8887</v>
      </c>
      <c r="F1060" s="3" t="s">
        <v>8883</v>
      </c>
      <c r="G1060" s="3" t="s">
        <v>8883</v>
      </c>
      <c r="H1060" s="4">
        <v>177</v>
      </c>
      <c r="I1060" s="4">
        <v>17263982.091253299</v>
      </c>
      <c r="J1060" s="6">
        <v>43429</v>
      </c>
      <c r="K1060" s="7">
        <v>0.16120399999999999</v>
      </c>
      <c r="L1060" s="7">
        <v>332</v>
      </c>
      <c r="M1060" s="7">
        <v>8567840.7606300004</v>
      </c>
      <c r="N1060" s="9">
        <v>43615</v>
      </c>
      <c r="O1060" s="10">
        <v>1.19854790098</v>
      </c>
      <c r="P1060" s="10">
        <v>620</v>
      </c>
      <c r="Q1060" s="10">
        <v>85509627.639548898</v>
      </c>
      <c r="R1060" s="10">
        <v>7.4349761853303891</v>
      </c>
      <c r="S1060" s="18">
        <v>7.4349761853303891</v>
      </c>
      <c r="T1060" s="13">
        <v>44631</v>
      </c>
      <c r="U1060" s="14">
        <v>3.4674874377059121E-2</v>
      </c>
      <c r="V1060" s="14">
        <v>844</v>
      </c>
      <c r="W1060" s="14">
        <v>3404669.52</v>
      </c>
      <c r="X1060" s="14">
        <v>97.106926277313832</v>
      </c>
      <c r="Y1060" s="19">
        <f t="shared" si="33"/>
        <v>-0.97106926277313832</v>
      </c>
    </row>
    <row r="1061" spans="1:25">
      <c r="A1061">
        <v>2458</v>
      </c>
      <c r="B1061" t="s">
        <v>2092</v>
      </c>
      <c r="C1061" t="s">
        <v>2093</v>
      </c>
      <c r="D1061" t="str">
        <f t="shared" si="32"/>
        <v>Odyssey OCN</v>
      </c>
      <c r="E1061" s="3" t="s">
        <v>8884</v>
      </c>
      <c r="F1061" s="3" t="s">
        <v>8883</v>
      </c>
      <c r="G1061" s="3" t="s">
        <v>8883</v>
      </c>
      <c r="H1061" s="4">
        <v>698</v>
      </c>
      <c r="I1061" s="4">
        <v>1182829.3467499199</v>
      </c>
      <c r="J1061" s="6">
        <v>43326</v>
      </c>
      <c r="K1061" s="7">
        <v>2.6194399999999998E-3</v>
      </c>
      <c r="L1061" s="7">
        <v>239</v>
      </c>
      <c r="M1061" s="7">
        <v>13576877.5</v>
      </c>
      <c r="N1061" s="9">
        <v>43375</v>
      </c>
      <c r="O1061" s="10">
        <v>1.66036E-2</v>
      </c>
      <c r="P1061" s="10">
        <v>818</v>
      </c>
      <c r="Q1061" s="10">
        <v>44153150</v>
      </c>
      <c r="R1061" s="10">
        <v>6.338606725101549</v>
      </c>
      <c r="S1061" s="18">
        <v>6.338606725101549</v>
      </c>
      <c r="T1061" s="13">
        <v>43903</v>
      </c>
      <c r="U1061" s="14">
        <v>1.3326719487099999E-4</v>
      </c>
      <c r="V1061" s="14">
        <v>1117</v>
      </c>
      <c r="W1061" s="14">
        <v>1182829.3467499199</v>
      </c>
      <c r="X1061" s="14">
        <v>99.197359639650429</v>
      </c>
      <c r="Y1061" s="19">
        <f t="shared" si="33"/>
        <v>-0.99197359639650429</v>
      </c>
    </row>
    <row r="1062" spans="1:25">
      <c r="A1062">
        <v>2459</v>
      </c>
      <c r="B1062" t="s">
        <v>2094</v>
      </c>
      <c r="C1062" t="s">
        <v>2095</v>
      </c>
      <c r="D1062" t="str">
        <f t="shared" si="32"/>
        <v>indaHash IDH</v>
      </c>
      <c r="E1062" s="3" t="s">
        <v>8887</v>
      </c>
      <c r="F1062" s="3" t="s">
        <v>8883</v>
      </c>
      <c r="G1062" s="3" t="s">
        <v>8883</v>
      </c>
      <c r="H1062" s="4">
        <v>874</v>
      </c>
      <c r="I1062" s="4">
        <v>523023.03764589102</v>
      </c>
      <c r="J1062" s="6">
        <v>43355</v>
      </c>
      <c r="K1062" s="7">
        <v>5.8207299999999997E-3</v>
      </c>
      <c r="L1062" s="7">
        <v>601</v>
      </c>
      <c r="M1062" s="7">
        <v>2865675.2714</v>
      </c>
      <c r="N1062" s="9">
        <v>43374</v>
      </c>
      <c r="O1062" s="10">
        <v>4.6603800000000001E-2</v>
      </c>
      <c r="P1062" s="10">
        <v>1614</v>
      </c>
      <c r="Q1062" s="10">
        <v>3973934.6380799999</v>
      </c>
      <c r="R1062" s="10">
        <v>8.0065215187785732</v>
      </c>
      <c r="S1062" s="18">
        <v>8.0065215187785732</v>
      </c>
      <c r="T1062" s="13">
        <v>44239</v>
      </c>
      <c r="U1062" s="14">
        <v>6.3047999999999999E-4</v>
      </c>
      <c r="V1062" s="14">
        <v>929</v>
      </c>
      <c r="W1062" s="14">
        <v>2505411.86</v>
      </c>
      <c r="X1062" s="14">
        <v>98.647148944935807</v>
      </c>
      <c r="Y1062" s="19">
        <f t="shared" si="33"/>
        <v>-0.98647148944935803</v>
      </c>
    </row>
    <row r="1063" spans="1:25">
      <c r="A1063">
        <v>2460</v>
      </c>
      <c r="B1063" t="s">
        <v>2096</v>
      </c>
      <c r="C1063" t="s">
        <v>2097</v>
      </c>
      <c r="D1063" t="str">
        <f t="shared" si="32"/>
        <v>Qbic QBIC</v>
      </c>
      <c r="E1063" s="3" t="s">
        <v>8898</v>
      </c>
      <c r="F1063" s="3" t="s">
        <v>8883</v>
      </c>
      <c r="G1063" s="3" t="s">
        <v>8883</v>
      </c>
      <c r="H1063" s="4">
        <v>1998</v>
      </c>
      <c r="I1063" s="4">
        <v>1250.05911846239</v>
      </c>
      <c r="J1063" s="6">
        <v>43389</v>
      </c>
      <c r="K1063" s="7">
        <v>3.6945617757737602E-3</v>
      </c>
      <c r="L1063" s="7">
        <v>1976</v>
      </c>
      <c r="M1063" s="7">
        <v>13965.04685623124</v>
      </c>
      <c r="N1063" s="9">
        <v>43414</v>
      </c>
      <c r="O1063" s="10">
        <v>2.9830004961700001E-2</v>
      </c>
      <c r="P1063" s="10">
        <v>2404</v>
      </c>
      <c r="Q1063" s="10">
        <v>121990.2210227274</v>
      </c>
      <c r="R1063" s="10">
        <v>8.0740306353255225</v>
      </c>
      <c r="S1063" s="18">
        <v>8.0740306353255225</v>
      </c>
      <c r="T1063" s="13">
        <v>44012</v>
      </c>
      <c r="U1063" s="14">
        <v>1.8256165091499999E-4</v>
      </c>
      <c r="V1063" s="14">
        <v>2434</v>
      </c>
      <c r="W1063" s="14">
        <v>855.15084489581864</v>
      </c>
      <c r="X1063" s="14">
        <v>99.387993226453034</v>
      </c>
      <c r="Y1063" s="19">
        <f t="shared" si="33"/>
        <v>-0.99387993226453031</v>
      </c>
    </row>
    <row r="1064" spans="1:25">
      <c r="A1064">
        <v>2461</v>
      </c>
      <c r="B1064" t="s">
        <v>2098</v>
      </c>
      <c r="C1064" t="s">
        <v>2099</v>
      </c>
      <c r="D1064" t="str">
        <f t="shared" si="32"/>
        <v>Peerguess GUESS</v>
      </c>
      <c r="E1064" s="3" t="s">
        <v>8887</v>
      </c>
      <c r="F1064" s="3" t="s">
        <v>8883</v>
      </c>
      <c r="G1064" s="3" t="s">
        <v>8883</v>
      </c>
      <c r="H1064" s="4">
        <v>1901</v>
      </c>
      <c r="I1064" s="4">
        <v>6683.5268933135203</v>
      </c>
      <c r="J1064" s="6">
        <v>43326</v>
      </c>
      <c r="K1064" s="7">
        <v>1.3347432250157001E-3</v>
      </c>
      <c r="L1064" s="7">
        <v>1815</v>
      </c>
      <c r="M1064" s="7">
        <v>35175.793587712811</v>
      </c>
      <c r="N1064" s="9">
        <v>43346</v>
      </c>
      <c r="O1064" s="10">
        <v>3.1267125159501999E-3</v>
      </c>
      <c r="P1064" s="10">
        <v>2431</v>
      </c>
      <c r="Q1064" s="10">
        <v>94557.033105935814</v>
      </c>
      <c r="R1064" s="10">
        <v>2.342557322898883</v>
      </c>
      <c r="S1064" s="18">
        <v>2.342557322898883</v>
      </c>
      <c r="T1064" s="13">
        <v>44036</v>
      </c>
      <c r="U1064" s="16">
        <v>5.4941601032000002E-5</v>
      </c>
      <c r="V1064" s="14">
        <v>2333</v>
      </c>
      <c r="W1064" s="16">
        <v>3326.036402663673</v>
      </c>
      <c r="X1064" s="16">
        <v>98.242831704170825</v>
      </c>
      <c r="Y1064" s="19">
        <f t="shared" si="33"/>
        <v>-0.9824283170417083</v>
      </c>
    </row>
    <row r="1065" spans="1:25">
      <c r="A1065">
        <v>2462</v>
      </c>
      <c r="B1065" t="s">
        <v>2100</v>
      </c>
      <c r="C1065" t="s">
        <v>2101</v>
      </c>
      <c r="D1065" t="str">
        <f t="shared" si="32"/>
        <v>AidCoin AID</v>
      </c>
      <c r="E1065" s="3" t="s">
        <v>8887</v>
      </c>
      <c r="F1065" s="3" t="s">
        <v>8883</v>
      </c>
      <c r="G1065" s="3" t="s">
        <v>8883</v>
      </c>
      <c r="H1065" s="4">
        <v>1423</v>
      </c>
      <c r="I1065" s="4">
        <v>242757.81109833001</v>
      </c>
      <c r="J1065" s="6">
        <v>44188</v>
      </c>
      <c r="K1065" s="7">
        <v>3.4726000000000002E-3</v>
      </c>
      <c r="L1065" s="7">
        <v>1471</v>
      </c>
      <c r="M1065" s="7">
        <v>163403.97786062001</v>
      </c>
      <c r="N1065" s="9">
        <v>44328</v>
      </c>
      <c r="O1065" s="10">
        <v>0.24992867999999999</v>
      </c>
      <c r="P1065" s="10">
        <v>1375</v>
      </c>
      <c r="Q1065" s="10">
        <v>8070451.3600000003</v>
      </c>
      <c r="R1065" s="10">
        <v>71.971629326729243</v>
      </c>
      <c r="S1065" s="18">
        <v>71.971629326729243</v>
      </c>
      <c r="T1065" s="13">
        <v>44687</v>
      </c>
      <c r="U1065" s="14">
        <v>4.9750716641129619E-3</v>
      </c>
      <c r="V1065" s="14">
        <v>1562</v>
      </c>
      <c r="W1065" s="14">
        <v>213840.53</v>
      </c>
      <c r="X1065" s="14">
        <v>98.009403456973018</v>
      </c>
      <c r="Y1065" s="19">
        <f t="shared" si="33"/>
        <v>-0.98009403456973021</v>
      </c>
    </row>
    <row r="1066" spans="1:25">
      <c r="A1066">
        <v>2464</v>
      </c>
      <c r="B1066" t="s">
        <v>2102</v>
      </c>
      <c r="C1066" t="s">
        <v>2103</v>
      </c>
      <c r="D1066" t="str">
        <f t="shared" si="32"/>
        <v>Devery EVE</v>
      </c>
      <c r="E1066" s="3" t="s">
        <v>8887</v>
      </c>
      <c r="F1066" s="3" t="s">
        <v>8883</v>
      </c>
      <c r="G1066" s="3" t="s">
        <v>8883</v>
      </c>
      <c r="H1066" s="4">
        <v>1581</v>
      </c>
      <c r="I1066" s="4">
        <v>74603.583773899401</v>
      </c>
      <c r="J1066" s="6">
        <v>43320</v>
      </c>
      <c r="K1066" s="7">
        <v>3.51458005607128E-2</v>
      </c>
      <c r="L1066" s="7">
        <v>660</v>
      </c>
      <c r="M1066" s="7">
        <v>2211317.8894571578</v>
      </c>
      <c r="N1066" s="9">
        <v>43322</v>
      </c>
      <c r="O1066" s="10">
        <v>4.2642295360565199E-2</v>
      </c>
      <c r="P1066" s="10">
        <v>1726</v>
      </c>
      <c r="Q1066" s="10">
        <v>2682985.4228371391</v>
      </c>
      <c r="R1066" s="10">
        <v>1.213297027817094</v>
      </c>
      <c r="S1066" s="18">
        <v>1.213297027817094</v>
      </c>
      <c r="T1066" s="13">
        <v>44628</v>
      </c>
      <c r="U1066" s="14">
        <v>4.0618255483550631E-4</v>
      </c>
      <c r="V1066" s="14">
        <v>2048</v>
      </c>
      <c r="W1066" s="14">
        <v>25555.831264118911</v>
      </c>
      <c r="X1066" s="14">
        <v>99.047465547056035</v>
      </c>
      <c r="Y1066" s="19">
        <f t="shared" si="33"/>
        <v>-0.99047465547056035</v>
      </c>
    </row>
    <row r="1067" spans="1:25">
      <c r="A1067">
        <v>2465</v>
      </c>
      <c r="B1067" t="s">
        <v>2104</v>
      </c>
      <c r="C1067" t="s">
        <v>2105</v>
      </c>
      <c r="D1067" t="str">
        <f t="shared" si="32"/>
        <v>Blockport BPT</v>
      </c>
      <c r="E1067" s="3" t="s">
        <v>8887</v>
      </c>
      <c r="F1067" s="3" t="s">
        <v>8883</v>
      </c>
      <c r="G1067" s="3" t="s">
        <v>8883</v>
      </c>
      <c r="H1067" s="4">
        <v>775</v>
      </c>
      <c r="I1067" s="4">
        <v>863003.66793865385</v>
      </c>
      <c r="J1067" s="6">
        <v>43734</v>
      </c>
      <c r="K1067" s="7">
        <v>4.4159436019499997E-3</v>
      </c>
      <c r="L1067" s="7">
        <v>1369</v>
      </c>
      <c r="M1067" s="7">
        <v>235824.3422914012</v>
      </c>
      <c r="N1067" s="9">
        <v>44292</v>
      </c>
      <c r="O1067" s="10">
        <v>0.75524676423018999</v>
      </c>
      <c r="P1067" s="10">
        <v>823</v>
      </c>
      <c r="Q1067" s="10">
        <v>43732392.781169221</v>
      </c>
      <c r="R1067" s="10">
        <v>171.02726671977581</v>
      </c>
      <c r="S1067" s="18">
        <v>171.02726671977581</v>
      </c>
      <c r="T1067" s="13">
        <v>44396</v>
      </c>
      <c r="U1067" s="14">
        <v>0.12018655727845</v>
      </c>
      <c r="V1067" s="14">
        <v>693</v>
      </c>
      <c r="W1067" s="14">
        <v>6959375.370876384</v>
      </c>
      <c r="X1067" s="14">
        <v>84.086451876301112</v>
      </c>
      <c r="Y1067" s="19">
        <f t="shared" si="33"/>
        <v>-0.84086451876301116</v>
      </c>
    </row>
    <row r="1068" spans="1:25">
      <c r="A1068">
        <v>2466</v>
      </c>
      <c r="B1068" t="s">
        <v>2106</v>
      </c>
      <c r="C1068" t="s">
        <v>2107</v>
      </c>
      <c r="D1068" t="str">
        <f t="shared" si="32"/>
        <v>aXpire AXPR</v>
      </c>
      <c r="E1068" s="3" t="s">
        <v>3686</v>
      </c>
      <c r="F1068" s="3" t="s">
        <v>8883</v>
      </c>
      <c r="G1068" s="3" t="s">
        <v>8883</v>
      </c>
      <c r="H1068" s="4">
        <v>872</v>
      </c>
      <c r="I1068" s="4">
        <v>529701.47937514202</v>
      </c>
      <c r="J1068" s="6">
        <v>43903</v>
      </c>
      <c r="K1068" s="7">
        <v>1.37595232653E-3</v>
      </c>
      <c r="L1068" s="7">
        <v>1129</v>
      </c>
      <c r="M1068" s="7">
        <v>529701.47937514202</v>
      </c>
      <c r="N1068" s="9">
        <v>44516</v>
      </c>
      <c r="O1068" s="10">
        <v>9.0546839472401441E-2</v>
      </c>
      <c r="P1068" s="10">
        <v>1447</v>
      </c>
      <c r="Q1068" s="10">
        <v>6479040.2199999997</v>
      </c>
      <c r="R1068" s="10">
        <v>65.806669116764084</v>
      </c>
      <c r="S1068" s="18">
        <v>65.806669116764084</v>
      </c>
      <c r="T1068" s="13">
        <v>44588</v>
      </c>
      <c r="U1068" s="14">
        <v>5.080704469963896E-3</v>
      </c>
      <c r="V1068" s="14">
        <v>1050</v>
      </c>
      <c r="W1068" s="14">
        <v>1521724.12</v>
      </c>
      <c r="X1068" s="14">
        <v>94.388866028269831</v>
      </c>
      <c r="Y1068" s="19">
        <f t="shared" si="33"/>
        <v>-0.94388866028269836</v>
      </c>
    </row>
    <row r="1069" spans="1:25">
      <c r="A1069">
        <v>2467</v>
      </c>
      <c r="B1069" t="s">
        <v>2108</v>
      </c>
      <c r="C1069" t="s">
        <v>2109</v>
      </c>
      <c r="D1069" t="str">
        <f t="shared" si="32"/>
        <v>OriginTrail TRAC</v>
      </c>
      <c r="E1069" s="3" t="s">
        <v>8888</v>
      </c>
      <c r="F1069" s="3" t="s">
        <v>1772</v>
      </c>
      <c r="G1069" s="3" t="s">
        <v>8883</v>
      </c>
      <c r="H1069" s="4">
        <v>606</v>
      </c>
      <c r="I1069" s="4">
        <v>1725102.37894973</v>
      </c>
      <c r="J1069" s="6">
        <v>43903</v>
      </c>
      <c r="K1069" s="7">
        <v>3.78464362016E-3</v>
      </c>
      <c r="L1069" s="7">
        <v>752</v>
      </c>
      <c r="M1069" s="7">
        <v>1725102.37894973</v>
      </c>
      <c r="N1069" s="9">
        <v>44502</v>
      </c>
      <c r="O1069" s="10">
        <v>3.8672892083278159</v>
      </c>
      <c r="P1069" s="10">
        <v>165</v>
      </c>
      <c r="Q1069" s="10">
        <v>961185099.77999997</v>
      </c>
      <c r="R1069" s="10">
        <v>1021.837085988118</v>
      </c>
      <c r="S1069" s="18">
        <v>1021.837085988118</v>
      </c>
      <c r="T1069" s="13">
        <v>44687</v>
      </c>
      <c r="U1069" s="14">
        <v>0.35958036844018199</v>
      </c>
      <c r="V1069" s="14">
        <v>208</v>
      </c>
      <c r="W1069" s="14">
        <v>132742474.75</v>
      </c>
      <c r="X1069" s="14">
        <v>90.702004710021114</v>
      </c>
      <c r="Y1069" s="19">
        <f t="shared" si="33"/>
        <v>-0.90702004710021111</v>
      </c>
    </row>
    <row r="1070" spans="1:25">
      <c r="A1070">
        <v>2468</v>
      </c>
      <c r="B1070" t="s">
        <v>2110</v>
      </c>
      <c r="C1070" t="s">
        <v>2111</v>
      </c>
      <c r="D1070" t="str">
        <f t="shared" si="32"/>
        <v>LinkEye LET</v>
      </c>
      <c r="E1070" s="3" t="s">
        <v>3686</v>
      </c>
      <c r="F1070" s="3" t="s">
        <v>8883</v>
      </c>
      <c r="G1070" s="3" t="s">
        <v>8883</v>
      </c>
      <c r="H1070" s="4">
        <v>755</v>
      </c>
      <c r="I1070" s="4">
        <v>949543.19591400004</v>
      </c>
      <c r="J1070" s="6">
        <v>43903</v>
      </c>
      <c r="K1070" s="7">
        <v>1.0078525636999999E-3</v>
      </c>
      <c r="L1070" s="7">
        <v>958</v>
      </c>
      <c r="M1070" s="7">
        <v>949543.19591400004</v>
      </c>
      <c r="N1070" s="9">
        <v>44379</v>
      </c>
      <c r="O1070" s="10">
        <v>2.753918E-2</v>
      </c>
      <c r="P1070" s="10">
        <v>1331</v>
      </c>
      <c r="Q1070" s="10">
        <v>9024380.4000000004</v>
      </c>
      <c r="R1070" s="10">
        <v>27.324611745689211</v>
      </c>
      <c r="S1070" s="18">
        <v>27.324611745689211</v>
      </c>
      <c r="T1070" s="13">
        <v>44682</v>
      </c>
      <c r="U1070" s="14">
        <v>1.72295764078234E-3</v>
      </c>
      <c r="V1070" s="14">
        <v>1042</v>
      </c>
      <c r="W1070" s="14">
        <v>1588013.12</v>
      </c>
      <c r="X1070" s="14">
        <v>93.743613133062269</v>
      </c>
      <c r="Y1070" s="19">
        <f t="shared" si="33"/>
        <v>-0.93743613133062265</v>
      </c>
    </row>
    <row r="1071" spans="1:25">
      <c r="A1071">
        <v>2469</v>
      </c>
      <c r="B1071" t="s">
        <v>2112</v>
      </c>
      <c r="C1071" t="s">
        <v>2113</v>
      </c>
      <c r="D1071" t="str">
        <f t="shared" si="32"/>
        <v>Zilliqa ZIL</v>
      </c>
      <c r="E1071" s="3" t="s">
        <v>8892</v>
      </c>
      <c r="F1071" s="3" t="s">
        <v>8883</v>
      </c>
      <c r="G1071" s="3" t="s">
        <v>8883</v>
      </c>
      <c r="H1071" s="4">
        <v>107</v>
      </c>
      <c r="I1071" s="4">
        <v>35534536.852264397</v>
      </c>
      <c r="J1071" s="6">
        <v>43903</v>
      </c>
      <c r="K1071" s="7">
        <v>2.47720674605E-3</v>
      </c>
      <c r="L1071" s="7">
        <v>115</v>
      </c>
      <c r="M1071" s="7">
        <v>35534536.852264397</v>
      </c>
      <c r="N1071" s="9">
        <v>44322</v>
      </c>
      <c r="O1071" s="10">
        <v>0.25629331</v>
      </c>
      <c r="P1071" s="10">
        <v>92</v>
      </c>
      <c r="Q1071" s="10">
        <v>2640188707.3000002</v>
      </c>
      <c r="R1071" s="10">
        <v>103.4606055423793</v>
      </c>
      <c r="S1071" s="18">
        <v>103.4606055423793</v>
      </c>
      <c r="T1071" s="13">
        <v>44616</v>
      </c>
      <c r="U1071" s="14">
        <v>3.3459123728123867E-2</v>
      </c>
      <c r="V1071" s="14">
        <v>112</v>
      </c>
      <c r="W1071" s="14">
        <v>473734219.56</v>
      </c>
      <c r="X1071" s="14">
        <v>86.944987472312931</v>
      </c>
      <c r="Y1071" s="19">
        <f t="shared" si="33"/>
        <v>-0.86944987472312929</v>
      </c>
    </row>
    <row r="1072" spans="1:25">
      <c r="A1072">
        <v>2470</v>
      </c>
      <c r="B1072" t="s">
        <v>2114</v>
      </c>
      <c r="C1072" t="s">
        <v>2115</v>
      </c>
      <c r="D1072" t="str">
        <f t="shared" si="32"/>
        <v>CoinMeet MEET</v>
      </c>
      <c r="E1072" s="3" t="s">
        <v>3686</v>
      </c>
      <c r="F1072" s="3" t="s">
        <v>8883</v>
      </c>
      <c r="G1072" s="3" t="s">
        <v>8883</v>
      </c>
      <c r="H1072" s="4">
        <v>2214</v>
      </c>
      <c r="I1072" s="4">
        <v>0</v>
      </c>
      <c r="J1072" s="6">
        <v>43326</v>
      </c>
      <c r="K1072" s="7">
        <v>1.36588E-2</v>
      </c>
      <c r="L1072" s="7">
        <v>2985</v>
      </c>
      <c r="M1072" s="7">
        <v>0</v>
      </c>
      <c r="N1072" s="9">
        <v>43395</v>
      </c>
      <c r="O1072" s="10">
        <v>3.06799E-2</v>
      </c>
      <c r="P1072" s="10">
        <v>2770</v>
      </c>
      <c r="Q1072" s="10">
        <v>0</v>
      </c>
      <c r="R1072" s="10">
        <v>2.2461636454154101</v>
      </c>
      <c r="S1072" s="18">
        <v>2.2461636454154101</v>
      </c>
      <c r="T1072" s="13">
        <v>44544</v>
      </c>
      <c r="U1072" s="14">
        <v>1.6754287023506599E-4</v>
      </c>
      <c r="V1072" s="14">
        <v>2671</v>
      </c>
      <c r="W1072" s="14">
        <v>0</v>
      </c>
      <c r="X1072" s="14">
        <v>99.453900207513485</v>
      </c>
      <c r="Y1072" s="19">
        <f t="shared" si="33"/>
        <v>-0.99453900207513479</v>
      </c>
    </row>
    <row r="1073" spans="1:25">
      <c r="A1073">
        <v>2471</v>
      </c>
      <c r="B1073" t="s">
        <v>2116</v>
      </c>
      <c r="C1073" t="s">
        <v>2117</v>
      </c>
      <c r="D1073" t="str">
        <f t="shared" si="32"/>
        <v>Smartlands SLT</v>
      </c>
      <c r="E1073" s="3" t="s">
        <v>8887</v>
      </c>
      <c r="F1073" s="3" t="s">
        <v>8883</v>
      </c>
      <c r="G1073" s="3" t="s">
        <v>8883</v>
      </c>
      <c r="H1073" s="4">
        <v>1307</v>
      </c>
      <c r="I1073" s="4">
        <v>1109018.5430616229</v>
      </c>
      <c r="J1073" s="6">
        <v>44154</v>
      </c>
      <c r="K1073" s="7">
        <v>0.12922145274464</v>
      </c>
      <c r="L1073" s="7">
        <v>1069</v>
      </c>
      <c r="M1073" s="7">
        <v>659145.14619181468</v>
      </c>
      <c r="N1073" s="9">
        <v>44313</v>
      </c>
      <c r="O1073" s="10">
        <v>20.502812627671929</v>
      </c>
      <c r="P1073" s="10">
        <v>563</v>
      </c>
      <c r="Q1073" s="10">
        <v>104582707.7452568</v>
      </c>
      <c r="R1073" s="10">
        <v>158.66415515532401</v>
      </c>
      <c r="S1073" s="18">
        <v>158.66415515532401</v>
      </c>
      <c r="T1073" s="13">
        <v>44418</v>
      </c>
      <c r="U1073" s="16">
        <v>3.0973810000000002E-8</v>
      </c>
      <c r="V1073" s="14">
        <v>2505</v>
      </c>
      <c r="W1073" s="16">
        <v>0.15799417269292651</v>
      </c>
      <c r="X1073" s="16">
        <v>99.999999848928979</v>
      </c>
      <c r="Y1073" s="19">
        <f t="shared" si="33"/>
        <v>-0.99999999848928978</v>
      </c>
    </row>
    <row r="1074" spans="1:25">
      <c r="A1074">
        <v>2472</v>
      </c>
      <c r="B1074" t="s">
        <v>2118</v>
      </c>
      <c r="C1074" t="s">
        <v>2119</v>
      </c>
      <c r="D1074" t="str">
        <f t="shared" si="32"/>
        <v>Fortuna FOTA</v>
      </c>
      <c r="E1074" s="3" t="s">
        <v>8887</v>
      </c>
      <c r="F1074" s="3" t="s">
        <v>8883</v>
      </c>
      <c r="G1074" s="3" t="s">
        <v>8883</v>
      </c>
      <c r="H1074" s="4">
        <v>1088</v>
      </c>
      <c r="I1074" s="4">
        <v>135844.0431542341</v>
      </c>
      <c r="J1074" s="6">
        <v>43319</v>
      </c>
      <c r="K1074" s="7">
        <v>2.6400767266750301E-2</v>
      </c>
      <c r="L1074" s="7">
        <v>277</v>
      </c>
      <c r="M1074" s="7">
        <v>10992449.343378169</v>
      </c>
      <c r="N1074" s="9">
        <v>43320</v>
      </c>
      <c r="O1074" s="10">
        <v>2.6709662750363301E-2</v>
      </c>
      <c r="P1074" s="10">
        <v>1260</v>
      </c>
      <c r="Q1074" s="10">
        <v>11121063.709836019</v>
      </c>
      <c r="R1074" s="10">
        <v>1.0117002464546561</v>
      </c>
      <c r="S1074" s="18">
        <v>1.0117002464546561</v>
      </c>
      <c r="T1074" s="13">
        <v>44394</v>
      </c>
      <c r="U1074" s="14">
        <v>1.7339288809E-4</v>
      </c>
      <c r="V1074" s="14">
        <v>1791</v>
      </c>
      <c r="W1074" s="14">
        <v>83228.068887631511</v>
      </c>
      <c r="X1074" s="14">
        <v>99.350823371636764</v>
      </c>
      <c r="Y1074" s="19">
        <f t="shared" si="33"/>
        <v>-0.99350823371636765</v>
      </c>
    </row>
    <row r="1075" spans="1:25">
      <c r="A1075">
        <v>2473</v>
      </c>
      <c r="B1075" t="s">
        <v>2120</v>
      </c>
      <c r="C1075" t="s">
        <v>2121</v>
      </c>
      <c r="D1075" t="str">
        <f t="shared" si="32"/>
        <v>All Sports SOC</v>
      </c>
      <c r="E1075" s="3" t="s">
        <v>8892</v>
      </c>
      <c r="F1075" s="3" t="s">
        <v>8883</v>
      </c>
      <c r="G1075" s="3" t="s">
        <v>8883</v>
      </c>
      <c r="H1075" s="4">
        <v>452</v>
      </c>
      <c r="I1075" s="4">
        <v>3264616.7100404999</v>
      </c>
      <c r="J1075" s="6">
        <v>43903</v>
      </c>
      <c r="K1075" s="7">
        <v>1.56965881242E-3</v>
      </c>
      <c r="L1075" s="7">
        <v>559</v>
      </c>
      <c r="M1075" s="7">
        <v>3264616.7100404999</v>
      </c>
      <c r="N1075" s="9">
        <v>44268</v>
      </c>
      <c r="O1075" s="10">
        <v>6.4389070000000007E-2</v>
      </c>
      <c r="P1075" s="10">
        <v>886</v>
      </c>
      <c r="Q1075" s="10">
        <v>36152987.960000001</v>
      </c>
      <c r="R1075" s="10">
        <v>41.02106106786929</v>
      </c>
      <c r="S1075" s="18">
        <v>41.02106106786929</v>
      </c>
      <c r="T1075" s="13">
        <v>44545</v>
      </c>
      <c r="U1075" s="14">
        <v>1.234942460429245E-3</v>
      </c>
      <c r="V1075" s="14">
        <v>832</v>
      </c>
      <c r="W1075" s="14">
        <v>3545869.21</v>
      </c>
      <c r="X1075" s="14">
        <v>98.082061970410138</v>
      </c>
      <c r="Y1075" s="19">
        <f t="shared" si="33"/>
        <v>-0.98082061970410139</v>
      </c>
    </row>
    <row r="1076" spans="1:25">
      <c r="A1076">
        <v>2474</v>
      </c>
      <c r="B1076" t="s">
        <v>2122</v>
      </c>
      <c r="C1076" t="s">
        <v>2123</v>
      </c>
      <c r="D1076" t="str">
        <f t="shared" si="32"/>
        <v>Matrix AI Network MAN</v>
      </c>
      <c r="E1076" s="3" t="s">
        <v>1772</v>
      </c>
      <c r="F1076" s="3" t="s">
        <v>8884</v>
      </c>
      <c r="G1076" s="3" t="s">
        <v>8883</v>
      </c>
      <c r="H1076" s="4">
        <v>469</v>
      </c>
      <c r="I1076" s="4">
        <v>3076078.0321034091</v>
      </c>
      <c r="J1076" s="6">
        <v>43320</v>
      </c>
      <c r="K1076" s="7">
        <v>0.30100110173225397</v>
      </c>
      <c r="L1076" s="7">
        <v>98</v>
      </c>
      <c r="M1076" s="7">
        <v>45150165.259838097</v>
      </c>
      <c r="N1076" s="9">
        <v>43321</v>
      </c>
      <c r="O1076" s="10">
        <v>0.32478940486907998</v>
      </c>
      <c r="P1076" s="10">
        <v>790</v>
      </c>
      <c r="Q1076" s="10">
        <v>48718410.730361998</v>
      </c>
      <c r="R1076" s="10">
        <v>1.079030618160282</v>
      </c>
      <c r="S1076" s="18">
        <v>1.079030618160282</v>
      </c>
      <c r="T1076" s="13">
        <v>44109</v>
      </c>
      <c r="U1076" s="14">
        <v>5.0813785158E-3</v>
      </c>
      <c r="V1076" s="14">
        <v>1137</v>
      </c>
      <c r="W1076" s="14">
        <v>1088949.7913945171</v>
      </c>
      <c r="X1076" s="14">
        <v>98.435485136022763</v>
      </c>
      <c r="Y1076" s="19">
        <f t="shared" si="33"/>
        <v>-0.9843548513602276</v>
      </c>
    </row>
    <row r="1077" spans="1:25">
      <c r="A1077">
        <v>2475</v>
      </c>
      <c r="B1077" t="s">
        <v>2124</v>
      </c>
      <c r="C1077" t="s">
        <v>2125</v>
      </c>
      <c r="D1077" t="str">
        <f t="shared" si="32"/>
        <v>Garlicoin GRLC</v>
      </c>
      <c r="E1077" s="3" t="s">
        <v>8891</v>
      </c>
      <c r="F1077" s="3" t="s">
        <v>8883</v>
      </c>
      <c r="G1077" s="3" t="s">
        <v>8883</v>
      </c>
      <c r="H1077" s="4">
        <v>1739</v>
      </c>
      <c r="I1077" s="4">
        <v>26208.500118204331</v>
      </c>
      <c r="J1077" s="6">
        <v>43892</v>
      </c>
      <c r="K1077" s="8">
        <v>8.8480443176499994E-5</v>
      </c>
      <c r="L1077" s="7">
        <v>2065</v>
      </c>
      <c r="M1077" s="7">
        <v>4850.7168840325912</v>
      </c>
      <c r="N1077" s="9">
        <v>44312</v>
      </c>
      <c r="O1077" s="10">
        <v>0.32030497309172001</v>
      </c>
      <c r="P1077" s="10">
        <v>1065</v>
      </c>
      <c r="Q1077" s="10">
        <v>20212623.11537791</v>
      </c>
      <c r="R1077" s="10">
        <v>3620.065198506958</v>
      </c>
      <c r="S1077" s="18">
        <v>3620.065198506958</v>
      </c>
      <c r="T1077" s="13">
        <v>44547</v>
      </c>
      <c r="U1077" s="14">
        <v>2.8648803801250951E-2</v>
      </c>
      <c r="V1077" s="14">
        <v>999</v>
      </c>
      <c r="W1077" s="14">
        <v>1874769.2156402341</v>
      </c>
      <c r="X1077" s="14">
        <v>91.055773026337832</v>
      </c>
      <c r="Y1077" s="19">
        <f t="shared" si="33"/>
        <v>-0.91055773026337827</v>
      </c>
    </row>
    <row r="1078" spans="1:25">
      <c r="A1078">
        <v>2476</v>
      </c>
      <c r="B1078" t="s">
        <v>2126</v>
      </c>
      <c r="C1078" t="s">
        <v>2127</v>
      </c>
      <c r="D1078" t="str">
        <f t="shared" si="32"/>
        <v>Ruff RUFF</v>
      </c>
      <c r="E1078" s="3" t="s">
        <v>8887</v>
      </c>
      <c r="F1078" s="3" t="s">
        <v>8883</v>
      </c>
      <c r="G1078" s="3" t="s">
        <v>8883</v>
      </c>
      <c r="H1078" s="4">
        <v>475</v>
      </c>
      <c r="I1078" s="4">
        <v>3035511.8743844498</v>
      </c>
      <c r="J1078" s="6">
        <v>43903</v>
      </c>
      <c r="K1078" s="7">
        <v>2.2573381712500001E-3</v>
      </c>
      <c r="L1078" s="7">
        <v>580</v>
      </c>
      <c r="M1078" s="7">
        <v>3035511.8743844498</v>
      </c>
      <c r="N1078" s="9">
        <v>44305</v>
      </c>
      <c r="O1078" s="10">
        <v>6.6732139999999995E-2</v>
      </c>
      <c r="P1078" s="10">
        <v>773</v>
      </c>
      <c r="Q1078" s="10">
        <v>51554711.189999998</v>
      </c>
      <c r="R1078" s="10">
        <v>29.562314078553459</v>
      </c>
      <c r="S1078" s="18">
        <v>29.562314078553459</v>
      </c>
      <c r="T1078" s="13">
        <v>44561</v>
      </c>
      <c r="U1078" s="14">
        <v>9.0572646987365597E-4</v>
      </c>
      <c r="V1078" s="14">
        <v>944</v>
      </c>
      <c r="W1078" s="14">
        <v>2383143.29</v>
      </c>
      <c r="X1078" s="14">
        <v>98.642743257036784</v>
      </c>
      <c r="Y1078" s="19">
        <f t="shared" si="33"/>
        <v>-0.9864274325703678</v>
      </c>
    </row>
    <row r="1079" spans="1:25">
      <c r="A1079">
        <v>2477</v>
      </c>
      <c r="B1079" t="s">
        <v>2128</v>
      </c>
      <c r="C1079" t="s">
        <v>2129</v>
      </c>
      <c r="D1079" t="str">
        <f t="shared" si="32"/>
        <v>Nework NKC</v>
      </c>
      <c r="E1079" s="3" t="s">
        <v>8887</v>
      </c>
      <c r="F1079" s="3" t="s">
        <v>8883</v>
      </c>
      <c r="G1079" s="3" t="s">
        <v>8883</v>
      </c>
      <c r="H1079" s="4">
        <v>856</v>
      </c>
      <c r="I1079" s="4">
        <v>581724.95844331908</v>
      </c>
      <c r="J1079" s="6">
        <v>43320</v>
      </c>
      <c r="K1079" s="7">
        <v>4.0767807513475397E-2</v>
      </c>
      <c r="L1079" s="7">
        <v>396</v>
      </c>
      <c r="M1079" s="7">
        <v>6016764.6485521477</v>
      </c>
      <c r="N1079" s="9">
        <v>43321</v>
      </c>
      <c r="O1079" s="10">
        <v>4.26203608512878E-2</v>
      </c>
      <c r="P1079" s="10">
        <v>1463</v>
      </c>
      <c r="Q1079" s="10">
        <v>6290175.9039605381</v>
      </c>
      <c r="R1079" s="10">
        <v>1.0454415738987199</v>
      </c>
      <c r="S1079" s="18">
        <v>1.0454415738987199</v>
      </c>
      <c r="T1079" s="13">
        <v>44280</v>
      </c>
      <c r="U1079" s="14">
        <v>2.8245469759400001E-3</v>
      </c>
      <c r="V1079" s="14">
        <v>1382</v>
      </c>
      <c r="W1079" s="14">
        <v>416864.07559183199</v>
      </c>
      <c r="X1079" s="14">
        <v>93.37277554782915</v>
      </c>
      <c r="Y1079" s="19">
        <f t="shared" si="33"/>
        <v>-0.93372775547829145</v>
      </c>
    </row>
    <row r="1080" spans="1:25">
      <c r="A1080">
        <v>2478</v>
      </c>
      <c r="B1080" t="s">
        <v>2130</v>
      </c>
      <c r="C1080" t="s">
        <v>2131</v>
      </c>
      <c r="D1080" t="str">
        <f t="shared" si="32"/>
        <v>CoinFi COFI</v>
      </c>
      <c r="E1080" s="3" t="s">
        <v>8887</v>
      </c>
      <c r="F1080" s="3" t="s">
        <v>8883</v>
      </c>
      <c r="G1080" s="3" t="s">
        <v>8883</v>
      </c>
      <c r="H1080" s="4">
        <v>1073</v>
      </c>
      <c r="I1080" s="4">
        <v>154774.67928103</v>
      </c>
      <c r="J1080" s="6">
        <v>43903</v>
      </c>
      <c r="K1080" s="7">
        <v>5.42894563687E-4</v>
      </c>
      <c r="L1080" s="7">
        <v>1484</v>
      </c>
      <c r="M1080" s="7">
        <v>154774.67928103</v>
      </c>
      <c r="N1080" s="9">
        <v>44293</v>
      </c>
      <c r="O1080" s="10">
        <v>2.8294619999999999E-2</v>
      </c>
      <c r="P1080" s="10">
        <v>1702</v>
      </c>
      <c r="Q1080" s="10">
        <v>2897856.54</v>
      </c>
      <c r="R1080" s="10">
        <v>52.118075760126708</v>
      </c>
      <c r="S1080" s="18">
        <v>52.118075760126708</v>
      </c>
      <c r="T1080" s="13">
        <v>44398</v>
      </c>
      <c r="U1080" s="14">
        <v>1.4337499999999999E-3</v>
      </c>
      <c r="V1080" s="14">
        <v>1433</v>
      </c>
      <c r="W1080" s="14">
        <v>340009.8</v>
      </c>
      <c r="X1080" s="14">
        <v>94.932782274510132</v>
      </c>
      <c r="Y1080" s="19">
        <f t="shared" si="33"/>
        <v>-0.9493278227451013</v>
      </c>
    </row>
    <row r="1081" spans="1:25">
      <c r="A1081">
        <v>2479</v>
      </c>
      <c r="B1081" t="s">
        <v>2132</v>
      </c>
      <c r="C1081" t="s">
        <v>2133</v>
      </c>
      <c r="D1081" t="str">
        <f t="shared" si="32"/>
        <v>Equal EQL</v>
      </c>
      <c r="E1081" s="3" t="s">
        <v>8887</v>
      </c>
      <c r="F1081" s="3" t="s">
        <v>8883</v>
      </c>
      <c r="G1081" s="3" t="s">
        <v>8883</v>
      </c>
      <c r="H1081" s="4">
        <v>1506</v>
      </c>
      <c r="I1081" s="4">
        <v>126085.58694805601</v>
      </c>
      <c r="J1081" s="6">
        <v>44217</v>
      </c>
      <c r="K1081" s="7">
        <v>1.0261E-4</v>
      </c>
      <c r="L1081" s="7">
        <v>1734</v>
      </c>
      <c r="M1081" s="7">
        <v>53849.85043418</v>
      </c>
      <c r="N1081" s="9">
        <v>44318</v>
      </c>
      <c r="O1081" s="10">
        <v>1.6652569999999998E-2</v>
      </c>
      <c r="P1081" s="10">
        <v>1474</v>
      </c>
      <c r="Q1081" s="10">
        <v>6069467.8499999996</v>
      </c>
      <c r="R1081" s="10">
        <v>162.28993275509211</v>
      </c>
      <c r="S1081" s="18">
        <v>162.28993275509211</v>
      </c>
      <c r="T1081" s="13">
        <v>44655</v>
      </c>
      <c r="U1081" s="14">
        <v>2.3286378872776901E-4</v>
      </c>
      <c r="V1081" s="14">
        <v>1453</v>
      </c>
      <c r="W1081" s="14">
        <v>319659.40000000002</v>
      </c>
      <c r="X1081" s="14">
        <v>98.601634530118957</v>
      </c>
      <c r="Y1081" s="19">
        <f t="shared" si="33"/>
        <v>-0.98601634530118953</v>
      </c>
    </row>
    <row r="1082" spans="1:25">
      <c r="A1082">
        <v>2481</v>
      </c>
      <c r="B1082" t="s">
        <v>2134</v>
      </c>
      <c r="C1082" t="s">
        <v>2135</v>
      </c>
      <c r="D1082" t="str">
        <f t="shared" si="32"/>
        <v>Zeepin ZPT</v>
      </c>
      <c r="E1082" s="3" t="s">
        <v>8887</v>
      </c>
      <c r="F1082" s="3" t="s">
        <v>8883</v>
      </c>
      <c r="G1082" s="3" t="s">
        <v>8883</v>
      </c>
      <c r="H1082" s="4">
        <v>977</v>
      </c>
      <c r="I1082" s="4">
        <v>300253.15938049997</v>
      </c>
      <c r="J1082" s="6">
        <v>43385</v>
      </c>
      <c r="K1082" s="7">
        <v>1.7232299999999999E-2</v>
      </c>
      <c r="L1082" s="7">
        <v>316</v>
      </c>
      <c r="M1082" s="7">
        <v>9292650</v>
      </c>
      <c r="N1082" s="9">
        <v>43394</v>
      </c>
      <c r="O1082" s="10">
        <v>6.4550700000000003E-2</v>
      </c>
      <c r="P1082" s="10">
        <v>1142</v>
      </c>
      <c r="Q1082" s="10">
        <v>16074800</v>
      </c>
      <c r="R1082" s="10">
        <v>3.7459131978900091</v>
      </c>
      <c r="S1082" s="18">
        <v>3.7459131978900091</v>
      </c>
      <c r="T1082" s="13">
        <v>44224</v>
      </c>
      <c r="U1082" s="14">
        <v>0</v>
      </c>
      <c r="V1082" s="14">
        <v>1656</v>
      </c>
      <c r="W1082" s="14">
        <v>145109.32999999999</v>
      </c>
      <c r="X1082" s="14">
        <v>100</v>
      </c>
      <c r="Y1082" s="19">
        <f t="shared" si="33"/>
        <v>-1</v>
      </c>
    </row>
    <row r="1083" spans="1:25">
      <c r="A1083">
        <v>2482</v>
      </c>
      <c r="B1083" t="s">
        <v>2136</v>
      </c>
      <c r="C1083" t="s">
        <v>521</v>
      </c>
      <c r="D1083" t="str">
        <f t="shared" si="32"/>
        <v>CPChain CPC</v>
      </c>
      <c r="E1083" s="3" t="s">
        <v>1772</v>
      </c>
      <c r="F1083" s="3" t="s">
        <v>8883</v>
      </c>
      <c r="G1083" s="3" t="s">
        <v>8883</v>
      </c>
      <c r="H1083" s="4">
        <v>739</v>
      </c>
      <c r="I1083" s="4">
        <v>1019979.62355022</v>
      </c>
      <c r="J1083" s="6">
        <v>43326</v>
      </c>
      <c r="K1083" s="7">
        <v>2.9445087537169502E-2</v>
      </c>
      <c r="L1083" s="7">
        <v>273</v>
      </c>
      <c r="M1083" s="7">
        <v>11093903.50101603</v>
      </c>
      <c r="N1083" s="9">
        <v>43343</v>
      </c>
      <c r="O1083" s="10">
        <v>5.1530960947275203E-2</v>
      </c>
      <c r="P1083" s="10">
        <v>1076</v>
      </c>
      <c r="Q1083" s="10">
        <v>19415106.41943403</v>
      </c>
      <c r="R1083" s="10">
        <v>1.750069884568215</v>
      </c>
      <c r="S1083" s="18">
        <v>1.750069884568215</v>
      </c>
      <c r="T1083" s="13">
        <v>44069</v>
      </c>
      <c r="U1083" s="14">
        <v>1.80673813804E-3</v>
      </c>
      <c r="V1083" s="14">
        <v>1248</v>
      </c>
      <c r="W1083" s="14">
        <v>680717.23440180684</v>
      </c>
      <c r="X1083" s="14">
        <v>96.493878427983134</v>
      </c>
      <c r="Y1083" s="19">
        <f t="shared" si="33"/>
        <v>-0.96493878427983137</v>
      </c>
    </row>
    <row r="1084" spans="1:25">
      <c r="A1084">
        <v>2483</v>
      </c>
      <c r="B1084" t="s">
        <v>2137</v>
      </c>
      <c r="C1084" t="s">
        <v>2138</v>
      </c>
      <c r="D1084" t="str">
        <f t="shared" si="32"/>
        <v>OceanChain OC</v>
      </c>
      <c r="E1084" s="3" t="s">
        <v>8887</v>
      </c>
      <c r="F1084" s="3" t="s">
        <v>8883</v>
      </c>
      <c r="G1084" s="3" t="s">
        <v>8883</v>
      </c>
      <c r="H1084" s="4">
        <v>2382</v>
      </c>
      <c r="I1084" s="4">
        <v>0</v>
      </c>
      <c r="J1084" s="6">
        <v>43320</v>
      </c>
      <c r="K1084" s="7">
        <v>1.06753676664084E-3</v>
      </c>
      <c r="L1084" s="7">
        <v>2986</v>
      </c>
      <c r="M1084" s="7">
        <v>0</v>
      </c>
      <c r="N1084" s="9">
        <v>43325</v>
      </c>
      <c r="O1084" s="10">
        <v>1.6284415032714601E-3</v>
      </c>
      <c r="P1084" s="10">
        <v>2771</v>
      </c>
      <c r="Q1084" s="10">
        <v>0</v>
      </c>
      <c r="R1084" s="10">
        <v>1.5254195959878629</v>
      </c>
      <c r="S1084" s="18">
        <v>1.5254195959878629</v>
      </c>
      <c r="T1084" s="13">
        <v>44198</v>
      </c>
      <c r="U1084" s="16">
        <v>6.90750234E-6</v>
      </c>
      <c r="V1084" s="14">
        <v>2672</v>
      </c>
      <c r="W1084" s="16">
        <v>0</v>
      </c>
      <c r="X1084" s="16">
        <v>99.575821279049748</v>
      </c>
      <c r="Y1084" s="19">
        <f t="shared" si="33"/>
        <v>-0.99575821279049748</v>
      </c>
    </row>
    <row r="1085" spans="1:25">
      <c r="A1085">
        <v>2486</v>
      </c>
      <c r="B1085" t="s">
        <v>2139</v>
      </c>
      <c r="C1085" t="s">
        <v>2140</v>
      </c>
      <c r="D1085" t="str">
        <f t="shared" si="32"/>
        <v>Speed Mining Service SMS</v>
      </c>
      <c r="E1085" s="3" t="s">
        <v>8887</v>
      </c>
      <c r="F1085" s="3" t="s">
        <v>8883</v>
      </c>
      <c r="G1085" s="3" t="s">
        <v>8883</v>
      </c>
      <c r="H1085" s="4">
        <v>0</v>
      </c>
      <c r="I1085" s="4">
        <v>0</v>
      </c>
      <c r="J1085" s="6">
        <v>43319</v>
      </c>
      <c r="K1085" s="7">
        <v>12.8415327072144</v>
      </c>
      <c r="L1085" s="7">
        <v>845</v>
      </c>
      <c r="M1085" s="7">
        <v>1344252.761004549</v>
      </c>
      <c r="N1085" s="9">
        <v>43320</v>
      </c>
      <c r="O1085" s="10">
        <v>16.510862350463899</v>
      </c>
      <c r="P1085" s="10">
        <v>1859</v>
      </c>
      <c r="Q1085" s="10">
        <v>1728358.507291585</v>
      </c>
      <c r="R1085" s="10">
        <v>1.285739228089811</v>
      </c>
      <c r="S1085" s="18">
        <v>1.285739228089811</v>
      </c>
      <c r="U1085" s="14"/>
      <c r="V1085" s="14">
        <v>4373</v>
      </c>
      <c r="W1085" s="14"/>
      <c r="X1085" s="14"/>
      <c r="Y1085" s="19">
        <f t="shared" si="33"/>
        <v>0</v>
      </c>
    </row>
    <row r="1086" spans="1:25">
      <c r="A1086">
        <v>2487</v>
      </c>
      <c r="B1086" t="s">
        <v>2141</v>
      </c>
      <c r="C1086" t="s">
        <v>2142</v>
      </c>
      <c r="D1086" t="str">
        <f t="shared" si="32"/>
        <v>Electronic PK Chain EPC</v>
      </c>
      <c r="E1086" s="3" t="s">
        <v>8892</v>
      </c>
      <c r="F1086" s="3" t="s">
        <v>8883</v>
      </c>
      <c r="G1086" s="3" t="s">
        <v>8883</v>
      </c>
      <c r="H1086" s="4">
        <v>0</v>
      </c>
      <c r="I1086" s="4">
        <v>0</v>
      </c>
      <c r="J1086" s="6">
        <v>43332</v>
      </c>
      <c r="K1086" s="7">
        <v>3.4589038696140099E-3</v>
      </c>
      <c r="L1086" s="7">
        <v>4676</v>
      </c>
      <c r="M1086" s="7">
        <v>0</v>
      </c>
      <c r="N1086" s="9">
        <v>43341</v>
      </c>
      <c r="O1086" s="10">
        <v>1.04908235371113E-2</v>
      </c>
      <c r="P1086" s="10">
        <v>2772</v>
      </c>
      <c r="Q1086" s="10">
        <v>0</v>
      </c>
      <c r="R1086" s="10">
        <v>3.032990777590475</v>
      </c>
      <c r="S1086" s="18">
        <v>3.032990777590475</v>
      </c>
      <c r="U1086" s="14"/>
      <c r="V1086" s="14">
        <v>4676</v>
      </c>
      <c r="W1086" s="14"/>
      <c r="X1086" s="14"/>
      <c r="Y1086" s="19">
        <f t="shared" si="33"/>
        <v>0</v>
      </c>
    </row>
    <row r="1087" spans="1:25">
      <c r="A1087">
        <v>2489</v>
      </c>
      <c r="B1087" t="s">
        <v>2143</v>
      </c>
      <c r="C1087" t="s">
        <v>2144</v>
      </c>
      <c r="D1087" t="str">
        <f t="shared" si="32"/>
        <v>BitWhite BTW</v>
      </c>
      <c r="E1087" s="3" t="s">
        <v>8887</v>
      </c>
      <c r="F1087" s="3" t="s">
        <v>8883</v>
      </c>
      <c r="G1087" s="3" t="s">
        <v>8883</v>
      </c>
      <c r="H1087" s="4">
        <v>1219</v>
      </c>
      <c r="I1087" s="4">
        <v>11951.820981702</v>
      </c>
      <c r="J1087" s="6">
        <v>43323</v>
      </c>
      <c r="K1087" s="7">
        <v>1.5966999999999999E-2</v>
      </c>
      <c r="L1087" s="7">
        <v>964</v>
      </c>
      <c r="M1087" s="7">
        <v>928934.19057700003</v>
      </c>
      <c r="N1087" s="9">
        <v>43325</v>
      </c>
      <c r="O1087" s="10">
        <v>2.6072499999999998E-2</v>
      </c>
      <c r="P1087" s="10">
        <v>2036</v>
      </c>
      <c r="Q1087" s="10">
        <v>877406.65136100003</v>
      </c>
      <c r="R1087" s="10">
        <v>1.6328991044028309</v>
      </c>
      <c r="S1087" s="18">
        <v>1.6328991044028309</v>
      </c>
      <c r="T1087" s="13">
        <v>43906</v>
      </c>
      <c r="U1087" s="14">
        <v>2.08454751448E-4</v>
      </c>
      <c r="V1087" s="14">
        <v>2234</v>
      </c>
      <c r="W1087" s="14">
        <v>8751.6179978364798</v>
      </c>
      <c r="X1087" s="14">
        <v>99.200480385663042</v>
      </c>
      <c r="Y1087" s="19">
        <f t="shared" si="33"/>
        <v>-0.99200480385663037</v>
      </c>
    </row>
    <row r="1088" spans="1:25">
      <c r="A1088">
        <v>2490</v>
      </c>
      <c r="B1088" t="s">
        <v>2145</v>
      </c>
      <c r="C1088" t="s">
        <v>2146</v>
      </c>
      <c r="D1088" t="str">
        <f t="shared" si="32"/>
        <v>CargoX CXO</v>
      </c>
      <c r="E1088" s="3" t="s">
        <v>8893</v>
      </c>
      <c r="F1088" s="3" t="s">
        <v>8883</v>
      </c>
      <c r="G1088" s="3" t="s">
        <v>8883</v>
      </c>
      <c r="H1088" s="4">
        <v>670</v>
      </c>
      <c r="I1088" s="4">
        <v>1342392.6367545801</v>
      </c>
      <c r="J1088" s="6">
        <v>43794</v>
      </c>
      <c r="K1088" s="7">
        <v>3.0499075034399999E-3</v>
      </c>
      <c r="L1088" s="7">
        <v>956</v>
      </c>
      <c r="M1088" s="7">
        <v>951617.16995260306</v>
      </c>
      <c r="N1088" s="9">
        <v>44361</v>
      </c>
      <c r="O1088" s="10">
        <v>0.50777147</v>
      </c>
      <c r="P1088" s="10">
        <v>631</v>
      </c>
      <c r="Q1088" s="10">
        <v>82393836</v>
      </c>
      <c r="R1088" s="10">
        <v>166.48749820356289</v>
      </c>
      <c r="S1088" s="18">
        <v>166.48749820356289</v>
      </c>
      <c r="T1088" s="13">
        <v>44679</v>
      </c>
      <c r="U1088" s="14">
        <v>0.1127786429447767</v>
      </c>
      <c r="V1088" s="14">
        <v>425</v>
      </c>
      <c r="W1088" s="14">
        <v>30844982.949999999</v>
      </c>
      <c r="X1088" s="14">
        <v>77.789488065413224</v>
      </c>
      <c r="Y1088" s="19">
        <f t="shared" si="33"/>
        <v>-0.77789488065413226</v>
      </c>
    </row>
    <row r="1089" spans="1:25">
      <c r="A1089">
        <v>2491</v>
      </c>
      <c r="B1089" t="s">
        <v>2147</v>
      </c>
      <c r="C1089" t="s">
        <v>2148</v>
      </c>
      <c r="D1089" t="str">
        <f t="shared" si="32"/>
        <v>CaixaPay CXP</v>
      </c>
      <c r="E1089" s="3" t="s">
        <v>8887</v>
      </c>
      <c r="F1089" s="3" t="s">
        <v>8883</v>
      </c>
      <c r="G1089" s="3" t="s">
        <v>8883</v>
      </c>
      <c r="H1089" s="4">
        <v>1501</v>
      </c>
      <c r="I1089" s="4">
        <v>129911.2317624868</v>
      </c>
      <c r="J1089" s="6">
        <v>43319</v>
      </c>
      <c r="K1089" s="7">
        <v>3.7469685077667202E-2</v>
      </c>
      <c r="L1089" s="7">
        <v>589</v>
      </c>
      <c r="M1089" s="7">
        <v>2954065.0626392802</v>
      </c>
      <c r="N1089" s="9">
        <v>43320</v>
      </c>
      <c r="O1089" s="10">
        <v>4.4474620372057003E-2</v>
      </c>
      <c r="P1089" s="10">
        <v>1646</v>
      </c>
      <c r="Q1089" s="10">
        <v>3506357.122215976</v>
      </c>
      <c r="R1089" s="10">
        <v>1.1869494040280819</v>
      </c>
      <c r="S1089" s="18">
        <v>1.1869494040280819</v>
      </c>
      <c r="T1089" s="13">
        <v>44090</v>
      </c>
      <c r="U1089" s="14">
        <v>6.5396445193900005E-4</v>
      </c>
      <c r="V1089" s="14">
        <v>1899</v>
      </c>
      <c r="W1089" s="14">
        <v>51601.275799222669</v>
      </c>
      <c r="X1089" s="14">
        <v>98.529578338233819</v>
      </c>
      <c r="Y1089" s="19">
        <f t="shared" si="33"/>
        <v>-0.98529578338233814</v>
      </c>
    </row>
    <row r="1090" spans="1:25">
      <c r="A1090">
        <v>2492</v>
      </c>
      <c r="B1090" t="s">
        <v>2149</v>
      </c>
      <c r="C1090" t="s">
        <v>2150</v>
      </c>
      <c r="D1090" t="str">
        <f t="shared" ref="D1090:D1153" si="34">_xlfn.TEXTJOIN(" ",TRUE,B1090,C1090)</f>
        <v>Elastos ELA</v>
      </c>
      <c r="E1090" s="3" t="s">
        <v>8882</v>
      </c>
      <c r="F1090" s="3" t="s">
        <v>8883</v>
      </c>
      <c r="G1090" s="3" t="s">
        <v>8883</v>
      </c>
      <c r="H1090" s="4">
        <v>150</v>
      </c>
      <c r="I1090" s="4">
        <v>22309901.0463126</v>
      </c>
      <c r="J1090" s="6">
        <v>43903</v>
      </c>
      <c r="K1090" s="7">
        <v>0.83934473085000005</v>
      </c>
      <c r="L1090" s="7">
        <v>161</v>
      </c>
      <c r="M1090" s="7">
        <v>22309901.0463126</v>
      </c>
      <c r="N1090" s="9">
        <v>44297</v>
      </c>
      <c r="O1090" s="10">
        <v>14.085404179999999</v>
      </c>
      <c r="P1090" s="10">
        <v>362</v>
      </c>
      <c r="Q1090" s="10">
        <v>246275005.97</v>
      </c>
      <c r="R1090" s="10">
        <v>16.781429205775542</v>
      </c>
      <c r="S1090" s="18">
        <v>16.781429205775542</v>
      </c>
      <c r="T1090" s="13">
        <v>44397</v>
      </c>
      <c r="U1090" s="14">
        <v>1.8531896699999999</v>
      </c>
      <c r="V1090" s="14">
        <v>401</v>
      </c>
      <c r="W1090" s="14">
        <v>36887950.140000001</v>
      </c>
      <c r="X1090" s="14">
        <v>86.843191389343559</v>
      </c>
      <c r="Y1090" s="19">
        <f t="shared" si="33"/>
        <v>-0.86843191389343555</v>
      </c>
    </row>
    <row r="1091" spans="1:25">
      <c r="A1091">
        <v>2495</v>
      </c>
      <c r="B1091" t="s">
        <v>2152</v>
      </c>
      <c r="C1091" t="s">
        <v>2153</v>
      </c>
      <c r="D1091" t="str">
        <f t="shared" si="34"/>
        <v>PARETO Rewards PARETO</v>
      </c>
      <c r="E1091" s="3" t="s">
        <v>3686</v>
      </c>
      <c r="F1091" s="3" t="s">
        <v>8883</v>
      </c>
      <c r="G1091" s="3" t="s">
        <v>8883</v>
      </c>
      <c r="H1091" s="4">
        <v>0</v>
      </c>
      <c r="I1091" s="4">
        <v>0</v>
      </c>
      <c r="J1091" s="6">
        <v>43355</v>
      </c>
      <c r="K1091" s="7">
        <v>3.53390793316066E-3</v>
      </c>
      <c r="L1091" s="7">
        <v>968</v>
      </c>
      <c r="M1091" s="7">
        <v>917913.38537806354</v>
      </c>
      <c r="N1091" s="9">
        <v>43373</v>
      </c>
      <c r="O1091" s="10">
        <v>1.0138045065105E-2</v>
      </c>
      <c r="P1091" s="10">
        <v>1733</v>
      </c>
      <c r="Q1091" s="10">
        <v>2659016.7450751201</v>
      </c>
      <c r="R1091" s="10">
        <v>2.86879150698126</v>
      </c>
      <c r="S1091" s="18">
        <v>2.86879150698126</v>
      </c>
      <c r="T1091" s="13">
        <v>44054</v>
      </c>
      <c r="U1091" s="14">
        <v>2.2580270762300001E-4</v>
      </c>
      <c r="V1091" s="14">
        <v>1732</v>
      </c>
      <c r="W1091" s="14">
        <v>107398.42879339559</v>
      </c>
      <c r="X1091" s="14">
        <v>97.772719432859788</v>
      </c>
      <c r="Y1091" s="19">
        <f t="shared" ref="Y1091:Y1154" si="35">X1091/-100</f>
        <v>-0.97772719432859789</v>
      </c>
    </row>
    <row r="1092" spans="1:25">
      <c r="A1092">
        <v>2496</v>
      </c>
      <c r="B1092" t="s">
        <v>2154</v>
      </c>
      <c r="C1092" t="s">
        <v>2155</v>
      </c>
      <c r="D1092" t="str">
        <f t="shared" si="34"/>
        <v>Polymath POLY</v>
      </c>
      <c r="E1092" s="3" t="s">
        <v>8893</v>
      </c>
      <c r="F1092" s="3" t="s">
        <v>8883</v>
      </c>
      <c r="G1092" s="3" t="s">
        <v>8883</v>
      </c>
      <c r="H1092" s="4">
        <v>294</v>
      </c>
      <c r="I1092" s="4">
        <v>7227290.5657414198</v>
      </c>
      <c r="J1092" s="6">
        <v>43903</v>
      </c>
      <c r="K1092" s="7">
        <v>1.0747079685000001E-2</v>
      </c>
      <c r="L1092" s="7">
        <v>362</v>
      </c>
      <c r="M1092" s="7">
        <v>7227290.5657414198</v>
      </c>
      <c r="N1092" s="9">
        <v>44443</v>
      </c>
      <c r="O1092" s="10">
        <v>1.3401654300000001</v>
      </c>
      <c r="P1092" s="10">
        <v>227</v>
      </c>
      <c r="Q1092" s="10">
        <v>553410577.08000004</v>
      </c>
      <c r="R1092" s="10">
        <v>124.70042739801271</v>
      </c>
      <c r="S1092" s="18">
        <v>124.70042739801271</v>
      </c>
      <c r="T1092" s="13">
        <v>44583</v>
      </c>
      <c r="U1092" s="14">
        <v>0.30024672246947559</v>
      </c>
      <c r="V1092" s="14">
        <v>138</v>
      </c>
      <c r="W1092" s="14">
        <v>306795036.02999997</v>
      </c>
      <c r="X1092" s="14">
        <v>77.596294028456199</v>
      </c>
      <c r="Y1092" s="19">
        <f t="shared" si="35"/>
        <v>-0.77596294028456203</v>
      </c>
    </row>
    <row r="1093" spans="1:25">
      <c r="A1093">
        <v>2497</v>
      </c>
      <c r="B1093" t="s">
        <v>2156</v>
      </c>
      <c r="C1093" t="s">
        <v>2157</v>
      </c>
      <c r="D1093" t="str">
        <f t="shared" si="34"/>
        <v>Medicalchain MTN</v>
      </c>
      <c r="E1093" s="3" t="s">
        <v>8893</v>
      </c>
      <c r="F1093" s="3" t="s">
        <v>8895</v>
      </c>
      <c r="G1093" s="3" t="s">
        <v>8883</v>
      </c>
      <c r="H1093" s="4">
        <v>837</v>
      </c>
      <c r="I1093" s="4">
        <v>632620.559082994</v>
      </c>
      <c r="J1093" s="6">
        <v>44195</v>
      </c>
      <c r="K1093" s="7">
        <v>1.27844E-3</v>
      </c>
      <c r="L1093" s="7">
        <v>1168</v>
      </c>
      <c r="M1093" s="7">
        <v>466553.79551616003</v>
      </c>
      <c r="N1093" s="9">
        <v>44327</v>
      </c>
      <c r="O1093" s="10">
        <v>6.2505420000000006E-2</v>
      </c>
      <c r="P1093" s="10">
        <v>1342</v>
      </c>
      <c r="Q1093" s="10">
        <v>8700810.6699999999</v>
      </c>
      <c r="R1093" s="10">
        <v>48.891946434717312</v>
      </c>
      <c r="S1093" s="18">
        <v>48.891946434717312</v>
      </c>
      <c r="T1093" s="13">
        <v>44687</v>
      </c>
      <c r="U1093" s="14">
        <v>2.6484971119548921E-3</v>
      </c>
      <c r="V1093" s="14">
        <v>1166</v>
      </c>
      <c r="W1093" s="14">
        <v>954065.49</v>
      </c>
      <c r="X1093" s="14">
        <v>95.762772073277986</v>
      </c>
      <c r="Y1093" s="19">
        <f t="shared" si="35"/>
        <v>-0.95762772073277991</v>
      </c>
    </row>
    <row r="1094" spans="1:25">
      <c r="A1094">
        <v>2498</v>
      </c>
      <c r="B1094" t="s">
        <v>2158</v>
      </c>
      <c r="C1094" t="s">
        <v>2159</v>
      </c>
      <c r="D1094" t="str">
        <f t="shared" si="34"/>
        <v>Jibrel Network JNT</v>
      </c>
      <c r="E1094" s="3" t="s">
        <v>8887</v>
      </c>
      <c r="F1094" s="3" t="s">
        <v>8883</v>
      </c>
      <c r="G1094" s="3" t="s">
        <v>8883</v>
      </c>
      <c r="H1094" s="4">
        <v>398</v>
      </c>
      <c r="I1094" s="4">
        <v>4217563.5368216373</v>
      </c>
      <c r="J1094" s="6">
        <v>43352</v>
      </c>
      <c r="K1094" s="7">
        <v>7.3239795863628401E-2</v>
      </c>
      <c r="L1094" s="7">
        <v>258</v>
      </c>
      <c r="M1094" s="7">
        <v>11718367.33818054</v>
      </c>
      <c r="N1094" s="9">
        <v>43377</v>
      </c>
      <c r="O1094" s="10">
        <v>0.18179494142532299</v>
      </c>
      <c r="P1094" s="10">
        <v>931</v>
      </c>
      <c r="Q1094" s="10">
        <v>30105211.112650979</v>
      </c>
      <c r="R1094" s="10">
        <v>2.482187986485147</v>
      </c>
      <c r="S1094" s="18">
        <v>2.482187986485147</v>
      </c>
      <c r="T1094" s="13">
        <v>44192</v>
      </c>
      <c r="U1094" s="14">
        <v>9.8882328566100002E-3</v>
      </c>
      <c r="V1094" s="14">
        <v>1027</v>
      </c>
      <c r="W1094" s="14">
        <v>1679447.8143781109</v>
      </c>
      <c r="X1094" s="14">
        <v>94.56077667558651</v>
      </c>
      <c r="Y1094" s="19">
        <f t="shared" si="35"/>
        <v>-0.94560776675586511</v>
      </c>
    </row>
    <row r="1095" spans="1:25">
      <c r="A1095">
        <v>2499</v>
      </c>
      <c r="B1095" t="s">
        <v>2160</v>
      </c>
      <c r="C1095" t="s">
        <v>2161</v>
      </c>
      <c r="D1095" t="str">
        <f t="shared" si="34"/>
        <v>SwissBorg CHSB</v>
      </c>
      <c r="E1095" s="3" t="s">
        <v>3686</v>
      </c>
      <c r="F1095" s="3" t="s">
        <v>8883</v>
      </c>
      <c r="G1095" s="3" t="s">
        <v>8883</v>
      </c>
      <c r="H1095" s="4">
        <v>214</v>
      </c>
      <c r="I1095" s="4">
        <v>11776961.7303713</v>
      </c>
      <c r="J1095" s="6">
        <v>43670</v>
      </c>
      <c r="K1095" s="7">
        <v>4.7696159038399999E-3</v>
      </c>
      <c r="L1095" s="7">
        <v>596</v>
      </c>
      <c r="M1095" s="7">
        <v>2900821.9318310199</v>
      </c>
      <c r="N1095" s="9">
        <v>44320</v>
      </c>
      <c r="O1095" s="10">
        <v>1.64892083</v>
      </c>
      <c r="P1095" s="10">
        <v>141</v>
      </c>
      <c r="Q1095" s="10">
        <v>1318758714.4200001</v>
      </c>
      <c r="R1095" s="10">
        <v>345.71354659239131</v>
      </c>
      <c r="S1095" s="18">
        <v>345.71354659239131</v>
      </c>
      <c r="T1095" s="13">
        <v>44687</v>
      </c>
      <c r="U1095" s="14">
        <v>0.35700913970233689</v>
      </c>
      <c r="V1095" s="14">
        <v>125</v>
      </c>
      <c r="W1095" s="14">
        <v>378158186.07999998</v>
      </c>
      <c r="X1095" s="14">
        <v>78.348921718555957</v>
      </c>
      <c r="Y1095" s="19">
        <f t="shared" si="35"/>
        <v>-0.78348921718555953</v>
      </c>
    </row>
    <row r="1096" spans="1:25">
      <c r="A1096">
        <v>2501</v>
      </c>
      <c r="B1096" t="s">
        <v>2162</v>
      </c>
      <c r="C1096" t="s">
        <v>2163</v>
      </c>
      <c r="D1096" t="str">
        <f t="shared" si="34"/>
        <v>adbank ADB</v>
      </c>
      <c r="E1096" s="3" t="s">
        <v>8887</v>
      </c>
      <c r="F1096" s="3" t="s">
        <v>8883</v>
      </c>
      <c r="G1096" s="3" t="s">
        <v>8883</v>
      </c>
      <c r="H1096" s="4">
        <v>1020</v>
      </c>
      <c r="I1096" s="4">
        <v>235913.58642813101</v>
      </c>
      <c r="J1096" s="6">
        <v>43903</v>
      </c>
      <c r="K1096" s="7">
        <v>2.5054243276500002E-4</v>
      </c>
      <c r="L1096" s="7">
        <v>1367</v>
      </c>
      <c r="M1096" s="7">
        <v>235913.58642813101</v>
      </c>
      <c r="N1096" s="9">
        <v>44298</v>
      </c>
      <c r="O1096" s="10">
        <v>2.0660649999999999E-2</v>
      </c>
      <c r="P1096" s="10">
        <v>1207</v>
      </c>
      <c r="Q1096" s="10">
        <v>12928433.130000001</v>
      </c>
      <c r="R1096" s="10">
        <v>82.463676000859152</v>
      </c>
      <c r="S1096" s="18">
        <v>82.463676000859152</v>
      </c>
      <c r="T1096" s="13">
        <v>44687</v>
      </c>
      <c r="U1096" s="14">
        <v>4.5087106905270403E-4</v>
      </c>
      <c r="V1096" s="14">
        <v>1361</v>
      </c>
      <c r="W1096" s="14">
        <v>445931.38</v>
      </c>
      <c r="X1096" s="14">
        <v>97.817730472890716</v>
      </c>
      <c r="Y1096" s="19">
        <f t="shared" si="35"/>
        <v>-0.97817730472890718</v>
      </c>
    </row>
    <row r="1097" spans="1:25">
      <c r="A1097">
        <v>2502</v>
      </c>
      <c r="B1097" t="s">
        <v>2164</v>
      </c>
      <c r="C1097" t="s">
        <v>2165</v>
      </c>
      <c r="D1097" t="str">
        <f t="shared" si="34"/>
        <v>Huobi Token HT</v>
      </c>
      <c r="E1097" s="3" t="s">
        <v>8898</v>
      </c>
      <c r="F1097" s="3" t="s">
        <v>8883</v>
      </c>
      <c r="G1097" s="3" t="s">
        <v>8883</v>
      </c>
      <c r="H1097" s="4">
        <v>17</v>
      </c>
      <c r="I1097" s="4">
        <v>668618233.95311201</v>
      </c>
      <c r="J1097" s="6">
        <v>43495</v>
      </c>
      <c r="K1097" s="7">
        <v>0.89030849124599998</v>
      </c>
      <c r="L1097" s="7">
        <v>92</v>
      </c>
      <c r="M1097" s="7">
        <v>47707861.430182397</v>
      </c>
      <c r="N1097" s="9">
        <v>44328</v>
      </c>
      <c r="O1097" s="10">
        <v>39.814925719999998</v>
      </c>
      <c r="P1097" s="10">
        <v>54</v>
      </c>
      <c r="Q1097" s="10">
        <v>6212219169.1000004</v>
      </c>
      <c r="R1097" s="10">
        <v>44.720370648468617</v>
      </c>
      <c r="S1097" s="18">
        <v>44.720370648468617</v>
      </c>
      <c r="T1097" s="13">
        <v>44465</v>
      </c>
      <c r="U1097" s="14">
        <v>6.0386817139866702</v>
      </c>
      <c r="V1097" s="14">
        <v>65</v>
      </c>
      <c r="W1097" s="14">
        <v>1159774499.46</v>
      </c>
      <c r="X1097" s="14">
        <v>84.833120733531103</v>
      </c>
      <c r="Y1097" s="19">
        <f t="shared" si="35"/>
        <v>-0.84833120733531109</v>
      </c>
    </row>
    <row r="1098" spans="1:25">
      <c r="A1098">
        <v>2503</v>
      </c>
      <c r="B1098" t="s">
        <v>2166</v>
      </c>
      <c r="C1098" t="s">
        <v>2167</v>
      </c>
      <c r="D1098" t="str">
        <f t="shared" si="34"/>
        <v>DMarket DMT</v>
      </c>
      <c r="E1098" s="3" t="s">
        <v>8887</v>
      </c>
      <c r="F1098" s="3" t="s">
        <v>8883</v>
      </c>
      <c r="G1098" s="3" t="s">
        <v>8883</v>
      </c>
      <c r="H1098" s="4">
        <v>379</v>
      </c>
      <c r="I1098" s="4">
        <v>4544805.21151271</v>
      </c>
      <c r="J1098" s="6">
        <v>43735</v>
      </c>
      <c r="K1098" s="7">
        <v>4.7555158251799998E-2</v>
      </c>
      <c r="L1098" s="7">
        <v>599</v>
      </c>
      <c r="M1098" s="7">
        <v>2879785.8114464902</v>
      </c>
      <c r="N1098" s="9">
        <v>44288</v>
      </c>
      <c r="O1098" s="10">
        <v>2.1682233499999999</v>
      </c>
      <c r="P1098" s="10">
        <v>550</v>
      </c>
      <c r="Q1098" s="10">
        <v>113823730.95999999</v>
      </c>
      <c r="R1098" s="10">
        <v>45.59386257363429</v>
      </c>
      <c r="S1098" s="18">
        <v>45.59386257363429</v>
      </c>
      <c r="T1098" s="13">
        <v>44619</v>
      </c>
      <c r="U1098" s="14">
        <v>4.8337257044094627E-3</v>
      </c>
      <c r="V1098" s="14">
        <v>1262</v>
      </c>
      <c r="W1098" s="14">
        <v>646444.88</v>
      </c>
      <c r="X1098" s="14">
        <v>99.777065139326652</v>
      </c>
      <c r="Y1098" s="19">
        <f t="shared" si="35"/>
        <v>-0.99777065139326648</v>
      </c>
    </row>
    <row r="1099" spans="1:25">
      <c r="A1099">
        <v>2504</v>
      </c>
      <c r="B1099" t="s">
        <v>2168</v>
      </c>
      <c r="C1099" t="s">
        <v>2169</v>
      </c>
      <c r="D1099" t="str">
        <f t="shared" si="34"/>
        <v>Iungo ING</v>
      </c>
      <c r="E1099" s="3" t="s">
        <v>8887</v>
      </c>
      <c r="F1099" s="3" t="s">
        <v>8883</v>
      </c>
      <c r="G1099" s="3" t="s">
        <v>8883</v>
      </c>
      <c r="H1099" s="4">
        <v>1714</v>
      </c>
      <c r="I1099" s="4">
        <v>32106.202725200001</v>
      </c>
      <c r="J1099" s="6">
        <v>43334</v>
      </c>
      <c r="K1099" s="7">
        <v>1.6575157642364498E-2</v>
      </c>
      <c r="L1099" s="7">
        <v>1063</v>
      </c>
      <c r="M1099" s="7">
        <v>663006.30569457996</v>
      </c>
      <c r="N1099" s="9">
        <v>43345</v>
      </c>
      <c r="O1099" s="10">
        <v>3.03126629441977E-2</v>
      </c>
      <c r="P1099" s="10">
        <v>1953</v>
      </c>
      <c r="Q1099" s="10">
        <v>1212506.5177679081</v>
      </c>
      <c r="R1099" s="10">
        <v>1.828800883722606</v>
      </c>
      <c r="S1099" s="18">
        <v>1.828800883722606</v>
      </c>
      <c r="T1099" s="13">
        <v>43945</v>
      </c>
      <c r="U1099" s="14">
        <v>2.2630815226000001E-4</v>
      </c>
      <c r="V1099" s="14">
        <v>2226</v>
      </c>
      <c r="W1099" s="14">
        <v>9052.3260903999999</v>
      </c>
      <c r="X1099" s="14">
        <v>99.253420418138091</v>
      </c>
      <c r="Y1099" s="19">
        <f t="shared" si="35"/>
        <v>-0.99253420418138094</v>
      </c>
    </row>
    <row r="1100" spans="1:25">
      <c r="A1100">
        <v>2505</v>
      </c>
      <c r="B1100" t="s">
        <v>2170</v>
      </c>
      <c r="C1100" t="s">
        <v>294</v>
      </c>
      <c r="D1100" t="str">
        <f t="shared" si="34"/>
        <v>Bluzelle BLZ</v>
      </c>
      <c r="E1100" s="3" t="s">
        <v>1772</v>
      </c>
      <c r="F1100" s="3" t="s">
        <v>8883</v>
      </c>
      <c r="G1100" s="3" t="s">
        <v>8883</v>
      </c>
      <c r="H1100" s="4">
        <v>658</v>
      </c>
      <c r="I1100" s="4">
        <v>1372863.68332495</v>
      </c>
      <c r="J1100" s="6">
        <v>43903</v>
      </c>
      <c r="K1100" s="7">
        <v>6.0673166357599999E-3</v>
      </c>
      <c r="L1100" s="7">
        <v>837</v>
      </c>
      <c r="M1100" s="7">
        <v>1372863.68332495</v>
      </c>
      <c r="N1100" s="9">
        <v>44283</v>
      </c>
      <c r="O1100" s="10">
        <v>0.66258251000000001</v>
      </c>
      <c r="P1100" s="10">
        <v>473</v>
      </c>
      <c r="Q1100" s="10">
        <v>145834949.78999999</v>
      </c>
      <c r="R1100" s="10">
        <v>109.2051972522453</v>
      </c>
      <c r="S1100" s="18">
        <v>109.2051972522453</v>
      </c>
      <c r="T1100" s="13">
        <v>44585</v>
      </c>
      <c r="U1100" s="14">
        <v>0.10574851278632939</v>
      </c>
      <c r="V1100" s="14">
        <v>391</v>
      </c>
      <c r="W1100" s="14">
        <v>38968639.009999998</v>
      </c>
      <c r="X1100" s="14">
        <v>84.03994805321237</v>
      </c>
      <c r="Y1100" s="19">
        <f t="shared" si="35"/>
        <v>-0.84039948053212365</v>
      </c>
    </row>
    <row r="1101" spans="1:25">
      <c r="A1101">
        <v>2506</v>
      </c>
      <c r="B1101" t="s">
        <v>2171</v>
      </c>
      <c r="C1101" t="s">
        <v>2172</v>
      </c>
      <c r="D1101" t="str">
        <f t="shared" si="34"/>
        <v>Swarm SWM</v>
      </c>
      <c r="E1101" s="3" t="s">
        <v>8893</v>
      </c>
      <c r="F1101" s="3" t="s">
        <v>8883</v>
      </c>
      <c r="G1101" s="3" t="s">
        <v>8883</v>
      </c>
      <c r="H1101" s="4">
        <v>732</v>
      </c>
      <c r="I1101" s="4">
        <v>1043358.02467586</v>
      </c>
      <c r="J1101" s="6">
        <v>43941</v>
      </c>
      <c r="K1101" s="7">
        <v>5.5054938887199997E-3</v>
      </c>
      <c r="L1101" s="7">
        <v>1195</v>
      </c>
      <c r="M1101" s="7">
        <v>430472.75103055028</v>
      </c>
      <c r="N1101" s="9">
        <v>44301</v>
      </c>
      <c r="O1101" s="10">
        <v>0.44983027657323998</v>
      </c>
      <c r="P1101" s="10">
        <v>894</v>
      </c>
      <c r="Q1101" s="10">
        <v>35172080.937199257</v>
      </c>
      <c r="R1101" s="10">
        <v>81.705708091853552</v>
      </c>
      <c r="S1101" s="18">
        <v>81.705708091853552</v>
      </c>
      <c r="T1101" s="13">
        <v>44599</v>
      </c>
      <c r="U1101" s="14">
        <v>1.0353441705172439E-2</v>
      </c>
      <c r="V1101" s="14">
        <v>1200</v>
      </c>
      <c r="W1101" s="14">
        <v>809532.19157894864</v>
      </c>
      <c r="X1101" s="14">
        <v>97.698367085460788</v>
      </c>
      <c r="Y1101" s="19">
        <f t="shared" si="35"/>
        <v>-0.97698367085460791</v>
      </c>
    </row>
    <row r="1102" spans="1:25">
      <c r="A1102">
        <v>2507</v>
      </c>
      <c r="B1102" t="s">
        <v>2173</v>
      </c>
      <c r="C1102" t="s">
        <v>2174</v>
      </c>
      <c r="D1102" t="str">
        <f t="shared" si="34"/>
        <v>THEKEY TKY</v>
      </c>
      <c r="E1102" s="3" t="s">
        <v>8893</v>
      </c>
      <c r="F1102" s="3" t="s">
        <v>8883</v>
      </c>
      <c r="G1102" s="3" t="s">
        <v>8883</v>
      </c>
      <c r="H1102" s="4">
        <v>729</v>
      </c>
      <c r="I1102" s="4">
        <v>1061610.4093318901</v>
      </c>
      <c r="J1102" s="6">
        <v>43326</v>
      </c>
      <c r="K1102" s="7">
        <v>3.4516600000000001E-3</v>
      </c>
      <c r="L1102" s="7">
        <v>185</v>
      </c>
      <c r="M1102" s="7">
        <v>18871564.592500001</v>
      </c>
      <c r="N1102" s="9">
        <v>43415</v>
      </c>
      <c r="O1102" s="10">
        <v>7.4188500000000003E-3</v>
      </c>
      <c r="P1102" s="10">
        <v>881</v>
      </c>
      <c r="Q1102" s="10">
        <v>36466329.724071003</v>
      </c>
      <c r="R1102" s="10">
        <v>2.1493571209215281</v>
      </c>
      <c r="S1102" s="18">
        <v>2.1493571209215281</v>
      </c>
      <c r="T1102" s="13">
        <v>43903</v>
      </c>
      <c r="U1102" s="14">
        <v>1.17779727608E-4</v>
      </c>
      <c r="V1102" s="14">
        <v>1140</v>
      </c>
      <c r="W1102" s="14">
        <v>1061610.4093318901</v>
      </c>
      <c r="X1102" s="14">
        <v>98.412426082101675</v>
      </c>
      <c r="Y1102" s="19">
        <f t="shared" si="35"/>
        <v>-0.98412426082101678</v>
      </c>
    </row>
    <row r="1103" spans="1:25">
      <c r="A1103">
        <v>2508</v>
      </c>
      <c r="B1103" t="s">
        <v>2175</v>
      </c>
      <c r="C1103" t="s">
        <v>2176</v>
      </c>
      <c r="D1103" t="str">
        <f t="shared" si="34"/>
        <v>DCORP Utility DRPU</v>
      </c>
      <c r="E1103" s="3" t="s">
        <v>8887</v>
      </c>
      <c r="F1103" s="3" t="s">
        <v>8883</v>
      </c>
      <c r="G1103" s="3" t="s">
        <v>8883</v>
      </c>
      <c r="H1103" s="4">
        <v>0</v>
      </c>
      <c r="I1103" s="4">
        <v>0</v>
      </c>
      <c r="J1103" s="6">
        <v>43461</v>
      </c>
      <c r="K1103" s="7">
        <v>3.29396486421E-2</v>
      </c>
      <c r="L1103" s="7">
        <v>1561</v>
      </c>
      <c r="M1103" s="7">
        <v>116289.2373018514</v>
      </c>
      <c r="N1103" s="9">
        <v>43642</v>
      </c>
      <c r="O1103" s="10">
        <v>0.35597950272399997</v>
      </c>
      <c r="P1103" s="10">
        <v>1947</v>
      </c>
      <c r="Q1103" s="10">
        <v>1256740.3288557699</v>
      </c>
      <c r="R1103" s="10">
        <v>10.8070218535672</v>
      </c>
      <c r="S1103" s="18">
        <v>10.8070218535672</v>
      </c>
      <c r="U1103" s="14"/>
      <c r="V1103" s="14">
        <v>4388</v>
      </c>
      <c r="W1103" s="14"/>
      <c r="X1103" s="14"/>
      <c r="Y1103" s="19">
        <f t="shared" si="35"/>
        <v>0</v>
      </c>
    </row>
    <row r="1104" spans="1:25">
      <c r="A1104">
        <v>2509</v>
      </c>
      <c r="B1104" t="s">
        <v>2177</v>
      </c>
      <c r="C1104" t="s">
        <v>2178</v>
      </c>
      <c r="D1104" t="str">
        <f t="shared" si="34"/>
        <v>EtherSportz ESZ</v>
      </c>
      <c r="E1104" s="3" t="s">
        <v>8892</v>
      </c>
      <c r="F1104" s="3" t="s">
        <v>8883</v>
      </c>
      <c r="G1104" s="3" t="s">
        <v>8883</v>
      </c>
      <c r="H1104" s="4">
        <v>1519</v>
      </c>
      <c r="I1104" s="4">
        <v>116394.0534066543</v>
      </c>
      <c r="J1104" s="6">
        <v>43761</v>
      </c>
      <c r="K1104" s="7">
        <v>8.0604983012399992E-3</v>
      </c>
      <c r="L1104" s="7">
        <v>1894</v>
      </c>
      <c r="M1104" s="7">
        <v>24192.936735274488</v>
      </c>
      <c r="N1104" s="9">
        <v>44046</v>
      </c>
      <c r="O1104" s="10">
        <v>0.104346643071</v>
      </c>
      <c r="P1104" s="10">
        <v>2283</v>
      </c>
      <c r="Q1104" s="10">
        <v>279966.69822469063</v>
      </c>
      <c r="R1104" s="10">
        <v>12.945433293491011</v>
      </c>
      <c r="S1104" s="18">
        <v>12.945433293491011</v>
      </c>
      <c r="T1104" s="13">
        <v>44124</v>
      </c>
      <c r="U1104" s="14">
        <v>1.476585294157E-2</v>
      </c>
      <c r="V1104" s="14">
        <v>1959</v>
      </c>
      <c r="W1104" s="14">
        <v>37946.217173156008</v>
      </c>
      <c r="X1104" s="14">
        <v>85.849230500378482</v>
      </c>
      <c r="Y1104" s="19">
        <f t="shared" si="35"/>
        <v>-0.85849230500378482</v>
      </c>
    </row>
    <row r="1105" spans="1:25">
      <c r="A1105">
        <v>2511</v>
      </c>
      <c r="B1105" t="s">
        <v>2179</v>
      </c>
      <c r="C1105" t="s">
        <v>2180</v>
      </c>
      <c r="D1105" t="str">
        <f t="shared" si="34"/>
        <v>WePower WPR</v>
      </c>
      <c r="E1105" s="3" t="s">
        <v>8887</v>
      </c>
      <c r="F1105" s="3" t="s">
        <v>8883</v>
      </c>
      <c r="G1105" s="3" t="s">
        <v>8883</v>
      </c>
      <c r="H1105" s="4">
        <v>533</v>
      </c>
      <c r="I1105" s="4">
        <v>2319614.23915772</v>
      </c>
      <c r="J1105" s="6">
        <v>43903</v>
      </c>
      <c r="K1105" s="7">
        <v>2.3976028751100001E-3</v>
      </c>
      <c r="L1105" s="7">
        <v>654</v>
      </c>
      <c r="M1105" s="7">
        <v>2319614.23915772</v>
      </c>
      <c r="N1105" s="9">
        <v>44307</v>
      </c>
      <c r="O1105" s="10">
        <v>0.11039523</v>
      </c>
      <c r="P1105" s="10">
        <v>832</v>
      </c>
      <c r="Q1105" s="10">
        <v>41695866.340000004</v>
      </c>
      <c r="R1105" s="10">
        <v>46.044001342355394</v>
      </c>
      <c r="S1105" s="18">
        <v>46.044001342355394</v>
      </c>
      <c r="T1105" s="13">
        <v>44684</v>
      </c>
      <c r="U1105" s="14">
        <v>1.3067479983140001E-3</v>
      </c>
      <c r="V1105" s="14">
        <v>1080</v>
      </c>
      <c r="W1105" s="14">
        <v>1351075.04</v>
      </c>
      <c r="X1105" s="14">
        <v>98.816300307256029</v>
      </c>
      <c r="Y1105" s="19">
        <f t="shared" si="35"/>
        <v>-0.98816300307256033</v>
      </c>
    </row>
    <row r="1106" spans="1:25">
      <c r="A1106">
        <v>2513</v>
      </c>
      <c r="B1106" t="s">
        <v>2181</v>
      </c>
      <c r="C1106" t="s">
        <v>2182</v>
      </c>
      <c r="D1106" t="str">
        <f t="shared" si="34"/>
        <v>GoldMint MNTP</v>
      </c>
      <c r="E1106" s="3" t="s">
        <v>8887</v>
      </c>
      <c r="F1106" s="3" t="s">
        <v>8883</v>
      </c>
      <c r="G1106" s="3" t="s">
        <v>8883</v>
      </c>
      <c r="H1106" s="4">
        <v>1079</v>
      </c>
      <c r="I1106" s="4">
        <v>147539.304621805</v>
      </c>
      <c r="J1106" s="6">
        <v>43903</v>
      </c>
      <c r="K1106" s="7">
        <v>5.1718371003400002E-2</v>
      </c>
      <c r="L1106" s="7">
        <v>1494</v>
      </c>
      <c r="M1106" s="7">
        <v>147539.304621805</v>
      </c>
      <c r="N1106" s="9">
        <v>44237</v>
      </c>
      <c r="O1106" s="10">
        <v>3.9399991299999999</v>
      </c>
      <c r="P1106" s="10">
        <v>2221</v>
      </c>
      <c r="Q1106" s="10">
        <v>382999.42</v>
      </c>
      <c r="R1106" s="10">
        <v>76.181810323085813</v>
      </c>
      <c r="S1106" s="18">
        <v>76.181810323085813</v>
      </c>
      <c r="T1106" s="13">
        <v>44243</v>
      </c>
      <c r="U1106" s="14">
        <v>6.4643500000000007E-2</v>
      </c>
      <c r="V1106" s="14">
        <v>1531</v>
      </c>
      <c r="W1106" s="14">
        <v>252727.9</v>
      </c>
      <c r="X1106" s="14">
        <v>98.359301668170673</v>
      </c>
      <c r="Y1106" s="19">
        <f t="shared" si="35"/>
        <v>-0.98359301668170673</v>
      </c>
    </row>
    <row r="1107" spans="1:25">
      <c r="A1107">
        <v>2514</v>
      </c>
      <c r="B1107" t="s">
        <v>2183</v>
      </c>
      <c r="C1107" t="s">
        <v>2184</v>
      </c>
      <c r="D1107" t="str">
        <f t="shared" si="34"/>
        <v>Shekel JEW</v>
      </c>
      <c r="E1107" s="3" t="s">
        <v>8891</v>
      </c>
      <c r="F1107" s="3" t="s">
        <v>8883</v>
      </c>
      <c r="G1107" s="3" t="s">
        <v>8883</v>
      </c>
      <c r="H1107" s="4">
        <v>0</v>
      </c>
      <c r="I1107" s="4">
        <v>0</v>
      </c>
      <c r="J1107" s="6">
        <v>43324</v>
      </c>
      <c r="K1107" s="7">
        <v>1.7828872660175001E-3</v>
      </c>
      <c r="L1107" s="7">
        <v>1409</v>
      </c>
      <c r="M1107" s="7">
        <v>205228.47321288849</v>
      </c>
      <c r="N1107" s="9">
        <v>43329</v>
      </c>
      <c r="O1107" s="10">
        <v>2.5961201172322E-3</v>
      </c>
      <c r="P1107" s="10">
        <v>2273</v>
      </c>
      <c r="Q1107" s="10">
        <v>300723.0736509508</v>
      </c>
      <c r="R1107" s="10">
        <v>1.4561325142173731</v>
      </c>
      <c r="S1107" s="18">
        <v>1.4561325142173731</v>
      </c>
      <c r="U1107" s="14"/>
      <c r="V1107" s="14">
        <v>4475</v>
      </c>
      <c r="W1107" s="14"/>
      <c r="X1107" s="14"/>
      <c r="Y1107" s="19">
        <f t="shared" si="35"/>
        <v>0</v>
      </c>
    </row>
    <row r="1108" spans="1:25">
      <c r="A1108">
        <v>2515</v>
      </c>
      <c r="B1108" t="s">
        <v>2185</v>
      </c>
      <c r="C1108" t="s">
        <v>1360</v>
      </c>
      <c r="D1108" t="str">
        <f t="shared" si="34"/>
        <v>ACChain ACC</v>
      </c>
      <c r="E1108" s="3" t="s">
        <v>8893</v>
      </c>
      <c r="F1108" s="3" t="s">
        <v>8883</v>
      </c>
      <c r="G1108" s="3" t="s">
        <v>8883</v>
      </c>
      <c r="H1108" s="4">
        <v>2211</v>
      </c>
      <c r="I1108" s="4">
        <v>0</v>
      </c>
      <c r="J1108" s="6">
        <v>43340</v>
      </c>
      <c r="K1108" s="7">
        <v>1.41704380512238E-2</v>
      </c>
      <c r="L1108" s="7">
        <v>2987</v>
      </c>
      <c r="M1108" s="7">
        <v>0</v>
      </c>
      <c r="N1108" s="9">
        <v>43375</v>
      </c>
      <c r="O1108" s="10">
        <v>0.22162711620330799</v>
      </c>
      <c r="P1108" s="10">
        <v>2773</v>
      </c>
      <c r="Q1108" s="10">
        <v>0</v>
      </c>
      <c r="R1108" s="10">
        <v>15.64010339004076</v>
      </c>
      <c r="S1108" s="18">
        <v>15.64010339004076</v>
      </c>
      <c r="T1108" s="13">
        <v>43903</v>
      </c>
      <c r="U1108" s="14">
        <v>5.0876749073299997E-3</v>
      </c>
      <c r="V1108" s="14">
        <v>2673</v>
      </c>
      <c r="W1108" s="14">
        <v>0</v>
      </c>
      <c r="X1108" s="14">
        <v>97.704398724088051</v>
      </c>
      <c r="Y1108" s="19">
        <f t="shared" si="35"/>
        <v>-0.97704398724088048</v>
      </c>
    </row>
    <row r="1109" spans="1:25">
      <c r="A1109">
        <v>2516</v>
      </c>
      <c r="B1109" t="s">
        <v>2186</v>
      </c>
      <c r="C1109" t="s">
        <v>2187</v>
      </c>
      <c r="D1109" t="str">
        <f t="shared" si="34"/>
        <v>MktCoin MLM</v>
      </c>
      <c r="E1109" s="3" t="s">
        <v>8887</v>
      </c>
      <c r="F1109" s="3" t="s">
        <v>8883</v>
      </c>
      <c r="G1109" s="3" t="s">
        <v>8883</v>
      </c>
      <c r="H1109" s="4">
        <v>1105</v>
      </c>
      <c r="I1109" s="4">
        <v>114764.0014355367</v>
      </c>
      <c r="J1109" s="6">
        <v>43354</v>
      </c>
      <c r="K1109" s="7">
        <v>4.3999324552714799E-3</v>
      </c>
      <c r="L1109" s="7">
        <v>443</v>
      </c>
      <c r="M1109" s="7">
        <v>5112338.7576298807</v>
      </c>
      <c r="N1109" s="9">
        <v>43373</v>
      </c>
      <c r="O1109" s="10">
        <v>9.1548450291156803E-3</v>
      </c>
      <c r="P1109" s="10">
        <v>1271</v>
      </c>
      <c r="Q1109" s="10">
        <v>10730175.376600711</v>
      </c>
      <c r="R1109" s="10">
        <v>2.0806785381778821</v>
      </c>
      <c r="S1109" s="18">
        <v>2.0806785381778821</v>
      </c>
      <c r="T1109" s="13">
        <v>44367</v>
      </c>
      <c r="U1109" s="16">
        <v>4.6679606400000004E-6</v>
      </c>
      <c r="V1109" s="14">
        <v>2280</v>
      </c>
      <c r="W1109" s="16">
        <v>5646.0379646974261</v>
      </c>
      <c r="X1109" s="16">
        <v>99.949011035957966</v>
      </c>
      <c r="Y1109" s="19">
        <f t="shared" si="35"/>
        <v>-0.99949011035957969</v>
      </c>
    </row>
    <row r="1110" spans="1:25">
      <c r="A1110">
        <v>2517</v>
      </c>
      <c r="B1110" t="s">
        <v>2188</v>
      </c>
      <c r="C1110" t="s">
        <v>2189</v>
      </c>
      <c r="D1110" t="str">
        <f t="shared" si="34"/>
        <v>Animation Vision Cash AVH</v>
      </c>
      <c r="E1110" s="3" t="s">
        <v>8887</v>
      </c>
      <c r="F1110" s="3" t="s">
        <v>8883</v>
      </c>
      <c r="G1110" s="3" t="s">
        <v>8883</v>
      </c>
      <c r="H1110" s="4">
        <v>2368</v>
      </c>
      <c r="I1110" s="4">
        <v>0</v>
      </c>
      <c r="J1110" s="6">
        <v>43333</v>
      </c>
      <c r="K1110" s="7">
        <v>1.17857428267598E-3</v>
      </c>
      <c r="L1110" s="7">
        <v>2988</v>
      </c>
      <c r="M1110" s="7">
        <v>0</v>
      </c>
      <c r="N1110" s="9">
        <v>43358</v>
      </c>
      <c r="O1110" s="10">
        <v>1.69666716828942E-3</v>
      </c>
      <c r="P1110" s="10">
        <v>2774</v>
      </c>
      <c r="Q1110" s="10">
        <v>0</v>
      </c>
      <c r="R1110" s="10">
        <v>1.4395928990042941</v>
      </c>
      <c r="S1110" s="18">
        <v>1.4395928990042941</v>
      </c>
      <c r="T1110" s="13">
        <v>44097</v>
      </c>
      <c r="U1110" s="14">
        <v>1.0246186484E-4</v>
      </c>
      <c r="V1110" s="14">
        <v>2674</v>
      </c>
      <c r="W1110" s="14">
        <v>0</v>
      </c>
      <c r="X1110" s="14">
        <v>93.960992069923648</v>
      </c>
      <c r="Y1110" s="19">
        <f t="shared" si="35"/>
        <v>-0.93960992069923643</v>
      </c>
    </row>
    <row r="1111" spans="1:25">
      <c r="A1111">
        <v>2518</v>
      </c>
      <c r="B1111" t="s">
        <v>2190</v>
      </c>
      <c r="C1111" t="s">
        <v>2191</v>
      </c>
      <c r="D1111" t="str">
        <f t="shared" si="34"/>
        <v>LOCIcoin LOCI</v>
      </c>
      <c r="E1111" s="3" t="s">
        <v>8887</v>
      </c>
      <c r="F1111" s="3" t="s">
        <v>8883</v>
      </c>
      <c r="G1111" s="3" t="s">
        <v>8883</v>
      </c>
      <c r="H1111" s="4">
        <v>1797</v>
      </c>
      <c r="I1111" s="4">
        <v>16661.651712576309</v>
      </c>
      <c r="J1111" s="6">
        <v>43320</v>
      </c>
      <c r="K1111" s="7">
        <v>5.1487859338521999E-2</v>
      </c>
      <c r="L1111" s="7">
        <v>723</v>
      </c>
      <c r="M1111" s="7">
        <v>1880239.3155943451</v>
      </c>
      <c r="N1111" s="9">
        <v>43322</v>
      </c>
      <c r="O1111" s="10">
        <v>5.6754402816295603E-2</v>
      </c>
      <c r="P1111" s="10">
        <v>1791</v>
      </c>
      <c r="Q1111" s="10">
        <v>2072563.530106565</v>
      </c>
      <c r="R1111" s="10">
        <v>1.1022870934125879</v>
      </c>
      <c r="S1111" s="18">
        <v>1.1022870934125879</v>
      </c>
      <c r="T1111" s="13">
        <v>43932</v>
      </c>
      <c r="U1111" s="14">
        <v>3.62872981425E-4</v>
      </c>
      <c r="V1111" s="14">
        <v>2138</v>
      </c>
      <c r="W1111" s="14">
        <v>15018.30814547129</v>
      </c>
      <c r="X1111" s="14">
        <v>99.360625848536273</v>
      </c>
      <c r="Y1111" s="19">
        <f t="shared" si="35"/>
        <v>-0.99360625848536277</v>
      </c>
    </row>
    <row r="1112" spans="1:25">
      <c r="A1112">
        <v>2519</v>
      </c>
      <c r="B1112" t="s">
        <v>2192</v>
      </c>
      <c r="C1112" t="s">
        <v>2193</v>
      </c>
      <c r="D1112" t="str">
        <f t="shared" si="34"/>
        <v>Indicoin INDI</v>
      </c>
      <c r="E1112" s="3" t="s">
        <v>8887</v>
      </c>
      <c r="F1112" s="3" t="s">
        <v>8883</v>
      </c>
      <c r="G1112" s="3" t="s">
        <v>8883</v>
      </c>
      <c r="H1112" s="4">
        <v>0</v>
      </c>
      <c r="I1112" s="4">
        <v>0</v>
      </c>
      <c r="J1112" s="6">
        <v>43368</v>
      </c>
      <c r="K1112" s="7">
        <v>7.7172666788101196E-3</v>
      </c>
      <c r="L1112" s="7">
        <v>4677</v>
      </c>
      <c r="M1112" s="7">
        <v>0</v>
      </c>
      <c r="N1112" s="9">
        <v>43369</v>
      </c>
      <c r="O1112" s="10">
        <v>1.6164343804121E-2</v>
      </c>
      <c r="P1112" s="10">
        <v>2775</v>
      </c>
      <c r="Q1112" s="10">
        <v>0</v>
      </c>
      <c r="R1112" s="10">
        <v>2.094568514588806</v>
      </c>
      <c r="S1112" s="18">
        <v>2.094568514588806</v>
      </c>
      <c r="U1112" s="14"/>
      <c r="V1112" s="14">
        <v>4677</v>
      </c>
      <c r="W1112" s="14"/>
      <c r="X1112" s="14"/>
      <c r="Y1112" s="19">
        <f t="shared" si="35"/>
        <v>0</v>
      </c>
    </row>
    <row r="1113" spans="1:25">
      <c r="A1113">
        <v>2520</v>
      </c>
      <c r="B1113" t="s">
        <v>2194</v>
      </c>
      <c r="C1113" t="s">
        <v>2195</v>
      </c>
      <c r="D1113" t="str">
        <f t="shared" si="34"/>
        <v>Jesus Coin JC</v>
      </c>
      <c r="E1113" s="3" t="s">
        <v>8891</v>
      </c>
      <c r="F1113" s="3" t="s">
        <v>8883</v>
      </c>
      <c r="G1113" s="3" t="s">
        <v>8883</v>
      </c>
      <c r="H1113" s="4">
        <v>0</v>
      </c>
      <c r="I1113" s="4">
        <v>0</v>
      </c>
      <c r="J1113" s="6">
        <v>43319</v>
      </c>
      <c r="K1113" s="8">
        <v>1.5216867723211201E-5</v>
      </c>
      <c r="L1113" s="7">
        <v>1326</v>
      </c>
      <c r="M1113" s="7">
        <v>279831.36032154522</v>
      </c>
      <c r="N1113" s="9">
        <v>43321</v>
      </c>
      <c r="O1113" s="12">
        <v>6.3332459831144701E-5</v>
      </c>
      <c r="P1113" s="10">
        <v>1967</v>
      </c>
      <c r="Q1113" s="10">
        <v>1164655.480314506</v>
      </c>
      <c r="R1113" s="10">
        <v>4.1619905609444121</v>
      </c>
      <c r="S1113" s="18">
        <v>4.1619905609444121</v>
      </c>
      <c r="U1113" s="14"/>
      <c r="V1113" s="14">
        <v>4392</v>
      </c>
      <c r="W1113" s="14"/>
      <c r="X1113" s="14"/>
      <c r="Y1113" s="19">
        <f t="shared" si="35"/>
        <v>0</v>
      </c>
    </row>
    <row r="1114" spans="1:25">
      <c r="A1114">
        <v>2522</v>
      </c>
      <c r="B1114" t="s">
        <v>2196</v>
      </c>
      <c r="C1114" t="s">
        <v>2197</v>
      </c>
      <c r="D1114" t="str">
        <f t="shared" si="34"/>
        <v>Superior Coin SUP</v>
      </c>
      <c r="E1114" s="3" t="s">
        <v>8884</v>
      </c>
      <c r="F1114" s="3" t="s">
        <v>8883</v>
      </c>
      <c r="G1114" s="3" t="s">
        <v>8883</v>
      </c>
      <c r="H1114" s="4">
        <v>2424</v>
      </c>
      <c r="I1114" s="4">
        <v>0</v>
      </c>
      <c r="J1114" s="6">
        <v>43328</v>
      </c>
      <c r="K1114" s="7">
        <v>3.6999041913077203E-4</v>
      </c>
      <c r="L1114" s="7">
        <v>2989</v>
      </c>
      <c r="M1114" s="7">
        <v>0</v>
      </c>
      <c r="N1114" s="9">
        <v>43354</v>
      </c>
      <c r="O1114" s="10">
        <v>9.2807406326755903E-4</v>
      </c>
      <c r="P1114" s="10">
        <v>2776</v>
      </c>
      <c r="Q1114" s="10">
        <v>0</v>
      </c>
      <c r="R1114" s="10">
        <v>2.5083732315228788</v>
      </c>
      <c r="S1114" s="18">
        <v>2.5083732315228788</v>
      </c>
      <c r="T1114" s="13">
        <v>43915</v>
      </c>
      <c r="U1114" s="16">
        <v>6.6237586199000004E-6</v>
      </c>
      <c r="V1114" s="14">
        <v>2675</v>
      </c>
      <c r="W1114" s="16">
        <v>0</v>
      </c>
      <c r="X1114" s="16">
        <v>99.286289868226788</v>
      </c>
      <c r="Y1114" s="19">
        <f t="shared" si="35"/>
        <v>-0.99286289868226785</v>
      </c>
    </row>
    <row r="1115" spans="1:25">
      <c r="A1115">
        <v>2523</v>
      </c>
      <c r="B1115" t="s">
        <v>2198</v>
      </c>
      <c r="C1115" t="s">
        <v>2199</v>
      </c>
      <c r="D1115" t="str">
        <f t="shared" si="34"/>
        <v>Tigereum TIG</v>
      </c>
      <c r="E1115" s="3" t="s">
        <v>8887</v>
      </c>
      <c r="F1115" s="3" t="s">
        <v>8883</v>
      </c>
      <c r="G1115" s="3" t="s">
        <v>8883</v>
      </c>
      <c r="H1115" s="4">
        <v>0</v>
      </c>
      <c r="I1115" s="4">
        <v>0</v>
      </c>
      <c r="J1115" s="6">
        <v>43351</v>
      </c>
      <c r="K1115" s="7">
        <v>1.3855728320777401E-2</v>
      </c>
      <c r="L1115" s="7">
        <v>1388</v>
      </c>
      <c r="M1115" s="7">
        <v>223975.0085445134</v>
      </c>
      <c r="N1115" s="9">
        <v>43378</v>
      </c>
      <c r="O1115" s="10">
        <v>0.121099568903446</v>
      </c>
      <c r="P1115" s="10">
        <v>1816</v>
      </c>
      <c r="Q1115" s="10">
        <v>1988972.5067506749</v>
      </c>
      <c r="R1115" s="10">
        <v>8.7400363300896107</v>
      </c>
      <c r="S1115" s="18">
        <v>8.7400363300896107</v>
      </c>
      <c r="U1115" s="14"/>
      <c r="V1115" s="14">
        <v>4362</v>
      </c>
      <c r="W1115" s="14"/>
      <c r="X1115" s="14"/>
      <c r="Y1115" s="19">
        <f t="shared" si="35"/>
        <v>0</v>
      </c>
    </row>
    <row r="1116" spans="1:25">
      <c r="A1116">
        <v>2524</v>
      </c>
      <c r="B1116" t="s">
        <v>2200</v>
      </c>
      <c r="C1116" t="s">
        <v>2201</v>
      </c>
      <c r="D1116" t="str">
        <f t="shared" si="34"/>
        <v>Universa UTNP</v>
      </c>
      <c r="E1116" s="3" t="s">
        <v>8887</v>
      </c>
      <c r="F1116" s="3" t="s">
        <v>8883</v>
      </c>
      <c r="G1116" s="3" t="s">
        <v>8883</v>
      </c>
      <c r="H1116" s="4">
        <v>495</v>
      </c>
      <c r="I1116" s="4">
        <v>2786772.5474262708</v>
      </c>
      <c r="J1116" s="6">
        <v>43322</v>
      </c>
      <c r="K1116" s="7">
        <v>7.6465127058327198E-3</v>
      </c>
      <c r="L1116" s="7">
        <v>231</v>
      </c>
      <c r="M1116" s="7">
        <v>14118491.8983911</v>
      </c>
      <c r="N1116" s="9">
        <v>43324</v>
      </c>
      <c r="O1116" s="10">
        <v>8.93556699156761E-3</v>
      </c>
      <c r="P1116" s="10">
        <v>1135</v>
      </c>
      <c r="Q1116" s="10">
        <v>16498596.81547989</v>
      </c>
      <c r="R1116" s="10">
        <v>1.168580676620286</v>
      </c>
      <c r="S1116" s="18">
        <v>1.168580676620286</v>
      </c>
      <c r="T1116" s="13">
        <v>44494</v>
      </c>
      <c r="U1116" s="14">
        <v>9.1735063788981404E-4</v>
      </c>
      <c r="V1116" s="14">
        <v>2540</v>
      </c>
      <c r="W1116" s="14">
        <v>0</v>
      </c>
      <c r="X1116" s="14">
        <v>89.733716520109937</v>
      </c>
      <c r="Y1116" s="19">
        <f t="shared" si="35"/>
        <v>-0.89733716520109941</v>
      </c>
    </row>
    <row r="1117" spans="1:25">
      <c r="A1117">
        <v>2525</v>
      </c>
      <c r="B1117" t="s">
        <v>2202</v>
      </c>
      <c r="C1117" t="s">
        <v>2203</v>
      </c>
      <c r="D1117" t="str">
        <f t="shared" si="34"/>
        <v>Alphacat ACAT</v>
      </c>
      <c r="E1117" s="3" t="s">
        <v>8887</v>
      </c>
      <c r="F1117" s="3" t="s">
        <v>8883</v>
      </c>
      <c r="G1117" s="3" t="s">
        <v>8883</v>
      </c>
      <c r="H1117" s="4">
        <v>886</v>
      </c>
      <c r="I1117" s="4">
        <v>492056.340901524</v>
      </c>
      <c r="J1117" s="6">
        <v>44014</v>
      </c>
      <c r="K1117" s="8">
        <v>9.4499176675900002E-5</v>
      </c>
      <c r="L1117" s="7">
        <v>1314</v>
      </c>
      <c r="M1117" s="7">
        <v>289071.18321297201</v>
      </c>
      <c r="N1117" s="9">
        <v>44324</v>
      </c>
      <c r="O1117" s="10">
        <v>9.0819799999999999E-3</v>
      </c>
      <c r="P1117" s="10">
        <v>1322</v>
      </c>
      <c r="Q1117" s="10">
        <v>9457230.0700000003</v>
      </c>
      <c r="R1117" s="10">
        <v>96.106445785745819</v>
      </c>
      <c r="S1117" s="18">
        <v>96.106445785745819</v>
      </c>
      <c r="T1117" s="13">
        <v>44477</v>
      </c>
      <c r="U1117" s="16">
        <v>2.7397655838830999E-5</v>
      </c>
      <c r="V1117" s="14">
        <v>1638</v>
      </c>
      <c r="W1117" s="16">
        <v>156053.17000000001</v>
      </c>
      <c r="X1117" s="16">
        <v>99.698329484993025</v>
      </c>
      <c r="Y1117" s="19">
        <f t="shared" si="35"/>
        <v>-0.9969832948499302</v>
      </c>
    </row>
    <row r="1118" spans="1:25">
      <c r="A1118">
        <v>2526</v>
      </c>
      <c r="B1118" t="s">
        <v>2204</v>
      </c>
      <c r="C1118" t="s">
        <v>2205</v>
      </c>
      <c r="D1118" t="str">
        <f t="shared" si="34"/>
        <v>Envion EVN</v>
      </c>
      <c r="E1118" s="3" t="s">
        <v>8887</v>
      </c>
      <c r="F1118" s="3" t="s">
        <v>8883</v>
      </c>
      <c r="G1118" s="3" t="s">
        <v>8883</v>
      </c>
      <c r="H1118" s="4">
        <v>1258</v>
      </c>
      <c r="I1118" s="4">
        <v>16843964.144601692</v>
      </c>
      <c r="J1118" s="6">
        <v>43426</v>
      </c>
      <c r="K1118" s="7">
        <v>1.92466904625E-2</v>
      </c>
      <c r="L1118" s="7">
        <v>669</v>
      </c>
      <c r="M1118" s="7">
        <v>2143482.6267089499</v>
      </c>
      <c r="N1118" s="9">
        <v>43765</v>
      </c>
      <c r="O1118" s="10">
        <v>0.21062398246299999</v>
      </c>
      <c r="P1118" s="10">
        <v>1004</v>
      </c>
      <c r="Q1118" s="10">
        <v>25107329.795289122</v>
      </c>
      <c r="R1118" s="10">
        <v>10.94338701364668</v>
      </c>
      <c r="S1118" s="18">
        <v>10.94338701364668</v>
      </c>
      <c r="T1118" s="13">
        <v>44024</v>
      </c>
      <c r="U1118" s="14">
        <v>6.5897309005800001E-2</v>
      </c>
      <c r="V1118" s="14">
        <v>652</v>
      </c>
      <c r="W1118" s="14">
        <v>8396997.1244867165</v>
      </c>
      <c r="X1118" s="14">
        <v>68.713292648250018</v>
      </c>
      <c r="Y1118" s="19">
        <f t="shared" si="35"/>
        <v>-0.68713292648250013</v>
      </c>
    </row>
    <row r="1119" spans="1:25">
      <c r="A1119">
        <v>2527</v>
      </c>
      <c r="B1119" t="s">
        <v>2206</v>
      </c>
      <c r="C1119" t="s">
        <v>2207</v>
      </c>
      <c r="D1119" t="str">
        <f t="shared" si="34"/>
        <v>SureRemit RMT</v>
      </c>
      <c r="E1119" s="3" t="s">
        <v>8887</v>
      </c>
      <c r="F1119" s="3" t="s">
        <v>8883</v>
      </c>
      <c r="G1119" s="3" t="s">
        <v>8883</v>
      </c>
      <c r="H1119" s="4">
        <v>1328</v>
      </c>
      <c r="I1119" s="4">
        <v>731358.08418000001</v>
      </c>
      <c r="J1119" s="6">
        <v>43753</v>
      </c>
      <c r="K1119" s="7">
        <v>2.6805300563499998E-4</v>
      </c>
      <c r="L1119" s="7">
        <v>1520</v>
      </c>
      <c r="M1119" s="7">
        <v>134026.5028175</v>
      </c>
      <c r="N1119" s="9">
        <v>44321</v>
      </c>
      <c r="O1119" s="10">
        <v>2.349902887715E-2</v>
      </c>
      <c r="P1119" s="10">
        <v>1239</v>
      </c>
      <c r="Q1119" s="10">
        <v>11749514.438575</v>
      </c>
      <c r="R1119" s="10">
        <v>87.665604873492626</v>
      </c>
      <c r="S1119" s="18">
        <v>87.665604873492626</v>
      </c>
      <c r="T1119" s="13">
        <v>44596</v>
      </c>
      <c r="U1119" s="14">
        <v>5.2129330584156706E-4</v>
      </c>
      <c r="V1119" s="14">
        <v>1523</v>
      </c>
      <c r="W1119" s="14">
        <v>260646.65292078361</v>
      </c>
      <c r="X1119" s="14">
        <v>97.781638941052321</v>
      </c>
      <c r="Y1119" s="19">
        <f t="shared" si="35"/>
        <v>-0.97781638941052318</v>
      </c>
    </row>
    <row r="1120" spans="1:25">
      <c r="A1120">
        <v>2528</v>
      </c>
      <c r="B1120" t="s">
        <v>2208</v>
      </c>
      <c r="C1120" t="s">
        <v>2209</v>
      </c>
      <c r="D1120" t="str">
        <f t="shared" si="34"/>
        <v>Dether DTH</v>
      </c>
      <c r="E1120" s="3" t="s">
        <v>3686</v>
      </c>
      <c r="F1120" s="3" t="s">
        <v>8883</v>
      </c>
      <c r="G1120" s="3" t="s">
        <v>8883</v>
      </c>
      <c r="H1120" s="4">
        <v>1562</v>
      </c>
      <c r="I1120" s="4">
        <v>84789.274932515007</v>
      </c>
      <c r="J1120" s="6">
        <v>43903</v>
      </c>
      <c r="K1120" s="7">
        <v>7.75294949399E-4</v>
      </c>
      <c r="L1120" s="7">
        <v>1634</v>
      </c>
      <c r="M1120" s="7">
        <v>84789.274932515007</v>
      </c>
      <c r="N1120" s="9">
        <v>44040</v>
      </c>
      <c r="O1120" s="10">
        <v>8.6222221044900002E-2</v>
      </c>
      <c r="P1120" s="10">
        <v>1440</v>
      </c>
      <c r="Q1120" s="10">
        <v>6628769.45823</v>
      </c>
      <c r="R1120" s="10">
        <v>111.2121536606662</v>
      </c>
      <c r="S1120" s="18">
        <v>111.2121536606662</v>
      </c>
      <c r="T1120" s="13">
        <v>44481</v>
      </c>
      <c r="U1120" s="14">
        <v>1.2843435182167339E-3</v>
      </c>
      <c r="V1120" s="14">
        <v>1377</v>
      </c>
      <c r="W1120" s="14">
        <v>422740.47999999998</v>
      </c>
      <c r="X1120" s="14">
        <v>98.510426311625721</v>
      </c>
      <c r="Y1120" s="19">
        <f t="shared" si="35"/>
        <v>-0.98510426311625721</v>
      </c>
    </row>
    <row r="1121" spans="1:25">
      <c r="A1121">
        <v>2529</v>
      </c>
      <c r="B1121" t="s">
        <v>2210</v>
      </c>
      <c r="C1121" t="s">
        <v>2211</v>
      </c>
      <c r="D1121" t="str">
        <f t="shared" si="34"/>
        <v>Cashaa CAS</v>
      </c>
      <c r="E1121" s="3" t="s">
        <v>3686</v>
      </c>
      <c r="F1121" s="3" t="s">
        <v>8883</v>
      </c>
      <c r="G1121" s="3" t="s">
        <v>8883</v>
      </c>
      <c r="H1121" s="4">
        <v>440</v>
      </c>
      <c r="I1121" s="4">
        <v>3437013.4904360799</v>
      </c>
      <c r="J1121" s="6">
        <v>43903</v>
      </c>
      <c r="K1121" s="7">
        <v>1.9545315373300002E-3</v>
      </c>
      <c r="L1121" s="7">
        <v>546</v>
      </c>
      <c r="M1121" s="7">
        <v>3437013.4904360799</v>
      </c>
      <c r="N1121" s="9">
        <v>44249</v>
      </c>
      <c r="O1121" s="10">
        <v>0.22902703999999999</v>
      </c>
      <c r="P1121" s="10">
        <v>481</v>
      </c>
      <c r="Q1121" s="10">
        <v>140492921.86000001</v>
      </c>
      <c r="R1121" s="10">
        <v>117.1774594708581</v>
      </c>
      <c r="S1121" s="18">
        <v>117.1774594708581</v>
      </c>
      <c r="T1121" s="13">
        <v>44687</v>
      </c>
      <c r="U1121" s="14">
        <v>7.6067191268764014E-3</v>
      </c>
      <c r="V1121" s="14">
        <v>714</v>
      </c>
      <c r="W1121" s="14">
        <v>6470248.4100000001</v>
      </c>
      <c r="X1121" s="14">
        <v>96.678680767617479</v>
      </c>
      <c r="Y1121" s="19">
        <f t="shared" si="35"/>
        <v>-0.96678680767617475</v>
      </c>
    </row>
    <row r="1122" spans="1:25">
      <c r="A1122">
        <v>2530</v>
      </c>
      <c r="B1122" t="s">
        <v>2212</v>
      </c>
      <c r="C1122" t="s">
        <v>2213</v>
      </c>
      <c r="D1122" t="str">
        <f t="shared" si="34"/>
        <v>Fusion FSN</v>
      </c>
      <c r="E1122" s="3" t="s">
        <v>8894</v>
      </c>
      <c r="F1122" s="3" t="s">
        <v>8883</v>
      </c>
      <c r="G1122" s="3" t="s">
        <v>8883</v>
      </c>
      <c r="H1122" s="4">
        <v>430</v>
      </c>
      <c r="I1122" s="4">
        <v>3519295.7258028798</v>
      </c>
      <c r="J1122" s="6">
        <v>43904</v>
      </c>
      <c r="K1122" s="7">
        <v>7.7526852467100005E-2</v>
      </c>
      <c r="L1122" s="7">
        <v>581</v>
      </c>
      <c r="M1122" s="7">
        <v>3032334.97297417</v>
      </c>
      <c r="N1122" s="9">
        <v>44319</v>
      </c>
      <c r="O1122" s="10">
        <v>2.7120939100000001</v>
      </c>
      <c r="P1122" s="10">
        <v>461</v>
      </c>
      <c r="Q1122" s="10">
        <v>158392971.69</v>
      </c>
      <c r="R1122" s="10">
        <v>34.982639223628077</v>
      </c>
      <c r="S1122" s="18">
        <v>34.982639223628077</v>
      </c>
      <c r="T1122" s="13">
        <v>44397</v>
      </c>
      <c r="U1122" s="14">
        <v>0.32197795000000001</v>
      </c>
      <c r="V1122" s="14">
        <v>476</v>
      </c>
      <c r="W1122" s="14">
        <v>22679097.359999999</v>
      </c>
      <c r="X1122" s="14">
        <v>88.128067807209518</v>
      </c>
      <c r="Y1122" s="19">
        <f t="shared" si="35"/>
        <v>-0.8812806780720952</v>
      </c>
    </row>
    <row r="1123" spans="1:25">
      <c r="A1123">
        <v>2532</v>
      </c>
      <c r="B1123" t="s">
        <v>2214</v>
      </c>
      <c r="C1123" t="s">
        <v>2215</v>
      </c>
      <c r="D1123" t="str">
        <f t="shared" si="34"/>
        <v>Etherecash ECH</v>
      </c>
      <c r="E1123" s="3" t="s">
        <v>8887</v>
      </c>
      <c r="F1123" s="3" t="s">
        <v>8883</v>
      </c>
      <c r="G1123" s="3" t="s">
        <v>8883</v>
      </c>
      <c r="H1123" s="4">
        <v>0</v>
      </c>
      <c r="I1123" s="4">
        <v>0</v>
      </c>
      <c r="J1123" s="6">
        <v>43353</v>
      </c>
      <c r="K1123" s="7">
        <v>3.00323916599154E-3</v>
      </c>
      <c r="L1123" s="7">
        <v>4678</v>
      </c>
      <c r="M1123" s="7">
        <v>0</v>
      </c>
      <c r="N1123" s="9">
        <v>43364</v>
      </c>
      <c r="O1123" s="10">
        <v>6.7410506308078794E-2</v>
      </c>
      <c r="P1123" s="10">
        <v>2777</v>
      </c>
      <c r="Q1123" s="10">
        <v>0</v>
      </c>
      <c r="R1123" s="10">
        <v>22.44593340131896</v>
      </c>
      <c r="S1123" s="18">
        <v>22.44593340131896</v>
      </c>
      <c r="U1123" s="14"/>
      <c r="V1123" s="14">
        <v>4678</v>
      </c>
      <c r="W1123" s="14"/>
      <c r="X1123" s="14"/>
      <c r="Y1123" s="19">
        <f t="shared" si="35"/>
        <v>0</v>
      </c>
    </row>
    <row r="1124" spans="1:25">
      <c r="A1124">
        <v>2533</v>
      </c>
      <c r="B1124" t="s">
        <v>2216</v>
      </c>
      <c r="C1124" t="s">
        <v>2217</v>
      </c>
      <c r="D1124" t="str">
        <f t="shared" si="34"/>
        <v>Restart Energy MWAT MWAT</v>
      </c>
      <c r="E1124" s="3" t="s">
        <v>8885</v>
      </c>
      <c r="F1124" s="3" t="s">
        <v>8883</v>
      </c>
      <c r="G1124" s="3" t="s">
        <v>8883</v>
      </c>
      <c r="H1124" s="4">
        <v>721</v>
      </c>
      <c r="I1124" s="4">
        <v>1105254.802627448</v>
      </c>
      <c r="J1124" s="6">
        <v>44139</v>
      </c>
      <c r="K1124" s="7">
        <v>1.65304203779E-3</v>
      </c>
      <c r="L1124" s="7">
        <v>997</v>
      </c>
      <c r="M1124" s="7">
        <v>826521.01889499999</v>
      </c>
      <c r="N1124" s="9">
        <v>44388</v>
      </c>
      <c r="O1124" s="10">
        <v>6.3508350874290007E-2</v>
      </c>
      <c r="P1124" s="10">
        <v>917</v>
      </c>
      <c r="Q1124" s="10">
        <v>31754175.437144998</v>
      </c>
      <c r="R1124" s="10">
        <v>38.41907793173619</v>
      </c>
      <c r="S1124" s="18">
        <v>38.41907793173619</v>
      </c>
      <c r="T1124" s="13">
        <v>44528</v>
      </c>
      <c r="U1124" s="14">
        <v>7.0382776221913513E-3</v>
      </c>
      <c r="V1124" s="14">
        <v>834</v>
      </c>
      <c r="W1124" s="14">
        <v>3519138.811095675</v>
      </c>
      <c r="X1124" s="14">
        <v>88.917555683152457</v>
      </c>
      <c r="Y1124" s="19">
        <f t="shared" si="35"/>
        <v>-0.8891755568315246</v>
      </c>
    </row>
    <row r="1125" spans="1:25">
      <c r="A1125">
        <v>2534</v>
      </c>
      <c r="B1125" t="s">
        <v>2218</v>
      </c>
      <c r="C1125" t="s">
        <v>2219</v>
      </c>
      <c r="D1125" t="str">
        <f t="shared" si="34"/>
        <v>Gladius Token GLA</v>
      </c>
      <c r="E1125" s="3" t="s">
        <v>8887</v>
      </c>
      <c r="F1125" s="3" t="s">
        <v>8883</v>
      </c>
      <c r="G1125" s="3" t="s">
        <v>8883</v>
      </c>
      <c r="H1125" s="4">
        <v>0</v>
      </c>
      <c r="I1125" s="4">
        <v>0</v>
      </c>
      <c r="J1125" s="6">
        <v>43327</v>
      </c>
      <c r="K1125" s="7">
        <v>9.3103170394897503E-2</v>
      </c>
      <c r="L1125" s="7">
        <v>855</v>
      </c>
      <c r="M1125" s="7">
        <v>1315128.6894016711</v>
      </c>
      <c r="N1125" s="9">
        <v>43340</v>
      </c>
      <c r="O1125" s="10">
        <v>0.156651645898819</v>
      </c>
      <c r="P1125" s="10">
        <v>1767</v>
      </c>
      <c r="Q1125" s="10">
        <v>2265022.440008407</v>
      </c>
      <c r="R1125" s="10">
        <v>1.6825597370570771</v>
      </c>
      <c r="S1125" s="18">
        <v>1.6825597370570771</v>
      </c>
      <c r="U1125" s="14"/>
      <c r="V1125" s="14">
        <v>4346</v>
      </c>
      <c r="W1125" s="14"/>
      <c r="X1125" s="14"/>
      <c r="Y1125" s="19">
        <f t="shared" si="35"/>
        <v>0</v>
      </c>
    </row>
    <row r="1126" spans="1:25">
      <c r="A1126">
        <v>2535</v>
      </c>
      <c r="B1126" t="s">
        <v>2220</v>
      </c>
      <c r="C1126" t="s">
        <v>2221</v>
      </c>
      <c r="D1126" t="str">
        <f t="shared" si="34"/>
        <v>Edge DADI</v>
      </c>
      <c r="E1126" s="3" t="s">
        <v>1772</v>
      </c>
      <c r="F1126" s="3" t="s">
        <v>8883</v>
      </c>
      <c r="G1126" s="3" t="s">
        <v>8883</v>
      </c>
      <c r="H1126" s="4">
        <v>652</v>
      </c>
      <c r="I1126" s="4">
        <v>1413308.21936819</v>
      </c>
      <c r="J1126" s="6">
        <v>43939</v>
      </c>
      <c r="K1126" s="7">
        <v>1.0959793429200001E-2</v>
      </c>
      <c r="L1126" s="7">
        <v>826</v>
      </c>
      <c r="M1126" s="7">
        <v>1409101.8499605299</v>
      </c>
      <c r="N1126" s="9">
        <v>44516</v>
      </c>
      <c r="O1126" s="10">
        <v>4.7385470451842746</v>
      </c>
      <c r="P1126" s="10">
        <v>2610</v>
      </c>
      <c r="Q1126" s="10">
        <v>0</v>
      </c>
      <c r="R1126" s="10">
        <v>432.35733189636949</v>
      </c>
      <c r="S1126" s="18">
        <v>432.35733189636949</v>
      </c>
      <c r="T1126" s="13">
        <v>44517</v>
      </c>
      <c r="U1126" s="14">
        <v>0</v>
      </c>
      <c r="V1126" s="14">
        <v>2591</v>
      </c>
      <c r="W1126" s="14">
        <v>0</v>
      </c>
      <c r="X1126" s="14">
        <v>100</v>
      </c>
      <c r="Y1126" s="19">
        <f t="shared" si="35"/>
        <v>-1</v>
      </c>
    </row>
    <row r="1127" spans="1:25">
      <c r="A1127">
        <v>2536</v>
      </c>
      <c r="B1127" t="s">
        <v>2222</v>
      </c>
      <c r="C1127" t="s">
        <v>2223</v>
      </c>
      <c r="D1127" t="str">
        <f t="shared" si="34"/>
        <v>Neurotoken NTK</v>
      </c>
      <c r="E1127" s="3" t="s">
        <v>1772</v>
      </c>
      <c r="F1127" s="3" t="s">
        <v>8883</v>
      </c>
      <c r="G1127" s="3" t="s">
        <v>8883</v>
      </c>
      <c r="H1127" s="4">
        <v>880</v>
      </c>
      <c r="I1127" s="4">
        <v>512342.53234221198</v>
      </c>
      <c r="J1127" s="6">
        <v>43970</v>
      </c>
      <c r="K1127" s="7">
        <v>1.7037217720200001E-3</v>
      </c>
      <c r="L1127" s="7">
        <v>1198</v>
      </c>
      <c r="M1127" s="7">
        <v>426528.43979146198</v>
      </c>
      <c r="N1127" s="9">
        <v>44342</v>
      </c>
      <c r="O1127" s="10">
        <v>0.11605111999999999</v>
      </c>
      <c r="P1127" s="10">
        <v>1347</v>
      </c>
      <c r="Q1127" s="10">
        <v>8608550.5899999999</v>
      </c>
      <c r="R1127" s="10">
        <v>68.116239344881521</v>
      </c>
      <c r="S1127" s="18">
        <v>68.116239344881521</v>
      </c>
      <c r="T1127" s="13">
        <v>44681</v>
      </c>
      <c r="U1127" s="14">
        <v>4.9366054722265263E-3</v>
      </c>
      <c r="V1127" s="14">
        <v>1397</v>
      </c>
      <c r="W1127" s="14">
        <v>389927.96</v>
      </c>
      <c r="X1127" s="14">
        <v>95.746180241753336</v>
      </c>
      <c r="Y1127" s="19">
        <f t="shared" si="35"/>
        <v>-0.95746180241753331</v>
      </c>
    </row>
    <row r="1128" spans="1:25">
      <c r="A1128">
        <v>2537</v>
      </c>
      <c r="B1128" t="s">
        <v>2224</v>
      </c>
      <c r="C1128" t="s">
        <v>2225</v>
      </c>
      <c r="D1128" t="str">
        <f t="shared" si="34"/>
        <v>Gems  GEM</v>
      </c>
      <c r="E1128" s="3" t="s">
        <v>3686</v>
      </c>
      <c r="F1128" s="3" t="s">
        <v>8883</v>
      </c>
      <c r="G1128" s="3" t="s">
        <v>8883</v>
      </c>
      <c r="H1128" s="4">
        <v>1083</v>
      </c>
      <c r="I1128" s="4">
        <v>139626.90873875099</v>
      </c>
      <c r="J1128" s="6">
        <v>43362</v>
      </c>
      <c r="K1128" s="7">
        <v>1.2008399999999999E-3</v>
      </c>
      <c r="L1128" s="7">
        <v>748</v>
      </c>
      <c r="M1128" s="7">
        <v>1743275.2830399999</v>
      </c>
      <c r="N1128" s="9">
        <v>43375</v>
      </c>
      <c r="O1128" s="10">
        <v>5.05946E-3</v>
      </c>
      <c r="P1128" s="10">
        <v>1510</v>
      </c>
      <c r="Q1128" s="10">
        <v>5370989.82601</v>
      </c>
      <c r="R1128" s="10">
        <v>4.2132673795010156</v>
      </c>
      <c r="S1128" s="18">
        <v>4.2132673795010156</v>
      </c>
      <c r="T1128" s="13">
        <v>43964</v>
      </c>
      <c r="U1128" s="16">
        <v>3.1669977184699997E-5</v>
      </c>
      <c r="V1128" s="14">
        <v>1836</v>
      </c>
      <c r="W1128" s="16">
        <v>69956.9572424574</v>
      </c>
      <c r="X1128" s="16">
        <v>99.374044321237847</v>
      </c>
      <c r="Y1128" s="19">
        <f t="shared" si="35"/>
        <v>-0.99374044321237842</v>
      </c>
    </row>
    <row r="1129" spans="1:25">
      <c r="A1129">
        <v>2538</v>
      </c>
      <c r="B1129" t="s">
        <v>2226</v>
      </c>
      <c r="C1129" t="s">
        <v>2227</v>
      </c>
      <c r="D1129" t="str">
        <f t="shared" si="34"/>
        <v>Nectar NEC</v>
      </c>
      <c r="E1129" s="3" t="s">
        <v>3686</v>
      </c>
      <c r="F1129" s="3" t="s">
        <v>8883</v>
      </c>
      <c r="G1129" s="3" t="s">
        <v>8883</v>
      </c>
      <c r="H1129" s="4">
        <v>374</v>
      </c>
      <c r="I1129" s="4">
        <v>4612700.9432616448</v>
      </c>
      <c r="J1129" s="6">
        <v>43328</v>
      </c>
      <c r="K1129" s="7">
        <v>0.20598964393138899</v>
      </c>
      <c r="L1129" s="7">
        <v>201</v>
      </c>
      <c r="M1129" s="7">
        <v>16963869.642032821</v>
      </c>
      <c r="N1129" s="9">
        <v>43377</v>
      </c>
      <c r="O1129" s="10">
        <v>0.57311999797821001</v>
      </c>
      <c r="P1129" s="10">
        <v>799</v>
      </c>
      <c r="Q1129" s="10">
        <v>47198163.700806141</v>
      </c>
      <c r="R1129" s="10">
        <v>2.7822757835782501</v>
      </c>
      <c r="S1129" s="18">
        <v>2.7822757835782501</v>
      </c>
      <c r="T1129" s="13">
        <v>43907</v>
      </c>
      <c r="U1129" s="14">
        <v>3.9900711338400001E-2</v>
      </c>
      <c r="V1129" s="14">
        <v>854</v>
      </c>
      <c r="W1129" s="14">
        <v>3285944.1516120601</v>
      </c>
      <c r="X1129" s="14">
        <v>93.037983061286056</v>
      </c>
      <c r="Y1129" s="19">
        <f t="shared" si="35"/>
        <v>-0.93037983061286056</v>
      </c>
    </row>
    <row r="1130" spans="1:25">
      <c r="A1130">
        <v>2539</v>
      </c>
      <c r="B1130" t="s">
        <v>2228</v>
      </c>
      <c r="C1130" t="s">
        <v>2229</v>
      </c>
      <c r="D1130" t="str">
        <f t="shared" si="34"/>
        <v>Ren REN</v>
      </c>
      <c r="E1130" s="3" t="s">
        <v>8887</v>
      </c>
      <c r="F1130" s="3" t="s">
        <v>8883</v>
      </c>
      <c r="G1130" s="3" t="s">
        <v>8883</v>
      </c>
      <c r="H1130" s="4">
        <v>106</v>
      </c>
      <c r="I1130" s="4">
        <v>35677986.530927896</v>
      </c>
      <c r="J1130" s="6">
        <v>43431</v>
      </c>
      <c r="K1130" s="7">
        <v>1.54769E-2</v>
      </c>
      <c r="L1130" s="7">
        <v>283</v>
      </c>
      <c r="M1130" s="7">
        <v>10705172.008561499</v>
      </c>
      <c r="N1130" s="9">
        <v>44247</v>
      </c>
      <c r="O1130" s="10">
        <v>1.82718691</v>
      </c>
      <c r="P1130" s="10">
        <v>138</v>
      </c>
      <c r="Q1130" s="10">
        <v>1405709922.0799999</v>
      </c>
      <c r="R1130" s="10">
        <v>118.05897240403441</v>
      </c>
      <c r="S1130" s="18">
        <v>118.05897240403441</v>
      </c>
      <c r="T1130" s="13">
        <v>44585</v>
      </c>
      <c r="U1130" s="14">
        <v>0.24537863222205511</v>
      </c>
      <c r="V1130" s="14">
        <v>144</v>
      </c>
      <c r="W1130" s="14">
        <v>277244527.36000001</v>
      </c>
      <c r="X1130" s="14">
        <v>86.570687931315419</v>
      </c>
      <c r="Y1130" s="19">
        <f t="shared" si="35"/>
        <v>-0.86570687931315415</v>
      </c>
    </row>
    <row r="1131" spans="1:25">
      <c r="A1131">
        <v>2540</v>
      </c>
      <c r="B1131" t="s">
        <v>2230</v>
      </c>
      <c r="C1131" t="s">
        <v>2231</v>
      </c>
      <c r="D1131" t="str">
        <f t="shared" si="34"/>
        <v>Litecoin Cash LCC</v>
      </c>
      <c r="E1131" s="3" t="s">
        <v>8881</v>
      </c>
      <c r="F1131" s="3" t="s">
        <v>8883</v>
      </c>
      <c r="G1131" s="3" t="s">
        <v>8883</v>
      </c>
      <c r="H1131" s="4">
        <v>531</v>
      </c>
      <c r="I1131" s="4">
        <v>2330149.4156404501</v>
      </c>
      <c r="J1131" s="6">
        <v>44137</v>
      </c>
      <c r="K1131" s="7">
        <v>1.6897800000000001E-3</v>
      </c>
      <c r="L1131" s="7">
        <v>853</v>
      </c>
      <c r="M1131" s="7">
        <v>1318266.2209920699</v>
      </c>
      <c r="N1131" s="9">
        <v>44323</v>
      </c>
      <c r="O1131" s="10">
        <v>0.32471615999999998</v>
      </c>
      <c r="P1131" s="10">
        <v>1098</v>
      </c>
      <c r="Q1131" s="10">
        <v>18205853.710000001</v>
      </c>
      <c r="R1131" s="10">
        <v>192.16475517522991</v>
      </c>
      <c r="S1131" s="18">
        <v>192.16475517522991</v>
      </c>
      <c r="T1131" s="13">
        <v>44681</v>
      </c>
      <c r="U1131" s="14">
        <v>5.0355151620283421E-3</v>
      </c>
      <c r="V1131" s="14">
        <v>798</v>
      </c>
      <c r="W1131" s="14">
        <v>4328870.4000000004</v>
      </c>
      <c r="X1131" s="14">
        <v>98.44925637146352</v>
      </c>
      <c r="Y1131" s="19">
        <f t="shared" si="35"/>
        <v>-0.98449256371463523</v>
      </c>
    </row>
    <row r="1132" spans="1:25">
      <c r="A1132">
        <v>2541</v>
      </c>
      <c r="B1132" t="s">
        <v>2232</v>
      </c>
      <c r="C1132" t="s">
        <v>2233</v>
      </c>
      <c r="D1132" t="str">
        <f t="shared" si="34"/>
        <v>Storiqa STQ</v>
      </c>
      <c r="E1132" s="3" t="s">
        <v>8887</v>
      </c>
      <c r="F1132" s="3" t="s">
        <v>8883</v>
      </c>
      <c r="G1132" s="3" t="s">
        <v>8883</v>
      </c>
      <c r="H1132" s="4">
        <v>1435</v>
      </c>
      <c r="I1132" s="4">
        <v>220115.88487871501</v>
      </c>
      <c r="J1132" s="6">
        <v>43328</v>
      </c>
      <c r="K1132" s="7">
        <v>1.7289866227656601E-3</v>
      </c>
      <c r="L1132" s="7">
        <v>232</v>
      </c>
      <c r="M1132" s="7">
        <v>14115568.14113152</v>
      </c>
      <c r="N1132" s="9">
        <v>43356</v>
      </c>
      <c r="O1132" s="10">
        <v>2.8906513471156402E-3</v>
      </c>
      <c r="P1132" s="10">
        <v>956</v>
      </c>
      <c r="Q1132" s="10">
        <v>28388733.035080791</v>
      </c>
      <c r="R1132" s="10">
        <v>1.671876062575776</v>
      </c>
      <c r="S1132" s="18">
        <v>1.671876062575776</v>
      </c>
      <c r="T1132" s="13">
        <v>44097</v>
      </c>
      <c r="U1132" s="16">
        <v>3.2111642799999999E-6</v>
      </c>
      <c r="V1132" s="14">
        <v>1973</v>
      </c>
      <c r="W1132" s="16">
        <v>35068.732071083003</v>
      </c>
      <c r="X1132" s="16">
        <v>99.888912086087302</v>
      </c>
      <c r="Y1132" s="19">
        <f t="shared" si="35"/>
        <v>-0.998889120860873</v>
      </c>
    </row>
    <row r="1133" spans="1:25">
      <c r="A1133">
        <v>2542</v>
      </c>
      <c r="B1133" t="s">
        <v>2234</v>
      </c>
      <c r="C1133" t="s">
        <v>2235</v>
      </c>
      <c r="D1133" t="str">
        <f t="shared" si="34"/>
        <v>Tidex Token TDX</v>
      </c>
      <c r="E1133" s="3" t="s">
        <v>3686</v>
      </c>
      <c r="F1133" s="3" t="s">
        <v>8883</v>
      </c>
      <c r="G1133" s="3" t="s">
        <v>8883</v>
      </c>
      <c r="H1133" s="4">
        <v>852</v>
      </c>
      <c r="I1133" s="4">
        <v>590749.47205283202</v>
      </c>
      <c r="J1133" s="6">
        <v>43350</v>
      </c>
      <c r="K1133" s="7">
        <v>3.4286999999999998E-3</v>
      </c>
      <c r="L1133" s="7">
        <v>1370</v>
      </c>
      <c r="M1133" s="7">
        <v>235355.83637400001</v>
      </c>
      <c r="N1133" s="9">
        <v>43759</v>
      </c>
      <c r="O1133" s="10">
        <v>0.67232182519000006</v>
      </c>
      <c r="P1133" s="10">
        <v>1470</v>
      </c>
      <c r="Q1133" s="10">
        <v>6159878.48845925</v>
      </c>
      <c r="R1133" s="10">
        <v>196.08651243620031</v>
      </c>
      <c r="S1133" s="18">
        <v>196.08651243620031</v>
      </c>
      <c r="T1133" s="13">
        <v>44244</v>
      </c>
      <c r="U1133" s="14">
        <v>1.9996070000000001E-2</v>
      </c>
      <c r="V1133" s="14">
        <v>1188</v>
      </c>
      <c r="W1133" s="14">
        <v>862506.86</v>
      </c>
      <c r="X1133" s="14">
        <v>97.025818700092159</v>
      </c>
      <c r="Y1133" s="19">
        <f t="shared" si="35"/>
        <v>-0.97025818700092159</v>
      </c>
    </row>
    <row r="1134" spans="1:25">
      <c r="A1134">
        <v>2543</v>
      </c>
      <c r="B1134" t="s">
        <v>2236</v>
      </c>
      <c r="C1134" t="s">
        <v>2237</v>
      </c>
      <c r="D1134" t="str">
        <f t="shared" si="34"/>
        <v>Concensum CEN</v>
      </c>
      <c r="E1134" s="3" t="s">
        <v>8893</v>
      </c>
      <c r="F1134" s="3" t="s">
        <v>8883</v>
      </c>
      <c r="G1134" s="3" t="s">
        <v>8883</v>
      </c>
      <c r="H1134" s="4">
        <v>0</v>
      </c>
      <c r="I1134" s="4">
        <v>0</v>
      </c>
      <c r="J1134" s="6">
        <v>43355</v>
      </c>
      <c r="K1134" s="7">
        <v>2.9956040903925899E-2</v>
      </c>
      <c r="L1134" s="7">
        <v>1058</v>
      </c>
      <c r="M1134" s="7">
        <v>685362.00383949769</v>
      </c>
      <c r="N1134" s="9">
        <v>43419</v>
      </c>
      <c r="O1134" s="10">
        <v>7.0251157948499995E-2</v>
      </c>
      <c r="P1134" s="10">
        <v>1775</v>
      </c>
      <c r="Q1134" s="10">
        <v>2189546.2696939092</v>
      </c>
      <c r="R1134" s="10">
        <v>2.3451416084591208</v>
      </c>
      <c r="S1134" s="18">
        <v>2.3451416084591208</v>
      </c>
      <c r="U1134" s="14"/>
      <c r="V1134" s="14">
        <v>4349</v>
      </c>
      <c r="W1134" s="14"/>
      <c r="X1134" s="14"/>
      <c r="Y1134" s="19">
        <f t="shared" si="35"/>
        <v>0</v>
      </c>
    </row>
    <row r="1135" spans="1:25">
      <c r="A1135">
        <v>2544</v>
      </c>
      <c r="B1135" t="s">
        <v>2238</v>
      </c>
      <c r="C1135" t="s">
        <v>2239</v>
      </c>
      <c r="D1135" t="str">
        <f t="shared" si="34"/>
        <v>Nucleus Vision NCASH</v>
      </c>
      <c r="E1135" s="3" t="s">
        <v>8887</v>
      </c>
      <c r="F1135" s="3" t="s">
        <v>8883</v>
      </c>
      <c r="G1135" s="3" t="s">
        <v>8883</v>
      </c>
      <c r="H1135" s="4">
        <v>523</v>
      </c>
      <c r="I1135" s="4">
        <v>2441183.6191756199</v>
      </c>
      <c r="J1135" s="6">
        <v>43937</v>
      </c>
      <c r="K1135" s="7">
        <v>1.7049628217E-4</v>
      </c>
      <c r="L1135" s="7">
        <v>866</v>
      </c>
      <c r="M1135" s="7">
        <v>1259228.8970925801</v>
      </c>
      <c r="N1135" s="9">
        <v>44292</v>
      </c>
      <c r="O1135" s="10">
        <v>1.0405559999999999E-2</v>
      </c>
      <c r="P1135" s="10">
        <v>720</v>
      </c>
      <c r="Q1135" s="10">
        <v>61521182.659999996</v>
      </c>
      <c r="R1135" s="10">
        <v>61.031008228230618</v>
      </c>
      <c r="S1135" s="18">
        <v>61.031008228230618</v>
      </c>
      <c r="T1135" s="13">
        <v>44678</v>
      </c>
      <c r="U1135" s="14">
        <v>1.8356143248344099E-4</v>
      </c>
      <c r="V1135" s="14">
        <v>993</v>
      </c>
      <c r="W1135" s="14">
        <v>1913305.71</v>
      </c>
      <c r="X1135" s="14">
        <v>98.235929325442939</v>
      </c>
      <c r="Y1135" s="19">
        <f t="shared" si="35"/>
        <v>-0.98235929325442939</v>
      </c>
    </row>
    <row r="1136" spans="1:25">
      <c r="A1136">
        <v>2545</v>
      </c>
      <c r="B1136" t="s">
        <v>2240</v>
      </c>
      <c r="C1136" t="s">
        <v>2241</v>
      </c>
      <c r="D1136" t="str">
        <f t="shared" si="34"/>
        <v>Arcblock ABT</v>
      </c>
      <c r="E1136" s="3" t="s">
        <v>8894</v>
      </c>
      <c r="F1136" s="3" t="s">
        <v>1772</v>
      </c>
      <c r="G1136" s="3" t="s">
        <v>8883</v>
      </c>
      <c r="H1136" s="4">
        <v>304</v>
      </c>
      <c r="I1136" s="4">
        <v>6760605.4879113398</v>
      </c>
      <c r="J1136" s="6">
        <v>43494</v>
      </c>
      <c r="K1136" s="7">
        <v>5.43017917722E-2</v>
      </c>
      <c r="L1136" s="7">
        <v>388</v>
      </c>
      <c r="M1136" s="7">
        <v>6282511.1042671101</v>
      </c>
      <c r="N1136" s="9">
        <v>43595</v>
      </c>
      <c r="O1136" s="10">
        <v>0.799575848097</v>
      </c>
      <c r="P1136" s="10">
        <v>727</v>
      </c>
      <c r="Q1136" s="10">
        <v>59543192.555723697</v>
      </c>
      <c r="R1136" s="10">
        <v>14.72466786089268</v>
      </c>
      <c r="S1136" s="18">
        <v>14.72466786089268</v>
      </c>
      <c r="T1136" s="13">
        <v>43903</v>
      </c>
      <c r="U1136" s="14">
        <v>4.9777867934700001E-2</v>
      </c>
      <c r="V1136" s="14">
        <v>702</v>
      </c>
      <c r="W1136" s="14">
        <v>6760605.4879113398</v>
      </c>
      <c r="X1136" s="14">
        <v>93.774465792936113</v>
      </c>
      <c r="Y1136" s="19">
        <f t="shared" si="35"/>
        <v>-0.93774465792936113</v>
      </c>
    </row>
    <row r="1137" spans="1:25">
      <c r="A1137">
        <v>2547</v>
      </c>
      <c r="B1137" t="s">
        <v>2242</v>
      </c>
      <c r="C1137" t="s">
        <v>2243</v>
      </c>
      <c r="D1137" t="str">
        <f t="shared" si="34"/>
        <v>Experty EXY</v>
      </c>
      <c r="E1137" s="3" t="s">
        <v>8887</v>
      </c>
      <c r="F1137" s="3" t="s">
        <v>8883</v>
      </c>
      <c r="G1137" s="3" t="s">
        <v>8883</v>
      </c>
      <c r="H1137" s="4">
        <v>892</v>
      </c>
      <c r="I1137" s="4">
        <v>477965.58454478392</v>
      </c>
      <c r="J1137" s="6">
        <v>43355</v>
      </c>
      <c r="K1137" s="7">
        <v>7.8012906014919295E-2</v>
      </c>
      <c r="L1137" s="7">
        <v>677</v>
      </c>
      <c r="M1137" s="7">
        <v>2113241.0664672842</v>
      </c>
      <c r="N1137" s="9">
        <v>43397</v>
      </c>
      <c r="O1137" s="10">
        <v>0.175247296690941</v>
      </c>
      <c r="P1137" s="10">
        <v>1556</v>
      </c>
      <c r="Q1137" s="10">
        <v>4747160.4773170277</v>
      </c>
      <c r="R1137" s="10">
        <v>2.246388522655808</v>
      </c>
      <c r="S1137" s="18">
        <v>2.246388522655808</v>
      </c>
      <c r="T1137" s="13">
        <v>43906</v>
      </c>
      <c r="U1137" s="14">
        <v>1.53606319979E-2</v>
      </c>
      <c r="V1137" s="14">
        <v>1383</v>
      </c>
      <c r="W1137" s="14">
        <v>416094.20803585829</v>
      </c>
      <c r="X1137" s="14">
        <v>91.234882199073581</v>
      </c>
      <c r="Y1137" s="19">
        <f t="shared" si="35"/>
        <v>-0.91234882199073586</v>
      </c>
    </row>
    <row r="1138" spans="1:25">
      <c r="A1138">
        <v>2548</v>
      </c>
      <c r="B1138" t="s">
        <v>2244</v>
      </c>
      <c r="C1138" t="s">
        <v>2244</v>
      </c>
      <c r="D1138" t="str">
        <f t="shared" si="34"/>
        <v>POA POA</v>
      </c>
      <c r="E1138" s="3" t="s">
        <v>8887</v>
      </c>
      <c r="F1138" s="3" t="s">
        <v>8883</v>
      </c>
      <c r="G1138" s="3" t="s">
        <v>8883</v>
      </c>
      <c r="H1138" s="4">
        <v>600</v>
      </c>
      <c r="I1138" s="4">
        <v>1757302.3182661999</v>
      </c>
      <c r="J1138" s="6">
        <v>43903</v>
      </c>
      <c r="K1138" s="7">
        <v>4.2476384199300003E-3</v>
      </c>
      <c r="L1138" s="7">
        <v>744</v>
      </c>
      <c r="M1138" s="7">
        <v>1757302.3182661999</v>
      </c>
      <c r="N1138" s="9">
        <v>44573</v>
      </c>
      <c r="O1138" s="10">
        <v>1.870725616715047</v>
      </c>
      <c r="P1138" s="10">
        <v>999</v>
      </c>
      <c r="Q1138" s="10">
        <v>25383772.41</v>
      </c>
      <c r="R1138" s="10">
        <v>440.4154571955952</v>
      </c>
      <c r="S1138" s="18">
        <v>440.4154571955952</v>
      </c>
      <c r="T1138" s="13">
        <v>44575</v>
      </c>
      <c r="U1138" s="14">
        <v>7.1966490706528562E-3</v>
      </c>
      <c r="V1138" s="14">
        <v>451</v>
      </c>
      <c r="W1138" s="14">
        <v>26906863.120000001</v>
      </c>
      <c r="X1138" s="14">
        <v>99.615301730710783</v>
      </c>
      <c r="Y1138" s="19">
        <f t="shared" si="35"/>
        <v>-0.99615301730710781</v>
      </c>
    </row>
    <row r="1139" spans="1:25">
      <c r="A1139">
        <v>2549</v>
      </c>
      <c r="B1139" t="s">
        <v>2245</v>
      </c>
      <c r="C1139" t="s">
        <v>2246</v>
      </c>
      <c r="D1139" t="str">
        <f t="shared" si="34"/>
        <v>Ink Protocol XNK</v>
      </c>
      <c r="E1139" s="3" t="s">
        <v>8888</v>
      </c>
      <c r="F1139" s="3" t="s">
        <v>8883</v>
      </c>
      <c r="G1139" s="3" t="s">
        <v>8883</v>
      </c>
      <c r="H1139" s="4">
        <v>1126</v>
      </c>
      <c r="I1139" s="4">
        <v>84127.283446535279</v>
      </c>
      <c r="J1139" s="6">
        <v>43325</v>
      </c>
      <c r="K1139" s="7">
        <v>1.10886143520474E-2</v>
      </c>
      <c r="L1139" s="7">
        <v>685</v>
      </c>
      <c r="M1139" s="7">
        <v>2038079.6620635639</v>
      </c>
      <c r="N1139" s="9">
        <v>43417</v>
      </c>
      <c r="O1139" s="10">
        <v>2.2688571584199999E-2</v>
      </c>
      <c r="P1139" s="10">
        <v>1579</v>
      </c>
      <c r="Q1139" s="10">
        <v>4400431.8731309641</v>
      </c>
      <c r="R1139" s="10">
        <v>2.0461142270684869</v>
      </c>
      <c r="S1139" s="18">
        <v>2.0461142270684869</v>
      </c>
      <c r="T1139" s="13">
        <v>43907</v>
      </c>
      <c r="U1139" s="14">
        <v>2.0724267451700001E-4</v>
      </c>
      <c r="V1139" s="14">
        <v>1813</v>
      </c>
      <c r="W1139" s="14">
        <v>77529.430124631865</v>
      </c>
      <c r="X1139" s="14">
        <v>99.086576809175057</v>
      </c>
      <c r="Y1139" s="19">
        <f t="shared" si="35"/>
        <v>-0.99086576809175053</v>
      </c>
    </row>
    <row r="1140" spans="1:25">
      <c r="A1140">
        <v>2551</v>
      </c>
      <c r="B1140" t="s">
        <v>2247</v>
      </c>
      <c r="C1140" t="s">
        <v>2248</v>
      </c>
      <c r="D1140" t="str">
        <f t="shared" si="34"/>
        <v>Bezop BEZ</v>
      </c>
      <c r="E1140" s="3" t="s">
        <v>8887</v>
      </c>
      <c r="F1140" s="3" t="s">
        <v>8883</v>
      </c>
      <c r="G1140" s="3" t="s">
        <v>8883</v>
      </c>
      <c r="H1140" s="4">
        <v>1108</v>
      </c>
      <c r="I1140" s="4">
        <v>111201.1022553411</v>
      </c>
      <c r="J1140" s="6">
        <v>43392</v>
      </c>
      <c r="K1140" s="7">
        <v>3.4004759043455103E-2</v>
      </c>
      <c r="L1140" s="7">
        <v>756</v>
      </c>
      <c r="M1140" s="7">
        <v>1716181.202918866</v>
      </c>
      <c r="N1140" s="9">
        <v>43410</v>
      </c>
      <c r="O1140" s="10">
        <v>8.9829936806100005E-2</v>
      </c>
      <c r="P1140" s="10">
        <v>1567</v>
      </c>
      <c r="Q1140" s="10">
        <v>4533613.9217751762</v>
      </c>
      <c r="R1140" s="10">
        <v>2.64168720299724</v>
      </c>
      <c r="S1140" s="18">
        <v>2.64168720299724</v>
      </c>
      <c r="T1140" s="13">
        <v>43906</v>
      </c>
      <c r="U1140" s="14">
        <v>1.78074692065E-3</v>
      </c>
      <c r="V1140" s="14">
        <v>1751</v>
      </c>
      <c r="W1140" s="14">
        <v>99162.549621464277</v>
      </c>
      <c r="X1140" s="14">
        <v>98.017646472919395</v>
      </c>
      <c r="Y1140" s="19">
        <f t="shared" si="35"/>
        <v>-0.98017646472919395</v>
      </c>
    </row>
    <row r="1141" spans="1:25">
      <c r="A1141">
        <v>2552</v>
      </c>
      <c r="B1141" t="s">
        <v>2249</v>
      </c>
      <c r="C1141" t="s">
        <v>2250</v>
      </c>
      <c r="D1141" t="str">
        <f t="shared" si="34"/>
        <v>IHT Real Estate Protocol IHT</v>
      </c>
      <c r="E1141" s="3" t="s">
        <v>8893</v>
      </c>
      <c r="F1141" s="3" t="s">
        <v>8883</v>
      </c>
      <c r="G1141" s="3" t="s">
        <v>8883</v>
      </c>
      <c r="H1141" s="4">
        <v>784</v>
      </c>
      <c r="I1141" s="4">
        <v>842269.14546094998</v>
      </c>
      <c r="J1141" s="6">
        <v>43449</v>
      </c>
      <c r="K1141" s="7">
        <v>7.1686760977399998E-3</v>
      </c>
      <c r="L1141" s="7">
        <v>506</v>
      </c>
      <c r="M1141" s="7">
        <v>4053387.60550592</v>
      </c>
      <c r="N1141" s="9">
        <v>43649</v>
      </c>
      <c r="O1141" s="10">
        <v>0.48174995755400002</v>
      </c>
      <c r="P1141" s="10">
        <v>1381</v>
      </c>
      <c r="Q1141" s="10">
        <v>7893352.0579731204</v>
      </c>
      <c r="R1141" s="10">
        <v>67.202081805017912</v>
      </c>
      <c r="S1141" s="18">
        <v>67.202081805017912</v>
      </c>
      <c r="T1141" s="13">
        <v>44155</v>
      </c>
      <c r="U1141" s="14">
        <v>3.0855999999999999E-4</v>
      </c>
      <c r="V1141" s="14">
        <v>1267</v>
      </c>
      <c r="W1141" s="14">
        <v>634818.41526981001</v>
      </c>
      <c r="X1141" s="14">
        <v>99.935950175986179</v>
      </c>
      <c r="Y1141" s="19">
        <f t="shared" si="35"/>
        <v>-0.99935950175986177</v>
      </c>
    </row>
    <row r="1142" spans="1:25">
      <c r="A1142">
        <v>2553</v>
      </c>
      <c r="B1142" t="s">
        <v>2251</v>
      </c>
      <c r="C1142" t="s">
        <v>2252</v>
      </c>
      <c r="D1142" t="str">
        <f t="shared" si="34"/>
        <v>Refereum RFR</v>
      </c>
      <c r="E1142" s="3" t="s">
        <v>8892</v>
      </c>
      <c r="F1142" s="3" t="s">
        <v>8883</v>
      </c>
      <c r="G1142" s="3" t="s">
        <v>8883</v>
      </c>
      <c r="H1142" s="4">
        <v>537</v>
      </c>
      <c r="I1142" s="4">
        <v>2295460.25360187</v>
      </c>
      <c r="J1142" s="6">
        <v>44112</v>
      </c>
      <c r="K1142" s="7">
        <v>2.0112E-4</v>
      </c>
      <c r="L1142" s="7">
        <v>570</v>
      </c>
      <c r="M1142" s="7">
        <v>3110229.9855409102</v>
      </c>
      <c r="N1142" s="9">
        <v>44289</v>
      </c>
      <c r="O1142" s="10">
        <v>5.60118E-2</v>
      </c>
      <c r="P1142" s="10">
        <v>418</v>
      </c>
      <c r="Q1142" s="10">
        <v>192010109.06</v>
      </c>
      <c r="R1142" s="10">
        <v>278.49940334128883</v>
      </c>
      <c r="S1142" s="18">
        <v>278.49940334128883</v>
      </c>
      <c r="T1142" s="13">
        <v>44372</v>
      </c>
      <c r="U1142" s="14">
        <v>4.2225500000000003E-3</v>
      </c>
      <c r="V1142" s="14">
        <v>475</v>
      </c>
      <c r="W1142" s="14">
        <v>22846243.280000001</v>
      </c>
      <c r="X1142" s="14">
        <v>92.46132065029154</v>
      </c>
      <c r="Y1142" s="19">
        <f t="shared" si="35"/>
        <v>-0.92461320650291545</v>
      </c>
    </row>
    <row r="1143" spans="1:25">
      <c r="A1143">
        <v>2554</v>
      </c>
      <c r="B1143" t="s">
        <v>2253</v>
      </c>
      <c r="C1143" t="s">
        <v>2254</v>
      </c>
      <c r="D1143" t="str">
        <f t="shared" si="34"/>
        <v>Lympo LYM</v>
      </c>
      <c r="E1143" s="3" t="s">
        <v>8893</v>
      </c>
      <c r="F1143" s="3" t="s">
        <v>8883</v>
      </c>
      <c r="G1143" s="3" t="s">
        <v>8883</v>
      </c>
      <c r="H1143" s="4">
        <v>683</v>
      </c>
      <c r="I1143" s="4">
        <v>1265222.97342124</v>
      </c>
      <c r="J1143" s="6">
        <v>43903</v>
      </c>
      <c r="K1143" s="7">
        <v>1.14595163279E-3</v>
      </c>
      <c r="L1143" s="7">
        <v>865</v>
      </c>
      <c r="M1143" s="7">
        <v>1265222.97342124</v>
      </c>
      <c r="N1143" s="9">
        <v>44277</v>
      </c>
      <c r="O1143" s="10">
        <v>9.9341369999999998E-2</v>
      </c>
      <c r="P1143" s="10">
        <v>766</v>
      </c>
      <c r="Q1143" s="10">
        <v>52742248.770000003</v>
      </c>
      <c r="R1143" s="10">
        <v>86.688972865405987</v>
      </c>
      <c r="S1143" s="18">
        <v>86.688972865405987</v>
      </c>
      <c r="T1143" s="13">
        <v>44571</v>
      </c>
      <c r="U1143" s="14">
        <v>1.701907332490218E-3</v>
      </c>
      <c r="V1143" s="14">
        <v>779</v>
      </c>
      <c r="W1143" s="14">
        <v>4665460.78</v>
      </c>
      <c r="X1143" s="14">
        <v>98.286809078141147</v>
      </c>
      <c r="Y1143" s="19">
        <f t="shared" si="35"/>
        <v>-0.98286809078141146</v>
      </c>
    </row>
    <row r="1144" spans="1:25">
      <c r="A1144">
        <v>2555</v>
      </c>
      <c r="B1144" t="s">
        <v>2255</v>
      </c>
      <c r="C1144" t="s">
        <v>2256</v>
      </c>
      <c r="D1144" t="str">
        <f t="shared" si="34"/>
        <v>Sether SETH</v>
      </c>
      <c r="E1144" s="3" t="s">
        <v>8888</v>
      </c>
      <c r="F1144" s="3" t="s">
        <v>8883</v>
      </c>
      <c r="G1144" s="3" t="s">
        <v>8883</v>
      </c>
      <c r="H1144" s="4">
        <v>0</v>
      </c>
      <c r="I1144" s="4">
        <v>0</v>
      </c>
      <c r="J1144" s="6">
        <v>43327</v>
      </c>
      <c r="K1144" s="7">
        <v>3.0509999999999999E-2</v>
      </c>
      <c r="L1144" s="7">
        <v>944</v>
      </c>
      <c r="M1144" s="7">
        <v>991800.37926900003</v>
      </c>
      <c r="N1144" s="9">
        <v>43358</v>
      </c>
      <c r="O1144" s="10">
        <v>0.19459399999999999</v>
      </c>
      <c r="P1144" s="10">
        <v>1800</v>
      </c>
      <c r="Q1144" s="10">
        <v>2033733.9571700001</v>
      </c>
      <c r="R1144" s="10">
        <v>6.3780399868895454</v>
      </c>
      <c r="S1144" s="18">
        <v>6.3780399868895454</v>
      </c>
      <c r="T1144" s="13">
        <v>44396</v>
      </c>
      <c r="U1144" s="14">
        <v>1.130302E-2</v>
      </c>
      <c r="V1144" s="14">
        <v>1366</v>
      </c>
      <c r="W1144" s="14">
        <v>439135.6</v>
      </c>
      <c r="X1144" s="14">
        <v>94.191485862873463</v>
      </c>
      <c r="Y1144" s="19">
        <f t="shared" si="35"/>
        <v>-0.94191485862873459</v>
      </c>
    </row>
    <row r="1145" spans="1:25">
      <c r="A1145">
        <v>2558</v>
      </c>
      <c r="B1145" t="s">
        <v>2258</v>
      </c>
      <c r="C1145" t="s">
        <v>2259</v>
      </c>
      <c r="D1145" t="str">
        <f t="shared" si="34"/>
        <v>Insights Network INSTAR</v>
      </c>
      <c r="E1145" s="3" t="s">
        <v>8887</v>
      </c>
      <c r="F1145" s="3" t="s">
        <v>8883</v>
      </c>
      <c r="G1145" s="3" t="s">
        <v>8883</v>
      </c>
      <c r="H1145" s="4">
        <v>747</v>
      </c>
      <c r="I1145" s="4">
        <v>966220.33355097705</v>
      </c>
      <c r="J1145" s="6">
        <v>43903</v>
      </c>
      <c r="K1145" s="7">
        <v>4.54233907214E-3</v>
      </c>
      <c r="L1145" s="7">
        <v>951</v>
      </c>
      <c r="M1145" s="7">
        <v>966220.33355097705</v>
      </c>
      <c r="N1145" s="9">
        <v>44485</v>
      </c>
      <c r="O1145" s="10">
        <v>0.13725993078905879</v>
      </c>
      <c r="P1145" s="10">
        <v>1136</v>
      </c>
      <c r="Q1145" s="10">
        <v>16451023.890000001</v>
      </c>
      <c r="R1145" s="10">
        <v>30.217896244454629</v>
      </c>
      <c r="S1145" s="18">
        <v>30.217896244454629</v>
      </c>
      <c r="T1145" s="13">
        <v>44585</v>
      </c>
      <c r="U1145" s="14">
        <v>1.265829055249954E-2</v>
      </c>
      <c r="V1145" s="14">
        <v>889</v>
      </c>
      <c r="W1145" s="14">
        <v>2939224.18</v>
      </c>
      <c r="X1145" s="14">
        <v>90.777869054915371</v>
      </c>
      <c r="Y1145" s="19">
        <f t="shared" si="35"/>
        <v>-0.90777869054915372</v>
      </c>
    </row>
    <row r="1146" spans="1:25">
      <c r="A1146">
        <v>2559</v>
      </c>
      <c r="B1146" t="s">
        <v>2260</v>
      </c>
      <c r="C1146" t="s">
        <v>2261</v>
      </c>
      <c r="D1146" t="str">
        <f t="shared" si="34"/>
        <v>Cube AUTO</v>
      </c>
      <c r="E1146" s="3" t="s">
        <v>8887</v>
      </c>
      <c r="F1146" s="3" t="s">
        <v>8883</v>
      </c>
      <c r="G1146" s="3" t="s">
        <v>8883</v>
      </c>
      <c r="H1146" s="4">
        <v>609</v>
      </c>
      <c r="I1146" s="4">
        <v>1695430.2591040521</v>
      </c>
      <c r="J1146" s="6">
        <v>43337</v>
      </c>
      <c r="K1146" s="7">
        <v>4.1881860233843301E-3</v>
      </c>
      <c r="L1146" s="7">
        <v>136</v>
      </c>
      <c r="M1146" s="7">
        <v>28374709.017267428</v>
      </c>
      <c r="N1146" s="9">
        <v>43346</v>
      </c>
      <c r="O1146" s="10">
        <v>6.0200053267180902E-3</v>
      </c>
      <c r="P1146" s="10">
        <v>846</v>
      </c>
      <c r="Q1146" s="10">
        <v>40785174.888195463</v>
      </c>
      <c r="R1146" s="10">
        <v>1.437377731816585</v>
      </c>
      <c r="S1146" s="18">
        <v>1.437377731816585</v>
      </c>
      <c r="T1146" s="13">
        <v>43994</v>
      </c>
      <c r="U1146" s="14">
        <v>1.82904428369E-4</v>
      </c>
      <c r="V1146" s="14">
        <v>1105</v>
      </c>
      <c r="W1146" s="14">
        <v>1239166.527934273</v>
      </c>
      <c r="X1146" s="14">
        <v>96.961723147366158</v>
      </c>
      <c r="Y1146" s="19">
        <f t="shared" si="35"/>
        <v>-0.96961723147366152</v>
      </c>
    </row>
    <row r="1147" spans="1:25">
      <c r="A1147">
        <v>2560</v>
      </c>
      <c r="B1147" t="s">
        <v>2262</v>
      </c>
      <c r="C1147" t="s">
        <v>2263</v>
      </c>
      <c r="D1147" t="str">
        <f t="shared" si="34"/>
        <v>EZToken EZT</v>
      </c>
      <c r="E1147" s="3" t="s">
        <v>8887</v>
      </c>
      <c r="F1147" s="3" t="s">
        <v>8883</v>
      </c>
      <c r="G1147" s="3" t="s">
        <v>8883</v>
      </c>
      <c r="H1147" s="4">
        <v>0</v>
      </c>
      <c r="I1147" s="4">
        <v>0</v>
      </c>
      <c r="J1147" s="6">
        <v>43323</v>
      </c>
      <c r="K1147" s="7">
        <v>5.89062422513962E-2</v>
      </c>
      <c r="L1147" s="7">
        <v>1060</v>
      </c>
      <c r="M1147" s="7">
        <v>677716.31710231327</v>
      </c>
      <c r="N1147" s="9">
        <v>43349</v>
      </c>
      <c r="O1147" s="10">
        <v>0.16236786544323001</v>
      </c>
      <c r="P1147" s="10">
        <v>1835</v>
      </c>
      <c r="Q1147" s="10">
        <v>1868042.2919243609</v>
      </c>
      <c r="R1147" s="10">
        <v>2.7563779191734401</v>
      </c>
      <c r="S1147" s="18">
        <v>2.7563779191734401</v>
      </c>
      <c r="U1147" s="14"/>
      <c r="V1147" s="14">
        <v>4366</v>
      </c>
      <c r="W1147" s="14"/>
      <c r="X1147" s="14"/>
      <c r="Y1147" s="19">
        <f t="shared" si="35"/>
        <v>0</v>
      </c>
    </row>
    <row r="1148" spans="1:25">
      <c r="A1148">
        <v>2561</v>
      </c>
      <c r="B1148" t="s">
        <v>2264</v>
      </c>
      <c r="C1148" t="s">
        <v>2265</v>
      </c>
      <c r="D1148" t="str">
        <f t="shared" si="34"/>
        <v>BitTube TUBE</v>
      </c>
      <c r="E1148" s="3" t="s">
        <v>8887</v>
      </c>
      <c r="F1148" s="3" t="s">
        <v>8883</v>
      </c>
      <c r="G1148" s="3" t="s">
        <v>8883</v>
      </c>
      <c r="H1148" s="4">
        <v>754</v>
      </c>
      <c r="I1148" s="4">
        <v>950067.95416625997</v>
      </c>
      <c r="J1148" s="6">
        <v>43903</v>
      </c>
      <c r="K1148" s="7">
        <v>2.9883469569999999E-3</v>
      </c>
      <c r="L1148" s="7">
        <v>957</v>
      </c>
      <c r="M1148" s="7">
        <v>950067.95416625997</v>
      </c>
      <c r="N1148" s="9">
        <v>44449</v>
      </c>
      <c r="O1148" s="10">
        <v>0.53053954000000003</v>
      </c>
      <c r="P1148" s="10">
        <v>1858</v>
      </c>
      <c r="Q1148" s="10">
        <v>1728722.96</v>
      </c>
      <c r="R1148" s="10">
        <v>177.53612536765431</v>
      </c>
      <c r="S1148" s="18">
        <v>177.53612536765431</v>
      </c>
      <c r="T1148" s="13">
        <v>44686</v>
      </c>
      <c r="U1148" s="14">
        <v>3.5856516106108199E-4</v>
      </c>
      <c r="V1148" s="14">
        <v>1698</v>
      </c>
      <c r="W1148" s="14">
        <v>125315.39</v>
      </c>
      <c r="X1148" s="14">
        <v>99.932414997558709</v>
      </c>
      <c r="Y1148" s="19">
        <f t="shared" si="35"/>
        <v>-0.99932414997558705</v>
      </c>
    </row>
    <row r="1149" spans="1:25">
      <c r="A1149">
        <v>2562</v>
      </c>
      <c r="B1149" t="s">
        <v>2266</v>
      </c>
      <c r="C1149" t="s">
        <v>2267</v>
      </c>
      <c r="D1149" t="str">
        <f t="shared" si="34"/>
        <v>Education Ecosystem LEDU</v>
      </c>
      <c r="E1149" s="3" t="s">
        <v>8895</v>
      </c>
      <c r="F1149" s="3" t="s">
        <v>8883</v>
      </c>
      <c r="G1149" s="3" t="s">
        <v>8883</v>
      </c>
      <c r="H1149" s="4">
        <v>1318</v>
      </c>
      <c r="I1149" s="4">
        <v>859083.13811071101</v>
      </c>
      <c r="J1149" s="6">
        <v>43449</v>
      </c>
      <c r="K1149" s="7">
        <v>1.3554945670599999E-3</v>
      </c>
      <c r="L1149" s="7">
        <v>1225</v>
      </c>
      <c r="M1149" s="7">
        <v>378703.712558356</v>
      </c>
      <c r="N1149" s="9">
        <v>44484</v>
      </c>
      <c r="O1149" s="10">
        <v>7.5016550507556651E-2</v>
      </c>
      <c r="P1149" s="10">
        <v>1150</v>
      </c>
      <c r="Q1149" s="10">
        <v>15659655.27</v>
      </c>
      <c r="R1149" s="10">
        <v>55.342568189161987</v>
      </c>
      <c r="S1149" s="18">
        <v>55.342568189161987</v>
      </c>
      <c r="T1149" s="13">
        <v>44687</v>
      </c>
      <c r="U1149" s="14">
        <v>4.7086967001445301E-3</v>
      </c>
      <c r="V1149" s="14">
        <v>1127</v>
      </c>
      <c r="W1149" s="14">
        <v>1135514.97</v>
      </c>
      <c r="X1149" s="14">
        <v>93.723122873171562</v>
      </c>
      <c r="Y1149" s="19">
        <f t="shared" si="35"/>
        <v>-0.9372312287317156</v>
      </c>
    </row>
    <row r="1150" spans="1:25">
      <c r="A1150">
        <v>2563</v>
      </c>
      <c r="B1150" t="s">
        <v>2268</v>
      </c>
      <c r="C1150" t="s">
        <v>2269</v>
      </c>
      <c r="D1150" t="str">
        <f t="shared" si="34"/>
        <v>TrueUSD TUSD</v>
      </c>
      <c r="E1150" s="3" t="s">
        <v>8896</v>
      </c>
      <c r="F1150" s="3" t="s">
        <v>8883</v>
      </c>
      <c r="G1150" s="3" t="s">
        <v>8883</v>
      </c>
      <c r="H1150" s="4">
        <v>44</v>
      </c>
      <c r="I1150" s="4">
        <v>127830130.879962</v>
      </c>
      <c r="J1150" s="6">
        <v>43362</v>
      </c>
      <c r="K1150" s="7">
        <v>0.97734399999999999</v>
      </c>
      <c r="L1150" s="7">
        <v>52</v>
      </c>
      <c r="M1150" s="7">
        <v>93774816.080799997</v>
      </c>
      <c r="N1150" s="9">
        <v>43388</v>
      </c>
      <c r="O1150" s="10">
        <v>1.15046</v>
      </c>
      <c r="P1150" s="10">
        <v>463</v>
      </c>
      <c r="Q1150" s="10">
        <v>157347699.66999999</v>
      </c>
      <c r="R1150" s="10">
        <v>1.1771290354266259</v>
      </c>
      <c r="S1150" s="18">
        <v>1.1771290354266259</v>
      </c>
      <c r="T1150" s="13">
        <v>43903</v>
      </c>
      <c r="U1150" s="14">
        <v>0.91787695619499998</v>
      </c>
      <c r="V1150" s="14">
        <v>214</v>
      </c>
      <c r="W1150" s="14">
        <v>127830130.879962</v>
      </c>
      <c r="X1150" s="14">
        <v>20.216525894424841</v>
      </c>
      <c r="Y1150" s="19">
        <f t="shared" si="35"/>
        <v>-0.20216525894424842</v>
      </c>
    </row>
    <row r="1151" spans="1:25">
      <c r="A1151">
        <v>2564</v>
      </c>
      <c r="B1151" t="s">
        <v>2270</v>
      </c>
      <c r="C1151" t="s">
        <v>2271</v>
      </c>
      <c r="D1151" t="str">
        <f t="shared" si="34"/>
        <v>HOQU HQX</v>
      </c>
      <c r="E1151" s="3" t="s">
        <v>8887</v>
      </c>
      <c r="F1151" s="3" t="s">
        <v>8883</v>
      </c>
      <c r="G1151" s="3" t="s">
        <v>8883</v>
      </c>
      <c r="H1151" s="4">
        <v>1065</v>
      </c>
      <c r="I1151" s="4">
        <v>168339.00622880299</v>
      </c>
      <c r="J1151" s="6">
        <v>43370</v>
      </c>
      <c r="K1151" s="7">
        <v>3.5806900000000001E-3</v>
      </c>
      <c r="L1151" s="7">
        <v>926</v>
      </c>
      <c r="M1151" s="7">
        <v>1059536.33736</v>
      </c>
      <c r="N1151" s="9">
        <v>43487</v>
      </c>
      <c r="O1151" s="10">
        <v>0.100463784672</v>
      </c>
      <c r="P1151" s="10">
        <v>1918</v>
      </c>
      <c r="Q1151" s="10">
        <v>1432884.5507298301</v>
      </c>
      <c r="R1151" s="10">
        <v>28.057102031172761</v>
      </c>
      <c r="S1151" s="18">
        <v>28.057102031172761</v>
      </c>
      <c r="T1151" s="13">
        <v>44455</v>
      </c>
      <c r="U1151" s="14">
        <v>3.9637915479000003E-4</v>
      </c>
      <c r="V1151" s="14">
        <v>1413</v>
      </c>
      <c r="W1151" s="14">
        <v>362674</v>
      </c>
      <c r="X1151" s="14">
        <v>99.605450704366632</v>
      </c>
      <c r="Y1151" s="19">
        <f t="shared" si="35"/>
        <v>-0.99605450704366627</v>
      </c>
    </row>
    <row r="1152" spans="1:25">
      <c r="A1152">
        <v>2565</v>
      </c>
      <c r="B1152" t="s">
        <v>2272</v>
      </c>
      <c r="C1152" t="s">
        <v>2273</v>
      </c>
      <c r="D1152" t="str">
        <f t="shared" si="34"/>
        <v>StarterCoin STAC</v>
      </c>
      <c r="E1152" s="3" t="s">
        <v>8887</v>
      </c>
      <c r="F1152" s="3" t="s">
        <v>8883</v>
      </c>
      <c r="G1152" s="3" t="s">
        <v>8883</v>
      </c>
      <c r="H1152" s="4">
        <v>1825</v>
      </c>
      <c r="I1152" s="4">
        <v>13770.8958607812</v>
      </c>
      <c r="J1152" s="6">
        <v>43818</v>
      </c>
      <c r="K1152" s="8">
        <v>1.14675905218E-5</v>
      </c>
      <c r="L1152" s="7">
        <v>2064</v>
      </c>
      <c r="M1152" s="7">
        <v>4866.5923609914698</v>
      </c>
      <c r="N1152" s="9">
        <v>44320</v>
      </c>
      <c r="O1152" s="10">
        <v>1.9319300000000001E-2</v>
      </c>
      <c r="P1152" s="10">
        <v>2208</v>
      </c>
      <c r="Q1152" s="10">
        <v>412434.02</v>
      </c>
      <c r="R1152" s="10">
        <v>1684.686941278015</v>
      </c>
      <c r="S1152" s="18">
        <v>1684.686941278015</v>
      </c>
      <c r="T1152" s="13">
        <v>44616</v>
      </c>
      <c r="U1152" s="16">
        <v>7.9880143908699005E-5</v>
      </c>
      <c r="V1152" s="14">
        <v>2009</v>
      </c>
      <c r="W1152" s="16">
        <v>30083.85</v>
      </c>
      <c r="X1152" s="16">
        <v>99.586526717279099</v>
      </c>
      <c r="Y1152" s="19">
        <f t="shared" si="35"/>
        <v>-0.995865267172791</v>
      </c>
    </row>
    <row r="1153" spans="1:25">
      <c r="A1153">
        <v>2566</v>
      </c>
      <c r="B1153" t="s">
        <v>2274</v>
      </c>
      <c r="C1153" t="s">
        <v>2275</v>
      </c>
      <c r="D1153" t="str">
        <f t="shared" si="34"/>
        <v>Ontology ONT</v>
      </c>
      <c r="E1153" s="3" t="s">
        <v>8884</v>
      </c>
      <c r="F1153" s="3" t="s">
        <v>8883</v>
      </c>
      <c r="G1153" s="3" t="s">
        <v>8883</v>
      </c>
      <c r="H1153" s="4">
        <v>33</v>
      </c>
      <c r="I1153" s="4">
        <v>221762495.30773199</v>
      </c>
      <c r="J1153" s="6">
        <v>43903</v>
      </c>
      <c r="K1153" s="7">
        <v>0.224973603651</v>
      </c>
      <c r="L1153" s="7">
        <v>30</v>
      </c>
      <c r="M1153" s="7">
        <v>221762495.30773199</v>
      </c>
      <c r="N1153" s="9">
        <v>44323</v>
      </c>
      <c r="O1153" s="10">
        <v>2.94219002</v>
      </c>
      <c r="P1153" s="10">
        <v>112</v>
      </c>
      <c r="Q1153" s="10">
        <v>2021488759.9000001</v>
      </c>
      <c r="R1153" s="10">
        <v>13.07793435430851</v>
      </c>
      <c r="S1153" s="18">
        <v>13.07793435430851</v>
      </c>
      <c r="T1153" s="13">
        <v>44585</v>
      </c>
      <c r="U1153" s="14">
        <v>0.40801907033086438</v>
      </c>
      <c r="V1153" s="14">
        <v>123</v>
      </c>
      <c r="W1153" s="14">
        <v>389997609.56999999</v>
      </c>
      <c r="X1153" s="14">
        <v>86.132130570857413</v>
      </c>
      <c r="Y1153" s="19">
        <f t="shared" si="35"/>
        <v>-0.86132130570857413</v>
      </c>
    </row>
    <row r="1154" spans="1:25">
      <c r="A1154">
        <v>2567</v>
      </c>
      <c r="B1154" t="s">
        <v>2276</v>
      </c>
      <c r="C1154" t="s">
        <v>2277</v>
      </c>
      <c r="D1154" t="str">
        <f t="shared" ref="D1154:D1217" si="36">_xlfn.TEXTJOIN(" ",TRUE,B1154,C1154)</f>
        <v>DATx DATX</v>
      </c>
      <c r="E1154" s="3" t="s">
        <v>8887</v>
      </c>
      <c r="F1154" s="3" t="s">
        <v>8883</v>
      </c>
      <c r="G1154" s="3" t="s">
        <v>8883</v>
      </c>
      <c r="H1154" s="4">
        <v>1027</v>
      </c>
      <c r="I1154" s="4">
        <v>225115.60284217229</v>
      </c>
      <c r="J1154" s="6">
        <v>43320</v>
      </c>
      <c r="K1154" s="7">
        <v>5.1384498365223399E-3</v>
      </c>
      <c r="L1154" s="7">
        <v>364</v>
      </c>
      <c r="M1154" s="7">
        <v>7149138.3674225239</v>
      </c>
      <c r="N1154" s="9">
        <v>43321</v>
      </c>
      <c r="O1154" s="10">
        <v>5.3274668753147099E-3</v>
      </c>
      <c r="P1154" s="10">
        <v>1407</v>
      </c>
      <c r="Q1154" s="10">
        <v>7412118.2557387399</v>
      </c>
      <c r="R1154" s="10">
        <v>1.0367848368293691</v>
      </c>
      <c r="S1154" s="18">
        <v>1.0367848368293691</v>
      </c>
      <c r="T1154" s="13">
        <v>44681</v>
      </c>
      <c r="U1154" s="16">
        <v>1.5614724877971998E-5</v>
      </c>
      <c r="V1154" s="14">
        <v>2072</v>
      </c>
      <c r="W1154" s="16">
        <v>21724.806561001151</v>
      </c>
      <c r="X1154" s="16">
        <v>99.706901511667326</v>
      </c>
      <c r="Y1154" s="19">
        <f t="shared" si="35"/>
        <v>-0.99706901511667323</v>
      </c>
    </row>
    <row r="1155" spans="1:25">
      <c r="A1155">
        <v>2569</v>
      </c>
      <c r="B1155" t="s">
        <v>2278</v>
      </c>
      <c r="C1155" t="s">
        <v>2279</v>
      </c>
      <c r="D1155" t="str">
        <f t="shared" si="36"/>
        <v>CoinPoker CHP</v>
      </c>
      <c r="E1155" s="3" t="s">
        <v>8889</v>
      </c>
      <c r="F1155" s="3" t="s">
        <v>8883</v>
      </c>
      <c r="G1155" s="3" t="s">
        <v>8883</v>
      </c>
      <c r="H1155" s="4">
        <v>679</v>
      </c>
      <c r="I1155" s="4">
        <v>1298109.8695418499</v>
      </c>
      <c r="J1155" s="6">
        <v>43520</v>
      </c>
      <c r="K1155" s="7">
        <v>1.6756491372999999E-3</v>
      </c>
      <c r="L1155" s="7">
        <v>1124</v>
      </c>
      <c r="M1155" s="7">
        <v>541155.00170977402</v>
      </c>
      <c r="N1155" s="9">
        <v>44613</v>
      </c>
      <c r="O1155" s="10">
        <v>8.0249365170235842E-2</v>
      </c>
      <c r="P1155" s="10">
        <v>1047</v>
      </c>
      <c r="Q1155" s="10">
        <v>21519438.73</v>
      </c>
      <c r="R1155" s="10">
        <v>47.891508660066457</v>
      </c>
      <c r="S1155" s="18">
        <v>47.891508660066457</v>
      </c>
      <c r="T1155" s="13">
        <v>44658</v>
      </c>
      <c r="U1155" s="14">
        <v>4.3913931062151051E-2</v>
      </c>
      <c r="V1155" s="14">
        <v>529</v>
      </c>
      <c r="W1155" s="14">
        <v>15925717.470000001</v>
      </c>
      <c r="X1155" s="14">
        <v>45.278157691347637</v>
      </c>
      <c r="Y1155" s="19">
        <f t="shared" ref="Y1155:Y1218" si="37">X1155/-100</f>
        <v>-0.45278157691347637</v>
      </c>
    </row>
    <row r="1156" spans="1:25">
      <c r="A1156">
        <v>2570</v>
      </c>
      <c r="B1156" t="s">
        <v>2280</v>
      </c>
      <c r="C1156" t="s">
        <v>2281</v>
      </c>
      <c r="D1156" t="str">
        <f t="shared" si="36"/>
        <v>TomoChain TOMO</v>
      </c>
      <c r="E1156" s="3" t="s">
        <v>8894</v>
      </c>
      <c r="F1156" s="3" t="s">
        <v>8883</v>
      </c>
      <c r="G1156" s="3" t="s">
        <v>8883</v>
      </c>
      <c r="H1156" s="4">
        <v>189</v>
      </c>
      <c r="I1156" s="4">
        <v>15449709.2627689</v>
      </c>
      <c r="J1156" s="6">
        <v>43903</v>
      </c>
      <c r="K1156" s="7">
        <v>0.140720736515</v>
      </c>
      <c r="L1156" s="7">
        <v>214</v>
      </c>
      <c r="M1156" s="7">
        <v>15449709.2627689</v>
      </c>
      <c r="N1156" s="9">
        <v>44445</v>
      </c>
      <c r="O1156" s="10">
        <v>3.9177214999999999</v>
      </c>
      <c r="P1156" s="10">
        <v>317</v>
      </c>
      <c r="Q1156" s="10">
        <v>315701581.44</v>
      </c>
      <c r="R1156" s="10">
        <v>27.840399340024732</v>
      </c>
      <c r="S1156" s="18">
        <v>27.840399340024732</v>
      </c>
      <c r="T1156" s="13">
        <v>44616</v>
      </c>
      <c r="U1156" s="14">
        <v>0.85063405324893082</v>
      </c>
      <c r="V1156" s="14">
        <v>263</v>
      </c>
      <c r="W1156" s="14">
        <v>88894788.450000003</v>
      </c>
      <c r="X1156" s="14">
        <v>78.287531330419199</v>
      </c>
      <c r="Y1156" s="19">
        <f t="shared" si="37"/>
        <v>-0.78287531330419202</v>
      </c>
    </row>
    <row r="1157" spans="1:25">
      <c r="A1157">
        <v>2571</v>
      </c>
      <c r="B1157" t="s">
        <v>2282</v>
      </c>
      <c r="C1157" t="s">
        <v>2283</v>
      </c>
      <c r="D1157" t="str">
        <f t="shared" si="36"/>
        <v>Graft GRFT</v>
      </c>
      <c r="E1157" s="3" t="s">
        <v>8887</v>
      </c>
      <c r="F1157" s="3" t="s">
        <v>8883</v>
      </c>
      <c r="G1157" s="3" t="s">
        <v>8883</v>
      </c>
      <c r="H1157" s="4">
        <v>1543</v>
      </c>
      <c r="I1157" s="4">
        <v>98370.404184603249</v>
      </c>
      <c r="J1157" s="6">
        <v>43368</v>
      </c>
      <c r="K1157" s="7">
        <v>8.4066735580563493E-3</v>
      </c>
      <c r="L1157" s="7">
        <v>550</v>
      </c>
      <c r="M1157" s="7">
        <v>3391182.518692561</v>
      </c>
      <c r="N1157" s="9">
        <v>43390</v>
      </c>
      <c r="O1157" s="10">
        <v>2.3280315101146701E-2</v>
      </c>
      <c r="P1157" s="10">
        <v>1315</v>
      </c>
      <c r="Q1157" s="10">
        <v>9643336.3287945595</v>
      </c>
      <c r="R1157" s="10">
        <v>2.769265981410272</v>
      </c>
      <c r="S1157" s="18">
        <v>2.769265981410272</v>
      </c>
      <c r="T1157" s="13">
        <v>44133</v>
      </c>
      <c r="U1157" s="16">
        <v>2.9588947830000001E-5</v>
      </c>
      <c r="V1157" s="14">
        <v>2107</v>
      </c>
      <c r="W1157" s="16">
        <v>17501.325108642981</v>
      </c>
      <c r="X1157" s="16">
        <v>99.872901428947841</v>
      </c>
      <c r="Y1157" s="19">
        <f t="shared" si="37"/>
        <v>-0.99872901428947847</v>
      </c>
    </row>
    <row r="1158" spans="1:25">
      <c r="A1158">
        <v>2572</v>
      </c>
      <c r="B1158" t="s">
        <v>2284</v>
      </c>
      <c r="C1158" t="s">
        <v>2285</v>
      </c>
      <c r="D1158" t="str">
        <f t="shared" si="36"/>
        <v>BABB BAX</v>
      </c>
      <c r="E1158" s="3" t="s">
        <v>8894</v>
      </c>
      <c r="F1158" s="3" t="s">
        <v>8883</v>
      </c>
      <c r="G1158" s="3" t="s">
        <v>8883</v>
      </c>
      <c r="H1158" s="4">
        <v>432</v>
      </c>
      <c r="I1158" s="4">
        <v>3490021.0873265001</v>
      </c>
      <c r="J1158" s="6">
        <v>44207</v>
      </c>
      <c r="K1158" s="7">
        <v>1.6099999999999998E-5</v>
      </c>
      <c r="L1158" s="7">
        <v>976</v>
      </c>
      <c r="M1158" s="7">
        <v>904427.37480836001</v>
      </c>
      <c r="N1158" s="9">
        <v>44323</v>
      </c>
      <c r="O1158" s="10">
        <v>2.58705E-3</v>
      </c>
      <c r="P1158" s="10">
        <v>593</v>
      </c>
      <c r="Q1158" s="10">
        <v>93856470.540000007</v>
      </c>
      <c r="R1158" s="10">
        <v>160.6863354037267</v>
      </c>
      <c r="S1158" s="18">
        <v>160.6863354037267</v>
      </c>
      <c r="T1158" s="13">
        <v>44687</v>
      </c>
      <c r="U1158" s="14">
        <v>2.3244508458474599E-4</v>
      </c>
      <c r="V1158" s="14">
        <v>569</v>
      </c>
      <c r="W1158" s="14">
        <v>12639218.859999999</v>
      </c>
      <c r="X1158" s="14">
        <v>91.015052488945102</v>
      </c>
      <c r="Y1158" s="19">
        <f t="shared" si="37"/>
        <v>-0.91015052488945103</v>
      </c>
    </row>
    <row r="1159" spans="1:25">
      <c r="A1159">
        <v>2573</v>
      </c>
      <c r="B1159" t="s">
        <v>2286</v>
      </c>
      <c r="C1159" t="s">
        <v>2287</v>
      </c>
      <c r="D1159" t="str">
        <f t="shared" si="36"/>
        <v>Electrify.Asia ELEC</v>
      </c>
      <c r="E1159" s="3" t="s">
        <v>8893</v>
      </c>
      <c r="F1159" s="3" t="s">
        <v>8885</v>
      </c>
      <c r="G1159" s="3" t="s">
        <v>8883</v>
      </c>
      <c r="H1159" s="4">
        <v>1021</v>
      </c>
      <c r="I1159" s="4">
        <v>234943.64768920801</v>
      </c>
      <c r="J1159" s="6">
        <v>43945</v>
      </c>
      <c r="K1159" s="7">
        <v>2.8767090647600002E-4</v>
      </c>
      <c r="L1159" s="7">
        <v>1393</v>
      </c>
      <c r="M1159" s="7">
        <v>219554.09880864</v>
      </c>
      <c r="N1159" s="9">
        <v>44296</v>
      </c>
      <c r="O1159" s="10">
        <v>1.8474480000000001E-2</v>
      </c>
      <c r="P1159" s="10">
        <v>1473</v>
      </c>
      <c r="Q1159" s="10">
        <v>6083310.0700000003</v>
      </c>
      <c r="R1159" s="10">
        <v>64.22088429558066</v>
      </c>
      <c r="S1159" s="18">
        <v>64.22088429558066</v>
      </c>
      <c r="T1159" s="13">
        <v>44636</v>
      </c>
      <c r="U1159" s="14">
        <v>6.9013700148679404E-4</v>
      </c>
      <c r="V1159" s="14">
        <v>1402</v>
      </c>
      <c r="W1159" s="14">
        <v>382546.24</v>
      </c>
      <c r="X1159" s="14">
        <v>96.264376580630184</v>
      </c>
      <c r="Y1159" s="19">
        <f t="shared" si="37"/>
        <v>-0.96264376580630184</v>
      </c>
    </row>
    <row r="1160" spans="1:25">
      <c r="A1160">
        <v>2575</v>
      </c>
      <c r="B1160" t="s">
        <v>2288</v>
      </c>
      <c r="C1160" t="s">
        <v>2289</v>
      </c>
      <c r="D1160" t="str">
        <f t="shared" si="36"/>
        <v>Bitcoin Private BTCP</v>
      </c>
      <c r="E1160" s="3" t="s">
        <v>8881</v>
      </c>
      <c r="F1160" s="3" t="s">
        <v>8883</v>
      </c>
      <c r="G1160" s="3" t="s">
        <v>8883</v>
      </c>
      <c r="H1160" s="4">
        <v>1377</v>
      </c>
      <c r="I1160" s="4">
        <v>395194.28216027073</v>
      </c>
      <c r="J1160" s="6">
        <v>43326</v>
      </c>
      <c r="K1160" s="7">
        <v>3.0800192356109601</v>
      </c>
      <c r="L1160" s="7">
        <v>66</v>
      </c>
      <c r="M1160" s="7">
        <v>63189683.750223868</v>
      </c>
      <c r="N1160" s="9">
        <v>43345</v>
      </c>
      <c r="O1160" s="10">
        <v>4.6970496177673304</v>
      </c>
      <c r="P1160" s="10">
        <v>588</v>
      </c>
      <c r="Q1160" s="10">
        <v>96404548.421200797</v>
      </c>
      <c r="R1160" s="10">
        <v>1.525006585498033</v>
      </c>
      <c r="S1160" s="18">
        <v>1.525006585498033</v>
      </c>
      <c r="T1160" s="13">
        <v>43906</v>
      </c>
      <c r="U1160" s="14">
        <v>5.7633088534699999E-2</v>
      </c>
      <c r="V1160" s="14">
        <v>1504</v>
      </c>
      <c r="W1160" s="14">
        <v>275818.1874189144</v>
      </c>
      <c r="X1160" s="14">
        <v>98.772993831772752</v>
      </c>
      <c r="Y1160" s="19">
        <f t="shared" si="37"/>
        <v>-0.98772993831772748</v>
      </c>
    </row>
    <row r="1161" spans="1:25">
      <c r="A1161">
        <v>2576</v>
      </c>
      <c r="B1161" t="s">
        <v>2290</v>
      </c>
      <c r="C1161" t="s">
        <v>2291</v>
      </c>
      <c r="D1161" t="str">
        <f t="shared" si="36"/>
        <v>Tokenomy TEN</v>
      </c>
      <c r="E1161" s="3" t="s">
        <v>8887</v>
      </c>
      <c r="F1161" s="3" t="s">
        <v>8883</v>
      </c>
      <c r="G1161" s="3" t="s">
        <v>8883</v>
      </c>
      <c r="H1161" s="4">
        <v>446</v>
      </c>
      <c r="I1161" s="4">
        <v>3364032.8842600002</v>
      </c>
      <c r="J1161" s="6">
        <v>44190</v>
      </c>
      <c r="K1161" s="7">
        <v>2.5136300000000002E-3</v>
      </c>
      <c r="L1161" s="7">
        <v>460</v>
      </c>
      <c r="M1161" s="7">
        <v>4795478.7059359998</v>
      </c>
      <c r="N1161" s="9">
        <v>44350</v>
      </c>
      <c r="O1161" s="10">
        <v>0.23498533999999999</v>
      </c>
      <c r="P1161" s="10">
        <v>1016</v>
      </c>
      <c r="Q1161" s="10">
        <v>24021794.02</v>
      </c>
      <c r="R1161" s="10">
        <v>93.484458730998583</v>
      </c>
      <c r="S1161" s="18">
        <v>93.484458730998583</v>
      </c>
      <c r="T1161" s="13">
        <v>44630</v>
      </c>
      <c r="U1161" s="14">
        <v>3.5629245439359997E-2</v>
      </c>
      <c r="V1161" s="14">
        <v>671</v>
      </c>
      <c r="W1161" s="14">
        <v>7814907.1500000004</v>
      </c>
      <c r="X1161" s="14">
        <v>84.837673090857507</v>
      </c>
      <c r="Y1161" s="19">
        <f t="shared" si="37"/>
        <v>-0.84837673090857502</v>
      </c>
    </row>
    <row r="1162" spans="1:25">
      <c r="A1162">
        <v>2577</v>
      </c>
      <c r="B1162" t="s">
        <v>2292</v>
      </c>
      <c r="C1162" t="s">
        <v>2293</v>
      </c>
      <c r="D1162" t="str">
        <f t="shared" si="36"/>
        <v>Ravencoin RVN</v>
      </c>
      <c r="E1162" s="3" t="s">
        <v>8882</v>
      </c>
      <c r="F1162" s="3" t="s">
        <v>8892</v>
      </c>
      <c r="G1162" s="3" t="s">
        <v>8883</v>
      </c>
      <c r="H1162" s="4">
        <v>66</v>
      </c>
      <c r="I1162" s="4">
        <v>81990980.691875994</v>
      </c>
      <c r="J1162" s="6">
        <v>43903</v>
      </c>
      <c r="K1162" s="7">
        <v>8.7940525064199998E-3</v>
      </c>
      <c r="L1162" s="7">
        <v>55</v>
      </c>
      <c r="M1162" s="7">
        <v>81990980.691875994</v>
      </c>
      <c r="N1162" s="9">
        <v>44247</v>
      </c>
      <c r="O1162" s="10">
        <v>0.28542094000000001</v>
      </c>
      <c r="P1162" s="10">
        <v>118</v>
      </c>
      <c r="Q1162" s="10">
        <v>1864256907.3199999</v>
      </c>
      <c r="R1162" s="10">
        <v>32.456133255018848</v>
      </c>
      <c r="S1162" s="18">
        <v>32.456133255018848</v>
      </c>
      <c r="T1162" s="13">
        <v>44681</v>
      </c>
      <c r="U1162" s="14">
        <v>4.0431130719758721E-2</v>
      </c>
      <c r="V1162" s="14">
        <v>119</v>
      </c>
      <c r="W1162" s="14">
        <v>440314347.61000001</v>
      </c>
      <c r="X1162" s="14">
        <v>85.834560449643689</v>
      </c>
      <c r="Y1162" s="19">
        <f t="shared" si="37"/>
        <v>-0.85834560449643693</v>
      </c>
    </row>
    <row r="1163" spans="1:25">
      <c r="A1163">
        <v>2578</v>
      </c>
      <c r="B1163" t="s">
        <v>2294</v>
      </c>
      <c r="C1163" t="s">
        <v>2295</v>
      </c>
      <c r="D1163" t="str">
        <f t="shared" si="36"/>
        <v>TE-FOOD TFD</v>
      </c>
      <c r="E1163" s="3" t="s">
        <v>8893</v>
      </c>
      <c r="F1163" s="3" t="s">
        <v>8883</v>
      </c>
      <c r="G1163" s="3" t="s">
        <v>8883</v>
      </c>
      <c r="H1163" s="4">
        <v>687</v>
      </c>
      <c r="I1163" s="4">
        <v>1225886.05116094</v>
      </c>
      <c r="J1163" s="6">
        <v>43903</v>
      </c>
      <c r="K1163" s="7">
        <v>1.0363629140799999E-3</v>
      </c>
      <c r="L1163" s="7">
        <v>874</v>
      </c>
      <c r="M1163" s="7">
        <v>1225886.05116094</v>
      </c>
      <c r="N1163" s="9">
        <v>44321</v>
      </c>
      <c r="O1163" s="10">
        <v>0.11897261000000001</v>
      </c>
      <c r="P1163" s="10">
        <v>700</v>
      </c>
      <c r="Q1163" s="10">
        <v>65388898.600000001</v>
      </c>
      <c r="R1163" s="10">
        <v>114.79821246364681</v>
      </c>
      <c r="S1163" s="18">
        <v>114.79821246364681</v>
      </c>
      <c r="T1163" s="13">
        <v>44616</v>
      </c>
      <c r="U1163" s="14">
        <v>1.4217745868107021E-2</v>
      </c>
      <c r="V1163" s="14">
        <v>637</v>
      </c>
      <c r="W1163" s="14">
        <v>8786129.1699999999</v>
      </c>
      <c r="X1163" s="14">
        <v>88.049563787743239</v>
      </c>
      <c r="Y1163" s="19">
        <f t="shared" si="37"/>
        <v>-0.88049563787743235</v>
      </c>
    </row>
    <row r="1164" spans="1:25">
      <c r="A1164">
        <v>2579</v>
      </c>
      <c r="B1164" t="s">
        <v>2296</v>
      </c>
      <c r="C1164" t="s">
        <v>2297</v>
      </c>
      <c r="D1164" t="str">
        <f t="shared" si="36"/>
        <v>ShipChain SHIP</v>
      </c>
      <c r="E1164" s="3" t="s">
        <v>8888</v>
      </c>
      <c r="F1164" s="3" t="s">
        <v>8883</v>
      </c>
      <c r="G1164" s="3" t="s">
        <v>8883</v>
      </c>
      <c r="H1164" s="4">
        <v>1312</v>
      </c>
      <c r="I1164" s="4">
        <v>1019214.25751044</v>
      </c>
      <c r="J1164" s="6">
        <v>43903</v>
      </c>
      <c r="K1164" s="7">
        <v>2.9241521204999999E-3</v>
      </c>
      <c r="L1164" s="7">
        <v>936</v>
      </c>
      <c r="M1164" s="7">
        <v>1019214.25751044</v>
      </c>
      <c r="N1164" s="9">
        <v>44059</v>
      </c>
      <c r="O1164" s="10">
        <v>4.6762886180599997E-2</v>
      </c>
      <c r="P1164" s="10">
        <v>1089</v>
      </c>
      <c r="Q1164" s="10">
        <v>18520608.8520898</v>
      </c>
      <c r="R1164" s="10">
        <v>15.99194715376299</v>
      </c>
      <c r="S1164" s="18">
        <v>15.99194715376299</v>
      </c>
      <c r="T1164" s="13">
        <v>44427</v>
      </c>
      <c r="U1164" s="14">
        <v>2.7084E-4</v>
      </c>
      <c r="V1164" s="14">
        <v>1674</v>
      </c>
      <c r="W1164" s="14">
        <v>135942.35999999999</v>
      </c>
      <c r="X1164" s="14">
        <v>99.420822746153846</v>
      </c>
      <c r="Y1164" s="19">
        <f t="shared" si="37"/>
        <v>-0.99420822746153847</v>
      </c>
    </row>
    <row r="1165" spans="1:25">
      <c r="A1165">
        <v>2581</v>
      </c>
      <c r="B1165" t="s">
        <v>2298</v>
      </c>
      <c r="C1165" t="s">
        <v>2299</v>
      </c>
      <c r="D1165" t="str">
        <f t="shared" si="36"/>
        <v>Sharpe Platform Token SHP</v>
      </c>
      <c r="E1165" s="3" t="s">
        <v>8887</v>
      </c>
      <c r="F1165" s="3" t="s">
        <v>8883</v>
      </c>
      <c r="G1165" s="3" t="s">
        <v>8883</v>
      </c>
      <c r="H1165" s="4">
        <v>0</v>
      </c>
      <c r="I1165" s="4">
        <v>0</v>
      </c>
      <c r="J1165" s="6">
        <v>43327</v>
      </c>
      <c r="K1165" s="7">
        <v>8.6582638323306996E-2</v>
      </c>
      <c r="L1165" s="7">
        <v>806</v>
      </c>
      <c r="M1165" s="7">
        <v>1487502.1625785499</v>
      </c>
      <c r="N1165" s="9">
        <v>43366</v>
      </c>
      <c r="O1165" s="10">
        <v>0.15635980665683699</v>
      </c>
      <c r="P1165" s="10">
        <v>1723</v>
      </c>
      <c r="Q1165" s="10">
        <v>2686283.936901005</v>
      </c>
      <c r="R1165" s="10">
        <v>1.8059025421814481</v>
      </c>
      <c r="S1165" s="18">
        <v>1.8059025421814481</v>
      </c>
      <c r="U1165" s="14"/>
      <c r="V1165" s="14">
        <v>4339</v>
      </c>
      <c r="W1165" s="14"/>
      <c r="X1165" s="14"/>
      <c r="Y1165" s="19">
        <f t="shared" si="37"/>
        <v>0</v>
      </c>
    </row>
    <row r="1166" spans="1:25">
      <c r="A1166">
        <v>2583</v>
      </c>
      <c r="B1166" t="s">
        <v>2300</v>
      </c>
      <c r="C1166" t="s">
        <v>2301</v>
      </c>
      <c r="D1166" t="str">
        <f t="shared" si="36"/>
        <v>Octoin Coin OCC</v>
      </c>
      <c r="E1166" s="3" t="s">
        <v>8887</v>
      </c>
      <c r="F1166" s="3" t="s">
        <v>8883</v>
      </c>
      <c r="G1166" s="3" t="s">
        <v>8883</v>
      </c>
      <c r="H1166" s="4">
        <v>1687</v>
      </c>
      <c r="I1166" s="4">
        <v>37132.324053026117</v>
      </c>
      <c r="J1166" s="6">
        <v>43362</v>
      </c>
      <c r="K1166" s="7">
        <v>8.1430353224277496E-2</v>
      </c>
      <c r="L1166" s="7">
        <v>1837</v>
      </c>
      <c r="M1166" s="7">
        <v>33111.711029935512</v>
      </c>
      <c r="N1166" s="9">
        <v>43410</v>
      </c>
      <c r="O1166" s="10">
        <v>0.79871276913199996</v>
      </c>
      <c r="P1166" s="10">
        <v>2256</v>
      </c>
      <c r="Q1166" s="10">
        <v>324777.49831906159</v>
      </c>
      <c r="R1166" s="10">
        <v>9.8085386776128232</v>
      </c>
      <c r="S1166" s="18">
        <v>9.8085386776128232</v>
      </c>
      <c r="T1166" s="13">
        <v>43977</v>
      </c>
      <c r="U1166" s="14">
        <v>1.7662521103200001E-2</v>
      </c>
      <c r="V1166" s="14">
        <v>2209</v>
      </c>
      <c r="W1166" s="14">
        <v>9805.12068491018</v>
      </c>
      <c r="X1166" s="14">
        <v>97.788626677097611</v>
      </c>
      <c r="Y1166" s="19">
        <f t="shared" si="37"/>
        <v>-0.97788626677097612</v>
      </c>
    </row>
    <row r="1167" spans="1:25">
      <c r="A1167">
        <v>2584</v>
      </c>
      <c r="B1167" t="s">
        <v>2302</v>
      </c>
      <c r="C1167" t="s">
        <v>2303</v>
      </c>
      <c r="D1167" t="str">
        <f t="shared" si="36"/>
        <v>Debitum DEB</v>
      </c>
      <c r="E1167" s="3" t="s">
        <v>3686</v>
      </c>
      <c r="F1167" s="3" t="s">
        <v>8883</v>
      </c>
      <c r="G1167" s="3" t="s">
        <v>8883</v>
      </c>
      <c r="H1167" s="4">
        <v>0</v>
      </c>
      <c r="I1167" s="4">
        <v>0</v>
      </c>
      <c r="J1167" s="6">
        <v>43326</v>
      </c>
      <c r="K1167" s="7">
        <v>8.8233600000000006E-3</v>
      </c>
      <c r="L1167" s="7">
        <v>686</v>
      </c>
      <c r="M1167" s="7">
        <v>2032304.0077599999</v>
      </c>
      <c r="N1167" s="9">
        <v>43346</v>
      </c>
      <c r="O1167" s="10">
        <v>3.9787900000000001E-2</v>
      </c>
      <c r="P1167" s="10">
        <v>1483</v>
      </c>
      <c r="Q1167" s="10">
        <v>5933997.1446799999</v>
      </c>
      <c r="R1167" s="10">
        <v>4.509381913466072</v>
      </c>
      <c r="S1167" s="18">
        <v>4.509381913466072</v>
      </c>
      <c r="T1167" s="13">
        <v>44242</v>
      </c>
      <c r="U1167" s="14">
        <v>7.271E-5</v>
      </c>
      <c r="V1167" s="14">
        <v>1482</v>
      </c>
      <c r="W1167" s="14">
        <v>293424.90000000002</v>
      </c>
      <c r="X1167" s="14">
        <v>99.81725599993969</v>
      </c>
      <c r="Y1167" s="19">
        <f t="shared" si="37"/>
        <v>-0.99817255999939691</v>
      </c>
    </row>
    <row r="1168" spans="1:25">
      <c r="A1168">
        <v>2585</v>
      </c>
      <c r="B1168" t="s">
        <v>2304</v>
      </c>
      <c r="C1168" t="s">
        <v>2305</v>
      </c>
      <c r="D1168" t="str">
        <f t="shared" si="36"/>
        <v>Centrality CENNZ</v>
      </c>
      <c r="E1168" s="3" t="s">
        <v>8892</v>
      </c>
      <c r="F1168" s="3" t="s">
        <v>8883</v>
      </c>
      <c r="G1168" s="3" t="s">
        <v>8883</v>
      </c>
      <c r="H1168" s="4">
        <v>91</v>
      </c>
      <c r="I1168" s="4">
        <v>44316423.747208603</v>
      </c>
      <c r="J1168" s="6">
        <v>43534</v>
      </c>
      <c r="K1168" s="7">
        <v>1.10099760154E-2</v>
      </c>
      <c r="L1168" s="7">
        <v>289</v>
      </c>
      <c r="M1168" s="7">
        <v>10466543.258808199</v>
      </c>
      <c r="N1168" s="9">
        <v>44505</v>
      </c>
      <c r="O1168" s="10">
        <v>0.33666213220457902</v>
      </c>
      <c r="P1168" s="10">
        <v>361</v>
      </c>
      <c r="Q1168" s="10">
        <v>248859902.47999999</v>
      </c>
      <c r="R1168" s="10">
        <v>30.577916948563651</v>
      </c>
      <c r="S1168" s="18">
        <v>30.577916948563651</v>
      </c>
      <c r="T1168" s="13">
        <v>44616</v>
      </c>
      <c r="U1168" s="14">
        <v>7.2184810557732224E-2</v>
      </c>
      <c r="V1168" s="14">
        <v>240</v>
      </c>
      <c r="W1168" s="14">
        <v>106092009.88</v>
      </c>
      <c r="X1168" s="14">
        <v>78.558678374356688</v>
      </c>
      <c r="Y1168" s="19">
        <f t="shared" si="37"/>
        <v>-0.78558678374356683</v>
      </c>
    </row>
    <row r="1169" spans="1:25">
      <c r="A1169">
        <v>2586</v>
      </c>
      <c r="B1169" t="s">
        <v>2306</v>
      </c>
      <c r="C1169" t="s">
        <v>2307</v>
      </c>
      <c r="D1169" t="str">
        <f t="shared" si="36"/>
        <v>Synthetix Network Token SNX</v>
      </c>
      <c r="E1169" s="3" t="s">
        <v>8894</v>
      </c>
      <c r="F1169" s="3" t="s">
        <v>8883</v>
      </c>
      <c r="G1169" s="3" t="s">
        <v>8883</v>
      </c>
      <c r="H1169" s="4">
        <v>60</v>
      </c>
      <c r="I1169" s="4">
        <v>92491465.395528704</v>
      </c>
      <c r="J1169" s="6">
        <v>43470</v>
      </c>
      <c r="K1169" s="7">
        <v>3.2577627565800002E-2</v>
      </c>
      <c r="L1169" s="7">
        <v>644</v>
      </c>
      <c r="M1169" s="7">
        <v>2374787.2791043599</v>
      </c>
      <c r="N1169" s="9">
        <v>44241</v>
      </c>
      <c r="O1169" s="10">
        <v>28.771030069999998</v>
      </c>
      <c r="P1169" s="10">
        <v>87</v>
      </c>
      <c r="Q1169" s="10">
        <v>2887719875.0900002</v>
      </c>
      <c r="R1169" s="10">
        <v>883.15301695583969</v>
      </c>
      <c r="S1169" s="18">
        <v>883.15301695583969</v>
      </c>
      <c r="T1169" s="13">
        <v>44616</v>
      </c>
      <c r="U1169" s="14">
        <v>3.36116121281187</v>
      </c>
      <c r="V1169" s="14">
        <v>116</v>
      </c>
      <c r="W1169" s="14">
        <v>451698583.30000001</v>
      </c>
      <c r="X1169" s="14">
        <v>88.31754996385547</v>
      </c>
      <c r="Y1169" s="19">
        <f t="shared" si="37"/>
        <v>-0.88317549963855468</v>
      </c>
    </row>
    <row r="1170" spans="1:25">
      <c r="A1170">
        <v>2587</v>
      </c>
      <c r="B1170" t="s">
        <v>2308</v>
      </c>
      <c r="C1170" t="s">
        <v>2309</v>
      </c>
      <c r="D1170" t="str">
        <f t="shared" si="36"/>
        <v>Fluz Fluz FLUZ</v>
      </c>
      <c r="E1170" s="3" t="s">
        <v>8888</v>
      </c>
      <c r="F1170" s="3" t="s">
        <v>8883</v>
      </c>
      <c r="G1170" s="3" t="s">
        <v>8883</v>
      </c>
      <c r="H1170" s="4">
        <v>0</v>
      </c>
      <c r="I1170" s="4">
        <v>0</v>
      </c>
      <c r="J1170" s="6">
        <v>43448</v>
      </c>
      <c r="K1170" s="7">
        <v>2.4266923894699999E-3</v>
      </c>
      <c r="L1170" s="7">
        <v>1154</v>
      </c>
      <c r="M1170" s="7">
        <v>496938.0675156666</v>
      </c>
      <c r="N1170" s="9">
        <v>43638</v>
      </c>
      <c r="O1170" s="10">
        <v>3.6987516141499997E-2</v>
      </c>
      <c r="P1170" s="10">
        <v>1396</v>
      </c>
      <c r="Q1170" s="10">
        <v>7574303.5554563692</v>
      </c>
      <c r="R1170" s="10">
        <v>15.24194673457489</v>
      </c>
      <c r="S1170" s="18">
        <v>15.24194673457489</v>
      </c>
      <c r="U1170" s="14"/>
      <c r="V1170" s="14">
        <v>4306</v>
      </c>
      <c r="W1170" s="14"/>
      <c r="X1170" s="14"/>
      <c r="Y1170" s="19">
        <f t="shared" si="37"/>
        <v>0</v>
      </c>
    </row>
    <row r="1171" spans="1:25">
      <c r="A1171">
        <v>2588</v>
      </c>
      <c r="B1171" t="s">
        <v>2310</v>
      </c>
      <c r="C1171" t="s">
        <v>2311</v>
      </c>
      <c r="D1171" t="str">
        <f t="shared" si="36"/>
        <v>Loom Network LOOM</v>
      </c>
      <c r="E1171" s="3" t="s">
        <v>8894</v>
      </c>
      <c r="F1171" s="3" t="s">
        <v>8883</v>
      </c>
      <c r="G1171" s="3" t="s">
        <v>8883</v>
      </c>
      <c r="H1171" s="4">
        <v>219</v>
      </c>
      <c r="I1171" s="4">
        <v>11265208.0021956</v>
      </c>
      <c r="J1171" s="6">
        <v>43903</v>
      </c>
      <c r="K1171" s="7">
        <v>7.6664574957499999E-3</v>
      </c>
      <c r="L1171" s="7">
        <v>268</v>
      </c>
      <c r="M1171" s="7">
        <v>11265208.0021956</v>
      </c>
      <c r="N1171" s="9">
        <v>44290</v>
      </c>
      <c r="O1171" s="10">
        <v>0.29403033000000001</v>
      </c>
      <c r="P1171" s="10">
        <v>355</v>
      </c>
      <c r="Q1171" s="10">
        <v>260508733.53999999</v>
      </c>
      <c r="R1171" s="10">
        <v>38.352828560387827</v>
      </c>
      <c r="S1171" s="18">
        <v>38.352828560387827</v>
      </c>
      <c r="T1171" s="13">
        <v>44369</v>
      </c>
      <c r="U1171" s="14">
        <v>3.2484699999999998E-2</v>
      </c>
      <c r="V1171" s="14">
        <v>399</v>
      </c>
      <c r="W1171" s="14">
        <v>37381280.170000002</v>
      </c>
      <c r="X1171" s="14">
        <v>88.951922068719924</v>
      </c>
      <c r="Y1171" s="19">
        <f t="shared" si="37"/>
        <v>-0.88951922068719924</v>
      </c>
    </row>
    <row r="1172" spans="1:25">
      <c r="A1172">
        <v>2589</v>
      </c>
      <c r="B1172" t="s">
        <v>2312</v>
      </c>
      <c r="C1172" t="s">
        <v>2313</v>
      </c>
      <c r="D1172" t="str">
        <f t="shared" si="36"/>
        <v>Guaranteed Ethurance Token Extra GETX</v>
      </c>
      <c r="E1172" s="3" t="s">
        <v>1772</v>
      </c>
      <c r="F1172" s="3" t="s">
        <v>8883</v>
      </c>
      <c r="G1172" s="3" t="s">
        <v>8883</v>
      </c>
      <c r="H1172" s="4">
        <v>1689</v>
      </c>
      <c r="I1172" s="4">
        <v>36919.112464499987</v>
      </c>
      <c r="J1172" s="6">
        <v>43499</v>
      </c>
      <c r="K1172" s="7">
        <v>1.1085368709699999E-3</v>
      </c>
      <c r="L1172" s="7">
        <v>1257</v>
      </c>
      <c r="M1172" s="7">
        <v>332561.06129099999</v>
      </c>
      <c r="N1172" s="9">
        <v>43557</v>
      </c>
      <c r="O1172" s="10">
        <v>7.7437909053000006E-2</v>
      </c>
      <c r="P1172" s="10">
        <v>1028</v>
      </c>
      <c r="Q1172" s="10">
        <v>23231372.7159</v>
      </c>
      <c r="R1172" s="10">
        <v>69.855961566023268</v>
      </c>
      <c r="S1172" s="18">
        <v>69.855961566023268</v>
      </c>
      <c r="T1172" s="13">
        <v>44162</v>
      </c>
      <c r="U1172" s="16">
        <v>2.5870788449999999E-5</v>
      </c>
      <c r="V1172" s="14">
        <v>2246</v>
      </c>
      <c r="W1172" s="16">
        <v>7761.236535</v>
      </c>
      <c r="X1172" s="16">
        <v>99.966591571535986</v>
      </c>
      <c r="Y1172" s="19">
        <f t="shared" si="37"/>
        <v>-0.9996659157153599</v>
      </c>
    </row>
    <row r="1173" spans="1:25">
      <c r="A1173">
        <v>2590</v>
      </c>
      <c r="B1173" t="s">
        <v>2314</v>
      </c>
      <c r="C1173" t="s">
        <v>2315</v>
      </c>
      <c r="D1173" t="str">
        <f t="shared" si="36"/>
        <v>HireMatch HIRE</v>
      </c>
      <c r="E1173" s="3" t="s">
        <v>8887</v>
      </c>
      <c r="F1173" s="3" t="s">
        <v>8883</v>
      </c>
      <c r="G1173" s="3" t="s">
        <v>8883</v>
      </c>
      <c r="H1173" s="4">
        <v>0</v>
      </c>
      <c r="I1173" s="4">
        <v>0</v>
      </c>
      <c r="J1173" s="6">
        <v>43320</v>
      </c>
      <c r="K1173" s="7">
        <v>1.7180241644382501E-2</v>
      </c>
      <c r="L1173" s="7">
        <v>1112</v>
      </c>
      <c r="M1173" s="7">
        <v>553861.10136300523</v>
      </c>
      <c r="N1173" s="9">
        <v>43340</v>
      </c>
      <c r="O1173" s="10">
        <v>3.5466175526380497E-2</v>
      </c>
      <c r="P1173" s="10">
        <v>1975</v>
      </c>
      <c r="Q1173" s="10">
        <v>1143367.7968433951</v>
      </c>
      <c r="R1173" s="10">
        <v>2.064358363549387</v>
      </c>
      <c r="S1173" s="18">
        <v>2.064358363549387</v>
      </c>
      <c r="U1173" s="14"/>
      <c r="V1173" s="14">
        <v>4395</v>
      </c>
      <c r="W1173" s="14"/>
      <c r="X1173" s="14"/>
      <c r="Y1173" s="19">
        <f t="shared" si="37"/>
        <v>0</v>
      </c>
    </row>
    <row r="1174" spans="1:25">
      <c r="A1174">
        <v>2591</v>
      </c>
      <c r="B1174" t="s">
        <v>2316</v>
      </c>
      <c r="C1174" t="s">
        <v>2317</v>
      </c>
      <c r="D1174" t="str">
        <f t="shared" si="36"/>
        <v>Dropil DROP</v>
      </c>
      <c r="E1174" s="3" t="s">
        <v>8887</v>
      </c>
      <c r="F1174" s="3" t="s">
        <v>8883</v>
      </c>
      <c r="G1174" s="3" t="s">
        <v>8883</v>
      </c>
      <c r="H1174" s="4">
        <v>689</v>
      </c>
      <c r="I1174" s="4">
        <v>1224749.7466797831</v>
      </c>
      <c r="J1174" s="6">
        <v>43341</v>
      </c>
      <c r="K1174" s="7">
        <v>2.42351135239005E-3</v>
      </c>
      <c r="L1174" s="7">
        <v>82</v>
      </c>
      <c r="M1174" s="7">
        <v>51764563.651794203</v>
      </c>
      <c r="N1174" s="9">
        <v>43363</v>
      </c>
      <c r="O1174" s="10">
        <v>4.3057734146714202E-3</v>
      </c>
      <c r="P1174" s="10">
        <v>596</v>
      </c>
      <c r="Q1174" s="10">
        <v>93362301.760788396</v>
      </c>
      <c r="R1174" s="10">
        <v>1.7766673180321999</v>
      </c>
      <c r="S1174" s="18">
        <v>1.7766673180321999</v>
      </c>
      <c r="T1174" s="13">
        <v>43952</v>
      </c>
      <c r="U1174" s="16">
        <v>1.9989504708600001E-6</v>
      </c>
      <c r="V1174" s="14">
        <v>1924</v>
      </c>
      <c r="W1174" s="16">
        <v>45516.268989477117</v>
      </c>
      <c r="X1174" s="16">
        <v>99.953575112335258</v>
      </c>
      <c r="Y1174" s="19">
        <f t="shared" si="37"/>
        <v>-0.99953575112335258</v>
      </c>
    </row>
    <row r="1175" spans="1:25">
      <c r="A1175">
        <v>2593</v>
      </c>
      <c r="B1175" t="s">
        <v>2318</v>
      </c>
      <c r="C1175" t="s">
        <v>2319</v>
      </c>
      <c r="D1175" t="str">
        <f t="shared" si="36"/>
        <v>Dragon Coins DRG</v>
      </c>
      <c r="E1175" s="3" t="s">
        <v>3686</v>
      </c>
      <c r="F1175" s="3" t="s">
        <v>8883</v>
      </c>
      <c r="G1175" s="3" t="s">
        <v>8883</v>
      </c>
      <c r="H1175" s="4">
        <v>268</v>
      </c>
      <c r="I1175" s="4">
        <v>8555241.3628185652</v>
      </c>
      <c r="J1175" s="6">
        <v>43384</v>
      </c>
      <c r="K1175" s="7">
        <v>9.0221330523490906E-2</v>
      </c>
      <c r="L1175" s="7">
        <v>2548</v>
      </c>
      <c r="M1175" s="7">
        <v>0</v>
      </c>
      <c r="N1175" s="9">
        <v>43385</v>
      </c>
      <c r="O1175" s="10">
        <v>0.40626874566078203</v>
      </c>
      <c r="P1175" s="10">
        <v>2778</v>
      </c>
      <c r="Q1175" s="10">
        <v>0</v>
      </c>
      <c r="R1175" s="10">
        <v>4.5030232130638099</v>
      </c>
      <c r="S1175" s="18">
        <v>4.5030232130638099</v>
      </c>
      <c r="T1175" s="13">
        <v>44339</v>
      </c>
      <c r="U1175" s="14">
        <v>2.2090957853100001E-3</v>
      </c>
      <c r="V1175" s="14">
        <v>1219</v>
      </c>
      <c r="W1175" s="14">
        <v>770217.77846009051</v>
      </c>
      <c r="X1175" s="14">
        <v>99.456247666377351</v>
      </c>
      <c r="Y1175" s="19">
        <f t="shared" si="37"/>
        <v>-0.99456247666377351</v>
      </c>
    </row>
    <row r="1176" spans="1:25">
      <c r="A1176">
        <v>2595</v>
      </c>
      <c r="B1176" t="s">
        <v>2320</v>
      </c>
      <c r="C1176" t="s">
        <v>2321</v>
      </c>
      <c r="D1176" t="str">
        <f t="shared" si="36"/>
        <v>NANJCOIN NANJ</v>
      </c>
      <c r="E1176" s="3" t="s">
        <v>8892</v>
      </c>
      <c r="F1176" s="3" t="s">
        <v>8883</v>
      </c>
      <c r="G1176" s="3" t="s">
        <v>8883</v>
      </c>
      <c r="H1176" s="4">
        <v>1476</v>
      </c>
      <c r="I1176" s="4">
        <v>151345.19663725601</v>
      </c>
      <c r="J1176" s="6">
        <v>43384</v>
      </c>
      <c r="K1176" s="7">
        <v>3.24884E-4</v>
      </c>
      <c r="L1176" s="7">
        <v>365</v>
      </c>
      <c r="M1176" s="7">
        <v>7083527.9326499999</v>
      </c>
      <c r="N1176" s="9">
        <v>43413</v>
      </c>
      <c r="O1176" s="10">
        <v>2.3834300000000002E-3</v>
      </c>
      <c r="P1176" s="10">
        <v>1372</v>
      </c>
      <c r="Q1176" s="10">
        <v>8138731.5516319396</v>
      </c>
      <c r="R1176" s="10">
        <v>7.3362492458846864</v>
      </c>
      <c r="S1176" s="18">
        <v>7.3362492458846864</v>
      </c>
      <c r="T1176" s="13">
        <v>44130</v>
      </c>
      <c r="U1176" s="14">
        <v>4.0500000000000002E-6</v>
      </c>
      <c r="V1176" s="14">
        <v>1420</v>
      </c>
      <c r="W1176" s="14">
        <v>352885.74120654003</v>
      </c>
      <c r="X1176" s="14">
        <v>99.83007682205897</v>
      </c>
      <c r="Y1176" s="19">
        <f t="shared" si="37"/>
        <v>-0.99830076822058966</v>
      </c>
    </row>
    <row r="1177" spans="1:25">
      <c r="A1177">
        <v>2596</v>
      </c>
      <c r="B1177" t="s">
        <v>2322</v>
      </c>
      <c r="C1177" t="s">
        <v>2323</v>
      </c>
      <c r="D1177" t="str">
        <f t="shared" si="36"/>
        <v>CK USD CKUSD</v>
      </c>
      <c r="E1177" s="3" t="s">
        <v>8896</v>
      </c>
      <c r="F1177" s="3" t="s">
        <v>8883</v>
      </c>
      <c r="G1177" s="3" t="s">
        <v>8883</v>
      </c>
      <c r="H1177" s="4">
        <v>2145</v>
      </c>
      <c r="I1177" s="4">
        <v>0</v>
      </c>
      <c r="J1177" s="6">
        <v>43902</v>
      </c>
      <c r="K1177" s="7">
        <v>3.1478308160600002E-2</v>
      </c>
      <c r="L1177" s="7">
        <v>2990</v>
      </c>
      <c r="M1177" s="7">
        <v>0</v>
      </c>
      <c r="N1177" s="9">
        <v>44182</v>
      </c>
      <c r="O1177" s="10">
        <v>2.1317629430318901</v>
      </c>
      <c r="P1177" s="10">
        <v>2779</v>
      </c>
      <c r="Q1177" s="10">
        <v>0</v>
      </c>
      <c r="R1177" s="10">
        <v>67.721649211761729</v>
      </c>
      <c r="S1177" s="18">
        <v>67.721649211761729</v>
      </c>
      <c r="T1177" s="13">
        <v>44200</v>
      </c>
      <c r="U1177" s="14">
        <v>0.28536763745999999</v>
      </c>
      <c r="V1177" s="14">
        <v>2676</v>
      </c>
      <c r="W1177" s="14">
        <v>0</v>
      </c>
      <c r="X1177" s="14">
        <v>86.613537945540173</v>
      </c>
      <c r="Y1177" s="19">
        <f t="shared" si="37"/>
        <v>-0.86613537945540175</v>
      </c>
    </row>
    <row r="1178" spans="1:25">
      <c r="A1178">
        <v>2597</v>
      </c>
      <c r="B1178" t="s">
        <v>2324</v>
      </c>
      <c r="C1178" t="s">
        <v>2325</v>
      </c>
      <c r="D1178" t="str">
        <f t="shared" si="36"/>
        <v>UpToken UP</v>
      </c>
      <c r="E1178" s="3" t="s">
        <v>8887</v>
      </c>
      <c r="F1178" s="3" t="s">
        <v>8883</v>
      </c>
      <c r="G1178" s="3" t="s">
        <v>8883</v>
      </c>
      <c r="H1178" s="4">
        <v>1422</v>
      </c>
      <c r="I1178" s="4">
        <v>244169.02790492601</v>
      </c>
      <c r="J1178" s="6">
        <v>43355</v>
      </c>
      <c r="K1178" s="7">
        <v>2.6768199999999999E-2</v>
      </c>
      <c r="L1178" s="7">
        <v>500</v>
      </c>
      <c r="M1178" s="7">
        <v>4097893.5610500001</v>
      </c>
      <c r="N1178" s="9">
        <v>43383</v>
      </c>
      <c r="O1178" s="10">
        <v>0.100198</v>
      </c>
      <c r="P1178" s="10">
        <v>1577</v>
      </c>
      <c r="Q1178" s="10">
        <v>4416711.3653699998</v>
      </c>
      <c r="R1178" s="10">
        <v>3.7431728693001398</v>
      </c>
      <c r="S1178" s="18">
        <v>3.7431728693001398</v>
      </c>
      <c r="T1178" s="13">
        <v>44134</v>
      </c>
      <c r="U1178" s="14">
        <v>5.8535E-4</v>
      </c>
      <c r="V1178" s="14">
        <v>1763</v>
      </c>
      <c r="W1178" s="14">
        <v>95188.570591769996</v>
      </c>
      <c r="X1178" s="14">
        <v>99.415806702728602</v>
      </c>
      <c r="Y1178" s="19">
        <f t="shared" si="37"/>
        <v>-0.99415806702728604</v>
      </c>
    </row>
    <row r="1179" spans="1:25">
      <c r="A1179">
        <v>2599</v>
      </c>
      <c r="B1179" t="s">
        <v>2326</v>
      </c>
      <c r="C1179" t="s">
        <v>2327</v>
      </c>
      <c r="D1179" t="str">
        <f t="shared" si="36"/>
        <v>Noah Coin NOAH</v>
      </c>
      <c r="E1179" s="3" t="s">
        <v>3686</v>
      </c>
      <c r="F1179" s="3" t="s">
        <v>8883</v>
      </c>
      <c r="G1179" s="3" t="s">
        <v>8883</v>
      </c>
      <c r="H1179" s="4">
        <v>0</v>
      </c>
      <c r="I1179" s="4">
        <v>0</v>
      </c>
      <c r="J1179" s="6">
        <v>43754</v>
      </c>
      <c r="K1179" s="7">
        <v>1.2681804218299999E-4</v>
      </c>
      <c r="L1179" s="7">
        <v>498</v>
      </c>
      <c r="M1179" s="7">
        <v>4145422.8336794078</v>
      </c>
      <c r="N1179" s="9">
        <v>43767</v>
      </c>
      <c r="O1179" s="10">
        <v>4.2056366095000004E-3</v>
      </c>
      <c r="P1179" s="10">
        <v>493</v>
      </c>
      <c r="Q1179" s="10">
        <v>137473672.76039219</v>
      </c>
      <c r="R1179" s="10">
        <v>33.162762467435158</v>
      </c>
      <c r="S1179" s="18">
        <v>33.162762467435158</v>
      </c>
      <c r="T1179" s="13">
        <v>44399</v>
      </c>
      <c r="U1179" s="16">
        <v>2.326954217E-5</v>
      </c>
      <c r="V1179" s="14">
        <v>2337</v>
      </c>
      <c r="W1179" s="16">
        <v>3063.5977411630151</v>
      </c>
      <c r="X1179" s="16">
        <v>99.446705830041594</v>
      </c>
      <c r="Y1179" s="19">
        <f t="shared" si="37"/>
        <v>-0.99446705830041593</v>
      </c>
    </row>
    <row r="1180" spans="1:25">
      <c r="A1180">
        <v>2600</v>
      </c>
      <c r="B1180" t="s">
        <v>2328</v>
      </c>
      <c r="C1180" t="s">
        <v>2329</v>
      </c>
      <c r="D1180" t="str">
        <f t="shared" si="36"/>
        <v>LGO Exchange LGO</v>
      </c>
      <c r="E1180" s="3" t="s">
        <v>8898</v>
      </c>
      <c r="F1180" s="3" t="s">
        <v>8883</v>
      </c>
      <c r="G1180" s="3" t="s">
        <v>8883</v>
      </c>
      <c r="H1180" s="4">
        <v>0</v>
      </c>
      <c r="I1180" s="4">
        <v>0</v>
      </c>
      <c r="J1180" s="6">
        <v>44095</v>
      </c>
      <c r="K1180" s="7">
        <v>1.075881743E-2</v>
      </c>
      <c r="L1180" s="7">
        <v>1102</v>
      </c>
      <c r="M1180" s="7">
        <v>580820.62251404929</v>
      </c>
      <c r="N1180" s="9">
        <v>44256</v>
      </c>
      <c r="O1180" s="10">
        <v>0.80265288302433002</v>
      </c>
      <c r="P1180" s="10">
        <v>827</v>
      </c>
      <c r="Q1180" s="10">
        <v>43331653.335889697</v>
      </c>
      <c r="R1180" s="10">
        <v>74.604192165786202</v>
      </c>
      <c r="S1180" s="18">
        <v>74.604192165786202</v>
      </c>
      <c r="T1180" s="13">
        <v>44397</v>
      </c>
      <c r="U1180" s="14">
        <v>0.22392974542998001</v>
      </c>
      <c r="V1180" s="14">
        <v>579</v>
      </c>
      <c r="W1180" s="14">
        <v>12088969.34874873</v>
      </c>
      <c r="X1180" s="14">
        <v>72.101296816348409</v>
      </c>
      <c r="Y1180" s="19">
        <f t="shared" si="37"/>
        <v>-0.72101296816348404</v>
      </c>
    </row>
    <row r="1181" spans="1:25">
      <c r="A1181">
        <v>2601</v>
      </c>
      <c r="B1181" t="s">
        <v>2330</v>
      </c>
      <c r="C1181" t="s">
        <v>2331</v>
      </c>
      <c r="D1181" t="str">
        <f t="shared" si="36"/>
        <v>1World 1WO</v>
      </c>
      <c r="E1181" s="3" t="s">
        <v>8887</v>
      </c>
      <c r="F1181" s="3" t="s">
        <v>8883</v>
      </c>
      <c r="G1181" s="3" t="s">
        <v>8883</v>
      </c>
      <c r="H1181" s="4">
        <v>551</v>
      </c>
      <c r="I1181" s="4">
        <v>2110514.47660045</v>
      </c>
      <c r="J1181" s="6">
        <v>43510</v>
      </c>
      <c r="K1181" s="7">
        <v>7.4072215727700001E-3</v>
      </c>
      <c r="L1181" s="7">
        <v>1401</v>
      </c>
      <c r="M1181" s="7">
        <v>211002.23225795999</v>
      </c>
      <c r="N1181" s="9">
        <v>43763</v>
      </c>
      <c r="O1181" s="10">
        <v>0.71179037295100001</v>
      </c>
      <c r="P1181" s="10">
        <v>1897</v>
      </c>
      <c r="Q1181" s="10">
        <v>1524332.1054911499</v>
      </c>
      <c r="R1181" s="10">
        <v>96.094111126315255</v>
      </c>
      <c r="S1181" s="18">
        <v>96.094111126315255</v>
      </c>
      <c r="T1181" s="13">
        <v>43959</v>
      </c>
      <c r="U1181" s="14">
        <v>2.5120418919399999E-2</v>
      </c>
      <c r="V1181" s="14">
        <v>1083</v>
      </c>
      <c r="W1181" s="14">
        <v>1329143.48760567</v>
      </c>
      <c r="X1181" s="14">
        <v>96.470812211851978</v>
      </c>
      <c r="Y1181" s="19">
        <f t="shared" si="37"/>
        <v>-0.96470812211851975</v>
      </c>
    </row>
    <row r="1182" spans="1:25">
      <c r="A1182">
        <v>2602</v>
      </c>
      <c r="B1182" t="s">
        <v>2332</v>
      </c>
      <c r="C1182" t="s">
        <v>2333</v>
      </c>
      <c r="D1182" t="str">
        <f t="shared" si="36"/>
        <v>NaPoleonX NPX</v>
      </c>
      <c r="E1182" s="3" t="s">
        <v>8887</v>
      </c>
      <c r="F1182" s="3" t="s">
        <v>8883</v>
      </c>
      <c r="G1182" s="3" t="s">
        <v>8883</v>
      </c>
      <c r="H1182" s="4">
        <v>553</v>
      </c>
      <c r="I1182" s="4">
        <v>2105760.3572213198</v>
      </c>
      <c r="J1182" s="6">
        <v>44209</v>
      </c>
      <c r="K1182" s="7">
        <v>2.00008717391E-2</v>
      </c>
      <c r="L1182" s="7">
        <v>1159</v>
      </c>
      <c r="M1182" s="7">
        <v>486423.98561629298</v>
      </c>
      <c r="N1182" s="9">
        <v>44287</v>
      </c>
      <c r="O1182" s="10">
        <v>0.51609059020555004</v>
      </c>
      <c r="P1182" s="10">
        <v>1204</v>
      </c>
      <c r="Q1182" s="10">
        <v>13072574.649906579</v>
      </c>
      <c r="R1182" s="10">
        <v>25.803404818432831</v>
      </c>
      <c r="S1182" s="18">
        <v>25.803404818432831</v>
      </c>
      <c r="T1182" s="13">
        <v>44449</v>
      </c>
      <c r="U1182" s="14">
        <v>0.11183377060977</v>
      </c>
      <c r="V1182" s="14">
        <v>902</v>
      </c>
      <c r="W1182" s="14">
        <v>2832749.4095454742</v>
      </c>
      <c r="X1182" s="14">
        <v>78.330592974921615</v>
      </c>
      <c r="Y1182" s="19">
        <f t="shared" si="37"/>
        <v>-0.7833059297492162</v>
      </c>
    </row>
    <row r="1183" spans="1:25">
      <c r="A1183">
        <v>2603</v>
      </c>
      <c r="B1183" t="s">
        <v>2334</v>
      </c>
      <c r="C1183" t="s">
        <v>2335</v>
      </c>
      <c r="D1183" t="str">
        <f t="shared" si="36"/>
        <v>Pundi X NPXS</v>
      </c>
      <c r="E1183" s="3" t="s">
        <v>8888</v>
      </c>
      <c r="F1183" s="3" t="s">
        <v>8883</v>
      </c>
      <c r="G1183" s="3" t="s">
        <v>8883</v>
      </c>
      <c r="H1183" s="4">
        <v>142</v>
      </c>
      <c r="I1183" s="4">
        <v>24551343.377271961</v>
      </c>
      <c r="J1183" s="6">
        <v>43902</v>
      </c>
      <c r="K1183" s="8">
        <v>9.0419935186599997E-5</v>
      </c>
      <c r="L1183" s="7">
        <v>166</v>
      </c>
      <c r="M1183" s="7">
        <v>21187923.11915217</v>
      </c>
      <c r="N1183" s="9">
        <v>44343</v>
      </c>
      <c r="O1183" s="10">
        <v>8.7313692681999996E-3</v>
      </c>
      <c r="P1183" s="10">
        <v>2580</v>
      </c>
      <c r="Q1183" s="10">
        <v>0</v>
      </c>
      <c r="R1183" s="10">
        <v>96.56464860521119</v>
      </c>
      <c r="S1183" s="18">
        <v>96.56464860521119</v>
      </c>
      <c r="T1183" s="13">
        <v>44672</v>
      </c>
      <c r="U1183" s="16">
        <v>7.2549442151984188E-5</v>
      </c>
      <c r="V1183" s="14">
        <v>2568</v>
      </c>
      <c r="W1183" s="16">
        <v>0</v>
      </c>
      <c r="X1183" s="16">
        <v>99.169094331902642</v>
      </c>
      <c r="Y1183" s="19">
        <f t="shared" si="37"/>
        <v>-0.99169094331902641</v>
      </c>
    </row>
    <row r="1184" spans="1:25">
      <c r="A1184">
        <v>2604</v>
      </c>
      <c r="B1184" t="s">
        <v>2336</v>
      </c>
      <c r="C1184" t="s">
        <v>2337</v>
      </c>
      <c r="D1184" t="str">
        <f t="shared" si="36"/>
        <v>BitGreen BITG</v>
      </c>
      <c r="E1184" s="3" t="s">
        <v>8881</v>
      </c>
      <c r="F1184" s="3" t="s">
        <v>8885</v>
      </c>
      <c r="G1184" s="3" t="s">
        <v>8883</v>
      </c>
      <c r="H1184" s="4">
        <v>519</v>
      </c>
      <c r="I1184" s="4">
        <v>2483749.82784785</v>
      </c>
      <c r="J1184" s="6">
        <v>43320</v>
      </c>
      <c r="K1184" s="7">
        <v>1.6624399999999999</v>
      </c>
      <c r="L1184" s="7">
        <v>341</v>
      </c>
      <c r="M1184" s="7">
        <v>8100847.7437300002</v>
      </c>
      <c r="N1184" s="9">
        <v>43340</v>
      </c>
      <c r="O1184" s="10">
        <v>3.2535500000000002</v>
      </c>
      <c r="P1184" s="10">
        <v>1232</v>
      </c>
      <c r="Q1184" s="10">
        <v>11997494.7699</v>
      </c>
      <c r="R1184" s="10">
        <v>1.957093188325594</v>
      </c>
      <c r="S1184" s="18">
        <v>1.957093188325594</v>
      </c>
      <c r="T1184" s="13">
        <v>44606</v>
      </c>
      <c r="U1184" s="14">
        <v>5.7836340702521792E-3</v>
      </c>
      <c r="V1184" s="14">
        <v>1415</v>
      </c>
      <c r="W1184" s="14">
        <v>361602.95</v>
      </c>
      <c r="X1184" s="14">
        <v>99.822236201372277</v>
      </c>
      <c r="Y1184" s="19">
        <f t="shared" si="37"/>
        <v>-0.99822236201372272</v>
      </c>
    </row>
    <row r="1185" spans="1:25">
      <c r="A1185">
        <v>2605</v>
      </c>
      <c r="B1185" t="s">
        <v>2338</v>
      </c>
      <c r="C1185" t="s">
        <v>2339</v>
      </c>
      <c r="D1185" t="str">
        <f t="shared" si="36"/>
        <v>BnkToTheFuture BFT</v>
      </c>
      <c r="E1185" s="3" t="s">
        <v>8891</v>
      </c>
      <c r="F1185" s="3" t="s">
        <v>8883</v>
      </c>
      <c r="G1185" s="3" t="s">
        <v>8883</v>
      </c>
      <c r="H1185" s="4">
        <v>391</v>
      </c>
      <c r="I1185" s="4">
        <v>4311114.1246548695</v>
      </c>
      <c r="J1185" s="6">
        <v>43905</v>
      </c>
      <c r="K1185" s="7">
        <v>9.9393339478999997E-4</v>
      </c>
      <c r="L1185" s="7">
        <v>519</v>
      </c>
      <c r="M1185" s="7">
        <v>3818726.44309978</v>
      </c>
      <c r="N1185" s="9">
        <v>44328</v>
      </c>
      <c r="O1185" s="10">
        <v>0.41418405000000003</v>
      </c>
      <c r="P1185" s="10">
        <v>614</v>
      </c>
      <c r="Q1185" s="10">
        <v>87903254.170000002</v>
      </c>
      <c r="R1185" s="10">
        <v>416.71207766141072</v>
      </c>
      <c r="S1185" s="18">
        <v>416.71207766141072</v>
      </c>
      <c r="T1185" s="13">
        <v>44589</v>
      </c>
      <c r="U1185" s="14">
        <v>8.5190083417681101E-3</v>
      </c>
      <c r="V1185" s="14">
        <v>697</v>
      </c>
      <c r="W1185" s="14">
        <v>6796640.1299999999</v>
      </c>
      <c r="X1185" s="14">
        <v>97.943182905819739</v>
      </c>
      <c r="Y1185" s="19">
        <f t="shared" si="37"/>
        <v>-0.97943182905819737</v>
      </c>
    </row>
    <row r="1186" spans="1:25">
      <c r="A1186">
        <v>2606</v>
      </c>
      <c r="B1186" t="s">
        <v>2340</v>
      </c>
      <c r="C1186" t="s">
        <v>2341</v>
      </c>
      <c r="D1186" t="str">
        <f t="shared" si="36"/>
        <v>Wanchain WAN</v>
      </c>
      <c r="E1186" s="3" t="s">
        <v>8887</v>
      </c>
      <c r="F1186" s="3" t="s">
        <v>8883</v>
      </c>
      <c r="G1186" s="3" t="s">
        <v>8883</v>
      </c>
      <c r="H1186" s="4">
        <v>212</v>
      </c>
      <c r="I1186" s="4">
        <v>12121688.1367219</v>
      </c>
      <c r="J1186" s="6">
        <v>43903</v>
      </c>
      <c r="K1186" s="7">
        <v>7.5754463990000007E-2</v>
      </c>
      <c r="L1186" s="7">
        <v>253</v>
      </c>
      <c r="M1186" s="7">
        <v>12121688.1367219</v>
      </c>
      <c r="N1186" s="9">
        <v>44297</v>
      </c>
      <c r="O1186" s="10">
        <v>2.63538154</v>
      </c>
      <c r="P1186" s="10">
        <v>270</v>
      </c>
      <c r="Q1186" s="10">
        <v>415373118.19999999</v>
      </c>
      <c r="R1186" s="10">
        <v>34.78846527576097</v>
      </c>
      <c r="S1186" s="18">
        <v>34.78846527576097</v>
      </c>
      <c r="T1186" s="13">
        <v>44616</v>
      </c>
      <c r="U1186" s="14">
        <v>0.30075570596963952</v>
      </c>
      <c r="V1186" s="14">
        <v>306</v>
      </c>
      <c r="W1186" s="14">
        <v>63168441.109999999</v>
      </c>
      <c r="X1186" s="14">
        <v>88.587773671297725</v>
      </c>
      <c r="Y1186" s="19">
        <f t="shared" si="37"/>
        <v>-0.8858777367129772</v>
      </c>
    </row>
    <row r="1187" spans="1:25">
      <c r="A1187">
        <v>2607</v>
      </c>
      <c r="B1187" t="s">
        <v>2342</v>
      </c>
      <c r="C1187" t="s">
        <v>2342</v>
      </c>
      <c r="D1187" t="str">
        <f t="shared" si="36"/>
        <v>AMLT AMLT</v>
      </c>
      <c r="E1187" s="3" t="s">
        <v>8887</v>
      </c>
      <c r="F1187" s="3" t="s">
        <v>8883</v>
      </c>
      <c r="G1187" s="3" t="s">
        <v>8883</v>
      </c>
      <c r="H1187" s="4">
        <v>707</v>
      </c>
      <c r="I1187" s="4">
        <v>1163102.0200759601</v>
      </c>
      <c r="J1187" s="6">
        <v>43905</v>
      </c>
      <c r="K1187" s="7">
        <v>2.5248412821600001E-3</v>
      </c>
      <c r="L1187" s="7">
        <v>899</v>
      </c>
      <c r="M1187" s="7">
        <v>1152333.0309911999</v>
      </c>
      <c r="N1187" s="9">
        <v>44307</v>
      </c>
      <c r="O1187" s="10">
        <v>0.10043407</v>
      </c>
      <c r="P1187" s="10">
        <v>952</v>
      </c>
      <c r="Q1187" s="10">
        <v>28667683.300000001</v>
      </c>
      <c r="R1187" s="10">
        <v>39.778369717592199</v>
      </c>
      <c r="S1187" s="18">
        <v>39.778369717592199</v>
      </c>
      <c r="T1187" s="13">
        <v>44687</v>
      </c>
      <c r="U1187" s="14">
        <v>4.5090803676344398E-3</v>
      </c>
      <c r="V1187" s="14">
        <v>919</v>
      </c>
      <c r="W1187" s="14">
        <v>2634831.12</v>
      </c>
      <c r="X1187" s="14">
        <v>95.51040760606989</v>
      </c>
      <c r="Y1187" s="19">
        <f t="shared" si="37"/>
        <v>-0.95510407606069891</v>
      </c>
    </row>
    <row r="1188" spans="1:25">
      <c r="A1188">
        <v>2609</v>
      </c>
      <c r="B1188" t="s">
        <v>2343</v>
      </c>
      <c r="C1188" t="s">
        <v>2344</v>
      </c>
      <c r="D1188" t="str">
        <f t="shared" si="36"/>
        <v>Lendroid Support Token LST</v>
      </c>
      <c r="E1188" s="3" t="s">
        <v>3686</v>
      </c>
      <c r="F1188" s="3" t="s">
        <v>8883</v>
      </c>
      <c r="G1188" s="3" t="s">
        <v>8883</v>
      </c>
      <c r="H1188" s="4">
        <v>2330</v>
      </c>
      <c r="I1188" s="4">
        <v>0</v>
      </c>
      <c r="J1188" s="6">
        <v>43481</v>
      </c>
      <c r="K1188" s="7">
        <v>4.9679526139099995E-4</v>
      </c>
      <c r="L1188" s="7">
        <v>2991</v>
      </c>
      <c r="M1188" s="7">
        <v>0</v>
      </c>
      <c r="N1188" s="9">
        <v>43560</v>
      </c>
      <c r="O1188" s="10">
        <v>9.9313724867599994E-3</v>
      </c>
      <c r="P1188" s="10">
        <v>2780</v>
      </c>
      <c r="Q1188" s="10">
        <v>0</v>
      </c>
      <c r="R1188" s="10">
        <v>19.99087603805377</v>
      </c>
      <c r="S1188" s="18">
        <v>19.99087603805377</v>
      </c>
      <c r="T1188" s="13">
        <v>43930</v>
      </c>
      <c r="U1188" s="14">
        <v>1.5407074409400001E-4</v>
      </c>
      <c r="V1188" s="14">
        <v>2677</v>
      </c>
      <c r="W1188" s="14">
        <v>0</v>
      </c>
      <c r="X1188" s="14">
        <v>98.4486460023587</v>
      </c>
      <c r="Y1188" s="19">
        <f t="shared" si="37"/>
        <v>-0.98448646002358697</v>
      </c>
    </row>
    <row r="1189" spans="1:25">
      <c r="A1189">
        <v>2610</v>
      </c>
      <c r="B1189" t="s">
        <v>2345</v>
      </c>
      <c r="C1189" t="s">
        <v>2346</v>
      </c>
      <c r="D1189" t="str">
        <f t="shared" si="36"/>
        <v>Peculium PCL</v>
      </c>
      <c r="E1189" s="3" t="s">
        <v>8887</v>
      </c>
      <c r="F1189" s="3" t="s">
        <v>8883</v>
      </c>
      <c r="G1189" s="3" t="s">
        <v>8883</v>
      </c>
      <c r="H1189" s="4">
        <v>575</v>
      </c>
      <c r="I1189" s="4">
        <v>1941278.555835668</v>
      </c>
      <c r="J1189" s="6">
        <v>43793</v>
      </c>
      <c r="K1189" s="7">
        <v>4.5719677611699998E-4</v>
      </c>
      <c r="L1189" s="7">
        <v>963</v>
      </c>
      <c r="M1189" s="7">
        <v>932770.84058469243</v>
      </c>
      <c r="N1189" s="9">
        <v>44621</v>
      </c>
      <c r="O1189" s="10">
        <v>3.5702196134344208E-2</v>
      </c>
      <c r="P1189" s="10">
        <v>656</v>
      </c>
      <c r="Q1189" s="10">
        <v>76105650.753964052</v>
      </c>
      <c r="R1189" s="10">
        <v>78.089343581039941</v>
      </c>
      <c r="S1189" s="18">
        <v>78.089343581039941</v>
      </c>
      <c r="T1189" s="13">
        <v>44623</v>
      </c>
      <c r="U1189" s="14">
        <v>3.2174203140297952E-2</v>
      </c>
      <c r="V1189" s="14">
        <v>298</v>
      </c>
      <c r="W1189" s="14">
        <v>68585099.310658604</v>
      </c>
      <c r="X1189" s="14">
        <v>9.8817254287963969</v>
      </c>
      <c r="Y1189" s="19">
        <f t="shared" si="37"/>
        <v>-9.8817254287963965E-2</v>
      </c>
    </row>
    <row r="1190" spans="1:25">
      <c r="A1190">
        <v>2612</v>
      </c>
      <c r="B1190" t="s">
        <v>2347</v>
      </c>
      <c r="C1190" t="s">
        <v>2348</v>
      </c>
      <c r="D1190" t="str">
        <f t="shared" si="36"/>
        <v>BitRent RNTB</v>
      </c>
      <c r="E1190" s="3" t="s">
        <v>8887</v>
      </c>
      <c r="F1190" s="3" t="s">
        <v>8883</v>
      </c>
      <c r="G1190" s="3" t="s">
        <v>8883</v>
      </c>
      <c r="H1190" s="4">
        <v>1805</v>
      </c>
      <c r="I1190" s="4">
        <v>15494.692529985359</v>
      </c>
      <c r="J1190" s="6">
        <v>43356</v>
      </c>
      <c r="K1190" s="7">
        <v>1.0084697045385799E-2</v>
      </c>
      <c r="L1190" s="7">
        <v>333</v>
      </c>
      <c r="M1190" s="7">
        <v>8488677.7639374342</v>
      </c>
      <c r="N1190" s="9">
        <v>43361</v>
      </c>
      <c r="O1190" s="10">
        <v>1.8608322367072098E-2</v>
      </c>
      <c r="P1190" s="10">
        <v>1149</v>
      </c>
      <c r="Q1190" s="10">
        <v>15663341.35677564</v>
      </c>
      <c r="R1190" s="10">
        <v>1.8452039048199509</v>
      </c>
      <c r="S1190" s="18">
        <v>1.8452039048199509</v>
      </c>
      <c r="T1190" s="13">
        <v>43905</v>
      </c>
      <c r="U1190" s="16">
        <v>6.2558234752199999E-6</v>
      </c>
      <c r="V1190" s="14">
        <v>2286</v>
      </c>
      <c r="W1190" s="16">
        <v>5265.7674682964443</v>
      </c>
      <c r="X1190" s="16">
        <v>99.966381582649873</v>
      </c>
      <c r="Y1190" s="19">
        <f t="shared" si="37"/>
        <v>-0.99966381582649877</v>
      </c>
    </row>
    <row r="1191" spans="1:25">
      <c r="A1191">
        <v>2614</v>
      </c>
      <c r="B1191" t="s">
        <v>2349</v>
      </c>
      <c r="C1191" t="s">
        <v>2350</v>
      </c>
      <c r="D1191" t="str">
        <f t="shared" si="36"/>
        <v>BlitzPredict XBP</v>
      </c>
      <c r="E1191" s="3" t="s">
        <v>8889</v>
      </c>
      <c r="F1191" s="3" t="s">
        <v>8883</v>
      </c>
      <c r="G1191" s="3" t="s">
        <v>8883</v>
      </c>
      <c r="H1191" s="4">
        <v>1157</v>
      </c>
      <c r="I1191" s="4">
        <v>61794.721778742402</v>
      </c>
      <c r="J1191" s="6">
        <v>43765</v>
      </c>
      <c r="K1191" s="7">
        <v>1.11203838185E-4</v>
      </c>
      <c r="L1191" s="7">
        <v>1397</v>
      </c>
      <c r="M1191" s="7">
        <v>216388.18520315201</v>
      </c>
      <c r="N1191" s="9">
        <v>44510</v>
      </c>
      <c r="O1191" s="10">
        <v>1.158228800446532E-2</v>
      </c>
      <c r="P1191" s="10">
        <v>2038</v>
      </c>
      <c r="Q1191" s="10">
        <v>869002.32</v>
      </c>
      <c r="R1191" s="10">
        <v>104.1536712536567</v>
      </c>
      <c r="S1191" s="18">
        <v>104.1536712536567</v>
      </c>
      <c r="T1191" s="13">
        <v>44687</v>
      </c>
      <c r="U1191" s="14">
        <v>7.7544020285514399E-4</v>
      </c>
      <c r="V1191" s="14">
        <v>1478</v>
      </c>
      <c r="W1191" s="14">
        <v>299970.61</v>
      </c>
      <c r="X1191" s="14">
        <v>93.304948015830831</v>
      </c>
      <c r="Y1191" s="19">
        <f t="shared" si="37"/>
        <v>-0.93304948015830835</v>
      </c>
    </row>
    <row r="1192" spans="1:25">
      <c r="A1192">
        <v>2615</v>
      </c>
      <c r="B1192" t="s">
        <v>2351</v>
      </c>
      <c r="C1192" t="s">
        <v>2352</v>
      </c>
      <c r="D1192" t="str">
        <f t="shared" si="36"/>
        <v>Blocklancer LNC</v>
      </c>
      <c r="E1192" s="3" t="s">
        <v>8887</v>
      </c>
      <c r="F1192" s="3" t="s">
        <v>8883</v>
      </c>
      <c r="G1192" s="3" t="s">
        <v>8883</v>
      </c>
      <c r="H1192" s="4">
        <v>1766</v>
      </c>
      <c r="I1192" s="4">
        <v>22193.96438068898</v>
      </c>
      <c r="J1192" s="6">
        <v>43321</v>
      </c>
      <c r="K1192" s="7">
        <v>3.16574447788298E-3</v>
      </c>
      <c r="L1192" s="7">
        <v>1224</v>
      </c>
      <c r="M1192" s="7">
        <v>380333.75779898692</v>
      </c>
      <c r="N1192" s="9">
        <v>43337</v>
      </c>
      <c r="O1192" s="10">
        <v>6.2846723012626197E-3</v>
      </c>
      <c r="P1192" s="10">
        <v>2065</v>
      </c>
      <c r="Q1192" s="10">
        <v>755042.94473976619</v>
      </c>
      <c r="R1192" s="10">
        <v>1.985211486640688</v>
      </c>
      <c r="S1192" s="18">
        <v>1.985211486640688</v>
      </c>
      <c r="T1192" s="13">
        <v>43906</v>
      </c>
      <c r="U1192" s="14">
        <v>1.71658370369E-4</v>
      </c>
      <c r="V1192" s="14">
        <v>2082</v>
      </c>
      <c r="W1192" s="14">
        <v>20623.102564408979</v>
      </c>
      <c r="X1192" s="14">
        <v>97.268618598705402</v>
      </c>
      <c r="Y1192" s="19">
        <f t="shared" si="37"/>
        <v>-0.97268618598705403</v>
      </c>
    </row>
    <row r="1193" spans="1:25">
      <c r="A1193">
        <v>2616</v>
      </c>
      <c r="B1193" t="s">
        <v>2353</v>
      </c>
      <c r="C1193" t="s">
        <v>2354</v>
      </c>
      <c r="D1193" t="str">
        <f t="shared" si="36"/>
        <v>Stipend SPD</v>
      </c>
      <c r="E1193" s="3" t="s">
        <v>8887</v>
      </c>
      <c r="F1193" s="3" t="s">
        <v>8883</v>
      </c>
      <c r="G1193" s="3" t="s">
        <v>8883</v>
      </c>
      <c r="H1193" s="4">
        <v>1723</v>
      </c>
      <c r="I1193" s="4">
        <v>30143.3530946057</v>
      </c>
      <c r="J1193" s="6">
        <v>43349</v>
      </c>
      <c r="K1193" s="7">
        <v>5.5704700000000003E-2</v>
      </c>
      <c r="L1193" s="7">
        <v>1120</v>
      </c>
      <c r="M1193" s="7">
        <v>545885.10744399996</v>
      </c>
      <c r="N1193" s="9">
        <v>43394</v>
      </c>
      <c r="O1193" s="10">
        <v>0.30920199999999998</v>
      </c>
      <c r="P1193" s="10">
        <v>1724</v>
      </c>
      <c r="Q1193" s="10">
        <v>2686139.5014599999</v>
      </c>
      <c r="R1193" s="10">
        <v>5.5507344981662223</v>
      </c>
      <c r="S1193" s="18">
        <v>5.5507344981662223</v>
      </c>
      <c r="T1193" s="13">
        <v>43939</v>
      </c>
      <c r="U1193" s="14">
        <v>2.6229569180900001E-4</v>
      </c>
      <c r="V1193" s="14">
        <v>2047</v>
      </c>
      <c r="W1193" s="14">
        <v>25720.970999173798</v>
      </c>
      <c r="X1193" s="14">
        <v>99.915170117978207</v>
      </c>
      <c r="Y1193" s="19">
        <f t="shared" si="37"/>
        <v>-0.99915170117978203</v>
      </c>
    </row>
    <row r="1194" spans="1:25">
      <c r="A1194">
        <v>2618</v>
      </c>
      <c r="B1194" t="s">
        <v>2355</v>
      </c>
      <c r="C1194" t="s">
        <v>2356</v>
      </c>
      <c r="D1194" t="str">
        <f t="shared" si="36"/>
        <v>StockChain SCC</v>
      </c>
      <c r="E1194" s="3" t="s">
        <v>8893</v>
      </c>
      <c r="F1194" s="3" t="s">
        <v>8883</v>
      </c>
      <c r="G1194" s="3" t="s">
        <v>8883</v>
      </c>
      <c r="H1194" s="4">
        <v>2417</v>
      </c>
      <c r="I1194" s="4">
        <v>0</v>
      </c>
      <c r="J1194" s="6">
        <v>43338</v>
      </c>
      <c r="K1194" s="7">
        <v>2.3795729503035502E-3</v>
      </c>
      <c r="L1194" s="7">
        <v>2992</v>
      </c>
      <c r="M1194" s="7">
        <v>0</v>
      </c>
      <c r="N1194" s="9">
        <v>43342</v>
      </c>
      <c r="O1194" s="10">
        <v>3.65444831550121E-3</v>
      </c>
      <c r="P1194" s="10">
        <v>2781</v>
      </c>
      <c r="Q1194" s="10">
        <v>0</v>
      </c>
      <c r="R1194" s="10">
        <v>1.5357580506346871</v>
      </c>
      <c r="S1194" s="18">
        <v>1.5357580506346871</v>
      </c>
      <c r="T1194" s="13">
        <v>43906</v>
      </c>
      <c r="U1194" s="16">
        <v>1.9198169688699999E-5</v>
      </c>
      <c r="V1194" s="14">
        <v>2678</v>
      </c>
      <c r="W1194" s="16">
        <v>0</v>
      </c>
      <c r="X1194" s="16">
        <v>99.474662985182576</v>
      </c>
      <c r="Y1194" s="19">
        <f t="shared" si="37"/>
        <v>-0.99474662985182571</v>
      </c>
    </row>
    <row r="1195" spans="1:25">
      <c r="A1195">
        <v>2620</v>
      </c>
      <c r="B1195" t="s">
        <v>2357</v>
      </c>
      <c r="C1195" t="s">
        <v>2358</v>
      </c>
      <c r="D1195" t="str">
        <f t="shared" si="36"/>
        <v>Switcheo SWTH</v>
      </c>
      <c r="E1195" s="3" t="s">
        <v>8894</v>
      </c>
      <c r="F1195" s="3" t="s">
        <v>8883</v>
      </c>
      <c r="G1195" s="3" t="s">
        <v>8883</v>
      </c>
      <c r="H1195" s="4">
        <v>680</v>
      </c>
      <c r="I1195" s="4">
        <v>1291419.7601640399</v>
      </c>
      <c r="J1195" s="6">
        <v>43802</v>
      </c>
      <c r="K1195" s="7">
        <v>1.69069735208E-3</v>
      </c>
      <c r="L1195" s="7">
        <v>947</v>
      </c>
      <c r="M1195" s="7">
        <v>983118.05931546201</v>
      </c>
      <c r="N1195" s="9">
        <v>44283</v>
      </c>
      <c r="O1195" s="10">
        <v>0.10077811</v>
      </c>
      <c r="P1195" s="10">
        <v>508</v>
      </c>
      <c r="Q1195" s="10">
        <v>128910839.69</v>
      </c>
      <c r="R1195" s="10">
        <v>59.607421680773648</v>
      </c>
      <c r="S1195" s="18">
        <v>59.607421680773648</v>
      </c>
      <c r="T1195" s="13">
        <v>44544</v>
      </c>
      <c r="U1195" s="14">
        <v>9.5371741650136319E-3</v>
      </c>
      <c r="V1195" s="14">
        <v>526</v>
      </c>
      <c r="W1195" s="14">
        <v>16382402.710000001</v>
      </c>
      <c r="X1195" s="14">
        <v>90.536462566113187</v>
      </c>
      <c r="Y1195" s="19">
        <f t="shared" si="37"/>
        <v>-0.90536462566113185</v>
      </c>
    </row>
    <row r="1196" spans="1:25">
      <c r="A1196">
        <v>2622</v>
      </c>
      <c r="B1196" t="s">
        <v>2359</v>
      </c>
      <c r="C1196" t="s">
        <v>2360</v>
      </c>
      <c r="D1196" t="str">
        <f t="shared" si="36"/>
        <v>ClearCoin XCLR</v>
      </c>
      <c r="E1196" s="3" t="s">
        <v>8887</v>
      </c>
      <c r="F1196" s="3" t="s">
        <v>8883</v>
      </c>
      <c r="G1196" s="3" t="s">
        <v>8883</v>
      </c>
      <c r="H1196" s="4">
        <v>0</v>
      </c>
      <c r="I1196" s="4">
        <v>0</v>
      </c>
      <c r="J1196" s="6">
        <v>43320</v>
      </c>
      <c r="K1196" s="7">
        <v>2.35225912183523E-3</v>
      </c>
      <c r="L1196" s="7">
        <v>4679</v>
      </c>
      <c r="M1196" s="7">
        <v>0</v>
      </c>
      <c r="N1196" s="9">
        <v>43324</v>
      </c>
      <c r="O1196" s="10">
        <v>5.1078079268336296E-3</v>
      </c>
      <c r="P1196" s="10">
        <v>2782</v>
      </c>
      <c r="Q1196" s="10">
        <v>0</v>
      </c>
      <c r="R1196" s="10">
        <v>2.171447813474106</v>
      </c>
      <c r="S1196" s="18">
        <v>2.171447813474106</v>
      </c>
      <c r="U1196" s="14"/>
      <c r="V1196" s="14">
        <v>4679</v>
      </c>
      <c r="W1196" s="14"/>
      <c r="X1196" s="14"/>
      <c r="Y1196" s="19">
        <f t="shared" si="37"/>
        <v>0</v>
      </c>
    </row>
    <row r="1197" spans="1:25">
      <c r="A1197">
        <v>2624</v>
      </c>
      <c r="B1197" t="s">
        <v>2361</v>
      </c>
      <c r="C1197" t="s">
        <v>2362</v>
      </c>
      <c r="D1197" t="str">
        <f t="shared" si="36"/>
        <v>Sentinel Chain SENC</v>
      </c>
      <c r="E1197" s="3" t="s">
        <v>8887</v>
      </c>
      <c r="F1197" s="3" t="s">
        <v>8883</v>
      </c>
      <c r="G1197" s="3" t="s">
        <v>8883</v>
      </c>
      <c r="H1197" s="4">
        <v>1047</v>
      </c>
      <c r="I1197" s="4">
        <v>187546.10492936801</v>
      </c>
      <c r="J1197" s="6">
        <v>43441</v>
      </c>
      <c r="K1197" s="7">
        <v>2.02503773484E-3</v>
      </c>
      <c r="L1197" s="7">
        <v>1160</v>
      </c>
      <c r="M1197" s="7">
        <v>486001.50600439502</v>
      </c>
      <c r="N1197" s="9">
        <v>43624</v>
      </c>
      <c r="O1197" s="10">
        <v>2.0375280260399999E-2</v>
      </c>
      <c r="P1197" s="10">
        <v>2032</v>
      </c>
      <c r="Q1197" s="10">
        <v>899735.222471638</v>
      </c>
      <c r="R1197" s="10">
        <v>10.06167930100812</v>
      </c>
      <c r="S1197" s="18">
        <v>10.06167930100812</v>
      </c>
      <c r="T1197" s="13">
        <v>44224</v>
      </c>
      <c r="U1197" s="14">
        <v>0</v>
      </c>
      <c r="V1197" s="14">
        <v>1683</v>
      </c>
      <c r="W1197" s="14">
        <v>132485.75</v>
      </c>
      <c r="X1197" s="14">
        <v>100</v>
      </c>
      <c r="Y1197" s="19">
        <f t="shared" si="37"/>
        <v>-1</v>
      </c>
    </row>
    <row r="1198" spans="1:25">
      <c r="A1198">
        <v>2625</v>
      </c>
      <c r="B1198" t="s">
        <v>2363</v>
      </c>
      <c r="C1198" t="s">
        <v>2364</v>
      </c>
      <c r="D1198" t="str">
        <f t="shared" si="36"/>
        <v>Vision Industry Token VIT</v>
      </c>
      <c r="E1198" s="3" t="s">
        <v>8888</v>
      </c>
      <c r="F1198" s="3" t="s">
        <v>8883</v>
      </c>
      <c r="G1198" s="3" t="s">
        <v>8883</v>
      </c>
      <c r="H1198" s="4">
        <v>1345</v>
      </c>
      <c r="I1198" s="4">
        <v>574403.99822904123</v>
      </c>
      <c r="J1198" s="6">
        <v>43471</v>
      </c>
      <c r="K1198" s="7">
        <v>1.1844550242600001E-3</v>
      </c>
      <c r="L1198" s="7">
        <v>1208</v>
      </c>
      <c r="M1198" s="7">
        <v>416675.02733793651</v>
      </c>
      <c r="N1198" s="9">
        <v>43514</v>
      </c>
      <c r="O1198" s="10">
        <v>4.82885003203E-2</v>
      </c>
      <c r="P1198" s="10">
        <v>1073</v>
      </c>
      <c r="Q1198" s="10">
        <v>19733881.814128261</v>
      </c>
      <c r="R1198" s="10">
        <v>40.768538552545472</v>
      </c>
      <c r="S1198" s="18">
        <v>40.768538552545472</v>
      </c>
      <c r="T1198" s="13">
        <v>43906</v>
      </c>
      <c r="U1198" s="14">
        <v>1.5251089973100001E-4</v>
      </c>
      <c r="V1198" s="14">
        <v>1347</v>
      </c>
      <c r="W1198" s="14">
        <v>469746.15917224612</v>
      </c>
      <c r="X1198" s="14">
        <v>99.684167247441138</v>
      </c>
      <c r="Y1198" s="19">
        <f t="shared" si="37"/>
        <v>-0.99684167247441136</v>
      </c>
    </row>
    <row r="1199" spans="1:25">
      <c r="A1199">
        <v>2629</v>
      </c>
      <c r="B1199" t="s">
        <v>2366</v>
      </c>
      <c r="C1199" t="s">
        <v>2367</v>
      </c>
      <c r="D1199" t="str">
        <f t="shared" si="36"/>
        <v>Scala XLA</v>
      </c>
      <c r="E1199" s="3" t="s">
        <v>8884</v>
      </c>
      <c r="F1199" s="3" t="s">
        <v>8883</v>
      </c>
      <c r="G1199" s="3" t="s">
        <v>8883</v>
      </c>
      <c r="H1199" s="4">
        <v>1062</v>
      </c>
      <c r="I1199" s="4">
        <v>170835.00593314899</v>
      </c>
      <c r="J1199" s="6">
        <v>43903</v>
      </c>
      <c r="K1199" s="8">
        <v>1.35535048377E-5</v>
      </c>
      <c r="L1199" s="7">
        <v>1460</v>
      </c>
      <c r="M1199" s="7">
        <v>170835.00593314899</v>
      </c>
      <c r="N1199" s="9">
        <v>44310</v>
      </c>
      <c r="O1199" s="10">
        <v>3.4489999999999998E-3</v>
      </c>
      <c r="P1199" s="10">
        <v>974</v>
      </c>
      <c r="Q1199" s="10">
        <v>26525112.32</v>
      </c>
      <c r="R1199" s="10">
        <v>254.47292352059159</v>
      </c>
      <c r="S1199" s="18">
        <v>254.47292352059159</v>
      </c>
      <c r="T1199" s="13">
        <v>44616</v>
      </c>
      <c r="U1199" s="16">
        <v>6.1668516138474997E-5</v>
      </c>
      <c r="V1199" s="14">
        <v>1227</v>
      </c>
      <c r="W1199" s="16">
        <v>733732.38</v>
      </c>
      <c r="X1199" s="16">
        <v>98.211988514396211</v>
      </c>
      <c r="Y1199" s="19">
        <f t="shared" si="37"/>
        <v>-0.98211988514396209</v>
      </c>
    </row>
    <row r="1200" spans="1:25">
      <c r="A1200">
        <v>2630</v>
      </c>
      <c r="B1200" t="s">
        <v>2368</v>
      </c>
      <c r="C1200" t="s">
        <v>2369</v>
      </c>
      <c r="D1200" t="str">
        <f t="shared" si="36"/>
        <v>PolySwarm NCT</v>
      </c>
      <c r="E1200" s="3" t="s">
        <v>8887</v>
      </c>
      <c r="F1200" s="3" t="s">
        <v>8883</v>
      </c>
      <c r="G1200" s="3" t="s">
        <v>8883</v>
      </c>
      <c r="H1200" s="4">
        <v>654</v>
      </c>
      <c r="I1200" s="4">
        <v>1399403.22082817</v>
      </c>
      <c r="J1200" s="6">
        <v>44171</v>
      </c>
      <c r="K1200" s="7">
        <v>6.2294E-4</v>
      </c>
      <c r="L1200" s="7">
        <v>502</v>
      </c>
      <c r="M1200" s="7">
        <v>4091543.9032229302</v>
      </c>
      <c r="N1200" s="9">
        <v>44575</v>
      </c>
      <c r="O1200" s="10">
        <v>0.1734247951164937</v>
      </c>
      <c r="P1200" s="10">
        <v>431</v>
      </c>
      <c r="Q1200" s="10">
        <v>180564571.25999999</v>
      </c>
      <c r="R1200" s="10">
        <v>278.39726958694848</v>
      </c>
      <c r="S1200" s="18">
        <v>278.39726958694848</v>
      </c>
      <c r="T1200" s="13">
        <v>44687</v>
      </c>
      <c r="U1200" s="14">
        <v>2.4798082668944989E-2</v>
      </c>
      <c r="V1200" s="14">
        <v>395</v>
      </c>
      <c r="W1200" s="14">
        <v>38381226.299999997</v>
      </c>
      <c r="X1200" s="14">
        <v>85.700958935954048</v>
      </c>
      <c r="Y1200" s="19">
        <f t="shared" si="37"/>
        <v>-0.85700958935954052</v>
      </c>
    </row>
    <row r="1201" spans="1:25">
      <c r="A1201">
        <v>2631</v>
      </c>
      <c r="B1201" t="s">
        <v>2370</v>
      </c>
      <c r="C1201" t="s">
        <v>2371</v>
      </c>
      <c r="D1201" t="str">
        <f t="shared" si="36"/>
        <v>ODEM ODE</v>
      </c>
      <c r="E1201" s="3" t="s">
        <v>8887</v>
      </c>
      <c r="F1201" s="3" t="s">
        <v>8883</v>
      </c>
      <c r="G1201" s="3" t="s">
        <v>8883</v>
      </c>
      <c r="H1201" s="4">
        <v>246</v>
      </c>
      <c r="I1201" s="4">
        <v>9666978.1712352298</v>
      </c>
      <c r="J1201" s="6">
        <v>44190</v>
      </c>
      <c r="K1201" s="7">
        <v>6.8963499999999999E-3</v>
      </c>
      <c r="L1201" s="7">
        <v>772</v>
      </c>
      <c r="M1201" s="7">
        <v>1643997.5661240099</v>
      </c>
      <c r="N1201" s="9">
        <v>44320</v>
      </c>
      <c r="O1201" s="10">
        <v>1.1156262299999999</v>
      </c>
      <c r="P1201" s="10">
        <v>2603</v>
      </c>
      <c r="Q1201" s="10">
        <v>0</v>
      </c>
      <c r="R1201" s="10">
        <v>161.77053513815281</v>
      </c>
      <c r="S1201" s="18">
        <v>161.77053513815281</v>
      </c>
      <c r="T1201" s="13">
        <v>44682</v>
      </c>
      <c r="U1201" s="14">
        <v>7.6999999999999996E-4</v>
      </c>
      <c r="V1201" s="14">
        <v>2585</v>
      </c>
      <c r="W1201" s="14">
        <v>0</v>
      </c>
      <c r="X1201" s="14">
        <v>99.930980468252358</v>
      </c>
      <c r="Y1201" s="19">
        <f t="shared" si="37"/>
        <v>-0.99930980468252362</v>
      </c>
    </row>
    <row r="1202" spans="1:25">
      <c r="A1202">
        <v>2632</v>
      </c>
      <c r="B1202" t="s">
        <v>2372</v>
      </c>
      <c r="C1202" t="s">
        <v>2373</v>
      </c>
      <c r="D1202" t="str">
        <f t="shared" si="36"/>
        <v>Monero Original XMO</v>
      </c>
      <c r="E1202" s="3" t="s">
        <v>8884</v>
      </c>
      <c r="F1202" s="3" t="s">
        <v>8883</v>
      </c>
      <c r="G1202" s="3" t="s">
        <v>8883</v>
      </c>
      <c r="H1202" s="4">
        <v>0</v>
      </c>
      <c r="I1202" s="4">
        <v>0</v>
      </c>
      <c r="J1202" s="6">
        <v>43384</v>
      </c>
      <c r="K1202" s="7">
        <v>1.2237963676452599</v>
      </c>
      <c r="L1202" s="7">
        <v>4680</v>
      </c>
      <c r="M1202" s="7">
        <v>0</v>
      </c>
      <c r="N1202" s="9">
        <v>43387</v>
      </c>
      <c r="O1202" s="10">
        <v>2.2077591419220002</v>
      </c>
      <c r="P1202" s="10">
        <v>2783</v>
      </c>
      <c r="Q1202" s="10">
        <v>0</v>
      </c>
      <c r="R1202" s="10">
        <v>1.804024918107912</v>
      </c>
      <c r="S1202" s="18">
        <v>1.804024918107912</v>
      </c>
      <c r="U1202" s="14"/>
      <c r="V1202" s="14">
        <v>4680</v>
      </c>
      <c r="W1202" s="14"/>
      <c r="X1202" s="14"/>
      <c r="Y1202" s="19">
        <f t="shared" si="37"/>
        <v>0</v>
      </c>
    </row>
    <row r="1203" spans="1:25">
      <c r="A1203">
        <v>2633</v>
      </c>
      <c r="B1203" t="s">
        <v>2374</v>
      </c>
      <c r="C1203" t="s">
        <v>2375</v>
      </c>
      <c r="D1203" t="str">
        <f t="shared" si="36"/>
        <v>Stakenet XSN</v>
      </c>
      <c r="E1203" s="3" t="s">
        <v>3686</v>
      </c>
      <c r="F1203" s="3" t="s">
        <v>8883</v>
      </c>
      <c r="G1203" s="3" t="s">
        <v>8883</v>
      </c>
      <c r="H1203" s="4">
        <v>470</v>
      </c>
      <c r="I1203" s="4">
        <v>3074021.0309395422</v>
      </c>
      <c r="J1203" s="6">
        <v>43902</v>
      </c>
      <c r="K1203" s="7">
        <v>2.5686867335900001E-2</v>
      </c>
      <c r="L1203" s="7">
        <v>634</v>
      </c>
      <c r="M1203" s="7">
        <v>2459532.8808529889</v>
      </c>
      <c r="N1203" s="9">
        <v>44212</v>
      </c>
      <c r="O1203" s="10">
        <v>0.68963815208674994</v>
      </c>
      <c r="P1203" s="10">
        <v>653</v>
      </c>
      <c r="Q1203" s="10">
        <v>77199615.575039759</v>
      </c>
      <c r="R1203" s="10">
        <v>26.847888575455471</v>
      </c>
      <c r="S1203" s="18">
        <v>26.847888575455471</v>
      </c>
      <c r="T1203" s="13">
        <v>44685</v>
      </c>
      <c r="U1203" s="14">
        <v>9.41E-3</v>
      </c>
      <c r="V1203" s="14">
        <v>1116</v>
      </c>
      <c r="W1203" s="14">
        <v>1190816.858859299</v>
      </c>
      <c r="X1203" s="14">
        <v>98.635516325260326</v>
      </c>
      <c r="Y1203" s="19">
        <f t="shared" si="37"/>
        <v>-0.98635516325260331</v>
      </c>
    </row>
    <row r="1204" spans="1:25">
      <c r="A1204">
        <v>2634</v>
      </c>
      <c r="B1204" t="s">
        <v>2376</v>
      </c>
      <c r="C1204" t="s">
        <v>2377</v>
      </c>
      <c r="D1204" t="str">
        <f t="shared" si="36"/>
        <v>XinFin Network XDCE</v>
      </c>
      <c r="E1204" s="3" t="s">
        <v>8893</v>
      </c>
      <c r="F1204" s="3" t="s">
        <v>8890</v>
      </c>
      <c r="G1204" s="3" t="s">
        <v>8883</v>
      </c>
      <c r="H1204" s="4">
        <v>392</v>
      </c>
      <c r="I1204" s="4">
        <v>4308309.5309736896</v>
      </c>
      <c r="J1204" s="6">
        <v>43636</v>
      </c>
      <c r="K1204" s="7">
        <v>1.5713162791099999E-4</v>
      </c>
      <c r="L1204" s="7">
        <v>726</v>
      </c>
      <c r="M1204" s="7">
        <v>1856952.56959979</v>
      </c>
      <c r="N1204" s="9">
        <v>44429</v>
      </c>
      <c r="O1204" s="10">
        <v>0.19387438000000001</v>
      </c>
      <c r="P1204" s="10">
        <v>107</v>
      </c>
      <c r="Q1204" s="10">
        <v>2160811686.52</v>
      </c>
      <c r="R1204" s="10">
        <v>1233.83422279448</v>
      </c>
      <c r="S1204" s="18">
        <v>1233.83422279448</v>
      </c>
      <c r="T1204" s="13">
        <v>44616</v>
      </c>
      <c r="U1204" s="14">
        <v>4.3358455874511988E-2</v>
      </c>
      <c r="V1204" s="14">
        <v>97</v>
      </c>
      <c r="W1204" s="14">
        <v>593683769.59000003</v>
      </c>
      <c r="X1204" s="14">
        <v>77.635799080563416</v>
      </c>
      <c r="Y1204" s="19">
        <f t="shared" si="37"/>
        <v>-0.77635799080563417</v>
      </c>
    </row>
    <row r="1205" spans="1:25">
      <c r="A1205">
        <v>2636</v>
      </c>
      <c r="B1205" t="s">
        <v>2378</v>
      </c>
      <c r="C1205" t="s">
        <v>2379</v>
      </c>
      <c r="D1205" t="str">
        <f t="shared" si="36"/>
        <v>BelugaPay BBI</v>
      </c>
      <c r="E1205" s="3" t="s">
        <v>8887</v>
      </c>
      <c r="F1205" s="3" t="s">
        <v>8883</v>
      </c>
      <c r="G1205" s="3" t="s">
        <v>8883</v>
      </c>
      <c r="H1205" s="4">
        <v>0</v>
      </c>
      <c r="I1205" s="4">
        <v>0</v>
      </c>
      <c r="J1205" s="6">
        <v>43321</v>
      </c>
      <c r="K1205" s="7">
        <v>4.6147126704454401E-2</v>
      </c>
      <c r="L1205" s="7">
        <v>1379</v>
      </c>
      <c r="M1205" s="7">
        <v>228357.34550874369</v>
      </c>
      <c r="N1205" s="9">
        <v>43324</v>
      </c>
      <c r="O1205" s="10">
        <v>0.95771402120590199</v>
      </c>
      <c r="P1205" s="10">
        <v>1559</v>
      </c>
      <c r="Q1205" s="10">
        <v>4739212.3249566071</v>
      </c>
      <c r="R1205" s="10">
        <v>20.75349192029886</v>
      </c>
      <c r="S1205" s="18">
        <v>20.75349192029886</v>
      </c>
      <c r="U1205" s="14"/>
      <c r="V1205" s="14">
        <v>4316</v>
      </c>
      <c r="W1205" s="14"/>
      <c r="X1205" s="14"/>
      <c r="Y1205" s="19">
        <f t="shared" si="37"/>
        <v>0</v>
      </c>
    </row>
    <row r="1206" spans="1:25">
      <c r="A1206">
        <v>2638</v>
      </c>
      <c r="B1206" t="s">
        <v>2380</v>
      </c>
      <c r="C1206" t="s">
        <v>2381</v>
      </c>
      <c r="D1206" t="str">
        <f t="shared" si="36"/>
        <v>Cortex CTXC</v>
      </c>
      <c r="E1206" s="3" t="s">
        <v>1772</v>
      </c>
      <c r="F1206" s="3" t="s">
        <v>8883</v>
      </c>
      <c r="G1206" s="3" t="s">
        <v>8883</v>
      </c>
      <c r="H1206" s="4">
        <v>203</v>
      </c>
      <c r="I1206" s="4">
        <v>13211766.0059791</v>
      </c>
      <c r="J1206" s="6">
        <v>43906</v>
      </c>
      <c r="K1206" s="7">
        <v>3.4133136829200002E-2</v>
      </c>
      <c r="L1206" s="7">
        <v>318</v>
      </c>
      <c r="M1206" s="7">
        <v>9277812.96719498</v>
      </c>
      <c r="N1206" s="9">
        <v>44533</v>
      </c>
      <c r="O1206" s="10">
        <v>1.357077913819253</v>
      </c>
      <c r="P1206" s="10">
        <v>458</v>
      </c>
      <c r="Q1206" s="10">
        <v>159728880.69</v>
      </c>
      <c r="R1206" s="10">
        <v>39.758370893656313</v>
      </c>
      <c r="S1206" s="18">
        <v>39.758370893656313</v>
      </c>
      <c r="T1206" s="13">
        <v>44687</v>
      </c>
      <c r="U1206" s="14">
        <v>0.19553142791122399</v>
      </c>
      <c r="V1206" s="14">
        <v>387</v>
      </c>
      <c r="W1206" s="14">
        <v>39486607.409999996</v>
      </c>
      <c r="X1206" s="14">
        <v>85.591731622767639</v>
      </c>
      <c r="Y1206" s="19">
        <f t="shared" si="37"/>
        <v>-0.85591731622767642</v>
      </c>
    </row>
    <row r="1207" spans="1:25">
      <c r="A1207">
        <v>2639</v>
      </c>
      <c r="B1207" t="s">
        <v>2382</v>
      </c>
      <c r="C1207" t="s">
        <v>2383</v>
      </c>
      <c r="D1207" t="str">
        <f t="shared" si="36"/>
        <v>Arbitracoin ATC</v>
      </c>
      <c r="E1207" s="3" t="s">
        <v>8887</v>
      </c>
      <c r="F1207" s="3" t="s">
        <v>8883</v>
      </c>
      <c r="G1207" s="3" t="s">
        <v>8883</v>
      </c>
      <c r="H1207" s="4">
        <v>0</v>
      </c>
      <c r="I1207" s="4">
        <v>0</v>
      </c>
      <c r="J1207" s="6">
        <v>43326</v>
      </c>
      <c r="K1207" s="7">
        <v>4.9615325406193699E-3</v>
      </c>
      <c r="L1207" s="7">
        <v>4681</v>
      </c>
      <c r="M1207" s="7">
        <v>0</v>
      </c>
      <c r="N1207" s="9">
        <v>43335</v>
      </c>
      <c r="O1207" s="10">
        <v>7.2550349868834001E-3</v>
      </c>
      <c r="P1207" s="10">
        <v>2784</v>
      </c>
      <c r="Q1207" s="10">
        <v>0</v>
      </c>
      <c r="R1207" s="10">
        <v>1.462256858639432</v>
      </c>
      <c r="S1207" s="18">
        <v>1.462256858639432</v>
      </c>
      <c r="U1207" s="14"/>
      <c r="V1207" s="14">
        <v>4681</v>
      </c>
      <c r="W1207" s="14"/>
      <c r="X1207" s="14"/>
      <c r="Y1207" s="19">
        <f t="shared" si="37"/>
        <v>0</v>
      </c>
    </row>
    <row r="1208" spans="1:25">
      <c r="A1208">
        <v>2640</v>
      </c>
      <c r="B1208" t="s">
        <v>2384</v>
      </c>
      <c r="C1208" t="s">
        <v>2385</v>
      </c>
      <c r="D1208" t="str">
        <f t="shared" si="36"/>
        <v>WCOIN WIN</v>
      </c>
      <c r="E1208" s="3" t="s">
        <v>8887</v>
      </c>
      <c r="F1208" s="3" t="s">
        <v>8883</v>
      </c>
      <c r="G1208" s="3" t="s">
        <v>8883</v>
      </c>
      <c r="H1208" s="4">
        <v>0</v>
      </c>
      <c r="I1208" s="4">
        <v>0</v>
      </c>
      <c r="J1208" s="6">
        <v>43326</v>
      </c>
      <c r="K1208" s="7">
        <v>3.0331876128912E-2</v>
      </c>
      <c r="L1208" s="7">
        <v>1581</v>
      </c>
      <c r="M1208" s="7">
        <v>110112.82322994369</v>
      </c>
      <c r="N1208" s="9">
        <v>43333</v>
      </c>
      <c r="O1208" s="10">
        <v>4.6862043440341901E-2</v>
      </c>
      <c r="P1208" s="10">
        <v>2368</v>
      </c>
      <c r="Q1208" s="10">
        <v>170121.75190250599</v>
      </c>
      <c r="R1208" s="10">
        <v>1.5449767512294941</v>
      </c>
      <c r="S1208" s="18">
        <v>1.5449767512294941</v>
      </c>
      <c r="U1208" s="14"/>
      <c r="V1208" s="14">
        <v>4505</v>
      </c>
      <c r="W1208" s="14"/>
      <c r="X1208" s="14"/>
      <c r="Y1208" s="19">
        <f t="shared" si="37"/>
        <v>0</v>
      </c>
    </row>
    <row r="1209" spans="1:25">
      <c r="A1209">
        <v>2641</v>
      </c>
      <c r="B1209" t="s">
        <v>2386</v>
      </c>
      <c r="C1209" t="s">
        <v>2387</v>
      </c>
      <c r="D1209" t="str">
        <f t="shared" si="36"/>
        <v>Apex CPX</v>
      </c>
      <c r="E1209" s="3" t="s">
        <v>8887</v>
      </c>
      <c r="F1209" s="3" t="s">
        <v>8883</v>
      </c>
      <c r="G1209" s="3" t="s">
        <v>8883</v>
      </c>
      <c r="H1209" s="4">
        <v>909</v>
      </c>
      <c r="I1209" s="4">
        <v>438053.607768738</v>
      </c>
      <c r="J1209" s="6">
        <v>43354</v>
      </c>
      <c r="K1209" s="7">
        <v>1.4242430217564101E-2</v>
      </c>
      <c r="L1209" s="7">
        <v>389</v>
      </c>
      <c r="M1209" s="7">
        <v>6243576.0354338074</v>
      </c>
      <c r="N1209" s="9">
        <v>43410</v>
      </c>
      <c r="O1209" s="10">
        <v>3.74927023422E-2</v>
      </c>
      <c r="P1209" s="10">
        <v>1131</v>
      </c>
      <c r="Q1209" s="10">
        <v>16629593.431242401</v>
      </c>
      <c r="R1209" s="10">
        <v>2.6324652302640819</v>
      </c>
      <c r="S1209" s="18">
        <v>2.6324652302640819</v>
      </c>
      <c r="T1209" s="13">
        <v>44227</v>
      </c>
      <c r="U1209" s="14">
        <v>3.9102460474999998E-4</v>
      </c>
      <c r="V1209" s="14">
        <v>1573</v>
      </c>
      <c r="W1209" s="14">
        <v>202312.50084030119</v>
      </c>
      <c r="X1209" s="14">
        <v>98.957064761080517</v>
      </c>
      <c r="Y1209" s="19">
        <f t="shared" si="37"/>
        <v>-0.98957064761080515</v>
      </c>
    </row>
    <row r="1210" spans="1:25">
      <c r="A1210">
        <v>2642</v>
      </c>
      <c r="B1210" t="s">
        <v>2388</v>
      </c>
      <c r="C1210" t="s">
        <v>2389</v>
      </c>
      <c r="D1210" t="str">
        <f t="shared" si="36"/>
        <v>CyberVein CVT</v>
      </c>
      <c r="E1210" s="3" t="s">
        <v>8884</v>
      </c>
      <c r="F1210" s="3" t="s">
        <v>8883</v>
      </c>
      <c r="G1210" s="3" t="s">
        <v>8883</v>
      </c>
      <c r="H1210" s="4">
        <v>345</v>
      </c>
      <c r="I1210" s="4">
        <v>5360921.4991970398</v>
      </c>
      <c r="J1210" s="6">
        <v>43840</v>
      </c>
      <c r="K1210" s="7">
        <v>2.9441958237699998E-3</v>
      </c>
      <c r="L1210" s="7">
        <v>551</v>
      </c>
      <c r="M1210" s="7">
        <v>3388804.6289068898</v>
      </c>
      <c r="N1210" s="9">
        <v>44295</v>
      </c>
      <c r="O1210" s="10">
        <v>0.34790469000000002</v>
      </c>
      <c r="P1210" s="10">
        <v>307</v>
      </c>
      <c r="Q1210" s="10">
        <v>333923530.92000002</v>
      </c>
      <c r="R1210" s="10">
        <v>118.1662874429708</v>
      </c>
      <c r="S1210" s="18">
        <v>118.1662874429708</v>
      </c>
      <c r="T1210" s="13">
        <v>44583</v>
      </c>
      <c r="U1210" s="14">
        <v>2.5112958987210899E-3</v>
      </c>
      <c r="V1210" s="14">
        <v>819</v>
      </c>
      <c r="W1210" s="14">
        <v>3880816.26</v>
      </c>
      <c r="X1210" s="14">
        <v>99.278165551973146</v>
      </c>
      <c r="Y1210" s="19">
        <f t="shared" si="37"/>
        <v>-0.99278165551973141</v>
      </c>
    </row>
    <row r="1211" spans="1:25">
      <c r="A1211">
        <v>2643</v>
      </c>
      <c r="B1211" t="s">
        <v>2390</v>
      </c>
      <c r="C1211" t="s">
        <v>2391</v>
      </c>
      <c r="D1211" t="str">
        <f t="shared" si="36"/>
        <v>Sentinel SENT</v>
      </c>
      <c r="E1211" s="3" t="s">
        <v>8884</v>
      </c>
      <c r="F1211" s="3" t="s">
        <v>8883</v>
      </c>
      <c r="G1211" s="3" t="s">
        <v>8883</v>
      </c>
      <c r="H1211" s="4">
        <v>692</v>
      </c>
      <c r="I1211" s="4">
        <v>1212092.88700764</v>
      </c>
      <c r="J1211" s="6">
        <v>43903</v>
      </c>
      <c r="K1211" s="7">
        <v>3.6856964966199999E-4</v>
      </c>
      <c r="L1211" s="7">
        <v>877</v>
      </c>
      <c r="M1211" s="7">
        <v>1212092.88700764</v>
      </c>
      <c r="N1211" s="9">
        <v>44459</v>
      </c>
      <c r="O1211" s="10">
        <v>5.0655983568400002E-2</v>
      </c>
      <c r="P1211" s="10">
        <v>429</v>
      </c>
      <c r="Q1211" s="10">
        <v>181103714.37</v>
      </c>
      <c r="R1211" s="10">
        <v>137.43937845900911</v>
      </c>
      <c r="S1211" s="18">
        <v>137.43937845900911</v>
      </c>
      <c r="T1211" s="13">
        <v>44687</v>
      </c>
      <c r="U1211" s="14">
        <v>2.7076232174156989E-3</v>
      </c>
      <c r="V1211" s="14">
        <v>473</v>
      </c>
      <c r="W1211" s="14">
        <v>23231466.75</v>
      </c>
      <c r="X1211" s="14">
        <v>94.654879785801356</v>
      </c>
      <c r="Y1211" s="19">
        <f t="shared" si="37"/>
        <v>-0.9465487978580136</v>
      </c>
    </row>
    <row r="1212" spans="1:25">
      <c r="A1212">
        <v>2644</v>
      </c>
      <c r="B1212" t="s">
        <v>2392</v>
      </c>
      <c r="C1212" t="s">
        <v>2393</v>
      </c>
      <c r="D1212" t="str">
        <f t="shared" si="36"/>
        <v>eosDAC EOSDAC</v>
      </c>
      <c r="E1212" s="3" t="s">
        <v>8887</v>
      </c>
      <c r="F1212" s="3" t="s">
        <v>8883</v>
      </c>
      <c r="G1212" s="3" t="s">
        <v>8883</v>
      </c>
      <c r="H1212" s="4">
        <v>192</v>
      </c>
      <c r="I1212" s="4">
        <v>14815991.0646189</v>
      </c>
      <c r="J1212" s="6">
        <v>43890</v>
      </c>
      <c r="K1212" s="7">
        <v>1.80941723601E-3</v>
      </c>
      <c r="L1212" s="7">
        <v>433</v>
      </c>
      <c r="M1212" s="7">
        <v>5306255.5772502702</v>
      </c>
      <c r="N1212" s="9">
        <v>43897</v>
      </c>
      <c r="O1212" s="10">
        <v>5.7954368153999999E-2</v>
      </c>
      <c r="P1212" s="10">
        <v>1023</v>
      </c>
      <c r="Q1212" s="10">
        <v>23724535.054791499</v>
      </c>
      <c r="R1212" s="10">
        <v>32.029300373968418</v>
      </c>
      <c r="S1212" s="18">
        <v>32.029300373968418</v>
      </c>
      <c r="T1212" s="13">
        <v>44635</v>
      </c>
      <c r="U1212" s="14">
        <v>6.5543988442284503E-4</v>
      </c>
      <c r="V1212" s="14">
        <v>1363</v>
      </c>
      <c r="W1212" s="14">
        <v>440564.81</v>
      </c>
      <c r="X1212" s="14">
        <v>98.86904144536409</v>
      </c>
      <c r="Y1212" s="19">
        <f t="shared" si="37"/>
        <v>-0.98869041445364092</v>
      </c>
    </row>
    <row r="1213" spans="1:25">
      <c r="A1213">
        <v>2645</v>
      </c>
      <c r="B1213" t="s">
        <v>2394</v>
      </c>
      <c r="C1213" t="s">
        <v>2395</v>
      </c>
      <c r="D1213" t="str">
        <f t="shared" si="36"/>
        <v>U Network UUU</v>
      </c>
      <c r="E1213" s="3" t="s">
        <v>3686</v>
      </c>
      <c r="F1213" s="3" t="s">
        <v>8883</v>
      </c>
      <c r="G1213" s="3" t="s">
        <v>8883</v>
      </c>
      <c r="H1213" s="4">
        <v>476</v>
      </c>
      <c r="I1213" s="4">
        <v>3033113.9480452701</v>
      </c>
      <c r="J1213" s="6">
        <v>43522</v>
      </c>
      <c r="K1213" s="7">
        <v>2.4172512475100001E-4</v>
      </c>
      <c r="L1213" s="7">
        <v>781</v>
      </c>
      <c r="M1213" s="7">
        <v>1602455.0119873099</v>
      </c>
      <c r="N1213" s="9">
        <v>43671</v>
      </c>
      <c r="O1213" s="10">
        <v>1.05356605005E-2</v>
      </c>
      <c r="P1213" s="10">
        <v>722</v>
      </c>
      <c r="Q1213" s="10">
        <v>61153263.243309997</v>
      </c>
      <c r="R1213" s="10">
        <v>43.585293466505547</v>
      </c>
      <c r="S1213" s="18">
        <v>43.585293466505547</v>
      </c>
      <c r="T1213" s="13">
        <v>44687</v>
      </c>
      <c r="U1213" s="16">
        <v>4.0002123784644001E-5</v>
      </c>
      <c r="V1213" s="14">
        <v>1374</v>
      </c>
      <c r="W1213" s="16">
        <v>429760.17</v>
      </c>
      <c r="X1213" s="16">
        <v>99.620316886798449</v>
      </c>
      <c r="Y1213" s="19">
        <f t="shared" si="37"/>
        <v>-0.99620316886798443</v>
      </c>
    </row>
    <row r="1214" spans="1:25">
      <c r="A1214">
        <v>2647</v>
      </c>
      <c r="B1214" t="s">
        <v>2396</v>
      </c>
      <c r="C1214" t="s">
        <v>2397</v>
      </c>
      <c r="D1214" t="str">
        <f t="shared" si="36"/>
        <v>SnipCoin SNIP</v>
      </c>
      <c r="E1214" s="3" t="s">
        <v>8887</v>
      </c>
      <c r="F1214" s="3" t="s">
        <v>8883</v>
      </c>
      <c r="G1214" s="3" t="s">
        <v>8883</v>
      </c>
      <c r="H1214" s="4">
        <v>2389</v>
      </c>
      <c r="I1214" s="4">
        <v>0</v>
      </c>
      <c r="J1214" s="6">
        <v>43385</v>
      </c>
      <c r="K1214" s="7">
        <v>1.3789402146358E-4</v>
      </c>
      <c r="L1214" s="7">
        <v>2993</v>
      </c>
      <c r="M1214" s="7">
        <v>0</v>
      </c>
      <c r="N1214" s="9">
        <v>43604</v>
      </c>
      <c r="O1214" s="10">
        <v>9.8348457812899993E-4</v>
      </c>
      <c r="P1214" s="10">
        <v>2785</v>
      </c>
      <c r="Q1214" s="10">
        <v>0</v>
      </c>
      <c r="R1214" s="10">
        <v>7.132177071133964</v>
      </c>
      <c r="S1214" s="18">
        <v>7.132177071133964</v>
      </c>
      <c r="T1214" s="13">
        <v>43906</v>
      </c>
      <c r="U1214" s="16">
        <v>4.9711623504399999E-5</v>
      </c>
      <c r="V1214" s="14">
        <v>2679</v>
      </c>
      <c r="W1214" s="16">
        <v>0</v>
      </c>
      <c r="X1214" s="16">
        <v>94.945358106278348</v>
      </c>
      <c r="Y1214" s="19">
        <f t="shared" si="37"/>
        <v>-0.94945358106278344</v>
      </c>
    </row>
    <row r="1215" spans="1:25">
      <c r="A1215">
        <v>2648</v>
      </c>
      <c r="B1215" t="s">
        <v>2398</v>
      </c>
      <c r="C1215" t="s">
        <v>2399</v>
      </c>
      <c r="D1215" t="str">
        <f t="shared" si="36"/>
        <v>Bitsum BSM</v>
      </c>
      <c r="E1215" s="3" t="s">
        <v>8887</v>
      </c>
      <c r="F1215" s="3" t="s">
        <v>8883</v>
      </c>
      <c r="G1215" s="3" t="s">
        <v>8883</v>
      </c>
      <c r="H1215" s="4">
        <v>1889</v>
      </c>
      <c r="I1215" s="4">
        <v>7445.7720958354303</v>
      </c>
      <c r="J1215" s="6">
        <v>43384</v>
      </c>
      <c r="K1215" s="7">
        <v>1.2426784087438101E-4</v>
      </c>
      <c r="L1215" s="7">
        <v>1531</v>
      </c>
      <c r="M1215" s="7">
        <v>127048.03855355539</v>
      </c>
      <c r="N1215" s="9">
        <v>43392</v>
      </c>
      <c r="O1215" s="10">
        <v>3.8582540582865498E-4</v>
      </c>
      <c r="P1215" s="10">
        <v>2217</v>
      </c>
      <c r="Q1215" s="10">
        <v>394457.3325629069</v>
      </c>
      <c r="R1215" s="10">
        <v>3.1047888425025061</v>
      </c>
      <c r="S1215" s="18">
        <v>3.1047888425025061</v>
      </c>
      <c r="T1215" s="13">
        <v>43904</v>
      </c>
      <c r="U1215" s="16">
        <v>4.4715560287999996E-6</v>
      </c>
      <c r="V1215" s="14">
        <v>2250</v>
      </c>
      <c r="W1215" s="16">
        <v>7425.3376435397013</v>
      </c>
      <c r="X1215" s="16">
        <v>98.84104157962426</v>
      </c>
      <c r="Y1215" s="19">
        <f t="shared" si="37"/>
        <v>-0.98841041579624256</v>
      </c>
    </row>
    <row r="1216" spans="1:25">
      <c r="A1216">
        <v>2649</v>
      </c>
      <c r="B1216" t="s">
        <v>2400</v>
      </c>
      <c r="C1216" t="s">
        <v>2401</v>
      </c>
      <c r="D1216" t="str">
        <f t="shared" si="36"/>
        <v>DeviantCoin DEV</v>
      </c>
      <c r="E1216" s="3" t="s">
        <v>8884</v>
      </c>
      <c r="F1216" s="3" t="s">
        <v>8883</v>
      </c>
      <c r="G1216" s="3" t="s">
        <v>8883</v>
      </c>
      <c r="H1216" s="4">
        <v>1604</v>
      </c>
      <c r="I1216" s="4">
        <v>64356.900199963377</v>
      </c>
      <c r="J1216" s="6">
        <v>43750</v>
      </c>
      <c r="K1216" s="7">
        <v>1.5046578934E-3</v>
      </c>
      <c r="L1216" s="7">
        <v>1902</v>
      </c>
      <c r="M1216" s="7">
        <v>23245.412903856432</v>
      </c>
      <c r="N1216" s="9">
        <v>43971</v>
      </c>
      <c r="O1216" s="10">
        <v>27.3458525498</v>
      </c>
      <c r="P1216" s="10">
        <v>190</v>
      </c>
      <c r="Q1216" s="10">
        <v>740021208.29545105</v>
      </c>
      <c r="R1216" s="10">
        <v>18174.132917355681</v>
      </c>
      <c r="S1216" s="18">
        <v>18174.132917355681</v>
      </c>
      <c r="T1216" s="13">
        <v>44164</v>
      </c>
      <c r="U1216" s="14">
        <v>2.97104464509E-3</v>
      </c>
      <c r="V1216" s="14">
        <v>1776</v>
      </c>
      <c r="W1216" s="14">
        <v>91450.515193556406</v>
      </c>
      <c r="X1216" s="14">
        <v>99.989135300719994</v>
      </c>
      <c r="Y1216" s="19">
        <f t="shared" si="37"/>
        <v>-0.99989135300719989</v>
      </c>
    </row>
    <row r="1217" spans="1:25">
      <c r="A1217">
        <v>2650</v>
      </c>
      <c r="B1217" t="s">
        <v>2402</v>
      </c>
      <c r="C1217" t="s">
        <v>2403</v>
      </c>
      <c r="D1217" t="str">
        <f t="shared" si="36"/>
        <v>CommerceBlock CBT</v>
      </c>
      <c r="E1217" s="3" t="s">
        <v>8894</v>
      </c>
      <c r="F1217" s="3" t="s">
        <v>8883</v>
      </c>
      <c r="G1217" s="3" t="s">
        <v>8883</v>
      </c>
      <c r="H1217" s="4">
        <v>615</v>
      </c>
      <c r="I1217" s="4">
        <v>1633361.2699230011</v>
      </c>
      <c r="J1217" s="6">
        <v>43444</v>
      </c>
      <c r="K1217" s="7">
        <v>4.9937073137800003E-3</v>
      </c>
      <c r="L1217" s="7">
        <v>985</v>
      </c>
      <c r="M1217" s="7">
        <v>865193.18003948499</v>
      </c>
      <c r="N1217" s="9">
        <v>43684</v>
      </c>
      <c r="O1217" s="10">
        <v>0.15004211818400001</v>
      </c>
      <c r="P1217" s="10">
        <v>982</v>
      </c>
      <c r="Q1217" s="10">
        <v>26132338.484527621</v>
      </c>
      <c r="R1217" s="10">
        <v>30.046237946297499</v>
      </c>
      <c r="S1217" s="18">
        <v>30.046237946297499</v>
      </c>
      <c r="T1217" s="13">
        <v>44025</v>
      </c>
      <c r="U1217" s="14">
        <v>4.3780880261900003E-3</v>
      </c>
      <c r="V1217" s="14">
        <v>1220</v>
      </c>
      <c r="W1217" s="14">
        <v>765581.74415612652</v>
      </c>
      <c r="X1217" s="14">
        <v>97.082093961896049</v>
      </c>
      <c r="Y1217" s="19">
        <f t="shared" si="37"/>
        <v>-0.97082093961896054</v>
      </c>
    </row>
    <row r="1218" spans="1:25">
      <c r="A1218">
        <v>2651</v>
      </c>
      <c r="B1218" t="s">
        <v>2404</v>
      </c>
      <c r="C1218" t="s">
        <v>2405</v>
      </c>
      <c r="D1218" t="str">
        <f t="shared" ref="D1218:D1281" si="38">_xlfn.TEXTJOIN(" ",TRUE,B1218,C1218)</f>
        <v>GreenMed GRMD</v>
      </c>
      <c r="E1218" s="3" t="s">
        <v>8887</v>
      </c>
      <c r="F1218" s="3" t="s">
        <v>8883</v>
      </c>
      <c r="G1218" s="3" t="s">
        <v>8883</v>
      </c>
      <c r="H1218" s="4">
        <v>0</v>
      </c>
      <c r="I1218" s="4">
        <v>0</v>
      </c>
      <c r="J1218" s="6">
        <v>43320</v>
      </c>
      <c r="K1218" s="7">
        <v>1.8806949257850598E-2</v>
      </c>
      <c r="L1218" s="7">
        <v>1399</v>
      </c>
      <c r="M1218" s="7">
        <v>215666.29837045609</v>
      </c>
      <c r="N1218" s="9">
        <v>43325</v>
      </c>
      <c r="O1218" s="10">
        <v>2.7581177651882199E-2</v>
      </c>
      <c r="P1218" s="10">
        <v>2262</v>
      </c>
      <c r="Q1218" s="10">
        <v>316283.64639716182</v>
      </c>
      <c r="R1218" s="10">
        <v>1.46654182311727</v>
      </c>
      <c r="S1218" s="18">
        <v>1.46654182311727</v>
      </c>
      <c r="U1218" s="14"/>
      <c r="V1218" s="14">
        <v>4470</v>
      </c>
      <c r="W1218" s="14"/>
      <c r="X1218" s="14"/>
      <c r="Y1218" s="19">
        <f t="shared" si="37"/>
        <v>0</v>
      </c>
    </row>
    <row r="1219" spans="1:25">
      <c r="A1219">
        <v>2653</v>
      </c>
      <c r="B1219" t="s">
        <v>2406</v>
      </c>
      <c r="C1219" t="s">
        <v>2407</v>
      </c>
      <c r="D1219" t="str">
        <f t="shared" si="38"/>
        <v>Auctus AUC</v>
      </c>
      <c r="E1219" s="3" t="s">
        <v>8894</v>
      </c>
      <c r="F1219" s="3" t="s">
        <v>8883</v>
      </c>
      <c r="G1219" s="3" t="s">
        <v>8883</v>
      </c>
      <c r="H1219" s="4">
        <v>1425</v>
      </c>
      <c r="I1219" s="4">
        <v>240362.66056490701</v>
      </c>
      <c r="J1219" s="6">
        <v>43790</v>
      </c>
      <c r="K1219" s="7">
        <v>1.0486023144499999E-3</v>
      </c>
      <c r="L1219" s="7">
        <v>1630</v>
      </c>
      <c r="M1219" s="7">
        <v>86001.2809773802</v>
      </c>
      <c r="N1219" s="9">
        <v>44288</v>
      </c>
      <c r="O1219" s="10">
        <v>0.65589688000000002</v>
      </c>
      <c r="P1219" s="10">
        <v>1020</v>
      </c>
      <c r="Q1219" s="10">
        <v>23799513.289999999</v>
      </c>
      <c r="R1219" s="10">
        <v>625.49631157740009</v>
      </c>
      <c r="S1219" s="18">
        <v>625.49631157740009</v>
      </c>
      <c r="T1219" s="13">
        <v>44363</v>
      </c>
      <c r="U1219" s="14">
        <v>0</v>
      </c>
      <c r="V1219" s="14">
        <v>689</v>
      </c>
      <c r="W1219" s="14">
        <v>7091377.4000000004</v>
      </c>
      <c r="X1219" s="14">
        <v>100</v>
      </c>
      <c r="Y1219" s="19">
        <f t="shared" ref="Y1219:Y1282" si="39">X1219/-100</f>
        <v>-1</v>
      </c>
    </row>
    <row r="1220" spans="1:25">
      <c r="A1220">
        <v>2654</v>
      </c>
      <c r="B1220" t="s">
        <v>2408</v>
      </c>
      <c r="C1220" t="s">
        <v>2409</v>
      </c>
      <c r="D1220" t="str">
        <f t="shared" si="38"/>
        <v>Budbo BUBO</v>
      </c>
      <c r="E1220" s="3" t="s">
        <v>8887</v>
      </c>
      <c r="F1220" s="3" t="s">
        <v>8883</v>
      </c>
      <c r="G1220" s="3" t="s">
        <v>8883</v>
      </c>
      <c r="H1220" s="4">
        <v>0</v>
      </c>
      <c r="I1220" s="4">
        <v>0</v>
      </c>
      <c r="J1220" s="6">
        <v>43638</v>
      </c>
      <c r="K1220" s="7">
        <v>1.21798611346E-3</v>
      </c>
      <c r="L1220" s="7">
        <v>2651</v>
      </c>
      <c r="M1220" s="7">
        <v>0</v>
      </c>
      <c r="N1220" s="9">
        <v>44022</v>
      </c>
      <c r="O1220" s="10">
        <v>0.13829857548899999</v>
      </c>
      <c r="P1220" s="10">
        <v>2786</v>
      </c>
      <c r="Q1220" s="10">
        <v>0</v>
      </c>
      <c r="R1220" s="10">
        <v>113.54692304013849</v>
      </c>
      <c r="S1220" s="18">
        <v>113.54692304013849</v>
      </c>
      <c r="T1220" s="13">
        <v>44071</v>
      </c>
      <c r="U1220" s="14">
        <v>1.7293712900199999E-3</v>
      </c>
      <c r="V1220" s="14">
        <v>1664</v>
      </c>
      <c r="W1220" s="14">
        <v>141708.19748285809</v>
      </c>
      <c r="X1220" s="14">
        <v>98.749537886485655</v>
      </c>
      <c r="Y1220" s="19">
        <f t="shared" si="39"/>
        <v>-0.9874953788648565</v>
      </c>
    </row>
    <row r="1221" spans="1:25">
      <c r="A1221">
        <v>2655</v>
      </c>
      <c r="B1221" t="s">
        <v>2410</v>
      </c>
      <c r="C1221" t="s">
        <v>2411</v>
      </c>
      <c r="D1221" t="str">
        <f t="shared" si="38"/>
        <v>Monero Classic XMC</v>
      </c>
      <c r="E1221" s="3" t="s">
        <v>8884</v>
      </c>
      <c r="F1221" s="3" t="s">
        <v>8883</v>
      </c>
      <c r="G1221" s="3" t="s">
        <v>8883</v>
      </c>
      <c r="H1221" s="4">
        <v>306</v>
      </c>
      <c r="I1221" s="4">
        <v>6670319.5511203697</v>
      </c>
      <c r="J1221" s="6">
        <v>43324</v>
      </c>
      <c r="K1221" s="7">
        <v>1.0386500000000001</v>
      </c>
      <c r="L1221" s="7">
        <v>2393</v>
      </c>
      <c r="M1221" s="7">
        <v>0</v>
      </c>
      <c r="N1221" s="9">
        <v>43385</v>
      </c>
      <c r="O1221" s="10">
        <v>5.8828100000000001</v>
      </c>
      <c r="P1221" s="10">
        <v>2787</v>
      </c>
      <c r="Q1221" s="10">
        <v>0</v>
      </c>
      <c r="R1221" s="10">
        <v>5.6639002551388824</v>
      </c>
      <c r="S1221" s="18">
        <v>5.6639002551388824</v>
      </c>
      <c r="T1221" s="13">
        <v>44224</v>
      </c>
      <c r="U1221" s="14">
        <v>8.4188400000000004E-3</v>
      </c>
      <c r="V1221" s="14">
        <v>767</v>
      </c>
      <c r="W1221" s="14">
        <v>5013849.4400000004</v>
      </c>
      <c r="X1221" s="14">
        <v>99.856890839581766</v>
      </c>
      <c r="Y1221" s="19">
        <f t="shared" si="39"/>
        <v>-0.99856890839581769</v>
      </c>
    </row>
    <row r="1222" spans="1:25">
      <c r="A1222">
        <v>2656</v>
      </c>
      <c r="B1222" t="s">
        <v>2412</v>
      </c>
      <c r="C1222" t="s">
        <v>2413</v>
      </c>
      <c r="D1222" t="str">
        <f t="shared" si="38"/>
        <v>Daneel DAN</v>
      </c>
      <c r="E1222" s="3" t="s">
        <v>1772</v>
      </c>
      <c r="F1222" s="3" t="s">
        <v>8883</v>
      </c>
      <c r="G1222" s="3" t="s">
        <v>8883</v>
      </c>
      <c r="H1222" s="4">
        <v>1764</v>
      </c>
      <c r="I1222" s="4">
        <v>22743.029012684481</v>
      </c>
      <c r="J1222" s="6">
        <v>43351</v>
      </c>
      <c r="K1222" s="7">
        <v>1.387694850564E-2</v>
      </c>
      <c r="L1222" s="7">
        <v>1146</v>
      </c>
      <c r="M1222" s="7">
        <v>511665.72993171308</v>
      </c>
      <c r="N1222" s="9">
        <v>43390</v>
      </c>
      <c r="O1222" s="10">
        <v>4.5308165252208703E-2</v>
      </c>
      <c r="P1222" s="10">
        <v>1867</v>
      </c>
      <c r="Q1222" s="10">
        <v>1691239.205364313</v>
      </c>
      <c r="R1222" s="10">
        <v>3.264994839016238</v>
      </c>
      <c r="S1222" s="18">
        <v>3.264994839016238</v>
      </c>
      <c r="T1222" s="13">
        <v>43907</v>
      </c>
      <c r="U1222" s="14">
        <v>5.6887164119100002E-4</v>
      </c>
      <c r="V1222" s="14">
        <v>2184</v>
      </c>
      <c r="W1222" s="14">
        <v>11515.30341703577</v>
      </c>
      <c r="X1222" s="14">
        <v>98.744439025450788</v>
      </c>
      <c r="Y1222" s="19">
        <f t="shared" si="39"/>
        <v>-0.98744439025450792</v>
      </c>
    </row>
    <row r="1223" spans="1:25">
      <c r="A1223">
        <v>2658</v>
      </c>
      <c r="B1223" t="s">
        <v>2414</v>
      </c>
      <c r="C1223" t="s">
        <v>2415</v>
      </c>
      <c r="D1223" t="str">
        <f t="shared" si="38"/>
        <v>SyncFab MFG</v>
      </c>
      <c r="E1223" s="3" t="s">
        <v>8887</v>
      </c>
      <c r="F1223" s="3" t="s">
        <v>8883</v>
      </c>
      <c r="G1223" s="3" t="s">
        <v>8883</v>
      </c>
      <c r="H1223" s="4">
        <v>906</v>
      </c>
      <c r="I1223" s="4">
        <v>445326.8778610907</v>
      </c>
      <c r="J1223" s="6">
        <v>43785</v>
      </c>
      <c r="K1223" s="7">
        <v>1.4882901828100001E-4</v>
      </c>
      <c r="L1223" s="7">
        <v>1865</v>
      </c>
      <c r="M1223" s="7">
        <v>27461.578098415761</v>
      </c>
      <c r="N1223" s="9">
        <v>44564</v>
      </c>
      <c r="O1223" s="10">
        <v>0.12131787474542691</v>
      </c>
      <c r="P1223" s="10">
        <v>869</v>
      </c>
      <c r="Q1223" s="10">
        <v>37712310.485477827</v>
      </c>
      <c r="R1223" s="10">
        <v>815.14933140504866</v>
      </c>
      <c r="S1223" s="18">
        <v>815.14933140504866</v>
      </c>
      <c r="T1223" s="13">
        <v>44687</v>
      </c>
      <c r="U1223" s="14">
        <v>1.9716392876975651E-2</v>
      </c>
      <c r="V1223" s="14">
        <v>710</v>
      </c>
      <c r="W1223" s="14">
        <v>6530634.8640716262</v>
      </c>
      <c r="X1223" s="14">
        <v>83.748155069194482</v>
      </c>
      <c r="Y1223" s="19">
        <f t="shared" si="39"/>
        <v>-0.83748155069194485</v>
      </c>
    </row>
    <row r="1224" spans="1:25">
      <c r="A1224">
        <v>2659</v>
      </c>
      <c r="B1224" t="s">
        <v>2416</v>
      </c>
      <c r="C1224" t="s">
        <v>2417</v>
      </c>
      <c r="D1224" t="str">
        <f t="shared" si="38"/>
        <v>Dignity DIG</v>
      </c>
      <c r="E1224" s="3" t="s">
        <v>8887</v>
      </c>
      <c r="F1224" s="3" t="s">
        <v>8883</v>
      </c>
      <c r="G1224" s="3" t="s">
        <v>8883</v>
      </c>
      <c r="H1224" s="4">
        <v>1252</v>
      </c>
      <c r="I1224" s="4">
        <v>195.95357777143491</v>
      </c>
      <c r="J1224" s="6">
        <v>43320</v>
      </c>
      <c r="K1224" s="7">
        <v>8.6802884936332703E-2</v>
      </c>
      <c r="L1224" s="7">
        <v>96</v>
      </c>
      <c r="M1224" s="7">
        <v>45401070.229818553</v>
      </c>
      <c r="N1224" s="9">
        <v>43321</v>
      </c>
      <c r="O1224" s="10">
        <v>9.6405379474163097E-2</v>
      </c>
      <c r="P1224" s="10">
        <v>781</v>
      </c>
      <c r="Q1224" s="10">
        <v>50423524.601159461</v>
      </c>
      <c r="R1224" s="10">
        <v>1.1106241404865</v>
      </c>
      <c r="S1224" s="18">
        <v>1.1106241404865</v>
      </c>
      <c r="T1224" s="13">
        <v>43906</v>
      </c>
      <c r="U1224" s="16">
        <v>3.6816629716500001E-7</v>
      </c>
      <c r="V1224" s="14">
        <v>2481</v>
      </c>
      <c r="W1224" s="16">
        <v>192.5643822333839</v>
      </c>
      <c r="X1224" s="16">
        <v>99.999618106065057</v>
      </c>
      <c r="Y1224" s="19">
        <f t="shared" si="39"/>
        <v>-0.99999618106065058</v>
      </c>
    </row>
    <row r="1225" spans="1:25">
      <c r="A1225">
        <v>2661</v>
      </c>
      <c r="B1225" t="s">
        <v>2418</v>
      </c>
      <c r="C1225" t="s">
        <v>2419</v>
      </c>
      <c r="D1225" t="str">
        <f t="shared" si="38"/>
        <v>Tripio TRIO</v>
      </c>
      <c r="E1225" s="3" t="s">
        <v>8887</v>
      </c>
      <c r="F1225" s="3" t="s">
        <v>8883</v>
      </c>
      <c r="G1225" s="3" t="s">
        <v>8883</v>
      </c>
      <c r="H1225" s="4">
        <v>514</v>
      </c>
      <c r="I1225" s="4">
        <v>2544591.627165</v>
      </c>
      <c r="J1225" s="6">
        <v>43367</v>
      </c>
      <c r="K1225" s="7">
        <v>1.2585000000000001E-3</v>
      </c>
      <c r="L1225" s="7">
        <v>2514</v>
      </c>
      <c r="M1225" s="7">
        <v>0</v>
      </c>
      <c r="N1225" s="9">
        <v>43411</v>
      </c>
      <c r="O1225" s="10">
        <v>6.37245E-3</v>
      </c>
      <c r="P1225" s="10">
        <v>2788</v>
      </c>
      <c r="Q1225" s="10">
        <v>0</v>
      </c>
      <c r="R1225" s="10">
        <v>5.0635280095351609</v>
      </c>
      <c r="S1225" s="18">
        <v>5.0635280095351609</v>
      </c>
      <c r="T1225" s="13">
        <v>44589</v>
      </c>
      <c r="U1225" s="14">
        <v>2.2488217262640401E-4</v>
      </c>
      <c r="V1225" s="14">
        <v>1109</v>
      </c>
      <c r="W1225" s="14">
        <v>1216356.44</v>
      </c>
      <c r="X1225" s="14">
        <v>96.471024917788242</v>
      </c>
      <c r="Y1225" s="19">
        <f t="shared" si="39"/>
        <v>-0.9647102491778824</v>
      </c>
    </row>
    <row r="1226" spans="1:25">
      <c r="A1226">
        <v>2662</v>
      </c>
      <c r="B1226" t="s">
        <v>2420</v>
      </c>
      <c r="C1226" t="s">
        <v>2421</v>
      </c>
      <c r="D1226" t="str">
        <f t="shared" si="38"/>
        <v>Haven Protocol XHV</v>
      </c>
      <c r="E1226" s="3" t="s">
        <v>8894</v>
      </c>
      <c r="F1226" s="3" t="s">
        <v>8883</v>
      </c>
      <c r="G1226" s="3" t="s">
        <v>8883</v>
      </c>
      <c r="H1226" s="4">
        <v>449</v>
      </c>
      <c r="I1226" s="4">
        <v>3339357.8054939001</v>
      </c>
      <c r="J1226" s="6">
        <v>43733</v>
      </c>
      <c r="K1226" s="7">
        <v>7.6520071605199996E-2</v>
      </c>
      <c r="L1226" s="7">
        <v>1070</v>
      </c>
      <c r="M1226" s="7">
        <v>657820.56699536799</v>
      </c>
      <c r="N1226" s="9">
        <v>44301</v>
      </c>
      <c r="O1226" s="10">
        <v>28.986193960000001</v>
      </c>
      <c r="P1226" s="10">
        <v>273</v>
      </c>
      <c r="Q1226" s="10">
        <v>406679880.81</v>
      </c>
      <c r="R1226" s="10">
        <v>378.80510762656178</v>
      </c>
      <c r="S1226" s="18">
        <v>378.80510762656178</v>
      </c>
      <c r="T1226" s="13">
        <v>44616</v>
      </c>
      <c r="U1226" s="14">
        <v>1.615975218336966</v>
      </c>
      <c r="V1226" s="14">
        <v>356</v>
      </c>
      <c r="W1226" s="14">
        <v>45756769.289999999</v>
      </c>
      <c r="X1226" s="14">
        <v>94.425017577102537</v>
      </c>
      <c r="Y1226" s="19">
        <f t="shared" si="39"/>
        <v>-0.94425017577102532</v>
      </c>
    </row>
    <row r="1227" spans="1:25">
      <c r="A1227">
        <v>2663</v>
      </c>
      <c r="B1227" t="s">
        <v>2422</v>
      </c>
      <c r="C1227" t="s">
        <v>2423</v>
      </c>
      <c r="D1227" t="str">
        <f t="shared" si="38"/>
        <v>StarCoin KST</v>
      </c>
      <c r="E1227" s="3" t="s">
        <v>8887</v>
      </c>
      <c r="F1227" s="3" t="s">
        <v>8883</v>
      </c>
      <c r="G1227" s="3" t="s">
        <v>8883</v>
      </c>
      <c r="H1227" s="4">
        <v>1419</v>
      </c>
      <c r="I1227" s="4">
        <v>248836.43052140489</v>
      </c>
      <c r="J1227" s="6">
        <v>43394</v>
      </c>
      <c r="K1227" s="7">
        <v>2.9893603641539799E-3</v>
      </c>
      <c r="L1227" s="7">
        <v>2667</v>
      </c>
      <c r="M1227" s="7">
        <v>0</v>
      </c>
      <c r="N1227" s="9">
        <v>43416</v>
      </c>
      <c r="O1227" s="10">
        <v>1.5646500520199998E-2</v>
      </c>
      <c r="P1227" s="10">
        <v>2789</v>
      </c>
      <c r="Q1227" s="10">
        <v>0</v>
      </c>
      <c r="R1227" s="10">
        <v>5.2340630148911877</v>
      </c>
      <c r="S1227" s="18">
        <v>5.2340630148911877</v>
      </c>
      <c r="T1227" s="13">
        <v>43995</v>
      </c>
      <c r="U1227" s="16">
        <v>7.5329600871300005E-5</v>
      </c>
      <c r="V1227" s="14">
        <v>1713</v>
      </c>
      <c r="W1227" s="16">
        <v>113870.5656950634</v>
      </c>
      <c r="X1227" s="16">
        <v>99.518553041467342</v>
      </c>
      <c r="Y1227" s="19">
        <f t="shared" si="39"/>
        <v>-0.99518553041467339</v>
      </c>
    </row>
    <row r="1228" spans="1:25">
      <c r="A1228">
        <v>2664</v>
      </c>
      <c r="B1228" t="s">
        <v>2424</v>
      </c>
      <c r="C1228" t="s">
        <v>1833</v>
      </c>
      <c r="D1228" t="str">
        <f t="shared" si="38"/>
        <v>CryCash CRC</v>
      </c>
      <c r="E1228" s="3" t="s">
        <v>8892</v>
      </c>
      <c r="F1228" s="3" t="s">
        <v>8883</v>
      </c>
      <c r="G1228" s="3" t="s">
        <v>8883</v>
      </c>
      <c r="H1228" s="4">
        <v>969</v>
      </c>
      <c r="I1228" s="4">
        <v>311992.37353430211</v>
      </c>
      <c r="J1228" s="6">
        <v>43673</v>
      </c>
      <c r="K1228" s="7">
        <v>9.3892700490300005E-3</v>
      </c>
      <c r="L1228" s="7">
        <v>1777</v>
      </c>
      <c r="M1228" s="7">
        <v>43359.047778045562</v>
      </c>
      <c r="N1228" s="9">
        <v>43858</v>
      </c>
      <c r="O1228" s="10">
        <v>0.257105093801</v>
      </c>
      <c r="P1228" s="10">
        <v>1952</v>
      </c>
      <c r="Q1228" s="10">
        <v>1228945.8828240309</v>
      </c>
      <c r="R1228" s="10">
        <v>27.382862827293089</v>
      </c>
      <c r="S1228" s="18">
        <v>27.382862827293089</v>
      </c>
      <c r="T1228" s="13">
        <v>44189</v>
      </c>
      <c r="U1228" s="14">
        <v>5.4647995742900003E-3</v>
      </c>
      <c r="V1228" s="14">
        <v>2041</v>
      </c>
      <c r="W1228" s="14">
        <v>26285.335975208411</v>
      </c>
      <c r="X1228" s="14">
        <v>97.874488018304376</v>
      </c>
      <c r="Y1228" s="19">
        <f t="shared" si="39"/>
        <v>-0.97874488018304373</v>
      </c>
    </row>
    <row r="1229" spans="1:25">
      <c r="A1229">
        <v>2665</v>
      </c>
      <c r="B1229" t="s">
        <v>2425</v>
      </c>
      <c r="C1229" t="s">
        <v>2426</v>
      </c>
      <c r="D1229" t="str">
        <f t="shared" si="38"/>
        <v>Dero DERO</v>
      </c>
      <c r="E1229" s="3" t="s">
        <v>8882</v>
      </c>
      <c r="F1229" s="3" t="s">
        <v>8883</v>
      </c>
      <c r="G1229" s="3" t="s">
        <v>8883</v>
      </c>
      <c r="H1229" s="4">
        <v>459</v>
      </c>
      <c r="I1229" s="4">
        <v>3183179.7298886301</v>
      </c>
      <c r="J1229" s="6">
        <v>43362</v>
      </c>
      <c r="K1229" s="7">
        <v>0.201047</v>
      </c>
      <c r="L1229" s="7">
        <v>893</v>
      </c>
      <c r="M1229" s="7">
        <v>1157972.2203200001</v>
      </c>
      <c r="N1229" s="9">
        <v>44479</v>
      </c>
      <c r="O1229" s="10">
        <v>27.279248401285098</v>
      </c>
      <c r="P1229" s="10">
        <v>354</v>
      </c>
      <c r="Q1229" s="10">
        <v>261255724.31999999</v>
      </c>
      <c r="R1229" s="10">
        <v>135.6859261828582</v>
      </c>
      <c r="S1229" s="18">
        <v>135.6859261828582</v>
      </c>
      <c r="T1229" s="13">
        <v>44585</v>
      </c>
      <c r="U1229" s="14">
        <v>6.0736535565842971</v>
      </c>
      <c r="V1229" s="14">
        <v>277</v>
      </c>
      <c r="W1229" s="14">
        <v>82078312.480000004</v>
      </c>
      <c r="X1229" s="14">
        <v>77.735260637539511</v>
      </c>
      <c r="Y1229" s="19">
        <f t="shared" si="39"/>
        <v>-0.77735260637539516</v>
      </c>
    </row>
    <row r="1230" spans="1:25">
      <c r="A1230">
        <v>2666</v>
      </c>
      <c r="B1230" t="s">
        <v>2427</v>
      </c>
      <c r="C1230" t="s">
        <v>2428</v>
      </c>
      <c r="D1230" t="str">
        <f t="shared" si="38"/>
        <v>Effect.AI EFX</v>
      </c>
      <c r="E1230" s="3" t="s">
        <v>1772</v>
      </c>
      <c r="F1230" s="3" t="s">
        <v>8883</v>
      </c>
      <c r="G1230" s="3" t="s">
        <v>8883</v>
      </c>
      <c r="H1230" s="4">
        <v>1309</v>
      </c>
      <c r="I1230" s="4">
        <v>1091063.0043833151</v>
      </c>
      <c r="J1230" s="6">
        <v>43819</v>
      </c>
      <c r="K1230" s="7">
        <v>2.7591810049999999E-3</v>
      </c>
      <c r="L1230" s="7">
        <v>1050</v>
      </c>
      <c r="M1230" s="7">
        <v>695778.61062913085</v>
      </c>
      <c r="N1230" s="9">
        <v>44272</v>
      </c>
      <c r="O1230" s="10">
        <v>0.17486467113942</v>
      </c>
      <c r="P1230" s="10">
        <v>819</v>
      </c>
      <c r="Q1230" s="10">
        <v>44095366.600824177</v>
      </c>
      <c r="R1230" s="10">
        <v>63.375570802546903</v>
      </c>
      <c r="S1230" s="18">
        <v>63.375570802546903</v>
      </c>
      <c r="T1230" s="13">
        <v>44687</v>
      </c>
      <c r="U1230" s="14">
        <v>7.0321162448268183E-3</v>
      </c>
      <c r="V1230" s="14">
        <v>1014</v>
      </c>
      <c r="W1230" s="14">
        <v>1773278.3973728919</v>
      </c>
      <c r="X1230" s="14">
        <v>95.978538032293486</v>
      </c>
      <c r="Y1230" s="19">
        <f t="shared" si="39"/>
        <v>-0.95978538032293481</v>
      </c>
    </row>
    <row r="1231" spans="1:25">
      <c r="A1231">
        <v>2667</v>
      </c>
      <c r="B1231" t="s">
        <v>2429</v>
      </c>
      <c r="C1231" t="s">
        <v>2430</v>
      </c>
      <c r="D1231" t="str">
        <f t="shared" si="38"/>
        <v>FintruX Network FTX</v>
      </c>
      <c r="E1231" s="3" t="s">
        <v>8887</v>
      </c>
      <c r="F1231" s="3" t="s">
        <v>8883</v>
      </c>
      <c r="G1231" s="3" t="s">
        <v>8883</v>
      </c>
      <c r="H1231" s="4">
        <v>875</v>
      </c>
      <c r="I1231" s="4">
        <v>520122.35381300002</v>
      </c>
      <c r="J1231" s="6">
        <v>43449</v>
      </c>
      <c r="K1231" s="7">
        <v>6.3587997060700003E-3</v>
      </c>
      <c r="L1231" s="7">
        <v>1117</v>
      </c>
      <c r="M1231" s="7">
        <v>547648.68503379996</v>
      </c>
      <c r="N1231" s="9">
        <v>43656</v>
      </c>
      <c r="O1231" s="10">
        <v>5.8754354877299998E-2</v>
      </c>
      <c r="P1231" s="10">
        <v>1555</v>
      </c>
      <c r="Q1231" s="10">
        <v>4751805.7426244998</v>
      </c>
      <c r="R1231" s="10">
        <v>9.239849907713575</v>
      </c>
      <c r="S1231" s="18">
        <v>9.239849907713575</v>
      </c>
      <c r="T1231" s="13">
        <v>44204</v>
      </c>
      <c r="U1231" s="14">
        <v>1.0974299999999999E-3</v>
      </c>
      <c r="V1231" s="14">
        <v>1525</v>
      </c>
      <c r="W1231" s="14">
        <v>257689.01827289999</v>
      </c>
      <c r="X1231" s="14">
        <v>98.132172496333553</v>
      </c>
      <c r="Y1231" s="19">
        <f t="shared" si="39"/>
        <v>-0.98132172496333547</v>
      </c>
    </row>
    <row r="1232" spans="1:25">
      <c r="A1232">
        <v>2668</v>
      </c>
      <c r="B1232" t="s">
        <v>2431</v>
      </c>
      <c r="C1232" t="s">
        <v>2432</v>
      </c>
      <c r="D1232" t="str">
        <f t="shared" si="38"/>
        <v>Earth Token EARTH</v>
      </c>
      <c r="E1232" s="3" t="s">
        <v>8895</v>
      </c>
      <c r="F1232" s="3" t="s">
        <v>8883</v>
      </c>
      <c r="G1232" s="3" t="s">
        <v>8883</v>
      </c>
      <c r="H1232" s="4">
        <v>0</v>
      </c>
      <c r="I1232" s="4">
        <v>0</v>
      </c>
      <c r="J1232" s="6">
        <v>43323</v>
      </c>
      <c r="K1232" s="7">
        <v>1.02344213519245E-3</v>
      </c>
      <c r="L1232" s="7">
        <v>1402</v>
      </c>
      <c r="M1232" s="7">
        <v>210112.92621554379</v>
      </c>
      <c r="N1232" s="9">
        <v>43335</v>
      </c>
      <c r="O1232" s="10">
        <v>2.26355344057083E-3</v>
      </c>
      <c r="P1232" s="10">
        <v>2178</v>
      </c>
      <c r="Q1232" s="10">
        <v>464708.08723755152</v>
      </c>
      <c r="R1232" s="10">
        <v>2.2117063219653228</v>
      </c>
      <c r="S1232" s="18">
        <v>2.2117063219653228</v>
      </c>
      <c r="U1232" s="14"/>
      <c r="V1232" s="14">
        <v>4446</v>
      </c>
      <c r="W1232" s="14"/>
      <c r="X1232" s="14"/>
      <c r="Y1232" s="19">
        <f t="shared" si="39"/>
        <v>0</v>
      </c>
    </row>
    <row r="1233" spans="1:25">
      <c r="A1233">
        <v>2669</v>
      </c>
      <c r="B1233" t="s">
        <v>2433</v>
      </c>
      <c r="C1233" t="s">
        <v>2434</v>
      </c>
      <c r="D1233" t="str">
        <f t="shared" si="38"/>
        <v>MARK.SPACE MRK</v>
      </c>
      <c r="E1233" s="3" t="s">
        <v>8887</v>
      </c>
      <c r="F1233" s="3" t="s">
        <v>8883</v>
      </c>
      <c r="G1233" s="3" t="s">
        <v>8883</v>
      </c>
      <c r="H1233" s="4">
        <v>1413</v>
      </c>
      <c r="I1233" s="4">
        <v>257446.05102336151</v>
      </c>
      <c r="J1233" s="6">
        <v>43403</v>
      </c>
      <c r="K1233" s="7">
        <v>5.8313775807619104E-3</v>
      </c>
      <c r="L1233" s="7">
        <v>587</v>
      </c>
      <c r="M1233" s="7">
        <v>2964389.6174240201</v>
      </c>
      <c r="N1233" s="9">
        <v>43410</v>
      </c>
      <c r="O1233" s="10">
        <v>2.27418362378E-2</v>
      </c>
      <c r="P1233" s="10">
        <v>1247</v>
      </c>
      <c r="Q1233" s="10">
        <v>11560846.865224481</v>
      </c>
      <c r="R1233" s="10">
        <v>3.8999080273633422</v>
      </c>
      <c r="S1233" s="18">
        <v>3.8999080273633422</v>
      </c>
      <c r="T1233" s="13">
        <v>44097</v>
      </c>
      <c r="U1233" s="16">
        <v>6.7286753800000005E-5</v>
      </c>
      <c r="V1233" s="14">
        <v>1886</v>
      </c>
      <c r="W1233" s="16">
        <v>54165.725734574029</v>
      </c>
      <c r="X1233" s="16">
        <v>99.704127876498546</v>
      </c>
      <c r="Y1233" s="19">
        <f t="shared" si="39"/>
        <v>-0.99704127876498549</v>
      </c>
    </row>
    <row r="1234" spans="1:25">
      <c r="A1234">
        <v>2670</v>
      </c>
      <c r="B1234" t="s">
        <v>2435</v>
      </c>
      <c r="C1234" t="s">
        <v>46</v>
      </c>
      <c r="D1234" t="str">
        <f t="shared" si="38"/>
        <v>Pixie Coin PXC</v>
      </c>
      <c r="E1234" s="3" t="s">
        <v>8887</v>
      </c>
      <c r="F1234" s="3" t="s">
        <v>8883</v>
      </c>
      <c r="G1234" s="3" t="s">
        <v>8883</v>
      </c>
      <c r="H1234" s="4">
        <v>2313</v>
      </c>
      <c r="I1234" s="4">
        <v>0</v>
      </c>
      <c r="J1234" s="6">
        <v>43490</v>
      </c>
      <c r="K1234" s="7">
        <v>2.4230908436999999E-4</v>
      </c>
      <c r="L1234" s="7">
        <v>2994</v>
      </c>
      <c r="M1234" s="7">
        <v>0</v>
      </c>
      <c r="N1234" s="9">
        <v>44314</v>
      </c>
      <c r="O1234" s="10">
        <v>4.5602082288100001E-3</v>
      </c>
      <c r="P1234" s="10">
        <v>2790</v>
      </c>
      <c r="Q1234" s="10">
        <v>0</v>
      </c>
      <c r="R1234" s="10">
        <v>18.81979885593837</v>
      </c>
      <c r="S1234" s="18">
        <v>18.81979885593837</v>
      </c>
      <c r="T1234" s="13">
        <v>44339</v>
      </c>
      <c r="U1234" s="14">
        <v>1.0590401543700001E-3</v>
      </c>
      <c r="V1234" s="14">
        <v>2680</v>
      </c>
      <c r="W1234" s="14">
        <v>0</v>
      </c>
      <c r="X1234" s="14">
        <v>76.776495694224906</v>
      </c>
      <c r="Y1234" s="19">
        <f t="shared" si="39"/>
        <v>-0.76776495694224911</v>
      </c>
    </row>
    <row r="1235" spans="1:25">
      <c r="A1235">
        <v>2671</v>
      </c>
      <c r="B1235" t="s">
        <v>2436</v>
      </c>
      <c r="C1235" t="s">
        <v>2437</v>
      </c>
      <c r="D1235" t="str">
        <f t="shared" si="38"/>
        <v>Cropcoin CROP</v>
      </c>
      <c r="E1235" s="3" t="s">
        <v>8901</v>
      </c>
      <c r="F1235" s="3" t="s">
        <v>8883</v>
      </c>
      <c r="G1235" s="3" t="s">
        <v>8883</v>
      </c>
      <c r="H1235" s="4">
        <v>0</v>
      </c>
      <c r="I1235" s="4">
        <v>0</v>
      </c>
      <c r="J1235" s="6">
        <v>43334</v>
      </c>
      <c r="K1235" s="7">
        <v>5.1715871086344101E-4</v>
      </c>
      <c r="L1235" s="7">
        <v>4682</v>
      </c>
      <c r="M1235" s="7">
        <v>0</v>
      </c>
      <c r="N1235" s="9">
        <v>43335</v>
      </c>
      <c r="O1235" s="10">
        <v>1.1607483029365501E-3</v>
      </c>
      <c r="P1235" s="10">
        <v>2791</v>
      </c>
      <c r="Q1235" s="10">
        <v>0</v>
      </c>
      <c r="R1235" s="10">
        <v>2.244472109922659</v>
      </c>
      <c r="S1235" s="18">
        <v>2.244472109922659</v>
      </c>
      <c r="U1235" s="14"/>
      <c r="V1235" s="14">
        <v>4682</v>
      </c>
      <c r="W1235" s="14"/>
      <c r="X1235" s="14"/>
      <c r="Y1235" s="19">
        <f t="shared" si="39"/>
        <v>0</v>
      </c>
    </row>
    <row r="1236" spans="1:25">
      <c r="A1236">
        <v>2672</v>
      </c>
      <c r="B1236" t="s">
        <v>2438</v>
      </c>
      <c r="C1236" t="s">
        <v>2438</v>
      </c>
      <c r="D1236" t="str">
        <f t="shared" si="38"/>
        <v>SRCOIN SRCOIN</v>
      </c>
      <c r="E1236" s="3" t="s">
        <v>8895</v>
      </c>
      <c r="F1236" s="3" t="s">
        <v>8883</v>
      </c>
      <c r="G1236" s="3" t="s">
        <v>8883</v>
      </c>
      <c r="H1236" s="4">
        <v>1595</v>
      </c>
      <c r="I1236" s="4">
        <v>67217.213984263901</v>
      </c>
      <c r="J1236" s="6">
        <v>43319</v>
      </c>
      <c r="K1236" s="7">
        <v>4.5016226358711702E-3</v>
      </c>
      <c r="L1236" s="7">
        <v>159</v>
      </c>
      <c r="M1236" s="7">
        <v>22742414.012200441</v>
      </c>
      <c r="N1236" s="9">
        <v>43320</v>
      </c>
      <c r="O1236" s="10">
        <v>5.0646653398871396E-3</v>
      </c>
      <c r="P1236" s="10">
        <v>996</v>
      </c>
      <c r="Q1236" s="10">
        <v>25586932.826204039</v>
      </c>
      <c r="R1236" s="10">
        <v>1.125075500449408</v>
      </c>
      <c r="S1236" s="18">
        <v>1.125075500449408</v>
      </c>
      <c r="T1236" s="13">
        <v>44117</v>
      </c>
      <c r="U1236" s="16">
        <v>1.7534806300000001E-6</v>
      </c>
      <c r="V1236" s="14">
        <v>2231</v>
      </c>
      <c r="W1236" s="16">
        <v>8858.6684570277466</v>
      </c>
      <c r="X1236" s="16">
        <v>99.965378154086693</v>
      </c>
      <c r="Y1236" s="19">
        <f t="shared" si="39"/>
        <v>-0.99965378154086693</v>
      </c>
    </row>
    <row r="1237" spans="1:25">
      <c r="A1237">
        <v>2673</v>
      </c>
      <c r="B1237" t="s">
        <v>2439</v>
      </c>
      <c r="C1237" t="s">
        <v>2440</v>
      </c>
      <c r="D1237" t="str">
        <f t="shared" si="38"/>
        <v>WeOwn CHX</v>
      </c>
      <c r="E1237" s="3" t="s">
        <v>8893</v>
      </c>
      <c r="F1237" s="3" t="s">
        <v>8883</v>
      </c>
      <c r="G1237" s="3" t="s">
        <v>8883</v>
      </c>
      <c r="H1237" s="4">
        <v>726</v>
      </c>
      <c r="I1237" s="4">
        <v>1080034.58744981</v>
      </c>
      <c r="J1237" s="6">
        <v>44151</v>
      </c>
      <c r="K1237" s="7">
        <v>5.93693E-3</v>
      </c>
      <c r="L1237" s="7">
        <v>842</v>
      </c>
      <c r="M1237" s="7">
        <v>1363919.29278968</v>
      </c>
      <c r="N1237" s="9">
        <v>44512</v>
      </c>
      <c r="O1237" s="10">
        <v>1.361843440780284</v>
      </c>
      <c r="P1237" s="10">
        <v>1596</v>
      </c>
      <c r="Q1237" s="10">
        <v>4167995.63</v>
      </c>
      <c r="R1237" s="10">
        <v>229.38512678779841</v>
      </c>
      <c r="S1237" s="18">
        <v>229.38512678779841</v>
      </c>
      <c r="T1237" s="13">
        <v>44664</v>
      </c>
      <c r="U1237" s="14">
        <v>5.4647658440182354E-3</v>
      </c>
      <c r="V1237" s="14">
        <v>1207</v>
      </c>
      <c r="W1237" s="14">
        <v>789991.43</v>
      </c>
      <c r="X1237" s="14">
        <v>99.598722901592325</v>
      </c>
      <c r="Y1237" s="19">
        <f t="shared" si="39"/>
        <v>-0.99598722901592329</v>
      </c>
    </row>
    <row r="1238" spans="1:25">
      <c r="A1238">
        <v>2674</v>
      </c>
      <c r="B1238" t="s">
        <v>2441</v>
      </c>
      <c r="C1238" t="s">
        <v>2442</v>
      </c>
      <c r="D1238" t="str">
        <f t="shared" si="38"/>
        <v>Masari MSR</v>
      </c>
      <c r="E1238" s="3" t="s">
        <v>8887</v>
      </c>
      <c r="F1238" s="3" t="s">
        <v>8883</v>
      </c>
      <c r="G1238" s="3" t="s">
        <v>8883</v>
      </c>
      <c r="H1238" s="4">
        <v>1110</v>
      </c>
      <c r="I1238" s="4">
        <v>111079.378895767</v>
      </c>
      <c r="J1238" s="6">
        <v>43500</v>
      </c>
      <c r="K1238" s="7">
        <v>3.9019646023200003E-2</v>
      </c>
      <c r="L1238" s="7">
        <v>982</v>
      </c>
      <c r="M1238" s="7">
        <v>894279.16569186095</v>
      </c>
      <c r="N1238" s="9">
        <v>43676</v>
      </c>
      <c r="O1238" s="10">
        <v>0.57891433487300004</v>
      </c>
      <c r="P1238" s="10">
        <v>1957</v>
      </c>
      <c r="Q1238" s="10">
        <v>1193329.8217311101</v>
      </c>
      <c r="R1238" s="10">
        <v>14.83648351214651</v>
      </c>
      <c r="S1238" s="18">
        <v>14.83648351214651</v>
      </c>
      <c r="T1238" s="13">
        <v>44154</v>
      </c>
      <c r="U1238" s="14">
        <v>6.65753E-3</v>
      </c>
      <c r="V1238" s="14">
        <v>1723</v>
      </c>
      <c r="W1238" s="14">
        <v>110812.64654287</v>
      </c>
      <c r="X1238" s="14">
        <v>98.849997383212056</v>
      </c>
      <c r="Y1238" s="19">
        <f t="shared" si="39"/>
        <v>-0.98849997383212052</v>
      </c>
    </row>
    <row r="1239" spans="1:25">
      <c r="A1239">
        <v>2675</v>
      </c>
      <c r="B1239" t="s">
        <v>2443</v>
      </c>
      <c r="C1239" t="s">
        <v>2444</v>
      </c>
      <c r="D1239" t="str">
        <f t="shared" si="38"/>
        <v>Dock DOCK</v>
      </c>
      <c r="E1239" s="3" t="s">
        <v>8895</v>
      </c>
      <c r="F1239" s="3" t="s">
        <v>8883</v>
      </c>
      <c r="G1239" s="3" t="s">
        <v>8883</v>
      </c>
      <c r="H1239" s="4">
        <v>557</v>
      </c>
      <c r="I1239" s="4">
        <v>2067023.72528422</v>
      </c>
      <c r="J1239" s="6">
        <v>43903</v>
      </c>
      <c r="K1239" s="7">
        <v>2.33298693766E-3</v>
      </c>
      <c r="L1239" s="7">
        <v>681</v>
      </c>
      <c r="M1239" s="7">
        <v>2067023.72528422</v>
      </c>
      <c r="N1239" s="9">
        <v>44289</v>
      </c>
      <c r="O1239" s="10">
        <v>0.17273912999999999</v>
      </c>
      <c r="P1239" s="10">
        <v>601</v>
      </c>
      <c r="Q1239" s="10">
        <v>92273487.959999993</v>
      </c>
      <c r="R1239" s="10">
        <v>74.042047647835687</v>
      </c>
      <c r="S1239" s="18">
        <v>74.042047647835687</v>
      </c>
      <c r="T1239" s="13">
        <v>44616</v>
      </c>
      <c r="U1239" s="14">
        <v>2.857886566467898E-2</v>
      </c>
      <c r="V1239" s="14">
        <v>471</v>
      </c>
      <c r="W1239" s="14">
        <v>23460601.829999998</v>
      </c>
      <c r="X1239" s="14">
        <v>83.455476668963783</v>
      </c>
      <c r="Y1239" s="19">
        <f t="shared" si="39"/>
        <v>-0.83455476668963779</v>
      </c>
    </row>
    <row r="1240" spans="1:25">
      <c r="A1240">
        <v>2676</v>
      </c>
      <c r="B1240" t="s">
        <v>2445</v>
      </c>
      <c r="C1240" t="s">
        <v>2446</v>
      </c>
      <c r="D1240" t="str">
        <f t="shared" si="38"/>
        <v>PHI Token PHI</v>
      </c>
      <c r="E1240" s="3" t="s">
        <v>8887</v>
      </c>
      <c r="F1240" s="3" t="s">
        <v>8883</v>
      </c>
      <c r="G1240" s="3" t="s">
        <v>8883</v>
      </c>
      <c r="H1240" s="4">
        <v>858</v>
      </c>
      <c r="I1240" s="4">
        <v>576638.54539299721</v>
      </c>
      <c r="J1240" s="6">
        <v>44188</v>
      </c>
      <c r="K1240" s="7">
        <v>1.0934299634700001E-2</v>
      </c>
      <c r="L1240" s="7">
        <v>1693</v>
      </c>
      <c r="M1240" s="7">
        <v>63727.877822726019</v>
      </c>
      <c r="N1240" s="9">
        <v>44292</v>
      </c>
      <c r="O1240" s="10">
        <v>0.34434607492970998</v>
      </c>
      <c r="P1240" s="10">
        <v>1810</v>
      </c>
      <c r="Q1240" s="10">
        <v>2006936.459123099</v>
      </c>
      <c r="R1240" s="10">
        <v>31.49228450233133</v>
      </c>
      <c r="S1240" s="18">
        <v>31.49228450233133</v>
      </c>
      <c r="T1240" s="13">
        <v>44651</v>
      </c>
      <c r="U1240" s="14">
        <v>8.3117055597673628E-2</v>
      </c>
      <c r="V1240" s="14">
        <v>1343</v>
      </c>
      <c r="W1240" s="14">
        <v>484427.32877958112</v>
      </c>
      <c r="X1240" s="14">
        <v>75.862348477577385</v>
      </c>
      <c r="Y1240" s="19">
        <f t="shared" si="39"/>
        <v>-0.75862348477577379</v>
      </c>
    </row>
    <row r="1241" spans="1:25">
      <c r="A1241">
        <v>2677</v>
      </c>
      <c r="B1241" t="s">
        <v>2447</v>
      </c>
      <c r="C1241" t="s">
        <v>2352</v>
      </c>
      <c r="D1241" t="str">
        <f t="shared" si="38"/>
        <v>Linker Coin LNC</v>
      </c>
      <c r="E1241" s="3" t="s">
        <v>8894</v>
      </c>
      <c r="F1241" s="3" t="s">
        <v>8883</v>
      </c>
      <c r="G1241" s="3" t="s">
        <v>8883</v>
      </c>
      <c r="H1241" s="4">
        <v>0</v>
      </c>
      <c r="I1241" s="4">
        <v>0</v>
      </c>
      <c r="J1241" s="6">
        <v>43460</v>
      </c>
      <c r="K1241" s="7">
        <v>5.6410533152300001E-3</v>
      </c>
      <c r="L1241" s="7">
        <v>1012</v>
      </c>
      <c r="M1241" s="7">
        <v>783588.00244088494</v>
      </c>
      <c r="N1241" s="9">
        <v>44510</v>
      </c>
      <c r="O1241" s="10">
        <v>0.1099848803798802</v>
      </c>
      <c r="P1241" s="10">
        <v>1262</v>
      </c>
      <c r="Q1241" s="10">
        <v>11053476.08</v>
      </c>
      <c r="R1241" s="10">
        <v>19.497224052631701</v>
      </c>
      <c r="S1241" s="18">
        <v>19.497224052631701</v>
      </c>
      <c r="T1241" s="13">
        <v>44586</v>
      </c>
      <c r="U1241" s="14">
        <v>4.4366491716746531E-2</v>
      </c>
      <c r="V1241" s="14">
        <v>758</v>
      </c>
      <c r="W1241" s="14">
        <v>5167737.3</v>
      </c>
      <c r="X1241" s="14">
        <v>59.661281111087497</v>
      </c>
      <c r="Y1241" s="19">
        <f t="shared" si="39"/>
        <v>-0.59661281111087494</v>
      </c>
    </row>
    <row r="1242" spans="1:25">
      <c r="A1242">
        <v>2678</v>
      </c>
      <c r="B1242" t="s">
        <v>2448</v>
      </c>
      <c r="C1242" t="s">
        <v>2449</v>
      </c>
      <c r="D1242" t="str">
        <f t="shared" si="38"/>
        <v>TraDove B2BCoin BBC</v>
      </c>
      <c r="E1242" s="3" t="s">
        <v>8887</v>
      </c>
      <c r="F1242" s="3" t="s">
        <v>8883</v>
      </c>
      <c r="G1242" s="3" t="s">
        <v>8883</v>
      </c>
      <c r="H1242" s="4">
        <v>975</v>
      </c>
      <c r="I1242" s="4">
        <v>303379.86969550001</v>
      </c>
      <c r="J1242" s="6">
        <v>43328</v>
      </c>
      <c r="K1242" s="7">
        <v>1.9445613026618999E-2</v>
      </c>
      <c r="L1242" s="7">
        <v>306</v>
      </c>
      <c r="M1242" s="7">
        <v>9722806.5133094992</v>
      </c>
      <c r="N1242" s="9">
        <v>43329</v>
      </c>
      <c r="O1242" s="10">
        <v>3.03989909589291E-2</v>
      </c>
      <c r="P1242" s="10">
        <v>1158</v>
      </c>
      <c r="Q1242" s="10">
        <v>15199495.47946455</v>
      </c>
      <c r="R1242" s="10">
        <v>1.563282726922318</v>
      </c>
      <c r="S1242" s="18">
        <v>1.563282726922318</v>
      </c>
      <c r="T1242" s="13">
        <v>44225</v>
      </c>
      <c r="U1242" s="14">
        <v>3.4305036104E-4</v>
      </c>
      <c r="V1242" s="14">
        <v>1615</v>
      </c>
      <c r="W1242" s="14">
        <v>171525.18051999999</v>
      </c>
      <c r="X1242" s="14">
        <v>98.871507407915331</v>
      </c>
      <c r="Y1242" s="19">
        <f t="shared" si="39"/>
        <v>-0.98871507407915327</v>
      </c>
    </row>
    <row r="1243" spans="1:25">
      <c r="A1243">
        <v>2679</v>
      </c>
      <c r="B1243" t="s">
        <v>2450</v>
      </c>
      <c r="C1243" t="s">
        <v>2451</v>
      </c>
      <c r="D1243" t="str">
        <f t="shared" si="38"/>
        <v>Decentralized Machine Learning DML</v>
      </c>
      <c r="E1243" s="3" t="s">
        <v>3686</v>
      </c>
      <c r="F1243" s="3" t="s">
        <v>8883</v>
      </c>
      <c r="G1243" s="3" t="s">
        <v>8883</v>
      </c>
      <c r="H1243" s="4">
        <v>1113</v>
      </c>
      <c r="I1243" s="4">
        <v>108002.464314515</v>
      </c>
      <c r="J1243" s="6">
        <v>43941</v>
      </c>
      <c r="K1243" s="7">
        <v>1.3627576947500001E-4</v>
      </c>
      <c r="L1243" s="7">
        <v>1804</v>
      </c>
      <c r="M1243" s="7">
        <v>37603.1058872918</v>
      </c>
      <c r="N1243" s="9">
        <v>44664</v>
      </c>
      <c r="O1243" s="10">
        <v>2.4716997079819319E-2</v>
      </c>
      <c r="P1243" s="10">
        <v>2401</v>
      </c>
      <c r="Q1243" s="10">
        <v>126815.63</v>
      </c>
      <c r="R1243" s="10">
        <v>181.37484877202391</v>
      </c>
      <c r="S1243" s="18">
        <v>181.37484877202391</v>
      </c>
      <c r="T1243" s="13">
        <v>44687</v>
      </c>
      <c r="U1243" s="14">
        <v>3.6674868566851602E-4</v>
      </c>
      <c r="V1243" s="14">
        <v>1748</v>
      </c>
      <c r="W1243" s="14">
        <v>101801.47</v>
      </c>
      <c r="X1243" s="14">
        <v>98.516208564963776</v>
      </c>
      <c r="Y1243" s="19">
        <f t="shared" si="39"/>
        <v>-0.98516208564963781</v>
      </c>
    </row>
    <row r="1244" spans="1:25">
      <c r="A1244">
        <v>2681</v>
      </c>
      <c r="B1244" t="s">
        <v>2452</v>
      </c>
      <c r="C1244" t="s">
        <v>2453</v>
      </c>
      <c r="D1244" t="str">
        <f t="shared" si="38"/>
        <v>Origami ORI</v>
      </c>
      <c r="E1244" s="3" t="s">
        <v>8887</v>
      </c>
      <c r="F1244" s="3" t="s">
        <v>8883</v>
      </c>
      <c r="G1244" s="3" t="s">
        <v>8883</v>
      </c>
      <c r="H1244" s="4">
        <v>1789</v>
      </c>
      <c r="I1244" s="4">
        <v>19004.83146608272</v>
      </c>
      <c r="J1244" s="6">
        <v>43905</v>
      </c>
      <c r="K1244" s="7">
        <v>2.4624064194699999E-3</v>
      </c>
      <c r="L1244" s="7">
        <v>1997</v>
      </c>
      <c r="M1244" s="7">
        <v>10405.831577503461</v>
      </c>
      <c r="N1244" s="9">
        <v>44126</v>
      </c>
      <c r="O1244" s="10">
        <v>0.16546929156047999</v>
      </c>
      <c r="P1244" s="10">
        <v>2087</v>
      </c>
      <c r="Q1244" s="10">
        <v>699253.20435030956</v>
      </c>
      <c r="R1244" s="10">
        <v>67.198205077817761</v>
      </c>
      <c r="S1244" s="18">
        <v>67.198205077817761</v>
      </c>
      <c r="U1244" s="14"/>
      <c r="V1244" s="14">
        <v>4425</v>
      </c>
      <c r="W1244" s="14"/>
      <c r="X1244" s="14"/>
      <c r="Y1244" s="19">
        <f t="shared" si="39"/>
        <v>0</v>
      </c>
    </row>
    <row r="1245" spans="1:25">
      <c r="A1245">
        <v>2682</v>
      </c>
      <c r="B1245" t="s">
        <v>2454</v>
      </c>
      <c r="C1245" t="s">
        <v>2061</v>
      </c>
      <c r="D1245" t="str">
        <f t="shared" si="38"/>
        <v>Holo HOT</v>
      </c>
      <c r="E1245" s="3" t="s">
        <v>8887</v>
      </c>
      <c r="F1245" s="3" t="s">
        <v>8883</v>
      </c>
      <c r="G1245" s="3" t="s">
        <v>8883</v>
      </c>
      <c r="H1245" s="4">
        <v>79</v>
      </c>
      <c r="I1245" s="4">
        <v>53101383.826673597</v>
      </c>
      <c r="J1245" s="6">
        <v>43903</v>
      </c>
      <c r="K1245" s="7">
        <v>2.1892998395399999E-4</v>
      </c>
      <c r="L1245" s="7">
        <v>78</v>
      </c>
      <c r="M1245" s="7">
        <v>53101383.826673597</v>
      </c>
      <c r="N1245" s="9">
        <v>44291</v>
      </c>
      <c r="O1245" s="10">
        <v>3.1567610000000003E-2</v>
      </c>
      <c r="P1245" s="10">
        <v>64</v>
      </c>
      <c r="Q1245" s="10">
        <v>4818035848.54</v>
      </c>
      <c r="R1245" s="10">
        <v>144.1904367317396</v>
      </c>
      <c r="S1245" s="18">
        <v>144.1904367317396</v>
      </c>
      <c r="T1245" s="13">
        <v>44616</v>
      </c>
      <c r="U1245" s="14">
        <v>3.6266103590872388E-3</v>
      </c>
      <c r="V1245" s="14">
        <v>89</v>
      </c>
      <c r="W1245" s="14">
        <v>708437845.88999999</v>
      </c>
      <c r="X1245" s="14">
        <v>88.511609339169993</v>
      </c>
      <c r="Y1245" s="19">
        <f t="shared" si="39"/>
        <v>-0.88511609339169994</v>
      </c>
    </row>
    <row r="1246" spans="1:25">
      <c r="A1246">
        <v>2683</v>
      </c>
      <c r="B1246" t="s">
        <v>2455</v>
      </c>
      <c r="C1246" t="s">
        <v>2456</v>
      </c>
      <c r="D1246" t="str">
        <f t="shared" si="38"/>
        <v>TrakInvest TRAK</v>
      </c>
      <c r="E1246" s="3" t="s">
        <v>8884</v>
      </c>
      <c r="F1246" s="3" t="s">
        <v>8888</v>
      </c>
      <c r="G1246" s="3" t="s">
        <v>8883</v>
      </c>
      <c r="H1246" s="4">
        <v>1480</v>
      </c>
      <c r="I1246" s="4">
        <v>147852.23133863529</v>
      </c>
      <c r="J1246" s="6">
        <v>43327</v>
      </c>
      <c r="K1246" s="7">
        <v>1.8578045070171401E-2</v>
      </c>
      <c r="L1246" s="7">
        <v>788</v>
      </c>
      <c r="M1246" s="7">
        <v>1555585.103905475</v>
      </c>
      <c r="N1246" s="9">
        <v>43342</v>
      </c>
      <c r="O1246" s="10">
        <v>3.3142395317554502E-2</v>
      </c>
      <c r="P1246" s="10">
        <v>1714</v>
      </c>
      <c r="Q1246" s="10">
        <v>2775093.7339748149</v>
      </c>
      <c r="R1246" s="10">
        <v>1.7839549421035359</v>
      </c>
      <c r="S1246" s="18">
        <v>1.7839549421035359</v>
      </c>
      <c r="T1246" s="13">
        <v>43903</v>
      </c>
      <c r="U1246" s="14">
        <v>1.7615407678999999E-3</v>
      </c>
      <c r="V1246" s="14">
        <v>1653</v>
      </c>
      <c r="W1246" s="14">
        <v>147852.23133863529</v>
      </c>
      <c r="X1246" s="14">
        <v>94.684932241554179</v>
      </c>
      <c r="Y1246" s="19">
        <f t="shared" si="39"/>
        <v>-0.94684932241554176</v>
      </c>
    </row>
    <row r="1247" spans="1:25">
      <c r="A1247">
        <v>2686</v>
      </c>
      <c r="B1247" t="s">
        <v>2457</v>
      </c>
      <c r="C1247" t="s">
        <v>2458</v>
      </c>
      <c r="D1247" t="str">
        <f t="shared" si="38"/>
        <v>Lendingblock LND</v>
      </c>
      <c r="E1247" s="3" t="s">
        <v>3686</v>
      </c>
      <c r="F1247" s="3" t="s">
        <v>8883</v>
      </c>
      <c r="G1247" s="3" t="s">
        <v>8883</v>
      </c>
      <c r="H1247" s="4">
        <v>905</v>
      </c>
      <c r="I1247" s="4">
        <v>447752.36791420099</v>
      </c>
      <c r="J1247" s="6">
        <v>44228</v>
      </c>
      <c r="K1247" s="7">
        <v>7.6459999999999996E-5</v>
      </c>
      <c r="L1247" s="7">
        <v>1655</v>
      </c>
      <c r="M1247" s="7">
        <v>78477.14</v>
      </c>
      <c r="N1247" s="9">
        <v>44697</v>
      </c>
      <c r="O1247" s="10">
        <v>2.6171169126312961E-2</v>
      </c>
      <c r="P1247" s="10">
        <v>2025</v>
      </c>
      <c r="Q1247" s="10">
        <v>941893.71</v>
      </c>
      <c r="R1247" s="10">
        <v>342.28575891071102</v>
      </c>
      <c r="S1247" s="18">
        <v>342.28575891071102</v>
      </c>
      <c r="T1247" s="13">
        <v>44586</v>
      </c>
      <c r="U1247" s="14">
        <v>1.5804745114178041E-3</v>
      </c>
      <c r="V1247" s="14">
        <v>1099</v>
      </c>
      <c r="W1247" s="14">
        <v>1264533.533794801</v>
      </c>
      <c r="X1247" s="14">
        <v>90.403661548340637</v>
      </c>
      <c r="Y1247" s="19">
        <f t="shared" si="39"/>
        <v>-0.90403661548340641</v>
      </c>
    </row>
    <row r="1248" spans="1:25">
      <c r="A1248">
        <v>2687</v>
      </c>
      <c r="B1248" t="s">
        <v>2459</v>
      </c>
      <c r="C1248" t="s">
        <v>2460</v>
      </c>
      <c r="D1248" t="str">
        <f t="shared" si="38"/>
        <v>Proxeus XES</v>
      </c>
      <c r="E1248" s="3" t="s">
        <v>8887</v>
      </c>
      <c r="F1248" s="3" t="s">
        <v>8883</v>
      </c>
      <c r="G1248" s="3" t="s">
        <v>8883</v>
      </c>
      <c r="H1248" s="4">
        <v>867</v>
      </c>
      <c r="I1248" s="4">
        <v>540653.87339442258</v>
      </c>
      <c r="J1248" s="6">
        <v>43320</v>
      </c>
      <c r="K1248" s="7">
        <v>4.0983244776725797E-2</v>
      </c>
      <c r="L1248" s="7">
        <v>340</v>
      </c>
      <c r="M1248" s="7">
        <v>8124532.7886737939</v>
      </c>
      <c r="N1248" s="9">
        <v>43321</v>
      </c>
      <c r="O1248" s="10">
        <v>4.2786583304405199E-2</v>
      </c>
      <c r="P1248" s="10">
        <v>1353</v>
      </c>
      <c r="Q1248" s="10">
        <v>8482027.249569444</v>
      </c>
      <c r="R1248" s="10">
        <v>1.044001848499402</v>
      </c>
      <c r="S1248" s="18">
        <v>1.044001848499402</v>
      </c>
      <c r="T1248" s="13">
        <v>44099</v>
      </c>
      <c r="U1248" s="14">
        <v>7.0436648948000004E-4</v>
      </c>
      <c r="V1248" s="14">
        <v>1580</v>
      </c>
      <c r="W1248" s="14">
        <v>197762.63089342369</v>
      </c>
      <c r="X1248" s="14">
        <v>98.353767851784781</v>
      </c>
      <c r="Y1248" s="19">
        <f t="shared" si="39"/>
        <v>-0.98353767851784779</v>
      </c>
    </row>
    <row r="1249" spans="1:25">
      <c r="A1249">
        <v>2688</v>
      </c>
      <c r="B1249" t="s">
        <v>2461</v>
      </c>
      <c r="C1249" t="s">
        <v>2462</v>
      </c>
      <c r="D1249" t="str">
        <f t="shared" si="38"/>
        <v>Vipstar Coin VIPS</v>
      </c>
      <c r="E1249" s="3" t="s">
        <v>8887</v>
      </c>
      <c r="F1249" s="3" t="s">
        <v>8883</v>
      </c>
      <c r="G1249" s="3" t="s">
        <v>8883</v>
      </c>
      <c r="H1249" s="4">
        <v>1288</v>
      </c>
      <c r="I1249" s="4">
        <v>1848189.50656585</v>
      </c>
      <c r="J1249" s="6">
        <v>43326</v>
      </c>
      <c r="K1249" s="7">
        <v>3.6653400000000001E-4</v>
      </c>
      <c r="L1249" s="7">
        <v>2619</v>
      </c>
      <c r="M1249" s="7">
        <v>0</v>
      </c>
      <c r="N1249" s="9">
        <v>43358</v>
      </c>
      <c r="O1249" s="10">
        <v>7.2108800000000005E-4</v>
      </c>
      <c r="P1249" s="10">
        <v>2792</v>
      </c>
      <c r="Q1249" s="10">
        <v>0</v>
      </c>
      <c r="R1249" s="10">
        <v>1.9673154468616829</v>
      </c>
      <c r="S1249" s="18">
        <v>1.9673154468616829</v>
      </c>
      <c r="T1249" s="13">
        <v>44641</v>
      </c>
      <c r="U1249" s="16">
        <v>3.0915063301160002E-6</v>
      </c>
      <c r="V1249" s="14">
        <v>1524</v>
      </c>
      <c r="W1249" s="16">
        <v>260194.81</v>
      </c>
      <c r="X1249" s="16">
        <v>99.571271976497187</v>
      </c>
      <c r="Y1249" s="19">
        <f t="shared" si="39"/>
        <v>-0.99571271976497189</v>
      </c>
    </row>
    <row r="1250" spans="1:25">
      <c r="A1250">
        <v>2689</v>
      </c>
      <c r="B1250" t="s">
        <v>2463</v>
      </c>
      <c r="C1250" t="s">
        <v>2464</v>
      </c>
      <c r="D1250" t="str">
        <f t="shared" si="38"/>
        <v>Rublix RBLX</v>
      </c>
      <c r="E1250" s="3" t="s">
        <v>3686</v>
      </c>
      <c r="F1250" s="3" t="s">
        <v>8883</v>
      </c>
      <c r="G1250" s="3" t="s">
        <v>8883</v>
      </c>
      <c r="H1250" s="4">
        <v>564</v>
      </c>
      <c r="I1250" s="4">
        <v>2009188.321840168</v>
      </c>
      <c r="J1250" s="6">
        <v>43337</v>
      </c>
      <c r="K1250" s="7">
        <v>1.40384854748845E-2</v>
      </c>
      <c r="L1250" s="7">
        <v>2686</v>
      </c>
      <c r="M1250" s="7">
        <v>0</v>
      </c>
      <c r="N1250" s="9">
        <v>43388</v>
      </c>
      <c r="O1250" s="10">
        <v>0.31513625383377097</v>
      </c>
      <c r="P1250" s="10">
        <v>2793</v>
      </c>
      <c r="Q1250" s="10">
        <v>0</v>
      </c>
      <c r="R1250" s="10">
        <v>22.448023641692991</v>
      </c>
      <c r="S1250" s="18">
        <v>22.448023641692991</v>
      </c>
      <c r="T1250" s="13">
        <v>44171</v>
      </c>
      <c r="U1250" s="14">
        <v>4.5173129977899998E-3</v>
      </c>
      <c r="V1250" s="14">
        <v>1766</v>
      </c>
      <c r="W1250" s="14">
        <v>93875.563524933503</v>
      </c>
      <c r="X1250" s="14">
        <v>98.566552422060326</v>
      </c>
      <c r="Y1250" s="19">
        <f t="shared" si="39"/>
        <v>-0.98566552422060327</v>
      </c>
    </row>
    <row r="1251" spans="1:25">
      <c r="A1251">
        <v>2690</v>
      </c>
      <c r="B1251" t="s">
        <v>2465</v>
      </c>
      <c r="C1251" t="s">
        <v>2466</v>
      </c>
      <c r="D1251" t="str">
        <f t="shared" si="38"/>
        <v>Biotron BTRN</v>
      </c>
      <c r="E1251" s="3" t="s">
        <v>8887</v>
      </c>
      <c r="F1251" s="3" t="s">
        <v>8883</v>
      </c>
      <c r="G1251" s="3" t="s">
        <v>8883</v>
      </c>
      <c r="H1251" s="4">
        <v>1890</v>
      </c>
      <c r="I1251" s="4">
        <v>7313.9237532232492</v>
      </c>
      <c r="J1251" s="6">
        <v>43386</v>
      </c>
      <c r="K1251" s="7">
        <v>2.9280015733093002E-3</v>
      </c>
      <c r="L1251" s="7">
        <v>1609</v>
      </c>
      <c r="M1251" s="7">
        <v>95654.649384548873</v>
      </c>
      <c r="N1251" s="9">
        <v>43433</v>
      </c>
      <c r="O1251" s="10">
        <v>1.66494815718E-2</v>
      </c>
      <c r="P1251" s="10">
        <v>2141</v>
      </c>
      <c r="Q1251" s="10">
        <v>543939.08037106355</v>
      </c>
      <c r="R1251" s="10">
        <v>5.686295295593828</v>
      </c>
      <c r="S1251" s="18">
        <v>5.686295295593828</v>
      </c>
      <c r="T1251" s="13">
        <v>43920</v>
      </c>
      <c r="U1251" s="16">
        <v>6.4382369625099999E-5</v>
      </c>
      <c r="V1251" s="14">
        <v>2309</v>
      </c>
      <c r="W1251" s="16">
        <v>4247.0326445124056</v>
      </c>
      <c r="X1251" s="16">
        <v>99.613307060958903</v>
      </c>
      <c r="Y1251" s="19">
        <f t="shared" si="39"/>
        <v>-0.996133070609589</v>
      </c>
    </row>
    <row r="1252" spans="1:25">
      <c r="A1252">
        <v>2691</v>
      </c>
      <c r="B1252" t="s">
        <v>2467</v>
      </c>
      <c r="C1252" t="s">
        <v>2468</v>
      </c>
      <c r="D1252" t="str">
        <f t="shared" si="38"/>
        <v>Penta PNT</v>
      </c>
      <c r="E1252" s="3" t="s">
        <v>8887</v>
      </c>
      <c r="F1252" s="3" t="s">
        <v>8883</v>
      </c>
      <c r="G1252" s="3" t="s">
        <v>8883</v>
      </c>
      <c r="H1252" s="4">
        <v>734</v>
      </c>
      <c r="I1252" s="4">
        <v>1040205.11106068</v>
      </c>
      <c r="J1252" s="6">
        <v>43903</v>
      </c>
      <c r="K1252" s="8">
        <v>3.54230894903E-5</v>
      </c>
      <c r="L1252" s="7">
        <v>931</v>
      </c>
      <c r="M1252" s="7">
        <v>1040205.11106068</v>
      </c>
      <c r="N1252" s="9">
        <v>44097</v>
      </c>
      <c r="O1252" s="10">
        <v>3.6121E-3</v>
      </c>
      <c r="P1252" s="10">
        <v>660</v>
      </c>
      <c r="Q1252" s="10">
        <v>75209483.649399623</v>
      </c>
      <c r="R1252" s="10">
        <v>101.9702135520706</v>
      </c>
      <c r="S1252" s="18">
        <v>101.9702135520706</v>
      </c>
      <c r="T1252" s="13">
        <v>44657</v>
      </c>
      <c r="U1252" s="16">
        <v>4.2435787821210002E-6</v>
      </c>
      <c r="V1252" s="14">
        <v>1598</v>
      </c>
      <c r="W1252" s="16">
        <v>183407.96</v>
      </c>
      <c r="X1252" s="16">
        <v>99.882517682729684</v>
      </c>
      <c r="Y1252" s="19">
        <f t="shared" si="39"/>
        <v>-0.99882517682729688</v>
      </c>
    </row>
    <row r="1253" spans="1:25">
      <c r="A1253">
        <v>2693</v>
      </c>
      <c r="B1253" t="s">
        <v>2469</v>
      </c>
      <c r="C1253" t="s">
        <v>2470</v>
      </c>
      <c r="D1253" t="str">
        <f t="shared" si="38"/>
        <v>Loopring [NEO] LRN</v>
      </c>
      <c r="E1253" s="3" t="s">
        <v>8887</v>
      </c>
      <c r="F1253" s="3" t="s">
        <v>8883</v>
      </c>
      <c r="G1253" s="3" t="s">
        <v>8883</v>
      </c>
      <c r="H1253" s="4">
        <v>1320</v>
      </c>
      <c r="I1253" s="4">
        <v>815108.38468461169</v>
      </c>
      <c r="J1253" s="6">
        <v>43362</v>
      </c>
      <c r="K1253" s="7">
        <v>4.1896253824234002E-2</v>
      </c>
      <c r="L1253" s="7">
        <v>2555</v>
      </c>
      <c r="M1253" s="7">
        <v>0</v>
      </c>
      <c r="N1253" s="9">
        <v>43388</v>
      </c>
      <c r="O1253" s="10">
        <v>0.18962131440639499</v>
      </c>
      <c r="P1253" s="10">
        <v>2794</v>
      </c>
      <c r="Q1253" s="10">
        <v>0</v>
      </c>
      <c r="R1253" s="10">
        <v>4.5259730190175747</v>
      </c>
      <c r="S1253" s="18">
        <v>4.5259730190175747</v>
      </c>
      <c r="T1253" s="13">
        <v>43929</v>
      </c>
      <c r="U1253" s="14">
        <v>5.7245992009000001E-3</v>
      </c>
      <c r="V1253" s="14">
        <v>1259</v>
      </c>
      <c r="W1253" s="14">
        <v>650331.24916741776</v>
      </c>
      <c r="X1253" s="14">
        <v>96.981036009152916</v>
      </c>
      <c r="Y1253" s="19">
        <f t="shared" si="39"/>
        <v>-0.96981036009152921</v>
      </c>
    </row>
    <row r="1254" spans="1:25">
      <c r="A1254">
        <v>2694</v>
      </c>
      <c r="B1254" t="s">
        <v>2471</v>
      </c>
      <c r="C1254" t="s">
        <v>2472</v>
      </c>
      <c r="D1254" t="str">
        <f t="shared" si="38"/>
        <v>Nexo NEXO</v>
      </c>
      <c r="E1254" s="3" t="s">
        <v>8898</v>
      </c>
      <c r="F1254" s="3" t="s">
        <v>8883</v>
      </c>
      <c r="G1254" s="3" t="s">
        <v>8883</v>
      </c>
      <c r="H1254" s="4">
        <v>77</v>
      </c>
      <c r="I1254" s="4">
        <v>54606379.804425299</v>
      </c>
      <c r="J1254" s="6">
        <v>43355</v>
      </c>
      <c r="K1254" s="7">
        <v>4.3332700000000002E-2</v>
      </c>
      <c r="L1254" s="7">
        <v>145</v>
      </c>
      <c r="M1254" s="7">
        <v>25543952.456099998</v>
      </c>
      <c r="N1254" s="9">
        <v>44516</v>
      </c>
      <c r="O1254" s="10">
        <v>4.6252077072791886</v>
      </c>
      <c r="P1254" s="10">
        <v>119</v>
      </c>
      <c r="Q1254" s="10">
        <v>1863599178.9300001</v>
      </c>
      <c r="R1254" s="10">
        <v>106.7371224797714</v>
      </c>
      <c r="S1254" s="18">
        <v>106.7371224797714</v>
      </c>
      <c r="T1254" s="13">
        <v>44585</v>
      </c>
      <c r="U1254" s="14">
        <v>1.5690977059102611</v>
      </c>
      <c r="V1254" s="14">
        <v>70</v>
      </c>
      <c r="W1254" s="14">
        <v>999847916.61000001</v>
      </c>
      <c r="X1254" s="14">
        <v>66.075086672522787</v>
      </c>
      <c r="Y1254" s="19">
        <f t="shared" si="39"/>
        <v>-0.66075086672522787</v>
      </c>
    </row>
    <row r="1255" spans="1:25">
      <c r="A1255">
        <v>2695</v>
      </c>
      <c r="B1255" t="s">
        <v>2473</v>
      </c>
      <c r="C1255" t="s">
        <v>2474</v>
      </c>
      <c r="D1255" t="str">
        <f t="shared" si="38"/>
        <v>TrueVett VME</v>
      </c>
      <c r="E1255" s="3" t="s">
        <v>8887</v>
      </c>
      <c r="F1255" s="3" t="s">
        <v>8883</v>
      </c>
      <c r="G1255" s="3" t="s">
        <v>8883</v>
      </c>
      <c r="H1255" s="4">
        <v>1896</v>
      </c>
      <c r="I1255" s="4">
        <v>6909.3609027447683</v>
      </c>
      <c r="J1255" s="6">
        <v>43327</v>
      </c>
      <c r="K1255" s="7">
        <v>5.78721426427364E-3</v>
      </c>
      <c r="L1255" s="7">
        <v>954</v>
      </c>
      <c r="M1255" s="7">
        <v>958863.83686576283</v>
      </c>
      <c r="N1255" s="9">
        <v>43344</v>
      </c>
      <c r="O1255" s="10">
        <v>1.6282172873616201E-2</v>
      </c>
      <c r="P1255" s="10">
        <v>1709</v>
      </c>
      <c r="Q1255" s="10">
        <v>2834129.7445320301</v>
      </c>
      <c r="R1255" s="10">
        <v>2.8134733103163918</v>
      </c>
      <c r="S1255" s="18">
        <v>2.8134733103163918</v>
      </c>
      <c r="T1255" s="13">
        <v>43920</v>
      </c>
      <c r="U1255" s="16">
        <v>1.4638489497200001E-5</v>
      </c>
      <c r="V1255" s="14">
        <v>2349</v>
      </c>
      <c r="W1255" s="16">
        <v>2606.3594656334958</v>
      </c>
      <c r="X1255" s="16">
        <v>99.910094987869087</v>
      </c>
      <c r="Y1255" s="19">
        <f t="shared" si="39"/>
        <v>-0.99910094987869091</v>
      </c>
    </row>
    <row r="1256" spans="1:25">
      <c r="A1256">
        <v>2696</v>
      </c>
      <c r="B1256" t="s">
        <v>2475</v>
      </c>
      <c r="C1256" t="s">
        <v>2476</v>
      </c>
      <c r="D1256" t="str">
        <f t="shared" si="38"/>
        <v>DAEX DAX</v>
      </c>
      <c r="E1256" s="3" t="s">
        <v>3686</v>
      </c>
      <c r="F1256" s="3" t="s">
        <v>8883</v>
      </c>
      <c r="G1256" s="3" t="s">
        <v>8883</v>
      </c>
      <c r="H1256" s="4">
        <v>835</v>
      </c>
      <c r="I1256" s="4">
        <v>643331.86690114182</v>
      </c>
      <c r="J1256" s="6">
        <v>43319</v>
      </c>
      <c r="K1256" s="7">
        <v>6.3790611922740895E-2</v>
      </c>
      <c r="L1256" s="7">
        <v>156</v>
      </c>
      <c r="M1256" s="7">
        <v>23623192.811811961</v>
      </c>
      <c r="N1256" s="9">
        <v>43321</v>
      </c>
      <c r="O1256" s="10">
        <v>7.9799301922321306E-2</v>
      </c>
      <c r="P1256" s="10">
        <v>938</v>
      </c>
      <c r="Q1256" s="10">
        <v>29551594.486068308</v>
      </c>
      <c r="R1256" s="10">
        <v>1.250956833882847</v>
      </c>
      <c r="S1256" s="18">
        <v>1.250956833882847</v>
      </c>
      <c r="T1256" s="13">
        <v>43903</v>
      </c>
      <c r="U1256" s="14">
        <v>1.81390546132E-3</v>
      </c>
      <c r="V1256" s="14">
        <v>1264</v>
      </c>
      <c r="W1256" s="14">
        <v>643331.86690114182</v>
      </c>
      <c r="X1256" s="14">
        <v>97.726915627550596</v>
      </c>
      <c r="Y1256" s="19">
        <f t="shared" si="39"/>
        <v>-0.97726915627550592</v>
      </c>
    </row>
    <row r="1257" spans="1:25">
      <c r="A1257">
        <v>2698</v>
      </c>
      <c r="B1257" t="s">
        <v>2477</v>
      </c>
      <c r="C1257" t="s">
        <v>2478</v>
      </c>
      <c r="D1257" t="str">
        <f t="shared" si="38"/>
        <v>Hydro HYDRO</v>
      </c>
      <c r="E1257" s="3" t="s">
        <v>3686</v>
      </c>
      <c r="F1257" s="3" t="s">
        <v>8883</v>
      </c>
      <c r="G1257" s="3" t="s">
        <v>8883</v>
      </c>
      <c r="H1257" s="4">
        <v>418</v>
      </c>
      <c r="I1257" s="4">
        <v>3764138.0226141079</v>
      </c>
      <c r="J1257" s="6">
        <v>44167</v>
      </c>
      <c r="K1257" s="7">
        <v>1.13214336E-4</v>
      </c>
      <c r="L1257" s="7">
        <v>868</v>
      </c>
      <c r="M1257" s="7">
        <v>1250634.925780026</v>
      </c>
      <c r="N1257" s="9">
        <v>44291</v>
      </c>
      <c r="O1257" s="10">
        <v>8.1317867159860002E-2</v>
      </c>
      <c r="P1257" s="10">
        <v>2612</v>
      </c>
      <c r="Q1257" s="10">
        <v>0</v>
      </c>
      <c r="R1257" s="10">
        <v>718.26475367801481</v>
      </c>
      <c r="S1257" s="18">
        <v>718.26475367801481</v>
      </c>
      <c r="T1257" s="13">
        <v>44638</v>
      </c>
      <c r="U1257" s="14">
        <v>6.7640114322463354E-3</v>
      </c>
      <c r="V1257" s="14">
        <v>1309</v>
      </c>
      <c r="W1257" s="14">
        <v>556985.31607161858</v>
      </c>
      <c r="X1257" s="14">
        <v>91.682010770217076</v>
      </c>
      <c r="Y1257" s="19">
        <f t="shared" si="39"/>
        <v>-0.91682010770217071</v>
      </c>
    </row>
    <row r="1258" spans="1:25">
      <c r="A1258">
        <v>2699</v>
      </c>
      <c r="B1258" t="s">
        <v>2479</v>
      </c>
      <c r="C1258" t="s">
        <v>2480</v>
      </c>
      <c r="D1258" t="str">
        <f t="shared" si="38"/>
        <v>Sharder SS</v>
      </c>
      <c r="E1258" s="3" t="s">
        <v>8887</v>
      </c>
      <c r="F1258" s="3" t="s">
        <v>8883</v>
      </c>
      <c r="G1258" s="3" t="s">
        <v>8883</v>
      </c>
      <c r="H1258" s="4">
        <v>1080</v>
      </c>
      <c r="I1258" s="4">
        <v>145245.16677011721</v>
      </c>
      <c r="J1258" s="6">
        <v>43917</v>
      </c>
      <c r="K1258" s="7">
        <v>4.0277570351599998E-4</v>
      </c>
      <c r="L1258" s="7">
        <v>1570</v>
      </c>
      <c r="M1258" s="7">
        <v>114099.4150421517</v>
      </c>
      <c r="N1258" s="9">
        <v>44330</v>
      </c>
      <c r="O1258" s="10">
        <v>2.066582442717E-2</v>
      </c>
      <c r="P1258" s="10">
        <v>1487</v>
      </c>
      <c r="Q1258" s="10">
        <v>5854271.8885977678</v>
      </c>
      <c r="R1258" s="10">
        <v>51.308517983506093</v>
      </c>
      <c r="S1258" s="18">
        <v>51.308517983506093</v>
      </c>
      <c r="T1258" s="13">
        <v>44681</v>
      </c>
      <c r="U1258" s="14">
        <v>8.6502650014032333E-4</v>
      </c>
      <c r="V1258" s="14">
        <v>1536</v>
      </c>
      <c r="W1258" s="14">
        <v>245047.0989197836</v>
      </c>
      <c r="X1258" s="14">
        <v>95.814217317151659</v>
      </c>
      <c r="Y1258" s="19">
        <f t="shared" si="39"/>
        <v>-0.95814217317151662</v>
      </c>
    </row>
    <row r="1259" spans="1:25">
      <c r="A1259">
        <v>2700</v>
      </c>
      <c r="B1259" t="s">
        <v>2481</v>
      </c>
      <c r="C1259" t="s">
        <v>2482</v>
      </c>
      <c r="D1259" t="str">
        <f t="shared" si="38"/>
        <v>Celsius CEL</v>
      </c>
      <c r="E1259" s="3" t="s">
        <v>8898</v>
      </c>
      <c r="F1259" s="3" t="s">
        <v>8883</v>
      </c>
      <c r="G1259" s="3" t="s">
        <v>8883</v>
      </c>
      <c r="H1259" s="4">
        <v>166</v>
      </c>
      <c r="I1259" s="4">
        <v>18412493.015353099</v>
      </c>
      <c r="J1259" s="6">
        <v>43389</v>
      </c>
      <c r="K1259" s="7">
        <v>2.2345500000000001E-2</v>
      </c>
      <c r="L1259" s="7">
        <v>2173</v>
      </c>
      <c r="M1259" s="7">
        <v>0</v>
      </c>
      <c r="N1259" s="9">
        <v>44350</v>
      </c>
      <c r="O1259" s="10">
        <v>8.0232861999999994</v>
      </c>
      <c r="P1259" s="10">
        <v>116</v>
      </c>
      <c r="Q1259" s="10">
        <v>1914160488.24</v>
      </c>
      <c r="R1259" s="10">
        <v>359.05601575261232</v>
      </c>
      <c r="S1259" s="18">
        <v>359.05601575261232</v>
      </c>
      <c r="T1259" s="13">
        <v>44669</v>
      </c>
      <c r="U1259" s="14">
        <v>1.992397950554188</v>
      </c>
      <c r="V1259" s="14">
        <v>107</v>
      </c>
      <c r="W1259" s="14">
        <v>498645321.63999999</v>
      </c>
      <c r="X1259" s="14">
        <v>75.167307997137272</v>
      </c>
      <c r="Y1259" s="19">
        <f t="shared" si="39"/>
        <v>-0.75167307997137267</v>
      </c>
    </row>
    <row r="1260" spans="1:25">
      <c r="A1260">
        <v>2702</v>
      </c>
      <c r="B1260" t="s">
        <v>2484</v>
      </c>
      <c r="C1260" t="s">
        <v>2485</v>
      </c>
      <c r="D1260" t="str">
        <f t="shared" si="38"/>
        <v>Bitcoin Interest BCI</v>
      </c>
      <c r="E1260" s="3" t="s">
        <v>8881</v>
      </c>
      <c r="F1260" s="3" t="s">
        <v>8883</v>
      </c>
      <c r="G1260" s="3" t="s">
        <v>8883</v>
      </c>
      <c r="H1260" s="4">
        <v>1528</v>
      </c>
      <c r="I1260" s="4">
        <v>110133.61172120229</v>
      </c>
      <c r="J1260" s="6">
        <v>43328</v>
      </c>
      <c r="K1260" s="7">
        <v>1.0655107498168901</v>
      </c>
      <c r="L1260" s="7">
        <v>178</v>
      </c>
      <c r="M1260" s="7">
        <v>19527499.903977789</v>
      </c>
      <c r="N1260" s="9">
        <v>43365</v>
      </c>
      <c r="O1260" s="10">
        <v>2.0855751037597701</v>
      </c>
      <c r="P1260" s="10">
        <v>867</v>
      </c>
      <c r="Q1260" s="10">
        <v>38222108.641706549</v>
      </c>
      <c r="R1260" s="10">
        <v>1.9573477828526651</v>
      </c>
      <c r="S1260" s="18">
        <v>1.9573477828526651</v>
      </c>
      <c r="T1260" s="13">
        <v>44150</v>
      </c>
      <c r="U1260" s="14">
        <v>7.9778179849999996E-4</v>
      </c>
      <c r="V1260" s="14">
        <v>2146</v>
      </c>
      <c r="W1260" s="14">
        <v>14620.860461784359</v>
      </c>
      <c r="X1260" s="14">
        <v>99.961747635121753</v>
      </c>
      <c r="Y1260" s="19">
        <f t="shared" si="39"/>
        <v>-0.99961747635121756</v>
      </c>
    </row>
    <row r="1261" spans="1:25">
      <c r="A1261">
        <v>2703</v>
      </c>
      <c r="B1261" t="s">
        <v>2486</v>
      </c>
      <c r="C1261" t="s">
        <v>2487</v>
      </c>
      <c r="D1261" t="str">
        <f t="shared" si="38"/>
        <v>BetterBetting BETR</v>
      </c>
      <c r="E1261" s="3" t="s">
        <v>8889</v>
      </c>
      <c r="F1261" s="3" t="s">
        <v>8883</v>
      </c>
      <c r="G1261" s="3" t="s">
        <v>8883</v>
      </c>
      <c r="H1261" s="4">
        <v>1669</v>
      </c>
      <c r="I1261" s="4">
        <v>41402.39586562325</v>
      </c>
      <c r="J1261" s="6">
        <v>43326</v>
      </c>
      <c r="K1261" s="7">
        <v>7.0714363828301404E-3</v>
      </c>
      <c r="L1261" s="7">
        <v>901</v>
      </c>
      <c r="M1261" s="7">
        <v>1145025.1559083851</v>
      </c>
      <c r="N1261" s="9">
        <v>43346</v>
      </c>
      <c r="O1261" s="10">
        <v>1.8751220777630799E-2</v>
      </c>
      <c r="P1261" s="10">
        <v>1691</v>
      </c>
      <c r="Q1261" s="10">
        <v>3056872.2103160941</v>
      </c>
      <c r="R1261" s="10">
        <v>2.6516848575714911</v>
      </c>
      <c r="S1261" s="18">
        <v>2.6516848575714911</v>
      </c>
      <c r="T1261" s="13">
        <v>43923</v>
      </c>
      <c r="U1261" s="14">
        <v>1.4079608542999999E-4</v>
      </c>
      <c r="V1261" s="14">
        <v>1948</v>
      </c>
      <c r="W1261" s="14">
        <v>39691.876865446073</v>
      </c>
      <c r="X1261" s="14">
        <v>99.249136431703903</v>
      </c>
      <c r="Y1261" s="19">
        <f t="shared" si="39"/>
        <v>-0.99249136431703899</v>
      </c>
    </row>
    <row r="1262" spans="1:25">
      <c r="A1262">
        <v>2704</v>
      </c>
      <c r="B1262" t="s">
        <v>2488</v>
      </c>
      <c r="C1262" t="s">
        <v>2489</v>
      </c>
      <c r="D1262" t="str">
        <f t="shared" si="38"/>
        <v>Transcodium TNS</v>
      </c>
      <c r="E1262" s="3" t="s">
        <v>8887</v>
      </c>
      <c r="F1262" s="3" t="s">
        <v>8883</v>
      </c>
      <c r="G1262" s="3" t="s">
        <v>8883</v>
      </c>
      <c r="H1262" s="4">
        <v>1164</v>
      </c>
      <c r="I1262" s="4">
        <v>55571.171298890498</v>
      </c>
      <c r="J1262" s="6">
        <v>44005</v>
      </c>
      <c r="K1262" s="7">
        <v>3.08724302566E-4</v>
      </c>
      <c r="L1262" s="7">
        <v>1716</v>
      </c>
      <c r="M1262" s="7">
        <v>56646.895234987402</v>
      </c>
      <c r="N1262" s="9">
        <v>44442</v>
      </c>
      <c r="O1262" s="10">
        <v>3.1470369999999998E-2</v>
      </c>
      <c r="P1262" s="10">
        <v>2167</v>
      </c>
      <c r="Q1262" s="10">
        <v>493563.98</v>
      </c>
      <c r="R1262" s="10">
        <v>101.9368081438039</v>
      </c>
      <c r="S1262" s="18">
        <v>101.9368081438039</v>
      </c>
      <c r="T1262" s="13">
        <v>44447</v>
      </c>
      <c r="U1262" s="14">
        <v>1.1671699999999999E-3</v>
      </c>
      <c r="V1262" s="14">
        <v>1745</v>
      </c>
      <c r="W1262" s="14">
        <v>102430.56</v>
      </c>
      <c r="X1262" s="14">
        <v>96.291209795118391</v>
      </c>
      <c r="Y1262" s="19">
        <f t="shared" si="39"/>
        <v>-0.96291209795118393</v>
      </c>
    </row>
    <row r="1263" spans="1:25">
      <c r="A1263">
        <v>2705</v>
      </c>
      <c r="B1263" t="s">
        <v>2490</v>
      </c>
      <c r="C1263" t="s">
        <v>2491</v>
      </c>
      <c r="D1263" t="str">
        <f t="shared" si="38"/>
        <v>Amon AMN</v>
      </c>
      <c r="E1263" s="3" t="s">
        <v>8894</v>
      </c>
      <c r="F1263" s="3" t="s">
        <v>8883</v>
      </c>
      <c r="G1263" s="3" t="s">
        <v>8883</v>
      </c>
      <c r="H1263" s="4">
        <v>935</v>
      </c>
      <c r="I1263" s="4">
        <v>384996.80205946497</v>
      </c>
      <c r="J1263" s="6">
        <v>43477</v>
      </c>
      <c r="K1263" s="7">
        <v>2.61631320736E-4</v>
      </c>
      <c r="L1263" s="7">
        <v>1511</v>
      </c>
      <c r="M1263" s="7">
        <v>138270.154139071</v>
      </c>
      <c r="N1263" s="9">
        <v>44289</v>
      </c>
      <c r="O1263" s="10">
        <v>1.4963860000000001E-2</v>
      </c>
      <c r="P1263" s="10">
        <v>1357</v>
      </c>
      <c r="Q1263" s="10">
        <v>8424539.3300000001</v>
      </c>
      <c r="R1263" s="10">
        <v>57.194451940634949</v>
      </c>
      <c r="S1263" s="18">
        <v>57.194451940634949</v>
      </c>
      <c r="T1263" s="13">
        <v>44676</v>
      </c>
      <c r="U1263" s="14">
        <v>8.5766659940585404E-4</v>
      </c>
      <c r="V1263" s="14">
        <v>1215</v>
      </c>
      <c r="W1263" s="14">
        <v>776389.25</v>
      </c>
      <c r="X1263" s="14">
        <v>94.268413367902042</v>
      </c>
      <c r="Y1263" s="19">
        <f t="shared" si="39"/>
        <v>-0.94268413367902038</v>
      </c>
    </row>
    <row r="1264" spans="1:25">
      <c r="A1264">
        <v>2706</v>
      </c>
      <c r="B1264" t="s">
        <v>2492</v>
      </c>
      <c r="C1264" t="s">
        <v>2493</v>
      </c>
      <c r="D1264" t="str">
        <f t="shared" si="38"/>
        <v>Plancoin PLAN</v>
      </c>
      <c r="E1264" s="3" t="s">
        <v>8898</v>
      </c>
      <c r="F1264" s="3" t="s">
        <v>8883</v>
      </c>
      <c r="G1264" s="3" t="s">
        <v>8883</v>
      </c>
      <c r="H1264" s="4">
        <v>0</v>
      </c>
      <c r="I1264" s="4">
        <v>0</v>
      </c>
      <c r="J1264" s="6">
        <v>43320</v>
      </c>
      <c r="K1264" s="7">
        <v>4.2624626308679602E-2</v>
      </c>
      <c r="L1264" s="7">
        <v>1374</v>
      </c>
      <c r="M1264" s="7">
        <v>233246.8737322735</v>
      </c>
      <c r="N1264" s="9">
        <v>43321</v>
      </c>
      <c r="O1264" s="10">
        <v>4.45133782923222E-2</v>
      </c>
      <c r="P1264" s="10">
        <v>2315</v>
      </c>
      <c r="Q1264" s="10">
        <v>243582.3425349773</v>
      </c>
      <c r="R1264" s="10">
        <v>1.0443112854518559</v>
      </c>
      <c r="S1264" s="18">
        <v>1.0443112854518559</v>
      </c>
      <c r="U1264" s="14"/>
      <c r="V1264" s="14">
        <v>4487</v>
      </c>
      <c r="W1264" s="14"/>
      <c r="X1264" s="14"/>
      <c r="Y1264" s="19">
        <f t="shared" si="39"/>
        <v>0</v>
      </c>
    </row>
    <row r="1265" spans="1:25">
      <c r="A1265">
        <v>2709</v>
      </c>
      <c r="B1265" t="s">
        <v>2495</v>
      </c>
      <c r="C1265" t="s">
        <v>2496</v>
      </c>
      <c r="D1265" t="str">
        <f t="shared" si="38"/>
        <v>Morpheus Labs MITX</v>
      </c>
      <c r="E1265" s="3" t="s">
        <v>8887</v>
      </c>
      <c r="F1265" s="3" t="s">
        <v>8883</v>
      </c>
      <c r="G1265" s="3" t="s">
        <v>8883</v>
      </c>
      <c r="H1265" s="4">
        <v>731</v>
      </c>
      <c r="I1265" s="4">
        <v>1055898.1398679421</v>
      </c>
      <c r="J1265" s="6">
        <v>43908</v>
      </c>
      <c r="K1265" s="7">
        <v>2.1817536102399998E-3</v>
      </c>
      <c r="L1265" s="7">
        <v>1025</v>
      </c>
      <c r="M1265" s="7">
        <v>760079.2027389626</v>
      </c>
      <c r="N1265" s="9">
        <v>44288</v>
      </c>
      <c r="O1265" s="10">
        <v>0.18137321554027</v>
      </c>
      <c r="P1265" s="10">
        <v>655</v>
      </c>
      <c r="Q1265" s="10">
        <v>76731276.685916856</v>
      </c>
      <c r="R1265" s="10">
        <v>83.131850768574353</v>
      </c>
      <c r="S1265" s="18">
        <v>83.131850768574353</v>
      </c>
      <c r="T1265" s="13">
        <v>44624</v>
      </c>
      <c r="U1265" s="14">
        <v>1.3361577562878139E-2</v>
      </c>
      <c r="V1265" s="14">
        <v>719</v>
      </c>
      <c r="W1265" s="14">
        <v>6326706.9658118794</v>
      </c>
      <c r="X1265" s="14">
        <v>92.633103226914173</v>
      </c>
      <c r="Y1265" s="19">
        <f t="shared" si="39"/>
        <v>-0.92633103226914171</v>
      </c>
    </row>
    <row r="1266" spans="1:25">
      <c r="A1266">
        <v>2710</v>
      </c>
      <c r="B1266" t="s">
        <v>2497</v>
      </c>
      <c r="C1266" t="s">
        <v>2498</v>
      </c>
      <c r="D1266" t="str">
        <f t="shared" si="38"/>
        <v>Live Stars LIVE</v>
      </c>
      <c r="E1266" s="3" t="s">
        <v>8892</v>
      </c>
      <c r="F1266" s="3" t="s">
        <v>8883</v>
      </c>
      <c r="G1266" s="3" t="s">
        <v>8883</v>
      </c>
      <c r="H1266" s="4">
        <v>0</v>
      </c>
      <c r="I1266" s="4">
        <v>0</v>
      </c>
      <c r="J1266" s="6">
        <v>43374</v>
      </c>
      <c r="K1266" s="7">
        <v>7.9307947307825106E-3</v>
      </c>
      <c r="L1266" s="7">
        <v>1280</v>
      </c>
      <c r="M1266" s="7">
        <v>315031.91096118023</v>
      </c>
      <c r="N1266" s="9">
        <v>43401</v>
      </c>
      <c r="O1266" s="10">
        <v>2.3220894858241099E-2</v>
      </c>
      <c r="P1266" s="10">
        <v>2029</v>
      </c>
      <c r="Q1266" s="10">
        <v>922395.26223399281</v>
      </c>
      <c r="R1266" s="10">
        <v>2.9279404708473589</v>
      </c>
      <c r="S1266" s="18">
        <v>2.9279404708473589</v>
      </c>
      <c r="U1266" s="14"/>
      <c r="V1266" s="14">
        <v>4406</v>
      </c>
      <c r="W1266" s="14"/>
      <c r="X1266" s="14"/>
      <c r="Y1266" s="19">
        <f t="shared" si="39"/>
        <v>0</v>
      </c>
    </row>
    <row r="1267" spans="1:25">
      <c r="A1267">
        <v>2711</v>
      </c>
      <c r="B1267" t="s">
        <v>2499</v>
      </c>
      <c r="C1267" t="s">
        <v>2500</v>
      </c>
      <c r="D1267" t="str">
        <f t="shared" si="38"/>
        <v>doc.com Token MTC</v>
      </c>
      <c r="E1267" s="3" t="s">
        <v>8895</v>
      </c>
      <c r="F1267" s="3" t="s">
        <v>8883</v>
      </c>
      <c r="G1267" s="3" t="s">
        <v>8883</v>
      </c>
      <c r="H1267" s="4">
        <v>352</v>
      </c>
      <c r="I1267" s="4">
        <v>5038709.1854046797</v>
      </c>
      <c r="J1267" s="6">
        <v>43326</v>
      </c>
      <c r="K1267" s="7">
        <v>4.9446299999999999E-2</v>
      </c>
      <c r="L1267" s="7">
        <v>240</v>
      </c>
      <c r="M1267" s="7">
        <v>13331344.348300001</v>
      </c>
      <c r="N1267" s="9">
        <v>43332</v>
      </c>
      <c r="O1267" s="10">
        <v>0.18099999999999999</v>
      </c>
      <c r="P1267" s="10">
        <v>1005</v>
      </c>
      <c r="Q1267" s="10">
        <v>25076317.8257</v>
      </c>
      <c r="R1267" s="10">
        <v>3.6605367843498908</v>
      </c>
      <c r="S1267" s="18">
        <v>3.6605367843498908</v>
      </c>
      <c r="T1267" s="13">
        <v>44194</v>
      </c>
      <c r="U1267" s="14">
        <v>1.3189300000000001E-3</v>
      </c>
      <c r="V1267" s="14">
        <v>891</v>
      </c>
      <c r="W1267" s="14">
        <v>2915640.53883059</v>
      </c>
      <c r="X1267" s="14">
        <v>99.271309392265195</v>
      </c>
      <c r="Y1267" s="19">
        <f t="shared" si="39"/>
        <v>-0.99271309392265195</v>
      </c>
    </row>
    <row r="1268" spans="1:25">
      <c r="A1268">
        <v>2712</v>
      </c>
      <c r="B1268" t="s">
        <v>2501</v>
      </c>
      <c r="C1268" t="s">
        <v>2502</v>
      </c>
      <c r="D1268" t="str">
        <f t="shared" si="38"/>
        <v>MyToken MT</v>
      </c>
      <c r="E1268" s="3" t="s">
        <v>8887</v>
      </c>
      <c r="F1268" s="3" t="s">
        <v>8883</v>
      </c>
      <c r="G1268" s="3" t="s">
        <v>8883</v>
      </c>
      <c r="H1268" s="4">
        <v>2310</v>
      </c>
      <c r="I1268" s="4">
        <v>0</v>
      </c>
      <c r="J1268" s="6">
        <v>43441</v>
      </c>
      <c r="K1268" s="7">
        <v>9.3373896497200002E-4</v>
      </c>
      <c r="L1268" s="7">
        <v>2995</v>
      </c>
      <c r="M1268" s="7">
        <v>0</v>
      </c>
      <c r="N1268" s="9">
        <v>43556</v>
      </c>
      <c r="O1268" s="10">
        <v>1.48428541573E-2</v>
      </c>
      <c r="P1268" s="10">
        <v>2795</v>
      </c>
      <c r="Q1268" s="10">
        <v>0</v>
      </c>
      <c r="R1268" s="10">
        <v>15.896149474435919</v>
      </c>
      <c r="S1268" s="18">
        <v>15.896149474435919</v>
      </c>
      <c r="T1268" s="13">
        <v>44586</v>
      </c>
      <c r="U1268" s="16">
        <v>5.3596795923003001E-5</v>
      </c>
      <c r="V1268" s="14">
        <v>2681</v>
      </c>
      <c r="W1268" s="16">
        <v>0</v>
      </c>
      <c r="X1268" s="16">
        <v>99.638905055894227</v>
      </c>
      <c r="Y1268" s="19">
        <f t="shared" si="39"/>
        <v>-0.99638905055894222</v>
      </c>
    </row>
    <row r="1269" spans="1:25">
      <c r="A1269">
        <v>2713</v>
      </c>
      <c r="B1269" t="s">
        <v>2016</v>
      </c>
      <c r="C1269" t="s">
        <v>2016</v>
      </c>
      <c r="D1269" t="str">
        <f t="shared" si="38"/>
        <v>KEY KEY</v>
      </c>
      <c r="E1269" s="3" t="s">
        <v>8887</v>
      </c>
      <c r="F1269" s="3" t="s">
        <v>8883</v>
      </c>
      <c r="G1269" s="3" t="s">
        <v>8883</v>
      </c>
      <c r="H1269" s="4">
        <v>2306</v>
      </c>
      <c r="I1269" s="4">
        <v>0</v>
      </c>
      <c r="J1269" s="6">
        <v>43493</v>
      </c>
      <c r="K1269" s="7">
        <v>7.3458634513400001E-4</v>
      </c>
      <c r="L1269" s="7">
        <v>2996</v>
      </c>
      <c r="M1269" s="7">
        <v>0</v>
      </c>
      <c r="N1269" s="9">
        <v>43606</v>
      </c>
      <c r="O1269" s="10">
        <v>2.6915515764399999E-2</v>
      </c>
      <c r="P1269" s="10">
        <v>2796</v>
      </c>
      <c r="Q1269" s="10">
        <v>0</v>
      </c>
      <c r="R1269" s="10">
        <v>36.640370383539043</v>
      </c>
      <c r="S1269" s="18">
        <v>36.640370383539043</v>
      </c>
      <c r="T1269" s="13">
        <v>44642</v>
      </c>
      <c r="U1269" s="14">
        <v>1.13414865441216E-4</v>
      </c>
      <c r="V1269" s="14">
        <v>2682</v>
      </c>
      <c r="W1269" s="14">
        <v>0</v>
      </c>
      <c r="X1269" s="14">
        <v>99.578626445675539</v>
      </c>
      <c r="Y1269" s="19">
        <f t="shared" si="39"/>
        <v>-0.99578626445675544</v>
      </c>
    </row>
    <row r="1270" spans="1:25">
      <c r="A1270">
        <v>2714</v>
      </c>
      <c r="B1270" t="s">
        <v>2503</v>
      </c>
      <c r="C1270" t="s">
        <v>2504</v>
      </c>
      <c r="D1270" t="str">
        <f t="shared" si="38"/>
        <v>Nexty NTY</v>
      </c>
      <c r="E1270" s="3" t="s">
        <v>8888</v>
      </c>
      <c r="F1270" s="3" t="s">
        <v>8883</v>
      </c>
      <c r="G1270" s="3" t="s">
        <v>8883</v>
      </c>
      <c r="H1270" s="4">
        <v>927</v>
      </c>
      <c r="I1270" s="4">
        <v>396929.16973409482</v>
      </c>
      <c r="J1270" s="6">
        <v>43327</v>
      </c>
      <c r="K1270" s="7">
        <v>1.5583976346533699E-4</v>
      </c>
      <c r="L1270" s="7">
        <v>158</v>
      </c>
      <c r="M1270" s="7">
        <v>22792637.792849392</v>
      </c>
      <c r="N1270" s="9">
        <v>43353</v>
      </c>
      <c r="O1270" s="10">
        <v>3.1573264277540099E-4</v>
      </c>
      <c r="P1270" s="10">
        <v>802</v>
      </c>
      <c r="Q1270" s="10">
        <v>46544276.360393003</v>
      </c>
      <c r="R1270" s="10">
        <v>2.0260082263640529</v>
      </c>
      <c r="S1270" s="18">
        <v>2.0260082263640529</v>
      </c>
      <c r="T1270" s="13">
        <v>44159</v>
      </c>
      <c r="U1270" s="16">
        <v>2.415582E-8</v>
      </c>
      <c r="V1270" s="14">
        <v>2321</v>
      </c>
      <c r="W1270" s="16">
        <v>3796.756567497072</v>
      </c>
      <c r="X1270" s="16">
        <v>99.992349280141681</v>
      </c>
      <c r="Y1270" s="19">
        <f t="shared" si="39"/>
        <v>-0.99992349280141679</v>
      </c>
    </row>
    <row r="1271" spans="1:25">
      <c r="A1271">
        <v>2715</v>
      </c>
      <c r="B1271" t="s">
        <v>2505</v>
      </c>
      <c r="C1271" t="s">
        <v>2506</v>
      </c>
      <c r="D1271" t="str">
        <f t="shared" si="38"/>
        <v>ConnectJob CJT</v>
      </c>
      <c r="E1271" s="3" t="s">
        <v>3686</v>
      </c>
      <c r="F1271" s="3" t="s">
        <v>8883</v>
      </c>
      <c r="G1271" s="3" t="s">
        <v>8883</v>
      </c>
      <c r="H1271" s="4">
        <v>1747</v>
      </c>
      <c r="I1271" s="4">
        <v>25022.11226387175</v>
      </c>
      <c r="J1271" s="6">
        <v>43320</v>
      </c>
      <c r="K1271" s="7">
        <v>2.5031138211488702E-3</v>
      </c>
      <c r="L1271" s="7">
        <v>1323</v>
      </c>
      <c r="M1271" s="7">
        <v>282450.78388230869</v>
      </c>
      <c r="N1271" s="9">
        <v>43322</v>
      </c>
      <c r="O1271" s="10">
        <v>6.2002758495509598E-3</v>
      </c>
      <c r="P1271" s="10">
        <v>2086</v>
      </c>
      <c r="Q1271" s="10">
        <v>699637.69094144634</v>
      </c>
      <c r="R1271" s="10">
        <v>2.4770251345203231</v>
      </c>
      <c r="S1271" s="18">
        <v>2.4770251345203231</v>
      </c>
      <c r="T1271" s="13">
        <v>43995</v>
      </c>
      <c r="U1271" s="16">
        <v>9.4434752994900005E-5</v>
      </c>
      <c r="V1271" s="14">
        <v>2193</v>
      </c>
      <c r="W1271" s="16">
        <v>10655.995657800069</v>
      </c>
      <c r="X1271" s="16">
        <v>98.476926587036616</v>
      </c>
      <c r="Y1271" s="19">
        <f t="shared" si="39"/>
        <v>-0.98476926587036617</v>
      </c>
    </row>
    <row r="1272" spans="1:25">
      <c r="A1272">
        <v>2716</v>
      </c>
      <c r="B1272" t="s">
        <v>2507</v>
      </c>
      <c r="C1272" t="s">
        <v>2508</v>
      </c>
      <c r="D1272" t="str">
        <f t="shared" si="38"/>
        <v>Galaxy eSolutions GES</v>
      </c>
      <c r="E1272" s="3" t="s">
        <v>8888</v>
      </c>
      <c r="F1272" s="3" t="s">
        <v>8883</v>
      </c>
      <c r="G1272" s="3" t="s">
        <v>8883</v>
      </c>
      <c r="H1272" s="4">
        <v>0</v>
      </c>
      <c r="I1272" s="4">
        <v>0</v>
      </c>
      <c r="J1272" s="6">
        <v>43319</v>
      </c>
      <c r="K1272" s="7">
        <v>3.1644720584154099E-3</v>
      </c>
      <c r="L1272" s="7">
        <v>4683</v>
      </c>
      <c r="M1272" s="7">
        <v>0</v>
      </c>
      <c r="N1272" s="9">
        <v>43320</v>
      </c>
      <c r="O1272" s="10">
        <v>2.06752698868513E-2</v>
      </c>
      <c r="P1272" s="10">
        <v>2797</v>
      </c>
      <c r="Q1272" s="10">
        <v>0</v>
      </c>
      <c r="R1272" s="10">
        <v>6.5335605766746179</v>
      </c>
      <c r="S1272" s="18">
        <v>6.5335605766746179</v>
      </c>
      <c r="U1272" s="14"/>
      <c r="V1272" s="14">
        <v>4683</v>
      </c>
      <c r="W1272" s="14"/>
      <c r="X1272" s="14"/>
      <c r="Y1272" s="19">
        <f t="shared" si="39"/>
        <v>0</v>
      </c>
    </row>
    <row r="1273" spans="1:25">
      <c r="A1273">
        <v>2717</v>
      </c>
      <c r="B1273" t="s">
        <v>2509</v>
      </c>
      <c r="C1273" t="s">
        <v>2510</v>
      </c>
      <c r="D1273" t="str">
        <f t="shared" si="38"/>
        <v>BoutsPro BOUTS</v>
      </c>
      <c r="E1273" s="3" t="s">
        <v>8887</v>
      </c>
      <c r="F1273" s="3" t="s">
        <v>8883</v>
      </c>
      <c r="G1273" s="3" t="s">
        <v>8883</v>
      </c>
      <c r="H1273" s="4">
        <v>1151</v>
      </c>
      <c r="I1273" s="4">
        <v>65935.552012414002</v>
      </c>
      <c r="J1273" s="6">
        <v>43324</v>
      </c>
      <c r="K1273" s="7">
        <v>9.7892399999999994E-3</v>
      </c>
      <c r="L1273" s="7">
        <v>952</v>
      </c>
      <c r="M1273" s="7">
        <v>959283.44816599996</v>
      </c>
      <c r="N1273" s="9">
        <v>43325</v>
      </c>
      <c r="O1273" s="10">
        <v>2.8363900000000001E-2</v>
      </c>
      <c r="P1273" s="10">
        <v>1894</v>
      </c>
      <c r="Q1273" s="10">
        <v>1532502.96309</v>
      </c>
      <c r="R1273" s="10">
        <v>2.8974567995063971</v>
      </c>
      <c r="S1273" s="18">
        <v>2.8974567995063971</v>
      </c>
      <c r="T1273" s="13">
        <v>44190</v>
      </c>
      <c r="U1273" s="14">
        <v>2.2405999999999999E-4</v>
      </c>
      <c r="V1273" s="14">
        <v>2113</v>
      </c>
      <c r="W1273" s="14">
        <v>17277.369062260001</v>
      </c>
      <c r="X1273" s="14">
        <v>99.210052214258255</v>
      </c>
      <c r="Y1273" s="19">
        <f t="shared" si="39"/>
        <v>-0.9921005221425826</v>
      </c>
    </row>
    <row r="1274" spans="1:25">
      <c r="A1274">
        <v>2718</v>
      </c>
      <c r="B1274" t="s">
        <v>2511</v>
      </c>
      <c r="C1274" t="s">
        <v>2512</v>
      </c>
      <c r="D1274" t="str">
        <f t="shared" si="38"/>
        <v>PAL Network PAL</v>
      </c>
      <c r="E1274" s="3" t="s">
        <v>8887</v>
      </c>
      <c r="F1274" s="3" t="s">
        <v>8883</v>
      </c>
      <c r="G1274" s="3" t="s">
        <v>8883</v>
      </c>
      <c r="H1274" s="4">
        <v>1577</v>
      </c>
      <c r="I1274" s="4">
        <v>77282.92282708663</v>
      </c>
      <c r="J1274" s="6">
        <v>43360</v>
      </c>
      <c r="K1274" s="7">
        <v>2.62998859398067E-3</v>
      </c>
      <c r="L1274" s="7">
        <v>924</v>
      </c>
      <c r="M1274" s="7">
        <v>1072234.8470316399</v>
      </c>
      <c r="N1274" s="9">
        <v>43399</v>
      </c>
      <c r="O1274" s="10">
        <v>1.3373602181673E-2</v>
      </c>
      <c r="P1274" s="10">
        <v>1500</v>
      </c>
      <c r="Q1274" s="10">
        <v>5584490.4424645863</v>
      </c>
      <c r="R1274" s="10">
        <v>5.0850418942049957</v>
      </c>
      <c r="S1274" s="18">
        <v>5.0850418942049957</v>
      </c>
      <c r="T1274" s="13">
        <v>43916</v>
      </c>
      <c r="U1274" s="16">
        <v>7.9421723962799998E-5</v>
      </c>
      <c r="V1274" s="14">
        <v>1975</v>
      </c>
      <c r="W1274" s="16">
        <v>34828.336050149097</v>
      </c>
      <c r="X1274" s="16">
        <v>99.406130652879455</v>
      </c>
      <c r="Y1274" s="19">
        <f t="shared" si="39"/>
        <v>-0.99406130652879454</v>
      </c>
    </row>
    <row r="1275" spans="1:25">
      <c r="A1275">
        <v>2720</v>
      </c>
      <c r="B1275" t="s">
        <v>2514</v>
      </c>
      <c r="C1275" t="s">
        <v>2515</v>
      </c>
      <c r="D1275" t="str">
        <f t="shared" si="38"/>
        <v>Parkgene GENE</v>
      </c>
      <c r="E1275" s="3" t="s">
        <v>8887</v>
      </c>
      <c r="F1275" s="3" t="s">
        <v>8883</v>
      </c>
      <c r="G1275" s="3" t="s">
        <v>8883</v>
      </c>
      <c r="H1275" s="4">
        <v>1641</v>
      </c>
      <c r="I1275" s="4">
        <v>49571.888985189282</v>
      </c>
      <c r="J1275" s="6">
        <v>43924</v>
      </c>
      <c r="K1275" s="8">
        <v>3.4354077238699997E-5</v>
      </c>
      <c r="L1275" s="7">
        <v>2003</v>
      </c>
      <c r="M1275" s="7">
        <v>10126.237441861331</v>
      </c>
      <c r="N1275" s="9">
        <v>44222</v>
      </c>
      <c r="O1275" s="10">
        <v>9.2999999999999992E-3</v>
      </c>
      <c r="P1275" s="10">
        <v>1716</v>
      </c>
      <c r="Q1275" s="10">
        <v>2741276.0224926942</v>
      </c>
      <c r="R1275" s="10">
        <v>270.71022561256609</v>
      </c>
      <c r="S1275" s="18">
        <v>270.71022561256609</v>
      </c>
      <c r="T1275" s="13">
        <v>44397</v>
      </c>
      <c r="U1275" s="14">
        <v>5.0680887828000003E-4</v>
      </c>
      <c r="V1275" s="14">
        <v>1650</v>
      </c>
      <c r="W1275" s="14">
        <v>149387.4221521916</v>
      </c>
      <c r="X1275" s="14">
        <v>94.550442169032252</v>
      </c>
      <c r="Y1275" s="19">
        <f t="shared" si="39"/>
        <v>-0.94550442169032256</v>
      </c>
    </row>
    <row r="1276" spans="1:25">
      <c r="A1276">
        <v>2721</v>
      </c>
      <c r="B1276" t="s">
        <v>2516</v>
      </c>
      <c r="C1276" t="s">
        <v>2517</v>
      </c>
      <c r="D1276" t="str">
        <f t="shared" si="38"/>
        <v>APR Coin APR</v>
      </c>
      <c r="E1276" s="3" t="s">
        <v>8887</v>
      </c>
      <c r="F1276" s="3" t="s">
        <v>8883</v>
      </c>
      <c r="G1276" s="3" t="s">
        <v>8883</v>
      </c>
      <c r="H1276" s="4">
        <v>1727</v>
      </c>
      <c r="I1276" s="4">
        <v>29093.410692628509</v>
      </c>
      <c r="J1276" s="6">
        <v>43342</v>
      </c>
      <c r="K1276" s="7">
        <v>9.2406034469604506E-2</v>
      </c>
      <c r="L1276" s="7">
        <v>1249</v>
      </c>
      <c r="M1276" s="7">
        <v>343284.68007290829</v>
      </c>
      <c r="N1276" s="9">
        <v>43346</v>
      </c>
      <c r="O1276" s="10">
        <v>0.27259230613708502</v>
      </c>
      <c r="P1276" s="10">
        <v>2003</v>
      </c>
      <c r="Q1276" s="10">
        <v>1028184.999729674</v>
      </c>
      <c r="R1276" s="10">
        <v>2.9499405282535949</v>
      </c>
      <c r="S1276" s="18">
        <v>2.9499405282535949</v>
      </c>
      <c r="T1276" s="13">
        <v>44594</v>
      </c>
      <c r="U1276" s="14">
        <v>3.6952984932759459E-4</v>
      </c>
      <c r="V1276" s="14">
        <v>2288</v>
      </c>
      <c r="W1276" s="14">
        <v>5178.3488753991069</v>
      </c>
      <c r="X1276" s="14">
        <v>99.86443863564449</v>
      </c>
      <c r="Y1276" s="19">
        <f t="shared" si="39"/>
        <v>-0.99864438635644492</v>
      </c>
    </row>
    <row r="1277" spans="1:25">
      <c r="A1277">
        <v>2722</v>
      </c>
      <c r="B1277" t="s">
        <v>2518</v>
      </c>
      <c r="C1277" t="s">
        <v>2518</v>
      </c>
      <c r="D1277" t="str">
        <f t="shared" si="38"/>
        <v>AC3 AC3</v>
      </c>
      <c r="E1277" s="3" t="s">
        <v>8891</v>
      </c>
      <c r="F1277" s="3" t="s">
        <v>8883</v>
      </c>
      <c r="G1277" s="3" t="s">
        <v>8883</v>
      </c>
      <c r="H1277" s="4">
        <v>1466</v>
      </c>
      <c r="I1277" s="4">
        <v>163329.31074729981</v>
      </c>
      <c r="J1277" s="6">
        <v>43330</v>
      </c>
      <c r="K1277" s="7">
        <v>2.5765677914023399E-2</v>
      </c>
      <c r="L1277" s="7">
        <v>741</v>
      </c>
      <c r="M1277" s="7">
        <v>1773120.5991580689</v>
      </c>
      <c r="N1277" s="9">
        <v>43339</v>
      </c>
      <c r="O1277" s="10">
        <v>9.3990333378315E-2</v>
      </c>
      <c r="P1277" s="10">
        <v>1449</v>
      </c>
      <c r="Q1277" s="10">
        <v>6468732.9943644572</v>
      </c>
      <c r="R1277" s="10">
        <v>3.647889013126226</v>
      </c>
      <c r="S1277" s="18">
        <v>3.647889013126226</v>
      </c>
      <c r="T1277" s="13">
        <v>44107</v>
      </c>
      <c r="U1277" s="14">
        <v>1.05493289E-4</v>
      </c>
      <c r="V1277" s="14">
        <v>1897</v>
      </c>
      <c r="W1277" s="14">
        <v>51798.081715754932</v>
      </c>
      <c r="X1277" s="14">
        <v>99.887761554610748</v>
      </c>
      <c r="Y1277" s="19">
        <f t="shared" si="39"/>
        <v>-0.99887761554610743</v>
      </c>
    </row>
    <row r="1278" spans="1:25">
      <c r="A1278">
        <v>2723</v>
      </c>
      <c r="B1278" t="s">
        <v>2519</v>
      </c>
      <c r="C1278" t="s">
        <v>2520</v>
      </c>
      <c r="D1278" t="str">
        <f t="shared" si="38"/>
        <v>FuzeX FXT</v>
      </c>
      <c r="E1278" s="3" t="s">
        <v>8887</v>
      </c>
      <c r="F1278" s="3" t="s">
        <v>8883</v>
      </c>
      <c r="G1278" s="3" t="s">
        <v>8883</v>
      </c>
      <c r="H1278" s="4">
        <v>1415</v>
      </c>
      <c r="I1278" s="4">
        <v>253817.51696345201</v>
      </c>
      <c r="J1278" s="6">
        <v>43320</v>
      </c>
      <c r="K1278" s="7">
        <v>3.5549900000000002E-2</v>
      </c>
      <c r="L1278" s="7">
        <v>143</v>
      </c>
      <c r="M1278" s="7">
        <v>26602005.4879</v>
      </c>
      <c r="N1278" s="9">
        <v>43322</v>
      </c>
      <c r="O1278" s="10">
        <v>4.7710299999999997E-2</v>
      </c>
      <c r="P1278" s="10">
        <v>913</v>
      </c>
      <c r="Q1278" s="10">
        <v>31917153.7588</v>
      </c>
      <c r="R1278" s="10">
        <v>1.342065659819015</v>
      </c>
      <c r="S1278" s="18">
        <v>1.342065659819015</v>
      </c>
      <c r="T1278" s="13">
        <v>44606</v>
      </c>
      <c r="U1278" s="16">
        <v>5.0907134046921999E-5</v>
      </c>
      <c r="V1278" s="14">
        <v>1920</v>
      </c>
      <c r="W1278" s="16">
        <v>47393.33</v>
      </c>
      <c r="X1278" s="16">
        <v>99.893299488691284</v>
      </c>
      <c r="Y1278" s="19">
        <f t="shared" si="39"/>
        <v>-0.99893299488691278</v>
      </c>
    </row>
    <row r="1279" spans="1:25">
      <c r="A1279">
        <v>2724</v>
      </c>
      <c r="B1279" t="s">
        <v>2521</v>
      </c>
      <c r="C1279" t="s">
        <v>2522</v>
      </c>
      <c r="D1279" t="str">
        <f t="shared" si="38"/>
        <v>Zippie ZIPT</v>
      </c>
      <c r="E1279" s="3" t="s">
        <v>8887</v>
      </c>
      <c r="F1279" s="3" t="s">
        <v>8883</v>
      </c>
      <c r="G1279" s="3" t="s">
        <v>8883</v>
      </c>
      <c r="H1279" s="4">
        <v>1371</v>
      </c>
      <c r="I1279" s="4">
        <v>430584.065970511</v>
      </c>
      <c r="J1279" s="6">
        <v>44085</v>
      </c>
      <c r="K1279" s="7">
        <v>2.6609700369399999E-4</v>
      </c>
      <c r="L1279" s="7">
        <v>1489</v>
      </c>
      <c r="M1279" s="7">
        <v>151568.266547529</v>
      </c>
      <c r="N1279" s="9">
        <v>44531</v>
      </c>
      <c r="O1279" s="10">
        <v>4.2071952263781562E-2</v>
      </c>
      <c r="P1279" s="10">
        <v>2635</v>
      </c>
      <c r="Q1279" s="10">
        <v>0</v>
      </c>
      <c r="R1279" s="10">
        <v>158.10757610845741</v>
      </c>
      <c r="S1279" s="18">
        <v>158.10757610845741</v>
      </c>
      <c r="T1279" s="13">
        <v>44657</v>
      </c>
      <c r="U1279" s="14">
        <v>1.166211532970077E-3</v>
      </c>
      <c r="V1279" s="14">
        <v>2614</v>
      </c>
      <c r="W1279" s="14">
        <v>0</v>
      </c>
      <c r="X1279" s="14">
        <v>97.228054629701518</v>
      </c>
      <c r="Y1279" s="19">
        <f t="shared" si="39"/>
        <v>-0.97228054629701521</v>
      </c>
    </row>
    <row r="1280" spans="1:25">
      <c r="A1280">
        <v>2725</v>
      </c>
      <c r="B1280" t="s">
        <v>2523</v>
      </c>
      <c r="C1280" t="s">
        <v>2524</v>
      </c>
      <c r="D1280" t="str">
        <f t="shared" si="38"/>
        <v>Skrumble Network SKM</v>
      </c>
      <c r="E1280" s="3" t="s">
        <v>8887</v>
      </c>
      <c r="F1280" s="3" t="s">
        <v>8883</v>
      </c>
      <c r="G1280" s="3" t="s">
        <v>8883</v>
      </c>
      <c r="H1280" s="4">
        <v>691</v>
      </c>
      <c r="I1280" s="4">
        <v>1217031.8156350299</v>
      </c>
      <c r="J1280" s="6">
        <v>43615</v>
      </c>
      <c r="K1280" s="7">
        <v>1.78371856407E-3</v>
      </c>
      <c r="L1280" s="7">
        <v>582</v>
      </c>
      <c r="M1280" s="7">
        <v>3028488.90108462</v>
      </c>
      <c r="N1280" s="9">
        <v>43655</v>
      </c>
      <c r="O1280" s="10">
        <v>1.7703092230200002E-2</v>
      </c>
      <c r="P1280" s="10">
        <v>1154</v>
      </c>
      <c r="Q1280" s="10">
        <v>15333043.290201901</v>
      </c>
      <c r="R1280" s="10">
        <v>9.9248236727468768</v>
      </c>
      <c r="S1280" s="18">
        <v>9.9248236727468768</v>
      </c>
      <c r="T1280" s="13">
        <v>43903</v>
      </c>
      <c r="U1280" s="14">
        <v>8.0586323772899998E-4</v>
      </c>
      <c r="V1280" s="14">
        <v>1108</v>
      </c>
      <c r="W1280" s="14">
        <v>1217031.8156350299</v>
      </c>
      <c r="X1280" s="14">
        <v>95.447895614788337</v>
      </c>
      <c r="Y1280" s="19">
        <f t="shared" si="39"/>
        <v>-0.95447895614788336</v>
      </c>
    </row>
    <row r="1281" spans="1:25">
      <c r="A1281">
        <v>2726</v>
      </c>
      <c r="B1281" t="s">
        <v>2525</v>
      </c>
      <c r="C1281" t="s">
        <v>2526</v>
      </c>
      <c r="D1281" t="str">
        <f t="shared" si="38"/>
        <v>DAOstack GEN</v>
      </c>
      <c r="E1281" s="3" t="s">
        <v>8887</v>
      </c>
      <c r="F1281" s="3" t="s">
        <v>8883</v>
      </c>
      <c r="G1281" s="3" t="s">
        <v>8883</v>
      </c>
      <c r="H1281" s="4">
        <v>587</v>
      </c>
      <c r="I1281" s="4">
        <v>1847082.85842282</v>
      </c>
      <c r="J1281" s="6">
        <v>43906</v>
      </c>
      <c r="K1281" s="7">
        <v>2.5893092450800001E-2</v>
      </c>
      <c r="L1281" s="7">
        <v>892</v>
      </c>
      <c r="M1281" s="7">
        <v>1162920.0407386101</v>
      </c>
      <c r="N1281" s="9">
        <v>44295</v>
      </c>
      <c r="O1281" s="10">
        <v>0.64414905</v>
      </c>
      <c r="P1281" s="10">
        <v>1052</v>
      </c>
      <c r="Q1281" s="10">
        <v>21248416.949999999</v>
      </c>
      <c r="R1281" s="10">
        <v>24.87725447332955</v>
      </c>
      <c r="S1281" s="18">
        <v>24.87725447332955</v>
      </c>
      <c r="T1281" s="13">
        <v>44664</v>
      </c>
      <c r="U1281" s="14">
        <v>1.280283331187144E-2</v>
      </c>
      <c r="V1281" s="14">
        <v>1209</v>
      </c>
      <c r="W1281" s="14">
        <v>789585.18</v>
      </c>
      <c r="X1281" s="14">
        <v>98.012442413464484</v>
      </c>
      <c r="Y1281" s="19">
        <f t="shared" si="39"/>
        <v>-0.98012442413464484</v>
      </c>
    </row>
    <row r="1282" spans="1:25">
      <c r="A1282">
        <v>2727</v>
      </c>
      <c r="B1282" t="s">
        <v>2527</v>
      </c>
      <c r="C1282" t="s">
        <v>2528</v>
      </c>
      <c r="D1282" t="str">
        <f t="shared" ref="D1282:D1345" si="40">_xlfn.TEXTJOIN(" ",TRUE,B1282,C1282)</f>
        <v>Bezant BZNT</v>
      </c>
      <c r="E1282" s="3" t="s">
        <v>8888</v>
      </c>
      <c r="F1282" s="3" t="s">
        <v>8883</v>
      </c>
      <c r="G1282" s="3" t="s">
        <v>8883</v>
      </c>
      <c r="H1282" s="4">
        <v>507</v>
      </c>
      <c r="I1282" s="4">
        <v>2657102.7204633299</v>
      </c>
      <c r="J1282" s="6">
        <v>43626</v>
      </c>
      <c r="K1282" s="7">
        <v>1.1922447769499999E-2</v>
      </c>
      <c r="L1282" s="7">
        <v>322</v>
      </c>
      <c r="M1282" s="7">
        <v>9085829.9567662198</v>
      </c>
      <c r="N1282" s="9">
        <v>43658</v>
      </c>
      <c r="O1282" s="10">
        <v>0.18419462856300001</v>
      </c>
      <c r="P1282" s="10">
        <v>703</v>
      </c>
      <c r="Q1282" s="10">
        <v>64931565.842503197</v>
      </c>
      <c r="R1282" s="10">
        <v>15.449396979889199</v>
      </c>
      <c r="S1282" s="18">
        <v>15.449396979889199</v>
      </c>
      <c r="T1282" s="13">
        <v>44277</v>
      </c>
      <c r="U1282" s="14">
        <v>9.5429999999999999E-5</v>
      </c>
      <c r="V1282" s="14">
        <v>1222</v>
      </c>
      <c r="W1282" s="14">
        <v>756734.31</v>
      </c>
      <c r="X1282" s="14">
        <v>99.948190671603996</v>
      </c>
      <c r="Y1282" s="19">
        <f t="shared" si="39"/>
        <v>-0.99948190671603998</v>
      </c>
    </row>
    <row r="1283" spans="1:25">
      <c r="A1283">
        <v>2728</v>
      </c>
      <c r="B1283" t="s">
        <v>2529</v>
      </c>
      <c r="C1283" t="s">
        <v>2530</v>
      </c>
      <c r="D1283" t="str">
        <f t="shared" si="40"/>
        <v>Winding Tree LIF</v>
      </c>
      <c r="E1283" s="3" t="s">
        <v>8887</v>
      </c>
      <c r="F1283" s="3" t="s">
        <v>8883</v>
      </c>
      <c r="G1283" s="3" t="s">
        <v>8883</v>
      </c>
      <c r="H1283" s="4">
        <v>566</v>
      </c>
      <c r="I1283" s="4">
        <v>1997484.322609738</v>
      </c>
      <c r="J1283" s="6">
        <v>43351</v>
      </c>
      <c r="K1283" s="7">
        <v>8.7285414338111905E-2</v>
      </c>
      <c r="L1283" s="7">
        <v>746</v>
      </c>
      <c r="M1283" s="7">
        <v>1750158.8968143039</v>
      </c>
      <c r="N1283" s="9">
        <v>43397</v>
      </c>
      <c r="O1283" s="10">
        <v>0.35155710577964799</v>
      </c>
      <c r="P1283" s="10">
        <v>1418</v>
      </c>
      <c r="Q1283" s="10">
        <v>7049374.6268435149</v>
      </c>
      <c r="R1283" s="10">
        <v>4.0276729903331132</v>
      </c>
      <c r="S1283" s="18">
        <v>4.0276729903331132</v>
      </c>
      <c r="T1283" s="13">
        <v>43906</v>
      </c>
      <c r="U1283" s="14">
        <v>5.7578390405799998E-2</v>
      </c>
      <c r="V1283" s="14">
        <v>1104</v>
      </c>
      <c r="W1283" s="14">
        <v>1240769.814424227</v>
      </c>
      <c r="X1283" s="14">
        <v>83.6218954305849</v>
      </c>
      <c r="Y1283" s="19">
        <f t="shared" ref="Y1283:Y1346" si="41">X1283/-100</f>
        <v>-0.83621895430584903</v>
      </c>
    </row>
    <row r="1284" spans="1:25">
      <c r="A1284">
        <v>2730</v>
      </c>
      <c r="B1284" t="s">
        <v>2532</v>
      </c>
      <c r="C1284" t="s">
        <v>2533</v>
      </c>
      <c r="D1284" t="str">
        <f t="shared" si="40"/>
        <v>Fitrova FRV</v>
      </c>
      <c r="E1284" s="3" t="s">
        <v>8884</v>
      </c>
      <c r="F1284" s="3" t="s">
        <v>8883</v>
      </c>
      <c r="G1284" s="3" t="s">
        <v>8883</v>
      </c>
      <c r="H1284" s="4">
        <v>0</v>
      </c>
      <c r="I1284" s="4">
        <v>0</v>
      </c>
      <c r="J1284" s="6">
        <v>43335</v>
      </c>
      <c r="K1284" s="8">
        <v>2.77228423328779E-6</v>
      </c>
      <c r="L1284" s="7">
        <v>1920</v>
      </c>
      <c r="M1284" s="7">
        <v>21037.587104098031</v>
      </c>
      <c r="N1284" s="9">
        <v>43337</v>
      </c>
      <c r="O1284" s="12">
        <v>4.6021152229514E-5</v>
      </c>
      <c r="P1284" s="10">
        <v>2238</v>
      </c>
      <c r="Q1284" s="10">
        <v>349233.30985840171</v>
      </c>
      <c r="R1284" s="10">
        <v>16.60044510477023</v>
      </c>
      <c r="S1284" s="18">
        <v>16.60044510477023</v>
      </c>
      <c r="U1284" s="14"/>
      <c r="V1284" s="14">
        <v>4463</v>
      </c>
      <c r="W1284" s="14"/>
      <c r="X1284" s="14"/>
      <c r="Y1284" s="19">
        <f t="shared" si="41"/>
        <v>0</v>
      </c>
    </row>
    <row r="1285" spans="1:25">
      <c r="A1285">
        <v>2731</v>
      </c>
      <c r="B1285" t="s">
        <v>2534</v>
      </c>
      <c r="C1285" t="s">
        <v>2535</v>
      </c>
      <c r="D1285" t="str">
        <f t="shared" si="40"/>
        <v>Utrum OOT</v>
      </c>
      <c r="E1285" s="3" t="s">
        <v>8887</v>
      </c>
      <c r="F1285" s="3" t="s">
        <v>8883</v>
      </c>
      <c r="G1285" s="3" t="s">
        <v>8883</v>
      </c>
      <c r="H1285" s="4">
        <v>1553</v>
      </c>
      <c r="I1285" s="4">
        <v>89320.797758329587</v>
      </c>
      <c r="J1285" s="6">
        <v>43327</v>
      </c>
      <c r="K1285" s="7">
        <v>2.0235074684023899E-2</v>
      </c>
      <c r="L1285" s="7">
        <v>1073</v>
      </c>
      <c r="M1285" s="7">
        <v>655617.58345923049</v>
      </c>
      <c r="N1285" s="9">
        <v>43329</v>
      </c>
      <c r="O1285" s="10">
        <v>0.21181996166706099</v>
      </c>
      <c r="P1285" s="10">
        <v>1428</v>
      </c>
      <c r="Q1285" s="10">
        <v>6862979.0239795363</v>
      </c>
      <c r="R1285" s="10">
        <v>10.467960458495281</v>
      </c>
      <c r="S1285" s="18">
        <v>10.467960458495281</v>
      </c>
      <c r="T1285" s="13">
        <v>44233</v>
      </c>
      <c r="U1285" s="16">
        <v>1.6780431570000001E-5</v>
      </c>
      <c r="V1285" s="14">
        <v>2418</v>
      </c>
      <c r="W1285" s="16">
        <v>1087.374301151486</v>
      </c>
      <c r="X1285" s="16">
        <v>99.992077974409057</v>
      </c>
      <c r="Y1285" s="19">
        <f t="shared" si="41"/>
        <v>-0.99992077974409055</v>
      </c>
    </row>
    <row r="1286" spans="1:25">
      <c r="A1286">
        <v>2732</v>
      </c>
      <c r="B1286" t="s">
        <v>2536</v>
      </c>
      <c r="C1286" t="s">
        <v>753</v>
      </c>
      <c r="D1286" t="str">
        <f t="shared" si="40"/>
        <v>Aston ATX</v>
      </c>
      <c r="E1286" s="3" t="s">
        <v>8887</v>
      </c>
      <c r="F1286" s="3" t="s">
        <v>8883</v>
      </c>
      <c r="G1286" s="3" t="s">
        <v>8883</v>
      </c>
      <c r="H1286" s="4">
        <v>1582</v>
      </c>
      <c r="I1286" s="4">
        <v>74312.746472544808</v>
      </c>
      <c r="J1286" s="6">
        <v>43325</v>
      </c>
      <c r="K1286" s="7">
        <v>1.9700644537806501E-2</v>
      </c>
      <c r="L1286" s="7">
        <v>209</v>
      </c>
      <c r="M1286" s="7">
        <v>16233331.099152559</v>
      </c>
      <c r="N1286" s="9">
        <v>43331</v>
      </c>
      <c r="O1286" s="10">
        <v>4.0329955518245697E-2</v>
      </c>
      <c r="P1286" s="10">
        <v>906</v>
      </c>
      <c r="Q1286" s="10">
        <v>33231883.347034451</v>
      </c>
      <c r="R1286" s="10">
        <v>2.0471388862862101</v>
      </c>
      <c r="S1286" s="18">
        <v>2.0471388862862101</v>
      </c>
      <c r="T1286" s="13">
        <v>43939</v>
      </c>
      <c r="U1286" s="16">
        <v>7.2483599756600006E-5</v>
      </c>
      <c r="V1286" s="14">
        <v>1868</v>
      </c>
      <c r="W1286" s="16">
        <v>59726.486199438397</v>
      </c>
      <c r="X1286" s="16">
        <v>99.820273544006753</v>
      </c>
      <c r="Y1286" s="19">
        <f t="shared" si="41"/>
        <v>-0.99820273544006755</v>
      </c>
    </row>
    <row r="1287" spans="1:25">
      <c r="A1287">
        <v>2733</v>
      </c>
      <c r="B1287" t="s">
        <v>2537</v>
      </c>
      <c r="C1287" t="s">
        <v>2538</v>
      </c>
      <c r="D1287" t="str">
        <f t="shared" si="40"/>
        <v>Freyrchain FREC</v>
      </c>
      <c r="E1287" s="3" t="s">
        <v>1772</v>
      </c>
      <c r="F1287" s="3" t="s">
        <v>8883</v>
      </c>
      <c r="G1287" s="3" t="s">
        <v>8883</v>
      </c>
      <c r="H1287" s="4">
        <v>1644</v>
      </c>
      <c r="I1287" s="4">
        <v>48928.010577750007</v>
      </c>
      <c r="J1287" s="6">
        <v>43320</v>
      </c>
      <c r="K1287" s="7">
        <v>5.47131523489952E-3</v>
      </c>
      <c r="L1287" s="7">
        <v>2779</v>
      </c>
      <c r="M1287" s="7">
        <v>0</v>
      </c>
      <c r="N1287" s="9">
        <v>43321</v>
      </c>
      <c r="O1287" s="10">
        <v>5.7914396747946696E-3</v>
      </c>
      <c r="P1287" s="10">
        <v>2798</v>
      </c>
      <c r="Q1287" s="10">
        <v>0</v>
      </c>
      <c r="R1287" s="10">
        <v>1.058509595252928</v>
      </c>
      <c r="S1287" s="18">
        <v>1.058509595252928</v>
      </c>
      <c r="T1287" s="13">
        <v>44333</v>
      </c>
      <c r="U1287" s="16">
        <v>4.4001259149999997E-5</v>
      </c>
      <c r="V1287" s="14">
        <v>2069</v>
      </c>
      <c r="W1287" s="16">
        <v>22000.629574999999</v>
      </c>
      <c r="X1287" s="16">
        <v>99.240236251764799</v>
      </c>
      <c r="Y1287" s="19">
        <f t="shared" si="41"/>
        <v>-0.99240236251764802</v>
      </c>
    </row>
    <row r="1288" spans="1:25">
      <c r="A1288">
        <v>2735</v>
      </c>
      <c r="B1288" t="s">
        <v>2539</v>
      </c>
      <c r="C1288" t="s">
        <v>2540</v>
      </c>
      <c r="D1288" t="str">
        <f t="shared" si="40"/>
        <v>Content Neutrality Network CNN</v>
      </c>
      <c r="E1288" s="3" t="s">
        <v>8887</v>
      </c>
      <c r="F1288" s="3" t="s">
        <v>8883</v>
      </c>
      <c r="G1288" s="3" t="s">
        <v>8883</v>
      </c>
      <c r="H1288" s="4">
        <v>630</v>
      </c>
      <c r="I1288" s="4">
        <v>1513236.3451187401</v>
      </c>
      <c r="J1288" s="6">
        <v>43493</v>
      </c>
      <c r="K1288" s="8">
        <v>9.5821293689899998E-5</v>
      </c>
      <c r="L1288" s="7">
        <v>507</v>
      </c>
      <c r="M1288" s="7">
        <v>4052894.7086832998</v>
      </c>
      <c r="N1288" s="9">
        <v>43558</v>
      </c>
      <c r="O1288" s="10">
        <v>1.6039218905299999E-3</v>
      </c>
      <c r="P1288" s="10">
        <v>1093</v>
      </c>
      <c r="Q1288" s="10">
        <v>18336951.633813001</v>
      </c>
      <c r="R1288" s="10">
        <v>16.738679147044959</v>
      </c>
      <c r="S1288" s="18">
        <v>16.738679147044959</v>
      </c>
      <c r="T1288" s="13">
        <v>44641</v>
      </c>
      <c r="U1288" s="16">
        <v>2.168821781257E-6</v>
      </c>
      <c r="V1288" s="14">
        <v>1699</v>
      </c>
      <c r="W1288" s="16">
        <v>123468.65</v>
      </c>
      <c r="X1288" s="16">
        <v>99.864780087231026</v>
      </c>
      <c r="Y1288" s="19">
        <f t="shared" si="41"/>
        <v>-0.99864780087231031</v>
      </c>
    </row>
    <row r="1289" spans="1:25">
      <c r="A1289">
        <v>2736</v>
      </c>
      <c r="B1289" t="s">
        <v>2541</v>
      </c>
      <c r="C1289" t="s">
        <v>2542</v>
      </c>
      <c r="D1289" t="str">
        <f t="shared" si="40"/>
        <v>InsurChain INSUR</v>
      </c>
      <c r="E1289" s="3" t="s">
        <v>8887</v>
      </c>
      <c r="F1289" s="3" t="s">
        <v>8883</v>
      </c>
      <c r="G1289" s="3" t="s">
        <v>8883</v>
      </c>
      <c r="H1289" s="4">
        <v>2419</v>
      </c>
      <c r="I1289" s="4">
        <v>0</v>
      </c>
      <c r="J1289" s="6">
        <v>43355</v>
      </c>
      <c r="K1289" s="7">
        <v>3.54949850589037E-4</v>
      </c>
      <c r="L1289" s="7">
        <v>2997</v>
      </c>
      <c r="M1289" s="7">
        <v>0</v>
      </c>
      <c r="N1289" s="9">
        <v>43371</v>
      </c>
      <c r="O1289" s="10">
        <v>1.2988222297281001E-3</v>
      </c>
      <c r="P1289" s="10">
        <v>2799</v>
      </c>
      <c r="Q1289" s="10">
        <v>0</v>
      </c>
      <c r="R1289" s="10">
        <v>3.6591710845143699</v>
      </c>
      <c r="S1289" s="18">
        <v>3.6591710845143699</v>
      </c>
      <c r="T1289" s="13">
        <v>43944</v>
      </c>
      <c r="U1289" s="16">
        <v>6.9902277052499997E-6</v>
      </c>
      <c r="V1289" s="14">
        <v>2683</v>
      </c>
      <c r="W1289" s="16">
        <v>0</v>
      </c>
      <c r="X1289" s="16">
        <v>99.46180258196587</v>
      </c>
      <c r="Y1289" s="19">
        <f t="shared" si="41"/>
        <v>-0.99461802581965875</v>
      </c>
    </row>
    <row r="1290" spans="1:25">
      <c r="A1290">
        <v>2737</v>
      </c>
      <c r="B1290" t="s">
        <v>2543</v>
      </c>
      <c r="C1290" t="s">
        <v>2544</v>
      </c>
      <c r="D1290" t="str">
        <f t="shared" si="40"/>
        <v>Global Social Chain GSC</v>
      </c>
      <c r="E1290" s="3" t="s">
        <v>8887</v>
      </c>
      <c r="F1290" s="3" t="s">
        <v>8883</v>
      </c>
      <c r="G1290" s="3" t="s">
        <v>8883</v>
      </c>
      <c r="H1290" s="4">
        <v>629</v>
      </c>
      <c r="I1290" s="4">
        <v>1513987.85915502</v>
      </c>
      <c r="J1290" s="6">
        <v>43903</v>
      </c>
      <c r="K1290" s="7">
        <v>2.0960891455100001E-3</v>
      </c>
      <c r="L1290" s="7">
        <v>797</v>
      </c>
      <c r="M1290" s="7">
        <v>1513987.85915502</v>
      </c>
      <c r="N1290" s="9">
        <v>44508</v>
      </c>
      <c r="O1290" s="10">
        <v>0.2455206361751516</v>
      </c>
      <c r="P1290" s="10">
        <v>1213</v>
      </c>
      <c r="Q1290" s="10">
        <v>12727324.4</v>
      </c>
      <c r="R1290" s="10">
        <v>117.13272629700769</v>
      </c>
      <c r="S1290" s="18">
        <v>117.13272629700769</v>
      </c>
      <c r="T1290" s="13">
        <v>44616</v>
      </c>
      <c r="U1290" s="14">
        <v>2.5912449810083699E-3</v>
      </c>
      <c r="V1290" s="14">
        <v>1066</v>
      </c>
      <c r="W1290" s="14">
        <v>1443239.74</v>
      </c>
      <c r="X1290" s="14">
        <v>98.944591777955566</v>
      </c>
      <c r="Y1290" s="19">
        <f t="shared" si="41"/>
        <v>-0.98944591777955571</v>
      </c>
    </row>
    <row r="1291" spans="1:25">
      <c r="A1291">
        <v>2739</v>
      </c>
      <c r="B1291" t="s">
        <v>2545</v>
      </c>
      <c r="C1291" t="s">
        <v>2546</v>
      </c>
      <c r="D1291" t="str">
        <f t="shared" si="40"/>
        <v>Digix Gold Token DGX</v>
      </c>
      <c r="E1291" s="3" t="s">
        <v>8886</v>
      </c>
      <c r="F1291" s="3" t="s">
        <v>8883</v>
      </c>
      <c r="G1291" s="3" t="s">
        <v>8883</v>
      </c>
      <c r="H1291" s="4">
        <v>332</v>
      </c>
      <c r="I1291" s="4">
        <v>5747336.4720329298</v>
      </c>
      <c r="J1291" s="6">
        <v>43475</v>
      </c>
      <c r="K1291" s="7">
        <v>32.028963756300001</v>
      </c>
      <c r="L1291" s="7">
        <v>526</v>
      </c>
      <c r="M1291" s="7">
        <v>3716811.0517205</v>
      </c>
      <c r="N1291" s="9">
        <v>43595</v>
      </c>
      <c r="O1291" s="10">
        <v>194.26678593</v>
      </c>
      <c r="P1291" s="10">
        <v>1583</v>
      </c>
      <c r="Q1291" s="10">
        <v>4333828.6027065096</v>
      </c>
      <c r="R1291" s="10">
        <v>6.0653472091112626</v>
      </c>
      <c r="S1291" s="18">
        <v>6.0653472091112626</v>
      </c>
      <c r="T1291" s="13">
        <v>44664</v>
      </c>
      <c r="U1291" s="14">
        <v>4.3651991991401097E-4</v>
      </c>
      <c r="V1291" s="14">
        <v>1101</v>
      </c>
      <c r="W1291" s="14">
        <v>1256892.06</v>
      </c>
      <c r="X1291" s="14">
        <v>99.999775298737859</v>
      </c>
      <c r="Y1291" s="19">
        <f t="shared" si="41"/>
        <v>-0.99999775298737859</v>
      </c>
    </row>
    <row r="1292" spans="1:25">
      <c r="A1292">
        <v>2742</v>
      </c>
      <c r="B1292" t="s">
        <v>2547</v>
      </c>
      <c r="C1292" t="s">
        <v>2548</v>
      </c>
      <c r="D1292" t="str">
        <f t="shared" si="40"/>
        <v>Sakura Bloom SKB</v>
      </c>
      <c r="E1292" s="3" t="s">
        <v>8887</v>
      </c>
      <c r="F1292" s="3" t="s">
        <v>8883</v>
      </c>
      <c r="G1292" s="3" t="s">
        <v>8883</v>
      </c>
      <c r="H1292" s="4">
        <v>871</v>
      </c>
      <c r="I1292" s="4">
        <v>536474.42098583502</v>
      </c>
      <c r="J1292" s="6">
        <v>43320</v>
      </c>
      <c r="K1292" s="7">
        <v>1.8544099999999999E-3</v>
      </c>
      <c r="L1292" s="7">
        <v>301</v>
      </c>
      <c r="M1292" s="7">
        <v>9817747.7649799995</v>
      </c>
      <c r="N1292" s="9">
        <v>43396</v>
      </c>
      <c r="O1292" s="10">
        <v>1.53712E-2</v>
      </c>
      <c r="P1292" s="10">
        <v>1292</v>
      </c>
      <c r="Q1292" s="10">
        <v>10184993.770500001</v>
      </c>
      <c r="R1292" s="10">
        <v>8.2889975787447217</v>
      </c>
      <c r="S1292" s="18">
        <v>8.2889975787447217</v>
      </c>
      <c r="T1292" s="13">
        <v>44189</v>
      </c>
      <c r="U1292" s="14">
        <v>1.1749999999999999E-5</v>
      </c>
      <c r="V1292" s="14">
        <v>1614</v>
      </c>
      <c r="W1292" s="14">
        <v>174029.32344841</v>
      </c>
      <c r="X1292" s="14">
        <v>99.923558342874983</v>
      </c>
      <c r="Y1292" s="19">
        <f t="shared" si="41"/>
        <v>-0.99923558342874985</v>
      </c>
    </row>
    <row r="1293" spans="1:25">
      <c r="A1293">
        <v>2743</v>
      </c>
      <c r="B1293" t="s">
        <v>2549</v>
      </c>
      <c r="C1293" t="s">
        <v>2550</v>
      </c>
      <c r="D1293" t="str">
        <f t="shared" si="40"/>
        <v>Bank Coin BANK</v>
      </c>
      <c r="E1293" s="3" t="s">
        <v>3686</v>
      </c>
      <c r="F1293" s="3" t="s">
        <v>8883</v>
      </c>
      <c r="G1293" s="3" t="s">
        <v>8883</v>
      </c>
      <c r="H1293" s="4">
        <v>0</v>
      </c>
      <c r="I1293" s="4">
        <v>0</v>
      </c>
      <c r="J1293" s="6">
        <v>43320</v>
      </c>
      <c r="K1293" s="7">
        <v>1.85542497783899E-2</v>
      </c>
      <c r="L1293" s="7">
        <v>1568</v>
      </c>
      <c r="M1293" s="7">
        <v>114682.27695516461</v>
      </c>
      <c r="N1293" s="9">
        <v>43337</v>
      </c>
      <c r="O1293" s="10">
        <v>5.0675258040428203E-2</v>
      </c>
      <c r="P1293" s="10">
        <v>2264</v>
      </c>
      <c r="Q1293" s="10">
        <v>313219.56138240232</v>
      </c>
      <c r="R1293" s="10">
        <v>2.731194127797588</v>
      </c>
      <c r="S1293" s="18">
        <v>2.731194127797588</v>
      </c>
      <c r="U1293" s="14"/>
      <c r="V1293" s="14">
        <v>4471</v>
      </c>
      <c r="W1293" s="14"/>
      <c r="X1293" s="14"/>
      <c r="Y1293" s="19">
        <f t="shared" si="41"/>
        <v>0</v>
      </c>
    </row>
    <row r="1294" spans="1:25">
      <c r="A1294">
        <v>2745</v>
      </c>
      <c r="B1294" t="s">
        <v>2551</v>
      </c>
      <c r="C1294" t="s">
        <v>2552</v>
      </c>
      <c r="D1294" t="str">
        <f t="shared" si="40"/>
        <v>Joint Ventures JOINT</v>
      </c>
      <c r="E1294" s="3" t="s">
        <v>8887</v>
      </c>
      <c r="F1294" s="3" t="s">
        <v>8883</v>
      </c>
      <c r="G1294" s="3" t="s">
        <v>8883</v>
      </c>
      <c r="H1294" s="4">
        <v>1215</v>
      </c>
      <c r="I1294" s="4">
        <v>13869.651434596801</v>
      </c>
      <c r="J1294" s="6">
        <v>43363</v>
      </c>
      <c r="K1294" s="7">
        <v>2.5367499999999999E-3</v>
      </c>
      <c r="L1294" s="7">
        <v>2870</v>
      </c>
      <c r="M1294" s="7">
        <v>0</v>
      </c>
      <c r="N1294" s="9">
        <v>43366</v>
      </c>
      <c r="O1294" s="10">
        <v>9.4162299999999994E-3</v>
      </c>
      <c r="P1294" s="10">
        <v>2800</v>
      </c>
      <c r="Q1294" s="10">
        <v>0</v>
      </c>
      <c r="R1294" s="10">
        <v>3.7119266778358129</v>
      </c>
      <c r="S1294" s="18">
        <v>3.7119266778358129</v>
      </c>
      <c r="T1294" s="13">
        <v>44687</v>
      </c>
      <c r="U1294" s="14">
        <v>1.05813408992012E-4</v>
      </c>
      <c r="V1294" s="14">
        <v>2356</v>
      </c>
      <c r="W1294" s="14">
        <v>2398.33</v>
      </c>
      <c r="X1294" s="14">
        <v>98.876265671165513</v>
      </c>
      <c r="Y1294" s="19">
        <f t="shared" si="41"/>
        <v>-0.98876265671165509</v>
      </c>
    </row>
    <row r="1295" spans="1:25">
      <c r="A1295">
        <v>2746</v>
      </c>
      <c r="B1295" t="s">
        <v>2553</v>
      </c>
      <c r="C1295" t="s">
        <v>279</v>
      </c>
      <c r="D1295" t="str">
        <f t="shared" si="40"/>
        <v>GreenPower GRN</v>
      </c>
      <c r="E1295" s="3" t="s">
        <v>8885</v>
      </c>
      <c r="F1295" s="3" t="s">
        <v>8883</v>
      </c>
      <c r="G1295" s="3" t="s">
        <v>8883</v>
      </c>
      <c r="H1295" s="4">
        <v>270</v>
      </c>
      <c r="I1295" s="4">
        <v>8525215.3461364098</v>
      </c>
      <c r="J1295" s="6">
        <v>43940</v>
      </c>
      <c r="K1295" s="7">
        <v>1.37311443137E-3</v>
      </c>
      <c r="L1295" s="7">
        <v>429</v>
      </c>
      <c r="M1295" s="7">
        <v>5373828.5152981002</v>
      </c>
      <c r="N1295" s="9">
        <v>44127</v>
      </c>
      <c r="O1295" s="10">
        <v>1.6820641599999999</v>
      </c>
      <c r="P1295" s="10">
        <v>1108</v>
      </c>
      <c r="Q1295" s="10">
        <v>17898080.302414689</v>
      </c>
      <c r="R1295" s="10">
        <v>1224.9992583078099</v>
      </c>
      <c r="S1295" s="18">
        <v>1224.9992583078099</v>
      </c>
      <c r="T1295" s="13">
        <v>44335</v>
      </c>
      <c r="U1295" s="14">
        <v>1.0112299999999999E-3</v>
      </c>
      <c r="V1295" s="14">
        <v>259</v>
      </c>
      <c r="W1295" s="14">
        <v>91813684.150000006</v>
      </c>
      <c r="X1295" s="14">
        <v>99.939881603564984</v>
      </c>
      <c r="Y1295" s="19">
        <f t="shared" si="41"/>
        <v>-0.99939881603564984</v>
      </c>
    </row>
    <row r="1296" spans="1:25">
      <c r="A1296">
        <v>2747</v>
      </c>
      <c r="B1296" t="s">
        <v>2554</v>
      </c>
      <c r="C1296" t="s">
        <v>2555</v>
      </c>
      <c r="D1296" t="str">
        <f t="shared" si="40"/>
        <v>BlockMesh BMH</v>
      </c>
      <c r="E1296" s="3" t="s">
        <v>8884</v>
      </c>
      <c r="F1296" s="3" t="s">
        <v>8883</v>
      </c>
      <c r="G1296" s="3" t="s">
        <v>8883</v>
      </c>
      <c r="H1296" s="4">
        <v>1670</v>
      </c>
      <c r="I1296" s="4">
        <v>40717.424497757398</v>
      </c>
      <c r="J1296" s="6">
        <v>43444</v>
      </c>
      <c r="K1296" s="7">
        <v>6.2997217383700004E-4</v>
      </c>
      <c r="L1296" s="7">
        <v>1687</v>
      </c>
      <c r="M1296" s="7">
        <v>65896.872732031494</v>
      </c>
      <c r="N1296" s="9">
        <v>43522</v>
      </c>
      <c r="O1296" s="10">
        <v>1.3282424501500001E-2</v>
      </c>
      <c r="P1296" s="10">
        <v>2127</v>
      </c>
      <c r="Q1296" s="10">
        <v>593522.59541499999</v>
      </c>
      <c r="R1296" s="10">
        <v>21.08414474975956</v>
      </c>
      <c r="S1296" s="18">
        <v>21.08414474975956</v>
      </c>
      <c r="T1296" s="13">
        <v>43917</v>
      </c>
      <c r="U1296" s="16">
        <v>6.6247080315499996E-5</v>
      </c>
      <c r="V1296" s="14">
        <v>1995</v>
      </c>
      <c r="W1296" s="16">
        <v>31704.414251197501</v>
      </c>
      <c r="X1296" s="16">
        <v>99.501242560738675</v>
      </c>
      <c r="Y1296" s="19">
        <f t="shared" si="41"/>
        <v>-0.99501242560738679</v>
      </c>
    </row>
    <row r="1297" spans="1:25">
      <c r="A1297">
        <v>2748</v>
      </c>
      <c r="B1297" t="s">
        <v>2556</v>
      </c>
      <c r="C1297" t="s">
        <v>2557</v>
      </c>
      <c r="D1297" t="str">
        <f t="shared" si="40"/>
        <v>Loki LOKI</v>
      </c>
      <c r="E1297" s="3" t="s">
        <v>8884</v>
      </c>
      <c r="F1297" s="3" t="s">
        <v>8883</v>
      </c>
      <c r="G1297" s="3" t="s">
        <v>8883</v>
      </c>
      <c r="H1297" s="4">
        <v>236</v>
      </c>
      <c r="I1297" s="4">
        <v>10301845.6273415</v>
      </c>
      <c r="J1297" s="6">
        <v>43642</v>
      </c>
      <c r="K1297" s="7">
        <v>0.10062797755</v>
      </c>
      <c r="L1297" s="7">
        <v>435</v>
      </c>
      <c r="M1297" s="7">
        <v>5295514.4808999198</v>
      </c>
      <c r="N1297" s="9">
        <v>44308</v>
      </c>
      <c r="O1297" s="10">
        <v>2.3513953399999998</v>
      </c>
      <c r="P1297" s="10">
        <v>546</v>
      </c>
      <c r="Q1297" s="10">
        <v>115374770.09</v>
      </c>
      <c r="R1297" s="10">
        <v>23.36721255111819</v>
      </c>
      <c r="S1297" s="18">
        <v>23.36721255111819</v>
      </c>
      <c r="T1297" s="13">
        <v>44616</v>
      </c>
      <c r="U1297" s="14">
        <v>0.38579173013368062</v>
      </c>
      <c r="V1297" s="14">
        <v>472</v>
      </c>
      <c r="W1297" s="14">
        <v>23310375.920000002</v>
      </c>
      <c r="X1297" s="14">
        <v>83.593072437845322</v>
      </c>
      <c r="Y1297" s="19">
        <f t="shared" si="41"/>
        <v>-0.83593072437845317</v>
      </c>
    </row>
    <row r="1298" spans="1:25">
      <c r="A1298">
        <v>2749</v>
      </c>
      <c r="B1298" t="s">
        <v>2558</v>
      </c>
      <c r="C1298" t="s">
        <v>2559</v>
      </c>
      <c r="D1298" t="str">
        <f t="shared" si="40"/>
        <v>Signals Network SGN</v>
      </c>
      <c r="E1298" s="3" t="s">
        <v>8887</v>
      </c>
      <c r="F1298" s="3" t="s">
        <v>3686</v>
      </c>
      <c r="G1298" s="3" t="s">
        <v>8883</v>
      </c>
      <c r="H1298" s="4">
        <v>1564</v>
      </c>
      <c r="I1298" s="4">
        <v>84212.055348936963</v>
      </c>
      <c r="J1298" s="6">
        <v>43499</v>
      </c>
      <c r="K1298" s="7">
        <v>1.9493798284899999E-3</v>
      </c>
      <c r="L1298" s="7">
        <v>1455</v>
      </c>
      <c r="M1298" s="7">
        <v>171815.89734439549</v>
      </c>
      <c r="N1298" s="9">
        <v>43501</v>
      </c>
      <c r="O1298" s="10">
        <v>3.3568627067799998E-2</v>
      </c>
      <c r="P1298" s="10">
        <v>1698</v>
      </c>
      <c r="Q1298" s="10">
        <v>2958696.7598515949</v>
      </c>
      <c r="R1298" s="10">
        <v>17.220157189069941</v>
      </c>
      <c r="S1298" s="18">
        <v>17.220157189069941</v>
      </c>
      <c r="T1298" s="13">
        <v>43955</v>
      </c>
      <c r="U1298" s="14">
        <v>3.5358283793399998E-4</v>
      </c>
      <c r="V1298" s="14">
        <v>1999</v>
      </c>
      <c r="W1298" s="14">
        <v>31164.348982483109</v>
      </c>
      <c r="X1298" s="14">
        <v>98.946686627308736</v>
      </c>
      <c r="Y1298" s="19">
        <f t="shared" si="41"/>
        <v>-0.98946686627308733</v>
      </c>
    </row>
    <row r="1299" spans="1:25">
      <c r="A1299">
        <v>2750</v>
      </c>
      <c r="B1299" t="s">
        <v>2560</v>
      </c>
      <c r="C1299" t="s">
        <v>2561</v>
      </c>
      <c r="D1299" t="str">
        <f t="shared" si="40"/>
        <v>Oyster Shell SHL</v>
      </c>
      <c r="E1299" s="3" t="s">
        <v>8887</v>
      </c>
      <c r="F1299" s="3" t="s">
        <v>8883</v>
      </c>
      <c r="G1299" s="3" t="s">
        <v>8883</v>
      </c>
      <c r="H1299" s="4">
        <v>0</v>
      </c>
      <c r="I1299" s="4">
        <v>0</v>
      </c>
      <c r="J1299" s="6">
        <v>43325</v>
      </c>
      <c r="K1299" s="7">
        <v>8.1951757892966305E-3</v>
      </c>
      <c r="L1299" s="7">
        <v>1051</v>
      </c>
      <c r="M1299" s="7">
        <v>694070.80241881439</v>
      </c>
      <c r="N1299" s="9">
        <v>43398</v>
      </c>
      <c r="O1299" s="10">
        <v>3.6545708775520297E-2</v>
      </c>
      <c r="P1299" s="10">
        <v>1684</v>
      </c>
      <c r="Q1299" s="10">
        <v>3095151.3508615922</v>
      </c>
      <c r="R1299" s="10">
        <v>4.4594173102730874</v>
      </c>
      <c r="S1299" s="18">
        <v>4.4594173102730874</v>
      </c>
      <c r="U1299" s="14"/>
      <c r="V1299" s="14">
        <v>4333</v>
      </c>
      <c r="W1299" s="14"/>
      <c r="X1299" s="14"/>
      <c r="Y1299" s="19">
        <f t="shared" si="41"/>
        <v>0</v>
      </c>
    </row>
    <row r="1300" spans="1:25">
      <c r="A1300">
        <v>2755</v>
      </c>
      <c r="B1300" t="s">
        <v>2563</v>
      </c>
      <c r="C1300" t="s">
        <v>2564</v>
      </c>
      <c r="D1300" t="str">
        <f t="shared" si="40"/>
        <v>Raise RAISE</v>
      </c>
      <c r="E1300" s="3" t="s">
        <v>8898</v>
      </c>
      <c r="F1300" s="3" t="s">
        <v>8883</v>
      </c>
      <c r="G1300" s="3" t="s">
        <v>8883</v>
      </c>
      <c r="H1300" s="4">
        <v>1103</v>
      </c>
      <c r="I1300" s="4">
        <v>117379.84173620321</v>
      </c>
      <c r="J1300" s="6">
        <v>43334</v>
      </c>
      <c r="K1300" s="7">
        <v>4.5502737164497403E-2</v>
      </c>
      <c r="L1300" s="7">
        <v>2775</v>
      </c>
      <c r="M1300" s="7">
        <v>0</v>
      </c>
      <c r="N1300" s="9">
        <v>43341</v>
      </c>
      <c r="O1300" s="10">
        <v>9.2891335487365695E-2</v>
      </c>
      <c r="P1300" s="10">
        <v>2801</v>
      </c>
      <c r="Q1300" s="10">
        <v>0</v>
      </c>
      <c r="R1300" s="10">
        <v>2.041445004759896</v>
      </c>
      <c r="S1300" s="18">
        <v>2.041445004759896</v>
      </c>
      <c r="T1300" s="13">
        <v>44155</v>
      </c>
      <c r="U1300" s="14">
        <v>1.65869808606E-3</v>
      </c>
      <c r="V1300" s="14">
        <v>2055</v>
      </c>
      <c r="W1300" s="14">
        <v>24491.382599906661</v>
      </c>
      <c r="X1300" s="14">
        <v>98.214367274022436</v>
      </c>
      <c r="Y1300" s="19">
        <f t="shared" si="41"/>
        <v>-0.9821436727402244</v>
      </c>
    </row>
    <row r="1301" spans="1:25">
      <c r="A1301">
        <v>2756</v>
      </c>
      <c r="B1301" t="s">
        <v>2565</v>
      </c>
      <c r="C1301" t="s">
        <v>2566</v>
      </c>
      <c r="D1301" t="str">
        <f t="shared" si="40"/>
        <v>Tokia TKA</v>
      </c>
      <c r="E1301" s="3" t="s">
        <v>8888</v>
      </c>
      <c r="F1301" s="3" t="s">
        <v>8883</v>
      </c>
      <c r="G1301" s="3" t="s">
        <v>8883</v>
      </c>
      <c r="H1301" s="4">
        <v>0</v>
      </c>
      <c r="I1301" s="4">
        <v>0</v>
      </c>
      <c r="J1301" s="6">
        <v>43335</v>
      </c>
      <c r="K1301" s="7">
        <v>1.8083313480019601E-2</v>
      </c>
      <c r="L1301" s="7">
        <v>1023</v>
      </c>
      <c r="M1301" s="7">
        <v>761948.03252417757</v>
      </c>
      <c r="N1301" s="9">
        <v>43340</v>
      </c>
      <c r="O1301" s="10">
        <v>3.6659967154264499E-2</v>
      </c>
      <c r="P1301" s="10">
        <v>1893</v>
      </c>
      <c r="Q1301" s="10">
        <v>1544683.1619910919</v>
      </c>
      <c r="R1301" s="10">
        <v>2.0272815153467532</v>
      </c>
      <c r="S1301" s="18">
        <v>2.0272815153467532</v>
      </c>
      <c r="U1301" s="14"/>
      <c r="V1301" s="14">
        <v>4377</v>
      </c>
      <c r="W1301" s="14"/>
      <c r="X1301" s="14"/>
      <c r="Y1301" s="19">
        <f t="shared" si="41"/>
        <v>0</v>
      </c>
    </row>
    <row r="1302" spans="1:25">
      <c r="A1302">
        <v>2757</v>
      </c>
      <c r="B1302" t="s">
        <v>2567</v>
      </c>
      <c r="C1302" t="s">
        <v>2568</v>
      </c>
      <c r="D1302" t="str">
        <f t="shared" si="40"/>
        <v>Callisto Network CLO</v>
      </c>
      <c r="E1302" s="3" t="s">
        <v>8882</v>
      </c>
      <c r="F1302" s="3" t="s">
        <v>8883</v>
      </c>
      <c r="G1302" s="3" t="s">
        <v>8883</v>
      </c>
      <c r="H1302" s="4">
        <v>661</v>
      </c>
      <c r="I1302" s="4">
        <v>1364154.0936036699</v>
      </c>
      <c r="J1302" s="6">
        <v>43833</v>
      </c>
      <c r="K1302" s="7">
        <v>1.8606648790099999E-4</v>
      </c>
      <c r="L1302" s="7">
        <v>835</v>
      </c>
      <c r="M1302" s="7">
        <v>1375379.56845525</v>
      </c>
      <c r="N1302" s="9">
        <v>44296</v>
      </c>
      <c r="O1302" s="10">
        <v>2.4631380000000001E-2</v>
      </c>
      <c r="P1302" s="10">
        <v>786</v>
      </c>
      <c r="Q1302" s="10">
        <v>49076145.140000001</v>
      </c>
      <c r="R1302" s="10">
        <v>132.379453591372</v>
      </c>
      <c r="S1302" s="18">
        <v>132.379453591372</v>
      </c>
      <c r="T1302" s="13">
        <v>44397</v>
      </c>
      <c r="U1302" s="14">
        <v>3.81321E-3</v>
      </c>
      <c r="V1302" s="14">
        <v>602</v>
      </c>
      <c r="W1302" s="14">
        <v>10589033.67</v>
      </c>
      <c r="X1302" s="14">
        <v>84.518894191068455</v>
      </c>
      <c r="Y1302" s="19">
        <f t="shared" si="41"/>
        <v>-0.8451889419106845</v>
      </c>
    </row>
    <row r="1303" spans="1:25">
      <c r="A1303">
        <v>2758</v>
      </c>
      <c r="B1303" t="s">
        <v>2569</v>
      </c>
      <c r="C1303" t="s">
        <v>2570</v>
      </c>
      <c r="D1303" t="str">
        <f t="shared" si="40"/>
        <v>Unibright UBT</v>
      </c>
      <c r="E1303" s="3" t="s">
        <v>8893</v>
      </c>
      <c r="F1303" s="3" t="s">
        <v>8883</v>
      </c>
      <c r="G1303" s="3" t="s">
        <v>8883</v>
      </c>
      <c r="H1303" s="4">
        <v>176</v>
      </c>
      <c r="I1303" s="4">
        <v>17332973.197324701</v>
      </c>
      <c r="J1303" s="6">
        <v>43794</v>
      </c>
      <c r="K1303" s="7">
        <v>8.1317168672999998E-3</v>
      </c>
      <c r="L1303" s="7">
        <v>815</v>
      </c>
      <c r="M1303" s="7">
        <v>1463091.9959696201</v>
      </c>
      <c r="N1303" s="9">
        <v>44440</v>
      </c>
      <c r="O1303" s="10">
        <v>4.1968747400000002</v>
      </c>
      <c r="P1303" s="10">
        <v>223</v>
      </c>
      <c r="Q1303" s="10">
        <v>565923443.51999998</v>
      </c>
      <c r="R1303" s="10">
        <v>516.1117644020361</v>
      </c>
      <c r="S1303" s="18">
        <v>516.1117644020361</v>
      </c>
      <c r="T1303" s="13">
        <v>44687</v>
      </c>
      <c r="U1303" s="14">
        <v>0.46739529218986209</v>
      </c>
      <c r="V1303" s="14">
        <v>292</v>
      </c>
      <c r="W1303" s="14">
        <v>72785269.030000001</v>
      </c>
      <c r="X1303" s="14">
        <v>88.8632537031624</v>
      </c>
      <c r="Y1303" s="19">
        <f t="shared" si="41"/>
        <v>-0.88863253703162404</v>
      </c>
    </row>
    <row r="1304" spans="1:25">
      <c r="A1304">
        <v>2759</v>
      </c>
      <c r="B1304" t="s">
        <v>2571</v>
      </c>
      <c r="C1304" t="s">
        <v>2572</v>
      </c>
      <c r="D1304" t="str">
        <f t="shared" si="40"/>
        <v>Patron PAT</v>
      </c>
      <c r="E1304" s="3" t="s">
        <v>8887</v>
      </c>
      <c r="F1304" s="3" t="s">
        <v>8883</v>
      </c>
      <c r="G1304" s="3" t="s">
        <v>8883</v>
      </c>
      <c r="H1304" s="4">
        <v>1769</v>
      </c>
      <c r="I1304" s="4">
        <v>21649.530369777331</v>
      </c>
      <c r="J1304" s="6">
        <v>43969</v>
      </c>
      <c r="K1304" s="8">
        <v>2.22132151761E-5</v>
      </c>
      <c r="L1304" s="7">
        <v>2013</v>
      </c>
      <c r="M1304" s="7">
        <v>8563.2465441173317</v>
      </c>
      <c r="N1304" s="9">
        <v>44282</v>
      </c>
      <c r="O1304" s="10">
        <v>5.1449229193769999E-2</v>
      </c>
      <c r="P1304" s="10">
        <v>1064</v>
      </c>
      <c r="Q1304" s="10">
        <v>20267855.58548703</v>
      </c>
      <c r="R1304" s="10">
        <v>2316.1540905220281</v>
      </c>
      <c r="S1304" s="18">
        <v>2316.1540905220281</v>
      </c>
      <c r="T1304" s="13">
        <v>44578</v>
      </c>
      <c r="U1304" s="14">
        <v>2.300315621482355E-3</v>
      </c>
      <c r="V1304" s="14">
        <v>1177</v>
      </c>
      <c r="W1304" s="14">
        <v>906183.93215674744</v>
      </c>
      <c r="X1304" s="14">
        <v>95.528959991181168</v>
      </c>
      <c r="Y1304" s="19">
        <f t="shared" si="41"/>
        <v>-0.95528959991181173</v>
      </c>
    </row>
    <row r="1305" spans="1:25">
      <c r="A1305">
        <v>2761</v>
      </c>
      <c r="B1305" t="s">
        <v>2573</v>
      </c>
      <c r="C1305" t="s">
        <v>2574</v>
      </c>
      <c r="D1305" t="str">
        <f t="shared" si="40"/>
        <v>Local World Forwarders LWF</v>
      </c>
      <c r="E1305" s="3" t="s">
        <v>8888</v>
      </c>
      <c r="F1305" s="3" t="s">
        <v>8883</v>
      </c>
      <c r="G1305" s="3" t="s">
        <v>8883</v>
      </c>
      <c r="H1305" s="4">
        <v>0</v>
      </c>
      <c r="I1305" s="4">
        <v>0</v>
      </c>
      <c r="J1305" s="6">
        <v>43342</v>
      </c>
      <c r="K1305" s="7">
        <v>9.9222119897604006E-3</v>
      </c>
      <c r="L1305" s="7">
        <v>953</v>
      </c>
      <c r="M1305" s="7">
        <v>959055.97773917986</v>
      </c>
      <c r="N1305" s="9">
        <v>43354</v>
      </c>
      <c r="O1305" s="10">
        <v>1.9200336188077899E-2</v>
      </c>
      <c r="P1305" s="10">
        <v>1837</v>
      </c>
      <c r="Q1305" s="10">
        <v>1862152.420801454</v>
      </c>
      <c r="R1305" s="10">
        <v>1.9350862698652691</v>
      </c>
      <c r="S1305" s="18">
        <v>1.9350862698652691</v>
      </c>
      <c r="U1305" s="14"/>
      <c r="V1305" s="14">
        <v>4368</v>
      </c>
      <c r="W1305" s="14"/>
      <c r="X1305" s="14"/>
      <c r="Y1305" s="19">
        <f t="shared" si="41"/>
        <v>0</v>
      </c>
    </row>
    <row r="1306" spans="1:25">
      <c r="A1306">
        <v>2763</v>
      </c>
      <c r="B1306" t="s">
        <v>2576</v>
      </c>
      <c r="C1306" t="s">
        <v>2577</v>
      </c>
      <c r="D1306" t="str">
        <f t="shared" si="40"/>
        <v>Morpheus.Network MRPH</v>
      </c>
      <c r="E1306" s="3" t="s">
        <v>8888</v>
      </c>
      <c r="F1306" s="3" t="s">
        <v>8883</v>
      </c>
      <c r="G1306" s="3" t="s">
        <v>8883</v>
      </c>
      <c r="H1306" s="4">
        <v>608</v>
      </c>
      <c r="I1306" s="4">
        <v>1713090.56652882</v>
      </c>
      <c r="J1306" s="6">
        <v>43903</v>
      </c>
      <c r="K1306" s="7">
        <v>3.85975046362E-2</v>
      </c>
      <c r="L1306" s="7">
        <v>758</v>
      </c>
      <c r="M1306" s="7">
        <v>1713090.56652882</v>
      </c>
      <c r="N1306" s="9">
        <v>44516</v>
      </c>
      <c r="O1306" s="10">
        <v>14.054744557489711</v>
      </c>
      <c r="P1306" s="10">
        <v>457</v>
      </c>
      <c r="Q1306" s="10">
        <v>163926576.71000001</v>
      </c>
      <c r="R1306" s="10">
        <v>364.13609351077031</v>
      </c>
      <c r="S1306" s="18">
        <v>364.13609351077031</v>
      </c>
      <c r="T1306" s="13">
        <v>44616</v>
      </c>
      <c r="U1306" s="14">
        <v>0.75342861030896391</v>
      </c>
      <c r="V1306" s="14">
        <v>370</v>
      </c>
      <c r="W1306" s="14">
        <v>42671952.299999997</v>
      </c>
      <c r="X1306" s="14">
        <v>94.639329037769912</v>
      </c>
      <c r="Y1306" s="19">
        <f t="shared" si="41"/>
        <v>-0.94639329037769915</v>
      </c>
    </row>
    <row r="1307" spans="1:25">
      <c r="A1307">
        <v>2764</v>
      </c>
      <c r="B1307" t="s">
        <v>2578</v>
      </c>
      <c r="C1307" t="s">
        <v>2579</v>
      </c>
      <c r="D1307" t="str">
        <f t="shared" si="40"/>
        <v>Silent Notary SNTR</v>
      </c>
      <c r="E1307" s="3" t="s">
        <v>8887</v>
      </c>
      <c r="F1307" s="3" t="s">
        <v>8883</v>
      </c>
      <c r="G1307" s="3" t="s">
        <v>8883</v>
      </c>
      <c r="H1307" s="4">
        <v>1109</v>
      </c>
      <c r="I1307" s="4">
        <v>111086.4240417517</v>
      </c>
      <c r="J1307" s="6">
        <v>43773</v>
      </c>
      <c r="K1307" s="8">
        <v>7.2133772638399999E-7</v>
      </c>
      <c r="L1307" s="7">
        <v>1704</v>
      </c>
      <c r="M1307" s="7">
        <v>60210.436082761407</v>
      </c>
      <c r="N1307" s="9">
        <v>44493</v>
      </c>
      <c r="O1307" s="10">
        <v>9.9811064906721032E-4</v>
      </c>
      <c r="P1307" s="10">
        <v>2639</v>
      </c>
      <c r="Q1307" s="10">
        <v>0</v>
      </c>
      <c r="R1307" s="10">
        <v>1383.6939516121629</v>
      </c>
      <c r="S1307" s="18">
        <v>1383.6939516121629</v>
      </c>
      <c r="T1307" s="13">
        <v>44590</v>
      </c>
      <c r="U1307" s="14">
        <v>1.6986113309908551E-4</v>
      </c>
      <c r="V1307" s="14">
        <v>2617</v>
      </c>
      <c r="W1307" s="14">
        <v>0</v>
      </c>
      <c r="X1307" s="14">
        <v>82.981733211860814</v>
      </c>
      <c r="Y1307" s="19">
        <f t="shared" si="41"/>
        <v>-0.82981733211860809</v>
      </c>
    </row>
    <row r="1308" spans="1:25">
      <c r="A1308">
        <v>2765</v>
      </c>
      <c r="B1308" t="s">
        <v>2580</v>
      </c>
      <c r="C1308" t="s">
        <v>2580</v>
      </c>
      <c r="D1308" t="str">
        <f t="shared" si="40"/>
        <v>XYO XYO</v>
      </c>
      <c r="E1308" s="3" t="s">
        <v>8888</v>
      </c>
      <c r="F1308" s="3" t="s">
        <v>8883</v>
      </c>
      <c r="G1308" s="3" t="s">
        <v>8883</v>
      </c>
      <c r="H1308" s="4">
        <v>583</v>
      </c>
      <c r="I1308" s="4">
        <v>1878147.4733798299</v>
      </c>
      <c r="J1308" s="6">
        <v>43903</v>
      </c>
      <c r="K1308" s="8">
        <v>9.6067774765800005E-5</v>
      </c>
      <c r="L1308" s="7">
        <v>724</v>
      </c>
      <c r="M1308" s="7">
        <v>1878147.4733798299</v>
      </c>
      <c r="N1308" s="9">
        <v>44506</v>
      </c>
      <c r="O1308" s="10">
        <v>8.2029079629804103E-2</v>
      </c>
      <c r="P1308" s="10">
        <v>179</v>
      </c>
      <c r="Q1308" s="10">
        <v>838140910.65999997</v>
      </c>
      <c r="R1308" s="10">
        <v>853.8667605217222</v>
      </c>
      <c r="S1308" s="18">
        <v>853.8667605217222</v>
      </c>
      <c r="T1308" s="13">
        <v>44686</v>
      </c>
      <c r="U1308" s="14">
        <v>1.37573066973176E-2</v>
      </c>
      <c r="V1308" s="14">
        <v>179</v>
      </c>
      <c r="W1308" s="14">
        <v>181048338.81999999</v>
      </c>
      <c r="X1308" s="14">
        <v>83.228744294823116</v>
      </c>
      <c r="Y1308" s="19">
        <f t="shared" si="41"/>
        <v>-0.8322874429482312</v>
      </c>
    </row>
    <row r="1309" spans="1:25">
      <c r="A1309">
        <v>2766</v>
      </c>
      <c r="B1309" t="s">
        <v>2581</v>
      </c>
      <c r="C1309" t="s">
        <v>2582</v>
      </c>
      <c r="D1309" t="str">
        <f t="shared" si="40"/>
        <v>Cryptaur CPT</v>
      </c>
      <c r="E1309" s="3" t="s">
        <v>8887</v>
      </c>
      <c r="F1309" s="3" t="s">
        <v>8883</v>
      </c>
      <c r="G1309" s="3" t="s">
        <v>8883</v>
      </c>
      <c r="H1309" s="4">
        <v>610</v>
      </c>
      <c r="I1309" s="4">
        <v>1680742.97211458</v>
      </c>
      <c r="J1309" s="6">
        <v>43334</v>
      </c>
      <c r="K1309" s="7">
        <v>4.5089899999999999E-4</v>
      </c>
      <c r="L1309" s="7">
        <v>331</v>
      </c>
      <c r="M1309" s="7">
        <v>8570035.8879499994</v>
      </c>
      <c r="N1309" s="9">
        <v>43640</v>
      </c>
      <c r="O1309" s="10">
        <v>3.9119440600000003E-3</v>
      </c>
      <c r="P1309" s="10">
        <v>1031</v>
      </c>
      <c r="Q1309" s="10">
        <v>22885213.081748899</v>
      </c>
      <c r="R1309" s="10">
        <v>8.6758765488501872</v>
      </c>
      <c r="S1309" s="18">
        <v>8.6758765488501872</v>
      </c>
      <c r="T1309" s="13">
        <v>44528</v>
      </c>
      <c r="U1309" s="14">
        <v>0</v>
      </c>
      <c r="V1309" s="14">
        <v>920</v>
      </c>
      <c r="W1309" s="14">
        <v>2631255.92</v>
      </c>
      <c r="X1309" s="14">
        <v>100</v>
      </c>
      <c r="Y1309" s="19">
        <f t="shared" si="41"/>
        <v>-1</v>
      </c>
    </row>
    <row r="1310" spans="1:25">
      <c r="A1310">
        <v>2767</v>
      </c>
      <c r="B1310" t="s">
        <v>2583</v>
      </c>
      <c r="C1310" t="s">
        <v>2583</v>
      </c>
      <c r="D1310" t="str">
        <f t="shared" si="40"/>
        <v>APIS APIS</v>
      </c>
      <c r="E1310" s="3" t="s">
        <v>3686</v>
      </c>
      <c r="F1310" s="3" t="s">
        <v>8883</v>
      </c>
      <c r="G1310" s="3" t="s">
        <v>8883</v>
      </c>
      <c r="H1310" s="4">
        <v>497</v>
      </c>
      <c r="I1310" s="4">
        <v>2751672.973381076</v>
      </c>
      <c r="J1310" s="6">
        <v>43334</v>
      </c>
      <c r="K1310" s="7">
        <v>2.2356421686708901E-3</v>
      </c>
      <c r="L1310" s="7">
        <v>299</v>
      </c>
      <c r="M1310" s="7">
        <v>9873379.5707087871</v>
      </c>
      <c r="N1310" s="9">
        <v>43355</v>
      </c>
      <c r="O1310" s="10">
        <v>8.2989037036895804E-3</v>
      </c>
      <c r="P1310" s="10">
        <v>852</v>
      </c>
      <c r="Q1310" s="10">
        <v>40443251.74249994</v>
      </c>
      <c r="R1310" s="10">
        <v>3.7120894479385109</v>
      </c>
      <c r="S1310" s="18">
        <v>3.7120894479385109</v>
      </c>
      <c r="T1310" s="13">
        <v>43908</v>
      </c>
      <c r="U1310" s="14">
        <v>3.7704761449900001E-4</v>
      </c>
      <c r="V1310" s="14">
        <v>951</v>
      </c>
      <c r="W1310" s="14">
        <v>2290085.091099692</v>
      </c>
      <c r="X1310" s="14">
        <v>95.456657554281904</v>
      </c>
      <c r="Y1310" s="19">
        <f t="shared" si="41"/>
        <v>-0.95456657554281898</v>
      </c>
    </row>
    <row r="1311" spans="1:25">
      <c r="A1311">
        <v>2769</v>
      </c>
      <c r="B1311" t="s">
        <v>2585</v>
      </c>
      <c r="C1311" t="s">
        <v>2586</v>
      </c>
      <c r="D1311" t="str">
        <f t="shared" si="40"/>
        <v>Rhenium XRH</v>
      </c>
      <c r="E1311" s="3" t="s">
        <v>8887</v>
      </c>
      <c r="F1311" s="3" t="s">
        <v>8883</v>
      </c>
      <c r="G1311" s="3" t="s">
        <v>8883</v>
      </c>
      <c r="H1311" s="4">
        <v>0</v>
      </c>
      <c r="I1311" s="4">
        <v>0</v>
      </c>
      <c r="J1311" s="6">
        <v>43319</v>
      </c>
      <c r="K1311" s="7">
        <v>1.08710862696171E-2</v>
      </c>
      <c r="L1311" s="7">
        <v>1407</v>
      </c>
      <c r="M1311" s="7">
        <v>205663.06173640009</v>
      </c>
      <c r="N1311" s="9">
        <v>43320</v>
      </c>
      <c r="O1311" s="10">
        <v>1.11823249608278E-2</v>
      </c>
      <c r="P1311" s="10">
        <v>2337</v>
      </c>
      <c r="Q1311" s="10">
        <v>212751.3247120608</v>
      </c>
      <c r="R1311" s="10">
        <v>1.0286299532072121</v>
      </c>
      <c r="S1311" s="18">
        <v>1.0286299532072121</v>
      </c>
      <c r="U1311" s="14"/>
      <c r="V1311" s="14">
        <v>4496</v>
      </c>
      <c r="W1311" s="14"/>
      <c r="X1311" s="14"/>
      <c r="Y1311" s="19">
        <f t="shared" si="41"/>
        <v>0</v>
      </c>
    </row>
    <row r="1312" spans="1:25">
      <c r="A1312">
        <v>2770</v>
      </c>
      <c r="B1312" t="s">
        <v>2587</v>
      </c>
      <c r="C1312" t="s">
        <v>2588</v>
      </c>
      <c r="D1312" t="str">
        <f t="shared" si="40"/>
        <v>Cazcoin CAZ</v>
      </c>
      <c r="E1312" s="3" t="s">
        <v>8887</v>
      </c>
      <c r="F1312" s="3" t="s">
        <v>8883</v>
      </c>
      <c r="G1312" s="3" t="s">
        <v>8883</v>
      </c>
      <c r="H1312" s="4">
        <v>0</v>
      </c>
      <c r="I1312" s="4">
        <v>0</v>
      </c>
      <c r="J1312" s="6">
        <v>43326</v>
      </c>
      <c r="K1312" s="7">
        <v>7.4422992765903499E-3</v>
      </c>
      <c r="L1312" s="7">
        <v>1403</v>
      </c>
      <c r="M1312" s="7">
        <v>209664.44965203101</v>
      </c>
      <c r="N1312" s="9">
        <v>43335</v>
      </c>
      <c r="O1312" s="10">
        <v>3.0719518661498999E-2</v>
      </c>
      <c r="P1312" s="10">
        <v>2034</v>
      </c>
      <c r="Q1312" s="10">
        <v>894065.70950111549</v>
      </c>
      <c r="R1312" s="10">
        <v>4.127691929579723</v>
      </c>
      <c r="S1312" s="18">
        <v>4.127691929579723</v>
      </c>
      <c r="U1312" s="14"/>
      <c r="V1312" s="14">
        <v>4407</v>
      </c>
      <c r="W1312" s="14"/>
      <c r="X1312" s="14"/>
      <c r="Y1312" s="19">
        <f t="shared" si="41"/>
        <v>0</v>
      </c>
    </row>
    <row r="1313" spans="1:25">
      <c r="A1313">
        <v>2771</v>
      </c>
      <c r="B1313" t="s">
        <v>116</v>
      </c>
      <c r="C1313" t="s">
        <v>116</v>
      </c>
      <c r="D1313" t="str">
        <f t="shared" si="40"/>
        <v>RED RED</v>
      </c>
      <c r="E1313" s="3" t="s">
        <v>8887</v>
      </c>
      <c r="F1313" s="3" t="s">
        <v>8883</v>
      </c>
      <c r="G1313" s="3" t="s">
        <v>8883</v>
      </c>
      <c r="H1313" s="4">
        <v>1009</v>
      </c>
      <c r="I1313" s="4">
        <v>250209.891135029</v>
      </c>
      <c r="J1313" s="6">
        <v>43929</v>
      </c>
      <c r="K1313" s="7">
        <v>1.23512563708E-3</v>
      </c>
      <c r="L1313" s="7">
        <v>1349</v>
      </c>
      <c r="M1313" s="7">
        <v>256320.25864405601</v>
      </c>
      <c r="N1313" s="9">
        <v>44333</v>
      </c>
      <c r="O1313" s="10">
        <v>4.7771840000000003E-2</v>
      </c>
      <c r="P1313" s="10">
        <v>1558</v>
      </c>
      <c r="Q1313" s="10">
        <v>4741884.03</v>
      </c>
      <c r="R1313" s="10">
        <v>38.67771712110109</v>
      </c>
      <c r="S1313" s="18">
        <v>38.67771712110109</v>
      </c>
      <c r="T1313" s="13">
        <v>44616</v>
      </c>
      <c r="U1313" s="14">
        <v>2.6656288778295202E-3</v>
      </c>
      <c r="V1313" s="14">
        <v>1390</v>
      </c>
      <c r="W1313" s="14">
        <v>402879.5</v>
      </c>
      <c r="X1313" s="14">
        <v>94.420083300476762</v>
      </c>
      <c r="Y1313" s="19">
        <f t="shared" si="41"/>
        <v>-0.94420083300476765</v>
      </c>
    </row>
    <row r="1314" spans="1:25">
      <c r="A1314">
        <v>2772</v>
      </c>
      <c r="B1314" t="s">
        <v>2589</v>
      </c>
      <c r="C1314" t="s">
        <v>2590</v>
      </c>
      <c r="D1314" t="str">
        <f t="shared" si="40"/>
        <v>Digitex Futures DGTX</v>
      </c>
      <c r="E1314" s="3" t="s">
        <v>8889</v>
      </c>
      <c r="F1314" s="3" t="s">
        <v>8883</v>
      </c>
      <c r="G1314" s="3" t="s">
        <v>8883</v>
      </c>
      <c r="H1314" s="4">
        <v>149</v>
      </c>
      <c r="I1314" s="4">
        <v>22461706.570631299</v>
      </c>
      <c r="J1314" s="6">
        <v>43326</v>
      </c>
      <c r="K1314" s="7">
        <v>4.41654E-3</v>
      </c>
      <c r="L1314" s="7">
        <v>491</v>
      </c>
      <c r="M1314" s="7">
        <v>4264673</v>
      </c>
      <c r="N1314" s="9">
        <v>43387</v>
      </c>
      <c r="O1314" s="10">
        <v>0.160608</v>
      </c>
      <c r="P1314" s="10">
        <v>597</v>
      </c>
      <c r="Q1314" s="10">
        <v>92924300</v>
      </c>
      <c r="R1314" s="10">
        <v>36.365118395848327</v>
      </c>
      <c r="S1314" s="18">
        <v>36.365118395848327</v>
      </c>
      <c r="T1314" s="13">
        <v>44685</v>
      </c>
      <c r="U1314" s="16">
        <v>6.6162843862892007E-5</v>
      </c>
      <c r="V1314" s="14">
        <v>1806</v>
      </c>
      <c r="W1314" s="16">
        <v>78585.759999999995</v>
      </c>
      <c r="X1314" s="16">
        <v>99.958804764480661</v>
      </c>
      <c r="Y1314" s="19">
        <f t="shared" si="41"/>
        <v>-0.99958804764480658</v>
      </c>
    </row>
    <row r="1315" spans="1:25">
      <c r="A1315">
        <v>2773</v>
      </c>
      <c r="B1315" t="s">
        <v>2591</v>
      </c>
      <c r="C1315" t="s">
        <v>2592</v>
      </c>
      <c r="D1315" t="str">
        <f t="shared" si="40"/>
        <v>GINcoin GIN</v>
      </c>
      <c r="E1315" s="3" t="s">
        <v>8887</v>
      </c>
      <c r="F1315" s="3" t="s">
        <v>8883</v>
      </c>
      <c r="G1315" s="3" t="s">
        <v>8883</v>
      </c>
      <c r="H1315" s="4">
        <v>1169</v>
      </c>
      <c r="I1315" s="4">
        <v>51634.275353602912</v>
      </c>
      <c r="J1315" s="6">
        <v>43319</v>
      </c>
      <c r="K1315" s="7">
        <v>4.7521948814392099</v>
      </c>
      <c r="L1315" s="7">
        <v>249</v>
      </c>
      <c r="M1315" s="7">
        <v>12310230.445579721</v>
      </c>
      <c r="N1315" s="9">
        <v>43321</v>
      </c>
      <c r="O1315" s="10">
        <v>5.3283786773681596</v>
      </c>
      <c r="P1315" s="10">
        <v>1179</v>
      </c>
      <c r="Q1315" s="10">
        <v>13950711.21487708</v>
      </c>
      <c r="R1315" s="10">
        <v>1.1212458264662859</v>
      </c>
      <c r="S1315" s="18">
        <v>1.1212458264662859</v>
      </c>
      <c r="T1315" s="13">
        <v>44467</v>
      </c>
      <c r="U1315" s="14">
        <v>4.2035229481999999E-4</v>
      </c>
      <c r="V1315" s="14">
        <v>2329</v>
      </c>
      <c r="W1315" s="14">
        <v>3374.167149697083</v>
      </c>
      <c r="X1315" s="14">
        <v>99.992111065667956</v>
      </c>
      <c r="Y1315" s="19">
        <f t="shared" si="41"/>
        <v>-0.99992111065667955</v>
      </c>
    </row>
    <row r="1316" spans="1:25">
      <c r="A1316">
        <v>2774</v>
      </c>
      <c r="B1316" t="s">
        <v>2593</v>
      </c>
      <c r="C1316" t="s">
        <v>2594</v>
      </c>
      <c r="D1316" t="str">
        <f t="shared" si="40"/>
        <v>Enix ENIX</v>
      </c>
      <c r="E1316" s="3" t="s">
        <v>8887</v>
      </c>
      <c r="F1316" s="3" t="s">
        <v>8883</v>
      </c>
      <c r="G1316" s="3" t="s">
        <v>8883</v>
      </c>
      <c r="H1316" s="4">
        <v>0</v>
      </c>
      <c r="I1316" s="4">
        <v>0</v>
      </c>
      <c r="J1316" s="6">
        <v>43373</v>
      </c>
      <c r="K1316" s="7">
        <v>1.27750486135483E-2</v>
      </c>
      <c r="L1316" s="7">
        <v>1204</v>
      </c>
      <c r="M1316" s="7">
        <v>421767.77651366848</v>
      </c>
      <c r="N1316" s="9">
        <v>43490</v>
      </c>
      <c r="O1316" s="10">
        <v>5.22960216156E-2</v>
      </c>
      <c r="P1316" s="10">
        <v>1866</v>
      </c>
      <c r="Q1316" s="10">
        <v>1714090.464745074</v>
      </c>
      <c r="R1316" s="10">
        <v>4.0936064666038607</v>
      </c>
      <c r="S1316" s="18">
        <v>4.0936064666038607</v>
      </c>
      <c r="U1316" s="14"/>
      <c r="V1316" s="14">
        <v>4374</v>
      </c>
      <c r="W1316" s="14"/>
      <c r="X1316" s="14"/>
      <c r="Y1316" s="19">
        <f t="shared" si="41"/>
        <v>0</v>
      </c>
    </row>
    <row r="1317" spans="1:25">
      <c r="A1317">
        <v>2775</v>
      </c>
      <c r="B1317" t="s">
        <v>2595</v>
      </c>
      <c r="C1317" t="s">
        <v>2596</v>
      </c>
      <c r="D1317" t="str">
        <f t="shared" si="40"/>
        <v>Faceter FACE</v>
      </c>
      <c r="E1317" s="3" t="s">
        <v>1772</v>
      </c>
      <c r="F1317" s="3" t="s">
        <v>8883</v>
      </c>
      <c r="G1317" s="3" t="s">
        <v>8883</v>
      </c>
      <c r="H1317" s="4">
        <v>963</v>
      </c>
      <c r="I1317" s="4">
        <v>329838.47026277398</v>
      </c>
      <c r="J1317" s="6">
        <v>44207</v>
      </c>
      <c r="K1317" s="7">
        <v>2.0222E-4</v>
      </c>
      <c r="L1317" s="7">
        <v>1270</v>
      </c>
      <c r="M1317" s="7">
        <v>325831.71682918002</v>
      </c>
      <c r="N1317" s="9">
        <v>44446</v>
      </c>
      <c r="O1317" s="10">
        <v>1.244288E-2</v>
      </c>
      <c r="P1317" s="10">
        <v>1616</v>
      </c>
      <c r="Q1317" s="10">
        <v>3928507.11</v>
      </c>
      <c r="R1317" s="10">
        <v>61.531401443971909</v>
      </c>
      <c r="S1317" s="18">
        <v>61.531401443971909</v>
      </c>
      <c r="T1317" s="13">
        <v>44638</v>
      </c>
      <c r="U1317" s="14">
        <v>4.4686422278811602E-4</v>
      </c>
      <c r="V1317" s="14">
        <v>1302</v>
      </c>
      <c r="W1317" s="14">
        <v>569742.31999999995</v>
      </c>
      <c r="X1317" s="14">
        <v>96.408675300347539</v>
      </c>
      <c r="Y1317" s="19">
        <f t="shared" si="41"/>
        <v>-0.96408675300347535</v>
      </c>
    </row>
    <row r="1318" spans="1:25">
      <c r="A1318">
        <v>2776</v>
      </c>
      <c r="B1318" t="s">
        <v>2597</v>
      </c>
      <c r="C1318" t="s">
        <v>2598</v>
      </c>
      <c r="D1318" t="str">
        <f t="shared" si="40"/>
        <v>Travala.com AVA</v>
      </c>
      <c r="E1318" s="3" t="s">
        <v>8887</v>
      </c>
      <c r="F1318" s="3" t="s">
        <v>8883</v>
      </c>
      <c r="G1318" s="3" t="s">
        <v>8883</v>
      </c>
      <c r="H1318" s="4">
        <v>435</v>
      </c>
      <c r="I1318" s="4">
        <v>3458243.2945713699</v>
      </c>
      <c r="J1318" s="6">
        <v>43326</v>
      </c>
      <c r="K1318" s="7">
        <v>4.3947699999999999E-2</v>
      </c>
      <c r="L1318" s="7">
        <v>786</v>
      </c>
      <c r="M1318" s="7">
        <v>1568189.59234</v>
      </c>
      <c r="N1318" s="9">
        <v>44300</v>
      </c>
      <c r="O1318" s="10">
        <v>6.4758596099999997</v>
      </c>
      <c r="P1318" s="10">
        <v>322</v>
      </c>
      <c r="Q1318" s="10">
        <v>306453706.17000002</v>
      </c>
      <c r="R1318" s="10">
        <v>147.35377755832499</v>
      </c>
      <c r="S1318" s="18">
        <v>147.35377755832499</v>
      </c>
      <c r="T1318" s="13">
        <v>44616</v>
      </c>
      <c r="U1318" s="14">
        <v>0.97570075346953522</v>
      </c>
      <c r="V1318" s="14">
        <v>325</v>
      </c>
      <c r="W1318" s="14">
        <v>54327360.950000003</v>
      </c>
      <c r="X1318" s="14">
        <v>84.933262729123072</v>
      </c>
      <c r="Y1318" s="19">
        <f t="shared" si="41"/>
        <v>-0.84933262729123071</v>
      </c>
    </row>
    <row r="1319" spans="1:25">
      <c r="A1319">
        <v>2777</v>
      </c>
      <c r="B1319" t="s">
        <v>2599</v>
      </c>
      <c r="C1319" t="s">
        <v>2600</v>
      </c>
      <c r="D1319" t="str">
        <f t="shared" si="40"/>
        <v>IoTeX IOTX</v>
      </c>
      <c r="E1319" s="3" t="s">
        <v>8887</v>
      </c>
      <c r="F1319" s="3" t="s">
        <v>8883</v>
      </c>
      <c r="G1319" s="3" t="s">
        <v>8883</v>
      </c>
      <c r="H1319" s="4">
        <v>248</v>
      </c>
      <c r="I1319" s="4">
        <v>9606938.1526431106</v>
      </c>
      <c r="J1319" s="6">
        <v>43903</v>
      </c>
      <c r="K1319" s="7">
        <v>1.2390917346100001E-3</v>
      </c>
      <c r="L1319" s="7">
        <v>310</v>
      </c>
      <c r="M1319" s="7">
        <v>9606938.1526431106</v>
      </c>
      <c r="N1319" s="9">
        <v>44513</v>
      </c>
      <c r="O1319" s="10">
        <v>0.26109233189335929</v>
      </c>
      <c r="P1319" s="10">
        <v>108</v>
      </c>
      <c r="Q1319" s="10">
        <v>2129859450.95</v>
      </c>
      <c r="R1319" s="10">
        <v>210.71267332401109</v>
      </c>
      <c r="S1319" s="18">
        <v>210.71267332401109</v>
      </c>
      <c r="T1319" s="13">
        <v>44687</v>
      </c>
      <c r="U1319" s="14">
        <v>5.2807526215976043E-2</v>
      </c>
      <c r="V1319" s="14">
        <v>103</v>
      </c>
      <c r="W1319" s="14">
        <v>529435998.38999999</v>
      </c>
      <c r="X1319" s="14">
        <v>79.774386389277495</v>
      </c>
      <c r="Y1319" s="19">
        <f t="shared" si="41"/>
        <v>-0.79774386389277496</v>
      </c>
    </row>
    <row r="1320" spans="1:25">
      <c r="A1320">
        <v>2778</v>
      </c>
      <c r="B1320" t="s">
        <v>2601</v>
      </c>
      <c r="C1320" t="s">
        <v>2602</v>
      </c>
      <c r="D1320" t="str">
        <f t="shared" si="40"/>
        <v>Eximchain EXC</v>
      </c>
      <c r="E1320" s="3" t="s">
        <v>8892</v>
      </c>
      <c r="F1320" s="3" t="s">
        <v>8883</v>
      </c>
      <c r="G1320" s="3" t="s">
        <v>8883</v>
      </c>
      <c r="H1320" s="4">
        <v>0</v>
      </c>
      <c r="I1320" s="4">
        <v>0</v>
      </c>
      <c r="J1320" s="6">
        <v>43320</v>
      </c>
      <c r="K1320" s="7">
        <v>0.15318951010703999</v>
      </c>
      <c r="L1320" s="7">
        <v>291</v>
      </c>
      <c r="M1320" s="7">
        <v>10310641.183406919</v>
      </c>
      <c r="N1320" s="9">
        <v>43321</v>
      </c>
      <c r="O1320" s="10">
        <v>0.170564725995064</v>
      </c>
      <c r="P1320" s="10">
        <v>1250</v>
      </c>
      <c r="Q1320" s="10">
        <v>11480105.17856212</v>
      </c>
      <c r="R1320" s="10">
        <v>1.113423013598537</v>
      </c>
      <c r="S1320" s="18">
        <v>1.113423013598537</v>
      </c>
      <c r="U1320" s="14"/>
      <c r="V1320" s="14">
        <v>4296</v>
      </c>
      <c r="W1320" s="14"/>
      <c r="X1320" s="14"/>
      <c r="Y1320" s="19">
        <f t="shared" si="41"/>
        <v>0</v>
      </c>
    </row>
    <row r="1321" spans="1:25">
      <c r="A1321">
        <v>2779</v>
      </c>
      <c r="B1321" t="s">
        <v>2603</v>
      </c>
      <c r="C1321" t="s">
        <v>2604</v>
      </c>
      <c r="D1321" t="str">
        <f t="shared" si="40"/>
        <v>Level Up Coin LUC</v>
      </c>
      <c r="E1321" s="3" t="s">
        <v>8884</v>
      </c>
      <c r="F1321" s="3" t="s">
        <v>8883</v>
      </c>
      <c r="G1321" s="3" t="s">
        <v>8883</v>
      </c>
      <c r="H1321" s="4">
        <v>1653</v>
      </c>
      <c r="I1321" s="4">
        <v>46171.075730452867</v>
      </c>
      <c r="J1321" s="6">
        <v>43320</v>
      </c>
      <c r="K1321" s="7">
        <v>3.3084142487496099E-3</v>
      </c>
      <c r="L1321" s="7">
        <v>2841</v>
      </c>
      <c r="M1321" s="7">
        <v>0</v>
      </c>
      <c r="N1321" s="9">
        <v>43322</v>
      </c>
      <c r="O1321" s="10">
        <v>4.9181221984326796E-3</v>
      </c>
      <c r="P1321" s="10">
        <v>2802</v>
      </c>
      <c r="Q1321" s="10">
        <v>0</v>
      </c>
      <c r="R1321" s="10">
        <v>1.486549696819691</v>
      </c>
      <c r="S1321" s="18">
        <v>1.486549696819691</v>
      </c>
      <c r="T1321" s="13">
        <v>43982</v>
      </c>
      <c r="U1321" s="16">
        <v>7.08265028883E-6</v>
      </c>
      <c r="V1321" s="14">
        <v>2257</v>
      </c>
      <c r="W1321" s="16">
        <v>7060.859595505236</v>
      </c>
      <c r="X1321" s="16">
        <v>99.855988728968811</v>
      </c>
      <c r="Y1321" s="19">
        <f t="shared" si="41"/>
        <v>-0.99855988728968814</v>
      </c>
    </row>
    <row r="1322" spans="1:25">
      <c r="A1322">
        <v>2780</v>
      </c>
      <c r="B1322" t="s">
        <v>2605</v>
      </c>
      <c r="C1322" t="s">
        <v>2605</v>
      </c>
      <c r="D1322" t="str">
        <f t="shared" si="40"/>
        <v>NKN NKN</v>
      </c>
      <c r="E1322" s="3" t="s">
        <v>8884</v>
      </c>
      <c r="F1322" s="3" t="s">
        <v>8883</v>
      </c>
      <c r="G1322" s="3" t="s">
        <v>8883</v>
      </c>
      <c r="H1322" s="4">
        <v>373</v>
      </c>
      <c r="I1322" s="4">
        <v>4617067.3151708599</v>
      </c>
      <c r="J1322" s="6">
        <v>43903</v>
      </c>
      <c r="K1322" s="7">
        <v>6.4105409711699996E-3</v>
      </c>
      <c r="L1322" s="7">
        <v>470</v>
      </c>
      <c r="M1322" s="7">
        <v>4617067.3151708599</v>
      </c>
      <c r="N1322" s="9">
        <v>44295</v>
      </c>
      <c r="O1322" s="10">
        <v>1.4833239499999999</v>
      </c>
      <c r="P1322" s="10">
        <v>184</v>
      </c>
      <c r="Q1322" s="10">
        <v>766824387.21000004</v>
      </c>
      <c r="R1322" s="10">
        <v>231.38826452727221</v>
      </c>
      <c r="S1322" s="18">
        <v>231.38826452727221</v>
      </c>
      <c r="T1322" s="13">
        <v>44681</v>
      </c>
      <c r="U1322" s="14">
        <v>0.15309951672631589</v>
      </c>
      <c r="V1322" s="14">
        <v>233</v>
      </c>
      <c r="W1322" s="14">
        <v>112687705.31999999</v>
      </c>
      <c r="X1322" s="14">
        <v>89.678618974208845</v>
      </c>
      <c r="Y1322" s="19">
        <f t="shared" si="41"/>
        <v>-0.89678618974208846</v>
      </c>
    </row>
    <row r="1323" spans="1:25">
      <c r="A1323">
        <v>2825</v>
      </c>
      <c r="B1323" t="s">
        <v>2606</v>
      </c>
      <c r="C1323" t="s">
        <v>2607</v>
      </c>
      <c r="D1323" t="str">
        <f t="shared" si="40"/>
        <v>Naviaddress NAVI</v>
      </c>
      <c r="E1323" s="3" t="s">
        <v>8893</v>
      </c>
      <c r="F1323" s="3" t="s">
        <v>8883</v>
      </c>
      <c r="G1323" s="3" t="s">
        <v>8883</v>
      </c>
      <c r="H1323" s="4">
        <v>0</v>
      </c>
      <c r="I1323" s="4">
        <v>0</v>
      </c>
      <c r="J1323" s="6">
        <v>43330</v>
      </c>
      <c r="K1323" s="7">
        <v>4.60993265733123E-3</v>
      </c>
      <c r="L1323" s="7">
        <v>912</v>
      </c>
      <c r="M1323" s="7">
        <v>1118143.0630607009</v>
      </c>
      <c r="N1323" s="9">
        <v>43344</v>
      </c>
      <c r="O1323" s="10">
        <v>5.2379993721842801E-3</v>
      </c>
      <c r="P1323" s="10">
        <v>1945</v>
      </c>
      <c r="Q1323" s="10">
        <v>1270481.1756870181</v>
      </c>
      <c r="R1323" s="10">
        <v>1.1362420585155899</v>
      </c>
      <c r="S1323" s="18">
        <v>1.1362420585155899</v>
      </c>
      <c r="T1323" s="13">
        <v>43954</v>
      </c>
      <c r="U1323" s="16">
        <v>6.1154269235099998E-5</v>
      </c>
      <c r="V1323" s="14">
        <v>2142</v>
      </c>
      <c r="W1323" s="16">
        <v>14833.019699979621</v>
      </c>
      <c r="X1323" s="16">
        <v>98.832488038088513</v>
      </c>
      <c r="Y1323" s="19">
        <f t="shared" si="41"/>
        <v>-0.98832488038088517</v>
      </c>
    </row>
    <row r="1324" spans="1:25">
      <c r="A1324">
        <v>2826</v>
      </c>
      <c r="B1324" t="s">
        <v>2608</v>
      </c>
      <c r="C1324" t="s">
        <v>2609</v>
      </c>
      <c r="D1324" t="str">
        <f t="shared" si="40"/>
        <v>Zipper ZIP</v>
      </c>
      <c r="E1324" s="3" t="s">
        <v>3686</v>
      </c>
      <c r="F1324" s="3" t="s">
        <v>8883</v>
      </c>
      <c r="G1324" s="3" t="s">
        <v>8883</v>
      </c>
      <c r="H1324" s="4">
        <v>805</v>
      </c>
      <c r="I1324" s="4">
        <v>744217.04855500697</v>
      </c>
      <c r="J1324" s="6">
        <v>43360</v>
      </c>
      <c r="K1324" s="7">
        <v>9.3334692064672698E-4</v>
      </c>
      <c r="L1324" s="7">
        <v>218</v>
      </c>
      <c r="M1324" s="7">
        <v>15120219.939007759</v>
      </c>
      <c r="N1324" s="9">
        <v>43375</v>
      </c>
      <c r="O1324" s="10">
        <v>2.70853587426245E-3</v>
      </c>
      <c r="P1324" s="10">
        <v>820</v>
      </c>
      <c r="Q1324" s="10">
        <v>43878280.653846942</v>
      </c>
      <c r="R1324" s="10">
        <v>2.9019604761600051</v>
      </c>
      <c r="S1324" s="18">
        <v>2.9019604761600051</v>
      </c>
      <c r="T1324" s="13">
        <v>43908</v>
      </c>
      <c r="U1324" s="16">
        <v>4.1898142884100003E-5</v>
      </c>
      <c r="V1324" s="14">
        <v>1249</v>
      </c>
      <c r="W1324" s="16">
        <v>678749.90684556914</v>
      </c>
      <c r="X1324" s="16">
        <v>98.453107330708363</v>
      </c>
      <c r="Y1324" s="19">
        <f t="shared" si="41"/>
        <v>-0.98453107330708367</v>
      </c>
    </row>
    <row r="1325" spans="1:25">
      <c r="A1325">
        <v>2827</v>
      </c>
      <c r="B1325" t="s">
        <v>2610</v>
      </c>
      <c r="C1325" t="s">
        <v>2611</v>
      </c>
      <c r="D1325" t="str">
        <f t="shared" si="40"/>
        <v>Phantasma SOUL</v>
      </c>
      <c r="E1325" s="3" t="s">
        <v>8892</v>
      </c>
      <c r="F1325" s="3" t="s">
        <v>8883</v>
      </c>
      <c r="G1325" s="3" t="s">
        <v>8883</v>
      </c>
      <c r="H1325" s="4">
        <v>797</v>
      </c>
      <c r="I1325" s="4">
        <v>778951.54644028295</v>
      </c>
      <c r="J1325" s="6">
        <v>43903</v>
      </c>
      <c r="K1325" s="7">
        <v>9.5592842287400004E-3</v>
      </c>
      <c r="L1325" s="7">
        <v>1016</v>
      </c>
      <c r="M1325" s="7">
        <v>778951.54644028295</v>
      </c>
      <c r="N1325" s="9">
        <v>44531</v>
      </c>
      <c r="O1325" s="10">
        <v>3.967158080781938</v>
      </c>
      <c r="P1325" s="10">
        <v>297</v>
      </c>
      <c r="Q1325" s="10">
        <v>356182382.57999998</v>
      </c>
      <c r="R1325" s="10">
        <v>415.00576673457118</v>
      </c>
      <c r="S1325" s="18">
        <v>415.00576673457118</v>
      </c>
      <c r="T1325" s="13">
        <v>44687</v>
      </c>
      <c r="U1325" s="14">
        <v>0.47875264981149418</v>
      </c>
      <c r="V1325" s="14">
        <v>338</v>
      </c>
      <c r="W1325" s="14">
        <v>51238544.229999997</v>
      </c>
      <c r="X1325" s="14">
        <v>87.932100509664323</v>
      </c>
      <c r="Y1325" s="19">
        <f t="shared" si="41"/>
        <v>-0.87932100509664324</v>
      </c>
    </row>
    <row r="1326" spans="1:25">
      <c r="A1326">
        <v>2828</v>
      </c>
      <c r="B1326" t="s">
        <v>2612</v>
      </c>
      <c r="C1326" t="s">
        <v>2354</v>
      </c>
      <c r="D1326" t="str">
        <f t="shared" si="40"/>
        <v>SPINDLE SPD</v>
      </c>
      <c r="E1326" s="3" t="s">
        <v>8887</v>
      </c>
      <c r="F1326" s="3" t="s">
        <v>8883</v>
      </c>
      <c r="G1326" s="3" t="s">
        <v>8883</v>
      </c>
      <c r="H1326" s="4">
        <v>1011</v>
      </c>
      <c r="I1326" s="4">
        <v>247000.81045852401</v>
      </c>
      <c r="J1326" s="6">
        <v>43321</v>
      </c>
      <c r="K1326" s="7">
        <v>3.2311699999999998E-3</v>
      </c>
      <c r="L1326" s="7">
        <v>195</v>
      </c>
      <c r="M1326" s="7">
        <v>18163395.162</v>
      </c>
      <c r="N1326" s="9">
        <v>43322</v>
      </c>
      <c r="O1326" s="10">
        <v>4.2719100000000003E-3</v>
      </c>
      <c r="P1326" s="10">
        <v>1152</v>
      </c>
      <c r="Q1326" s="10">
        <v>15514363.3243</v>
      </c>
      <c r="R1326" s="10">
        <v>1.322093854548043</v>
      </c>
      <c r="S1326" s="18">
        <v>1.322093854548043</v>
      </c>
      <c r="T1326" s="13">
        <v>44585</v>
      </c>
      <c r="U1326" s="16">
        <v>2.4946321963853E-5</v>
      </c>
      <c r="V1326" s="14">
        <v>1715</v>
      </c>
      <c r="W1326" s="16">
        <v>113688.23</v>
      </c>
      <c r="X1326" s="16">
        <v>99.416038213261686</v>
      </c>
      <c r="Y1326" s="19">
        <f t="shared" si="41"/>
        <v>-0.99416038213261682</v>
      </c>
    </row>
    <row r="1327" spans="1:25">
      <c r="A1327">
        <v>2829</v>
      </c>
      <c r="B1327" t="s">
        <v>2613</v>
      </c>
      <c r="C1327" t="s">
        <v>2613</v>
      </c>
      <c r="D1327" t="str">
        <f t="shared" si="40"/>
        <v>REPO REPO</v>
      </c>
      <c r="E1327" s="3" t="s">
        <v>8887</v>
      </c>
      <c r="F1327" s="3" t="s">
        <v>8883</v>
      </c>
      <c r="G1327" s="3" t="s">
        <v>8883</v>
      </c>
      <c r="H1327" s="4">
        <v>1270</v>
      </c>
      <c r="I1327" s="4">
        <v>5028219.5066262502</v>
      </c>
      <c r="J1327" s="6">
        <v>43930</v>
      </c>
      <c r="K1327" s="7">
        <v>1.9301728200999999E-2</v>
      </c>
      <c r="L1327" s="7">
        <v>367</v>
      </c>
      <c r="M1327" s="7">
        <v>7044645.33003511</v>
      </c>
      <c r="N1327" s="9">
        <v>44525</v>
      </c>
      <c r="O1327" s="10">
        <v>1.171286407516714</v>
      </c>
      <c r="P1327" s="10">
        <v>1010</v>
      </c>
      <c r="Q1327" s="10">
        <v>24787187.620000001</v>
      </c>
      <c r="R1327" s="10">
        <v>60.682981094720382</v>
      </c>
      <c r="S1327" s="18">
        <v>60.682981094720382</v>
      </c>
      <c r="T1327" s="13">
        <v>44678</v>
      </c>
      <c r="U1327" s="14">
        <v>0.1113705148086557</v>
      </c>
      <c r="V1327" s="14">
        <v>897</v>
      </c>
      <c r="W1327" s="14">
        <v>2878862.21</v>
      </c>
      <c r="X1327" s="14">
        <v>90.491606997747354</v>
      </c>
      <c r="Y1327" s="19">
        <f t="shared" si="41"/>
        <v>-0.90491606997747354</v>
      </c>
    </row>
    <row r="1328" spans="1:25">
      <c r="A1328">
        <v>2830</v>
      </c>
      <c r="B1328" t="s">
        <v>2614</v>
      </c>
      <c r="C1328" t="s">
        <v>2615</v>
      </c>
      <c r="D1328" t="str">
        <f t="shared" si="40"/>
        <v>Seele SEELE</v>
      </c>
      <c r="E1328" s="3" t="s">
        <v>8887</v>
      </c>
      <c r="F1328" s="3" t="s">
        <v>8883</v>
      </c>
      <c r="G1328" s="3" t="s">
        <v>8883</v>
      </c>
      <c r="H1328" s="4">
        <v>104</v>
      </c>
      <c r="I1328" s="4">
        <v>37304977.555663198</v>
      </c>
      <c r="J1328" s="6">
        <v>43503</v>
      </c>
      <c r="K1328" s="7">
        <v>2.5483030293999998E-3</v>
      </c>
      <c r="L1328" s="7">
        <v>734</v>
      </c>
      <c r="M1328" s="7">
        <v>1801085.7289038899</v>
      </c>
      <c r="N1328" s="9">
        <v>43793</v>
      </c>
      <c r="O1328" s="10">
        <v>0.187720238777</v>
      </c>
      <c r="P1328" s="10">
        <v>536</v>
      </c>
      <c r="Q1328" s="10">
        <v>119760060.30401701</v>
      </c>
      <c r="R1328" s="10">
        <v>73.664802266941891</v>
      </c>
      <c r="S1328" s="18">
        <v>73.664802266941891</v>
      </c>
      <c r="T1328" s="13">
        <v>44560</v>
      </c>
      <c r="U1328" s="14">
        <v>1.688442051896356E-3</v>
      </c>
      <c r="V1328" s="14">
        <v>1060</v>
      </c>
      <c r="W1328" s="14">
        <v>1484883.62</v>
      </c>
      <c r="X1328" s="14">
        <v>99.100554067639905</v>
      </c>
      <c r="Y1328" s="19">
        <f t="shared" si="41"/>
        <v>-0.99100554067639901</v>
      </c>
    </row>
    <row r="1329" spans="1:25">
      <c r="A1329">
        <v>2831</v>
      </c>
      <c r="B1329" t="s">
        <v>2616</v>
      </c>
      <c r="C1329" t="s">
        <v>2616</v>
      </c>
      <c r="D1329" t="str">
        <f t="shared" si="40"/>
        <v>EJOY EJOY</v>
      </c>
      <c r="E1329" s="3" t="s">
        <v>8888</v>
      </c>
      <c r="F1329" s="3" t="s">
        <v>8883</v>
      </c>
      <c r="G1329" s="3" t="s">
        <v>8883</v>
      </c>
      <c r="H1329" s="4">
        <v>0</v>
      </c>
      <c r="I1329" s="4">
        <v>0</v>
      </c>
      <c r="J1329" s="6">
        <v>43370</v>
      </c>
      <c r="K1329" s="8">
        <v>7.4827694334089797E-5</v>
      </c>
      <c r="L1329" s="7">
        <v>4684</v>
      </c>
      <c r="M1329" s="7">
        <v>0</v>
      </c>
      <c r="N1329" s="9">
        <v>43372</v>
      </c>
      <c r="O1329" s="10">
        <v>5.6302419397979996E-4</v>
      </c>
      <c r="P1329" s="10">
        <v>2803</v>
      </c>
      <c r="Q1329" s="10">
        <v>0</v>
      </c>
      <c r="R1329" s="10">
        <v>7.5242755906124312</v>
      </c>
      <c r="S1329" s="18">
        <v>7.5242755906124312</v>
      </c>
      <c r="U1329" s="14"/>
      <c r="V1329" s="14">
        <v>4684</v>
      </c>
      <c r="W1329" s="14"/>
      <c r="X1329" s="14"/>
      <c r="Y1329" s="19">
        <f t="shared" si="41"/>
        <v>0</v>
      </c>
    </row>
    <row r="1330" spans="1:25">
      <c r="A1330">
        <v>2834</v>
      </c>
      <c r="B1330" t="s">
        <v>2617</v>
      </c>
      <c r="C1330" t="s">
        <v>2618</v>
      </c>
      <c r="D1330" t="str">
        <f t="shared" si="40"/>
        <v>ContractNet CNET</v>
      </c>
      <c r="E1330" s="3" t="s">
        <v>3686</v>
      </c>
      <c r="F1330" s="3" t="s">
        <v>8883</v>
      </c>
      <c r="G1330" s="3" t="s">
        <v>8883</v>
      </c>
      <c r="H1330" s="4">
        <v>0</v>
      </c>
      <c r="I1330" s="4">
        <v>0</v>
      </c>
      <c r="J1330" s="6">
        <v>43319</v>
      </c>
      <c r="K1330" s="7">
        <v>8.8601239025592804E-2</v>
      </c>
      <c r="L1330" s="7">
        <v>4685</v>
      </c>
      <c r="M1330" s="7">
        <v>0</v>
      </c>
      <c r="N1330" s="9">
        <v>43320</v>
      </c>
      <c r="O1330" s="10">
        <v>9.1256782412529006E-2</v>
      </c>
      <c r="P1330" s="10">
        <v>2804</v>
      </c>
      <c r="Q1330" s="10">
        <v>0</v>
      </c>
      <c r="R1330" s="10">
        <v>1.0299718538492351</v>
      </c>
      <c r="S1330" s="18">
        <v>1.0299718538492351</v>
      </c>
      <c r="U1330" s="14"/>
      <c r="V1330" s="14">
        <v>4685</v>
      </c>
      <c r="W1330" s="14"/>
      <c r="X1330" s="14"/>
      <c r="Y1330" s="19">
        <f t="shared" si="41"/>
        <v>0</v>
      </c>
    </row>
    <row r="1331" spans="1:25">
      <c r="A1331">
        <v>2835</v>
      </c>
      <c r="B1331" t="s">
        <v>2619</v>
      </c>
      <c r="C1331" t="s">
        <v>2620</v>
      </c>
      <c r="D1331" t="str">
        <f t="shared" si="40"/>
        <v>Endor Protocol EDR</v>
      </c>
      <c r="E1331" s="3" t="s">
        <v>8887</v>
      </c>
      <c r="F1331" s="3" t="s">
        <v>8883</v>
      </c>
      <c r="G1331" s="3" t="s">
        <v>8883</v>
      </c>
      <c r="H1331" s="4">
        <v>508</v>
      </c>
      <c r="I1331" s="4">
        <v>2638317.6814031</v>
      </c>
      <c r="J1331" s="6">
        <v>43843</v>
      </c>
      <c r="K1331" s="7">
        <v>1.53121761157E-3</v>
      </c>
      <c r="L1331" s="7">
        <v>824</v>
      </c>
      <c r="M1331" s="7">
        <v>1414124.7016145601</v>
      </c>
      <c r="N1331" s="9">
        <v>44289</v>
      </c>
      <c r="O1331" s="10">
        <v>0.18556845999999999</v>
      </c>
      <c r="P1331" s="10">
        <v>439</v>
      </c>
      <c r="Q1331" s="10">
        <v>175237911</v>
      </c>
      <c r="R1331" s="10">
        <v>121.1901290827837</v>
      </c>
      <c r="S1331" s="18">
        <v>121.1901290827837</v>
      </c>
      <c r="T1331" s="13">
        <v>44629</v>
      </c>
      <c r="U1331" s="14">
        <v>2.1279190978447599E-4</v>
      </c>
      <c r="V1331" s="14">
        <v>1179</v>
      </c>
      <c r="W1331" s="14">
        <v>896093.86</v>
      </c>
      <c r="X1331" s="14">
        <v>99.885329700001563</v>
      </c>
      <c r="Y1331" s="19">
        <f t="shared" si="41"/>
        <v>-0.99885329700001568</v>
      </c>
    </row>
    <row r="1332" spans="1:25">
      <c r="A1332">
        <v>2836</v>
      </c>
      <c r="B1332" t="s">
        <v>2621</v>
      </c>
      <c r="C1332" t="s">
        <v>2622</v>
      </c>
      <c r="D1332" t="str">
        <f t="shared" si="40"/>
        <v>Bigbom BBO</v>
      </c>
      <c r="E1332" s="3" t="s">
        <v>8887</v>
      </c>
      <c r="F1332" s="3" t="s">
        <v>8883</v>
      </c>
      <c r="G1332" s="3" t="s">
        <v>8883</v>
      </c>
      <c r="H1332" s="4">
        <v>1086</v>
      </c>
      <c r="I1332" s="4">
        <v>137001.07525735011</v>
      </c>
      <c r="J1332" s="6">
        <v>43319</v>
      </c>
      <c r="K1332" s="7">
        <v>3.30086750909686E-3</v>
      </c>
      <c r="L1332" s="7">
        <v>946</v>
      </c>
      <c r="M1332" s="7">
        <v>984921.08688691584</v>
      </c>
      <c r="N1332" s="9">
        <v>43321</v>
      </c>
      <c r="O1332" s="10">
        <v>3.70510551147163E-3</v>
      </c>
      <c r="P1332" s="10">
        <v>1982</v>
      </c>
      <c r="Q1332" s="10">
        <v>1105538.6310818021</v>
      </c>
      <c r="R1332" s="10">
        <v>1.122464170785628</v>
      </c>
      <c r="S1332" s="18">
        <v>1.122464170785628</v>
      </c>
      <c r="T1332" s="13">
        <v>44193</v>
      </c>
      <c r="U1332" s="14">
        <v>1.6776096818999999E-4</v>
      </c>
      <c r="V1332" s="14">
        <v>1877</v>
      </c>
      <c r="W1332" s="14">
        <v>56358.943483872077</v>
      </c>
      <c r="X1332" s="14">
        <v>95.472167589544114</v>
      </c>
      <c r="Y1332" s="19">
        <f t="shared" si="41"/>
        <v>-0.9547216758954411</v>
      </c>
    </row>
    <row r="1333" spans="1:25">
      <c r="A1333">
        <v>2837</v>
      </c>
      <c r="B1333" t="s">
        <v>2623</v>
      </c>
      <c r="C1333" t="s">
        <v>2624</v>
      </c>
      <c r="D1333" t="str">
        <f t="shared" si="40"/>
        <v>0xBitcoin 0xBTC</v>
      </c>
      <c r="E1333" s="3" t="s">
        <v>8881</v>
      </c>
      <c r="F1333" s="3" t="s">
        <v>8883</v>
      </c>
      <c r="G1333" s="3" t="s">
        <v>8883</v>
      </c>
      <c r="H1333" s="4">
        <v>895</v>
      </c>
      <c r="I1333" s="4">
        <v>474137.94661139097</v>
      </c>
      <c r="J1333" s="6">
        <v>43826</v>
      </c>
      <c r="K1333" s="7">
        <v>4.781289264E-2</v>
      </c>
      <c r="L1333" s="7">
        <v>1288</v>
      </c>
      <c r="M1333" s="7">
        <v>307705.488777911</v>
      </c>
      <c r="N1333" s="9">
        <v>44540</v>
      </c>
      <c r="O1333" s="10">
        <v>4.1341908512239289</v>
      </c>
      <c r="P1333" s="10">
        <v>1090</v>
      </c>
      <c r="Q1333" s="10">
        <v>18478851.460000001</v>
      </c>
      <c r="R1333" s="10">
        <v>86.466026691831814</v>
      </c>
      <c r="S1333" s="18">
        <v>86.466026691831814</v>
      </c>
      <c r="T1333" s="13">
        <v>44683</v>
      </c>
      <c r="U1333" s="14">
        <v>0.48456805554730592</v>
      </c>
      <c r="V1333" s="14">
        <v>715</v>
      </c>
      <c r="W1333" s="14">
        <v>6433628.5099999998</v>
      </c>
      <c r="X1333" s="14">
        <v>88.279010984607808</v>
      </c>
      <c r="Y1333" s="19">
        <f t="shared" si="41"/>
        <v>-0.88279010984607809</v>
      </c>
    </row>
    <row r="1334" spans="1:25">
      <c r="A1334">
        <v>2838</v>
      </c>
      <c r="B1334" t="s">
        <v>2625</v>
      </c>
      <c r="C1334" t="s">
        <v>2626</v>
      </c>
      <c r="D1334" t="str">
        <f t="shared" si="40"/>
        <v>PCHAIN PI</v>
      </c>
      <c r="E1334" s="3" t="s">
        <v>8894</v>
      </c>
      <c r="F1334" s="3" t="s">
        <v>8883</v>
      </c>
      <c r="G1334" s="3" t="s">
        <v>8883</v>
      </c>
      <c r="H1334" s="4">
        <v>746</v>
      </c>
      <c r="I1334" s="4">
        <v>967308.58551715896</v>
      </c>
      <c r="J1334" s="6">
        <v>43905</v>
      </c>
      <c r="K1334" s="7">
        <v>1.8023963726800001E-3</v>
      </c>
      <c r="L1334" s="7">
        <v>960</v>
      </c>
      <c r="M1334" s="7">
        <v>937541.22749984602</v>
      </c>
      <c r="N1334" s="9">
        <v>44285</v>
      </c>
      <c r="O1334" s="10">
        <v>7.0373249999999998E-2</v>
      </c>
      <c r="P1334" s="10">
        <v>825</v>
      </c>
      <c r="Q1334" s="10">
        <v>43455885.880000003</v>
      </c>
      <c r="R1334" s="10">
        <v>39.04426965493797</v>
      </c>
      <c r="S1334" s="18">
        <v>39.04426965493797</v>
      </c>
      <c r="T1334" s="13">
        <v>44375</v>
      </c>
      <c r="U1334" s="14">
        <v>2.4171700000000002E-3</v>
      </c>
      <c r="V1334" s="14">
        <v>901</v>
      </c>
      <c r="W1334" s="14">
        <v>2851823.52</v>
      </c>
      <c r="X1334" s="14">
        <v>96.565214765553677</v>
      </c>
      <c r="Y1334" s="19">
        <f t="shared" si="41"/>
        <v>-0.96565214765553675</v>
      </c>
    </row>
    <row r="1335" spans="1:25">
      <c r="A1335">
        <v>2840</v>
      </c>
      <c r="B1335" t="s">
        <v>2627</v>
      </c>
      <c r="C1335" t="s">
        <v>2628</v>
      </c>
      <c r="D1335" t="str">
        <f t="shared" si="40"/>
        <v>QuarkChain QKC</v>
      </c>
      <c r="E1335" s="3" t="s">
        <v>8887</v>
      </c>
      <c r="F1335" s="3" t="s">
        <v>8883</v>
      </c>
      <c r="G1335" s="3" t="s">
        <v>8883</v>
      </c>
      <c r="H1335" s="4">
        <v>372</v>
      </c>
      <c r="I1335" s="4">
        <v>4621635.3872343097</v>
      </c>
      <c r="J1335" s="6">
        <v>43327</v>
      </c>
      <c r="K1335" s="7">
        <v>2.0971367135644001E-2</v>
      </c>
      <c r="L1335" s="7">
        <v>212</v>
      </c>
      <c r="M1335" s="7">
        <v>15693221.845180411</v>
      </c>
      <c r="N1335" s="9">
        <v>43389</v>
      </c>
      <c r="O1335" s="10">
        <v>6.9140151143073994E-2</v>
      </c>
      <c r="P1335" s="10">
        <v>750</v>
      </c>
      <c r="Q1335" s="10">
        <v>55426196.542159282</v>
      </c>
      <c r="R1335" s="10">
        <v>3.2968833503257819</v>
      </c>
      <c r="S1335" s="18">
        <v>3.2968833503257819</v>
      </c>
      <c r="T1335" s="13">
        <v>43903</v>
      </c>
      <c r="U1335" s="14">
        <v>1.9144272500600001E-3</v>
      </c>
      <c r="V1335" s="14">
        <v>782</v>
      </c>
      <c r="W1335" s="14">
        <v>4621635.3872343097</v>
      </c>
      <c r="X1335" s="14">
        <v>97.231091893191831</v>
      </c>
      <c r="Y1335" s="19">
        <f t="shared" si="41"/>
        <v>-0.97231091893191834</v>
      </c>
    </row>
    <row r="1336" spans="1:25">
      <c r="A1336">
        <v>2841</v>
      </c>
      <c r="B1336" t="s">
        <v>2629</v>
      </c>
      <c r="C1336" t="s">
        <v>2630</v>
      </c>
      <c r="D1336" t="str">
        <f t="shared" si="40"/>
        <v>LoyalCoin LYL</v>
      </c>
      <c r="E1336" s="3" t="s">
        <v>8887</v>
      </c>
      <c r="F1336" s="3" t="s">
        <v>8883</v>
      </c>
      <c r="G1336" s="3" t="s">
        <v>8883</v>
      </c>
      <c r="H1336" s="4">
        <v>1296</v>
      </c>
      <c r="I1336" s="4">
        <v>1481057.243904548</v>
      </c>
      <c r="J1336" s="6">
        <v>43319</v>
      </c>
      <c r="K1336" s="7">
        <v>6.5235067158937498E-3</v>
      </c>
      <c r="L1336" s="7">
        <v>120</v>
      </c>
      <c r="M1336" s="7">
        <v>32187301.501014549</v>
      </c>
      <c r="N1336" s="9">
        <v>43321</v>
      </c>
      <c r="O1336" s="10">
        <v>7.3344619013369101E-3</v>
      </c>
      <c r="P1336" s="10">
        <v>884</v>
      </c>
      <c r="Q1336" s="10">
        <v>36188594.087113157</v>
      </c>
      <c r="R1336" s="10">
        <v>1.124312769306631</v>
      </c>
      <c r="S1336" s="18">
        <v>1.124312769306631</v>
      </c>
      <c r="T1336" s="13">
        <v>43903</v>
      </c>
      <c r="U1336" s="14">
        <v>2.7664562136799997E-4</v>
      </c>
      <c r="V1336" s="14">
        <v>1063</v>
      </c>
      <c r="W1336" s="14">
        <v>1481057.243904548</v>
      </c>
      <c r="X1336" s="14">
        <v>96.228140181387076</v>
      </c>
      <c r="Y1336" s="19">
        <f t="shared" si="41"/>
        <v>-0.96228140181387078</v>
      </c>
    </row>
    <row r="1337" spans="1:25">
      <c r="A1337">
        <v>2842</v>
      </c>
      <c r="B1337" t="s">
        <v>2631</v>
      </c>
      <c r="C1337" t="s">
        <v>2632</v>
      </c>
      <c r="D1337" t="str">
        <f t="shared" si="40"/>
        <v>Bankera BNK</v>
      </c>
      <c r="E1337" s="3" t="s">
        <v>3686</v>
      </c>
      <c r="F1337" s="3" t="s">
        <v>8883</v>
      </c>
      <c r="G1337" s="3" t="s">
        <v>8883</v>
      </c>
      <c r="H1337" s="4">
        <v>131</v>
      </c>
      <c r="I1337" s="4">
        <v>26506963.392895799</v>
      </c>
      <c r="J1337" s="6">
        <v>44173</v>
      </c>
      <c r="K1337" s="7">
        <v>7.4839450926000005E-4</v>
      </c>
      <c r="L1337" s="7">
        <v>189</v>
      </c>
      <c r="M1337" s="7">
        <v>18424658.645389069</v>
      </c>
      <c r="N1337" s="9">
        <v>44302</v>
      </c>
      <c r="O1337" s="10">
        <v>8.28552483953E-3</v>
      </c>
      <c r="P1337" s="10">
        <v>402</v>
      </c>
      <c r="Q1337" s="10">
        <v>203980607.79090679</v>
      </c>
      <c r="R1337" s="10">
        <v>11.071065777490251</v>
      </c>
      <c r="S1337" s="18">
        <v>11.071065777490251</v>
      </c>
      <c r="T1337" s="13">
        <v>44396</v>
      </c>
      <c r="U1337" s="14">
        <v>5.1112088742E-4</v>
      </c>
      <c r="V1337" s="14">
        <v>568</v>
      </c>
      <c r="W1337" s="14">
        <v>12705909.21680516</v>
      </c>
      <c r="X1337" s="14">
        <v>93.831158588995393</v>
      </c>
      <c r="Y1337" s="19">
        <f t="shared" si="41"/>
        <v>-0.93831158588995389</v>
      </c>
    </row>
    <row r="1338" spans="1:25">
      <c r="A1338">
        <v>2843</v>
      </c>
      <c r="B1338" t="s">
        <v>2633</v>
      </c>
      <c r="C1338" t="s">
        <v>2634</v>
      </c>
      <c r="D1338" t="str">
        <f t="shared" si="40"/>
        <v>Ether Zero ETZ</v>
      </c>
      <c r="E1338" s="3" t="s">
        <v>8887</v>
      </c>
      <c r="F1338" s="3" t="s">
        <v>8883</v>
      </c>
      <c r="G1338" s="3" t="s">
        <v>8883</v>
      </c>
      <c r="H1338" s="4">
        <v>415</v>
      </c>
      <c r="I1338" s="4">
        <v>3840263.8262335798</v>
      </c>
      <c r="J1338" s="6">
        <v>43349</v>
      </c>
      <c r="K1338" s="7">
        <v>6.9670200000000002E-2</v>
      </c>
      <c r="L1338" s="7">
        <v>2718</v>
      </c>
      <c r="M1338" s="7">
        <v>0</v>
      </c>
      <c r="N1338" s="9">
        <v>43642</v>
      </c>
      <c r="O1338" s="10">
        <v>0.34753420365999999</v>
      </c>
      <c r="P1338" s="10">
        <v>901</v>
      </c>
      <c r="Q1338" s="10">
        <v>34243988.893237002</v>
      </c>
      <c r="R1338" s="10">
        <v>4.9882762452239264</v>
      </c>
      <c r="S1338" s="18">
        <v>4.9882762452239264</v>
      </c>
      <c r="T1338" s="13">
        <v>44684</v>
      </c>
      <c r="U1338" s="14">
        <v>2.9546879908288001E-4</v>
      </c>
      <c r="V1338" s="14">
        <v>1852</v>
      </c>
      <c r="W1338" s="14">
        <v>63514.79</v>
      </c>
      <c r="X1338" s="14">
        <v>99.914981375654193</v>
      </c>
      <c r="Y1338" s="19">
        <f t="shared" si="41"/>
        <v>-0.99914981375654188</v>
      </c>
    </row>
    <row r="1339" spans="1:25">
      <c r="A1339">
        <v>2844</v>
      </c>
      <c r="B1339" t="s">
        <v>2635</v>
      </c>
      <c r="C1339" t="s">
        <v>2636</v>
      </c>
      <c r="D1339" t="str">
        <f t="shared" si="40"/>
        <v>Shivom OMX</v>
      </c>
      <c r="E1339" s="3" t="s">
        <v>8895</v>
      </c>
      <c r="F1339" s="3" t="s">
        <v>8883</v>
      </c>
      <c r="G1339" s="3" t="s">
        <v>8883</v>
      </c>
      <c r="H1339" s="4">
        <v>1349</v>
      </c>
      <c r="I1339" s="4">
        <v>543389.15311044978</v>
      </c>
      <c r="J1339" s="6">
        <v>43320</v>
      </c>
      <c r="K1339" s="7">
        <v>7.5859697535633997E-3</v>
      </c>
      <c r="L1339" s="7">
        <v>520</v>
      </c>
      <c r="M1339" s="7">
        <v>3805047.4785733731</v>
      </c>
      <c r="N1339" s="9">
        <v>43321</v>
      </c>
      <c r="O1339" s="10">
        <v>8.8417250663042103E-3</v>
      </c>
      <c r="P1339" s="10">
        <v>1574</v>
      </c>
      <c r="Q1339" s="10">
        <v>4487148.5579076828</v>
      </c>
      <c r="R1339" s="10">
        <v>1.165536556766646</v>
      </c>
      <c r="S1339" s="18">
        <v>1.165536556766646</v>
      </c>
      <c r="T1339" s="13">
        <v>44040</v>
      </c>
      <c r="U1339" s="14">
        <v>3.3744914935999998E-4</v>
      </c>
      <c r="V1339" s="14">
        <v>1468</v>
      </c>
      <c r="W1339" s="14">
        <v>307668.24920483411</v>
      </c>
      <c r="X1339" s="14">
        <v>96.183446704919405</v>
      </c>
      <c r="Y1339" s="19">
        <f t="shared" si="41"/>
        <v>-0.96183446704919406</v>
      </c>
    </row>
    <row r="1340" spans="1:25">
      <c r="A1340">
        <v>2845</v>
      </c>
      <c r="B1340" t="s">
        <v>2637</v>
      </c>
      <c r="C1340" t="s">
        <v>2638</v>
      </c>
      <c r="D1340" t="str">
        <f t="shared" si="40"/>
        <v>MediBloc [ERC20] MEDX</v>
      </c>
      <c r="E1340" s="3" t="s">
        <v>8887</v>
      </c>
      <c r="F1340" s="3" t="s">
        <v>8883</v>
      </c>
      <c r="G1340" s="3" t="s">
        <v>8883</v>
      </c>
      <c r="H1340" s="4">
        <v>0</v>
      </c>
      <c r="I1340" s="4">
        <v>0</v>
      </c>
      <c r="J1340" s="6">
        <v>43371</v>
      </c>
      <c r="K1340" s="7">
        <v>3.0564721673727001E-3</v>
      </c>
      <c r="L1340" s="7">
        <v>307</v>
      </c>
      <c r="M1340" s="7">
        <v>9674371.4872793071</v>
      </c>
      <c r="N1340" s="9">
        <v>43378</v>
      </c>
      <c r="O1340" s="10">
        <v>8.7381172925233806E-3</v>
      </c>
      <c r="P1340" s="10">
        <v>960</v>
      </c>
      <c r="Q1340" s="10">
        <v>27659710.18882883</v>
      </c>
      <c r="R1340" s="10">
        <v>2.8588898619137568</v>
      </c>
      <c r="S1340" s="18">
        <v>2.8588898619137568</v>
      </c>
      <c r="U1340" s="14"/>
      <c r="V1340" s="14">
        <v>4284</v>
      </c>
      <c r="W1340" s="14"/>
      <c r="X1340" s="14"/>
      <c r="Y1340" s="19">
        <f t="shared" si="41"/>
        <v>0</v>
      </c>
    </row>
    <row r="1341" spans="1:25">
      <c r="A1341">
        <v>2846</v>
      </c>
      <c r="B1341" t="s">
        <v>2639</v>
      </c>
      <c r="C1341" t="s">
        <v>2640</v>
      </c>
      <c r="D1341" t="str">
        <f t="shared" si="40"/>
        <v>FuturoCoin FTO</v>
      </c>
      <c r="E1341" s="3" t="s">
        <v>8887</v>
      </c>
      <c r="F1341" s="3" t="s">
        <v>8883</v>
      </c>
      <c r="G1341" s="3" t="s">
        <v>8883</v>
      </c>
      <c r="H1341" s="4">
        <v>2057</v>
      </c>
      <c r="I1341" s="4">
        <v>0</v>
      </c>
      <c r="J1341" s="6">
        <v>43368</v>
      </c>
      <c r="K1341" s="7">
        <v>5.1640699999999997</v>
      </c>
      <c r="L1341" s="7">
        <v>2998</v>
      </c>
      <c r="M1341" s="7">
        <v>0</v>
      </c>
      <c r="N1341" s="9">
        <v>43378</v>
      </c>
      <c r="O1341" s="10">
        <v>13.7197</v>
      </c>
      <c r="P1341" s="10">
        <v>2805</v>
      </c>
      <c r="Q1341" s="10">
        <v>0</v>
      </c>
      <c r="R1341" s="10">
        <v>2.6567610431307092</v>
      </c>
      <c r="S1341" s="18">
        <v>2.6567610431307092</v>
      </c>
      <c r="T1341" s="13">
        <v>44098</v>
      </c>
      <c r="U1341" s="14">
        <v>0</v>
      </c>
      <c r="V1341" s="14">
        <v>2684</v>
      </c>
      <c r="W1341" s="14">
        <v>0</v>
      </c>
      <c r="X1341" s="14">
        <v>100</v>
      </c>
      <c r="Y1341" s="19">
        <f t="shared" si="41"/>
        <v>-1</v>
      </c>
    </row>
    <row r="1342" spans="1:25">
      <c r="A1342">
        <v>2847</v>
      </c>
      <c r="B1342" t="s">
        <v>2641</v>
      </c>
      <c r="C1342" t="s">
        <v>2642</v>
      </c>
      <c r="D1342" t="str">
        <f t="shared" si="40"/>
        <v>Abyss Token ABYSS</v>
      </c>
      <c r="E1342" s="3" t="s">
        <v>8887</v>
      </c>
      <c r="F1342" s="3" t="s">
        <v>8883</v>
      </c>
      <c r="G1342" s="3" t="s">
        <v>8883</v>
      </c>
      <c r="H1342" s="4">
        <v>714</v>
      </c>
      <c r="I1342" s="4">
        <v>1141502.9323516199</v>
      </c>
      <c r="J1342" s="6">
        <v>43903</v>
      </c>
      <c r="K1342" s="7">
        <v>3.8437596926800001E-3</v>
      </c>
      <c r="L1342" s="7">
        <v>903</v>
      </c>
      <c r="M1342" s="7">
        <v>1141502.9323516199</v>
      </c>
      <c r="N1342" s="9">
        <v>44289</v>
      </c>
      <c r="O1342" s="10">
        <v>0.13287245</v>
      </c>
      <c r="P1342" s="10">
        <v>1040</v>
      </c>
      <c r="Q1342" s="10">
        <v>22300273.789999999</v>
      </c>
      <c r="R1342" s="10">
        <v>34.568355106340377</v>
      </c>
      <c r="S1342" s="18">
        <v>34.568355106340377</v>
      </c>
      <c r="T1342" s="13">
        <v>44399</v>
      </c>
      <c r="U1342" s="14">
        <v>1.8440620000000001E-2</v>
      </c>
      <c r="V1342" s="14">
        <v>735</v>
      </c>
      <c r="W1342" s="14">
        <v>5774748.7199999997</v>
      </c>
      <c r="X1342" s="14">
        <v>86.121562445789166</v>
      </c>
      <c r="Y1342" s="19">
        <f t="shared" si="41"/>
        <v>-0.86121562445789168</v>
      </c>
    </row>
    <row r="1343" spans="1:25">
      <c r="A1343">
        <v>2849</v>
      </c>
      <c r="B1343" t="s">
        <v>2643</v>
      </c>
      <c r="C1343" t="s">
        <v>2644</v>
      </c>
      <c r="D1343" t="str">
        <f t="shared" si="40"/>
        <v>Hurify HUR</v>
      </c>
      <c r="E1343" s="3" t="s">
        <v>8887</v>
      </c>
      <c r="F1343" s="3" t="s">
        <v>8883</v>
      </c>
      <c r="G1343" s="3" t="s">
        <v>8883</v>
      </c>
      <c r="H1343" s="4">
        <v>1728</v>
      </c>
      <c r="I1343" s="4">
        <v>28418.971737562431</v>
      </c>
      <c r="J1343" s="6">
        <v>43320</v>
      </c>
      <c r="K1343" s="7">
        <v>1.3085599988698999E-2</v>
      </c>
      <c r="L1343" s="7">
        <v>636</v>
      </c>
      <c r="M1343" s="7">
        <v>2453800.0120582692</v>
      </c>
      <c r="N1343" s="9">
        <v>43321</v>
      </c>
      <c r="O1343" s="10">
        <v>1.4906756579875899E-2</v>
      </c>
      <c r="P1343" s="10">
        <v>1712</v>
      </c>
      <c r="Q1343" s="10">
        <v>2795301.6680197208</v>
      </c>
      <c r="R1343" s="10">
        <v>1.139172570822101</v>
      </c>
      <c r="S1343" s="18">
        <v>1.139172570822101</v>
      </c>
      <c r="T1343" s="13">
        <v>43915</v>
      </c>
      <c r="U1343" s="16">
        <v>6.7574526160399999E-5</v>
      </c>
      <c r="V1343" s="14">
        <v>2124</v>
      </c>
      <c r="W1343" s="16">
        <v>16316.87910854465</v>
      </c>
      <c r="X1343" s="16">
        <v>99.546685251091944</v>
      </c>
      <c r="Y1343" s="19">
        <f t="shared" si="41"/>
        <v>-0.99546685251091949</v>
      </c>
    </row>
    <row r="1344" spans="1:25">
      <c r="A1344">
        <v>2852</v>
      </c>
      <c r="B1344" t="s">
        <v>2645</v>
      </c>
      <c r="C1344" t="s">
        <v>2646</v>
      </c>
      <c r="D1344" t="str">
        <f t="shared" si="40"/>
        <v>Engine EGCC</v>
      </c>
      <c r="E1344" s="3" t="s">
        <v>8887</v>
      </c>
      <c r="F1344" s="3" t="s">
        <v>8883</v>
      </c>
      <c r="G1344" s="3" t="s">
        <v>8883</v>
      </c>
      <c r="H1344" s="4">
        <v>2390</v>
      </c>
      <c r="I1344" s="4">
        <v>0</v>
      </c>
      <c r="J1344" s="6">
        <v>43903</v>
      </c>
      <c r="K1344" s="8">
        <v>5.0574819228099997E-5</v>
      </c>
      <c r="L1344" s="7">
        <v>2999</v>
      </c>
      <c r="M1344" s="7">
        <v>0</v>
      </c>
      <c r="N1344" s="9">
        <v>44127</v>
      </c>
      <c r="O1344" s="10">
        <v>7.7652490000000005E-2</v>
      </c>
      <c r="P1344" s="10">
        <v>2806</v>
      </c>
      <c r="Q1344" s="10">
        <v>0</v>
      </c>
      <c r="R1344" s="10">
        <v>1535.398271020518</v>
      </c>
      <c r="S1344" s="18">
        <v>1535.398271020518</v>
      </c>
      <c r="T1344" s="13">
        <v>44418</v>
      </c>
      <c r="U1344" s="14">
        <v>0</v>
      </c>
      <c r="V1344" s="14">
        <v>2685</v>
      </c>
      <c r="W1344" s="14">
        <v>0</v>
      </c>
      <c r="X1344" s="14">
        <v>100</v>
      </c>
      <c r="Y1344" s="19">
        <f t="shared" si="41"/>
        <v>-1</v>
      </c>
    </row>
    <row r="1345" spans="1:25">
      <c r="A1345">
        <v>2853</v>
      </c>
      <c r="B1345" t="s">
        <v>2647</v>
      </c>
      <c r="C1345" t="s">
        <v>2648</v>
      </c>
      <c r="D1345" t="str">
        <f t="shared" si="40"/>
        <v>MIRQ MRQ</v>
      </c>
      <c r="E1345" s="3" t="s">
        <v>8887</v>
      </c>
      <c r="F1345" s="3" t="s">
        <v>8883</v>
      </c>
      <c r="G1345" s="3" t="s">
        <v>8883</v>
      </c>
      <c r="H1345" s="4">
        <v>0</v>
      </c>
      <c r="I1345" s="4">
        <v>0</v>
      </c>
      <c r="J1345" s="6">
        <v>43327</v>
      </c>
      <c r="K1345" s="7">
        <v>4.3985029333271102E-4</v>
      </c>
      <c r="L1345" s="7">
        <v>4686</v>
      </c>
      <c r="M1345" s="7">
        <v>0</v>
      </c>
      <c r="N1345" s="9">
        <v>43332</v>
      </c>
      <c r="O1345" s="10">
        <v>1.19489408098161E-3</v>
      </c>
      <c r="P1345" s="10">
        <v>2807</v>
      </c>
      <c r="Q1345" s="10">
        <v>0</v>
      </c>
      <c r="R1345" s="10">
        <v>2.7165926659454782</v>
      </c>
      <c r="S1345" s="18">
        <v>2.7165926659454782</v>
      </c>
      <c r="U1345" s="14"/>
      <c r="V1345" s="14">
        <v>4686</v>
      </c>
      <c r="W1345" s="14"/>
      <c r="X1345" s="14"/>
      <c r="Y1345" s="19">
        <f t="shared" si="41"/>
        <v>0</v>
      </c>
    </row>
    <row r="1346" spans="1:25">
      <c r="A1346">
        <v>2854</v>
      </c>
      <c r="B1346" t="s">
        <v>2649</v>
      </c>
      <c r="C1346" t="s">
        <v>2650</v>
      </c>
      <c r="D1346" t="str">
        <f t="shared" ref="D1346:D1409" si="42">_xlfn.TEXTJOIN(" ",TRUE,B1346,C1346)</f>
        <v>PikcioChain PKC</v>
      </c>
      <c r="E1346" s="3" t="s">
        <v>8888</v>
      </c>
      <c r="F1346" s="3" t="s">
        <v>8883</v>
      </c>
      <c r="G1346" s="3" t="s">
        <v>8883</v>
      </c>
      <c r="H1346" s="4">
        <v>0</v>
      </c>
      <c r="I1346" s="4">
        <v>0</v>
      </c>
      <c r="J1346" s="6">
        <v>43323</v>
      </c>
      <c r="K1346" s="7">
        <v>4.8654388636350597E-2</v>
      </c>
      <c r="L1346" s="7">
        <v>684</v>
      </c>
      <c r="M1346" s="7">
        <v>2051974.4820901849</v>
      </c>
      <c r="N1346" s="9">
        <v>43344</v>
      </c>
      <c r="O1346" s="10">
        <v>9.9122107028961196E-2</v>
      </c>
      <c r="P1346" s="10">
        <v>1594</v>
      </c>
      <c r="Q1346" s="10">
        <v>4180425.2388134948</v>
      </c>
      <c r="R1346" s="10">
        <v>2.0372696031556998</v>
      </c>
      <c r="S1346" s="18">
        <v>2.0372696031556998</v>
      </c>
      <c r="U1346" s="14"/>
      <c r="V1346" s="14">
        <v>4319</v>
      </c>
      <c r="W1346" s="14"/>
      <c r="X1346" s="14"/>
      <c r="Y1346" s="19">
        <f t="shared" si="41"/>
        <v>0</v>
      </c>
    </row>
    <row r="1347" spans="1:25">
      <c r="A1347">
        <v>2855</v>
      </c>
      <c r="B1347" t="s">
        <v>2651</v>
      </c>
      <c r="C1347" t="s">
        <v>2652</v>
      </c>
      <c r="D1347" t="str">
        <f t="shared" si="42"/>
        <v>CashBet Coin CBC</v>
      </c>
      <c r="E1347" s="3" t="s">
        <v>8889</v>
      </c>
      <c r="F1347" s="3" t="s">
        <v>8883</v>
      </c>
      <c r="G1347" s="3" t="s">
        <v>8883</v>
      </c>
      <c r="H1347" s="4">
        <v>803</v>
      </c>
      <c r="I1347" s="4">
        <v>748817.81018586201</v>
      </c>
      <c r="J1347" s="6">
        <v>43903</v>
      </c>
      <c r="K1347" s="7">
        <v>3.3703539434999999E-3</v>
      </c>
      <c r="L1347" s="7">
        <v>1034</v>
      </c>
      <c r="M1347" s="7">
        <v>748817.81018586201</v>
      </c>
      <c r="N1347" s="9">
        <v>44247</v>
      </c>
      <c r="O1347" s="10">
        <v>0.18499203</v>
      </c>
      <c r="P1347" s="10">
        <v>979</v>
      </c>
      <c r="Q1347" s="10">
        <v>26379459.27</v>
      </c>
      <c r="R1347" s="10">
        <v>54.888012683882089</v>
      </c>
      <c r="S1347" s="18">
        <v>54.888012683882089</v>
      </c>
      <c r="T1347" s="13">
        <v>44686</v>
      </c>
      <c r="U1347" s="14">
        <v>2.664821182331983E-2</v>
      </c>
      <c r="V1347" s="14">
        <v>794</v>
      </c>
      <c r="W1347" s="14">
        <v>4404187.5199999996</v>
      </c>
      <c r="X1347" s="14">
        <v>85.594940591051497</v>
      </c>
      <c r="Y1347" s="19">
        <f t="shared" ref="Y1347:Y1410" si="43">X1347/-100</f>
        <v>-0.85594940591051494</v>
      </c>
    </row>
    <row r="1348" spans="1:25">
      <c r="A1348">
        <v>2856</v>
      </c>
      <c r="B1348" t="s">
        <v>2653</v>
      </c>
      <c r="C1348" t="s">
        <v>2654</v>
      </c>
      <c r="D1348" t="str">
        <f t="shared" si="42"/>
        <v>CEEK VR CEEK</v>
      </c>
      <c r="E1348" s="3" t="s">
        <v>8893</v>
      </c>
      <c r="F1348" s="3" t="s">
        <v>8892</v>
      </c>
      <c r="G1348" s="3" t="s">
        <v>8888</v>
      </c>
      <c r="H1348" s="4">
        <v>826</v>
      </c>
      <c r="I1348" s="4">
        <v>676946.64396099502</v>
      </c>
      <c r="J1348" s="6">
        <v>43903</v>
      </c>
      <c r="K1348" s="7">
        <v>9.4804368633600005E-4</v>
      </c>
      <c r="L1348" s="7">
        <v>1061</v>
      </c>
      <c r="M1348" s="7">
        <v>676946.64396099502</v>
      </c>
      <c r="N1348" s="9">
        <v>44529</v>
      </c>
      <c r="O1348" s="10">
        <v>1.1969202729467929</v>
      </c>
      <c r="P1348" s="10">
        <v>176</v>
      </c>
      <c r="Q1348" s="10">
        <v>846007443.76999998</v>
      </c>
      <c r="R1348" s="10">
        <v>1262.515947522051</v>
      </c>
      <c r="S1348" s="18">
        <v>1262.515947522051</v>
      </c>
      <c r="T1348" s="13">
        <v>44583</v>
      </c>
      <c r="U1348" s="14">
        <v>0.2663034536395929</v>
      </c>
      <c r="V1348" s="14">
        <v>160</v>
      </c>
      <c r="W1348" s="14">
        <v>221862808.03999999</v>
      </c>
      <c r="X1348" s="14">
        <v>77.750944682058105</v>
      </c>
      <c r="Y1348" s="19">
        <f t="shared" si="43"/>
        <v>-0.7775094468205811</v>
      </c>
    </row>
    <row r="1349" spans="1:25">
      <c r="A1349">
        <v>2857</v>
      </c>
      <c r="B1349" t="s">
        <v>2655</v>
      </c>
      <c r="C1349" t="s">
        <v>2656</v>
      </c>
      <c r="D1349" t="str">
        <f t="shared" si="42"/>
        <v>SalPay SAL</v>
      </c>
      <c r="E1349" s="3" t="s">
        <v>8888</v>
      </c>
      <c r="F1349" s="3" t="s">
        <v>8883</v>
      </c>
      <c r="G1349" s="3" t="s">
        <v>8883</v>
      </c>
      <c r="H1349" s="4">
        <v>2220</v>
      </c>
      <c r="I1349" s="4">
        <v>0</v>
      </c>
      <c r="J1349" s="6">
        <v>43448</v>
      </c>
      <c r="K1349" s="7">
        <v>7.5984348143900001E-3</v>
      </c>
      <c r="L1349" s="7">
        <v>3000</v>
      </c>
      <c r="M1349" s="7">
        <v>0</v>
      </c>
      <c r="N1349" s="9">
        <v>43608</v>
      </c>
      <c r="O1349" s="10">
        <v>6.2125801909600001E-2</v>
      </c>
      <c r="P1349" s="10">
        <v>2808</v>
      </c>
      <c r="Q1349" s="10">
        <v>0</v>
      </c>
      <c r="R1349" s="10">
        <v>8.1761314569607766</v>
      </c>
      <c r="S1349" s="18">
        <v>8.1761314569607766</v>
      </c>
      <c r="T1349" s="13">
        <v>43922</v>
      </c>
      <c r="U1349" s="14">
        <v>4.8377358868699998E-4</v>
      </c>
      <c r="V1349" s="14">
        <v>2686</v>
      </c>
      <c r="W1349" s="14">
        <v>0</v>
      </c>
      <c r="X1349" s="14">
        <v>99.221300049549541</v>
      </c>
      <c r="Y1349" s="19">
        <f t="shared" si="43"/>
        <v>-0.99221300049549543</v>
      </c>
    </row>
    <row r="1350" spans="1:25">
      <c r="A1350">
        <v>2858</v>
      </c>
      <c r="B1350" t="s">
        <v>2657</v>
      </c>
      <c r="C1350" t="s">
        <v>2658</v>
      </c>
      <c r="D1350" t="str">
        <f t="shared" si="42"/>
        <v>Couchain COU</v>
      </c>
      <c r="E1350" s="3" t="s">
        <v>8887</v>
      </c>
      <c r="F1350" s="3" t="s">
        <v>8883</v>
      </c>
      <c r="G1350" s="3" t="s">
        <v>8883</v>
      </c>
      <c r="H1350" s="4">
        <v>1244</v>
      </c>
      <c r="I1350" s="4">
        <v>4005.5346410871998</v>
      </c>
      <c r="J1350" s="6">
        <v>43918</v>
      </c>
      <c r="K1350" s="8">
        <v>2.2276892098E-7</v>
      </c>
      <c r="L1350" s="7">
        <v>2102</v>
      </c>
      <c r="M1350" s="7">
        <v>2160.8585335060002</v>
      </c>
      <c r="N1350" s="9">
        <v>44182</v>
      </c>
      <c r="O1350" s="10">
        <v>2.2801039285999999E-4</v>
      </c>
      <c r="P1350" s="10">
        <v>1615</v>
      </c>
      <c r="Q1350" s="10">
        <v>3944352.9261371042</v>
      </c>
      <c r="R1350" s="10">
        <v>1023.528739363381</v>
      </c>
      <c r="S1350" s="18">
        <v>1023.528739363381</v>
      </c>
      <c r="T1350" s="13">
        <v>44231</v>
      </c>
      <c r="U1350" s="16">
        <v>1.5948502540000001E-5</v>
      </c>
      <c r="V1350" s="14">
        <v>1484</v>
      </c>
      <c r="W1350" s="16">
        <v>291714.13970165269</v>
      </c>
      <c r="X1350" s="16">
        <v>93.005361580253719</v>
      </c>
      <c r="Y1350" s="19">
        <f t="shared" si="43"/>
        <v>-0.9300536158025372</v>
      </c>
    </row>
    <row r="1351" spans="1:25">
      <c r="A1351">
        <v>2859</v>
      </c>
      <c r="B1351" t="s">
        <v>2659</v>
      </c>
      <c r="C1351" t="s">
        <v>2660</v>
      </c>
      <c r="D1351" t="str">
        <f t="shared" si="42"/>
        <v>XMax XMX</v>
      </c>
      <c r="E1351" s="3" t="s">
        <v>8881</v>
      </c>
      <c r="F1351" s="3" t="s">
        <v>8883</v>
      </c>
      <c r="G1351" s="3" t="s">
        <v>8883</v>
      </c>
      <c r="H1351" s="4">
        <v>251</v>
      </c>
      <c r="I1351" s="4">
        <v>9442526.6865659896</v>
      </c>
      <c r="J1351" s="6">
        <v>43526</v>
      </c>
      <c r="K1351" s="7">
        <v>1.2436338480500001E-4</v>
      </c>
      <c r="L1351" s="7">
        <v>796</v>
      </c>
      <c r="M1351" s="7">
        <v>1522405.5536096001</v>
      </c>
      <c r="N1351" s="9">
        <v>43643</v>
      </c>
      <c r="O1351" s="10">
        <v>6.3666736003500004E-3</v>
      </c>
      <c r="P1351" s="10">
        <v>552</v>
      </c>
      <c r="Q1351" s="10">
        <v>112145112.36682899</v>
      </c>
      <c r="R1351" s="10">
        <v>51.194116422071112</v>
      </c>
      <c r="S1351" s="18">
        <v>51.194116422071112</v>
      </c>
      <c r="T1351" s="13">
        <v>44676</v>
      </c>
      <c r="U1351" s="16">
        <v>3.3670144733393003E-5</v>
      </c>
      <c r="V1351" s="14">
        <v>1234</v>
      </c>
      <c r="W1351" s="16">
        <v>707983.28</v>
      </c>
      <c r="X1351" s="16">
        <v>99.471150135110705</v>
      </c>
      <c r="Y1351" s="19">
        <f t="shared" si="43"/>
        <v>-0.99471150135110709</v>
      </c>
    </row>
    <row r="1352" spans="1:25">
      <c r="A1352">
        <v>2861</v>
      </c>
      <c r="B1352" t="s">
        <v>2661</v>
      </c>
      <c r="C1352" t="s">
        <v>2662</v>
      </c>
      <c r="D1352" t="str">
        <f t="shared" si="42"/>
        <v>GoChain GO</v>
      </c>
      <c r="E1352" s="3" t="s">
        <v>8885</v>
      </c>
      <c r="F1352" s="3" t="s">
        <v>8883</v>
      </c>
      <c r="G1352" s="3" t="s">
        <v>8883</v>
      </c>
      <c r="H1352" s="4">
        <v>340</v>
      </c>
      <c r="I1352" s="4">
        <v>5425529.5319238203</v>
      </c>
      <c r="J1352" s="6">
        <v>43326</v>
      </c>
      <c r="K1352" s="7">
        <v>2.0613900000000001E-2</v>
      </c>
      <c r="L1352" s="7">
        <v>270</v>
      </c>
      <c r="M1352" s="7">
        <v>11197054.6599</v>
      </c>
      <c r="N1352" s="9">
        <v>43401</v>
      </c>
      <c r="O1352" s="10">
        <v>9.9323599999999998E-2</v>
      </c>
      <c r="P1352" s="10">
        <v>808</v>
      </c>
      <c r="Q1352" s="10">
        <v>45636220.8873</v>
      </c>
      <c r="R1352" s="10">
        <v>4.8182828091724517</v>
      </c>
      <c r="S1352" s="18">
        <v>4.8182828091724517</v>
      </c>
      <c r="T1352" s="13">
        <v>43903</v>
      </c>
      <c r="U1352" s="14">
        <v>3.9935946346200003E-3</v>
      </c>
      <c r="V1352" s="14">
        <v>747</v>
      </c>
      <c r="W1352" s="14">
        <v>5425529.5319238203</v>
      </c>
      <c r="X1352" s="14">
        <v>95.979208733251724</v>
      </c>
      <c r="Y1352" s="19">
        <f t="shared" si="43"/>
        <v>-0.9597920873325172</v>
      </c>
    </row>
    <row r="1353" spans="1:25">
      <c r="A1353">
        <v>2862</v>
      </c>
      <c r="B1353" t="s">
        <v>2663</v>
      </c>
      <c r="C1353" t="s">
        <v>2664</v>
      </c>
      <c r="D1353" t="str">
        <f t="shared" si="42"/>
        <v>Smartshare SSP</v>
      </c>
      <c r="E1353" s="3" t="s">
        <v>8887</v>
      </c>
      <c r="F1353" s="3" t="s">
        <v>8883</v>
      </c>
      <c r="G1353" s="3" t="s">
        <v>8883</v>
      </c>
      <c r="H1353" s="4">
        <v>933</v>
      </c>
      <c r="I1353" s="4">
        <v>385703.32112513803</v>
      </c>
      <c r="J1353" s="6">
        <v>43429</v>
      </c>
      <c r="K1353" s="7">
        <v>2.5913500000000002E-4</v>
      </c>
      <c r="L1353" s="7">
        <v>793</v>
      </c>
      <c r="M1353" s="7">
        <v>1533064.3146710999</v>
      </c>
      <c r="N1353" s="9">
        <v>43615</v>
      </c>
      <c r="O1353" s="10">
        <v>2.53777297106E-3</v>
      </c>
      <c r="P1353" s="10">
        <v>1675</v>
      </c>
      <c r="Q1353" s="10">
        <v>3173326.096841</v>
      </c>
      <c r="R1353" s="10">
        <v>9.7932466515908683</v>
      </c>
      <c r="S1353" s="18">
        <v>9.7932466515908683</v>
      </c>
      <c r="T1353" s="13">
        <v>44620</v>
      </c>
      <c r="U1353" s="16">
        <v>1.0211831531131001E-5</v>
      </c>
      <c r="V1353" s="14">
        <v>1501</v>
      </c>
      <c r="W1353" s="16">
        <v>278182.87</v>
      </c>
      <c r="X1353" s="16">
        <v>99.597606576806371</v>
      </c>
      <c r="Y1353" s="19">
        <f t="shared" si="43"/>
        <v>-0.99597606576806375</v>
      </c>
    </row>
    <row r="1354" spans="1:25">
      <c r="A1354">
        <v>2863</v>
      </c>
      <c r="B1354" t="s">
        <v>1712</v>
      </c>
      <c r="C1354" t="s">
        <v>1712</v>
      </c>
      <c r="D1354" t="str">
        <f t="shared" si="42"/>
        <v>HOLD HOLD</v>
      </c>
      <c r="E1354" s="3" t="s">
        <v>8887</v>
      </c>
      <c r="F1354" s="3" t="s">
        <v>8883</v>
      </c>
      <c r="G1354" s="3" t="s">
        <v>8883</v>
      </c>
      <c r="H1354" s="4">
        <v>1428</v>
      </c>
      <c r="I1354" s="4">
        <v>233778.966368066</v>
      </c>
      <c r="J1354" s="6">
        <v>43924</v>
      </c>
      <c r="K1354" s="8">
        <v>3.1256087332999997E-5</v>
      </c>
      <c r="L1354" s="7">
        <v>1914</v>
      </c>
      <c r="M1354" s="7">
        <v>22029.956256450449</v>
      </c>
      <c r="N1354" s="9">
        <v>44246</v>
      </c>
      <c r="O1354" s="10">
        <v>1.0310473627179999E-2</v>
      </c>
      <c r="P1354" s="10">
        <v>1411</v>
      </c>
      <c r="Q1354" s="10">
        <v>7267041.4748377344</v>
      </c>
      <c r="R1354" s="10">
        <v>329.87089898146849</v>
      </c>
      <c r="S1354" s="18">
        <v>329.87089898146849</v>
      </c>
      <c r="T1354" s="13">
        <v>44255</v>
      </c>
      <c r="U1354" s="14">
        <v>7.4396734595700001E-3</v>
      </c>
      <c r="V1354" s="14">
        <v>755</v>
      </c>
      <c r="W1354" s="14">
        <v>5243640.3549321517</v>
      </c>
      <c r="X1354" s="14">
        <v>27.843533395421591</v>
      </c>
      <c r="Y1354" s="19">
        <f t="shared" si="43"/>
        <v>-0.27843533395421594</v>
      </c>
    </row>
    <row r="1355" spans="1:25">
      <c r="A1355">
        <v>2865</v>
      </c>
      <c r="B1355" t="s">
        <v>2665</v>
      </c>
      <c r="C1355" t="s">
        <v>2666</v>
      </c>
      <c r="D1355" t="str">
        <f t="shared" si="42"/>
        <v>Trittium TRTT</v>
      </c>
      <c r="E1355" s="3" t="s">
        <v>8888</v>
      </c>
      <c r="F1355" s="3" t="s">
        <v>8883</v>
      </c>
      <c r="G1355" s="3" t="s">
        <v>8883</v>
      </c>
      <c r="H1355" s="4">
        <v>1453</v>
      </c>
      <c r="I1355" s="4">
        <v>175752.418351598</v>
      </c>
      <c r="J1355" s="6">
        <v>44126</v>
      </c>
      <c r="K1355" s="7">
        <v>7.4536999999999997E-4</v>
      </c>
      <c r="L1355" s="7">
        <v>1387</v>
      </c>
      <c r="M1355" s="7">
        <v>224135.54157785</v>
      </c>
      <c r="N1355" s="9">
        <v>44427</v>
      </c>
      <c r="O1355" s="10">
        <v>0.25595521999999998</v>
      </c>
      <c r="P1355" s="10">
        <v>1087</v>
      </c>
      <c r="Q1355" s="10">
        <v>18621607.329999998</v>
      </c>
      <c r="R1355" s="10">
        <v>343.39350926385549</v>
      </c>
      <c r="S1355" s="18">
        <v>343.39350926385549</v>
      </c>
      <c r="T1355" s="13">
        <v>44676</v>
      </c>
      <c r="U1355" s="14">
        <v>6.1621960750229002E-3</v>
      </c>
      <c r="V1355" s="14">
        <v>1145</v>
      </c>
      <c r="W1355" s="14">
        <v>1041000.55</v>
      </c>
      <c r="X1355" s="14">
        <v>97.592471028712396</v>
      </c>
      <c r="Y1355" s="19">
        <f t="shared" si="43"/>
        <v>-0.97592471028712391</v>
      </c>
    </row>
    <row r="1356" spans="1:25">
      <c r="A1356">
        <v>2866</v>
      </c>
      <c r="B1356" t="s">
        <v>2667</v>
      </c>
      <c r="C1356" t="s">
        <v>2668</v>
      </c>
      <c r="D1356" t="str">
        <f t="shared" si="42"/>
        <v>Sentinel Protocol UPP</v>
      </c>
      <c r="E1356" s="3" t="s">
        <v>1772</v>
      </c>
      <c r="F1356" s="3" t="s">
        <v>8883</v>
      </c>
      <c r="G1356" s="3" t="s">
        <v>8883</v>
      </c>
      <c r="H1356" s="4">
        <v>410</v>
      </c>
      <c r="I1356" s="4">
        <v>3919879.4740329902</v>
      </c>
      <c r="J1356" s="6">
        <v>44157</v>
      </c>
      <c r="K1356" s="7">
        <v>2.70857E-3</v>
      </c>
      <c r="L1356" s="7">
        <v>361</v>
      </c>
      <c r="M1356" s="7">
        <v>7233405.1657292396</v>
      </c>
      <c r="N1356" s="9">
        <v>44289</v>
      </c>
      <c r="O1356" s="10">
        <v>0.41768892000000002</v>
      </c>
      <c r="P1356" s="10">
        <v>474</v>
      </c>
      <c r="Q1356" s="10">
        <v>143324848.24000001</v>
      </c>
      <c r="R1356" s="10">
        <v>154.2101256382519</v>
      </c>
      <c r="S1356" s="18">
        <v>154.2101256382519</v>
      </c>
      <c r="T1356" s="13">
        <v>44362</v>
      </c>
      <c r="U1356" s="14">
        <v>3.5798339999999998E-2</v>
      </c>
      <c r="V1356" s="14">
        <v>393</v>
      </c>
      <c r="W1356" s="14">
        <v>38901025.68</v>
      </c>
      <c r="X1356" s="14">
        <v>91.429425516003633</v>
      </c>
      <c r="Y1356" s="19">
        <f t="shared" si="43"/>
        <v>-0.91429425516003637</v>
      </c>
    </row>
    <row r="1357" spans="1:25">
      <c r="A1357">
        <v>2867</v>
      </c>
      <c r="B1357" t="s">
        <v>2669</v>
      </c>
      <c r="C1357" t="s">
        <v>2670</v>
      </c>
      <c r="D1357" t="str">
        <f t="shared" si="42"/>
        <v>Bittwatt BWT</v>
      </c>
      <c r="E1357" s="3" t="s">
        <v>8901</v>
      </c>
      <c r="F1357" s="3" t="s">
        <v>8883</v>
      </c>
      <c r="G1357" s="3" t="s">
        <v>8883</v>
      </c>
      <c r="H1357" s="4">
        <v>1431</v>
      </c>
      <c r="I1357" s="4">
        <v>229745.54975135921</v>
      </c>
      <c r="J1357" s="6">
        <v>43323</v>
      </c>
      <c r="K1357" s="7">
        <v>1.42687596380711E-2</v>
      </c>
      <c r="L1357" s="7">
        <v>2713</v>
      </c>
      <c r="M1357" s="7">
        <v>0</v>
      </c>
      <c r="N1357" s="9">
        <v>43365</v>
      </c>
      <c r="O1357" s="10">
        <v>4.9432549625635099E-2</v>
      </c>
      <c r="P1357" s="10">
        <v>1163</v>
      </c>
      <c r="Q1357" s="10">
        <v>14728731.08786572</v>
      </c>
      <c r="R1357" s="10">
        <v>3.4643900997352262</v>
      </c>
      <c r="S1357" s="18">
        <v>3.4643900997352262</v>
      </c>
      <c r="T1357" s="13">
        <v>44101</v>
      </c>
      <c r="U1357" s="14">
        <v>2.1550256562000001E-4</v>
      </c>
      <c r="V1357" s="14">
        <v>1842</v>
      </c>
      <c r="W1357" s="14">
        <v>66160.76346121743</v>
      </c>
      <c r="X1357" s="14">
        <v>99.564047237595361</v>
      </c>
      <c r="Y1357" s="19">
        <f t="shared" si="43"/>
        <v>-0.99564047237595366</v>
      </c>
    </row>
    <row r="1358" spans="1:25">
      <c r="A1358">
        <v>2868</v>
      </c>
      <c r="B1358" t="s">
        <v>2671</v>
      </c>
      <c r="C1358" t="s">
        <v>2672</v>
      </c>
      <c r="D1358" t="str">
        <f t="shared" si="42"/>
        <v>Constellation DAG</v>
      </c>
      <c r="E1358" s="3" t="s">
        <v>8890</v>
      </c>
      <c r="F1358" s="3" t="s">
        <v>8883</v>
      </c>
      <c r="G1358" s="3" t="s">
        <v>8883</v>
      </c>
      <c r="H1358" s="4">
        <v>279</v>
      </c>
      <c r="I1358" s="4">
        <v>7956357.0934869098</v>
      </c>
      <c r="J1358" s="6">
        <v>43545</v>
      </c>
      <c r="K1358" s="7">
        <v>8.9677529938599998E-4</v>
      </c>
      <c r="L1358" s="7">
        <v>859</v>
      </c>
      <c r="M1358" s="7">
        <v>1291800.7328474</v>
      </c>
      <c r="N1358" s="9">
        <v>44434</v>
      </c>
      <c r="O1358" s="10">
        <v>0.46243835</v>
      </c>
      <c r="P1358" s="10">
        <v>237</v>
      </c>
      <c r="Q1358" s="10">
        <v>521062037.92000002</v>
      </c>
      <c r="R1358" s="10">
        <v>515.66802778424005</v>
      </c>
      <c r="S1358" s="18">
        <v>515.66802778424005</v>
      </c>
      <c r="T1358" s="13">
        <v>44616</v>
      </c>
      <c r="U1358" s="14">
        <v>0.1100100739502592</v>
      </c>
      <c r="V1358" s="14">
        <v>185</v>
      </c>
      <c r="W1358" s="14">
        <v>168315359.91999999</v>
      </c>
      <c r="X1358" s="14">
        <v>76.21086703767989</v>
      </c>
      <c r="Y1358" s="19">
        <f t="shared" si="43"/>
        <v>-0.76210867037679886</v>
      </c>
    </row>
    <row r="1359" spans="1:25">
      <c r="A1359">
        <v>2870</v>
      </c>
      <c r="B1359" t="s">
        <v>2673</v>
      </c>
      <c r="C1359" t="s">
        <v>2674</v>
      </c>
      <c r="D1359" t="str">
        <f t="shared" si="42"/>
        <v>FantasyGold FGC</v>
      </c>
      <c r="E1359" s="3" t="s">
        <v>3686</v>
      </c>
      <c r="F1359" s="3" t="s">
        <v>8883</v>
      </c>
      <c r="G1359" s="3" t="s">
        <v>8883</v>
      </c>
      <c r="H1359" s="4">
        <v>0</v>
      </c>
      <c r="I1359" s="4">
        <v>0</v>
      </c>
      <c r="J1359" s="6">
        <v>43321</v>
      </c>
      <c r="K1359" s="7">
        <v>4.5721600000000001E-2</v>
      </c>
      <c r="L1359" s="7">
        <v>1135</v>
      </c>
      <c r="M1359" s="7">
        <v>523765.53714500001</v>
      </c>
      <c r="N1359" s="9">
        <v>43325</v>
      </c>
      <c r="O1359" s="10">
        <v>0.111433</v>
      </c>
      <c r="P1359" s="10">
        <v>2108</v>
      </c>
      <c r="Q1359" s="10">
        <v>642037.87388900004</v>
      </c>
      <c r="R1359" s="10">
        <v>2.4372069218924972</v>
      </c>
      <c r="S1359" s="18">
        <v>2.4372069218924972</v>
      </c>
      <c r="T1359" s="13">
        <v>44335</v>
      </c>
      <c r="U1359" s="14">
        <v>0</v>
      </c>
      <c r="V1359" s="14">
        <v>2563</v>
      </c>
      <c r="W1359" s="14">
        <v>0</v>
      </c>
      <c r="X1359" s="14">
        <v>100</v>
      </c>
      <c r="Y1359" s="19">
        <f t="shared" si="43"/>
        <v>-1</v>
      </c>
    </row>
    <row r="1360" spans="1:25">
      <c r="A1360">
        <v>2871</v>
      </c>
      <c r="B1360" t="s">
        <v>2675</v>
      </c>
      <c r="C1360" t="s">
        <v>2676</v>
      </c>
      <c r="D1360" t="str">
        <f t="shared" si="42"/>
        <v>Ubique Chain Of Things UCT</v>
      </c>
      <c r="E1360" s="3" t="s">
        <v>8887</v>
      </c>
      <c r="F1360" s="3" t="s">
        <v>8883</v>
      </c>
      <c r="G1360" s="3" t="s">
        <v>8883</v>
      </c>
      <c r="H1360" s="4">
        <v>2203</v>
      </c>
      <c r="I1360" s="4">
        <v>0</v>
      </c>
      <c r="J1360" s="6">
        <v>43832</v>
      </c>
      <c r="K1360" s="7">
        <v>3.9351223755300004E-3</v>
      </c>
      <c r="L1360" s="7">
        <v>3001</v>
      </c>
      <c r="M1360" s="7">
        <v>0</v>
      </c>
      <c r="N1360" s="9">
        <v>44034</v>
      </c>
      <c r="O1360" s="10">
        <v>3.76758504386E-2</v>
      </c>
      <c r="P1360" s="10">
        <v>2809</v>
      </c>
      <c r="Q1360" s="10">
        <v>0</v>
      </c>
      <c r="R1360" s="10">
        <v>9.5742512794219383</v>
      </c>
      <c r="S1360" s="18">
        <v>9.5742512794219383</v>
      </c>
      <c r="T1360" s="13">
        <v>44157</v>
      </c>
      <c r="U1360" s="14">
        <v>7.9936210988999995E-4</v>
      </c>
      <c r="V1360" s="14">
        <v>2687</v>
      </c>
      <c r="W1360" s="14">
        <v>0</v>
      </c>
      <c r="X1360" s="14">
        <v>97.878317010540457</v>
      </c>
      <c r="Y1360" s="19">
        <f t="shared" si="43"/>
        <v>-0.97878317010540461</v>
      </c>
    </row>
    <row r="1361" spans="1:25">
      <c r="A1361">
        <v>2873</v>
      </c>
      <c r="B1361" t="s">
        <v>2677</v>
      </c>
      <c r="C1361" t="s">
        <v>2678</v>
      </c>
      <c r="D1361" t="str">
        <f t="shared" si="42"/>
        <v>Metronome MET</v>
      </c>
      <c r="E1361" s="3" t="s">
        <v>8894</v>
      </c>
      <c r="F1361" s="3" t="s">
        <v>8883</v>
      </c>
      <c r="G1361" s="3" t="s">
        <v>8883</v>
      </c>
      <c r="H1361" s="4">
        <v>442</v>
      </c>
      <c r="I1361" s="4">
        <v>3382917.7311573201</v>
      </c>
      <c r="J1361" s="6">
        <v>43903</v>
      </c>
      <c r="K1361" s="7">
        <v>0.20257012332900001</v>
      </c>
      <c r="L1361" s="7">
        <v>552</v>
      </c>
      <c r="M1361" s="7">
        <v>3382917.7311573201</v>
      </c>
      <c r="N1361" s="9">
        <v>44523</v>
      </c>
      <c r="O1361" s="10">
        <v>10.35939151611611</v>
      </c>
      <c r="P1361" s="10">
        <v>686</v>
      </c>
      <c r="Q1361" s="10">
        <v>69534139.620000005</v>
      </c>
      <c r="R1361" s="10">
        <v>51.13977987410869</v>
      </c>
      <c r="S1361" s="18">
        <v>51.13977987410869</v>
      </c>
      <c r="T1361" s="13">
        <v>44627</v>
      </c>
      <c r="U1361" s="14">
        <v>1.89456385473404</v>
      </c>
      <c r="V1361" s="14">
        <v>455</v>
      </c>
      <c r="W1361" s="14">
        <v>26291333.59</v>
      </c>
      <c r="X1361" s="14">
        <v>81.711629956386275</v>
      </c>
      <c r="Y1361" s="19">
        <f t="shared" si="43"/>
        <v>-0.81711629956386278</v>
      </c>
    </row>
    <row r="1362" spans="1:25">
      <c r="A1362">
        <v>2874</v>
      </c>
      <c r="B1362" t="s">
        <v>2679</v>
      </c>
      <c r="C1362" t="s">
        <v>2680</v>
      </c>
      <c r="D1362" t="str">
        <f t="shared" si="42"/>
        <v>Aurora AOA</v>
      </c>
      <c r="E1362" s="3" t="s">
        <v>8894</v>
      </c>
      <c r="F1362" s="3" t="s">
        <v>8883</v>
      </c>
      <c r="G1362" s="3" t="s">
        <v>8883</v>
      </c>
      <c r="H1362" s="4">
        <v>317</v>
      </c>
      <c r="I1362" s="4">
        <v>6229242.3694690298</v>
      </c>
      <c r="J1362" s="6">
        <v>43514</v>
      </c>
      <c r="K1362" s="7">
        <v>4.1474132488100003E-3</v>
      </c>
      <c r="L1362" s="7">
        <v>109</v>
      </c>
      <c r="M1362" s="7">
        <v>40212479.394237898</v>
      </c>
      <c r="N1362" s="9">
        <v>43629</v>
      </c>
      <c r="O1362" s="10">
        <v>5.9475715966099997E-2</v>
      </c>
      <c r="P1362" s="10">
        <v>438</v>
      </c>
      <c r="Q1362" s="10">
        <v>176212307.787395</v>
      </c>
      <c r="R1362" s="10">
        <v>14.340436411337871</v>
      </c>
      <c r="S1362" s="18">
        <v>14.340436411337871</v>
      </c>
      <c r="T1362" s="13">
        <v>44510</v>
      </c>
      <c r="U1362" s="14">
        <v>1.7041951991131601E-4</v>
      </c>
      <c r="V1362" s="14">
        <v>434</v>
      </c>
      <c r="W1362" s="14">
        <v>29886151.829999998</v>
      </c>
      <c r="X1362" s="14">
        <v>99.713463693302245</v>
      </c>
      <c r="Y1362" s="19">
        <f t="shared" si="43"/>
        <v>-0.9971346369330224</v>
      </c>
    </row>
    <row r="1363" spans="1:25">
      <c r="A1363">
        <v>2875</v>
      </c>
      <c r="B1363" t="s">
        <v>2681</v>
      </c>
      <c r="C1363" t="s">
        <v>2682</v>
      </c>
      <c r="D1363" t="str">
        <f t="shared" si="42"/>
        <v>ALAX ALX</v>
      </c>
      <c r="E1363" s="3" t="s">
        <v>8892</v>
      </c>
      <c r="F1363" s="3" t="s">
        <v>8883</v>
      </c>
      <c r="G1363" s="3" t="s">
        <v>8883</v>
      </c>
      <c r="H1363" s="4">
        <v>1753</v>
      </c>
      <c r="I1363" s="4">
        <v>24754.905858715119</v>
      </c>
      <c r="J1363" s="6">
        <v>43326</v>
      </c>
      <c r="K1363" s="7">
        <v>8.5740704089403205E-3</v>
      </c>
      <c r="L1363" s="7">
        <v>600</v>
      </c>
      <c r="M1363" s="7">
        <v>2870660.004808526</v>
      </c>
      <c r="N1363" s="9">
        <v>43331</v>
      </c>
      <c r="O1363" s="10">
        <v>1.68609414249659E-2</v>
      </c>
      <c r="P1363" s="10">
        <v>1497</v>
      </c>
      <c r="Q1363" s="10">
        <v>5645576.3576750718</v>
      </c>
      <c r="R1363" s="10">
        <v>1.9665037281924731</v>
      </c>
      <c r="S1363" s="18">
        <v>1.9665037281924731</v>
      </c>
      <c r="T1363" s="13">
        <v>44120</v>
      </c>
      <c r="U1363" s="14">
        <v>1.3550473639E-4</v>
      </c>
      <c r="V1363" s="14">
        <v>2343</v>
      </c>
      <c r="W1363" s="14">
        <v>2812.764639411841</v>
      </c>
      <c r="X1363" s="14">
        <v>99.196339439330728</v>
      </c>
      <c r="Y1363" s="19">
        <f t="shared" si="43"/>
        <v>-0.99196339439330727</v>
      </c>
    </row>
    <row r="1364" spans="1:25">
      <c r="A1364">
        <v>2876</v>
      </c>
      <c r="B1364" t="s">
        <v>2683</v>
      </c>
      <c r="C1364" t="s">
        <v>2684</v>
      </c>
      <c r="D1364" t="str">
        <f t="shared" si="42"/>
        <v>Ternio TERN</v>
      </c>
      <c r="E1364" s="3" t="s">
        <v>8887</v>
      </c>
      <c r="F1364" s="3" t="s">
        <v>8883</v>
      </c>
      <c r="G1364" s="3" t="s">
        <v>8883</v>
      </c>
      <c r="H1364" s="4">
        <v>663</v>
      </c>
      <c r="I1364" s="4">
        <v>1353503.8241693701</v>
      </c>
      <c r="J1364" s="6">
        <v>43903</v>
      </c>
      <c r="K1364" s="7">
        <v>3.1317972262799999E-3</v>
      </c>
      <c r="L1364" s="7">
        <v>844</v>
      </c>
      <c r="M1364" s="7">
        <v>1353503.8241693701</v>
      </c>
      <c r="N1364" s="9">
        <v>44097</v>
      </c>
      <c r="O1364" s="10">
        <v>0.97211718999999996</v>
      </c>
      <c r="P1364" s="10">
        <v>484</v>
      </c>
      <c r="Q1364" s="10">
        <v>139761981.85452431</v>
      </c>
      <c r="R1364" s="10">
        <v>310.40234081652108</v>
      </c>
      <c r="S1364" s="18">
        <v>310.40234081652108</v>
      </c>
      <c r="T1364" s="13">
        <v>44442</v>
      </c>
      <c r="U1364" s="14">
        <v>7.7733999999999995E-4</v>
      </c>
      <c r="V1364" s="14">
        <v>2526</v>
      </c>
      <c r="W1364" s="14">
        <v>0</v>
      </c>
      <c r="X1364" s="14">
        <v>99.920036389851319</v>
      </c>
      <c r="Y1364" s="19">
        <f t="shared" si="43"/>
        <v>-0.99920036389851319</v>
      </c>
    </row>
    <row r="1365" spans="1:25">
      <c r="A1365">
        <v>2877</v>
      </c>
      <c r="B1365" t="s">
        <v>2685</v>
      </c>
      <c r="C1365" t="s">
        <v>2686</v>
      </c>
      <c r="D1365" t="str">
        <f t="shared" si="42"/>
        <v>Bodhi [ETH] BOE</v>
      </c>
      <c r="E1365" s="3" t="s">
        <v>8887</v>
      </c>
      <c r="F1365" s="3" t="s">
        <v>8883</v>
      </c>
      <c r="G1365" s="3" t="s">
        <v>8883</v>
      </c>
      <c r="H1365" s="4">
        <v>0</v>
      </c>
      <c r="I1365" s="4">
        <v>0</v>
      </c>
      <c r="J1365" s="6">
        <v>43500</v>
      </c>
      <c r="K1365" s="7">
        <v>1.57024351918E-2</v>
      </c>
      <c r="L1365" s="7">
        <v>1375</v>
      </c>
      <c r="M1365" s="7">
        <v>232672.22911724049</v>
      </c>
      <c r="N1365" s="9">
        <v>43611</v>
      </c>
      <c r="O1365" s="10">
        <v>0.12566338921799999</v>
      </c>
      <c r="P1365" s="10">
        <v>1838</v>
      </c>
      <c r="Q1365" s="10">
        <v>1862028.4389422659</v>
      </c>
      <c r="R1365" s="10">
        <v>8.0027962340276311</v>
      </c>
      <c r="S1365" s="18">
        <v>8.0027962340276311</v>
      </c>
      <c r="U1365" s="14"/>
      <c r="V1365" s="14">
        <v>4369</v>
      </c>
      <c r="W1365" s="14"/>
      <c r="X1365" s="14"/>
      <c r="Y1365" s="19">
        <f t="shared" si="43"/>
        <v>0</v>
      </c>
    </row>
    <row r="1366" spans="1:25">
      <c r="A1366">
        <v>2878</v>
      </c>
      <c r="B1366" t="s">
        <v>2687</v>
      </c>
      <c r="C1366" t="s">
        <v>587</v>
      </c>
      <c r="D1366" t="str">
        <f t="shared" si="42"/>
        <v>DigiFinexToken DFT</v>
      </c>
      <c r="E1366" s="3" t="s">
        <v>8898</v>
      </c>
      <c r="F1366" s="3" t="s">
        <v>8883</v>
      </c>
      <c r="G1366" s="3" t="s">
        <v>8883</v>
      </c>
      <c r="H1366" s="4">
        <v>2093</v>
      </c>
      <c r="I1366" s="4">
        <v>0</v>
      </c>
      <c r="J1366" s="6">
        <v>43431</v>
      </c>
      <c r="K1366" s="7">
        <v>0.101551929057</v>
      </c>
      <c r="L1366" s="7">
        <v>3002</v>
      </c>
      <c r="M1366" s="7">
        <v>0</v>
      </c>
      <c r="N1366" s="9">
        <v>43676</v>
      </c>
      <c r="O1366" s="10">
        <v>0.89739249414099997</v>
      </c>
      <c r="P1366" s="10">
        <v>2810</v>
      </c>
      <c r="Q1366" s="10">
        <v>0</v>
      </c>
      <c r="R1366" s="10">
        <v>8.8367843178764556</v>
      </c>
      <c r="S1366" s="18">
        <v>8.8367843178764556</v>
      </c>
      <c r="T1366" s="13">
        <v>44547</v>
      </c>
      <c r="U1366" s="14">
        <v>4.6487206238484693E-2</v>
      </c>
      <c r="V1366" s="14">
        <v>2688</v>
      </c>
      <c r="W1366" s="14">
        <v>0</v>
      </c>
      <c r="X1366" s="14">
        <v>94.819746483061124</v>
      </c>
      <c r="Y1366" s="19">
        <f t="shared" si="43"/>
        <v>-0.94819746483061129</v>
      </c>
    </row>
    <row r="1367" spans="1:25">
      <c r="A1367">
        <v>2882</v>
      </c>
      <c r="B1367" t="s">
        <v>2689</v>
      </c>
      <c r="C1367" t="s">
        <v>2690</v>
      </c>
      <c r="D1367" t="str">
        <f t="shared" si="42"/>
        <v>0Chain ZCN</v>
      </c>
      <c r="E1367" s="3" t="s">
        <v>8884</v>
      </c>
      <c r="F1367" s="3" t="s">
        <v>8883</v>
      </c>
      <c r="G1367" s="3" t="s">
        <v>8883</v>
      </c>
      <c r="H1367" s="4">
        <v>556</v>
      </c>
      <c r="I1367" s="4">
        <v>2075597.45464805</v>
      </c>
      <c r="J1367" s="6">
        <v>43856</v>
      </c>
      <c r="K1367" s="7">
        <v>1.6390015025099999E-2</v>
      </c>
      <c r="L1367" s="7">
        <v>1030</v>
      </c>
      <c r="M1367" s="7">
        <v>751138.67304101004</v>
      </c>
      <c r="N1367" s="9">
        <v>44307</v>
      </c>
      <c r="O1367" s="10">
        <v>2.6776436100000001</v>
      </c>
      <c r="P1367" s="10">
        <v>662</v>
      </c>
      <c r="Q1367" s="10">
        <v>74798317.689999998</v>
      </c>
      <c r="R1367" s="10">
        <v>163.37041826376631</v>
      </c>
      <c r="S1367" s="18">
        <v>163.37041826376631</v>
      </c>
      <c r="T1367" s="13">
        <v>44585</v>
      </c>
      <c r="U1367" s="14">
        <v>0.23398112539326171</v>
      </c>
      <c r="V1367" s="14">
        <v>559</v>
      </c>
      <c r="W1367" s="14">
        <v>13328630.310000001</v>
      </c>
      <c r="X1367" s="14">
        <v>91.261677823014637</v>
      </c>
      <c r="Y1367" s="19">
        <f t="shared" si="43"/>
        <v>-0.91261677823014642</v>
      </c>
    </row>
    <row r="1368" spans="1:25">
      <c r="A1368">
        <v>2883</v>
      </c>
      <c r="B1368" t="s">
        <v>2691</v>
      </c>
      <c r="C1368" t="s">
        <v>2691</v>
      </c>
      <c r="D1368" t="str">
        <f t="shared" si="42"/>
        <v>ZINC ZINC</v>
      </c>
      <c r="E1368" s="3" t="s">
        <v>8887</v>
      </c>
      <c r="F1368" s="3" t="s">
        <v>8883</v>
      </c>
      <c r="G1368" s="3" t="s">
        <v>8883</v>
      </c>
      <c r="H1368" s="4">
        <v>1827</v>
      </c>
      <c r="I1368" s="4">
        <v>13526.8293752463</v>
      </c>
      <c r="J1368" s="6">
        <v>43910</v>
      </c>
      <c r="K1368" s="7">
        <v>2.2076309526900002E-3</v>
      </c>
      <c r="L1368" s="7">
        <v>1984</v>
      </c>
      <c r="M1368" s="7">
        <v>13054.7176551266</v>
      </c>
      <c r="N1368" s="9">
        <v>44069</v>
      </c>
      <c r="O1368" s="10">
        <v>0.23065524173400001</v>
      </c>
      <c r="P1368" s="10">
        <v>2066</v>
      </c>
      <c r="Q1368" s="10">
        <v>749915.88787652401</v>
      </c>
      <c r="R1368" s="10">
        <v>104.4808877375752</v>
      </c>
      <c r="S1368" s="18">
        <v>104.4808877375752</v>
      </c>
      <c r="T1368" s="13">
        <v>44435</v>
      </c>
      <c r="U1368" s="14">
        <v>3.6148000000000002E-4</v>
      </c>
      <c r="V1368" s="14">
        <v>2301</v>
      </c>
      <c r="W1368" s="14">
        <v>4477.8599999999997</v>
      </c>
      <c r="X1368" s="14">
        <v>99.843281255053</v>
      </c>
      <c r="Y1368" s="19">
        <f t="shared" si="43"/>
        <v>-0.99843281255052996</v>
      </c>
    </row>
    <row r="1369" spans="1:25">
      <c r="A1369">
        <v>2884</v>
      </c>
      <c r="B1369" t="s">
        <v>2692</v>
      </c>
      <c r="C1369" t="s">
        <v>2693</v>
      </c>
      <c r="D1369" t="str">
        <f t="shared" si="42"/>
        <v>FSBT API Token FSBT</v>
      </c>
      <c r="E1369" s="3" t="s">
        <v>8887</v>
      </c>
      <c r="F1369" s="3" t="s">
        <v>8883</v>
      </c>
      <c r="G1369" s="3" t="s">
        <v>8883</v>
      </c>
      <c r="H1369" s="4">
        <v>1134</v>
      </c>
      <c r="I1369" s="4">
        <v>78660.651470373647</v>
      </c>
      <c r="J1369" s="6">
        <v>43320</v>
      </c>
      <c r="K1369" s="7">
        <v>0.29909753799438499</v>
      </c>
      <c r="L1369" s="7">
        <v>929</v>
      </c>
      <c r="M1369" s="7">
        <v>1049693.308307715</v>
      </c>
      <c r="N1369" s="9">
        <v>43321</v>
      </c>
      <c r="O1369" s="10">
        <v>0.38642343878745999</v>
      </c>
      <c r="P1369" s="10">
        <v>1929</v>
      </c>
      <c r="Q1369" s="10">
        <v>1356166.6223948251</v>
      </c>
      <c r="R1369" s="10">
        <v>1.2919646259164941</v>
      </c>
      <c r="S1369" s="18">
        <v>1.2919646259164941</v>
      </c>
      <c r="T1369" s="13">
        <v>44394</v>
      </c>
      <c r="U1369" s="14">
        <v>7.8220557438300007E-3</v>
      </c>
      <c r="V1369" s="14">
        <v>2026</v>
      </c>
      <c r="W1369" s="14">
        <v>27451.77919740156</v>
      </c>
      <c r="X1369" s="14">
        <v>97.975781239260627</v>
      </c>
      <c r="Y1369" s="19">
        <f t="shared" si="43"/>
        <v>-0.97975781239260629</v>
      </c>
    </row>
    <row r="1370" spans="1:25">
      <c r="A1370">
        <v>2885</v>
      </c>
      <c r="B1370" t="s">
        <v>2694</v>
      </c>
      <c r="C1370" t="s">
        <v>2695</v>
      </c>
      <c r="D1370" t="str">
        <f t="shared" si="42"/>
        <v>Egretia EGT</v>
      </c>
      <c r="E1370" s="3" t="s">
        <v>8887</v>
      </c>
      <c r="F1370" s="3" t="s">
        <v>8883</v>
      </c>
      <c r="G1370" s="3" t="s">
        <v>8883</v>
      </c>
      <c r="H1370" s="4">
        <v>481</v>
      </c>
      <c r="I1370" s="4">
        <v>2989963.9202597998</v>
      </c>
      <c r="J1370" s="6">
        <v>43525</v>
      </c>
      <c r="K1370" s="7">
        <v>2.7818713729900002E-4</v>
      </c>
      <c r="L1370" s="7">
        <v>902</v>
      </c>
      <c r="M1370" s="7">
        <v>1142699.7525083299</v>
      </c>
      <c r="N1370" s="9">
        <v>43656</v>
      </c>
      <c r="O1370" s="10">
        <v>9.5559085403600003E-2</v>
      </c>
      <c r="P1370" s="10">
        <v>285</v>
      </c>
      <c r="Q1370" s="10">
        <v>377043770.41223401</v>
      </c>
      <c r="R1370" s="10">
        <v>343.50648391370999</v>
      </c>
      <c r="S1370" s="18">
        <v>343.50648391370999</v>
      </c>
      <c r="T1370" s="13">
        <v>44682</v>
      </c>
      <c r="U1370" s="14">
        <v>4.8444128771290402E-4</v>
      </c>
      <c r="V1370" s="14">
        <v>954</v>
      </c>
      <c r="W1370" s="14">
        <v>2250662.46</v>
      </c>
      <c r="X1370" s="14">
        <v>99.493045286414343</v>
      </c>
      <c r="Y1370" s="19">
        <f t="shared" si="43"/>
        <v>-0.99493045286414339</v>
      </c>
    </row>
    <row r="1371" spans="1:25">
      <c r="A1371">
        <v>2886</v>
      </c>
      <c r="B1371" t="s">
        <v>2696</v>
      </c>
      <c r="C1371" t="s">
        <v>2697</v>
      </c>
      <c r="D1371" t="str">
        <f t="shared" si="42"/>
        <v>TaTaTu TTU</v>
      </c>
      <c r="E1371" s="3" t="s">
        <v>8887</v>
      </c>
      <c r="F1371" s="3" t="s">
        <v>8883</v>
      </c>
      <c r="G1371" s="3" t="s">
        <v>8883</v>
      </c>
      <c r="H1371" s="4">
        <v>0</v>
      </c>
      <c r="I1371" s="4">
        <v>0</v>
      </c>
      <c r="J1371" s="6">
        <v>43322</v>
      </c>
      <c r="K1371" s="7">
        <v>0.152087137103081</v>
      </c>
      <c r="L1371" s="7">
        <v>222</v>
      </c>
      <c r="M1371" s="7">
        <v>14711080.169492111</v>
      </c>
      <c r="N1371" s="9">
        <v>43329</v>
      </c>
      <c r="O1371" s="10">
        <v>0.86363947391509999</v>
      </c>
      <c r="P1371" s="10">
        <v>626</v>
      </c>
      <c r="Q1371" s="10">
        <v>83538093.886873782</v>
      </c>
      <c r="R1371" s="10">
        <v>5.678583280384494</v>
      </c>
      <c r="S1371" s="18">
        <v>5.678583280384494</v>
      </c>
      <c r="U1371" s="14"/>
      <c r="V1371" s="14">
        <v>4273</v>
      </c>
      <c r="W1371" s="14"/>
      <c r="X1371" s="14"/>
      <c r="Y1371" s="19">
        <f t="shared" si="43"/>
        <v>0</v>
      </c>
    </row>
    <row r="1372" spans="1:25">
      <c r="A1372">
        <v>2889</v>
      </c>
      <c r="B1372" t="s">
        <v>2698</v>
      </c>
      <c r="C1372" t="s">
        <v>2699</v>
      </c>
      <c r="D1372" t="str">
        <f t="shared" si="42"/>
        <v>Bob's Repair BOB</v>
      </c>
      <c r="E1372" s="3" t="s">
        <v>8887</v>
      </c>
      <c r="F1372" s="3" t="s">
        <v>8885</v>
      </c>
      <c r="G1372" s="3" t="s">
        <v>8883</v>
      </c>
      <c r="H1372" s="4">
        <v>996</v>
      </c>
      <c r="I1372" s="4">
        <v>270222.37741906301</v>
      </c>
      <c r="J1372" s="6">
        <v>43323</v>
      </c>
      <c r="K1372" s="7">
        <v>5.1454700000000001E-3</v>
      </c>
      <c r="L1372" s="7">
        <v>1130</v>
      </c>
      <c r="M1372" s="7">
        <v>529665.74374599999</v>
      </c>
      <c r="N1372" s="9">
        <v>43366</v>
      </c>
      <c r="O1372" s="10">
        <v>6.7763299999999999E-2</v>
      </c>
      <c r="P1372" s="10">
        <v>1540</v>
      </c>
      <c r="Q1372" s="10">
        <v>4939444.7378900005</v>
      </c>
      <c r="R1372" s="10">
        <v>13.169506381341259</v>
      </c>
      <c r="S1372" s="18">
        <v>13.169506381341259</v>
      </c>
      <c r="T1372" s="13">
        <v>44161</v>
      </c>
      <c r="U1372" s="14">
        <v>6.5499000000000004E-4</v>
      </c>
      <c r="V1372" s="14">
        <v>1685</v>
      </c>
      <c r="W1372" s="14">
        <v>131178.72223546999</v>
      </c>
      <c r="X1372" s="14">
        <v>99.033414842547515</v>
      </c>
      <c r="Y1372" s="19">
        <f t="shared" si="43"/>
        <v>-0.99033414842547518</v>
      </c>
    </row>
    <row r="1373" spans="1:25">
      <c r="A1373">
        <v>2890</v>
      </c>
      <c r="B1373" t="s">
        <v>2700</v>
      </c>
      <c r="C1373" t="s">
        <v>2701</v>
      </c>
      <c r="D1373" t="str">
        <f t="shared" si="42"/>
        <v>KanadeCoin KNDC</v>
      </c>
      <c r="E1373" s="3" t="s">
        <v>8887</v>
      </c>
      <c r="F1373" s="3" t="s">
        <v>8883</v>
      </c>
      <c r="G1373" s="3" t="s">
        <v>8883</v>
      </c>
      <c r="H1373" s="4">
        <v>1639</v>
      </c>
      <c r="I1373" s="4">
        <v>49915.629942604697</v>
      </c>
      <c r="J1373" s="6">
        <v>43739</v>
      </c>
      <c r="K1373" s="8">
        <v>1.78843323111E-6</v>
      </c>
      <c r="L1373" s="7">
        <v>1994</v>
      </c>
      <c r="M1373" s="7">
        <v>10856.2229978093</v>
      </c>
      <c r="N1373" s="9">
        <v>44515</v>
      </c>
      <c r="O1373" s="10">
        <v>6.4266497114078198E-4</v>
      </c>
      <c r="P1373" s="10">
        <v>1648</v>
      </c>
      <c r="Q1373" s="10">
        <v>3483032.92</v>
      </c>
      <c r="R1373" s="10">
        <v>359.34524138869239</v>
      </c>
      <c r="S1373" s="18">
        <v>359.34524138869239</v>
      </c>
      <c r="T1373" s="13">
        <v>44583</v>
      </c>
      <c r="U1373" s="16">
        <v>2.3302472737849E-5</v>
      </c>
      <c r="V1373" s="14">
        <v>1684</v>
      </c>
      <c r="W1373" s="16">
        <v>131588.82</v>
      </c>
      <c r="X1373" s="16">
        <v>96.374086999562891</v>
      </c>
      <c r="Y1373" s="19">
        <f t="shared" si="43"/>
        <v>-0.96374086999562891</v>
      </c>
    </row>
    <row r="1374" spans="1:25">
      <c r="A1374">
        <v>2891</v>
      </c>
      <c r="B1374" t="s">
        <v>2702</v>
      </c>
      <c r="C1374" t="s">
        <v>2703</v>
      </c>
      <c r="D1374" t="str">
        <f t="shared" si="42"/>
        <v>Cardstack CARD</v>
      </c>
      <c r="E1374" s="3" t="s">
        <v>8884</v>
      </c>
      <c r="F1374" s="3" t="s">
        <v>8883</v>
      </c>
      <c r="G1374" s="3" t="s">
        <v>8883</v>
      </c>
      <c r="H1374" s="4">
        <v>824</v>
      </c>
      <c r="I1374" s="4">
        <v>681859.45980178099</v>
      </c>
      <c r="J1374" s="6">
        <v>43815</v>
      </c>
      <c r="K1374" s="7">
        <v>1.6387920849699999E-4</v>
      </c>
      <c r="L1374" s="7">
        <v>1152</v>
      </c>
      <c r="M1374" s="7">
        <v>497278.43810761702</v>
      </c>
      <c r="N1374" s="9">
        <v>44327</v>
      </c>
      <c r="O1374" s="10">
        <v>4.327715E-2</v>
      </c>
      <c r="P1374" s="10">
        <v>692</v>
      </c>
      <c r="Q1374" s="10">
        <v>67165219.430000007</v>
      </c>
      <c r="R1374" s="10">
        <v>264.07956443597448</v>
      </c>
      <c r="S1374" s="18">
        <v>264.07956443597448</v>
      </c>
      <c r="T1374" s="13">
        <v>44596</v>
      </c>
      <c r="U1374" s="14">
        <v>2.7746048542377699E-3</v>
      </c>
      <c r="V1374" s="14">
        <v>621</v>
      </c>
      <c r="W1374" s="14">
        <v>9525953.7200000007</v>
      </c>
      <c r="X1374" s="14">
        <v>93.588753293047787</v>
      </c>
      <c r="Y1374" s="19">
        <f t="shared" si="43"/>
        <v>-0.93588753293047788</v>
      </c>
    </row>
    <row r="1375" spans="1:25">
      <c r="A1375">
        <v>2892</v>
      </c>
      <c r="B1375" t="s">
        <v>2704</v>
      </c>
      <c r="C1375" t="s">
        <v>2705</v>
      </c>
      <c r="D1375" t="str">
        <f t="shared" si="42"/>
        <v>Wowbit WWB</v>
      </c>
      <c r="E1375" s="3" t="s">
        <v>8887</v>
      </c>
      <c r="F1375" s="3" t="s">
        <v>8883</v>
      </c>
      <c r="G1375" s="3" t="s">
        <v>8883</v>
      </c>
      <c r="H1375" s="4">
        <v>1287</v>
      </c>
      <c r="I1375" s="4">
        <v>1905240.140085303</v>
      </c>
      <c r="J1375" s="6">
        <v>43384</v>
      </c>
      <c r="K1375" s="7">
        <v>1.9475081935524899E-2</v>
      </c>
      <c r="L1375" s="7">
        <v>2476</v>
      </c>
      <c r="M1375" s="7">
        <v>0</v>
      </c>
      <c r="N1375" s="9">
        <v>43417</v>
      </c>
      <c r="O1375" s="10">
        <v>9.0261178806900003E-2</v>
      </c>
      <c r="P1375" s="10">
        <v>1006</v>
      </c>
      <c r="Q1375" s="10">
        <v>25072549.688641369</v>
      </c>
      <c r="R1375" s="10">
        <v>4.6347008503339193</v>
      </c>
      <c r="S1375" s="18">
        <v>4.6347008503339193</v>
      </c>
      <c r="T1375" s="13">
        <v>43903</v>
      </c>
      <c r="U1375" s="14">
        <v>6.8588644988200002E-3</v>
      </c>
      <c r="V1375" s="14">
        <v>996</v>
      </c>
      <c r="W1375" s="14">
        <v>1905240.140085303</v>
      </c>
      <c r="X1375" s="14">
        <v>92.401091377840856</v>
      </c>
      <c r="Y1375" s="19">
        <f t="shared" si="43"/>
        <v>-0.9240109137784086</v>
      </c>
    </row>
    <row r="1376" spans="1:25">
      <c r="A1376">
        <v>2893</v>
      </c>
      <c r="B1376" t="s">
        <v>2706</v>
      </c>
      <c r="C1376" t="s">
        <v>2707</v>
      </c>
      <c r="D1376" t="str">
        <f t="shared" si="42"/>
        <v>On.Live ONL</v>
      </c>
      <c r="E1376" s="3" t="s">
        <v>8887</v>
      </c>
      <c r="F1376" s="3" t="s">
        <v>8883</v>
      </c>
      <c r="G1376" s="3" t="s">
        <v>8883</v>
      </c>
      <c r="H1376" s="4">
        <v>1470</v>
      </c>
      <c r="I1376" s="4">
        <v>158891.47327656701</v>
      </c>
      <c r="J1376" s="6">
        <v>43322</v>
      </c>
      <c r="K1376" s="7">
        <v>4.1919842362403897E-2</v>
      </c>
      <c r="L1376" s="7">
        <v>993</v>
      </c>
      <c r="M1376" s="7">
        <v>845810.59990525886</v>
      </c>
      <c r="N1376" s="9">
        <v>43419</v>
      </c>
      <c r="O1376" s="10">
        <v>0.132889569539</v>
      </c>
      <c r="P1376" s="10">
        <v>1708</v>
      </c>
      <c r="Q1376" s="10">
        <v>2873366.8944545621</v>
      </c>
      <c r="R1376" s="10">
        <v>3.1700875301521401</v>
      </c>
      <c r="S1376" s="18">
        <v>3.1700875301521401</v>
      </c>
      <c r="T1376" s="13">
        <v>43908</v>
      </c>
      <c r="U1376" s="14">
        <v>6.6703749115799996E-3</v>
      </c>
      <c r="V1376" s="14">
        <v>1658</v>
      </c>
      <c r="W1376" s="14">
        <v>144228.86476246169</v>
      </c>
      <c r="X1376" s="14">
        <v>94.9805128162279</v>
      </c>
      <c r="Y1376" s="19">
        <f t="shared" si="43"/>
        <v>-0.94980512816227902</v>
      </c>
    </row>
    <row r="1377" spans="1:25">
      <c r="A1377">
        <v>2895</v>
      </c>
      <c r="B1377" t="s">
        <v>2708</v>
      </c>
      <c r="C1377" t="s">
        <v>2709</v>
      </c>
      <c r="D1377" t="str">
        <f t="shared" si="42"/>
        <v>Coni CONI</v>
      </c>
      <c r="E1377" s="3" t="s">
        <v>3686</v>
      </c>
      <c r="F1377" s="3" t="s">
        <v>8883</v>
      </c>
      <c r="G1377" s="3" t="s">
        <v>8883</v>
      </c>
      <c r="H1377" s="4">
        <v>2183</v>
      </c>
      <c r="I1377" s="4">
        <v>0</v>
      </c>
      <c r="J1377" s="6">
        <v>43493</v>
      </c>
      <c r="K1377" s="7">
        <v>5.5083409250499997E-3</v>
      </c>
      <c r="L1377" s="7">
        <v>3003</v>
      </c>
      <c r="M1377" s="7">
        <v>0</v>
      </c>
      <c r="N1377" s="9">
        <v>43557</v>
      </c>
      <c r="O1377" s="10">
        <v>7.9684855784000003E-2</v>
      </c>
      <c r="P1377" s="10">
        <v>2811</v>
      </c>
      <c r="Q1377" s="10">
        <v>0</v>
      </c>
      <c r="R1377" s="10">
        <v>14.466217118410601</v>
      </c>
      <c r="S1377" s="18">
        <v>14.466217118410601</v>
      </c>
      <c r="T1377" s="13">
        <v>44494</v>
      </c>
      <c r="U1377" s="14">
        <v>1.539158126985171E-3</v>
      </c>
      <c r="V1377" s="14">
        <v>2689</v>
      </c>
      <c r="W1377" s="14">
        <v>0</v>
      </c>
      <c r="X1377" s="14">
        <v>98.068443354961531</v>
      </c>
      <c r="Y1377" s="19">
        <f t="shared" si="43"/>
        <v>-0.98068443354961532</v>
      </c>
    </row>
    <row r="1378" spans="1:25">
      <c r="A1378">
        <v>2896</v>
      </c>
      <c r="B1378" t="s">
        <v>2710</v>
      </c>
      <c r="C1378" t="s">
        <v>2711</v>
      </c>
      <c r="D1378" t="str">
        <f t="shared" si="42"/>
        <v>Mainframe MFT</v>
      </c>
      <c r="E1378" s="3" t="s">
        <v>3686</v>
      </c>
      <c r="F1378" s="3" t="s">
        <v>8883</v>
      </c>
      <c r="G1378" s="3" t="s">
        <v>8883</v>
      </c>
      <c r="H1378" s="4">
        <v>365</v>
      </c>
      <c r="I1378" s="4">
        <v>4860842.6464139996</v>
      </c>
      <c r="J1378" s="6">
        <v>43903</v>
      </c>
      <c r="K1378" s="7">
        <v>3.81876888919E-4</v>
      </c>
      <c r="L1378" s="7">
        <v>456</v>
      </c>
      <c r="M1378" s="7">
        <v>4860842.6464139996</v>
      </c>
      <c r="N1378" s="9">
        <v>44289</v>
      </c>
      <c r="O1378" s="10">
        <v>3.6354259999999999E-2</v>
      </c>
      <c r="P1378" s="10">
        <v>339</v>
      </c>
      <c r="Q1378" s="10">
        <v>275833725.43000001</v>
      </c>
      <c r="R1378" s="10">
        <v>95.198900627136695</v>
      </c>
      <c r="S1378" s="18">
        <v>95.198900627136695</v>
      </c>
      <c r="T1378" s="13">
        <v>44369</v>
      </c>
      <c r="U1378" s="14">
        <v>4.5920600000000002E-3</v>
      </c>
      <c r="V1378" s="14">
        <v>330</v>
      </c>
      <c r="W1378" s="14">
        <v>53492854.460000001</v>
      </c>
      <c r="X1378" s="14">
        <v>87.368577987834158</v>
      </c>
      <c r="Y1378" s="19">
        <f t="shared" si="43"/>
        <v>-0.87368577987834162</v>
      </c>
    </row>
    <row r="1379" spans="1:25">
      <c r="A1379">
        <v>2897</v>
      </c>
      <c r="B1379" t="s">
        <v>2712</v>
      </c>
      <c r="C1379" t="s">
        <v>2713</v>
      </c>
      <c r="D1379" t="str">
        <f t="shared" si="42"/>
        <v>Clipper Coin CCC</v>
      </c>
      <c r="E1379" s="3" t="s">
        <v>3686</v>
      </c>
      <c r="F1379" s="3" t="s">
        <v>8883</v>
      </c>
      <c r="G1379" s="3" t="s">
        <v>8883</v>
      </c>
      <c r="H1379" s="4">
        <v>312</v>
      </c>
      <c r="I1379" s="4">
        <v>6390862.544591099</v>
      </c>
      <c r="J1379" s="6">
        <v>43430</v>
      </c>
      <c r="K1379" s="7">
        <v>2.88019068814E-4</v>
      </c>
      <c r="L1379" s="7">
        <v>1179</v>
      </c>
      <c r="M1379" s="7">
        <v>453659.22569301882</v>
      </c>
      <c r="N1379" s="9">
        <v>43724</v>
      </c>
      <c r="O1379" s="10">
        <v>3.1883160729399999E-2</v>
      </c>
      <c r="P1379" s="10">
        <v>535</v>
      </c>
      <c r="Q1379" s="10">
        <v>120536552.72967979</v>
      </c>
      <c r="R1379" s="10">
        <v>110.69808975040419</v>
      </c>
      <c r="S1379" s="18">
        <v>110.69808975040419</v>
      </c>
      <c r="T1379" s="13">
        <v>44012</v>
      </c>
      <c r="U1379" s="14">
        <v>3.49955599052E-4</v>
      </c>
      <c r="V1379" s="14">
        <v>1146</v>
      </c>
      <c r="W1379" s="14">
        <v>1037013.003593229</v>
      </c>
      <c r="X1379" s="14">
        <v>98.902381096961619</v>
      </c>
      <c r="Y1379" s="19">
        <f t="shared" si="43"/>
        <v>-0.98902381096961622</v>
      </c>
    </row>
    <row r="1380" spans="1:25">
      <c r="A1380">
        <v>2899</v>
      </c>
      <c r="B1380" t="s">
        <v>2715</v>
      </c>
      <c r="C1380" t="s">
        <v>2716</v>
      </c>
      <c r="D1380" t="str">
        <f t="shared" si="42"/>
        <v>Thrive Token THRT</v>
      </c>
      <c r="E1380" s="3" t="s">
        <v>8888</v>
      </c>
      <c r="F1380" s="3" t="s">
        <v>8883</v>
      </c>
      <c r="G1380" s="3" t="s">
        <v>8883</v>
      </c>
      <c r="H1380" s="4">
        <v>1514</v>
      </c>
      <c r="I1380" s="4">
        <v>120197.4387689752</v>
      </c>
      <c r="J1380" s="6">
        <v>43595</v>
      </c>
      <c r="K1380" s="7">
        <v>2.4241970544999999E-3</v>
      </c>
      <c r="L1380" s="7">
        <v>1355</v>
      </c>
      <c r="M1380" s="7">
        <v>250156.79447149241</v>
      </c>
      <c r="N1380" s="9">
        <v>43604</v>
      </c>
      <c r="O1380" s="10">
        <v>1.8442500648400001E-2</v>
      </c>
      <c r="P1380" s="10">
        <v>1831</v>
      </c>
      <c r="Q1380" s="10">
        <v>1903111.3150138371</v>
      </c>
      <c r="R1380" s="10">
        <v>7.6076738952245941</v>
      </c>
      <c r="S1380" s="18">
        <v>7.6076738952245941</v>
      </c>
      <c r="T1380" s="13">
        <v>44355</v>
      </c>
      <c r="U1380" s="14">
        <v>3.3478777462999997E-4</v>
      </c>
      <c r="V1380" s="14">
        <v>1976</v>
      </c>
      <c r="W1380" s="14">
        <v>34566.00079351569</v>
      </c>
      <c r="X1380" s="14">
        <v>98.184694250456516</v>
      </c>
      <c r="Y1380" s="19">
        <f t="shared" si="43"/>
        <v>-0.98184694250456517</v>
      </c>
    </row>
    <row r="1381" spans="1:25">
      <c r="A1381">
        <v>2901</v>
      </c>
      <c r="B1381" t="s">
        <v>2717</v>
      </c>
      <c r="C1381" t="s">
        <v>2718</v>
      </c>
      <c r="D1381" t="str">
        <f t="shared" si="42"/>
        <v>FansTime FTI</v>
      </c>
      <c r="E1381" s="3" t="s">
        <v>8887</v>
      </c>
      <c r="F1381" s="3" t="s">
        <v>8883</v>
      </c>
      <c r="G1381" s="3" t="s">
        <v>8883</v>
      </c>
      <c r="H1381" s="4">
        <v>970</v>
      </c>
      <c r="I1381" s="4">
        <v>311839.19568255002</v>
      </c>
      <c r="J1381" s="6">
        <v>43320</v>
      </c>
      <c r="K1381" s="7">
        <v>4.1936899999999999E-3</v>
      </c>
      <c r="L1381" s="7">
        <v>2638</v>
      </c>
      <c r="M1381" s="7">
        <v>0</v>
      </c>
      <c r="N1381" s="9">
        <v>43322</v>
      </c>
      <c r="O1381" s="10">
        <v>6.6246200000000003E-3</v>
      </c>
      <c r="P1381" s="10">
        <v>2812</v>
      </c>
      <c r="Q1381" s="10">
        <v>0</v>
      </c>
      <c r="R1381" s="10">
        <v>1.5796637328939429</v>
      </c>
      <c r="S1381" s="18">
        <v>1.5796637328939429</v>
      </c>
      <c r="T1381" s="13">
        <v>44616</v>
      </c>
      <c r="U1381" s="16">
        <v>5.4233018457442003E-5</v>
      </c>
      <c r="V1381" s="14">
        <v>1617</v>
      </c>
      <c r="W1381" s="16">
        <v>169166.25</v>
      </c>
      <c r="X1381" s="16">
        <v>99.18134144362331</v>
      </c>
      <c r="Y1381" s="19">
        <f t="shared" si="43"/>
        <v>-0.99181341443623305</v>
      </c>
    </row>
    <row r="1382" spans="1:25">
      <c r="A1382">
        <v>2902</v>
      </c>
      <c r="B1382" t="s">
        <v>2719</v>
      </c>
      <c r="C1382" t="s">
        <v>2720</v>
      </c>
      <c r="D1382" t="str">
        <f t="shared" si="42"/>
        <v>POPCHAIN PCH</v>
      </c>
      <c r="E1382" s="3" t="s">
        <v>8887</v>
      </c>
      <c r="F1382" s="3" t="s">
        <v>8883</v>
      </c>
      <c r="G1382" s="3" t="s">
        <v>8883</v>
      </c>
      <c r="H1382" s="4">
        <v>1352</v>
      </c>
      <c r="I1382" s="4">
        <v>515728.29659495258</v>
      </c>
      <c r="J1382" s="6">
        <v>43320</v>
      </c>
      <c r="K1382" s="7">
        <v>1.99389196932316E-2</v>
      </c>
      <c r="L1382" s="7">
        <v>392</v>
      </c>
      <c r="M1382" s="7">
        <v>6156360.2849284904</v>
      </c>
      <c r="N1382" s="9">
        <v>43321</v>
      </c>
      <c r="O1382" s="10">
        <v>2.05989815294743E-2</v>
      </c>
      <c r="P1382" s="10">
        <v>1459</v>
      </c>
      <c r="Q1382" s="10">
        <v>6360161.6210470637</v>
      </c>
      <c r="R1382" s="10">
        <v>1.0331041925238691</v>
      </c>
      <c r="S1382" s="18">
        <v>1.0331041925238691</v>
      </c>
      <c r="T1382" s="13">
        <v>44174</v>
      </c>
      <c r="U1382" s="16">
        <v>3.7246186209999997E-5</v>
      </c>
      <c r="V1382" s="14">
        <v>1986</v>
      </c>
      <c r="W1382" s="16">
        <v>33253.371094383743</v>
      </c>
      <c r="X1382" s="16">
        <v>99.819184331241289</v>
      </c>
      <c r="Y1382" s="19">
        <f t="shared" si="43"/>
        <v>-0.99819184331241284</v>
      </c>
    </row>
    <row r="1383" spans="1:25">
      <c r="A1383">
        <v>2904</v>
      </c>
      <c r="B1383" t="s">
        <v>2721</v>
      </c>
      <c r="C1383" t="s">
        <v>2584</v>
      </c>
      <c r="D1383" t="str">
        <f t="shared" si="42"/>
        <v>FToken FT</v>
      </c>
      <c r="E1383" s="3" t="s">
        <v>3686</v>
      </c>
      <c r="F1383" s="3" t="s">
        <v>8883</v>
      </c>
      <c r="G1383" s="3" t="s">
        <v>8883</v>
      </c>
      <c r="H1383" s="4">
        <v>0</v>
      </c>
      <c r="I1383" s="4">
        <v>0</v>
      </c>
      <c r="J1383" s="6">
        <v>43449</v>
      </c>
      <c r="K1383" s="7">
        <v>1.1712906771699999E-2</v>
      </c>
      <c r="L1383" s="7">
        <v>4687</v>
      </c>
      <c r="M1383" s="7">
        <v>0</v>
      </c>
      <c r="N1383" s="9">
        <v>43604</v>
      </c>
      <c r="O1383" s="10">
        <v>0.230908371498</v>
      </c>
      <c r="P1383" s="10">
        <v>2813</v>
      </c>
      <c r="Q1383" s="10">
        <v>0</v>
      </c>
      <c r="R1383" s="10">
        <v>19.714010876950422</v>
      </c>
      <c r="S1383" s="18">
        <v>19.714010876950422</v>
      </c>
      <c r="U1383" s="14"/>
      <c r="V1383" s="14">
        <v>4687</v>
      </c>
      <c r="W1383" s="14"/>
      <c r="X1383" s="14"/>
      <c r="Y1383" s="19">
        <f t="shared" si="43"/>
        <v>0</v>
      </c>
    </row>
    <row r="1384" spans="1:25">
      <c r="A1384">
        <v>2905</v>
      </c>
      <c r="B1384" t="s">
        <v>2722</v>
      </c>
      <c r="C1384" t="s">
        <v>2723</v>
      </c>
      <c r="D1384" t="str">
        <f t="shared" si="42"/>
        <v>Qurito QURO</v>
      </c>
      <c r="E1384" s="3" t="s">
        <v>8887</v>
      </c>
      <c r="F1384" s="3" t="s">
        <v>8883</v>
      </c>
      <c r="G1384" s="3" t="s">
        <v>8883</v>
      </c>
      <c r="H1384" s="4">
        <v>0</v>
      </c>
      <c r="I1384" s="4">
        <v>0</v>
      </c>
      <c r="J1384" s="6">
        <v>43355</v>
      </c>
      <c r="K1384" s="7">
        <v>3.8768802769482101E-3</v>
      </c>
      <c r="L1384" s="7">
        <v>4688</v>
      </c>
      <c r="M1384" s="7">
        <v>0</v>
      </c>
      <c r="N1384" s="9">
        <v>43397</v>
      </c>
      <c r="O1384" s="10">
        <v>0.23543383181095101</v>
      </c>
      <c r="P1384" s="10">
        <v>2814</v>
      </c>
      <c r="Q1384" s="10">
        <v>0</v>
      </c>
      <c r="R1384" s="10">
        <v>60.727650841020832</v>
      </c>
      <c r="S1384" s="18">
        <v>60.727650841020832</v>
      </c>
      <c r="U1384" s="14"/>
      <c r="V1384" s="14">
        <v>4688</v>
      </c>
      <c r="W1384" s="14"/>
      <c r="X1384" s="14"/>
      <c r="Y1384" s="19">
        <f t="shared" si="43"/>
        <v>0</v>
      </c>
    </row>
    <row r="1385" spans="1:25">
      <c r="A1385">
        <v>2906</v>
      </c>
      <c r="B1385" t="s">
        <v>2724</v>
      </c>
      <c r="C1385" t="s">
        <v>2725</v>
      </c>
      <c r="D1385" t="str">
        <f t="shared" si="42"/>
        <v>Essentia ESS</v>
      </c>
      <c r="E1385" s="3" t="s">
        <v>3686</v>
      </c>
      <c r="F1385" s="3" t="s">
        <v>8883</v>
      </c>
      <c r="G1385" s="3" t="s">
        <v>8883</v>
      </c>
      <c r="H1385" s="4">
        <v>1048</v>
      </c>
      <c r="I1385" s="4">
        <v>185351.98265725499</v>
      </c>
      <c r="J1385" s="6">
        <v>43913</v>
      </c>
      <c r="K1385" s="7">
        <v>1.36830268364E-4</v>
      </c>
      <c r="L1385" s="7">
        <v>1509</v>
      </c>
      <c r="M1385" s="7">
        <v>138373.92329319601</v>
      </c>
      <c r="N1385" s="9">
        <v>44283</v>
      </c>
      <c r="O1385" s="10">
        <v>2.649195E-2</v>
      </c>
      <c r="P1385" s="10">
        <v>1014</v>
      </c>
      <c r="Q1385" s="10">
        <v>24272139</v>
      </c>
      <c r="R1385" s="10">
        <v>193.61176672931251</v>
      </c>
      <c r="S1385" s="18">
        <v>193.61176672931251</v>
      </c>
      <c r="T1385" s="13">
        <v>44686</v>
      </c>
      <c r="U1385" s="14">
        <v>8.1894159933370301E-4</v>
      </c>
      <c r="V1385" s="14">
        <v>1095</v>
      </c>
      <c r="W1385" s="14">
        <v>1278658.06</v>
      </c>
      <c r="X1385" s="14">
        <v>96.908715291499107</v>
      </c>
      <c r="Y1385" s="19">
        <f t="shared" si="43"/>
        <v>-0.96908715291499103</v>
      </c>
    </row>
    <row r="1386" spans="1:25">
      <c r="A1386">
        <v>2907</v>
      </c>
      <c r="B1386" t="s">
        <v>2726</v>
      </c>
      <c r="C1386" t="s">
        <v>2727</v>
      </c>
      <c r="D1386" t="str">
        <f t="shared" si="42"/>
        <v>Karatgold Coin KBC</v>
      </c>
      <c r="E1386" s="3" t="s">
        <v>8896</v>
      </c>
      <c r="F1386" s="3" t="s">
        <v>8883</v>
      </c>
      <c r="G1386" s="3" t="s">
        <v>8883</v>
      </c>
      <c r="H1386" s="4">
        <v>238</v>
      </c>
      <c r="I1386" s="4">
        <v>10047442.5161849</v>
      </c>
      <c r="J1386" s="6">
        <v>43343</v>
      </c>
      <c r="K1386" s="7">
        <v>4.7910899999999996E-3</v>
      </c>
      <c r="L1386" s="7">
        <v>3004</v>
      </c>
      <c r="M1386" s="7">
        <v>0</v>
      </c>
      <c r="N1386" s="9">
        <v>43649</v>
      </c>
      <c r="O1386" s="10">
        <v>0.12606439208</v>
      </c>
      <c r="P1386" s="10">
        <v>2815</v>
      </c>
      <c r="Q1386" s="10">
        <v>0</v>
      </c>
      <c r="R1386" s="10">
        <v>26.312257143990202</v>
      </c>
      <c r="S1386" s="18">
        <v>26.312257143990202</v>
      </c>
      <c r="T1386" s="13">
        <v>44355</v>
      </c>
      <c r="U1386" s="14">
        <v>3.1114000000000001E-4</v>
      </c>
      <c r="V1386" s="14">
        <v>2690</v>
      </c>
      <c r="W1386" s="14">
        <v>0</v>
      </c>
      <c r="X1386" s="14">
        <v>99.753189624075176</v>
      </c>
      <c r="Y1386" s="19">
        <f t="shared" si="43"/>
        <v>-0.99753189624075178</v>
      </c>
    </row>
    <row r="1387" spans="1:25">
      <c r="A1387">
        <v>2909</v>
      </c>
      <c r="B1387" t="s">
        <v>2728</v>
      </c>
      <c r="C1387" t="s">
        <v>2729</v>
      </c>
      <c r="D1387" t="str">
        <f t="shared" si="42"/>
        <v>LikeCoin LIKE</v>
      </c>
      <c r="E1387" s="3" t="s">
        <v>8893</v>
      </c>
      <c r="F1387" s="3" t="s">
        <v>8883</v>
      </c>
      <c r="G1387" s="3" t="s">
        <v>8883</v>
      </c>
      <c r="H1387" s="4">
        <v>718</v>
      </c>
      <c r="I1387" s="4">
        <v>1124850.1617877199</v>
      </c>
      <c r="J1387" s="6">
        <v>43441</v>
      </c>
      <c r="K1387" s="7">
        <v>1.04668555671E-3</v>
      </c>
      <c r="L1387" s="7">
        <v>1101</v>
      </c>
      <c r="M1387" s="7">
        <v>582824.82254538801</v>
      </c>
      <c r="N1387" s="9">
        <v>44510</v>
      </c>
      <c r="O1387" s="10">
        <v>5.8910807144427292E-2</v>
      </c>
      <c r="P1387" s="10">
        <v>791</v>
      </c>
      <c r="Q1387" s="10">
        <v>48647248.799999997</v>
      </c>
      <c r="R1387" s="10">
        <v>56.283194859016689</v>
      </c>
      <c r="S1387" s="18">
        <v>56.283194859016689</v>
      </c>
      <c r="T1387" s="13">
        <v>44683</v>
      </c>
      <c r="U1387" s="14">
        <v>7.1883583039079584E-3</v>
      </c>
      <c r="V1387" s="14">
        <v>663</v>
      </c>
      <c r="W1387" s="14">
        <v>8119264.6399999997</v>
      </c>
      <c r="X1387" s="14">
        <v>87.797895407739375</v>
      </c>
      <c r="Y1387" s="19">
        <f t="shared" si="43"/>
        <v>-0.87797895407739379</v>
      </c>
    </row>
    <row r="1388" spans="1:25">
      <c r="A1388">
        <v>2911</v>
      </c>
      <c r="B1388" t="s">
        <v>2730</v>
      </c>
      <c r="C1388" t="s">
        <v>2688</v>
      </c>
      <c r="D1388" t="str">
        <f t="shared" si="42"/>
        <v>ORS Group ORS</v>
      </c>
      <c r="E1388" s="3" t="s">
        <v>1772</v>
      </c>
      <c r="F1388" s="3" t="s">
        <v>8883</v>
      </c>
      <c r="G1388" s="3" t="s">
        <v>8883</v>
      </c>
      <c r="H1388" s="4">
        <v>2143</v>
      </c>
      <c r="I1388" s="4">
        <v>0</v>
      </c>
      <c r="J1388" s="6">
        <v>43320</v>
      </c>
      <c r="K1388" s="7">
        <v>3.5161230713129002E-2</v>
      </c>
      <c r="L1388" s="7">
        <v>3005</v>
      </c>
      <c r="M1388" s="7">
        <v>0</v>
      </c>
      <c r="N1388" s="9">
        <v>43331</v>
      </c>
      <c r="O1388" s="10">
        <v>5.4025910794735003E-2</v>
      </c>
      <c r="P1388" s="10">
        <v>2816</v>
      </c>
      <c r="Q1388" s="10">
        <v>0</v>
      </c>
      <c r="R1388" s="10">
        <v>1.536519333908356</v>
      </c>
      <c r="S1388" s="18">
        <v>1.536519333908356</v>
      </c>
      <c r="T1388" s="13">
        <v>44634</v>
      </c>
      <c r="U1388" s="14">
        <v>1.21E-4</v>
      </c>
      <c r="V1388" s="14">
        <v>2691</v>
      </c>
      <c r="W1388" s="14">
        <v>0</v>
      </c>
      <c r="X1388" s="14">
        <v>99.776033391718784</v>
      </c>
      <c r="Y1388" s="19">
        <f t="shared" si="43"/>
        <v>-0.99776033391718788</v>
      </c>
    </row>
    <row r="1389" spans="1:25">
      <c r="A1389">
        <v>2912</v>
      </c>
      <c r="B1389" t="s">
        <v>2731</v>
      </c>
      <c r="C1389" t="s">
        <v>2732</v>
      </c>
      <c r="D1389" t="str">
        <f t="shared" si="42"/>
        <v>SnowGem XSG</v>
      </c>
      <c r="E1389" s="3" t="s">
        <v>8898</v>
      </c>
      <c r="F1389" s="3" t="s">
        <v>8883</v>
      </c>
      <c r="G1389" s="3" t="s">
        <v>8883</v>
      </c>
      <c r="H1389" s="4">
        <v>973</v>
      </c>
      <c r="I1389" s="4">
        <v>307877.44282503799</v>
      </c>
      <c r="J1389" s="6">
        <v>43448</v>
      </c>
      <c r="K1389" s="7">
        <v>2.8398168792400001E-2</v>
      </c>
      <c r="L1389" s="7">
        <v>1302</v>
      </c>
      <c r="M1389" s="7">
        <v>296700.83680077002</v>
      </c>
      <c r="N1389" s="9">
        <v>43539</v>
      </c>
      <c r="O1389" s="10">
        <v>0.20938307359800001</v>
      </c>
      <c r="P1389" s="10">
        <v>2012</v>
      </c>
      <c r="Q1389" s="10">
        <v>979579.75119901495</v>
      </c>
      <c r="R1389" s="10">
        <v>7.3731188489180228</v>
      </c>
      <c r="S1389" s="18">
        <v>7.3731188489180228</v>
      </c>
      <c r="T1389" s="13">
        <v>43903</v>
      </c>
      <c r="U1389" s="14">
        <v>8.3913667344699995E-3</v>
      </c>
      <c r="V1389" s="14">
        <v>1467</v>
      </c>
      <c r="W1389" s="14">
        <v>307877.44282503799</v>
      </c>
      <c r="X1389" s="14">
        <v>95.9923375895318</v>
      </c>
      <c r="Y1389" s="19">
        <f t="shared" si="43"/>
        <v>-0.95992337589531795</v>
      </c>
    </row>
    <row r="1390" spans="1:25">
      <c r="A1390">
        <v>2913</v>
      </c>
      <c r="B1390" t="s">
        <v>2733</v>
      </c>
      <c r="C1390" t="s">
        <v>2734</v>
      </c>
      <c r="D1390" t="str">
        <f t="shared" si="42"/>
        <v>Databroker DTX</v>
      </c>
      <c r="E1390" s="3" t="s">
        <v>1772</v>
      </c>
      <c r="F1390" s="3" t="s">
        <v>8883</v>
      </c>
      <c r="G1390" s="3" t="s">
        <v>8883</v>
      </c>
      <c r="H1390" s="4">
        <v>653</v>
      </c>
      <c r="I1390" s="4">
        <v>1413193.01334216</v>
      </c>
      <c r="J1390" s="6">
        <v>43644</v>
      </c>
      <c r="K1390" s="7">
        <v>3.2110089843E-3</v>
      </c>
      <c r="L1390" s="7">
        <v>690</v>
      </c>
      <c r="M1390" s="7">
        <v>2023839.9009036</v>
      </c>
      <c r="N1390" s="9">
        <v>44559</v>
      </c>
      <c r="O1390" s="10">
        <v>0.1998070867636986</v>
      </c>
      <c r="P1390" s="10">
        <v>1139</v>
      </c>
      <c r="Q1390" s="10">
        <v>16194196.9</v>
      </c>
      <c r="R1390" s="10">
        <v>62.225639274334362</v>
      </c>
      <c r="S1390" s="18">
        <v>62.225639274334362</v>
      </c>
      <c r="T1390" s="13">
        <v>44673</v>
      </c>
      <c r="U1390" s="14">
        <v>1.8702822049683779E-2</v>
      </c>
      <c r="V1390" s="14">
        <v>995</v>
      </c>
      <c r="W1390" s="14">
        <v>1906475.48</v>
      </c>
      <c r="X1390" s="14">
        <v>90.639560211494086</v>
      </c>
      <c r="Y1390" s="19">
        <f t="shared" si="43"/>
        <v>-0.90639560211494086</v>
      </c>
    </row>
    <row r="1391" spans="1:25">
      <c r="A1391">
        <v>2914</v>
      </c>
      <c r="B1391" t="s">
        <v>2735</v>
      </c>
      <c r="C1391" t="s">
        <v>2736</v>
      </c>
      <c r="D1391" t="str">
        <f t="shared" si="42"/>
        <v>BeeKan BKBT</v>
      </c>
      <c r="E1391" s="3" t="s">
        <v>8887</v>
      </c>
      <c r="F1391" s="3" t="s">
        <v>8883</v>
      </c>
      <c r="G1391" s="3" t="s">
        <v>8883</v>
      </c>
      <c r="H1391" s="4">
        <v>2354</v>
      </c>
      <c r="I1391" s="4">
        <v>0</v>
      </c>
      <c r="J1391" s="6">
        <v>43903</v>
      </c>
      <c r="K1391" s="7">
        <v>1.7225847028E-4</v>
      </c>
      <c r="L1391" s="7">
        <v>3006</v>
      </c>
      <c r="M1391" s="7">
        <v>0</v>
      </c>
      <c r="N1391" s="9">
        <v>44660</v>
      </c>
      <c r="O1391" s="10">
        <v>3.708192264260236E-3</v>
      </c>
      <c r="P1391" s="10">
        <v>2817</v>
      </c>
      <c r="Q1391" s="10">
        <v>0</v>
      </c>
      <c r="R1391" s="10">
        <v>21.526908129584001</v>
      </c>
      <c r="S1391" s="18">
        <v>21.526908129584001</v>
      </c>
      <c r="T1391" s="13">
        <v>44670</v>
      </c>
      <c r="U1391" s="16">
        <v>4.1028204443663002E-5</v>
      </c>
      <c r="V1391" s="14">
        <v>2692</v>
      </c>
      <c r="W1391" s="16">
        <v>0</v>
      </c>
      <c r="X1391" s="16">
        <v>98.89357936374833</v>
      </c>
      <c r="Y1391" s="19">
        <f t="shared" si="43"/>
        <v>-0.9889357936374833</v>
      </c>
    </row>
    <row r="1392" spans="1:25">
      <c r="A1392">
        <v>2915</v>
      </c>
      <c r="B1392" t="s">
        <v>2737</v>
      </c>
      <c r="C1392" t="s">
        <v>2738</v>
      </c>
      <c r="D1392" t="str">
        <f t="shared" si="42"/>
        <v>Moss Coin MOC</v>
      </c>
      <c r="E1392" s="3" t="s">
        <v>8892</v>
      </c>
      <c r="F1392" s="3" t="s">
        <v>8883</v>
      </c>
      <c r="G1392" s="3" t="s">
        <v>8883</v>
      </c>
      <c r="H1392" s="4">
        <v>381</v>
      </c>
      <c r="I1392" s="4">
        <v>4529880.8090122696</v>
      </c>
      <c r="J1392" s="6">
        <v>43794</v>
      </c>
      <c r="K1392" s="7">
        <v>8.8589168991299993E-3</v>
      </c>
      <c r="L1392" s="7">
        <v>572</v>
      </c>
      <c r="M1392" s="7">
        <v>3099832.5934721599</v>
      </c>
      <c r="N1392" s="9">
        <v>44525</v>
      </c>
      <c r="O1392" s="10">
        <v>0.51685220915685004</v>
      </c>
      <c r="P1392" s="10">
        <v>432</v>
      </c>
      <c r="Q1392" s="10">
        <v>180515912.94999999</v>
      </c>
      <c r="R1392" s="10">
        <v>58.342595945065042</v>
      </c>
      <c r="S1392" s="18">
        <v>58.342595945065042</v>
      </c>
      <c r="T1392" s="13">
        <v>44585</v>
      </c>
      <c r="U1392" s="14">
        <v>0.12774964409577</v>
      </c>
      <c r="V1392" s="14">
        <v>333</v>
      </c>
      <c r="W1392" s="14">
        <v>52429228.369999997</v>
      </c>
      <c r="X1392" s="14">
        <v>75.283138616323185</v>
      </c>
      <c r="Y1392" s="19">
        <f t="shared" si="43"/>
        <v>-0.75283138616323186</v>
      </c>
    </row>
    <row r="1393" spans="1:25">
      <c r="A1393">
        <v>2916</v>
      </c>
      <c r="B1393" t="s">
        <v>2739</v>
      </c>
      <c r="C1393" t="s">
        <v>2740</v>
      </c>
      <c r="D1393" t="str">
        <f t="shared" si="42"/>
        <v>Nimiq NIM</v>
      </c>
      <c r="E1393" s="3" t="s">
        <v>3686</v>
      </c>
      <c r="F1393" s="3" t="s">
        <v>8883</v>
      </c>
      <c r="G1393" s="3" t="s">
        <v>8883</v>
      </c>
      <c r="H1393" s="4">
        <v>510</v>
      </c>
      <c r="I1393" s="4">
        <v>2620779.3989512599</v>
      </c>
      <c r="J1393" s="6">
        <v>43832</v>
      </c>
      <c r="K1393" s="7">
        <v>2.8336535497800001E-4</v>
      </c>
      <c r="L1393" s="7">
        <v>807</v>
      </c>
      <c r="M1393" s="7">
        <v>1486719.5278621099</v>
      </c>
      <c r="N1393" s="9">
        <v>44510</v>
      </c>
      <c r="O1393" s="10">
        <v>1.712812283582044E-2</v>
      </c>
      <c r="P1393" s="10">
        <v>667</v>
      </c>
      <c r="Q1393" s="10">
        <v>73535380.510000005</v>
      </c>
      <c r="R1393" s="10">
        <v>60.445366855627917</v>
      </c>
      <c r="S1393" s="18">
        <v>60.445366855627917</v>
      </c>
      <c r="T1393" s="13">
        <v>44687</v>
      </c>
      <c r="U1393" s="14">
        <v>2.0526720120249268E-3</v>
      </c>
      <c r="V1393" s="14">
        <v>498</v>
      </c>
      <c r="W1393" s="14">
        <v>19523222.309999999</v>
      </c>
      <c r="X1393" s="14">
        <v>88.015779477409367</v>
      </c>
      <c r="Y1393" s="19">
        <f t="shared" si="43"/>
        <v>-0.88015779477409373</v>
      </c>
    </row>
    <row r="1394" spans="1:25">
      <c r="A1394">
        <v>2917</v>
      </c>
      <c r="B1394" t="s">
        <v>2741</v>
      </c>
      <c r="C1394" t="s">
        <v>2742</v>
      </c>
      <c r="D1394" t="str">
        <f t="shared" si="42"/>
        <v>Saifu SFU</v>
      </c>
      <c r="E1394" s="3" t="s">
        <v>8887</v>
      </c>
      <c r="F1394" s="3" t="s">
        <v>8883</v>
      </c>
      <c r="G1394" s="3" t="s">
        <v>8883</v>
      </c>
      <c r="H1394" s="4">
        <v>0</v>
      </c>
      <c r="I1394" s="4">
        <v>0</v>
      </c>
      <c r="J1394" s="6">
        <v>43323</v>
      </c>
      <c r="K1394" s="7">
        <v>6.1487510800361599E-2</v>
      </c>
      <c r="L1394" s="7">
        <v>4689</v>
      </c>
      <c r="M1394" s="7">
        <v>0</v>
      </c>
      <c r="N1394" s="9">
        <v>43326</v>
      </c>
      <c r="O1394" s="10">
        <v>9.1416239738464397E-2</v>
      </c>
      <c r="P1394" s="10">
        <v>2818</v>
      </c>
      <c r="Q1394" s="10">
        <v>0</v>
      </c>
      <c r="R1394" s="10">
        <v>1.486744845392681</v>
      </c>
      <c r="S1394" s="18">
        <v>1.486744845392681</v>
      </c>
      <c r="U1394" s="14"/>
      <c r="V1394" s="14">
        <v>4689</v>
      </c>
      <c r="W1394" s="14"/>
      <c r="X1394" s="14"/>
      <c r="Y1394" s="19">
        <f t="shared" si="43"/>
        <v>0</v>
      </c>
    </row>
    <row r="1395" spans="1:25">
      <c r="A1395">
        <v>2918</v>
      </c>
      <c r="B1395" t="s">
        <v>2743</v>
      </c>
      <c r="C1395" t="s">
        <v>2744</v>
      </c>
      <c r="D1395" t="str">
        <f t="shared" si="42"/>
        <v>Bit-Z Token BZ</v>
      </c>
      <c r="E1395" s="3" t="s">
        <v>8898</v>
      </c>
      <c r="F1395" s="3" t="s">
        <v>8883</v>
      </c>
      <c r="G1395" s="3" t="s">
        <v>8883</v>
      </c>
      <c r="H1395" s="4">
        <v>187</v>
      </c>
      <c r="I1395" s="4">
        <v>16364655.967896059</v>
      </c>
      <c r="J1395" s="6">
        <v>44198</v>
      </c>
      <c r="K1395" s="7">
        <v>5.9425926959270001E-2</v>
      </c>
      <c r="L1395" s="7">
        <v>358</v>
      </c>
      <c r="M1395" s="7">
        <v>7431007.4261105536</v>
      </c>
      <c r="N1395" s="9">
        <v>44302</v>
      </c>
      <c r="O1395" s="10">
        <v>0.48825857869386002</v>
      </c>
      <c r="P1395" s="10">
        <v>751</v>
      </c>
      <c r="Q1395" s="10">
        <v>55174493.600818999</v>
      </c>
      <c r="R1395" s="10">
        <v>8.2162551545642373</v>
      </c>
      <c r="S1395" s="18">
        <v>8.2162551545642373</v>
      </c>
      <c r="T1395" s="13">
        <v>44397</v>
      </c>
      <c r="U1395" s="14">
        <v>0.13043742603189001</v>
      </c>
      <c r="V1395" s="14">
        <v>543</v>
      </c>
      <c r="W1395" s="14">
        <v>14739769.544154281</v>
      </c>
      <c r="X1395" s="14">
        <v>73.285174757026695</v>
      </c>
      <c r="Y1395" s="19">
        <f t="shared" si="43"/>
        <v>-0.73285174757026694</v>
      </c>
    </row>
    <row r="1396" spans="1:25">
      <c r="A1396">
        <v>2919</v>
      </c>
      <c r="B1396" t="s">
        <v>2745</v>
      </c>
      <c r="C1396" t="s">
        <v>2745</v>
      </c>
      <c r="D1396" t="str">
        <f t="shared" si="42"/>
        <v>DWS DWS</v>
      </c>
      <c r="E1396" s="3" t="s">
        <v>8884</v>
      </c>
      <c r="F1396" s="3" t="s">
        <v>8883</v>
      </c>
      <c r="G1396" s="3" t="s">
        <v>8883</v>
      </c>
      <c r="H1396" s="4">
        <v>2373</v>
      </c>
      <c r="I1396" s="4">
        <v>0</v>
      </c>
      <c r="J1396" s="6">
        <v>43319</v>
      </c>
      <c r="K1396" s="7">
        <v>2.4861115962266901E-2</v>
      </c>
      <c r="L1396" s="7">
        <v>3007</v>
      </c>
      <c r="M1396" s="7">
        <v>0</v>
      </c>
      <c r="N1396" s="9">
        <v>43334</v>
      </c>
      <c r="O1396" s="10">
        <v>0.13253331184387199</v>
      </c>
      <c r="P1396" s="10">
        <v>2819</v>
      </c>
      <c r="Q1396" s="10">
        <v>0</v>
      </c>
      <c r="R1396" s="10">
        <v>5.3309478160604362</v>
      </c>
      <c r="S1396" s="18">
        <v>5.3309478160604362</v>
      </c>
      <c r="T1396" s="13">
        <v>43969</v>
      </c>
      <c r="U1396" s="16">
        <v>1.43094491695E-5</v>
      </c>
      <c r="V1396" s="14">
        <v>2693</v>
      </c>
      <c r="W1396" s="16">
        <v>0</v>
      </c>
      <c r="X1396" s="16">
        <v>99.989203130163716</v>
      </c>
      <c r="Y1396" s="19">
        <f t="shared" si="43"/>
        <v>-0.99989203130163717</v>
      </c>
    </row>
    <row r="1397" spans="1:25">
      <c r="A1397">
        <v>2921</v>
      </c>
      <c r="B1397" t="s">
        <v>2746</v>
      </c>
      <c r="C1397" t="s">
        <v>2747</v>
      </c>
      <c r="D1397" t="str">
        <f t="shared" si="42"/>
        <v>OneLedger OLT</v>
      </c>
      <c r="E1397" s="3" t="s">
        <v>8887</v>
      </c>
      <c r="F1397" s="3" t="s">
        <v>8883</v>
      </c>
      <c r="G1397" s="3" t="s">
        <v>8883</v>
      </c>
      <c r="H1397" s="4">
        <v>778</v>
      </c>
      <c r="I1397" s="4">
        <v>859126.37437087297</v>
      </c>
      <c r="J1397" s="6">
        <v>43903</v>
      </c>
      <c r="K1397" s="7">
        <v>1.64535854702E-3</v>
      </c>
      <c r="L1397" s="7">
        <v>988</v>
      </c>
      <c r="M1397" s="7">
        <v>859126.37437087297</v>
      </c>
      <c r="N1397" s="9">
        <v>44507</v>
      </c>
      <c r="O1397" s="10">
        <v>0.108385919370186</v>
      </c>
      <c r="P1397" s="10">
        <v>796</v>
      </c>
      <c r="Q1397" s="10">
        <v>47692205.460000001</v>
      </c>
      <c r="R1397" s="10">
        <v>65.873738928508757</v>
      </c>
      <c r="S1397" s="18">
        <v>65.873738928508757</v>
      </c>
      <c r="T1397" s="13">
        <v>44616</v>
      </c>
      <c r="U1397" s="14">
        <v>1.19570587003302E-2</v>
      </c>
      <c r="V1397" s="14">
        <v>657</v>
      </c>
      <c r="W1397" s="14">
        <v>8300002.46</v>
      </c>
      <c r="X1397" s="14">
        <v>88.968070050232683</v>
      </c>
      <c r="Y1397" s="19">
        <f t="shared" si="43"/>
        <v>-0.88968070050232684</v>
      </c>
    </row>
    <row r="1398" spans="1:25">
      <c r="A1398">
        <v>2924</v>
      </c>
      <c r="B1398" t="s">
        <v>2748</v>
      </c>
      <c r="C1398" t="s">
        <v>2748</v>
      </c>
      <c r="D1398" t="str">
        <f t="shared" si="42"/>
        <v>FNKOS FNKOS</v>
      </c>
      <c r="E1398" s="3" t="s">
        <v>8887</v>
      </c>
      <c r="F1398" s="3" t="s">
        <v>8883</v>
      </c>
      <c r="G1398" s="3" t="s">
        <v>8883</v>
      </c>
      <c r="H1398" s="4">
        <v>1374</v>
      </c>
      <c r="I1398" s="4">
        <v>416486.24516623578</v>
      </c>
      <c r="J1398" s="6">
        <v>43320</v>
      </c>
      <c r="K1398" s="7">
        <v>8.7675109505653395E-2</v>
      </c>
      <c r="L1398" s="7">
        <v>2621</v>
      </c>
      <c r="M1398" s="7">
        <v>0</v>
      </c>
      <c r="N1398" s="9">
        <v>43322</v>
      </c>
      <c r="O1398" s="10">
        <v>9.9542796611785903E-2</v>
      </c>
      <c r="P1398" s="10">
        <v>2820</v>
      </c>
      <c r="Q1398" s="10">
        <v>0</v>
      </c>
      <c r="R1398" s="10">
        <v>1.135359820740997</v>
      </c>
      <c r="S1398" s="18">
        <v>1.135359820740997</v>
      </c>
      <c r="T1398" s="13">
        <v>44000</v>
      </c>
      <c r="U1398" s="14">
        <v>1.62676106644E-3</v>
      </c>
      <c r="V1398" s="14">
        <v>1529</v>
      </c>
      <c r="W1398" s="14">
        <v>253421.22415408029</v>
      </c>
      <c r="X1398" s="14">
        <v>98.365767165670135</v>
      </c>
      <c r="Y1398" s="19">
        <f t="shared" si="43"/>
        <v>-0.98365767165670137</v>
      </c>
    </row>
    <row r="1399" spans="1:25">
      <c r="A1399">
        <v>2926</v>
      </c>
      <c r="B1399" t="s">
        <v>2749</v>
      </c>
      <c r="C1399" t="s">
        <v>2750</v>
      </c>
      <c r="D1399" t="str">
        <f t="shared" si="42"/>
        <v>PRASM PSM</v>
      </c>
      <c r="E1399" s="3" t="s">
        <v>1772</v>
      </c>
      <c r="F1399" s="3" t="s">
        <v>8883</v>
      </c>
      <c r="G1399" s="3" t="s">
        <v>8883</v>
      </c>
      <c r="H1399" s="4">
        <v>1699</v>
      </c>
      <c r="I1399" s="4">
        <v>34912.962741453113</v>
      </c>
      <c r="J1399" s="6">
        <v>43319</v>
      </c>
      <c r="K1399" s="7">
        <v>4.1204877197742497E-3</v>
      </c>
      <c r="L1399" s="7">
        <v>2813</v>
      </c>
      <c r="M1399" s="7">
        <v>0</v>
      </c>
      <c r="N1399" s="9">
        <v>43321</v>
      </c>
      <c r="O1399" s="10">
        <v>4.5328591950237803E-3</v>
      </c>
      <c r="P1399" s="10">
        <v>2821</v>
      </c>
      <c r="Q1399" s="10">
        <v>0</v>
      </c>
      <c r="R1399" s="10">
        <v>1.100078316765891</v>
      </c>
      <c r="S1399" s="18">
        <v>1.100078316765891</v>
      </c>
      <c r="T1399" s="13">
        <v>44194</v>
      </c>
      <c r="U1399" s="16">
        <v>5.4726672499999997E-6</v>
      </c>
      <c r="V1399" s="14">
        <v>2174</v>
      </c>
      <c r="W1399" s="16">
        <v>12309.089393736849</v>
      </c>
      <c r="X1399" s="16">
        <v>99.879266771489213</v>
      </c>
      <c r="Y1399" s="19">
        <f t="shared" si="43"/>
        <v>-0.99879266771489217</v>
      </c>
    </row>
    <row r="1400" spans="1:25">
      <c r="A1400">
        <v>2927</v>
      </c>
      <c r="B1400" t="s">
        <v>2751</v>
      </c>
      <c r="C1400" t="s">
        <v>2752</v>
      </c>
      <c r="D1400" t="str">
        <f t="shared" si="42"/>
        <v>sUSD SUSD</v>
      </c>
      <c r="E1400" s="3" t="s">
        <v>8896</v>
      </c>
      <c r="F1400" s="3" t="s">
        <v>8883</v>
      </c>
      <c r="G1400" s="3" t="s">
        <v>8883</v>
      </c>
      <c r="H1400" s="4">
        <v>420</v>
      </c>
      <c r="I1400" s="4">
        <v>3731062.7998794601</v>
      </c>
      <c r="J1400" s="6">
        <v>43569</v>
      </c>
      <c r="K1400" s="7">
        <v>0.38760476510300002</v>
      </c>
      <c r="L1400" s="7">
        <v>894</v>
      </c>
      <c r="M1400" s="7">
        <v>1157821.6103157599</v>
      </c>
      <c r="N1400" s="9">
        <v>44516</v>
      </c>
      <c r="O1400" s="10">
        <v>2.3560361325475609</v>
      </c>
      <c r="P1400" s="10">
        <v>548</v>
      </c>
      <c r="Q1400" s="10">
        <v>114746066.81</v>
      </c>
      <c r="R1400" s="10">
        <v>6.0784498661193718</v>
      </c>
      <c r="S1400" s="18">
        <v>6.0784498661193718</v>
      </c>
      <c r="T1400" s="13">
        <v>44569</v>
      </c>
      <c r="U1400" s="14">
        <v>0.98025521694279716</v>
      </c>
      <c r="V1400" s="14">
        <v>219</v>
      </c>
      <c r="W1400" s="14">
        <v>124818504.29000001</v>
      </c>
      <c r="X1400" s="14">
        <v>58.393880153151301</v>
      </c>
      <c r="Y1400" s="19">
        <f t="shared" si="43"/>
        <v>-0.58393880153151301</v>
      </c>
    </row>
    <row r="1401" spans="1:25">
      <c r="A1401">
        <v>2928</v>
      </c>
      <c r="B1401" t="s">
        <v>2753</v>
      </c>
      <c r="C1401" t="s">
        <v>2754</v>
      </c>
      <c r="D1401" t="str">
        <f t="shared" si="42"/>
        <v>PlayCoin [QRC20] PLY</v>
      </c>
      <c r="E1401" s="3" t="s">
        <v>8892</v>
      </c>
      <c r="F1401" s="3" t="s">
        <v>8883</v>
      </c>
      <c r="G1401" s="3" t="s">
        <v>8883</v>
      </c>
      <c r="H1401" s="4">
        <v>2237</v>
      </c>
      <c r="I1401" s="4">
        <v>0</v>
      </c>
      <c r="J1401" s="6">
        <v>43335</v>
      </c>
      <c r="K1401" s="7">
        <v>0.106941841542721</v>
      </c>
      <c r="L1401" s="7">
        <v>3008</v>
      </c>
      <c r="M1401" s="7">
        <v>0</v>
      </c>
      <c r="N1401" s="9">
        <v>43357</v>
      </c>
      <c r="O1401" s="10">
        <v>0.22937306761741599</v>
      </c>
      <c r="P1401" s="10">
        <v>2822</v>
      </c>
      <c r="Q1401" s="10">
        <v>0</v>
      </c>
      <c r="R1401" s="10">
        <v>2.144839328634399</v>
      </c>
      <c r="S1401" s="18">
        <v>2.144839328634399</v>
      </c>
      <c r="T1401" s="13">
        <v>44001</v>
      </c>
      <c r="U1401" s="14">
        <v>1.09720063771E-4</v>
      </c>
      <c r="V1401" s="14">
        <v>2694</v>
      </c>
      <c r="W1401" s="14">
        <v>0</v>
      </c>
      <c r="X1401" s="14">
        <v>99.9521652367862</v>
      </c>
      <c r="Y1401" s="19">
        <f t="shared" si="43"/>
        <v>-0.99952165236786206</v>
      </c>
    </row>
    <row r="1402" spans="1:25">
      <c r="A1402">
        <v>2929</v>
      </c>
      <c r="B1402" t="s">
        <v>2755</v>
      </c>
      <c r="C1402" t="s">
        <v>2756</v>
      </c>
      <c r="D1402" t="str">
        <f t="shared" si="42"/>
        <v>Truegame TGAME</v>
      </c>
      <c r="E1402" s="3" t="s">
        <v>8892</v>
      </c>
      <c r="F1402" s="3" t="s">
        <v>8883</v>
      </c>
      <c r="G1402" s="3" t="s">
        <v>8883</v>
      </c>
      <c r="H1402" s="4">
        <v>1082</v>
      </c>
      <c r="I1402" s="4">
        <v>140004.087765428</v>
      </c>
      <c r="J1402" s="6">
        <v>44196</v>
      </c>
      <c r="K1402" s="7">
        <v>4.4317E-4</v>
      </c>
      <c r="L1402" s="7">
        <v>1736</v>
      </c>
      <c r="M1402" s="7">
        <v>53625.04940969</v>
      </c>
      <c r="N1402" s="9">
        <v>44664</v>
      </c>
      <c r="O1402" s="10">
        <v>0.17589738989710929</v>
      </c>
      <c r="P1402" s="10">
        <v>2456</v>
      </c>
      <c r="Q1402" s="10">
        <v>73181.14</v>
      </c>
      <c r="R1402" s="10">
        <v>396.90725883319999</v>
      </c>
      <c r="S1402" s="18">
        <v>396.90725883319999</v>
      </c>
      <c r="T1402" s="13">
        <v>44687</v>
      </c>
      <c r="U1402" s="14">
        <v>6.2444019096242901E-4</v>
      </c>
      <c r="V1402" s="14">
        <v>1892</v>
      </c>
      <c r="W1402" s="14">
        <v>52318.97</v>
      </c>
      <c r="X1402" s="14">
        <v>99.644997466234329</v>
      </c>
      <c r="Y1402" s="19">
        <f t="shared" si="43"/>
        <v>-0.99644997466234331</v>
      </c>
    </row>
    <row r="1403" spans="1:25">
      <c r="A1403">
        <v>2930</v>
      </c>
      <c r="B1403" t="s">
        <v>2757</v>
      </c>
      <c r="C1403" t="s">
        <v>2758</v>
      </c>
      <c r="D1403" t="str">
        <f t="shared" si="42"/>
        <v>Everipedia IQ</v>
      </c>
      <c r="E1403" s="3" t="s">
        <v>8887</v>
      </c>
      <c r="F1403" s="3" t="s">
        <v>8883</v>
      </c>
      <c r="G1403" s="3" t="s">
        <v>8883</v>
      </c>
      <c r="H1403" s="4">
        <v>313</v>
      </c>
      <c r="I1403" s="4">
        <v>6330549.37099938</v>
      </c>
      <c r="J1403" s="6">
        <v>43903</v>
      </c>
      <c r="K1403" s="7">
        <v>6.2408452675799997E-4</v>
      </c>
      <c r="L1403" s="7">
        <v>386</v>
      </c>
      <c r="M1403" s="7">
        <v>6330549.37099938</v>
      </c>
      <c r="N1403" s="9">
        <v>44289</v>
      </c>
      <c r="O1403" s="10">
        <v>4.8924290000000002E-2</v>
      </c>
      <c r="P1403" s="10">
        <v>300</v>
      </c>
      <c r="Q1403" s="10">
        <v>351259171.26999998</v>
      </c>
      <c r="R1403" s="10">
        <v>78.393691723382972</v>
      </c>
      <c r="S1403" s="18">
        <v>78.393691723382972</v>
      </c>
      <c r="T1403" s="13">
        <v>44369</v>
      </c>
      <c r="U1403" s="14">
        <v>5.7815200000000001E-3</v>
      </c>
      <c r="V1403" s="14">
        <v>296</v>
      </c>
      <c r="W1403" s="14">
        <v>69542270.170000002</v>
      </c>
      <c r="X1403" s="14">
        <v>88.182720689457113</v>
      </c>
      <c r="Y1403" s="19">
        <f t="shared" si="43"/>
        <v>-0.88182720689457117</v>
      </c>
    </row>
    <row r="1404" spans="1:25">
      <c r="A1404">
        <v>2932</v>
      </c>
      <c r="B1404" t="s">
        <v>2759</v>
      </c>
      <c r="C1404" t="s">
        <v>2760</v>
      </c>
      <c r="D1404" t="str">
        <f t="shared" si="42"/>
        <v>No BS Crypto NOBS</v>
      </c>
      <c r="E1404" s="3" t="s">
        <v>8891</v>
      </c>
      <c r="F1404" s="3" t="s">
        <v>8883</v>
      </c>
      <c r="G1404" s="3" t="s">
        <v>8883</v>
      </c>
      <c r="H1404" s="4">
        <v>1191</v>
      </c>
      <c r="I1404" s="4">
        <v>27911.558424270461</v>
      </c>
      <c r="J1404" s="6">
        <v>43319</v>
      </c>
      <c r="K1404" s="7">
        <v>7.3905178578570496E-4</v>
      </c>
      <c r="L1404" s="7">
        <v>1114</v>
      </c>
      <c r="M1404" s="7">
        <v>551410.38194311468</v>
      </c>
      <c r="N1404" s="9">
        <v>43324</v>
      </c>
      <c r="O1404" s="10">
        <v>1.0121082887053501E-3</v>
      </c>
      <c r="P1404" s="10">
        <v>2063</v>
      </c>
      <c r="Q1404" s="10">
        <v>763669.43018627772</v>
      </c>
      <c r="R1404" s="10">
        <v>1.369468700531387</v>
      </c>
      <c r="S1404" s="18">
        <v>1.369468700531387</v>
      </c>
      <c r="T1404" s="13">
        <v>44136</v>
      </c>
      <c r="U1404" s="16">
        <v>7.43281353E-6</v>
      </c>
      <c r="V1404" s="14">
        <v>2256</v>
      </c>
      <c r="W1404" s="16">
        <v>7062.124344134937</v>
      </c>
      <c r="X1404" s="16">
        <v>99.265610842935814</v>
      </c>
      <c r="Y1404" s="19">
        <f t="shared" si="43"/>
        <v>-0.99265610842935814</v>
      </c>
    </row>
    <row r="1405" spans="1:25">
      <c r="A1405">
        <v>2933</v>
      </c>
      <c r="B1405" t="s">
        <v>2761</v>
      </c>
      <c r="C1405" t="s">
        <v>2762</v>
      </c>
      <c r="D1405" t="str">
        <f t="shared" si="42"/>
        <v>BitMart Token BMX</v>
      </c>
      <c r="E1405" s="3" t="s">
        <v>8898</v>
      </c>
      <c r="F1405" s="3" t="s">
        <v>8883</v>
      </c>
      <c r="G1405" s="3" t="s">
        <v>8883</v>
      </c>
      <c r="H1405" s="4">
        <v>592</v>
      </c>
      <c r="I1405" s="4">
        <v>1820088.10956358</v>
      </c>
      <c r="J1405" s="6">
        <v>43903</v>
      </c>
      <c r="K1405" s="7">
        <v>6.6653287474400004E-3</v>
      </c>
      <c r="L1405" s="7">
        <v>731</v>
      </c>
      <c r="M1405" s="7">
        <v>1820088.10956358</v>
      </c>
      <c r="N1405" s="9">
        <v>44531</v>
      </c>
      <c r="O1405" s="10">
        <v>0.42694395124587908</v>
      </c>
      <c r="P1405" s="10">
        <v>669</v>
      </c>
      <c r="Q1405" s="10">
        <v>73244826.299999997</v>
      </c>
      <c r="R1405" s="10">
        <v>64.054447638439214</v>
      </c>
      <c r="S1405" s="18">
        <v>64.054447638439214</v>
      </c>
      <c r="T1405" s="13">
        <v>44657</v>
      </c>
      <c r="U1405" s="14">
        <v>0.26281215731506152</v>
      </c>
      <c r="V1405" s="14">
        <v>352</v>
      </c>
      <c r="W1405" s="14">
        <v>46913139.590000004</v>
      </c>
      <c r="X1405" s="14">
        <v>38.443405381867869</v>
      </c>
      <c r="Y1405" s="19">
        <f t="shared" si="43"/>
        <v>-0.38443405381867868</v>
      </c>
    </row>
    <row r="1406" spans="1:25">
      <c r="A1406">
        <v>2934</v>
      </c>
      <c r="B1406" t="s">
        <v>2763</v>
      </c>
      <c r="C1406" t="s">
        <v>2764</v>
      </c>
      <c r="D1406" t="str">
        <f t="shared" si="42"/>
        <v>BitKan KAN</v>
      </c>
      <c r="E1406" s="3" t="s">
        <v>3686</v>
      </c>
      <c r="F1406" s="3" t="s">
        <v>8883</v>
      </c>
      <c r="G1406" s="3" t="s">
        <v>8883</v>
      </c>
      <c r="H1406" s="4">
        <v>245</v>
      </c>
      <c r="I1406" s="4">
        <v>9695530.7316460405</v>
      </c>
      <c r="J1406" s="6">
        <v>43502</v>
      </c>
      <c r="K1406" s="7">
        <v>1.1790023332000001E-3</v>
      </c>
      <c r="L1406" s="7">
        <v>496</v>
      </c>
      <c r="M1406" s="7">
        <v>4164978.47109763</v>
      </c>
      <c r="N1406" s="9">
        <v>44325</v>
      </c>
      <c r="O1406" s="10">
        <v>1.1530790000000001E-2</v>
      </c>
      <c r="P1406" s="10">
        <v>651</v>
      </c>
      <c r="Q1406" s="10">
        <v>77698170.920000002</v>
      </c>
      <c r="R1406" s="10">
        <v>9.7801248354645747</v>
      </c>
      <c r="S1406" s="18">
        <v>9.7801248354645747</v>
      </c>
      <c r="T1406" s="13">
        <v>44585</v>
      </c>
      <c r="U1406" s="14">
        <v>1.6728375266356699E-3</v>
      </c>
      <c r="V1406" s="14">
        <v>518</v>
      </c>
      <c r="W1406" s="14">
        <v>16638270.76</v>
      </c>
      <c r="X1406" s="14">
        <v>85.492429168897615</v>
      </c>
      <c r="Y1406" s="19">
        <f t="shared" si="43"/>
        <v>-0.8549242916889761</v>
      </c>
    </row>
    <row r="1407" spans="1:25">
      <c r="A1407">
        <v>2935</v>
      </c>
      <c r="B1407" t="s">
        <v>2765</v>
      </c>
      <c r="C1407" t="s">
        <v>2766</v>
      </c>
      <c r="D1407" t="str">
        <f t="shared" si="42"/>
        <v>CDMCOIN CDM</v>
      </c>
      <c r="E1407" s="3" t="s">
        <v>8887</v>
      </c>
      <c r="F1407" s="3" t="s">
        <v>8883</v>
      </c>
      <c r="G1407" s="3" t="s">
        <v>8883</v>
      </c>
      <c r="H1407" s="4">
        <v>0</v>
      </c>
      <c r="I1407" s="4">
        <v>0</v>
      </c>
      <c r="J1407" s="6">
        <v>43319</v>
      </c>
      <c r="K1407" s="7">
        <v>1.01672820746899E-2</v>
      </c>
      <c r="L1407" s="7">
        <v>4690</v>
      </c>
      <c r="M1407" s="7">
        <v>0</v>
      </c>
      <c r="N1407" s="9">
        <v>43320</v>
      </c>
      <c r="O1407" s="10">
        <v>1.1469884775579E-2</v>
      </c>
      <c r="P1407" s="10">
        <v>2823</v>
      </c>
      <c r="Q1407" s="10">
        <v>0</v>
      </c>
      <c r="R1407" s="10">
        <v>1.128117100648929</v>
      </c>
      <c r="S1407" s="18">
        <v>1.128117100648929</v>
      </c>
      <c r="U1407" s="14"/>
      <c r="V1407" s="14">
        <v>4690</v>
      </c>
      <c r="W1407" s="14"/>
      <c r="X1407" s="14"/>
      <c r="Y1407" s="19">
        <f t="shared" si="43"/>
        <v>0</v>
      </c>
    </row>
    <row r="1408" spans="1:25">
      <c r="A1408">
        <v>2937</v>
      </c>
      <c r="B1408" t="s">
        <v>2767</v>
      </c>
      <c r="C1408" t="s">
        <v>2767</v>
      </c>
      <c r="D1408" t="str">
        <f t="shared" si="42"/>
        <v>VITE VITE</v>
      </c>
      <c r="E1408" s="3" t="s">
        <v>3686</v>
      </c>
      <c r="F1408" s="3" t="s">
        <v>8883</v>
      </c>
      <c r="G1408" s="3" t="s">
        <v>8883</v>
      </c>
      <c r="H1408" s="4">
        <v>443</v>
      </c>
      <c r="I1408" s="4">
        <v>3373944.1775941099</v>
      </c>
      <c r="J1408" s="6">
        <v>43903</v>
      </c>
      <c r="K1408" s="7">
        <v>5.3281326245200001E-3</v>
      </c>
      <c r="L1408" s="7">
        <v>553</v>
      </c>
      <c r="M1408" s="7">
        <v>3373944.1775941099</v>
      </c>
      <c r="N1408" s="9">
        <v>44296</v>
      </c>
      <c r="O1408" s="10">
        <v>0.34862209</v>
      </c>
      <c r="P1408" s="10">
        <v>504</v>
      </c>
      <c r="Q1408" s="10">
        <v>133382250.84</v>
      </c>
      <c r="R1408" s="10">
        <v>65.430445254993373</v>
      </c>
      <c r="S1408" s="18">
        <v>65.430445254993373</v>
      </c>
      <c r="T1408" s="13">
        <v>44616</v>
      </c>
      <c r="U1408" s="14">
        <v>3.7814103378692322E-2</v>
      </c>
      <c r="V1408" s="14">
        <v>481</v>
      </c>
      <c r="W1408" s="14">
        <v>21631415.460000001</v>
      </c>
      <c r="X1408" s="14">
        <v>89.153268119443524</v>
      </c>
      <c r="Y1408" s="19">
        <f t="shared" si="43"/>
        <v>-0.89153268119443529</v>
      </c>
    </row>
    <row r="1409" spans="1:25">
      <c r="A1409">
        <v>2938</v>
      </c>
      <c r="B1409" t="s">
        <v>2768</v>
      </c>
      <c r="C1409" t="s">
        <v>2769</v>
      </c>
      <c r="D1409" t="str">
        <f t="shared" si="42"/>
        <v>Hashgard GARD</v>
      </c>
      <c r="E1409" s="3" t="s">
        <v>8894</v>
      </c>
      <c r="F1409" s="3" t="s">
        <v>8883</v>
      </c>
      <c r="G1409" s="3" t="s">
        <v>8883</v>
      </c>
      <c r="H1409" s="4">
        <v>736</v>
      </c>
      <c r="I1409" s="4">
        <v>1028616.80751729</v>
      </c>
      <c r="J1409" s="6">
        <v>43909</v>
      </c>
      <c r="K1409" s="8">
        <v>9.92394928823E-6</v>
      </c>
      <c r="L1409" s="7">
        <v>1028</v>
      </c>
      <c r="M1409" s="7">
        <v>753115.02420524403</v>
      </c>
      <c r="N1409" s="9">
        <v>44288</v>
      </c>
      <c r="O1409" s="10">
        <v>1.43071E-3</v>
      </c>
      <c r="P1409" s="10">
        <v>1328</v>
      </c>
      <c r="Q1409" s="10">
        <v>9207556.3000000007</v>
      </c>
      <c r="R1409" s="10">
        <v>144.16740336398641</v>
      </c>
      <c r="S1409" s="18">
        <v>144.16740336398641</v>
      </c>
      <c r="T1409" s="13">
        <v>44623</v>
      </c>
      <c r="U1409" s="16">
        <v>6.5427017622996997E-5</v>
      </c>
      <c r="V1409" s="14">
        <v>1241</v>
      </c>
      <c r="W1409" s="16">
        <v>698135.48</v>
      </c>
      <c r="X1409" s="16">
        <v>95.426954615331056</v>
      </c>
      <c r="Y1409" s="19">
        <f t="shared" si="43"/>
        <v>-0.95426954615331061</v>
      </c>
    </row>
    <row r="1410" spans="1:25">
      <c r="A1410">
        <v>2939</v>
      </c>
      <c r="B1410" t="s">
        <v>2770</v>
      </c>
      <c r="C1410" t="s">
        <v>2771</v>
      </c>
      <c r="D1410" t="str">
        <f t="shared" ref="D1410:D1473" si="44">_xlfn.TEXTJOIN(" ",TRUE,B1410,C1410)</f>
        <v>Data Transaction Token XD</v>
      </c>
      <c r="E1410" s="3" t="s">
        <v>8887</v>
      </c>
      <c r="F1410" s="3" t="s">
        <v>8883</v>
      </c>
      <c r="G1410" s="3" t="s">
        <v>8883</v>
      </c>
      <c r="H1410" s="4">
        <v>1784</v>
      </c>
      <c r="I1410" s="4">
        <v>19504.583273566412</v>
      </c>
      <c r="J1410" s="6">
        <v>43320</v>
      </c>
      <c r="K1410" s="7">
        <v>6.01918734610081E-2</v>
      </c>
      <c r="L1410" s="7">
        <v>363</v>
      </c>
      <c r="M1410" s="7">
        <v>7193832.8031432712</v>
      </c>
      <c r="N1410" s="9">
        <v>43340</v>
      </c>
      <c r="O1410" s="10">
        <v>0.129622653126717</v>
      </c>
      <c r="P1410" s="10">
        <v>1091</v>
      </c>
      <c r="Q1410" s="10">
        <v>18449887.801840331</v>
      </c>
      <c r="R1410" s="10">
        <v>2.1534909228350521</v>
      </c>
      <c r="S1410" s="18">
        <v>2.1534909228350521</v>
      </c>
      <c r="T1410" s="13">
        <v>43903</v>
      </c>
      <c r="U1410" s="16">
        <v>9.8520940761699999E-5</v>
      </c>
      <c r="V1410" s="14">
        <v>2089</v>
      </c>
      <c r="W1410" s="16">
        <v>19504.583273566412</v>
      </c>
      <c r="X1410" s="16">
        <v>99.923994040867697</v>
      </c>
      <c r="Y1410" s="19">
        <f t="shared" si="43"/>
        <v>-0.99923994040867692</v>
      </c>
    </row>
    <row r="1411" spans="1:25">
      <c r="A1411">
        <v>2940</v>
      </c>
      <c r="B1411" t="s">
        <v>2772</v>
      </c>
      <c r="C1411" t="s">
        <v>2773</v>
      </c>
      <c r="D1411" t="str">
        <f t="shared" si="44"/>
        <v>Sp8de SPX</v>
      </c>
      <c r="E1411" s="3" t="s">
        <v>8889</v>
      </c>
      <c r="F1411" s="3" t="s">
        <v>8883</v>
      </c>
      <c r="G1411" s="3" t="s">
        <v>8883</v>
      </c>
      <c r="H1411" s="4">
        <v>1716</v>
      </c>
      <c r="I1411" s="4">
        <v>31105.52835929126</v>
      </c>
      <c r="J1411" s="6">
        <v>43321</v>
      </c>
      <c r="K1411" s="7">
        <v>2.3440697987098201E-4</v>
      </c>
      <c r="L1411" s="7">
        <v>2826</v>
      </c>
      <c r="M1411" s="7">
        <v>0</v>
      </c>
      <c r="N1411" s="9">
        <v>43322</v>
      </c>
      <c r="O1411" s="10">
        <v>2.6114712818525699E-4</v>
      </c>
      <c r="P1411" s="10">
        <v>2824</v>
      </c>
      <c r="Q1411" s="10">
        <v>0</v>
      </c>
      <c r="R1411" s="10">
        <v>1.114075734131265</v>
      </c>
      <c r="S1411" s="18">
        <v>1.114075734131265</v>
      </c>
      <c r="T1411" s="13">
        <v>43905</v>
      </c>
      <c r="U1411" s="16">
        <v>1.25116469504E-6</v>
      </c>
      <c r="V1411" s="14">
        <v>2210</v>
      </c>
      <c r="W1411" s="16">
        <v>9738.7618357861938</v>
      </c>
      <c r="X1411" s="16">
        <v>99.520896628756944</v>
      </c>
      <c r="Y1411" s="19">
        <f t="shared" ref="Y1411:Y1474" si="45">X1411/-100</f>
        <v>-0.99520896628756939</v>
      </c>
    </row>
    <row r="1412" spans="1:25">
      <c r="A1412">
        <v>2941</v>
      </c>
      <c r="B1412" t="s">
        <v>2774</v>
      </c>
      <c r="C1412" t="s">
        <v>2775</v>
      </c>
      <c r="D1412" t="str">
        <f t="shared" si="44"/>
        <v>CoinEx Token CET</v>
      </c>
      <c r="E1412" s="3" t="s">
        <v>3686</v>
      </c>
      <c r="F1412" s="3" t="s">
        <v>8883</v>
      </c>
      <c r="G1412" s="3" t="s">
        <v>8883</v>
      </c>
      <c r="H1412" s="4">
        <v>323</v>
      </c>
      <c r="I1412" s="4">
        <v>5926679.12925319</v>
      </c>
      <c r="J1412" s="6">
        <v>43441</v>
      </c>
      <c r="K1412" s="7">
        <v>3.80474253218E-3</v>
      </c>
      <c r="L1412" s="7">
        <v>2272</v>
      </c>
      <c r="M1412" s="7">
        <v>0</v>
      </c>
      <c r="N1412" s="9">
        <v>44328</v>
      </c>
      <c r="O1412" s="10">
        <v>0.14592099</v>
      </c>
      <c r="P1412" s="10">
        <v>652</v>
      </c>
      <c r="Q1412" s="10">
        <v>77485395.450000003</v>
      </c>
      <c r="R1412" s="10">
        <v>38.352395402795302</v>
      </c>
      <c r="S1412" s="18">
        <v>38.352395402795302</v>
      </c>
      <c r="T1412" s="13">
        <v>44369</v>
      </c>
      <c r="U1412" s="14">
        <v>3.95514E-2</v>
      </c>
      <c r="V1412" s="14">
        <v>432</v>
      </c>
      <c r="W1412" s="14">
        <v>29980316.18</v>
      </c>
      <c r="X1412" s="14">
        <v>72.895331919006296</v>
      </c>
      <c r="Y1412" s="19">
        <f t="shared" si="45"/>
        <v>-0.72895331919006301</v>
      </c>
    </row>
    <row r="1413" spans="1:25">
      <c r="A1413">
        <v>2942</v>
      </c>
      <c r="B1413" t="s">
        <v>2776</v>
      </c>
      <c r="C1413" t="s">
        <v>2777</v>
      </c>
      <c r="D1413" t="str">
        <f t="shared" si="44"/>
        <v>Aegeus AEG</v>
      </c>
      <c r="E1413" s="3" t="s">
        <v>8884</v>
      </c>
      <c r="F1413" s="3" t="s">
        <v>8883</v>
      </c>
      <c r="G1413" s="3" t="s">
        <v>8883</v>
      </c>
      <c r="H1413" s="4">
        <v>0</v>
      </c>
      <c r="I1413" s="4">
        <v>0</v>
      </c>
      <c r="J1413" s="6">
        <v>43320</v>
      </c>
      <c r="K1413" s="7">
        <v>3.1151724979281401E-2</v>
      </c>
      <c r="L1413" s="7">
        <v>4691</v>
      </c>
      <c r="M1413" s="7">
        <v>0</v>
      </c>
      <c r="N1413" s="9">
        <v>43323</v>
      </c>
      <c r="O1413" s="10">
        <v>3.5924915224313701E-2</v>
      </c>
      <c r="P1413" s="10">
        <v>2825</v>
      </c>
      <c r="Q1413" s="10">
        <v>0</v>
      </c>
      <c r="R1413" s="10">
        <v>1.153223946609919</v>
      </c>
      <c r="S1413" s="18">
        <v>1.153223946609919</v>
      </c>
      <c r="U1413" s="14"/>
      <c r="V1413" s="14">
        <v>4691</v>
      </c>
      <c r="W1413" s="14"/>
      <c r="X1413" s="14"/>
      <c r="Y1413" s="19">
        <f t="shared" si="45"/>
        <v>0</v>
      </c>
    </row>
    <row r="1414" spans="1:25">
      <c r="A1414">
        <v>2943</v>
      </c>
      <c r="B1414" t="s">
        <v>2778</v>
      </c>
      <c r="C1414" t="s">
        <v>2779</v>
      </c>
      <c r="D1414" t="str">
        <f t="shared" si="44"/>
        <v>Rocket Pool RPL</v>
      </c>
      <c r="E1414" s="3" t="s">
        <v>3686</v>
      </c>
      <c r="F1414" s="3" t="s">
        <v>8883</v>
      </c>
      <c r="G1414" s="3" t="s">
        <v>8883</v>
      </c>
      <c r="H1414" s="4">
        <v>441</v>
      </c>
      <c r="I1414" s="4">
        <v>3403661.7177287601</v>
      </c>
      <c r="J1414" s="6">
        <v>43602</v>
      </c>
      <c r="K1414" s="7">
        <v>9.1175163345800003E-2</v>
      </c>
      <c r="L1414" s="7">
        <v>2182</v>
      </c>
      <c r="M1414" s="7">
        <v>0</v>
      </c>
      <c r="N1414" s="9">
        <v>44516</v>
      </c>
      <c r="O1414" s="10">
        <v>154.7288747531403</v>
      </c>
      <c r="P1414" s="10">
        <v>250</v>
      </c>
      <c r="Q1414" s="10">
        <v>482079362.83999997</v>
      </c>
      <c r="R1414" s="10">
        <v>1697.050699720714</v>
      </c>
      <c r="S1414" s="18">
        <v>1697.050699720714</v>
      </c>
      <c r="T1414" s="13">
        <v>44616</v>
      </c>
      <c r="U1414" s="14">
        <v>20.211071562573139</v>
      </c>
      <c r="V1414" s="14">
        <v>152</v>
      </c>
      <c r="W1414" s="14">
        <v>235626001.61000001</v>
      </c>
      <c r="X1414" s="14">
        <v>86.937750568652049</v>
      </c>
      <c r="Y1414" s="19">
        <f t="shared" si="45"/>
        <v>-0.8693775056865205</v>
      </c>
    </row>
    <row r="1415" spans="1:25">
      <c r="A1415">
        <v>2944</v>
      </c>
      <c r="B1415" t="s">
        <v>2780</v>
      </c>
      <c r="C1415" t="s">
        <v>2781</v>
      </c>
      <c r="D1415" t="str">
        <f t="shared" si="44"/>
        <v>Elysian ELY</v>
      </c>
      <c r="E1415" s="3" t="s">
        <v>8887</v>
      </c>
      <c r="F1415" s="3" t="s">
        <v>8883</v>
      </c>
      <c r="G1415" s="3" t="s">
        <v>8883</v>
      </c>
      <c r="H1415" s="4">
        <v>1186</v>
      </c>
      <c r="I1415" s="4">
        <v>32979.773041938199</v>
      </c>
      <c r="J1415" s="6">
        <v>43999</v>
      </c>
      <c r="K1415" s="7">
        <v>1.9783968420799999E-4</v>
      </c>
      <c r="L1415" s="7">
        <v>1758</v>
      </c>
      <c r="M1415" s="7">
        <v>47998.628224248503</v>
      </c>
      <c r="N1415" s="9">
        <v>44288</v>
      </c>
      <c r="O1415" s="10">
        <v>4.0650489999999997E-2</v>
      </c>
      <c r="P1415" s="10">
        <v>2263</v>
      </c>
      <c r="Q1415" s="10">
        <v>316109.65999999997</v>
      </c>
      <c r="R1415" s="10">
        <v>205.47187063471981</v>
      </c>
      <c r="S1415" s="18">
        <v>205.47187063471981</v>
      </c>
      <c r="T1415" s="13">
        <v>44586</v>
      </c>
      <c r="U1415" s="14">
        <v>3.35515746577319E-4</v>
      </c>
      <c r="V1415" s="14">
        <v>1767</v>
      </c>
      <c r="W1415" s="14">
        <v>93833.47</v>
      </c>
      <c r="X1415" s="14">
        <v>99.174632958723691</v>
      </c>
      <c r="Y1415" s="19">
        <f t="shared" si="45"/>
        <v>-0.99174632958723696</v>
      </c>
    </row>
    <row r="1416" spans="1:25">
      <c r="A1416">
        <v>2945</v>
      </c>
      <c r="B1416" t="s">
        <v>2782</v>
      </c>
      <c r="C1416" t="s">
        <v>2783</v>
      </c>
      <c r="D1416" t="str">
        <f t="shared" si="44"/>
        <v>ContentBox BOX</v>
      </c>
      <c r="E1416" s="3" t="s">
        <v>8884</v>
      </c>
      <c r="F1416" s="3" t="s">
        <v>8883</v>
      </c>
      <c r="G1416" s="3" t="s">
        <v>8883</v>
      </c>
      <c r="H1416" s="4">
        <v>631</v>
      </c>
      <c r="I1416" s="4">
        <v>1510486.3252123001</v>
      </c>
      <c r="J1416" s="6">
        <v>43449</v>
      </c>
      <c r="K1416" s="7">
        <v>1.6229209499500001E-3</v>
      </c>
      <c r="L1416" s="7">
        <v>917</v>
      </c>
      <c r="M1416" s="7">
        <v>1087272.1079432101</v>
      </c>
      <c r="N1416" s="9">
        <v>43659</v>
      </c>
      <c r="O1416" s="10">
        <v>3.9988719040699998E-2</v>
      </c>
      <c r="P1416" s="10">
        <v>892</v>
      </c>
      <c r="Q1416" s="10">
        <v>35579518.661262698</v>
      </c>
      <c r="R1416" s="10">
        <v>24.639967240506689</v>
      </c>
      <c r="S1416" s="18">
        <v>24.639967240506689</v>
      </c>
      <c r="T1416" s="13">
        <v>44637</v>
      </c>
      <c r="U1416" s="14">
        <v>2.05505916490621E-4</v>
      </c>
      <c r="V1416" s="14">
        <v>1379</v>
      </c>
      <c r="W1416" s="14">
        <v>419224.22</v>
      </c>
      <c r="X1416" s="14">
        <v>99.486090273905845</v>
      </c>
      <c r="Y1416" s="19">
        <f t="shared" si="45"/>
        <v>-0.99486090273905847</v>
      </c>
    </row>
    <row r="1417" spans="1:25">
      <c r="A1417">
        <v>2946</v>
      </c>
      <c r="B1417" t="s">
        <v>2784</v>
      </c>
      <c r="C1417" t="s">
        <v>2785</v>
      </c>
      <c r="D1417" t="str">
        <f t="shared" si="44"/>
        <v>Proton Token PTT</v>
      </c>
      <c r="E1417" s="3" t="s">
        <v>1772</v>
      </c>
      <c r="F1417" s="3" t="s">
        <v>8883</v>
      </c>
      <c r="G1417" s="3" t="s">
        <v>8883</v>
      </c>
      <c r="H1417" s="4">
        <v>912</v>
      </c>
      <c r="I1417" s="4">
        <v>432315.8112201331</v>
      </c>
      <c r="J1417" s="6">
        <v>43592</v>
      </c>
      <c r="K1417" s="8">
        <v>9.3089148561899994E-5</v>
      </c>
      <c r="L1417" s="7">
        <v>1391</v>
      </c>
      <c r="M1417" s="7">
        <v>222832.7451535569</v>
      </c>
      <c r="N1417" s="9">
        <v>43683</v>
      </c>
      <c r="O1417" s="10">
        <v>5.1927095124199999E-3</v>
      </c>
      <c r="P1417" s="10">
        <v>847</v>
      </c>
      <c r="Q1417" s="10">
        <v>40783653.866967447</v>
      </c>
      <c r="R1417" s="10">
        <v>55.782114163038962</v>
      </c>
      <c r="S1417" s="18">
        <v>55.782114163038962</v>
      </c>
      <c r="T1417" s="13">
        <v>44234</v>
      </c>
      <c r="U1417" s="16">
        <v>1.1113647550000001E-5</v>
      </c>
      <c r="V1417" s="14">
        <v>1769</v>
      </c>
      <c r="W1417" s="16">
        <v>93183.444793139803</v>
      </c>
      <c r="X1417" s="16">
        <v>99.785975943321731</v>
      </c>
      <c r="Y1417" s="19">
        <f t="shared" si="45"/>
        <v>-0.99785975943321725</v>
      </c>
    </row>
    <row r="1418" spans="1:25">
      <c r="A1418">
        <v>2949</v>
      </c>
      <c r="B1418" t="s">
        <v>2786</v>
      </c>
      <c r="C1418" t="s">
        <v>2787</v>
      </c>
      <c r="D1418" t="str">
        <f t="shared" si="44"/>
        <v>Kryll KRL</v>
      </c>
      <c r="E1418" s="3" t="s">
        <v>8887</v>
      </c>
      <c r="F1418" s="3" t="s">
        <v>8883</v>
      </c>
      <c r="G1418" s="3" t="s">
        <v>8883</v>
      </c>
      <c r="H1418" s="4">
        <v>764</v>
      </c>
      <c r="I1418" s="4">
        <v>901800.39053213503</v>
      </c>
      <c r="J1418" s="6">
        <v>43445</v>
      </c>
      <c r="K1418" s="7">
        <v>2.1447556325500002E-2</v>
      </c>
      <c r="L1418" s="7">
        <v>1285</v>
      </c>
      <c r="M1418" s="7">
        <v>308521.37623572</v>
      </c>
      <c r="N1418" s="9">
        <v>44506</v>
      </c>
      <c r="O1418" s="10">
        <v>4.7565504650256241</v>
      </c>
      <c r="P1418" s="10">
        <v>441</v>
      </c>
      <c r="Q1418" s="10">
        <v>174582292.58000001</v>
      </c>
      <c r="R1418" s="10">
        <v>221.77587007291541</v>
      </c>
      <c r="S1418" s="18">
        <v>221.77587007291541</v>
      </c>
      <c r="T1418" s="13">
        <v>44636</v>
      </c>
      <c r="U1418" s="14">
        <v>0.61321044428556815</v>
      </c>
      <c r="V1418" s="14">
        <v>467</v>
      </c>
      <c r="W1418" s="14">
        <v>23721970.780000001</v>
      </c>
      <c r="X1418" s="14">
        <v>87.108084970517297</v>
      </c>
      <c r="Y1418" s="19">
        <f t="shared" si="45"/>
        <v>-0.87108084970517297</v>
      </c>
    </row>
    <row r="1419" spans="1:25">
      <c r="A1419">
        <v>2952</v>
      </c>
      <c r="B1419" t="s">
        <v>2788</v>
      </c>
      <c r="C1419" t="s">
        <v>2789</v>
      </c>
      <c r="D1419" t="str">
        <f t="shared" si="44"/>
        <v>Gold Bits Coin GBC</v>
      </c>
      <c r="E1419" s="3" t="s">
        <v>8888</v>
      </c>
      <c r="F1419" s="3" t="s">
        <v>8883</v>
      </c>
      <c r="G1419" s="3" t="s">
        <v>8883</v>
      </c>
      <c r="H1419" s="4">
        <v>1339</v>
      </c>
      <c r="I1419" s="4">
        <v>613738.6936174836</v>
      </c>
      <c r="J1419" s="6">
        <v>43373</v>
      </c>
      <c r="K1419" s="7">
        <v>4.3976064771413803E-2</v>
      </c>
      <c r="L1419" s="7">
        <v>468</v>
      </c>
      <c r="M1419" s="7">
        <v>4660082.4841419682</v>
      </c>
      <c r="N1419" s="9">
        <v>43392</v>
      </c>
      <c r="O1419" s="10">
        <v>0.69907951354980502</v>
      </c>
      <c r="P1419" s="10">
        <v>665</v>
      </c>
      <c r="Q1419" s="10">
        <v>74080484.760282904</v>
      </c>
      <c r="R1419" s="10">
        <v>15.896818352974471</v>
      </c>
      <c r="S1419" s="18">
        <v>15.896818352974471</v>
      </c>
      <c r="T1419" s="13">
        <v>43903</v>
      </c>
      <c r="U1419" s="14">
        <v>5.7917027509900004E-3</v>
      </c>
      <c r="V1419" s="14">
        <v>1277</v>
      </c>
      <c r="W1419" s="14">
        <v>613738.6936174836</v>
      </c>
      <c r="X1419" s="14">
        <v>99.171524463421818</v>
      </c>
      <c r="Y1419" s="19">
        <f t="shared" si="45"/>
        <v>-0.99171524463421823</v>
      </c>
    </row>
    <row r="1420" spans="1:25">
      <c r="A1420">
        <v>2953</v>
      </c>
      <c r="B1420" t="s">
        <v>2790</v>
      </c>
      <c r="C1420" t="s">
        <v>2791</v>
      </c>
      <c r="D1420" t="str">
        <f t="shared" si="44"/>
        <v>Blue Whale EXchange BWX</v>
      </c>
      <c r="E1420" s="3" t="s">
        <v>3686</v>
      </c>
      <c r="F1420" s="3" t="s">
        <v>8883</v>
      </c>
      <c r="G1420" s="3" t="s">
        <v>8883</v>
      </c>
      <c r="H1420" s="4">
        <v>648</v>
      </c>
      <c r="I1420" s="4">
        <v>1423003.6497737661</v>
      </c>
      <c r="J1420" s="6">
        <v>43520</v>
      </c>
      <c r="K1420" s="8">
        <v>6.5297187073700005E-5</v>
      </c>
      <c r="L1420" s="7">
        <v>667</v>
      </c>
      <c r="M1420" s="7">
        <v>2152979.7748497408</v>
      </c>
      <c r="N1420" s="9">
        <v>43636</v>
      </c>
      <c r="O1420" s="10">
        <v>0.17763815159099999</v>
      </c>
      <c r="P1420" s="10">
        <v>1270</v>
      </c>
      <c r="Q1420" s="10">
        <v>10739471.548020139</v>
      </c>
      <c r="R1420" s="10">
        <v>2720.4564170659041</v>
      </c>
      <c r="S1420" s="18">
        <v>2720.4564170659041</v>
      </c>
      <c r="T1420" s="13">
        <v>44673</v>
      </c>
      <c r="U1420" s="14">
        <v>6.8191219090332951E-4</v>
      </c>
      <c r="V1420" s="14">
        <v>2033</v>
      </c>
      <c r="W1420" s="14">
        <v>26999.0619664898</v>
      </c>
      <c r="X1420" s="14">
        <v>99.616122896576073</v>
      </c>
      <c r="Y1420" s="19">
        <f t="shared" si="45"/>
        <v>-0.99616122896576076</v>
      </c>
    </row>
    <row r="1421" spans="1:25">
      <c r="A1421">
        <v>2954</v>
      </c>
      <c r="B1421" t="s">
        <v>2792</v>
      </c>
      <c r="C1421" t="s">
        <v>2793</v>
      </c>
      <c r="D1421" t="str">
        <f t="shared" si="44"/>
        <v>wys Token WYS</v>
      </c>
      <c r="E1421" s="3" t="s">
        <v>8893</v>
      </c>
      <c r="F1421" s="3" t="s">
        <v>8883</v>
      </c>
      <c r="G1421" s="3" t="s">
        <v>8883</v>
      </c>
      <c r="H1421" s="4">
        <v>1853</v>
      </c>
      <c r="I1421" s="4">
        <v>10355.867800997239</v>
      </c>
      <c r="J1421" s="6">
        <v>43326</v>
      </c>
      <c r="K1421" s="7">
        <v>1.7105791717767702E-2</v>
      </c>
      <c r="L1421" s="7">
        <v>2823</v>
      </c>
      <c r="M1421" s="7">
        <v>0</v>
      </c>
      <c r="N1421" s="9">
        <v>43340</v>
      </c>
      <c r="O1421" s="10">
        <v>3.6874271929264103E-2</v>
      </c>
      <c r="P1421" s="10">
        <v>2826</v>
      </c>
      <c r="Q1421" s="10">
        <v>0</v>
      </c>
      <c r="R1421" s="10">
        <v>2.1556600558255941</v>
      </c>
      <c r="S1421" s="18">
        <v>2.1556600558255941</v>
      </c>
      <c r="T1421" s="13">
        <v>43903</v>
      </c>
      <c r="U1421" s="14">
        <v>1.0119120849600001E-4</v>
      </c>
      <c r="V1421" s="14">
        <v>2201</v>
      </c>
      <c r="W1421" s="14">
        <v>10355.867800997239</v>
      </c>
      <c r="X1421" s="14">
        <v>99.725577745127779</v>
      </c>
      <c r="Y1421" s="19">
        <f t="shared" si="45"/>
        <v>-0.9972557774512778</v>
      </c>
    </row>
    <row r="1422" spans="1:25">
      <c r="A1422">
        <v>2955</v>
      </c>
      <c r="B1422" t="s">
        <v>2794</v>
      </c>
      <c r="C1422" t="s">
        <v>2795</v>
      </c>
      <c r="D1422" t="str">
        <f t="shared" si="44"/>
        <v>Cosmo Coin COSM</v>
      </c>
      <c r="E1422" s="3" t="s">
        <v>8888</v>
      </c>
      <c r="F1422" s="3" t="s">
        <v>8883</v>
      </c>
      <c r="G1422" s="3" t="s">
        <v>8883</v>
      </c>
      <c r="H1422" s="4">
        <v>273</v>
      </c>
      <c r="I1422" s="4">
        <v>8246953.6986430604</v>
      </c>
      <c r="J1422" s="6">
        <v>44122</v>
      </c>
      <c r="K1422" s="7">
        <v>3.2019999999999998E-4</v>
      </c>
      <c r="L1422" s="7">
        <v>1149</v>
      </c>
      <c r="M1422" s="7">
        <v>504708.92437271</v>
      </c>
      <c r="N1422" s="9">
        <v>44288</v>
      </c>
      <c r="O1422" s="10">
        <v>9.8564440000000003E-2</v>
      </c>
      <c r="P1422" s="10">
        <v>1826</v>
      </c>
      <c r="Q1422" s="10">
        <v>1934852.28</v>
      </c>
      <c r="R1422" s="10">
        <v>307.82148657089323</v>
      </c>
      <c r="S1422" s="18">
        <v>307.82148657089323</v>
      </c>
      <c r="T1422" s="13">
        <v>44375</v>
      </c>
      <c r="U1422" s="14">
        <v>3.0000000000000001E-5</v>
      </c>
      <c r="V1422" s="14">
        <v>1281</v>
      </c>
      <c r="W1422" s="14">
        <v>602041.06000000006</v>
      </c>
      <c r="X1422" s="14">
        <v>99.969563059456334</v>
      </c>
      <c r="Y1422" s="19">
        <f t="shared" si="45"/>
        <v>-0.99969563059456334</v>
      </c>
    </row>
    <row r="1423" spans="1:25">
      <c r="A1423">
        <v>2956</v>
      </c>
      <c r="B1423" t="s">
        <v>2796</v>
      </c>
      <c r="C1423" t="s">
        <v>2797</v>
      </c>
      <c r="D1423" t="str">
        <f t="shared" si="44"/>
        <v>Narrative NRVE</v>
      </c>
      <c r="E1423" s="3" t="s">
        <v>8902</v>
      </c>
      <c r="F1423" s="3" t="s">
        <v>8883</v>
      </c>
      <c r="G1423" s="3" t="s">
        <v>8883</v>
      </c>
      <c r="H1423" s="4">
        <v>1628</v>
      </c>
      <c r="I1423" s="4">
        <v>54775.400147673718</v>
      </c>
      <c r="J1423" s="6">
        <v>43327</v>
      </c>
      <c r="K1423" s="7">
        <v>9.6989478915929794E-3</v>
      </c>
      <c r="L1423" s="7">
        <v>1177</v>
      </c>
      <c r="M1423" s="7">
        <v>455152.26545246691</v>
      </c>
      <c r="N1423" s="9">
        <v>43368</v>
      </c>
      <c r="O1423" s="10">
        <v>4.5086801052093499E-2</v>
      </c>
      <c r="P1423" s="10">
        <v>1780</v>
      </c>
      <c r="Q1423" s="10">
        <v>2115833.5801198478</v>
      </c>
      <c r="R1423" s="10">
        <v>4.6486280322399312</v>
      </c>
      <c r="S1423" s="18">
        <v>4.6486280322399312</v>
      </c>
      <c r="T1423" s="13">
        <v>44583</v>
      </c>
      <c r="U1423" s="14">
        <v>2.4933706159470219E-4</v>
      </c>
      <c r="V1423" s="14">
        <v>2083</v>
      </c>
      <c r="W1423" s="14">
        <v>20552.35631047636</v>
      </c>
      <c r="X1423" s="14">
        <v>99.446984359554321</v>
      </c>
      <c r="Y1423" s="19">
        <f t="shared" si="45"/>
        <v>-0.99446984359554325</v>
      </c>
    </row>
    <row r="1424" spans="1:25">
      <c r="A1424">
        <v>2957</v>
      </c>
      <c r="B1424" t="s">
        <v>2798</v>
      </c>
      <c r="C1424" t="s">
        <v>2799</v>
      </c>
      <c r="D1424" t="str">
        <f t="shared" si="44"/>
        <v>Olive OLE</v>
      </c>
      <c r="E1424" s="3" t="s">
        <v>8887</v>
      </c>
      <c r="F1424" s="3" t="s">
        <v>8883</v>
      </c>
      <c r="G1424" s="3" t="s">
        <v>8883</v>
      </c>
      <c r="H1424" s="4">
        <v>1359</v>
      </c>
      <c r="I1424" s="4">
        <v>482969.7611814909</v>
      </c>
      <c r="J1424" s="6">
        <v>43767</v>
      </c>
      <c r="K1424" s="7">
        <v>3.07832164144E-4</v>
      </c>
      <c r="L1424" s="7">
        <v>1633</v>
      </c>
      <c r="M1424" s="7">
        <v>85271.738788420727</v>
      </c>
      <c r="N1424" s="9">
        <v>44204</v>
      </c>
      <c r="O1424" s="10">
        <v>3.2656853868529997E-2</v>
      </c>
      <c r="P1424" s="10">
        <v>1330</v>
      </c>
      <c r="Q1424" s="10">
        <v>9046185.0225185268</v>
      </c>
      <c r="R1424" s="10">
        <v>106.086555182887</v>
      </c>
      <c r="S1424" s="18">
        <v>106.086555182887</v>
      </c>
      <c r="T1424" s="13">
        <v>44223</v>
      </c>
      <c r="U1424" s="14">
        <v>2.4350693603369999E-2</v>
      </c>
      <c r="V1424" s="14">
        <v>704</v>
      </c>
      <c r="W1424" s="14">
        <v>6745318.4758565659</v>
      </c>
      <c r="X1424" s="14">
        <v>25.43466158313641</v>
      </c>
      <c r="Y1424" s="19">
        <f t="shared" si="45"/>
        <v>-0.25434661583136409</v>
      </c>
    </row>
    <row r="1425" spans="1:25">
      <c r="A1425">
        <v>2958</v>
      </c>
      <c r="B1425" t="s">
        <v>2800</v>
      </c>
      <c r="C1425" t="s">
        <v>2801</v>
      </c>
      <c r="D1425" t="str">
        <f t="shared" si="44"/>
        <v>TurtleCoin TRTL</v>
      </c>
      <c r="E1425" s="3" t="s">
        <v>8902</v>
      </c>
      <c r="F1425" s="3" t="s">
        <v>8883</v>
      </c>
      <c r="G1425" s="3" t="s">
        <v>8883</v>
      </c>
      <c r="H1425" s="4">
        <v>845</v>
      </c>
      <c r="I1425" s="4">
        <v>597545.29481720203</v>
      </c>
      <c r="J1425" s="6">
        <v>44157</v>
      </c>
      <c r="K1425" s="7">
        <v>6.5200000000000003E-6</v>
      </c>
      <c r="L1425" s="7">
        <v>918</v>
      </c>
      <c r="M1425" s="7">
        <v>1081374.1108667499</v>
      </c>
      <c r="N1425" s="9">
        <v>44292</v>
      </c>
      <c r="O1425" s="10">
        <v>9.4623000000000005E-4</v>
      </c>
      <c r="P1425" s="10">
        <v>664</v>
      </c>
      <c r="Q1425" s="10">
        <v>74152955.439999998</v>
      </c>
      <c r="R1425" s="10">
        <v>145.12730061349691</v>
      </c>
      <c r="S1425" s="18">
        <v>145.12730061349691</v>
      </c>
      <c r="T1425" s="13">
        <v>44616</v>
      </c>
      <c r="U1425" s="16">
        <v>1.0410002161328999E-5</v>
      </c>
      <c r="V1425" s="14">
        <v>1058</v>
      </c>
      <c r="W1425" s="16">
        <v>1494210.45</v>
      </c>
      <c r="X1425" s="16">
        <v>98.899844418235631</v>
      </c>
      <c r="Y1425" s="19">
        <f t="shared" si="45"/>
        <v>-0.98899844418235627</v>
      </c>
    </row>
    <row r="1426" spans="1:25">
      <c r="A1426">
        <v>2960</v>
      </c>
      <c r="B1426" t="s">
        <v>2802</v>
      </c>
      <c r="C1426" t="s">
        <v>2803</v>
      </c>
      <c r="D1426" t="str">
        <f t="shared" si="44"/>
        <v>Tourist Token TOTO</v>
      </c>
      <c r="E1426" s="3" t="s">
        <v>8887</v>
      </c>
      <c r="F1426" s="3" t="s">
        <v>8883</v>
      </c>
      <c r="G1426" s="3" t="s">
        <v>8883</v>
      </c>
      <c r="H1426" s="4">
        <v>1233</v>
      </c>
      <c r="I1426" s="4">
        <v>6447.2052472315499</v>
      </c>
      <c r="J1426" s="6">
        <v>44227</v>
      </c>
      <c r="K1426" s="7">
        <v>5.4000000000000002E-7</v>
      </c>
      <c r="L1426" s="7">
        <v>1884</v>
      </c>
      <c r="M1426" s="7">
        <v>25147.599999999999</v>
      </c>
      <c r="N1426" s="9">
        <v>44235</v>
      </c>
      <c r="O1426" s="10">
        <v>2.9177000000000001E-4</v>
      </c>
      <c r="P1426" s="10">
        <v>2330</v>
      </c>
      <c r="Q1426" s="10">
        <v>221338.57</v>
      </c>
      <c r="R1426" s="10">
        <v>540.31481481481478</v>
      </c>
      <c r="S1426" s="18">
        <v>540.31481481481478</v>
      </c>
      <c r="T1426" s="13">
        <v>44246</v>
      </c>
      <c r="U1426" s="14">
        <v>1.9E-6</v>
      </c>
      <c r="V1426" s="14">
        <v>1990</v>
      </c>
      <c r="W1426" s="14">
        <v>32981.919999999998</v>
      </c>
      <c r="X1426" s="14">
        <v>99.348802138670877</v>
      </c>
      <c r="Y1426" s="19">
        <f t="shared" si="45"/>
        <v>-0.99348802138670878</v>
      </c>
    </row>
    <row r="1427" spans="1:25">
      <c r="A1427">
        <v>2961</v>
      </c>
      <c r="B1427" t="s">
        <v>2804</v>
      </c>
      <c r="C1427" t="s">
        <v>2805</v>
      </c>
      <c r="D1427" t="str">
        <f t="shared" si="44"/>
        <v>Relex RLX</v>
      </c>
      <c r="E1427" s="3" t="s">
        <v>8888</v>
      </c>
      <c r="F1427" s="3" t="s">
        <v>8883</v>
      </c>
      <c r="G1427" s="3" t="s">
        <v>8883</v>
      </c>
      <c r="H1427" s="4">
        <v>1421</v>
      </c>
      <c r="I1427" s="4">
        <v>245808.46757462589</v>
      </c>
      <c r="J1427" s="6">
        <v>43320</v>
      </c>
      <c r="K1427" s="7">
        <v>1.76852568984032E-3</v>
      </c>
      <c r="L1427" s="7">
        <v>774</v>
      </c>
      <c r="M1427" s="7">
        <v>1632565.5625443561</v>
      </c>
      <c r="N1427" s="9">
        <v>43345</v>
      </c>
      <c r="O1427" s="10">
        <v>4.7353645786643002E-3</v>
      </c>
      <c r="P1427" s="10">
        <v>1562</v>
      </c>
      <c r="Q1427" s="10">
        <v>4623419.9823101973</v>
      </c>
      <c r="R1427" s="10">
        <v>2.677577490600012</v>
      </c>
      <c r="S1427" s="18">
        <v>2.677577490600012</v>
      </c>
      <c r="T1427" s="13">
        <v>44120</v>
      </c>
      <c r="U1427" s="16">
        <v>2.5709277010000002E-5</v>
      </c>
      <c r="V1427" s="14">
        <v>1913</v>
      </c>
      <c r="W1427" s="16">
        <v>48454.49416874897</v>
      </c>
      <c r="X1427" s="16">
        <v>99.457079247375475</v>
      </c>
      <c r="Y1427" s="19">
        <f t="shared" si="45"/>
        <v>-0.99457079247375479</v>
      </c>
    </row>
    <row r="1428" spans="1:25">
      <c r="A1428">
        <v>2962</v>
      </c>
      <c r="B1428" t="s">
        <v>2806</v>
      </c>
      <c r="C1428" t="s">
        <v>2806</v>
      </c>
      <c r="D1428" t="str">
        <f t="shared" si="44"/>
        <v>CHEX CHEX</v>
      </c>
      <c r="E1428" s="3" t="s">
        <v>8887</v>
      </c>
      <c r="F1428" s="3" t="s">
        <v>8883</v>
      </c>
      <c r="G1428" s="3" t="s">
        <v>8883</v>
      </c>
      <c r="H1428" s="4">
        <v>2259</v>
      </c>
      <c r="I1428" s="4">
        <v>0</v>
      </c>
      <c r="J1428" s="6">
        <v>43445</v>
      </c>
      <c r="K1428" s="7">
        <v>4.3569549215000001E-3</v>
      </c>
      <c r="L1428" s="7">
        <v>3009</v>
      </c>
      <c r="M1428" s="7">
        <v>0</v>
      </c>
      <c r="N1428" s="9">
        <v>43704</v>
      </c>
      <c r="O1428" s="10">
        <v>1.7186650047199999E-2</v>
      </c>
      <c r="P1428" s="10">
        <v>2827</v>
      </c>
      <c r="Q1428" s="10">
        <v>0</v>
      </c>
      <c r="R1428" s="10">
        <v>3.944647203575617</v>
      </c>
      <c r="S1428" s="18">
        <v>3.944647203575617</v>
      </c>
      <c r="T1428" s="13">
        <v>43921</v>
      </c>
      <c r="U1428" s="14">
        <v>5.7597486306200005E-4</v>
      </c>
      <c r="V1428" s="14">
        <v>2695</v>
      </c>
      <c r="W1428" s="14">
        <v>0</v>
      </c>
      <c r="X1428" s="14">
        <v>96.648707796573561</v>
      </c>
      <c r="Y1428" s="19">
        <f t="shared" si="45"/>
        <v>-0.96648707796573563</v>
      </c>
    </row>
    <row r="1429" spans="1:25">
      <c r="A1429">
        <v>2963</v>
      </c>
      <c r="B1429" t="s">
        <v>2807</v>
      </c>
      <c r="C1429" t="s">
        <v>2808</v>
      </c>
      <c r="D1429" t="str">
        <f t="shared" si="44"/>
        <v>View VIEW</v>
      </c>
      <c r="E1429" s="3" t="s">
        <v>8884</v>
      </c>
      <c r="F1429" s="3" t="s">
        <v>8883</v>
      </c>
      <c r="G1429" s="3" t="s">
        <v>8883</v>
      </c>
      <c r="H1429" s="4">
        <v>1509</v>
      </c>
      <c r="I1429" s="4">
        <v>122547.55277156</v>
      </c>
      <c r="J1429" s="6">
        <v>43320</v>
      </c>
      <c r="K1429" s="7">
        <v>3.4954905509948703E-2</v>
      </c>
      <c r="L1429" s="7">
        <v>887</v>
      </c>
      <c r="M1429" s="7">
        <v>1181168.5342132959</v>
      </c>
      <c r="N1429" s="9">
        <v>43321</v>
      </c>
      <c r="O1429" s="10">
        <v>5.0967615097761203E-2</v>
      </c>
      <c r="P1429" s="10">
        <v>1861</v>
      </c>
      <c r="Q1429" s="10">
        <v>1722257.3581334909</v>
      </c>
      <c r="R1429" s="10">
        <v>1.458096205788771</v>
      </c>
      <c r="S1429" s="18">
        <v>1.458096205788771</v>
      </c>
      <c r="T1429" s="13">
        <v>43907</v>
      </c>
      <c r="U1429" s="14">
        <v>2.91390724529E-3</v>
      </c>
      <c r="V1429" s="14">
        <v>1746</v>
      </c>
      <c r="W1429" s="14">
        <v>102244.0457644905</v>
      </c>
      <c r="X1429" s="14">
        <v>94.282825987245388</v>
      </c>
      <c r="Y1429" s="19">
        <f t="shared" si="45"/>
        <v>-0.94282825987245389</v>
      </c>
    </row>
    <row r="1430" spans="1:25">
      <c r="A1430">
        <v>2965</v>
      </c>
      <c r="B1430" t="s">
        <v>2809</v>
      </c>
      <c r="C1430" t="s">
        <v>2810</v>
      </c>
      <c r="D1430" t="str">
        <f t="shared" si="44"/>
        <v>VikkyToken VIKKY</v>
      </c>
      <c r="E1430" s="3" t="s">
        <v>8887</v>
      </c>
      <c r="F1430" s="3" t="s">
        <v>8883</v>
      </c>
      <c r="G1430" s="3" t="s">
        <v>8883</v>
      </c>
      <c r="H1430" s="4">
        <v>1245</v>
      </c>
      <c r="I1430" s="4">
        <v>3177.43041502918</v>
      </c>
      <c r="J1430" s="6">
        <v>43906</v>
      </c>
      <c r="K1430" s="8">
        <v>5.4801455307500005E-7</v>
      </c>
      <c r="L1430" s="7">
        <v>2101</v>
      </c>
      <c r="M1430" s="7">
        <v>2183.06505035071</v>
      </c>
      <c r="N1430" s="9">
        <v>44237</v>
      </c>
      <c r="O1430" s="10">
        <v>4.6775000000000001E-4</v>
      </c>
      <c r="P1430" s="10">
        <v>2469</v>
      </c>
      <c r="Q1430" s="10">
        <v>65009.29</v>
      </c>
      <c r="R1430" s="10">
        <v>853.53572706304533</v>
      </c>
      <c r="S1430" s="18">
        <v>853.53572706304533</v>
      </c>
      <c r="T1430" s="13">
        <v>44575</v>
      </c>
      <c r="U1430" s="16">
        <v>9.8006490952229998E-6</v>
      </c>
      <c r="V1430" s="14">
        <v>1231</v>
      </c>
      <c r="W1430" s="16">
        <v>720403.06</v>
      </c>
      <c r="X1430" s="16">
        <v>97.904724939556814</v>
      </c>
      <c r="Y1430" s="19">
        <f t="shared" si="45"/>
        <v>-0.9790472493955682</v>
      </c>
    </row>
    <row r="1431" spans="1:25">
      <c r="A1431">
        <v>2966</v>
      </c>
      <c r="B1431" t="s">
        <v>2811</v>
      </c>
      <c r="C1431" t="s">
        <v>2812</v>
      </c>
      <c r="D1431" t="str">
        <f t="shared" si="44"/>
        <v>Fox Trading FOXT</v>
      </c>
      <c r="E1431" s="3" t="s">
        <v>8887</v>
      </c>
      <c r="F1431" s="3" t="s">
        <v>8883</v>
      </c>
      <c r="G1431" s="3" t="s">
        <v>8883</v>
      </c>
      <c r="H1431" s="4">
        <v>1207</v>
      </c>
      <c r="I1431" s="4">
        <v>16893.502075680801</v>
      </c>
      <c r="J1431" s="6">
        <v>43325</v>
      </c>
      <c r="K1431" s="7">
        <v>2.1206699999999998E-2</v>
      </c>
      <c r="L1431" s="7">
        <v>1283</v>
      </c>
      <c r="M1431" s="7">
        <v>311559.05499999999</v>
      </c>
      <c r="N1431" s="9">
        <v>43420</v>
      </c>
      <c r="O1431" s="10">
        <v>0.301288</v>
      </c>
      <c r="P1431" s="10">
        <v>1806</v>
      </c>
      <c r="Q1431" s="10">
        <v>2018228.64</v>
      </c>
      <c r="R1431" s="10">
        <v>14.207208099327101</v>
      </c>
      <c r="S1431" s="18">
        <v>14.207208099327101</v>
      </c>
      <c r="T1431" s="13">
        <v>44616</v>
      </c>
      <c r="U1431" s="14">
        <v>6.6958527188472599E-4</v>
      </c>
      <c r="V1431" s="14">
        <v>2270</v>
      </c>
      <c r="W1431" s="14">
        <v>6394.91</v>
      </c>
      <c r="X1431" s="14">
        <v>99.777759063791223</v>
      </c>
      <c r="Y1431" s="19">
        <f t="shared" si="45"/>
        <v>-0.99777759063791227</v>
      </c>
    </row>
    <row r="1432" spans="1:25">
      <c r="A1432">
        <v>2967</v>
      </c>
      <c r="B1432" t="s">
        <v>2813</v>
      </c>
      <c r="C1432" t="s">
        <v>2814</v>
      </c>
      <c r="D1432" t="str">
        <f t="shared" si="44"/>
        <v>AB-Chain RTB RTB</v>
      </c>
      <c r="E1432" s="3" t="s">
        <v>8881</v>
      </c>
      <c r="F1432" s="3" t="s">
        <v>8883</v>
      </c>
      <c r="G1432" s="3" t="s">
        <v>8883</v>
      </c>
      <c r="H1432" s="4">
        <v>0</v>
      </c>
      <c r="I1432" s="4">
        <v>0</v>
      </c>
      <c r="J1432" s="6">
        <v>43322</v>
      </c>
      <c r="K1432" s="7">
        <v>2.8840599581599201E-2</v>
      </c>
      <c r="L1432" s="7">
        <v>1271</v>
      </c>
      <c r="M1432" s="7">
        <v>325363.94036111899</v>
      </c>
      <c r="N1432" s="9">
        <v>43329</v>
      </c>
      <c r="O1432" s="10">
        <v>3.7912759929895401E-2</v>
      </c>
      <c r="P1432" s="10">
        <v>2199</v>
      </c>
      <c r="Q1432" s="10">
        <v>427711.11348968401</v>
      </c>
      <c r="R1432" s="10">
        <v>1.314562126998372</v>
      </c>
      <c r="S1432" s="18">
        <v>1.314562126998372</v>
      </c>
      <c r="U1432" s="14"/>
      <c r="V1432" s="14">
        <v>4451</v>
      </c>
      <c r="W1432" s="14"/>
      <c r="X1432" s="14"/>
      <c r="Y1432" s="19">
        <f t="shared" si="45"/>
        <v>0</v>
      </c>
    </row>
    <row r="1433" spans="1:25">
      <c r="A1433">
        <v>2968</v>
      </c>
      <c r="B1433" t="s">
        <v>2815</v>
      </c>
      <c r="C1433" t="s">
        <v>2816</v>
      </c>
      <c r="D1433" t="str">
        <f t="shared" si="44"/>
        <v>Bridge Protocol BRDG</v>
      </c>
      <c r="E1433" s="3" t="s">
        <v>8884</v>
      </c>
      <c r="F1433" s="3" t="s">
        <v>8883</v>
      </c>
      <c r="G1433" s="3" t="s">
        <v>8883</v>
      </c>
      <c r="H1433" s="4">
        <v>1666</v>
      </c>
      <c r="I1433" s="4">
        <v>42323.954116956069</v>
      </c>
      <c r="J1433" s="6">
        <v>43933</v>
      </c>
      <c r="K1433" s="8">
        <v>4.7220468739799998E-5</v>
      </c>
      <c r="L1433" s="7">
        <v>1996</v>
      </c>
      <c r="M1433" s="7">
        <v>10581.55263945421</v>
      </c>
      <c r="N1433" s="9">
        <v>44052</v>
      </c>
      <c r="O1433" s="10">
        <v>1.1869544256700001E-2</v>
      </c>
      <c r="P1433" s="10">
        <v>1731</v>
      </c>
      <c r="Q1433" s="10">
        <v>2659825.510218652</v>
      </c>
      <c r="R1433" s="10">
        <v>251.36438865325579</v>
      </c>
      <c r="S1433" s="18">
        <v>251.36438865325579</v>
      </c>
      <c r="T1433" s="13">
        <v>44583</v>
      </c>
      <c r="U1433" s="14">
        <v>1.2466853079735109E-4</v>
      </c>
      <c r="V1433" s="14">
        <v>2021</v>
      </c>
      <c r="W1433" s="14">
        <v>27936.754045893369</v>
      </c>
      <c r="X1433" s="14">
        <v>98.949677189779379</v>
      </c>
      <c r="Y1433" s="19">
        <f t="shared" si="45"/>
        <v>-0.98949677189779384</v>
      </c>
    </row>
    <row r="1434" spans="1:25">
      <c r="A1434">
        <v>2970</v>
      </c>
      <c r="B1434" t="s">
        <v>2817</v>
      </c>
      <c r="C1434" t="s">
        <v>2818</v>
      </c>
      <c r="D1434" t="str">
        <f t="shared" si="44"/>
        <v>LocalCoinSwap LCS</v>
      </c>
      <c r="E1434" s="3" t="s">
        <v>3686</v>
      </c>
      <c r="F1434" s="3" t="s">
        <v>8883</v>
      </c>
      <c r="G1434" s="3" t="s">
        <v>8883</v>
      </c>
      <c r="H1434" s="4">
        <v>1051</v>
      </c>
      <c r="I1434" s="4">
        <v>182458.380804874</v>
      </c>
      <c r="J1434" s="6">
        <v>43320</v>
      </c>
      <c r="K1434" s="7">
        <v>0.12548599999999999</v>
      </c>
      <c r="L1434" s="7">
        <v>417</v>
      </c>
      <c r="M1434" s="7">
        <v>5618742.1181100002</v>
      </c>
      <c r="N1434" s="9">
        <v>43325</v>
      </c>
      <c r="O1434" s="10">
        <v>0.23871100000000001</v>
      </c>
      <c r="P1434" s="10">
        <v>1399</v>
      </c>
      <c r="Q1434" s="10">
        <v>7523564.32656</v>
      </c>
      <c r="R1434" s="10">
        <v>1.9022918891350431</v>
      </c>
      <c r="S1434" s="18">
        <v>1.9022918891350431</v>
      </c>
      <c r="T1434" s="13">
        <v>43907</v>
      </c>
      <c r="U1434" s="14">
        <v>2.1806159150599999E-3</v>
      </c>
      <c r="V1434" s="14">
        <v>1635</v>
      </c>
      <c r="W1434" s="14">
        <v>157446.455537167</v>
      </c>
      <c r="X1434" s="14">
        <v>99.08650379954841</v>
      </c>
      <c r="Y1434" s="19">
        <f t="shared" si="45"/>
        <v>-0.99086503799548409</v>
      </c>
    </row>
    <row r="1435" spans="1:25">
      <c r="A1435">
        <v>2973</v>
      </c>
      <c r="B1435" t="s">
        <v>2819</v>
      </c>
      <c r="C1435" t="s">
        <v>2820</v>
      </c>
      <c r="D1435" t="str">
        <f t="shared" si="44"/>
        <v>empowr coin EMPR</v>
      </c>
      <c r="E1435" s="3" t="s">
        <v>8887</v>
      </c>
      <c r="F1435" s="3" t="s">
        <v>8883</v>
      </c>
      <c r="G1435" s="3" t="s">
        <v>8883</v>
      </c>
      <c r="H1435" s="4">
        <v>0</v>
      </c>
      <c r="I1435" s="4">
        <v>0</v>
      </c>
      <c r="J1435" s="6">
        <v>43319</v>
      </c>
      <c r="K1435" s="7">
        <v>4.1085543632507298</v>
      </c>
      <c r="L1435" s="7">
        <v>4692</v>
      </c>
      <c r="M1435" s="7">
        <v>0</v>
      </c>
      <c r="N1435" s="9">
        <v>43320</v>
      </c>
      <c r="O1435" s="10">
        <v>5.1357655525207502</v>
      </c>
      <c r="P1435" s="10">
        <v>2828</v>
      </c>
      <c r="Q1435" s="10">
        <v>0</v>
      </c>
      <c r="R1435" s="10">
        <v>1.250017670073442</v>
      </c>
      <c r="S1435" s="18">
        <v>1.250017670073442</v>
      </c>
      <c r="U1435" s="14"/>
      <c r="V1435" s="14">
        <v>4692</v>
      </c>
      <c r="W1435" s="14"/>
      <c r="X1435" s="14"/>
      <c r="Y1435" s="19">
        <f t="shared" si="45"/>
        <v>0</v>
      </c>
    </row>
    <row r="1436" spans="1:25">
      <c r="A1436">
        <v>2974</v>
      </c>
      <c r="B1436" t="s">
        <v>2821</v>
      </c>
      <c r="C1436" t="s">
        <v>2822</v>
      </c>
      <c r="D1436" t="str">
        <f t="shared" si="44"/>
        <v>Lightpaycoin LPC</v>
      </c>
      <c r="E1436" s="3" t="s">
        <v>8887</v>
      </c>
      <c r="F1436" s="3" t="s">
        <v>8883</v>
      </c>
      <c r="G1436" s="3" t="s">
        <v>8883</v>
      </c>
      <c r="H1436" s="4">
        <v>1982</v>
      </c>
      <c r="I1436" s="4">
        <v>1927.1392837972701</v>
      </c>
      <c r="J1436" s="6">
        <v>43319</v>
      </c>
      <c r="K1436" s="7">
        <v>7.0049257278442401</v>
      </c>
      <c r="L1436" s="7">
        <v>353</v>
      </c>
      <c r="M1436" s="7">
        <v>7657386.6820132975</v>
      </c>
      <c r="N1436" s="9">
        <v>43321</v>
      </c>
      <c r="O1436" s="10">
        <v>8.5069789886474592</v>
      </c>
      <c r="P1436" s="10">
        <v>1308</v>
      </c>
      <c r="Q1436" s="10">
        <v>9751272.9874571059</v>
      </c>
      <c r="R1436" s="10">
        <v>1.2144281494424169</v>
      </c>
      <c r="S1436" s="18">
        <v>1.2144281494424169</v>
      </c>
      <c r="T1436" s="13">
        <v>43911</v>
      </c>
      <c r="U1436" s="14">
        <v>1.2386797598500001E-4</v>
      </c>
      <c r="V1436" s="14">
        <v>2450</v>
      </c>
      <c r="W1436" s="14">
        <v>717.66060097882996</v>
      </c>
      <c r="X1436" s="14">
        <v>99.998543925215401</v>
      </c>
      <c r="Y1436" s="19">
        <f t="shared" si="45"/>
        <v>-0.999985439252154</v>
      </c>
    </row>
    <row r="1437" spans="1:25">
      <c r="A1437">
        <v>2975</v>
      </c>
      <c r="B1437" t="s">
        <v>2823</v>
      </c>
      <c r="C1437" t="s">
        <v>2824</v>
      </c>
      <c r="D1437" t="str">
        <f t="shared" si="44"/>
        <v>FundToken FUNDZ</v>
      </c>
      <c r="E1437" s="3" t="s">
        <v>8903</v>
      </c>
      <c r="F1437" s="3" t="s">
        <v>8883</v>
      </c>
      <c r="G1437" s="3" t="s">
        <v>8883</v>
      </c>
      <c r="H1437" s="4">
        <v>2324</v>
      </c>
      <c r="I1437" s="4">
        <v>0</v>
      </c>
      <c r="J1437" s="6">
        <v>43325</v>
      </c>
      <c r="K1437" s="7">
        <v>7.7796820551156998E-3</v>
      </c>
      <c r="L1437" s="7">
        <v>3010</v>
      </c>
      <c r="M1437" s="7">
        <v>0</v>
      </c>
      <c r="N1437" s="9">
        <v>43340</v>
      </c>
      <c r="O1437" s="10">
        <v>1.26532316207886E-2</v>
      </c>
      <c r="P1437" s="10">
        <v>2829</v>
      </c>
      <c r="Q1437" s="10">
        <v>0</v>
      </c>
      <c r="R1437" s="10">
        <v>1.626445853589632</v>
      </c>
      <c r="S1437" s="18">
        <v>1.626445853589632</v>
      </c>
      <c r="T1437" s="13">
        <v>43903</v>
      </c>
      <c r="U1437" s="14">
        <v>4.8926386957100004E-4</v>
      </c>
      <c r="V1437" s="14">
        <v>2696</v>
      </c>
      <c r="W1437" s="14">
        <v>0</v>
      </c>
      <c r="X1437" s="14">
        <v>96.133289232079136</v>
      </c>
      <c r="Y1437" s="19">
        <f t="shared" si="45"/>
        <v>-0.96133289232079133</v>
      </c>
    </row>
    <row r="1438" spans="1:25">
      <c r="A1438">
        <v>2976</v>
      </c>
      <c r="B1438" t="s">
        <v>2825</v>
      </c>
      <c r="C1438" t="s">
        <v>2826</v>
      </c>
      <c r="D1438" t="str">
        <f t="shared" si="44"/>
        <v>Ryo Currency RYO</v>
      </c>
      <c r="E1438" s="3" t="s">
        <v>8884</v>
      </c>
      <c r="F1438" s="3" t="s">
        <v>8883</v>
      </c>
      <c r="G1438" s="3" t="s">
        <v>8883</v>
      </c>
      <c r="H1438" s="4">
        <v>1055</v>
      </c>
      <c r="I1438" s="4">
        <v>179599.16996654301</v>
      </c>
      <c r="J1438" s="6">
        <v>44110</v>
      </c>
      <c r="K1438" s="7">
        <v>3.72712E-3</v>
      </c>
      <c r="L1438" s="7">
        <v>1371</v>
      </c>
      <c r="M1438" s="7">
        <v>235172.29237727</v>
      </c>
      <c r="N1438" s="9">
        <v>44309</v>
      </c>
      <c r="O1438" s="10">
        <v>0.32978342999999999</v>
      </c>
      <c r="P1438" s="10">
        <v>1476</v>
      </c>
      <c r="Q1438" s="10">
        <v>6040190</v>
      </c>
      <c r="R1438" s="10">
        <v>88.482106827791966</v>
      </c>
      <c r="S1438" s="18">
        <v>88.482106827791966</v>
      </c>
      <c r="T1438" s="13">
        <v>44395</v>
      </c>
      <c r="U1438" s="14">
        <v>2.3333349999999999E-2</v>
      </c>
      <c r="V1438" s="14">
        <v>1193</v>
      </c>
      <c r="W1438" s="14">
        <v>840249.91</v>
      </c>
      <c r="X1438" s="14">
        <v>92.924644515947946</v>
      </c>
      <c r="Y1438" s="19">
        <f t="shared" si="45"/>
        <v>-0.92924644515947952</v>
      </c>
    </row>
    <row r="1439" spans="1:25">
      <c r="A1439">
        <v>2977</v>
      </c>
      <c r="B1439" t="s">
        <v>2827</v>
      </c>
      <c r="C1439" t="s">
        <v>733</v>
      </c>
      <c r="D1439" t="str">
        <f t="shared" si="44"/>
        <v>BitRewards BIT</v>
      </c>
      <c r="E1439" s="3" t="s">
        <v>8887</v>
      </c>
      <c r="F1439" s="3" t="s">
        <v>8883</v>
      </c>
      <c r="G1439" s="3" t="s">
        <v>8883</v>
      </c>
      <c r="H1439" s="4">
        <v>1933</v>
      </c>
      <c r="I1439" s="4">
        <v>4706.6552732858472</v>
      </c>
      <c r="J1439" s="6">
        <v>43328</v>
      </c>
      <c r="K1439" s="7">
        <v>1.1507479939609801E-3</v>
      </c>
      <c r="L1439" s="7">
        <v>1327</v>
      </c>
      <c r="M1439" s="7">
        <v>279019.72166949842</v>
      </c>
      <c r="N1439" s="9">
        <v>43337</v>
      </c>
      <c r="O1439" s="10">
        <v>2.4313908070325899E-3</v>
      </c>
      <c r="P1439" s="10">
        <v>2121</v>
      </c>
      <c r="Q1439" s="10">
        <v>607561.25398887845</v>
      </c>
      <c r="R1439" s="10">
        <v>2.1128785970449711</v>
      </c>
      <c r="S1439" s="18">
        <v>2.1128785970449711</v>
      </c>
      <c r="T1439" s="13">
        <v>43906</v>
      </c>
      <c r="U1439" s="16">
        <v>1.3223334308899999E-5</v>
      </c>
      <c r="V1439" s="14">
        <v>2299</v>
      </c>
      <c r="W1439" s="16">
        <v>4531.9687564720161</v>
      </c>
      <c r="X1439" s="16">
        <v>99.456141140673367</v>
      </c>
      <c r="Y1439" s="19">
        <f t="shared" si="45"/>
        <v>-0.99456141140673371</v>
      </c>
    </row>
    <row r="1440" spans="1:25">
      <c r="A1440">
        <v>2978</v>
      </c>
      <c r="B1440" t="s">
        <v>2828</v>
      </c>
      <c r="C1440" t="s">
        <v>2829</v>
      </c>
      <c r="D1440" t="str">
        <f t="shared" si="44"/>
        <v>AceD ACED</v>
      </c>
      <c r="E1440" s="3" t="s">
        <v>8887</v>
      </c>
      <c r="F1440" s="3" t="s">
        <v>8883</v>
      </c>
      <c r="G1440" s="3" t="s">
        <v>8883</v>
      </c>
      <c r="H1440" s="4">
        <v>1664</v>
      </c>
      <c r="I1440" s="4">
        <v>42487.232644591109</v>
      </c>
      <c r="J1440" s="6">
        <v>43320</v>
      </c>
      <c r="K1440" s="7">
        <v>0.120243340730667</v>
      </c>
      <c r="L1440" s="7">
        <v>1463</v>
      </c>
      <c r="M1440" s="7">
        <v>170407.61649711899</v>
      </c>
      <c r="N1440" s="9">
        <v>43325</v>
      </c>
      <c r="O1440" s="10">
        <v>0.21032910048961601</v>
      </c>
      <c r="P1440" s="10">
        <v>2269</v>
      </c>
      <c r="Q1440" s="10">
        <v>307584.36349229899</v>
      </c>
      <c r="R1440" s="10">
        <v>1.7491954166570609</v>
      </c>
      <c r="S1440" s="18">
        <v>1.7491954166570609</v>
      </c>
      <c r="T1440" s="13">
        <v>44642</v>
      </c>
      <c r="U1440" s="16">
        <v>5.4474965639352043E-5</v>
      </c>
      <c r="V1440" s="14">
        <v>2158</v>
      </c>
      <c r="W1440" s="16">
        <v>13618.0332352847</v>
      </c>
      <c r="X1440" s="16">
        <v>99.974100129029921</v>
      </c>
      <c r="Y1440" s="19">
        <f t="shared" si="45"/>
        <v>-0.99974100129029919</v>
      </c>
    </row>
    <row r="1441" spans="1:25">
      <c r="A1441">
        <v>2980</v>
      </c>
      <c r="B1441" t="s">
        <v>2830</v>
      </c>
      <c r="C1441" t="s">
        <v>2831</v>
      </c>
      <c r="D1441" t="str">
        <f t="shared" si="44"/>
        <v>WABnetwork WAB</v>
      </c>
      <c r="E1441" s="3" t="s">
        <v>8887</v>
      </c>
      <c r="F1441" s="3" t="s">
        <v>8883</v>
      </c>
      <c r="G1441" s="3" t="s">
        <v>8883</v>
      </c>
      <c r="H1441" s="4">
        <v>1208</v>
      </c>
      <c r="I1441" s="4">
        <v>15790.5426230381</v>
      </c>
      <c r="J1441" s="6">
        <v>43319</v>
      </c>
      <c r="K1441" s="7">
        <v>7.1200099999999998E-4</v>
      </c>
      <c r="L1441" s="7">
        <v>393</v>
      </c>
      <c r="M1441" s="7">
        <v>6150897.1168999998</v>
      </c>
      <c r="N1441" s="9">
        <v>43339</v>
      </c>
      <c r="O1441" s="10">
        <v>4.8856000000000004E-3</v>
      </c>
      <c r="P1441" s="10">
        <v>862</v>
      </c>
      <c r="Q1441" s="10">
        <v>39063687.556299999</v>
      </c>
      <c r="R1441" s="10">
        <v>6.8617881154661307</v>
      </c>
      <c r="S1441" s="18">
        <v>6.8617881154661307</v>
      </c>
      <c r="T1441" s="13">
        <v>44260</v>
      </c>
      <c r="U1441" s="14">
        <v>8.8000000000000004E-7</v>
      </c>
      <c r="V1441" s="14">
        <v>1774</v>
      </c>
      <c r="W1441" s="14">
        <v>91739.839999999997</v>
      </c>
      <c r="X1441" s="14">
        <v>99.981987882757494</v>
      </c>
      <c r="Y1441" s="19">
        <f t="shared" si="45"/>
        <v>-0.99981987882757495</v>
      </c>
    </row>
    <row r="1442" spans="1:25">
      <c r="A1442">
        <v>2981</v>
      </c>
      <c r="B1442" t="s">
        <v>2832</v>
      </c>
      <c r="C1442" t="s">
        <v>2833</v>
      </c>
      <c r="D1442" t="str">
        <f t="shared" si="44"/>
        <v>Consentium CSM</v>
      </c>
      <c r="E1442" s="3" t="s">
        <v>8887</v>
      </c>
      <c r="F1442" s="3" t="s">
        <v>8883</v>
      </c>
      <c r="G1442" s="3" t="s">
        <v>8883</v>
      </c>
      <c r="H1442" s="4">
        <v>2175</v>
      </c>
      <c r="I1442" s="4">
        <v>0</v>
      </c>
      <c r="J1442" s="6">
        <v>43394</v>
      </c>
      <c r="K1442" s="7">
        <v>0.98301208019256603</v>
      </c>
      <c r="L1442" s="7">
        <v>3011</v>
      </c>
      <c r="M1442" s="7">
        <v>0</v>
      </c>
      <c r="N1442" s="9">
        <v>43480</v>
      </c>
      <c r="O1442" s="10">
        <v>6.3034834788799996</v>
      </c>
      <c r="P1442" s="10">
        <v>2830</v>
      </c>
      <c r="Q1442" s="10">
        <v>0</v>
      </c>
      <c r="R1442" s="10">
        <v>6.4124171064562967</v>
      </c>
      <c r="S1442" s="18">
        <v>6.4124171064562967</v>
      </c>
      <c r="T1442" s="13">
        <v>44228</v>
      </c>
      <c r="U1442" s="14">
        <v>9.3522885304999997E-4</v>
      </c>
      <c r="V1442" s="14">
        <v>2697</v>
      </c>
      <c r="W1442" s="14">
        <v>0</v>
      </c>
      <c r="X1442" s="14">
        <v>99.985163301273275</v>
      </c>
      <c r="Y1442" s="19">
        <f t="shared" si="45"/>
        <v>-0.99985163301273272</v>
      </c>
    </row>
    <row r="1443" spans="1:25">
      <c r="A1443">
        <v>2982</v>
      </c>
      <c r="B1443" t="s">
        <v>2834</v>
      </c>
      <c r="C1443" t="s">
        <v>2834</v>
      </c>
      <c r="D1443" t="str">
        <f t="shared" si="44"/>
        <v>MVL MVL</v>
      </c>
      <c r="E1443" s="3" t="s">
        <v>8888</v>
      </c>
      <c r="F1443" s="3" t="s">
        <v>8883</v>
      </c>
      <c r="G1443" s="3" t="s">
        <v>8883</v>
      </c>
      <c r="H1443" s="4">
        <v>625</v>
      </c>
      <c r="I1443" s="4">
        <v>1549245.68225509</v>
      </c>
      <c r="J1443" s="6">
        <v>43903</v>
      </c>
      <c r="K1443" s="7">
        <v>1.61802782004E-4</v>
      </c>
      <c r="L1443" s="7">
        <v>789</v>
      </c>
      <c r="M1443" s="7">
        <v>1549245.68225509</v>
      </c>
      <c r="N1443" s="9">
        <v>44288</v>
      </c>
      <c r="O1443" s="10">
        <v>7.0537840000000004E-2</v>
      </c>
      <c r="P1443" s="10">
        <v>178</v>
      </c>
      <c r="Q1443" s="10">
        <v>839570737.45000005</v>
      </c>
      <c r="R1443" s="10">
        <v>435.94948817540228</v>
      </c>
      <c r="S1443" s="18">
        <v>435.94948817540228</v>
      </c>
      <c r="T1443" s="13">
        <v>44371</v>
      </c>
      <c r="U1443" s="14">
        <v>5.26802E-3</v>
      </c>
      <c r="V1443" s="14">
        <v>265</v>
      </c>
      <c r="W1443" s="14">
        <v>88304479.219999999</v>
      </c>
      <c r="X1443" s="14">
        <v>92.531639755342667</v>
      </c>
      <c r="Y1443" s="19">
        <f t="shared" si="45"/>
        <v>-0.92531639755342665</v>
      </c>
    </row>
    <row r="1444" spans="1:25">
      <c r="A1444">
        <v>2983</v>
      </c>
      <c r="B1444" t="s">
        <v>2835</v>
      </c>
      <c r="C1444" t="s">
        <v>2836</v>
      </c>
      <c r="D1444" t="str">
        <f t="shared" si="44"/>
        <v>AdultChain XXX</v>
      </c>
      <c r="E1444" s="3" t="s">
        <v>8884</v>
      </c>
      <c r="F1444" s="3" t="s">
        <v>8883</v>
      </c>
      <c r="G1444" s="3" t="s">
        <v>8883</v>
      </c>
      <c r="H1444" s="4">
        <v>0</v>
      </c>
      <c r="I1444" s="4">
        <v>0</v>
      </c>
      <c r="J1444" s="6">
        <v>43320</v>
      </c>
      <c r="K1444" s="7">
        <v>1.9030859693884801E-2</v>
      </c>
      <c r="L1444" s="7">
        <v>4693</v>
      </c>
      <c r="M1444" s="7">
        <v>0</v>
      </c>
      <c r="N1444" s="9">
        <v>43321</v>
      </c>
      <c r="O1444" s="10">
        <v>2.02039964497089E-2</v>
      </c>
      <c r="P1444" s="10">
        <v>2831</v>
      </c>
      <c r="Q1444" s="10">
        <v>0</v>
      </c>
      <c r="R1444" s="10">
        <v>1.0616439180727639</v>
      </c>
      <c r="S1444" s="18">
        <v>1.0616439180727639</v>
      </c>
      <c r="U1444" s="14"/>
      <c r="V1444" s="14">
        <v>4693</v>
      </c>
      <c r="W1444" s="14"/>
      <c r="X1444" s="14"/>
      <c r="Y1444" s="19">
        <f t="shared" si="45"/>
        <v>0</v>
      </c>
    </row>
    <row r="1445" spans="1:25">
      <c r="A1445">
        <v>2984</v>
      </c>
      <c r="B1445" t="s">
        <v>2837</v>
      </c>
      <c r="C1445" t="s">
        <v>2838</v>
      </c>
      <c r="D1445" t="str">
        <f t="shared" si="44"/>
        <v>Newton Coin Project NCP</v>
      </c>
      <c r="E1445" s="3" t="s">
        <v>8887</v>
      </c>
      <c r="F1445" s="3" t="s">
        <v>8883</v>
      </c>
      <c r="G1445" s="3" t="s">
        <v>8883</v>
      </c>
      <c r="H1445" s="4">
        <v>1488</v>
      </c>
      <c r="I1445" s="4">
        <v>141208.07528583749</v>
      </c>
      <c r="J1445" s="6">
        <v>43756</v>
      </c>
      <c r="K1445" s="8">
        <v>5.2781128816400003E-8</v>
      </c>
      <c r="L1445" s="7">
        <v>2009</v>
      </c>
      <c r="M1445" s="7">
        <v>9533.3831023995863</v>
      </c>
      <c r="N1445" s="9">
        <v>44301</v>
      </c>
      <c r="O1445" s="10">
        <v>1.2267785323899999E-3</v>
      </c>
      <c r="P1445" s="10">
        <v>2399</v>
      </c>
      <c r="Q1445" s="10">
        <v>128665.7107806858</v>
      </c>
      <c r="R1445" s="10">
        <v>23242.749063919578</v>
      </c>
      <c r="S1445" s="18">
        <v>23242.749063919578</v>
      </c>
      <c r="T1445" s="13">
        <v>44681</v>
      </c>
      <c r="U1445" s="16">
        <v>2.88497963406096E-6</v>
      </c>
      <c r="V1445" s="14">
        <v>2474</v>
      </c>
      <c r="W1445" s="16">
        <v>302.5794350029027</v>
      </c>
      <c r="X1445" s="16">
        <v>99.764832888912679</v>
      </c>
      <c r="Y1445" s="19">
        <f t="shared" si="45"/>
        <v>-0.9976483288891268</v>
      </c>
    </row>
    <row r="1446" spans="1:25">
      <c r="A1446">
        <v>2985</v>
      </c>
      <c r="B1446" t="s">
        <v>2839</v>
      </c>
      <c r="C1446" t="s">
        <v>481</v>
      </c>
      <c r="D1446" t="str">
        <f t="shared" si="44"/>
        <v>ARBITRAGE ARB</v>
      </c>
      <c r="E1446" s="3" t="s">
        <v>8887</v>
      </c>
      <c r="F1446" s="3" t="s">
        <v>8883</v>
      </c>
      <c r="G1446" s="3" t="s">
        <v>8883</v>
      </c>
      <c r="H1446" s="4">
        <v>0</v>
      </c>
      <c r="I1446" s="4">
        <v>0</v>
      </c>
      <c r="J1446" s="6">
        <v>43369</v>
      </c>
      <c r="K1446" s="7">
        <v>1.21710801124573</v>
      </c>
      <c r="L1446" s="7">
        <v>434</v>
      </c>
      <c r="M1446" s="7">
        <v>5305521.7452229569</v>
      </c>
      <c r="N1446" s="9">
        <v>43454</v>
      </c>
      <c r="O1446" s="10">
        <v>11.1813047036</v>
      </c>
      <c r="P1446" s="10">
        <v>2586</v>
      </c>
      <c r="Q1446" s="10">
        <v>0</v>
      </c>
      <c r="R1446" s="10">
        <v>9.1867809596912871</v>
      </c>
      <c r="S1446" s="18">
        <v>9.1867809596912871</v>
      </c>
      <c r="U1446" s="14"/>
      <c r="V1446" s="14">
        <v>4602</v>
      </c>
      <c r="W1446" s="14"/>
      <c r="X1446" s="14"/>
      <c r="Y1446" s="19">
        <f t="shared" si="45"/>
        <v>0</v>
      </c>
    </row>
    <row r="1447" spans="1:25">
      <c r="A1447">
        <v>2987</v>
      </c>
      <c r="B1447" t="s">
        <v>2840</v>
      </c>
      <c r="C1447" t="s">
        <v>2841</v>
      </c>
      <c r="D1447" t="str">
        <f t="shared" si="44"/>
        <v>ThingsOperatingSystem TOS</v>
      </c>
      <c r="E1447" s="3" t="s">
        <v>8887</v>
      </c>
      <c r="F1447" s="3" t="s">
        <v>8883</v>
      </c>
      <c r="G1447" s="3" t="s">
        <v>8883</v>
      </c>
      <c r="H1447" s="4">
        <v>2311</v>
      </c>
      <c r="I1447" s="4">
        <v>0</v>
      </c>
      <c r="J1447" s="6">
        <v>43320</v>
      </c>
      <c r="K1447" s="7">
        <v>3.9940088987350499E-2</v>
      </c>
      <c r="L1447" s="7">
        <v>3012</v>
      </c>
      <c r="M1447" s="7">
        <v>0</v>
      </c>
      <c r="N1447" s="9">
        <v>43321</v>
      </c>
      <c r="O1447" s="10">
        <v>4.7805264592170701E-2</v>
      </c>
      <c r="P1447" s="10">
        <v>2832</v>
      </c>
      <c r="Q1447" s="10">
        <v>0</v>
      </c>
      <c r="R1447" s="10">
        <v>1.1969243385339281</v>
      </c>
      <c r="S1447" s="18">
        <v>1.1969243385339281</v>
      </c>
      <c r="T1447" s="13">
        <v>44594</v>
      </c>
      <c r="U1447" s="16">
        <v>4.789106847285627E-5</v>
      </c>
      <c r="V1447" s="14">
        <v>2698</v>
      </c>
      <c r="W1447" s="16">
        <v>0</v>
      </c>
      <c r="X1447" s="16">
        <v>99.899820513741716</v>
      </c>
      <c r="Y1447" s="19">
        <f t="shared" si="45"/>
        <v>-0.99899820513741711</v>
      </c>
    </row>
    <row r="1448" spans="1:25">
      <c r="A1448">
        <v>2988</v>
      </c>
      <c r="B1448" t="s">
        <v>2842</v>
      </c>
      <c r="C1448" t="s">
        <v>2843</v>
      </c>
      <c r="D1448" t="str">
        <f t="shared" si="44"/>
        <v>Pigeoncoin PGN</v>
      </c>
      <c r="E1448" s="3" t="s">
        <v>8891</v>
      </c>
      <c r="F1448" s="3" t="s">
        <v>8883</v>
      </c>
      <c r="G1448" s="3" t="s">
        <v>8883</v>
      </c>
      <c r="H1448" s="4">
        <v>668</v>
      </c>
      <c r="I1448" s="4">
        <v>1344565.1803579801</v>
      </c>
      <c r="J1448" s="6">
        <v>43503</v>
      </c>
      <c r="K1448" s="8">
        <v>3.4408138159899997E-5</v>
      </c>
      <c r="L1448" s="7">
        <v>1688</v>
      </c>
      <c r="M1448" s="7">
        <v>65873.846256212797</v>
      </c>
      <c r="N1448" s="9">
        <v>43791</v>
      </c>
      <c r="O1448" s="10">
        <v>3.1892022827299999E-3</v>
      </c>
      <c r="P1448" s="10">
        <v>1238</v>
      </c>
      <c r="Q1448" s="10">
        <v>11804643.098266</v>
      </c>
      <c r="R1448" s="10">
        <v>92.687441206765627</v>
      </c>
      <c r="S1448" s="18">
        <v>92.687441206765627</v>
      </c>
      <c r="T1448" s="13">
        <v>44145</v>
      </c>
      <c r="U1448" s="14">
        <v>2.124E-5</v>
      </c>
      <c r="V1448" s="14">
        <v>1514</v>
      </c>
      <c r="W1448" s="14">
        <v>265824.43595785002</v>
      </c>
      <c r="X1448" s="14">
        <v>99.334002734319554</v>
      </c>
      <c r="Y1448" s="19">
        <f t="shared" si="45"/>
        <v>-0.9933400273431956</v>
      </c>
    </row>
    <row r="1449" spans="1:25">
      <c r="A1449">
        <v>2989</v>
      </c>
      <c r="B1449" t="s">
        <v>2844</v>
      </c>
      <c r="C1449" t="s">
        <v>2845</v>
      </c>
      <c r="D1449" t="str">
        <f t="shared" si="44"/>
        <v>STASIS EURO EURS</v>
      </c>
      <c r="E1449" s="3" t="s">
        <v>8896</v>
      </c>
      <c r="F1449" s="3" t="s">
        <v>8883</v>
      </c>
      <c r="G1449" s="3" t="s">
        <v>8883</v>
      </c>
      <c r="H1449" s="4">
        <v>109</v>
      </c>
      <c r="I1449" s="4">
        <v>34369974.004911497</v>
      </c>
      <c r="J1449" s="6">
        <v>43903</v>
      </c>
      <c r="K1449" s="7">
        <v>0.98080147118700001</v>
      </c>
      <c r="L1449" s="7">
        <v>117</v>
      </c>
      <c r="M1449" s="7">
        <v>34369974.004911497</v>
      </c>
      <c r="N1449" s="9">
        <v>44312</v>
      </c>
      <c r="O1449" s="10">
        <v>1.3961043500000001</v>
      </c>
      <c r="P1449" s="10">
        <v>729</v>
      </c>
      <c r="Q1449" s="10">
        <v>59182361.880000003</v>
      </c>
      <c r="R1449" s="10">
        <v>1.4234321532066889</v>
      </c>
      <c r="S1449" s="18">
        <v>1.4234321532066889</v>
      </c>
      <c r="T1449" s="13">
        <v>44687</v>
      </c>
      <c r="U1449" s="14">
        <v>1.047285763433542</v>
      </c>
      <c r="V1449" s="14">
        <v>211</v>
      </c>
      <c r="W1449" s="14">
        <v>130557429.06</v>
      </c>
      <c r="X1449" s="14">
        <v>24.985137147266819</v>
      </c>
      <c r="Y1449" s="19">
        <f t="shared" si="45"/>
        <v>-0.2498513714726682</v>
      </c>
    </row>
    <row r="1450" spans="1:25">
      <c r="A1450">
        <v>2990</v>
      </c>
      <c r="B1450" t="s">
        <v>2846</v>
      </c>
      <c r="C1450" t="s">
        <v>2847</v>
      </c>
      <c r="D1450" t="str">
        <f t="shared" si="44"/>
        <v>EXMR FDN EXMR</v>
      </c>
      <c r="E1450" s="3" t="s">
        <v>8887</v>
      </c>
      <c r="F1450" s="3" t="s">
        <v>8883</v>
      </c>
      <c r="G1450" s="3" t="s">
        <v>8883</v>
      </c>
      <c r="H1450" s="4">
        <v>1569</v>
      </c>
      <c r="I1450" s="4">
        <v>81962.039340785806</v>
      </c>
      <c r="J1450" s="6">
        <v>43737</v>
      </c>
      <c r="K1450" s="7">
        <v>2.34001E-3</v>
      </c>
      <c r="L1450" s="7">
        <v>1612</v>
      </c>
      <c r="M1450" s="7">
        <v>94934.789477317798</v>
      </c>
      <c r="N1450" s="9">
        <v>43797</v>
      </c>
      <c r="O1450" s="10">
        <v>3.2710172260300001</v>
      </c>
      <c r="P1450" s="10">
        <v>876</v>
      </c>
      <c r="Q1450" s="10">
        <v>37256184.893377602</v>
      </c>
      <c r="R1450" s="10">
        <v>1397.8646356340359</v>
      </c>
      <c r="S1450" s="18">
        <v>1397.8646356340359</v>
      </c>
      <c r="T1450" s="13">
        <v>44659</v>
      </c>
      <c r="U1450" s="14">
        <v>9.0021382993188002E-4</v>
      </c>
      <c r="V1450" s="14">
        <v>2535</v>
      </c>
      <c r="W1450" s="14">
        <v>0</v>
      </c>
      <c r="X1450" s="14">
        <v>99.972479086237513</v>
      </c>
      <c r="Y1450" s="19">
        <f t="shared" si="45"/>
        <v>-0.99972479086237509</v>
      </c>
    </row>
    <row r="1451" spans="1:25">
      <c r="A1451">
        <v>2991</v>
      </c>
      <c r="B1451" t="s">
        <v>2848</v>
      </c>
      <c r="C1451" t="s">
        <v>2848</v>
      </c>
      <c r="D1451" t="str">
        <f t="shared" si="44"/>
        <v>NIX NIX</v>
      </c>
      <c r="E1451" s="3" t="s">
        <v>3686</v>
      </c>
      <c r="F1451" s="3" t="s">
        <v>8883</v>
      </c>
      <c r="G1451" s="3" t="s">
        <v>8883</v>
      </c>
      <c r="H1451" s="4">
        <v>651</v>
      </c>
      <c r="I1451" s="4">
        <v>1418228.3392024101</v>
      </c>
      <c r="J1451" s="6">
        <v>44218</v>
      </c>
      <c r="K1451" s="7">
        <v>2.1133249999999999E-2</v>
      </c>
      <c r="L1451" s="7">
        <v>588</v>
      </c>
      <c r="M1451" s="7">
        <v>2956467.9130809</v>
      </c>
      <c r="N1451" s="9">
        <v>44305</v>
      </c>
      <c r="O1451" s="10">
        <v>0.85609411999999996</v>
      </c>
      <c r="P1451" s="10">
        <v>973</v>
      </c>
      <c r="Q1451" s="10">
        <v>26539972.870000001</v>
      </c>
      <c r="R1451" s="10">
        <v>40.509345226124708</v>
      </c>
      <c r="S1451" s="18">
        <v>40.509345226124708</v>
      </c>
      <c r="T1451" s="13">
        <v>44634</v>
      </c>
      <c r="U1451" s="14">
        <v>1.130422034027324E-3</v>
      </c>
      <c r="V1451" s="14">
        <v>1431</v>
      </c>
      <c r="W1451" s="14">
        <v>340547.99</v>
      </c>
      <c r="X1451" s="14">
        <v>99.867955869849055</v>
      </c>
      <c r="Y1451" s="19">
        <f t="shared" si="45"/>
        <v>-0.99867955869849057</v>
      </c>
    </row>
    <row r="1452" spans="1:25">
      <c r="A1452">
        <v>2992</v>
      </c>
      <c r="B1452" t="s">
        <v>2849</v>
      </c>
      <c r="C1452" t="s">
        <v>2850</v>
      </c>
      <c r="D1452" t="str">
        <f t="shared" si="44"/>
        <v>Apollo Currency APL</v>
      </c>
      <c r="E1452" s="3" t="s">
        <v>3686</v>
      </c>
      <c r="F1452" s="3" t="s">
        <v>8883</v>
      </c>
      <c r="G1452" s="3" t="s">
        <v>8883</v>
      </c>
      <c r="H1452" s="4">
        <v>243</v>
      </c>
      <c r="I1452" s="4">
        <v>9747271.1134586409</v>
      </c>
      <c r="J1452" s="6">
        <v>43428</v>
      </c>
      <c r="K1452" s="7">
        <v>3.7459499999999997E-4</v>
      </c>
      <c r="L1452" s="7">
        <v>305</v>
      </c>
      <c r="M1452" s="7">
        <v>9732518.3557271902</v>
      </c>
      <c r="N1452" s="9">
        <v>44157</v>
      </c>
      <c r="O1452" s="10">
        <v>5.698748E-2</v>
      </c>
      <c r="P1452" s="10">
        <v>666</v>
      </c>
      <c r="Q1452" s="10">
        <v>73762524.135062456</v>
      </c>
      <c r="R1452" s="10">
        <v>152.1309147212323</v>
      </c>
      <c r="S1452" s="18">
        <v>152.1309147212323</v>
      </c>
      <c r="T1452" s="13">
        <v>44158</v>
      </c>
      <c r="U1452" s="14">
        <v>2.4590000000000001E-4</v>
      </c>
      <c r="V1452" s="14">
        <v>587</v>
      </c>
      <c r="W1452" s="14">
        <v>11614197.24532412</v>
      </c>
      <c r="X1452" s="14">
        <v>99.568501713007834</v>
      </c>
      <c r="Y1452" s="19">
        <f t="shared" si="45"/>
        <v>-0.99568501713007829</v>
      </c>
    </row>
    <row r="1453" spans="1:25">
      <c r="A1453">
        <v>2993</v>
      </c>
      <c r="B1453" t="s">
        <v>2851</v>
      </c>
      <c r="C1453" t="s">
        <v>2852</v>
      </c>
      <c r="D1453" t="str">
        <f t="shared" si="44"/>
        <v>HorusPay HORUS</v>
      </c>
      <c r="E1453" s="3" t="s">
        <v>8887</v>
      </c>
      <c r="F1453" s="3" t="s">
        <v>8883</v>
      </c>
      <c r="G1453" s="3" t="s">
        <v>8883</v>
      </c>
      <c r="H1453" s="4">
        <v>1364</v>
      </c>
      <c r="I1453" s="4">
        <v>463301.45321421413</v>
      </c>
      <c r="J1453" s="6">
        <v>43360</v>
      </c>
      <c r="K1453" s="7">
        <v>8.5465274751186406E-3</v>
      </c>
      <c r="L1453" s="7">
        <v>2697</v>
      </c>
      <c r="M1453" s="7">
        <v>0</v>
      </c>
      <c r="N1453" s="9">
        <v>43378</v>
      </c>
      <c r="O1453" s="10">
        <v>2.1582037210464498E-2</v>
      </c>
      <c r="P1453" s="10">
        <v>1085</v>
      </c>
      <c r="Q1453" s="10">
        <v>18838121.041915491</v>
      </c>
      <c r="R1453" s="10">
        <v>2.5252404878233778</v>
      </c>
      <c r="S1453" s="18">
        <v>2.5252404878233778</v>
      </c>
      <c r="T1453" s="13">
        <v>44227</v>
      </c>
      <c r="U1453" s="16">
        <v>9.4328221620000003E-5</v>
      </c>
      <c r="V1453" s="14">
        <v>1794</v>
      </c>
      <c r="W1453" s="16">
        <v>82335.436604872084</v>
      </c>
      <c r="X1453" s="16">
        <v>99.562931799717845</v>
      </c>
      <c r="Y1453" s="19">
        <f t="shared" si="45"/>
        <v>-0.99562931799717846</v>
      </c>
    </row>
    <row r="1454" spans="1:25">
      <c r="A1454">
        <v>2994</v>
      </c>
      <c r="B1454" t="s">
        <v>2853</v>
      </c>
      <c r="C1454" t="s">
        <v>2854</v>
      </c>
      <c r="D1454" t="str">
        <f t="shared" si="44"/>
        <v>Bitcoin File BIFI</v>
      </c>
      <c r="E1454" s="3" t="s">
        <v>8887</v>
      </c>
      <c r="F1454" s="3" t="s">
        <v>8883</v>
      </c>
      <c r="G1454" s="3" t="s">
        <v>8883</v>
      </c>
      <c r="H1454" s="4">
        <v>2302</v>
      </c>
      <c r="I1454" s="4">
        <v>0</v>
      </c>
      <c r="J1454" s="6">
        <v>43320</v>
      </c>
      <c r="K1454" s="7">
        <v>6.4709549769759204E-3</v>
      </c>
      <c r="L1454" s="7">
        <v>3013</v>
      </c>
      <c r="M1454" s="7">
        <v>0</v>
      </c>
      <c r="N1454" s="9">
        <v>43331</v>
      </c>
      <c r="O1454" s="10">
        <v>1.52564449235797E-2</v>
      </c>
      <c r="P1454" s="10">
        <v>2833</v>
      </c>
      <c r="Q1454" s="10">
        <v>0</v>
      </c>
      <c r="R1454" s="10">
        <v>2.3576805862292538</v>
      </c>
      <c r="S1454" s="18">
        <v>2.3576805862292538</v>
      </c>
      <c r="T1454" s="13">
        <v>43938</v>
      </c>
      <c r="U1454" s="14">
        <v>4.1360584452200002E-4</v>
      </c>
      <c r="V1454" s="14">
        <v>2699</v>
      </c>
      <c r="W1454" s="14">
        <v>0</v>
      </c>
      <c r="X1454" s="14">
        <v>97.288976254994054</v>
      </c>
      <c r="Y1454" s="19">
        <f t="shared" si="45"/>
        <v>-0.97288976254994053</v>
      </c>
    </row>
    <row r="1455" spans="1:25">
      <c r="A1455">
        <v>2995</v>
      </c>
      <c r="B1455" t="s">
        <v>2855</v>
      </c>
      <c r="C1455" t="s">
        <v>2856</v>
      </c>
      <c r="D1455" t="str">
        <f t="shared" si="44"/>
        <v>Wavebase PWV</v>
      </c>
      <c r="E1455" s="3" t="s">
        <v>8887</v>
      </c>
      <c r="F1455" s="3" t="s">
        <v>8883</v>
      </c>
      <c r="G1455" s="3" t="s">
        <v>8883</v>
      </c>
      <c r="H1455" s="4">
        <v>0</v>
      </c>
      <c r="I1455" s="4">
        <v>0</v>
      </c>
      <c r="J1455" s="6">
        <v>43338</v>
      </c>
      <c r="K1455" s="7">
        <v>1.14273279905319E-3</v>
      </c>
      <c r="L1455" s="7">
        <v>4694</v>
      </c>
      <c r="M1455" s="7">
        <v>0</v>
      </c>
      <c r="N1455" s="9">
        <v>43343</v>
      </c>
      <c r="O1455" s="10">
        <v>6.3576474785804696E-3</v>
      </c>
      <c r="P1455" s="10">
        <v>2834</v>
      </c>
      <c r="Q1455" s="10">
        <v>0</v>
      </c>
      <c r="R1455" s="10">
        <v>5.5635468622656949</v>
      </c>
      <c r="S1455" s="18">
        <v>5.5635468622656949</v>
      </c>
      <c r="U1455" s="14"/>
      <c r="V1455" s="14">
        <v>4694</v>
      </c>
      <c r="W1455" s="14"/>
      <c r="X1455" s="14"/>
      <c r="Y1455" s="19">
        <f t="shared" si="45"/>
        <v>0</v>
      </c>
    </row>
    <row r="1456" spans="1:25">
      <c r="A1456">
        <v>2996</v>
      </c>
      <c r="B1456" t="s">
        <v>2857</v>
      </c>
      <c r="C1456" t="s">
        <v>2858</v>
      </c>
      <c r="D1456" t="str">
        <f t="shared" si="44"/>
        <v>Bitcoin W Spectrum BWS</v>
      </c>
      <c r="E1456" s="3" t="s">
        <v>8881</v>
      </c>
      <c r="F1456" s="3" t="s">
        <v>8883</v>
      </c>
      <c r="G1456" s="3" t="s">
        <v>8883</v>
      </c>
      <c r="H1456" s="4">
        <v>0</v>
      </c>
      <c r="I1456" s="4">
        <v>0</v>
      </c>
      <c r="J1456" s="6">
        <v>43326</v>
      </c>
      <c r="K1456" s="7">
        <v>3.0297220218926699E-3</v>
      </c>
      <c r="L1456" s="7">
        <v>4695</v>
      </c>
      <c r="M1456" s="7">
        <v>0</v>
      </c>
      <c r="N1456" s="9">
        <v>43327</v>
      </c>
      <c r="O1456" s="10">
        <v>4.6826507896184904E-3</v>
      </c>
      <c r="P1456" s="10">
        <v>2835</v>
      </c>
      <c r="Q1456" s="10">
        <v>0</v>
      </c>
      <c r="R1456" s="10">
        <v>1.545571097210177</v>
      </c>
      <c r="S1456" s="18">
        <v>1.545571097210177</v>
      </c>
      <c r="U1456" s="14"/>
      <c r="V1456" s="14">
        <v>4695</v>
      </c>
      <c r="W1456" s="14"/>
      <c r="X1456" s="14"/>
      <c r="Y1456" s="19">
        <f t="shared" si="45"/>
        <v>0</v>
      </c>
    </row>
    <row r="1457" spans="1:25">
      <c r="A1457">
        <v>2998</v>
      </c>
      <c r="B1457" t="s">
        <v>2859</v>
      </c>
      <c r="C1457" t="s">
        <v>2860</v>
      </c>
      <c r="D1457" t="str">
        <f t="shared" si="44"/>
        <v>Vexanium VEX</v>
      </c>
      <c r="E1457" s="3" t="s">
        <v>8882</v>
      </c>
      <c r="F1457" s="3" t="s">
        <v>8883</v>
      </c>
      <c r="G1457" s="3" t="s">
        <v>8883</v>
      </c>
      <c r="H1457" s="4">
        <v>694</v>
      </c>
      <c r="I1457" s="4">
        <v>1205742.5864347799</v>
      </c>
      <c r="J1457" s="6">
        <v>43326</v>
      </c>
      <c r="K1457" s="7">
        <v>2.5148E-2</v>
      </c>
      <c r="L1457" s="7">
        <v>2516</v>
      </c>
      <c r="M1457" s="7">
        <v>0</v>
      </c>
      <c r="N1457" s="9">
        <v>43337</v>
      </c>
      <c r="O1457" s="10">
        <v>4.1505899999999998E-2</v>
      </c>
      <c r="P1457" s="10">
        <v>2836</v>
      </c>
      <c r="Q1457" s="10">
        <v>0</v>
      </c>
      <c r="R1457" s="10">
        <v>1.650465245745188</v>
      </c>
      <c r="S1457" s="18">
        <v>1.650465245745188</v>
      </c>
      <c r="T1457" s="13">
        <v>43903</v>
      </c>
      <c r="U1457" s="14">
        <v>1.3332995919400001E-3</v>
      </c>
      <c r="V1457" s="14">
        <v>1112</v>
      </c>
      <c r="W1457" s="14">
        <v>1205742.5864347799</v>
      </c>
      <c r="X1457" s="14">
        <v>96.787686589280071</v>
      </c>
      <c r="Y1457" s="19">
        <f t="shared" si="45"/>
        <v>-0.96787686589280075</v>
      </c>
    </row>
    <row r="1458" spans="1:25">
      <c r="A1458">
        <v>2999</v>
      </c>
      <c r="B1458" t="s">
        <v>2861</v>
      </c>
      <c r="C1458" t="s">
        <v>2862</v>
      </c>
      <c r="D1458" t="str">
        <f t="shared" si="44"/>
        <v>Hdac HDAC</v>
      </c>
      <c r="E1458" s="3" t="s">
        <v>8882</v>
      </c>
      <c r="F1458" s="3" t="s">
        <v>8883</v>
      </c>
      <c r="G1458" s="3" t="s">
        <v>8883</v>
      </c>
      <c r="H1458" s="4">
        <v>2163</v>
      </c>
      <c r="I1458" s="4">
        <v>0</v>
      </c>
      <c r="J1458" s="6">
        <v>44188</v>
      </c>
      <c r="K1458" s="7">
        <v>1.3482601440519999E-2</v>
      </c>
      <c r="L1458" s="7">
        <v>3014</v>
      </c>
      <c r="M1458" s="7">
        <v>0</v>
      </c>
      <c r="N1458" s="9">
        <v>44458</v>
      </c>
      <c r="O1458" s="10">
        <v>0.15555609826446001</v>
      </c>
      <c r="P1458" s="10">
        <v>2837</v>
      </c>
      <c r="Q1458" s="10">
        <v>0</v>
      </c>
      <c r="R1458" s="10">
        <v>11.537543325797561</v>
      </c>
      <c r="S1458" s="18">
        <v>11.537543325797561</v>
      </c>
      <c r="T1458" s="13">
        <v>44612</v>
      </c>
      <c r="U1458" s="14">
        <v>7.1027985343829593E-3</v>
      </c>
      <c r="V1458" s="14">
        <v>2700</v>
      </c>
      <c r="W1458" s="14">
        <v>0</v>
      </c>
      <c r="X1458" s="14">
        <v>95.433931158193801</v>
      </c>
      <c r="Y1458" s="19">
        <f t="shared" si="45"/>
        <v>-0.95433931158193797</v>
      </c>
    </row>
    <row r="1459" spans="1:25">
      <c r="A1459">
        <v>3000</v>
      </c>
      <c r="B1459" t="s">
        <v>2863</v>
      </c>
      <c r="C1459" t="s">
        <v>2864</v>
      </c>
      <c r="D1459" t="str">
        <f t="shared" si="44"/>
        <v>New Power Coin NPW</v>
      </c>
      <c r="E1459" s="3" t="s">
        <v>8887</v>
      </c>
      <c r="F1459" s="3" t="s">
        <v>8883</v>
      </c>
      <c r="G1459" s="3" t="s">
        <v>8883</v>
      </c>
      <c r="H1459" s="4">
        <v>0</v>
      </c>
      <c r="I1459" s="4">
        <v>0</v>
      </c>
      <c r="J1459" s="6">
        <v>43319</v>
      </c>
      <c r="K1459" s="7">
        <v>1.39343881607056</v>
      </c>
      <c r="L1459" s="7">
        <v>4696</v>
      </c>
      <c r="M1459" s="7">
        <v>0</v>
      </c>
      <c r="N1459" s="9">
        <v>43321</v>
      </c>
      <c r="O1459" s="10">
        <v>1.9574457406997701</v>
      </c>
      <c r="P1459" s="10">
        <v>2838</v>
      </c>
      <c r="Q1459" s="10">
        <v>0</v>
      </c>
      <c r="R1459" s="10">
        <v>1.404759016416441</v>
      </c>
      <c r="S1459" s="18">
        <v>1.404759016416441</v>
      </c>
      <c r="U1459" s="14"/>
      <c r="V1459" s="14">
        <v>4696</v>
      </c>
      <c r="W1459" s="14"/>
      <c r="X1459" s="14"/>
      <c r="Y1459" s="19">
        <f t="shared" si="45"/>
        <v>0</v>
      </c>
    </row>
    <row r="1460" spans="1:25">
      <c r="A1460">
        <v>3001</v>
      </c>
      <c r="B1460" t="s">
        <v>2865</v>
      </c>
      <c r="C1460" t="s">
        <v>2866</v>
      </c>
      <c r="D1460" t="str">
        <f t="shared" si="44"/>
        <v>KWHCoin KWH</v>
      </c>
      <c r="E1460" s="3" t="s">
        <v>8885</v>
      </c>
      <c r="F1460" s="3" t="s">
        <v>8883</v>
      </c>
      <c r="G1460" s="3" t="s">
        <v>8883</v>
      </c>
      <c r="H1460" s="4">
        <v>1862</v>
      </c>
      <c r="I1460" s="4">
        <v>9630.5397368579434</v>
      </c>
      <c r="J1460" s="6">
        <v>43324</v>
      </c>
      <c r="K1460" s="7">
        <v>2.65606003813446E-3</v>
      </c>
      <c r="L1460" s="7">
        <v>2844</v>
      </c>
      <c r="M1460" s="7">
        <v>0</v>
      </c>
      <c r="N1460" s="9">
        <v>43370</v>
      </c>
      <c r="O1460" s="10">
        <v>2.7962334454059601E-2</v>
      </c>
      <c r="P1460" s="10">
        <v>2839</v>
      </c>
      <c r="Q1460" s="10">
        <v>0</v>
      </c>
      <c r="R1460" s="10">
        <v>10.52774939293147</v>
      </c>
      <c r="S1460" s="18">
        <v>10.52774939293147</v>
      </c>
      <c r="T1460" s="13">
        <v>43963</v>
      </c>
      <c r="U1460" s="16">
        <v>3.7854276540200001E-6</v>
      </c>
      <c r="V1460" s="14">
        <v>2262</v>
      </c>
      <c r="W1460" s="16">
        <v>6841.9283648662968</v>
      </c>
      <c r="X1460" s="16">
        <v>99.9864624047744</v>
      </c>
      <c r="Y1460" s="19">
        <f t="shared" si="45"/>
        <v>-0.99986462404774401</v>
      </c>
    </row>
    <row r="1461" spans="1:25">
      <c r="A1461">
        <v>3002</v>
      </c>
      <c r="B1461" t="s">
        <v>2867</v>
      </c>
      <c r="C1461" t="s">
        <v>2868</v>
      </c>
      <c r="D1461" t="str">
        <f t="shared" si="44"/>
        <v>Master Contract Token MCT</v>
      </c>
      <c r="E1461" s="3" t="s">
        <v>8887</v>
      </c>
      <c r="F1461" s="3" t="s">
        <v>8883</v>
      </c>
      <c r="G1461" s="3" t="s">
        <v>8883</v>
      </c>
      <c r="H1461" s="4">
        <v>1054</v>
      </c>
      <c r="I1461" s="4">
        <v>181239.64051479989</v>
      </c>
      <c r="J1461" s="6">
        <v>43741</v>
      </c>
      <c r="K1461" s="7">
        <v>1.08400134886E-4</v>
      </c>
      <c r="L1461" s="7">
        <v>1698</v>
      </c>
      <c r="M1461" s="7">
        <v>61517.075463803652</v>
      </c>
      <c r="N1461" s="9">
        <v>44499</v>
      </c>
      <c r="O1461" s="10">
        <v>1.9345343438157001E-2</v>
      </c>
      <c r="P1461" s="10">
        <v>1263</v>
      </c>
      <c r="Q1461" s="10">
        <v>10978482.20770066</v>
      </c>
      <c r="R1461" s="10">
        <v>178.4623557756797</v>
      </c>
      <c r="S1461" s="18">
        <v>178.4623557756797</v>
      </c>
      <c r="T1461" s="13">
        <v>44609</v>
      </c>
      <c r="U1461" s="14">
        <v>3.4911262959262912E-4</v>
      </c>
      <c r="V1461" s="14">
        <v>1579</v>
      </c>
      <c r="W1461" s="14">
        <v>198121.41380269069</v>
      </c>
      <c r="X1461" s="14">
        <v>98.195366080169791</v>
      </c>
      <c r="Y1461" s="19">
        <f t="shared" si="45"/>
        <v>-0.98195366080169788</v>
      </c>
    </row>
    <row r="1462" spans="1:25">
      <c r="A1462">
        <v>3003</v>
      </c>
      <c r="B1462" t="s">
        <v>2869</v>
      </c>
      <c r="C1462" t="s">
        <v>2870</v>
      </c>
      <c r="D1462" t="str">
        <f t="shared" si="44"/>
        <v>White Standard WSD</v>
      </c>
      <c r="E1462" s="3" t="s">
        <v>8887</v>
      </c>
      <c r="F1462" s="3" t="s">
        <v>8883</v>
      </c>
      <c r="G1462" s="3" t="s">
        <v>8883</v>
      </c>
      <c r="H1462" s="4">
        <v>0</v>
      </c>
      <c r="I1462" s="4">
        <v>0</v>
      </c>
      <c r="J1462" s="6">
        <v>43699</v>
      </c>
      <c r="K1462" s="7">
        <v>0.54193313499100004</v>
      </c>
      <c r="L1462" s="7">
        <v>1365</v>
      </c>
      <c r="M1462" s="7">
        <v>238126.50338131539</v>
      </c>
      <c r="N1462" s="9">
        <v>43727</v>
      </c>
      <c r="O1462" s="10">
        <v>3.33834015476</v>
      </c>
      <c r="P1462" s="10">
        <v>1910</v>
      </c>
      <c r="Q1462" s="10">
        <v>1466873.340681853</v>
      </c>
      <c r="R1462" s="10">
        <v>6.1600591276180969</v>
      </c>
      <c r="S1462" s="18">
        <v>6.1600591276180969</v>
      </c>
      <c r="U1462" s="14"/>
      <c r="V1462" s="14">
        <v>4379</v>
      </c>
      <c r="W1462" s="14"/>
      <c r="X1462" s="14"/>
      <c r="Y1462" s="19">
        <f t="shared" si="45"/>
        <v>0</v>
      </c>
    </row>
    <row r="1463" spans="1:25">
      <c r="A1463">
        <v>3004</v>
      </c>
      <c r="B1463" t="s">
        <v>2871</v>
      </c>
      <c r="C1463" t="s">
        <v>2872</v>
      </c>
      <c r="D1463" t="str">
        <f t="shared" si="44"/>
        <v>Volt ACDC</v>
      </c>
      <c r="E1463" s="3" t="s">
        <v>8888</v>
      </c>
      <c r="F1463" s="3" t="s">
        <v>8883</v>
      </c>
      <c r="G1463" s="3" t="s">
        <v>8883</v>
      </c>
      <c r="H1463" s="4">
        <v>2387</v>
      </c>
      <c r="I1463" s="4">
        <v>0</v>
      </c>
      <c r="J1463" s="6">
        <v>43319</v>
      </c>
      <c r="K1463" s="7">
        <v>5.6030700000000001E-4</v>
      </c>
      <c r="L1463" s="7">
        <v>3015</v>
      </c>
      <c r="M1463" s="7">
        <v>0</v>
      </c>
      <c r="N1463" s="9">
        <v>43321</v>
      </c>
      <c r="O1463" s="10">
        <v>3.0954200000000002E-3</v>
      </c>
      <c r="P1463" s="10">
        <v>2840</v>
      </c>
      <c r="Q1463" s="10">
        <v>0</v>
      </c>
      <c r="R1463" s="10">
        <v>5.5245071005716513</v>
      </c>
      <c r="S1463" s="18">
        <v>5.5245071005716513</v>
      </c>
      <c r="T1463" s="13">
        <v>44162</v>
      </c>
      <c r="U1463" s="14">
        <v>1.101E-5</v>
      </c>
      <c r="V1463" s="14">
        <v>2701</v>
      </c>
      <c r="W1463" s="14">
        <v>0</v>
      </c>
      <c r="X1463" s="14">
        <v>99.644313211131291</v>
      </c>
      <c r="Y1463" s="19">
        <f t="shared" si="45"/>
        <v>-0.99644313211131286</v>
      </c>
    </row>
    <row r="1464" spans="1:25">
      <c r="A1464">
        <v>3006</v>
      </c>
      <c r="B1464" t="s">
        <v>2873</v>
      </c>
      <c r="C1464" t="s">
        <v>2874</v>
      </c>
      <c r="D1464" t="str">
        <f t="shared" si="44"/>
        <v>Niobio Cash NBR</v>
      </c>
      <c r="E1464" s="3" t="s">
        <v>8887</v>
      </c>
      <c r="F1464" s="3" t="s">
        <v>8883</v>
      </c>
      <c r="G1464" s="3" t="s">
        <v>8883</v>
      </c>
      <c r="H1464" s="4">
        <v>1676</v>
      </c>
      <c r="I1464" s="4">
        <v>39028.871516377687</v>
      </c>
      <c r="J1464" s="6">
        <v>44097</v>
      </c>
      <c r="K1464" s="8">
        <v>8.8144551990000002E-5</v>
      </c>
      <c r="L1464" s="7">
        <v>1986</v>
      </c>
      <c r="M1464" s="7">
        <v>12411.08282431268</v>
      </c>
      <c r="N1464" s="9">
        <v>44280</v>
      </c>
      <c r="O1464" s="10">
        <v>28.43980315054004</v>
      </c>
      <c r="P1464" s="10">
        <v>74</v>
      </c>
      <c r="Q1464" s="10">
        <v>4004430727.0237808</v>
      </c>
      <c r="R1464" s="10">
        <v>322649.58535119152</v>
      </c>
      <c r="S1464" s="18">
        <v>322649.58535119152</v>
      </c>
      <c r="T1464" s="13">
        <v>44679</v>
      </c>
      <c r="U1464" s="14">
        <v>3.0251026936079069E-2</v>
      </c>
      <c r="V1464" s="14">
        <v>2511</v>
      </c>
      <c r="W1464" s="14">
        <v>0</v>
      </c>
      <c r="X1464" s="14">
        <v>99.893631377207669</v>
      </c>
      <c r="Y1464" s="19">
        <f t="shared" si="45"/>
        <v>-0.9989363137720767</v>
      </c>
    </row>
    <row r="1465" spans="1:25">
      <c r="A1465">
        <v>3007</v>
      </c>
      <c r="B1465" t="s">
        <v>2875</v>
      </c>
      <c r="C1465" t="s">
        <v>2876</v>
      </c>
      <c r="D1465" t="str">
        <f t="shared" si="44"/>
        <v>Haracoin HRC</v>
      </c>
      <c r="E1465" s="3" t="s">
        <v>8887</v>
      </c>
      <c r="F1465" s="3" t="s">
        <v>8883</v>
      </c>
      <c r="G1465" s="3" t="s">
        <v>8883</v>
      </c>
      <c r="H1465" s="4">
        <v>0</v>
      </c>
      <c r="I1465" s="4">
        <v>0</v>
      </c>
      <c r="J1465" s="6">
        <v>43320</v>
      </c>
      <c r="K1465" s="7">
        <v>0.320186167955399</v>
      </c>
      <c r="L1465" s="7">
        <v>4697</v>
      </c>
      <c r="M1465" s="7">
        <v>0</v>
      </c>
      <c r="N1465" s="9">
        <v>43321</v>
      </c>
      <c r="O1465" s="10">
        <v>0.38864105939865101</v>
      </c>
      <c r="P1465" s="10">
        <v>2841</v>
      </c>
      <c r="Q1465" s="10">
        <v>0</v>
      </c>
      <c r="R1465" s="10">
        <v>1.213797153950722</v>
      </c>
      <c r="S1465" s="18">
        <v>1.213797153950722</v>
      </c>
      <c r="U1465" s="14"/>
      <c r="V1465" s="14">
        <v>4697</v>
      </c>
      <c r="W1465" s="14"/>
      <c r="X1465" s="14"/>
      <c r="Y1465" s="19">
        <f t="shared" si="45"/>
        <v>0</v>
      </c>
    </row>
    <row r="1466" spans="1:25">
      <c r="A1466">
        <v>3008</v>
      </c>
      <c r="B1466" t="s">
        <v>2877</v>
      </c>
      <c r="C1466" t="s">
        <v>2878</v>
      </c>
      <c r="D1466" t="str">
        <f t="shared" si="44"/>
        <v>Vivid Coin VIVID</v>
      </c>
      <c r="E1466" s="3" t="s">
        <v>8887</v>
      </c>
      <c r="F1466" s="3" t="s">
        <v>8883</v>
      </c>
      <c r="G1466" s="3" t="s">
        <v>8883</v>
      </c>
      <c r="H1466" s="4">
        <v>1938</v>
      </c>
      <c r="I1466" s="4">
        <v>4475.9226218247204</v>
      </c>
      <c r="J1466" s="6">
        <v>43326</v>
      </c>
      <c r="K1466" s="7">
        <v>0.12464600000000001</v>
      </c>
      <c r="L1466" s="7">
        <v>2903</v>
      </c>
      <c r="M1466" s="7">
        <v>0</v>
      </c>
      <c r="N1466" s="9">
        <v>43332</v>
      </c>
      <c r="O1466" s="10">
        <v>0.264957</v>
      </c>
      <c r="P1466" s="10">
        <v>2842</v>
      </c>
      <c r="Q1466" s="10">
        <v>0</v>
      </c>
      <c r="R1466" s="10">
        <v>2.1256759141889829</v>
      </c>
      <c r="S1466" s="18">
        <v>2.1256759141889829</v>
      </c>
      <c r="T1466" s="13">
        <v>43958</v>
      </c>
      <c r="U1466" s="16">
        <v>7.3071156074100006E-5</v>
      </c>
      <c r="V1466" s="14">
        <v>2436</v>
      </c>
      <c r="W1466" s="16">
        <v>811.21477834502105</v>
      </c>
      <c r="X1466" s="16">
        <v>99.972421503838703</v>
      </c>
      <c r="Y1466" s="19">
        <f t="shared" si="45"/>
        <v>-0.99972421503838704</v>
      </c>
    </row>
    <row r="1467" spans="1:25">
      <c r="A1467">
        <v>3009</v>
      </c>
      <c r="B1467" t="s">
        <v>2879</v>
      </c>
      <c r="C1467" t="s">
        <v>2880</v>
      </c>
      <c r="D1467" t="str">
        <f t="shared" si="44"/>
        <v>Pure PUREX</v>
      </c>
      <c r="E1467" s="3" t="s">
        <v>8887</v>
      </c>
      <c r="F1467" s="3" t="s">
        <v>8883</v>
      </c>
      <c r="G1467" s="3" t="s">
        <v>8883</v>
      </c>
      <c r="H1467" s="4">
        <v>0</v>
      </c>
      <c r="I1467" s="4">
        <v>0</v>
      </c>
      <c r="J1467" s="6">
        <v>43320</v>
      </c>
      <c r="K1467" s="7">
        <v>9.4024911522865295E-2</v>
      </c>
      <c r="L1467" s="7">
        <v>4698</v>
      </c>
      <c r="M1467" s="7">
        <v>0</v>
      </c>
      <c r="N1467" s="9">
        <v>43323</v>
      </c>
      <c r="O1467" s="10">
        <v>0.12542197108268699</v>
      </c>
      <c r="P1467" s="10">
        <v>2843</v>
      </c>
      <c r="Q1467" s="10">
        <v>0</v>
      </c>
      <c r="R1467" s="10">
        <v>1.333922776967319</v>
      </c>
      <c r="S1467" s="18">
        <v>1.333922776967319</v>
      </c>
      <c r="U1467" s="14"/>
      <c r="V1467" s="14">
        <v>4698</v>
      </c>
      <c r="W1467" s="14"/>
      <c r="X1467" s="14"/>
      <c r="Y1467" s="19">
        <f t="shared" si="45"/>
        <v>0</v>
      </c>
    </row>
    <row r="1468" spans="1:25">
      <c r="A1468">
        <v>3011</v>
      </c>
      <c r="B1468" t="s">
        <v>2881</v>
      </c>
      <c r="C1468" t="s">
        <v>2882</v>
      </c>
      <c r="D1468" t="str">
        <f t="shared" si="44"/>
        <v>BitScreener Token BITX</v>
      </c>
      <c r="E1468" s="3" t="s">
        <v>8887</v>
      </c>
      <c r="F1468" s="3" t="s">
        <v>8883</v>
      </c>
      <c r="G1468" s="3" t="s">
        <v>8883</v>
      </c>
      <c r="H1468" s="4">
        <v>1094</v>
      </c>
      <c r="I1468" s="4">
        <v>127550.459738483</v>
      </c>
      <c r="J1468" s="6">
        <v>43874</v>
      </c>
      <c r="K1468" s="8">
        <v>6.7287418225200004E-5</v>
      </c>
      <c r="L1468" s="7">
        <v>1348</v>
      </c>
      <c r="M1468" s="7">
        <v>256493.62553530801</v>
      </c>
      <c r="N1468" s="9">
        <v>44335</v>
      </c>
      <c r="O1468" s="10">
        <v>0.12465938999999999</v>
      </c>
      <c r="P1468" s="10">
        <v>1387</v>
      </c>
      <c r="Q1468" s="10">
        <v>7786704.1299999999</v>
      </c>
      <c r="R1468" s="10">
        <v>1852.6404086836169</v>
      </c>
      <c r="S1468" s="18">
        <v>1852.6404086836169</v>
      </c>
      <c r="T1468" s="13">
        <v>44616</v>
      </c>
      <c r="U1468" s="14">
        <v>4.218169319307E-3</v>
      </c>
      <c r="V1468" s="14">
        <v>1246</v>
      </c>
      <c r="W1468" s="14">
        <v>689388.62</v>
      </c>
      <c r="X1468" s="14">
        <v>96.616244216093946</v>
      </c>
      <c r="Y1468" s="19">
        <f t="shared" si="45"/>
        <v>-0.96616244216093949</v>
      </c>
    </row>
    <row r="1469" spans="1:25">
      <c r="A1469">
        <v>3012</v>
      </c>
      <c r="B1469" t="s">
        <v>2883</v>
      </c>
      <c r="C1469" t="s">
        <v>2884</v>
      </c>
      <c r="D1469" t="str">
        <f t="shared" si="44"/>
        <v>VeThor Token VTHO</v>
      </c>
      <c r="E1469" s="3" t="s">
        <v>8888</v>
      </c>
      <c r="F1469" s="3" t="s">
        <v>8893</v>
      </c>
      <c r="G1469" s="3" t="s">
        <v>8885</v>
      </c>
      <c r="H1469" s="4">
        <v>2362</v>
      </c>
      <c r="I1469" s="4">
        <v>0</v>
      </c>
      <c r="J1469" s="6">
        <v>43903</v>
      </c>
      <c r="K1469" s="7">
        <v>1.5261725899200001E-4</v>
      </c>
      <c r="L1469" s="7">
        <v>2190</v>
      </c>
      <c r="M1469" s="7">
        <v>0</v>
      </c>
      <c r="N1469" s="9">
        <v>44303</v>
      </c>
      <c r="O1469" s="10">
        <v>2.850188E-2</v>
      </c>
      <c r="P1469" s="10">
        <v>180</v>
      </c>
      <c r="Q1469" s="10">
        <v>797201808.91999996</v>
      </c>
      <c r="R1469" s="10">
        <v>186.75397650467579</v>
      </c>
      <c r="S1469" s="18">
        <v>186.75397650467579</v>
      </c>
      <c r="T1469" s="13">
        <v>44616</v>
      </c>
      <c r="U1469" s="14">
        <v>2.7605160737720459E-3</v>
      </c>
      <c r="V1469" s="14">
        <v>201</v>
      </c>
      <c r="W1469" s="14">
        <v>139801350.97</v>
      </c>
      <c r="X1469" s="14">
        <v>90.314617583920622</v>
      </c>
      <c r="Y1469" s="19">
        <f t="shared" si="45"/>
        <v>-0.9031461758392062</v>
      </c>
    </row>
    <row r="1470" spans="1:25">
      <c r="A1470">
        <v>3013</v>
      </c>
      <c r="B1470" t="s">
        <v>2885</v>
      </c>
      <c r="C1470" t="s">
        <v>2886</v>
      </c>
      <c r="D1470" t="str">
        <f t="shared" si="44"/>
        <v>PRiVCY PRIV</v>
      </c>
      <c r="E1470" s="3" t="s">
        <v>8884</v>
      </c>
      <c r="F1470" s="3" t="s">
        <v>8883</v>
      </c>
      <c r="G1470" s="3" t="s">
        <v>8883</v>
      </c>
      <c r="H1470" s="4">
        <v>1740</v>
      </c>
      <c r="I1470" s="4">
        <v>26106.03980810141</v>
      </c>
      <c r="J1470" s="6">
        <v>43508</v>
      </c>
      <c r="K1470" s="7">
        <v>9.9248048650700006E-4</v>
      </c>
      <c r="L1470" s="7">
        <v>1952</v>
      </c>
      <c r="M1470" s="7">
        <v>16196.0678882007</v>
      </c>
      <c r="N1470" s="9">
        <v>44362</v>
      </c>
      <c r="O1470" s="10">
        <v>3595.4</v>
      </c>
      <c r="P1470" s="10">
        <v>10</v>
      </c>
      <c r="Q1470" s="10">
        <v>59356239992.740883</v>
      </c>
      <c r="R1470" s="10">
        <v>3622640.4940754892</v>
      </c>
      <c r="S1470" s="18">
        <v>3622640.4940754892</v>
      </c>
      <c r="T1470" s="13">
        <v>44624</v>
      </c>
      <c r="U1470" s="14">
        <v>4.9037899214156332E-4</v>
      </c>
      <c r="V1470" s="14">
        <v>2508</v>
      </c>
      <c r="W1470" s="14">
        <v>0</v>
      </c>
      <c r="X1470" s="14">
        <v>99.999986360933633</v>
      </c>
      <c r="Y1470" s="19">
        <f t="shared" si="45"/>
        <v>-0.99999986360933635</v>
      </c>
    </row>
    <row r="1471" spans="1:25">
      <c r="A1471">
        <v>3015</v>
      </c>
      <c r="B1471" t="s">
        <v>2887</v>
      </c>
      <c r="C1471" t="s">
        <v>2888</v>
      </c>
      <c r="D1471" t="str">
        <f t="shared" si="44"/>
        <v>Brickblock BBK</v>
      </c>
      <c r="E1471" s="3" t="s">
        <v>8887</v>
      </c>
      <c r="F1471" s="3" t="s">
        <v>8883</v>
      </c>
      <c r="G1471" s="3" t="s">
        <v>8883</v>
      </c>
      <c r="H1471" s="4">
        <v>776</v>
      </c>
      <c r="I1471" s="4">
        <v>860564.23277088709</v>
      </c>
      <c r="J1471" s="6">
        <v>43334</v>
      </c>
      <c r="K1471" s="7">
        <v>2.7542736381292302E-2</v>
      </c>
      <c r="L1471" s="7">
        <v>2582</v>
      </c>
      <c r="M1471" s="7">
        <v>0</v>
      </c>
      <c r="N1471" s="9">
        <v>43391</v>
      </c>
      <c r="O1471" s="10">
        <v>0.184691593050957</v>
      </c>
      <c r="P1471" s="10">
        <v>1199</v>
      </c>
      <c r="Q1471" s="10">
        <v>13227818.073758131</v>
      </c>
      <c r="R1471" s="10">
        <v>6.7056370323612446</v>
      </c>
      <c r="S1471" s="18">
        <v>6.7056370323612446</v>
      </c>
      <c r="T1471" s="13">
        <v>43934</v>
      </c>
      <c r="U1471" s="14">
        <v>6.1501604000299996E-3</v>
      </c>
      <c r="V1471" s="14">
        <v>1350</v>
      </c>
      <c r="W1471" s="14">
        <v>462069.4413479701</v>
      </c>
      <c r="X1471" s="14">
        <v>96.670037710740218</v>
      </c>
      <c r="Y1471" s="19">
        <f t="shared" si="45"/>
        <v>-0.9667003771074022</v>
      </c>
    </row>
    <row r="1472" spans="1:25">
      <c r="A1472">
        <v>3016</v>
      </c>
      <c r="B1472" t="s">
        <v>2889</v>
      </c>
      <c r="C1472" t="s">
        <v>2890</v>
      </c>
      <c r="D1472" t="str">
        <f t="shared" si="44"/>
        <v>NeuroChain NCC</v>
      </c>
      <c r="E1472" s="3" t="s">
        <v>1772</v>
      </c>
      <c r="F1472" s="3" t="s">
        <v>8883</v>
      </c>
      <c r="G1472" s="3" t="s">
        <v>8883</v>
      </c>
      <c r="H1472" s="4">
        <v>1007</v>
      </c>
      <c r="I1472" s="4">
        <v>255289.50816822701</v>
      </c>
      <c r="J1472" s="6">
        <v>43326</v>
      </c>
      <c r="K1472" s="7">
        <v>8.4586000000000001E-3</v>
      </c>
      <c r="L1472" s="7">
        <v>2640</v>
      </c>
      <c r="M1472" s="7">
        <v>0</v>
      </c>
      <c r="N1472" s="9">
        <v>43347</v>
      </c>
      <c r="O1472" s="10">
        <v>4.1028799999999997E-2</v>
      </c>
      <c r="P1472" s="10">
        <v>1549</v>
      </c>
      <c r="Q1472" s="10">
        <v>4813808.1002599997</v>
      </c>
      <c r="R1472" s="10">
        <v>4.8505426429905656</v>
      </c>
      <c r="S1472" s="18">
        <v>4.8505426429905656</v>
      </c>
      <c r="T1472" s="13">
        <v>44687</v>
      </c>
      <c r="U1472" s="14">
        <v>3.54821327440579E-4</v>
      </c>
      <c r="V1472" s="14">
        <v>1622</v>
      </c>
      <c r="W1472" s="14">
        <v>165678.53</v>
      </c>
      <c r="X1472" s="14">
        <v>99.135189604764022</v>
      </c>
      <c r="Y1472" s="19">
        <f t="shared" si="45"/>
        <v>-0.99135189604764018</v>
      </c>
    </row>
    <row r="1473" spans="1:25">
      <c r="A1473">
        <v>3017</v>
      </c>
      <c r="B1473" t="s">
        <v>2891</v>
      </c>
      <c r="C1473" t="s">
        <v>2892</v>
      </c>
      <c r="D1473" t="str">
        <f t="shared" si="44"/>
        <v>Coinvest COIN</v>
      </c>
      <c r="E1473" s="3" t="s">
        <v>8887</v>
      </c>
      <c r="F1473" s="3" t="s">
        <v>8883</v>
      </c>
      <c r="G1473" s="3" t="s">
        <v>8883</v>
      </c>
      <c r="H1473" s="4">
        <v>0</v>
      </c>
      <c r="I1473" s="4">
        <v>0</v>
      </c>
      <c r="J1473" s="6">
        <v>43350</v>
      </c>
      <c r="K1473" s="7">
        <v>0.11113026738166799</v>
      </c>
      <c r="L1473" s="7">
        <v>907</v>
      </c>
      <c r="M1473" s="7">
        <v>1129992.2419534279</v>
      </c>
      <c r="N1473" s="9">
        <v>43415</v>
      </c>
      <c r="O1473" s="10">
        <v>0.343029040896</v>
      </c>
      <c r="P1473" s="10">
        <v>1601</v>
      </c>
      <c r="Q1473" s="10">
        <v>4064745.6651749192</v>
      </c>
      <c r="R1473" s="10">
        <v>3.0867291960874552</v>
      </c>
      <c r="S1473" s="18">
        <v>3.0867291960874552</v>
      </c>
      <c r="U1473" s="14"/>
      <c r="V1473" s="14">
        <v>4321</v>
      </c>
      <c r="W1473" s="14"/>
      <c r="X1473" s="14"/>
      <c r="Y1473" s="19">
        <f t="shared" si="45"/>
        <v>0</v>
      </c>
    </row>
    <row r="1474" spans="1:25">
      <c r="A1474">
        <v>3018</v>
      </c>
      <c r="B1474" t="s">
        <v>2893</v>
      </c>
      <c r="C1474" t="s">
        <v>2894</v>
      </c>
      <c r="D1474" t="str">
        <f t="shared" ref="D1474:D1537" si="46">_xlfn.TEXTJOIN(" ",TRUE,B1474,C1474)</f>
        <v>Kalkulus KLKS</v>
      </c>
      <c r="E1474" s="3" t="s">
        <v>8887</v>
      </c>
      <c r="F1474" s="3" t="s">
        <v>8883</v>
      </c>
      <c r="G1474" s="3" t="s">
        <v>8883</v>
      </c>
      <c r="H1474" s="4">
        <v>1178</v>
      </c>
      <c r="I1474" s="4">
        <v>43340.438728191199</v>
      </c>
      <c r="J1474" s="6">
        <v>43323</v>
      </c>
      <c r="K1474" s="7">
        <v>5.3028199999999998E-2</v>
      </c>
      <c r="L1474" s="7">
        <v>1056</v>
      </c>
      <c r="M1474" s="7">
        <v>689870.21931199997</v>
      </c>
      <c r="N1474" s="9">
        <v>43325</v>
      </c>
      <c r="O1474" s="10">
        <v>7.3927999999999994E-2</v>
      </c>
      <c r="P1474" s="10">
        <v>2091</v>
      </c>
      <c r="Q1474" s="10">
        <v>682284.52618199994</v>
      </c>
      <c r="R1474" s="10">
        <v>1.394126144202519</v>
      </c>
      <c r="S1474" s="18">
        <v>1.394126144202519</v>
      </c>
      <c r="T1474" s="13">
        <v>44687</v>
      </c>
      <c r="U1474" s="14">
        <v>3.54821327440579E-4</v>
      </c>
      <c r="V1474" s="14">
        <v>2258</v>
      </c>
      <c r="W1474" s="14">
        <v>7050.24</v>
      </c>
      <c r="X1474" s="14">
        <v>99.520044736174953</v>
      </c>
      <c r="Y1474" s="19">
        <f t="shared" si="45"/>
        <v>-0.99520044736174951</v>
      </c>
    </row>
    <row r="1475" spans="1:25">
      <c r="A1475">
        <v>3019</v>
      </c>
      <c r="B1475" t="s">
        <v>2895</v>
      </c>
      <c r="C1475" t="s">
        <v>2896</v>
      </c>
      <c r="D1475" t="str">
        <f t="shared" si="46"/>
        <v>Luna Stars LSTR</v>
      </c>
      <c r="E1475" s="3" t="s">
        <v>8887</v>
      </c>
      <c r="F1475" s="3" t="s">
        <v>8883</v>
      </c>
      <c r="G1475" s="3" t="s">
        <v>8883</v>
      </c>
      <c r="H1475" s="4">
        <v>0</v>
      </c>
      <c r="I1475" s="4">
        <v>0</v>
      </c>
      <c r="J1475" s="6">
        <v>43319</v>
      </c>
      <c r="K1475" s="7">
        <v>6.3827203121036302E-4</v>
      </c>
      <c r="L1475" s="7">
        <v>4699</v>
      </c>
      <c r="M1475" s="7">
        <v>0</v>
      </c>
      <c r="N1475" s="9">
        <v>43321</v>
      </c>
      <c r="O1475" s="10">
        <v>1.4401386724785001E-3</v>
      </c>
      <c r="P1475" s="10">
        <v>2844</v>
      </c>
      <c r="Q1475" s="10">
        <v>0</v>
      </c>
      <c r="R1475" s="10">
        <v>2.256308598933197</v>
      </c>
      <c r="S1475" s="18">
        <v>2.256308598933197</v>
      </c>
      <c r="U1475" s="14"/>
      <c r="V1475" s="14">
        <v>4699</v>
      </c>
      <c r="W1475" s="14"/>
      <c r="X1475" s="14"/>
      <c r="Y1475" s="19">
        <f t="shared" ref="Y1475:Y1538" si="47">X1475/-100</f>
        <v>0</v>
      </c>
    </row>
    <row r="1476" spans="1:25">
      <c r="A1476">
        <v>3020</v>
      </c>
      <c r="B1476" t="s">
        <v>2897</v>
      </c>
      <c r="C1476" t="s">
        <v>2898</v>
      </c>
      <c r="D1476" t="str">
        <f t="shared" si="46"/>
        <v>BHPCoin BHP</v>
      </c>
      <c r="E1476" s="3" t="s">
        <v>8887</v>
      </c>
      <c r="F1476" s="3" t="s">
        <v>8883</v>
      </c>
      <c r="G1476" s="3" t="s">
        <v>8883</v>
      </c>
      <c r="H1476" s="4">
        <v>207</v>
      </c>
      <c r="I1476" s="4">
        <v>12782557.655831</v>
      </c>
      <c r="J1476" s="6">
        <v>43447</v>
      </c>
      <c r="K1476" s="7">
        <v>0.44588148530900001</v>
      </c>
      <c r="L1476" s="7">
        <v>219</v>
      </c>
      <c r="M1476" s="7">
        <v>15047051.9061145</v>
      </c>
      <c r="N1476" s="9">
        <v>44605</v>
      </c>
      <c r="O1476" s="10">
        <v>2.880657774872172</v>
      </c>
      <c r="P1476" s="10">
        <v>1129</v>
      </c>
      <c r="Q1476" s="10">
        <v>16838595.510000002</v>
      </c>
      <c r="R1476" s="10">
        <v>6.4605906945785154</v>
      </c>
      <c r="S1476" s="18">
        <v>6.4605906945785154</v>
      </c>
      <c r="T1476" s="13">
        <v>44616</v>
      </c>
      <c r="U1476" s="14">
        <v>0.32012876364494169</v>
      </c>
      <c r="V1476" s="14">
        <v>686</v>
      </c>
      <c r="W1476" s="14">
        <v>7335178.9000000004</v>
      </c>
      <c r="X1476" s="14">
        <v>88.886956082134844</v>
      </c>
      <c r="Y1476" s="19">
        <f t="shared" si="47"/>
        <v>-0.88886956082134849</v>
      </c>
    </row>
    <row r="1477" spans="1:25">
      <c r="A1477">
        <v>3021</v>
      </c>
      <c r="B1477" t="s">
        <v>2899</v>
      </c>
      <c r="C1477" t="s">
        <v>2900</v>
      </c>
      <c r="D1477" t="str">
        <f t="shared" si="46"/>
        <v>InternationalCryptoX INCX</v>
      </c>
      <c r="E1477" s="3" t="s">
        <v>8901</v>
      </c>
      <c r="F1477" s="3" t="s">
        <v>8883</v>
      </c>
      <c r="G1477" s="3" t="s">
        <v>8883</v>
      </c>
      <c r="H1477" s="4">
        <v>1205</v>
      </c>
      <c r="I1477" s="4">
        <v>17550.883804741828</v>
      </c>
      <c r="J1477" s="6">
        <v>43326</v>
      </c>
      <c r="K1477" s="7">
        <v>5.9444177895784404E-3</v>
      </c>
      <c r="L1477" s="7">
        <v>2804</v>
      </c>
      <c r="M1477" s="7">
        <v>0</v>
      </c>
      <c r="N1477" s="9">
        <v>43331</v>
      </c>
      <c r="O1477" s="10">
        <v>8.8448645547032408E-3</v>
      </c>
      <c r="P1477" s="10">
        <v>2845</v>
      </c>
      <c r="Q1477" s="10">
        <v>0</v>
      </c>
      <c r="R1477" s="10">
        <v>1.4879278119061159</v>
      </c>
      <c r="S1477" s="18">
        <v>1.4879278119061159</v>
      </c>
      <c r="T1477" s="13">
        <v>43908</v>
      </c>
      <c r="U1477" s="16">
        <v>3.6032994471100002E-5</v>
      </c>
      <c r="V1477" s="14">
        <v>2135</v>
      </c>
      <c r="W1477" s="16">
        <v>15449.332561966559</v>
      </c>
      <c r="X1477" s="16">
        <v>99.592611121987858</v>
      </c>
      <c r="Y1477" s="19">
        <f t="shared" si="47"/>
        <v>-0.99592611121987862</v>
      </c>
    </row>
    <row r="1478" spans="1:25">
      <c r="A1478">
        <v>3023</v>
      </c>
      <c r="B1478" t="s">
        <v>2901</v>
      </c>
      <c r="C1478" t="s">
        <v>2902</v>
      </c>
      <c r="D1478" t="str">
        <f t="shared" si="46"/>
        <v>Semux SEM</v>
      </c>
      <c r="E1478" s="3" t="s">
        <v>8899</v>
      </c>
      <c r="F1478" s="3" t="s">
        <v>8883</v>
      </c>
      <c r="G1478" s="3" t="s">
        <v>8883</v>
      </c>
      <c r="H1478" s="4">
        <v>818</v>
      </c>
      <c r="I1478" s="4">
        <v>702285.47652312741</v>
      </c>
      <c r="J1478" s="6">
        <v>43360</v>
      </c>
      <c r="K1478" s="7">
        <v>0.20677720010280601</v>
      </c>
      <c r="L1478" s="7">
        <v>769</v>
      </c>
      <c r="M1478" s="7">
        <v>1648018.8339177661</v>
      </c>
      <c r="N1478" s="9">
        <v>43406</v>
      </c>
      <c r="O1478" s="10">
        <v>0.98824705614700004</v>
      </c>
      <c r="P1478" s="10">
        <v>1362</v>
      </c>
      <c r="Q1478" s="10">
        <v>8381752.1824050751</v>
      </c>
      <c r="R1478" s="10">
        <v>4.7792844455561871</v>
      </c>
      <c r="S1478" s="18">
        <v>4.7792844455561871</v>
      </c>
      <c r="T1478" s="13">
        <v>44687</v>
      </c>
      <c r="U1478" s="14">
        <v>3.6040922350152362E-4</v>
      </c>
      <c r="V1478" s="14">
        <v>2297</v>
      </c>
      <c r="W1478" s="14">
        <v>4581.6456695150291</v>
      </c>
      <c r="X1478" s="14">
        <v>99.963530453112938</v>
      </c>
      <c r="Y1478" s="19">
        <f t="shared" si="47"/>
        <v>-0.99963530453112937</v>
      </c>
    </row>
    <row r="1479" spans="1:25">
      <c r="A1479">
        <v>3024</v>
      </c>
      <c r="B1479" t="s">
        <v>2903</v>
      </c>
      <c r="C1479" t="s">
        <v>2904</v>
      </c>
      <c r="D1479" t="str">
        <f t="shared" si="46"/>
        <v>Arionum ARO</v>
      </c>
      <c r="E1479" s="3" t="s">
        <v>8882</v>
      </c>
      <c r="F1479" s="3" t="s">
        <v>8883</v>
      </c>
      <c r="G1479" s="3" t="s">
        <v>8883</v>
      </c>
      <c r="H1479" s="4">
        <v>1167</v>
      </c>
      <c r="I1479" s="4">
        <v>53029.945456512003</v>
      </c>
      <c r="J1479" s="6">
        <v>43357</v>
      </c>
      <c r="K1479" s="7">
        <v>4.98045E-3</v>
      </c>
      <c r="L1479" s="7">
        <v>833</v>
      </c>
      <c r="M1479" s="7">
        <v>1386496.17249</v>
      </c>
      <c r="N1479" s="9">
        <v>43402</v>
      </c>
      <c r="O1479" s="10">
        <v>4.7482000000000003E-2</v>
      </c>
      <c r="P1479" s="10">
        <v>1713</v>
      </c>
      <c r="Q1479" s="10">
        <v>2784324.3064299999</v>
      </c>
      <c r="R1479" s="10">
        <v>9.5336766758023881</v>
      </c>
      <c r="S1479" s="18">
        <v>9.5336766758023881</v>
      </c>
      <c r="T1479" s="13">
        <v>44676</v>
      </c>
      <c r="U1479" s="16">
        <v>8.5537803795275E-5</v>
      </c>
      <c r="V1479" s="14">
        <v>1914</v>
      </c>
      <c r="W1479" s="16">
        <v>48394.84</v>
      </c>
      <c r="X1479" s="16">
        <v>99.819852146507571</v>
      </c>
      <c r="Y1479" s="19">
        <f t="shared" si="47"/>
        <v>-0.99819852146507571</v>
      </c>
    </row>
    <row r="1480" spans="1:25">
      <c r="A1480">
        <v>3025</v>
      </c>
      <c r="B1480" t="s">
        <v>2905</v>
      </c>
      <c r="C1480" t="s">
        <v>2905</v>
      </c>
      <c r="D1480" t="str">
        <f t="shared" si="46"/>
        <v>ACRE ACRE</v>
      </c>
      <c r="E1480" s="3" t="s">
        <v>8887</v>
      </c>
      <c r="F1480" s="3" t="s">
        <v>8883</v>
      </c>
      <c r="G1480" s="3" t="s">
        <v>8883</v>
      </c>
      <c r="H1480" s="4">
        <v>0</v>
      </c>
      <c r="I1480" s="4">
        <v>0</v>
      </c>
      <c r="J1480" s="6">
        <v>43320</v>
      </c>
      <c r="K1480" s="7">
        <v>0.51519381999969505</v>
      </c>
      <c r="L1480" s="7">
        <v>1093</v>
      </c>
      <c r="M1480" s="7">
        <v>605143.6295340698</v>
      </c>
      <c r="N1480" s="9">
        <v>43321</v>
      </c>
      <c r="O1480" s="10">
        <v>0.55707180500030495</v>
      </c>
      <c r="P1480" s="10">
        <v>2093</v>
      </c>
      <c r="Q1480" s="10">
        <v>669827.08693571168</v>
      </c>
      <c r="R1480" s="10">
        <v>1.081285883826469</v>
      </c>
      <c r="S1480" s="18">
        <v>1.081285883826469</v>
      </c>
      <c r="U1480" s="14"/>
      <c r="V1480" s="14">
        <v>4427</v>
      </c>
      <c r="W1480" s="14"/>
      <c r="X1480" s="14"/>
      <c r="Y1480" s="19">
        <f t="shared" si="47"/>
        <v>0</v>
      </c>
    </row>
    <row r="1481" spans="1:25">
      <c r="A1481">
        <v>3027</v>
      </c>
      <c r="B1481" t="s">
        <v>2906</v>
      </c>
      <c r="C1481" t="s">
        <v>2907</v>
      </c>
      <c r="D1481" t="str">
        <f t="shared" si="46"/>
        <v>Webcoin WEB</v>
      </c>
      <c r="E1481" s="3" t="s">
        <v>8887</v>
      </c>
      <c r="F1481" s="3" t="s">
        <v>8883</v>
      </c>
      <c r="G1481" s="3" t="s">
        <v>8883</v>
      </c>
      <c r="H1481" s="4">
        <v>1185</v>
      </c>
      <c r="I1481" s="4">
        <v>32994.068853529126</v>
      </c>
      <c r="J1481" s="6">
        <v>43320</v>
      </c>
      <c r="K1481" s="7">
        <v>3.8352601695805801E-3</v>
      </c>
      <c r="L1481" s="7">
        <v>1572</v>
      </c>
      <c r="M1481" s="7">
        <v>113619.20594931229</v>
      </c>
      <c r="N1481" s="9">
        <v>43356</v>
      </c>
      <c r="O1481" s="10">
        <v>5.3072933107614503E-2</v>
      </c>
      <c r="P1481" s="10">
        <v>1864</v>
      </c>
      <c r="Q1481" s="10">
        <v>1718223.169395172</v>
      </c>
      <c r="R1481" s="10">
        <v>13.83815719427934</v>
      </c>
      <c r="S1481" s="18">
        <v>13.83815719427934</v>
      </c>
      <c r="T1481" s="13">
        <v>44634</v>
      </c>
      <c r="U1481" s="16">
        <v>2.590696050918738E-5</v>
      </c>
      <c r="V1481" s="14">
        <v>2396</v>
      </c>
      <c r="W1481" s="16">
        <v>1436.281644513223</v>
      </c>
      <c r="X1481" s="16">
        <v>99.951186115045402</v>
      </c>
      <c r="Y1481" s="19">
        <f t="shared" si="47"/>
        <v>-0.99951186115045398</v>
      </c>
    </row>
    <row r="1482" spans="1:25">
      <c r="A1482">
        <v>3028</v>
      </c>
      <c r="B1482" t="s">
        <v>2908</v>
      </c>
      <c r="C1482" t="s">
        <v>2909</v>
      </c>
      <c r="D1482" t="str">
        <f t="shared" si="46"/>
        <v>Formosa Financial FMF</v>
      </c>
      <c r="E1482" s="3" t="s">
        <v>8894</v>
      </c>
      <c r="F1482" s="3" t="s">
        <v>8883</v>
      </c>
      <c r="G1482" s="3" t="s">
        <v>8883</v>
      </c>
      <c r="H1482" s="4">
        <v>0</v>
      </c>
      <c r="I1482" s="4">
        <v>0</v>
      </c>
      <c r="J1482" s="6">
        <v>43363</v>
      </c>
      <c r="K1482" s="7">
        <v>5.2697011269629002E-3</v>
      </c>
      <c r="L1482" s="7">
        <v>4700</v>
      </c>
      <c r="M1482" s="7">
        <v>0</v>
      </c>
      <c r="N1482" s="9">
        <v>43370</v>
      </c>
      <c r="O1482" s="10">
        <v>8.6116157472133602E-3</v>
      </c>
      <c r="P1482" s="10">
        <v>2846</v>
      </c>
      <c r="Q1482" s="10">
        <v>0</v>
      </c>
      <c r="R1482" s="10">
        <v>1.6341753620810211</v>
      </c>
      <c r="S1482" s="18">
        <v>1.6341753620810211</v>
      </c>
      <c r="U1482" s="14"/>
      <c r="V1482" s="14">
        <v>4700</v>
      </c>
      <c r="W1482" s="14"/>
      <c r="X1482" s="14"/>
      <c r="Y1482" s="19">
        <f t="shared" si="47"/>
        <v>0</v>
      </c>
    </row>
    <row r="1483" spans="1:25">
      <c r="A1483">
        <v>3029</v>
      </c>
      <c r="B1483" t="s">
        <v>2910</v>
      </c>
      <c r="C1483" t="s">
        <v>2911</v>
      </c>
      <c r="D1483" t="str">
        <f t="shared" si="46"/>
        <v>Zel ZEL</v>
      </c>
      <c r="E1483" s="3" t="s">
        <v>1772</v>
      </c>
      <c r="F1483" s="3" t="s">
        <v>8883</v>
      </c>
      <c r="G1483" s="3" t="s">
        <v>8883</v>
      </c>
      <c r="H1483" s="4">
        <v>539</v>
      </c>
      <c r="I1483" s="4">
        <v>2263063.9003246799</v>
      </c>
      <c r="J1483" s="6">
        <v>44151</v>
      </c>
      <c r="K1483" s="7">
        <v>1.6978509999999999E-2</v>
      </c>
      <c r="L1483" s="7">
        <v>670</v>
      </c>
      <c r="M1483" s="7">
        <v>2140848.63679743</v>
      </c>
      <c r="N1483" s="9">
        <v>44540</v>
      </c>
      <c r="O1483" s="10">
        <v>4.1679817388043316</v>
      </c>
      <c r="P1483" s="10">
        <v>274</v>
      </c>
      <c r="Q1483" s="10">
        <v>406317882.30000001</v>
      </c>
      <c r="R1483" s="10">
        <v>245.48571923003439</v>
      </c>
      <c r="S1483" s="18">
        <v>245.48571923003439</v>
      </c>
      <c r="T1483" s="13">
        <v>44616</v>
      </c>
      <c r="U1483" s="14">
        <v>1.147283187251849</v>
      </c>
      <c r="V1483" s="14">
        <v>142</v>
      </c>
      <c r="W1483" s="14">
        <v>288124408.17000002</v>
      </c>
      <c r="X1483" s="14">
        <v>72.473891222446426</v>
      </c>
      <c r="Y1483" s="19">
        <f t="shared" si="47"/>
        <v>-0.72473891222446429</v>
      </c>
    </row>
    <row r="1484" spans="1:25">
      <c r="A1484">
        <v>3030</v>
      </c>
      <c r="B1484" t="s">
        <v>2912</v>
      </c>
      <c r="C1484" t="s">
        <v>2913</v>
      </c>
      <c r="D1484" t="str">
        <f t="shared" si="46"/>
        <v>BrokerNekoNetwork BNN</v>
      </c>
      <c r="E1484" s="3" t="s">
        <v>8887</v>
      </c>
      <c r="F1484" s="3" t="s">
        <v>8883</v>
      </c>
      <c r="G1484" s="3" t="s">
        <v>8883</v>
      </c>
      <c r="H1484" s="4">
        <v>2006</v>
      </c>
      <c r="I1484" s="4">
        <v>951.02099091013326</v>
      </c>
      <c r="J1484" s="6">
        <v>43332</v>
      </c>
      <c r="K1484" s="8">
        <v>4.4390180846676203E-5</v>
      </c>
      <c r="L1484" s="7">
        <v>2900</v>
      </c>
      <c r="M1484" s="7">
        <v>0</v>
      </c>
      <c r="N1484" s="9">
        <v>43358</v>
      </c>
      <c r="O1484" s="10">
        <v>1.53237779159099E-4</v>
      </c>
      <c r="P1484" s="10">
        <v>2182</v>
      </c>
      <c r="Q1484" s="10">
        <v>458883.69526716182</v>
      </c>
      <c r="R1484" s="10">
        <v>3.4520647637905029</v>
      </c>
      <c r="S1484" s="18">
        <v>3.4520647637905029</v>
      </c>
      <c r="T1484" s="13">
        <v>43903</v>
      </c>
      <c r="U1484" s="16">
        <v>3.1758013214200001E-7</v>
      </c>
      <c r="V1484" s="14">
        <v>2425</v>
      </c>
      <c r="W1484" s="16">
        <v>951.02099091013326</v>
      </c>
      <c r="X1484" s="16">
        <v>99.792753370686555</v>
      </c>
      <c r="Y1484" s="19">
        <f t="shared" si="47"/>
        <v>-0.9979275337068656</v>
      </c>
    </row>
    <row r="1485" spans="1:25">
      <c r="A1485">
        <v>3031</v>
      </c>
      <c r="B1485" t="s">
        <v>2914</v>
      </c>
      <c r="C1485" t="s">
        <v>2915</v>
      </c>
      <c r="D1485" t="str">
        <f t="shared" si="46"/>
        <v>Orbis Token OBT</v>
      </c>
      <c r="E1485" s="3" t="s">
        <v>8887</v>
      </c>
      <c r="F1485" s="3" t="s">
        <v>8883</v>
      </c>
      <c r="G1485" s="3" t="s">
        <v>8883</v>
      </c>
      <c r="H1485" s="4">
        <v>1742</v>
      </c>
      <c r="I1485" s="4">
        <v>25944.519387480421</v>
      </c>
      <c r="J1485" s="6">
        <v>43378</v>
      </c>
      <c r="K1485" s="7">
        <v>6.0521289706230198E-3</v>
      </c>
      <c r="L1485" s="7">
        <v>2914</v>
      </c>
      <c r="M1485" s="7">
        <v>0</v>
      </c>
      <c r="N1485" s="9">
        <v>43393</v>
      </c>
      <c r="O1485" s="10">
        <v>2.6633134111762002E-2</v>
      </c>
      <c r="P1485" s="10">
        <v>2161</v>
      </c>
      <c r="Q1485" s="10">
        <v>510470.68771479552</v>
      </c>
      <c r="R1485" s="10">
        <v>4.4006223662844919</v>
      </c>
      <c r="S1485" s="18">
        <v>4.4006223662844919</v>
      </c>
      <c r="T1485" s="13">
        <v>43948</v>
      </c>
      <c r="U1485" s="16">
        <v>3.3788803426700002E-5</v>
      </c>
      <c r="V1485" s="14">
        <v>2454</v>
      </c>
      <c r="W1485" s="16">
        <v>647.655384895211</v>
      </c>
      <c r="X1485" s="16">
        <v>99.873132454915321</v>
      </c>
      <c r="Y1485" s="19">
        <f t="shared" si="47"/>
        <v>-0.99873132454915325</v>
      </c>
    </row>
    <row r="1486" spans="1:25">
      <c r="A1486">
        <v>3033</v>
      </c>
      <c r="B1486" t="s">
        <v>2916</v>
      </c>
      <c r="C1486" t="s">
        <v>2917</v>
      </c>
      <c r="D1486" t="str">
        <f t="shared" si="46"/>
        <v>Latino Token LATINO</v>
      </c>
      <c r="E1486" s="3" t="s">
        <v>8887</v>
      </c>
      <c r="F1486" s="3" t="s">
        <v>8883</v>
      </c>
      <c r="G1486" s="3" t="s">
        <v>8883</v>
      </c>
      <c r="H1486" s="4">
        <v>0</v>
      </c>
      <c r="I1486" s="4">
        <v>0</v>
      </c>
      <c r="J1486" s="6">
        <v>43330</v>
      </c>
      <c r="K1486" s="7">
        <v>1.9204623822588501E-4</v>
      </c>
      <c r="L1486" s="7">
        <v>4701</v>
      </c>
      <c r="M1486" s="7">
        <v>0</v>
      </c>
      <c r="N1486" s="9">
        <v>43370</v>
      </c>
      <c r="O1486" s="10">
        <v>7.0826173759996902E-4</v>
      </c>
      <c r="P1486" s="10">
        <v>2847</v>
      </c>
      <c r="Q1486" s="10">
        <v>0</v>
      </c>
      <c r="R1486" s="10">
        <v>3.6879750634162942</v>
      </c>
      <c r="S1486" s="18">
        <v>3.6879750634162942</v>
      </c>
      <c r="U1486" s="14"/>
      <c r="V1486" s="14">
        <v>4701</v>
      </c>
      <c r="W1486" s="14"/>
      <c r="X1486" s="14"/>
      <c r="Y1486" s="19">
        <f t="shared" si="47"/>
        <v>0</v>
      </c>
    </row>
    <row r="1487" spans="1:25">
      <c r="A1487">
        <v>3041</v>
      </c>
      <c r="B1487" t="s">
        <v>2918</v>
      </c>
      <c r="C1487" t="s">
        <v>2919</v>
      </c>
      <c r="D1487" t="str">
        <f t="shared" si="46"/>
        <v>FoodCoin FOOD</v>
      </c>
      <c r="E1487" s="3" t="s">
        <v>8887</v>
      </c>
      <c r="F1487" s="3" t="s">
        <v>8883</v>
      </c>
      <c r="G1487" s="3" t="s">
        <v>8883</v>
      </c>
      <c r="H1487" s="4">
        <v>0</v>
      </c>
      <c r="I1487" s="4">
        <v>0</v>
      </c>
      <c r="J1487" s="6">
        <v>43326</v>
      </c>
      <c r="K1487" s="7">
        <v>1.4108201721683099E-3</v>
      </c>
      <c r="L1487" s="7">
        <v>2706</v>
      </c>
      <c r="M1487" s="7">
        <v>0</v>
      </c>
      <c r="N1487" s="9">
        <v>43370</v>
      </c>
      <c r="O1487" s="10">
        <v>8.7005570530891401E-3</v>
      </c>
      <c r="P1487" s="10">
        <v>1650</v>
      </c>
      <c r="Q1487" s="10">
        <v>3470108.1597387418</v>
      </c>
      <c r="R1487" s="10">
        <v>6.1670205918002496</v>
      </c>
      <c r="S1487" s="18">
        <v>6.1670205918002496</v>
      </c>
      <c r="T1487" s="13">
        <v>44019</v>
      </c>
      <c r="U1487" s="14">
        <v>1.8551601669399999E-4</v>
      </c>
      <c r="V1487" s="14">
        <v>1824</v>
      </c>
      <c r="W1487" s="14">
        <v>73990.738680750364</v>
      </c>
      <c r="X1487" s="14">
        <v>97.867768516866022</v>
      </c>
      <c r="Y1487" s="19">
        <f t="shared" si="47"/>
        <v>-0.97867768516866027</v>
      </c>
    </row>
    <row r="1488" spans="1:25">
      <c r="A1488">
        <v>3042</v>
      </c>
      <c r="B1488" t="s">
        <v>2920</v>
      </c>
      <c r="C1488" t="s">
        <v>2921</v>
      </c>
      <c r="D1488" t="str">
        <f t="shared" si="46"/>
        <v>IDOL COIN IDOL</v>
      </c>
      <c r="E1488" s="3" t="s">
        <v>8891</v>
      </c>
      <c r="F1488" s="3" t="s">
        <v>8883</v>
      </c>
      <c r="G1488" s="3" t="s">
        <v>8883</v>
      </c>
      <c r="H1488" s="4">
        <v>0</v>
      </c>
      <c r="I1488" s="4">
        <v>0</v>
      </c>
      <c r="J1488" s="6">
        <v>43319</v>
      </c>
      <c r="K1488" s="8">
        <v>6.9535155489575104E-5</v>
      </c>
      <c r="L1488" s="7">
        <v>4702</v>
      </c>
      <c r="M1488" s="7">
        <v>0</v>
      </c>
      <c r="N1488" s="9">
        <v>43325</v>
      </c>
      <c r="O1488" s="10">
        <v>1.84903590707108E-4</v>
      </c>
      <c r="P1488" s="10">
        <v>2848</v>
      </c>
      <c r="Q1488" s="10">
        <v>0</v>
      </c>
      <c r="R1488" s="10">
        <v>2.6591382359794862</v>
      </c>
      <c r="S1488" s="18">
        <v>2.6591382359794862</v>
      </c>
      <c r="U1488" s="14"/>
      <c r="V1488" s="14">
        <v>4702</v>
      </c>
      <c r="W1488" s="14"/>
      <c r="X1488" s="14"/>
      <c r="Y1488" s="19">
        <f t="shared" si="47"/>
        <v>0</v>
      </c>
    </row>
    <row r="1489" spans="1:25">
      <c r="A1489">
        <v>3045</v>
      </c>
      <c r="B1489" t="s">
        <v>2922</v>
      </c>
      <c r="C1489" t="s">
        <v>2923</v>
      </c>
      <c r="D1489" t="str">
        <f t="shared" si="46"/>
        <v>OPCoinX OPCX</v>
      </c>
      <c r="E1489" s="3" t="s">
        <v>8887</v>
      </c>
      <c r="F1489" s="3" t="s">
        <v>8883</v>
      </c>
      <c r="G1489" s="3" t="s">
        <v>8883</v>
      </c>
      <c r="H1489" s="4">
        <v>1746</v>
      </c>
      <c r="I1489" s="4">
        <v>25105.787601445289</v>
      </c>
      <c r="J1489" s="6">
        <v>43520</v>
      </c>
      <c r="K1489" s="7">
        <v>5.26356601461E-4</v>
      </c>
      <c r="L1489" s="7">
        <v>1784</v>
      </c>
      <c r="M1489" s="7">
        <v>40866.823489173279</v>
      </c>
      <c r="N1489" s="9">
        <v>43613</v>
      </c>
      <c r="O1489" s="10">
        <v>5.23658590163E-3</v>
      </c>
      <c r="P1489" s="10">
        <v>2051</v>
      </c>
      <c r="Q1489" s="10">
        <v>823612.03350418992</v>
      </c>
      <c r="R1489" s="10">
        <v>9.9487417600442143</v>
      </c>
      <c r="S1489" s="18">
        <v>9.9487417600442143</v>
      </c>
      <c r="T1489" s="13">
        <v>43906</v>
      </c>
      <c r="U1489" s="16">
        <v>9.9990467128599999E-5</v>
      </c>
      <c r="V1489" s="14">
        <v>2123</v>
      </c>
      <c r="W1489" s="16">
        <v>16355.57971844337</v>
      </c>
      <c r="X1489" s="16">
        <v>98.090540878982324</v>
      </c>
      <c r="Y1489" s="19">
        <f t="shared" si="47"/>
        <v>-0.98090540878982324</v>
      </c>
    </row>
    <row r="1490" spans="1:25">
      <c r="A1490">
        <v>3047</v>
      </c>
      <c r="B1490" t="s">
        <v>2924</v>
      </c>
      <c r="C1490" t="s">
        <v>2925</v>
      </c>
      <c r="D1490" t="str">
        <f t="shared" si="46"/>
        <v>UltraNote Coin XUN</v>
      </c>
      <c r="E1490" s="3" t="s">
        <v>8884</v>
      </c>
      <c r="F1490" s="3" t="s">
        <v>8883</v>
      </c>
      <c r="G1490" s="3" t="s">
        <v>8883</v>
      </c>
      <c r="H1490" s="4">
        <v>1253</v>
      </c>
      <c r="I1490" s="4">
        <v>157.56198557112299</v>
      </c>
      <c r="J1490" s="6">
        <v>43333</v>
      </c>
      <c r="K1490" s="7">
        <v>4.6919650048948797E-4</v>
      </c>
      <c r="L1490" s="7">
        <v>2931</v>
      </c>
      <c r="M1490" s="7">
        <v>0</v>
      </c>
      <c r="N1490" s="9">
        <v>43344</v>
      </c>
      <c r="O1490" s="10">
        <v>1.19320035446435E-3</v>
      </c>
      <c r="P1490" s="10">
        <v>1907</v>
      </c>
      <c r="Q1490" s="10">
        <v>1482391.541151016</v>
      </c>
      <c r="R1490" s="10">
        <v>2.543071726280028</v>
      </c>
      <c r="S1490" s="18">
        <v>2.543071726280028</v>
      </c>
      <c r="T1490" s="13">
        <v>43906</v>
      </c>
      <c r="U1490" s="16">
        <v>3.2773148746999998E-7</v>
      </c>
      <c r="V1490" s="14">
        <v>2497</v>
      </c>
      <c r="W1490" s="16">
        <v>67.231308047244923</v>
      </c>
      <c r="X1490" s="16">
        <v>99.972533406795947</v>
      </c>
      <c r="Y1490" s="19">
        <f t="shared" si="47"/>
        <v>-0.99972533406795949</v>
      </c>
    </row>
    <row r="1491" spans="1:25">
      <c r="A1491">
        <v>3048</v>
      </c>
      <c r="B1491" t="s">
        <v>2926</v>
      </c>
      <c r="C1491" t="s">
        <v>2927</v>
      </c>
      <c r="D1491" t="str">
        <f t="shared" si="46"/>
        <v>Bitcoin Turbo Koin BTK</v>
      </c>
      <c r="E1491" s="3" t="s">
        <v>8887</v>
      </c>
      <c r="F1491" s="3" t="s">
        <v>8883</v>
      </c>
      <c r="G1491" s="3" t="s">
        <v>8883</v>
      </c>
      <c r="H1491" s="4">
        <v>1726</v>
      </c>
      <c r="I1491" s="4">
        <v>29637.000813389172</v>
      </c>
      <c r="J1491" s="6">
        <v>43796</v>
      </c>
      <c r="K1491" s="8">
        <v>1.52988036838E-6</v>
      </c>
      <c r="L1491" s="7">
        <v>1867</v>
      </c>
      <c r="M1491" s="7">
        <v>27171.431290833221</v>
      </c>
      <c r="N1491" s="9">
        <v>43872</v>
      </c>
      <c r="O1491" s="10">
        <v>8.2964782490599995E-3</v>
      </c>
      <c r="P1491" s="10">
        <v>2361</v>
      </c>
      <c r="Q1491" s="10">
        <v>178969.10759912481</v>
      </c>
      <c r="R1491" s="10">
        <v>5422.9588277187922</v>
      </c>
      <c r="S1491" s="18">
        <v>5422.9588277187922</v>
      </c>
      <c r="T1491" s="13">
        <v>43940</v>
      </c>
      <c r="U1491" s="16">
        <v>7.2059082913100006E-5</v>
      </c>
      <c r="V1491" s="14">
        <v>2386</v>
      </c>
      <c r="W1491" s="16">
        <v>1658.2637058732689</v>
      </c>
      <c r="X1491" s="16">
        <v>99.13144974590557</v>
      </c>
      <c r="Y1491" s="19">
        <f t="shared" si="47"/>
        <v>-0.99131449745905575</v>
      </c>
    </row>
    <row r="1492" spans="1:25">
      <c r="A1492">
        <v>3049</v>
      </c>
      <c r="B1492" t="s">
        <v>2928</v>
      </c>
      <c r="C1492" t="s">
        <v>2928</v>
      </c>
      <c r="D1492" t="str">
        <f t="shared" si="46"/>
        <v>ARLIZE ARLIZE</v>
      </c>
      <c r="E1492" s="3" t="s">
        <v>8887</v>
      </c>
      <c r="F1492" s="3" t="s">
        <v>8883</v>
      </c>
      <c r="G1492" s="3" t="s">
        <v>8883</v>
      </c>
      <c r="H1492" s="4">
        <v>0</v>
      </c>
      <c r="I1492" s="4">
        <v>0</v>
      </c>
      <c r="J1492" s="6">
        <v>43351</v>
      </c>
      <c r="K1492" s="7">
        <v>2.4763841065578201E-4</v>
      </c>
      <c r="L1492" s="7">
        <v>4703</v>
      </c>
      <c r="M1492" s="7">
        <v>0</v>
      </c>
      <c r="N1492" s="9">
        <v>43355</v>
      </c>
      <c r="O1492" s="10">
        <v>5.0693133380264E-4</v>
      </c>
      <c r="P1492" s="10">
        <v>2849</v>
      </c>
      <c r="Q1492" s="10">
        <v>0</v>
      </c>
      <c r="R1492" s="10">
        <v>2.0470626202947</v>
      </c>
      <c r="S1492" s="18">
        <v>2.0470626202947</v>
      </c>
      <c r="U1492" s="14"/>
      <c r="V1492" s="14">
        <v>4703</v>
      </c>
      <c r="W1492" s="14"/>
      <c r="X1492" s="14"/>
      <c r="Y1492" s="19">
        <f t="shared" si="47"/>
        <v>0</v>
      </c>
    </row>
    <row r="1493" spans="1:25">
      <c r="A1493">
        <v>3050</v>
      </c>
      <c r="B1493" t="s">
        <v>2929</v>
      </c>
      <c r="C1493" t="s">
        <v>2930</v>
      </c>
      <c r="D1493" t="str">
        <f t="shared" si="46"/>
        <v>Dystem DTEM</v>
      </c>
      <c r="E1493" s="3" t="s">
        <v>8887</v>
      </c>
      <c r="F1493" s="3" t="s">
        <v>8883</v>
      </c>
      <c r="G1493" s="3" t="s">
        <v>8883</v>
      </c>
      <c r="H1493" s="4">
        <v>2014</v>
      </c>
      <c r="I1493" s="4">
        <v>461.99565749397209</v>
      </c>
      <c r="J1493" s="6">
        <v>43319</v>
      </c>
      <c r="K1493" s="7">
        <v>0.14529027044773099</v>
      </c>
      <c r="L1493" s="7">
        <v>1416</v>
      </c>
      <c r="M1493" s="7">
        <v>198459.06062608751</v>
      </c>
      <c r="N1493" s="9">
        <v>43322</v>
      </c>
      <c r="O1493" s="10">
        <v>0.22812950611114499</v>
      </c>
      <c r="P1493" s="10">
        <v>2241</v>
      </c>
      <c r="Q1493" s="10">
        <v>345410.05285597232</v>
      </c>
      <c r="R1493" s="10">
        <v>1.5701636827306751</v>
      </c>
      <c r="S1493" s="18">
        <v>1.5701636827306751</v>
      </c>
      <c r="T1493" s="13">
        <v>44034</v>
      </c>
      <c r="U1493" s="16">
        <v>1.9054394846800002E-5</v>
      </c>
      <c r="V1493" s="14">
        <v>2489</v>
      </c>
      <c r="W1493" s="16">
        <v>122.14843606152741</v>
      </c>
      <c r="X1493" s="16">
        <v>99.991647553544638</v>
      </c>
      <c r="Y1493" s="19">
        <f t="shared" si="47"/>
        <v>-0.99991647553544638</v>
      </c>
    </row>
    <row r="1494" spans="1:25">
      <c r="A1494">
        <v>3051</v>
      </c>
      <c r="B1494" t="s">
        <v>2931</v>
      </c>
      <c r="C1494" t="s">
        <v>2888</v>
      </c>
      <c r="D1494" t="str">
        <f t="shared" si="46"/>
        <v>Bitblocks BBK</v>
      </c>
      <c r="E1494" s="3" t="s">
        <v>8887</v>
      </c>
      <c r="F1494" s="3" t="s">
        <v>8883</v>
      </c>
      <c r="G1494" s="3" t="s">
        <v>8883</v>
      </c>
      <c r="H1494" s="4">
        <v>1061</v>
      </c>
      <c r="I1494" s="4">
        <v>172706.05929031101</v>
      </c>
      <c r="J1494" s="6">
        <v>43626</v>
      </c>
      <c r="K1494" s="7">
        <v>1.13734220233E-4</v>
      </c>
      <c r="L1494" s="7">
        <v>1956</v>
      </c>
      <c r="M1494" s="7">
        <v>16005.6241635401</v>
      </c>
      <c r="N1494" s="9">
        <v>43815</v>
      </c>
      <c r="O1494" s="10">
        <v>3.1195578205500001E-2</v>
      </c>
      <c r="P1494" s="10">
        <v>1976</v>
      </c>
      <c r="Q1494" s="10">
        <v>1141438.1901777601</v>
      </c>
      <c r="R1494" s="10">
        <v>274.28489105206518</v>
      </c>
      <c r="S1494" s="18">
        <v>274.28489105206518</v>
      </c>
      <c r="T1494" s="13">
        <v>44585</v>
      </c>
      <c r="U1494" s="14">
        <v>3.3184059565661498E-4</v>
      </c>
      <c r="V1494" s="14">
        <v>1585</v>
      </c>
      <c r="W1494" s="14">
        <v>193451.3</v>
      </c>
      <c r="X1494" s="14">
        <v>98.936257589230678</v>
      </c>
      <c r="Y1494" s="19">
        <f t="shared" si="47"/>
        <v>-0.98936257589230681</v>
      </c>
    </row>
    <row r="1495" spans="1:25">
      <c r="A1495">
        <v>3052</v>
      </c>
      <c r="B1495" t="s">
        <v>2932</v>
      </c>
      <c r="C1495" t="s">
        <v>2933</v>
      </c>
      <c r="D1495" t="str">
        <f t="shared" si="46"/>
        <v>GoCrypto Token GOC</v>
      </c>
      <c r="E1495" s="3" t="s">
        <v>8888</v>
      </c>
      <c r="F1495" s="3" t="s">
        <v>8883</v>
      </c>
      <c r="G1495" s="3" t="s">
        <v>8883</v>
      </c>
      <c r="H1495" s="4">
        <v>543</v>
      </c>
      <c r="I1495" s="4">
        <v>2234064.49891466</v>
      </c>
      <c r="J1495" s="6">
        <v>43425</v>
      </c>
      <c r="K1495" s="7">
        <v>2.6466699999999998E-3</v>
      </c>
      <c r="L1495" s="7">
        <v>2346</v>
      </c>
      <c r="M1495" s="7">
        <v>0</v>
      </c>
      <c r="N1495" s="9">
        <v>44511</v>
      </c>
      <c r="O1495" s="10">
        <v>0.24667854951883139</v>
      </c>
      <c r="P1495" s="10">
        <v>895</v>
      </c>
      <c r="Q1495" s="10">
        <v>35006648.450000003</v>
      </c>
      <c r="R1495" s="10">
        <v>93.203364801366007</v>
      </c>
      <c r="S1495" s="18">
        <v>93.203364801366007</v>
      </c>
      <c r="T1495" s="13">
        <v>44684</v>
      </c>
      <c r="U1495" s="14">
        <v>3.1670065940046448E-2</v>
      </c>
      <c r="V1495" s="14">
        <v>645</v>
      </c>
      <c r="W1495" s="14">
        <v>8534247.8200000003</v>
      </c>
      <c r="X1495" s="14">
        <v>87.161402561421824</v>
      </c>
      <c r="Y1495" s="19">
        <f t="shared" si="47"/>
        <v>-0.87161402561421819</v>
      </c>
    </row>
    <row r="1496" spans="1:25">
      <c r="A1496">
        <v>3053</v>
      </c>
      <c r="B1496" t="s">
        <v>2934</v>
      </c>
      <c r="C1496" t="s">
        <v>2935</v>
      </c>
      <c r="D1496" t="str">
        <f t="shared" si="46"/>
        <v>YOU COIN YOU</v>
      </c>
      <c r="E1496" s="3" t="s">
        <v>8888</v>
      </c>
      <c r="F1496" s="3" t="s">
        <v>8883</v>
      </c>
      <c r="G1496" s="3" t="s">
        <v>8883</v>
      </c>
      <c r="H1496" s="4">
        <v>269</v>
      </c>
      <c r="I1496" s="4">
        <v>8550807.1873643808</v>
      </c>
      <c r="J1496" s="6">
        <v>43441</v>
      </c>
      <c r="K1496" s="7">
        <v>3.5192910834600001E-3</v>
      </c>
      <c r="L1496" s="7">
        <v>2491</v>
      </c>
      <c r="M1496" s="7">
        <v>0</v>
      </c>
      <c r="N1496" s="9">
        <v>43698</v>
      </c>
      <c r="O1496" s="10">
        <v>0.113323026656</v>
      </c>
      <c r="P1496" s="10">
        <v>2850</v>
      </c>
      <c r="Q1496" s="10">
        <v>0</v>
      </c>
      <c r="R1496" s="10">
        <v>32.200526744888123</v>
      </c>
      <c r="S1496" s="18">
        <v>32.200526744888123</v>
      </c>
      <c r="T1496" s="13">
        <v>44583</v>
      </c>
      <c r="U1496" s="14">
        <v>2.9326426069675509E-3</v>
      </c>
      <c r="V1496" s="14">
        <v>1025</v>
      </c>
      <c r="W1496" s="14">
        <v>1694225.39</v>
      </c>
      <c r="X1496" s="14">
        <v>97.412138826939568</v>
      </c>
      <c r="Y1496" s="19">
        <f t="shared" si="47"/>
        <v>-0.97412138826939565</v>
      </c>
    </row>
    <row r="1497" spans="1:25">
      <c r="A1497">
        <v>3054</v>
      </c>
      <c r="B1497" t="s">
        <v>2936</v>
      </c>
      <c r="C1497" t="s">
        <v>2937</v>
      </c>
      <c r="D1497" t="str">
        <f t="shared" si="46"/>
        <v>DACSEE DACS</v>
      </c>
      <c r="E1497" s="3" t="s">
        <v>8888</v>
      </c>
      <c r="F1497" s="3" t="s">
        <v>8883</v>
      </c>
      <c r="G1497" s="3" t="s">
        <v>8883</v>
      </c>
      <c r="H1497" s="4">
        <v>1302</v>
      </c>
      <c r="I1497" s="4">
        <v>1199982.883000378</v>
      </c>
      <c r="J1497" s="6">
        <v>43323</v>
      </c>
      <c r="K1497" s="7">
        <v>9.7417943179607391E-3</v>
      </c>
      <c r="L1497" s="7">
        <v>2622</v>
      </c>
      <c r="M1497" s="7">
        <v>0</v>
      </c>
      <c r="N1497" s="9">
        <v>43329</v>
      </c>
      <c r="O1497" s="10">
        <v>1.2457249686121901E-2</v>
      </c>
      <c r="P1497" s="10">
        <v>2851</v>
      </c>
      <c r="Q1497" s="10">
        <v>0</v>
      </c>
      <c r="R1497" s="10">
        <v>1.278742835203853</v>
      </c>
      <c r="S1497" s="18">
        <v>1.278742835203853</v>
      </c>
      <c r="T1497" s="13">
        <v>44355</v>
      </c>
      <c r="U1497" s="14">
        <v>3.3478777462999997E-4</v>
      </c>
      <c r="V1497" s="14">
        <v>1530</v>
      </c>
      <c r="W1497" s="14">
        <v>252754.18531238899</v>
      </c>
      <c r="X1497" s="14">
        <v>97.312506507732806</v>
      </c>
      <c r="Y1497" s="19">
        <f t="shared" si="47"/>
        <v>-0.9731250650773281</v>
      </c>
    </row>
    <row r="1498" spans="1:25">
      <c r="A1498">
        <v>3055</v>
      </c>
      <c r="B1498" t="s">
        <v>2938</v>
      </c>
      <c r="C1498" t="s">
        <v>2939</v>
      </c>
      <c r="D1498" t="str">
        <f t="shared" si="46"/>
        <v>EBCoin EBC</v>
      </c>
      <c r="E1498" s="3" t="s">
        <v>8888</v>
      </c>
      <c r="F1498" s="3" t="s">
        <v>8883</v>
      </c>
      <c r="G1498" s="3" t="s">
        <v>8883</v>
      </c>
      <c r="H1498" s="4">
        <v>998</v>
      </c>
      <c r="I1498" s="4">
        <v>267240.30941356521</v>
      </c>
      <c r="J1498" s="6">
        <v>43336</v>
      </c>
      <c r="K1498" s="7">
        <v>1.60050892736763E-3</v>
      </c>
      <c r="L1498" s="7">
        <v>2633</v>
      </c>
      <c r="M1498" s="7">
        <v>0</v>
      </c>
      <c r="N1498" s="9">
        <v>43354</v>
      </c>
      <c r="O1498" s="10">
        <v>3.0482332222163699E-3</v>
      </c>
      <c r="P1498" s="10">
        <v>1312</v>
      </c>
      <c r="Q1498" s="10">
        <v>9720901.2968533263</v>
      </c>
      <c r="R1498" s="10">
        <v>1.9045399685647639</v>
      </c>
      <c r="S1498" s="18">
        <v>1.9045399685647639</v>
      </c>
      <c r="T1498" s="13">
        <v>43919</v>
      </c>
      <c r="U1498" s="16">
        <v>4.1577970146499998E-5</v>
      </c>
      <c r="V1498" s="14">
        <v>1588</v>
      </c>
      <c r="W1498" s="16">
        <v>190650.29738348871</v>
      </c>
      <c r="X1498" s="16">
        <v>98.635997736542322</v>
      </c>
      <c r="Y1498" s="19">
        <f t="shared" si="47"/>
        <v>-0.98635997736542325</v>
      </c>
    </row>
    <row r="1499" spans="1:25">
      <c r="A1499">
        <v>3056</v>
      </c>
      <c r="B1499" t="s">
        <v>2940</v>
      </c>
      <c r="C1499" t="s">
        <v>2941</v>
      </c>
      <c r="D1499" t="str">
        <f t="shared" si="46"/>
        <v>Thore Cash TCH</v>
      </c>
      <c r="E1499" s="3" t="s">
        <v>8887</v>
      </c>
      <c r="F1499" s="3" t="s">
        <v>8883</v>
      </c>
      <c r="G1499" s="3" t="s">
        <v>8883</v>
      </c>
      <c r="H1499" s="4">
        <v>1194</v>
      </c>
      <c r="I1499" s="4">
        <v>27355.329801423399</v>
      </c>
      <c r="J1499" s="6">
        <v>43326</v>
      </c>
      <c r="K1499" s="7">
        <v>5.9929600000000001</v>
      </c>
      <c r="L1499" s="7">
        <v>2743</v>
      </c>
      <c r="M1499" s="7">
        <v>0</v>
      </c>
      <c r="N1499" s="9">
        <v>43330</v>
      </c>
      <c r="O1499" s="10">
        <v>9.4787999999999997</v>
      </c>
      <c r="P1499" s="10">
        <v>2852</v>
      </c>
      <c r="Q1499" s="10">
        <v>0</v>
      </c>
      <c r="R1499" s="10">
        <v>1.581655809483127</v>
      </c>
      <c r="S1499" s="18">
        <v>1.581655809483127</v>
      </c>
      <c r="T1499" s="13">
        <v>44327</v>
      </c>
      <c r="U1499" s="14">
        <v>3.875E-5</v>
      </c>
      <c r="V1499" s="14">
        <v>1923</v>
      </c>
      <c r="W1499" s="14">
        <v>45884.86</v>
      </c>
      <c r="X1499" s="14">
        <v>99.999591192978016</v>
      </c>
      <c r="Y1499" s="19">
        <f t="shared" si="47"/>
        <v>-0.99999591192978021</v>
      </c>
    </row>
    <row r="1500" spans="1:25">
      <c r="A1500">
        <v>3058</v>
      </c>
      <c r="B1500" t="s">
        <v>2943</v>
      </c>
      <c r="C1500" t="s">
        <v>2944</v>
      </c>
      <c r="D1500" t="str">
        <f t="shared" si="46"/>
        <v>eSDChain SDA</v>
      </c>
      <c r="E1500" s="3" t="s">
        <v>8893</v>
      </c>
      <c r="F1500" s="3" t="s">
        <v>8883</v>
      </c>
      <c r="G1500" s="3" t="s">
        <v>8883</v>
      </c>
      <c r="H1500" s="4">
        <v>1122</v>
      </c>
      <c r="I1500" s="4">
        <v>87281.513768923731</v>
      </c>
      <c r="J1500" s="6">
        <v>43441</v>
      </c>
      <c r="K1500" s="7">
        <v>4.1865387356400004E-3</v>
      </c>
      <c r="L1500" s="7">
        <v>584</v>
      </c>
      <c r="M1500" s="7">
        <v>2987486.1216314449</v>
      </c>
      <c r="N1500" s="9">
        <v>43450</v>
      </c>
      <c r="O1500" s="10">
        <v>2.3299641289E-2</v>
      </c>
      <c r="P1500" s="10">
        <v>1132</v>
      </c>
      <c r="Q1500" s="10">
        <v>16626468.6379971</v>
      </c>
      <c r="R1500" s="10">
        <v>5.5653710046082159</v>
      </c>
      <c r="S1500" s="18">
        <v>5.5653710046082159</v>
      </c>
      <c r="T1500" s="13">
        <v>43906</v>
      </c>
      <c r="U1500" s="14">
        <v>5.3820875484900002E-4</v>
      </c>
      <c r="V1500" s="14">
        <v>1889</v>
      </c>
      <c r="W1500" s="14">
        <v>52713.256432731898</v>
      </c>
      <c r="X1500" s="14">
        <v>97.69005561856828</v>
      </c>
      <c r="Y1500" s="19">
        <f t="shared" si="47"/>
        <v>-0.97690055618568283</v>
      </c>
    </row>
    <row r="1501" spans="1:25">
      <c r="A1501">
        <v>3059</v>
      </c>
      <c r="B1501" t="s">
        <v>2945</v>
      </c>
      <c r="C1501" t="s">
        <v>2946</v>
      </c>
      <c r="D1501" t="str">
        <f t="shared" si="46"/>
        <v>EscrowCoin ESCO</v>
      </c>
      <c r="E1501" s="3" t="s">
        <v>8887</v>
      </c>
      <c r="F1501" s="3" t="s">
        <v>8883</v>
      </c>
      <c r="G1501" s="3" t="s">
        <v>8883</v>
      </c>
      <c r="H1501" s="4">
        <v>0</v>
      </c>
      <c r="I1501" s="4">
        <v>0</v>
      </c>
      <c r="J1501" s="6">
        <v>43352</v>
      </c>
      <c r="K1501" s="7">
        <v>0.113374814391136</v>
      </c>
      <c r="L1501" s="7">
        <v>4704</v>
      </c>
      <c r="M1501" s="7">
        <v>0</v>
      </c>
      <c r="N1501" s="9">
        <v>43401</v>
      </c>
      <c r="O1501" s="10">
        <v>0.22698900103569</v>
      </c>
      <c r="P1501" s="10">
        <v>2853</v>
      </c>
      <c r="Q1501" s="10">
        <v>0</v>
      </c>
      <c r="R1501" s="10">
        <v>2.0021113353499498</v>
      </c>
      <c r="S1501" s="18">
        <v>2.0021113353499498</v>
      </c>
      <c r="U1501" s="14"/>
      <c r="V1501" s="14">
        <v>4704</v>
      </c>
      <c r="W1501" s="14"/>
      <c r="X1501" s="14"/>
      <c r="Y1501" s="19">
        <f t="shared" si="47"/>
        <v>0</v>
      </c>
    </row>
    <row r="1502" spans="1:25">
      <c r="A1502">
        <v>3060</v>
      </c>
      <c r="B1502" t="s">
        <v>2947</v>
      </c>
      <c r="C1502" t="s">
        <v>2948</v>
      </c>
      <c r="D1502" t="str">
        <f t="shared" si="46"/>
        <v>Yuan Chain Coin YCC</v>
      </c>
      <c r="E1502" s="3" t="s">
        <v>8890</v>
      </c>
      <c r="F1502" s="3" t="s">
        <v>8883</v>
      </c>
      <c r="G1502" s="3" t="s">
        <v>8883</v>
      </c>
      <c r="H1502" s="4">
        <v>2208</v>
      </c>
      <c r="I1502" s="4">
        <v>0</v>
      </c>
      <c r="J1502" s="6">
        <v>43494</v>
      </c>
      <c r="K1502" s="7">
        <v>4.2302961714399999E-3</v>
      </c>
      <c r="L1502" s="7">
        <v>3016</v>
      </c>
      <c r="M1502" s="7">
        <v>0</v>
      </c>
      <c r="N1502" s="9">
        <v>43642</v>
      </c>
      <c r="O1502" s="10">
        <v>4.1027385232800001E-2</v>
      </c>
      <c r="P1502" s="10">
        <v>2854</v>
      </c>
      <c r="Q1502" s="10">
        <v>0</v>
      </c>
      <c r="R1502" s="10">
        <v>9.6984663886628564</v>
      </c>
      <c r="S1502" s="18">
        <v>9.6984663886628564</v>
      </c>
      <c r="T1502" s="13">
        <v>43903</v>
      </c>
      <c r="U1502" s="14">
        <v>3.43781300314E-3</v>
      </c>
      <c r="V1502" s="14">
        <v>2702</v>
      </c>
      <c r="W1502" s="14">
        <v>0</v>
      </c>
      <c r="X1502" s="14">
        <v>91.62068705175102</v>
      </c>
      <c r="Y1502" s="19">
        <f t="shared" si="47"/>
        <v>-0.91620687051751015</v>
      </c>
    </row>
    <row r="1503" spans="1:25">
      <c r="A1503">
        <v>3061</v>
      </c>
      <c r="B1503" t="s">
        <v>2949</v>
      </c>
      <c r="C1503" t="s">
        <v>2950</v>
      </c>
      <c r="D1503" t="str">
        <f t="shared" si="46"/>
        <v>Promotion Coin PC</v>
      </c>
      <c r="E1503" s="3" t="s">
        <v>8887</v>
      </c>
      <c r="F1503" s="3" t="s">
        <v>8883</v>
      </c>
      <c r="G1503" s="3" t="s">
        <v>8883</v>
      </c>
      <c r="H1503" s="4">
        <v>2411</v>
      </c>
      <c r="I1503" s="4">
        <v>0</v>
      </c>
      <c r="J1503" s="6">
        <v>43522</v>
      </c>
      <c r="K1503" s="7">
        <v>1.3301327414E-4</v>
      </c>
      <c r="L1503" s="7">
        <v>3017</v>
      </c>
      <c r="M1503" s="7">
        <v>0</v>
      </c>
      <c r="N1503" s="9">
        <v>43696</v>
      </c>
      <c r="O1503" s="10">
        <v>3.2788479352900001E-3</v>
      </c>
      <c r="P1503" s="10">
        <v>2855</v>
      </c>
      <c r="Q1503" s="10">
        <v>0</v>
      </c>
      <c r="R1503" s="10">
        <v>24.65053173444122</v>
      </c>
      <c r="S1503" s="18">
        <v>24.65053173444122</v>
      </c>
      <c r="T1503" s="13">
        <v>44617</v>
      </c>
      <c r="U1503" s="16">
        <v>1.9678535954430001E-6</v>
      </c>
      <c r="V1503" s="14">
        <v>2703</v>
      </c>
      <c r="W1503" s="16">
        <v>0</v>
      </c>
      <c r="X1503" s="16">
        <v>99.939983383362701</v>
      </c>
      <c r="Y1503" s="19">
        <f t="shared" si="47"/>
        <v>-0.99939983383362696</v>
      </c>
    </row>
    <row r="1504" spans="1:25">
      <c r="A1504">
        <v>3063</v>
      </c>
      <c r="B1504" t="s">
        <v>2951</v>
      </c>
      <c r="C1504" t="s">
        <v>2952</v>
      </c>
      <c r="D1504" t="str">
        <f t="shared" si="46"/>
        <v>Vitae VITAE</v>
      </c>
      <c r="E1504" s="3" t="s">
        <v>8887</v>
      </c>
      <c r="F1504" s="3" t="s">
        <v>8883</v>
      </c>
      <c r="G1504" s="3" t="s">
        <v>8883</v>
      </c>
      <c r="H1504" s="4">
        <v>164</v>
      </c>
      <c r="I1504" s="4">
        <v>18703911.254010499</v>
      </c>
      <c r="J1504" s="6">
        <v>43326</v>
      </c>
      <c r="K1504" s="7">
        <v>0.16369934380054499</v>
      </c>
      <c r="L1504" s="7">
        <v>2417</v>
      </c>
      <c r="M1504" s="7">
        <v>0</v>
      </c>
      <c r="N1504" s="9">
        <v>44148</v>
      </c>
      <c r="O1504" s="10">
        <v>12.08305308458573</v>
      </c>
      <c r="P1504" s="10">
        <v>370</v>
      </c>
      <c r="Q1504" s="10">
        <v>235271282.64739531</v>
      </c>
      <c r="R1504" s="10">
        <v>73.812471107446811</v>
      </c>
      <c r="S1504" s="18">
        <v>73.812471107446811</v>
      </c>
      <c r="T1504" s="13">
        <v>44372</v>
      </c>
      <c r="U1504" s="14">
        <v>0.18270493996968001</v>
      </c>
      <c r="V1504" s="14">
        <v>831</v>
      </c>
      <c r="W1504" s="14">
        <v>3557480.4870730811</v>
      </c>
      <c r="X1504" s="14">
        <v>98.487924047915044</v>
      </c>
      <c r="Y1504" s="19">
        <f t="shared" si="47"/>
        <v>-0.98487924047915043</v>
      </c>
    </row>
    <row r="1505" spans="1:25">
      <c r="A1505">
        <v>3064</v>
      </c>
      <c r="B1505" t="s">
        <v>2953</v>
      </c>
      <c r="C1505" t="s">
        <v>2954</v>
      </c>
      <c r="D1505" t="str">
        <f t="shared" si="46"/>
        <v>EPLUS Coin EPLUS</v>
      </c>
      <c r="E1505" s="3" t="s">
        <v>8887</v>
      </c>
      <c r="F1505" s="3" t="s">
        <v>8883</v>
      </c>
      <c r="G1505" s="3" t="s">
        <v>8883</v>
      </c>
      <c r="H1505" s="4">
        <v>0</v>
      </c>
      <c r="I1505" s="4">
        <v>0</v>
      </c>
      <c r="J1505" s="6">
        <v>43333</v>
      </c>
      <c r="K1505" s="7">
        <v>1.3356837034225499</v>
      </c>
      <c r="L1505" s="7">
        <v>4705</v>
      </c>
      <c r="M1505" s="7">
        <v>0</v>
      </c>
      <c r="N1505" s="9">
        <v>43344</v>
      </c>
      <c r="O1505" s="10">
        <v>6.16636037826538</v>
      </c>
      <c r="P1505" s="10">
        <v>2856</v>
      </c>
      <c r="Q1505" s="10">
        <v>0</v>
      </c>
      <c r="R1505" s="10">
        <v>4.6166321880432664</v>
      </c>
      <c r="S1505" s="18">
        <v>4.6166321880432664</v>
      </c>
      <c r="U1505" s="14"/>
      <c r="V1505" s="14">
        <v>4705</v>
      </c>
      <c r="W1505" s="14"/>
      <c r="X1505" s="14"/>
      <c r="Y1505" s="19">
        <f t="shared" si="47"/>
        <v>0</v>
      </c>
    </row>
    <row r="1506" spans="1:25">
      <c r="A1506">
        <v>3065</v>
      </c>
      <c r="B1506" t="s">
        <v>2955</v>
      </c>
      <c r="C1506" t="s">
        <v>2956</v>
      </c>
      <c r="D1506" t="str">
        <f t="shared" si="46"/>
        <v>ICE ROCK MINING ROCK2</v>
      </c>
      <c r="E1506" s="3" t="s">
        <v>8887</v>
      </c>
      <c r="F1506" s="3" t="s">
        <v>8883</v>
      </c>
      <c r="G1506" s="3" t="s">
        <v>8883</v>
      </c>
      <c r="H1506" s="4">
        <v>787</v>
      </c>
      <c r="I1506" s="4">
        <v>821753.13758113678</v>
      </c>
      <c r="J1506" s="6">
        <v>43327</v>
      </c>
      <c r="K1506" s="7">
        <v>0.231989845633507</v>
      </c>
      <c r="L1506" s="7">
        <v>531</v>
      </c>
      <c r="M1506" s="7">
        <v>3640215.7690733699</v>
      </c>
      <c r="N1506" s="9">
        <v>43370</v>
      </c>
      <c r="O1506" s="10">
        <v>0.53645479679107699</v>
      </c>
      <c r="P1506" s="10">
        <v>1358</v>
      </c>
      <c r="Q1506" s="10">
        <v>8420876.8609342631</v>
      </c>
      <c r="R1506" s="10">
        <v>2.31240636988292</v>
      </c>
      <c r="S1506" s="18">
        <v>2.31240636988292</v>
      </c>
      <c r="T1506" s="13">
        <v>44627</v>
      </c>
      <c r="U1506" s="14">
        <v>1.5486182186477909E-3</v>
      </c>
      <c r="V1506" s="14">
        <v>2056</v>
      </c>
      <c r="W1506" s="14">
        <v>24350.894094173342</v>
      </c>
      <c r="X1506" s="14">
        <v>99.71132363287434</v>
      </c>
      <c r="Y1506" s="19">
        <f t="shared" si="47"/>
        <v>-0.99711323632874338</v>
      </c>
    </row>
    <row r="1507" spans="1:25">
      <c r="A1507">
        <v>3066</v>
      </c>
      <c r="B1507" t="s">
        <v>2957</v>
      </c>
      <c r="C1507" t="s">
        <v>2958</v>
      </c>
      <c r="D1507" t="str">
        <f t="shared" si="46"/>
        <v>BitCapitalVendor BCV</v>
      </c>
      <c r="E1507" s="3" t="s">
        <v>8893</v>
      </c>
      <c r="F1507" s="3" t="s">
        <v>8883</v>
      </c>
      <c r="G1507" s="3" t="s">
        <v>8883</v>
      </c>
      <c r="H1507" s="4">
        <v>488</v>
      </c>
      <c r="I1507" s="4">
        <v>2874293.6978248698</v>
      </c>
      <c r="J1507" s="6">
        <v>43429</v>
      </c>
      <c r="K1507" s="7">
        <v>2.3963999999999999E-3</v>
      </c>
      <c r="L1507" s="7">
        <v>2472</v>
      </c>
      <c r="M1507" s="7">
        <v>0</v>
      </c>
      <c r="N1507" s="9">
        <v>43732</v>
      </c>
      <c r="O1507" s="10">
        <v>6.3238783537800006E-2</v>
      </c>
      <c r="P1507" s="10">
        <v>834</v>
      </c>
      <c r="Q1507" s="10">
        <v>41491875.371743701</v>
      </c>
      <c r="R1507" s="10">
        <v>26.389076755883831</v>
      </c>
      <c r="S1507" s="18">
        <v>26.389076755883831</v>
      </c>
      <c r="T1507" s="13">
        <v>44165</v>
      </c>
      <c r="U1507" s="14">
        <v>9.7230000000000003E-5</v>
      </c>
      <c r="V1507" s="14">
        <v>987</v>
      </c>
      <c r="W1507" s="14">
        <v>1963826.9849060499</v>
      </c>
      <c r="X1507" s="14">
        <v>99.84624941442479</v>
      </c>
      <c r="Y1507" s="19">
        <f t="shared" si="47"/>
        <v>-0.99846249414424793</v>
      </c>
    </row>
    <row r="1508" spans="1:25">
      <c r="A1508">
        <v>3067</v>
      </c>
      <c r="B1508" t="s">
        <v>2959</v>
      </c>
      <c r="C1508" t="s">
        <v>2959</v>
      </c>
      <c r="D1508" t="str">
        <f t="shared" si="46"/>
        <v>XTRD XTRD</v>
      </c>
      <c r="E1508" s="3" t="s">
        <v>8887</v>
      </c>
      <c r="F1508" s="3" t="s">
        <v>8883</v>
      </c>
      <c r="G1508" s="3" t="s">
        <v>8883</v>
      </c>
      <c r="H1508" s="4">
        <v>2249</v>
      </c>
      <c r="I1508" s="4">
        <v>0</v>
      </c>
      <c r="J1508" s="6">
        <v>43319</v>
      </c>
      <c r="K1508" s="7">
        <v>5.8013666421175003E-3</v>
      </c>
      <c r="L1508" s="7">
        <v>3018</v>
      </c>
      <c r="M1508" s="7">
        <v>0</v>
      </c>
      <c r="N1508" s="9">
        <v>43320</v>
      </c>
      <c r="O1508" s="10">
        <v>6.6948686726391298E-3</v>
      </c>
      <c r="P1508" s="10">
        <v>2857</v>
      </c>
      <c r="Q1508" s="10">
        <v>0</v>
      </c>
      <c r="R1508" s="10">
        <v>1.1540157838042631</v>
      </c>
      <c r="S1508" s="18">
        <v>1.1540157838042631</v>
      </c>
      <c r="T1508" s="13">
        <v>44068</v>
      </c>
      <c r="U1508" s="14">
        <v>3.0844927643400001E-4</v>
      </c>
      <c r="V1508" s="14">
        <v>2704</v>
      </c>
      <c r="W1508" s="14">
        <v>0</v>
      </c>
      <c r="X1508" s="14">
        <v>95.392750903470542</v>
      </c>
      <c r="Y1508" s="19">
        <f t="shared" si="47"/>
        <v>-0.95392750903470547</v>
      </c>
    </row>
    <row r="1509" spans="1:25">
      <c r="A1509">
        <v>3068</v>
      </c>
      <c r="B1509" t="s">
        <v>2960</v>
      </c>
      <c r="C1509" t="s">
        <v>2961</v>
      </c>
      <c r="D1509" t="str">
        <f t="shared" si="46"/>
        <v>BitcoiNote BTCN</v>
      </c>
      <c r="E1509" s="3" t="s">
        <v>8884</v>
      </c>
      <c r="F1509" s="3" t="s">
        <v>8883</v>
      </c>
      <c r="G1509" s="3" t="s">
        <v>8883</v>
      </c>
      <c r="H1509" s="4">
        <v>1819</v>
      </c>
      <c r="I1509" s="4">
        <v>14444.85388736387</v>
      </c>
      <c r="J1509" s="6">
        <v>43319</v>
      </c>
      <c r="K1509" s="7">
        <v>2.0449735224247E-2</v>
      </c>
      <c r="L1509" s="7">
        <v>1430</v>
      </c>
      <c r="M1509" s="7">
        <v>189273.7513521316</v>
      </c>
      <c r="N1509" s="9">
        <v>43324</v>
      </c>
      <c r="O1509" s="10">
        <v>4.5602858066558803E-2</v>
      </c>
      <c r="P1509" s="10">
        <v>2203</v>
      </c>
      <c r="Q1509" s="10">
        <v>422986.84744203062</v>
      </c>
      <c r="R1509" s="10">
        <v>2.229997482436255</v>
      </c>
      <c r="S1509" s="18">
        <v>2.229997482436255</v>
      </c>
      <c r="T1509" s="13">
        <v>44176</v>
      </c>
      <c r="U1509" s="14">
        <v>7.2229601937000005E-4</v>
      </c>
      <c r="V1509" s="14">
        <v>2232</v>
      </c>
      <c r="W1509" s="14">
        <v>8795.0555372592898</v>
      </c>
      <c r="X1509" s="14">
        <v>98.416116774269298</v>
      </c>
      <c r="Y1509" s="19">
        <f t="shared" si="47"/>
        <v>-0.98416116774269302</v>
      </c>
    </row>
    <row r="1510" spans="1:25">
      <c r="A1510">
        <v>3069</v>
      </c>
      <c r="B1510" t="s">
        <v>2962</v>
      </c>
      <c r="C1510" t="s">
        <v>2963</v>
      </c>
      <c r="D1510" t="str">
        <f t="shared" si="46"/>
        <v>NAM COIN NAM</v>
      </c>
      <c r="E1510" s="3" t="s">
        <v>8885</v>
      </c>
      <c r="F1510" s="3" t="s">
        <v>8883</v>
      </c>
      <c r="G1510" s="3" t="s">
        <v>8883</v>
      </c>
      <c r="H1510" s="4">
        <v>2412</v>
      </c>
      <c r="I1510" s="4">
        <v>0</v>
      </c>
      <c r="J1510" s="6">
        <v>43320</v>
      </c>
      <c r="K1510" s="7">
        <v>6.1163509963080298E-4</v>
      </c>
      <c r="L1510" s="7">
        <v>3019</v>
      </c>
      <c r="M1510" s="7">
        <v>0</v>
      </c>
      <c r="N1510" s="9">
        <v>43321</v>
      </c>
      <c r="O1510" s="10">
        <v>7.8013457823544697E-4</v>
      </c>
      <c r="P1510" s="10">
        <v>2858</v>
      </c>
      <c r="Q1510" s="10">
        <v>0</v>
      </c>
      <c r="R1510" s="10">
        <v>1.275490204382244</v>
      </c>
      <c r="S1510" s="18">
        <v>1.275490204382244</v>
      </c>
      <c r="T1510" s="13">
        <v>44016</v>
      </c>
      <c r="U1510" s="16">
        <v>4.2675083166800001E-6</v>
      </c>
      <c r="V1510" s="14">
        <v>2705</v>
      </c>
      <c r="W1510" s="16">
        <v>0</v>
      </c>
      <c r="X1510" s="16">
        <v>99.45297793025243</v>
      </c>
      <c r="Y1510" s="19">
        <f t="shared" si="47"/>
        <v>-0.99452977930252429</v>
      </c>
    </row>
    <row r="1511" spans="1:25">
      <c r="A1511">
        <v>3070</v>
      </c>
      <c r="B1511" t="s">
        <v>2964</v>
      </c>
      <c r="C1511" t="s">
        <v>2965</v>
      </c>
      <c r="D1511" t="str">
        <f t="shared" si="46"/>
        <v>Litex LXT</v>
      </c>
      <c r="E1511" s="3" t="s">
        <v>8887</v>
      </c>
      <c r="F1511" s="3" t="s">
        <v>8883</v>
      </c>
      <c r="G1511" s="3" t="s">
        <v>8883</v>
      </c>
      <c r="H1511" s="4">
        <v>628</v>
      </c>
      <c r="I1511" s="4">
        <v>1528693.38435699</v>
      </c>
      <c r="J1511" s="6">
        <v>43494</v>
      </c>
      <c r="K1511" s="7">
        <v>1.2957579736799999E-3</v>
      </c>
      <c r="L1511" s="7">
        <v>906</v>
      </c>
      <c r="M1511" s="7">
        <v>1134249.9486182299</v>
      </c>
      <c r="N1511" s="9">
        <v>43696</v>
      </c>
      <c r="O1511" s="10">
        <v>5.1375860676000001E-2</v>
      </c>
      <c r="P1511" s="10">
        <v>877</v>
      </c>
      <c r="Q1511" s="10">
        <v>37195534.461273097</v>
      </c>
      <c r="R1511" s="10">
        <v>39.649272255752123</v>
      </c>
      <c r="S1511" s="18">
        <v>39.649272255752123</v>
      </c>
      <c r="T1511" s="13">
        <v>44545</v>
      </c>
      <c r="U1511" s="14">
        <v>2.7220352063736199E-4</v>
      </c>
      <c r="V1511" s="14">
        <v>1224</v>
      </c>
      <c r="W1511" s="14">
        <v>748169.61</v>
      </c>
      <c r="X1511" s="14">
        <v>99.470172339585687</v>
      </c>
      <c r="Y1511" s="19">
        <f t="shared" si="47"/>
        <v>-0.99470172339585683</v>
      </c>
    </row>
    <row r="1512" spans="1:25">
      <c r="A1512">
        <v>3071</v>
      </c>
      <c r="B1512" t="s">
        <v>2966</v>
      </c>
      <c r="C1512" t="s">
        <v>2966</v>
      </c>
      <c r="D1512" t="str">
        <f t="shared" si="46"/>
        <v>EUNO EUNO</v>
      </c>
      <c r="E1512" s="3" t="s">
        <v>8887</v>
      </c>
      <c r="F1512" s="3" t="s">
        <v>8883</v>
      </c>
      <c r="G1512" s="3" t="s">
        <v>8883</v>
      </c>
      <c r="H1512" s="4">
        <v>1106</v>
      </c>
      <c r="I1512" s="4">
        <v>114320.638069804</v>
      </c>
      <c r="J1512" s="6">
        <v>43848</v>
      </c>
      <c r="K1512" s="7">
        <v>2.2415777582099998E-3</v>
      </c>
      <c r="L1512" s="7">
        <v>1571</v>
      </c>
      <c r="M1512" s="7">
        <v>113642.71113123</v>
      </c>
      <c r="N1512" s="9">
        <v>44100</v>
      </c>
      <c r="O1512" s="10">
        <v>0.14803479999999999</v>
      </c>
      <c r="P1512" s="10">
        <v>1895</v>
      </c>
      <c r="Q1512" s="10">
        <v>1531086.71126658</v>
      </c>
      <c r="R1512" s="10">
        <v>66.040448277026272</v>
      </c>
      <c r="S1512" s="18">
        <v>66.040448277026272</v>
      </c>
      <c r="T1512" s="13">
        <v>44120</v>
      </c>
      <c r="U1512" s="14">
        <v>2.2566E-4</v>
      </c>
      <c r="V1512" s="14">
        <v>2167</v>
      </c>
      <c r="W1512" s="14">
        <v>13143.841221999999</v>
      </c>
      <c r="X1512" s="14">
        <v>99.847562870352107</v>
      </c>
      <c r="Y1512" s="19">
        <f t="shared" si="47"/>
        <v>-0.99847562870352102</v>
      </c>
    </row>
    <row r="1513" spans="1:25">
      <c r="A1513">
        <v>3072</v>
      </c>
      <c r="B1513" t="s">
        <v>2967</v>
      </c>
      <c r="C1513" t="s">
        <v>2968</v>
      </c>
      <c r="D1513" t="str">
        <f t="shared" si="46"/>
        <v>MassGrid MGD</v>
      </c>
      <c r="E1513" s="3" t="s">
        <v>1772</v>
      </c>
      <c r="F1513" s="3" t="s">
        <v>8883</v>
      </c>
      <c r="G1513" s="3" t="s">
        <v>8883</v>
      </c>
      <c r="H1513" s="4">
        <v>1319</v>
      </c>
      <c r="I1513" s="4">
        <v>858212.14980114321</v>
      </c>
      <c r="J1513" s="6">
        <v>43430</v>
      </c>
      <c r="K1513" s="7">
        <v>3.8123790390899998E-2</v>
      </c>
      <c r="L1513" s="7">
        <v>694</v>
      </c>
      <c r="M1513" s="7">
        <v>2004802.815704264</v>
      </c>
      <c r="N1513" s="9">
        <v>43471</v>
      </c>
      <c r="O1513" s="10">
        <v>0.77250404006399997</v>
      </c>
      <c r="P1513" s="10">
        <v>840</v>
      </c>
      <c r="Q1513" s="10">
        <v>40989918.589322723</v>
      </c>
      <c r="R1513" s="10">
        <v>20.263043945609191</v>
      </c>
      <c r="S1513" s="18">
        <v>20.263043945609191</v>
      </c>
      <c r="T1513" s="13">
        <v>43903</v>
      </c>
      <c r="U1513" s="14">
        <v>1.11612790848E-2</v>
      </c>
      <c r="V1513" s="14">
        <v>1189</v>
      </c>
      <c r="W1513" s="14">
        <v>858212.14980114321</v>
      </c>
      <c r="X1513" s="14">
        <v>98.555181784696515</v>
      </c>
      <c r="Y1513" s="19">
        <f t="shared" si="47"/>
        <v>-0.98555181784696511</v>
      </c>
    </row>
    <row r="1514" spans="1:25">
      <c r="A1514">
        <v>3074</v>
      </c>
      <c r="B1514" t="s">
        <v>2969</v>
      </c>
      <c r="C1514" t="s">
        <v>2970</v>
      </c>
      <c r="D1514" t="str">
        <f t="shared" si="46"/>
        <v>Experience Token EXT</v>
      </c>
      <c r="E1514" s="3" t="s">
        <v>8887</v>
      </c>
      <c r="F1514" s="3" t="s">
        <v>8883</v>
      </c>
      <c r="G1514" s="3" t="s">
        <v>8883</v>
      </c>
      <c r="H1514" s="4">
        <v>2418</v>
      </c>
      <c r="I1514" s="4">
        <v>0</v>
      </c>
      <c r="J1514" s="6">
        <v>43322</v>
      </c>
      <c r="K1514" s="7">
        <v>1.2900630244985199E-3</v>
      </c>
      <c r="L1514" s="7">
        <v>3020</v>
      </c>
      <c r="M1514" s="7">
        <v>0</v>
      </c>
      <c r="N1514" s="9">
        <v>43329</v>
      </c>
      <c r="O1514" s="10">
        <v>1.44304789137095E-3</v>
      </c>
      <c r="P1514" s="10">
        <v>2859</v>
      </c>
      <c r="Q1514" s="10">
        <v>0</v>
      </c>
      <c r="R1514" s="10">
        <v>1.118587126339738</v>
      </c>
      <c r="S1514" s="18">
        <v>1.118587126339738</v>
      </c>
      <c r="T1514" s="13">
        <v>44110</v>
      </c>
      <c r="U1514" s="16">
        <v>1.70407847E-6</v>
      </c>
      <c r="V1514" s="14">
        <v>2706</v>
      </c>
      <c r="W1514" s="16">
        <v>0</v>
      </c>
      <c r="X1514" s="16">
        <v>99.881911163157511</v>
      </c>
      <c r="Y1514" s="19">
        <f t="shared" si="47"/>
        <v>-0.99881911163157511</v>
      </c>
    </row>
    <row r="1515" spans="1:25">
      <c r="A1515">
        <v>3075</v>
      </c>
      <c r="B1515" t="s">
        <v>2971</v>
      </c>
      <c r="C1515" t="s">
        <v>2972</v>
      </c>
      <c r="D1515" t="str">
        <f t="shared" si="46"/>
        <v>Bitcoin Instant BTI</v>
      </c>
      <c r="E1515" s="3" t="s">
        <v>8887</v>
      </c>
      <c r="F1515" s="3" t="s">
        <v>8883</v>
      </c>
      <c r="G1515" s="3" t="s">
        <v>8883</v>
      </c>
      <c r="H1515" s="4">
        <v>0</v>
      </c>
      <c r="I1515" s="4">
        <v>0</v>
      </c>
      <c r="J1515" s="6">
        <v>43319</v>
      </c>
      <c r="K1515" s="7">
        <v>2.4584922939539001E-2</v>
      </c>
      <c r="L1515" s="7">
        <v>4706</v>
      </c>
      <c r="M1515" s="7">
        <v>0</v>
      </c>
      <c r="N1515" s="9">
        <v>43320</v>
      </c>
      <c r="O1515" s="10">
        <v>2.60762423276901E-2</v>
      </c>
      <c r="P1515" s="10">
        <v>2860</v>
      </c>
      <c r="Q1515" s="10">
        <v>0</v>
      </c>
      <c r="R1515" s="10">
        <v>1.0606599171296429</v>
      </c>
      <c r="S1515" s="18">
        <v>1.0606599171296429</v>
      </c>
      <c r="U1515" s="14"/>
      <c r="V1515" s="14">
        <v>4706</v>
      </c>
      <c r="W1515" s="14"/>
      <c r="X1515" s="14"/>
      <c r="Y1515" s="19">
        <f t="shared" si="47"/>
        <v>0</v>
      </c>
    </row>
    <row r="1516" spans="1:25">
      <c r="A1516">
        <v>3077</v>
      </c>
      <c r="B1516" t="s">
        <v>2973</v>
      </c>
      <c r="C1516" t="s">
        <v>2974</v>
      </c>
      <c r="D1516" t="str">
        <f t="shared" si="46"/>
        <v>VeChain VET</v>
      </c>
      <c r="E1516" s="3" t="s">
        <v>8888</v>
      </c>
      <c r="F1516" s="3" t="s">
        <v>8893</v>
      </c>
      <c r="G1516" s="3" t="s">
        <v>8885</v>
      </c>
      <c r="H1516" s="4">
        <v>42</v>
      </c>
      <c r="I1516" s="4">
        <v>154721950.84119299</v>
      </c>
      <c r="J1516" s="6">
        <v>43903</v>
      </c>
      <c r="K1516" s="7">
        <v>1.6776573295799999E-3</v>
      </c>
      <c r="L1516" s="7">
        <v>39</v>
      </c>
      <c r="M1516" s="7">
        <v>154721950.84119299</v>
      </c>
      <c r="N1516" s="9">
        <v>44303</v>
      </c>
      <c r="O1516" s="10">
        <v>0.27821609000000003</v>
      </c>
      <c r="P1516" s="10">
        <v>25</v>
      </c>
      <c r="Q1516" s="10">
        <v>14637285302.52</v>
      </c>
      <c r="R1516" s="10">
        <v>165.83606502625369</v>
      </c>
      <c r="S1516" s="18">
        <v>165.83606502625369</v>
      </c>
      <c r="T1516" s="13">
        <v>44616</v>
      </c>
      <c r="U1516" s="14">
        <v>3.9210102588975712E-2</v>
      </c>
      <c r="V1516" s="14">
        <v>32</v>
      </c>
      <c r="W1516" s="14">
        <v>2867144679.8600001</v>
      </c>
      <c r="X1516" s="14">
        <v>85.90660137989299</v>
      </c>
      <c r="Y1516" s="19">
        <f t="shared" si="47"/>
        <v>-0.85906601379892988</v>
      </c>
    </row>
    <row r="1517" spans="1:25">
      <c r="A1517">
        <v>3079</v>
      </c>
      <c r="B1517" t="s">
        <v>2975</v>
      </c>
      <c r="C1517" t="s">
        <v>2976</v>
      </c>
      <c r="D1517" t="str">
        <f t="shared" si="46"/>
        <v>X8X Token X8X</v>
      </c>
      <c r="E1517" s="3" t="s">
        <v>8887</v>
      </c>
      <c r="F1517" s="3" t="s">
        <v>8883</v>
      </c>
      <c r="G1517" s="3" t="s">
        <v>8883</v>
      </c>
      <c r="H1517" s="4">
        <v>1429</v>
      </c>
      <c r="I1517" s="4">
        <v>232293.226160563</v>
      </c>
      <c r="J1517" s="6">
        <v>43759</v>
      </c>
      <c r="K1517" s="7">
        <v>1.6740304521499999E-3</v>
      </c>
      <c r="L1517" s="7">
        <v>1185</v>
      </c>
      <c r="M1517" s="7">
        <v>442156.87303787202</v>
      </c>
      <c r="N1517" s="9">
        <v>44510</v>
      </c>
      <c r="O1517" s="10">
        <v>0.10058619778987141</v>
      </c>
      <c r="P1517" s="10">
        <v>1877</v>
      </c>
      <c r="Q1517" s="10">
        <v>1627023.55</v>
      </c>
      <c r="R1517" s="10">
        <v>60.086241358803221</v>
      </c>
      <c r="S1517" s="18">
        <v>60.086241358803221</v>
      </c>
      <c r="T1517" s="13">
        <v>44616</v>
      </c>
      <c r="U1517" s="14">
        <v>7.4592346173764108E-3</v>
      </c>
      <c r="V1517" s="14">
        <v>1250</v>
      </c>
      <c r="W1517" s="14">
        <v>678045.54</v>
      </c>
      <c r="X1517" s="14">
        <v>92.584236424803478</v>
      </c>
      <c r="Y1517" s="19">
        <f t="shared" si="47"/>
        <v>-0.92584236424803479</v>
      </c>
    </row>
    <row r="1518" spans="1:25">
      <c r="A1518">
        <v>3080</v>
      </c>
      <c r="B1518" t="s">
        <v>2977</v>
      </c>
      <c r="C1518" t="s">
        <v>2978</v>
      </c>
      <c r="D1518" t="str">
        <f t="shared" si="46"/>
        <v>Commercium CMM</v>
      </c>
      <c r="E1518" s="3" t="s">
        <v>8888</v>
      </c>
      <c r="F1518" s="3" t="s">
        <v>8883</v>
      </c>
      <c r="G1518" s="3" t="s">
        <v>8883</v>
      </c>
      <c r="H1518" s="4">
        <v>1686</v>
      </c>
      <c r="I1518" s="4">
        <v>37654.156649997298</v>
      </c>
      <c r="J1518" s="6">
        <v>43320</v>
      </c>
      <c r="K1518" s="7">
        <v>2.7158999999999998E-3</v>
      </c>
      <c r="L1518" s="7">
        <v>2756</v>
      </c>
      <c r="M1518" s="7">
        <v>0</v>
      </c>
      <c r="N1518" s="9">
        <v>43350</v>
      </c>
      <c r="O1518" s="10">
        <v>2.52099E-2</v>
      </c>
      <c r="P1518" s="10">
        <v>2223</v>
      </c>
      <c r="Q1518" s="10">
        <v>382295.88493599999</v>
      </c>
      <c r="R1518" s="10">
        <v>9.2823373467358898</v>
      </c>
      <c r="S1518" s="18">
        <v>9.2823373467358898</v>
      </c>
      <c r="T1518" s="13">
        <v>44534</v>
      </c>
      <c r="U1518" s="14">
        <v>7.2886848658999998E-4</v>
      </c>
      <c r="V1518" s="14">
        <v>1968</v>
      </c>
      <c r="W1518" s="14">
        <v>37041.550000000003</v>
      </c>
      <c r="X1518" s="14">
        <v>97.108800564103774</v>
      </c>
      <c r="Y1518" s="19">
        <f t="shared" si="47"/>
        <v>-0.9710880056410377</v>
      </c>
    </row>
    <row r="1519" spans="1:25">
      <c r="A1519">
        <v>3081</v>
      </c>
      <c r="B1519" t="s">
        <v>2979</v>
      </c>
      <c r="C1519" t="s">
        <v>2980</v>
      </c>
      <c r="D1519" t="str">
        <f t="shared" si="46"/>
        <v>Omnitude ECOM</v>
      </c>
      <c r="E1519" s="3" t="s">
        <v>8888</v>
      </c>
      <c r="F1519" s="3" t="s">
        <v>8883</v>
      </c>
      <c r="G1519" s="3" t="s">
        <v>8883</v>
      </c>
      <c r="H1519" s="4">
        <v>955</v>
      </c>
      <c r="I1519" s="4">
        <v>343289.52850619581</v>
      </c>
      <c r="J1519" s="6">
        <v>43430</v>
      </c>
      <c r="K1519" s="7">
        <v>2.8761594477999999E-2</v>
      </c>
      <c r="L1519" s="7">
        <v>808</v>
      </c>
      <c r="M1519" s="7">
        <v>1483254.3285409191</v>
      </c>
      <c r="N1519" s="9">
        <v>43747</v>
      </c>
      <c r="O1519" s="10">
        <v>0.31107713288599997</v>
      </c>
      <c r="P1519" s="10">
        <v>1066</v>
      </c>
      <c r="Q1519" s="10">
        <v>20161935.95290976</v>
      </c>
      <c r="R1519" s="10">
        <v>10.81571235989527</v>
      </c>
      <c r="S1519" s="18">
        <v>10.81571235989527</v>
      </c>
      <c r="T1519" s="13">
        <v>44147</v>
      </c>
      <c r="U1519" s="14">
        <v>2.0614713038999999E-4</v>
      </c>
      <c r="V1519" s="14">
        <v>2162</v>
      </c>
      <c r="W1519" s="14">
        <v>13361.07608180406</v>
      </c>
      <c r="X1519" s="14">
        <v>99.933731184778026</v>
      </c>
      <c r="Y1519" s="19">
        <f t="shared" si="47"/>
        <v>-0.9993373118477803</v>
      </c>
    </row>
    <row r="1520" spans="1:25">
      <c r="A1520">
        <v>3082</v>
      </c>
      <c r="B1520" t="s">
        <v>2981</v>
      </c>
      <c r="C1520" t="s">
        <v>2982</v>
      </c>
      <c r="D1520" t="str">
        <f t="shared" si="46"/>
        <v>VINchain VIN</v>
      </c>
      <c r="E1520" s="3" t="s">
        <v>8893</v>
      </c>
      <c r="F1520" s="3" t="s">
        <v>8883</v>
      </c>
      <c r="G1520" s="3" t="s">
        <v>8883</v>
      </c>
      <c r="H1520" s="4">
        <v>636</v>
      </c>
      <c r="I1520" s="4">
        <v>1498885.7230847301</v>
      </c>
      <c r="J1520" s="6">
        <v>43907</v>
      </c>
      <c r="K1520" s="7">
        <v>7.4693764258799999E-4</v>
      </c>
      <c r="L1520" s="7">
        <v>1084</v>
      </c>
      <c r="M1520" s="7">
        <v>624197.70651172998</v>
      </c>
      <c r="N1520" s="9">
        <v>44302</v>
      </c>
      <c r="O1520" s="10">
        <v>8.7669860000000002E-2</v>
      </c>
      <c r="P1520" s="10">
        <v>1635</v>
      </c>
      <c r="Q1520" s="10">
        <v>3713649.65</v>
      </c>
      <c r="R1520" s="10">
        <v>117.3723949649133</v>
      </c>
      <c r="S1520" s="18">
        <v>117.3723949649133</v>
      </c>
      <c r="T1520" s="13">
        <v>44373</v>
      </c>
      <c r="U1520" s="14">
        <v>1.6128E-3</v>
      </c>
      <c r="V1520" s="14">
        <v>1053</v>
      </c>
      <c r="W1520" s="14">
        <v>1509801.31</v>
      </c>
      <c r="X1520" s="14">
        <v>98.16037119256265</v>
      </c>
      <c r="Y1520" s="19">
        <f t="shared" si="47"/>
        <v>-0.98160371192562645</v>
      </c>
    </row>
    <row r="1521" spans="1:25">
      <c r="A1521">
        <v>3083</v>
      </c>
      <c r="B1521" t="s">
        <v>2983</v>
      </c>
      <c r="C1521" t="s">
        <v>2983</v>
      </c>
      <c r="D1521" t="str">
        <f t="shared" si="46"/>
        <v>LINA LINA</v>
      </c>
      <c r="E1521" s="3" t="s">
        <v>8893</v>
      </c>
      <c r="F1521" s="3" t="s">
        <v>8888</v>
      </c>
      <c r="G1521" s="3" t="s">
        <v>8883</v>
      </c>
      <c r="H1521" s="4">
        <v>540</v>
      </c>
      <c r="I1521" s="4">
        <v>2263009.5565298698</v>
      </c>
      <c r="J1521" s="6">
        <v>44230</v>
      </c>
      <c r="K1521" s="7">
        <v>5.5420000000000003E-4</v>
      </c>
      <c r="L1521" s="7">
        <v>1313</v>
      </c>
      <c r="M1521" s="7">
        <v>289114.5</v>
      </c>
      <c r="N1521" s="9">
        <v>44273</v>
      </c>
      <c r="O1521" s="10">
        <v>0.67978510999999997</v>
      </c>
      <c r="P1521" s="10">
        <v>2627</v>
      </c>
      <c r="Q1521" s="10">
        <v>0</v>
      </c>
      <c r="R1521" s="10">
        <v>1226.606116925298</v>
      </c>
      <c r="S1521" s="18">
        <v>1226.606116925298</v>
      </c>
      <c r="T1521" s="13">
        <v>44496</v>
      </c>
      <c r="U1521" s="14">
        <v>1.358402745941165E-3</v>
      </c>
      <c r="V1521" s="14">
        <v>2606</v>
      </c>
      <c r="W1521" s="14">
        <v>0</v>
      </c>
      <c r="X1521" s="14">
        <v>99.800171741634486</v>
      </c>
      <c r="Y1521" s="19">
        <f t="shared" si="47"/>
        <v>-0.99800171741634491</v>
      </c>
    </row>
    <row r="1522" spans="1:25">
      <c r="A1522">
        <v>3084</v>
      </c>
      <c r="B1522" t="s">
        <v>2984</v>
      </c>
      <c r="C1522" t="s">
        <v>2985</v>
      </c>
      <c r="D1522" t="str">
        <f t="shared" si="46"/>
        <v>Blocktrade Token BTT</v>
      </c>
      <c r="E1522" s="3" t="s">
        <v>8892</v>
      </c>
      <c r="F1522" s="3" t="s">
        <v>8883</v>
      </c>
      <c r="G1522" s="3" t="s">
        <v>8883</v>
      </c>
      <c r="H1522" s="4">
        <v>1313</v>
      </c>
      <c r="I1522" s="4">
        <v>1009453.341558954</v>
      </c>
      <c r="J1522" s="6">
        <v>43357</v>
      </c>
      <c r="K1522" s="7">
        <v>2.7068663388490701E-2</v>
      </c>
      <c r="L1522" s="7">
        <v>787</v>
      </c>
      <c r="M1522" s="7">
        <v>1559216.019568322</v>
      </c>
      <c r="N1522" s="9">
        <v>43373</v>
      </c>
      <c r="O1522" s="10">
        <v>0.106131486594677</v>
      </c>
      <c r="P1522" s="10">
        <v>1472</v>
      </c>
      <c r="Q1522" s="10">
        <v>6128749.6970890034</v>
      </c>
      <c r="R1522" s="10">
        <v>3.920824795501463</v>
      </c>
      <c r="S1522" s="18">
        <v>3.920824795501463</v>
      </c>
      <c r="T1522" s="13">
        <v>44111</v>
      </c>
      <c r="U1522" s="16">
        <v>3.4180866900000001E-6</v>
      </c>
      <c r="V1522" s="14">
        <v>2482</v>
      </c>
      <c r="W1522" s="16">
        <v>190.56002058259659</v>
      </c>
      <c r="X1522" s="16">
        <v>99.996779384893529</v>
      </c>
      <c r="Y1522" s="19">
        <f t="shared" si="47"/>
        <v>-0.9999677938489353</v>
      </c>
    </row>
    <row r="1523" spans="1:25">
      <c r="A1523">
        <v>3085</v>
      </c>
      <c r="B1523" t="s">
        <v>2986</v>
      </c>
      <c r="C1523" t="s">
        <v>2987</v>
      </c>
      <c r="D1523" t="str">
        <f t="shared" si="46"/>
        <v>INO COIN INO</v>
      </c>
      <c r="E1523" s="3" t="s">
        <v>8887</v>
      </c>
      <c r="F1523" s="3" t="s">
        <v>8883</v>
      </c>
      <c r="G1523" s="3" t="s">
        <v>8883</v>
      </c>
      <c r="H1523" s="4">
        <v>41</v>
      </c>
      <c r="I1523" s="4">
        <v>164011786.695856</v>
      </c>
      <c r="J1523" s="6">
        <v>43451</v>
      </c>
      <c r="K1523" s="7">
        <v>0.144225309159</v>
      </c>
      <c r="L1523" s="7">
        <v>571</v>
      </c>
      <c r="M1523" s="7">
        <v>3105585.5548200002</v>
      </c>
      <c r="N1523" s="9">
        <v>44463</v>
      </c>
      <c r="O1523" s="10">
        <v>36.350827167000567</v>
      </c>
      <c r="P1523" s="10">
        <v>254</v>
      </c>
      <c r="Q1523" s="10">
        <v>460698777.97000003</v>
      </c>
      <c r="R1523" s="10">
        <v>252.04194311641859</v>
      </c>
      <c r="S1523" s="18">
        <v>252.04194311641859</v>
      </c>
      <c r="T1523" s="13">
        <v>44668</v>
      </c>
      <c r="U1523" s="14">
        <v>0.25093888189339758</v>
      </c>
      <c r="V1523" s="14">
        <v>2516</v>
      </c>
      <c r="W1523" s="14">
        <v>0</v>
      </c>
      <c r="X1523" s="14">
        <v>99.309674905771601</v>
      </c>
      <c r="Y1523" s="19">
        <f t="shared" si="47"/>
        <v>-0.99309674905771606</v>
      </c>
    </row>
    <row r="1524" spans="1:25">
      <c r="A1524">
        <v>3086</v>
      </c>
      <c r="B1524" t="s">
        <v>2988</v>
      </c>
      <c r="C1524" t="s">
        <v>2989</v>
      </c>
      <c r="D1524" t="str">
        <f t="shared" si="46"/>
        <v>Kora Network Token KNT</v>
      </c>
      <c r="E1524" s="3" t="s">
        <v>8894</v>
      </c>
      <c r="F1524" s="3" t="s">
        <v>8883</v>
      </c>
      <c r="G1524" s="3" t="s">
        <v>8883</v>
      </c>
      <c r="H1524" s="4">
        <v>1886</v>
      </c>
      <c r="I1524" s="4">
        <v>7600.292180407313</v>
      </c>
      <c r="J1524" s="6">
        <v>43326</v>
      </c>
      <c r="K1524" s="7">
        <v>9.65115986764431E-3</v>
      </c>
      <c r="L1524" s="7">
        <v>2866</v>
      </c>
      <c r="M1524" s="7">
        <v>0</v>
      </c>
      <c r="N1524" s="9">
        <v>43336</v>
      </c>
      <c r="O1524" s="10">
        <v>2.0577631890773801E-2</v>
      </c>
      <c r="P1524" s="10">
        <v>1469</v>
      </c>
      <c r="Q1524" s="10">
        <v>6173289.5672321403</v>
      </c>
      <c r="R1524" s="10">
        <v>2.1321408175778629</v>
      </c>
      <c r="S1524" s="18">
        <v>2.1321408175778629</v>
      </c>
      <c r="T1524" s="13">
        <v>43980</v>
      </c>
      <c r="U1524" s="16">
        <v>8.8283116181499996E-6</v>
      </c>
      <c r="V1524" s="14">
        <v>2338</v>
      </c>
      <c r="W1524" s="16">
        <v>2963.0020868415941</v>
      </c>
      <c r="X1524" s="16">
        <v>99.95709753354997</v>
      </c>
      <c r="Y1524" s="19">
        <f t="shared" si="47"/>
        <v>-0.99957097533549966</v>
      </c>
    </row>
    <row r="1525" spans="1:25">
      <c r="A1525">
        <v>3087</v>
      </c>
      <c r="B1525" t="s">
        <v>2990</v>
      </c>
      <c r="C1525" t="s">
        <v>2990</v>
      </c>
      <c r="D1525" t="str">
        <f t="shared" si="46"/>
        <v>CROAT CROAT</v>
      </c>
      <c r="E1525" s="3" t="s">
        <v>8887</v>
      </c>
      <c r="F1525" s="3" t="s">
        <v>8883</v>
      </c>
      <c r="G1525" s="3" t="s">
        <v>8883</v>
      </c>
      <c r="H1525" s="4">
        <v>1682</v>
      </c>
      <c r="I1525" s="4">
        <v>38169.469282851504</v>
      </c>
      <c r="J1525" s="6">
        <v>43431</v>
      </c>
      <c r="K1525" s="7">
        <v>9.5015500000000005E-4</v>
      </c>
      <c r="L1525" s="7">
        <v>1742</v>
      </c>
      <c r="M1525" s="7">
        <v>52626.898115881799</v>
      </c>
      <c r="N1525" s="9">
        <v>43453</v>
      </c>
      <c r="O1525" s="10">
        <v>1.8391439546400001E-2</v>
      </c>
      <c r="P1525" s="10">
        <v>2095</v>
      </c>
      <c r="Q1525" s="10">
        <v>664788.30612327403</v>
      </c>
      <c r="R1525" s="10">
        <v>19.356251923528269</v>
      </c>
      <c r="S1525" s="18">
        <v>19.356251923528269</v>
      </c>
      <c r="T1525" s="13">
        <v>44267</v>
      </c>
      <c r="U1525" s="14">
        <v>0</v>
      </c>
      <c r="V1525" s="14">
        <v>1535</v>
      </c>
      <c r="W1525" s="14">
        <v>246269.32</v>
      </c>
      <c r="X1525" s="14">
        <v>100</v>
      </c>
      <c r="Y1525" s="19">
        <f t="shared" si="47"/>
        <v>-1</v>
      </c>
    </row>
    <row r="1526" spans="1:25">
      <c r="A1526">
        <v>3088</v>
      </c>
      <c r="B1526" t="s">
        <v>2991</v>
      </c>
      <c r="C1526" t="s">
        <v>2992</v>
      </c>
      <c r="D1526" t="str">
        <f t="shared" si="46"/>
        <v>BitCoin One BTCONE</v>
      </c>
      <c r="E1526" s="3" t="s">
        <v>8887</v>
      </c>
      <c r="F1526" s="3" t="s">
        <v>8883</v>
      </c>
      <c r="G1526" s="3" t="s">
        <v>8883</v>
      </c>
      <c r="H1526" s="4">
        <v>1831</v>
      </c>
      <c r="I1526" s="4">
        <v>13143.601732276171</v>
      </c>
      <c r="J1526" s="6">
        <v>43337</v>
      </c>
      <c r="K1526" s="7">
        <v>2.4582310579717198E-3</v>
      </c>
      <c r="L1526" s="7">
        <v>1897</v>
      </c>
      <c r="M1526" s="7">
        <v>23795.92246427204</v>
      </c>
      <c r="N1526" s="9">
        <v>43339</v>
      </c>
      <c r="O1526" s="10">
        <v>7.0555401034653204E-3</v>
      </c>
      <c r="P1526" s="10">
        <v>2461</v>
      </c>
      <c r="Q1526" s="10">
        <v>69815.274877799689</v>
      </c>
      <c r="R1526" s="10">
        <v>2.8701696207869198</v>
      </c>
      <c r="S1526" s="18">
        <v>2.8701696207869198</v>
      </c>
      <c r="T1526" s="13">
        <v>43950</v>
      </c>
      <c r="U1526" s="16">
        <v>5.5408751167300001E-5</v>
      </c>
      <c r="V1526" s="14">
        <v>2445</v>
      </c>
      <c r="W1526" s="16">
        <v>759.50725494016831</v>
      </c>
      <c r="X1526" s="16">
        <v>99.214677397410213</v>
      </c>
      <c r="Y1526" s="19">
        <f t="shared" si="47"/>
        <v>-0.99214677397410211</v>
      </c>
    </row>
    <row r="1527" spans="1:25">
      <c r="A1527">
        <v>3089</v>
      </c>
      <c r="B1527" t="s">
        <v>2993</v>
      </c>
      <c r="C1527" t="s">
        <v>2993</v>
      </c>
      <c r="D1527" t="str">
        <f t="shared" si="46"/>
        <v>AVINOC AVINOC</v>
      </c>
      <c r="E1527" s="3" t="s">
        <v>8893</v>
      </c>
      <c r="F1527" s="3" t="s">
        <v>8883</v>
      </c>
      <c r="G1527" s="3" t="s">
        <v>8883</v>
      </c>
      <c r="H1527" s="4">
        <v>0</v>
      </c>
      <c r="I1527" s="4">
        <v>0</v>
      </c>
      <c r="J1527" s="6">
        <v>43699</v>
      </c>
      <c r="K1527" s="8">
        <v>6.3131087941400001E-5</v>
      </c>
      <c r="L1527" s="7">
        <v>1889</v>
      </c>
      <c r="M1527" s="7">
        <v>24573.427004788609</v>
      </c>
      <c r="N1527" s="9">
        <v>44615</v>
      </c>
      <c r="O1527" s="10">
        <v>0.47070804097090091</v>
      </c>
      <c r="P1527" s="10">
        <v>425</v>
      </c>
      <c r="Q1527" s="10">
        <v>183220502.96522999</v>
      </c>
      <c r="R1527" s="10">
        <v>7456.0419647420758</v>
      </c>
      <c r="S1527" s="18">
        <v>7456.0419647420758</v>
      </c>
      <c r="T1527" s="13">
        <v>44634</v>
      </c>
      <c r="U1527" s="14">
        <v>0.3103932420013425</v>
      </c>
      <c r="V1527" s="14">
        <v>224</v>
      </c>
      <c r="W1527" s="14">
        <v>120818853.65542351</v>
      </c>
      <c r="X1527" s="14">
        <v>34.058223997806962</v>
      </c>
      <c r="Y1527" s="19">
        <f t="shared" si="47"/>
        <v>-0.34058223997806963</v>
      </c>
    </row>
    <row r="1528" spans="1:25">
      <c r="A1528">
        <v>3090</v>
      </c>
      <c r="B1528" t="s">
        <v>2994</v>
      </c>
      <c r="C1528" t="s">
        <v>2995</v>
      </c>
      <c r="D1528" t="str">
        <f t="shared" si="46"/>
        <v>Wiki Token WIKI</v>
      </c>
      <c r="E1528" s="3" t="s">
        <v>8887</v>
      </c>
      <c r="F1528" s="3" t="s">
        <v>8883</v>
      </c>
      <c r="G1528" s="3" t="s">
        <v>8883</v>
      </c>
      <c r="H1528" s="4">
        <v>2077</v>
      </c>
      <c r="I1528" s="4">
        <v>0</v>
      </c>
      <c r="J1528" s="6">
        <v>44077</v>
      </c>
      <c r="K1528" s="7">
        <v>0.221089523659</v>
      </c>
      <c r="L1528" s="7">
        <v>3021</v>
      </c>
      <c r="M1528" s="7">
        <v>0</v>
      </c>
      <c r="N1528" s="9">
        <v>44281</v>
      </c>
      <c r="O1528" s="10">
        <v>3.0341661812465799</v>
      </c>
      <c r="P1528" s="10">
        <v>2861</v>
      </c>
      <c r="Q1528" s="10">
        <v>0</v>
      </c>
      <c r="R1528" s="10">
        <v>13.72369948169214</v>
      </c>
      <c r="S1528" s="18">
        <v>13.72369948169214</v>
      </c>
      <c r="T1528" s="13">
        <v>44372</v>
      </c>
      <c r="U1528" s="14">
        <v>0.49434089613627002</v>
      </c>
      <c r="V1528" s="14">
        <v>2707</v>
      </c>
      <c r="W1528" s="14">
        <v>0</v>
      </c>
      <c r="X1528" s="14">
        <v>83.707520728704083</v>
      </c>
      <c r="Y1528" s="19">
        <f t="shared" si="47"/>
        <v>-0.83707520728704088</v>
      </c>
    </row>
    <row r="1529" spans="1:25">
      <c r="A1529">
        <v>3091</v>
      </c>
      <c r="B1529" t="s">
        <v>2996</v>
      </c>
      <c r="C1529" t="s">
        <v>2997</v>
      </c>
      <c r="D1529" t="str">
        <f t="shared" si="46"/>
        <v>Sapien SPN</v>
      </c>
      <c r="E1529" s="3" t="s">
        <v>8887</v>
      </c>
      <c r="F1529" s="3" t="s">
        <v>8883</v>
      </c>
      <c r="G1529" s="3" t="s">
        <v>8883</v>
      </c>
      <c r="H1529" s="4">
        <v>1384</v>
      </c>
      <c r="I1529" s="4">
        <v>356696.09749895748</v>
      </c>
      <c r="J1529" s="6">
        <v>43603</v>
      </c>
      <c r="K1529" s="7">
        <v>3.5203973878400002E-4</v>
      </c>
      <c r="L1529" s="7">
        <v>1670</v>
      </c>
      <c r="M1529" s="7">
        <v>72161.692506188876</v>
      </c>
      <c r="N1529" s="9">
        <v>44205</v>
      </c>
      <c r="O1529" s="10">
        <v>0.12017452298011</v>
      </c>
      <c r="P1529" s="10">
        <v>969</v>
      </c>
      <c r="Q1529" s="10">
        <v>26654007.338519432</v>
      </c>
      <c r="R1529" s="10">
        <v>341.36635652330472</v>
      </c>
      <c r="S1529" s="18">
        <v>341.36635652330472</v>
      </c>
      <c r="T1529" s="13">
        <v>44273</v>
      </c>
      <c r="U1529" s="14">
        <v>2.8150300804799999E-3</v>
      </c>
      <c r="V1529" s="14">
        <v>1272</v>
      </c>
      <c r="W1529" s="14">
        <v>624357.23115527001</v>
      </c>
      <c r="X1529" s="14">
        <v>97.657548363270053</v>
      </c>
      <c r="Y1529" s="19">
        <f t="shared" si="47"/>
        <v>-0.97657548363270053</v>
      </c>
    </row>
    <row r="1530" spans="1:25">
      <c r="A1530">
        <v>3092</v>
      </c>
      <c r="B1530" t="s">
        <v>2998</v>
      </c>
      <c r="C1530" t="s">
        <v>2999</v>
      </c>
      <c r="D1530" t="str">
        <f t="shared" si="46"/>
        <v>Nuggets NUG</v>
      </c>
      <c r="E1530" s="3" t="s">
        <v>8887</v>
      </c>
      <c r="F1530" s="3" t="s">
        <v>8883</v>
      </c>
      <c r="G1530" s="3" t="s">
        <v>8883</v>
      </c>
      <c r="H1530" s="4">
        <v>649</v>
      </c>
      <c r="I1530" s="4">
        <v>1422211.2952292501</v>
      </c>
      <c r="J1530" s="6">
        <v>44197</v>
      </c>
      <c r="K1530" s="8">
        <v>3.8137844269999998E-5</v>
      </c>
      <c r="L1530" s="7">
        <v>1689</v>
      </c>
      <c r="M1530" s="7">
        <v>65781.315094869278</v>
      </c>
      <c r="N1530" s="9">
        <v>44324</v>
      </c>
      <c r="O1530" s="10">
        <v>3.9118547593600004E-3</v>
      </c>
      <c r="P1530" s="10">
        <v>1434</v>
      </c>
      <c r="Q1530" s="10">
        <v>6747286.2049846491</v>
      </c>
      <c r="R1530" s="10">
        <v>102.5714702610274</v>
      </c>
      <c r="S1530" s="18">
        <v>102.5714702610274</v>
      </c>
      <c r="T1530" s="13">
        <v>44510</v>
      </c>
      <c r="U1530" s="14">
        <v>2.7808063057999999E-4</v>
      </c>
      <c r="V1530" s="14">
        <v>1345</v>
      </c>
      <c r="W1530" s="14">
        <v>479641.93918407062</v>
      </c>
      <c r="X1530" s="14">
        <v>92.89133549974909</v>
      </c>
      <c r="Y1530" s="19">
        <f t="shared" si="47"/>
        <v>-0.92891335499749095</v>
      </c>
    </row>
    <row r="1531" spans="1:25">
      <c r="A1531">
        <v>3093</v>
      </c>
      <c r="B1531" t="s">
        <v>3000</v>
      </c>
      <c r="C1531" t="s">
        <v>3001</v>
      </c>
      <c r="D1531" t="str">
        <f t="shared" si="46"/>
        <v>BBSCoin BBS</v>
      </c>
      <c r="E1531" s="3" t="s">
        <v>8887</v>
      </c>
      <c r="F1531" s="3" t="s">
        <v>8883</v>
      </c>
      <c r="G1531" s="3" t="s">
        <v>8883</v>
      </c>
      <c r="H1531" s="4">
        <v>1631</v>
      </c>
      <c r="I1531" s="4">
        <v>53368.9305231709</v>
      </c>
      <c r="J1531" s="6">
        <v>43580</v>
      </c>
      <c r="K1531" s="8">
        <v>5.56739231363E-7</v>
      </c>
      <c r="L1531" s="7">
        <v>1741</v>
      </c>
      <c r="M1531" s="7">
        <v>52655.417165409599</v>
      </c>
      <c r="N1531" s="9">
        <v>43637</v>
      </c>
      <c r="O1531" s="12">
        <v>4.10199298603E-5</v>
      </c>
      <c r="P1531" s="10">
        <v>1851</v>
      </c>
      <c r="Q1531" s="10">
        <v>1768290.3707570799</v>
      </c>
      <c r="R1531" s="10">
        <v>73.678892288362135</v>
      </c>
      <c r="S1531" s="18">
        <v>73.678892288362135</v>
      </c>
      <c r="T1531" s="13">
        <v>44397</v>
      </c>
      <c r="U1531" s="14">
        <v>2.8999999999999998E-7</v>
      </c>
      <c r="V1531" s="14">
        <v>2008</v>
      </c>
      <c r="W1531" s="14">
        <v>30271.85</v>
      </c>
      <c r="X1531" s="14">
        <v>99.293026582474326</v>
      </c>
      <c r="Y1531" s="19">
        <f t="shared" si="47"/>
        <v>-0.99293026582474331</v>
      </c>
    </row>
    <row r="1532" spans="1:25">
      <c r="A1532">
        <v>3094</v>
      </c>
      <c r="B1532" t="s">
        <v>3002</v>
      </c>
      <c r="C1532" t="s">
        <v>3003</v>
      </c>
      <c r="D1532" t="str">
        <f t="shared" si="46"/>
        <v>Scorum Coins SCR</v>
      </c>
      <c r="E1532" s="3" t="s">
        <v>8892</v>
      </c>
      <c r="F1532" s="3" t="s">
        <v>8883</v>
      </c>
      <c r="G1532" s="3" t="s">
        <v>8883</v>
      </c>
      <c r="H1532" s="4">
        <v>1101</v>
      </c>
      <c r="I1532" s="4">
        <v>118341.720738355</v>
      </c>
      <c r="J1532" s="6">
        <v>43326</v>
      </c>
      <c r="K1532" s="7">
        <v>0.125525</v>
      </c>
      <c r="L1532" s="7">
        <v>2587</v>
      </c>
      <c r="M1532" s="7">
        <v>0</v>
      </c>
      <c r="N1532" s="9">
        <v>43364</v>
      </c>
      <c r="O1532" s="10">
        <v>0.53799399999999997</v>
      </c>
      <c r="P1532" s="10">
        <v>1203</v>
      </c>
      <c r="Q1532" s="10">
        <v>13105280.941</v>
      </c>
      <c r="R1532" s="10">
        <v>4.2859510057757424</v>
      </c>
      <c r="S1532" s="18">
        <v>4.2859510057757424</v>
      </c>
      <c r="T1532" s="13">
        <v>44664</v>
      </c>
      <c r="U1532" s="16">
        <v>6.6974881044992997E-5</v>
      </c>
      <c r="V1532" s="14">
        <v>1388</v>
      </c>
      <c r="W1532" s="16">
        <v>407013.27</v>
      </c>
      <c r="X1532" s="16">
        <v>99.987550998515786</v>
      </c>
      <c r="Y1532" s="19">
        <f t="shared" si="47"/>
        <v>-0.99987550998515784</v>
      </c>
    </row>
    <row r="1533" spans="1:25">
      <c r="A1533">
        <v>3095</v>
      </c>
      <c r="B1533" t="s">
        <v>3004</v>
      </c>
      <c r="C1533" t="s">
        <v>3005</v>
      </c>
      <c r="D1533" t="str">
        <f t="shared" si="46"/>
        <v>Niobium Coin NBC</v>
      </c>
      <c r="E1533" s="3" t="s">
        <v>8888</v>
      </c>
      <c r="F1533" s="3" t="s">
        <v>8883</v>
      </c>
      <c r="G1533" s="3" t="s">
        <v>8883</v>
      </c>
      <c r="H1533" s="4">
        <v>1353</v>
      </c>
      <c r="I1533" s="4">
        <v>507411.92862291698</v>
      </c>
      <c r="J1533" s="6">
        <v>43322</v>
      </c>
      <c r="K1533" s="7">
        <v>7.7842499999999995E-2</v>
      </c>
      <c r="L1533" s="7">
        <v>2557</v>
      </c>
      <c r="M1533" s="7">
        <v>0</v>
      </c>
      <c r="N1533" s="9">
        <v>43324</v>
      </c>
      <c r="O1533" s="10">
        <v>0.73114500000000004</v>
      </c>
      <c r="P1533" s="10">
        <v>2862</v>
      </c>
      <c r="Q1533" s="10">
        <v>0</v>
      </c>
      <c r="R1533" s="10">
        <v>9.3926197128817819</v>
      </c>
      <c r="S1533" s="18">
        <v>9.3926197128817819</v>
      </c>
      <c r="T1533" s="13">
        <v>44098</v>
      </c>
      <c r="U1533" s="14">
        <v>0</v>
      </c>
      <c r="V1533" s="14">
        <v>1271</v>
      </c>
      <c r="W1533" s="14">
        <v>626365.05806139996</v>
      </c>
      <c r="X1533" s="14">
        <v>100</v>
      </c>
      <c r="Y1533" s="19">
        <f t="shared" si="47"/>
        <v>-1</v>
      </c>
    </row>
    <row r="1534" spans="1:25">
      <c r="A1534">
        <v>3096</v>
      </c>
      <c r="B1534" t="s">
        <v>3006</v>
      </c>
      <c r="C1534" t="s">
        <v>3007</v>
      </c>
      <c r="D1534" t="str">
        <f t="shared" si="46"/>
        <v>Pundi X NEM NPXSXEM</v>
      </c>
      <c r="E1534" s="3" t="s">
        <v>8888</v>
      </c>
      <c r="F1534" s="3" t="s">
        <v>8883</v>
      </c>
      <c r="G1534" s="3" t="s">
        <v>8883</v>
      </c>
      <c r="H1534" s="4">
        <v>713</v>
      </c>
      <c r="I1534" s="4">
        <v>1146909.3644315701</v>
      </c>
      <c r="J1534" s="6">
        <v>43319</v>
      </c>
      <c r="K1534" s="7">
        <v>1.89442E-3</v>
      </c>
      <c r="L1534" s="7">
        <v>2442</v>
      </c>
      <c r="M1534" s="7">
        <v>0</v>
      </c>
      <c r="N1534" s="9">
        <v>43320</v>
      </c>
      <c r="O1534" s="10">
        <v>4.8450799999999999E-3</v>
      </c>
      <c r="P1534" s="10">
        <v>2863</v>
      </c>
      <c r="Q1534" s="10">
        <v>0</v>
      </c>
      <c r="R1534" s="10">
        <v>2.557553235291012</v>
      </c>
      <c r="S1534" s="18">
        <v>2.557553235291012</v>
      </c>
      <c r="T1534" s="13">
        <v>44220</v>
      </c>
      <c r="U1534" s="14">
        <v>2.9580000000000001E-5</v>
      </c>
      <c r="V1534" s="14">
        <v>910</v>
      </c>
      <c r="W1534" s="14">
        <v>2692563.4764687102</v>
      </c>
      <c r="X1534" s="14">
        <v>99.389483764973946</v>
      </c>
      <c r="Y1534" s="19">
        <f t="shared" si="47"/>
        <v>-0.9938948376497394</v>
      </c>
    </row>
    <row r="1535" spans="1:25">
      <c r="A1535">
        <v>3098</v>
      </c>
      <c r="B1535" t="s">
        <v>3008</v>
      </c>
      <c r="C1535" t="s">
        <v>3009</v>
      </c>
      <c r="D1535" t="str">
        <f t="shared" si="46"/>
        <v>[Deprecated] XcelToken XCEL</v>
      </c>
      <c r="E1535" s="3" t="s">
        <v>3686</v>
      </c>
      <c r="F1535" s="3" t="s">
        <v>8883</v>
      </c>
      <c r="G1535" s="3" t="s">
        <v>8883</v>
      </c>
      <c r="H1535" s="4">
        <v>0</v>
      </c>
      <c r="I1535" s="4">
        <v>0</v>
      </c>
      <c r="J1535" s="6">
        <v>43447</v>
      </c>
      <c r="K1535" s="7">
        <v>5.2834692380899998E-3</v>
      </c>
      <c r="L1535" s="7">
        <v>1220</v>
      </c>
      <c r="M1535" s="7">
        <v>390222.62836718332</v>
      </c>
      <c r="N1535" s="9">
        <v>43454</v>
      </c>
      <c r="O1535" s="10">
        <v>0.470925793373</v>
      </c>
      <c r="P1535" s="10">
        <v>898</v>
      </c>
      <c r="Q1535" s="10">
        <v>34781294.746848077</v>
      </c>
      <c r="R1535" s="10">
        <v>89.131926798771715</v>
      </c>
      <c r="S1535" s="18">
        <v>89.131926798771715</v>
      </c>
      <c r="U1535" s="14"/>
      <c r="V1535" s="14">
        <v>4282</v>
      </c>
      <c r="W1535" s="14"/>
      <c r="X1535" s="14"/>
      <c r="Y1535" s="19">
        <f t="shared" si="47"/>
        <v>0</v>
      </c>
    </row>
    <row r="1536" spans="1:25">
      <c r="A1536">
        <v>3099</v>
      </c>
      <c r="B1536" t="s">
        <v>3010</v>
      </c>
      <c r="C1536" t="s">
        <v>3011</v>
      </c>
      <c r="D1536" t="str">
        <f t="shared" si="46"/>
        <v>Lynx LYNX</v>
      </c>
      <c r="E1536" s="3" t="s">
        <v>8885</v>
      </c>
      <c r="F1536" s="3" t="s">
        <v>8883</v>
      </c>
      <c r="G1536" s="3" t="s">
        <v>8883</v>
      </c>
      <c r="H1536" s="4">
        <v>0</v>
      </c>
      <c r="I1536" s="4">
        <v>0</v>
      </c>
      <c r="J1536" s="6">
        <v>43431</v>
      </c>
      <c r="K1536" s="8">
        <v>3.4344406168699999E-6</v>
      </c>
      <c r="L1536" s="7">
        <v>1338</v>
      </c>
      <c r="M1536" s="7">
        <v>264349.98577353091</v>
      </c>
      <c r="N1536" s="9">
        <v>44210</v>
      </c>
      <c r="O1536" s="10">
        <v>3.9188532473000002E-4</v>
      </c>
      <c r="P1536" s="10">
        <v>930</v>
      </c>
      <c r="Q1536" s="10">
        <v>30163537.98879857</v>
      </c>
      <c r="R1536" s="10">
        <v>114.104556883312</v>
      </c>
      <c r="S1536" s="18">
        <v>114.104556883312</v>
      </c>
      <c r="T1536" s="13">
        <v>44216</v>
      </c>
      <c r="U1536" s="14">
        <v>3.5622023432000001E-4</v>
      </c>
      <c r="V1536" s="14">
        <v>445</v>
      </c>
      <c r="W1536" s="14">
        <v>27418384.645286251</v>
      </c>
      <c r="X1536" s="14">
        <v>9.1008997171742614</v>
      </c>
      <c r="Y1536" s="19">
        <f t="shared" si="47"/>
        <v>-9.1008997171742614E-2</v>
      </c>
    </row>
    <row r="1537" spans="1:25">
      <c r="A1537">
        <v>3101</v>
      </c>
      <c r="B1537" t="s">
        <v>3013</v>
      </c>
      <c r="C1537" t="s">
        <v>3014</v>
      </c>
      <c r="D1537" t="str">
        <f t="shared" si="46"/>
        <v>OptiToken OPTI</v>
      </c>
      <c r="E1537" s="3" t="s">
        <v>8887</v>
      </c>
      <c r="F1537" s="3" t="s">
        <v>8883</v>
      </c>
      <c r="G1537" s="3" t="s">
        <v>8883</v>
      </c>
      <c r="H1537" s="4">
        <v>1512</v>
      </c>
      <c r="I1537" s="4">
        <v>121451.37711204099</v>
      </c>
      <c r="J1537" s="6">
        <v>43320</v>
      </c>
      <c r="K1537" s="7">
        <v>9.4024911522865295E-3</v>
      </c>
      <c r="L1537" s="7">
        <v>2734</v>
      </c>
      <c r="M1537" s="7">
        <v>0</v>
      </c>
      <c r="N1537" s="9">
        <v>43373</v>
      </c>
      <c r="O1537" s="10">
        <v>0.61623722314834595</v>
      </c>
      <c r="P1537" s="10">
        <v>1168</v>
      </c>
      <c r="Q1537" s="10">
        <v>14438494.832190281</v>
      </c>
      <c r="R1537" s="10">
        <v>65.539782294662118</v>
      </c>
      <c r="S1537" s="18">
        <v>65.539782294662118</v>
      </c>
      <c r="T1537" s="13">
        <v>44295</v>
      </c>
      <c r="U1537" s="14">
        <v>1.7472191371699999E-3</v>
      </c>
      <c r="V1537" s="14">
        <v>1895</v>
      </c>
      <c r="W1537" s="14">
        <v>51891.613389241589</v>
      </c>
      <c r="X1537" s="14">
        <v>99.716469717904502</v>
      </c>
      <c r="Y1537" s="19">
        <f t="shared" si="47"/>
        <v>-0.99716469717904499</v>
      </c>
    </row>
    <row r="1538" spans="1:25">
      <c r="A1538">
        <v>3103</v>
      </c>
      <c r="B1538" t="s">
        <v>3015</v>
      </c>
      <c r="C1538" t="s">
        <v>3016</v>
      </c>
      <c r="D1538" t="str">
        <f t="shared" ref="D1538:D1601" si="48">_xlfn.TEXTJOIN(" ",TRUE,B1538,C1538)</f>
        <v>Swytch Energy Token SET</v>
      </c>
      <c r="E1538" s="3" t="s">
        <v>8885</v>
      </c>
      <c r="F1538" s="3" t="s">
        <v>8883</v>
      </c>
      <c r="G1538" s="3" t="s">
        <v>8883</v>
      </c>
      <c r="H1538" s="4">
        <v>0</v>
      </c>
      <c r="I1538" s="4">
        <v>0</v>
      </c>
      <c r="J1538" s="6">
        <v>43320</v>
      </c>
      <c r="K1538" s="7">
        <v>0.23207886517047899</v>
      </c>
      <c r="L1538" s="7">
        <v>4707</v>
      </c>
      <c r="M1538" s="7">
        <v>0</v>
      </c>
      <c r="N1538" s="9">
        <v>43321</v>
      </c>
      <c r="O1538" s="10">
        <v>0.25270679593086198</v>
      </c>
      <c r="P1538" s="10">
        <v>2864</v>
      </c>
      <c r="Q1538" s="10">
        <v>0</v>
      </c>
      <c r="R1538" s="10">
        <v>1.0888832800230659</v>
      </c>
      <c r="S1538" s="18">
        <v>1.0888832800230659</v>
      </c>
      <c r="U1538" s="14"/>
      <c r="V1538" s="14">
        <v>4707</v>
      </c>
      <c r="W1538" s="14"/>
      <c r="X1538" s="14"/>
      <c r="Y1538" s="19">
        <f t="shared" si="47"/>
        <v>0</v>
      </c>
    </row>
    <row r="1539" spans="1:25">
      <c r="A1539">
        <v>3105</v>
      </c>
      <c r="B1539" t="s">
        <v>3017</v>
      </c>
      <c r="C1539" t="s">
        <v>3018</v>
      </c>
      <c r="D1539" t="str">
        <f t="shared" si="48"/>
        <v>Atlantis Blue Digital Token ABDT</v>
      </c>
      <c r="E1539" s="3" t="s">
        <v>8893</v>
      </c>
      <c r="F1539" s="3" t="s">
        <v>8883</v>
      </c>
      <c r="G1539" s="3" t="s">
        <v>8883</v>
      </c>
      <c r="H1539" s="4">
        <v>1447</v>
      </c>
      <c r="I1539" s="4">
        <v>194070.34402077721</v>
      </c>
      <c r="J1539" s="6">
        <v>43499</v>
      </c>
      <c r="K1539" s="7">
        <v>2.5510399904900001E-3</v>
      </c>
      <c r="L1539" s="7">
        <v>2671</v>
      </c>
      <c r="M1539" s="7">
        <v>0</v>
      </c>
      <c r="N1539" s="9">
        <v>43720</v>
      </c>
      <c r="O1539" s="10">
        <v>2.4643763075999998</v>
      </c>
      <c r="P1539" s="10">
        <v>261</v>
      </c>
      <c r="Q1539" s="10">
        <v>448068173.57407397</v>
      </c>
      <c r="R1539" s="10">
        <v>966.02809708468976</v>
      </c>
      <c r="S1539" s="18">
        <v>966.02809708468976</v>
      </c>
      <c r="T1539" s="13">
        <v>43937</v>
      </c>
      <c r="U1539" s="14">
        <v>6.0164633789099996E-4</v>
      </c>
      <c r="V1539" s="14">
        <v>1726</v>
      </c>
      <c r="W1539" s="14">
        <v>109390.18319766549</v>
      </c>
      <c r="X1539" s="14">
        <v>99.975586263508731</v>
      </c>
      <c r="Y1539" s="19">
        <f t="shared" ref="Y1539:Y1602" si="49">X1539/-100</f>
        <v>-0.99975586263508731</v>
      </c>
    </row>
    <row r="1540" spans="1:25">
      <c r="A1540">
        <v>3106</v>
      </c>
      <c r="B1540" t="s">
        <v>3019</v>
      </c>
      <c r="C1540" t="s">
        <v>3020</v>
      </c>
      <c r="D1540" t="str">
        <f t="shared" si="48"/>
        <v>PKG Token PKG</v>
      </c>
      <c r="E1540" s="3" t="s">
        <v>8892</v>
      </c>
      <c r="F1540" s="3" t="s">
        <v>8883</v>
      </c>
      <c r="G1540" s="3" t="s">
        <v>8883</v>
      </c>
      <c r="H1540" s="4">
        <v>0</v>
      </c>
      <c r="I1540" s="4">
        <v>0</v>
      </c>
      <c r="J1540" s="6">
        <v>43320</v>
      </c>
      <c r="K1540" s="8">
        <v>2.26387128350325E-5</v>
      </c>
      <c r="L1540" s="7">
        <v>2715</v>
      </c>
      <c r="M1540" s="7">
        <v>0</v>
      </c>
      <c r="N1540" s="9">
        <v>43345</v>
      </c>
      <c r="O1540" s="10">
        <v>5.4217054275795796E-4</v>
      </c>
      <c r="P1540" s="10">
        <v>2865</v>
      </c>
      <c r="Q1540" s="10">
        <v>0</v>
      </c>
      <c r="R1540" s="10">
        <v>23.948823712228499</v>
      </c>
      <c r="S1540" s="18">
        <v>23.948823712228499</v>
      </c>
      <c r="T1540" s="13">
        <v>44628</v>
      </c>
      <c r="U1540" s="16">
        <v>7.2148933127826301E-6</v>
      </c>
      <c r="V1540" s="14">
        <v>1846</v>
      </c>
      <c r="W1540" s="16">
        <v>64712.23772581794</v>
      </c>
      <c r="X1540" s="16">
        <v>98.669257596312534</v>
      </c>
      <c r="Y1540" s="19">
        <f t="shared" si="49"/>
        <v>-0.98669257596312532</v>
      </c>
    </row>
    <row r="1541" spans="1:25">
      <c r="A1541">
        <v>3111</v>
      </c>
      <c r="B1541" t="s">
        <v>3022</v>
      </c>
      <c r="C1541" t="s">
        <v>3023</v>
      </c>
      <c r="D1541" t="str">
        <f t="shared" si="48"/>
        <v>PayDay Coin PDX</v>
      </c>
      <c r="E1541" s="3" t="s">
        <v>8888</v>
      </c>
      <c r="F1541" s="3" t="s">
        <v>8883</v>
      </c>
      <c r="G1541" s="3" t="s">
        <v>8883</v>
      </c>
      <c r="H1541" s="4">
        <v>0</v>
      </c>
      <c r="I1541" s="4">
        <v>0</v>
      </c>
      <c r="J1541" s="6">
        <v>43342</v>
      </c>
      <c r="K1541" s="7">
        <v>1.4135712385177599</v>
      </c>
      <c r="L1541" s="7">
        <v>4708</v>
      </c>
      <c r="M1541" s="7">
        <v>0</v>
      </c>
      <c r="N1541" s="9">
        <v>43347</v>
      </c>
      <c r="O1541" s="10">
        <v>3.8959045410156201</v>
      </c>
      <c r="P1541" s="10">
        <v>2866</v>
      </c>
      <c r="Q1541" s="10">
        <v>0</v>
      </c>
      <c r="R1541" s="10">
        <v>2.7560723045700768</v>
      </c>
      <c r="S1541" s="18">
        <v>2.7560723045700768</v>
      </c>
      <c r="U1541" s="14"/>
      <c r="V1541" s="14">
        <v>4708</v>
      </c>
      <c r="W1541" s="14"/>
      <c r="X1541" s="14"/>
      <c r="Y1541" s="19">
        <f t="shared" si="49"/>
        <v>0</v>
      </c>
    </row>
    <row r="1542" spans="1:25">
      <c r="A1542">
        <v>3113</v>
      </c>
      <c r="B1542" t="s">
        <v>3024</v>
      </c>
      <c r="C1542" t="s">
        <v>3025</v>
      </c>
      <c r="D1542" t="str">
        <f t="shared" si="48"/>
        <v>InterCrone ICR</v>
      </c>
      <c r="E1542" s="3" t="s">
        <v>8891</v>
      </c>
      <c r="F1542" s="3" t="s">
        <v>8883</v>
      </c>
      <c r="G1542" s="3" t="s">
        <v>8883</v>
      </c>
      <c r="H1542" s="4">
        <v>1697</v>
      </c>
      <c r="I1542" s="4">
        <v>35265.479715883434</v>
      </c>
      <c r="J1542" s="6">
        <v>43322</v>
      </c>
      <c r="K1542" s="7">
        <v>0.36817395687103299</v>
      </c>
      <c r="L1542" s="7">
        <v>2864</v>
      </c>
      <c r="M1542" s="7">
        <v>0</v>
      </c>
      <c r="N1542" s="9">
        <v>43344</v>
      </c>
      <c r="O1542" s="10">
        <v>0.68154305219650302</v>
      </c>
      <c r="P1542" s="10">
        <v>2867</v>
      </c>
      <c r="Q1542" s="10">
        <v>0</v>
      </c>
      <c r="R1542" s="10">
        <v>1.8511441113018201</v>
      </c>
      <c r="S1542" s="18">
        <v>1.8511441113018201</v>
      </c>
      <c r="T1542" s="13">
        <v>44070</v>
      </c>
      <c r="U1542" s="14">
        <v>2.2621246410799999E-4</v>
      </c>
      <c r="V1542" s="14">
        <v>2331</v>
      </c>
      <c r="W1542" s="14">
        <v>3346.5404601512419</v>
      </c>
      <c r="X1542" s="14">
        <v>99.96680877849478</v>
      </c>
      <c r="Y1542" s="19">
        <f t="shared" si="49"/>
        <v>-0.99966808778494776</v>
      </c>
    </row>
    <row r="1543" spans="1:25">
      <c r="A1543">
        <v>3114</v>
      </c>
      <c r="B1543" t="s">
        <v>3026</v>
      </c>
      <c r="C1543" t="s">
        <v>3027</v>
      </c>
      <c r="D1543" t="str">
        <f t="shared" si="48"/>
        <v>RusGas RGS</v>
      </c>
      <c r="E1543" s="3" t="s">
        <v>8887</v>
      </c>
      <c r="F1543" s="3" t="s">
        <v>8883</v>
      </c>
      <c r="G1543" s="3" t="s">
        <v>8883</v>
      </c>
      <c r="H1543" s="4">
        <v>0</v>
      </c>
      <c r="I1543" s="4">
        <v>0</v>
      </c>
      <c r="J1543" s="6">
        <v>43320</v>
      </c>
      <c r="K1543" s="7">
        <v>4.3878293945454099E-4</v>
      </c>
      <c r="L1543" s="7">
        <v>4595</v>
      </c>
      <c r="M1543" s="7">
        <v>0</v>
      </c>
      <c r="N1543" s="9">
        <v>43337</v>
      </c>
      <c r="O1543" s="10">
        <v>1.0121556697413299E-3</v>
      </c>
      <c r="P1543" s="10">
        <v>1995</v>
      </c>
      <c r="Q1543" s="10">
        <v>1041242.003154017</v>
      </c>
      <c r="R1543" s="10">
        <v>2.306734329733874</v>
      </c>
      <c r="S1543" s="18">
        <v>2.306734329733874</v>
      </c>
      <c r="U1543" s="14"/>
      <c r="V1543" s="14">
        <v>4400</v>
      </c>
      <c r="W1543" s="14"/>
      <c r="X1543" s="14"/>
      <c r="Y1543" s="19">
        <f t="shared" si="49"/>
        <v>0</v>
      </c>
    </row>
    <row r="1544" spans="1:25">
      <c r="A1544">
        <v>3115</v>
      </c>
      <c r="B1544" t="s">
        <v>3028</v>
      </c>
      <c r="C1544" t="s">
        <v>3029</v>
      </c>
      <c r="D1544" t="str">
        <f t="shared" si="48"/>
        <v>Maximine Coin MXM</v>
      </c>
      <c r="E1544" s="3" t="s">
        <v>8887</v>
      </c>
      <c r="F1544" s="3" t="s">
        <v>8883</v>
      </c>
      <c r="G1544" s="3" t="s">
        <v>8883</v>
      </c>
      <c r="H1544" s="4">
        <v>456</v>
      </c>
      <c r="I1544" s="4">
        <v>3195077.0110725602</v>
      </c>
      <c r="J1544" s="6">
        <v>43325</v>
      </c>
      <c r="K1544" s="7">
        <v>3.6626365035772302E-3</v>
      </c>
      <c r="L1544" s="7">
        <v>2747</v>
      </c>
      <c r="M1544" s="7">
        <v>0</v>
      </c>
      <c r="N1544" s="9">
        <v>43557</v>
      </c>
      <c r="O1544" s="10">
        <v>0.147795724534</v>
      </c>
      <c r="P1544" s="10">
        <v>365</v>
      </c>
      <c r="Q1544" s="10">
        <v>243715149.75656599</v>
      </c>
      <c r="R1544" s="10">
        <v>40.352277489084877</v>
      </c>
      <c r="S1544" s="18">
        <v>40.352277489084877</v>
      </c>
      <c r="T1544" s="13">
        <v>44130</v>
      </c>
      <c r="U1544" s="16">
        <v>2.598724138E-5</v>
      </c>
      <c r="V1544" s="14">
        <v>1934</v>
      </c>
      <c r="W1544" s="16">
        <v>42852.961035619999</v>
      </c>
      <c r="X1544" s="16">
        <v>99.982416784070082</v>
      </c>
      <c r="Y1544" s="19">
        <f t="shared" si="49"/>
        <v>-0.99982416784070083</v>
      </c>
    </row>
    <row r="1545" spans="1:25">
      <c r="A1545">
        <v>3116</v>
      </c>
      <c r="B1545" t="s">
        <v>3030</v>
      </c>
      <c r="C1545" t="s">
        <v>3031</v>
      </c>
      <c r="D1545" t="str">
        <f t="shared" si="48"/>
        <v>Insight Chain INB</v>
      </c>
      <c r="E1545" s="3" t="s">
        <v>8887</v>
      </c>
      <c r="F1545" s="3" t="s">
        <v>8883</v>
      </c>
      <c r="G1545" s="3" t="s">
        <v>8883</v>
      </c>
      <c r="H1545" s="4">
        <v>1255</v>
      </c>
      <c r="I1545" s="4">
        <v>74118412.462318361</v>
      </c>
      <c r="J1545" s="6">
        <v>43902</v>
      </c>
      <c r="K1545" s="7">
        <v>0.13633596545599999</v>
      </c>
      <c r="L1545" s="7">
        <v>93</v>
      </c>
      <c r="M1545" s="7">
        <v>47704320.931645192</v>
      </c>
      <c r="N1545" s="9">
        <v>44247</v>
      </c>
      <c r="O1545" s="10">
        <v>2.14984522371264</v>
      </c>
      <c r="P1545" s="10">
        <v>188</v>
      </c>
      <c r="Q1545" s="10">
        <v>752236624.88714814</v>
      </c>
      <c r="R1545" s="10">
        <v>15.768731431373221</v>
      </c>
      <c r="S1545" s="18">
        <v>15.768731431373221</v>
      </c>
      <c r="T1545" s="13">
        <v>44339</v>
      </c>
      <c r="U1545" s="14">
        <v>0.87700113224132004</v>
      </c>
      <c r="V1545" s="14">
        <v>2513</v>
      </c>
      <c r="W1545" s="14">
        <v>0</v>
      </c>
      <c r="X1545" s="14">
        <v>59.206312967647158</v>
      </c>
      <c r="Y1545" s="19">
        <f t="shared" si="49"/>
        <v>-0.59206312967647157</v>
      </c>
    </row>
    <row r="1546" spans="1:25">
      <c r="A1546">
        <v>3118</v>
      </c>
      <c r="B1546" t="s">
        <v>3032</v>
      </c>
      <c r="C1546" t="s">
        <v>3033</v>
      </c>
      <c r="D1546" t="str">
        <f t="shared" si="48"/>
        <v>Graviocoin GIO</v>
      </c>
      <c r="E1546" s="3" t="s">
        <v>3686</v>
      </c>
      <c r="F1546" s="3" t="s">
        <v>8883</v>
      </c>
      <c r="G1546" s="3" t="s">
        <v>8883</v>
      </c>
      <c r="H1546" s="4">
        <v>1001</v>
      </c>
      <c r="I1546" s="4">
        <v>262329.38266104058</v>
      </c>
      <c r="J1546" s="6">
        <v>44123</v>
      </c>
      <c r="K1546" s="7">
        <v>2.0021785670999999E-4</v>
      </c>
      <c r="L1546" s="7">
        <v>1969</v>
      </c>
      <c r="M1546" s="7">
        <v>14441.41783299139</v>
      </c>
      <c r="N1546" s="9">
        <v>44301</v>
      </c>
      <c r="O1546" s="10">
        <v>0.10274573057925999</v>
      </c>
      <c r="P1546" s="10">
        <v>1408</v>
      </c>
      <c r="Q1546" s="10">
        <v>7410897.5604519378</v>
      </c>
      <c r="R1546" s="10">
        <v>513.16966562117989</v>
      </c>
      <c r="S1546" s="18">
        <v>513.16966562117989</v>
      </c>
      <c r="T1546" s="13">
        <v>44580</v>
      </c>
      <c r="U1546" s="14">
        <v>1.4345637120103999E-2</v>
      </c>
      <c r="V1546" s="14">
        <v>1147</v>
      </c>
      <c r="W1546" s="14">
        <v>1034729.584744106</v>
      </c>
      <c r="X1546" s="14">
        <v>86.037729218308002</v>
      </c>
      <c r="Y1546" s="19">
        <f t="shared" si="49"/>
        <v>-0.86037729218308001</v>
      </c>
    </row>
    <row r="1547" spans="1:25">
      <c r="A1547">
        <v>3119</v>
      </c>
      <c r="B1547" t="s">
        <v>3034</v>
      </c>
      <c r="C1547" t="s">
        <v>3035</v>
      </c>
      <c r="D1547" t="str">
        <f t="shared" si="48"/>
        <v>Alchemint Standards SDS</v>
      </c>
      <c r="E1547" s="3" t="s">
        <v>8896</v>
      </c>
      <c r="F1547" s="3" t="s">
        <v>8883</v>
      </c>
      <c r="G1547" s="3" t="s">
        <v>8883</v>
      </c>
      <c r="H1547" s="4">
        <v>1566</v>
      </c>
      <c r="I1547" s="4">
        <v>83888.354104153128</v>
      </c>
      <c r="J1547" s="6">
        <v>43327</v>
      </c>
      <c r="K1547" s="7">
        <v>8.7398048490285908E-3</v>
      </c>
      <c r="L1547" s="7">
        <v>2809</v>
      </c>
      <c r="M1547" s="7">
        <v>0</v>
      </c>
      <c r="N1547" s="9">
        <v>43332</v>
      </c>
      <c r="O1547" s="10">
        <v>1.31069207563996E-2</v>
      </c>
      <c r="P1547" s="10">
        <v>2868</v>
      </c>
      <c r="Q1547" s="10">
        <v>0</v>
      </c>
      <c r="R1547" s="10">
        <v>1.499681169409224</v>
      </c>
      <c r="S1547" s="18">
        <v>1.499681169409224</v>
      </c>
      <c r="T1547" s="13">
        <v>44257</v>
      </c>
      <c r="U1547" s="16">
        <v>4.2293644030000001E-5</v>
      </c>
      <c r="V1547" s="14">
        <v>2160</v>
      </c>
      <c r="W1547" s="16">
        <v>13447.12869509032</v>
      </c>
      <c r="X1547" s="16">
        <v>99.677318228926126</v>
      </c>
      <c r="Y1547" s="19">
        <f t="shared" si="49"/>
        <v>-0.99677318228926126</v>
      </c>
    </row>
    <row r="1548" spans="1:25">
      <c r="A1548">
        <v>3120</v>
      </c>
      <c r="B1548" t="s">
        <v>3036</v>
      </c>
      <c r="C1548" t="s">
        <v>3037</v>
      </c>
      <c r="D1548" t="str">
        <f t="shared" si="48"/>
        <v>OWNDATA OWN</v>
      </c>
      <c r="E1548" s="3" t="s">
        <v>8888</v>
      </c>
      <c r="F1548" s="3" t="s">
        <v>8883</v>
      </c>
      <c r="G1548" s="3" t="s">
        <v>8883</v>
      </c>
      <c r="H1548" s="4">
        <v>954</v>
      </c>
      <c r="I1548" s="4">
        <v>343753.99716355902</v>
      </c>
      <c r="J1548" s="6">
        <v>44087</v>
      </c>
      <c r="K1548" s="8">
        <v>3.8600580211399999E-6</v>
      </c>
      <c r="L1548" s="7">
        <v>1238</v>
      </c>
      <c r="M1548" s="7">
        <v>355768.76400359999</v>
      </c>
      <c r="N1548" s="9">
        <v>44296</v>
      </c>
      <c r="O1548" s="10">
        <v>1.31656E-3</v>
      </c>
      <c r="P1548" s="10">
        <v>1285</v>
      </c>
      <c r="Q1548" s="10">
        <v>10501309.92</v>
      </c>
      <c r="R1548" s="10">
        <v>341.07259341432842</v>
      </c>
      <c r="S1548" s="18">
        <v>341.07259341432842</v>
      </c>
      <c r="T1548" s="13">
        <v>44616</v>
      </c>
      <c r="U1548" s="16">
        <v>1.9625775210414002E-5</v>
      </c>
      <c r="V1548" s="14">
        <v>1441</v>
      </c>
      <c r="W1548" s="16">
        <v>333928.57</v>
      </c>
      <c r="X1548" s="16">
        <v>98.509314029712741</v>
      </c>
      <c r="Y1548" s="19">
        <f t="shared" si="49"/>
        <v>-0.98509314029712736</v>
      </c>
    </row>
    <row r="1549" spans="1:25">
      <c r="A1549">
        <v>3121</v>
      </c>
      <c r="B1549" t="s">
        <v>3038</v>
      </c>
      <c r="C1549" t="s">
        <v>3039</v>
      </c>
      <c r="D1549" t="str">
        <f t="shared" si="48"/>
        <v>IGToken IG</v>
      </c>
      <c r="E1549" s="3" t="s">
        <v>8887</v>
      </c>
      <c r="F1549" s="3" t="s">
        <v>8883</v>
      </c>
      <c r="G1549" s="3" t="s">
        <v>8883</v>
      </c>
      <c r="H1549" s="4">
        <v>1204</v>
      </c>
      <c r="I1549" s="4">
        <v>18078.229384095601</v>
      </c>
      <c r="J1549" s="6">
        <v>43326</v>
      </c>
      <c r="K1549" s="8">
        <v>7.7355599999999995E-5</v>
      </c>
      <c r="L1549" s="7">
        <v>2792</v>
      </c>
      <c r="M1549" s="7">
        <v>0</v>
      </c>
      <c r="N1549" s="9">
        <v>43344</v>
      </c>
      <c r="O1549" s="10">
        <v>7.1441899999999999E-4</v>
      </c>
      <c r="P1549" s="10">
        <v>1997</v>
      </c>
      <c r="Q1549" s="10">
        <v>1034333.2443</v>
      </c>
      <c r="R1549" s="10">
        <v>9.2355175320209533</v>
      </c>
      <c r="S1549" s="18">
        <v>9.2355175320209533</v>
      </c>
      <c r="T1549" s="13">
        <v>44345</v>
      </c>
      <c r="U1549" s="14">
        <v>5.0999999999999999E-7</v>
      </c>
      <c r="V1549" s="14">
        <v>2100</v>
      </c>
      <c r="W1549" s="14">
        <v>18559.2</v>
      </c>
      <c r="X1549" s="14">
        <v>99.928613320754351</v>
      </c>
      <c r="Y1549" s="19">
        <f t="shared" si="49"/>
        <v>-0.99928613320754356</v>
      </c>
    </row>
    <row r="1550" spans="1:25">
      <c r="A1550">
        <v>3122</v>
      </c>
      <c r="B1550" t="s">
        <v>3040</v>
      </c>
      <c r="C1550" t="s">
        <v>3041</v>
      </c>
      <c r="D1550" t="str">
        <f t="shared" si="48"/>
        <v>Help The Homeless Coin HTH</v>
      </c>
      <c r="E1550" s="3" t="s">
        <v>8887</v>
      </c>
      <c r="F1550" s="3" t="s">
        <v>8883</v>
      </c>
      <c r="G1550" s="3" t="s">
        <v>8883</v>
      </c>
      <c r="H1550" s="4">
        <v>0</v>
      </c>
      <c r="I1550" s="4">
        <v>0</v>
      </c>
      <c r="J1550" s="6">
        <v>43321</v>
      </c>
      <c r="K1550" s="7">
        <v>1.9638254889287101E-4</v>
      </c>
      <c r="L1550" s="7">
        <v>4709</v>
      </c>
      <c r="M1550" s="7">
        <v>0</v>
      </c>
      <c r="N1550" s="9">
        <v>43324</v>
      </c>
      <c r="O1550" s="10">
        <v>4.4279740541242101E-4</v>
      </c>
      <c r="P1550" s="10">
        <v>2869</v>
      </c>
      <c r="Q1550" s="10">
        <v>0</v>
      </c>
      <c r="R1550" s="10">
        <v>2.254769621377978</v>
      </c>
      <c r="S1550" s="18">
        <v>2.254769621377978</v>
      </c>
      <c r="U1550" s="14"/>
      <c r="V1550" s="14">
        <v>4709</v>
      </c>
      <c r="W1550" s="14"/>
      <c r="X1550" s="14"/>
      <c r="Y1550" s="19">
        <f t="shared" si="49"/>
        <v>0</v>
      </c>
    </row>
    <row r="1551" spans="1:25">
      <c r="A1551">
        <v>3123</v>
      </c>
      <c r="B1551" t="s">
        <v>3042</v>
      </c>
      <c r="C1551" t="s">
        <v>3043</v>
      </c>
      <c r="D1551" t="str">
        <f t="shared" si="48"/>
        <v>GSENetwork GSE</v>
      </c>
      <c r="E1551" s="3" t="s">
        <v>8893</v>
      </c>
      <c r="F1551" s="3" t="s">
        <v>8883</v>
      </c>
      <c r="G1551" s="3" t="s">
        <v>8883</v>
      </c>
      <c r="H1551" s="4">
        <v>2395</v>
      </c>
      <c r="I1551" s="4">
        <v>0</v>
      </c>
      <c r="J1551" s="6">
        <v>43346</v>
      </c>
      <c r="K1551" s="7">
        <v>6.3019599999999997E-3</v>
      </c>
      <c r="L1551" s="7">
        <v>3022</v>
      </c>
      <c r="M1551" s="7">
        <v>0</v>
      </c>
      <c r="N1551" s="9">
        <v>43349</v>
      </c>
      <c r="O1551" s="10">
        <v>9.5294899999999998E-3</v>
      </c>
      <c r="P1551" s="10">
        <v>2870</v>
      </c>
      <c r="Q1551" s="10">
        <v>0</v>
      </c>
      <c r="R1551" s="10">
        <v>1.512147014579591</v>
      </c>
      <c r="S1551" s="18">
        <v>1.512147014579591</v>
      </c>
      <c r="T1551" s="13">
        <v>44224</v>
      </c>
      <c r="U1551" s="14">
        <v>0</v>
      </c>
      <c r="V1551" s="14">
        <v>2708</v>
      </c>
      <c r="W1551" s="14">
        <v>0</v>
      </c>
      <c r="X1551" s="14">
        <v>100</v>
      </c>
      <c r="Y1551" s="19">
        <f t="shared" si="49"/>
        <v>-1</v>
      </c>
    </row>
    <row r="1552" spans="1:25">
      <c r="A1552">
        <v>3124</v>
      </c>
      <c r="B1552" t="s">
        <v>3044</v>
      </c>
      <c r="C1552" t="s">
        <v>3045</v>
      </c>
      <c r="D1552" t="str">
        <f t="shared" si="48"/>
        <v>Dragonglass DGS</v>
      </c>
      <c r="E1552" s="3" t="s">
        <v>8887</v>
      </c>
      <c r="F1552" s="3" t="s">
        <v>8883</v>
      </c>
      <c r="G1552" s="3" t="s">
        <v>8883</v>
      </c>
      <c r="H1552" s="4">
        <v>0</v>
      </c>
      <c r="I1552" s="4">
        <v>0</v>
      </c>
      <c r="J1552" s="6">
        <v>43336</v>
      </c>
      <c r="K1552" s="7">
        <v>2.0131823839619799E-4</v>
      </c>
      <c r="L1552" s="7">
        <v>4601</v>
      </c>
      <c r="M1552" s="7">
        <v>0</v>
      </c>
      <c r="N1552" s="9">
        <v>43363</v>
      </c>
      <c r="O1552" s="10">
        <v>1.2213739100843701E-3</v>
      </c>
      <c r="P1552" s="10">
        <v>2409</v>
      </c>
      <c r="Q1552" s="10">
        <v>117620.7338677627</v>
      </c>
      <c r="R1552" s="10">
        <v>6.0668815692728426</v>
      </c>
      <c r="S1552" s="18">
        <v>6.0668815692728426</v>
      </c>
      <c r="U1552" s="14"/>
      <c r="V1552" s="14">
        <v>4524</v>
      </c>
      <c r="W1552" s="14"/>
      <c r="X1552" s="14"/>
      <c r="Y1552" s="19">
        <f t="shared" si="49"/>
        <v>0</v>
      </c>
    </row>
    <row r="1553" spans="1:25">
      <c r="A1553">
        <v>3125</v>
      </c>
      <c r="B1553" t="s">
        <v>3046</v>
      </c>
      <c r="C1553" t="s">
        <v>3046</v>
      </c>
      <c r="D1553" t="str">
        <f t="shared" si="48"/>
        <v>XDNA XDNA</v>
      </c>
      <c r="E1553" s="3" t="s">
        <v>8887</v>
      </c>
      <c r="F1553" s="3" t="s">
        <v>8883</v>
      </c>
      <c r="G1553" s="3" t="s">
        <v>8883</v>
      </c>
      <c r="H1553" s="4">
        <v>1583</v>
      </c>
      <c r="I1553" s="4">
        <v>74085.470475536495</v>
      </c>
      <c r="J1553" s="6">
        <v>43385</v>
      </c>
      <c r="K1553" s="7">
        <v>9.3694600000000003E-2</v>
      </c>
      <c r="L1553" s="7">
        <v>1432</v>
      </c>
      <c r="M1553" s="7">
        <v>188005.590428</v>
      </c>
      <c r="N1553" s="9">
        <v>43404</v>
      </c>
      <c r="O1553" s="10">
        <v>0.96002500000000002</v>
      </c>
      <c r="P1553" s="10">
        <v>2287</v>
      </c>
      <c r="Q1553" s="10">
        <v>272071.19960599998</v>
      </c>
      <c r="R1553" s="10">
        <v>10.2463215596203</v>
      </c>
      <c r="S1553" s="18">
        <v>10.2463215596203</v>
      </c>
      <c r="T1553" s="13">
        <v>44604</v>
      </c>
      <c r="U1553" s="14">
        <v>2.0926286360979001E-4</v>
      </c>
      <c r="V1553" s="14">
        <v>2378</v>
      </c>
      <c r="W1553" s="14">
        <v>1863.42</v>
      </c>
      <c r="X1553" s="14">
        <v>99.978202352687717</v>
      </c>
      <c r="Y1553" s="19">
        <f t="shared" si="49"/>
        <v>-0.99978202352687717</v>
      </c>
    </row>
    <row r="1554" spans="1:25">
      <c r="A1554">
        <v>3126</v>
      </c>
      <c r="B1554" t="s">
        <v>3047</v>
      </c>
      <c r="C1554" t="s">
        <v>3048</v>
      </c>
      <c r="D1554" t="str">
        <f t="shared" si="48"/>
        <v>ProximaX XPX</v>
      </c>
      <c r="E1554" s="3" t="s">
        <v>8894</v>
      </c>
      <c r="F1554" s="3" t="s">
        <v>8883</v>
      </c>
      <c r="G1554" s="3" t="s">
        <v>8883</v>
      </c>
      <c r="H1554" s="4">
        <v>462</v>
      </c>
      <c r="I1554" s="4">
        <v>3147410.6816449198</v>
      </c>
      <c r="J1554" s="6">
        <v>43531</v>
      </c>
      <c r="K1554" s="7">
        <v>2.2016837825E-3</v>
      </c>
      <c r="L1554" s="7">
        <v>202</v>
      </c>
      <c r="M1554" s="7">
        <v>16756663.879603701</v>
      </c>
      <c r="N1554" s="9">
        <v>43600</v>
      </c>
      <c r="O1554" s="10">
        <v>7.2029199104899997E-3</v>
      </c>
      <c r="P1554" s="10">
        <v>864</v>
      </c>
      <c r="Q1554" s="10">
        <v>38813875.354095802</v>
      </c>
      <c r="R1554" s="10">
        <v>3.271550604924347</v>
      </c>
      <c r="S1554" s="18">
        <v>3.271550604924347</v>
      </c>
      <c r="T1554" s="13">
        <v>43903</v>
      </c>
      <c r="U1554" s="14">
        <v>3.8241836651499997E-4</v>
      </c>
      <c r="V1554" s="14">
        <v>866</v>
      </c>
      <c r="W1554" s="14">
        <v>3147410.6816449198</v>
      </c>
      <c r="X1554" s="14">
        <v>94.690786913261888</v>
      </c>
      <c r="Y1554" s="19">
        <f t="shared" si="49"/>
        <v>-0.94690786913261893</v>
      </c>
    </row>
    <row r="1555" spans="1:25">
      <c r="A1555">
        <v>3127</v>
      </c>
      <c r="B1555" t="s">
        <v>3049</v>
      </c>
      <c r="C1555" t="s">
        <v>1951</v>
      </c>
      <c r="D1555" t="str">
        <f t="shared" si="48"/>
        <v>Themis GET</v>
      </c>
      <c r="E1555" s="3" t="s">
        <v>3686</v>
      </c>
      <c r="F1555" s="3" t="s">
        <v>8883</v>
      </c>
      <c r="G1555" s="3" t="s">
        <v>8883</v>
      </c>
      <c r="H1555" s="4">
        <v>578</v>
      </c>
      <c r="I1555" s="4">
        <v>1918187.01050591</v>
      </c>
      <c r="J1555" s="6">
        <v>43493</v>
      </c>
      <c r="K1555" s="7">
        <v>1.1856196282E-3</v>
      </c>
      <c r="L1555" s="7">
        <v>2708</v>
      </c>
      <c r="M1555" s="7">
        <v>0</v>
      </c>
      <c r="N1555" s="9">
        <v>43623</v>
      </c>
      <c r="O1555" s="10">
        <v>7.63868504537E-2</v>
      </c>
      <c r="P1555" s="10">
        <v>2871</v>
      </c>
      <c r="Q1555" s="10">
        <v>0</v>
      </c>
      <c r="R1555" s="10">
        <v>64.427788336863159</v>
      </c>
      <c r="S1555" s="18">
        <v>64.427788336863159</v>
      </c>
      <c r="T1555" s="13">
        <v>44687</v>
      </c>
      <c r="U1555" s="14">
        <v>1.1992960867491599E-4</v>
      </c>
      <c r="V1555" s="14">
        <v>1829</v>
      </c>
      <c r="W1555" s="14">
        <v>73090.98</v>
      </c>
      <c r="X1555" s="14">
        <v>99.842997049933857</v>
      </c>
      <c r="Y1555" s="19">
        <f t="shared" si="49"/>
        <v>-0.99842997049933857</v>
      </c>
    </row>
    <row r="1556" spans="1:25">
      <c r="A1556">
        <v>3128</v>
      </c>
      <c r="B1556" t="s">
        <v>3050</v>
      </c>
      <c r="C1556" t="s">
        <v>2356</v>
      </c>
      <c r="D1556" t="str">
        <f t="shared" si="48"/>
        <v>SiaCashCoin SCC</v>
      </c>
      <c r="E1556" s="3" t="s">
        <v>8887</v>
      </c>
      <c r="F1556" s="3" t="s">
        <v>8883</v>
      </c>
      <c r="G1556" s="3" t="s">
        <v>8883</v>
      </c>
      <c r="H1556" s="4">
        <v>1677</v>
      </c>
      <c r="I1556" s="4">
        <v>38984.29910587507</v>
      </c>
      <c r="J1556" s="6">
        <v>44208</v>
      </c>
      <c r="K1556" s="8">
        <v>1.56308871E-6</v>
      </c>
      <c r="L1556" s="7">
        <v>1898</v>
      </c>
      <c r="M1556" s="7">
        <v>23647.34702106809</v>
      </c>
      <c r="N1556" s="9">
        <v>44321</v>
      </c>
      <c r="O1556" s="10">
        <v>5.7443834677000001E-4</v>
      </c>
      <c r="P1556" s="10">
        <v>1324</v>
      </c>
      <c r="Q1556" s="10">
        <v>9442963.36960846</v>
      </c>
      <c r="R1556" s="10">
        <v>367.50207655840597</v>
      </c>
      <c r="S1556" s="18">
        <v>367.50207655840597</v>
      </c>
      <c r="T1556" s="13">
        <v>44417</v>
      </c>
      <c r="U1556" s="16">
        <v>2.2149439000000002E-6</v>
      </c>
      <c r="V1556" s="14">
        <v>1967</v>
      </c>
      <c r="W1556" s="16">
        <v>37066.40801464807</v>
      </c>
      <c r="X1556" s="16">
        <v>99.614415731043309</v>
      </c>
      <c r="Y1556" s="19">
        <f t="shared" si="49"/>
        <v>-0.99614415731043304</v>
      </c>
    </row>
    <row r="1557" spans="1:25">
      <c r="A1557">
        <v>3129</v>
      </c>
      <c r="B1557" t="s">
        <v>3051</v>
      </c>
      <c r="C1557" t="s">
        <v>3052</v>
      </c>
      <c r="D1557" t="str">
        <f t="shared" si="48"/>
        <v>Nyerium NYEX</v>
      </c>
      <c r="E1557" s="3" t="s">
        <v>8884</v>
      </c>
      <c r="F1557" s="3" t="s">
        <v>8883</v>
      </c>
      <c r="G1557" s="3" t="s">
        <v>8883</v>
      </c>
      <c r="H1557" s="4">
        <v>1963</v>
      </c>
      <c r="I1557" s="4">
        <v>2952.2986865336979</v>
      </c>
      <c r="J1557" s="6">
        <v>43912</v>
      </c>
      <c r="K1557" s="8">
        <v>6.0652762411899999E-5</v>
      </c>
      <c r="L1557" s="7">
        <v>2114</v>
      </c>
      <c r="M1557" s="7">
        <v>1618.9100916330719</v>
      </c>
      <c r="N1557" s="9">
        <v>44313</v>
      </c>
      <c r="O1557" s="10">
        <v>8.7970367991799994E-3</v>
      </c>
      <c r="P1557" s="10">
        <v>2281</v>
      </c>
      <c r="Q1557" s="10">
        <v>284218.95328692987</v>
      </c>
      <c r="R1557" s="10">
        <v>145.039342799233</v>
      </c>
      <c r="S1557" s="18">
        <v>145.039342799233</v>
      </c>
      <c r="T1557" s="13">
        <v>44396</v>
      </c>
      <c r="U1557" s="14">
        <v>3.0816197356000003E-4</v>
      </c>
      <c r="V1557" s="14">
        <v>2197</v>
      </c>
      <c r="W1557" s="14">
        <v>10402.28088757162</v>
      </c>
      <c r="X1557" s="14">
        <v>96.496979828608602</v>
      </c>
      <c r="Y1557" s="19">
        <f t="shared" si="49"/>
        <v>-0.96496979828608598</v>
      </c>
    </row>
    <row r="1558" spans="1:25">
      <c r="A1558">
        <v>3130</v>
      </c>
      <c r="B1558" t="s">
        <v>3053</v>
      </c>
      <c r="C1558" t="s">
        <v>3054</v>
      </c>
      <c r="D1558" t="str">
        <f t="shared" si="48"/>
        <v>Forkcoin FORK</v>
      </c>
      <c r="E1558" s="3" t="s">
        <v>8889</v>
      </c>
      <c r="F1558" s="3" t="s">
        <v>8883</v>
      </c>
      <c r="G1558" s="3" t="s">
        <v>8883</v>
      </c>
      <c r="H1558" s="4">
        <v>0</v>
      </c>
      <c r="I1558" s="4">
        <v>0</v>
      </c>
      <c r="J1558" s="6">
        <v>43321</v>
      </c>
      <c r="K1558" s="7">
        <v>0.267191112041473</v>
      </c>
      <c r="L1558" s="7">
        <v>4585</v>
      </c>
      <c r="M1558" s="7">
        <v>0</v>
      </c>
      <c r="N1558" s="9">
        <v>43335</v>
      </c>
      <c r="O1558" s="10">
        <v>1.1013315916061399</v>
      </c>
      <c r="P1558" s="10">
        <v>1542</v>
      </c>
      <c r="Q1558" s="10">
        <v>4923236.375821949</v>
      </c>
      <c r="R1558" s="10">
        <v>4.1218870762257724</v>
      </c>
      <c r="S1558" s="18">
        <v>4.1218870762257724</v>
      </c>
      <c r="U1558" s="14"/>
      <c r="V1558" s="14">
        <v>4315</v>
      </c>
      <c r="W1558" s="14"/>
      <c r="X1558" s="14"/>
      <c r="Y1558" s="19">
        <f t="shared" si="49"/>
        <v>0</v>
      </c>
    </row>
    <row r="1559" spans="1:25">
      <c r="A1559">
        <v>3131</v>
      </c>
      <c r="B1559" t="s">
        <v>3055</v>
      </c>
      <c r="C1559" t="s">
        <v>3056</v>
      </c>
      <c r="D1559" t="str">
        <f t="shared" si="48"/>
        <v>Thingschain TIC</v>
      </c>
      <c r="E1559" s="3" t="s">
        <v>8887</v>
      </c>
      <c r="F1559" s="3" t="s">
        <v>8883</v>
      </c>
      <c r="G1559" s="3" t="s">
        <v>8883</v>
      </c>
      <c r="H1559" s="4">
        <v>1220</v>
      </c>
      <c r="I1559" s="4">
        <v>11281.70087653655</v>
      </c>
      <c r="J1559" s="6">
        <v>43334</v>
      </c>
      <c r="K1559" s="7">
        <v>1.49832019815221E-4</v>
      </c>
      <c r="L1559" s="7">
        <v>2829</v>
      </c>
      <c r="M1559" s="7">
        <v>0</v>
      </c>
      <c r="N1559" s="9">
        <v>43341</v>
      </c>
      <c r="O1559" s="10">
        <v>6.2228430761024399E-4</v>
      </c>
      <c r="P1559" s="10">
        <v>2872</v>
      </c>
      <c r="Q1559" s="10">
        <v>0</v>
      </c>
      <c r="R1559" s="10">
        <v>4.1532131007622439</v>
      </c>
      <c r="S1559" s="18">
        <v>4.1532131007622439</v>
      </c>
      <c r="T1559" s="13">
        <v>44196</v>
      </c>
      <c r="U1559" s="16">
        <v>8.1175821999999996E-7</v>
      </c>
      <c r="V1559" s="14">
        <v>2221</v>
      </c>
      <c r="W1559" s="16">
        <v>9290.5728278999995</v>
      </c>
      <c r="X1559" s="16">
        <v>99.869551873625511</v>
      </c>
      <c r="Y1559" s="19">
        <f t="shared" si="49"/>
        <v>-0.99869551873625506</v>
      </c>
    </row>
    <row r="1560" spans="1:25">
      <c r="A1560">
        <v>3132</v>
      </c>
      <c r="B1560" t="s">
        <v>3057</v>
      </c>
      <c r="C1560" t="s">
        <v>3058</v>
      </c>
      <c r="D1560" t="str">
        <f t="shared" si="48"/>
        <v>EtherGem EGEM</v>
      </c>
      <c r="E1560" s="3" t="s">
        <v>8887</v>
      </c>
      <c r="F1560" s="3" t="s">
        <v>8883</v>
      </c>
      <c r="G1560" s="3" t="s">
        <v>8883</v>
      </c>
      <c r="H1560" s="4">
        <v>1179</v>
      </c>
      <c r="I1560" s="4">
        <v>42985.998091371803</v>
      </c>
      <c r="J1560" s="6">
        <v>43324</v>
      </c>
      <c r="K1560" s="7">
        <v>1.68641E-2</v>
      </c>
      <c r="L1560" s="7">
        <v>2746</v>
      </c>
      <c r="M1560" s="7">
        <v>0</v>
      </c>
      <c r="N1560" s="9">
        <v>43352</v>
      </c>
      <c r="O1560" s="10">
        <v>0.123624</v>
      </c>
      <c r="P1560" s="10">
        <v>2252</v>
      </c>
      <c r="Q1560" s="10">
        <v>330333.27487700002</v>
      </c>
      <c r="R1560" s="10">
        <v>7.3306016923523938</v>
      </c>
      <c r="S1560" s="18">
        <v>7.3306016923523938</v>
      </c>
      <c r="T1560" s="13">
        <v>43903</v>
      </c>
      <c r="U1560" s="14">
        <v>1.5052865466800001E-3</v>
      </c>
      <c r="V1560" s="14">
        <v>1932</v>
      </c>
      <c r="W1560" s="14">
        <v>42985.998091371803</v>
      </c>
      <c r="X1560" s="14">
        <v>98.782367059244152</v>
      </c>
      <c r="Y1560" s="19">
        <f t="shared" si="49"/>
        <v>-0.98782367059244147</v>
      </c>
    </row>
    <row r="1561" spans="1:25">
      <c r="A1561">
        <v>3133</v>
      </c>
      <c r="B1561" t="s">
        <v>3059</v>
      </c>
      <c r="C1561" t="s">
        <v>3060</v>
      </c>
      <c r="D1561" t="str">
        <f t="shared" si="48"/>
        <v>Arepacoin AREPA</v>
      </c>
      <c r="E1561" s="3" t="s">
        <v>8882</v>
      </c>
      <c r="F1561" s="3" t="s">
        <v>8883</v>
      </c>
      <c r="G1561" s="3" t="s">
        <v>8883</v>
      </c>
      <c r="H1561" s="4">
        <v>1683</v>
      </c>
      <c r="I1561" s="4">
        <v>38120.3074763759</v>
      </c>
      <c r="J1561" s="6">
        <v>43428</v>
      </c>
      <c r="K1561" s="7">
        <v>6.1467300000000004E-4</v>
      </c>
      <c r="L1561" s="7">
        <v>2010</v>
      </c>
      <c r="M1561" s="7">
        <v>9315.1892965068691</v>
      </c>
      <c r="N1561" s="9">
        <v>43467</v>
      </c>
      <c r="O1561" s="10">
        <v>5.1799492644600001E-2</v>
      </c>
      <c r="P1561" s="10">
        <v>2270</v>
      </c>
      <c r="Q1561" s="10">
        <v>303954.06573881401</v>
      </c>
      <c r="R1561" s="10">
        <v>84.271625148005526</v>
      </c>
      <c r="S1561" s="18">
        <v>84.271625148005526</v>
      </c>
      <c r="T1561" s="13">
        <v>44590</v>
      </c>
      <c r="U1561" s="14">
        <v>3.40688560249044E-4</v>
      </c>
      <c r="V1561" s="14">
        <v>2276</v>
      </c>
      <c r="W1561" s="14">
        <v>6041</v>
      </c>
      <c r="X1561" s="14">
        <v>99.342293634830497</v>
      </c>
      <c r="Y1561" s="19">
        <f t="shared" si="49"/>
        <v>-0.99342293634830492</v>
      </c>
    </row>
    <row r="1562" spans="1:25">
      <c r="A1562">
        <v>3134</v>
      </c>
      <c r="B1562" t="s">
        <v>3061</v>
      </c>
      <c r="C1562" t="s">
        <v>3062</v>
      </c>
      <c r="D1562" t="str">
        <f t="shared" si="48"/>
        <v>ETERNAL TOKEN XET</v>
      </c>
      <c r="E1562" s="3" t="s">
        <v>8882</v>
      </c>
      <c r="F1562" s="3" t="s">
        <v>8883</v>
      </c>
      <c r="G1562" s="3" t="s">
        <v>8883</v>
      </c>
      <c r="H1562" s="4">
        <v>73</v>
      </c>
      <c r="I1562" s="4">
        <v>62118472.486847267</v>
      </c>
      <c r="J1562" s="6">
        <v>43352</v>
      </c>
      <c r="K1562" s="7">
        <v>8.2705408334732097E-2</v>
      </c>
      <c r="L1562" s="7">
        <v>447</v>
      </c>
      <c r="M1562" s="7">
        <v>4998714.9624566166</v>
      </c>
      <c r="N1562" s="9">
        <v>43596</v>
      </c>
      <c r="O1562" s="10">
        <v>3.9392842903799998</v>
      </c>
      <c r="P1562" s="10">
        <v>2587</v>
      </c>
      <c r="Q1562" s="10">
        <v>0</v>
      </c>
      <c r="R1562" s="10">
        <v>47.630310637444722</v>
      </c>
      <c r="S1562" s="18">
        <v>47.630310637444722</v>
      </c>
      <c r="T1562" s="13">
        <v>43926</v>
      </c>
      <c r="U1562" s="14">
        <v>6.9294597775300002E-3</v>
      </c>
      <c r="V1562" s="14">
        <v>1260</v>
      </c>
      <c r="W1562" s="14">
        <v>647696.60540572915</v>
      </c>
      <c r="X1562" s="14">
        <v>99.824093432544288</v>
      </c>
      <c r="Y1562" s="19">
        <f t="shared" si="49"/>
        <v>-0.99824093432544292</v>
      </c>
    </row>
    <row r="1563" spans="1:25">
      <c r="A1563">
        <v>3135</v>
      </c>
      <c r="B1563" t="s">
        <v>3063</v>
      </c>
      <c r="C1563" t="s">
        <v>3064</v>
      </c>
      <c r="D1563" t="str">
        <f t="shared" si="48"/>
        <v>CEDEX Coin CEDEX</v>
      </c>
      <c r="E1563" s="3" t="s">
        <v>8887</v>
      </c>
      <c r="F1563" s="3" t="s">
        <v>8883</v>
      </c>
      <c r="G1563" s="3" t="s">
        <v>8883</v>
      </c>
      <c r="H1563" s="4">
        <v>2292</v>
      </c>
      <c r="I1563" s="4">
        <v>0</v>
      </c>
      <c r="J1563" s="6">
        <v>43337</v>
      </c>
      <c r="K1563" s="7">
        <v>6.7177847027778598E-2</v>
      </c>
      <c r="L1563" s="7">
        <v>3023</v>
      </c>
      <c r="M1563" s="7">
        <v>0</v>
      </c>
      <c r="N1563" s="9">
        <v>43349</v>
      </c>
      <c r="O1563" s="10">
        <v>0.18389911949634599</v>
      </c>
      <c r="P1563" s="10">
        <v>2873</v>
      </c>
      <c r="Q1563" s="10">
        <v>0</v>
      </c>
      <c r="R1563" s="10">
        <v>2.7374964758888769</v>
      </c>
      <c r="S1563" s="18">
        <v>2.7374964758888769</v>
      </c>
      <c r="T1563" s="13">
        <v>44037</v>
      </c>
      <c r="U1563" s="14">
        <v>3.6520311077499999E-4</v>
      </c>
      <c r="V1563" s="14">
        <v>2709</v>
      </c>
      <c r="W1563" s="14">
        <v>0</v>
      </c>
      <c r="X1563" s="14">
        <v>99.801411169463336</v>
      </c>
      <c r="Y1563" s="19">
        <f t="shared" si="49"/>
        <v>-0.99801411169463339</v>
      </c>
    </row>
    <row r="1564" spans="1:25">
      <c r="A1564">
        <v>3136</v>
      </c>
      <c r="B1564" t="s">
        <v>3065</v>
      </c>
      <c r="C1564" t="s">
        <v>3066</v>
      </c>
      <c r="D1564" t="str">
        <f t="shared" si="48"/>
        <v>MEET.ONE MEETONE</v>
      </c>
      <c r="E1564" s="3" t="s">
        <v>8887</v>
      </c>
      <c r="F1564" s="3" t="s">
        <v>8883</v>
      </c>
      <c r="G1564" s="3" t="s">
        <v>8883</v>
      </c>
      <c r="H1564" s="4">
        <v>877</v>
      </c>
      <c r="I1564" s="4">
        <v>516103.21311238501</v>
      </c>
      <c r="J1564" s="6">
        <v>44161</v>
      </c>
      <c r="K1564" s="7">
        <v>8.5389999999999994E-5</v>
      </c>
      <c r="L1564" s="7">
        <v>1293</v>
      </c>
      <c r="M1564" s="7">
        <v>300924.40803023003</v>
      </c>
      <c r="N1564" s="9">
        <v>44510</v>
      </c>
      <c r="O1564" s="10">
        <v>0.16244181573401989</v>
      </c>
      <c r="P1564" s="10">
        <v>1237</v>
      </c>
      <c r="Q1564" s="10">
        <v>11808296.560000001</v>
      </c>
      <c r="R1564" s="10">
        <v>1902.3517476756051</v>
      </c>
      <c r="S1564" s="18">
        <v>1902.3517476756051</v>
      </c>
      <c r="T1564" s="13">
        <v>44626</v>
      </c>
      <c r="U1564" s="16">
        <v>5.0067888419755E-5</v>
      </c>
      <c r="V1564" s="14">
        <v>1744</v>
      </c>
      <c r="W1564" s="16">
        <v>102587.27</v>
      </c>
      <c r="X1564" s="16">
        <v>99.969177955692317</v>
      </c>
      <c r="Y1564" s="19">
        <f t="shared" si="49"/>
        <v>-0.99969177955692312</v>
      </c>
    </row>
    <row r="1565" spans="1:25">
      <c r="A1565">
        <v>3137</v>
      </c>
      <c r="B1565" t="s">
        <v>3067</v>
      </c>
      <c r="C1565" t="s">
        <v>3067</v>
      </c>
      <c r="D1565" t="str">
        <f t="shared" si="48"/>
        <v>KARMA KARMA</v>
      </c>
      <c r="E1565" s="3" t="s">
        <v>8887</v>
      </c>
      <c r="F1565" s="3" t="s">
        <v>8883</v>
      </c>
      <c r="G1565" s="3" t="s">
        <v>8883</v>
      </c>
      <c r="H1565" s="4">
        <v>1378</v>
      </c>
      <c r="I1565" s="4">
        <v>391483.63456022769</v>
      </c>
      <c r="J1565" s="6">
        <v>44142</v>
      </c>
      <c r="K1565" s="8">
        <v>9.7790642699999995E-6</v>
      </c>
      <c r="L1565" s="7">
        <v>1737</v>
      </c>
      <c r="M1565" s="7">
        <v>53301.106457484013</v>
      </c>
      <c r="N1565" s="9">
        <v>44338</v>
      </c>
      <c r="O1565" s="10">
        <v>3.4513565321089998E-2</v>
      </c>
      <c r="P1565" s="10">
        <v>423</v>
      </c>
      <c r="Q1565" s="10">
        <v>188117305.35919121</v>
      </c>
      <c r="R1565" s="10">
        <v>3529.3320882418129</v>
      </c>
      <c r="S1565" s="18">
        <v>3529.3320882418129</v>
      </c>
      <c r="T1565" s="13">
        <v>44400</v>
      </c>
      <c r="U1565" s="14">
        <v>3.4137644264000002E-4</v>
      </c>
      <c r="V1565" s="14">
        <v>1003</v>
      </c>
      <c r="W1565" s="14">
        <v>1860683.354649005</v>
      </c>
      <c r="X1565" s="14">
        <v>99.010891979822802</v>
      </c>
      <c r="Y1565" s="19">
        <f t="shared" si="49"/>
        <v>-0.99010891979822802</v>
      </c>
    </row>
    <row r="1566" spans="1:25">
      <c r="A1566">
        <v>3138</v>
      </c>
      <c r="B1566" t="s">
        <v>3068</v>
      </c>
      <c r="C1566" t="s">
        <v>3069</v>
      </c>
      <c r="D1566" t="str">
        <f t="shared" si="48"/>
        <v>Noku NOKU</v>
      </c>
      <c r="E1566" s="3" t="s">
        <v>8892</v>
      </c>
      <c r="F1566" s="3" t="s">
        <v>8883</v>
      </c>
      <c r="G1566" s="3" t="s">
        <v>8883</v>
      </c>
      <c r="H1566" s="4">
        <v>1306</v>
      </c>
      <c r="I1566" s="4">
        <v>1123124.55729128</v>
      </c>
      <c r="J1566" s="6">
        <v>43831</v>
      </c>
      <c r="K1566" s="7">
        <v>1.4239105569800001E-2</v>
      </c>
      <c r="L1566" s="7">
        <v>1156</v>
      </c>
      <c r="M1566" s="7">
        <v>491175.34423724998</v>
      </c>
      <c r="N1566" s="9">
        <v>44610</v>
      </c>
      <c r="O1566" s="10">
        <v>0.77456235928431827</v>
      </c>
      <c r="P1566" s="10">
        <v>2619</v>
      </c>
      <c r="Q1566" s="10">
        <v>0</v>
      </c>
      <c r="R1566" s="10">
        <v>54.396840832973581</v>
      </c>
      <c r="S1566" s="18">
        <v>54.396840832973581</v>
      </c>
      <c r="T1566" s="13">
        <v>44681</v>
      </c>
      <c r="U1566" s="14">
        <v>0.51066749062834582</v>
      </c>
      <c r="V1566" s="14">
        <v>2599</v>
      </c>
      <c r="W1566" s="14">
        <v>0</v>
      </c>
      <c r="X1566" s="14">
        <v>34.070190152256643</v>
      </c>
      <c r="Y1566" s="19">
        <f t="shared" si="49"/>
        <v>-0.34070190152256641</v>
      </c>
    </row>
    <row r="1567" spans="1:25">
      <c r="A1567">
        <v>3139</v>
      </c>
      <c r="B1567" t="s">
        <v>3070</v>
      </c>
      <c r="C1567" t="s">
        <v>3071</v>
      </c>
      <c r="D1567" t="str">
        <f t="shared" si="48"/>
        <v>DxChain Token DX</v>
      </c>
      <c r="E1567" s="3" t="s">
        <v>8887</v>
      </c>
      <c r="F1567" s="3" t="s">
        <v>8883</v>
      </c>
      <c r="G1567" s="3" t="s">
        <v>8883</v>
      </c>
      <c r="H1567" s="4">
        <v>69</v>
      </c>
      <c r="I1567" s="4">
        <v>71309412.631552503</v>
      </c>
      <c r="J1567" s="6">
        <v>43429</v>
      </c>
      <c r="K1567" s="7">
        <v>1.21591E-4</v>
      </c>
      <c r="L1567" s="7">
        <v>674</v>
      </c>
      <c r="M1567" s="7">
        <v>2122034.4710157402</v>
      </c>
      <c r="N1567" s="9">
        <v>44284</v>
      </c>
      <c r="O1567" s="10">
        <v>3.0634799999999999E-3</v>
      </c>
      <c r="P1567" s="10">
        <v>518</v>
      </c>
      <c r="Q1567" s="10">
        <v>126946245.79000001</v>
      </c>
      <c r="R1567" s="10">
        <v>25.194956863583659</v>
      </c>
      <c r="S1567" s="18">
        <v>25.194956863583659</v>
      </c>
      <c r="T1567" s="13">
        <v>44633</v>
      </c>
      <c r="U1567" s="14">
        <v>3.5079129872099101E-4</v>
      </c>
      <c r="V1567" s="14">
        <v>503</v>
      </c>
      <c r="W1567" s="14">
        <v>18662400.120000001</v>
      </c>
      <c r="X1567" s="14">
        <v>88.549254484410184</v>
      </c>
      <c r="Y1567" s="19">
        <f t="shared" si="49"/>
        <v>-0.88549254484410189</v>
      </c>
    </row>
    <row r="1568" spans="1:25">
      <c r="A1568">
        <v>3140</v>
      </c>
      <c r="B1568" t="s">
        <v>3072</v>
      </c>
      <c r="C1568" t="s">
        <v>3073</v>
      </c>
      <c r="D1568" t="str">
        <f t="shared" si="48"/>
        <v>Ubex UBEX</v>
      </c>
      <c r="E1568" s="3" t="s">
        <v>8888</v>
      </c>
      <c r="F1568" s="3" t="s">
        <v>1772</v>
      </c>
      <c r="G1568" s="3" t="s">
        <v>8883</v>
      </c>
      <c r="H1568" s="4">
        <v>820</v>
      </c>
      <c r="I1568" s="4">
        <v>697803.48476526898</v>
      </c>
      <c r="J1568" s="6">
        <v>43360</v>
      </c>
      <c r="K1568" s="7">
        <v>8.9885199999999998E-3</v>
      </c>
      <c r="L1568" s="7">
        <v>2571</v>
      </c>
      <c r="M1568" s="7">
        <v>0</v>
      </c>
      <c r="N1568" s="9">
        <v>43373</v>
      </c>
      <c r="O1568" s="10">
        <v>3.4570200000000002E-2</v>
      </c>
      <c r="P1568" s="10">
        <v>2874</v>
      </c>
      <c r="Q1568" s="10">
        <v>0</v>
      </c>
      <c r="R1568" s="10">
        <v>3.8460391699634648</v>
      </c>
      <c r="S1568" s="18">
        <v>3.8460391699634648</v>
      </c>
      <c r="T1568" s="13">
        <v>44203</v>
      </c>
      <c r="U1568" s="14">
        <v>6.2860000000000005E-5</v>
      </c>
      <c r="V1568" s="14">
        <v>1315</v>
      </c>
      <c r="W1568" s="14">
        <v>541344.59431512002</v>
      </c>
      <c r="X1568" s="14">
        <v>99.818167091888398</v>
      </c>
      <c r="Y1568" s="19">
        <f t="shared" si="49"/>
        <v>-0.99818167091888399</v>
      </c>
    </row>
    <row r="1569" spans="1:25">
      <c r="A1569">
        <v>3141</v>
      </c>
      <c r="B1569" t="s">
        <v>3074</v>
      </c>
      <c r="C1569" t="s">
        <v>3075</v>
      </c>
      <c r="D1569" t="str">
        <f t="shared" si="48"/>
        <v>Blockpass PASS</v>
      </c>
      <c r="E1569" s="3" t="s">
        <v>8884</v>
      </c>
      <c r="F1569" s="3" t="s">
        <v>8883</v>
      </c>
      <c r="G1569" s="3" t="s">
        <v>8883</v>
      </c>
      <c r="H1569" s="4">
        <v>1098</v>
      </c>
      <c r="I1569" s="4">
        <v>122895.18769180099</v>
      </c>
      <c r="J1569" s="6">
        <v>43480</v>
      </c>
      <c r="K1569" s="7">
        <v>1.20903083679E-3</v>
      </c>
      <c r="L1569" s="7">
        <v>1498</v>
      </c>
      <c r="M1569" s="7">
        <v>144334.29386156899</v>
      </c>
      <c r="N1569" s="9">
        <v>43734</v>
      </c>
      <c r="O1569" s="10">
        <v>2.79516376179E-2</v>
      </c>
      <c r="P1569" s="10">
        <v>2196</v>
      </c>
      <c r="Q1569" s="10">
        <v>429887.56153925997</v>
      </c>
      <c r="R1569" s="10">
        <v>23.119044417520509</v>
      </c>
      <c r="S1569" s="18">
        <v>23.119044417520509</v>
      </c>
      <c r="T1569" s="13">
        <v>44200</v>
      </c>
      <c r="U1569" s="14">
        <v>3.0630000000000002E-4</v>
      </c>
      <c r="V1569" s="14">
        <v>1743</v>
      </c>
      <c r="W1569" s="14">
        <v>102631.17820946001</v>
      </c>
      <c r="X1569" s="14">
        <v>98.904178695405491</v>
      </c>
      <c r="Y1569" s="19">
        <f t="shared" si="49"/>
        <v>-0.98904178695405487</v>
      </c>
    </row>
    <row r="1570" spans="1:25">
      <c r="A1570">
        <v>3142</v>
      </c>
      <c r="B1570" t="s">
        <v>3076</v>
      </c>
      <c r="C1570" t="s">
        <v>3077</v>
      </c>
      <c r="D1570" t="str">
        <f t="shared" si="48"/>
        <v>BaaSid BAAS</v>
      </c>
      <c r="E1570" s="3" t="s">
        <v>8887</v>
      </c>
      <c r="F1570" s="3" t="s">
        <v>8883</v>
      </c>
      <c r="G1570" s="3" t="s">
        <v>8883</v>
      </c>
      <c r="H1570" s="4">
        <v>500</v>
      </c>
      <c r="I1570" s="4">
        <v>2747733.8305270001</v>
      </c>
      <c r="J1570" s="6">
        <v>43939</v>
      </c>
      <c r="K1570" s="7">
        <v>2.1526899288700001E-4</v>
      </c>
      <c r="L1570" s="7">
        <v>655</v>
      </c>
      <c r="M1570" s="7">
        <v>2296328.7650814001</v>
      </c>
      <c r="N1570" s="9">
        <v>44291</v>
      </c>
      <c r="O1570" s="10">
        <v>2.761133E-2</v>
      </c>
      <c r="P1570" s="10">
        <v>523</v>
      </c>
      <c r="Q1570" s="10">
        <v>124239233.81999999</v>
      </c>
      <c r="R1570" s="10">
        <v>128.26431540232949</v>
      </c>
      <c r="S1570" s="18">
        <v>128.26431540232949</v>
      </c>
      <c r="T1570" s="13">
        <v>44683</v>
      </c>
      <c r="U1570" s="14">
        <v>8.4254833632138896E-4</v>
      </c>
      <c r="V1570" s="14">
        <v>761</v>
      </c>
      <c r="W1570" s="14">
        <v>5126572.93</v>
      </c>
      <c r="X1570" s="14">
        <v>96.948541282432288</v>
      </c>
      <c r="Y1570" s="19">
        <f t="shared" si="49"/>
        <v>-0.96948541282432288</v>
      </c>
    </row>
    <row r="1571" spans="1:25">
      <c r="A1571">
        <v>3143</v>
      </c>
      <c r="B1571" t="s">
        <v>3078</v>
      </c>
      <c r="C1571" t="s">
        <v>3079</v>
      </c>
      <c r="D1571" t="str">
        <f t="shared" si="48"/>
        <v>Pecunio PCO</v>
      </c>
      <c r="E1571" s="3" t="s">
        <v>8887</v>
      </c>
      <c r="F1571" s="3" t="s">
        <v>8883</v>
      </c>
      <c r="G1571" s="3" t="s">
        <v>8883</v>
      </c>
      <c r="H1571" s="4">
        <v>0</v>
      </c>
      <c r="I1571" s="4">
        <v>0</v>
      </c>
      <c r="J1571" s="6">
        <v>43323</v>
      </c>
      <c r="K1571" s="7">
        <v>0.10416360199451399</v>
      </c>
      <c r="L1571" s="7">
        <v>4710</v>
      </c>
      <c r="M1571" s="7">
        <v>0</v>
      </c>
      <c r="N1571" s="9">
        <v>43330</v>
      </c>
      <c r="O1571" s="10">
        <v>0.88917160034179699</v>
      </c>
      <c r="P1571" s="10">
        <v>2875</v>
      </c>
      <c r="Q1571" s="10">
        <v>0</v>
      </c>
      <c r="R1571" s="10">
        <v>8.5362985084619787</v>
      </c>
      <c r="S1571" s="18">
        <v>8.5362985084619787</v>
      </c>
      <c r="U1571" s="14"/>
      <c r="V1571" s="14">
        <v>4710</v>
      </c>
      <c r="W1571" s="14"/>
      <c r="X1571" s="14"/>
      <c r="Y1571" s="19">
        <f t="shared" si="49"/>
        <v>0</v>
      </c>
    </row>
    <row r="1572" spans="1:25">
      <c r="A1572">
        <v>3144</v>
      </c>
      <c r="B1572" t="s">
        <v>3080</v>
      </c>
      <c r="C1572" t="s">
        <v>3081</v>
      </c>
      <c r="D1572" t="str">
        <f t="shared" si="48"/>
        <v>ThoreCoin THR</v>
      </c>
      <c r="E1572" s="3" t="s">
        <v>8887</v>
      </c>
      <c r="F1572" s="3" t="s">
        <v>8883</v>
      </c>
      <c r="G1572" s="3" t="s">
        <v>8883</v>
      </c>
      <c r="H1572" s="4">
        <v>58</v>
      </c>
      <c r="I1572" s="4">
        <v>93325448.902863503</v>
      </c>
      <c r="J1572" s="6">
        <v>43503</v>
      </c>
      <c r="K1572" s="7">
        <v>0.30588732739699998</v>
      </c>
      <c r="L1572" s="7">
        <v>1877</v>
      </c>
      <c r="M1572" s="7">
        <v>26265.327830848339</v>
      </c>
      <c r="N1572" s="9">
        <v>44508</v>
      </c>
      <c r="O1572" s="10">
        <v>33063.395519230231</v>
      </c>
      <c r="P1572" s="10">
        <v>2644</v>
      </c>
      <c r="Q1572" s="10">
        <v>0</v>
      </c>
      <c r="R1572" s="10">
        <v>108090.1121356965</v>
      </c>
      <c r="S1572" s="18">
        <v>108090.1121356965</v>
      </c>
      <c r="T1572" s="13">
        <v>44627</v>
      </c>
      <c r="U1572" s="14">
        <v>6470.5468349489411</v>
      </c>
      <c r="V1572" s="14">
        <v>2622</v>
      </c>
      <c r="W1572" s="14">
        <v>0</v>
      </c>
      <c r="X1572" s="14">
        <v>80.429878016655721</v>
      </c>
      <c r="Y1572" s="19">
        <f t="shared" si="49"/>
        <v>-0.8042987801665572</v>
      </c>
    </row>
    <row r="1573" spans="1:25">
      <c r="A1573">
        <v>3145</v>
      </c>
      <c r="B1573" t="s">
        <v>3082</v>
      </c>
      <c r="C1573" t="s">
        <v>3083</v>
      </c>
      <c r="D1573" t="str">
        <f t="shared" si="48"/>
        <v>Ferron FRRN</v>
      </c>
      <c r="E1573" s="3" t="s">
        <v>8887</v>
      </c>
      <c r="F1573" s="3" t="s">
        <v>8883</v>
      </c>
      <c r="G1573" s="3" t="s">
        <v>8883</v>
      </c>
      <c r="H1573" s="4">
        <v>0</v>
      </c>
      <c r="I1573" s="4">
        <v>0</v>
      </c>
      <c r="J1573" s="6">
        <v>43322</v>
      </c>
      <c r="K1573" s="7">
        <v>1.9083732739090899E-2</v>
      </c>
      <c r="L1573" s="7">
        <v>4711</v>
      </c>
      <c r="M1573" s="7">
        <v>0</v>
      </c>
      <c r="N1573" s="9">
        <v>43323</v>
      </c>
      <c r="O1573" s="10">
        <v>2.00775545090437E-2</v>
      </c>
      <c r="P1573" s="10">
        <v>2876</v>
      </c>
      <c r="Q1573" s="10">
        <v>0</v>
      </c>
      <c r="R1573" s="10">
        <v>1.052076906732039</v>
      </c>
      <c r="S1573" s="18">
        <v>1.052076906732039</v>
      </c>
      <c r="U1573" s="14"/>
      <c r="V1573" s="14">
        <v>4711</v>
      </c>
      <c r="W1573" s="14"/>
      <c r="X1573" s="14"/>
      <c r="Y1573" s="19">
        <f t="shared" si="49"/>
        <v>0</v>
      </c>
    </row>
    <row r="1574" spans="1:25">
      <c r="A1574">
        <v>3146</v>
      </c>
      <c r="B1574" t="s">
        <v>3084</v>
      </c>
      <c r="C1574" t="s">
        <v>3085</v>
      </c>
      <c r="D1574" t="str">
        <f t="shared" si="48"/>
        <v>CyberFM CYFM</v>
      </c>
      <c r="E1574" s="3" t="s">
        <v>8894</v>
      </c>
      <c r="F1574" s="3" t="s">
        <v>8883</v>
      </c>
      <c r="G1574" s="3" t="s">
        <v>8883</v>
      </c>
      <c r="H1574" s="4">
        <v>1196</v>
      </c>
      <c r="I1574" s="4">
        <v>26598.774756454401</v>
      </c>
      <c r="J1574" s="6">
        <v>43803</v>
      </c>
      <c r="K1574" s="8">
        <v>7.3281394661199999E-8</v>
      </c>
      <c r="L1574" s="7">
        <v>2081</v>
      </c>
      <c r="M1574" s="7">
        <v>3752.0074066534398</v>
      </c>
      <c r="N1574" s="9">
        <v>44503</v>
      </c>
      <c r="O1574" s="10">
        <v>24.77169494784285</v>
      </c>
      <c r="P1574" s="10">
        <v>2651</v>
      </c>
      <c r="Q1574" s="10">
        <v>0</v>
      </c>
      <c r="R1574" s="10">
        <v>338035255.22909588</v>
      </c>
      <c r="S1574" s="18">
        <v>338035255.22909588</v>
      </c>
      <c r="T1574" s="13">
        <v>44591</v>
      </c>
      <c r="U1574" s="16">
        <v>3.0322119486710002E-8</v>
      </c>
      <c r="V1574" s="14">
        <v>2628</v>
      </c>
      <c r="W1574" s="16">
        <v>0</v>
      </c>
      <c r="X1574" s="16">
        <v>99.99999987759368</v>
      </c>
      <c r="Y1574" s="19">
        <f t="shared" si="49"/>
        <v>-0.99999999877593682</v>
      </c>
    </row>
    <row r="1575" spans="1:25">
      <c r="A1575">
        <v>3147</v>
      </c>
      <c r="B1575" t="s">
        <v>3086</v>
      </c>
      <c r="C1575" t="s">
        <v>3087</v>
      </c>
      <c r="D1575" t="str">
        <f t="shared" si="48"/>
        <v>HYCON HYC</v>
      </c>
      <c r="E1575" s="3" t="s">
        <v>8887</v>
      </c>
      <c r="F1575" s="3" t="s">
        <v>8883</v>
      </c>
      <c r="G1575" s="3" t="s">
        <v>8883</v>
      </c>
      <c r="H1575" s="4">
        <v>492</v>
      </c>
      <c r="I1575" s="4">
        <v>2814497.1688663899</v>
      </c>
      <c r="J1575" s="6">
        <v>43348</v>
      </c>
      <c r="K1575" s="7">
        <v>1.6175100000000001E-2</v>
      </c>
      <c r="L1575" s="7">
        <v>2602</v>
      </c>
      <c r="M1575" s="7">
        <v>0</v>
      </c>
      <c r="N1575" s="9">
        <v>43412</v>
      </c>
      <c r="O1575" s="10">
        <v>5.4135700000000002E-2</v>
      </c>
      <c r="P1575" s="10">
        <v>2877</v>
      </c>
      <c r="Q1575" s="10">
        <v>0</v>
      </c>
      <c r="R1575" s="10">
        <v>3.3468541152759488</v>
      </c>
      <c r="S1575" s="18">
        <v>3.3468541152759488</v>
      </c>
      <c r="T1575" s="13">
        <v>44397</v>
      </c>
      <c r="U1575" s="14">
        <v>1.0901E-4</v>
      </c>
      <c r="V1575" s="14">
        <v>1459</v>
      </c>
      <c r="W1575" s="14">
        <v>313130.19</v>
      </c>
      <c r="X1575" s="14">
        <v>99.798635650781279</v>
      </c>
      <c r="Y1575" s="19">
        <f t="shared" si="49"/>
        <v>-0.99798635650781276</v>
      </c>
    </row>
    <row r="1576" spans="1:25">
      <c r="A1576">
        <v>3148</v>
      </c>
      <c r="B1576" t="s">
        <v>3088</v>
      </c>
      <c r="C1576" t="s">
        <v>3089</v>
      </c>
      <c r="D1576" t="str">
        <f t="shared" si="48"/>
        <v>MetaMorph METM</v>
      </c>
      <c r="E1576" s="3" t="s">
        <v>3686</v>
      </c>
      <c r="F1576" s="3" t="s">
        <v>8883</v>
      </c>
      <c r="G1576" s="3" t="s">
        <v>8883</v>
      </c>
      <c r="H1576" s="4">
        <v>1162</v>
      </c>
      <c r="I1576" s="4">
        <v>57049.174936460011</v>
      </c>
      <c r="J1576" s="6">
        <v>43333</v>
      </c>
      <c r="K1576" s="7">
        <v>1.92466855514795E-3</v>
      </c>
      <c r="L1576" s="7">
        <v>2868</v>
      </c>
      <c r="M1576" s="7">
        <v>0</v>
      </c>
      <c r="N1576" s="9">
        <v>43381</v>
      </c>
      <c r="O1576" s="10">
        <v>2.7902398258447599E-2</v>
      </c>
      <c r="P1576" s="10">
        <v>1906</v>
      </c>
      <c r="Q1576" s="10">
        <v>1488667.8523819051</v>
      </c>
      <c r="R1576" s="10">
        <v>14.49724846588078</v>
      </c>
      <c r="S1576" s="18">
        <v>14.49724846588078</v>
      </c>
      <c r="T1576" s="13">
        <v>44585</v>
      </c>
      <c r="U1576" s="16">
        <v>7.3308658365375302E-6</v>
      </c>
      <c r="V1576" s="14">
        <v>2345</v>
      </c>
      <c r="W1576" s="16">
        <v>2649.0083480402391</v>
      </c>
      <c r="X1576" s="16">
        <v>99.973726753633741</v>
      </c>
      <c r="Y1576" s="19">
        <f t="shared" si="49"/>
        <v>-0.9997372675363374</v>
      </c>
    </row>
    <row r="1577" spans="1:25">
      <c r="A1577">
        <v>3149</v>
      </c>
      <c r="B1577" t="s">
        <v>3090</v>
      </c>
      <c r="C1577" t="s">
        <v>2223</v>
      </c>
      <c r="D1577" t="str">
        <f t="shared" si="48"/>
        <v>NetKoin NTK</v>
      </c>
      <c r="E1577" s="3" t="s">
        <v>8887</v>
      </c>
      <c r="F1577" s="3" t="s">
        <v>8883</v>
      </c>
      <c r="G1577" s="3" t="s">
        <v>8883</v>
      </c>
      <c r="H1577" s="4">
        <v>1757</v>
      </c>
      <c r="I1577" s="4">
        <v>23729.6979021365</v>
      </c>
      <c r="J1577" s="6">
        <v>43924</v>
      </c>
      <c r="K1577" s="8">
        <v>2.55204076502E-6</v>
      </c>
      <c r="L1577" s="7">
        <v>1872</v>
      </c>
      <c r="M1577" s="7">
        <v>26646.990220276901</v>
      </c>
      <c r="N1577" s="9">
        <v>44492</v>
      </c>
      <c r="O1577" s="10">
        <v>6.1743878005993103E-4</v>
      </c>
      <c r="P1577" s="10">
        <v>2643</v>
      </c>
      <c r="Q1577" s="10">
        <v>0</v>
      </c>
      <c r="R1577" s="10">
        <v>241.9392309570307</v>
      </c>
      <c r="S1577" s="18">
        <v>241.9392309570307</v>
      </c>
      <c r="T1577" s="13">
        <v>44584</v>
      </c>
      <c r="U1577" s="16">
        <v>6.9801462215020002E-6</v>
      </c>
      <c r="V1577" s="14">
        <v>2621</v>
      </c>
      <c r="W1577" s="16">
        <v>0</v>
      </c>
      <c r="X1577" s="16">
        <v>98.869499868339261</v>
      </c>
      <c r="Y1577" s="19">
        <f t="shared" si="49"/>
        <v>-0.98869499868339261</v>
      </c>
    </row>
    <row r="1578" spans="1:25">
      <c r="A1578">
        <v>3150</v>
      </c>
      <c r="B1578" t="s">
        <v>3091</v>
      </c>
      <c r="C1578" t="s">
        <v>3092</v>
      </c>
      <c r="D1578" t="str">
        <f t="shared" si="48"/>
        <v>C2C System C2C</v>
      </c>
      <c r="E1578" s="3" t="s">
        <v>8887</v>
      </c>
      <c r="F1578" s="3" t="s">
        <v>8883</v>
      </c>
      <c r="G1578" s="3" t="s">
        <v>8883</v>
      </c>
      <c r="H1578" s="4">
        <v>0</v>
      </c>
      <c r="I1578" s="4">
        <v>0</v>
      </c>
      <c r="J1578" s="6">
        <v>43322</v>
      </c>
      <c r="K1578" s="7">
        <v>1.9416589289903599E-2</v>
      </c>
      <c r="L1578" s="7">
        <v>4712</v>
      </c>
      <c r="M1578" s="7">
        <v>0</v>
      </c>
      <c r="N1578" s="9">
        <v>43323</v>
      </c>
      <c r="O1578" s="10">
        <v>2.79203485697508E-2</v>
      </c>
      <c r="P1578" s="10">
        <v>2878</v>
      </c>
      <c r="Q1578" s="10">
        <v>0</v>
      </c>
      <c r="R1578" s="10">
        <v>1.437963596637905</v>
      </c>
      <c r="S1578" s="18">
        <v>1.437963596637905</v>
      </c>
      <c r="U1578" s="14"/>
      <c r="V1578" s="14">
        <v>4712</v>
      </c>
      <c r="W1578" s="14"/>
      <c r="X1578" s="14"/>
      <c r="Y1578" s="19">
        <f t="shared" si="49"/>
        <v>0</v>
      </c>
    </row>
    <row r="1579" spans="1:25">
      <c r="A1579">
        <v>3151</v>
      </c>
      <c r="B1579" t="s">
        <v>3093</v>
      </c>
      <c r="C1579" t="s">
        <v>3094</v>
      </c>
      <c r="D1579" t="str">
        <f t="shared" si="48"/>
        <v>Akroma AKA</v>
      </c>
      <c r="E1579" s="3" t="s">
        <v>8893</v>
      </c>
      <c r="F1579" s="3" t="s">
        <v>8883</v>
      </c>
      <c r="G1579" s="3" t="s">
        <v>8883</v>
      </c>
      <c r="H1579" s="4">
        <v>1935</v>
      </c>
      <c r="I1579" s="4">
        <v>4653.5197647347904</v>
      </c>
      <c r="J1579" s="6">
        <v>43361</v>
      </c>
      <c r="K1579" s="7">
        <v>2.52468E-2</v>
      </c>
      <c r="L1579" s="7">
        <v>1139</v>
      </c>
      <c r="M1579" s="7">
        <v>520965.72201000003</v>
      </c>
      <c r="N1579" s="9">
        <v>43401</v>
      </c>
      <c r="O1579" s="10">
        <v>0.10366400000000001</v>
      </c>
      <c r="P1579" s="10">
        <v>1878</v>
      </c>
      <c r="Q1579" s="10">
        <v>1619641.0411</v>
      </c>
      <c r="R1579" s="10">
        <v>4.1060253180601114</v>
      </c>
      <c r="S1579" s="18">
        <v>4.1060253180601114</v>
      </c>
      <c r="T1579" s="13">
        <v>44231</v>
      </c>
      <c r="U1579" s="14">
        <v>0</v>
      </c>
      <c r="V1579" s="14">
        <v>2559</v>
      </c>
      <c r="W1579" s="14">
        <v>0</v>
      </c>
      <c r="X1579" s="14">
        <v>100</v>
      </c>
      <c r="Y1579" s="19">
        <f t="shared" si="49"/>
        <v>-1</v>
      </c>
    </row>
    <row r="1580" spans="1:25">
      <c r="A1580">
        <v>3152</v>
      </c>
      <c r="B1580" t="s">
        <v>3095</v>
      </c>
      <c r="C1580" t="s">
        <v>3096</v>
      </c>
      <c r="D1580" t="str">
        <f t="shared" si="48"/>
        <v>Obitan Chain OBTC</v>
      </c>
      <c r="E1580" s="3" t="s">
        <v>8887</v>
      </c>
      <c r="F1580" s="3" t="s">
        <v>8883</v>
      </c>
      <c r="G1580" s="3" t="s">
        <v>8883</v>
      </c>
      <c r="H1580" s="4">
        <v>2409</v>
      </c>
      <c r="I1580" s="4">
        <v>0</v>
      </c>
      <c r="J1580" s="6">
        <v>43355</v>
      </c>
      <c r="K1580" s="8">
        <v>1.75445E-6</v>
      </c>
      <c r="L1580" s="7">
        <v>3024</v>
      </c>
      <c r="M1580" s="7">
        <v>0</v>
      </c>
      <c r="N1580" s="9">
        <v>43411</v>
      </c>
      <c r="O1580" s="12">
        <v>6.5449699999999998E-5</v>
      </c>
      <c r="P1580" s="10">
        <v>2879</v>
      </c>
      <c r="Q1580" s="10">
        <v>0</v>
      </c>
      <c r="R1580" s="10">
        <v>37.304967368691052</v>
      </c>
      <c r="S1580" s="18">
        <v>37.304967368691052</v>
      </c>
      <c r="T1580" s="13">
        <v>44097</v>
      </c>
      <c r="U1580" s="14">
        <v>3.19E-6</v>
      </c>
      <c r="V1580" s="14">
        <v>2710</v>
      </c>
      <c r="W1580" s="14">
        <v>0</v>
      </c>
      <c r="X1580" s="14">
        <v>95.12602807957866</v>
      </c>
      <c r="Y1580" s="19">
        <f t="shared" si="49"/>
        <v>-0.95126028079578662</v>
      </c>
    </row>
    <row r="1581" spans="1:25">
      <c r="A1581">
        <v>3153</v>
      </c>
      <c r="B1581" t="s">
        <v>3097</v>
      </c>
      <c r="C1581" t="s">
        <v>3098</v>
      </c>
      <c r="D1581" t="str">
        <f t="shared" si="48"/>
        <v>Twinkle TKT</v>
      </c>
      <c r="E1581" s="3" t="s">
        <v>8887</v>
      </c>
      <c r="F1581" s="3" t="s">
        <v>8883</v>
      </c>
      <c r="G1581" s="3" t="s">
        <v>8883</v>
      </c>
      <c r="H1581" s="4">
        <v>2275</v>
      </c>
      <c r="I1581" s="4">
        <v>0</v>
      </c>
      <c r="J1581" s="6">
        <v>43327</v>
      </c>
      <c r="K1581" s="7">
        <v>9.0681817382574099E-3</v>
      </c>
      <c r="L1581" s="7">
        <v>3025</v>
      </c>
      <c r="M1581" s="7">
        <v>0</v>
      </c>
      <c r="N1581" s="9">
        <v>43329</v>
      </c>
      <c r="O1581" s="10">
        <v>1.26888798549771E-2</v>
      </c>
      <c r="P1581" s="10">
        <v>2880</v>
      </c>
      <c r="Q1581" s="10">
        <v>0</v>
      </c>
      <c r="R1581" s="10">
        <v>1.399274983808988</v>
      </c>
      <c r="S1581" s="18">
        <v>1.399274983808988</v>
      </c>
      <c r="T1581" s="13">
        <v>43932</v>
      </c>
      <c r="U1581" s="14">
        <v>4.1090556810700001E-4</v>
      </c>
      <c r="V1581" s="14">
        <v>2711</v>
      </c>
      <c r="W1581" s="14">
        <v>0</v>
      </c>
      <c r="X1581" s="14">
        <v>96.761687613065178</v>
      </c>
      <c r="Y1581" s="19">
        <f t="shared" si="49"/>
        <v>-0.96761687613065173</v>
      </c>
    </row>
    <row r="1582" spans="1:25">
      <c r="A1582">
        <v>3154</v>
      </c>
      <c r="B1582" t="s">
        <v>3099</v>
      </c>
      <c r="C1582" t="s">
        <v>3100</v>
      </c>
      <c r="D1582" t="str">
        <f t="shared" si="48"/>
        <v>Davinci Coin DAC</v>
      </c>
      <c r="E1582" s="3" t="s">
        <v>8887</v>
      </c>
      <c r="F1582" s="3" t="s">
        <v>8883</v>
      </c>
      <c r="G1582" s="3" t="s">
        <v>8883</v>
      </c>
      <c r="H1582" s="4">
        <v>309</v>
      </c>
      <c r="I1582" s="4">
        <v>6534786.8342946703</v>
      </c>
      <c r="J1582" s="6">
        <v>43794</v>
      </c>
      <c r="K1582" s="7">
        <v>4.3504431916899998E-4</v>
      </c>
      <c r="L1582" s="7">
        <v>373</v>
      </c>
      <c r="M1582" s="7">
        <v>6895573.7272376204</v>
      </c>
      <c r="N1582" s="9">
        <v>44288</v>
      </c>
      <c r="O1582" s="10">
        <v>3.1376620000000001E-2</v>
      </c>
      <c r="P1582" s="10">
        <v>490</v>
      </c>
      <c r="Q1582" s="10">
        <v>137909192.75</v>
      </c>
      <c r="R1582" s="10">
        <v>72.122812820390479</v>
      </c>
      <c r="S1582" s="18">
        <v>72.122812820390479</v>
      </c>
      <c r="T1582" s="13">
        <v>44681</v>
      </c>
      <c r="U1582" s="14">
        <v>1.11394343071769E-4</v>
      </c>
      <c r="V1582" s="14">
        <v>1157</v>
      </c>
      <c r="W1582" s="14">
        <v>972878.42</v>
      </c>
      <c r="X1582" s="14">
        <v>99.644976600182673</v>
      </c>
      <c r="Y1582" s="19">
        <f t="shared" si="49"/>
        <v>-0.99644976600182678</v>
      </c>
    </row>
    <row r="1583" spans="1:25">
      <c r="A1583">
        <v>3155</v>
      </c>
      <c r="B1583" t="s">
        <v>3101</v>
      </c>
      <c r="C1583" t="s">
        <v>3102</v>
      </c>
      <c r="D1583" t="str">
        <f t="shared" si="48"/>
        <v>Quant QNT</v>
      </c>
      <c r="E1583" s="3" t="s">
        <v>8890</v>
      </c>
      <c r="F1583" s="3" t="s">
        <v>8893</v>
      </c>
      <c r="G1583" s="3" t="s">
        <v>8883</v>
      </c>
      <c r="H1583" s="4">
        <v>136</v>
      </c>
      <c r="I1583" s="4">
        <v>25484330.34884071</v>
      </c>
      <c r="J1583" s="6">
        <v>43334</v>
      </c>
      <c r="K1583" s="7">
        <v>0.21691367030143699</v>
      </c>
      <c r="L1583" s="7">
        <v>2161</v>
      </c>
      <c r="M1583" s="7">
        <v>0</v>
      </c>
      <c r="N1583" s="9">
        <v>44449</v>
      </c>
      <c r="O1583" s="10">
        <v>393.53713680117681</v>
      </c>
      <c r="P1583" s="10">
        <v>65</v>
      </c>
      <c r="Q1583" s="10">
        <v>4751070745.8707647</v>
      </c>
      <c r="R1583" s="10">
        <v>1814.2569634006591</v>
      </c>
      <c r="S1583" s="18">
        <v>1814.2569634006591</v>
      </c>
      <c r="T1583" s="13">
        <v>44687</v>
      </c>
      <c r="U1583" s="14">
        <v>89.984906165771704</v>
      </c>
      <c r="V1583" s="14">
        <v>68</v>
      </c>
      <c r="W1583" s="14">
        <v>1086364196.093946</v>
      </c>
      <c r="X1583" s="14">
        <v>77.134329202777636</v>
      </c>
      <c r="Y1583" s="19">
        <f t="shared" si="49"/>
        <v>-0.77134329202777641</v>
      </c>
    </row>
    <row r="1584" spans="1:25">
      <c r="A1584">
        <v>3156</v>
      </c>
      <c r="B1584" t="s">
        <v>3103</v>
      </c>
      <c r="C1584" t="s">
        <v>3104</v>
      </c>
      <c r="D1584" t="str">
        <f t="shared" si="48"/>
        <v>Airbloc ABL</v>
      </c>
      <c r="E1584" s="3" t="s">
        <v>8887</v>
      </c>
      <c r="F1584" s="3" t="s">
        <v>8883</v>
      </c>
      <c r="G1584" s="3" t="s">
        <v>8883</v>
      </c>
      <c r="H1584" s="4">
        <v>665</v>
      </c>
      <c r="I1584" s="4">
        <v>1352607.5063680529</v>
      </c>
      <c r="J1584" s="6">
        <v>43963</v>
      </c>
      <c r="K1584" s="7">
        <v>2.5099211677399999E-3</v>
      </c>
      <c r="L1584" s="7">
        <v>1081</v>
      </c>
      <c r="M1584" s="7">
        <v>633444.91732857097</v>
      </c>
      <c r="N1584" s="9">
        <v>44288</v>
      </c>
      <c r="O1584" s="10">
        <v>0.16371751053132999</v>
      </c>
      <c r="P1584" s="10">
        <v>836</v>
      </c>
      <c r="Q1584" s="10">
        <v>41318439.103462927</v>
      </c>
      <c r="R1584" s="10">
        <v>65.228148451668545</v>
      </c>
      <c r="S1584" s="18">
        <v>65.228148451668545</v>
      </c>
      <c r="T1584" s="13">
        <v>44687</v>
      </c>
      <c r="U1584" s="14">
        <v>1.05602073281991E-2</v>
      </c>
      <c r="V1584" s="14">
        <v>2534</v>
      </c>
      <c r="W1584" s="14">
        <v>0</v>
      </c>
      <c r="X1584" s="14">
        <v>93.549738635820361</v>
      </c>
      <c r="Y1584" s="19">
        <f t="shared" si="49"/>
        <v>-0.93549738635820356</v>
      </c>
    </row>
    <row r="1585" spans="1:25">
      <c r="A1585">
        <v>3157</v>
      </c>
      <c r="B1585" t="s">
        <v>3105</v>
      </c>
      <c r="C1585" t="s">
        <v>3106</v>
      </c>
      <c r="D1585" t="str">
        <f t="shared" si="48"/>
        <v>Smart Application Chain SAC</v>
      </c>
      <c r="E1585" s="3" t="s">
        <v>1772</v>
      </c>
      <c r="F1585" s="3" t="s">
        <v>8883</v>
      </c>
      <c r="G1585" s="3" t="s">
        <v>8883</v>
      </c>
      <c r="H1585" s="4">
        <v>0</v>
      </c>
      <c r="I1585" s="4">
        <v>0</v>
      </c>
      <c r="J1585" s="6">
        <v>43326</v>
      </c>
      <c r="K1585" s="7">
        <v>4.0913319587707502</v>
      </c>
      <c r="L1585" s="7">
        <v>4713</v>
      </c>
      <c r="M1585" s="7">
        <v>0</v>
      </c>
      <c r="N1585" s="9">
        <v>43344</v>
      </c>
      <c r="O1585" s="10">
        <v>7.2232933044433603</v>
      </c>
      <c r="P1585" s="10">
        <v>2881</v>
      </c>
      <c r="Q1585" s="10">
        <v>0</v>
      </c>
      <c r="R1585" s="10">
        <v>1.765511422009769</v>
      </c>
      <c r="S1585" s="18">
        <v>1.765511422009769</v>
      </c>
      <c r="U1585" s="14"/>
      <c r="V1585" s="14">
        <v>4713</v>
      </c>
      <c r="W1585" s="14"/>
      <c r="X1585" s="14"/>
      <c r="Y1585" s="19">
        <f t="shared" si="49"/>
        <v>0</v>
      </c>
    </row>
    <row r="1586" spans="1:25">
      <c r="A1586">
        <v>3158</v>
      </c>
      <c r="B1586" t="s">
        <v>3107</v>
      </c>
      <c r="C1586" t="s">
        <v>3108</v>
      </c>
      <c r="D1586" t="str">
        <f t="shared" si="48"/>
        <v>ZCore ZCR</v>
      </c>
      <c r="E1586" s="3" t="s">
        <v>8887</v>
      </c>
      <c r="F1586" s="3" t="s">
        <v>8883</v>
      </c>
      <c r="G1586" s="3" t="s">
        <v>8883</v>
      </c>
      <c r="H1586" s="4">
        <v>1104</v>
      </c>
      <c r="I1586" s="4">
        <v>115849.47087751899</v>
      </c>
      <c r="J1586" s="6">
        <v>43326</v>
      </c>
      <c r="K1586" s="7">
        <v>5.8928500000000002E-2</v>
      </c>
      <c r="L1586" s="7">
        <v>2723</v>
      </c>
      <c r="M1586" s="7">
        <v>0</v>
      </c>
      <c r="N1586" s="9">
        <v>43594</v>
      </c>
      <c r="O1586" s="10">
        <v>0.82535373887700003</v>
      </c>
      <c r="P1586" s="10">
        <v>2184</v>
      </c>
      <c r="Q1586" s="10">
        <v>457631.385793928</v>
      </c>
      <c r="R1586" s="10">
        <v>14.006019818542811</v>
      </c>
      <c r="S1586" s="18">
        <v>14.006019818542811</v>
      </c>
      <c r="T1586" s="13">
        <v>44645</v>
      </c>
      <c r="U1586" s="14">
        <v>4.7379230985838466E-3</v>
      </c>
      <c r="V1586" s="14">
        <v>1860</v>
      </c>
      <c r="W1586" s="14">
        <v>60937.440000000002</v>
      </c>
      <c r="X1586" s="14">
        <v>99.425952427981912</v>
      </c>
      <c r="Y1586" s="19">
        <f t="shared" si="49"/>
        <v>-0.99425952427981912</v>
      </c>
    </row>
    <row r="1587" spans="1:25">
      <c r="A1587">
        <v>3159</v>
      </c>
      <c r="B1587" t="s">
        <v>3109</v>
      </c>
      <c r="C1587" t="s">
        <v>3110</v>
      </c>
      <c r="D1587" t="str">
        <f t="shared" si="48"/>
        <v>Apollon XAP</v>
      </c>
      <c r="E1587" s="3" t="s">
        <v>8887</v>
      </c>
      <c r="F1587" s="3" t="s">
        <v>8883</v>
      </c>
      <c r="G1587" s="3" t="s">
        <v>8883</v>
      </c>
      <c r="H1587" s="4">
        <v>1932</v>
      </c>
      <c r="I1587" s="4">
        <v>4718.1418327476204</v>
      </c>
      <c r="J1587" s="6">
        <v>43326</v>
      </c>
      <c r="K1587" s="7">
        <v>2.0251999999999999E-2</v>
      </c>
      <c r="L1587" s="7">
        <v>2872</v>
      </c>
      <c r="M1587" s="7">
        <v>0</v>
      </c>
      <c r="N1587" s="9">
        <v>43327</v>
      </c>
      <c r="O1587" s="10">
        <v>2.6533600000000001E-2</v>
      </c>
      <c r="P1587" s="10">
        <v>2882</v>
      </c>
      <c r="Q1587" s="10">
        <v>0</v>
      </c>
      <c r="R1587" s="10">
        <v>1.310171834880506</v>
      </c>
      <c r="S1587" s="18">
        <v>1.310171834880506</v>
      </c>
      <c r="T1587" s="13">
        <v>43908</v>
      </c>
      <c r="U1587" s="16">
        <v>1.5427199733700001E-5</v>
      </c>
      <c r="V1587" s="14">
        <v>2358</v>
      </c>
      <c r="W1587" s="16">
        <v>2327.59857603002</v>
      </c>
      <c r="X1587" s="16">
        <v>99.941857871778808</v>
      </c>
      <c r="Y1587" s="19">
        <f t="shared" si="49"/>
        <v>-0.99941857871778805</v>
      </c>
    </row>
    <row r="1588" spans="1:25">
      <c r="A1588">
        <v>3161</v>
      </c>
      <c r="B1588" t="s">
        <v>3111</v>
      </c>
      <c r="C1588" t="s">
        <v>3112</v>
      </c>
      <c r="D1588" t="str">
        <f t="shared" si="48"/>
        <v>savedroid SVD</v>
      </c>
      <c r="E1588" s="3" t="s">
        <v>1772</v>
      </c>
      <c r="F1588" s="3" t="s">
        <v>8883</v>
      </c>
      <c r="G1588" s="3" t="s">
        <v>8883</v>
      </c>
      <c r="H1588" s="4">
        <v>1351</v>
      </c>
      <c r="I1588" s="4">
        <v>526804.67118073336</v>
      </c>
      <c r="J1588" s="6">
        <v>43325</v>
      </c>
      <c r="K1588" s="7">
        <v>1.7634780379012201E-3</v>
      </c>
      <c r="L1588" s="7">
        <v>2690</v>
      </c>
      <c r="M1588" s="7">
        <v>0</v>
      </c>
      <c r="N1588" s="9">
        <v>43326</v>
      </c>
      <c r="O1588" s="10">
        <v>1.8901355797424899E-3</v>
      </c>
      <c r="P1588" s="10">
        <v>2883</v>
      </c>
      <c r="Q1588" s="10">
        <v>0</v>
      </c>
      <c r="R1588" s="10">
        <v>1.0718225796517491</v>
      </c>
      <c r="S1588" s="18">
        <v>1.0718225796517491</v>
      </c>
      <c r="T1588" s="13">
        <v>43961</v>
      </c>
      <c r="U1588" s="16">
        <v>3.27272276242E-5</v>
      </c>
      <c r="V1588" s="14">
        <v>1781</v>
      </c>
      <c r="W1588" s="16">
        <v>87981.890172162312</v>
      </c>
      <c r="X1588" s="16">
        <v>98.268524862716006</v>
      </c>
      <c r="Y1588" s="19">
        <f t="shared" si="49"/>
        <v>-0.98268524862716011</v>
      </c>
    </row>
    <row r="1589" spans="1:25">
      <c r="A1589">
        <v>3162</v>
      </c>
      <c r="B1589" t="s">
        <v>3113</v>
      </c>
      <c r="C1589" t="s">
        <v>3114</v>
      </c>
      <c r="D1589" t="str">
        <f t="shared" si="48"/>
        <v>YoloCash YLC</v>
      </c>
      <c r="E1589" s="3" t="s">
        <v>8887</v>
      </c>
      <c r="F1589" s="3" t="s">
        <v>8883</v>
      </c>
      <c r="G1589" s="3" t="s">
        <v>8883</v>
      </c>
      <c r="H1589" s="4">
        <v>1237</v>
      </c>
      <c r="I1589" s="4">
        <v>5540.63042698564</v>
      </c>
      <c r="J1589" s="6">
        <v>43374</v>
      </c>
      <c r="K1589" s="7">
        <v>4.7988099999999998E-4</v>
      </c>
      <c r="L1589" s="7">
        <v>2865</v>
      </c>
      <c r="M1589" s="7">
        <v>0</v>
      </c>
      <c r="N1589" s="9">
        <v>43391</v>
      </c>
      <c r="O1589" s="10">
        <v>9.1321500000000003E-3</v>
      </c>
      <c r="P1589" s="10">
        <v>2403</v>
      </c>
      <c r="Q1589" s="10">
        <v>125817.245375</v>
      </c>
      <c r="R1589" s="10">
        <v>19.030030361693839</v>
      </c>
      <c r="S1589" s="18">
        <v>19.030030361693839</v>
      </c>
      <c r="T1589" s="13">
        <v>44095</v>
      </c>
      <c r="U1589" s="16">
        <v>6.6873721436499998E-5</v>
      </c>
      <c r="V1589" s="14">
        <v>2332</v>
      </c>
      <c r="W1589" s="16">
        <v>3337.3007573198702</v>
      </c>
      <c r="X1589" s="16">
        <v>99.267711092825905</v>
      </c>
      <c r="Y1589" s="19">
        <f t="shared" si="49"/>
        <v>-0.99267711092825905</v>
      </c>
    </row>
    <row r="1590" spans="1:25">
      <c r="A1590">
        <v>3164</v>
      </c>
      <c r="B1590" t="s">
        <v>3115</v>
      </c>
      <c r="C1590" t="s">
        <v>3116</v>
      </c>
      <c r="D1590" t="str">
        <f t="shared" si="48"/>
        <v>PumaPay PMA</v>
      </c>
      <c r="E1590" s="3" t="s">
        <v>3686</v>
      </c>
      <c r="F1590" s="3" t="s">
        <v>8883</v>
      </c>
      <c r="G1590" s="3" t="s">
        <v>8883</v>
      </c>
      <c r="H1590" s="4">
        <v>474</v>
      </c>
      <c r="I1590" s="4">
        <v>3039902.3794257501</v>
      </c>
      <c r="J1590" s="6">
        <v>43355</v>
      </c>
      <c r="K1590" s="7">
        <v>7.5944499999999998E-4</v>
      </c>
      <c r="L1590" s="7">
        <v>234</v>
      </c>
      <c r="M1590" s="7">
        <v>13912620.325200001</v>
      </c>
      <c r="N1590" s="9">
        <v>43360</v>
      </c>
      <c r="O1590" s="10">
        <v>5.9690999999999998E-3</v>
      </c>
      <c r="P1590" s="10">
        <v>1099</v>
      </c>
      <c r="Q1590" s="10">
        <v>18166795.9496</v>
      </c>
      <c r="R1590" s="10">
        <v>7.8598186833806274</v>
      </c>
      <c r="S1590" s="18">
        <v>7.8598186833806274</v>
      </c>
      <c r="T1590" s="13">
        <v>44682</v>
      </c>
      <c r="U1590" s="16">
        <v>3.3493500587811999E-5</v>
      </c>
      <c r="V1590" s="14">
        <v>1131</v>
      </c>
      <c r="W1590" s="16">
        <v>1123362.04</v>
      </c>
      <c r="X1590" s="16">
        <v>99.438885249236691</v>
      </c>
      <c r="Y1590" s="19">
        <f t="shared" si="49"/>
        <v>-0.99438885249236686</v>
      </c>
    </row>
    <row r="1591" spans="1:25">
      <c r="A1591">
        <v>3165</v>
      </c>
      <c r="B1591" t="s">
        <v>3117</v>
      </c>
      <c r="C1591" t="s">
        <v>3118</v>
      </c>
      <c r="D1591" t="str">
        <f t="shared" si="48"/>
        <v>Arion ARION</v>
      </c>
      <c r="E1591" s="3" t="s">
        <v>8887</v>
      </c>
      <c r="F1591" s="3" t="s">
        <v>8883</v>
      </c>
      <c r="G1591" s="3" t="s">
        <v>8883</v>
      </c>
      <c r="H1591" s="4">
        <v>1823</v>
      </c>
      <c r="I1591" s="4">
        <v>14040.475799121299</v>
      </c>
      <c r="J1591" s="6">
        <v>43554</v>
      </c>
      <c r="K1591" s="7">
        <v>2.1567737316099999E-3</v>
      </c>
      <c r="L1591" s="7">
        <v>1910</v>
      </c>
      <c r="M1591" s="7">
        <v>22590.8589218288</v>
      </c>
      <c r="N1591" s="9">
        <v>43628</v>
      </c>
      <c r="O1591" s="10">
        <v>3.7962366858800001E-2</v>
      </c>
      <c r="P1591" s="10">
        <v>2301</v>
      </c>
      <c r="Q1591" s="10">
        <v>257897.04562639401</v>
      </c>
      <c r="R1591" s="10">
        <v>17.601460135765681</v>
      </c>
      <c r="S1591" s="18">
        <v>17.601460135765681</v>
      </c>
      <c r="T1591" s="13">
        <v>43906</v>
      </c>
      <c r="U1591" s="14">
        <v>5.8665782453800003E-4</v>
      </c>
      <c r="V1591" s="14">
        <v>2238</v>
      </c>
      <c r="W1591" s="14">
        <v>8453.3936720218207</v>
      </c>
      <c r="X1591" s="14">
        <v>98.454633172056802</v>
      </c>
      <c r="Y1591" s="19">
        <f t="shared" si="49"/>
        <v>-0.98454633172056805</v>
      </c>
    </row>
    <row r="1592" spans="1:25">
      <c r="A1592">
        <v>3166</v>
      </c>
      <c r="B1592" t="s">
        <v>3119</v>
      </c>
      <c r="C1592" t="s">
        <v>3120</v>
      </c>
      <c r="D1592" t="str">
        <f t="shared" si="48"/>
        <v>Bitcoin Incognito XBI</v>
      </c>
      <c r="E1592" s="3" t="s">
        <v>8884</v>
      </c>
      <c r="F1592" s="3" t="s">
        <v>8883</v>
      </c>
      <c r="G1592" s="3" t="s">
        <v>8883</v>
      </c>
      <c r="H1592" s="4">
        <v>1049</v>
      </c>
      <c r="I1592" s="4">
        <v>185283.67087274999</v>
      </c>
      <c r="J1592" s="6">
        <v>43344</v>
      </c>
      <c r="K1592" s="7">
        <v>4.0706199999999998E-2</v>
      </c>
      <c r="L1592" s="7">
        <v>2799</v>
      </c>
      <c r="M1592" s="7">
        <v>0</v>
      </c>
      <c r="N1592" s="9">
        <v>43406</v>
      </c>
      <c r="O1592" s="10">
        <v>0.71294400000000002</v>
      </c>
      <c r="P1592" s="10">
        <v>1610</v>
      </c>
      <c r="Q1592" s="10">
        <v>4008906.2994400002</v>
      </c>
      <c r="R1592" s="10">
        <v>17.514383558278588</v>
      </c>
      <c r="S1592" s="18">
        <v>17.514383558278588</v>
      </c>
      <c r="T1592" s="13">
        <v>44665</v>
      </c>
      <c r="U1592" s="14">
        <v>4.1125240519067601E-4</v>
      </c>
      <c r="V1592" s="14">
        <v>2119</v>
      </c>
      <c r="W1592" s="14">
        <v>16652.73</v>
      </c>
      <c r="X1592" s="14">
        <v>99.942316310230439</v>
      </c>
      <c r="Y1592" s="19">
        <f t="shared" si="49"/>
        <v>-0.99942316310230439</v>
      </c>
    </row>
    <row r="1593" spans="1:25">
      <c r="A1593">
        <v>3167</v>
      </c>
      <c r="B1593" t="s">
        <v>3121</v>
      </c>
      <c r="C1593" t="s">
        <v>3122</v>
      </c>
      <c r="D1593" t="str">
        <f t="shared" si="48"/>
        <v>SGPay SGP</v>
      </c>
      <c r="E1593" s="3" t="s">
        <v>8887</v>
      </c>
      <c r="F1593" s="3" t="s">
        <v>8883</v>
      </c>
      <c r="G1593" s="3" t="s">
        <v>8883</v>
      </c>
      <c r="H1593" s="4">
        <v>0</v>
      </c>
      <c r="I1593" s="4">
        <v>0</v>
      </c>
      <c r="J1593" s="6">
        <v>43334</v>
      </c>
      <c r="K1593" s="7">
        <v>7.7112808823585496E-2</v>
      </c>
      <c r="L1593" s="7">
        <v>4597</v>
      </c>
      <c r="M1593" s="7">
        <v>0</v>
      </c>
      <c r="N1593" s="9">
        <v>43358</v>
      </c>
      <c r="O1593" s="10">
        <v>0.18940760195255299</v>
      </c>
      <c r="P1593" s="10">
        <v>2225</v>
      </c>
      <c r="Q1593" s="10">
        <v>378815.203905106</v>
      </c>
      <c r="R1593" s="10">
        <v>2.4562404721356921</v>
      </c>
      <c r="S1593" s="18">
        <v>2.4562404721356921</v>
      </c>
      <c r="U1593" s="14"/>
      <c r="V1593" s="14">
        <v>4458</v>
      </c>
      <c r="W1593" s="14"/>
      <c r="X1593" s="14"/>
      <c r="Y1593" s="19">
        <f t="shared" si="49"/>
        <v>0</v>
      </c>
    </row>
    <row r="1594" spans="1:25">
      <c r="A1594">
        <v>3168</v>
      </c>
      <c r="B1594" t="s">
        <v>3123</v>
      </c>
      <c r="C1594" t="s">
        <v>3124</v>
      </c>
      <c r="D1594" t="str">
        <f t="shared" si="48"/>
        <v>FarmaTrust FTT</v>
      </c>
      <c r="E1594" s="3" t="s">
        <v>8895</v>
      </c>
      <c r="F1594" s="3" t="s">
        <v>8883</v>
      </c>
      <c r="G1594" s="3" t="s">
        <v>8883</v>
      </c>
      <c r="H1594" s="4">
        <v>1439</v>
      </c>
      <c r="I1594" s="4">
        <v>204430.84334940001</v>
      </c>
      <c r="J1594" s="6">
        <v>43951</v>
      </c>
      <c r="K1594" s="8">
        <v>3.2024708836100002E-5</v>
      </c>
      <c r="L1594" s="7">
        <v>1936</v>
      </c>
      <c r="M1594" s="7">
        <v>19214.825301659999</v>
      </c>
      <c r="N1594" s="9">
        <v>44073</v>
      </c>
      <c r="O1594" s="10">
        <v>4.7536275656900003E-2</v>
      </c>
      <c r="P1594" s="10">
        <v>954</v>
      </c>
      <c r="Q1594" s="10">
        <v>28521765.394140001</v>
      </c>
      <c r="R1594" s="10">
        <v>1484.3624621284459</v>
      </c>
      <c r="S1594" s="18">
        <v>1484.3624621284459</v>
      </c>
      <c r="T1594" s="13">
        <v>44123</v>
      </c>
      <c r="U1594" s="14">
        <v>4.8251832959999999E-4</v>
      </c>
      <c r="V1594" s="14">
        <v>1488</v>
      </c>
      <c r="W1594" s="14">
        <v>289510.99776</v>
      </c>
      <c r="X1594" s="14">
        <v>98.984947131570323</v>
      </c>
      <c r="Y1594" s="19">
        <f t="shared" si="49"/>
        <v>-0.98984947131570322</v>
      </c>
    </row>
    <row r="1595" spans="1:25">
      <c r="A1595">
        <v>3170</v>
      </c>
      <c r="B1595" t="s">
        <v>3125</v>
      </c>
      <c r="C1595" t="s">
        <v>3126</v>
      </c>
      <c r="D1595" t="str">
        <f t="shared" si="48"/>
        <v>Talao TALAO</v>
      </c>
      <c r="E1595" s="3" t="s">
        <v>8887</v>
      </c>
      <c r="F1595" s="3" t="s">
        <v>8883</v>
      </c>
      <c r="G1595" s="3" t="s">
        <v>8883</v>
      </c>
      <c r="H1595" s="4">
        <v>0</v>
      </c>
      <c r="I1595" s="4">
        <v>0</v>
      </c>
      <c r="J1595" s="6">
        <v>43326</v>
      </c>
      <c r="K1595" s="7">
        <v>0.110936127603054</v>
      </c>
      <c r="L1595" s="7">
        <v>4714</v>
      </c>
      <c r="M1595" s="7">
        <v>0</v>
      </c>
      <c r="N1595" s="9">
        <v>43327</v>
      </c>
      <c r="O1595" s="10">
        <v>0.13486528396606401</v>
      </c>
      <c r="P1595" s="10">
        <v>2884</v>
      </c>
      <c r="Q1595" s="10">
        <v>0</v>
      </c>
      <c r="R1595" s="10">
        <v>1.215702106068026</v>
      </c>
      <c r="S1595" s="18">
        <v>1.215702106068026</v>
      </c>
      <c r="U1595" s="14"/>
      <c r="V1595" s="14">
        <v>4714</v>
      </c>
      <c r="W1595" s="14"/>
      <c r="X1595" s="14"/>
      <c r="Y1595" s="19">
        <f t="shared" si="49"/>
        <v>0</v>
      </c>
    </row>
    <row r="1596" spans="1:25">
      <c r="A1596">
        <v>3171</v>
      </c>
      <c r="B1596" t="s">
        <v>3127</v>
      </c>
      <c r="C1596" t="s">
        <v>3128</v>
      </c>
      <c r="D1596" t="str">
        <f t="shared" si="48"/>
        <v>HeartBout HB</v>
      </c>
      <c r="E1596" s="3" t="s">
        <v>8887</v>
      </c>
      <c r="F1596" s="3" t="s">
        <v>8883</v>
      </c>
      <c r="G1596" s="3" t="s">
        <v>8883</v>
      </c>
      <c r="H1596" s="4">
        <v>1175</v>
      </c>
      <c r="I1596" s="4">
        <v>44601.939945005499</v>
      </c>
      <c r="J1596" s="6">
        <v>43339</v>
      </c>
      <c r="K1596" s="7">
        <v>2.9216499999999999E-2</v>
      </c>
      <c r="L1596" s="7">
        <v>755</v>
      </c>
      <c r="M1596" s="7">
        <v>1717467.7081800001</v>
      </c>
      <c r="N1596" s="9">
        <v>43340</v>
      </c>
      <c r="O1596" s="10">
        <v>9.9213999999999997E-2</v>
      </c>
      <c r="P1596" s="10">
        <v>1711</v>
      </c>
      <c r="Q1596" s="10">
        <v>2796581.5739500001</v>
      </c>
      <c r="R1596" s="10">
        <v>3.395820854654048</v>
      </c>
      <c r="S1596" s="18">
        <v>3.395820854654048</v>
      </c>
      <c r="T1596" s="13">
        <v>44685</v>
      </c>
      <c r="U1596" s="14">
        <v>2.0831686890649599E-4</v>
      </c>
      <c r="V1596" s="14">
        <v>1938</v>
      </c>
      <c r="W1596" s="14">
        <v>42473.5</v>
      </c>
      <c r="X1596" s="14">
        <v>99.790032788813576</v>
      </c>
      <c r="Y1596" s="19">
        <f t="shared" si="49"/>
        <v>-0.99790032788813576</v>
      </c>
    </row>
    <row r="1597" spans="1:25">
      <c r="A1597">
        <v>3172</v>
      </c>
      <c r="B1597" t="s">
        <v>3129</v>
      </c>
      <c r="C1597" t="s">
        <v>3130</v>
      </c>
      <c r="D1597" t="str">
        <f t="shared" si="48"/>
        <v>LogisCoin LGS</v>
      </c>
      <c r="E1597" s="3" t="s">
        <v>8888</v>
      </c>
      <c r="F1597" s="3" t="s">
        <v>8883</v>
      </c>
      <c r="G1597" s="3" t="s">
        <v>8883</v>
      </c>
      <c r="H1597" s="4">
        <v>0</v>
      </c>
      <c r="I1597" s="4">
        <v>0</v>
      </c>
      <c r="J1597" s="6">
        <v>43326</v>
      </c>
      <c r="K1597" s="7">
        <v>5.8919439315795898</v>
      </c>
      <c r="L1597" s="7">
        <v>4586</v>
      </c>
      <c r="M1597" s="7">
        <v>0</v>
      </c>
      <c r="N1597" s="9">
        <v>43350</v>
      </c>
      <c r="O1597" s="10">
        <v>18.506889343261701</v>
      </c>
      <c r="P1597" s="10">
        <v>1605</v>
      </c>
      <c r="Q1597" s="10">
        <v>4036451.893073848</v>
      </c>
      <c r="R1597" s="10">
        <v>3.141049806001825</v>
      </c>
      <c r="S1597" s="18">
        <v>3.141049806001825</v>
      </c>
      <c r="U1597" s="14"/>
      <c r="V1597" s="14">
        <v>4322</v>
      </c>
      <c r="W1597" s="14"/>
      <c r="X1597" s="14"/>
      <c r="Y1597" s="19">
        <f t="shared" si="49"/>
        <v>0</v>
      </c>
    </row>
    <row r="1598" spans="1:25">
      <c r="A1598">
        <v>3173</v>
      </c>
      <c r="B1598" t="s">
        <v>3131</v>
      </c>
      <c r="C1598" t="s">
        <v>3132</v>
      </c>
      <c r="D1598" t="str">
        <f t="shared" si="48"/>
        <v>Trendercoin TDC</v>
      </c>
      <c r="E1598" s="3" t="s">
        <v>8887</v>
      </c>
      <c r="F1598" s="3" t="s">
        <v>8883</v>
      </c>
      <c r="G1598" s="3" t="s">
        <v>8883</v>
      </c>
      <c r="H1598" s="4">
        <v>0</v>
      </c>
      <c r="I1598" s="4">
        <v>0</v>
      </c>
      <c r="J1598" s="6">
        <v>43326</v>
      </c>
      <c r="K1598" s="8">
        <v>3.8830417906865498E-5</v>
      </c>
      <c r="L1598" s="7">
        <v>4715</v>
      </c>
      <c r="M1598" s="7">
        <v>0</v>
      </c>
      <c r="N1598" s="9">
        <v>43346</v>
      </c>
      <c r="O1598" s="10">
        <v>2.2590295702684701E-4</v>
      </c>
      <c r="P1598" s="10">
        <v>2885</v>
      </c>
      <c r="Q1598" s="10">
        <v>0</v>
      </c>
      <c r="R1598" s="10">
        <v>5.8176802930288769</v>
      </c>
      <c r="S1598" s="18">
        <v>5.8176802930288769</v>
      </c>
      <c r="U1598" s="14"/>
      <c r="V1598" s="14">
        <v>4715</v>
      </c>
      <c r="W1598" s="14"/>
      <c r="X1598" s="14"/>
      <c r="Y1598" s="19">
        <f t="shared" si="49"/>
        <v>0</v>
      </c>
    </row>
    <row r="1599" spans="1:25">
      <c r="A1599">
        <v>3174</v>
      </c>
      <c r="B1599" t="s">
        <v>3133</v>
      </c>
      <c r="C1599" t="s">
        <v>3134</v>
      </c>
      <c r="D1599" t="str">
        <f t="shared" si="48"/>
        <v>Fintab FNTB</v>
      </c>
      <c r="E1599" s="3" t="s">
        <v>8887</v>
      </c>
      <c r="F1599" s="3" t="s">
        <v>8883</v>
      </c>
      <c r="G1599" s="3" t="s">
        <v>8883</v>
      </c>
      <c r="H1599" s="4">
        <v>1876</v>
      </c>
      <c r="I1599" s="4">
        <v>8391.916797972699</v>
      </c>
      <c r="J1599" s="6">
        <v>43328</v>
      </c>
      <c r="K1599" s="7">
        <v>4.0502231568098103E-2</v>
      </c>
      <c r="L1599" s="7">
        <v>1576</v>
      </c>
      <c r="M1599" s="7">
        <v>112571.3758913615</v>
      </c>
      <c r="N1599" s="9">
        <v>43331</v>
      </c>
      <c r="O1599" s="10">
        <v>5.4111998528242097E-2</v>
      </c>
      <c r="P1599" s="10">
        <v>2380</v>
      </c>
      <c r="Q1599" s="10">
        <v>150398.1852534152</v>
      </c>
      <c r="R1599" s="10">
        <v>1.3360251135116179</v>
      </c>
      <c r="S1599" s="18">
        <v>1.3360251135116179</v>
      </c>
      <c r="T1599" s="13">
        <v>44029</v>
      </c>
      <c r="U1599" s="14">
        <v>5.8102146006700005E-4</v>
      </c>
      <c r="V1599" s="14">
        <v>2389</v>
      </c>
      <c r="W1599" s="14">
        <v>1614.883492831239</v>
      </c>
      <c r="X1599" s="14">
        <v>98.926261317508434</v>
      </c>
      <c r="Y1599" s="19">
        <f t="shared" si="49"/>
        <v>-0.98926261317508435</v>
      </c>
    </row>
    <row r="1600" spans="1:25">
      <c r="A1600">
        <v>3175</v>
      </c>
      <c r="B1600" t="s">
        <v>3135</v>
      </c>
      <c r="C1600" t="s">
        <v>3135</v>
      </c>
      <c r="D1600" t="str">
        <f t="shared" si="48"/>
        <v>TTC TTC</v>
      </c>
      <c r="E1600" s="3" t="s">
        <v>8887</v>
      </c>
      <c r="F1600" s="3" t="s">
        <v>8883</v>
      </c>
      <c r="G1600" s="3" t="s">
        <v>8883</v>
      </c>
      <c r="H1600" s="4">
        <v>275</v>
      </c>
      <c r="I1600" s="4">
        <v>8032220.5952725299</v>
      </c>
      <c r="J1600" s="6">
        <v>43489</v>
      </c>
      <c r="K1600" s="7">
        <v>9.60493457294E-3</v>
      </c>
      <c r="L1600" s="7">
        <v>586</v>
      </c>
      <c r="M1600" s="7">
        <v>2972080.3845584998</v>
      </c>
      <c r="N1600" s="9">
        <v>44288</v>
      </c>
      <c r="O1600" s="10">
        <v>0.89550779000000003</v>
      </c>
      <c r="P1600" s="10">
        <v>293</v>
      </c>
      <c r="Q1600" s="10">
        <v>368265141.31</v>
      </c>
      <c r="R1600" s="10">
        <v>93.234137432119084</v>
      </c>
      <c r="S1600" s="18">
        <v>93.234137432119084</v>
      </c>
      <c r="T1600" s="13">
        <v>44369</v>
      </c>
      <c r="U1600" s="14">
        <v>2.4868100000000001E-2</v>
      </c>
      <c r="V1600" s="14">
        <v>552</v>
      </c>
      <c r="W1600" s="14">
        <v>14075402.029999999</v>
      </c>
      <c r="X1600" s="14">
        <v>97.22301689860231</v>
      </c>
      <c r="Y1600" s="19">
        <f t="shared" si="49"/>
        <v>-0.9722301689860231</v>
      </c>
    </row>
    <row r="1601" spans="1:25">
      <c r="A1601">
        <v>3176</v>
      </c>
      <c r="B1601" t="s">
        <v>3136</v>
      </c>
      <c r="C1601" t="s">
        <v>3137</v>
      </c>
      <c r="D1601" t="str">
        <f t="shared" si="48"/>
        <v>Alttex ALTX</v>
      </c>
      <c r="E1601" s="3" t="s">
        <v>8887</v>
      </c>
      <c r="F1601" s="3" t="s">
        <v>8883</v>
      </c>
      <c r="G1601" s="3" t="s">
        <v>8883</v>
      </c>
      <c r="H1601" s="4">
        <v>0</v>
      </c>
      <c r="I1601" s="4">
        <v>0</v>
      </c>
      <c r="J1601" s="6">
        <v>43328</v>
      </c>
      <c r="K1601" s="7">
        <v>4.5978371053934097E-3</v>
      </c>
      <c r="L1601" s="7">
        <v>4716</v>
      </c>
      <c r="M1601" s="7">
        <v>0</v>
      </c>
      <c r="N1601" s="9">
        <v>43331</v>
      </c>
      <c r="O1601" s="10">
        <v>6.9157453253865199E-3</v>
      </c>
      <c r="P1601" s="10">
        <v>2886</v>
      </c>
      <c r="Q1601" s="10">
        <v>0</v>
      </c>
      <c r="R1601" s="10">
        <v>1.5041301305072621</v>
      </c>
      <c r="S1601" s="18">
        <v>1.5041301305072621</v>
      </c>
      <c r="U1601" s="14"/>
      <c r="V1601" s="14">
        <v>4716</v>
      </c>
      <c r="W1601" s="14"/>
      <c r="X1601" s="14"/>
      <c r="Y1601" s="19">
        <f t="shared" si="49"/>
        <v>0</v>
      </c>
    </row>
    <row r="1602" spans="1:25">
      <c r="A1602">
        <v>3177</v>
      </c>
      <c r="B1602" t="s">
        <v>3138</v>
      </c>
      <c r="C1602" t="s">
        <v>3139</v>
      </c>
      <c r="D1602" t="str">
        <f t="shared" ref="D1602:D1665" si="50">_xlfn.TEXTJOIN(" ",TRUE,B1602,C1602)</f>
        <v>Seal Network SEAL</v>
      </c>
      <c r="E1602" s="3" t="s">
        <v>8888</v>
      </c>
      <c r="F1602" s="3" t="s">
        <v>8883</v>
      </c>
      <c r="G1602" s="3" t="s">
        <v>8883</v>
      </c>
      <c r="H1602" s="4">
        <v>1426</v>
      </c>
      <c r="I1602" s="4">
        <v>239587.1477924365</v>
      </c>
      <c r="J1602" s="6">
        <v>43328</v>
      </c>
      <c r="K1602" s="7">
        <v>4.6007111668586696E-3</v>
      </c>
      <c r="L1602" s="7">
        <v>2755</v>
      </c>
      <c r="M1602" s="7">
        <v>0</v>
      </c>
      <c r="N1602" s="9">
        <v>43329</v>
      </c>
      <c r="O1602" s="10">
        <v>5.2901897579431499E-3</v>
      </c>
      <c r="P1602" s="10">
        <v>2887</v>
      </c>
      <c r="Q1602" s="10">
        <v>0</v>
      </c>
      <c r="R1602" s="10">
        <v>1.149863481118127</v>
      </c>
      <c r="S1602" s="18">
        <v>1.149863481118127</v>
      </c>
      <c r="T1602" s="13">
        <v>44023</v>
      </c>
      <c r="U1602" s="16">
        <v>7.2146512795299994E-5</v>
      </c>
      <c r="V1602" s="14">
        <v>1966</v>
      </c>
      <c r="W1602" s="16">
        <v>37163.439987080812</v>
      </c>
      <c r="X1602" s="16">
        <v>98.636220701025465</v>
      </c>
      <c r="Y1602" s="19">
        <f t="shared" si="49"/>
        <v>-0.98636220701025468</v>
      </c>
    </row>
    <row r="1603" spans="1:25">
      <c r="A1603">
        <v>3178</v>
      </c>
      <c r="B1603" t="s">
        <v>3140</v>
      </c>
      <c r="C1603" t="s">
        <v>3141</v>
      </c>
      <c r="D1603" t="str">
        <f t="shared" si="50"/>
        <v>Linkey LKY</v>
      </c>
      <c r="E1603" s="3" t="s">
        <v>3686</v>
      </c>
      <c r="F1603" s="3" t="s">
        <v>8883</v>
      </c>
      <c r="G1603" s="3" t="s">
        <v>8883</v>
      </c>
      <c r="H1603" s="4">
        <v>1330</v>
      </c>
      <c r="I1603" s="4">
        <v>723937.98389500007</v>
      </c>
      <c r="J1603" s="6">
        <v>43423</v>
      </c>
      <c r="K1603" s="7">
        <v>0.52921680400799997</v>
      </c>
      <c r="L1603" s="7">
        <v>144</v>
      </c>
      <c r="M1603" s="7">
        <v>26460840.200399999</v>
      </c>
      <c r="N1603" s="9">
        <v>43462</v>
      </c>
      <c r="O1603" s="10">
        <v>0.87670936892600004</v>
      </c>
      <c r="P1603" s="10">
        <v>821</v>
      </c>
      <c r="Q1603" s="10">
        <v>43835468.4463</v>
      </c>
      <c r="R1603" s="10">
        <v>1.656616649899022</v>
      </c>
      <c r="S1603" s="18">
        <v>1.656616649899022</v>
      </c>
      <c r="T1603" s="13">
        <v>43903</v>
      </c>
      <c r="U1603" s="14">
        <v>1.4478759677900001E-2</v>
      </c>
      <c r="V1603" s="14">
        <v>1228</v>
      </c>
      <c r="W1603" s="14">
        <v>723937.98389500007</v>
      </c>
      <c r="X1603" s="14">
        <v>98.34851089869872</v>
      </c>
      <c r="Y1603" s="19">
        <f t="shared" ref="Y1603:Y1666" si="51">X1603/-100</f>
        <v>-0.98348510898698716</v>
      </c>
    </row>
    <row r="1604" spans="1:25">
      <c r="A1604">
        <v>3179</v>
      </c>
      <c r="B1604" t="s">
        <v>3142</v>
      </c>
      <c r="C1604" t="s">
        <v>3143</v>
      </c>
      <c r="D1604" t="str">
        <f t="shared" si="50"/>
        <v>Arbidex ABX</v>
      </c>
      <c r="E1604" s="3" t="s">
        <v>3686</v>
      </c>
      <c r="F1604" s="3" t="s">
        <v>8883</v>
      </c>
      <c r="G1604" s="3" t="s">
        <v>8883</v>
      </c>
      <c r="H1604" s="4">
        <v>1150</v>
      </c>
      <c r="I1604" s="4">
        <v>66628.6736680678</v>
      </c>
      <c r="J1604" s="6">
        <v>43343</v>
      </c>
      <c r="K1604" s="7">
        <v>1.7365700000000001E-2</v>
      </c>
      <c r="L1604" s="7">
        <v>2553</v>
      </c>
      <c r="M1604" s="7">
        <v>0</v>
      </c>
      <c r="N1604" s="9">
        <v>43405</v>
      </c>
      <c r="O1604" s="10">
        <v>0.15632799999999999</v>
      </c>
      <c r="P1604" s="10">
        <v>1720</v>
      </c>
      <c r="Q1604" s="10">
        <v>2705027.8078299998</v>
      </c>
      <c r="R1604" s="10">
        <v>9.0021133613963151</v>
      </c>
      <c r="S1604" s="18">
        <v>9.0021133613963151</v>
      </c>
      <c r="T1604" s="13">
        <v>44158</v>
      </c>
      <c r="U1604" s="14">
        <v>1.11757E-3</v>
      </c>
      <c r="V1604" s="14">
        <v>1242</v>
      </c>
      <c r="W1604" s="14">
        <v>696671.58842205</v>
      </c>
      <c r="X1604" s="14">
        <v>99.285112072053622</v>
      </c>
      <c r="Y1604" s="19">
        <f t="shared" si="51"/>
        <v>-0.99285112072053616</v>
      </c>
    </row>
    <row r="1605" spans="1:25">
      <c r="A1605">
        <v>3180</v>
      </c>
      <c r="B1605" t="s">
        <v>3144</v>
      </c>
      <c r="C1605" t="s">
        <v>3145</v>
      </c>
      <c r="D1605" t="str">
        <f t="shared" si="50"/>
        <v>Compound Coin COMP</v>
      </c>
      <c r="E1605" s="3" t="s">
        <v>3686</v>
      </c>
      <c r="F1605" s="3" t="s">
        <v>8883</v>
      </c>
      <c r="G1605" s="3" t="s">
        <v>8883</v>
      </c>
      <c r="H1605" s="4">
        <v>0</v>
      </c>
      <c r="I1605" s="4">
        <v>0</v>
      </c>
      <c r="J1605" s="6">
        <v>44227</v>
      </c>
      <c r="K1605" s="8">
        <v>3.8337279999999998E-8</v>
      </c>
      <c r="L1605" s="7">
        <v>2103</v>
      </c>
      <c r="M1605" s="7">
        <v>2059.92791134666</v>
      </c>
      <c r="N1605" s="9">
        <v>44229</v>
      </c>
      <c r="O1605" s="10">
        <v>3.3080387276699999E-3</v>
      </c>
      <c r="P1605" s="10">
        <v>435</v>
      </c>
      <c r="Q1605" s="10">
        <v>177746603.48733991</v>
      </c>
      <c r="R1605" s="10">
        <v>86287.778571406219</v>
      </c>
      <c r="S1605" s="18">
        <v>86287.778571406219</v>
      </c>
      <c r="T1605" s="13">
        <v>44481</v>
      </c>
      <c r="U1605" s="16">
        <v>4.0725757570689999E-8</v>
      </c>
      <c r="V1605" s="14">
        <v>2364</v>
      </c>
      <c r="W1605" s="16">
        <v>2188.264914219315</v>
      </c>
      <c r="X1605" s="16">
        <v>99.998768885103132</v>
      </c>
      <c r="Y1605" s="19">
        <f t="shared" si="51"/>
        <v>-0.99998768885103129</v>
      </c>
    </row>
    <row r="1606" spans="1:25">
      <c r="A1606">
        <v>3181</v>
      </c>
      <c r="B1606" t="s">
        <v>3146</v>
      </c>
      <c r="C1606" t="s">
        <v>3147</v>
      </c>
      <c r="D1606" t="str">
        <f t="shared" si="50"/>
        <v>ShowHand HAND</v>
      </c>
      <c r="E1606" s="3" t="s">
        <v>8891</v>
      </c>
      <c r="F1606" s="3" t="s">
        <v>8883</v>
      </c>
      <c r="G1606" s="3" t="s">
        <v>8883</v>
      </c>
      <c r="H1606" s="4">
        <v>1228</v>
      </c>
      <c r="I1606" s="4">
        <v>8247.1699625666006</v>
      </c>
      <c r="J1606" s="6">
        <v>43329</v>
      </c>
      <c r="K1606" s="7">
        <v>1.3319000000000001E-5</v>
      </c>
      <c r="L1606" s="7">
        <v>2834</v>
      </c>
      <c r="M1606" s="7">
        <v>0</v>
      </c>
      <c r="N1606" s="9">
        <v>43334</v>
      </c>
      <c r="O1606" s="12">
        <v>7.2871099999999994E-5</v>
      </c>
      <c r="P1606" s="10">
        <v>2888</v>
      </c>
      <c r="Q1606" s="10">
        <v>0</v>
      </c>
      <c r="R1606" s="10">
        <v>5.4712140551092414</v>
      </c>
      <c r="S1606" s="18">
        <v>5.4712140551092414</v>
      </c>
      <c r="T1606" s="13">
        <v>43903</v>
      </c>
      <c r="U1606" s="16">
        <v>5.7109777471000001E-8</v>
      </c>
      <c r="V1606" s="14">
        <v>2242</v>
      </c>
      <c r="W1606" s="16">
        <v>8247.1699625666006</v>
      </c>
      <c r="X1606" s="16">
        <v>99.921629044338573</v>
      </c>
      <c r="Y1606" s="19">
        <f t="shared" si="51"/>
        <v>-0.99921629044338578</v>
      </c>
    </row>
    <row r="1607" spans="1:25">
      <c r="A1607">
        <v>3182</v>
      </c>
      <c r="B1607" t="s">
        <v>3148</v>
      </c>
      <c r="C1607" t="s">
        <v>3149</v>
      </c>
      <c r="D1607" t="str">
        <f t="shared" si="50"/>
        <v>HitChain HIT</v>
      </c>
      <c r="E1607" s="3" t="s">
        <v>8887</v>
      </c>
      <c r="F1607" s="3" t="s">
        <v>8883</v>
      </c>
      <c r="G1607" s="3" t="s">
        <v>8883</v>
      </c>
      <c r="H1607" s="4">
        <v>2405</v>
      </c>
      <c r="I1607" s="4">
        <v>0</v>
      </c>
      <c r="J1607" s="6">
        <v>44189</v>
      </c>
      <c r="K1607" s="7">
        <v>2.5579999999999999E-5</v>
      </c>
      <c r="L1607" s="7">
        <v>735</v>
      </c>
      <c r="M1607" s="7">
        <v>1797781.3936127999</v>
      </c>
      <c r="N1607" s="9">
        <v>44291</v>
      </c>
      <c r="O1607" s="10">
        <v>1.0394200000000001E-3</v>
      </c>
      <c r="P1607" s="10">
        <v>748</v>
      </c>
      <c r="Q1607" s="10">
        <v>55785987.890000001</v>
      </c>
      <c r="R1607" s="10">
        <v>40.634089132134477</v>
      </c>
      <c r="S1607" s="18">
        <v>40.634089132134477</v>
      </c>
      <c r="T1607" s="13">
        <v>44687</v>
      </c>
      <c r="U1607" s="16">
        <v>1.7001716730747999E-5</v>
      </c>
      <c r="V1607" s="14">
        <v>1132</v>
      </c>
      <c r="W1607" s="16">
        <v>1121754.6499999999</v>
      </c>
      <c r="X1607" s="16">
        <v>98.364307331901628</v>
      </c>
      <c r="Y1607" s="19">
        <f t="shared" si="51"/>
        <v>-0.98364307331901624</v>
      </c>
    </row>
    <row r="1608" spans="1:25">
      <c r="A1608">
        <v>3183</v>
      </c>
      <c r="B1608" t="s">
        <v>3150</v>
      </c>
      <c r="C1608" t="s">
        <v>3151</v>
      </c>
      <c r="D1608" t="str">
        <f t="shared" si="50"/>
        <v>SecureCloudCoin SC2</v>
      </c>
      <c r="E1608" s="3" t="s">
        <v>8884</v>
      </c>
      <c r="F1608" s="3" t="s">
        <v>8883</v>
      </c>
      <c r="G1608" s="3" t="s">
        <v>8883</v>
      </c>
      <c r="H1608" s="4">
        <v>0</v>
      </c>
      <c r="I1608" s="4">
        <v>0</v>
      </c>
      <c r="J1608" s="6">
        <v>43329</v>
      </c>
      <c r="K1608" s="7">
        <v>1.8804719671607E-2</v>
      </c>
      <c r="L1608" s="7">
        <v>4717</v>
      </c>
      <c r="M1608" s="7">
        <v>0</v>
      </c>
      <c r="N1608" s="9">
        <v>43340</v>
      </c>
      <c r="O1608" s="10">
        <v>3.5355243831872898E-2</v>
      </c>
      <c r="P1608" s="10">
        <v>2889</v>
      </c>
      <c r="Q1608" s="10">
        <v>0</v>
      </c>
      <c r="R1608" s="10">
        <v>1.8801260773514921</v>
      </c>
      <c r="S1608" s="18">
        <v>1.8801260773514921</v>
      </c>
      <c r="U1608" s="14"/>
      <c r="V1608" s="14">
        <v>4717</v>
      </c>
      <c r="W1608" s="14"/>
      <c r="X1608" s="14"/>
      <c r="Y1608" s="19">
        <f t="shared" si="51"/>
        <v>0</v>
      </c>
    </row>
    <row r="1609" spans="1:25">
      <c r="A1609">
        <v>3184</v>
      </c>
      <c r="B1609" t="s">
        <v>3152</v>
      </c>
      <c r="C1609" t="s">
        <v>3153</v>
      </c>
      <c r="D1609" t="str">
        <f t="shared" si="50"/>
        <v>Gold Poker GPKR</v>
      </c>
      <c r="E1609" s="3" t="s">
        <v>8889</v>
      </c>
      <c r="F1609" s="3" t="s">
        <v>8883</v>
      </c>
      <c r="G1609" s="3" t="s">
        <v>8883</v>
      </c>
      <c r="H1609" s="4">
        <v>1917</v>
      </c>
      <c r="I1609" s="4">
        <v>5541.26973159524</v>
      </c>
      <c r="J1609" s="6">
        <v>43358</v>
      </c>
      <c r="K1609" s="7">
        <v>0.26311600000000002</v>
      </c>
      <c r="L1609" s="7">
        <v>1210</v>
      </c>
      <c r="M1609" s="7">
        <v>413408.68622799998</v>
      </c>
      <c r="N1609" s="9">
        <v>43370</v>
      </c>
      <c r="O1609" s="10">
        <v>3.33968</v>
      </c>
      <c r="P1609" s="10">
        <v>1916</v>
      </c>
      <c r="Q1609" s="10">
        <v>1439458.14652</v>
      </c>
      <c r="R1609" s="10">
        <v>12.692804694507361</v>
      </c>
      <c r="S1609" s="18">
        <v>12.692804694507361</v>
      </c>
      <c r="T1609" s="13">
        <v>44261</v>
      </c>
      <c r="U1609" s="14">
        <v>2.3792999999999999E-4</v>
      </c>
      <c r="V1609" s="14">
        <v>2352</v>
      </c>
      <c r="W1609" s="14">
        <v>2573.64</v>
      </c>
      <c r="X1609" s="14">
        <v>99.992875664734342</v>
      </c>
      <c r="Y1609" s="19">
        <f t="shared" si="51"/>
        <v>-0.99992875664734338</v>
      </c>
    </row>
    <row r="1610" spans="1:25">
      <c r="A1610">
        <v>3185</v>
      </c>
      <c r="B1610" t="s">
        <v>3154</v>
      </c>
      <c r="C1610" t="s">
        <v>3154</v>
      </c>
      <c r="D1610" t="str">
        <f t="shared" si="50"/>
        <v>TWIST TWIST</v>
      </c>
      <c r="E1610" s="3" t="s">
        <v>8887</v>
      </c>
      <c r="F1610" s="3" t="s">
        <v>8883</v>
      </c>
      <c r="G1610" s="3" t="s">
        <v>8883</v>
      </c>
      <c r="H1610" s="4">
        <v>0</v>
      </c>
      <c r="I1610" s="4">
        <v>0</v>
      </c>
      <c r="J1610" s="6">
        <v>43333</v>
      </c>
      <c r="K1610" s="7">
        <v>3.0481810681521901E-3</v>
      </c>
      <c r="L1610" s="7">
        <v>4718</v>
      </c>
      <c r="M1610" s="7">
        <v>0</v>
      </c>
      <c r="N1610" s="9">
        <v>43335</v>
      </c>
      <c r="O1610" s="10">
        <v>3.9216405712068098E-3</v>
      </c>
      <c r="P1610" s="10">
        <v>2890</v>
      </c>
      <c r="Q1610" s="10">
        <v>0</v>
      </c>
      <c r="R1610" s="10">
        <v>1.286551055703562</v>
      </c>
      <c r="S1610" s="18">
        <v>1.286551055703562</v>
      </c>
      <c r="U1610" s="14"/>
      <c r="V1610" s="14">
        <v>4718</v>
      </c>
      <c r="W1610" s="14"/>
      <c r="X1610" s="14"/>
      <c r="Y1610" s="19">
        <f t="shared" si="51"/>
        <v>0</v>
      </c>
    </row>
    <row r="1611" spans="1:25">
      <c r="A1611">
        <v>3186</v>
      </c>
      <c r="B1611" t="s">
        <v>3155</v>
      </c>
      <c r="C1611" t="s">
        <v>3156</v>
      </c>
      <c r="D1611" t="str">
        <f t="shared" si="50"/>
        <v>Zen Protocol ZP</v>
      </c>
      <c r="E1611" s="3" t="s">
        <v>1772</v>
      </c>
      <c r="F1611" s="3" t="s">
        <v>8883</v>
      </c>
      <c r="G1611" s="3" t="s">
        <v>8883</v>
      </c>
      <c r="H1611" s="4">
        <v>1430</v>
      </c>
      <c r="I1611" s="4">
        <v>232029.92889804411</v>
      </c>
      <c r="J1611" s="6">
        <v>43332</v>
      </c>
      <c r="K1611" s="7">
        <v>0.76358646154403698</v>
      </c>
      <c r="L1611" s="7">
        <v>2695</v>
      </c>
      <c r="M1611" s="7">
        <v>0</v>
      </c>
      <c r="N1611" s="9">
        <v>43347</v>
      </c>
      <c r="O1611" s="10">
        <v>1.13211989402771</v>
      </c>
      <c r="P1611" s="10">
        <v>2891</v>
      </c>
      <c r="Q1611" s="10">
        <v>0</v>
      </c>
      <c r="R1611" s="10">
        <v>1.4826348436540731</v>
      </c>
      <c r="S1611" s="18">
        <v>1.4826348436540731</v>
      </c>
      <c r="T1611" s="13">
        <v>43907</v>
      </c>
      <c r="U1611" s="14">
        <v>3.7556905751400002E-3</v>
      </c>
      <c r="V1611" s="14">
        <v>1788</v>
      </c>
      <c r="W1611" s="14">
        <v>85015.501919627859</v>
      </c>
      <c r="X1611" s="14">
        <v>99.668260349901772</v>
      </c>
      <c r="Y1611" s="19">
        <f t="shared" si="51"/>
        <v>-0.99668260349901772</v>
      </c>
    </row>
    <row r="1612" spans="1:25">
      <c r="A1612">
        <v>3187</v>
      </c>
      <c r="B1612" t="s">
        <v>3157</v>
      </c>
      <c r="C1612" t="s">
        <v>3158</v>
      </c>
      <c r="D1612" t="str">
        <f t="shared" si="50"/>
        <v>Mozo Token MOZO</v>
      </c>
      <c r="E1612" s="3" t="s">
        <v>8888</v>
      </c>
      <c r="F1612" s="3" t="s">
        <v>8883</v>
      </c>
      <c r="G1612" s="3" t="s">
        <v>8883</v>
      </c>
      <c r="H1612" s="4">
        <v>0</v>
      </c>
      <c r="I1612" s="4">
        <v>0</v>
      </c>
      <c r="J1612" s="6">
        <v>43332</v>
      </c>
      <c r="K1612" s="7">
        <v>9.0241432189941406E-3</v>
      </c>
      <c r="L1612" s="7">
        <v>4719</v>
      </c>
      <c r="M1612" s="7">
        <v>0</v>
      </c>
      <c r="N1612" s="9">
        <v>43337</v>
      </c>
      <c r="O1612" s="10">
        <v>2.1870909258723301E-2</v>
      </c>
      <c r="P1612" s="10">
        <v>2892</v>
      </c>
      <c r="Q1612" s="10">
        <v>0</v>
      </c>
      <c r="R1612" s="10">
        <v>2.4235995293923431</v>
      </c>
      <c r="S1612" s="18">
        <v>2.4235995293923431</v>
      </c>
      <c r="U1612" s="14"/>
      <c r="V1612" s="14">
        <v>4719</v>
      </c>
      <c r="W1612" s="14"/>
      <c r="X1612" s="14"/>
      <c r="Y1612" s="19">
        <f t="shared" si="51"/>
        <v>0</v>
      </c>
    </row>
    <row r="1613" spans="1:25">
      <c r="A1613">
        <v>3188</v>
      </c>
      <c r="B1613" t="s">
        <v>3159</v>
      </c>
      <c r="C1613" t="s">
        <v>3160</v>
      </c>
      <c r="D1613" t="str">
        <f t="shared" si="50"/>
        <v>SuperEdge ECT</v>
      </c>
      <c r="E1613" s="3" t="s">
        <v>1772</v>
      </c>
      <c r="F1613" s="3" t="s">
        <v>8883</v>
      </c>
      <c r="G1613" s="3" t="s">
        <v>8883</v>
      </c>
      <c r="H1613" s="4">
        <v>2423</v>
      </c>
      <c r="I1613" s="4">
        <v>0</v>
      </c>
      <c r="J1613" s="6">
        <v>43489</v>
      </c>
      <c r="K1613" s="8">
        <v>1.76503979626E-5</v>
      </c>
      <c r="L1613" s="7">
        <v>3026</v>
      </c>
      <c r="M1613" s="7">
        <v>0</v>
      </c>
      <c r="N1613" s="9">
        <v>43566</v>
      </c>
      <c r="O1613" s="10">
        <v>8.6651350767700001E-4</v>
      </c>
      <c r="P1613" s="10">
        <v>2893</v>
      </c>
      <c r="Q1613" s="10">
        <v>0</v>
      </c>
      <c r="R1613" s="10">
        <v>49.093142801260548</v>
      </c>
      <c r="S1613" s="18">
        <v>49.093142801260548</v>
      </c>
      <c r="T1613" s="13">
        <v>44222</v>
      </c>
      <c r="U1613" s="16">
        <v>1.0511450189999999E-5</v>
      </c>
      <c r="V1613" s="14">
        <v>2712</v>
      </c>
      <c r="W1613" s="16">
        <v>0</v>
      </c>
      <c r="X1613" s="16">
        <v>98.786925985934175</v>
      </c>
      <c r="Y1613" s="19">
        <f t="shared" si="51"/>
        <v>-0.98786925985934171</v>
      </c>
    </row>
    <row r="1614" spans="1:25">
      <c r="A1614">
        <v>3189</v>
      </c>
      <c r="B1614" t="s">
        <v>3161</v>
      </c>
      <c r="C1614" t="s">
        <v>3162</v>
      </c>
      <c r="D1614" t="str">
        <f t="shared" si="50"/>
        <v>Mainstream For The Underground MFTU</v>
      </c>
      <c r="E1614" s="3" t="s">
        <v>8893</v>
      </c>
      <c r="F1614" s="3" t="s">
        <v>8892</v>
      </c>
      <c r="G1614" s="3" t="s">
        <v>8883</v>
      </c>
      <c r="H1614" s="4">
        <v>1936</v>
      </c>
      <c r="I1614" s="4">
        <v>4571.9432452064793</v>
      </c>
      <c r="J1614" s="6">
        <v>43894</v>
      </c>
      <c r="K1614" s="8">
        <v>2.8062493881500001E-6</v>
      </c>
      <c r="L1614" s="7">
        <v>2089</v>
      </c>
      <c r="M1614" s="7">
        <v>3017.1098856190142</v>
      </c>
      <c r="N1614" s="9">
        <v>44110</v>
      </c>
      <c r="O1614" s="10">
        <v>1.63673120922E-3</v>
      </c>
      <c r="P1614" s="10">
        <v>1852</v>
      </c>
      <c r="Q1614" s="10">
        <v>1759714.561468215</v>
      </c>
      <c r="R1614" s="10">
        <v>583.24510149791195</v>
      </c>
      <c r="S1614" s="18">
        <v>583.24510149791195</v>
      </c>
      <c r="T1614" s="13">
        <v>44687</v>
      </c>
      <c r="U1614" s="16">
        <v>9.9998222882739996E-8</v>
      </c>
      <c r="V1614" s="14">
        <v>2490</v>
      </c>
      <c r="W1614" s="16">
        <v>107.51205080983399</v>
      </c>
      <c r="X1614" s="16">
        <v>99.993890369883616</v>
      </c>
      <c r="Y1614" s="19">
        <f t="shared" si="51"/>
        <v>-0.9999389036988362</v>
      </c>
    </row>
    <row r="1615" spans="1:25">
      <c r="A1615">
        <v>3190</v>
      </c>
      <c r="B1615" t="s">
        <v>3163</v>
      </c>
      <c r="C1615" t="s">
        <v>3164</v>
      </c>
      <c r="D1615" t="str">
        <f t="shared" si="50"/>
        <v>Defense DFS</v>
      </c>
      <c r="E1615" s="3" t="s">
        <v>8887</v>
      </c>
      <c r="F1615" s="3" t="s">
        <v>8883</v>
      </c>
      <c r="G1615" s="3" t="s">
        <v>8883</v>
      </c>
      <c r="H1615" s="4">
        <v>0</v>
      </c>
      <c r="I1615" s="4">
        <v>0</v>
      </c>
      <c r="J1615" s="6">
        <v>43332</v>
      </c>
      <c r="K1615" s="7">
        <v>0.177976325154305</v>
      </c>
      <c r="L1615" s="7">
        <v>4720</v>
      </c>
      <c r="M1615" s="7">
        <v>0</v>
      </c>
      <c r="N1615" s="9">
        <v>43333</v>
      </c>
      <c r="O1615" s="10">
        <v>0.26804450154304499</v>
      </c>
      <c r="P1615" s="10">
        <v>2894</v>
      </c>
      <c r="Q1615" s="10">
        <v>0</v>
      </c>
      <c r="R1615" s="10">
        <v>1.506068300436314</v>
      </c>
      <c r="S1615" s="18">
        <v>1.506068300436314</v>
      </c>
      <c r="U1615" s="14"/>
      <c r="V1615" s="14">
        <v>4720</v>
      </c>
      <c r="W1615" s="14"/>
      <c r="X1615" s="14"/>
      <c r="Y1615" s="19">
        <f t="shared" si="51"/>
        <v>0</v>
      </c>
    </row>
    <row r="1616" spans="1:25">
      <c r="A1616">
        <v>3191</v>
      </c>
      <c r="B1616" t="s">
        <v>3165</v>
      </c>
      <c r="C1616" t="s">
        <v>3166</v>
      </c>
      <c r="D1616" t="str">
        <f t="shared" si="50"/>
        <v>Rentledger RTL</v>
      </c>
      <c r="E1616" s="3" t="s">
        <v>8884</v>
      </c>
      <c r="F1616" s="3" t="s">
        <v>8883</v>
      </c>
      <c r="G1616" s="3" t="s">
        <v>8883</v>
      </c>
      <c r="H1616" s="4">
        <v>0</v>
      </c>
      <c r="I1616" s="4">
        <v>0</v>
      </c>
      <c r="J1616" s="6">
        <v>43337</v>
      </c>
      <c r="K1616" s="7">
        <v>4.0486225043423501E-4</v>
      </c>
      <c r="L1616" s="7">
        <v>4721</v>
      </c>
      <c r="M1616" s="7">
        <v>0</v>
      </c>
      <c r="N1616" s="9">
        <v>43340</v>
      </c>
      <c r="O1616" s="10">
        <v>4.9596530152484796E-4</v>
      </c>
      <c r="P1616" s="10">
        <v>2895</v>
      </c>
      <c r="Q1616" s="10">
        <v>0</v>
      </c>
      <c r="R1616" s="10">
        <v>1.225022340296978</v>
      </c>
      <c r="S1616" s="18">
        <v>1.225022340296978</v>
      </c>
      <c r="U1616" s="14"/>
      <c r="V1616" s="14">
        <v>4721</v>
      </c>
      <c r="W1616" s="14"/>
      <c r="X1616" s="14"/>
      <c r="Y1616" s="19">
        <f t="shared" si="51"/>
        <v>0</v>
      </c>
    </row>
    <row r="1617" spans="1:25">
      <c r="A1617">
        <v>3192</v>
      </c>
      <c r="B1617" t="s">
        <v>3167</v>
      </c>
      <c r="C1617" t="s">
        <v>3168</v>
      </c>
      <c r="D1617" t="str">
        <f t="shared" si="50"/>
        <v>CatoCoin CATO</v>
      </c>
      <c r="E1617" s="3" t="s">
        <v>8882</v>
      </c>
      <c r="F1617" s="3" t="s">
        <v>8883</v>
      </c>
      <c r="G1617" s="3" t="s">
        <v>8883</v>
      </c>
      <c r="H1617" s="4">
        <v>0</v>
      </c>
      <c r="I1617" s="4">
        <v>0</v>
      </c>
      <c r="J1617" s="6">
        <v>43334</v>
      </c>
      <c r="K1617" s="7">
        <v>0.49661657214164701</v>
      </c>
      <c r="L1617" s="7">
        <v>4596</v>
      </c>
      <c r="M1617" s="7">
        <v>0</v>
      </c>
      <c r="N1617" s="9">
        <v>43347</v>
      </c>
      <c r="O1617" s="10">
        <v>0.79342460632324197</v>
      </c>
      <c r="P1617" s="10">
        <v>2124</v>
      </c>
      <c r="Q1617" s="10">
        <v>595298.56815978501</v>
      </c>
      <c r="R1617" s="10">
        <v>1.597660349717323</v>
      </c>
      <c r="S1617" s="18">
        <v>1.597660349717323</v>
      </c>
      <c r="U1617" s="14"/>
      <c r="V1617" s="14">
        <v>4431</v>
      </c>
      <c r="W1617" s="14"/>
      <c r="X1617" s="14"/>
      <c r="Y1617" s="19">
        <f t="shared" si="51"/>
        <v>0</v>
      </c>
    </row>
    <row r="1618" spans="1:25">
      <c r="A1618">
        <v>3193</v>
      </c>
      <c r="B1618" t="s">
        <v>3169</v>
      </c>
      <c r="C1618" t="s">
        <v>3170</v>
      </c>
      <c r="D1618" t="str">
        <f t="shared" si="50"/>
        <v>RRCoin RRC</v>
      </c>
      <c r="E1618" s="3" t="s">
        <v>8882</v>
      </c>
      <c r="F1618" s="3" t="s">
        <v>8883</v>
      </c>
      <c r="G1618" s="3" t="s">
        <v>8883</v>
      </c>
      <c r="H1618" s="4">
        <v>2385</v>
      </c>
      <c r="I1618" s="4">
        <v>0</v>
      </c>
      <c r="J1618" s="6">
        <v>43337</v>
      </c>
      <c r="K1618" s="7">
        <v>1.4382079243659999E-2</v>
      </c>
      <c r="L1618" s="7">
        <v>3027</v>
      </c>
      <c r="M1618" s="7">
        <v>0</v>
      </c>
      <c r="N1618" s="9">
        <v>43341</v>
      </c>
      <c r="O1618" s="10">
        <v>2.16854009777308E-2</v>
      </c>
      <c r="P1618" s="10">
        <v>2896</v>
      </c>
      <c r="Q1618" s="10">
        <v>0</v>
      </c>
      <c r="R1618" s="10">
        <v>1.5078070847989731</v>
      </c>
      <c r="S1618" s="18">
        <v>1.5078070847989731</v>
      </c>
      <c r="T1618" s="13">
        <v>44015</v>
      </c>
      <c r="U1618" s="16">
        <v>6.7649144666999999E-6</v>
      </c>
      <c r="V1618" s="14">
        <v>2713</v>
      </c>
      <c r="W1618" s="16">
        <v>0</v>
      </c>
      <c r="X1618" s="16">
        <v>99.968804291543194</v>
      </c>
      <c r="Y1618" s="19">
        <f t="shared" si="51"/>
        <v>-0.9996880429154319</v>
      </c>
    </row>
    <row r="1619" spans="1:25">
      <c r="A1619">
        <v>3194</v>
      </c>
      <c r="B1619" t="s">
        <v>3171</v>
      </c>
      <c r="C1619" t="s">
        <v>3172</v>
      </c>
      <c r="D1619" t="str">
        <f t="shared" si="50"/>
        <v>DPRating RATING</v>
      </c>
      <c r="E1619" s="3" t="s">
        <v>8884</v>
      </c>
      <c r="F1619" s="3" t="s">
        <v>8883</v>
      </c>
      <c r="G1619" s="3" t="s">
        <v>8883</v>
      </c>
      <c r="H1619" s="4">
        <v>1025</v>
      </c>
      <c r="I1619" s="4">
        <v>229005.69894796799</v>
      </c>
      <c r="J1619" s="6">
        <v>43684</v>
      </c>
      <c r="K1619" s="7">
        <v>1.4627373784100001E-4</v>
      </c>
      <c r="L1619" s="7">
        <v>1108</v>
      </c>
      <c r="M1619" s="7">
        <v>562953.81199470104</v>
      </c>
      <c r="N1619" s="9">
        <v>43691</v>
      </c>
      <c r="O1619" s="10">
        <v>3.1542767449899999E-3</v>
      </c>
      <c r="P1619" s="10">
        <v>2059</v>
      </c>
      <c r="Q1619" s="10">
        <v>771488.48870400805</v>
      </c>
      <c r="R1619" s="10">
        <v>21.56420415275576</v>
      </c>
      <c r="S1619" s="18">
        <v>21.56420415275576</v>
      </c>
      <c r="T1619" s="13">
        <v>43903</v>
      </c>
      <c r="U1619" s="16">
        <v>6.4661773867600003E-5</v>
      </c>
      <c r="V1619" s="14">
        <v>1548</v>
      </c>
      <c r="W1619" s="16">
        <v>229005.69894796799</v>
      </c>
      <c r="X1619" s="16">
        <v>97.950028513816889</v>
      </c>
      <c r="Y1619" s="19">
        <f t="shared" si="51"/>
        <v>-0.97950028513816889</v>
      </c>
    </row>
    <row r="1620" spans="1:25">
      <c r="A1620">
        <v>3195</v>
      </c>
      <c r="B1620" t="s">
        <v>3173</v>
      </c>
      <c r="C1620" t="s">
        <v>3174</v>
      </c>
      <c r="D1620" t="str">
        <f t="shared" si="50"/>
        <v>Credit Tag Chain CTC</v>
      </c>
      <c r="E1620" s="3" t="s">
        <v>8882</v>
      </c>
      <c r="F1620" s="3" t="s">
        <v>8883</v>
      </c>
      <c r="G1620" s="3" t="s">
        <v>8883</v>
      </c>
      <c r="H1620" s="4">
        <v>1273</v>
      </c>
      <c r="I1620" s="4">
        <v>3222434.5172526389</v>
      </c>
      <c r="J1620" s="6">
        <v>43707</v>
      </c>
      <c r="K1620" s="8">
        <v>8.1032240848899993E-5</v>
      </c>
      <c r="L1620" s="7">
        <v>2067</v>
      </c>
      <c r="M1620" s="7">
        <v>4742.4089785212018</v>
      </c>
      <c r="N1620" s="9">
        <v>44205</v>
      </c>
      <c r="O1620" s="10">
        <v>0.19219936112721001</v>
      </c>
      <c r="P1620" s="10">
        <v>1249</v>
      </c>
      <c r="Q1620" s="10">
        <v>11483306.783761971</v>
      </c>
      <c r="R1620" s="10">
        <v>2371.887524196723</v>
      </c>
      <c r="S1620" s="18">
        <v>2371.887524196723</v>
      </c>
      <c r="T1620" s="13">
        <v>44208</v>
      </c>
      <c r="U1620" s="14">
        <v>0.15630887122081</v>
      </c>
      <c r="V1620" s="14">
        <v>625</v>
      </c>
      <c r="W1620" s="14">
        <v>9338962.9951167945</v>
      </c>
      <c r="X1620" s="14">
        <v>18.673573988961049</v>
      </c>
      <c r="Y1620" s="19">
        <f t="shared" si="51"/>
        <v>-0.18673573988961048</v>
      </c>
    </row>
    <row r="1621" spans="1:25">
      <c r="A1621">
        <v>3196</v>
      </c>
      <c r="B1621" t="s">
        <v>3175</v>
      </c>
      <c r="C1621" t="s">
        <v>3175</v>
      </c>
      <c r="D1621" t="str">
        <f t="shared" si="50"/>
        <v>KNOW KNOW</v>
      </c>
      <c r="E1621" s="3" t="s">
        <v>8898</v>
      </c>
      <c r="F1621" s="3" t="s">
        <v>8883</v>
      </c>
      <c r="G1621" s="3" t="s">
        <v>8883</v>
      </c>
      <c r="H1621" s="4">
        <v>2278</v>
      </c>
      <c r="I1621" s="4">
        <v>0</v>
      </c>
      <c r="J1621" s="6">
        <v>43428</v>
      </c>
      <c r="K1621" s="7">
        <v>1.10843499055E-2</v>
      </c>
      <c r="L1621" s="7">
        <v>3028</v>
      </c>
      <c r="M1621" s="7">
        <v>0</v>
      </c>
      <c r="N1621" s="9">
        <v>43474</v>
      </c>
      <c r="O1621" s="10">
        <v>3.3644265483000001E-2</v>
      </c>
      <c r="P1621" s="10">
        <v>2897</v>
      </c>
      <c r="Q1621" s="10">
        <v>0</v>
      </c>
      <c r="R1621" s="10">
        <v>3.0352944259099832</v>
      </c>
      <c r="S1621" s="18">
        <v>3.0352944259099832</v>
      </c>
      <c r="T1621" s="13">
        <v>43941</v>
      </c>
      <c r="U1621" s="14">
        <v>8.7616600321199995E-4</v>
      </c>
      <c r="V1621" s="14">
        <v>2714</v>
      </c>
      <c r="W1621" s="14">
        <v>0</v>
      </c>
      <c r="X1621" s="14">
        <v>97.395793932090115</v>
      </c>
      <c r="Y1621" s="19">
        <f t="shared" si="51"/>
        <v>-0.97395793932090113</v>
      </c>
    </row>
    <row r="1622" spans="1:25">
      <c r="A1622">
        <v>3197</v>
      </c>
      <c r="B1622" t="s">
        <v>3176</v>
      </c>
      <c r="C1622" t="s">
        <v>3177</v>
      </c>
      <c r="D1622" t="str">
        <f t="shared" si="50"/>
        <v>Graphcoin GRPH</v>
      </c>
      <c r="E1622" s="3" t="s">
        <v>8887</v>
      </c>
      <c r="F1622" s="3" t="s">
        <v>8883</v>
      </c>
      <c r="G1622" s="3" t="s">
        <v>8883</v>
      </c>
      <c r="H1622" s="4">
        <v>0</v>
      </c>
      <c r="I1622" s="4">
        <v>0</v>
      </c>
      <c r="J1622" s="6">
        <v>43335</v>
      </c>
      <c r="K1622" s="7">
        <v>2.7773143723607101E-2</v>
      </c>
      <c r="L1622" s="7">
        <v>4722</v>
      </c>
      <c r="M1622" s="7">
        <v>0</v>
      </c>
      <c r="N1622" s="9">
        <v>43339</v>
      </c>
      <c r="O1622" s="10">
        <v>5.97691610455513E-2</v>
      </c>
      <c r="P1622" s="10">
        <v>2898</v>
      </c>
      <c r="Q1622" s="10">
        <v>0</v>
      </c>
      <c r="R1622" s="10">
        <v>2.1520488152282038</v>
      </c>
      <c r="S1622" s="18">
        <v>2.1520488152282038</v>
      </c>
      <c r="U1622" s="14"/>
      <c r="V1622" s="14">
        <v>4722</v>
      </c>
      <c r="W1622" s="14"/>
      <c r="X1622" s="14"/>
      <c r="Y1622" s="19">
        <f t="shared" si="51"/>
        <v>0</v>
      </c>
    </row>
    <row r="1623" spans="1:25">
      <c r="A1623">
        <v>3198</v>
      </c>
      <c r="B1623" t="s">
        <v>3178</v>
      </c>
      <c r="C1623" t="s">
        <v>3179</v>
      </c>
      <c r="D1623" t="str">
        <f t="shared" si="50"/>
        <v>KingXChain KXC</v>
      </c>
      <c r="E1623" s="3" t="s">
        <v>8882</v>
      </c>
      <c r="F1623" s="3" t="s">
        <v>8883</v>
      </c>
      <c r="G1623" s="3" t="s">
        <v>8883</v>
      </c>
      <c r="H1623" s="4">
        <v>2442</v>
      </c>
      <c r="I1623" s="4">
        <v>0</v>
      </c>
      <c r="J1623" s="6">
        <v>43924</v>
      </c>
      <c r="K1623" s="8">
        <v>4.2621937272300002E-8</v>
      </c>
      <c r="L1623" s="7">
        <v>3029</v>
      </c>
      <c r="M1623" s="7">
        <v>0</v>
      </c>
      <c r="N1623" s="9">
        <v>44294</v>
      </c>
      <c r="O1623" s="10">
        <v>5.8313006211999996E-4</v>
      </c>
      <c r="P1623" s="10">
        <v>2899</v>
      </c>
      <c r="Q1623" s="10">
        <v>0</v>
      </c>
      <c r="R1623" s="10">
        <v>13681.453717003529</v>
      </c>
      <c r="S1623" s="18">
        <v>13681.453717003529</v>
      </c>
      <c r="T1623" s="13">
        <v>44673</v>
      </c>
      <c r="U1623" s="16">
        <v>3.05211505470765E-6</v>
      </c>
      <c r="V1623" s="14">
        <v>2715</v>
      </c>
      <c r="W1623" s="16">
        <v>0</v>
      </c>
      <c r="X1623" s="16">
        <v>99.476597889052144</v>
      </c>
      <c r="Y1623" s="19">
        <f t="shared" si="51"/>
        <v>-0.99476597889052143</v>
      </c>
    </row>
    <row r="1624" spans="1:25">
      <c r="A1624">
        <v>3200</v>
      </c>
      <c r="B1624" t="s">
        <v>3180</v>
      </c>
      <c r="C1624" t="s">
        <v>3181</v>
      </c>
      <c r="D1624" t="str">
        <f t="shared" si="50"/>
        <v>Nasdacoin NSD</v>
      </c>
      <c r="E1624" s="3" t="s">
        <v>8898</v>
      </c>
      <c r="F1624" s="3" t="s">
        <v>8883</v>
      </c>
      <c r="G1624" s="3" t="s">
        <v>8883</v>
      </c>
      <c r="H1624" s="4">
        <v>782</v>
      </c>
      <c r="I1624" s="4">
        <v>853845.82616970397</v>
      </c>
      <c r="J1624" s="6">
        <v>43370</v>
      </c>
      <c r="K1624" s="7">
        <v>6.5766000000000005E-2</v>
      </c>
      <c r="L1624" s="7">
        <v>838</v>
      </c>
      <c r="M1624" s="7">
        <v>1372369.82555</v>
      </c>
      <c r="N1624" s="9">
        <v>43471</v>
      </c>
      <c r="O1624" s="10">
        <v>6.2147417220500003</v>
      </c>
      <c r="P1624" s="10">
        <v>1227</v>
      </c>
      <c r="Q1624" s="10">
        <v>12226617.7922184</v>
      </c>
      <c r="R1624" s="10">
        <v>94.497790986984157</v>
      </c>
      <c r="S1624" s="18">
        <v>94.497790986984157</v>
      </c>
      <c r="T1624" s="13">
        <v>44669</v>
      </c>
      <c r="U1624" s="14">
        <v>7.37326742828677E-4</v>
      </c>
      <c r="V1624" s="14">
        <v>1810</v>
      </c>
      <c r="W1624" s="14">
        <v>78216.7</v>
      </c>
      <c r="X1624" s="14">
        <v>99.988135842553007</v>
      </c>
      <c r="Y1624" s="19">
        <f t="shared" si="51"/>
        <v>-0.99988135842553005</v>
      </c>
    </row>
    <row r="1625" spans="1:25">
      <c r="A1625">
        <v>3201</v>
      </c>
      <c r="B1625" t="s">
        <v>3182</v>
      </c>
      <c r="C1625" t="s">
        <v>3183</v>
      </c>
      <c r="D1625" t="str">
        <f t="shared" si="50"/>
        <v>Printex PRTX</v>
      </c>
      <c r="E1625" s="3" t="s">
        <v>8882</v>
      </c>
      <c r="F1625" s="3" t="s">
        <v>8883</v>
      </c>
      <c r="G1625" s="3" t="s">
        <v>8883</v>
      </c>
      <c r="H1625" s="4">
        <v>0</v>
      </c>
      <c r="I1625" s="4">
        <v>0</v>
      </c>
      <c r="J1625" s="6">
        <v>43334</v>
      </c>
      <c r="K1625" s="7">
        <v>3.7981051951646798E-2</v>
      </c>
      <c r="L1625" s="7">
        <v>4723</v>
      </c>
      <c r="M1625" s="7">
        <v>0</v>
      </c>
      <c r="N1625" s="9">
        <v>43335</v>
      </c>
      <c r="O1625" s="10">
        <v>4.5164227485656697E-2</v>
      </c>
      <c r="P1625" s="10">
        <v>2900</v>
      </c>
      <c r="Q1625" s="10">
        <v>0</v>
      </c>
      <c r="R1625" s="10">
        <v>1.1891252391627991</v>
      </c>
      <c r="S1625" s="18">
        <v>1.1891252391627991</v>
      </c>
      <c r="U1625" s="14"/>
      <c r="V1625" s="14">
        <v>4723</v>
      </c>
      <c r="W1625" s="14"/>
      <c r="X1625" s="14"/>
      <c r="Y1625" s="19">
        <f t="shared" si="51"/>
        <v>0</v>
      </c>
    </row>
    <row r="1626" spans="1:25">
      <c r="A1626">
        <v>3202</v>
      </c>
      <c r="B1626" t="s">
        <v>3184</v>
      </c>
      <c r="C1626" t="s">
        <v>3185</v>
      </c>
      <c r="D1626" t="str">
        <f t="shared" si="50"/>
        <v>QYNO [OLD] QNO</v>
      </c>
      <c r="E1626" s="3" t="s">
        <v>8887</v>
      </c>
      <c r="F1626" s="3" t="s">
        <v>8883</v>
      </c>
      <c r="G1626" s="3" t="s">
        <v>8883</v>
      </c>
      <c r="H1626" s="4">
        <v>0</v>
      </c>
      <c r="I1626" s="4">
        <v>0</v>
      </c>
      <c r="J1626" s="6">
        <v>43334</v>
      </c>
      <c r="K1626" s="7">
        <v>0.13996367156505601</v>
      </c>
      <c r="L1626" s="7">
        <v>4724</v>
      </c>
      <c r="M1626" s="7">
        <v>0</v>
      </c>
      <c r="N1626" s="9">
        <v>43336</v>
      </c>
      <c r="O1626" s="10">
        <v>0.35421279072761502</v>
      </c>
      <c r="P1626" s="10">
        <v>2901</v>
      </c>
      <c r="Q1626" s="10">
        <v>0</v>
      </c>
      <c r="R1626" s="10">
        <v>2.5307480631713402</v>
      </c>
      <c r="S1626" s="18">
        <v>2.5307480631713402</v>
      </c>
      <c r="U1626" s="14"/>
      <c r="V1626" s="14">
        <v>4724</v>
      </c>
      <c r="W1626" s="14"/>
      <c r="X1626" s="14"/>
      <c r="Y1626" s="19">
        <f t="shared" si="51"/>
        <v>0</v>
      </c>
    </row>
    <row r="1627" spans="1:25">
      <c r="A1627">
        <v>3203</v>
      </c>
      <c r="B1627" t="s">
        <v>3186</v>
      </c>
      <c r="C1627" t="s">
        <v>3187</v>
      </c>
      <c r="D1627" t="str">
        <f t="shared" si="50"/>
        <v>Lobstex LOBS</v>
      </c>
      <c r="E1627" s="3" t="s">
        <v>8887</v>
      </c>
      <c r="F1627" s="3" t="s">
        <v>8883</v>
      </c>
      <c r="G1627" s="3" t="s">
        <v>8883</v>
      </c>
      <c r="H1627" s="4">
        <v>1017</v>
      </c>
      <c r="I1627" s="4">
        <v>239507.80785848651</v>
      </c>
      <c r="J1627" s="6">
        <v>43488</v>
      </c>
      <c r="K1627" s="7">
        <v>2.7793345579799999E-3</v>
      </c>
      <c r="L1627" s="7">
        <v>1814</v>
      </c>
      <c r="M1627" s="7">
        <v>35626.627047492337</v>
      </c>
      <c r="N1627" s="9">
        <v>44280</v>
      </c>
      <c r="O1627" s="10">
        <v>0.14897706851479001</v>
      </c>
      <c r="P1627" s="10">
        <v>1671</v>
      </c>
      <c r="Q1627" s="10">
        <v>3216816.6043968159</v>
      </c>
      <c r="R1627" s="10">
        <v>53.601704079506518</v>
      </c>
      <c r="S1627" s="18">
        <v>53.601704079506518</v>
      </c>
      <c r="T1627" s="13">
        <v>44671</v>
      </c>
      <c r="U1627" s="14">
        <v>1.1275835464515349E-2</v>
      </c>
      <c r="V1627" s="14">
        <v>1516</v>
      </c>
      <c r="W1627" s="14">
        <v>263394.97193536232</v>
      </c>
      <c r="X1627" s="14">
        <v>92.431160327607117</v>
      </c>
      <c r="Y1627" s="19">
        <f t="shared" si="51"/>
        <v>-0.9243116032760712</v>
      </c>
    </row>
    <row r="1628" spans="1:25">
      <c r="A1628">
        <v>3204</v>
      </c>
      <c r="B1628" t="s">
        <v>3188</v>
      </c>
      <c r="C1628" t="s">
        <v>3189</v>
      </c>
      <c r="D1628" t="str">
        <f t="shared" si="50"/>
        <v>Rubex Money RBMC</v>
      </c>
      <c r="E1628" s="3" t="s">
        <v>8887</v>
      </c>
      <c r="F1628" s="3" t="s">
        <v>8883</v>
      </c>
      <c r="G1628" s="3" t="s">
        <v>8883</v>
      </c>
      <c r="H1628" s="4">
        <v>0</v>
      </c>
      <c r="I1628" s="4">
        <v>0</v>
      </c>
      <c r="J1628" s="6">
        <v>43337</v>
      </c>
      <c r="K1628" s="7">
        <v>1.1471096659079201E-3</v>
      </c>
      <c r="L1628" s="7">
        <v>4725</v>
      </c>
      <c r="M1628" s="7">
        <v>0</v>
      </c>
      <c r="N1628" s="9">
        <v>43341</v>
      </c>
      <c r="O1628" s="10">
        <v>1.9714299123734201E-3</v>
      </c>
      <c r="P1628" s="10">
        <v>2902</v>
      </c>
      <c r="Q1628" s="10">
        <v>0</v>
      </c>
      <c r="R1628" s="10">
        <v>1.718606311989415</v>
      </c>
      <c r="S1628" s="18">
        <v>1.718606311989415</v>
      </c>
      <c r="U1628" s="14"/>
      <c r="V1628" s="14">
        <v>4725</v>
      </c>
      <c r="W1628" s="14"/>
      <c r="X1628" s="14"/>
      <c r="Y1628" s="19">
        <f t="shared" si="51"/>
        <v>0</v>
      </c>
    </row>
    <row r="1629" spans="1:25">
      <c r="A1629">
        <v>3205</v>
      </c>
      <c r="B1629" t="s">
        <v>3190</v>
      </c>
      <c r="C1629" t="s">
        <v>3191</v>
      </c>
      <c r="D1629" t="str">
        <f t="shared" si="50"/>
        <v>VeriDocGlobal VDG</v>
      </c>
      <c r="E1629" s="3" t="s">
        <v>8893</v>
      </c>
      <c r="F1629" s="3" t="s">
        <v>8883</v>
      </c>
      <c r="G1629" s="3" t="s">
        <v>8883</v>
      </c>
      <c r="H1629" s="4">
        <v>678</v>
      </c>
      <c r="I1629" s="4">
        <v>1301755.5791441901</v>
      </c>
      <c r="J1629" s="6">
        <v>43336</v>
      </c>
      <c r="K1629" s="7">
        <v>4.6014300000000001E-3</v>
      </c>
      <c r="L1629" s="7">
        <v>2487</v>
      </c>
      <c r="M1629" s="7">
        <v>0</v>
      </c>
      <c r="N1629" s="9">
        <v>43344</v>
      </c>
      <c r="O1629" s="10">
        <v>9.7659500000000007E-3</v>
      </c>
      <c r="P1629" s="10">
        <v>2903</v>
      </c>
      <c r="Q1629" s="10">
        <v>0</v>
      </c>
      <c r="R1629" s="10">
        <v>2.122372827577514</v>
      </c>
      <c r="S1629" s="18">
        <v>2.122372827577514</v>
      </c>
      <c r="T1629" s="13">
        <v>43967</v>
      </c>
      <c r="U1629" s="16">
        <v>6.6337464016399996E-5</v>
      </c>
      <c r="V1629" s="14">
        <v>1019</v>
      </c>
      <c r="W1629" s="16">
        <v>1741791.66630639</v>
      </c>
      <c r="X1629" s="16">
        <v>99.320726974678351</v>
      </c>
      <c r="Y1629" s="19">
        <f t="shared" si="51"/>
        <v>-0.99320726974678353</v>
      </c>
    </row>
    <row r="1630" spans="1:25">
      <c r="A1630">
        <v>3206</v>
      </c>
      <c r="B1630" t="s">
        <v>3192</v>
      </c>
      <c r="C1630" t="s">
        <v>1115</v>
      </c>
      <c r="D1630" t="str">
        <f t="shared" si="50"/>
        <v>Mithril Ore MORE</v>
      </c>
      <c r="E1630" s="3" t="s">
        <v>8887</v>
      </c>
      <c r="F1630" s="3" t="s">
        <v>8883</v>
      </c>
      <c r="G1630" s="3" t="s">
        <v>8883</v>
      </c>
      <c r="H1630" s="4">
        <v>1462</v>
      </c>
      <c r="I1630" s="4">
        <v>168668.70359780939</v>
      </c>
      <c r="J1630" s="6">
        <v>43384</v>
      </c>
      <c r="K1630" s="7">
        <v>3.9758763313293501</v>
      </c>
      <c r="L1630" s="7">
        <v>1771</v>
      </c>
      <c r="M1630" s="7">
        <v>44828.244188318298</v>
      </c>
      <c r="N1630" s="9">
        <v>43453</v>
      </c>
      <c r="O1630" s="10">
        <v>91.090829135000007</v>
      </c>
      <c r="P1630" s="10">
        <v>2000</v>
      </c>
      <c r="Q1630" s="10">
        <v>1030916.815102197</v>
      </c>
      <c r="R1630" s="10">
        <v>22.91088090874884</v>
      </c>
      <c r="S1630" s="18">
        <v>22.91088090874884</v>
      </c>
      <c r="T1630" s="13">
        <v>43903</v>
      </c>
      <c r="U1630" s="14">
        <v>13.0401074016</v>
      </c>
      <c r="V1630" s="14">
        <v>1618</v>
      </c>
      <c r="W1630" s="14">
        <v>168668.70359780939</v>
      </c>
      <c r="X1630" s="14">
        <v>85.684500267009227</v>
      </c>
      <c r="Y1630" s="19">
        <f t="shared" si="51"/>
        <v>-0.85684500267009223</v>
      </c>
    </row>
    <row r="1631" spans="1:25">
      <c r="A1631">
        <v>3207</v>
      </c>
      <c r="B1631" t="s">
        <v>3193</v>
      </c>
      <c r="C1631" t="s">
        <v>3194</v>
      </c>
      <c r="D1631" t="str">
        <f t="shared" si="50"/>
        <v>Social Activity Token SAT</v>
      </c>
      <c r="E1631" s="3" t="s">
        <v>8887</v>
      </c>
      <c r="F1631" s="3" t="s">
        <v>8883</v>
      </c>
      <c r="G1631" s="3" t="s">
        <v>8883</v>
      </c>
      <c r="H1631" s="4">
        <v>1642</v>
      </c>
      <c r="I1631" s="4">
        <v>49271.101703191896</v>
      </c>
      <c r="J1631" s="6">
        <v>43444</v>
      </c>
      <c r="K1631" s="7">
        <v>1.15740414286E-3</v>
      </c>
      <c r="L1631" s="7">
        <v>2786</v>
      </c>
      <c r="M1631" s="7">
        <v>0</v>
      </c>
      <c r="N1631" s="9">
        <v>43447</v>
      </c>
      <c r="O1631" s="10">
        <v>1.6776679575599999E-3</v>
      </c>
      <c r="P1631" s="10">
        <v>2904</v>
      </c>
      <c r="Q1631" s="10">
        <v>0</v>
      </c>
      <c r="R1631" s="10">
        <v>1.449509203772507</v>
      </c>
      <c r="S1631" s="18">
        <v>1.449509203772507</v>
      </c>
      <c r="T1631" s="13">
        <v>43947</v>
      </c>
      <c r="U1631" s="14">
        <v>1.5337333789100001E-4</v>
      </c>
      <c r="V1631" s="14">
        <v>2090</v>
      </c>
      <c r="W1631" s="14">
        <v>19473.423630734429</v>
      </c>
      <c r="X1631" s="14">
        <v>90.857944374519377</v>
      </c>
      <c r="Y1631" s="19">
        <f t="shared" si="51"/>
        <v>-0.90857944374519373</v>
      </c>
    </row>
    <row r="1632" spans="1:25">
      <c r="A1632">
        <v>3208</v>
      </c>
      <c r="B1632" t="s">
        <v>3195</v>
      </c>
      <c r="C1632" t="s">
        <v>3195</v>
      </c>
      <c r="D1632" t="str">
        <f t="shared" si="50"/>
        <v>YUKI YUKI</v>
      </c>
      <c r="E1632" s="3" t="s">
        <v>8887</v>
      </c>
      <c r="F1632" s="3" t="s">
        <v>8883</v>
      </c>
      <c r="G1632" s="3" t="s">
        <v>8883</v>
      </c>
      <c r="H1632" s="4">
        <v>2434</v>
      </c>
      <c r="I1632" s="4">
        <v>0</v>
      </c>
      <c r="J1632" s="6">
        <v>43905</v>
      </c>
      <c r="K1632" s="8">
        <v>1.2187481499499999E-6</v>
      </c>
      <c r="L1632" s="7">
        <v>3030</v>
      </c>
      <c r="M1632" s="7">
        <v>0</v>
      </c>
      <c r="N1632" s="9">
        <v>44300</v>
      </c>
      <c r="O1632" s="10">
        <v>6.4667000000000001E-4</v>
      </c>
      <c r="P1632" s="10">
        <v>2905</v>
      </c>
      <c r="Q1632" s="10">
        <v>0</v>
      </c>
      <c r="R1632" s="10">
        <v>530.60183108916317</v>
      </c>
      <c r="S1632" s="18">
        <v>530.60183108916317</v>
      </c>
      <c r="T1632" s="13">
        <v>44398</v>
      </c>
      <c r="U1632" s="14">
        <v>1.7589999999999999E-5</v>
      </c>
      <c r="V1632" s="14">
        <v>2716</v>
      </c>
      <c r="W1632" s="14">
        <v>0</v>
      </c>
      <c r="X1632" s="14">
        <v>97.279910928294171</v>
      </c>
      <c r="Y1632" s="19">
        <f t="shared" si="51"/>
        <v>-0.97279910928294167</v>
      </c>
    </row>
    <row r="1633" spans="1:25">
      <c r="A1633">
        <v>3209</v>
      </c>
      <c r="B1633" t="s">
        <v>3196</v>
      </c>
      <c r="C1633" t="s">
        <v>3197</v>
      </c>
      <c r="D1633" t="str">
        <f t="shared" si="50"/>
        <v>4NEW KWATT</v>
      </c>
      <c r="E1633" s="3" t="s">
        <v>8885</v>
      </c>
      <c r="F1633" s="3" t="s">
        <v>8883</v>
      </c>
      <c r="G1633" s="3" t="s">
        <v>8883</v>
      </c>
      <c r="H1633" s="4">
        <v>1229</v>
      </c>
      <c r="I1633" s="4">
        <v>8145.9764424066798</v>
      </c>
      <c r="J1633" s="6">
        <v>43339</v>
      </c>
      <c r="K1633" s="7">
        <v>3.1825699999999998E-2</v>
      </c>
      <c r="L1633" s="7">
        <v>823</v>
      </c>
      <c r="M1633" s="7">
        <v>1415620.2992499999</v>
      </c>
      <c r="N1633" s="9">
        <v>43343</v>
      </c>
      <c r="O1633" s="10">
        <v>0.17940300000000001</v>
      </c>
      <c r="P1633" s="10">
        <v>1762</v>
      </c>
      <c r="Q1633" s="10">
        <v>2305866.2486399999</v>
      </c>
      <c r="R1633" s="10">
        <v>5.6370480460759707</v>
      </c>
      <c r="S1633" s="18">
        <v>5.6370480460759707</v>
      </c>
      <c r="T1633" s="13">
        <v>44183</v>
      </c>
      <c r="U1633" s="14">
        <v>3.2039999999999998E-5</v>
      </c>
      <c r="V1633" s="14">
        <v>1996</v>
      </c>
      <c r="W1633" s="14">
        <v>31632.105919450001</v>
      </c>
      <c r="X1633" s="14">
        <v>99.98214076687681</v>
      </c>
      <c r="Y1633" s="19">
        <f t="shared" si="51"/>
        <v>-0.99982140766876815</v>
      </c>
    </row>
    <row r="1634" spans="1:25">
      <c r="A1634">
        <v>3210</v>
      </c>
      <c r="B1634" t="s">
        <v>3198</v>
      </c>
      <c r="C1634" t="s">
        <v>3199</v>
      </c>
      <c r="D1634" t="str">
        <f t="shared" si="50"/>
        <v>MIB Coin MIB</v>
      </c>
      <c r="E1634" s="3" t="s">
        <v>8882</v>
      </c>
      <c r="F1634" s="3" t="s">
        <v>8883</v>
      </c>
      <c r="G1634" s="3" t="s">
        <v>8883</v>
      </c>
      <c r="H1634" s="4">
        <v>1071</v>
      </c>
      <c r="I1634" s="4">
        <v>162071.30969101301</v>
      </c>
      <c r="J1634" s="6">
        <v>43348</v>
      </c>
      <c r="K1634" s="7">
        <v>8.1538899999999997E-2</v>
      </c>
      <c r="L1634" s="7">
        <v>2660</v>
      </c>
      <c r="M1634" s="7">
        <v>0</v>
      </c>
      <c r="N1634" s="9">
        <v>43349</v>
      </c>
      <c r="O1634" s="10">
        <v>0.16963600000000001</v>
      </c>
      <c r="P1634" s="10">
        <v>2906</v>
      </c>
      <c r="Q1634" s="10">
        <v>0</v>
      </c>
      <c r="R1634" s="10">
        <v>2.0804303222143048</v>
      </c>
      <c r="S1634" s="18">
        <v>2.0804303222143048</v>
      </c>
      <c r="T1634" s="13">
        <v>44249</v>
      </c>
      <c r="U1634" s="14">
        <v>7.271E-5</v>
      </c>
      <c r="V1634" s="14">
        <v>1681</v>
      </c>
      <c r="W1634" s="14">
        <v>133291.93</v>
      </c>
      <c r="X1634" s="14">
        <v>99.957137635879178</v>
      </c>
      <c r="Y1634" s="19">
        <f t="shared" si="51"/>
        <v>-0.99957137635879179</v>
      </c>
    </row>
    <row r="1635" spans="1:25">
      <c r="A1635">
        <v>3212</v>
      </c>
      <c r="B1635" t="s">
        <v>3201</v>
      </c>
      <c r="C1635" t="s">
        <v>3202</v>
      </c>
      <c r="D1635" t="str">
        <f t="shared" si="50"/>
        <v>CottonCoin COTN</v>
      </c>
      <c r="E1635" s="3" t="s">
        <v>8882</v>
      </c>
      <c r="F1635" s="3" t="s">
        <v>8883</v>
      </c>
      <c r="G1635" s="3" t="s">
        <v>8883</v>
      </c>
      <c r="H1635" s="4">
        <v>0</v>
      </c>
      <c r="I1635" s="4">
        <v>0</v>
      </c>
      <c r="J1635" s="6">
        <v>43339</v>
      </c>
      <c r="K1635" s="7">
        <v>0.25607109069824202</v>
      </c>
      <c r="L1635" s="7">
        <v>4726</v>
      </c>
      <c r="M1635" s="7">
        <v>0</v>
      </c>
      <c r="N1635" s="9">
        <v>43345</v>
      </c>
      <c r="O1635" s="10">
        <v>0.65306615829467796</v>
      </c>
      <c r="P1635" s="10">
        <v>2907</v>
      </c>
      <c r="Q1635" s="10">
        <v>0</v>
      </c>
      <c r="R1635" s="10">
        <v>2.550331458791109</v>
      </c>
      <c r="S1635" s="18">
        <v>2.550331458791109</v>
      </c>
      <c r="U1635" s="14"/>
      <c r="V1635" s="14">
        <v>4726</v>
      </c>
      <c r="W1635" s="14"/>
      <c r="X1635" s="14"/>
      <c r="Y1635" s="19">
        <f t="shared" si="51"/>
        <v>0</v>
      </c>
    </row>
    <row r="1636" spans="1:25">
      <c r="A1636">
        <v>3213</v>
      </c>
      <c r="B1636" t="s">
        <v>3203</v>
      </c>
      <c r="C1636" t="s">
        <v>3204</v>
      </c>
      <c r="D1636" t="str">
        <f t="shared" si="50"/>
        <v>BitF BITF</v>
      </c>
      <c r="E1636" s="3" t="s">
        <v>8887</v>
      </c>
      <c r="F1636" s="3" t="s">
        <v>8883</v>
      </c>
      <c r="G1636" s="3" t="s">
        <v>8883</v>
      </c>
      <c r="H1636" s="4">
        <v>0</v>
      </c>
      <c r="I1636" s="4">
        <v>0</v>
      </c>
      <c r="J1636" s="6">
        <v>43336</v>
      </c>
      <c r="K1636" s="7">
        <v>3.6237281747162299E-3</v>
      </c>
      <c r="L1636" s="7">
        <v>2030</v>
      </c>
      <c r="M1636" s="7">
        <v>7290.6244221720672</v>
      </c>
      <c r="N1636" s="9">
        <v>43343</v>
      </c>
      <c r="O1636" s="10">
        <v>9.6639074385166196E-2</v>
      </c>
      <c r="P1636" s="10">
        <v>2308</v>
      </c>
      <c r="Q1636" s="10">
        <v>247076.50329550021</v>
      </c>
      <c r="R1636" s="10">
        <v>26.668411571111811</v>
      </c>
      <c r="S1636" s="18">
        <v>26.668411571111811</v>
      </c>
      <c r="U1636" s="14"/>
      <c r="V1636" s="14">
        <v>4485</v>
      </c>
      <c r="W1636" s="14"/>
      <c r="X1636" s="14"/>
      <c r="Y1636" s="19">
        <f t="shared" si="51"/>
        <v>0</v>
      </c>
    </row>
    <row r="1637" spans="1:25">
      <c r="A1637">
        <v>3214</v>
      </c>
      <c r="B1637" t="s">
        <v>3205</v>
      </c>
      <c r="C1637" t="s">
        <v>3206</v>
      </c>
      <c r="D1637" t="str">
        <f t="shared" si="50"/>
        <v>Soniq SONIQ</v>
      </c>
      <c r="E1637" s="3" t="s">
        <v>8887</v>
      </c>
      <c r="F1637" s="3" t="s">
        <v>8883</v>
      </c>
      <c r="G1637" s="3" t="s">
        <v>8883</v>
      </c>
      <c r="H1637" s="4">
        <v>0</v>
      </c>
      <c r="I1637" s="4">
        <v>0</v>
      </c>
      <c r="J1637" s="6">
        <v>43338</v>
      </c>
      <c r="K1637" s="7">
        <v>3.2985165715217597E-2</v>
      </c>
      <c r="L1637" s="7">
        <v>4587</v>
      </c>
      <c r="M1637" s="7">
        <v>0</v>
      </c>
      <c r="N1637" s="9">
        <v>43346</v>
      </c>
      <c r="O1637" s="10">
        <v>8.5500277578830705E-2</v>
      </c>
      <c r="P1637" s="10">
        <v>1660</v>
      </c>
      <c r="Q1637" s="10">
        <v>3359954.6760567068</v>
      </c>
      <c r="R1637" s="10">
        <v>2.592082705207857</v>
      </c>
      <c r="S1637" s="18">
        <v>2.592082705207857</v>
      </c>
      <c r="U1637" s="14"/>
      <c r="V1637" s="14">
        <v>4325</v>
      </c>
      <c r="W1637" s="14"/>
      <c r="X1637" s="14"/>
      <c r="Y1637" s="19">
        <f t="shared" si="51"/>
        <v>0</v>
      </c>
    </row>
    <row r="1638" spans="1:25">
      <c r="A1638">
        <v>3216</v>
      </c>
      <c r="B1638" t="s">
        <v>3207</v>
      </c>
      <c r="C1638" t="s">
        <v>3208</v>
      </c>
      <c r="D1638" t="str">
        <f t="shared" si="50"/>
        <v>DeltaChain DELTA</v>
      </c>
      <c r="E1638" s="3" t="s">
        <v>8887</v>
      </c>
      <c r="F1638" s="3" t="s">
        <v>8883</v>
      </c>
      <c r="G1638" s="3" t="s">
        <v>8883</v>
      </c>
      <c r="H1638" s="4">
        <v>1806</v>
      </c>
      <c r="I1638" s="4">
        <v>15478.1909199</v>
      </c>
      <c r="J1638" s="6">
        <v>43817</v>
      </c>
      <c r="K1638" s="8">
        <v>3.9975532358399998E-8</v>
      </c>
      <c r="L1638" s="7">
        <v>2144</v>
      </c>
      <c r="M1638" s="7">
        <v>299.81649268799998</v>
      </c>
      <c r="N1638" s="9">
        <v>44272</v>
      </c>
      <c r="O1638" s="10">
        <v>5.8846305455000005E-4</v>
      </c>
      <c r="P1638" s="10">
        <v>1578</v>
      </c>
      <c r="Q1638" s="10">
        <v>4413472.9091250002</v>
      </c>
      <c r="R1638" s="10">
        <v>14720.580811135769</v>
      </c>
      <c r="S1638" s="18">
        <v>14720.580811135769</v>
      </c>
      <c r="T1638" s="13">
        <v>44278</v>
      </c>
      <c r="U1638" s="16">
        <v>3.3594117299999999E-5</v>
      </c>
      <c r="V1638" s="14">
        <v>1532</v>
      </c>
      <c r="W1638" s="16">
        <v>251955.87974999999</v>
      </c>
      <c r="X1638" s="16">
        <v>94.291210460835217</v>
      </c>
      <c r="Y1638" s="19">
        <f t="shared" si="51"/>
        <v>-0.94291210460835218</v>
      </c>
    </row>
    <row r="1639" spans="1:25">
      <c r="A1639">
        <v>3217</v>
      </c>
      <c r="B1639" t="s">
        <v>3209</v>
      </c>
      <c r="C1639" t="s">
        <v>1793</v>
      </c>
      <c r="D1639" t="str">
        <f t="shared" si="50"/>
        <v>Ontology Gas ONG</v>
      </c>
      <c r="E1639" s="3" t="s">
        <v>8884</v>
      </c>
      <c r="F1639" s="3" t="s">
        <v>8883</v>
      </c>
      <c r="G1639" s="3" t="s">
        <v>8883</v>
      </c>
      <c r="H1639" s="4">
        <v>2129</v>
      </c>
      <c r="I1639" s="4">
        <v>0</v>
      </c>
      <c r="J1639" s="6">
        <v>43336</v>
      </c>
      <c r="K1639" s="7">
        <v>0.33169100000000001</v>
      </c>
      <c r="L1639" s="7">
        <v>3031</v>
      </c>
      <c r="M1639" s="7">
        <v>0</v>
      </c>
      <c r="N1639" s="9">
        <v>43371</v>
      </c>
      <c r="O1639" s="10">
        <v>4.5925399999999996</v>
      </c>
      <c r="P1639" s="10">
        <v>2908</v>
      </c>
      <c r="Q1639" s="10">
        <v>0</v>
      </c>
      <c r="R1639" s="10">
        <v>13.84583844602356</v>
      </c>
      <c r="S1639" s="18">
        <v>13.84583844602356</v>
      </c>
      <c r="T1639" s="13">
        <v>43903</v>
      </c>
      <c r="U1639" s="14">
        <v>3.9338141596900002E-2</v>
      </c>
      <c r="V1639" s="14">
        <v>2717</v>
      </c>
      <c r="W1639" s="14">
        <v>0</v>
      </c>
      <c r="X1639" s="14">
        <v>99.143433881971617</v>
      </c>
      <c r="Y1639" s="19">
        <f t="shared" si="51"/>
        <v>-0.99143433881971621</v>
      </c>
    </row>
    <row r="1640" spans="1:25">
      <c r="A1640">
        <v>3218</v>
      </c>
      <c r="B1640" t="s">
        <v>3210</v>
      </c>
      <c r="C1640" t="s">
        <v>3211</v>
      </c>
      <c r="D1640" t="str">
        <f t="shared" si="50"/>
        <v>Energi NRG</v>
      </c>
      <c r="E1640" s="3" t="s">
        <v>3686</v>
      </c>
      <c r="F1640" s="3" t="s">
        <v>8883</v>
      </c>
      <c r="G1640" s="3" t="s">
        <v>8883</v>
      </c>
      <c r="H1640" s="4">
        <v>112</v>
      </c>
      <c r="I1640" s="4">
        <v>32967426.210098099</v>
      </c>
      <c r="J1640" s="6">
        <v>43362</v>
      </c>
      <c r="K1640" s="7">
        <v>0.24495800000000001</v>
      </c>
      <c r="L1640" s="7">
        <v>872</v>
      </c>
      <c r="M1640" s="7">
        <v>1237571.9788299999</v>
      </c>
      <c r="N1640" s="9">
        <v>43641</v>
      </c>
      <c r="O1640" s="10">
        <v>9.8980176742000001</v>
      </c>
      <c r="P1640" s="10">
        <v>479</v>
      </c>
      <c r="Q1640" s="10">
        <v>142071386.92825401</v>
      </c>
      <c r="R1640" s="10">
        <v>40.406999053715332</v>
      </c>
      <c r="S1640" s="18">
        <v>40.406999053715332</v>
      </c>
      <c r="T1640" s="13">
        <v>44110</v>
      </c>
      <c r="U1640" s="14">
        <v>0.49217893000000001</v>
      </c>
      <c r="V1640" s="14">
        <v>394</v>
      </c>
      <c r="W1640" s="14">
        <v>38510243.320612192</v>
      </c>
      <c r="X1640" s="14">
        <v>95.027499988377429</v>
      </c>
      <c r="Y1640" s="19">
        <f t="shared" si="51"/>
        <v>-0.95027499988377429</v>
      </c>
    </row>
    <row r="1641" spans="1:25">
      <c r="A1641">
        <v>3219</v>
      </c>
      <c r="B1641" t="s">
        <v>3212</v>
      </c>
      <c r="C1641" t="s">
        <v>3213</v>
      </c>
      <c r="D1641" t="str">
        <f t="shared" si="50"/>
        <v>FUTURAX FTXT</v>
      </c>
      <c r="E1641" s="3" t="s">
        <v>8898</v>
      </c>
      <c r="F1641" s="3" t="s">
        <v>8883</v>
      </c>
      <c r="G1641" s="3" t="s">
        <v>8883</v>
      </c>
      <c r="H1641" s="4">
        <v>1247</v>
      </c>
      <c r="I1641" s="4">
        <v>2314.16580896395</v>
      </c>
      <c r="J1641" s="6">
        <v>43800</v>
      </c>
      <c r="K1641" s="8">
        <v>2.9473974771899999E-7</v>
      </c>
      <c r="L1641" s="7">
        <v>2110</v>
      </c>
      <c r="M1641" s="7">
        <v>1713.59921214109</v>
      </c>
      <c r="N1641" s="9">
        <v>44328</v>
      </c>
      <c r="O1641" s="10">
        <v>5.7355000000000004E-4</v>
      </c>
      <c r="P1641" s="10">
        <v>2480</v>
      </c>
      <c r="Q1641" s="10">
        <v>59934.48</v>
      </c>
      <c r="R1641" s="10">
        <v>1945.9540304242</v>
      </c>
      <c r="S1641" s="18">
        <v>1945.9540304242</v>
      </c>
      <c r="T1641" s="13">
        <v>44505</v>
      </c>
      <c r="U1641" s="16">
        <v>2.7767314483330002E-6</v>
      </c>
      <c r="V1641" s="14">
        <v>2087</v>
      </c>
      <c r="W1641" s="16">
        <v>19835.57</v>
      </c>
      <c r="X1641" s="16">
        <v>99.515869331647977</v>
      </c>
      <c r="Y1641" s="19">
        <f t="shared" si="51"/>
        <v>-0.99515869331647977</v>
      </c>
    </row>
    <row r="1642" spans="1:25">
      <c r="A1642">
        <v>3220</v>
      </c>
      <c r="B1642" t="s">
        <v>3214</v>
      </c>
      <c r="C1642" t="s">
        <v>3215</v>
      </c>
      <c r="D1642" t="str">
        <f t="shared" si="50"/>
        <v>DAV Coin DAV</v>
      </c>
      <c r="E1642" s="3" t="s">
        <v>8887</v>
      </c>
      <c r="F1642" s="3" t="s">
        <v>8883</v>
      </c>
      <c r="G1642" s="3" t="s">
        <v>8883</v>
      </c>
      <c r="H1642" s="4">
        <v>1159</v>
      </c>
      <c r="I1642" s="4">
        <v>59895.373017617901</v>
      </c>
      <c r="J1642" s="6">
        <v>43337</v>
      </c>
      <c r="K1642" s="7">
        <v>8.1093799999999994E-3</v>
      </c>
      <c r="L1642" s="7">
        <v>2658</v>
      </c>
      <c r="M1642" s="7">
        <v>0</v>
      </c>
      <c r="N1642" s="9">
        <v>43346</v>
      </c>
      <c r="O1642" s="10">
        <v>8.9135300000000001E-2</v>
      </c>
      <c r="P1642" s="10">
        <v>2909</v>
      </c>
      <c r="Q1642" s="10">
        <v>0</v>
      </c>
      <c r="R1642" s="10">
        <v>10.99162944639418</v>
      </c>
      <c r="S1642" s="18">
        <v>10.99162944639418</v>
      </c>
      <c r="T1642" s="13">
        <v>44157</v>
      </c>
      <c r="U1642" s="14">
        <v>3.7429999999999999E-5</v>
      </c>
      <c r="V1642" s="14">
        <v>1675</v>
      </c>
      <c r="W1642" s="14">
        <v>135935.13940131999</v>
      </c>
      <c r="X1642" s="14">
        <v>99.958007658021003</v>
      </c>
      <c r="Y1642" s="19">
        <f t="shared" si="51"/>
        <v>-0.99958007658021009</v>
      </c>
    </row>
    <row r="1643" spans="1:25">
      <c r="A1643">
        <v>3221</v>
      </c>
      <c r="B1643" t="s">
        <v>3216</v>
      </c>
      <c r="C1643" t="s">
        <v>3217</v>
      </c>
      <c r="D1643" t="str">
        <f t="shared" si="50"/>
        <v>ABLE ABLX</v>
      </c>
      <c r="E1643" s="3" t="s">
        <v>3686</v>
      </c>
      <c r="F1643" s="3" t="s">
        <v>8883</v>
      </c>
      <c r="G1643" s="3" t="s">
        <v>8883</v>
      </c>
      <c r="H1643" s="4">
        <v>0</v>
      </c>
      <c r="I1643" s="4">
        <v>0</v>
      </c>
      <c r="J1643" s="6">
        <v>43336</v>
      </c>
      <c r="K1643" s="7">
        <v>1.4994032680988301E-3</v>
      </c>
      <c r="L1643" s="7">
        <v>4727</v>
      </c>
      <c r="M1643" s="7">
        <v>0</v>
      </c>
      <c r="N1643" s="9">
        <v>43356</v>
      </c>
      <c r="O1643" s="10">
        <v>3.3911759965121698E-3</v>
      </c>
      <c r="P1643" s="10">
        <v>2910</v>
      </c>
      <c r="Q1643" s="10">
        <v>0</v>
      </c>
      <c r="R1643" s="10">
        <v>2.2616837435682098</v>
      </c>
      <c r="S1643" s="18">
        <v>2.2616837435682098</v>
      </c>
      <c r="U1643" s="14"/>
      <c r="V1643" s="14">
        <v>4727</v>
      </c>
      <c r="W1643" s="14"/>
      <c r="X1643" s="14"/>
      <c r="Y1643" s="19">
        <f t="shared" si="51"/>
        <v>0</v>
      </c>
    </row>
    <row r="1644" spans="1:25">
      <c r="A1644">
        <v>3222</v>
      </c>
      <c r="B1644" t="s">
        <v>3218</v>
      </c>
      <c r="C1644" t="s">
        <v>3219</v>
      </c>
      <c r="D1644" t="str">
        <f t="shared" si="50"/>
        <v>Bionic BNC</v>
      </c>
      <c r="E1644" s="3" t="s">
        <v>8887</v>
      </c>
      <c r="F1644" s="3" t="s">
        <v>8883</v>
      </c>
      <c r="G1644" s="3" t="s">
        <v>8883</v>
      </c>
      <c r="H1644" s="4">
        <v>1239</v>
      </c>
      <c r="I1644" s="4">
        <v>4985.9178765085353</v>
      </c>
      <c r="J1644" s="6">
        <v>43344</v>
      </c>
      <c r="K1644" s="7">
        <v>1.6822390898596501E-4</v>
      </c>
      <c r="L1644" s="7">
        <v>2867</v>
      </c>
      <c r="M1644" s="7">
        <v>0</v>
      </c>
      <c r="N1644" s="9">
        <v>43347</v>
      </c>
      <c r="O1644" s="10">
        <v>1.2864999007433701E-3</v>
      </c>
      <c r="P1644" s="10">
        <v>2911</v>
      </c>
      <c r="Q1644" s="10">
        <v>0</v>
      </c>
      <c r="R1644" s="10">
        <v>7.6475449209226456</v>
      </c>
      <c r="S1644" s="18">
        <v>7.6475449209226456</v>
      </c>
      <c r="T1644" s="13">
        <v>44269</v>
      </c>
      <c r="U1644" s="16">
        <v>5.5664819300000003E-6</v>
      </c>
      <c r="V1644" s="14">
        <v>2340</v>
      </c>
      <c r="W1644" s="16">
        <v>2888.6240462880692</v>
      </c>
      <c r="X1644" s="16">
        <v>99.567315790169616</v>
      </c>
      <c r="Y1644" s="19">
        <f t="shared" si="51"/>
        <v>-0.99567315790169619</v>
      </c>
    </row>
    <row r="1645" spans="1:25">
      <c r="A1645">
        <v>3224</v>
      </c>
      <c r="B1645" t="s">
        <v>3220</v>
      </c>
      <c r="C1645" t="s">
        <v>3221</v>
      </c>
      <c r="D1645" t="str">
        <f t="shared" si="50"/>
        <v>Qubitica QBIT</v>
      </c>
      <c r="E1645" s="3" t="s">
        <v>8887</v>
      </c>
      <c r="F1645" s="3" t="s">
        <v>8883</v>
      </c>
      <c r="G1645" s="3" t="s">
        <v>8883</v>
      </c>
      <c r="H1645" s="4">
        <v>171</v>
      </c>
      <c r="I1645" s="4">
        <v>17746563.332402661</v>
      </c>
      <c r="J1645" s="6">
        <v>43445</v>
      </c>
      <c r="K1645" s="7">
        <v>0.18278949059399999</v>
      </c>
      <c r="L1645" s="7">
        <v>1178</v>
      </c>
      <c r="M1645" s="7">
        <v>453765.94129950373</v>
      </c>
      <c r="N1645" s="9">
        <v>44248</v>
      </c>
      <c r="O1645" s="10">
        <v>96.772398536486449</v>
      </c>
      <c r="P1645" s="10">
        <v>648</v>
      </c>
      <c r="Q1645" s="10">
        <v>78257409.980216041</v>
      </c>
      <c r="R1645" s="10">
        <v>529.41992574086737</v>
      </c>
      <c r="S1645" s="18">
        <v>529.41992574086737</v>
      </c>
      <c r="T1645" s="13">
        <v>44253</v>
      </c>
      <c r="U1645" s="14">
        <v>1.3001511018484999</v>
      </c>
      <c r="V1645" s="14">
        <v>1144</v>
      </c>
      <c r="W1645" s="14">
        <v>1051399.565912649</v>
      </c>
      <c r="X1645" s="14">
        <v>98.656485607971888</v>
      </c>
      <c r="Y1645" s="19">
        <f t="shared" si="51"/>
        <v>-0.98656485607971889</v>
      </c>
    </row>
    <row r="1646" spans="1:25">
      <c r="A1646">
        <v>3225</v>
      </c>
      <c r="B1646" t="s">
        <v>3222</v>
      </c>
      <c r="C1646" t="s">
        <v>3223</v>
      </c>
      <c r="D1646" t="str">
        <f t="shared" si="50"/>
        <v>BitNewChain BTN</v>
      </c>
      <c r="E1646" s="3" t="s">
        <v>8887</v>
      </c>
      <c r="F1646" s="3" t="s">
        <v>8883</v>
      </c>
      <c r="G1646" s="3" t="s">
        <v>8883</v>
      </c>
      <c r="H1646" s="4">
        <v>706</v>
      </c>
      <c r="I1646" s="4">
        <v>1171195.8781448931</v>
      </c>
      <c r="J1646" s="6">
        <v>43344</v>
      </c>
      <c r="K1646" s="7">
        <v>5.3604241460561801E-2</v>
      </c>
      <c r="L1646" s="7">
        <v>2630</v>
      </c>
      <c r="M1646" s="7">
        <v>0</v>
      </c>
      <c r="N1646" s="9">
        <v>43345</v>
      </c>
      <c r="O1646" s="10">
        <v>8.3131708204746205E-2</v>
      </c>
      <c r="P1646" s="10">
        <v>2912</v>
      </c>
      <c r="Q1646" s="10">
        <v>0</v>
      </c>
      <c r="R1646" s="10">
        <v>1.550841984508047</v>
      </c>
      <c r="S1646" s="18">
        <v>1.550841984508047</v>
      </c>
      <c r="T1646" s="13">
        <v>44146</v>
      </c>
      <c r="U1646" s="14">
        <v>1.0992282132200001E-3</v>
      </c>
      <c r="V1646" s="14">
        <v>1582</v>
      </c>
      <c r="W1646" s="14">
        <v>197533.28303027671</v>
      </c>
      <c r="X1646" s="14">
        <v>98.677726902335877</v>
      </c>
      <c r="Y1646" s="19">
        <f t="shared" si="51"/>
        <v>-0.98677726902335872</v>
      </c>
    </row>
    <row r="1647" spans="1:25">
      <c r="A1647">
        <v>3227</v>
      </c>
      <c r="B1647" t="s">
        <v>3224</v>
      </c>
      <c r="C1647" t="s">
        <v>3225</v>
      </c>
      <c r="D1647" t="str">
        <f t="shared" si="50"/>
        <v>Traceability Chain TAC</v>
      </c>
      <c r="E1647" s="3" t="s">
        <v>8888</v>
      </c>
      <c r="F1647" s="3" t="s">
        <v>8883</v>
      </c>
      <c r="G1647" s="3" t="s">
        <v>8883</v>
      </c>
      <c r="H1647" s="4">
        <v>819</v>
      </c>
      <c r="I1647" s="4">
        <v>699368.31346534041</v>
      </c>
      <c r="J1647" s="6">
        <v>43510</v>
      </c>
      <c r="K1647" s="7">
        <v>1.2660836012999999E-3</v>
      </c>
      <c r="L1647" s="7">
        <v>1144</v>
      </c>
      <c r="M1647" s="7">
        <v>512610.26151459123</v>
      </c>
      <c r="N1647" s="9">
        <v>43649</v>
      </c>
      <c r="O1647" s="10">
        <v>1.7364237784100001E-2</v>
      </c>
      <c r="P1647" s="10">
        <v>1275</v>
      </c>
      <c r="Q1647" s="10">
        <v>10659175.242233999</v>
      </c>
      <c r="R1647" s="10">
        <v>13.714921957973869</v>
      </c>
      <c r="S1647" s="18">
        <v>13.714921957973869</v>
      </c>
      <c r="T1647" s="13">
        <v>44272</v>
      </c>
      <c r="U1647" s="14">
        <v>4.5959803223999998E-4</v>
      </c>
      <c r="V1647" s="14">
        <v>2550</v>
      </c>
      <c r="W1647" s="14">
        <v>0</v>
      </c>
      <c r="X1647" s="14">
        <v>97.353192014792356</v>
      </c>
      <c r="Y1647" s="19">
        <f t="shared" si="51"/>
        <v>-0.97353192014792356</v>
      </c>
    </row>
    <row r="1648" spans="1:25">
      <c r="A1648">
        <v>3228</v>
      </c>
      <c r="B1648" t="s">
        <v>3226</v>
      </c>
      <c r="C1648" t="s">
        <v>3227</v>
      </c>
      <c r="D1648" t="str">
        <f t="shared" si="50"/>
        <v>Cryptosolartech CST</v>
      </c>
      <c r="E1648" s="3" t="s">
        <v>8885</v>
      </c>
      <c r="F1648" s="3" t="s">
        <v>8883</v>
      </c>
      <c r="G1648" s="3" t="s">
        <v>8883</v>
      </c>
      <c r="H1648" s="4">
        <v>0</v>
      </c>
      <c r="I1648" s="4">
        <v>0</v>
      </c>
      <c r="J1648" s="6">
        <v>43353</v>
      </c>
      <c r="K1648" s="7">
        <v>1.31880855187774E-2</v>
      </c>
      <c r="L1648" s="7">
        <v>992</v>
      </c>
      <c r="M1648" s="7">
        <v>847713.82500581082</v>
      </c>
      <c r="N1648" s="9">
        <v>43366</v>
      </c>
      <c r="O1648" s="10">
        <v>2.9307670891284901E-2</v>
      </c>
      <c r="P1648" s="10">
        <v>1833</v>
      </c>
      <c r="Q1648" s="10">
        <v>1883860.8346820751</v>
      </c>
      <c r="R1648" s="10">
        <v>2.2222839584681329</v>
      </c>
      <c r="S1648" s="18">
        <v>2.2222839584681329</v>
      </c>
      <c r="U1648" s="14"/>
      <c r="V1648" s="14">
        <v>4365</v>
      </c>
      <c r="W1648" s="14"/>
      <c r="X1648" s="14"/>
      <c r="Y1648" s="19">
        <f t="shared" si="51"/>
        <v>0</v>
      </c>
    </row>
    <row r="1649" spans="1:25">
      <c r="A1649">
        <v>3230</v>
      </c>
      <c r="B1649" t="s">
        <v>3228</v>
      </c>
      <c r="C1649" t="s">
        <v>1653</v>
      </c>
      <c r="D1649" t="str">
        <f t="shared" si="50"/>
        <v>VULCANO VULC</v>
      </c>
      <c r="E1649" s="3" t="s">
        <v>8885</v>
      </c>
      <c r="F1649" s="3" t="s">
        <v>8883</v>
      </c>
      <c r="G1649" s="3" t="s">
        <v>8883</v>
      </c>
      <c r="H1649" s="4">
        <v>1598</v>
      </c>
      <c r="I1649" s="4">
        <v>66926.84004620873</v>
      </c>
      <c r="J1649" s="6">
        <v>43340</v>
      </c>
      <c r="K1649" s="7">
        <v>6.9924881681799897E-3</v>
      </c>
      <c r="L1649" s="7">
        <v>2807</v>
      </c>
      <c r="M1649" s="7">
        <v>0</v>
      </c>
      <c r="N1649" s="9">
        <v>43352</v>
      </c>
      <c r="O1649" s="10">
        <v>1.4252557419240501E-2</v>
      </c>
      <c r="P1649" s="10">
        <v>1942</v>
      </c>
      <c r="Q1649" s="10">
        <v>1286830.5739053041</v>
      </c>
      <c r="R1649" s="10">
        <v>2.0382669339503749</v>
      </c>
      <c r="S1649" s="18">
        <v>2.0382669339503749</v>
      </c>
      <c r="T1649" s="13">
        <v>43919</v>
      </c>
      <c r="U1649" s="16">
        <v>5.91424903708E-5</v>
      </c>
      <c r="V1649" s="14">
        <v>2148</v>
      </c>
      <c r="W1649" s="16">
        <v>14279.99755142972</v>
      </c>
      <c r="X1649" s="16">
        <v>99.585039452000672</v>
      </c>
      <c r="Y1649" s="19">
        <f t="shared" si="51"/>
        <v>-0.99585039452000668</v>
      </c>
    </row>
    <row r="1650" spans="1:25">
      <c r="A1650">
        <v>3231</v>
      </c>
      <c r="B1650" t="s">
        <v>3229</v>
      </c>
      <c r="C1650" t="s">
        <v>3230</v>
      </c>
      <c r="D1650" t="str">
        <f t="shared" si="50"/>
        <v>Blockchain Quotations Index Token BQT</v>
      </c>
      <c r="E1650" s="3" t="s">
        <v>8892</v>
      </c>
      <c r="F1650" s="3" t="s">
        <v>8883</v>
      </c>
      <c r="G1650" s="3" t="s">
        <v>8883</v>
      </c>
      <c r="H1650" s="4">
        <v>2216</v>
      </c>
      <c r="I1650" s="4">
        <v>0</v>
      </c>
      <c r="J1650" s="6">
        <v>43451</v>
      </c>
      <c r="K1650" s="7">
        <v>2.54862185489E-3</v>
      </c>
      <c r="L1650" s="7">
        <v>3032</v>
      </c>
      <c r="M1650" s="7">
        <v>0</v>
      </c>
      <c r="N1650" s="9">
        <v>44315</v>
      </c>
      <c r="O1650" s="10">
        <v>0.1240787</v>
      </c>
      <c r="P1650" s="10">
        <v>2913</v>
      </c>
      <c r="Q1650" s="10">
        <v>0</v>
      </c>
      <c r="R1650" s="10">
        <v>48.684625285595892</v>
      </c>
      <c r="S1650" s="18">
        <v>48.684625285595892</v>
      </c>
      <c r="T1650" s="13">
        <v>44656</v>
      </c>
      <c r="U1650" s="14">
        <v>3.0111372754036991E-3</v>
      </c>
      <c r="V1650" s="14">
        <v>2718</v>
      </c>
      <c r="W1650" s="14">
        <v>0</v>
      </c>
      <c r="X1650" s="14">
        <v>97.573203720377705</v>
      </c>
      <c r="Y1650" s="19">
        <f t="shared" si="51"/>
        <v>-0.9757320372037771</v>
      </c>
    </row>
    <row r="1651" spans="1:25">
      <c r="A1651">
        <v>3232</v>
      </c>
      <c r="B1651" t="s">
        <v>3231</v>
      </c>
      <c r="C1651" t="s">
        <v>3232</v>
      </c>
      <c r="D1651" t="str">
        <f t="shared" si="50"/>
        <v>Staker STR</v>
      </c>
      <c r="E1651" s="3" t="s">
        <v>8887</v>
      </c>
      <c r="F1651" s="3" t="s">
        <v>8883</v>
      </c>
      <c r="G1651" s="3" t="s">
        <v>8883</v>
      </c>
      <c r="H1651" s="4">
        <v>2002</v>
      </c>
      <c r="I1651" s="4">
        <v>1002.24400654909</v>
      </c>
      <c r="J1651" s="6">
        <v>43342</v>
      </c>
      <c r="K1651" s="7">
        <v>3.3761199999999998E-2</v>
      </c>
      <c r="L1651" s="7">
        <v>2908</v>
      </c>
      <c r="M1651" s="7">
        <v>0</v>
      </c>
      <c r="N1651" s="9">
        <v>43349</v>
      </c>
      <c r="O1651" s="10">
        <v>8.0626500000000004E-2</v>
      </c>
      <c r="P1651" s="10">
        <v>2532</v>
      </c>
      <c r="Q1651" s="10">
        <v>27752.976238899999</v>
      </c>
      <c r="R1651" s="10">
        <v>2.3881408243782811</v>
      </c>
      <c r="S1651" s="18">
        <v>2.3881408243782811</v>
      </c>
      <c r="T1651" s="13">
        <v>43951</v>
      </c>
      <c r="U1651" s="14">
        <v>2.6620068479999998E-4</v>
      </c>
      <c r="V1651" s="14">
        <v>2443</v>
      </c>
      <c r="W1651" s="14">
        <v>784.99391014550599</v>
      </c>
      <c r="X1651" s="14">
        <v>99.669834750609283</v>
      </c>
      <c r="Y1651" s="19">
        <f t="shared" si="51"/>
        <v>-0.99669834750609287</v>
      </c>
    </row>
    <row r="1652" spans="1:25">
      <c r="A1652">
        <v>3233</v>
      </c>
      <c r="B1652" t="s">
        <v>3233</v>
      </c>
      <c r="C1652" t="s">
        <v>3234</v>
      </c>
      <c r="D1652" t="str">
        <f t="shared" si="50"/>
        <v>Ulord UT</v>
      </c>
      <c r="E1652" s="3" t="s">
        <v>8887</v>
      </c>
      <c r="F1652" s="3" t="s">
        <v>8883</v>
      </c>
      <c r="G1652" s="3" t="s">
        <v>8883</v>
      </c>
      <c r="H1652" s="4">
        <v>938</v>
      </c>
      <c r="I1652" s="4">
        <v>381348.61047303112</v>
      </c>
      <c r="J1652" s="6">
        <v>43355</v>
      </c>
      <c r="K1652" s="7">
        <v>0.12619149684906</v>
      </c>
      <c r="L1652" s="7">
        <v>2636</v>
      </c>
      <c r="M1652" s="7">
        <v>0</v>
      </c>
      <c r="N1652" s="9">
        <v>43364</v>
      </c>
      <c r="O1652" s="10">
        <v>0.15863138437271099</v>
      </c>
      <c r="P1652" s="10">
        <v>1571</v>
      </c>
      <c r="Q1652" s="10">
        <v>4501967.6928647934</v>
      </c>
      <c r="R1652" s="10">
        <v>1.257068727558188</v>
      </c>
      <c r="S1652" s="18">
        <v>1.257068727558188</v>
      </c>
      <c r="T1652" s="13">
        <v>43907</v>
      </c>
      <c r="U1652" s="14">
        <v>2.6149528994900001E-3</v>
      </c>
      <c r="V1652" s="14">
        <v>1597</v>
      </c>
      <c r="W1652" s="14">
        <v>183764.4778524508</v>
      </c>
      <c r="X1652" s="14">
        <v>98.351553880822166</v>
      </c>
      <c r="Y1652" s="19">
        <f t="shared" si="51"/>
        <v>-0.98351553880822162</v>
      </c>
    </row>
    <row r="1653" spans="1:25">
      <c r="A1653">
        <v>3234</v>
      </c>
      <c r="B1653" t="s">
        <v>3235</v>
      </c>
      <c r="C1653" t="s">
        <v>501</v>
      </c>
      <c r="D1653" t="str">
        <f t="shared" si="50"/>
        <v>Xriba XRA</v>
      </c>
      <c r="E1653" s="3" t="s">
        <v>8887</v>
      </c>
      <c r="F1653" s="3" t="s">
        <v>8883</v>
      </c>
      <c r="G1653" s="3" t="s">
        <v>8883</v>
      </c>
      <c r="H1653" s="4">
        <v>810</v>
      </c>
      <c r="I1653" s="4">
        <v>733662.08034745406</v>
      </c>
      <c r="J1653" s="6">
        <v>43342</v>
      </c>
      <c r="K1653" s="7">
        <v>1.4205954037606701E-2</v>
      </c>
      <c r="L1653" s="7">
        <v>2588</v>
      </c>
      <c r="M1653" s="7">
        <v>0</v>
      </c>
      <c r="N1653" s="9">
        <v>43364</v>
      </c>
      <c r="O1653" s="10">
        <v>5.4116386920213699E-2</v>
      </c>
      <c r="P1653" s="10">
        <v>1703</v>
      </c>
      <c r="Q1653" s="10">
        <v>2895507.7739859601</v>
      </c>
      <c r="R1653" s="10">
        <v>3.809415881323714</v>
      </c>
      <c r="S1653" s="18">
        <v>3.809415881323714</v>
      </c>
      <c r="T1653" s="13">
        <v>43932</v>
      </c>
      <c r="U1653" s="14">
        <v>4.0000000000000001E-3</v>
      </c>
      <c r="V1653" s="14">
        <v>1394</v>
      </c>
      <c r="W1653" s="14">
        <v>394439.48839248839</v>
      </c>
      <c r="X1653" s="14">
        <v>92.608523540388248</v>
      </c>
      <c r="Y1653" s="19">
        <f t="shared" si="51"/>
        <v>-0.92608523540388243</v>
      </c>
    </row>
    <row r="1654" spans="1:25">
      <c r="A1654">
        <v>3235</v>
      </c>
      <c r="B1654" t="s">
        <v>3236</v>
      </c>
      <c r="C1654" t="s">
        <v>3237</v>
      </c>
      <c r="D1654" t="str">
        <f t="shared" si="50"/>
        <v>FolmCoin FLM</v>
      </c>
      <c r="E1654" s="3" t="s">
        <v>8887</v>
      </c>
      <c r="F1654" s="3" t="s">
        <v>8883</v>
      </c>
      <c r="G1654" s="3" t="s">
        <v>8883</v>
      </c>
      <c r="H1654" s="4">
        <v>0</v>
      </c>
      <c r="I1654" s="4">
        <v>0</v>
      </c>
      <c r="J1654" s="6">
        <v>43345</v>
      </c>
      <c r="K1654" s="7">
        <v>1.3391667976975399E-2</v>
      </c>
      <c r="L1654" s="7">
        <v>4600</v>
      </c>
      <c r="M1654" s="7">
        <v>0</v>
      </c>
      <c r="N1654" s="9">
        <v>43347</v>
      </c>
      <c r="O1654" s="10">
        <v>2.4528296664357199E-2</v>
      </c>
      <c r="P1654" s="10">
        <v>2379</v>
      </c>
      <c r="Q1654" s="10">
        <v>151235.2438073837</v>
      </c>
      <c r="R1654" s="10">
        <v>1.8316087814101469</v>
      </c>
      <c r="S1654" s="18">
        <v>1.8316087814101469</v>
      </c>
      <c r="U1654" s="14"/>
      <c r="V1654" s="14">
        <v>4511</v>
      </c>
      <c r="W1654" s="14"/>
      <c r="X1654" s="14"/>
      <c r="Y1654" s="19">
        <f t="shared" si="51"/>
        <v>0</v>
      </c>
    </row>
    <row r="1655" spans="1:25">
      <c r="A1655">
        <v>3236</v>
      </c>
      <c r="B1655" t="s">
        <v>3238</v>
      </c>
      <c r="C1655" t="s">
        <v>2385</v>
      </c>
      <c r="D1655" t="str">
        <f t="shared" si="50"/>
        <v>WinToken WIN</v>
      </c>
      <c r="E1655" s="3" t="s">
        <v>8889</v>
      </c>
      <c r="F1655" s="3" t="s">
        <v>8883</v>
      </c>
      <c r="G1655" s="3" t="s">
        <v>8883</v>
      </c>
      <c r="H1655" s="4">
        <v>0</v>
      </c>
      <c r="I1655" s="4">
        <v>0</v>
      </c>
      <c r="J1655" s="6">
        <v>43448</v>
      </c>
      <c r="K1655" s="7">
        <v>1.8083268134200001E-4</v>
      </c>
      <c r="L1655" s="7">
        <v>4728</v>
      </c>
      <c r="M1655" s="7">
        <v>0</v>
      </c>
      <c r="N1655" s="9">
        <v>43721</v>
      </c>
      <c r="O1655" s="10">
        <v>2.1273618505199998E-3</v>
      </c>
      <c r="P1655" s="10">
        <v>2914</v>
      </c>
      <c r="Q1655" s="10">
        <v>0</v>
      </c>
      <c r="R1655" s="10">
        <v>11.76425541407874</v>
      </c>
      <c r="S1655" s="18">
        <v>11.76425541407874</v>
      </c>
      <c r="U1655" s="14"/>
      <c r="V1655" s="14">
        <v>4728</v>
      </c>
      <c r="W1655" s="14"/>
      <c r="X1655" s="14"/>
      <c r="Y1655" s="19">
        <f t="shared" si="51"/>
        <v>0</v>
      </c>
    </row>
    <row r="1656" spans="1:25">
      <c r="A1656">
        <v>3237</v>
      </c>
      <c r="B1656" t="s">
        <v>3239</v>
      </c>
      <c r="C1656" t="s">
        <v>3240</v>
      </c>
      <c r="D1656" t="str">
        <f t="shared" si="50"/>
        <v>Timicoin TMC</v>
      </c>
      <c r="E1656" s="3" t="s">
        <v>8887</v>
      </c>
      <c r="F1656" s="3" t="s">
        <v>8883</v>
      </c>
      <c r="G1656" s="3" t="s">
        <v>8883</v>
      </c>
      <c r="H1656" s="4">
        <v>0</v>
      </c>
      <c r="I1656" s="4">
        <v>0</v>
      </c>
      <c r="J1656" s="6">
        <v>43342</v>
      </c>
      <c r="K1656" s="7">
        <v>6.4352974295616094E-2</v>
      </c>
      <c r="L1656" s="7">
        <v>4729</v>
      </c>
      <c r="M1656" s="7">
        <v>0</v>
      </c>
      <c r="N1656" s="9">
        <v>43344</v>
      </c>
      <c r="O1656" s="10">
        <v>0.13292638957500499</v>
      </c>
      <c r="P1656" s="10">
        <v>2915</v>
      </c>
      <c r="Q1656" s="10">
        <v>0</v>
      </c>
      <c r="R1656" s="10">
        <v>2.0655826872023901</v>
      </c>
      <c r="S1656" s="18">
        <v>2.0655826872023901</v>
      </c>
      <c r="U1656" s="14"/>
      <c r="V1656" s="14">
        <v>4729</v>
      </c>
      <c r="W1656" s="14"/>
      <c r="X1656" s="14"/>
      <c r="Y1656" s="19">
        <f t="shared" si="51"/>
        <v>0</v>
      </c>
    </row>
    <row r="1657" spans="1:25">
      <c r="A1657">
        <v>3238</v>
      </c>
      <c r="B1657" t="s">
        <v>3241</v>
      </c>
      <c r="C1657" t="s">
        <v>2007</v>
      </c>
      <c r="D1657" t="str">
        <f t="shared" si="50"/>
        <v>ABCC Token AT</v>
      </c>
      <c r="E1657" s="3" t="s">
        <v>8898</v>
      </c>
      <c r="F1657" s="3" t="s">
        <v>8883</v>
      </c>
      <c r="G1657" s="3" t="s">
        <v>8883</v>
      </c>
      <c r="H1657" s="4">
        <v>2154</v>
      </c>
      <c r="I1657" s="4">
        <v>0</v>
      </c>
      <c r="J1657" s="6">
        <v>43397</v>
      </c>
      <c r="K1657" s="7">
        <v>0.30486099999999999</v>
      </c>
      <c r="L1657" s="7">
        <v>3033</v>
      </c>
      <c r="M1657" s="7">
        <v>0</v>
      </c>
      <c r="N1657" s="9">
        <v>43398</v>
      </c>
      <c r="O1657" s="10">
        <v>0.347024</v>
      </c>
      <c r="P1657" s="10">
        <v>2916</v>
      </c>
      <c r="Q1657" s="10">
        <v>0</v>
      </c>
      <c r="R1657" s="10">
        <v>1.138302373868747</v>
      </c>
      <c r="S1657" s="18">
        <v>1.138302373868747</v>
      </c>
      <c r="T1657" s="13">
        <v>43941</v>
      </c>
      <c r="U1657" s="14">
        <v>2.3173294748999999E-3</v>
      </c>
      <c r="V1657" s="14">
        <v>2719</v>
      </c>
      <c r="W1657" s="14">
        <v>0</v>
      </c>
      <c r="X1657" s="14">
        <v>99.332227893488636</v>
      </c>
      <c r="Y1657" s="19">
        <f t="shared" si="51"/>
        <v>-0.99332227893488634</v>
      </c>
    </row>
    <row r="1658" spans="1:25">
      <c r="A1658">
        <v>3240</v>
      </c>
      <c r="B1658" t="s">
        <v>3242</v>
      </c>
      <c r="C1658" t="s">
        <v>3243</v>
      </c>
      <c r="D1658" t="str">
        <f t="shared" si="50"/>
        <v>Ethersocial ESN</v>
      </c>
      <c r="E1658" s="3" t="s">
        <v>8887</v>
      </c>
      <c r="F1658" s="3" t="s">
        <v>8883</v>
      </c>
      <c r="G1658" s="3" t="s">
        <v>8883</v>
      </c>
      <c r="H1658" s="4">
        <v>1546</v>
      </c>
      <c r="I1658" s="4">
        <v>96159.750597420454</v>
      </c>
      <c r="J1658" s="6">
        <v>43342</v>
      </c>
      <c r="K1658" s="7">
        <v>7.0573478937149006E-2</v>
      </c>
      <c r="L1658" s="7">
        <v>2742</v>
      </c>
      <c r="M1658" s="7">
        <v>0</v>
      </c>
      <c r="N1658" s="9">
        <v>43382</v>
      </c>
      <c r="O1658" s="10">
        <v>0.26398783922195401</v>
      </c>
      <c r="P1658" s="10">
        <v>1465</v>
      </c>
      <c r="Q1658" s="10">
        <v>6200929.0187402666</v>
      </c>
      <c r="R1658" s="10">
        <v>3.7406096907459392</v>
      </c>
      <c r="S1658" s="18">
        <v>3.7406096907459392</v>
      </c>
      <c r="T1658" s="13">
        <v>43992</v>
      </c>
      <c r="U1658" s="14">
        <v>1.07191140861E-3</v>
      </c>
      <c r="V1658" s="14">
        <v>1921</v>
      </c>
      <c r="W1658" s="14">
        <v>47334.583964770631</v>
      </c>
      <c r="X1658" s="14">
        <v>99.593954247373944</v>
      </c>
      <c r="Y1658" s="19">
        <f t="shared" si="51"/>
        <v>-0.99593954247373939</v>
      </c>
    </row>
    <row r="1659" spans="1:25">
      <c r="A1659">
        <v>3241</v>
      </c>
      <c r="B1659" t="s">
        <v>3244</v>
      </c>
      <c r="C1659" t="s">
        <v>3245</v>
      </c>
      <c r="D1659" t="str">
        <f t="shared" si="50"/>
        <v>FortKnoxster FKX</v>
      </c>
      <c r="E1659" s="3" t="s">
        <v>8887</v>
      </c>
      <c r="F1659" s="3" t="s">
        <v>8883</v>
      </c>
      <c r="G1659" s="3" t="s">
        <v>8883</v>
      </c>
      <c r="H1659" s="4">
        <v>1045</v>
      </c>
      <c r="I1659" s="4">
        <v>193705.27999409099</v>
      </c>
      <c r="J1659" s="6">
        <v>44224</v>
      </c>
      <c r="K1659" s="7">
        <v>8.0953999999999998E-4</v>
      </c>
      <c r="L1659" s="7">
        <v>1279</v>
      </c>
      <c r="M1659" s="7">
        <v>315796.51</v>
      </c>
      <c r="N1659" s="9">
        <v>44513</v>
      </c>
      <c r="O1659" s="10">
        <v>0.29954466143736691</v>
      </c>
      <c r="P1659" s="10">
        <v>875</v>
      </c>
      <c r="Q1659" s="10">
        <v>37256424.18</v>
      </c>
      <c r="R1659" s="10">
        <v>370.01835787900148</v>
      </c>
      <c r="S1659" s="18">
        <v>370.01835787900148</v>
      </c>
      <c r="T1659" s="13">
        <v>44687</v>
      </c>
      <c r="U1659" s="14">
        <v>2.6835061599688421E-2</v>
      </c>
      <c r="V1659" s="14">
        <v>805</v>
      </c>
      <c r="W1659" s="14">
        <v>4244957.7300000004</v>
      </c>
      <c r="X1659" s="14">
        <v>91.041382119474207</v>
      </c>
      <c r="Y1659" s="19">
        <f t="shared" si="51"/>
        <v>-0.91041382119474212</v>
      </c>
    </row>
    <row r="1660" spans="1:25">
      <c r="A1660">
        <v>3242</v>
      </c>
      <c r="B1660" t="s">
        <v>3246</v>
      </c>
      <c r="C1660" t="s">
        <v>3247</v>
      </c>
      <c r="D1660" t="str">
        <f t="shared" si="50"/>
        <v>Beetle Coin BEET</v>
      </c>
      <c r="E1660" s="3" t="s">
        <v>8882</v>
      </c>
      <c r="F1660" s="3" t="s">
        <v>8883</v>
      </c>
      <c r="G1660" s="3" t="s">
        <v>8883</v>
      </c>
      <c r="H1660" s="4">
        <v>828</v>
      </c>
      <c r="I1660" s="4">
        <v>674224.99813493202</v>
      </c>
      <c r="J1660" s="6">
        <v>43447</v>
      </c>
      <c r="K1660" s="7">
        <v>5.1281728363100003E-4</v>
      </c>
      <c r="L1660" s="7">
        <v>1538</v>
      </c>
      <c r="M1660" s="7">
        <v>125535.23390828801</v>
      </c>
      <c r="N1660" s="9">
        <v>43535</v>
      </c>
      <c r="O1660" s="10">
        <v>4.5022288692300003E-2</v>
      </c>
      <c r="P1660" s="10">
        <v>1400</v>
      </c>
      <c r="Q1660" s="10">
        <v>7523368.1439594803</v>
      </c>
      <c r="R1660" s="10">
        <v>87.794015781839349</v>
      </c>
      <c r="S1660" s="18">
        <v>87.794015781839349</v>
      </c>
      <c r="T1660" s="13">
        <v>44660</v>
      </c>
      <c r="U1660" s="16">
        <v>9.6789778890442999E-5</v>
      </c>
      <c r="V1660" s="14">
        <v>2032</v>
      </c>
      <c r="W1660" s="16">
        <v>27078.080000000002</v>
      </c>
      <c r="X1660" s="16">
        <v>99.785018083927397</v>
      </c>
      <c r="Y1660" s="19">
        <f t="shared" si="51"/>
        <v>-0.99785018083927401</v>
      </c>
    </row>
    <row r="1661" spans="1:25">
      <c r="A1661">
        <v>3243</v>
      </c>
      <c r="B1661" t="s">
        <v>3248</v>
      </c>
      <c r="C1661" t="s">
        <v>3249</v>
      </c>
      <c r="D1661" t="str">
        <f t="shared" si="50"/>
        <v>Moneytoken IMT</v>
      </c>
      <c r="E1661" s="3" t="s">
        <v>3686</v>
      </c>
      <c r="F1661" s="3" t="s">
        <v>8883</v>
      </c>
      <c r="G1661" s="3" t="s">
        <v>8883</v>
      </c>
      <c r="H1661" s="4">
        <v>724</v>
      </c>
      <c r="I1661" s="4">
        <v>1084984.60156407</v>
      </c>
      <c r="J1661" s="6">
        <v>44149</v>
      </c>
      <c r="K1661" s="7">
        <v>4.5700000000000003E-6</v>
      </c>
      <c r="L1661" s="7">
        <v>1451</v>
      </c>
      <c r="M1661" s="7">
        <v>173566.85038384001</v>
      </c>
      <c r="N1661" s="9">
        <v>44510</v>
      </c>
      <c r="O1661" s="10">
        <v>4.6838451541630988E-3</v>
      </c>
      <c r="P1661" s="10">
        <v>1783</v>
      </c>
      <c r="Q1661" s="10">
        <v>2107744.25</v>
      </c>
      <c r="R1661" s="10">
        <v>1024.911412289518</v>
      </c>
      <c r="S1661" s="18">
        <v>1024.911412289518</v>
      </c>
      <c r="T1661" s="13">
        <v>44620</v>
      </c>
      <c r="U1661" s="16">
        <v>5.2614551517219997E-5</v>
      </c>
      <c r="V1661" s="14">
        <v>1153</v>
      </c>
      <c r="W1661" s="16">
        <v>995689.03</v>
      </c>
      <c r="X1661" s="16">
        <v>98.876680381492648</v>
      </c>
      <c r="Y1661" s="19">
        <f t="shared" si="51"/>
        <v>-0.98876680381492643</v>
      </c>
    </row>
    <row r="1662" spans="1:25">
      <c r="A1662">
        <v>3244</v>
      </c>
      <c r="B1662" t="s">
        <v>3250</v>
      </c>
      <c r="C1662" t="s">
        <v>3251</v>
      </c>
      <c r="D1662" t="str">
        <f t="shared" si="50"/>
        <v>Mindexcoin MIC</v>
      </c>
      <c r="E1662" s="3" t="s">
        <v>8887</v>
      </c>
      <c r="F1662" s="3" t="s">
        <v>8883</v>
      </c>
      <c r="G1662" s="3" t="s">
        <v>8883</v>
      </c>
      <c r="H1662" s="4">
        <v>919</v>
      </c>
      <c r="I1662" s="4">
        <v>411936.769503791</v>
      </c>
      <c r="J1662" s="6">
        <v>43348</v>
      </c>
      <c r="K1662" s="7">
        <v>1.4594481326639701E-2</v>
      </c>
      <c r="L1662" s="7">
        <v>2618</v>
      </c>
      <c r="M1662" s="7">
        <v>0</v>
      </c>
      <c r="N1662" s="9">
        <v>43355</v>
      </c>
      <c r="O1662" s="10">
        <v>0.65948170423507702</v>
      </c>
      <c r="P1662" s="10">
        <v>1389</v>
      </c>
      <c r="Q1662" s="10">
        <v>7760525.1390236961</v>
      </c>
      <c r="R1662" s="10">
        <v>45.187060058880427</v>
      </c>
      <c r="S1662" s="18">
        <v>45.187060058880427</v>
      </c>
      <c r="T1662" s="13">
        <v>43984</v>
      </c>
      <c r="U1662" s="14">
        <v>3.8522745978800002E-4</v>
      </c>
      <c r="V1662" s="14">
        <v>1517</v>
      </c>
      <c r="W1662" s="14">
        <v>263339.77545330982</v>
      </c>
      <c r="X1662" s="14">
        <v>99.941586331005979</v>
      </c>
      <c r="Y1662" s="19">
        <f t="shared" si="51"/>
        <v>-0.99941586331005983</v>
      </c>
    </row>
    <row r="1663" spans="1:25">
      <c r="A1663">
        <v>3245</v>
      </c>
      <c r="B1663" t="s">
        <v>3252</v>
      </c>
      <c r="C1663" t="s">
        <v>3253</v>
      </c>
      <c r="D1663" t="str">
        <f t="shared" si="50"/>
        <v>Ubcoin Market UBC</v>
      </c>
      <c r="E1663" s="3" t="s">
        <v>8887</v>
      </c>
      <c r="F1663" s="3" t="s">
        <v>8883</v>
      </c>
      <c r="G1663" s="3" t="s">
        <v>8883</v>
      </c>
      <c r="H1663" s="4">
        <v>1404</v>
      </c>
      <c r="I1663" s="4">
        <v>275333.30720233632</v>
      </c>
      <c r="J1663" s="6">
        <v>43348</v>
      </c>
      <c r="K1663" s="7">
        <v>1.2290236540138701E-2</v>
      </c>
      <c r="L1663" s="7">
        <v>2614</v>
      </c>
      <c r="M1663" s="7">
        <v>0</v>
      </c>
      <c r="N1663" s="9">
        <v>43349</v>
      </c>
      <c r="O1663" s="10">
        <v>1.3240098021924499E-2</v>
      </c>
      <c r="P1663" s="10">
        <v>2917</v>
      </c>
      <c r="Q1663" s="10">
        <v>0</v>
      </c>
      <c r="R1663" s="10">
        <v>1.077285858468521</v>
      </c>
      <c r="S1663" s="18">
        <v>1.077285858468521</v>
      </c>
      <c r="T1663" s="13">
        <v>43903</v>
      </c>
      <c r="U1663" s="14">
        <v>8.04427528357E-4</v>
      </c>
      <c r="V1663" s="14">
        <v>1507</v>
      </c>
      <c r="W1663" s="14">
        <v>275333.30720233632</v>
      </c>
      <c r="X1663" s="14">
        <v>93.92430836218179</v>
      </c>
      <c r="Y1663" s="19">
        <f t="shared" si="51"/>
        <v>-0.93924308362181785</v>
      </c>
    </row>
    <row r="1664" spans="1:25">
      <c r="A1664">
        <v>3246</v>
      </c>
      <c r="B1664" t="s">
        <v>3254</v>
      </c>
      <c r="C1664" t="s">
        <v>3255</v>
      </c>
      <c r="D1664" t="str">
        <f t="shared" si="50"/>
        <v>Thunderstake TSC</v>
      </c>
      <c r="E1664" s="3" t="s">
        <v>3686</v>
      </c>
      <c r="F1664" s="3" t="s">
        <v>8883</v>
      </c>
      <c r="G1664" s="3" t="s">
        <v>8883</v>
      </c>
      <c r="H1664" s="4">
        <v>0</v>
      </c>
      <c r="I1664" s="4">
        <v>0</v>
      </c>
      <c r="J1664" s="6">
        <v>43352</v>
      </c>
      <c r="K1664" s="7">
        <v>7.9972652019932899E-4</v>
      </c>
      <c r="L1664" s="7">
        <v>4730</v>
      </c>
      <c r="M1664" s="7">
        <v>0</v>
      </c>
      <c r="N1664" s="9">
        <v>43353</v>
      </c>
      <c r="O1664" s="10">
        <v>1.0233034845441599E-3</v>
      </c>
      <c r="P1664" s="10">
        <v>2918</v>
      </c>
      <c r="Q1664" s="10">
        <v>0</v>
      </c>
      <c r="R1664" s="10">
        <v>1.2795667752635049</v>
      </c>
      <c r="S1664" s="18">
        <v>1.2795667752635049</v>
      </c>
      <c r="U1664" s="14"/>
      <c r="V1664" s="14">
        <v>4730</v>
      </c>
      <c r="W1664" s="14"/>
      <c r="X1664" s="14"/>
      <c r="Y1664" s="19">
        <f t="shared" si="51"/>
        <v>0</v>
      </c>
    </row>
    <row r="1665" spans="1:25">
      <c r="A1665">
        <v>3249</v>
      </c>
      <c r="B1665" t="s">
        <v>3256</v>
      </c>
      <c r="C1665" t="s">
        <v>3257</v>
      </c>
      <c r="D1665" t="str">
        <f t="shared" si="50"/>
        <v>Usechain Token USE</v>
      </c>
      <c r="E1665" s="3" t="s">
        <v>8887</v>
      </c>
      <c r="F1665" s="3" t="s">
        <v>8883</v>
      </c>
      <c r="G1665" s="3" t="s">
        <v>8883</v>
      </c>
      <c r="H1665" s="4">
        <v>2337</v>
      </c>
      <c r="I1665" s="4">
        <v>0</v>
      </c>
      <c r="J1665" s="6">
        <v>43355</v>
      </c>
      <c r="K1665" s="7">
        <v>1.23227830044925E-3</v>
      </c>
      <c r="L1665" s="7">
        <v>3034</v>
      </c>
      <c r="M1665" s="7">
        <v>0</v>
      </c>
      <c r="N1665" s="9">
        <v>43364</v>
      </c>
      <c r="O1665" s="10">
        <v>2.6093928609043399E-3</v>
      </c>
      <c r="P1665" s="10">
        <v>2919</v>
      </c>
      <c r="Q1665" s="10">
        <v>0</v>
      </c>
      <c r="R1665" s="10">
        <v>2.1175353489167481</v>
      </c>
      <c r="S1665" s="18">
        <v>2.1175353489167481</v>
      </c>
      <c r="T1665" s="13">
        <v>43963</v>
      </c>
      <c r="U1665" s="16">
        <v>8.8266534372700005E-5</v>
      </c>
      <c r="V1665" s="14">
        <v>2720</v>
      </c>
      <c r="W1665" s="16">
        <v>0</v>
      </c>
      <c r="X1665" s="16">
        <v>96.617353573117796</v>
      </c>
      <c r="Y1665" s="19">
        <f t="shared" si="51"/>
        <v>-0.96617353573117792</v>
      </c>
    </row>
    <row r="1666" spans="1:25">
      <c r="A1666">
        <v>3250</v>
      </c>
      <c r="B1666" t="s">
        <v>3258</v>
      </c>
      <c r="C1666" t="s">
        <v>3259</v>
      </c>
      <c r="D1666" t="str">
        <f t="shared" ref="D1666:D1729" si="52">_xlfn.TEXTJOIN(" ",TRUE,B1666,C1666)</f>
        <v>Zoomba ZBA</v>
      </c>
      <c r="E1666" s="3" t="s">
        <v>8882</v>
      </c>
      <c r="F1666" s="3" t="s">
        <v>8883</v>
      </c>
      <c r="G1666" s="3" t="s">
        <v>8883</v>
      </c>
      <c r="H1666" s="4">
        <v>2009</v>
      </c>
      <c r="I1666" s="4">
        <v>684.58995193932583</v>
      </c>
      <c r="J1666" s="6">
        <v>43348</v>
      </c>
      <c r="K1666" s="7">
        <v>1.4400555752217801E-2</v>
      </c>
      <c r="L1666" s="7">
        <v>2921</v>
      </c>
      <c r="M1666" s="7">
        <v>0</v>
      </c>
      <c r="N1666" s="9">
        <v>43351</v>
      </c>
      <c r="O1666" s="10">
        <v>4.2150508612394298E-2</v>
      </c>
      <c r="P1666" s="10">
        <v>2356</v>
      </c>
      <c r="Q1666" s="10">
        <v>181644.23844536621</v>
      </c>
      <c r="R1666" s="10">
        <v>2.9270056890618812</v>
      </c>
      <c r="S1666" s="18">
        <v>2.9270056890618812</v>
      </c>
      <c r="T1666" s="13">
        <v>44036</v>
      </c>
      <c r="U1666" s="16">
        <v>9.53459032708E-6</v>
      </c>
      <c r="V1666" s="14">
        <v>2477</v>
      </c>
      <c r="W1666" s="16">
        <v>235.4836521999909</v>
      </c>
      <c r="X1666" s="16">
        <v>99.977379655332854</v>
      </c>
      <c r="Y1666" s="19">
        <f t="shared" si="51"/>
        <v>-0.99977379655332854</v>
      </c>
    </row>
    <row r="1667" spans="1:25">
      <c r="A1667">
        <v>3251</v>
      </c>
      <c r="B1667" t="s">
        <v>3260</v>
      </c>
      <c r="C1667" t="s">
        <v>2714</v>
      </c>
      <c r="D1667" t="str">
        <f t="shared" si="52"/>
        <v>ParkinGo GOT</v>
      </c>
      <c r="E1667" s="3" t="s">
        <v>8887</v>
      </c>
      <c r="F1667" s="3" t="s">
        <v>8883</v>
      </c>
      <c r="G1667" s="3" t="s">
        <v>8883</v>
      </c>
      <c r="H1667" s="4">
        <v>656</v>
      </c>
      <c r="I1667" s="4">
        <v>1390857.618469025</v>
      </c>
      <c r="J1667" s="6">
        <v>43504</v>
      </c>
      <c r="K1667" s="7">
        <v>0.39144818031099998</v>
      </c>
      <c r="L1667" s="7">
        <v>479</v>
      </c>
      <c r="M1667" s="7">
        <v>4470306.9713889398</v>
      </c>
      <c r="N1667" s="9">
        <v>43605</v>
      </c>
      <c r="O1667" s="10">
        <v>0.99980365623400003</v>
      </c>
      <c r="P1667" s="10">
        <v>1206</v>
      </c>
      <c r="Q1667" s="10">
        <v>12963579.561775129</v>
      </c>
      <c r="R1667" s="10">
        <v>2.5541149672471848</v>
      </c>
      <c r="S1667" s="18">
        <v>2.5541149672471848</v>
      </c>
      <c r="T1667" s="13">
        <v>44201</v>
      </c>
      <c r="U1667" s="14">
        <v>1.175556485894E-2</v>
      </c>
      <c r="V1667" s="14">
        <v>1544</v>
      </c>
      <c r="W1667" s="14">
        <v>237094.39181769241</v>
      </c>
      <c r="X1667" s="14">
        <v>98.824212655590784</v>
      </c>
      <c r="Y1667" s="19">
        <f t="shared" ref="Y1667:Y1730" si="53">X1667/-100</f>
        <v>-0.98824212655590782</v>
      </c>
    </row>
    <row r="1668" spans="1:25">
      <c r="A1668">
        <v>3252</v>
      </c>
      <c r="B1668" t="s">
        <v>3261</v>
      </c>
      <c r="C1668" t="s">
        <v>3262</v>
      </c>
      <c r="D1668" t="str">
        <f t="shared" si="52"/>
        <v>ShineChain SHE</v>
      </c>
      <c r="E1668" s="3" t="s">
        <v>8887</v>
      </c>
      <c r="F1668" s="3" t="s">
        <v>8883</v>
      </c>
      <c r="G1668" s="3" t="s">
        <v>8883</v>
      </c>
      <c r="H1668" s="4">
        <v>2325</v>
      </c>
      <c r="I1668" s="4">
        <v>0</v>
      </c>
      <c r="J1668" s="6">
        <v>43535</v>
      </c>
      <c r="K1668" s="7">
        <v>5.5057953446999998E-4</v>
      </c>
      <c r="L1668" s="7">
        <v>3035</v>
      </c>
      <c r="M1668" s="7">
        <v>0</v>
      </c>
      <c r="N1668" s="9">
        <v>43565</v>
      </c>
      <c r="O1668" s="10">
        <v>5.54467616574E-2</v>
      </c>
      <c r="P1668" s="10">
        <v>2920</v>
      </c>
      <c r="Q1668" s="10">
        <v>0</v>
      </c>
      <c r="R1668" s="10">
        <v>100.7061799178102</v>
      </c>
      <c r="S1668" s="18">
        <v>100.7061799178102</v>
      </c>
      <c r="T1668" s="13">
        <v>44684</v>
      </c>
      <c r="U1668" s="16">
        <v>1.7596986428308999E-5</v>
      </c>
      <c r="V1668" s="14">
        <v>2721</v>
      </c>
      <c r="W1668" s="16">
        <v>0</v>
      </c>
      <c r="X1668" s="16">
        <v>99.968263274711987</v>
      </c>
      <c r="Y1668" s="19">
        <f t="shared" si="53"/>
        <v>-0.99968263274711988</v>
      </c>
    </row>
    <row r="1669" spans="1:25">
      <c r="A1669">
        <v>3253</v>
      </c>
      <c r="B1669" t="s">
        <v>3263</v>
      </c>
      <c r="C1669" t="s">
        <v>3264</v>
      </c>
      <c r="D1669" t="str">
        <f t="shared" si="52"/>
        <v>eosBLACK BLACK</v>
      </c>
      <c r="E1669" s="3" t="s">
        <v>8887</v>
      </c>
      <c r="F1669" s="3" t="s">
        <v>8883</v>
      </c>
      <c r="G1669" s="3" t="s">
        <v>8883</v>
      </c>
      <c r="H1669" s="4">
        <v>2352</v>
      </c>
      <c r="I1669" s="4">
        <v>0</v>
      </c>
      <c r="J1669" s="6">
        <v>43350</v>
      </c>
      <c r="K1669" s="7">
        <v>6.3807651400566101E-2</v>
      </c>
      <c r="L1669" s="7">
        <v>3036</v>
      </c>
      <c r="M1669" s="7">
        <v>0</v>
      </c>
      <c r="N1669" s="9">
        <v>43356</v>
      </c>
      <c r="O1669" s="10">
        <v>0.38442483544349698</v>
      </c>
      <c r="P1669" s="10">
        <v>2921</v>
      </c>
      <c r="Q1669" s="10">
        <v>0</v>
      </c>
      <c r="R1669" s="10">
        <v>6.0247451051001439</v>
      </c>
      <c r="S1669" s="18">
        <v>6.0247451051001439</v>
      </c>
      <c r="T1669" s="13">
        <v>44684</v>
      </c>
      <c r="U1669" s="16">
        <v>4.5002045384945212E-5</v>
      </c>
      <c r="V1669" s="14">
        <v>2722</v>
      </c>
      <c r="W1669" s="16">
        <v>0</v>
      </c>
      <c r="X1669" s="16">
        <v>99.988293668557333</v>
      </c>
      <c r="Y1669" s="19">
        <f t="shared" si="53"/>
        <v>-0.99988293668557338</v>
      </c>
    </row>
    <row r="1670" spans="1:25">
      <c r="A1670">
        <v>3254</v>
      </c>
      <c r="B1670" t="s">
        <v>3265</v>
      </c>
      <c r="C1670" t="s">
        <v>3266</v>
      </c>
      <c r="D1670" t="str">
        <f t="shared" si="52"/>
        <v>Mirai MRI</v>
      </c>
      <c r="E1670" s="3" t="s">
        <v>8882</v>
      </c>
      <c r="F1670" s="3" t="s">
        <v>8883</v>
      </c>
      <c r="G1670" s="3" t="s">
        <v>8883</v>
      </c>
      <c r="H1670" s="4">
        <v>1993</v>
      </c>
      <c r="I1670" s="4">
        <v>1352.058159036797</v>
      </c>
      <c r="J1670" s="6">
        <v>43350</v>
      </c>
      <c r="K1670" s="7">
        <v>0.143996432423592</v>
      </c>
      <c r="L1670" s="7">
        <v>2897</v>
      </c>
      <c r="M1670" s="7">
        <v>0</v>
      </c>
      <c r="N1670" s="9">
        <v>43351</v>
      </c>
      <c r="O1670" s="10">
        <v>0.15305002033710499</v>
      </c>
      <c r="P1670" s="10">
        <v>2922</v>
      </c>
      <c r="Q1670" s="10">
        <v>0</v>
      </c>
      <c r="R1670" s="10">
        <v>1.0628736959738021</v>
      </c>
      <c r="S1670" s="18">
        <v>1.0628736959738021</v>
      </c>
      <c r="T1670" s="13">
        <v>43906</v>
      </c>
      <c r="U1670" s="14">
        <v>3.00589085077E-4</v>
      </c>
      <c r="V1670" s="14">
        <v>2422</v>
      </c>
      <c r="W1670" s="14">
        <v>1031.6227145795381</v>
      </c>
      <c r="X1670" s="14">
        <v>99.803600754567086</v>
      </c>
      <c r="Y1670" s="19">
        <f t="shared" si="53"/>
        <v>-0.9980360075456709</v>
      </c>
    </row>
    <row r="1671" spans="1:25">
      <c r="A1671">
        <v>3255</v>
      </c>
      <c r="B1671" t="s">
        <v>3267</v>
      </c>
      <c r="C1671" t="s">
        <v>3268</v>
      </c>
      <c r="D1671" t="str">
        <f t="shared" si="52"/>
        <v>CyberMusic CYMT</v>
      </c>
      <c r="E1671" s="3" t="s">
        <v>8887</v>
      </c>
      <c r="F1671" s="3" t="s">
        <v>8883</v>
      </c>
      <c r="G1671" s="3" t="s">
        <v>8883</v>
      </c>
      <c r="H1671" s="4">
        <v>1216</v>
      </c>
      <c r="I1671" s="4">
        <v>12876.040755699099</v>
      </c>
      <c r="J1671" s="6">
        <v>44200</v>
      </c>
      <c r="K1671" s="7">
        <v>2.8999999999999998E-7</v>
      </c>
      <c r="L1671" s="7">
        <v>2062</v>
      </c>
      <c r="M1671" s="7">
        <v>4906.3274074999999</v>
      </c>
      <c r="N1671" s="9">
        <v>44260</v>
      </c>
      <c r="O1671" s="10">
        <v>4.1434000000000002E-4</v>
      </c>
      <c r="P1671" s="10">
        <v>1457</v>
      </c>
      <c r="Q1671" s="10">
        <v>6382873.1699999999</v>
      </c>
      <c r="R1671" s="10">
        <v>1428.7586206896549</v>
      </c>
      <c r="S1671" s="18">
        <v>1428.7586206896549</v>
      </c>
      <c r="T1671" s="13">
        <v>44665</v>
      </c>
      <c r="U1671" s="16">
        <v>1.6971542654399999E-7</v>
      </c>
      <c r="V1671" s="14">
        <v>2001</v>
      </c>
      <c r="W1671" s="16">
        <v>30977.54</v>
      </c>
      <c r="X1671" s="16">
        <v>99.959039574614081</v>
      </c>
      <c r="Y1671" s="19">
        <f t="shared" si="53"/>
        <v>-0.99959039574614084</v>
      </c>
    </row>
    <row r="1672" spans="1:25">
      <c r="A1672">
        <v>3256</v>
      </c>
      <c r="B1672" t="s">
        <v>3269</v>
      </c>
      <c r="C1672" t="s">
        <v>3270</v>
      </c>
      <c r="D1672" t="str">
        <f t="shared" si="52"/>
        <v>Bitether BTR</v>
      </c>
      <c r="E1672" s="3" t="s">
        <v>8887</v>
      </c>
      <c r="F1672" s="3" t="s">
        <v>8883</v>
      </c>
      <c r="G1672" s="3" t="s">
        <v>8883</v>
      </c>
      <c r="H1672" s="4">
        <v>1183</v>
      </c>
      <c r="I1672" s="4">
        <v>37742.993376792503</v>
      </c>
      <c r="J1672" s="6">
        <v>43465</v>
      </c>
      <c r="K1672" s="7">
        <v>9.5890079472600001E-4</v>
      </c>
      <c r="L1672" s="7">
        <v>1887</v>
      </c>
      <c r="M1672" s="7">
        <v>24823.0945458202</v>
      </c>
      <c r="N1672" s="9">
        <v>43685</v>
      </c>
      <c r="O1672" s="10">
        <v>1.1173141119E-2</v>
      </c>
      <c r="P1672" s="10">
        <v>2165</v>
      </c>
      <c r="Q1672" s="10">
        <v>495563.79952199699</v>
      </c>
      <c r="R1672" s="10">
        <v>11.65203030433681</v>
      </c>
      <c r="S1672" s="18">
        <v>11.65203030433681</v>
      </c>
      <c r="T1672" s="13">
        <v>43923</v>
      </c>
      <c r="U1672" s="14">
        <v>1.3287175191600001E-4</v>
      </c>
      <c r="V1672" s="14">
        <v>1903</v>
      </c>
      <c r="W1672" s="14">
        <v>50196.689385657402</v>
      </c>
      <c r="X1672" s="14">
        <v>98.810793218300532</v>
      </c>
      <c r="Y1672" s="19">
        <f t="shared" si="53"/>
        <v>-0.9881079321830053</v>
      </c>
    </row>
    <row r="1673" spans="1:25">
      <c r="A1673">
        <v>3257</v>
      </c>
      <c r="B1673" t="s">
        <v>3271</v>
      </c>
      <c r="C1673" t="s">
        <v>3272</v>
      </c>
      <c r="D1673" t="str">
        <f t="shared" si="52"/>
        <v>GazeCoin GZE</v>
      </c>
      <c r="E1673" s="3" t="s">
        <v>8887</v>
      </c>
      <c r="F1673" s="3" t="s">
        <v>8883</v>
      </c>
      <c r="G1673" s="3" t="s">
        <v>8883</v>
      </c>
      <c r="H1673" s="4">
        <v>2293</v>
      </c>
      <c r="I1673" s="4">
        <v>0</v>
      </c>
      <c r="J1673" s="6">
        <v>43867</v>
      </c>
      <c r="K1673" s="7">
        <v>1.9380637538599999E-4</v>
      </c>
      <c r="L1673" s="7">
        <v>3037</v>
      </c>
      <c r="M1673" s="7">
        <v>0</v>
      </c>
      <c r="N1673" s="9">
        <v>44198</v>
      </c>
      <c r="O1673" s="10">
        <v>0.16080232999999999</v>
      </c>
      <c r="P1673" s="10">
        <v>2923</v>
      </c>
      <c r="Q1673" s="10">
        <v>0</v>
      </c>
      <c r="R1673" s="10">
        <v>829.70609031686115</v>
      </c>
      <c r="S1673" s="18">
        <v>829.70609031686115</v>
      </c>
      <c r="T1673" s="13">
        <v>44375</v>
      </c>
      <c r="U1673" s="14">
        <v>1.3860400000000001E-3</v>
      </c>
      <c r="V1673" s="14">
        <v>2723</v>
      </c>
      <c r="W1673" s="14">
        <v>0</v>
      </c>
      <c r="X1673" s="14">
        <v>99.13804731560792</v>
      </c>
      <c r="Y1673" s="19">
        <f t="shared" si="53"/>
        <v>-0.99138047315607924</v>
      </c>
    </row>
    <row r="1674" spans="1:25">
      <c r="A1674">
        <v>3258</v>
      </c>
      <c r="B1674" t="s">
        <v>3273</v>
      </c>
      <c r="C1674" t="s">
        <v>3274</v>
      </c>
      <c r="D1674" t="str">
        <f t="shared" si="52"/>
        <v>BitUP Token BUT</v>
      </c>
      <c r="E1674" s="3" t="s">
        <v>8887</v>
      </c>
      <c r="F1674" s="3" t="s">
        <v>8883</v>
      </c>
      <c r="G1674" s="3" t="s">
        <v>8883</v>
      </c>
      <c r="H1674" s="4">
        <v>2320</v>
      </c>
      <c r="I1674" s="4">
        <v>0</v>
      </c>
      <c r="J1674" s="6">
        <v>43448</v>
      </c>
      <c r="K1674" s="7">
        <v>9.9493256166299998E-4</v>
      </c>
      <c r="L1674" s="7">
        <v>3038</v>
      </c>
      <c r="M1674" s="7">
        <v>0</v>
      </c>
      <c r="N1674" s="9">
        <v>43641</v>
      </c>
      <c r="O1674" s="10">
        <v>1.5596714546E-2</v>
      </c>
      <c r="P1674" s="10">
        <v>2924</v>
      </c>
      <c r="Q1674" s="10">
        <v>0</v>
      </c>
      <c r="R1674" s="10">
        <v>15.676152482064269</v>
      </c>
      <c r="S1674" s="18">
        <v>15.676152482064269</v>
      </c>
      <c r="T1674" s="13">
        <v>44638</v>
      </c>
      <c r="U1674" s="16">
        <v>4.3227308270792998E-5</v>
      </c>
      <c r="V1674" s="14">
        <v>2724</v>
      </c>
      <c r="W1674" s="16">
        <v>0</v>
      </c>
      <c r="X1674" s="16">
        <v>99.722843499229924</v>
      </c>
      <c r="Y1674" s="19">
        <f t="shared" si="53"/>
        <v>-0.9972284349922993</v>
      </c>
    </row>
    <row r="1675" spans="1:25">
      <c r="A1675">
        <v>3259</v>
      </c>
      <c r="B1675" t="s">
        <v>3275</v>
      </c>
      <c r="C1675" t="s">
        <v>3276</v>
      </c>
      <c r="D1675" t="str">
        <f t="shared" si="52"/>
        <v>YouLive Coin UC</v>
      </c>
      <c r="E1675" s="3" t="s">
        <v>8887</v>
      </c>
      <c r="F1675" s="3" t="s">
        <v>8883</v>
      </c>
      <c r="G1675" s="3" t="s">
        <v>8883</v>
      </c>
      <c r="H1675" s="4">
        <v>2391</v>
      </c>
      <c r="I1675" s="4">
        <v>0</v>
      </c>
      <c r="J1675" s="6">
        <v>43454</v>
      </c>
      <c r="K1675" s="7">
        <v>1.2020510251699999E-4</v>
      </c>
      <c r="L1675" s="7">
        <v>3039</v>
      </c>
      <c r="M1675" s="7">
        <v>0</v>
      </c>
      <c r="N1675" s="9">
        <v>43563</v>
      </c>
      <c r="O1675" s="10">
        <v>1.15011855705E-3</v>
      </c>
      <c r="P1675" s="10">
        <v>2925</v>
      </c>
      <c r="Q1675" s="10">
        <v>0</v>
      </c>
      <c r="R1675" s="10">
        <v>9.5679678563340893</v>
      </c>
      <c r="S1675" s="18">
        <v>9.5679678563340893</v>
      </c>
      <c r="T1675" s="13">
        <v>44682</v>
      </c>
      <c r="U1675" s="16">
        <v>3.683407162542E-6</v>
      </c>
      <c r="V1675" s="14">
        <v>2725</v>
      </c>
      <c r="W1675" s="16">
        <v>0</v>
      </c>
      <c r="X1675" s="16">
        <v>99.679736741924259</v>
      </c>
      <c r="Y1675" s="19">
        <f t="shared" si="53"/>
        <v>-0.99679736741924263</v>
      </c>
    </row>
    <row r="1676" spans="1:25">
      <c r="A1676">
        <v>3260</v>
      </c>
      <c r="B1676" t="s">
        <v>3277</v>
      </c>
      <c r="C1676" t="s">
        <v>3278</v>
      </c>
      <c r="D1676" t="str">
        <f t="shared" si="52"/>
        <v>AMO Coin AMO</v>
      </c>
      <c r="E1676" s="3" t="s">
        <v>8887</v>
      </c>
      <c r="F1676" s="3" t="s">
        <v>8883</v>
      </c>
      <c r="G1676" s="3" t="s">
        <v>8883</v>
      </c>
      <c r="H1676" s="4">
        <v>460</v>
      </c>
      <c r="I1676" s="4">
        <v>3179462.5603505</v>
      </c>
      <c r="J1676" s="6">
        <v>43903</v>
      </c>
      <c r="K1676" s="7">
        <v>1.5658882996399999E-4</v>
      </c>
      <c r="L1676" s="7">
        <v>564</v>
      </c>
      <c r="M1676" s="7">
        <v>3179462.5603505</v>
      </c>
      <c r="N1676" s="9">
        <v>44291</v>
      </c>
      <c r="O1676" s="10">
        <v>1.642615E-2</v>
      </c>
      <c r="P1676" s="10">
        <v>352</v>
      </c>
      <c r="Q1676" s="10">
        <v>261570175.19</v>
      </c>
      <c r="R1676" s="10">
        <v>104.8998833682862</v>
      </c>
      <c r="S1676" s="18">
        <v>104.8998833682862</v>
      </c>
      <c r="T1676" s="13">
        <v>44369</v>
      </c>
      <c r="U1676" s="14">
        <v>9.4063000000000003E-4</v>
      </c>
      <c r="V1676" s="14">
        <v>489</v>
      </c>
      <c r="W1676" s="14">
        <v>20963612.329999998</v>
      </c>
      <c r="X1676" s="14">
        <v>94.273582062747508</v>
      </c>
      <c r="Y1676" s="19">
        <f t="shared" si="53"/>
        <v>-0.94273582062747507</v>
      </c>
    </row>
    <row r="1677" spans="1:25">
      <c r="A1677">
        <v>3261</v>
      </c>
      <c r="B1677" t="s">
        <v>3279</v>
      </c>
      <c r="C1677" t="s">
        <v>2205</v>
      </c>
      <c r="D1677" t="str">
        <f t="shared" si="52"/>
        <v>EvenCoin EVN</v>
      </c>
      <c r="E1677" s="3" t="s">
        <v>8887</v>
      </c>
      <c r="F1677" s="3" t="s">
        <v>8883</v>
      </c>
      <c r="G1677" s="3" t="s">
        <v>8883</v>
      </c>
      <c r="H1677" s="4">
        <v>964</v>
      </c>
      <c r="I1677" s="4">
        <v>324847.69805447001</v>
      </c>
      <c r="J1677" s="6">
        <v>43429</v>
      </c>
      <c r="K1677" s="7">
        <v>2.9952900000000001E-2</v>
      </c>
      <c r="L1677" s="7">
        <v>1005</v>
      </c>
      <c r="M1677" s="7">
        <v>797871.29118994402</v>
      </c>
      <c r="N1677" s="9">
        <v>43609</v>
      </c>
      <c r="O1677" s="10">
        <v>0.95812395151499996</v>
      </c>
      <c r="P1677" s="10">
        <v>1109</v>
      </c>
      <c r="Q1677" s="10">
        <v>17809831.962471101</v>
      </c>
      <c r="R1677" s="10">
        <v>31.987685717075809</v>
      </c>
      <c r="S1677" s="18">
        <v>31.987685717075809</v>
      </c>
      <c r="T1677" s="13">
        <v>44664</v>
      </c>
      <c r="U1677" s="16">
        <v>8.8976355017885E-5</v>
      </c>
      <c r="V1677" s="14">
        <v>1972</v>
      </c>
      <c r="W1677" s="16">
        <v>35379.24</v>
      </c>
      <c r="X1677" s="16">
        <v>99.990713481812321</v>
      </c>
      <c r="Y1677" s="19">
        <f t="shared" si="53"/>
        <v>-0.99990713481812321</v>
      </c>
    </row>
    <row r="1678" spans="1:25">
      <c r="A1678">
        <v>3262</v>
      </c>
      <c r="B1678" t="s">
        <v>3280</v>
      </c>
      <c r="C1678" t="s">
        <v>3281</v>
      </c>
      <c r="D1678" t="str">
        <f t="shared" si="52"/>
        <v>CYCLEAN CCL</v>
      </c>
      <c r="E1678" s="3" t="s">
        <v>8885</v>
      </c>
      <c r="F1678" s="3" t="s">
        <v>8883</v>
      </c>
      <c r="G1678" s="3" t="s">
        <v>8883</v>
      </c>
      <c r="H1678" s="4">
        <v>1636</v>
      </c>
      <c r="I1678" s="4">
        <v>51188.862259867958</v>
      </c>
      <c r="J1678" s="6">
        <v>43354</v>
      </c>
      <c r="K1678" s="7">
        <v>1.7098430544138E-2</v>
      </c>
      <c r="L1678" s="7">
        <v>2735</v>
      </c>
      <c r="M1678" s="7">
        <v>0</v>
      </c>
      <c r="N1678" s="9">
        <v>43356</v>
      </c>
      <c r="O1678" s="10">
        <v>2.2960679605603201E-2</v>
      </c>
      <c r="P1678" s="10">
        <v>2926</v>
      </c>
      <c r="Q1678" s="10">
        <v>0</v>
      </c>
      <c r="R1678" s="10">
        <v>1.3428530499528799</v>
      </c>
      <c r="S1678" s="18">
        <v>1.3428530499528799</v>
      </c>
      <c r="T1678" s="13">
        <v>43903</v>
      </c>
      <c r="U1678" s="16">
        <v>7.5449578661399995E-5</v>
      </c>
      <c r="V1678" s="14">
        <v>1901</v>
      </c>
      <c r="W1678" s="16">
        <v>51188.862259867958</v>
      </c>
      <c r="X1678" s="16">
        <v>99.671396579032503</v>
      </c>
      <c r="Y1678" s="19">
        <f t="shared" si="53"/>
        <v>-0.99671396579032501</v>
      </c>
    </row>
    <row r="1679" spans="1:25">
      <c r="A1679">
        <v>3263</v>
      </c>
      <c r="B1679" t="s">
        <v>3282</v>
      </c>
      <c r="C1679" t="s">
        <v>3283</v>
      </c>
      <c r="D1679" t="str">
        <f t="shared" si="52"/>
        <v>Dinero DIN</v>
      </c>
      <c r="E1679" s="3" t="s">
        <v>8894</v>
      </c>
      <c r="F1679" s="3" t="s">
        <v>8883</v>
      </c>
      <c r="G1679" s="3" t="s">
        <v>8883</v>
      </c>
      <c r="H1679" s="4">
        <v>2012</v>
      </c>
      <c r="I1679" s="4">
        <v>595.25843063417904</v>
      </c>
      <c r="J1679" s="6">
        <v>43354</v>
      </c>
      <c r="K1679" s="7">
        <v>4.6385799999999998E-3</v>
      </c>
      <c r="L1679" s="7">
        <v>2920</v>
      </c>
      <c r="M1679" s="7">
        <v>0</v>
      </c>
      <c r="N1679" s="9">
        <v>43356</v>
      </c>
      <c r="O1679" s="10">
        <v>2.2985200000000001E-2</v>
      </c>
      <c r="P1679" s="10">
        <v>2927</v>
      </c>
      <c r="Q1679" s="10">
        <v>0</v>
      </c>
      <c r="R1679" s="10">
        <v>4.9552233657714222</v>
      </c>
      <c r="S1679" s="18">
        <v>4.9552233657714222</v>
      </c>
      <c r="T1679" s="13">
        <v>44091</v>
      </c>
      <c r="U1679" s="16">
        <v>2.1524822913299998E-5</v>
      </c>
      <c r="V1679" s="14">
        <v>2475</v>
      </c>
      <c r="W1679" s="16">
        <v>293.719919529869</v>
      </c>
      <c r="X1679" s="16">
        <v>99.906353553968202</v>
      </c>
      <c r="Y1679" s="19">
        <f t="shared" si="53"/>
        <v>-0.99906353553968197</v>
      </c>
    </row>
    <row r="1680" spans="1:25">
      <c r="A1680">
        <v>3264</v>
      </c>
      <c r="B1680" t="s">
        <v>3284</v>
      </c>
      <c r="C1680" t="s">
        <v>3285</v>
      </c>
      <c r="D1680" t="str">
        <f t="shared" si="52"/>
        <v>Digital Insurance Token DIT</v>
      </c>
      <c r="E1680" s="3" t="s">
        <v>1772</v>
      </c>
      <c r="F1680" s="3" t="s">
        <v>8883</v>
      </c>
      <c r="G1680" s="3" t="s">
        <v>8883</v>
      </c>
      <c r="H1680" s="4">
        <v>971</v>
      </c>
      <c r="I1680" s="4">
        <v>310535.31021743099</v>
      </c>
      <c r="J1680" s="6">
        <v>43355</v>
      </c>
      <c r="K1680" s="7">
        <v>2.0279899999999999E-3</v>
      </c>
      <c r="L1680" s="7">
        <v>2615</v>
      </c>
      <c r="M1680" s="7">
        <v>0</v>
      </c>
      <c r="N1680" s="9">
        <v>43364</v>
      </c>
      <c r="O1680" s="10">
        <v>9.7630000000000008E-3</v>
      </c>
      <c r="P1680" s="10">
        <v>1839</v>
      </c>
      <c r="Q1680" s="10">
        <v>1856222.1092300001</v>
      </c>
      <c r="R1680" s="10">
        <v>4.8141263023979413</v>
      </c>
      <c r="S1680" s="18">
        <v>4.8141263023979413</v>
      </c>
      <c r="T1680" s="13">
        <v>44000</v>
      </c>
      <c r="U1680" s="14">
        <v>7.0837145288900002E-4</v>
      </c>
      <c r="V1680" s="14">
        <v>1510</v>
      </c>
      <c r="W1680" s="14">
        <v>269273.026332754</v>
      </c>
      <c r="X1680" s="14">
        <v>92.744325997244701</v>
      </c>
      <c r="Y1680" s="19">
        <f t="shared" si="53"/>
        <v>-0.92744325997244703</v>
      </c>
    </row>
    <row r="1681" spans="1:25">
      <c r="A1681">
        <v>3265</v>
      </c>
      <c r="B1681" t="s">
        <v>3286</v>
      </c>
      <c r="C1681" t="s">
        <v>3287</v>
      </c>
      <c r="D1681" t="str">
        <f t="shared" si="52"/>
        <v>Havy HAVY</v>
      </c>
      <c r="E1681" s="3" t="s">
        <v>8887</v>
      </c>
      <c r="F1681" s="3" t="s">
        <v>8883</v>
      </c>
      <c r="G1681" s="3" t="s">
        <v>8883</v>
      </c>
      <c r="H1681" s="4">
        <v>1833</v>
      </c>
      <c r="I1681" s="4">
        <v>13032.17852148856</v>
      </c>
      <c r="J1681" s="6">
        <v>43841</v>
      </c>
      <c r="K1681" s="8">
        <v>1.57378078303E-7</v>
      </c>
      <c r="L1681" s="7">
        <v>2127</v>
      </c>
      <c r="M1681" s="7">
        <v>1196.9639958383791</v>
      </c>
      <c r="N1681" s="9">
        <v>44301</v>
      </c>
      <c r="O1681" s="10">
        <v>2.2345555729999999E-4</v>
      </c>
      <c r="P1681" s="10">
        <v>1871</v>
      </c>
      <c r="Q1681" s="10">
        <v>1673740.1252724919</v>
      </c>
      <c r="R1681" s="10">
        <v>1419.864568874586</v>
      </c>
      <c r="S1681" s="18">
        <v>1419.864568874586</v>
      </c>
      <c r="T1681" s="13">
        <v>44681</v>
      </c>
      <c r="U1681" s="16">
        <v>1.3102026931233201E-6</v>
      </c>
      <c r="V1681" s="14">
        <v>2191</v>
      </c>
      <c r="W1681" s="16">
        <v>10743.66208361122</v>
      </c>
      <c r="X1681" s="16">
        <v>99.413662963251198</v>
      </c>
      <c r="Y1681" s="19">
        <f t="shared" si="53"/>
        <v>-0.99413662963251204</v>
      </c>
    </row>
    <row r="1682" spans="1:25">
      <c r="A1682">
        <v>3266</v>
      </c>
      <c r="B1682" t="s">
        <v>3288</v>
      </c>
      <c r="C1682" t="s">
        <v>3289</v>
      </c>
      <c r="D1682" t="str">
        <f t="shared" si="52"/>
        <v>Carebit CARE</v>
      </c>
      <c r="E1682" s="3" t="s">
        <v>8887</v>
      </c>
      <c r="F1682" s="3" t="s">
        <v>8883</v>
      </c>
      <c r="G1682" s="3" t="s">
        <v>8883</v>
      </c>
      <c r="H1682" s="4">
        <v>1850</v>
      </c>
      <c r="I1682" s="4">
        <v>10702.5388872249</v>
      </c>
      <c r="J1682" s="6">
        <v>43355</v>
      </c>
      <c r="K1682" s="7">
        <v>8.3118199999999997E-4</v>
      </c>
      <c r="L1682" s="7">
        <v>2858</v>
      </c>
      <c r="M1682" s="7">
        <v>0</v>
      </c>
      <c r="N1682" s="9">
        <v>43365</v>
      </c>
      <c r="O1682" s="10">
        <v>6.3789600000000002E-2</v>
      </c>
      <c r="P1682" s="10">
        <v>1478</v>
      </c>
      <c r="Q1682" s="10">
        <v>5994774.5022900002</v>
      </c>
      <c r="R1682" s="10">
        <v>76.745646561162303</v>
      </c>
      <c r="S1682" s="18">
        <v>76.745646561162303</v>
      </c>
      <c r="T1682" s="13">
        <v>44031</v>
      </c>
      <c r="U1682" s="16">
        <v>1.8209705657500001E-5</v>
      </c>
      <c r="V1682" s="14">
        <v>2311</v>
      </c>
      <c r="W1682" s="16">
        <v>4225.62220105907</v>
      </c>
      <c r="X1682" s="16">
        <v>99.971453488252791</v>
      </c>
      <c r="Y1682" s="19">
        <f t="shared" si="53"/>
        <v>-0.99971453488252793</v>
      </c>
    </row>
    <row r="1683" spans="1:25">
      <c r="A1683">
        <v>3268</v>
      </c>
      <c r="B1683" t="s">
        <v>3290</v>
      </c>
      <c r="C1683" t="s">
        <v>3291</v>
      </c>
      <c r="D1683" t="str">
        <f t="shared" si="52"/>
        <v>DarexTravel DART</v>
      </c>
      <c r="E1683" s="3" t="s">
        <v>8888</v>
      </c>
      <c r="F1683" s="3" t="s">
        <v>8883</v>
      </c>
      <c r="G1683" s="3" t="s">
        <v>8883</v>
      </c>
      <c r="H1683" s="4">
        <v>0</v>
      </c>
      <c r="I1683" s="4">
        <v>0</v>
      </c>
      <c r="J1683" s="6">
        <v>43357</v>
      </c>
      <c r="K1683" s="8">
        <v>3.28358987644605E-6</v>
      </c>
      <c r="L1683" s="7">
        <v>4731</v>
      </c>
      <c r="M1683" s="7">
        <v>0</v>
      </c>
      <c r="N1683" s="9">
        <v>43364</v>
      </c>
      <c r="O1683" s="12">
        <v>1.34622296172893E-5</v>
      </c>
      <c r="P1683" s="10">
        <v>2928</v>
      </c>
      <c r="Q1683" s="10">
        <v>0</v>
      </c>
      <c r="R1683" s="10">
        <v>4.0998511153469526</v>
      </c>
      <c r="S1683" s="18">
        <v>4.0998511153469526</v>
      </c>
      <c r="U1683" s="14"/>
      <c r="V1683" s="14">
        <v>4731</v>
      </c>
      <c r="W1683" s="14"/>
      <c r="X1683" s="14"/>
      <c r="Y1683" s="19">
        <f t="shared" si="53"/>
        <v>0</v>
      </c>
    </row>
    <row r="1684" spans="1:25">
      <c r="A1684">
        <v>3269</v>
      </c>
      <c r="B1684" t="s">
        <v>3292</v>
      </c>
      <c r="C1684" t="s">
        <v>3293</v>
      </c>
      <c r="D1684" t="str">
        <f t="shared" si="52"/>
        <v>Crypto Improvement Fund CIF</v>
      </c>
      <c r="E1684" s="3" t="s">
        <v>8887</v>
      </c>
      <c r="F1684" s="3" t="s">
        <v>8883</v>
      </c>
      <c r="G1684" s="3" t="s">
        <v>8883</v>
      </c>
      <c r="H1684" s="4">
        <v>0</v>
      </c>
      <c r="I1684" s="4">
        <v>0</v>
      </c>
      <c r="J1684" s="6">
        <v>43355</v>
      </c>
      <c r="K1684" s="7">
        <v>6.9827656261622895E-4</v>
      </c>
      <c r="L1684" s="7">
        <v>4732</v>
      </c>
      <c r="M1684" s="7">
        <v>0</v>
      </c>
      <c r="N1684" s="9">
        <v>43358</v>
      </c>
      <c r="O1684" s="10">
        <v>2.1192135754972701E-3</v>
      </c>
      <c r="P1684" s="10">
        <v>2929</v>
      </c>
      <c r="Q1684" s="10">
        <v>0</v>
      </c>
      <c r="R1684" s="10">
        <v>3.0349201003642801</v>
      </c>
      <c r="S1684" s="18">
        <v>3.0349201003642801</v>
      </c>
      <c r="U1684" s="14"/>
      <c r="V1684" s="14">
        <v>4732</v>
      </c>
      <c r="W1684" s="14"/>
      <c r="X1684" s="14"/>
      <c r="Y1684" s="19">
        <f t="shared" si="53"/>
        <v>0</v>
      </c>
    </row>
    <row r="1685" spans="1:25">
      <c r="A1685">
        <v>3270</v>
      </c>
      <c r="B1685" t="s">
        <v>3294</v>
      </c>
      <c r="C1685" t="s">
        <v>3295</v>
      </c>
      <c r="D1685" t="str">
        <f t="shared" si="52"/>
        <v>e-Chat ECHT</v>
      </c>
      <c r="E1685" s="3" t="s">
        <v>8884</v>
      </c>
      <c r="F1685" s="3" t="s">
        <v>8883</v>
      </c>
      <c r="G1685" s="3" t="s">
        <v>8883</v>
      </c>
      <c r="H1685" s="4">
        <v>1930</v>
      </c>
      <c r="I1685" s="4">
        <v>4783.9935489503459</v>
      </c>
      <c r="J1685" s="6">
        <v>43455</v>
      </c>
      <c r="K1685" s="7">
        <v>2.4861494886499998E-3</v>
      </c>
      <c r="L1685" s="7">
        <v>2887</v>
      </c>
      <c r="M1685" s="7">
        <v>0</v>
      </c>
      <c r="N1685" s="9">
        <v>43463</v>
      </c>
      <c r="O1685" s="10">
        <v>1.1763414766400001E-2</v>
      </c>
      <c r="P1685" s="10">
        <v>2930</v>
      </c>
      <c r="Q1685" s="10">
        <v>0</v>
      </c>
      <c r="R1685" s="10">
        <v>4.7315798265966844</v>
      </c>
      <c r="S1685" s="18">
        <v>4.7315798265966844</v>
      </c>
      <c r="T1685" s="13">
        <v>43943</v>
      </c>
      <c r="U1685" s="16">
        <v>7.1045056377700002E-5</v>
      </c>
      <c r="V1685" s="14">
        <v>2400</v>
      </c>
      <c r="W1685" s="16">
        <v>1361.2986047352961</v>
      </c>
      <c r="X1685" s="16">
        <v>99.396050740465043</v>
      </c>
      <c r="Y1685" s="19">
        <f t="shared" si="53"/>
        <v>-0.99396050740465047</v>
      </c>
    </row>
    <row r="1686" spans="1:25">
      <c r="A1686">
        <v>3271</v>
      </c>
      <c r="B1686" t="s">
        <v>3296</v>
      </c>
      <c r="C1686" t="s">
        <v>3297</v>
      </c>
      <c r="D1686" t="str">
        <f t="shared" si="52"/>
        <v>Ether Kingdoms Token IMP</v>
      </c>
      <c r="E1686" s="3" t="s">
        <v>8892</v>
      </c>
      <c r="F1686" s="3" t="s">
        <v>8883</v>
      </c>
      <c r="G1686" s="3" t="s">
        <v>8883</v>
      </c>
      <c r="H1686" s="4">
        <v>1210</v>
      </c>
      <c r="I1686" s="4">
        <v>15098.765132543929</v>
      </c>
      <c r="J1686" s="6">
        <v>43388</v>
      </c>
      <c r="K1686" s="7">
        <v>4.36278842389584E-2</v>
      </c>
      <c r="L1686" s="7">
        <v>1962</v>
      </c>
      <c r="M1686" s="7">
        <v>15416.78684846997</v>
      </c>
      <c r="N1686" s="9">
        <v>43391</v>
      </c>
      <c r="O1686" s="10">
        <v>0.15255892276763899</v>
      </c>
      <c r="P1686" s="10">
        <v>2488</v>
      </c>
      <c r="Q1686" s="10">
        <v>55103.990399656897</v>
      </c>
      <c r="R1686" s="10">
        <v>3.49682148077693</v>
      </c>
      <c r="S1686" s="18">
        <v>3.49682148077693</v>
      </c>
      <c r="T1686" s="13">
        <v>44272</v>
      </c>
      <c r="U1686" s="14">
        <v>6.8999999999999997E-4</v>
      </c>
      <c r="V1686" s="14">
        <v>2284</v>
      </c>
      <c r="W1686" s="14">
        <v>5339.1918616285348</v>
      </c>
      <c r="X1686" s="14">
        <v>99.547715736659384</v>
      </c>
      <c r="Y1686" s="19">
        <f t="shared" si="53"/>
        <v>-0.99547715736659381</v>
      </c>
    </row>
    <row r="1687" spans="1:25">
      <c r="A1687">
        <v>3273</v>
      </c>
      <c r="B1687" t="s">
        <v>3298</v>
      </c>
      <c r="C1687" t="s">
        <v>2758</v>
      </c>
      <c r="D1687" t="str">
        <f t="shared" si="52"/>
        <v>IQ.cash IQ</v>
      </c>
      <c r="E1687" s="3" t="s">
        <v>8892</v>
      </c>
      <c r="F1687" s="3" t="s">
        <v>8883</v>
      </c>
      <c r="G1687" s="3" t="s">
        <v>8883</v>
      </c>
      <c r="H1687" s="4">
        <v>1843</v>
      </c>
      <c r="I1687" s="4">
        <v>11231.61469585805</v>
      </c>
      <c r="J1687" s="6">
        <v>43484</v>
      </c>
      <c r="K1687" s="7">
        <v>1.41632992443E-3</v>
      </c>
      <c r="L1687" s="7">
        <v>2053</v>
      </c>
      <c r="M1687" s="7">
        <v>5518.2515391919997</v>
      </c>
      <c r="N1687" s="9">
        <v>43623</v>
      </c>
      <c r="O1687" s="10">
        <v>0.26528216026599999</v>
      </c>
      <c r="P1687" s="10">
        <v>1998</v>
      </c>
      <c r="Q1687" s="10">
        <v>1033582.404747379</v>
      </c>
      <c r="R1687" s="10">
        <v>187.3025173656219</v>
      </c>
      <c r="S1687" s="18">
        <v>187.3025173656219</v>
      </c>
      <c r="T1687" s="13">
        <v>44632</v>
      </c>
      <c r="U1687" s="14">
        <v>1.354391894950988E-3</v>
      </c>
      <c r="V1687" s="14">
        <v>2125</v>
      </c>
      <c r="W1687" s="14">
        <v>16202.234728519939</v>
      </c>
      <c r="X1687" s="14">
        <v>99.489452327441484</v>
      </c>
      <c r="Y1687" s="19">
        <f t="shared" si="53"/>
        <v>-0.99489452327441485</v>
      </c>
    </row>
    <row r="1688" spans="1:25">
      <c r="A1688">
        <v>3274</v>
      </c>
      <c r="B1688" t="s">
        <v>3299</v>
      </c>
      <c r="C1688" t="s">
        <v>3300</v>
      </c>
      <c r="D1688" t="str">
        <f t="shared" si="52"/>
        <v>Carboneum [C8] Token C8</v>
      </c>
      <c r="E1688" s="3" t="s">
        <v>8887</v>
      </c>
      <c r="F1688" s="3" t="s">
        <v>8883</v>
      </c>
      <c r="G1688" s="3" t="s">
        <v>8883</v>
      </c>
      <c r="H1688" s="4">
        <v>1444</v>
      </c>
      <c r="I1688" s="4">
        <v>198974.0761234512</v>
      </c>
      <c r="J1688" s="6">
        <v>43428</v>
      </c>
      <c r="K1688" s="7">
        <v>3.7232444209699999E-3</v>
      </c>
      <c r="L1688" s="7">
        <v>1428</v>
      </c>
      <c r="M1688" s="7">
        <v>190549.29113421711</v>
      </c>
      <c r="N1688" s="9">
        <v>43636</v>
      </c>
      <c r="O1688" s="10">
        <v>4.76364657784E-2</v>
      </c>
      <c r="P1688" s="10">
        <v>1755</v>
      </c>
      <c r="Q1688" s="10">
        <v>2445213.6622996852</v>
      </c>
      <c r="R1688" s="10">
        <v>12.794342888181779</v>
      </c>
      <c r="S1688" s="18">
        <v>12.794342888181779</v>
      </c>
      <c r="T1688" s="13">
        <v>43911</v>
      </c>
      <c r="U1688" s="14">
        <v>1.6204131615999999E-3</v>
      </c>
      <c r="V1688" s="14">
        <v>1789</v>
      </c>
      <c r="W1688" s="14">
        <v>83790.155037653356</v>
      </c>
      <c r="X1688" s="14">
        <v>96.59837661102317</v>
      </c>
      <c r="Y1688" s="19">
        <f t="shared" si="53"/>
        <v>-0.96598376611023173</v>
      </c>
    </row>
    <row r="1689" spans="1:25">
      <c r="A1689">
        <v>3275</v>
      </c>
      <c r="B1689" t="s">
        <v>3301</v>
      </c>
      <c r="C1689" t="s">
        <v>3301</v>
      </c>
      <c r="D1689" t="str">
        <f t="shared" si="52"/>
        <v>ZEST ZEST</v>
      </c>
      <c r="E1689" s="3" t="s">
        <v>8887</v>
      </c>
      <c r="F1689" s="3" t="s">
        <v>8883</v>
      </c>
      <c r="G1689" s="3" t="s">
        <v>8883</v>
      </c>
      <c r="H1689" s="4">
        <v>0</v>
      </c>
      <c r="I1689" s="4">
        <v>0</v>
      </c>
      <c r="J1689" s="6">
        <v>43355</v>
      </c>
      <c r="K1689" s="7">
        <v>0.44074803590774497</v>
      </c>
      <c r="L1689" s="7">
        <v>4594</v>
      </c>
      <c r="M1689" s="7">
        <v>0</v>
      </c>
      <c r="N1689" s="9">
        <v>43361</v>
      </c>
      <c r="O1689" s="10">
        <v>0.61043834686279297</v>
      </c>
      <c r="P1689" s="10">
        <v>1943</v>
      </c>
      <c r="Q1689" s="10">
        <v>1281905.728533674</v>
      </c>
      <c r="R1689" s="10">
        <v>1.385005257268048</v>
      </c>
      <c r="S1689" s="18">
        <v>1.385005257268048</v>
      </c>
      <c r="U1689" s="14"/>
      <c r="V1689" s="14">
        <v>4387</v>
      </c>
      <c r="W1689" s="14"/>
      <c r="X1689" s="14"/>
      <c r="Y1689" s="19">
        <f t="shared" si="53"/>
        <v>0</v>
      </c>
    </row>
    <row r="1690" spans="1:25">
      <c r="A1690">
        <v>3276</v>
      </c>
      <c r="B1690" t="s">
        <v>3302</v>
      </c>
      <c r="C1690" t="s">
        <v>3303</v>
      </c>
      <c r="D1690" t="str">
        <f t="shared" si="52"/>
        <v>SaveNode SNO</v>
      </c>
      <c r="E1690" s="3" t="s">
        <v>8887</v>
      </c>
      <c r="F1690" s="3" t="s">
        <v>8883</v>
      </c>
      <c r="G1690" s="3" t="s">
        <v>8883</v>
      </c>
      <c r="H1690" s="4">
        <v>2400</v>
      </c>
      <c r="I1690" s="4">
        <v>0</v>
      </c>
      <c r="J1690" s="6">
        <v>43355</v>
      </c>
      <c r="K1690" s="7">
        <v>0.51591283082962003</v>
      </c>
      <c r="L1690" s="7">
        <v>3040</v>
      </c>
      <c r="M1690" s="7">
        <v>0</v>
      </c>
      <c r="N1690" s="9">
        <v>43356</v>
      </c>
      <c r="O1690" s="10">
        <v>0.54916733503341697</v>
      </c>
      <c r="P1690" s="10">
        <v>2931</v>
      </c>
      <c r="Q1690" s="10">
        <v>0</v>
      </c>
      <c r="R1690" s="10">
        <v>1.064457602557241</v>
      </c>
      <c r="S1690" s="18">
        <v>1.064457602557241</v>
      </c>
      <c r="T1690" s="13">
        <v>43904</v>
      </c>
      <c r="U1690" s="16">
        <v>5.4769947656099999E-5</v>
      </c>
      <c r="V1690" s="14">
        <v>2726</v>
      </c>
      <c r="W1690" s="16">
        <v>0</v>
      </c>
      <c r="X1690" s="16">
        <v>99.990026728801567</v>
      </c>
      <c r="Y1690" s="19">
        <f t="shared" si="53"/>
        <v>-0.99990026728801562</v>
      </c>
    </row>
    <row r="1691" spans="1:25">
      <c r="A1691">
        <v>3277</v>
      </c>
      <c r="B1691" t="s">
        <v>3304</v>
      </c>
      <c r="C1691" t="s">
        <v>3305</v>
      </c>
      <c r="D1691" t="str">
        <f t="shared" si="52"/>
        <v>vSportCoin VSC</v>
      </c>
      <c r="E1691" s="3" t="s">
        <v>8887</v>
      </c>
      <c r="F1691" s="3" t="s">
        <v>8883</v>
      </c>
      <c r="G1691" s="3" t="s">
        <v>8883</v>
      </c>
      <c r="H1691" s="4">
        <v>2300</v>
      </c>
      <c r="I1691" s="4">
        <v>0</v>
      </c>
      <c r="J1691" s="6">
        <v>43556</v>
      </c>
      <c r="K1691" s="7">
        <v>3.8417424482300002E-4</v>
      </c>
      <c r="L1691" s="7">
        <v>3041</v>
      </c>
      <c r="M1691" s="7">
        <v>0</v>
      </c>
      <c r="N1691" s="9">
        <v>44205</v>
      </c>
      <c r="O1691" s="10">
        <v>5.1765694596900003E-3</v>
      </c>
      <c r="P1691" s="10">
        <v>2932</v>
      </c>
      <c r="Q1691" s="10">
        <v>0</v>
      </c>
      <c r="R1691" s="10">
        <v>13.47453539493516</v>
      </c>
      <c r="S1691" s="18">
        <v>13.47453539493516</v>
      </c>
      <c r="T1691" s="13">
        <v>44208</v>
      </c>
      <c r="U1691" s="14">
        <v>4.2099189315500003E-3</v>
      </c>
      <c r="V1691" s="14">
        <v>2727</v>
      </c>
      <c r="W1691" s="14">
        <v>0</v>
      </c>
      <c r="X1691" s="14">
        <v>18.673573988861111</v>
      </c>
      <c r="Y1691" s="19">
        <f t="shared" si="53"/>
        <v>-0.18673573988861111</v>
      </c>
    </row>
    <row r="1692" spans="1:25">
      <c r="A1692">
        <v>3278</v>
      </c>
      <c r="B1692" t="s">
        <v>3306</v>
      </c>
      <c r="C1692" t="s">
        <v>3306</v>
      </c>
      <c r="D1692" t="str">
        <f t="shared" si="52"/>
        <v>PENG PENG</v>
      </c>
      <c r="E1692" s="3" t="s">
        <v>8887</v>
      </c>
      <c r="F1692" s="3" t="s">
        <v>8883</v>
      </c>
      <c r="G1692" s="3" t="s">
        <v>8883</v>
      </c>
      <c r="H1692" s="4">
        <v>1668</v>
      </c>
      <c r="I1692" s="4">
        <v>42173.497239606353</v>
      </c>
      <c r="J1692" s="6">
        <v>43369</v>
      </c>
      <c r="K1692" s="8">
        <v>8.7164669821504503E-5</v>
      </c>
      <c r="L1692" s="7">
        <v>1004</v>
      </c>
      <c r="M1692" s="7">
        <v>800406.36481555342</v>
      </c>
      <c r="N1692" s="9">
        <v>43378</v>
      </c>
      <c r="O1692" s="10">
        <v>2.3063294065650601E-4</v>
      </c>
      <c r="P1692" s="10">
        <v>1778</v>
      </c>
      <c r="Q1692" s="10">
        <v>2122041.433374628</v>
      </c>
      <c r="R1692" s="10">
        <v>2.6459452107005661</v>
      </c>
      <c r="S1692" s="18">
        <v>2.6459452107005661</v>
      </c>
      <c r="T1692" s="13">
        <v>43906</v>
      </c>
      <c r="U1692" s="16">
        <v>4.9995233564300003E-6</v>
      </c>
      <c r="V1692" s="14">
        <v>1957</v>
      </c>
      <c r="W1692" s="16">
        <v>38039.916159993729</v>
      </c>
      <c r="X1692" s="16">
        <v>97.832259632037534</v>
      </c>
      <c r="Y1692" s="19">
        <f t="shared" si="53"/>
        <v>-0.97832259632037533</v>
      </c>
    </row>
    <row r="1693" spans="1:25">
      <c r="A1693">
        <v>3279</v>
      </c>
      <c r="B1693" t="s">
        <v>3307</v>
      </c>
      <c r="C1693" t="s">
        <v>3308</v>
      </c>
      <c r="D1693" t="str">
        <f t="shared" si="52"/>
        <v>Rotharium RTH</v>
      </c>
      <c r="E1693" s="3" t="s">
        <v>8887</v>
      </c>
      <c r="F1693" s="3" t="s">
        <v>8883</v>
      </c>
      <c r="G1693" s="3" t="s">
        <v>8883</v>
      </c>
      <c r="H1693" s="4">
        <v>669</v>
      </c>
      <c r="I1693" s="4">
        <v>1343809.30577462</v>
      </c>
      <c r="J1693" s="6">
        <v>43356</v>
      </c>
      <c r="K1693" s="7">
        <v>2.8973100000000001</v>
      </c>
      <c r="L1693" s="7">
        <v>2493</v>
      </c>
      <c r="M1693" s="7">
        <v>0</v>
      </c>
      <c r="N1693" s="9">
        <v>43410</v>
      </c>
      <c r="O1693" s="10">
        <v>10.3523</v>
      </c>
      <c r="P1693" s="10">
        <v>1175</v>
      </c>
      <c r="Q1693" s="10">
        <v>14152908.2915</v>
      </c>
      <c r="R1693" s="10">
        <v>3.5730729538779071</v>
      </c>
      <c r="S1693" s="18">
        <v>3.5730729538779071</v>
      </c>
      <c r="T1693" s="13">
        <v>44263</v>
      </c>
      <c r="U1693" s="14">
        <v>0.13917942</v>
      </c>
      <c r="V1693" s="14">
        <v>1030</v>
      </c>
      <c r="W1693" s="14">
        <v>1664645.04</v>
      </c>
      <c r="X1693" s="14">
        <v>98.655570066555271</v>
      </c>
      <c r="Y1693" s="19">
        <f t="shared" si="53"/>
        <v>-0.98655570066555276</v>
      </c>
    </row>
    <row r="1694" spans="1:25">
      <c r="A1694">
        <v>3280</v>
      </c>
      <c r="B1694" t="s">
        <v>3309</v>
      </c>
      <c r="C1694" t="s">
        <v>3310</v>
      </c>
      <c r="D1694" t="str">
        <f t="shared" si="52"/>
        <v>RealTract RET</v>
      </c>
      <c r="E1694" s="3" t="s">
        <v>8884</v>
      </c>
      <c r="F1694" s="3" t="s">
        <v>8883</v>
      </c>
      <c r="G1694" s="3" t="s">
        <v>8883</v>
      </c>
      <c r="H1694" s="4">
        <v>604</v>
      </c>
      <c r="I1694" s="4">
        <v>1730548.5113756</v>
      </c>
      <c r="J1694" s="6">
        <v>43503</v>
      </c>
      <c r="K1694" s="8">
        <v>3.3986425606300002E-5</v>
      </c>
      <c r="L1694" s="7">
        <v>1091</v>
      </c>
      <c r="M1694" s="7">
        <v>611694.19633800001</v>
      </c>
      <c r="N1694" s="9">
        <v>43644</v>
      </c>
      <c r="O1694" s="10">
        <v>7.03926347276E-3</v>
      </c>
      <c r="P1694" s="10">
        <v>1114</v>
      </c>
      <c r="Q1694" s="10">
        <v>17723479.821740001</v>
      </c>
      <c r="R1694" s="10">
        <v>207.1198529172525</v>
      </c>
      <c r="S1694" s="18">
        <v>207.1198529172525</v>
      </c>
      <c r="T1694" s="13">
        <v>44265</v>
      </c>
      <c r="U1694" s="14">
        <v>8.7499999999999992E-6</v>
      </c>
      <c r="V1694" s="14">
        <v>1492</v>
      </c>
      <c r="W1694" s="14">
        <v>286119.23</v>
      </c>
      <c r="X1694" s="14">
        <v>99.875697222673082</v>
      </c>
      <c r="Y1694" s="19">
        <f t="shared" si="53"/>
        <v>-0.99875697222673088</v>
      </c>
    </row>
    <row r="1695" spans="1:25">
      <c r="A1695">
        <v>3281</v>
      </c>
      <c r="B1695" t="s">
        <v>3311</v>
      </c>
      <c r="C1695" t="s">
        <v>3312</v>
      </c>
      <c r="D1695" t="str">
        <f t="shared" si="52"/>
        <v>Quanta Utility Token QNTU</v>
      </c>
      <c r="E1695" s="3" t="s">
        <v>8887</v>
      </c>
      <c r="F1695" s="3" t="s">
        <v>8883</v>
      </c>
      <c r="G1695" s="3" t="s">
        <v>8883</v>
      </c>
      <c r="H1695" s="4">
        <v>1305</v>
      </c>
      <c r="I1695" s="4">
        <v>1136137.996618923</v>
      </c>
      <c r="J1695" s="6">
        <v>43376</v>
      </c>
      <c r="K1695" s="7">
        <v>2.4874758673831799E-4</v>
      </c>
      <c r="L1695" s="7">
        <v>2596</v>
      </c>
      <c r="M1695" s="7">
        <v>0</v>
      </c>
      <c r="N1695" s="9">
        <v>43392</v>
      </c>
      <c r="O1695" s="10">
        <v>8.6136587196961002E-4</v>
      </c>
      <c r="P1695" s="10">
        <v>2933</v>
      </c>
      <c r="Q1695" s="10">
        <v>0</v>
      </c>
      <c r="R1695" s="10">
        <v>3.4628109694015459</v>
      </c>
      <c r="S1695" s="18">
        <v>3.4628109694015459</v>
      </c>
      <c r="T1695" s="13">
        <v>43912</v>
      </c>
      <c r="U1695" s="16">
        <v>8.85164415771E-6</v>
      </c>
      <c r="V1695" s="14">
        <v>1445</v>
      </c>
      <c r="W1695" s="16">
        <v>327221.28679947433</v>
      </c>
      <c r="X1695" s="16">
        <v>98.972371155422067</v>
      </c>
      <c r="Y1695" s="19">
        <f t="shared" si="53"/>
        <v>-0.98972371155422068</v>
      </c>
    </row>
    <row r="1696" spans="1:25">
      <c r="A1696">
        <v>3282</v>
      </c>
      <c r="B1696" t="s">
        <v>3313</v>
      </c>
      <c r="C1696" t="s">
        <v>3314</v>
      </c>
      <c r="D1696" t="str">
        <f t="shared" si="52"/>
        <v>Ti-Value TV</v>
      </c>
      <c r="E1696" s="3" t="s">
        <v>8888</v>
      </c>
      <c r="F1696" s="3" t="s">
        <v>8883</v>
      </c>
      <c r="G1696" s="3" t="s">
        <v>8883</v>
      </c>
      <c r="H1696" s="4">
        <v>2210</v>
      </c>
      <c r="I1696" s="4">
        <v>0</v>
      </c>
      <c r="J1696" s="6">
        <v>43387</v>
      </c>
      <c r="K1696" s="7">
        <v>4.0265306830406203E-2</v>
      </c>
      <c r="L1696" s="7">
        <v>3042</v>
      </c>
      <c r="M1696" s="7">
        <v>0</v>
      </c>
      <c r="N1696" s="9">
        <v>43417</v>
      </c>
      <c r="O1696" s="10">
        <v>0.25006818405600001</v>
      </c>
      <c r="P1696" s="10">
        <v>2934</v>
      </c>
      <c r="Q1696" s="10">
        <v>0</v>
      </c>
      <c r="R1696" s="10">
        <v>6.2105123179431958</v>
      </c>
      <c r="S1696" s="18">
        <v>6.2105123179431958</v>
      </c>
      <c r="T1696" s="13">
        <v>44054</v>
      </c>
      <c r="U1696" s="14">
        <v>1.38998195999E-3</v>
      </c>
      <c r="V1696" s="14">
        <v>2728</v>
      </c>
      <c r="W1696" s="14">
        <v>0</v>
      </c>
      <c r="X1696" s="14">
        <v>99.444158814030217</v>
      </c>
      <c r="Y1696" s="19">
        <f t="shared" si="53"/>
        <v>-0.99444158814030215</v>
      </c>
    </row>
    <row r="1697" spans="1:25">
      <c r="A1697">
        <v>3283</v>
      </c>
      <c r="B1697" t="s">
        <v>3315</v>
      </c>
      <c r="C1697" t="s">
        <v>3315</v>
      </c>
      <c r="D1697" t="str">
        <f t="shared" si="52"/>
        <v>FOIN FOIN</v>
      </c>
      <c r="E1697" s="3" t="s">
        <v>8894</v>
      </c>
      <c r="F1697" s="3" t="s">
        <v>8883</v>
      </c>
      <c r="G1697" s="3" t="s">
        <v>8883</v>
      </c>
      <c r="H1697" s="4">
        <v>0</v>
      </c>
      <c r="I1697" s="4">
        <v>0</v>
      </c>
      <c r="J1697" s="6">
        <v>43370</v>
      </c>
      <c r="K1697" s="7">
        <v>498.912353515625</v>
      </c>
      <c r="L1697" s="7">
        <v>4733</v>
      </c>
      <c r="M1697" s="7">
        <v>0</v>
      </c>
      <c r="N1697" s="9">
        <v>43827</v>
      </c>
      <c r="O1697" s="10">
        <v>4096.6744401400001</v>
      </c>
      <c r="P1697" s="10">
        <v>2935</v>
      </c>
      <c r="Q1697" s="10">
        <v>0</v>
      </c>
      <c r="R1697" s="10">
        <v>8.2112106691134485</v>
      </c>
      <c r="S1697" s="18">
        <v>8.2112106691134485</v>
      </c>
      <c r="U1697" s="14"/>
      <c r="V1697" s="14">
        <v>4733</v>
      </c>
      <c r="W1697" s="14"/>
      <c r="X1697" s="14"/>
      <c r="Y1697" s="19">
        <f t="shared" si="53"/>
        <v>0</v>
      </c>
    </row>
    <row r="1698" spans="1:25">
      <c r="A1698">
        <v>3284</v>
      </c>
      <c r="B1698" t="s">
        <v>3316</v>
      </c>
      <c r="C1698" t="s">
        <v>3317</v>
      </c>
      <c r="D1698" t="str">
        <f t="shared" si="52"/>
        <v>Gainer GNR</v>
      </c>
      <c r="E1698" s="3" t="s">
        <v>8887</v>
      </c>
      <c r="F1698" s="3" t="s">
        <v>8883</v>
      </c>
      <c r="G1698" s="3" t="s">
        <v>8883</v>
      </c>
      <c r="H1698" s="4">
        <v>0</v>
      </c>
      <c r="I1698" s="4">
        <v>0</v>
      </c>
      <c r="J1698" s="6">
        <v>43380</v>
      </c>
      <c r="K1698" s="7">
        <v>1.9670572131872201E-2</v>
      </c>
      <c r="L1698" s="7">
        <v>1438</v>
      </c>
      <c r="M1698" s="7">
        <v>184712.1244943577</v>
      </c>
      <c r="N1698" s="9">
        <v>43412</v>
      </c>
      <c r="O1698" s="10">
        <v>7.0898844062599997E-2</v>
      </c>
      <c r="P1698" s="10">
        <v>2080</v>
      </c>
      <c r="Q1698" s="10">
        <v>716894.27637187112</v>
      </c>
      <c r="R1698" s="10">
        <v>3.6043102146339052</v>
      </c>
      <c r="S1698" s="18">
        <v>3.6043102146339052</v>
      </c>
      <c r="U1698" s="14"/>
      <c r="V1698" s="14">
        <v>4423</v>
      </c>
      <c r="W1698" s="14"/>
      <c r="X1698" s="14"/>
      <c r="Y1698" s="19">
        <f t="shared" si="53"/>
        <v>0</v>
      </c>
    </row>
    <row r="1699" spans="1:25">
      <c r="A1699">
        <v>3286</v>
      </c>
      <c r="B1699" t="s">
        <v>3318</v>
      </c>
      <c r="C1699" t="s">
        <v>3318</v>
      </c>
      <c r="D1699" t="str">
        <f t="shared" si="52"/>
        <v>MEX MEX</v>
      </c>
      <c r="E1699" s="3" t="s">
        <v>8894</v>
      </c>
      <c r="F1699" s="3" t="s">
        <v>8883</v>
      </c>
      <c r="G1699" s="3" t="s">
        <v>8883</v>
      </c>
      <c r="H1699" s="4">
        <v>2371</v>
      </c>
      <c r="I1699" s="4">
        <v>0</v>
      </c>
      <c r="J1699" s="6">
        <v>43514</v>
      </c>
      <c r="K1699" s="7">
        <v>1.99015930453E-4</v>
      </c>
      <c r="L1699" s="7">
        <v>3043</v>
      </c>
      <c r="M1699" s="7">
        <v>0</v>
      </c>
      <c r="N1699" s="9">
        <v>43562</v>
      </c>
      <c r="O1699" s="10">
        <v>4.316166368E-3</v>
      </c>
      <c r="P1699" s="10">
        <v>2936</v>
      </c>
      <c r="Q1699" s="10">
        <v>0</v>
      </c>
      <c r="R1699" s="10">
        <v>21.687542088593329</v>
      </c>
      <c r="S1699" s="18">
        <v>21.687542088593329</v>
      </c>
      <c r="T1699" s="13">
        <v>44418</v>
      </c>
      <c r="U1699" s="14">
        <v>0</v>
      </c>
      <c r="V1699" s="14">
        <v>2729</v>
      </c>
      <c r="W1699" s="14">
        <v>0</v>
      </c>
      <c r="X1699" s="14">
        <v>100</v>
      </c>
      <c r="Y1699" s="19">
        <f t="shared" si="53"/>
        <v>-1</v>
      </c>
    </row>
    <row r="1700" spans="1:25">
      <c r="A1700">
        <v>3287</v>
      </c>
      <c r="B1700" t="s">
        <v>3319</v>
      </c>
      <c r="C1700" t="s">
        <v>3320</v>
      </c>
      <c r="D1700" t="str">
        <f t="shared" si="52"/>
        <v>Abulaba AAA</v>
      </c>
      <c r="E1700" s="3" t="s">
        <v>8894</v>
      </c>
      <c r="F1700" s="3" t="s">
        <v>8883</v>
      </c>
      <c r="G1700" s="3" t="s">
        <v>8883</v>
      </c>
      <c r="H1700" s="4">
        <v>2019</v>
      </c>
      <c r="I1700" s="4">
        <v>121.008449454288</v>
      </c>
      <c r="J1700" s="6">
        <v>43357</v>
      </c>
      <c r="K1700" s="7">
        <v>0.33506342768669101</v>
      </c>
      <c r="L1700" s="7">
        <v>2932</v>
      </c>
      <c r="M1700" s="7">
        <v>0</v>
      </c>
      <c r="N1700" s="9">
        <v>43358</v>
      </c>
      <c r="O1700" s="10">
        <v>3.32131719589233</v>
      </c>
      <c r="P1700" s="10">
        <v>2937</v>
      </c>
      <c r="Q1700" s="10">
        <v>0</v>
      </c>
      <c r="R1700" s="10">
        <v>9.9125028918345759</v>
      </c>
      <c r="S1700" s="18">
        <v>9.9125028918345759</v>
      </c>
      <c r="T1700" s="13">
        <v>43990</v>
      </c>
      <c r="U1700" s="16">
        <v>2.4225733519300001E-6</v>
      </c>
      <c r="V1700" s="14">
        <v>2498</v>
      </c>
      <c r="W1700" s="16">
        <v>36.558613793368828</v>
      </c>
      <c r="X1700" s="16">
        <v>99.999927059861818</v>
      </c>
      <c r="Y1700" s="19">
        <f t="shared" si="53"/>
        <v>-0.99999927059861815</v>
      </c>
    </row>
    <row r="1701" spans="1:25">
      <c r="A1701">
        <v>3288</v>
      </c>
      <c r="B1701" t="s">
        <v>3321</v>
      </c>
      <c r="C1701" t="s">
        <v>3322</v>
      </c>
      <c r="D1701" t="str">
        <f t="shared" si="52"/>
        <v>Digital Asset Exchange Token DAXT</v>
      </c>
      <c r="E1701" s="3" t="s">
        <v>3686</v>
      </c>
      <c r="F1701" s="3" t="s">
        <v>8883</v>
      </c>
      <c r="G1701" s="3" t="s">
        <v>8883</v>
      </c>
      <c r="H1701" s="4">
        <v>0</v>
      </c>
      <c r="I1701" s="4">
        <v>0</v>
      </c>
      <c r="J1701" s="6">
        <v>43357</v>
      </c>
      <c r="K1701" s="7">
        <v>6.8086616694927202E-2</v>
      </c>
      <c r="L1701" s="7">
        <v>4734</v>
      </c>
      <c r="M1701" s="7">
        <v>0</v>
      </c>
      <c r="N1701" s="9">
        <v>43358</v>
      </c>
      <c r="O1701" s="10">
        <v>7.1263216435909299E-2</v>
      </c>
      <c r="P1701" s="10">
        <v>2938</v>
      </c>
      <c r="Q1701" s="10">
        <v>0</v>
      </c>
      <c r="R1701" s="10">
        <v>1.0466552737554189</v>
      </c>
      <c r="S1701" s="18">
        <v>1.0466552737554189</v>
      </c>
      <c r="U1701" s="14"/>
      <c r="V1701" s="14">
        <v>4734</v>
      </c>
      <c r="W1701" s="14"/>
      <c r="X1701" s="14"/>
      <c r="Y1701" s="19">
        <f t="shared" si="53"/>
        <v>0</v>
      </c>
    </row>
    <row r="1702" spans="1:25">
      <c r="A1702">
        <v>3289</v>
      </c>
      <c r="B1702" t="s">
        <v>3323</v>
      </c>
      <c r="C1702" t="s">
        <v>3324</v>
      </c>
      <c r="D1702" t="str">
        <f t="shared" si="52"/>
        <v>BitCoen BEN</v>
      </c>
      <c r="E1702" s="3" t="s">
        <v>8887</v>
      </c>
      <c r="F1702" s="3" t="s">
        <v>8883</v>
      </c>
      <c r="G1702" s="3" t="s">
        <v>8883</v>
      </c>
      <c r="H1702" s="4">
        <v>1617</v>
      </c>
      <c r="I1702" s="4">
        <v>57895.491651900003</v>
      </c>
      <c r="J1702" s="6">
        <v>43431</v>
      </c>
      <c r="K1702" s="7">
        <v>4.2051275766700001E-2</v>
      </c>
      <c r="L1702" s="7">
        <v>1304</v>
      </c>
      <c r="M1702" s="7">
        <v>294358.93036689999</v>
      </c>
      <c r="N1702" s="9">
        <v>43492</v>
      </c>
      <c r="O1702" s="10">
        <v>0.28224328614999999</v>
      </c>
      <c r="P1702" s="10">
        <v>1819</v>
      </c>
      <c r="Q1702" s="10">
        <v>1975703.0030499999</v>
      </c>
      <c r="R1702" s="10">
        <v>6.7118840273927134</v>
      </c>
      <c r="S1702" s="18">
        <v>6.7118840273927134</v>
      </c>
      <c r="T1702" s="13">
        <v>44255</v>
      </c>
      <c r="U1702" s="14">
        <v>1.3530070492900001E-3</v>
      </c>
      <c r="V1702" s="14">
        <v>2216</v>
      </c>
      <c r="W1702" s="14">
        <v>9471.04934503</v>
      </c>
      <c r="X1702" s="14">
        <v>99.520623832103865</v>
      </c>
      <c r="Y1702" s="19">
        <f t="shared" si="53"/>
        <v>-0.99520623832103861</v>
      </c>
    </row>
    <row r="1703" spans="1:25">
      <c r="A1703">
        <v>3290</v>
      </c>
      <c r="B1703" t="s">
        <v>3325</v>
      </c>
      <c r="C1703" t="s">
        <v>3326</v>
      </c>
      <c r="D1703" t="str">
        <f t="shared" si="52"/>
        <v>Elliot Coin ELLI</v>
      </c>
      <c r="E1703" s="3" t="s">
        <v>8887</v>
      </c>
      <c r="F1703" s="3" t="s">
        <v>8883</v>
      </c>
      <c r="G1703" s="3" t="s">
        <v>8883</v>
      </c>
      <c r="H1703" s="4">
        <v>2000</v>
      </c>
      <c r="I1703" s="4">
        <v>1058.379256724344</v>
      </c>
      <c r="J1703" s="6">
        <v>43361</v>
      </c>
      <c r="K1703" s="7">
        <v>2.1159660536795898E-3</v>
      </c>
      <c r="L1703" s="7">
        <v>2922</v>
      </c>
      <c r="M1703" s="7">
        <v>0</v>
      </c>
      <c r="N1703" s="9">
        <v>43398</v>
      </c>
      <c r="O1703" s="10">
        <v>1.1471292935311799E-2</v>
      </c>
      <c r="P1703" s="10">
        <v>2939</v>
      </c>
      <c r="Q1703" s="10">
        <v>0</v>
      </c>
      <c r="R1703" s="10">
        <v>5.4213029152162573</v>
      </c>
      <c r="S1703" s="18">
        <v>5.4213029152162573</v>
      </c>
      <c r="T1703" s="13">
        <v>44001</v>
      </c>
      <c r="U1703" s="16">
        <v>9.38029413473E-6</v>
      </c>
      <c r="V1703" s="14">
        <v>2478</v>
      </c>
      <c r="W1703" s="16">
        <v>233.23690343670509</v>
      </c>
      <c r="X1703" s="16">
        <v>99.918228100462372</v>
      </c>
      <c r="Y1703" s="19">
        <f t="shared" si="53"/>
        <v>-0.9991822810046237</v>
      </c>
    </row>
    <row r="1704" spans="1:25">
      <c r="A1704">
        <v>3291</v>
      </c>
      <c r="B1704" t="s">
        <v>3327</v>
      </c>
      <c r="C1704" t="s">
        <v>3328</v>
      </c>
      <c r="D1704" t="str">
        <f t="shared" si="52"/>
        <v>Bettex Coin BTXC</v>
      </c>
      <c r="E1704" s="3" t="s">
        <v>8889</v>
      </c>
      <c r="F1704" s="3" t="s">
        <v>8883</v>
      </c>
      <c r="G1704" s="3" t="s">
        <v>8883</v>
      </c>
      <c r="H1704" s="4">
        <v>0</v>
      </c>
      <c r="I1704" s="4">
        <v>0</v>
      </c>
      <c r="J1704" s="6">
        <v>43375</v>
      </c>
      <c r="K1704" s="7">
        <v>8.8342972099780995E-2</v>
      </c>
      <c r="L1704" s="7">
        <v>1450</v>
      </c>
      <c r="M1704" s="7">
        <v>174043.24995475501</v>
      </c>
      <c r="N1704" s="9">
        <v>43405</v>
      </c>
      <c r="O1704" s="10">
        <v>0.31560039771199999</v>
      </c>
      <c r="P1704" s="10">
        <v>1990</v>
      </c>
      <c r="Q1704" s="10">
        <v>1070970.1949855159</v>
      </c>
      <c r="R1704" s="10">
        <v>3.572444872644061</v>
      </c>
      <c r="S1704" s="18">
        <v>3.572444872644061</v>
      </c>
      <c r="U1704" s="14"/>
      <c r="V1704" s="14">
        <v>4398</v>
      </c>
      <c r="W1704" s="14"/>
      <c r="X1704" s="14"/>
      <c r="Y1704" s="19">
        <f t="shared" si="53"/>
        <v>0</v>
      </c>
    </row>
    <row r="1705" spans="1:25">
      <c r="A1705">
        <v>3292</v>
      </c>
      <c r="B1705" t="s">
        <v>3329</v>
      </c>
      <c r="C1705" t="s">
        <v>3330</v>
      </c>
      <c r="D1705" t="str">
        <f t="shared" si="52"/>
        <v>CariNet CIT</v>
      </c>
      <c r="E1705" s="3" t="s">
        <v>8881</v>
      </c>
      <c r="F1705" s="3" t="s">
        <v>8883</v>
      </c>
      <c r="G1705" s="3" t="s">
        <v>8883</v>
      </c>
      <c r="H1705" s="4">
        <v>2283</v>
      </c>
      <c r="I1705" s="4">
        <v>0</v>
      </c>
      <c r="J1705" s="6">
        <v>43360</v>
      </c>
      <c r="K1705" s="7">
        <v>2.9819078743457801E-2</v>
      </c>
      <c r="L1705" s="7">
        <v>3044</v>
      </c>
      <c r="M1705" s="7">
        <v>0</v>
      </c>
      <c r="N1705" s="9">
        <v>43367</v>
      </c>
      <c r="O1705" s="10">
        <v>3.8681317120790502E-2</v>
      </c>
      <c r="P1705" s="10">
        <v>2940</v>
      </c>
      <c r="Q1705" s="10">
        <v>0</v>
      </c>
      <c r="R1705" s="10">
        <v>1.2972002741458619</v>
      </c>
      <c r="S1705" s="18">
        <v>1.2972002741458619</v>
      </c>
      <c r="T1705" s="13">
        <v>43966</v>
      </c>
      <c r="U1705" s="14">
        <v>3.9897439323400001E-4</v>
      </c>
      <c r="V1705" s="14">
        <v>2730</v>
      </c>
      <c r="W1705" s="14">
        <v>0</v>
      </c>
      <c r="X1705" s="14">
        <v>98.968560475880082</v>
      </c>
      <c r="Y1705" s="19">
        <f t="shared" si="53"/>
        <v>-0.98968560475880085</v>
      </c>
    </row>
    <row r="1706" spans="1:25">
      <c r="A1706">
        <v>3293</v>
      </c>
      <c r="B1706" t="s">
        <v>3331</v>
      </c>
      <c r="C1706" t="s">
        <v>3332</v>
      </c>
      <c r="D1706" t="str">
        <f t="shared" si="52"/>
        <v>Olympic OLMP</v>
      </c>
      <c r="E1706" s="3" t="s">
        <v>8887</v>
      </c>
      <c r="F1706" s="3" t="s">
        <v>8883</v>
      </c>
      <c r="G1706" s="3" t="s">
        <v>8883</v>
      </c>
      <c r="H1706" s="4">
        <v>0</v>
      </c>
      <c r="I1706" s="4">
        <v>0</v>
      </c>
      <c r="J1706" s="6">
        <v>43430</v>
      </c>
      <c r="K1706" s="7">
        <v>1.2850230625299999E-4</v>
      </c>
      <c r="L1706" s="7">
        <v>4599</v>
      </c>
      <c r="M1706" s="7">
        <v>0</v>
      </c>
      <c r="N1706" s="9">
        <v>43476</v>
      </c>
      <c r="O1706" s="10">
        <v>2.9766144539899999E-3</v>
      </c>
      <c r="P1706" s="10">
        <v>2376</v>
      </c>
      <c r="Q1706" s="10">
        <v>157221.32258698519</v>
      </c>
      <c r="R1706" s="10">
        <v>23.16389908309921</v>
      </c>
      <c r="S1706" s="18">
        <v>23.16389908309921</v>
      </c>
      <c r="U1706" s="14"/>
      <c r="V1706" s="14">
        <v>4509</v>
      </c>
      <c r="W1706" s="14"/>
      <c r="X1706" s="14"/>
      <c r="Y1706" s="19">
        <f t="shared" si="53"/>
        <v>0</v>
      </c>
    </row>
    <row r="1707" spans="1:25">
      <c r="A1707">
        <v>3294</v>
      </c>
      <c r="B1707" t="s">
        <v>3333</v>
      </c>
      <c r="C1707" t="s">
        <v>3334</v>
      </c>
      <c r="D1707" t="str">
        <f t="shared" si="52"/>
        <v>Bitcoin Adult BTAD</v>
      </c>
      <c r="E1707" s="3" t="s">
        <v>8887</v>
      </c>
      <c r="F1707" s="3" t="s">
        <v>8883</v>
      </c>
      <c r="G1707" s="3" t="s">
        <v>8883</v>
      </c>
      <c r="H1707" s="4">
        <v>1906</v>
      </c>
      <c r="I1707" s="4">
        <v>6430.5180470648002</v>
      </c>
      <c r="J1707" s="6">
        <v>43376</v>
      </c>
      <c r="K1707" s="7">
        <v>1.81423E-2</v>
      </c>
      <c r="L1707" s="7">
        <v>2846</v>
      </c>
      <c r="M1707" s="7">
        <v>0</v>
      </c>
      <c r="N1707" s="9">
        <v>43377</v>
      </c>
      <c r="O1707" s="10">
        <v>6.5999299999999997E-2</v>
      </c>
      <c r="P1707" s="10">
        <v>2941</v>
      </c>
      <c r="Q1707" s="10">
        <v>0</v>
      </c>
      <c r="R1707" s="10">
        <v>3.6378684069825771</v>
      </c>
      <c r="S1707" s="18">
        <v>3.6378684069825771</v>
      </c>
      <c r="T1707" s="13">
        <v>43903</v>
      </c>
      <c r="U1707" s="14">
        <v>1.21296525697E-4</v>
      </c>
      <c r="V1707" s="14">
        <v>2268</v>
      </c>
      <c r="W1707" s="14">
        <v>6430.5180470648002</v>
      </c>
      <c r="X1707" s="14">
        <v>99.816215436077343</v>
      </c>
      <c r="Y1707" s="19">
        <f t="shared" si="53"/>
        <v>-0.99816215436077338</v>
      </c>
    </row>
    <row r="1708" spans="1:25">
      <c r="A1708">
        <v>3295</v>
      </c>
      <c r="B1708" t="s">
        <v>3335</v>
      </c>
      <c r="C1708" t="s">
        <v>3336</v>
      </c>
      <c r="D1708" t="str">
        <f t="shared" si="52"/>
        <v>BUMO BU</v>
      </c>
      <c r="E1708" s="3" t="s">
        <v>8887</v>
      </c>
      <c r="F1708" s="3" t="s">
        <v>8883</v>
      </c>
      <c r="G1708" s="3" t="s">
        <v>8883</v>
      </c>
      <c r="H1708" s="4">
        <v>2240</v>
      </c>
      <c r="I1708" s="4">
        <v>0</v>
      </c>
      <c r="J1708" s="6">
        <v>43385</v>
      </c>
      <c r="K1708" s="7">
        <v>0.200321</v>
      </c>
      <c r="L1708" s="7">
        <v>3045</v>
      </c>
      <c r="M1708" s="7">
        <v>0</v>
      </c>
      <c r="N1708" s="9">
        <v>43410</v>
      </c>
      <c r="O1708" s="10">
        <v>0.25492999999999999</v>
      </c>
      <c r="P1708" s="10">
        <v>2942</v>
      </c>
      <c r="Q1708" s="10">
        <v>0</v>
      </c>
      <c r="R1708" s="10">
        <v>1.272607465018645</v>
      </c>
      <c r="S1708" s="18">
        <v>1.272607465018645</v>
      </c>
      <c r="T1708" s="13">
        <v>44383</v>
      </c>
      <c r="U1708" s="14">
        <v>6.2009999999999998E-5</v>
      </c>
      <c r="V1708" s="14">
        <v>2731</v>
      </c>
      <c r="W1708" s="14">
        <v>0</v>
      </c>
      <c r="X1708" s="14">
        <v>99.975675675675674</v>
      </c>
      <c r="Y1708" s="19">
        <f t="shared" si="53"/>
        <v>-0.99975675675675679</v>
      </c>
    </row>
    <row r="1709" spans="1:25">
      <c r="A1709">
        <v>3296</v>
      </c>
      <c r="B1709" t="s">
        <v>3337</v>
      </c>
      <c r="C1709" t="s">
        <v>3338</v>
      </c>
      <c r="D1709" t="str">
        <f t="shared" si="52"/>
        <v>MINDOL MIN</v>
      </c>
      <c r="E1709" s="3" t="s">
        <v>8892</v>
      </c>
      <c r="F1709" s="3" t="s">
        <v>8883</v>
      </c>
      <c r="G1709" s="3" t="s">
        <v>8883</v>
      </c>
      <c r="H1709" s="4">
        <v>31</v>
      </c>
      <c r="I1709" s="4">
        <v>268792002.69406801</v>
      </c>
      <c r="J1709" s="6">
        <v>43710</v>
      </c>
      <c r="K1709" s="7">
        <v>0.122407738988</v>
      </c>
      <c r="L1709" s="7">
        <v>3046</v>
      </c>
      <c r="M1709" s="7">
        <v>0</v>
      </c>
      <c r="N1709" s="9">
        <v>44302</v>
      </c>
      <c r="O1709" s="10">
        <v>14.32379699</v>
      </c>
      <c r="P1709" s="10">
        <v>2943</v>
      </c>
      <c r="Q1709" s="10">
        <v>0</v>
      </c>
      <c r="R1709" s="10">
        <v>117.01708657002651</v>
      </c>
      <c r="S1709" s="18">
        <v>117.01708657002651</v>
      </c>
      <c r="T1709" s="13">
        <v>44583</v>
      </c>
      <c r="U1709" s="14">
        <v>1.719106555086675E-2</v>
      </c>
      <c r="V1709" s="14">
        <v>2732</v>
      </c>
      <c r="W1709" s="14">
        <v>0</v>
      </c>
      <c r="X1709" s="14">
        <v>99.87998248255775</v>
      </c>
      <c r="Y1709" s="19">
        <f t="shared" si="53"/>
        <v>-0.9987998248255775</v>
      </c>
    </row>
    <row r="1710" spans="1:25">
      <c r="A1710">
        <v>3297</v>
      </c>
      <c r="B1710" t="s">
        <v>3339</v>
      </c>
      <c r="C1710" t="s">
        <v>2515</v>
      </c>
      <c r="D1710" t="str">
        <f t="shared" si="52"/>
        <v>Gene Source Code Chain GENE</v>
      </c>
      <c r="E1710" s="3" t="s">
        <v>8895</v>
      </c>
      <c r="F1710" s="3" t="s">
        <v>8883</v>
      </c>
      <c r="G1710" s="3" t="s">
        <v>8883</v>
      </c>
      <c r="H1710" s="4">
        <v>846</v>
      </c>
      <c r="I1710" s="4">
        <v>597033.04604409402</v>
      </c>
      <c r="J1710" s="6">
        <v>43447</v>
      </c>
      <c r="K1710" s="7">
        <v>2.6016132975299998E-3</v>
      </c>
      <c r="L1710" s="7">
        <v>950</v>
      </c>
      <c r="M1710" s="7">
        <v>977017.86361207801</v>
      </c>
      <c r="N1710" s="9">
        <v>43731</v>
      </c>
      <c r="O1710" s="10">
        <v>1.5873645662700001E-2</v>
      </c>
      <c r="P1710" s="10">
        <v>1585</v>
      </c>
      <c r="Q1710" s="10">
        <v>4331704.6672141403</v>
      </c>
      <c r="R1710" s="10">
        <v>6.1014623801971704</v>
      </c>
      <c r="S1710" s="18">
        <v>6.1014623801971704</v>
      </c>
      <c r="T1710" s="13">
        <v>44639</v>
      </c>
      <c r="U1710" s="16">
        <v>4.1608589496113997E-5</v>
      </c>
      <c r="V1710" s="14">
        <v>1722</v>
      </c>
      <c r="W1710" s="16">
        <v>110822.77</v>
      </c>
      <c r="X1710" s="16">
        <v>99.737876286391568</v>
      </c>
      <c r="Y1710" s="19">
        <f t="shared" si="53"/>
        <v>-0.99737876286391569</v>
      </c>
    </row>
    <row r="1711" spans="1:25">
      <c r="A1711">
        <v>3298</v>
      </c>
      <c r="B1711" t="s">
        <v>3340</v>
      </c>
      <c r="C1711" t="s">
        <v>3341</v>
      </c>
      <c r="D1711" t="str">
        <f t="shared" si="52"/>
        <v>UralsCoin URALS</v>
      </c>
      <c r="E1711" s="3" t="s">
        <v>8887</v>
      </c>
      <c r="F1711" s="3" t="s">
        <v>8883</v>
      </c>
      <c r="G1711" s="3" t="s">
        <v>8883</v>
      </c>
      <c r="H1711" s="4">
        <v>0</v>
      </c>
      <c r="I1711" s="4">
        <v>0</v>
      </c>
      <c r="J1711" s="6">
        <v>43362</v>
      </c>
      <c r="K1711" s="7">
        <v>2.3631807416677501E-3</v>
      </c>
      <c r="L1711" s="7">
        <v>4735</v>
      </c>
      <c r="M1711" s="7">
        <v>0</v>
      </c>
      <c r="N1711" s="9">
        <v>43363</v>
      </c>
      <c r="O1711" s="10">
        <v>2.7546894270926701E-3</v>
      </c>
      <c r="P1711" s="10">
        <v>2944</v>
      </c>
      <c r="Q1711" s="10">
        <v>0</v>
      </c>
      <c r="R1711" s="10">
        <v>1.165670225100355</v>
      </c>
      <c r="S1711" s="18">
        <v>1.165670225100355</v>
      </c>
      <c r="U1711" s="14"/>
      <c r="V1711" s="14">
        <v>4735</v>
      </c>
      <c r="W1711" s="14"/>
      <c r="X1711" s="14"/>
      <c r="Y1711" s="19">
        <f t="shared" si="53"/>
        <v>0</v>
      </c>
    </row>
    <row r="1712" spans="1:25">
      <c r="A1712">
        <v>3299</v>
      </c>
      <c r="B1712" t="s">
        <v>3342</v>
      </c>
      <c r="C1712" t="s">
        <v>3343</v>
      </c>
      <c r="D1712" t="str">
        <f t="shared" si="52"/>
        <v>XRT Token XRT</v>
      </c>
      <c r="E1712" s="3" t="s">
        <v>8888</v>
      </c>
      <c r="F1712" s="3" t="s">
        <v>8883</v>
      </c>
      <c r="G1712" s="3" t="s">
        <v>8883</v>
      </c>
      <c r="H1712" s="4">
        <v>0</v>
      </c>
      <c r="I1712" s="4">
        <v>0</v>
      </c>
      <c r="J1712" s="6">
        <v>43361</v>
      </c>
      <c r="K1712" s="7">
        <v>5.4335285676643296E-4</v>
      </c>
      <c r="L1712" s="7">
        <v>4736</v>
      </c>
      <c r="M1712" s="7">
        <v>0</v>
      </c>
      <c r="N1712" s="9">
        <v>43362</v>
      </c>
      <c r="O1712" s="10">
        <v>6.5675243968144103E-4</v>
      </c>
      <c r="P1712" s="10">
        <v>2945</v>
      </c>
      <c r="Q1712" s="10">
        <v>0</v>
      </c>
      <c r="R1712" s="10">
        <v>1.2087033895245609</v>
      </c>
      <c r="S1712" s="18">
        <v>1.2087033895245609</v>
      </c>
      <c r="U1712" s="14"/>
      <c r="V1712" s="14">
        <v>4736</v>
      </c>
      <c r="W1712" s="14"/>
      <c r="X1712" s="14"/>
      <c r="Y1712" s="19">
        <f t="shared" si="53"/>
        <v>0</v>
      </c>
    </row>
    <row r="1713" spans="1:25">
      <c r="A1713">
        <v>3300</v>
      </c>
      <c r="B1713" t="s">
        <v>3344</v>
      </c>
      <c r="C1713" t="s">
        <v>3345</v>
      </c>
      <c r="D1713" t="str">
        <f t="shared" si="52"/>
        <v>BFFDoom BFF</v>
      </c>
      <c r="E1713" s="3" t="s">
        <v>8887</v>
      </c>
      <c r="F1713" s="3" t="s">
        <v>8883</v>
      </c>
      <c r="G1713" s="3" t="s">
        <v>8883</v>
      </c>
      <c r="H1713" s="4">
        <v>0</v>
      </c>
      <c r="I1713" s="4">
        <v>0</v>
      </c>
      <c r="J1713" s="6">
        <v>43360</v>
      </c>
      <c r="K1713" s="8">
        <v>1.59466217155568E-5</v>
      </c>
      <c r="L1713" s="7">
        <v>4737</v>
      </c>
      <c r="M1713" s="7">
        <v>0</v>
      </c>
      <c r="N1713" s="9">
        <v>43361</v>
      </c>
      <c r="O1713" s="12">
        <v>2.0993518774048402E-5</v>
      </c>
      <c r="P1713" s="10">
        <v>2946</v>
      </c>
      <c r="Q1713" s="10">
        <v>0</v>
      </c>
      <c r="R1713" s="10">
        <v>1.3164869116803639</v>
      </c>
      <c r="S1713" s="18">
        <v>1.3164869116803639</v>
      </c>
      <c r="U1713" s="14"/>
      <c r="V1713" s="14">
        <v>4737</v>
      </c>
      <c r="W1713" s="14"/>
      <c r="X1713" s="14"/>
      <c r="Y1713" s="19">
        <f t="shared" si="53"/>
        <v>0</v>
      </c>
    </row>
    <row r="1714" spans="1:25">
      <c r="A1714">
        <v>3301</v>
      </c>
      <c r="B1714" t="s">
        <v>3346</v>
      </c>
      <c r="C1714" t="s">
        <v>3347</v>
      </c>
      <c r="D1714" t="str">
        <f t="shared" si="52"/>
        <v>Invictus Hyperion Fund IHF</v>
      </c>
      <c r="E1714" s="3" t="s">
        <v>8887</v>
      </c>
      <c r="F1714" s="3" t="s">
        <v>8883</v>
      </c>
      <c r="G1714" s="3" t="s">
        <v>8883</v>
      </c>
      <c r="H1714" s="4">
        <v>404</v>
      </c>
      <c r="I1714" s="4">
        <v>4040337.1522320299</v>
      </c>
      <c r="J1714" s="6">
        <v>43386</v>
      </c>
      <c r="K1714" s="7">
        <v>1.24166E-2</v>
      </c>
      <c r="L1714" s="7">
        <v>2275</v>
      </c>
      <c r="M1714" s="7">
        <v>0</v>
      </c>
      <c r="N1714" s="9">
        <v>44393</v>
      </c>
      <c r="O1714" s="10">
        <v>0.46013797000000001</v>
      </c>
      <c r="P1714" s="10">
        <v>783</v>
      </c>
      <c r="Q1714" s="10">
        <v>50053309.719999999</v>
      </c>
      <c r="R1714" s="10">
        <v>37.058290514311487</v>
      </c>
      <c r="S1714" s="18">
        <v>37.058290514311487</v>
      </c>
      <c r="T1714" s="13">
        <v>44681</v>
      </c>
      <c r="U1714" s="14">
        <v>0.1588067836264227</v>
      </c>
      <c r="V1714" s="14">
        <v>442</v>
      </c>
      <c r="W1714" s="14">
        <v>28202246.27</v>
      </c>
      <c r="X1714" s="14">
        <v>65.48713777599734</v>
      </c>
      <c r="Y1714" s="19">
        <f t="shared" si="53"/>
        <v>-0.65487137775997339</v>
      </c>
    </row>
    <row r="1715" spans="1:25">
      <c r="A1715">
        <v>3302</v>
      </c>
      <c r="B1715" t="s">
        <v>3348</v>
      </c>
      <c r="C1715" t="s">
        <v>3349</v>
      </c>
      <c r="D1715" t="str">
        <f t="shared" si="52"/>
        <v>UChain UCN</v>
      </c>
      <c r="E1715" s="3" t="s">
        <v>8887</v>
      </c>
      <c r="F1715" s="3" t="s">
        <v>8883</v>
      </c>
      <c r="G1715" s="3" t="s">
        <v>8883</v>
      </c>
      <c r="H1715" s="4">
        <v>1227</v>
      </c>
      <c r="I1715" s="4">
        <v>9408.9597327007796</v>
      </c>
      <c r="J1715" s="6">
        <v>43362</v>
      </c>
      <c r="K1715" s="7">
        <v>8.4301600000000008E-3</v>
      </c>
      <c r="L1715" s="7">
        <v>2815</v>
      </c>
      <c r="M1715" s="7">
        <v>0</v>
      </c>
      <c r="N1715" s="9">
        <v>43372</v>
      </c>
      <c r="O1715" s="10">
        <v>1.3751899999999999E-2</v>
      </c>
      <c r="P1715" s="10">
        <v>1673</v>
      </c>
      <c r="Q1715" s="10">
        <v>3197080.4253500002</v>
      </c>
      <c r="R1715" s="10">
        <v>1.63127390227469</v>
      </c>
      <c r="S1715" s="18">
        <v>1.63127390227469</v>
      </c>
      <c r="T1715" s="13">
        <v>44165</v>
      </c>
      <c r="U1715" s="14">
        <v>4.4000000000000002E-6</v>
      </c>
      <c r="V1715" s="14">
        <v>2177</v>
      </c>
      <c r="W1715" s="14">
        <v>12079.00237851</v>
      </c>
      <c r="X1715" s="14">
        <v>99.968004421207254</v>
      </c>
      <c r="Y1715" s="19">
        <f t="shared" si="53"/>
        <v>-0.99968004421207257</v>
      </c>
    </row>
    <row r="1716" spans="1:25">
      <c r="A1716">
        <v>3303</v>
      </c>
      <c r="B1716" t="s">
        <v>3350</v>
      </c>
      <c r="C1716" t="s">
        <v>3351</v>
      </c>
      <c r="D1716" t="str">
        <f t="shared" si="52"/>
        <v>Cruisebit CRBT</v>
      </c>
      <c r="E1716" s="3" t="s">
        <v>3686</v>
      </c>
      <c r="F1716" s="3" t="s">
        <v>8883</v>
      </c>
      <c r="G1716" s="3" t="s">
        <v>8883</v>
      </c>
      <c r="H1716" s="4">
        <v>0</v>
      </c>
      <c r="I1716" s="4">
        <v>0</v>
      </c>
      <c r="J1716" s="6">
        <v>43362</v>
      </c>
      <c r="K1716" s="7">
        <v>9.3430556356906905E-2</v>
      </c>
      <c r="L1716" s="7">
        <v>4589</v>
      </c>
      <c r="M1716" s="7">
        <v>0</v>
      </c>
      <c r="N1716" s="9">
        <v>43364</v>
      </c>
      <c r="O1716" s="10">
        <v>0.104310855269432</v>
      </c>
      <c r="P1716" s="10">
        <v>1732</v>
      </c>
      <c r="Q1716" s="10">
        <v>2659651.4750266238</v>
      </c>
      <c r="R1716" s="10">
        <v>1.116453324659249</v>
      </c>
      <c r="S1716" s="18">
        <v>1.116453324659249</v>
      </c>
      <c r="U1716" s="14"/>
      <c r="V1716" s="14">
        <v>4341</v>
      </c>
      <c r="W1716" s="14"/>
      <c r="X1716" s="14"/>
      <c r="Y1716" s="19">
        <f t="shared" si="53"/>
        <v>0</v>
      </c>
    </row>
    <row r="1717" spans="1:25">
      <c r="A1717">
        <v>3304</v>
      </c>
      <c r="B1717" t="s">
        <v>3352</v>
      </c>
      <c r="C1717" t="s">
        <v>3353</v>
      </c>
      <c r="D1717" t="str">
        <f t="shared" si="52"/>
        <v>MobilinkToken MOLK</v>
      </c>
      <c r="E1717" s="3" t="s">
        <v>8887</v>
      </c>
      <c r="F1717" s="3" t="s">
        <v>8883</v>
      </c>
      <c r="G1717" s="3" t="s">
        <v>8883</v>
      </c>
      <c r="H1717" s="4">
        <v>2281</v>
      </c>
      <c r="I1717" s="4">
        <v>0</v>
      </c>
      <c r="J1717" s="6">
        <v>43361</v>
      </c>
      <c r="K1717" s="7">
        <v>2.5535200000000001E-2</v>
      </c>
      <c r="L1717" s="7">
        <v>3047</v>
      </c>
      <c r="M1717" s="7">
        <v>0</v>
      </c>
      <c r="N1717" s="9">
        <v>43364</v>
      </c>
      <c r="O1717" s="10">
        <v>5.6570700000000002E-2</v>
      </c>
      <c r="P1717" s="10">
        <v>2947</v>
      </c>
      <c r="Q1717" s="10">
        <v>0</v>
      </c>
      <c r="R1717" s="10">
        <v>2.2154007017763711</v>
      </c>
      <c r="S1717" s="18">
        <v>2.2154007017763711</v>
      </c>
      <c r="T1717" s="13">
        <v>44575</v>
      </c>
      <c r="U1717" s="16">
        <v>3.2742935643904997E-5</v>
      </c>
      <c r="V1717" s="14">
        <v>2733</v>
      </c>
      <c r="W1717" s="16">
        <v>0</v>
      </c>
      <c r="X1717" s="16">
        <v>99.942120327936706</v>
      </c>
      <c r="Y1717" s="19">
        <f t="shared" si="53"/>
        <v>-0.99942120327936701</v>
      </c>
    </row>
    <row r="1718" spans="1:25">
      <c r="A1718">
        <v>3305</v>
      </c>
      <c r="B1718" t="s">
        <v>3354</v>
      </c>
      <c r="C1718" t="s">
        <v>3355</v>
      </c>
      <c r="D1718" t="str">
        <f t="shared" si="52"/>
        <v>Eden EDN</v>
      </c>
      <c r="E1718" s="3" t="s">
        <v>8887</v>
      </c>
      <c r="F1718" s="3" t="s">
        <v>8883</v>
      </c>
      <c r="G1718" s="3" t="s">
        <v>8883</v>
      </c>
      <c r="H1718" s="4">
        <v>789</v>
      </c>
      <c r="I1718" s="4">
        <v>817680.37948200002</v>
      </c>
      <c r="J1718" s="6">
        <v>44207</v>
      </c>
      <c r="K1718" s="7">
        <v>7.7499999999999997E-4</v>
      </c>
      <c r="L1718" s="7">
        <v>1082</v>
      </c>
      <c r="M1718" s="7">
        <v>628195.07179199997</v>
      </c>
      <c r="N1718" s="9">
        <v>44664</v>
      </c>
      <c r="O1718" s="10">
        <v>9.7481384972036206E-2</v>
      </c>
      <c r="P1718" s="10">
        <v>1760</v>
      </c>
      <c r="Q1718" s="10">
        <v>2368260.19</v>
      </c>
      <c r="R1718" s="10">
        <v>125.78243222198221</v>
      </c>
      <c r="S1718" s="18">
        <v>125.78243222198221</v>
      </c>
      <c r="T1718" s="13">
        <v>44675</v>
      </c>
      <c r="U1718" s="14">
        <v>6.2514388749420095E-4</v>
      </c>
      <c r="V1718" s="14">
        <v>1283</v>
      </c>
      <c r="W1718" s="14">
        <v>597601.43000000005</v>
      </c>
      <c r="X1718" s="14">
        <v>99.358704343733393</v>
      </c>
      <c r="Y1718" s="19">
        <f t="shared" si="53"/>
        <v>-0.99358704343733395</v>
      </c>
    </row>
    <row r="1719" spans="1:25">
      <c r="A1719">
        <v>3306</v>
      </c>
      <c r="B1719" t="s">
        <v>3356</v>
      </c>
      <c r="C1719" t="s">
        <v>3357</v>
      </c>
      <c r="D1719" t="str">
        <f t="shared" si="52"/>
        <v>Gemini Dollar GUSD</v>
      </c>
      <c r="E1719" s="3" t="s">
        <v>8896</v>
      </c>
      <c r="F1719" s="3" t="s">
        <v>8883</v>
      </c>
      <c r="G1719" s="3" t="s">
        <v>8883</v>
      </c>
      <c r="H1719" s="4">
        <v>378</v>
      </c>
      <c r="I1719" s="4">
        <v>4553226.3279019604</v>
      </c>
      <c r="J1719" s="6">
        <v>43902</v>
      </c>
      <c r="K1719" s="7">
        <v>0.85211998093200003</v>
      </c>
      <c r="L1719" s="7">
        <v>503</v>
      </c>
      <c r="M1719" s="7">
        <v>4085854.8921759799</v>
      </c>
      <c r="N1719" s="9">
        <v>44516</v>
      </c>
      <c r="O1719" s="10">
        <v>1.2737429564187279</v>
      </c>
      <c r="P1719" s="10">
        <v>485</v>
      </c>
      <c r="Q1719" s="10">
        <v>139760787.69999999</v>
      </c>
      <c r="R1719" s="10">
        <v>1.4947929692079049</v>
      </c>
      <c r="S1719" s="18">
        <v>1.4947929692079049</v>
      </c>
      <c r="T1719" s="13">
        <v>44534</v>
      </c>
      <c r="U1719" s="14">
        <v>0.98497255942328854</v>
      </c>
      <c r="V1719" s="14">
        <v>161</v>
      </c>
      <c r="W1719" s="14">
        <v>220249731.21000001</v>
      </c>
      <c r="X1719" s="14">
        <v>22.671010311793971</v>
      </c>
      <c r="Y1719" s="19">
        <f t="shared" si="53"/>
        <v>-0.22671010311793971</v>
      </c>
    </row>
    <row r="1720" spans="1:25">
      <c r="A1720">
        <v>3307</v>
      </c>
      <c r="B1720" t="s">
        <v>3358</v>
      </c>
      <c r="C1720" t="s">
        <v>3359</v>
      </c>
      <c r="D1720" t="str">
        <f t="shared" si="52"/>
        <v>Spendcoin SPND</v>
      </c>
      <c r="E1720" s="3" t="s">
        <v>8887</v>
      </c>
      <c r="F1720" s="3" t="s">
        <v>8883</v>
      </c>
      <c r="G1720" s="3" t="s">
        <v>8883</v>
      </c>
      <c r="H1720" s="4">
        <v>675</v>
      </c>
      <c r="I1720" s="4">
        <v>1330491.106779292</v>
      </c>
      <c r="J1720" s="6">
        <v>43445</v>
      </c>
      <c r="K1720" s="7">
        <v>0.48298038725699999</v>
      </c>
      <c r="L1720" s="7">
        <v>2522</v>
      </c>
      <c r="M1720" s="7">
        <v>0</v>
      </c>
      <c r="N1720" s="9">
        <v>43458</v>
      </c>
      <c r="O1720" s="10">
        <v>1.9352319362999999</v>
      </c>
      <c r="P1720" s="10">
        <v>2948</v>
      </c>
      <c r="Q1720" s="10">
        <v>0</v>
      </c>
      <c r="R1720" s="10">
        <v>4.0068540821932768</v>
      </c>
      <c r="S1720" s="18">
        <v>4.0068540821932768</v>
      </c>
      <c r="T1720" s="13">
        <v>43906</v>
      </c>
      <c r="U1720" s="14">
        <v>5.2466799564799996E-4</v>
      </c>
      <c r="V1720" s="14">
        <v>1138</v>
      </c>
      <c r="W1720" s="14">
        <v>1082599.8396970129</v>
      </c>
      <c r="X1720" s="14">
        <v>99.972888624572249</v>
      </c>
      <c r="Y1720" s="19">
        <f t="shared" si="53"/>
        <v>-0.99972888624572254</v>
      </c>
    </row>
    <row r="1721" spans="1:25">
      <c r="A1721">
        <v>3308</v>
      </c>
      <c r="B1721" t="s">
        <v>3360</v>
      </c>
      <c r="C1721" t="s">
        <v>3361</v>
      </c>
      <c r="D1721" t="str">
        <f t="shared" si="52"/>
        <v>Xchange XCG</v>
      </c>
      <c r="E1721" s="3" t="s">
        <v>8887</v>
      </c>
      <c r="F1721" s="3" t="s">
        <v>8883</v>
      </c>
      <c r="G1721" s="3" t="s">
        <v>8883</v>
      </c>
      <c r="H1721" s="4">
        <v>2007</v>
      </c>
      <c r="I1721" s="4">
        <v>886.91933256683842</v>
      </c>
      <c r="J1721" s="6">
        <v>43361</v>
      </c>
      <c r="K1721" s="7">
        <v>0.250424414873123</v>
      </c>
      <c r="L1721" s="7">
        <v>2913</v>
      </c>
      <c r="M1721" s="7">
        <v>0</v>
      </c>
      <c r="N1721" s="9">
        <v>43363</v>
      </c>
      <c r="O1721" s="10">
        <v>0.36969035863876298</v>
      </c>
      <c r="P1721" s="10">
        <v>2307</v>
      </c>
      <c r="Q1721" s="10">
        <v>248573.65104493551</v>
      </c>
      <c r="R1721" s="10">
        <v>1.476255255806691</v>
      </c>
      <c r="S1721" s="18">
        <v>1.476255255806691</v>
      </c>
      <c r="T1721" s="13">
        <v>43926</v>
      </c>
      <c r="U1721" s="16">
        <v>6.7935880171800006E-5</v>
      </c>
      <c r="V1721" s="14">
        <v>2453</v>
      </c>
      <c r="W1721" s="16">
        <v>662.63639019125628</v>
      </c>
      <c r="X1721" s="16">
        <v>99.981623572650918</v>
      </c>
      <c r="Y1721" s="19">
        <f t="shared" si="53"/>
        <v>-0.99981623572650913</v>
      </c>
    </row>
    <row r="1722" spans="1:25">
      <c r="A1722">
        <v>3309</v>
      </c>
      <c r="B1722" t="s">
        <v>3362</v>
      </c>
      <c r="C1722" t="s">
        <v>2713</v>
      </c>
      <c r="D1722" t="str">
        <f t="shared" si="52"/>
        <v>Concierge Coin CCC</v>
      </c>
      <c r="E1722" s="3" t="s">
        <v>8887</v>
      </c>
      <c r="F1722" s="3" t="s">
        <v>8883</v>
      </c>
      <c r="G1722" s="3" t="s">
        <v>8883</v>
      </c>
      <c r="H1722" s="4">
        <v>0</v>
      </c>
      <c r="I1722" s="4">
        <v>0</v>
      </c>
      <c r="J1722" s="6">
        <v>43363</v>
      </c>
      <c r="K1722" s="7">
        <v>4.8266930580139196</v>
      </c>
      <c r="L1722" s="7">
        <v>4738</v>
      </c>
      <c r="M1722" s="7">
        <v>0</v>
      </c>
      <c r="N1722" s="9">
        <v>43364</v>
      </c>
      <c r="O1722" s="10">
        <v>5.31701564788818</v>
      </c>
      <c r="P1722" s="10">
        <v>2949</v>
      </c>
      <c r="Q1722" s="10">
        <v>0</v>
      </c>
      <c r="R1722" s="10">
        <v>1.101585616483352</v>
      </c>
      <c r="S1722" s="18">
        <v>1.101585616483352</v>
      </c>
      <c r="U1722" s="14"/>
      <c r="V1722" s="14">
        <v>4738</v>
      </c>
      <c r="W1722" s="14"/>
      <c r="X1722" s="14"/>
      <c r="Y1722" s="19">
        <f t="shared" si="53"/>
        <v>0</v>
      </c>
    </row>
    <row r="1723" spans="1:25">
      <c r="A1723">
        <v>3310</v>
      </c>
      <c r="B1723" t="s">
        <v>3363</v>
      </c>
      <c r="C1723" t="s">
        <v>3364</v>
      </c>
      <c r="D1723" t="str">
        <f t="shared" si="52"/>
        <v>ALLCOIN ALC</v>
      </c>
      <c r="E1723" s="3" t="s">
        <v>3686</v>
      </c>
      <c r="F1723" s="3" t="s">
        <v>8883</v>
      </c>
      <c r="G1723" s="3" t="s">
        <v>8883</v>
      </c>
      <c r="H1723" s="4">
        <v>2304</v>
      </c>
      <c r="I1723" s="4">
        <v>0</v>
      </c>
      <c r="J1723" s="6">
        <v>43409</v>
      </c>
      <c r="K1723" s="7">
        <v>1.1097239427E-2</v>
      </c>
      <c r="L1723" s="7">
        <v>3048</v>
      </c>
      <c r="M1723" s="7">
        <v>0</v>
      </c>
      <c r="N1723" s="9">
        <v>43415</v>
      </c>
      <c r="O1723" s="10">
        <v>1.9912536480399999E-2</v>
      </c>
      <c r="P1723" s="10">
        <v>2950</v>
      </c>
      <c r="Q1723" s="10">
        <v>0</v>
      </c>
      <c r="R1723" s="10">
        <v>1.7943684653637419</v>
      </c>
      <c r="S1723" s="18">
        <v>1.7943684653637419</v>
      </c>
      <c r="T1723" s="13">
        <v>43903</v>
      </c>
      <c r="U1723" s="14">
        <v>7.4555824432500002E-4</v>
      </c>
      <c r="V1723" s="14">
        <v>2734</v>
      </c>
      <c r="W1723" s="14">
        <v>0</v>
      </c>
      <c r="X1723" s="14">
        <v>96.255834885430801</v>
      </c>
      <c r="Y1723" s="19">
        <f t="shared" si="53"/>
        <v>-0.96255834885430802</v>
      </c>
    </row>
    <row r="1724" spans="1:25">
      <c r="A1724">
        <v>3311</v>
      </c>
      <c r="B1724" t="s">
        <v>3365</v>
      </c>
      <c r="C1724" t="s">
        <v>3366</v>
      </c>
      <c r="D1724" t="str">
        <f t="shared" si="52"/>
        <v>Castle CSTL</v>
      </c>
      <c r="E1724" s="3" t="s">
        <v>8887</v>
      </c>
      <c r="F1724" s="3" t="s">
        <v>8883</v>
      </c>
      <c r="G1724" s="3" t="s">
        <v>8883</v>
      </c>
      <c r="H1724" s="4">
        <v>1594</v>
      </c>
      <c r="I1724" s="4">
        <v>68232.635764160295</v>
      </c>
      <c r="J1724" s="6">
        <v>43493</v>
      </c>
      <c r="K1724" s="7">
        <v>2.1743949341399998E-3</v>
      </c>
      <c r="L1724" s="7">
        <v>1873</v>
      </c>
      <c r="M1724" s="7">
        <v>26640.957517648199</v>
      </c>
      <c r="N1724" s="9">
        <v>43539</v>
      </c>
      <c r="O1724" s="10">
        <v>0.202941589256</v>
      </c>
      <c r="P1724" s="10">
        <v>2433</v>
      </c>
      <c r="Q1724" s="10">
        <v>93310.444890282393</v>
      </c>
      <c r="R1724" s="10">
        <v>93.332442082912564</v>
      </c>
      <c r="S1724" s="18">
        <v>93.332442082912564</v>
      </c>
      <c r="T1724" s="13">
        <v>44186</v>
      </c>
      <c r="U1724" s="14">
        <v>2.2159E-4</v>
      </c>
      <c r="V1724" s="14">
        <v>2296</v>
      </c>
      <c r="W1724" s="14">
        <v>4659.0355940999998</v>
      </c>
      <c r="X1724" s="14">
        <v>99.890810946729871</v>
      </c>
      <c r="Y1724" s="19">
        <f t="shared" si="53"/>
        <v>-0.99890810946729869</v>
      </c>
    </row>
    <row r="1725" spans="1:25">
      <c r="A1725">
        <v>3312</v>
      </c>
      <c r="B1725" t="s">
        <v>3367</v>
      </c>
      <c r="C1725" t="s">
        <v>3368</v>
      </c>
      <c r="D1725" t="str">
        <f t="shared" si="52"/>
        <v>Evimeria EVI</v>
      </c>
      <c r="E1725" s="3" t="s">
        <v>8887</v>
      </c>
      <c r="F1725" s="3" t="s">
        <v>8883</v>
      </c>
      <c r="G1725" s="3" t="s">
        <v>8883</v>
      </c>
      <c r="H1725" s="4">
        <v>0</v>
      </c>
      <c r="I1725" s="4">
        <v>0</v>
      </c>
      <c r="J1725" s="6">
        <v>43404</v>
      </c>
      <c r="K1725" s="8">
        <v>1.49444667840726E-5</v>
      </c>
      <c r="L1725" s="7">
        <v>1377</v>
      </c>
      <c r="M1725" s="7">
        <v>231927.36350913291</v>
      </c>
      <c r="N1725" s="9">
        <v>43410</v>
      </c>
      <c r="O1725" s="12">
        <v>3.6090219982199999E-5</v>
      </c>
      <c r="P1725" s="10">
        <v>2137</v>
      </c>
      <c r="Q1725" s="10">
        <v>560094.22683833155</v>
      </c>
      <c r="R1725" s="10">
        <v>2.4149553479327852</v>
      </c>
      <c r="S1725" s="18">
        <v>2.4149553479327852</v>
      </c>
      <c r="U1725" s="14"/>
      <c r="V1725" s="14">
        <v>4435</v>
      </c>
      <c r="W1725" s="14"/>
      <c r="X1725" s="14"/>
      <c r="Y1725" s="19">
        <f t="shared" si="53"/>
        <v>0</v>
      </c>
    </row>
    <row r="1726" spans="1:25">
      <c r="A1726">
        <v>3313</v>
      </c>
      <c r="B1726" t="s">
        <v>3369</v>
      </c>
      <c r="C1726" t="s">
        <v>3370</v>
      </c>
      <c r="D1726" t="str">
        <f t="shared" si="52"/>
        <v>CryptoFlow CFL</v>
      </c>
      <c r="E1726" s="3" t="s">
        <v>8887</v>
      </c>
      <c r="F1726" s="3" t="s">
        <v>8883</v>
      </c>
      <c r="G1726" s="3" t="s">
        <v>8883</v>
      </c>
      <c r="H1726" s="4">
        <v>1897</v>
      </c>
      <c r="I1726" s="4">
        <v>6905.2772228910299</v>
      </c>
      <c r="J1726" s="6">
        <v>43906</v>
      </c>
      <c r="K1726" s="8">
        <v>4.5284865734200002E-5</v>
      </c>
      <c r="L1726" s="7">
        <v>2071</v>
      </c>
      <c r="M1726" s="7">
        <v>4600.8693275372198</v>
      </c>
      <c r="N1726" s="9">
        <v>44275</v>
      </c>
      <c r="O1726" s="10">
        <v>5.8537369999999998E-2</v>
      </c>
      <c r="P1726" s="10">
        <v>1923</v>
      </c>
      <c r="Q1726" s="10">
        <v>1395400.67</v>
      </c>
      <c r="R1726" s="10">
        <v>1292.647533584083</v>
      </c>
      <c r="S1726" s="18">
        <v>1292.647533584083</v>
      </c>
      <c r="T1726" s="13">
        <v>44545</v>
      </c>
      <c r="U1726" s="14">
        <v>9.5428292899113303E-4</v>
      </c>
      <c r="V1726" s="14">
        <v>1606</v>
      </c>
      <c r="W1726" s="14">
        <v>178441.24</v>
      </c>
      <c r="X1726" s="14">
        <v>98.369788514599932</v>
      </c>
      <c r="Y1726" s="19">
        <f t="shared" si="53"/>
        <v>-0.98369788514599932</v>
      </c>
    </row>
    <row r="1727" spans="1:25">
      <c r="A1727">
        <v>3314</v>
      </c>
      <c r="B1727" t="s">
        <v>3371</v>
      </c>
      <c r="C1727" t="s">
        <v>3372</v>
      </c>
      <c r="D1727" t="str">
        <f t="shared" si="52"/>
        <v>Blockparty (BOXX Token) BOXX</v>
      </c>
      <c r="E1727" s="3" t="s">
        <v>8893</v>
      </c>
      <c r="F1727" s="3" t="s">
        <v>8883</v>
      </c>
      <c r="G1727" s="3" t="s">
        <v>8883</v>
      </c>
      <c r="H1727" s="4">
        <v>1755</v>
      </c>
      <c r="I1727" s="4">
        <v>24307.114448911609</v>
      </c>
      <c r="J1727" s="6">
        <v>43368</v>
      </c>
      <c r="K1727" s="7">
        <v>0.14745074510574299</v>
      </c>
      <c r="L1727" s="7">
        <v>569</v>
      </c>
      <c r="M1727" s="7">
        <v>3118719.0611227071</v>
      </c>
      <c r="N1727" s="9">
        <v>43370</v>
      </c>
      <c r="O1727" s="10">
        <v>0.37879464030265803</v>
      </c>
      <c r="P1727" s="10">
        <v>1349</v>
      </c>
      <c r="Q1727" s="10">
        <v>8561181.6056586485</v>
      </c>
      <c r="R1727" s="10">
        <v>2.568957111956327</v>
      </c>
      <c r="S1727" s="18">
        <v>2.568957111956327</v>
      </c>
      <c r="T1727" s="13">
        <v>43903</v>
      </c>
      <c r="U1727" s="14">
        <v>7.4897145711599997E-4</v>
      </c>
      <c r="V1727" s="14">
        <v>2058</v>
      </c>
      <c r="W1727" s="14">
        <v>24307.114448911609</v>
      </c>
      <c r="X1727" s="14">
        <v>99.802275064790365</v>
      </c>
      <c r="Y1727" s="19">
        <f t="shared" si="53"/>
        <v>-0.99802275064790369</v>
      </c>
    </row>
    <row r="1728" spans="1:25">
      <c r="A1728">
        <v>3315</v>
      </c>
      <c r="B1728" t="s">
        <v>3373</v>
      </c>
      <c r="C1728" t="s">
        <v>3374</v>
      </c>
      <c r="D1728" t="str">
        <f t="shared" si="52"/>
        <v>Playgroundz IOG</v>
      </c>
      <c r="E1728" s="3" t="s">
        <v>8892</v>
      </c>
      <c r="F1728" s="3" t="s">
        <v>8883</v>
      </c>
      <c r="G1728" s="3" t="s">
        <v>8883</v>
      </c>
      <c r="H1728" s="4">
        <v>1456</v>
      </c>
      <c r="I1728" s="4">
        <v>172855.7955169889</v>
      </c>
      <c r="J1728" s="6">
        <v>43918</v>
      </c>
      <c r="K1728" s="7">
        <v>1.1292144469300001E-4</v>
      </c>
      <c r="L1728" s="7">
        <v>2086</v>
      </c>
      <c r="M1728" s="7">
        <v>3223.3561893348901</v>
      </c>
      <c r="N1728" s="9">
        <v>44110</v>
      </c>
      <c r="O1728" s="10">
        <v>0.55028542954564996</v>
      </c>
      <c r="P1728" s="10">
        <v>1148</v>
      </c>
      <c r="Q1728" s="10">
        <v>15707963.6206313</v>
      </c>
      <c r="R1728" s="10">
        <v>4873.1702914509569</v>
      </c>
      <c r="S1728" s="18">
        <v>4873.1702914509569</v>
      </c>
      <c r="T1728" s="13">
        <v>44425</v>
      </c>
      <c r="U1728" s="14">
        <v>3.0006326388699999E-3</v>
      </c>
      <c r="V1728" s="14">
        <v>1786</v>
      </c>
      <c r="W1728" s="14">
        <v>85653.418752460813</v>
      </c>
      <c r="X1728" s="14">
        <v>99.454713412756092</v>
      </c>
      <c r="Y1728" s="19">
        <f t="shared" si="53"/>
        <v>-0.99454713412756091</v>
      </c>
    </row>
    <row r="1729" spans="1:25">
      <c r="A1729">
        <v>3316</v>
      </c>
      <c r="B1729" t="s">
        <v>3375</v>
      </c>
      <c r="C1729" t="s">
        <v>3376</v>
      </c>
      <c r="D1729" t="str">
        <f t="shared" si="52"/>
        <v>smARTOFGIVING AOG</v>
      </c>
      <c r="E1729" s="3" t="s">
        <v>3686</v>
      </c>
      <c r="F1729" s="3" t="s">
        <v>8883</v>
      </c>
      <c r="G1729" s="3" t="s">
        <v>8883</v>
      </c>
      <c r="H1729" s="4">
        <v>1140</v>
      </c>
      <c r="I1729" s="4">
        <v>74280.280280349907</v>
      </c>
      <c r="J1729" s="6">
        <v>43422</v>
      </c>
      <c r="K1729" s="7">
        <v>1.22308E-2</v>
      </c>
      <c r="L1729" s="7">
        <v>1155</v>
      </c>
      <c r="M1729" s="7">
        <v>491367.227648245</v>
      </c>
      <c r="N1729" s="9">
        <v>43681</v>
      </c>
      <c r="O1729" s="10">
        <v>1.07369958604</v>
      </c>
      <c r="P1729" s="10">
        <v>1177</v>
      </c>
      <c r="Q1729" s="10">
        <v>14009706.741167501</v>
      </c>
      <c r="R1729" s="10">
        <v>87.786537760408152</v>
      </c>
      <c r="S1729" s="18">
        <v>87.786537760408152</v>
      </c>
      <c r="T1729" s="13">
        <v>43925</v>
      </c>
      <c r="U1729" s="14">
        <v>3.3588964055699999E-4</v>
      </c>
      <c r="V1729" s="14">
        <v>1773</v>
      </c>
      <c r="W1729" s="14">
        <v>92027.267501957103</v>
      </c>
      <c r="X1729" s="14">
        <v>99.968716608917035</v>
      </c>
      <c r="Y1729" s="19">
        <f t="shared" si="53"/>
        <v>-0.9996871660891703</v>
      </c>
    </row>
    <row r="1730" spans="1:25">
      <c r="A1730">
        <v>3317</v>
      </c>
      <c r="B1730" t="s">
        <v>3377</v>
      </c>
      <c r="C1730" t="s">
        <v>3378</v>
      </c>
      <c r="D1730" t="str">
        <f t="shared" ref="D1730:D1793" si="54">_xlfn.TEXTJOIN(" ",TRUE,B1730,C1730)</f>
        <v>Cryptrust CTRT</v>
      </c>
      <c r="E1730" s="3" t="s">
        <v>8887</v>
      </c>
      <c r="F1730" s="3" t="s">
        <v>8883</v>
      </c>
      <c r="G1730" s="3" t="s">
        <v>8883</v>
      </c>
      <c r="H1730" s="4">
        <v>1905</v>
      </c>
      <c r="I1730" s="4">
        <v>6468.4337660640622</v>
      </c>
      <c r="J1730" s="6">
        <v>43924</v>
      </c>
      <c r="K1730" s="8">
        <v>9.9451186968599997E-8</v>
      </c>
      <c r="L1730" s="7">
        <v>2139</v>
      </c>
      <c r="M1730" s="7">
        <v>671.17184296894914</v>
      </c>
      <c r="N1730" s="9">
        <v>44679</v>
      </c>
      <c r="O1730" s="10">
        <v>1.365609255002907E-4</v>
      </c>
      <c r="P1730" s="10">
        <v>2017</v>
      </c>
      <c r="Q1730" s="10">
        <v>968593.38990362349</v>
      </c>
      <c r="R1730" s="10">
        <v>1373.1452551029629</v>
      </c>
      <c r="S1730" s="18">
        <v>1373.1452551029629</v>
      </c>
      <c r="T1730" s="13">
        <v>44681</v>
      </c>
      <c r="U1730" s="16">
        <v>2.21744304650665E-6</v>
      </c>
      <c r="V1730" s="14">
        <v>2133</v>
      </c>
      <c r="W1730" s="16">
        <v>15727.783547640949</v>
      </c>
      <c r="X1730" s="16">
        <v>98.376224356723526</v>
      </c>
      <c r="Y1730" s="19">
        <f t="shared" si="53"/>
        <v>-0.98376224356723529</v>
      </c>
    </row>
    <row r="1731" spans="1:25">
      <c r="A1731">
        <v>3318</v>
      </c>
      <c r="B1731" t="s">
        <v>3379</v>
      </c>
      <c r="C1731" t="s">
        <v>3380</v>
      </c>
      <c r="D1731" t="str">
        <f t="shared" si="54"/>
        <v>Countinghouse CHT</v>
      </c>
      <c r="E1731" s="3" t="s">
        <v>8887</v>
      </c>
      <c r="F1731" s="3" t="s">
        <v>8883</v>
      </c>
      <c r="G1731" s="3" t="s">
        <v>8883</v>
      </c>
      <c r="H1731" s="4">
        <v>0</v>
      </c>
      <c r="I1731" s="4">
        <v>0</v>
      </c>
      <c r="J1731" s="6">
        <v>43639</v>
      </c>
      <c r="K1731" s="7">
        <v>0.99654834361300004</v>
      </c>
      <c r="L1731" s="7">
        <v>4739</v>
      </c>
      <c r="M1731" s="7">
        <v>0</v>
      </c>
      <c r="N1731" s="9">
        <v>43653</v>
      </c>
      <c r="O1731" s="10">
        <v>3.1141693428499999</v>
      </c>
      <c r="P1731" s="10">
        <v>2951</v>
      </c>
      <c r="Q1731" s="10">
        <v>0</v>
      </c>
      <c r="R1731" s="10">
        <v>3.1249556158605758</v>
      </c>
      <c r="S1731" s="18">
        <v>3.1249556158605758</v>
      </c>
      <c r="U1731" s="14"/>
      <c r="V1731" s="14">
        <v>4739</v>
      </c>
      <c r="W1731" s="14"/>
      <c r="X1731" s="14"/>
      <c r="Y1731" s="19">
        <f t="shared" ref="Y1731:Y1794" si="55">X1731/-100</f>
        <v>0</v>
      </c>
    </row>
    <row r="1732" spans="1:25">
      <c r="A1732">
        <v>3320</v>
      </c>
      <c r="B1732" t="s">
        <v>863</v>
      </c>
      <c r="C1732" t="s">
        <v>3381</v>
      </c>
      <c r="D1732" t="str">
        <f t="shared" si="54"/>
        <v>TCOIN TCN</v>
      </c>
      <c r="E1732" s="3" t="s">
        <v>8887</v>
      </c>
      <c r="F1732" s="3" t="s">
        <v>8883</v>
      </c>
      <c r="G1732" s="3" t="s">
        <v>8883</v>
      </c>
      <c r="H1732" s="4">
        <v>2198</v>
      </c>
      <c r="I1732" s="4">
        <v>0</v>
      </c>
      <c r="J1732" s="6">
        <v>43367</v>
      </c>
      <c r="K1732" s="7">
        <v>0.22428111732006101</v>
      </c>
      <c r="L1732" s="7">
        <v>3049</v>
      </c>
      <c r="M1732" s="7">
        <v>0</v>
      </c>
      <c r="N1732" s="9">
        <v>43371</v>
      </c>
      <c r="O1732" s="10">
        <v>0.42951720952987699</v>
      </c>
      <c r="P1732" s="10">
        <v>2952</v>
      </c>
      <c r="Q1732" s="10">
        <v>0</v>
      </c>
      <c r="R1732" s="10">
        <v>1.9150841348669281</v>
      </c>
      <c r="S1732" s="18">
        <v>1.9150841348669281</v>
      </c>
      <c r="T1732" s="13">
        <v>44142</v>
      </c>
      <c r="U1732" s="14">
        <v>1.4833550100000001E-4</v>
      </c>
      <c r="V1732" s="14">
        <v>2735</v>
      </c>
      <c r="W1732" s="14">
        <v>0</v>
      </c>
      <c r="X1732" s="14">
        <v>99.965464596596163</v>
      </c>
      <c r="Y1732" s="19">
        <f t="shared" si="55"/>
        <v>-0.99965464596596165</v>
      </c>
    </row>
    <row r="1733" spans="1:25">
      <c r="A1733">
        <v>3321</v>
      </c>
      <c r="B1733" t="s">
        <v>3382</v>
      </c>
      <c r="C1733" t="s">
        <v>3383</v>
      </c>
      <c r="D1733" t="str">
        <f t="shared" si="54"/>
        <v>BunnyToken BUNNY</v>
      </c>
      <c r="E1733" s="3" t="s">
        <v>8887</v>
      </c>
      <c r="F1733" s="3" t="s">
        <v>8883</v>
      </c>
      <c r="G1733" s="3" t="s">
        <v>8883</v>
      </c>
      <c r="H1733" s="4">
        <v>1881</v>
      </c>
      <c r="I1733" s="4">
        <v>8103.2198807365176</v>
      </c>
      <c r="J1733" s="6">
        <v>43368</v>
      </c>
      <c r="K1733" s="7">
        <v>2.3130588233470899E-3</v>
      </c>
      <c r="L1733" s="7">
        <v>1686</v>
      </c>
      <c r="M1733" s="7">
        <v>66059.454003596766</v>
      </c>
      <c r="N1733" s="9">
        <v>43372</v>
      </c>
      <c r="O1733" s="10">
        <v>8.5196588188409805E-3</v>
      </c>
      <c r="P1733" s="10">
        <v>2316</v>
      </c>
      <c r="Q1733" s="10">
        <v>243315.90886874331</v>
      </c>
      <c r="R1733" s="10">
        <v>3.6832867079933092</v>
      </c>
      <c r="S1733" s="18">
        <v>3.6832867079933092</v>
      </c>
      <c r="T1733" s="13">
        <v>43964</v>
      </c>
      <c r="U1733" s="16">
        <v>9.9594040978000004E-6</v>
      </c>
      <c r="V1733" s="14">
        <v>2346</v>
      </c>
      <c r="W1733" s="16">
        <v>2634.1231656643249</v>
      </c>
      <c r="X1733" s="16">
        <v>99.883100904513029</v>
      </c>
      <c r="Y1733" s="19">
        <f t="shared" si="55"/>
        <v>-0.99883100904513034</v>
      </c>
    </row>
    <row r="1734" spans="1:25">
      <c r="A1734">
        <v>3323</v>
      </c>
      <c r="B1734" t="s">
        <v>3384</v>
      </c>
      <c r="C1734" t="s">
        <v>3385</v>
      </c>
      <c r="D1734" t="str">
        <f t="shared" si="54"/>
        <v>PAYCENT PYN</v>
      </c>
      <c r="E1734" s="3" t="s">
        <v>8887</v>
      </c>
      <c r="F1734" s="3" t="s">
        <v>8883</v>
      </c>
      <c r="G1734" s="3" t="s">
        <v>8883</v>
      </c>
      <c r="H1734" s="4">
        <v>1206</v>
      </c>
      <c r="I1734" s="4">
        <v>17411.821421755201</v>
      </c>
      <c r="J1734" s="6">
        <v>43369</v>
      </c>
      <c r="K1734" s="7">
        <v>6.11453E-2</v>
      </c>
      <c r="L1734" s="7">
        <v>2796</v>
      </c>
      <c r="M1734" s="7">
        <v>0</v>
      </c>
      <c r="N1734" s="9">
        <v>43377</v>
      </c>
      <c r="O1734" s="10">
        <v>0.221914</v>
      </c>
      <c r="P1734" s="10">
        <v>2953</v>
      </c>
      <c r="Q1734" s="10">
        <v>0</v>
      </c>
      <c r="R1734" s="10">
        <v>3.6292895774491249</v>
      </c>
      <c r="S1734" s="18">
        <v>3.6292895774491249</v>
      </c>
      <c r="T1734" s="13">
        <v>44682</v>
      </c>
      <c r="U1734" s="14">
        <v>1.9241787121553701E-4</v>
      </c>
      <c r="V1734" s="14">
        <v>2114</v>
      </c>
      <c r="W1734" s="14">
        <v>16980.560000000001</v>
      </c>
      <c r="X1734" s="14">
        <v>99.913291693531932</v>
      </c>
      <c r="Y1734" s="19">
        <f t="shared" si="55"/>
        <v>-0.99913291693531936</v>
      </c>
    </row>
    <row r="1735" spans="1:25">
      <c r="A1735">
        <v>3324</v>
      </c>
      <c r="B1735" t="s">
        <v>3386</v>
      </c>
      <c r="C1735" t="s">
        <v>3387</v>
      </c>
      <c r="D1735" t="str">
        <f t="shared" si="54"/>
        <v>PluraCoin PLURA</v>
      </c>
      <c r="E1735" s="3" t="s">
        <v>8888</v>
      </c>
      <c r="F1735" s="3" t="s">
        <v>8883</v>
      </c>
      <c r="G1735" s="3" t="s">
        <v>8883</v>
      </c>
      <c r="H1735" s="4">
        <v>1744</v>
      </c>
      <c r="I1735" s="4">
        <v>25933.7292467078</v>
      </c>
      <c r="J1735" s="6">
        <v>43478</v>
      </c>
      <c r="K1735" s="8">
        <v>3.6379633745499999E-5</v>
      </c>
      <c r="L1735" s="7">
        <v>1932</v>
      </c>
      <c r="M1735" s="7">
        <v>19657.9847095232</v>
      </c>
      <c r="N1735" s="9">
        <v>44359</v>
      </c>
      <c r="O1735" s="10">
        <v>1.6664200000000001E-3</v>
      </c>
      <c r="P1735" s="10">
        <v>1969</v>
      </c>
      <c r="Q1735" s="10">
        <v>1158969.77</v>
      </c>
      <c r="R1735" s="10">
        <v>45.806398482671057</v>
      </c>
      <c r="S1735" s="18">
        <v>45.806398482671057</v>
      </c>
      <c r="T1735" s="13">
        <v>44619</v>
      </c>
      <c r="U1735" s="16">
        <v>4.2185484530854001E-5</v>
      </c>
      <c r="V1735" s="14">
        <v>1780</v>
      </c>
      <c r="W1735" s="16">
        <v>88023.13</v>
      </c>
      <c r="X1735" s="16">
        <v>97.468496265596073</v>
      </c>
      <c r="Y1735" s="19">
        <f t="shared" si="55"/>
        <v>-0.97468496265596072</v>
      </c>
    </row>
    <row r="1736" spans="1:25">
      <c r="A1736">
        <v>3325</v>
      </c>
      <c r="B1736" t="s">
        <v>3388</v>
      </c>
      <c r="C1736" t="s">
        <v>3389</v>
      </c>
      <c r="D1736" t="str">
        <f t="shared" si="54"/>
        <v>Robotina ROX</v>
      </c>
      <c r="E1736" s="3" t="s">
        <v>8884</v>
      </c>
      <c r="F1736" s="3" t="s">
        <v>1772</v>
      </c>
      <c r="G1736" s="3" t="s">
        <v>8883</v>
      </c>
      <c r="H1736" s="4">
        <v>295</v>
      </c>
      <c r="I1736" s="4">
        <v>7223513.3844226301</v>
      </c>
      <c r="J1736" s="6">
        <v>43485</v>
      </c>
      <c r="K1736" s="7">
        <v>9.4362505870500008E-3</v>
      </c>
      <c r="L1736" s="7">
        <v>481</v>
      </c>
      <c r="M1736" s="7">
        <v>4421681.3501910102</v>
      </c>
      <c r="N1736" s="9">
        <v>43601</v>
      </c>
      <c r="O1736" s="10">
        <v>9.2882771088299995E-2</v>
      </c>
      <c r="P1736" s="10">
        <v>1009</v>
      </c>
      <c r="Q1736" s="10">
        <v>24790906.7725491</v>
      </c>
      <c r="R1736" s="10">
        <v>9.8431861502034774</v>
      </c>
      <c r="S1736" s="18">
        <v>9.8431861502034774</v>
      </c>
      <c r="T1736" s="13">
        <v>44229</v>
      </c>
      <c r="U1736" s="14">
        <v>2.8292999999999998E-4</v>
      </c>
      <c r="V1736" s="14">
        <v>1005</v>
      </c>
      <c r="W1736" s="14">
        <v>1849285.47</v>
      </c>
      <c r="X1736" s="14">
        <v>99.695390225027808</v>
      </c>
      <c r="Y1736" s="19">
        <f t="shared" si="55"/>
        <v>-0.99695390225027802</v>
      </c>
    </row>
    <row r="1737" spans="1:25">
      <c r="A1737">
        <v>3326</v>
      </c>
      <c r="B1737" t="s">
        <v>3390</v>
      </c>
      <c r="C1737" t="s">
        <v>3391</v>
      </c>
      <c r="D1737" t="str">
        <f t="shared" si="54"/>
        <v>Crypto Harbor Exchange CHE</v>
      </c>
      <c r="E1737" s="3" t="s">
        <v>3686</v>
      </c>
      <c r="F1737" s="3" t="s">
        <v>8883</v>
      </c>
      <c r="G1737" s="3" t="s">
        <v>8883</v>
      </c>
      <c r="H1737" s="4">
        <v>0</v>
      </c>
      <c r="I1737" s="4">
        <v>0</v>
      </c>
      <c r="J1737" s="6">
        <v>43499</v>
      </c>
      <c r="K1737" s="8">
        <v>2.11325587652E-5</v>
      </c>
      <c r="L1737" s="7">
        <v>4740</v>
      </c>
      <c r="M1737" s="7">
        <v>0</v>
      </c>
      <c r="N1737" s="9">
        <v>43653</v>
      </c>
      <c r="O1737" s="10">
        <v>2.2025177064E-4</v>
      </c>
      <c r="P1737" s="10">
        <v>2954</v>
      </c>
      <c r="Q1737" s="10">
        <v>0</v>
      </c>
      <c r="R1737" s="10">
        <v>10.42239007056255</v>
      </c>
      <c r="S1737" s="18">
        <v>10.42239007056255</v>
      </c>
      <c r="U1737" s="14"/>
      <c r="V1737" s="14">
        <v>4740</v>
      </c>
      <c r="W1737" s="14"/>
      <c r="X1737" s="14"/>
      <c r="Y1737" s="19">
        <f t="shared" si="55"/>
        <v>0</v>
      </c>
    </row>
    <row r="1738" spans="1:25">
      <c r="A1738">
        <v>3327</v>
      </c>
      <c r="B1738" t="s">
        <v>3392</v>
      </c>
      <c r="C1738" t="s">
        <v>3392</v>
      </c>
      <c r="D1738" t="str">
        <f t="shared" si="54"/>
        <v>SIX SIX</v>
      </c>
      <c r="E1738" s="3" t="s">
        <v>8887</v>
      </c>
      <c r="F1738" s="3" t="s">
        <v>8883</v>
      </c>
      <c r="G1738" s="3" t="s">
        <v>8883</v>
      </c>
      <c r="H1738" s="4">
        <v>650</v>
      </c>
      <c r="I1738" s="4">
        <v>1418820.3132939499</v>
      </c>
      <c r="J1738" s="6">
        <v>43524</v>
      </c>
      <c r="K1738" s="7">
        <v>4.05629769192E-3</v>
      </c>
      <c r="L1738" s="7">
        <v>885</v>
      </c>
      <c r="M1738" s="7">
        <v>1187450.9807269501</v>
      </c>
      <c r="N1738" s="9">
        <v>44529</v>
      </c>
      <c r="O1738" s="10">
        <v>0.55208678258542077</v>
      </c>
      <c r="P1738" s="10">
        <v>547</v>
      </c>
      <c r="Q1738" s="10">
        <v>115355461.48999999</v>
      </c>
      <c r="R1738" s="10">
        <v>136.10608109093121</v>
      </c>
      <c r="S1738" s="18">
        <v>136.10608109093121</v>
      </c>
      <c r="T1738" s="13">
        <v>44635</v>
      </c>
      <c r="U1738" s="14">
        <v>0.1282507103128474</v>
      </c>
      <c r="V1738" s="14">
        <v>402</v>
      </c>
      <c r="W1738" s="14">
        <v>36151383.560000002</v>
      </c>
      <c r="X1738" s="14">
        <v>76.769827795505321</v>
      </c>
      <c r="Y1738" s="19">
        <f t="shared" si="55"/>
        <v>-0.76769827795505319</v>
      </c>
    </row>
    <row r="1739" spans="1:25">
      <c r="A1739">
        <v>3328</v>
      </c>
      <c r="B1739" t="s">
        <v>3393</v>
      </c>
      <c r="C1739" t="s">
        <v>3394</v>
      </c>
      <c r="D1739" t="str">
        <f t="shared" si="54"/>
        <v>CMITCOIN CMIT</v>
      </c>
      <c r="E1739" s="3" t="s">
        <v>8887</v>
      </c>
      <c r="F1739" s="3" t="s">
        <v>8883</v>
      </c>
      <c r="G1739" s="3" t="s">
        <v>8883</v>
      </c>
      <c r="H1739" s="4">
        <v>2430</v>
      </c>
      <c r="I1739" s="4">
        <v>0</v>
      </c>
      <c r="J1739" s="6">
        <v>44048</v>
      </c>
      <c r="K1739" s="8">
        <v>1.1639458787300001E-6</v>
      </c>
      <c r="L1739" s="7">
        <v>3050</v>
      </c>
      <c r="M1739" s="7">
        <v>0</v>
      </c>
      <c r="N1739" s="9">
        <v>44328</v>
      </c>
      <c r="O1739" s="10">
        <v>5.7939000000000005E-4</v>
      </c>
      <c r="P1739" s="10">
        <v>2955</v>
      </c>
      <c r="Q1739" s="10">
        <v>0</v>
      </c>
      <c r="R1739" s="10">
        <v>497.78087674676232</v>
      </c>
      <c r="S1739" s="18">
        <v>497.78087674676232</v>
      </c>
      <c r="T1739" s="13">
        <v>44616</v>
      </c>
      <c r="U1739" s="16">
        <v>3.481976043249E-6</v>
      </c>
      <c r="V1739" s="14">
        <v>2736</v>
      </c>
      <c r="W1739" s="16">
        <v>0</v>
      </c>
      <c r="X1739" s="16">
        <v>99.399027245335787</v>
      </c>
      <c r="Y1739" s="19">
        <f t="shared" si="55"/>
        <v>-0.99399027245335791</v>
      </c>
    </row>
    <row r="1740" spans="1:25">
      <c r="A1740">
        <v>3329</v>
      </c>
      <c r="B1740" t="s">
        <v>3395</v>
      </c>
      <c r="C1740" t="s">
        <v>3164</v>
      </c>
      <c r="D1740" t="str">
        <f t="shared" si="54"/>
        <v>Fantasy Sports DFS</v>
      </c>
      <c r="E1740" s="3" t="s">
        <v>8889</v>
      </c>
      <c r="F1740" s="3" t="s">
        <v>8892</v>
      </c>
      <c r="G1740" s="3" t="s">
        <v>8883</v>
      </c>
      <c r="H1740" s="4">
        <v>1965</v>
      </c>
      <c r="I1740" s="4">
        <v>2806.3813311335439</v>
      </c>
      <c r="J1740" s="6">
        <v>44040</v>
      </c>
      <c r="K1740" s="7">
        <v>3.29612770256E-4</v>
      </c>
      <c r="L1740" s="7">
        <v>2118</v>
      </c>
      <c r="M1740" s="7">
        <v>1493.815151963769</v>
      </c>
      <c r="N1740" s="9">
        <v>44314</v>
      </c>
      <c r="O1740" s="10">
        <v>0.11805475848205001</v>
      </c>
      <c r="P1740" s="10">
        <v>2103</v>
      </c>
      <c r="Q1740" s="10">
        <v>653082.53317943856</v>
      </c>
      <c r="R1740" s="10">
        <v>358.1619680280001</v>
      </c>
      <c r="S1740" s="18">
        <v>358.1619680280001</v>
      </c>
      <c r="T1740" s="13">
        <v>44464</v>
      </c>
      <c r="U1740" s="14">
        <v>4.9284155739999997E-3</v>
      </c>
      <c r="V1740" s="14">
        <v>2028</v>
      </c>
      <c r="W1740" s="14">
        <v>27278.93087722878</v>
      </c>
      <c r="X1740" s="14">
        <v>95.825313915872883</v>
      </c>
      <c r="Y1740" s="19">
        <f t="shared" si="55"/>
        <v>-0.95825313915872878</v>
      </c>
    </row>
    <row r="1741" spans="1:25">
      <c r="A1741">
        <v>3330</v>
      </c>
      <c r="B1741" t="s">
        <v>3396</v>
      </c>
      <c r="C1741" t="s">
        <v>3397</v>
      </c>
      <c r="D1741" t="str">
        <f t="shared" si="54"/>
        <v>Paxos Standard PAX</v>
      </c>
      <c r="E1741" s="3" t="s">
        <v>8896</v>
      </c>
      <c r="F1741" s="3" t="s">
        <v>8883</v>
      </c>
      <c r="G1741" s="3" t="s">
        <v>8883</v>
      </c>
      <c r="H1741" s="4">
        <v>35</v>
      </c>
      <c r="I1741" s="4">
        <v>213179917.42426899</v>
      </c>
      <c r="J1741" s="6">
        <v>43903</v>
      </c>
      <c r="K1741" s="7">
        <v>0.87276443508400003</v>
      </c>
      <c r="L1741" s="7">
        <v>32</v>
      </c>
      <c r="M1741" s="7">
        <v>213179917.42426899</v>
      </c>
      <c r="N1741" s="9">
        <v>44516</v>
      </c>
      <c r="O1741" s="10">
        <v>2.022770607085663</v>
      </c>
      <c r="P1741" s="10">
        <v>168</v>
      </c>
      <c r="Q1741" s="10">
        <v>945758944.50999999</v>
      </c>
      <c r="R1741" s="10">
        <v>2.317659297025525</v>
      </c>
      <c r="S1741" s="18">
        <v>2.317659297025525</v>
      </c>
      <c r="T1741" s="13">
        <v>44604</v>
      </c>
      <c r="U1741" s="14">
        <v>0.99130669461424104</v>
      </c>
      <c r="V1741" s="14">
        <v>74</v>
      </c>
      <c r="W1741" s="14">
        <v>944972243.71000004</v>
      </c>
      <c r="X1741" s="14">
        <v>50.9926290632391</v>
      </c>
      <c r="Y1741" s="19">
        <f t="shared" si="55"/>
        <v>-0.50992629063239103</v>
      </c>
    </row>
    <row r="1742" spans="1:25">
      <c r="A1742">
        <v>3331</v>
      </c>
      <c r="B1742" t="s">
        <v>3398</v>
      </c>
      <c r="C1742" t="s">
        <v>3399</v>
      </c>
      <c r="D1742" t="str">
        <f t="shared" si="54"/>
        <v>CrowdWiz WIZ</v>
      </c>
      <c r="E1742" s="3" t="s">
        <v>8887</v>
      </c>
      <c r="F1742" s="3" t="s">
        <v>8883</v>
      </c>
      <c r="G1742" s="3" t="s">
        <v>8883</v>
      </c>
      <c r="H1742" s="4">
        <v>1884</v>
      </c>
      <c r="I1742" s="4">
        <v>7860.9449660214786</v>
      </c>
      <c r="J1742" s="6">
        <v>43826</v>
      </c>
      <c r="K1742" s="7">
        <v>5.9999999999999995E-4</v>
      </c>
      <c r="L1742" s="7">
        <v>2095</v>
      </c>
      <c r="M1742" s="7">
        <v>2667.5104896079438</v>
      </c>
      <c r="N1742" s="9">
        <v>44265</v>
      </c>
      <c r="O1742" s="10">
        <v>0.7</v>
      </c>
      <c r="P1742" s="10">
        <v>1781</v>
      </c>
      <c r="Q1742" s="10">
        <v>2113959.2709787232</v>
      </c>
      <c r="R1742" s="10">
        <v>1166.666666666667</v>
      </c>
      <c r="S1742" s="18">
        <v>1166.666666666667</v>
      </c>
      <c r="T1742" s="13">
        <v>44272</v>
      </c>
      <c r="U1742" s="14">
        <v>0.20100000000000001</v>
      </c>
      <c r="V1742" s="14">
        <v>1290</v>
      </c>
      <c r="W1742" s="14">
        <v>590070.84900246188</v>
      </c>
      <c r="X1742" s="14">
        <v>71.285714285714292</v>
      </c>
      <c r="Y1742" s="19">
        <f t="shared" si="55"/>
        <v>-0.71285714285714297</v>
      </c>
    </row>
    <row r="1743" spans="1:25">
      <c r="A1743">
        <v>3332</v>
      </c>
      <c r="B1743" t="s">
        <v>3400</v>
      </c>
      <c r="C1743" t="s">
        <v>3401</v>
      </c>
      <c r="D1743" t="str">
        <f t="shared" si="54"/>
        <v>Gossipcoin GOSS</v>
      </c>
      <c r="E1743" s="3" t="s">
        <v>8887</v>
      </c>
      <c r="F1743" s="3" t="s">
        <v>8883</v>
      </c>
      <c r="G1743" s="3" t="s">
        <v>8883</v>
      </c>
      <c r="H1743" s="4">
        <v>1920</v>
      </c>
      <c r="I1743" s="4">
        <v>5401.67754375398</v>
      </c>
      <c r="J1743" s="6">
        <v>43903</v>
      </c>
      <c r="K1743" s="7">
        <v>1.21296525697E-4</v>
      </c>
      <c r="L1743" s="7">
        <v>2056</v>
      </c>
      <c r="M1743" s="7">
        <v>5401.67754375398</v>
      </c>
      <c r="N1743" s="9">
        <v>43973</v>
      </c>
      <c r="O1743" s="10">
        <v>1.6603764397900001E-2</v>
      </c>
      <c r="P1743" s="10">
        <v>2499</v>
      </c>
      <c r="Q1743" s="10">
        <v>50683.190490582798</v>
      </c>
      <c r="R1743" s="10">
        <v>136.88573767872279</v>
      </c>
      <c r="S1743" s="18">
        <v>136.88573767872279</v>
      </c>
      <c r="T1743" s="13">
        <v>43974</v>
      </c>
      <c r="U1743" s="14">
        <v>1.9039256875800001E-4</v>
      </c>
      <c r="V1743" s="14">
        <v>1952</v>
      </c>
      <c r="W1743" s="14">
        <v>38908.800956981599</v>
      </c>
      <c r="X1743" s="14">
        <v>98.853316849147291</v>
      </c>
      <c r="Y1743" s="19">
        <f t="shared" si="55"/>
        <v>-0.98853316849147288</v>
      </c>
    </row>
    <row r="1744" spans="1:25">
      <c r="A1744">
        <v>3333</v>
      </c>
      <c r="B1744" t="s">
        <v>3402</v>
      </c>
      <c r="C1744" t="s">
        <v>3403</v>
      </c>
      <c r="D1744" t="str">
        <f t="shared" si="54"/>
        <v>Sola Token SOL</v>
      </c>
      <c r="E1744" s="3" t="s">
        <v>8887</v>
      </c>
      <c r="F1744" s="3" t="s">
        <v>8883</v>
      </c>
      <c r="G1744" s="3" t="s">
        <v>8883</v>
      </c>
      <c r="H1744" s="4">
        <v>1798</v>
      </c>
      <c r="I1744" s="4">
        <v>16518.538271415389</v>
      </c>
      <c r="J1744" s="6">
        <v>43367</v>
      </c>
      <c r="K1744" s="7">
        <v>4.3611419387161697E-3</v>
      </c>
      <c r="L1744" s="7">
        <v>2800</v>
      </c>
      <c r="M1744" s="7">
        <v>0</v>
      </c>
      <c r="N1744" s="9">
        <v>43400</v>
      </c>
      <c r="O1744" s="10">
        <v>9.7606657072901708E-3</v>
      </c>
      <c r="P1744" s="10">
        <v>2284</v>
      </c>
      <c r="Q1744" s="10">
        <v>278899.0610389206</v>
      </c>
      <c r="R1744" s="10">
        <v>2.2380986091371078</v>
      </c>
      <c r="S1744" s="18">
        <v>2.2380986091371078</v>
      </c>
      <c r="T1744" s="13">
        <v>43903</v>
      </c>
      <c r="U1744" s="14">
        <v>5.70609502795E-4</v>
      </c>
      <c r="V1744" s="14">
        <v>2121</v>
      </c>
      <c r="W1744" s="14">
        <v>16518.538271415389</v>
      </c>
      <c r="X1744" s="14">
        <v>94.153989902872965</v>
      </c>
      <c r="Y1744" s="19">
        <f t="shared" si="55"/>
        <v>-0.9415398990287297</v>
      </c>
    </row>
    <row r="1745" spans="1:25">
      <c r="A1745">
        <v>3334</v>
      </c>
      <c r="B1745" t="s">
        <v>3404</v>
      </c>
      <c r="C1745" t="s">
        <v>3405</v>
      </c>
      <c r="D1745" t="str">
        <f t="shared" si="54"/>
        <v>X-CASH XCASH</v>
      </c>
      <c r="E1745" s="3" t="s">
        <v>8887</v>
      </c>
      <c r="F1745" s="3" t="s">
        <v>8883</v>
      </c>
      <c r="G1745" s="3" t="s">
        <v>8883</v>
      </c>
      <c r="H1745" s="4">
        <v>798</v>
      </c>
      <c r="I1745" s="4">
        <v>774115.22851888032</v>
      </c>
      <c r="J1745" s="6">
        <v>43443</v>
      </c>
      <c r="K1745" s="8">
        <v>6.5864879051500002E-6</v>
      </c>
      <c r="L1745" s="7">
        <v>1515</v>
      </c>
      <c r="M1745" s="7">
        <v>136582.01082003469</v>
      </c>
      <c r="N1745" s="9">
        <v>44264</v>
      </c>
      <c r="O1745" s="10">
        <v>3.8548618377000002E-4</v>
      </c>
      <c r="P1745" s="10">
        <v>1024</v>
      </c>
      <c r="Q1745" s="10">
        <v>23649418.979558531</v>
      </c>
      <c r="R1745" s="10">
        <v>58.52681874183461</v>
      </c>
      <c r="S1745" s="18">
        <v>58.52681874183461</v>
      </c>
      <c r="T1745" s="13">
        <v>44635</v>
      </c>
      <c r="U1745" s="16">
        <v>2.1864219739051651E-5</v>
      </c>
      <c r="V1745" s="14">
        <v>1077</v>
      </c>
      <c r="W1745" s="16">
        <v>1373518.5622162379</v>
      </c>
      <c r="X1745" s="16">
        <v>94.3281443902288</v>
      </c>
      <c r="Y1745" s="19">
        <f t="shared" si="55"/>
        <v>-0.94328144390228796</v>
      </c>
    </row>
    <row r="1746" spans="1:25">
      <c r="A1746">
        <v>3335</v>
      </c>
      <c r="B1746" t="s">
        <v>3406</v>
      </c>
      <c r="C1746" t="s">
        <v>3407</v>
      </c>
      <c r="D1746" t="str">
        <f t="shared" si="54"/>
        <v>Shard SHARD</v>
      </c>
      <c r="E1746" s="3" t="s">
        <v>8894</v>
      </c>
      <c r="F1746" s="3" t="s">
        <v>8883</v>
      </c>
      <c r="G1746" s="3" t="s">
        <v>8883</v>
      </c>
      <c r="H1746" s="4">
        <v>0</v>
      </c>
      <c r="I1746" s="4">
        <v>0</v>
      </c>
      <c r="J1746" s="6">
        <v>44138</v>
      </c>
      <c r="K1746" s="7">
        <v>1.1312200000000001E-3</v>
      </c>
      <c r="L1746" s="7">
        <v>1903</v>
      </c>
      <c r="M1746" s="7">
        <v>23231.419148860001</v>
      </c>
      <c r="N1746" s="9">
        <v>44321</v>
      </c>
      <c r="O1746" s="10">
        <v>1.10989531</v>
      </c>
      <c r="P1746" s="10">
        <v>1045</v>
      </c>
      <c r="Q1746" s="10">
        <v>21605180.030000001</v>
      </c>
      <c r="R1746" s="10">
        <v>981.14894538639692</v>
      </c>
      <c r="S1746" s="18">
        <v>981.14894538639692</v>
      </c>
      <c r="T1746" s="13">
        <v>44535</v>
      </c>
      <c r="U1746" s="14">
        <v>4.8320769256590047E-2</v>
      </c>
      <c r="V1746" s="14">
        <v>1110</v>
      </c>
      <c r="W1746" s="14">
        <v>1210452.73</v>
      </c>
      <c r="X1746" s="14">
        <v>95.646366930175603</v>
      </c>
      <c r="Y1746" s="19">
        <f t="shared" si="55"/>
        <v>-0.95646366930175608</v>
      </c>
    </row>
    <row r="1747" spans="1:25">
      <c r="A1747">
        <v>3336</v>
      </c>
      <c r="B1747" t="s">
        <v>3408</v>
      </c>
      <c r="C1747" t="s">
        <v>3409</v>
      </c>
      <c r="D1747" t="str">
        <f t="shared" si="54"/>
        <v>IQeon IQN</v>
      </c>
      <c r="E1747" s="3" t="s">
        <v>8892</v>
      </c>
      <c r="F1747" s="3" t="s">
        <v>8883</v>
      </c>
      <c r="G1747" s="3" t="s">
        <v>8883</v>
      </c>
      <c r="H1747" s="4">
        <v>319</v>
      </c>
      <c r="I1747" s="4">
        <v>6112975.7072718097</v>
      </c>
      <c r="J1747" s="6">
        <v>43447</v>
      </c>
      <c r="K1747" s="7">
        <v>0.103196637878</v>
      </c>
      <c r="L1747" s="7">
        <v>1268</v>
      </c>
      <c r="M1747" s="7">
        <v>326110.12391584099</v>
      </c>
      <c r="N1747" s="9">
        <v>44525</v>
      </c>
      <c r="O1747" s="10">
        <v>3.402338723556686</v>
      </c>
      <c r="P1747" s="10">
        <v>1096</v>
      </c>
      <c r="Q1747" s="10">
        <v>18312627.289999999</v>
      </c>
      <c r="R1747" s="10">
        <v>32.969472586684091</v>
      </c>
      <c r="S1747" s="18">
        <v>32.969472586684091</v>
      </c>
      <c r="T1747" s="13">
        <v>44687</v>
      </c>
      <c r="U1747" s="14">
        <v>1.25478678864519</v>
      </c>
      <c r="V1747" s="14">
        <v>690</v>
      </c>
      <c r="W1747" s="14">
        <v>7033410.5099999998</v>
      </c>
      <c r="X1747" s="14">
        <v>63.119874574584379</v>
      </c>
      <c r="Y1747" s="19">
        <f t="shared" si="55"/>
        <v>-0.63119874574584378</v>
      </c>
    </row>
    <row r="1748" spans="1:25">
      <c r="A1748">
        <v>3337</v>
      </c>
      <c r="B1748" t="s">
        <v>3410</v>
      </c>
      <c r="C1748" t="s">
        <v>3411</v>
      </c>
      <c r="D1748" t="str">
        <f t="shared" si="54"/>
        <v>QChi QCH</v>
      </c>
      <c r="E1748" s="3" t="s">
        <v>8887</v>
      </c>
      <c r="F1748" s="3" t="s">
        <v>8883</v>
      </c>
      <c r="G1748" s="3" t="s">
        <v>8883</v>
      </c>
      <c r="H1748" s="4">
        <v>854</v>
      </c>
      <c r="I1748" s="4">
        <v>585418.94091952196</v>
      </c>
      <c r="J1748" s="6">
        <v>43432</v>
      </c>
      <c r="K1748" s="7">
        <v>2.4981900000000001E-2</v>
      </c>
      <c r="L1748" s="7">
        <v>977</v>
      </c>
      <c r="M1748" s="7">
        <v>902611.69984471798</v>
      </c>
      <c r="N1748" s="9">
        <v>43558</v>
      </c>
      <c r="O1748" s="10">
        <v>0.274355198089</v>
      </c>
      <c r="P1748" s="10">
        <v>1414</v>
      </c>
      <c r="Q1748" s="10">
        <v>7142014.1220440799</v>
      </c>
      <c r="R1748" s="10">
        <v>10.98215900668084</v>
      </c>
      <c r="S1748" s="18">
        <v>10.98215900668084</v>
      </c>
      <c r="T1748" s="13">
        <v>43903</v>
      </c>
      <c r="U1748" s="14">
        <v>1.16997224152E-2</v>
      </c>
      <c r="V1748" s="14">
        <v>1293</v>
      </c>
      <c r="W1748" s="14">
        <v>585418.94091952196</v>
      </c>
      <c r="X1748" s="14">
        <v>95.735556498767465</v>
      </c>
      <c r="Y1748" s="19">
        <f t="shared" si="55"/>
        <v>-0.9573555649876746</v>
      </c>
    </row>
    <row r="1749" spans="1:25">
      <c r="A1749">
        <v>3338</v>
      </c>
      <c r="B1749" t="s">
        <v>3412</v>
      </c>
      <c r="C1749" t="s">
        <v>3412</v>
      </c>
      <c r="D1749" t="str">
        <f t="shared" si="54"/>
        <v>PAXEX PAXEX</v>
      </c>
      <c r="E1749" s="3" t="s">
        <v>8887</v>
      </c>
      <c r="F1749" s="3" t="s">
        <v>8883</v>
      </c>
      <c r="G1749" s="3" t="s">
        <v>8883</v>
      </c>
      <c r="H1749" s="4">
        <v>1981</v>
      </c>
      <c r="I1749" s="4">
        <v>1948.2589282248259</v>
      </c>
      <c r="J1749" s="6">
        <v>43373</v>
      </c>
      <c r="K1749" s="7">
        <v>6.5546166151762E-3</v>
      </c>
      <c r="L1749" s="7">
        <v>2885</v>
      </c>
      <c r="M1749" s="7">
        <v>0</v>
      </c>
      <c r="N1749" s="9">
        <v>43382</v>
      </c>
      <c r="O1749" s="10">
        <v>1.48154431954026E-2</v>
      </c>
      <c r="P1749" s="10">
        <v>2362</v>
      </c>
      <c r="Q1749" s="10">
        <v>177417.0707794429</v>
      </c>
      <c r="R1749" s="10">
        <v>2.2603065999466292</v>
      </c>
      <c r="S1749" s="18">
        <v>2.2603065999466292</v>
      </c>
      <c r="T1749" s="13">
        <v>43907</v>
      </c>
      <c r="U1749" s="16">
        <v>7.8964749697200002E-5</v>
      </c>
      <c r="V1749" s="14">
        <v>2397</v>
      </c>
      <c r="W1749" s="16">
        <v>1387.548434512533</v>
      </c>
      <c r="X1749" s="16">
        <v>99.467010546659168</v>
      </c>
      <c r="Y1749" s="19">
        <f t="shared" si="55"/>
        <v>-0.99467010546659163</v>
      </c>
    </row>
    <row r="1750" spans="1:25">
      <c r="A1750">
        <v>3339</v>
      </c>
      <c r="B1750" t="s">
        <v>3413</v>
      </c>
      <c r="C1750" t="s">
        <v>3414</v>
      </c>
      <c r="D1750" t="str">
        <f t="shared" si="54"/>
        <v>Puregold Token PGTS</v>
      </c>
      <c r="E1750" s="3" t="s">
        <v>8887</v>
      </c>
      <c r="F1750" s="3" t="s">
        <v>8883</v>
      </c>
      <c r="G1750" s="3" t="s">
        <v>8883</v>
      </c>
      <c r="H1750" s="4">
        <v>0</v>
      </c>
      <c r="I1750" s="4">
        <v>0</v>
      </c>
      <c r="J1750" s="6">
        <v>43368</v>
      </c>
      <c r="K1750" s="7">
        <v>2.9340343549847599E-2</v>
      </c>
      <c r="L1750" s="7">
        <v>4592</v>
      </c>
      <c r="M1750" s="7">
        <v>0</v>
      </c>
      <c r="N1750" s="9">
        <v>43432</v>
      </c>
      <c r="O1750" s="10">
        <v>0.26801376188499998</v>
      </c>
      <c r="P1750" s="10">
        <v>1812</v>
      </c>
      <c r="Q1750" s="10">
        <v>2003186.4612399819</v>
      </c>
      <c r="R1750" s="10">
        <v>9.1346497504250284</v>
      </c>
      <c r="S1750" s="18">
        <v>9.1346497504250284</v>
      </c>
      <c r="U1750" s="14"/>
      <c r="V1750" s="14">
        <v>4361</v>
      </c>
      <c r="W1750" s="14"/>
      <c r="X1750" s="14"/>
      <c r="Y1750" s="19">
        <f t="shared" si="55"/>
        <v>0</v>
      </c>
    </row>
    <row r="1751" spans="1:25">
      <c r="A1751">
        <v>3340</v>
      </c>
      <c r="B1751" t="s">
        <v>3415</v>
      </c>
      <c r="C1751" t="s">
        <v>3416</v>
      </c>
      <c r="D1751" t="str">
        <f t="shared" si="54"/>
        <v>Mallcoin MLC</v>
      </c>
      <c r="E1751" s="3" t="s">
        <v>8887</v>
      </c>
      <c r="F1751" s="3" t="s">
        <v>8883</v>
      </c>
      <c r="G1751" s="3" t="s">
        <v>8883</v>
      </c>
      <c r="H1751" s="4">
        <v>1346</v>
      </c>
      <c r="I1751" s="4">
        <v>564053.95228176517</v>
      </c>
      <c r="J1751" s="6">
        <v>43369</v>
      </c>
      <c r="K1751" s="7">
        <v>6.8673372268676799E-2</v>
      </c>
      <c r="L1751" s="7">
        <v>2590</v>
      </c>
      <c r="M1751" s="7">
        <v>0</v>
      </c>
      <c r="N1751" s="9">
        <v>43370</v>
      </c>
      <c r="O1751" s="10">
        <v>7.3390297591686193E-2</v>
      </c>
      <c r="P1751" s="10">
        <v>2956</v>
      </c>
      <c r="Q1751" s="10">
        <v>0</v>
      </c>
      <c r="R1751" s="10">
        <v>1.0686863797012169</v>
      </c>
      <c r="S1751" s="18">
        <v>1.0686863797012169</v>
      </c>
      <c r="T1751" s="13">
        <v>44005</v>
      </c>
      <c r="U1751" s="14">
        <v>2.2066922737300002E-3</v>
      </c>
      <c r="V1751" s="14">
        <v>1399</v>
      </c>
      <c r="W1751" s="14">
        <v>388679.83370755409</v>
      </c>
      <c r="X1751" s="14">
        <v>96.993209802735606</v>
      </c>
      <c r="Y1751" s="19">
        <f t="shared" si="55"/>
        <v>-0.96993209802735603</v>
      </c>
    </row>
    <row r="1752" spans="1:25">
      <c r="A1752">
        <v>3342</v>
      </c>
      <c r="B1752" t="s">
        <v>3417</v>
      </c>
      <c r="C1752" t="s">
        <v>3418</v>
      </c>
      <c r="D1752" t="str">
        <f t="shared" si="54"/>
        <v>Archetypal Network ACTP</v>
      </c>
      <c r="E1752" s="3" t="s">
        <v>8887</v>
      </c>
      <c r="F1752" s="3" t="s">
        <v>8883</v>
      </c>
      <c r="G1752" s="3" t="s">
        <v>8883</v>
      </c>
      <c r="H1752" s="4">
        <v>0</v>
      </c>
      <c r="I1752" s="4">
        <v>0</v>
      </c>
      <c r="J1752" s="6">
        <v>43381</v>
      </c>
      <c r="K1752" s="8">
        <v>1.32534969452536E-5</v>
      </c>
      <c r="L1752" s="7">
        <v>1700</v>
      </c>
      <c r="M1752" s="7">
        <v>60770.281003595454</v>
      </c>
      <c r="N1752" s="9">
        <v>43382</v>
      </c>
      <c r="O1752" s="12">
        <v>3.9470636693295098E-5</v>
      </c>
      <c r="P1752" s="10">
        <v>2358</v>
      </c>
      <c r="Q1752" s="10">
        <v>180981.79621200881</v>
      </c>
      <c r="R1752" s="10">
        <v>2.9781299876053078</v>
      </c>
      <c r="S1752" s="18">
        <v>2.9781299876053078</v>
      </c>
      <c r="U1752" s="14"/>
      <c r="V1752" s="14">
        <v>4502</v>
      </c>
      <c r="W1752" s="14"/>
      <c r="X1752" s="14"/>
      <c r="Y1752" s="19">
        <f t="shared" si="55"/>
        <v>0</v>
      </c>
    </row>
    <row r="1753" spans="1:25">
      <c r="A1753">
        <v>3343</v>
      </c>
      <c r="B1753" t="s">
        <v>3419</v>
      </c>
      <c r="C1753" t="s">
        <v>3419</v>
      </c>
      <c r="D1753" t="str">
        <f t="shared" si="54"/>
        <v>ANON ANON</v>
      </c>
      <c r="E1753" s="3" t="s">
        <v>8884</v>
      </c>
      <c r="F1753" s="3" t="s">
        <v>8883</v>
      </c>
      <c r="G1753" s="3" t="s">
        <v>8883</v>
      </c>
      <c r="H1753" s="4">
        <v>1647</v>
      </c>
      <c r="I1753" s="4">
        <v>47570.69577034258</v>
      </c>
      <c r="J1753" s="6">
        <v>43370</v>
      </c>
      <c r="K1753" s="7">
        <v>0.72368180751800504</v>
      </c>
      <c r="L1753" s="7">
        <v>2869</v>
      </c>
      <c r="M1753" s="7">
        <v>0</v>
      </c>
      <c r="N1753" s="9">
        <v>43371</v>
      </c>
      <c r="O1753" s="10">
        <v>0.86253082752227805</v>
      </c>
      <c r="P1753" s="10">
        <v>2957</v>
      </c>
      <c r="Q1753" s="10">
        <v>0</v>
      </c>
      <c r="R1753" s="10">
        <v>1.191864737460349</v>
      </c>
      <c r="S1753" s="18">
        <v>1.191864737460349</v>
      </c>
      <c r="T1753" s="13">
        <v>44162</v>
      </c>
      <c r="U1753" s="14">
        <v>3.4217249225999998E-4</v>
      </c>
      <c r="V1753" s="14">
        <v>2351</v>
      </c>
      <c r="W1753" s="14">
        <v>2598.3901560689719</v>
      </c>
      <c r="X1753" s="14">
        <v>99.960329244898645</v>
      </c>
      <c r="Y1753" s="19">
        <f t="shared" si="55"/>
        <v>-0.99960329244898649</v>
      </c>
    </row>
    <row r="1754" spans="1:25">
      <c r="A1754">
        <v>3344</v>
      </c>
      <c r="B1754" t="s">
        <v>3420</v>
      </c>
      <c r="C1754" t="s">
        <v>3421</v>
      </c>
      <c r="D1754" t="str">
        <f t="shared" si="54"/>
        <v>Ecoreal Estate ECOREAL</v>
      </c>
      <c r="E1754" s="3" t="s">
        <v>8887</v>
      </c>
      <c r="F1754" s="3" t="s">
        <v>8883</v>
      </c>
      <c r="G1754" s="3" t="s">
        <v>8883</v>
      </c>
      <c r="H1754" s="4">
        <v>113</v>
      </c>
      <c r="I1754" s="4">
        <v>32702071.446998101</v>
      </c>
      <c r="J1754" s="6">
        <v>43472</v>
      </c>
      <c r="K1754" s="7">
        <v>1.39439729854E-2</v>
      </c>
      <c r="L1754" s="7">
        <v>530</v>
      </c>
      <c r="M1754" s="7">
        <v>3643255.3411740302</v>
      </c>
      <c r="N1754" s="9">
        <v>43640</v>
      </c>
      <c r="O1754" s="10">
        <v>0.25756603296699998</v>
      </c>
      <c r="P1754" s="10">
        <v>878</v>
      </c>
      <c r="Q1754" s="10">
        <v>37027801.117415197</v>
      </c>
      <c r="R1754" s="10">
        <v>18.471495407849961</v>
      </c>
      <c r="S1754" s="18">
        <v>18.471495407849961</v>
      </c>
      <c r="T1754" s="13">
        <v>44154</v>
      </c>
      <c r="U1754" s="14">
        <v>5.8508600000000003E-3</v>
      </c>
      <c r="V1754" s="14">
        <v>648</v>
      </c>
      <c r="W1754" s="14">
        <v>8487359.8821373098</v>
      </c>
      <c r="X1754" s="14">
        <v>97.728403884393543</v>
      </c>
      <c r="Y1754" s="19">
        <f t="shared" si="55"/>
        <v>-0.97728403884393544</v>
      </c>
    </row>
    <row r="1755" spans="1:25">
      <c r="A1755">
        <v>3345</v>
      </c>
      <c r="B1755" t="s">
        <v>3422</v>
      </c>
      <c r="C1755" t="s">
        <v>3423</v>
      </c>
      <c r="D1755" t="str">
        <f t="shared" si="54"/>
        <v>DAPS Coin DAPS</v>
      </c>
      <c r="E1755" s="3" t="s">
        <v>8887</v>
      </c>
      <c r="F1755" s="3" t="s">
        <v>8883</v>
      </c>
      <c r="G1755" s="3" t="s">
        <v>8883</v>
      </c>
      <c r="H1755" s="4">
        <v>528</v>
      </c>
      <c r="I1755" s="4">
        <v>2387388.5257788901</v>
      </c>
      <c r="J1755" s="6">
        <v>43485</v>
      </c>
      <c r="K1755" s="8">
        <v>4.3944858758199999E-5</v>
      </c>
      <c r="L1755" s="7">
        <v>523</v>
      </c>
      <c r="M1755" s="7">
        <v>3770923.2113463101</v>
      </c>
      <c r="N1755" s="9">
        <v>43633</v>
      </c>
      <c r="O1755" s="10">
        <v>1.56330298031E-3</v>
      </c>
      <c r="P1755" s="10">
        <v>1075</v>
      </c>
      <c r="Q1755" s="10">
        <v>19700655.2734861</v>
      </c>
      <c r="R1755" s="10">
        <v>35.574195127394553</v>
      </c>
      <c r="S1755" s="18">
        <v>35.574195127394553</v>
      </c>
      <c r="T1755" s="13">
        <v>44642</v>
      </c>
      <c r="U1755" s="16">
        <v>4.5298509441399997E-6</v>
      </c>
      <c r="V1755" s="14">
        <v>1386</v>
      </c>
      <c r="W1755" s="16">
        <v>410437.65</v>
      </c>
      <c r="X1755" s="16">
        <v>99.710238450179261</v>
      </c>
      <c r="Y1755" s="19">
        <f t="shared" si="55"/>
        <v>-0.99710238450179256</v>
      </c>
    </row>
    <row r="1756" spans="1:25">
      <c r="A1756">
        <v>3346</v>
      </c>
      <c r="B1756" t="s">
        <v>3424</v>
      </c>
      <c r="C1756" t="s">
        <v>3425</v>
      </c>
      <c r="D1756" t="str">
        <f t="shared" si="54"/>
        <v>Vestoria VSTR</v>
      </c>
      <c r="E1756" s="3" t="s">
        <v>8892</v>
      </c>
      <c r="F1756" s="3" t="s">
        <v>8883</v>
      </c>
      <c r="G1756" s="3" t="s">
        <v>8883</v>
      </c>
      <c r="H1756" s="4">
        <v>0</v>
      </c>
      <c r="I1756" s="4">
        <v>0</v>
      </c>
      <c r="J1756" s="6">
        <v>43441</v>
      </c>
      <c r="K1756" s="8">
        <v>8.7336135806999995E-7</v>
      </c>
      <c r="L1756" s="7">
        <v>4741</v>
      </c>
      <c r="M1756" s="7">
        <v>0</v>
      </c>
      <c r="N1756" s="9">
        <v>43448</v>
      </c>
      <c r="O1756" s="12">
        <v>2.1553172531100001E-5</v>
      </c>
      <c r="P1756" s="10">
        <v>2958</v>
      </c>
      <c r="Q1756" s="10">
        <v>0</v>
      </c>
      <c r="R1756" s="10">
        <v>24.67841327297711</v>
      </c>
      <c r="S1756" s="18">
        <v>24.67841327297711</v>
      </c>
      <c r="U1756" s="14"/>
      <c r="V1756" s="14">
        <v>4741</v>
      </c>
      <c r="W1756" s="14"/>
      <c r="X1756" s="14"/>
      <c r="Y1756" s="19">
        <f t="shared" si="55"/>
        <v>0</v>
      </c>
    </row>
    <row r="1757" spans="1:25">
      <c r="A1757">
        <v>3347</v>
      </c>
      <c r="B1757" t="s">
        <v>3426</v>
      </c>
      <c r="C1757" t="s">
        <v>3426</v>
      </c>
      <c r="D1757" t="str">
        <f t="shared" si="54"/>
        <v>CARAT CARAT</v>
      </c>
      <c r="E1757" s="3" t="s">
        <v>8887</v>
      </c>
      <c r="F1757" s="3" t="s">
        <v>8883</v>
      </c>
      <c r="G1757" s="3" t="s">
        <v>8883</v>
      </c>
      <c r="H1757" s="4">
        <v>2076</v>
      </c>
      <c r="I1757" s="4">
        <v>0</v>
      </c>
      <c r="J1757" s="6">
        <v>44232</v>
      </c>
      <c r="K1757" s="7">
        <v>0.18527212000000001</v>
      </c>
      <c r="L1757" s="7">
        <v>3051</v>
      </c>
      <c r="M1757" s="7">
        <v>0</v>
      </c>
      <c r="N1757" s="9">
        <v>44308</v>
      </c>
      <c r="O1757" s="10">
        <v>48.244213690000002</v>
      </c>
      <c r="P1757" s="10">
        <v>2959</v>
      </c>
      <c r="Q1757" s="10">
        <v>0</v>
      </c>
      <c r="R1757" s="10">
        <v>260.3965113045611</v>
      </c>
      <c r="S1757" s="18">
        <v>260.3965113045611</v>
      </c>
      <c r="T1757" s="13">
        <v>44664</v>
      </c>
      <c r="U1757" s="14">
        <v>3.8994228567521802E-4</v>
      </c>
      <c r="V1757" s="14">
        <v>2737</v>
      </c>
      <c r="W1757" s="14">
        <v>0</v>
      </c>
      <c r="X1757" s="14">
        <v>99.999191732529468</v>
      </c>
      <c r="Y1757" s="19">
        <f t="shared" si="55"/>
        <v>-0.99999191732529469</v>
      </c>
    </row>
    <row r="1758" spans="1:25">
      <c r="A1758">
        <v>3348</v>
      </c>
      <c r="B1758" t="s">
        <v>3427</v>
      </c>
      <c r="C1758" t="s">
        <v>3428</v>
      </c>
      <c r="D1758" t="str">
        <f t="shared" si="54"/>
        <v>MNPCoin MNP</v>
      </c>
      <c r="E1758" s="3" t="s">
        <v>8882</v>
      </c>
      <c r="F1758" s="3" t="s">
        <v>8883</v>
      </c>
      <c r="G1758" s="3" t="s">
        <v>8883</v>
      </c>
      <c r="H1758" s="4">
        <v>1929</v>
      </c>
      <c r="I1758" s="4">
        <v>4860.7304849652837</v>
      </c>
      <c r="J1758" s="6">
        <v>43395</v>
      </c>
      <c r="K1758" s="7">
        <v>0.200290307402611</v>
      </c>
      <c r="L1758" s="7">
        <v>1235</v>
      </c>
      <c r="M1758" s="7">
        <v>362508.552291353</v>
      </c>
      <c r="N1758" s="9">
        <v>43417</v>
      </c>
      <c r="O1758" s="10">
        <v>0.382667356859</v>
      </c>
      <c r="P1758" s="10">
        <v>2046</v>
      </c>
      <c r="Q1758" s="10">
        <v>838805.31906355463</v>
      </c>
      <c r="R1758" s="10">
        <v>1.9105635306145199</v>
      </c>
      <c r="S1758" s="18">
        <v>1.9105635306145199</v>
      </c>
      <c r="T1758" s="13">
        <v>44633</v>
      </c>
      <c r="U1758" s="14">
        <v>3.7849662799527268E-4</v>
      </c>
      <c r="V1758" s="14">
        <v>2435</v>
      </c>
      <c r="W1758" s="14">
        <v>829.66309803896354</v>
      </c>
      <c r="X1758" s="14">
        <v>99.90108990975817</v>
      </c>
      <c r="Y1758" s="19">
        <f t="shared" si="55"/>
        <v>-0.99901089909758167</v>
      </c>
    </row>
    <row r="1759" spans="1:25">
      <c r="A1759">
        <v>3349</v>
      </c>
      <c r="B1759" t="s">
        <v>3429</v>
      </c>
      <c r="C1759" t="s">
        <v>3430</v>
      </c>
      <c r="D1759" t="str">
        <f t="shared" si="54"/>
        <v>GoldenPyrex GPYX</v>
      </c>
      <c r="E1759" s="3" t="s">
        <v>8898</v>
      </c>
      <c r="F1759" s="3" t="s">
        <v>8883</v>
      </c>
      <c r="G1759" s="3" t="s">
        <v>8883</v>
      </c>
      <c r="H1759" s="4">
        <v>1767</v>
      </c>
      <c r="I1759" s="4">
        <v>22174.904330689398</v>
      </c>
      <c r="J1759" s="6">
        <v>43399</v>
      </c>
      <c r="K1759" s="7">
        <v>9.6245585009455698E-3</v>
      </c>
      <c r="L1759" s="7">
        <v>1608</v>
      </c>
      <c r="M1759" s="7">
        <v>95710.829761692279</v>
      </c>
      <c r="N1759" s="9">
        <v>43418</v>
      </c>
      <c r="O1759" s="10">
        <v>0.63954036598399999</v>
      </c>
      <c r="P1759" s="10">
        <v>1460</v>
      </c>
      <c r="Q1759" s="10">
        <v>6359869.8151620459</v>
      </c>
      <c r="R1759" s="10">
        <v>66.448800318598302</v>
      </c>
      <c r="S1759" s="18">
        <v>66.448800318598302</v>
      </c>
      <c r="T1759" s="13">
        <v>43988</v>
      </c>
      <c r="U1759" s="14">
        <v>1.7361767175800001E-3</v>
      </c>
      <c r="V1759" s="14">
        <v>2110</v>
      </c>
      <c r="W1759" s="14">
        <v>17361.76608506879</v>
      </c>
      <c r="X1759" s="14">
        <v>99.728527422204422</v>
      </c>
      <c r="Y1759" s="19">
        <f t="shared" si="55"/>
        <v>-0.99728527422204427</v>
      </c>
    </row>
    <row r="1760" spans="1:25">
      <c r="A1760">
        <v>3351</v>
      </c>
      <c r="B1760" t="s">
        <v>3431</v>
      </c>
      <c r="C1760" t="s">
        <v>3432</v>
      </c>
      <c r="D1760" t="str">
        <f t="shared" si="54"/>
        <v>ZB Token ZB</v>
      </c>
      <c r="E1760" s="3" t="s">
        <v>8898</v>
      </c>
      <c r="F1760" s="3" t="s">
        <v>8883</v>
      </c>
      <c r="G1760" s="3" t="s">
        <v>8883</v>
      </c>
      <c r="H1760" s="4">
        <v>53</v>
      </c>
      <c r="I1760" s="4">
        <v>104004236.009111</v>
      </c>
      <c r="J1760" s="6">
        <v>43430</v>
      </c>
      <c r="K1760" s="7">
        <v>0.106782</v>
      </c>
      <c r="L1760" s="7">
        <v>2208</v>
      </c>
      <c r="M1760" s="7">
        <v>0</v>
      </c>
      <c r="N1760" s="9">
        <v>44247</v>
      </c>
      <c r="O1760" s="10">
        <v>0.71120351999999998</v>
      </c>
      <c r="P1760" s="10">
        <v>350</v>
      </c>
      <c r="Q1760" s="10">
        <v>262432841</v>
      </c>
      <c r="R1760" s="10">
        <v>6.6603315165477328</v>
      </c>
      <c r="S1760" s="18">
        <v>6.6603315165477328</v>
      </c>
      <c r="T1760" s="13">
        <v>44585</v>
      </c>
      <c r="U1760" s="14">
        <v>0.1094117034455115</v>
      </c>
      <c r="V1760" s="14">
        <v>272</v>
      </c>
      <c r="W1760" s="14">
        <v>84360834.700000003</v>
      </c>
      <c r="X1760" s="14">
        <v>84.61597835658749</v>
      </c>
      <c r="Y1760" s="19">
        <f t="shared" si="55"/>
        <v>-0.84615978356587496</v>
      </c>
    </row>
    <row r="1761" spans="1:25">
      <c r="A1761">
        <v>3352</v>
      </c>
      <c r="B1761" t="s">
        <v>3433</v>
      </c>
      <c r="C1761" t="s">
        <v>3434</v>
      </c>
      <c r="D1761" t="str">
        <f t="shared" si="54"/>
        <v>MidasProtocol MAS</v>
      </c>
      <c r="E1761" s="3" t="s">
        <v>3686</v>
      </c>
      <c r="F1761" s="3" t="s">
        <v>8883</v>
      </c>
      <c r="G1761" s="3" t="s">
        <v>8883</v>
      </c>
      <c r="H1761" s="4">
        <v>843</v>
      </c>
      <c r="I1761" s="4">
        <v>604692.71727042983</v>
      </c>
      <c r="J1761" s="6">
        <v>43370</v>
      </c>
      <c r="K1761" s="7">
        <v>1.6741381958127001E-2</v>
      </c>
      <c r="L1761" s="7">
        <v>2736</v>
      </c>
      <c r="M1761" s="7">
        <v>0</v>
      </c>
      <c r="N1761" s="9">
        <v>43372</v>
      </c>
      <c r="O1761" s="10">
        <v>2.66685839742422E-2</v>
      </c>
      <c r="P1761" s="10">
        <v>2960</v>
      </c>
      <c r="Q1761" s="10">
        <v>0</v>
      </c>
      <c r="R1761" s="10">
        <v>1.592973868044155</v>
      </c>
      <c r="S1761" s="18">
        <v>1.592973868044155</v>
      </c>
      <c r="T1761" s="13">
        <v>44337</v>
      </c>
      <c r="U1761" s="14">
        <v>2.5364632398999998E-4</v>
      </c>
      <c r="V1761" s="14">
        <v>1905</v>
      </c>
      <c r="W1761" s="14">
        <v>49598.134463436429</v>
      </c>
      <c r="X1761" s="14">
        <v>99.048894668592141</v>
      </c>
      <c r="Y1761" s="19">
        <f t="shared" si="55"/>
        <v>-0.99048894668592136</v>
      </c>
    </row>
    <row r="1762" spans="1:25">
      <c r="A1762">
        <v>3353</v>
      </c>
      <c r="B1762" t="s">
        <v>3435</v>
      </c>
      <c r="C1762" t="s">
        <v>3435</v>
      </c>
      <c r="D1762" t="str">
        <f t="shared" si="54"/>
        <v>WELL WELL</v>
      </c>
      <c r="E1762" s="3" t="s">
        <v>8895</v>
      </c>
      <c r="F1762" s="3" t="s">
        <v>8883</v>
      </c>
      <c r="G1762" s="3" t="s">
        <v>8883</v>
      </c>
      <c r="H1762" s="4">
        <v>0</v>
      </c>
      <c r="I1762" s="4">
        <v>0</v>
      </c>
      <c r="J1762" s="6">
        <v>43398</v>
      </c>
      <c r="K1762" s="7">
        <v>2.8389950748533002E-3</v>
      </c>
      <c r="L1762" s="7">
        <v>1440</v>
      </c>
      <c r="M1762" s="7">
        <v>184284.36749302209</v>
      </c>
      <c r="N1762" s="9">
        <v>43420</v>
      </c>
      <c r="O1762" s="10">
        <v>2.9637210599599999E-2</v>
      </c>
      <c r="P1762" s="10">
        <v>1797</v>
      </c>
      <c r="Q1762" s="10">
        <v>2052359.9625454741</v>
      </c>
      <c r="R1762" s="10">
        <v>10.43933145996438</v>
      </c>
      <c r="S1762" s="18">
        <v>10.43933145996438</v>
      </c>
      <c r="U1762" s="14"/>
      <c r="V1762" s="14">
        <v>4357</v>
      </c>
      <c r="W1762" s="14"/>
      <c r="X1762" s="14"/>
      <c r="Y1762" s="19">
        <f t="shared" si="55"/>
        <v>0</v>
      </c>
    </row>
    <row r="1763" spans="1:25">
      <c r="A1763">
        <v>3354</v>
      </c>
      <c r="B1763" t="s">
        <v>3436</v>
      </c>
      <c r="C1763" t="s">
        <v>3437</v>
      </c>
      <c r="D1763" t="str">
        <f t="shared" si="54"/>
        <v>TRONCLASSIC TRXC</v>
      </c>
      <c r="E1763" s="3" t="s">
        <v>8887</v>
      </c>
      <c r="F1763" s="3" t="s">
        <v>8883</v>
      </c>
      <c r="G1763" s="3" t="s">
        <v>8883</v>
      </c>
      <c r="H1763" s="4">
        <v>1941</v>
      </c>
      <c r="I1763" s="4">
        <v>4157.3923970251381</v>
      </c>
      <c r="J1763" s="6">
        <v>43890</v>
      </c>
      <c r="K1763" s="8">
        <v>3.7568991330999997E-9</v>
      </c>
      <c r="L1763" s="7">
        <v>2109</v>
      </c>
      <c r="M1763" s="7">
        <v>1747.3618822865801</v>
      </c>
      <c r="N1763" s="9">
        <v>44299</v>
      </c>
      <c r="O1763" s="10">
        <v>6.3600839943000001E-4</v>
      </c>
      <c r="P1763" s="10">
        <v>2653</v>
      </c>
      <c r="Q1763" s="10">
        <v>0</v>
      </c>
      <c r="R1763" s="10">
        <v>169290.7839410633</v>
      </c>
      <c r="S1763" s="18">
        <v>169290.7839410633</v>
      </c>
      <c r="T1763" s="13">
        <v>44398</v>
      </c>
      <c r="U1763" s="16">
        <v>1.9909708820000001E-5</v>
      </c>
      <c r="V1763" s="14">
        <v>2630</v>
      </c>
      <c r="W1763" s="16">
        <v>0</v>
      </c>
      <c r="X1763" s="16">
        <v>96.869583980676452</v>
      </c>
      <c r="Y1763" s="19">
        <f t="shared" si="55"/>
        <v>-0.96869583980676455</v>
      </c>
    </row>
    <row r="1764" spans="1:25">
      <c r="A1764">
        <v>3355</v>
      </c>
      <c r="B1764" t="s">
        <v>3438</v>
      </c>
      <c r="C1764" t="s">
        <v>3439</v>
      </c>
      <c r="D1764" t="str">
        <f t="shared" si="54"/>
        <v>Azart AZART</v>
      </c>
      <c r="E1764" s="3" t="s">
        <v>8889</v>
      </c>
      <c r="F1764" s="3" t="s">
        <v>8883</v>
      </c>
      <c r="G1764" s="3" t="s">
        <v>8883</v>
      </c>
      <c r="H1764" s="4">
        <v>0</v>
      </c>
      <c r="I1764" s="4">
        <v>0</v>
      </c>
      <c r="J1764" s="6">
        <v>43473</v>
      </c>
      <c r="K1764" s="7">
        <v>1.9329255658399999E-3</v>
      </c>
      <c r="L1764" s="7">
        <v>2040</v>
      </c>
      <c r="M1764" s="7">
        <v>6632.4591507327041</v>
      </c>
      <c r="N1764" s="9">
        <v>43561</v>
      </c>
      <c r="O1764" s="10">
        <v>6.3766009655299993E-2</v>
      </c>
      <c r="P1764" s="10">
        <v>2296</v>
      </c>
      <c r="Q1764" s="10">
        <v>264398.0353678338</v>
      </c>
      <c r="R1764" s="10">
        <v>32.989376715905209</v>
      </c>
      <c r="S1764" s="18">
        <v>32.989376715905209</v>
      </c>
      <c r="U1764" s="14"/>
      <c r="V1764" s="14">
        <v>4481</v>
      </c>
      <c r="W1764" s="14"/>
      <c r="X1764" s="14"/>
      <c r="Y1764" s="19">
        <f t="shared" si="55"/>
        <v>0</v>
      </c>
    </row>
    <row r="1765" spans="1:25">
      <c r="A1765">
        <v>3356</v>
      </c>
      <c r="B1765" t="s">
        <v>3440</v>
      </c>
      <c r="C1765" t="s">
        <v>3441</v>
      </c>
      <c r="D1765" t="str">
        <f t="shared" si="54"/>
        <v>The Midas Touch Gold TMTG</v>
      </c>
      <c r="E1765" s="3" t="s">
        <v>3686</v>
      </c>
      <c r="F1765" s="3" t="s">
        <v>8883</v>
      </c>
      <c r="G1765" s="3" t="s">
        <v>8883</v>
      </c>
      <c r="H1765" s="4">
        <v>2252</v>
      </c>
      <c r="I1765" s="4">
        <v>0</v>
      </c>
      <c r="J1765" s="6">
        <v>43794</v>
      </c>
      <c r="K1765" s="7">
        <v>5.7779696754199996E-4</v>
      </c>
      <c r="L1765" s="7">
        <v>2329</v>
      </c>
      <c r="M1765" s="7">
        <v>0</v>
      </c>
      <c r="N1765" s="9">
        <v>43970</v>
      </c>
      <c r="O1765" s="10">
        <v>7.9961380325299994E-2</v>
      </c>
      <c r="P1765" s="10">
        <v>2961</v>
      </c>
      <c r="Q1765" s="10">
        <v>0</v>
      </c>
      <c r="R1765" s="10">
        <v>138.39010035906361</v>
      </c>
      <c r="S1765" s="18">
        <v>138.39010035906361</v>
      </c>
      <c r="T1765" s="13">
        <v>44397</v>
      </c>
      <c r="U1765" s="14">
        <v>1.16665E-3</v>
      </c>
      <c r="V1765" s="14">
        <v>603</v>
      </c>
      <c r="W1765" s="14">
        <v>10449069.42</v>
      </c>
      <c r="X1765" s="14">
        <v>98.5409831655559</v>
      </c>
      <c r="Y1765" s="19">
        <f t="shared" si="55"/>
        <v>-0.98540983165555895</v>
      </c>
    </row>
    <row r="1766" spans="1:25">
      <c r="A1766">
        <v>3357</v>
      </c>
      <c r="B1766" t="s">
        <v>3442</v>
      </c>
      <c r="C1766" t="s">
        <v>3443</v>
      </c>
      <c r="D1766" t="str">
        <f t="shared" si="54"/>
        <v>Digital Asset Guarantee Token DAGT</v>
      </c>
      <c r="E1766" s="3" t="s">
        <v>3686</v>
      </c>
      <c r="F1766" s="3" t="s">
        <v>8883</v>
      </c>
      <c r="G1766" s="3" t="s">
        <v>8883</v>
      </c>
      <c r="H1766" s="4">
        <v>1284</v>
      </c>
      <c r="I1766" s="4">
        <v>2196639.459793929</v>
      </c>
      <c r="J1766" s="6">
        <v>43767</v>
      </c>
      <c r="K1766" s="7">
        <v>1.25574376405E-2</v>
      </c>
      <c r="L1766" s="7">
        <v>1311</v>
      </c>
      <c r="M1766" s="7">
        <v>289478.19062498969</v>
      </c>
      <c r="N1766" s="9">
        <v>44326</v>
      </c>
      <c r="O1766" s="10">
        <v>0.33213876561206002</v>
      </c>
      <c r="P1766" s="10">
        <v>2626</v>
      </c>
      <c r="Q1766" s="10">
        <v>0</v>
      </c>
      <c r="R1766" s="10">
        <v>26.44956519957962</v>
      </c>
      <c r="S1766" s="18">
        <v>26.44956519957962</v>
      </c>
      <c r="T1766" s="13">
        <v>44397</v>
      </c>
      <c r="U1766" s="14">
        <v>0.13120272395533</v>
      </c>
      <c r="V1766" s="14">
        <v>2605</v>
      </c>
      <c r="W1766" s="14">
        <v>0</v>
      </c>
      <c r="X1766" s="14">
        <v>60.497618002056541</v>
      </c>
      <c r="Y1766" s="19">
        <f t="shared" si="55"/>
        <v>-0.60497618002056541</v>
      </c>
    </row>
    <row r="1767" spans="1:25">
      <c r="A1767">
        <v>3358</v>
      </c>
      <c r="B1767" t="s">
        <v>3444</v>
      </c>
      <c r="C1767" t="s">
        <v>3445</v>
      </c>
      <c r="D1767" t="str">
        <f t="shared" si="54"/>
        <v>Helper Search Token HSN</v>
      </c>
      <c r="E1767" s="3" t="s">
        <v>8887</v>
      </c>
      <c r="F1767" s="3" t="s">
        <v>8883</v>
      </c>
      <c r="G1767" s="3" t="s">
        <v>8883</v>
      </c>
      <c r="H1767" s="4">
        <v>1893</v>
      </c>
      <c r="I1767" s="4">
        <v>7087.019352508577</v>
      </c>
      <c r="J1767" s="6">
        <v>43924</v>
      </c>
      <c r="K1767" s="8">
        <v>8.5243874544600004E-8</v>
      </c>
      <c r="L1767" s="7">
        <v>2135</v>
      </c>
      <c r="M1767" s="7">
        <v>722.86357546443037</v>
      </c>
      <c r="N1767" s="9">
        <v>44209</v>
      </c>
      <c r="O1767" s="10">
        <v>5.8928069990150003E-2</v>
      </c>
      <c r="P1767" s="10">
        <v>241</v>
      </c>
      <c r="Q1767" s="10">
        <v>499706936.08032912</v>
      </c>
      <c r="R1767" s="10">
        <v>691288.02867024252</v>
      </c>
      <c r="S1767" s="18">
        <v>691288.02867024252</v>
      </c>
      <c r="T1767" s="13">
        <v>44213</v>
      </c>
      <c r="U1767" s="14">
        <v>2.2100782100479999E-2</v>
      </c>
      <c r="V1767" s="14">
        <v>176</v>
      </c>
      <c r="W1767" s="14">
        <v>187413470.52866089</v>
      </c>
      <c r="X1767" s="14">
        <v>62.495323359183139</v>
      </c>
      <c r="Y1767" s="19">
        <f t="shared" si="55"/>
        <v>-0.62495323359183141</v>
      </c>
    </row>
    <row r="1768" spans="1:25">
      <c r="A1768">
        <v>3361</v>
      </c>
      <c r="B1768" t="s">
        <v>3446</v>
      </c>
      <c r="C1768" t="s">
        <v>3447</v>
      </c>
      <c r="D1768" t="str">
        <f t="shared" si="54"/>
        <v>MintMe.com Coin MINTME</v>
      </c>
      <c r="E1768" s="3" t="s">
        <v>8887</v>
      </c>
      <c r="F1768" s="3" t="s">
        <v>8883</v>
      </c>
      <c r="G1768" s="3" t="s">
        <v>8883</v>
      </c>
      <c r="H1768" s="4">
        <v>0</v>
      </c>
      <c r="I1768" s="4">
        <v>0</v>
      </c>
      <c r="J1768" s="6">
        <v>43795</v>
      </c>
      <c r="K1768" s="7">
        <v>2.1643819170299999E-4</v>
      </c>
      <c r="L1768" s="7">
        <v>1817</v>
      </c>
      <c r="M1768" s="7">
        <v>34968.501866679682</v>
      </c>
      <c r="N1768" s="9">
        <v>44721</v>
      </c>
      <c r="O1768" s="10">
        <v>1.806719875345409E-2</v>
      </c>
      <c r="P1768" s="10">
        <v>1662</v>
      </c>
      <c r="Q1768" s="10">
        <v>3353094.0244224779</v>
      </c>
      <c r="R1768" s="10">
        <v>83.47509564414672</v>
      </c>
      <c r="S1768" s="18">
        <v>83.47509564414672</v>
      </c>
      <c r="U1768" s="14"/>
      <c r="V1768" s="14">
        <v>4326</v>
      </c>
      <c r="W1768" s="14"/>
      <c r="X1768" s="14"/>
      <c r="Y1768" s="19">
        <f t="shared" si="55"/>
        <v>0</v>
      </c>
    </row>
    <row r="1769" spans="1:25">
      <c r="A1769">
        <v>3362</v>
      </c>
      <c r="B1769" t="s">
        <v>3448</v>
      </c>
      <c r="C1769" t="s">
        <v>3449</v>
      </c>
      <c r="D1769" t="str">
        <f t="shared" si="54"/>
        <v>Auxilium AUX</v>
      </c>
      <c r="E1769" s="3" t="s">
        <v>8889</v>
      </c>
      <c r="F1769" s="3" t="s">
        <v>8883</v>
      </c>
      <c r="G1769" s="3" t="s">
        <v>8883</v>
      </c>
      <c r="H1769" s="4">
        <v>1037</v>
      </c>
      <c r="I1769" s="4">
        <v>210461.26530373099</v>
      </c>
      <c r="J1769" s="6">
        <v>43785</v>
      </c>
      <c r="K1769" s="7">
        <v>6.82153413755E-4</v>
      </c>
      <c r="L1769" s="7">
        <v>1550</v>
      </c>
      <c r="M1769" s="7">
        <v>119869.07516772499</v>
      </c>
      <c r="N1769" s="9">
        <v>44076</v>
      </c>
      <c r="O1769" s="10">
        <v>8.69344523796E-2</v>
      </c>
      <c r="P1769" s="10">
        <v>1304</v>
      </c>
      <c r="Q1769" s="10">
        <v>9918107.1677922793</v>
      </c>
      <c r="R1769" s="10">
        <v>127.44120402631761</v>
      </c>
      <c r="S1769" s="18">
        <v>127.44120402631761</v>
      </c>
      <c r="T1769" s="13">
        <v>44616</v>
      </c>
      <c r="U1769" s="14">
        <v>6.8088050359889699E-4</v>
      </c>
      <c r="V1769" s="14">
        <v>1720</v>
      </c>
      <c r="W1769" s="14">
        <v>110849.76</v>
      </c>
      <c r="X1769" s="14">
        <v>99.216788643671649</v>
      </c>
      <c r="Y1769" s="19">
        <f t="shared" si="55"/>
        <v>-0.9921678864367165</v>
      </c>
    </row>
    <row r="1770" spans="1:25">
      <c r="A1770">
        <v>3363</v>
      </c>
      <c r="B1770" t="s">
        <v>3450</v>
      </c>
      <c r="C1770" t="s">
        <v>3451</v>
      </c>
      <c r="D1770" t="str">
        <f t="shared" si="54"/>
        <v>WXCOINS WXC</v>
      </c>
      <c r="E1770" s="3" t="s">
        <v>3686</v>
      </c>
      <c r="F1770" s="3" t="s">
        <v>8883</v>
      </c>
      <c r="G1770" s="3" t="s">
        <v>8883</v>
      </c>
      <c r="H1770" s="4">
        <v>1777</v>
      </c>
      <c r="I1770" s="4">
        <v>20531.900277253098</v>
      </c>
      <c r="J1770" s="6">
        <v>43405</v>
      </c>
      <c r="K1770" s="7">
        <v>2.6594500000000001</v>
      </c>
      <c r="L1770" s="7">
        <v>2919</v>
      </c>
      <c r="M1770" s="7">
        <v>0</v>
      </c>
      <c r="N1770" s="9">
        <v>43413</v>
      </c>
      <c r="O1770" s="10">
        <v>3.6519200000000001</v>
      </c>
      <c r="P1770" s="10">
        <v>2962</v>
      </c>
      <c r="Q1770" s="10">
        <v>0</v>
      </c>
      <c r="R1770" s="10">
        <v>1.373186185113463</v>
      </c>
      <c r="S1770" s="18">
        <v>1.373186185113463</v>
      </c>
      <c r="T1770" s="13">
        <v>44082</v>
      </c>
      <c r="U1770" s="16">
        <v>9.9014629604799995E-6</v>
      </c>
      <c r="V1770" s="14">
        <v>2473</v>
      </c>
      <c r="W1770" s="16">
        <v>313.94702635480002</v>
      </c>
      <c r="X1770" s="16">
        <v>99.999728869664168</v>
      </c>
      <c r="Y1770" s="19">
        <f t="shared" si="55"/>
        <v>-0.99999728869664173</v>
      </c>
    </row>
    <row r="1771" spans="1:25">
      <c r="A1771">
        <v>3364</v>
      </c>
      <c r="B1771" t="s">
        <v>3452</v>
      </c>
      <c r="C1771" t="s">
        <v>206</v>
      </c>
      <c r="D1771" t="str">
        <f t="shared" si="54"/>
        <v>PLATINCOIN PLC</v>
      </c>
      <c r="E1771" s="3" t="s">
        <v>8887</v>
      </c>
      <c r="F1771" s="3" t="s">
        <v>8883</v>
      </c>
      <c r="G1771" s="3" t="s">
        <v>8883</v>
      </c>
      <c r="H1771" s="4">
        <v>129</v>
      </c>
      <c r="I1771" s="4">
        <v>27220106.641182199</v>
      </c>
      <c r="J1771" s="6">
        <v>43430</v>
      </c>
      <c r="K1771" s="7">
        <v>2.85155</v>
      </c>
      <c r="L1771" s="7">
        <v>2511</v>
      </c>
      <c r="M1771" s="7">
        <v>0</v>
      </c>
      <c r="N1771" s="9">
        <v>43651</v>
      </c>
      <c r="O1771" s="10">
        <v>61.244890528600003</v>
      </c>
      <c r="P1771" s="10">
        <v>1002</v>
      </c>
      <c r="Q1771" s="10">
        <v>25227951.970410001</v>
      </c>
      <c r="R1771" s="10">
        <v>21.477754389226909</v>
      </c>
      <c r="S1771" s="18">
        <v>21.477754389226909</v>
      </c>
      <c r="T1771" s="13">
        <v>44624</v>
      </c>
      <c r="U1771" s="14">
        <v>0.21888565204320221</v>
      </c>
      <c r="V1771" s="14">
        <v>1098</v>
      </c>
      <c r="W1771" s="14">
        <v>1265686.32</v>
      </c>
      <c r="X1771" s="14">
        <v>99.642605856335081</v>
      </c>
      <c r="Y1771" s="19">
        <f t="shared" si="55"/>
        <v>-0.99642605856335076</v>
      </c>
    </row>
    <row r="1772" spans="1:25">
      <c r="A1772">
        <v>3365</v>
      </c>
      <c r="B1772" t="s">
        <v>3453</v>
      </c>
      <c r="C1772" t="s">
        <v>3454</v>
      </c>
      <c r="D1772" t="str">
        <f t="shared" si="54"/>
        <v>VeriSafe VSF</v>
      </c>
      <c r="E1772" s="3" t="s">
        <v>3686</v>
      </c>
      <c r="F1772" s="3" t="s">
        <v>8883</v>
      </c>
      <c r="G1772" s="3" t="s">
        <v>8883</v>
      </c>
      <c r="H1772" s="4">
        <v>1136</v>
      </c>
      <c r="I1772" s="4">
        <v>78414.393037204209</v>
      </c>
      <c r="J1772" s="6">
        <v>43374</v>
      </c>
      <c r="K1772" s="7">
        <v>2.1825703151989701E-4</v>
      </c>
      <c r="L1772" s="7">
        <v>2749</v>
      </c>
      <c r="M1772" s="7">
        <v>0</v>
      </c>
      <c r="N1772" s="9">
        <v>43379</v>
      </c>
      <c r="O1772" s="10">
        <v>5.90101291891187E-4</v>
      </c>
      <c r="P1772" s="10">
        <v>2963</v>
      </c>
      <c r="Q1772" s="10">
        <v>0</v>
      </c>
      <c r="R1772" s="10">
        <v>2.7036988810021061</v>
      </c>
      <c r="S1772" s="18">
        <v>2.7036988810021061</v>
      </c>
      <c r="T1772" s="13">
        <v>44054</v>
      </c>
      <c r="U1772" s="16">
        <v>3.7539288402300001E-6</v>
      </c>
      <c r="V1772" s="14">
        <v>1941</v>
      </c>
      <c r="W1772" s="16">
        <v>40844.790979016718</v>
      </c>
      <c r="X1772" s="16">
        <v>99.363850089499167</v>
      </c>
      <c r="Y1772" s="19">
        <f t="shared" si="55"/>
        <v>-0.99363850089499162</v>
      </c>
    </row>
    <row r="1773" spans="1:25">
      <c r="A1773">
        <v>3366</v>
      </c>
      <c r="B1773" t="s">
        <v>3455</v>
      </c>
      <c r="C1773" t="s">
        <v>3456</v>
      </c>
      <c r="D1773" t="str">
        <f t="shared" si="54"/>
        <v>SafeInsure SINS</v>
      </c>
      <c r="E1773" s="3" t="s">
        <v>8887</v>
      </c>
      <c r="F1773" s="3" t="s">
        <v>8883</v>
      </c>
      <c r="G1773" s="3" t="s">
        <v>8883</v>
      </c>
      <c r="H1773" s="4">
        <v>1008</v>
      </c>
      <c r="I1773" s="4">
        <v>252973.75819518999</v>
      </c>
      <c r="J1773" s="6">
        <v>43461</v>
      </c>
      <c r="K1773" s="7">
        <v>1.08924076782</v>
      </c>
      <c r="L1773" s="7">
        <v>886</v>
      </c>
      <c r="M1773" s="7">
        <v>1186794.3111149999</v>
      </c>
      <c r="N1773" s="9">
        <v>43615</v>
      </c>
      <c r="O1773" s="10">
        <v>7.1367075360800003</v>
      </c>
      <c r="P1773" s="10">
        <v>1123</v>
      </c>
      <c r="Q1773" s="10">
        <v>17140577.780125901</v>
      </c>
      <c r="R1773" s="10">
        <v>6.5520018593899714</v>
      </c>
      <c r="S1773" s="18">
        <v>6.5520018593899714</v>
      </c>
      <c r="T1773" s="13">
        <v>44620</v>
      </c>
      <c r="U1773" s="14">
        <v>4.10666053599429E-4</v>
      </c>
      <c r="V1773" s="14">
        <v>2016</v>
      </c>
      <c r="W1773" s="14">
        <v>28965.97</v>
      </c>
      <c r="X1773" s="14">
        <v>99.994245721132273</v>
      </c>
      <c r="Y1773" s="19">
        <f t="shared" si="55"/>
        <v>-0.99994245721132269</v>
      </c>
    </row>
    <row r="1774" spans="1:25">
      <c r="A1774">
        <v>3367</v>
      </c>
      <c r="B1774" t="s">
        <v>3457</v>
      </c>
      <c r="C1774" t="s">
        <v>3458</v>
      </c>
      <c r="D1774" t="str">
        <f t="shared" si="54"/>
        <v>CryptalDash CRD</v>
      </c>
      <c r="E1774" s="3" t="s">
        <v>8894</v>
      </c>
      <c r="F1774" s="3" t="s">
        <v>8883</v>
      </c>
      <c r="G1774" s="3" t="s">
        <v>8883</v>
      </c>
      <c r="H1774" s="4">
        <v>1338</v>
      </c>
      <c r="I1774" s="4">
        <v>616961.80863099999</v>
      </c>
      <c r="J1774" s="6">
        <v>43902</v>
      </c>
      <c r="K1774" s="7">
        <v>5.4023502542E-4</v>
      </c>
      <c r="L1774" s="7">
        <v>1125</v>
      </c>
      <c r="M1774" s="7">
        <v>540235.02541999996</v>
      </c>
      <c r="N1774" s="9">
        <v>44160</v>
      </c>
      <c r="O1774" s="10">
        <v>1.56357540607193</v>
      </c>
      <c r="P1774" s="10">
        <v>128</v>
      </c>
      <c r="Q1774" s="10">
        <v>1563575406.0719299</v>
      </c>
      <c r="R1774" s="10">
        <v>2894.2503401299182</v>
      </c>
      <c r="S1774" s="18">
        <v>2894.2503401299182</v>
      </c>
      <c r="T1774" s="13">
        <v>44178</v>
      </c>
      <c r="U1774" s="14">
        <v>1.20017112147E-3</v>
      </c>
      <c r="V1774" s="14">
        <v>1114</v>
      </c>
      <c r="W1774" s="14">
        <v>1200171.1214699999</v>
      </c>
      <c r="X1774" s="14">
        <v>99.923241877762379</v>
      </c>
      <c r="Y1774" s="19">
        <f t="shared" si="55"/>
        <v>-0.99923241877762381</v>
      </c>
    </row>
    <row r="1775" spans="1:25">
      <c r="A1775">
        <v>3369</v>
      </c>
      <c r="B1775" t="s">
        <v>3459</v>
      </c>
      <c r="C1775" t="s">
        <v>3460</v>
      </c>
      <c r="D1775" t="str">
        <f t="shared" si="54"/>
        <v>Kuende KUE</v>
      </c>
      <c r="E1775" s="3" t="s">
        <v>3686</v>
      </c>
      <c r="F1775" s="3" t="s">
        <v>8883</v>
      </c>
      <c r="G1775" s="3" t="s">
        <v>8883</v>
      </c>
      <c r="H1775" s="4">
        <v>1738</v>
      </c>
      <c r="I1775" s="4">
        <v>26650.176252114401</v>
      </c>
      <c r="J1775" s="6">
        <v>43822</v>
      </c>
      <c r="K1775" s="8">
        <v>2.1279824037899999E-5</v>
      </c>
      <c r="L1775" s="7">
        <v>1945</v>
      </c>
      <c r="M1775" s="7">
        <v>17504.09680052982</v>
      </c>
      <c r="N1775" s="9">
        <v>44338</v>
      </c>
      <c r="O1775" s="10">
        <v>3.34075029468E-3</v>
      </c>
      <c r="P1775" s="10">
        <v>1695</v>
      </c>
      <c r="Q1775" s="10">
        <v>2984860.9435823131</v>
      </c>
      <c r="R1775" s="10">
        <v>156.9914435725608</v>
      </c>
      <c r="S1775" s="18">
        <v>156.9914435725608</v>
      </c>
      <c r="T1775" s="13">
        <v>44680</v>
      </c>
      <c r="U1775" s="14">
        <v>1.510130352273856E-4</v>
      </c>
      <c r="V1775" s="14">
        <v>1678</v>
      </c>
      <c r="W1775" s="14">
        <v>134925.6517435163</v>
      </c>
      <c r="X1775" s="14">
        <v>95.479667083533087</v>
      </c>
      <c r="Y1775" s="19">
        <f t="shared" si="55"/>
        <v>-0.95479667083533082</v>
      </c>
    </row>
    <row r="1776" spans="1:25">
      <c r="A1776">
        <v>3371</v>
      </c>
      <c r="B1776" t="s">
        <v>3461</v>
      </c>
      <c r="C1776" t="s">
        <v>3462</v>
      </c>
      <c r="D1776" t="str">
        <f t="shared" si="54"/>
        <v>MIR COIN MIR</v>
      </c>
      <c r="E1776" s="3" t="s">
        <v>8887</v>
      </c>
      <c r="F1776" s="3" t="s">
        <v>8883</v>
      </c>
      <c r="G1776" s="3" t="s">
        <v>8883</v>
      </c>
      <c r="H1776" s="4">
        <v>554</v>
      </c>
      <c r="I1776" s="4">
        <v>2102878.7590672099</v>
      </c>
      <c r="J1776" s="6">
        <v>43747</v>
      </c>
      <c r="K1776" s="7">
        <v>1.34507398914E-3</v>
      </c>
      <c r="L1776" s="7">
        <v>795</v>
      </c>
      <c r="M1776" s="7">
        <v>1524240.81470196</v>
      </c>
      <c r="N1776" s="9">
        <v>44281</v>
      </c>
      <c r="O1776" s="10">
        <v>0.33187345000000001</v>
      </c>
      <c r="P1776" s="10">
        <v>1488</v>
      </c>
      <c r="Q1776" s="10">
        <v>5834835.3899999997</v>
      </c>
      <c r="R1776" s="10">
        <v>246.73248659888961</v>
      </c>
      <c r="S1776" s="18">
        <v>246.73248659888961</v>
      </c>
      <c r="T1776" s="13">
        <v>44632</v>
      </c>
      <c r="U1776" s="14">
        <v>2.2763623647744351E-3</v>
      </c>
      <c r="V1776" s="14">
        <v>968</v>
      </c>
      <c r="W1776" s="14">
        <v>2162700.71</v>
      </c>
      <c r="X1776" s="14">
        <v>99.314087232716446</v>
      </c>
      <c r="Y1776" s="19">
        <f t="shared" si="55"/>
        <v>-0.99314087232716441</v>
      </c>
    </row>
    <row r="1777" spans="1:25">
      <c r="A1777">
        <v>3372</v>
      </c>
      <c r="B1777" t="s">
        <v>3463</v>
      </c>
      <c r="C1777" t="s">
        <v>3464</v>
      </c>
      <c r="D1777" t="str">
        <f t="shared" si="54"/>
        <v>Repme RPM</v>
      </c>
      <c r="E1777" s="3" t="s">
        <v>8887</v>
      </c>
      <c r="F1777" s="3" t="s">
        <v>8883</v>
      </c>
      <c r="G1777" s="3" t="s">
        <v>8883</v>
      </c>
      <c r="H1777" s="4">
        <v>0</v>
      </c>
      <c r="I1777" s="4">
        <v>0</v>
      </c>
      <c r="J1777" s="6">
        <v>43450</v>
      </c>
      <c r="K1777" s="8">
        <v>7.4144424992299997E-6</v>
      </c>
      <c r="L1777" s="7">
        <v>1336</v>
      </c>
      <c r="M1777" s="7">
        <v>268554.98865671339</v>
      </c>
      <c r="N1777" s="9">
        <v>43578</v>
      </c>
      <c r="O1777" s="12">
        <v>5.5449752647600003E-5</v>
      </c>
      <c r="P1777" s="10">
        <v>1809</v>
      </c>
      <c r="Q1777" s="10">
        <v>2008419.067898937</v>
      </c>
      <c r="R1777" s="10">
        <v>7.4786138881458104</v>
      </c>
      <c r="S1777" s="18">
        <v>7.4786138881458104</v>
      </c>
      <c r="U1777" s="14"/>
      <c r="V1777" s="14">
        <v>4360</v>
      </c>
      <c r="W1777" s="14"/>
      <c r="X1777" s="14"/>
      <c r="Y1777" s="19">
        <f t="shared" si="55"/>
        <v>0</v>
      </c>
    </row>
    <row r="1778" spans="1:25">
      <c r="A1778">
        <v>3376</v>
      </c>
      <c r="B1778" t="s">
        <v>3465</v>
      </c>
      <c r="C1778" t="s">
        <v>3466</v>
      </c>
      <c r="D1778" t="str">
        <f t="shared" si="54"/>
        <v>Darico Ecosystem Coin DEC</v>
      </c>
      <c r="E1778" s="3" t="s">
        <v>8898</v>
      </c>
      <c r="F1778" s="3" t="s">
        <v>8883</v>
      </c>
      <c r="G1778" s="3" t="s">
        <v>8883</v>
      </c>
      <c r="H1778" s="4">
        <v>1281</v>
      </c>
      <c r="I1778" s="4">
        <v>2262852.118447978</v>
      </c>
      <c r="J1778" s="6">
        <v>43902</v>
      </c>
      <c r="K1778" s="7">
        <v>1.6633662399799999E-2</v>
      </c>
      <c r="L1778" s="7">
        <v>930</v>
      </c>
      <c r="M1778" s="7">
        <v>1048026.2135892441</v>
      </c>
      <c r="N1778" s="9">
        <v>44058</v>
      </c>
      <c r="O1778" s="10">
        <v>0.43196708238699999</v>
      </c>
      <c r="P1778" s="10">
        <v>964</v>
      </c>
      <c r="Q1778" s="10">
        <v>27216665.510458112</v>
      </c>
      <c r="R1778" s="10">
        <v>25.96945110489882</v>
      </c>
      <c r="S1778" s="18">
        <v>25.96945110489882</v>
      </c>
      <c r="T1778" s="13">
        <v>44097</v>
      </c>
      <c r="U1778" s="14">
        <v>0.26329299243712001</v>
      </c>
      <c r="V1778" s="14">
        <v>522</v>
      </c>
      <c r="W1778" s="14">
        <v>16589128.196552429</v>
      </c>
      <c r="X1778" s="14">
        <v>39.047903608257947</v>
      </c>
      <c r="Y1778" s="19">
        <f t="shared" si="55"/>
        <v>-0.39047903608257944</v>
      </c>
    </row>
    <row r="1779" spans="1:25">
      <c r="A1779">
        <v>3377</v>
      </c>
      <c r="B1779" t="s">
        <v>3467</v>
      </c>
      <c r="C1779" t="s">
        <v>3468</v>
      </c>
      <c r="D1779" t="str">
        <f t="shared" si="54"/>
        <v>GenesisX XGS</v>
      </c>
      <c r="E1779" s="3" t="s">
        <v>8887</v>
      </c>
      <c r="F1779" s="3" t="s">
        <v>8883</v>
      </c>
      <c r="G1779" s="3" t="s">
        <v>8883</v>
      </c>
      <c r="H1779" s="4">
        <v>1796</v>
      </c>
      <c r="I1779" s="4">
        <v>16669.256725893902</v>
      </c>
      <c r="J1779" s="6">
        <v>43393</v>
      </c>
      <c r="K1779" s="7">
        <v>9.7902500000000003E-3</v>
      </c>
      <c r="L1779" s="7">
        <v>1632</v>
      </c>
      <c r="M1779" s="7">
        <v>85384.778192700003</v>
      </c>
      <c r="N1779" s="9">
        <v>43430</v>
      </c>
      <c r="O1779" s="10">
        <v>0.13187699999999999</v>
      </c>
      <c r="P1779" s="10">
        <v>2112</v>
      </c>
      <c r="Q1779" s="10">
        <v>624428.17278154299</v>
      </c>
      <c r="R1779" s="10">
        <v>13.47023824723577</v>
      </c>
      <c r="S1779" s="18">
        <v>13.47023824723577</v>
      </c>
      <c r="T1779" s="13">
        <v>43926</v>
      </c>
      <c r="U1779" s="14">
        <v>4.0742608678399997E-4</v>
      </c>
      <c r="V1779" s="14">
        <v>2172</v>
      </c>
      <c r="W1779" s="14">
        <v>12456.883756047</v>
      </c>
      <c r="X1779" s="14">
        <v>99.691055994006533</v>
      </c>
      <c r="Y1779" s="19">
        <f t="shared" si="55"/>
        <v>-0.99691055994006528</v>
      </c>
    </row>
    <row r="1780" spans="1:25">
      <c r="A1780">
        <v>3378</v>
      </c>
      <c r="B1780" t="s">
        <v>3469</v>
      </c>
      <c r="C1780" t="s">
        <v>3470</v>
      </c>
      <c r="D1780" t="str">
        <f t="shared" si="54"/>
        <v>Labh Coin LABH</v>
      </c>
      <c r="E1780" s="3" t="s">
        <v>8887</v>
      </c>
      <c r="F1780" s="3" t="s">
        <v>8883</v>
      </c>
      <c r="G1780" s="3" t="s">
        <v>8883</v>
      </c>
      <c r="H1780" s="4">
        <v>0</v>
      </c>
      <c r="I1780" s="4">
        <v>0</v>
      </c>
      <c r="J1780" s="6">
        <v>43376</v>
      </c>
      <c r="K1780" s="7">
        <v>2.94037442654371E-3</v>
      </c>
      <c r="L1780" s="7">
        <v>4742</v>
      </c>
      <c r="M1780" s="7">
        <v>0</v>
      </c>
      <c r="N1780" s="9">
        <v>43380</v>
      </c>
      <c r="O1780" s="10">
        <v>4.7389892861247097E-3</v>
      </c>
      <c r="P1780" s="10">
        <v>2964</v>
      </c>
      <c r="Q1780" s="10">
        <v>0</v>
      </c>
      <c r="R1780" s="10">
        <v>1.6116958586445049</v>
      </c>
      <c r="S1780" s="18">
        <v>1.6116958586445049</v>
      </c>
      <c r="U1780" s="14"/>
      <c r="V1780" s="14">
        <v>4742</v>
      </c>
      <c r="W1780" s="14"/>
      <c r="X1780" s="14"/>
      <c r="Y1780" s="19">
        <f t="shared" si="55"/>
        <v>0</v>
      </c>
    </row>
    <row r="1781" spans="1:25">
      <c r="A1781">
        <v>3379</v>
      </c>
      <c r="B1781" t="s">
        <v>3471</v>
      </c>
      <c r="C1781" t="s">
        <v>3075</v>
      </c>
      <c r="D1781" t="str">
        <f t="shared" si="54"/>
        <v>Wisepass PASS</v>
      </c>
      <c r="E1781" s="3" t="s">
        <v>8887</v>
      </c>
      <c r="F1781" s="3" t="s">
        <v>8883</v>
      </c>
      <c r="G1781" s="3" t="s">
        <v>8883</v>
      </c>
      <c r="H1781" s="4">
        <v>0</v>
      </c>
      <c r="I1781" s="4">
        <v>0</v>
      </c>
      <c r="J1781" s="6">
        <v>43377</v>
      </c>
      <c r="K1781" s="7">
        <v>2.9335326980799402E-3</v>
      </c>
      <c r="L1781" s="7">
        <v>1942</v>
      </c>
      <c r="M1781" s="7">
        <v>18146.517185342509</v>
      </c>
      <c r="N1781" s="9">
        <v>43394</v>
      </c>
      <c r="O1781" s="10">
        <v>2.9151029884815199E-2</v>
      </c>
      <c r="P1781" s="10">
        <v>2329</v>
      </c>
      <c r="Q1781" s="10">
        <v>223789.31543384111</v>
      </c>
      <c r="R1781" s="10">
        <v>9.9371757144194</v>
      </c>
      <c r="S1781" s="18">
        <v>9.9371757144194</v>
      </c>
      <c r="U1781" s="14"/>
      <c r="V1781" s="14">
        <v>4494</v>
      </c>
      <c r="W1781" s="14"/>
      <c r="X1781" s="14"/>
      <c r="Y1781" s="19">
        <f t="shared" si="55"/>
        <v>0</v>
      </c>
    </row>
    <row r="1782" spans="1:25">
      <c r="A1782">
        <v>3380</v>
      </c>
      <c r="B1782" t="s">
        <v>3472</v>
      </c>
      <c r="C1782" t="s">
        <v>3473</v>
      </c>
      <c r="D1782" t="str">
        <f t="shared" si="54"/>
        <v>WIZBL WBL</v>
      </c>
      <c r="E1782" s="3" t="s">
        <v>8893</v>
      </c>
      <c r="F1782" s="3" t="s">
        <v>8883</v>
      </c>
      <c r="G1782" s="3" t="s">
        <v>8883</v>
      </c>
      <c r="H1782" s="4">
        <v>1616</v>
      </c>
      <c r="I1782" s="4">
        <v>58209.127524900003</v>
      </c>
      <c r="J1782" s="6">
        <v>43376</v>
      </c>
      <c r="K1782" s="7">
        <v>6.9649212062358898E-2</v>
      </c>
      <c r="L1782" s="7">
        <v>2753</v>
      </c>
      <c r="M1782" s="7">
        <v>0</v>
      </c>
      <c r="N1782" s="9">
        <v>43378</v>
      </c>
      <c r="O1782" s="10">
        <v>7.1682430803775801E-2</v>
      </c>
      <c r="P1782" s="10">
        <v>2965</v>
      </c>
      <c r="Q1782" s="10">
        <v>0</v>
      </c>
      <c r="R1782" s="10">
        <v>1.0291922719756901</v>
      </c>
      <c r="S1782" s="18">
        <v>1.0291922719756901</v>
      </c>
      <c r="T1782" s="13">
        <v>43906</v>
      </c>
      <c r="U1782" s="14">
        <v>2.49976167821E-4</v>
      </c>
      <c r="V1782" s="14">
        <v>1962</v>
      </c>
      <c r="W1782" s="14">
        <v>37496.425173149997</v>
      </c>
      <c r="X1782" s="14">
        <v>99.651272752586635</v>
      </c>
      <c r="Y1782" s="19">
        <f t="shared" si="55"/>
        <v>-0.99651272752586639</v>
      </c>
    </row>
    <row r="1783" spans="1:25">
      <c r="A1783">
        <v>3381</v>
      </c>
      <c r="B1783" t="s">
        <v>3474</v>
      </c>
      <c r="C1783" t="s">
        <v>3475</v>
      </c>
      <c r="D1783" t="str">
        <f t="shared" si="54"/>
        <v>Civitas CIV</v>
      </c>
      <c r="E1783" s="3" t="s">
        <v>8884</v>
      </c>
      <c r="F1783" s="3" t="s">
        <v>8883</v>
      </c>
      <c r="G1783" s="3" t="s">
        <v>8883</v>
      </c>
      <c r="H1783" s="4">
        <v>1567</v>
      </c>
      <c r="I1783" s="4">
        <v>83483.789566531006</v>
      </c>
      <c r="J1783" s="6">
        <v>43397</v>
      </c>
      <c r="K1783" s="7">
        <v>1.48763E-2</v>
      </c>
      <c r="L1783" s="7">
        <v>2716</v>
      </c>
      <c r="M1783" s="7">
        <v>0</v>
      </c>
      <c r="N1783" s="9">
        <v>43412</v>
      </c>
      <c r="O1783" s="10">
        <v>0.12808700000000001</v>
      </c>
      <c r="P1783" s="10">
        <v>2966</v>
      </c>
      <c r="Q1783" s="10">
        <v>0</v>
      </c>
      <c r="R1783" s="10">
        <v>8.6101382736298682</v>
      </c>
      <c r="S1783" s="18">
        <v>8.6101382736298682</v>
      </c>
      <c r="T1783" s="13">
        <v>44033</v>
      </c>
      <c r="U1783" s="14">
        <v>1.9221180514699999E-3</v>
      </c>
      <c r="V1783" s="14">
        <v>1848</v>
      </c>
      <c r="W1783" s="14">
        <v>64516.834011389503</v>
      </c>
      <c r="X1783" s="14">
        <v>98.499365234980914</v>
      </c>
      <c r="Y1783" s="19">
        <f t="shared" si="55"/>
        <v>-0.98499365234980918</v>
      </c>
    </row>
    <row r="1784" spans="1:25">
      <c r="A1784">
        <v>3382</v>
      </c>
      <c r="B1784" t="s">
        <v>3476</v>
      </c>
      <c r="C1784" t="s">
        <v>3477</v>
      </c>
      <c r="D1784" t="str">
        <f t="shared" si="54"/>
        <v>CARDbuyers BCARD</v>
      </c>
      <c r="E1784" s="3" t="s">
        <v>8888</v>
      </c>
      <c r="F1784" s="3" t="s">
        <v>8883</v>
      </c>
      <c r="G1784" s="3" t="s">
        <v>8883</v>
      </c>
      <c r="H1784" s="4">
        <v>0</v>
      </c>
      <c r="I1784" s="4">
        <v>0</v>
      </c>
      <c r="J1784" s="6">
        <v>43378</v>
      </c>
      <c r="K1784" s="7">
        <v>1.41799785196781E-2</v>
      </c>
      <c r="L1784" s="7">
        <v>4743</v>
      </c>
      <c r="M1784" s="7">
        <v>0</v>
      </c>
      <c r="N1784" s="9">
        <v>43384</v>
      </c>
      <c r="O1784" s="10">
        <v>2.5976227596402199E-2</v>
      </c>
      <c r="P1784" s="10">
        <v>2967</v>
      </c>
      <c r="Q1784" s="10">
        <v>0</v>
      </c>
      <c r="R1784" s="10">
        <v>1.831894707058547</v>
      </c>
      <c r="S1784" s="18">
        <v>1.831894707058547</v>
      </c>
      <c r="U1784" s="14"/>
      <c r="V1784" s="14">
        <v>4743</v>
      </c>
      <c r="W1784" s="14"/>
      <c r="X1784" s="14"/>
      <c r="Y1784" s="19">
        <f t="shared" si="55"/>
        <v>0</v>
      </c>
    </row>
    <row r="1785" spans="1:25">
      <c r="A1785">
        <v>3383</v>
      </c>
      <c r="B1785" t="s">
        <v>3478</v>
      </c>
      <c r="C1785" t="s">
        <v>2989</v>
      </c>
      <c r="D1785" t="str">
        <f t="shared" si="54"/>
        <v>Knekted KNT</v>
      </c>
      <c r="E1785" s="3" t="s">
        <v>8887</v>
      </c>
      <c r="F1785" s="3" t="s">
        <v>8883</v>
      </c>
      <c r="G1785" s="3" t="s">
        <v>8883</v>
      </c>
      <c r="H1785" s="4">
        <v>1794</v>
      </c>
      <c r="I1785" s="4">
        <v>16927.9387652</v>
      </c>
      <c r="J1785" s="6">
        <v>43381</v>
      </c>
      <c r="K1785" s="7">
        <v>5.90666E-4</v>
      </c>
      <c r="L1785" s="7">
        <v>1490</v>
      </c>
      <c r="M1785" s="7">
        <v>151169.79999999999</v>
      </c>
      <c r="N1785" s="9">
        <v>43383</v>
      </c>
      <c r="O1785" s="10">
        <v>1.4207E-3</v>
      </c>
      <c r="P1785" s="10">
        <v>2341</v>
      </c>
      <c r="Q1785" s="10">
        <v>206216</v>
      </c>
      <c r="R1785" s="10">
        <v>2.4052510217280161</v>
      </c>
      <c r="S1785" s="18">
        <v>2.4052510217280161</v>
      </c>
      <c r="T1785" s="13">
        <v>44167</v>
      </c>
      <c r="U1785" s="14">
        <v>5.7599999999999999E-6</v>
      </c>
      <c r="V1785" s="14">
        <v>2126</v>
      </c>
      <c r="W1785" s="14">
        <v>16173.97140825</v>
      </c>
      <c r="X1785" s="14">
        <v>99.594566058984995</v>
      </c>
      <c r="Y1785" s="19">
        <f t="shared" si="55"/>
        <v>-0.9959456605898499</v>
      </c>
    </row>
    <row r="1786" spans="1:25">
      <c r="A1786">
        <v>3384</v>
      </c>
      <c r="B1786" t="s">
        <v>3479</v>
      </c>
      <c r="C1786" t="s">
        <v>3480</v>
      </c>
      <c r="D1786" t="str">
        <f t="shared" si="54"/>
        <v>Benz BENZ</v>
      </c>
      <c r="E1786" s="3" t="s">
        <v>8887</v>
      </c>
      <c r="F1786" s="3" t="s">
        <v>8883</v>
      </c>
      <c r="G1786" s="3" t="s">
        <v>8883</v>
      </c>
      <c r="H1786" s="4">
        <v>2021</v>
      </c>
      <c r="I1786" s="4">
        <v>87.315398161266899</v>
      </c>
      <c r="J1786" s="6">
        <v>43378</v>
      </c>
      <c r="K1786" s="7">
        <v>3.0681740026920999E-3</v>
      </c>
      <c r="L1786" s="7">
        <v>2930</v>
      </c>
      <c r="M1786" s="7">
        <v>0</v>
      </c>
      <c r="N1786" s="9">
        <v>43379</v>
      </c>
      <c r="O1786" s="10">
        <v>6.1794174835085904E-3</v>
      </c>
      <c r="P1786" s="10">
        <v>2968</v>
      </c>
      <c r="Q1786" s="10">
        <v>0</v>
      </c>
      <c r="R1786" s="10">
        <v>2.0140374952941391</v>
      </c>
      <c r="S1786" s="18">
        <v>2.0140374952941391</v>
      </c>
      <c r="T1786" s="13">
        <v>43943</v>
      </c>
      <c r="U1786" s="16">
        <v>1.46069270456E-5</v>
      </c>
      <c r="V1786" s="14">
        <v>2495</v>
      </c>
      <c r="W1786" s="16">
        <v>87.042218146528455</v>
      </c>
      <c r="X1786" s="16">
        <v>99.763619676375924</v>
      </c>
      <c r="Y1786" s="19">
        <f t="shared" si="55"/>
        <v>-0.99763619676375925</v>
      </c>
    </row>
    <row r="1787" spans="1:25">
      <c r="A1787">
        <v>3386</v>
      </c>
      <c r="B1787" t="s">
        <v>3481</v>
      </c>
      <c r="C1787" t="s">
        <v>3482</v>
      </c>
      <c r="D1787" t="str">
        <f t="shared" si="54"/>
        <v>Actinium ACM</v>
      </c>
      <c r="E1787" s="3" t="s">
        <v>3686</v>
      </c>
      <c r="F1787" s="3" t="s">
        <v>8883</v>
      </c>
      <c r="G1787" s="3" t="s">
        <v>8883</v>
      </c>
      <c r="H1787" s="4">
        <v>986</v>
      </c>
      <c r="I1787" s="4">
        <v>286102.13933211198</v>
      </c>
      <c r="J1787" s="6">
        <v>43587</v>
      </c>
      <c r="K1787" s="7">
        <v>2.44839762534E-3</v>
      </c>
      <c r="L1787" s="7">
        <v>1410</v>
      </c>
      <c r="M1787" s="7">
        <v>204298.78757529499</v>
      </c>
      <c r="N1787" s="9">
        <v>43848</v>
      </c>
      <c r="O1787" s="10">
        <v>0.32096466889500003</v>
      </c>
      <c r="P1787" s="10">
        <v>2249</v>
      </c>
      <c r="Q1787" s="10">
        <v>332097.58225325402</v>
      </c>
      <c r="R1787" s="10">
        <v>131.0917252872392</v>
      </c>
      <c r="S1787" s="18">
        <v>131.0917252872392</v>
      </c>
      <c r="T1787" s="13">
        <v>44145</v>
      </c>
      <c r="U1787" s="14">
        <v>2.4447800000000001E-3</v>
      </c>
      <c r="V1787" s="14">
        <v>1660</v>
      </c>
      <c r="W1787" s="14">
        <v>143473.57196788999</v>
      </c>
      <c r="X1787" s="14">
        <v>99.238302456025224</v>
      </c>
      <c r="Y1787" s="19">
        <f t="shared" si="55"/>
        <v>-0.99238302456025229</v>
      </c>
    </row>
    <row r="1788" spans="1:25">
      <c r="A1788">
        <v>3387</v>
      </c>
      <c r="B1788" t="s">
        <v>3483</v>
      </c>
      <c r="C1788" t="s">
        <v>3483</v>
      </c>
      <c r="D1788" t="str">
        <f t="shared" si="54"/>
        <v>BLAST BLAST</v>
      </c>
      <c r="E1788" s="3" t="s">
        <v>8887</v>
      </c>
      <c r="F1788" s="3" t="s">
        <v>8883</v>
      </c>
      <c r="G1788" s="3" t="s">
        <v>8883</v>
      </c>
      <c r="H1788" s="4">
        <v>1510</v>
      </c>
      <c r="I1788" s="4">
        <v>122476.6242582514</v>
      </c>
      <c r="J1788" s="6">
        <v>43540</v>
      </c>
      <c r="K1788" s="7">
        <v>6.4733847304599996E-4</v>
      </c>
      <c r="L1788" s="7">
        <v>1857</v>
      </c>
      <c r="M1788" s="7">
        <v>29240.772801223531</v>
      </c>
      <c r="N1788" s="9">
        <v>43614</v>
      </c>
      <c r="O1788" s="10">
        <v>7.0571724419200002E-3</v>
      </c>
      <c r="P1788" s="10">
        <v>2240</v>
      </c>
      <c r="Q1788" s="10">
        <v>345444.0412360878</v>
      </c>
      <c r="R1788" s="10">
        <v>10.901827615332421</v>
      </c>
      <c r="S1788" s="18">
        <v>10.901827615332421</v>
      </c>
      <c r="T1788" s="13">
        <v>43912</v>
      </c>
      <c r="U1788" s="14">
        <v>1.74963419954E-4</v>
      </c>
      <c r="V1788" s="14">
        <v>1754</v>
      </c>
      <c r="W1788" s="14">
        <v>97930.698345329627</v>
      </c>
      <c r="X1788" s="14">
        <v>97.52077164907142</v>
      </c>
      <c r="Y1788" s="19">
        <f t="shared" si="55"/>
        <v>-0.97520771649071425</v>
      </c>
    </row>
    <row r="1789" spans="1:25">
      <c r="A1789">
        <v>3388</v>
      </c>
      <c r="B1789" t="s">
        <v>3484</v>
      </c>
      <c r="C1789" t="s">
        <v>3485</v>
      </c>
      <c r="D1789" t="str">
        <f t="shared" si="54"/>
        <v>FREE Coin FREE</v>
      </c>
      <c r="E1789" s="3" t="s">
        <v>8887</v>
      </c>
      <c r="F1789" s="3" t="s">
        <v>8883</v>
      </c>
      <c r="G1789" s="3" t="s">
        <v>8883</v>
      </c>
      <c r="H1789" s="4">
        <v>839</v>
      </c>
      <c r="I1789" s="4">
        <v>627905.74008023203</v>
      </c>
      <c r="J1789" s="6">
        <v>43429</v>
      </c>
      <c r="K1789" s="8">
        <v>7.3211099999999998E-8</v>
      </c>
      <c r="L1789" s="7">
        <v>1086</v>
      </c>
      <c r="M1789" s="7">
        <v>621270.91543192905</v>
      </c>
      <c r="N1789" s="9">
        <v>43439</v>
      </c>
      <c r="O1789" s="12">
        <v>3.6002572286799999E-5</v>
      </c>
      <c r="P1789" s="10">
        <v>1886</v>
      </c>
      <c r="Q1789" s="10">
        <v>1575917.4217582999</v>
      </c>
      <c r="R1789" s="10">
        <v>491.76384847106522</v>
      </c>
      <c r="S1789" s="18">
        <v>491.76384847106522</v>
      </c>
      <c r="T1789" s="13">
        <v>43942</v>
      </c>
      <c r="U1789" s="16">
        <v>4.5691263760999999E-8</v>
      </c>
      <c r="V1789" s="14">
        <v>1328</v>
      </c>
      <c r="W1789" s="16">
        <v>512056.21005952201</v>
      </c>
      <c r="X1789" s="16">
        <v>99.873088890990843</v>
      </c>
      <c r="Y1789" s="19">
        <f t="shared" si="55"/>
        <v>-0.99873088890990847</v>
      </c>
    </row>
    <row r="1790" spans="1:25">
      <c r="A1790">
        <v>3389</v>
      </c>
      <c r="B1790" t="s">
        <v>3486</v>
      </c>
      <c r="C1790" t="s">
        <v>3487</v>
      </c>
      <c r="D1790" t="str">
        <f t="shared" si="54"/>
        <v>Tolar TOL</v>
      </c>
      <c r="E1790" s="3" t="s">
        <v>8887</v>
      </c>
      <c r="F1790" s="3" t="s">
        <v>8883</v>
      </c>
      <c r="G1790" s="3" t="s">
        <v>8883</v>
      </c>
      <c r="H1790" s="4">
        <v>690</v>
      </c>
      <c r="I1790" s="4">
        <v>1219150.1828324299</v>
      </c>
      <c r="J1790" s="6">
        <v>44182</v>
      </c>
      <c r="K1790" s="7">
        <v>1.6865199999999999E-3</v>
      </c>
      <c r="L1790" s="7">
        <v>961</v>
      </c>
      <c r="M1790" s="7">
        <v>934855.30881275004</v>
      </c>
      <c r="N1790" s="9">
        <v>44299</v>
      </c>
      <c r="O1790" s="10">
        <v>4.0901060000000003E-2</v>
      </c>
      <c r="P1790" s="10">
        <v>1631</v>
      </c>
      <c r="Q1790" s="10">
        <v>3760750.84</v>
      </c>
      <c r="R1790" s="10">
        <v>24.25174916395892</v>
      </c>
      <c r="S1790" s="18">
        <v>24.25174916395892</v>
      </c>
      <c r="T1790" s="13">
        <v>44665</v>
      </c>
      <c r="U1790" s="16">
        <v>2.467263174662E-6</v>
      </c>
      <c r="V1790" s="14">
        <v>1265</v>
      </c>
      <c r="W1790" s="16">
        <v>642433.43000000005</v>
      </c>
      <c r="X1790" s="16">
        <v>99.993967728037703</v>
      </c>
      <c r="Y1790" s="19">
        <f t="shared" si="55"/>
        <v>-0.99993967728037703</v>
      </c>
    </row>
    <row r="1791" spans="1:25">
      <c r="A1791">
        <v>3390</v>
      </c>
      <c r="B1791" t="s">
        <v>3488</v>
      </c>
      <c r="C1791" t="s">
        <v>3489</v>
      </c>
      <c r="D1791" t="str">
        <f t="shared" si="54"/>
        <v>Quantis Network QUAN</v>
      </c>
      <c r="E1791" s="3" t="s">
        <v>8887</v>
      </c>
      <c r="F1791" s="3" t="s">
        <v>8883</v>
      </c>
      <c r="G1791" s="3" t="s">
        <v>8883</v>
      </c>
      <c r="H1791" s="4">
        <v>1976</v>
      </c>
      <c r="I1791" s="4">
        <v>2138.554036490727</v>
      </c>
      <c r="J1791" s="6">
        <v>43378</v>
      </c>
      <c r="K1791" s="7">
        <v>5.59472814202309E-2</v>
      </c>
      <c r="L1791" s="7">
        <v>2878</v>
      </c>
      <c r="M1791" s="7">
        <v>0</v>
      </c>
      <c r="N1791" s="9">
        <v>43409</v>
      </c>
      <c r="O1791" s="10">
        <v>0.416208311996</v>
      </c>
      <c r="P1791" s="10">
        <v>1954</v>
      </c>
      <c r="Q1791" s="10">
        <v>1210077.650805461</v>
      </c>
      <c r="R1791" s="10">
        <v>7.4392946615185558</v>
      </c>
      <c r="S1791" s="18">
        <v>7.4392946615185558</v>
      </c>
      <c r="T1791" s="13">
        <v>43906</v>
      </c>
      <c r="U1791" s="16">
        <v>4.9995233564299999E-5</v>
      </c>
      <c r="V1791" s="14">
        <v>2370</v>
      </c>
      <c r="W1791" s="16">
        <v>1988.7777676517251</v>
      </c>
      <c r="X1791" s="16">
        <v>99.987987930052498</v>
      </c>
      <c r="Y1791" s="19">
        <f t="shared" si="55"/>
        <v>-0.99987987930052502</v>
      </c>
    </row>
    <row r="1792" spans="1:25">
      <c r="A1792">
        <v>3395</v>
      </c>
      <c r="B1792" t="s">
        <v>3491</v>
      </c>
      <c r="C1792" t="s">
        <v>3492</v>
      </c>
      <c r="D1792" t="str">
        <f t="shared" si="54"/>
        <v>SteepCoin STEEP</v>
      </c>
      <c r="E1792" s="3" t="s">
        <v>8882</v>
      </c>
      <c r="F1792" s="3" t="s">
        <v>8883</v>
      </c>
      <c r="G1792" s="3" t="s">
        <v>8883</v>
      </c>
      <c r="H1792" s="4">
        <v>1749</v>
      </c>
      <c r="I1792" s="4">
        <v>24899.282726837399</v>
      </c>
      <c r="J1792" s="6">
        <v>43383</v>
      </c>
      <c r="K1792" s="7">
        <v>2.9873299999999997E-4</v>
      </c>
      <c r="L1792" s="7">
        <v>1623</v>
      </c>
      <c r="M1792" s="7">
        <v>89103.288256200001</v>
      </c>
      <c r="N1792" s="9">
        <v>43396</v>
      </c>
      <c r="O1792" s="10">
        <v>4.1951100000000002E-3</v>
      </c>
      <c r="P1792" s="10">
        <v>2434</v>
      </c>
      <c r="Q1792" s="10">
        <v>91402.233790400001</v>
      </c>
      <c r="R1792" s="10">
        <v>14.0430083050751</v>
      </c>
      <c r="S1792" s="18">
        <v>14.0430083050751</v>
      </c>
      <c r="T1792" s="13">
        <v>44043</v>
      </c>
      <c r="U1792" s="16">
        <v>1.20495869572E-5</v>
      </c>
      <c r="V1792" s="14">
        <v>1940</v>
      </c>
      <c r="W1792" s="16">
        <v>41095.998394269802</v>
      </c>
      <c r="X1792" s="16">
        <v>99.712770655425004</v>
      </c>
      <c r="Y1792" s="19">
        <f t="shared" si="55"/>
        <v>-0.99712770655425009</v>
      </c>
    </row>
    <row r="1793" spans="1:25">
      <c r="A1793">
        <v>3397</v>
      </c>
      <c r="B1793" t="s">
        <v>3493</v>
      </c>
      <c r="C1793" t="s">
        <v>3494</v>
      </c>
      <c r="D1793" t="str">
        <f t="shared" si="54"/>
        <v>Neural Protocol NRP</v>
      </c>
      <c r="E1793" s="3" t="s">
        <v>8887</v>
      </c>
      <c r="F1793" s="3" t="s">
        <v>8883</v>
      </c>
      <c r="G1793" s="3" t="s">
        <v>8883</v>
      </c>
      <c r="H1793" s="4">
        <v>1224</v>
      </c>
      <c r="I1793" s="4">
        <v>10501.089550527029</v>
      </c>
      <c r="J1793" s="6">
        <v>43910</v>
      </c>
      <c r="K1793" s="8">
        <v>5.7015602056800005E-7</v>
      </c>
      <c r="L1793" s="7">
        <v>2055</v>
      </c>
      <c r="M1793" s="7">
        <v>5415.338470400925</v>
      </c>
      <c r="N1793" s="9">
        <v>44508</v>
      </c>
      <c r="O1793" s="10">
        <v>3.6193826767999998E-4</v>
      </c>
      <c r="P1793" s="10">
        <v>1652</v>
      </c>
      <c r="Q1793" s="10">
        <v>3437687.4998621698</v>
      </c>
      <c r="R1793" s="10">
        <v>634.80565779070491</v>
      </c>
      <c r="S1793" s="18">
        <v>634.80565779070491</v>
      </c>
      <c r="T1793" s="13">
        <v>44642</v>
      </c>
      <c r="U1793" s="16">
        <v>2.973131130930383E-5</v>
      </c>
      <c r="V1793" s="14">
        <v>1498</v>
      </c>
      <c r="W1793" s="16">
        <v>282387.81684413832</v>
      </c>
      <c r="X1793" s="16">
        <v>91.785529753490962</v>
      </c>
      <c r="Y1793" s="19">
        <f t="shared" si="55"/>
        <v>-0.91785529753490958</v>
      </c>
    </row>
    <row r="1794" spans="1:25">
      <c r="A1794">
        <v>3398</v>
      </c>
      <c r="B1794" t="s">
        <v>3495</v>
      </c>
      <c r="C1794" t="s">
        <v>3496</v>
      </c>
      <c r="D1794" t="str">
        <f t="shared" ref="D1794:D1857" si="56">_xlfn.TEXTJOIN(" ",TRUE,B1794,C1794)</f>
        <v>SCRIV NETWORK SCRIV</v>
      </c>
      <c r="E1794" s="3" t="s">
        <v>8887</v>
      </c>
      <c r="F1794" s="3" t="s">
        <v>8883</v>
      </c>
      <c r="G1794" s="3" t="s">
        <v>8883</v>
      </c>
      <c r="H1794" s="4">
        <v>1916</v>
      </c>
      <c r="I1794" s="4">
        <v>5591.5864224566903</v>
      </c>
      <c r="J1794" s="6">
        <v>43380</v>
      </c>
      <c r="K1794" s="7">
        <v>4.5740100000000002E-4</v>
      </c>
      <c r="L1794" s="7">
        <v>2849</v>
      </c>
      <c r="M1794" s="7">
        <v>0</v>
      </c>
      <c r="N1794" s="9">
        <v>43413</v>
      </c>
      <c r="O1794" s="10">
        <v>1.9325800000000001E-2</v>
      </c>
      <c r="P1794" s="10">
        <v>2258</v>
      </c>
      <c r="Q1794" s="10">
        <v>320840.34257729398</v>
      </c>
      <c r="R1794" s="10">
        <v>42.251328702823123</v>
      </c>
      <c r="S1794" s="18">
        <v>42.251328702823123</v>
      </c>
      <c r="T1794" s="13">
        <v>43903</v>
      </c>
      <c r="U1794" s="14">
        <v>1.96364611482E-4</v>
      </c>
      <c r="V1794" s="14">
        <v>2281</v>
      </c>
      <c r="W1794" s="14">
        <v>5591.5864224566903</v>
      </c>
      <c r="X1794" s="14">
        <v>98.983925056235705</v>
      </c>
      <c r="Y1794" s="19">
        <f t="shared" si="55"/>
        <v>-0.989839250562357</v>
      </c>
    </row>
    <row r="1795" spans="1:25">
      <c r="A1795">
        <v>3399</v>
      </c>
      <c r="B1795" t="s">
        <v>3497</v>
      </c>
      <c r="C1795" t="s">
        <v>3498</v>
      </c>
      <c r="D1795" t="str">
        <f t="shared" si="56"/>
        <v>Wispr WSP</v>
      </c>
      <c r="E1795" s="3" t="s">
        <v>8887</v>
      </c>
      <c r="F1795" s="3" t="s">
        <v>8883</v>
      </c>
      <c r="G1795" s="3" t="s">
        <v>8883</v>
      </c>
      <c r="H1795" s="4">
        <v>0</v>
      </c>
      <c r="I1795" s="4">
        <v>0</v>
      </c>
      <c r="J1795" s="6">
        <v>43407</v>
      </c>
      <c r="K1795" s="7">
        <v>1.16046818646E-2</v>
      </c>
      <c r="L1795" s="7">
        <v>1295</v>
      </c>
      <c r="M1795" s="7">
        <v>300103.55936943548</v>
      </c>
      <c r="N1795" s="9">
        <v>43409</v>
      </c>
      <c r="O1795" s="10">
        <v>2.96009325819E-2</v>
      </c>
      <c r="P1795" s="10">
        <v>2058</v>
      </c>
      <c r="Q1795" s="10">
        <v>771581.90347348736</v>
      </c>
      <c r="R1795" s="10">
        <v>2.5507750171245478</v>
      </c>
      <c r="S1795" s="18">
        <v>2.5507750171245478</v>
      </c>
      <c r="U1795" s="14"/>
      <c r="V1795" s="14">
        <v>4417</v>
      </c>
      <c r="W1795" s="14"/>
      <c r="X1795" s="14"/>
      <c r="Y1795" s="19">
        <f t="shared" ref="Y1795:Y1858" si="57">X1795/-100</f>
        <v>0</v>
      </c>
    </row>
    <row r="1796" spans="1:25">
      <c r="A1796">
        <v>3400</v>
      </c>
      <c r="B1796" t="s">
        <v>3499</v>
      </c>
      <c r="C1796" t="s">
        <v>3500</v>
      </c>
      <c r="D1796" t="str">
        <f t="shared" si="56"/>
        <v>X12 Coin X12</v>
      </c>
      <c r="E1796" s="3" t="s">
        <v>8887</v>
      </c>
      <c r="F1796" s="3" t="s">
        <v>8883</v>
      </c>
      <c r="G1796" s="3" t="s">
        <v>8883</v>
      </c>
      <c r="H1796" s="4">
        <v>2001</v>
      </c>
      <c r="I1796" s="4">
        <v>1006.548047130027</v>
      </c>
      <c r="J1796" s="6">
        <v>43429</v>
      </c>
      <c r="K1796" s="7">
        <v>5.7829649101600001E-3</v>
      </c>
      <c r="L1796" s="7">
        <v>2898</v>
      </c>
      <c r="M1796" s="7">
        <v>0</v>
      </c>
      <c r="N1796" s="9">
        <v>43482</v>
      </c>
      <c r="O1796" s="10">
        <v>0.255929618059</v>
      </c>
      <c r="P1796" s="10">
        <v>2969</v>
      </c>
      <c r="Q1796" s="10">
        <v>0</v>
      </c>
      <c r="R1796" s="10">
        <v>44.255779178144643</v>
      </c>
      <c r="S1796" s="18">
        <v>44.255779178144643</v>
      </c>
      <c r="T1796" s="13">
        <v>43903</v>
      </c>
      <c r="U1796" s="16">
        <v>8.3267356620500004E-5</v>
      </c>
      <c r="V1796" s="14">
        <v>2423</v>
      </c>
      <c r="W1796" s="16">
        <v>1006.548047130027</v>
      </c>
      <c r="X1796" s="16">
        <v>99.96746474391982</v>
      </c>
      <c r="Y1796" s="19">
        <f t="shared" si="57"/>
        <v>-0.99967464743919821</v>
      </c>
    </row>
    <row r="1797" spans="1:25">
      <c r="A1797">
        <v>3401</v>
      </c>
      <c r="B1797" t="s">
        <v>3501</v>
      </c>
      <c r="C1797" t="s">
        <v>3502</v>
      </c>
      <c r="D1797" t="str">
        <f t="shared" si="56"/>
        <v>SHADE Token SHADE</v>
      </c>
      <c r="E1797" s="3" t="s">
        <v>8887</v>
      </c>
      <c r="F1797" s="3" t="s">
        <v>8883</v>
      </c>
      <c r="G1797" s="3" t="s">
        <v>8883</v>
      </c>
      <c r="H1797" s="4">
        <v>0</v>
      </c>
      <c r="I1797" s="4">
        <v>0</v>
      </c>
      <c r="J1797" s="6">
        <v>43380</v>
      </c>
      <c r="K1797" s="7">
        <v>1.22229447588325E-2</v>
      </c>
      <c r="L1797" s="7">
        <v>4744</v>
      </c>
      <c r="M1797" s="7">
        <v>0</v>
      </c>
      <c r="N1797" s="9">
        <v>43381</v>
      </c>
      <c r="O1797" s="10">
        <v>1.8140943720936799E-2</v>
      </c>
      <c r="P1797" s="10">
        <v>2970</v>
      </c>
      <c r="Q1797" s="10">
        <v>0</v>
      </c>
      <c r="R1797" s="10">
        <v>1.4841712925052579</v>
      </c>
      <c r="S1797" s="18">
        <v>1.4841712925052579</v>
      </c>
      <c r="U1797" s="14"/>
      <c r="V1797" s="14">
        <v>4744</v>
      </c>
      <c r="W1797" s="14"/>
      <c r="X1797" s="14"/>
      <c r="Y1797" s="19">
        <f t="shared" si="57"/>
        <v>0</v>
      </c>
    </row>
    <row r="1798" spans="1:25">
      <c r="A1798">
        <v>3402</v>
      </c>
      <c r="B1798" t="s">
        <v>3503</v>
      </c>
      <c r="C1798" t="s">
        <v>3504</v>
      </c>
      <c r="D1798" t="str">
        <f t="shared" si="56"/>
        <v>Ifoods Chain IFOOD</v>
      </c>
      <c r="E1798" s="3" t="s">
        <v>8887</v>
      </c>
      <c r="F1798" s="3" t="s">
        <v>8883</v>
      </c>
      <c r="G1798" s="3" t="s">
        <v>8883</v>
      </c>
      <c r="H1798" s="4">
        <v>1433</v>
      </c>
      <c r="I1798" s="4">
        <v>221537.32838635071</v>
      </c>
      <c r="J1798" s="6">
        <v>43381</v>
      </c>
      <c r="K1798" s="7">
        <v>2.5230678729713002E-3</v>
      </c>
      <c r="L1798" s="7">
        <v>2752</v>
      </c>
      <c r="M1798" s="7">
        <v>0</v>
      </c>
      <c r="N1798" s="9">
        <v>43383</v>
      </c>
      <c r="O1798" s="10">
        <v>3.0455945525318402E-3</v>
      </c>
      <c r="P1798" s="10">
        <v>1393</v>
      </c>
      <c r="Q1798" s="10">
        <v>7613986.3508736547</v>
      </c>
      <c r="R1798" s="10">
        <v>1.2070997317028911</v>
      </c>
      <c r="S1798" s="18">
        <v>1.2070997317028911</v>
      </c>
      <c r="T1798" s="13">
        <v>44048</v>
      </c>
      <c r="U1798" s="16">
        <v>1.50453669898E-5</v>
      </c>
      <c r="V1798" s="14">
        <v>1960</v>
      </c>
      <c r="W1798" s="16">
        <v>37613.417324046328</v>
      </c>
      <c r="X1798" s="16">
        <v>99.505995734813339</v>
      </c>
      <c r="Y1798" s="19">
        <f t="shared" si="57"/>
        <v>-0.99505995734813335</v>
      </c>
    </row>
    <row r="1799" spans="1:25">
      <c r="A1799">
        <v>3404</v>
      </c>
      <c r="B1799" t="s">
        <v>3505</v>
      </c>
      <c r="C1799" t="s">
        <v>3506</v>
      </c>
      <c r="D1799" t="str">
        <f t="shared" si="56"/>
        <v>Wixlar WIX</v>
      </c>
      <c r="E1799" s="3" t="s">
        <v>8887</v>
      </c>
      <c r="F1799" s="3" t="s">
        <v>8883</v>
      </c>
      <c r="G1799" s="3" t="s">
        <v>8883</v>
      </c>
      <c r="H1799" s="4">
        <v>353</v>
      </c>
      <c r="I1799" s="4">
        <v>5029270.8223024402</v>
      </c>
      <c r="J1799" s="6">
        <v>43607</v>
      </c>
      <c r="K1799" s="7">
        <v>9.67510943976E-4</v>
      </c>
      <c r="L1799" s="7">
        <v>635</v>
      </c>
      <c r="M1799" s="7">
        <v>2454649.3442815598</v>
      </c>
      <c r="N1799" s="9">
        <v>43695</v>
      </c>
      <c r="O1799" s="10">
        <v>0.13200933949499999</v>
      </c>
      <c r="P1799" s="10">
        <v>731</v>
      </c>
      <c r="Q1799" s="10">
        <v>58590664.761497498</v>
      </c>
      <c r="R1799" s="10">
        <v>136.44221837171759</v>
      </c>
      <c r="S1799" s="18">
        <v>136.44221837171759</v>
      </c>
      <c r="T1799" s="13">
        <v>44614</v>
      </c>
      <c r="U1799" s="14">
        <v>3.6488932255944998E-4</v>
      </c>
      <c r="V1799" s="14">
        <v>2531</v>
      </c>
      <c r="W1799" s="14">
        <v>0</v>
      </c>
      <c r="X1799" s="14">
        <v>99.723588252198411</v>
      </c>
      <c r="Y1799" s="19">
        <f t="shared" si="57"/>
        <v>-0.99723588252198414</v>
      </c>
    </row>
    <row r="1800" spans="1:25">
      <c r="A1800">
        <v>3405</v>
      </c>
      <c r="B1800" t="s">
        <v>3507</v>
      </c>
      <c r="C1800" t="s">
        <v>3508</v>
      </c>
      <c r="D1800" t="str">
        <f t="shared" si="56"/>
        <v>Pandemia PNDM</v>
      </c>
      <c r="E1800" s="3" t="s">
        <v>8887</v>
      </c>
      <c r="F1800" s="3" t="s">
        <v>8883</v>
      </c>
      <c r="G1800" s="3" t="s">
        <v>8883</v>
      </c>
      <c r="H1800" s="4">
        <v>0</v>
      </c>
      <c r="I1800" s="4">
        <v>0</v>
      </c>
      <c r="J1800" s="6">
        <v>43384</v>
      </c>
      <c r="K1800" s="7">
        <v>2.1870177239179601E-2</v>
      </c>
      <c r="L1800" s="7">
        <v>4745</v>
      </c>
      <c r="M1800" s="7">
        <v>0</v>
      </c>
      <c r="N1800" s="9">
        <v>43385</v>
      </c>
      <c r="O1800" s="10">
        <v>3.9298690855503103E-2</v>
      </c>
      <c r="P1800" s="10">
        <v>2971</v>
      </c>
      <c r="Q1800" s="10">
        <v>0</v>
      </c>
      <c r="R1800" s="10">
        <v>1.7969077445381181</v>
      </c>
      <c r="S1800" s="18">
        <v>1.7969077445381181</v>
      </c>
      <c r="U1800" s="14"/>
      <c r="V1800" s="14">
        <v>4745</v>
      </c>
      <c r="W1800" s="14"/>
      <c r="X1800" s="14"/>
      <c r="Y1800" s="19">
        <f t="shared" si="57"/>
        <v>0</v>
      </c>
    </row>
    <row r="1801" spans="1:25">
      <c r="A1801">
        <v>3406</v>
      </c>
      <c r="B1801" t="s">
        <v>3509</v>
      </c>
      <c r="C1801" t="s">
        <v>3510</v>
      </c>
      <c r="D1801" t="str">
        <f t="shared" si="56"/>
        <v>Block-Chain.com BC</v>
      </c>
      <c r="E1801" s="3" t="s">
        <v>8894</v>
      </c>
      <c r="F1801" s="3" t="s">
        <v>8883</v>
      </c>
      <c r="G1801" s="3" t="s">
        <v>8883</v>
      </c>
      <c r="H1801" s="4">
        <v>1369</v>
      </c>
      <c r="I1801" s="4">
        <v>447657.00102515501</v>
      </c>
      <c r="J1801" s="6">
        <v>43788</v>
      </c>
      <c r="K1801" s="7">
        <v>9.8459715087900008E-4</v>
      </c>
      <c r="L1801" s="7">
        <v>1412</v>
      </c>
      <c r="M1801" s="7">
        <v>203862.5995646056</v>
      </c>
      <c r="N1801" s="9">
        <v>44115</v>
      </c>
      <c r="O1801" s="10">
        <v>1.2642408603276101</v>
      </c>
      <c r="P1801" s="10">
        <v>351</v>
      </c>
      <c r="Q1801" s="10">
        <v>262028832.5523265</v>
      </c>
      <c r="R1801" s="10">
        <v>1284.018402042864</v>
      </c>
      <c r="S1801" s="18">
        <v>1284.018402042864</v>
      </c>
      <c r="T1801" s="13">
        <v>44132</v>
      </c>
      <c r="U1801" s="14">
        <v>1.075199919249E-2</v>
      </c>
      <c r="V1801" s="14">
        <v>956</v>
      </c>
      <c r="W1801" s="14">
        <v>2228478.673978026</v>
      </c>
      <c r="X1801" s="14">
        <v>99.149529213151382</v>
      </c>
      <c r="Y1801" s="19">
        <f t="shared" si="57"/>
        <v>-0.99149529213151377</v>
      </c>
    </row>
    <row r="1802" spans="1:25">
      <c r="A1802">
        <v>3407</v>
      </c>
      <c r="B1802" t="s">
        <v>3511</v>
      </c>
      <c r="C1802" t="s">
        <v>3512</v>
      </c>
      <c r="D1802" t="str">
        <f t="shared" si="56"/>
        <v>Ondori RSTR</v>
      </c>
      <c r="E1802" s="3" t="s">
        <v>8891</v>
      </c>
      <c r="F1802" s="3" t="s">
        <v>8883</v>
      </c>
      <c r="G1802" s="3" t="s">
        <v>8883</v>
      </c>
      <c r="H1802" s="4">
        <v>1282</v>
      </c>
      <c r="I1802" s="4">
        <v>2254641.3372400678</v>
      </c>
      <c r="J1802" s="6">
        <v>43586</v>
      </c>
      <c r="K1802" s="8">
        <v>8.6176318769800005E-6</v>
      </c>
      <c r="L1802" s="7">
        <v>1274</v>
      </c>
      <c r="M1802" s="7">
        <v>324615.86843363149</v>
      </c>
      <c r="N1802" s="9">
        <v>44508</v>
      </c>
      <c r="O1802" s="10">
        <v>6.757378360516534E-4</v>
      </c>
      <c r="P1802" s="10">
        <v>998</v>
      </c>
      <c r="Q1802" s="10">
        <v>25520488.000333551</v>
      </c>
      <c r="R1802" s="10">
        <v>78.413402393844407</v>
      </c>
      <c r="S1802" s="18">
        <v>78.413402393844407</v>
      </c>
      <c r="T1802" s="13">
        <v>44583</v>
      </c>
      <c r="U1802" s="14">
        <v>3.503025176759585E-4</v>
      </c>
      <c r="V1802" s="14">
        <v>561</v>
      </c>
      <c r="W1802" s="14">
        <v>13229821.865639269</v>
      </c>
      <c r="X1802" s="14">
        <v>48.15999652723584</v>
      </c>
      <c r="Y1802" s="19">
        <f t="shared" si="57"/>
        <v>-0.48159996527235838</v>
      </c>
    </row>
    <row r="1803" spans="1:25">
      <c r="A1803">
        <v>3408</v>
      </c>
      <c r="B1803" t="s">
        <v>3513</v>
      </c>
      <c r="C1803" t="s">
        <v>3514</v>
      </c>
      <c r="D1803" t="str">
        <f t="shared" si="56"/>
        <v>USD Coin USDC</v>
      </c>
      <c r="E1803" s="3" t="s">
        <v>8896</v>
      </c>
      <c r="F1803" s="3" t="s">
        <v>8883</v>
      </c>
      <c r="G1803" s="3" t="s">
        <v>8883</v>
      </c>
      <c r="H1803" s="4">
        <v>23</v>
      </c>
      <c r="I1803" s="4">
        <v>464030676.685085</v>
      </c>
      <c r="J1803" s="6">
        <v>43903</v>
      </c>
      <c r="K1803" s="7">
        <v>0.92922174586600004</v>
      </c>
      <c r="L1803" s="7">
        <v>17</v>
      </c>
      <c r="M1803" s="7">
        <v>464030676.685085</v>
      </c>
      <c r="N1803" s="9">
        <v>44516</v>
      </c>
      <c r="O1803" s="10">
        <v>2.3495563783324842</v>
      </c>
      <c r="P1803" s="10">
        <v>13</v>
      </c>
      <c r="Q1803" s="10">
        <v>34438997312.779999</v>
      </c>
      <c r="R1803" s="10">
        <v>2.5285206558987552</v>
      </c>
      <c r="S1803" s="18">
        <v>2.5285206558987552</v>
      </c>
      <c r="T1803" s="13">
        <v>44659</v>
      </c>
      <c r="U1803" s="14">
        <v>0.9973163479959769</v>
      </c>
      <c r="V1803" s="14">
        <v>3</v>
      </c>
      <c r="W1803" s="14">
        <v>50917565720.410004</v>
      </c>
      <c r="X1803" s="14">
        <v>57.552993527067962</v>
      </c>
      <c r="Y1803" s="19">
        <f t="shared" si="57"/>
        <v>-0.57552993527067964</v>
      </c>
    </row>
    <row r="1804" spans="1:25">
      <c r="A1804">
        <v>3409</v>
      </c>
      <c r="B1804" t="s">
        <v>3515</v>
      </c>
      <c r="C1804" t="s">
        <v>3516</v>
      </c>
      <c r="D1804" t="str">
        <f t="shared" si="56"/>
        <v>Etheera ETA</v>
      </c>
      <c r="E1804" s="3" t="s">
        <v>8893</v>
      </c>
      <c r="F1804" s="3" t="s">
        <v>8883</v>
      </c>
      <c r="G1804" s="3" t="s">
        <v>8883</v>
      </c>
      <c r="H1804" s="4">
        <v>0</v>
      </c>
      <c r="I1804" s="4">
        <v>0</v>
      </c>
      <c r="J1804" s="6">
        <v>43384</v>
      </c>
      <c r="K1804" s="8">
        <v>3.21856509799545E-6</v>
      </c>
      <c r="L1804" s="7">
        <v>1939</v>
      </c>
      <c r="M1804" s="7">
        <v>18532.164049874489</v>
      </c>
      <c r="N1804" s="9">
        <v>43416</v>
      </c>
      <c r="O1804" s="10">
        <v>1.2551279109900001E-2</v>
      </c>
      <c r="P1804" s="10">
        <v>668</v>
      </c>
      <c r="Q1804" s="10">
        <v>73524091.383347392</v>
      </c>
      <c r="R1804" s="10">
        <v>3899.6505361091022</v>
      </c>
      <c r="S1804" s="18">
        <v>3899.6505361091022</v>
      </c>
      <c r="U1804" s="14"/>
      <c r="V1804" s="14">
        <v>4274</v>
      </c>
      <c r="W1804" s="14"/>
      <c r="X1804" s="14"/>
      <c r="Y1804" s="19">
        <f t="shared" si="57"/>
        <v>0</v>
      </c>
    </row>
    <row r="1805" spans="1:25">
      <c r="A1805">
        <v>3410</v>
      </c>
      <c r="B1805" t="s">
        <v>3517</v>
      </c>
      <c r="C1805" t="s">
        <v>3518</v>
      </c>
      <c r="D1805" t="str">
        <f t="shared" si="56"/>
        <v>Bitspace BSX</v>
      </c>
      <c r="E1805" s="3" t="s">
        <v>8887</v>
      </c>
      <c r="F1805" s="3" t="s">
        <v>8883</v>
      </c>
      <c r="G1805" s="3" t="s">
        <v>8883</v>
      </c>
      <c r="H1805" s="4">
        <v>0</v>
      </c>
      <c r="I1805" s="4">
        <v>0</v>
      </c>
      <c r="J1805" s="6">
        <v>43424</v>
      </c>
      <c r="K1805" s="8">
        <v>9.9463278359700002E-5</v>
      </c>
      <c r="L1805" s="7">
        <v>2124</v>
      </c>
      <c r="M1805" s="7">
        <v>1324.2556988309409</v>
      </c>
      <c r="N1805" s="9">
        <v>43459</v>
      </c>
      <c r="O1805" s="10">
        <v>5.7309066993899999E-3</v>
      </c>
      <c r="P1805" s="10">
        <v>2452</v>
      </c>
      <c r="Q1805" s="10">
        <v>76638.010531075124</v>
      </c>
      <c r="R1805" s="10">
        <v>57.618316969853851</v>
      </c>
      <c r="S1805" s="18">
        <v>57.618316969853851</v>
      </c>
      <c r="U1805" s="14"/>
      <c r="V1805" s="14">
        <v>4544</v>
      </c>
      <c r="W1805" s="14"/>
      <c r="X1805" s="14"/>
      <c r="Y1805" s="19">
        <f t="shared" si="57"/>
        <v>0</v>
      </c>
    </row>
    <row r="1806" spans="1:25">
      <c r="A1806">
        <v>3412</v>
      </c>
      <c r="B1806" t="s">
        <v>3519</v>
      </c>
      <c r="C1806" t="s">
        <v>3520</v>
      </c>
      <c r="D1806" t="str">
        <f t="shared" si="56"/>
        <v>Simmitri SIM</v>
      </c>
      <c r="E1806" s="3" t="s">
        <v>8891</v>
      </c>
      <c r="F1806" s="3" t="s">
        <v>8883</v>
      </c>
      <c r="G1806" s="3" t="s">
        <v>8883</v>
      </c>
      <c r="H1806" s="4">
        <v>1939</v>
      </c>
      <c r="I1806" s="4">
        <v>4297.2457919070766</v>
      </c>
      <c r="J1806" s="6">
        <v>43388</v>
      </c>
      <c r="K1806" s="7">
        <v>8.5798241198062897E-3</v>
      </c>
      <c r="L1806" s="7">
        <v>2028</v>
      </c>
      <c r="M1806" s="7">
        <v>7701.7022800194381</v>
      </c>
      <c r="N1806" s="9">
        <v>43400</v>
      </c>
      <c r="O1806" s="10">
        <v>0.106854856014252</v>
      </c>
      <c r="P1806" s="10">
        <v>2430</v>
      </c>
      <c r="Q1806" s="10">
        <v>95918.549926486579</v>
      </c>
      <c r="R1806" s="10">
        <v>12.454201219297779</v>
      </c>
      <c r="S1806" s="18">
        <v>12.454201219297779</v>
      </c>
      <c r="T1806" s="13">
        <v>43995</v>
      </c>
      <c r="U1806" s="16">
        <v>1.88324002178E-5</v>
      </c>
      <c r="V1806" s="14">
        <v>2402</v>
      </c>
      <c r="W1806" s="16">
        <v>1327.093108934504</v>
      </c>
      <c r="X1806" s="16">
        <v>99.982375718876753</v>
      </c>
      <c r="Y1806" s="19">
        <f t="shared" si="57"/>
        <v>-0.99982375718876748</v>
      </c>
    </row>
    <row r="1807" spans="1:25">
      <c r="A1807">
        <v>3413</v>
      </c>
      <c r="B1807" t="s">
        <v>3521</v>
      </c>
      <c r="C1807" t="s">
        <v>3522</v>
      </c>
      <c r="D1807" t="str">
        <f t="shared" si="56"/>
        <v>nDEX NDX</v>
      </c>
      <c r="E1807" s="3" t="s">
        <v>8894</v>
      </c>
      <c r="F1807" s="3" t="s">
        <v>8883</v>
      </c>
      <c r="G1807" s="3" t="s">
        <v>8883</v>
      </c>
      <c r="H1807" s="4">
        <v>1961</v>
      </c>
      <c r="I1807" s="4">
        <v>2995.1769415643412</v>
      </c>
      <c r="J1807" s="6">
        <v>43914</v>
      </c>
      <c r="K1807" s="8">
        <v>8.3245868332000004E-8</v>
      </c>
      <c r="L1807" s="7">
        <v>2126</v>
      </c>
      <c r="M1807" s="7">
        <v>1247.862829547824</v>
      </c>
      <c r="N1807" s="9">
        <v>44246</v>
      </c>
      <c r="O1807" s="10">
        <v>5.5826702304000002E-4</v>
      </c>
      <c r="P1807" s="10">
        <v>1363</v>
      </c>
      <c r="Q1807" s="10">
        <v>8374005.3455999987</v>
      </c>
      <c r="R1807" s="10">
        <v>6706.243015131121</v>
      </c>
      <c r="S1807" s="18">
        <v>6706.243015131121</v>
      </c>
      <c r="T1807" s="13">
        <v>44255</v>
      </c>
      <c r="U1807" s="14">
        <v>2.2897431507999999E-4</v>
      </c>
      <c r="V1807" s="14">
        <v>842</v>
      </c>
      <c r="W1807" s="14">
        <v>3434614.7261999999</v>
      </c>
      <c r="X1807" s="14">
        <v>58.984803753383453</v>
      </c>
      <c r="Y1807" s="19">
        <f t="shared" si="57"/>
        <v>-0.58984803753383452</v>
      </c>
    </row>
    <row r="1808" spans="1:25">
      <c r="A1808">
        <v>3414</v>
      </c>
      <c r="B1808" t="s">
        <v>3523</v>
      </c>
      <c r="C1808" t="s">
        <v>3524</v>
      </c>
      <c r="D1808" t="str">
        <f t="shared" si="56"/>
        <v>ZeusNetwork ZEUS</v>
      </c>
      <c r="E1808" s="3" t="s">
        <v>3686</v>
      </c>
      <c r="F1808" s="3" t="s">
        <v>8883</v>
      </c>
      <c r="G1808" s="3" t="s">
        <v>8883</v>
      </c>
      <c r="H1808" s="4">
        <v>1839</v>
      </c>
      <c r="I1808" s="4">
        <v>11641.825504959999</v>
      </c>
      <c r="J1808" s="6">
        <v>43386</v>
      </c>
      <c r="K1808" s="8">
        <v>5.3667400000000001E-7</v>
      </c>
      <c r="L1808" s="7">
        <v>2818</v>
      </c>
      <c r="M1808" s="7">
        <v>0</v>
      </c>
      <c r="N1808" s="9">
        <v>43422</v>
      </c>
      <c r="O1808" s="12">
        <v>5.6535400000000001E-5</v>
      </c>
      <c r="P1808" s="10">
        <v>1384</v>
      </c>
      <c r="Q1808" s="10">
        <v>7849732.2559448797</v>
      </c>
      <c r="R1808" s="10">
        <v>105.34402635491939</v>
      </c>
      <c r="S1808" s="18">
        <v>105.34402635491939</v>
      </c>
      <c r="T1808" s="13">
        <v>43903</v>
      </c>
      <c r="U1808" s="16">
        <v>1.2129652569699999E-7</v>
      </c>
      <c r="V1808" s="14">
        <v>2182</v>
      </c>
      <c r="W1808" s="16">
        <v>11641.825504959999</v>
      </c>
      <c r="X1808" s="16">
        <v>99.78545030954588</v>
      </c>
      <c r="Y1808" s="19">
        <f t="shared" si="57"/>
        <v>-0.99785450309545876</v>
      </c>
    </row>
    <row r="1809" spans="1:25">
      <c r="A1809">
        <v>3415</v>
      </c>
      <c r="B1809" t="s">
        <v>3525</v>
      </c>
      <c r="C1809" t="s">
        <v>3526</v>
      </c>
      <c r="D1809" t="str">
        <f t="shared" si="56"/>
        <v>Buggyra Coin Zero BCZERO</v>
      </c>
      <c r="E1809" s="3" t="s">
        <v>8887</v>
      </c>
      <c r="F1809" s="3" t="s">
        <v>8883</v>
      </c>
      <c r="G1809" s="3" t="s">
        <v>8883</v>
      </c>
      <c r="H1809" s="4">
        <v>133</v>
      </c>
      <c r="I1809" s="4">
        <v>26300559.034807879</v>
      </c>
      <c r="J1809" s="6">
        <v>43442</v>
      </c>
      <c r="K1809" s="7">
        <v>3.27147755193E-3</v>
      </c>
      <c r="L1809" s="7">
        <v>423</v>
      </c>
      <c r="M1809" s="7">
        <v>5491532.4518986354</v>
      </c>
      <c r="N1809" s="9">
        <v>43763</v>
      </c>
      <c r="O1809" s="10">
        <v>9.5289837180500006E-2</v>
      </c>
      <c r="P1809" s="10">
        <v>419</v>
      </c>
      <c r="Q1809" s="10">
        <v>191606516.54681239</v>
      </c>
      <c r="R1809" s="10">
        <v>29.127461725752639</v>
      </c>
      <c r="S1809" s="18">
        <v>29.127461725752639</v>
      </c>
      <c r="T1809" s="13">
        <v>44110</v>
      </c>
      <c r="U1809" s="14">
        <v>2.3676124609100001E-3</v>
      </c>
      <c r="V1809" s="14">
        <v>772</v>
      </c>
      <c r="W1809" s="14">
        <v>4760738.2863765182</v>
      </c>
      <c r="X1809" s="14">
        <v>97.51535679883132</v>
      </c>
      <c r="Y1809" s="19">
        <f t="shared" si="57"/>
        <v>-0.97515356798831321</v>
      </c>
    </row>
    <row r="1810" spans="1:25">
      <c r="A1810">
        <v>3416</v>
      </c>
      <c r="B1810" t="s">
        <v>3527</v>
      </c>
      <c r="C1810" t="s">
        <v>3528</v>
      </c>
      <c r="D1810" t="str">
        <f t="shared" si="56"/>
        <v>Digiwage WAGE</v>
      </c>
      <c r="E1810" s="3" t="s">
        <v>8887</v>
      </c>
      <c r="F1810" s="3" t="s">
        <v>8883</v>
      </c>
      <c r="G1810" s="3" t="s">
        <v>8883</v>
      </c>
      <c r="H1810" s="4">
        <v>1741</v>
      </c>
      <c r="I1810" s="4">
        <v>26090.056034246001</v>
      </c>
      <c r="J1810" s="6">
        <v>43514</v>
      </c>
      <c r="K1810" s="7">
        <v>7.3511762650199999E-4</v>
      </c>
      <c r="L1810" s="7">
        <v>1824</v>
      </c>
      <c r="M1810" s="7">
        <v>33739.006429105699</v>
      </c>
      <c r="N1810" s="9">
        <v>43570</v>
      </c>
      <c r="O1810" s="10">
        <v>2.2733919258700001E-2</v>
      </c>
      <c r="P1810" s="10">
        <v>2448</v>
      </c>
      <c r="Q1810" s="10">
        <v>79786.369717314097</v>
      </c>
      <c r="R1810" s="10">
        <v>30.92555318919176</v>
      </c>
      <c r="S1810" s="18">
        <v>30.92555318919176</v>
      </c>
      <c r="T1810" s="13">
        <v>43961</v>
      </c>
      <c r="U1810" s="14">
        <v>1.7033685775600001E-4</v>
      </c>
      <c r="V1810" s="14">
        <v>2243</v>
      </c>
      <c r="W1810" s="14">
        <v>8237.9366849739708</v>
      </c>
      <c r="X1810" s="14">
        <v>99.250736945892797</v>
      </c>
      <c r="Y1810" s="19">
        <f t="shared" si="57"/>
        <v>-0.99250736945892792</v>
      </c>
    </row>
    <row r="1811" spans="1:25">
      <c r="A1811">
        <v>3417</v>
      </c>
      <c r="B1811" t="s">
        <v>3529</v>
      </c>
      <c r="C1811" t="s">
        <v>3530</v>
      </c>
      <c r="D1811" t="str">
        <f t="shared" si="56"/>
        <v>Future1coin F1C</v>
      </c>
      <c r="E1811" s="3" t="s">
        <v>8887</v>
      </c>
      <c r="F1811" s="3" t="s">
        <v>8883</v>
      </c>
      <c r="G1811" s="3" t="s">
        <v>8883</v>
      </c>
      <c r="H1811" s="4">
        <v>2328</v>
      </c>
      <c r="I1811" s="4">
        <v>0</v>
      </c>
      <c r="J1811" s="6">
        <v>43384</v>
      </c>
      <c r="K1811" s="7">
        <v>3.5508100000000002E-3</v>
      </c>
      <c r="L1811" s="7">
        <v>3052</v>
      </c>
      <c r="M1811" s="7">
        <v>0</v>
      </c>
      <c r="N1811" s="9">
        <v>43389</v>
      </c>
      <c r="O1811" s="10">
        <v>1.37869E-2</v>
      </c>
      <c r="P1811" s="10">
        <v>2972</v>
      </c>
      <c r="Q1811" s="10">
        <v>0</v>
      </c>
      <c r="R1811" s="10">
        <v>3.882747880061169</v>
      </c>
      <c r="S1811" s="18">
        <v>3.882747880061169</v>
      </c>
      <c r="T1811" s="13">
        <v>44038</v>
      </c>
      <c r="U1811" s="16">
        <v>7.0575018503199997E-5</v>
      </c>
      <c r="V1811" s="14">
        <v>2738</v>
      </c>
      <c r="W1811" s="16">
        <v>0</v>
      </c>
      <c r="X1811" s="16">
        <v>99.488100889226729</v>
      </c>
      <c r="Y1811" s="19">
        <f t="shared" si="57"/>
        <v>-0.99488100889226727</v>
      </c>
    </row>
    <row r="1812" spans="1:25">
      <c r="A1812">
        <v>3418</v>
      </c>
      <c r="B1812" t="s">
        <v>3531</v>
      </c>
      <c r="C1812" t="s">
        <v>3532</v>
      </c>
      <c r="D1812" t="str">
        <f t="shared" si="56"/>
        <v>Metadium META</v>
      </c>
      <c r="E1812" s="3" t="s">
        <v>8893</v>
      </c>
      <c r="F1812" s="3" t="s">
        <v>8883</v>
      </c>
      <c r="G1812" s="3" t="s">
        <v>8883</v>
      </c>
      <c r="H1812" s="4">
        <v>327</v>
      </c>
      <c r="I1812" s="4">
        <v>5918424.4990151804</v>
      </c>
      <c r="J1812" s="6">
        <v>43903</v>
      </c>
      <c r="K1812" s="7">
        <v>2.8615997737500001E-3</v>
      </c>
      <c r="L1812" s="7">
        <v>404</v>
      </c>
      <c r="M1812" s="7">
        <v>5918424.4990151804</v>
      </c>
      <c r="N1812" s="9">
        <v>44287</v>
      </c>
      <c r="O1812" s="10">
        <v>0.44658303999999999</v>
      </c>
      <c r="P1812" s="10">
        <v>239</v>
      </c>
      <c r="Q1812" s="10">
        <v>509521931.52999997</v>
      </c>
      <c r="R1812" s="10">
        <v>156.0606217880611</v>
      </c>
      <c r="S1812" s="18">
        <v>156.0606217880611</v>
      </c>
      <c r="T1812" s="13">
        <v>44369</v>
      </c>
      <c r="U1812" s="14">
        <v>3.2560909999999998E-2</v>
      </c>
      <c r="V1812" s="14">
        <v>345</v>
      </c>
      <c r="W1812" s="14">
        <v>49437412.32</v>
      </c>
      <c r="X1812" s="14">
        <v>92.708878957875342</v>
      </c>
      <c r="Y1812" s="19">
        <f t="shared" si="57"/>
        <v>-0.9270887895787534</v>
      </c>
    </row>
    <row r="1813" spans="1:25">
      <c r="A1813">
        <v>3419</v>
      </c>
      <c r="B1813" t="s">
        <v>3533</v>
      </c>
      <c r="C1813" t="s">
        <v>3534</v>
      </c>
      <c r="D1813" t="str">
        <f t="shared" si="56"/>
        <v>Quasarcoin QAC</v>
      </c>
      <c r="E1813" s="3" t="s">
        <v>8893</v>
      </c>
      <c r="F1813" s="3" t="s">
        <v>8883</v>
      </c>
      <c r="G1813" s="3" t="s">
        <v>8883</v>
      </c>
      <c r="H1813" s="4">
        <v>873</v>
      </c>
      <c r="I1813" s="4">
        <v>528639.98339284782</v>
      </c>
      <c r="J1813" s="6">
        <v>44023</v>
      </c>
      <c r="K1813" s="7">
        <v>4.8552000205400001E-4</v>
      </c>
      <c r="L1813" s="7">
        <v>1641</v>
      </c>
      <c r="M1813" s="7">
        <v>81783.625762346914</v>
      </c>
      <c r="N1813" s="9">
        <v>44244</v>
      </c>
      <c r="O1813" s="10">
        <v>5.732527900191E-2</v>
      </c>
      <c r="P1813" s="10">
        <v>1314</v>
      </c>
      <c r="Q1813" s="10">
        <v>9656426.3518190086</v>
      </c>
      <c r="R1813" s="10">
        <v>118.0698606842035</v>
      </c>
      <c r="S1813" s="18">
        <v>118.0698606842035</v>
      </c>
      <c r="T1813" s="13">
        <v>44677</v>
      </c>
      <c r="U1813" s="14">
        <v>6.861290761216802E-4</v>
      </c>
      <c r="V1813" s="14">
        <v>2552</v>
      </c>
      <c r="W1813" s="14">
        <v>0</v>
      </c>
      <c r="X1813" s="14">
        <v>98.803095095099636</v>
      </c>
      <c r="Y1813" s="19">
        <f t="shared" si="57"/>
        <v>-0.98803095095099636</v>
      </c>
    </row>
    <row r="1814" spans="1:25">
      <c r="A1814">
        <v>3420</v>
      </c>
      <c r="B1814" t="s">
        <v>3535</v>
      </c>
      <c r="C1814" t="s">
        <v>3536</v>
      </c>
      <c r="D1814" t="str">
        <f t="shared" si="56"/>
        <v>Cobrabytes COBRA</v>
      </c>
      <c r="E1814" s="3" t="s">
        <v>8887</v>
      </c>
      <c r="F1814" s="3" t="s">
        <v>8883</v>
      </c>
      <c r="G1814" s="3" t="s">
        <v>8883</v>
      </c>
      <c r="H1814" s="4">
        <v>0</v>
      </c>
      <c r="I1814" s="4">
        <v>0</v>
      </c>
      <c r="J1814" s="6">
        <v>43383</v>
      </c>
      <c r="K1814" s="7">
        <v>1.6627443954348599E-2</v>
      </c>
      <c r="L1814" s="7">
        <v>4746</v>
      </c>
      <c r="M1814" s="7">
        <v>0</v>
      </c>
      <c r="N1814" s="9">
        <v>43389</v>
      </c>
      <c r="O1814" s="10">
        <v>0.188452243804932</v>
      </c>
      <c r="P1814" s="10">
        <v>2973</v>
      </c>
      <c r="Q1814" s="10">
        <v>0</v>
      </c>
      <c r="R1814" s="10">
        <v>11.333807187823711</v>
      </c>
      <c r="S1814" s="18">
        <v>11.333807187823711</v>
      </c>
      <c r="U1814" s="14"/>
      <c r="V1814" s="14">
        <v>4746</v>
      </c>
      <c r="W1814" s="14"/>
      <c r="X1814" s="14"/>
      <c r="Y1814" s="19">
        <f t="shared" si="57"/>
        <v>0</v>
      </c>
    </row>
    <row r="1815" spans="1:25">
      <c r="A1815">
        <v>3421</v>
      </c>
      <c r="B1815" t="s">
        <v>3537</v>
      </c>
      <c r="C1815" t="s">
        <v>3538</v>
      </c>
      <c r="D1815" t="str">
        <f t="shared" si="56"/>
        <v>Kabberry Coin KKC</v>
      </c>
      <c r="E1815" s="3" t="s">
        <v>8887</v>
      </c>
      <c r="F1815" s="3" t="s">
        <v>8883</v>
      </c>
      <c r="G1815" s="3" t="s">
        <v>8883</v>
      </c>
      <c r="H1815" s="4">
        <v>1820</v>
      </c>
      <c r="I1815" s="4">
        <v>14306.23909464287</v>
      </c>
      <c r="J1815" s="6">
        <v>43394</v>
      </c>
      <c r="K1815" s="7">
        <v>1.4965352602303E-3</v>
      </c>
      <c r="L1815" s="7">
        <v>2046</v>
      </c>
      <c r="M1815" s="7">
        <v>6009.2093907237359</v>
      </c>
      <c r="N1815" s="9">
        <v>43437</v>
      </c>
      <c r="O1815" s="10">
        <v>3.7551961278999998E-2</v>
      </c>
      <c r="P1815" s="10">
        <v>2338</v>
      </c>
      <c r="Q1815" s="10">
        <v>212544.65257057591</v>
      </c>
      <c r="R1815" s="10">
        <v>25.09260040636876</v>
      </c>
      <c r="S1815" s="18">
        <v>25.09260040636876</v>
      </c>
      <c r="T1815" s="13">
        <v>44163</v>
      </c>
      <c r="U1815" s="14">
        <v>1.7717907582000001E-4</v>
      </c>
      <c r="V1815" s="14">
        <v>2323</v>
      </c>
      <c r="W1815" s="14">
        <v>3517.1652037333511</v>
      </c>
      <c r="X1815" s="14">
        <v>99.528176239574776</v>
      </c>
      <c r="Y1815" s="19">
        <f t="shared" si="57"/>
        <v>-0.99528176239574773</v>
      </c>
    </row>
    <row r="1816" spans="1:25">
      <c r="A1816">
        <v>3422</v>
      </c>
      <c r="B1816" t="s">
        <v>3539</v>
      </c>
      <c r="C1816" t="s">
        <v>3539</v>
      </c>
      <c r="D1816" t="str">
        <f t="shared" si="56"/>
        <v>SHPING SHPING</v>
      </c>
      <c r="E1816" s="3" t="s">
        <v>8888</v>
      </c>
      <c r="F1816" s="3" t="s">
        <v>8883</v>
      </c>
      <c r="G1816" s="3" t="s">
        <v>8883</v>
      </c>
      <c r="H1816" s="4">
        <v>1854</v>
      </c>
      <c r="I1816" s="4">
        <v>10259.763706094969</v>
      </c>
      <c r="J1816" s="6">
        <v>43906</v>
      </c>
      <c r="K1816" s="8">
        <v>4.4206057893099999E-6</v>
      </c>
      <c r="L1816" s="7">
        <v>2051</v>
      </c>
      <c r="M1816" s="7">
        <v>5677.2796758522873</v>
      </c>
      <c r="N1816" s="9">
        <v>44580</v>
      </c>
      <c r="O1816" s="10">
        <v>4.9748441502238117E-2</v>
      </c>
      <c r="P1816" s="10">
        <v>622</v>
      </c>
      <c r="Q1816" s="10">
        <v>84686638.109220743</v>
      </c>
      <c r="R1816" s="10">
        <v>11253.76110725386</v>
      </c>
      <c r="S1816" s="18">
        <v>11253.76110725386</v>
      </c>
      <c r="T1816" s="13">
        <v>44687</v>
      </c>
      <c r="U1816" s="14">
        <v>1.351679462336478E-2</v>
      </c>
      <c r="V1816" s="14">
        <v>470</v>
      </c>
      <c r="W1816" s="14">
        <v>23505260.23023282</v>
      </c>
      <c r="X1816" s="14">
        <v>72.829712418716326</v>
      </c>
      <c r="Y1816" s="19">
        <f t="shared" si="57"/>
        <v>-0.7282971241871633</v>
      </c>
    </row>
    <row r="1817" spans="1:25">
      <c r="A1817">
        <v>3423</v>
      </c>
      <c r="B1817" t="s">
        <v>3540</v>
      </c>
      <c r="C1817" t="s">
        <v>3541</v>
      </c>
      <c r="D1817" t="str">
        <f t="shared" si="56"/>
        <v>Sharpay S</v>
      </c>
      <c r="E1817" s="3" t="s">
        <v>8887</v>
      </c>
      <c r="F1817" s="3" t="s">
        <v>8883</v>
      </c>
      <c r="G1817" s="3" t="s">
        <v>8883</v>
      </c>
      <c r="H1817" s="4">
        <v>1482</v>
      </c>
      <c r="I1817" s="4">
        <v>146896.91932550809</v>
      </c>
      <c r="J1817" s="6">
        <v>43384</v>
      </c>
      <c r="K1817" s="7">
        <v>1.1184549657627899E-3</v>
      </c>
      <c r="L1817" s="7">
        <v>2757</v>
      </c>
      <c r="M1817" s="7">
        <v>0</v>
      </c>
      <c r="N1817" s="9">
        <v>43395</v>
      </c>
      <c r="O1817" s="10">
        <v>2.7756823692470802E-3</v>
      </c>
      <c r="P1817" s="10">
        <v>1761</v>
      </c>
      <c r="Q1817" s="10">
        <v>2335188.785694682</v>
      </c>
      <c r="R1817" s="10">
        <v>2.4817113377059901</v>
      </c>
      <c r="S1817" s="18">
        <v>2.4817113377059901</v>
      </c>
      <c r="T1817" s="13">
        <v>43914</v>
      </c>
      <c r="U1817" s="16">
        <v>3.4685778471700003E-5</v>
      </c>
      <c r="V1817" s="14">
        <v>1971</v>
      </c>
      <c r="W1817" s="16">
        <v>35771.533416830913</v>
      </c>
      <c r="X1817" s="16">
        <v>98.750369319775274</v>
      </c>
      <c r="Y1817" s="19">
        <f t="shared" si="57"/>
        <v>-0.98750369319775277</v>
      </c>
    </row>
    <row r="1818" spans="1:25">
      <c r="A1818">
        <v>3424</v>
      </c>
      <c r="B1818" t="s">
        <v>3542</v>
      </c>
      <c r="C1818" t="s">
        <v>3185</v>
      </c>
      <c r="D1818" t="str">
        <f t="shared" si="56"/>
        <v>QYNO QNO</v>
      </c>
      <c r="E1818" s="3" t="s">
        <v>8887</v>
      </c>
      <c r="F1818" s="3" t="s">
        <v>8883</v>
      </c>
      <c r="G1818" s="3" t="s">
        <v>8883</v>
      </c>
      <c r="H1818" s="4">
        <v>2017</v>
      </c>
      <c r="I1818" s="4">
        <v>298.02297171033098</v>
      </c>
      <c r="J1818" s="6">
        <v>43403</v>
      </c>
      <c r="K1818" s="7">
        <v>7.5488507747650105E-2</v>
      </c>
      <c r="L1818" s="7">
        <v>2924</v>
      </c>
      <c r="M1818" s="7">
        <v>0</v>
      </c>
      <c r="N1818" s="9">
        <v>43421</v>
      </c>
      <c r="O1818" s="10">
        <v>0.37400125337399998</v>
      </c>
      <c r="P1818" s="10">
        <v>2214</v>
      </c>
      <c r="Q1818" s="10">
        <v>402115.67559263029</v>
      </c>
      <c r="R1818" s="10">
        <v>4.9544131223820926</v>
      </c>
      <c r="S1818" s="18">
        <v>4.9544131223820926</v>
      </c>
      <c r="T1818" s="13">
        <v>44162</v>
      </c>
      <c r="U1818" s="14">
        <v>1.7108624612999999E-4</v>
      </c>
      <c r="V1818" s="14">
        <v>2484</v>
      </c>
      <c r="W1818" s="14">
        <v>183.94714142408441</v>
      </c>
      <c r="X1818" s="14">
        <v>99.954255167706904</v>
      </c>
      <c r="Y1818" s="19">
        <f t="shared" si="57"/>
        <v>-0.99954255167706907</v>
      </c>
    </row>
    <row r="1819" spans="1:25">
      <c r="A1819">
        <v>3425</v>
      </c>
      <c r="B1819" t="s">
        <v>3543</v>
      </c>
      <c r="C1819" t="s">
        <v>3544</v>
      </c>
      <c r="D1819" t="str">
        <f t="shared" si="56"/>
        <v>EmaratCoin AEC</v>
      </c>
      <c r="E1819" s="3" t="s">
        <v>8882</v>
      </c>
      <c r="F1819" s="3" t="s">
        <v>8883</v>
      </c>
      <c r="G1819" s="3" t="s">
        <v>8883</v>
      </c>
      <c r="H1819" s="4">
        <v>0</v>
      </c>
      <c r="I1819" s="4">
        <v>0</v>
      </c>
      <c r="J1819" s="6">
        <v>43387</v>
      </c>
      <c r="K1819" s="7">
        <v>4.5209433883428601E-2</v>
      </c>
      <c r="L1819" s="7">
        <v>4747</v>
      </c>
      <c r="M1819" s="7">
        <v>0</v>
      </c>
      <c r="N1819" s="9">
        <v>43398</v>
      </c>
      <c r="O1819" s="10">
        <v>0.38737943768501298</v>
      </c>
      <c r="P1819" s="10">
        <v>2974</v>
      </c>
      <c r="Q1819" s="10">
        <v>0</v>
      </c>
      <c r="R1819" s="10">
        <v>8.5685531626841698</v>
      </c>
      <c r="S1819" s="18">
        <v>8.5685531626841698</v>
      </c>
      <c r="U1819" s="14"/>
      <c r="V1819" s="14">
        <v>4747</v>
      </c>
      <c r="W1819" s="14"/>
      <c r="X1819" s="14"/>
      <c r="Y1819" s="19">
        <f t="shared" si="57"/>
        <v>0</v>
      </c>
    </row>
    <row r="1820" spans="1:25">
      <c r="A1820">
        <v>3426</v>
      </c>
      <c r="B1820" t="s">
        <v>3545</v>
      </c>
      <c r="C1820" t="s">
        <v>3546</v>
      </c>
      <c r="D1820" t="str">
        <f t="shared" si="56"/>
        <v>Incodium INCO</v>
      </c>
      <c r="E1820" s="3" t="s">
        <v>8887</v>
      </c>
      <c r="F1820" s="3" t="s">
        <v>8883</v>
      </c>
      <c r="G1820" s="3" t="s">
        <v>8883</v>
      </c>
      <c r="H1820" s="4">
        <v>1710</v>
      </c>
      <c r="I1820" s="4">
        <v>32802.55446521382</v>
      </c>
      <c r="J1820" s="6">
        <v>43423</v>
      </c>
      <c r="K1820" s="7">
        <v>4.3557396959200004E-3</v>
      </c>
      <c r="L1820" s="7">
        <v>2763</v>
      </c>
      <c r="M1820" s="7">
        <v>0</v>
      </c>
      <c r="N1820" s="9">
        <v>43447</v>
      </c>
      <c r="O1820" s="10">
        <v>1.17904118947E-2</v>
      </c>
      <c r="P1820" s="10">
        <v>2975</v>
      </c>
      <c r="Q1820" s="10">
        <v>0</v>
      </c>
      <c r="R1820" s="10">
        <v>2.706867884172238</v>
      </c>
      <c r="S1820" s="18">
        <v>2.706867884172238</v>
      </c>
      <c r="T1820" s="13">
        <v>43903</v>
      </c>
      <c r="U1820" s="16">
        <v>3.4992697142400002E-6</v>
      </c>
      <c r="V1820" s="14">
        <v>1991</v>
      </c>
      <c r="W1820" s="16">
        <v>32802.55446521382</v>
      </c>
      <c r="X1820" s="16">
        <v>99.970321056249006</v>
      </c>
      <c r="Y1820" s="19">
        <f t="shared" si="57"/>
        <v>-0.99970321056249001</v>
      </c>
    </row>
    <row r="1821" spans="1:25">
      <c r="A1821">
        <v>3427</v>
      </c>
      <c r="B1821" t="s">
        <v>3547</v>
      </c>
      <c r="C1821" t="s">
        <v>3548</v>
      </c>
      <c r="D1821" t="str">
        <f t="shared" si="56"/>
        <v>Agrolot AGLT</v>
      </c>
      <c r="E1821" s="3" t="s">
        <v>8885</v>
      </c>
      <c r="F1821" s="3" t="s">
        <v>8888</v>
      </c>
      <c r="G1821" s="3" t="s">
        <v>8883</v>
      </c>
      <c r="H1821" s="4">
        <v>1202</v>
      </c>
      <c r="I1821" s="4">
        <v>19575.461677499999</v>
      </c>
      <c r="J1821" s="6">
        <v>43398</v>
      </c>
      <c r="K1821" s="7">
        <v>0.296543508768082</v>
      </c>
      <c r="L1821" s="7">
        <v>2934</v>
      </c>
      <c r="M1821" s="7">
        <v>0</v>
      </c>
      <c r="N1821" s="9">
        <v>43400</v>
      </c>
      <c r="O1821" s="10">
        <v>0.69910198450088501</v>
      </c>
      <c r="P1821" s="10">
        <v>2976</v>
      </c>
      <c r="Q1821" s="10">
        <v>0</v>
      </c>
      <c r="R1821" s="10">
        <v>2.357502234343738</v>
      </c>
      <c r="S1821" s="18">
        <v>2.357502234343738</v>
      </c>
      <c r="T1821" s="13">
        <v>44358</v>
      </c>
      <c r="U1821" s="14">
        <v>4.9999999999999998E-8</v>
      </c>
      <c r="V1821" s="14">
        <v>2503</v>
      </c>
      <c r="W1821" s="14">
        <v>4.4375769462500001</v>
      </c>
      <c r="X1821" s="14">
        <v>99.999992847967661</v>
      </c>
      <c r="Y1821" s="19">
        <f t="shared" si="57"/>
        <v>-0.99999992847967656</v>
      </c>
    </row>
    <row r="1822" spans="1:25">
      <c r="A1822">
        <v>3429</v>
      </c>
      <c r="B1822" t="s">
        <v>3549</v>
      </c>
      <c r="C1822" t="s">
        <v>2494</v>
      </c>
      <c r="D1822" t="str">
        <f t="shared" si="56"/>
        <v>Cyber Movie Chain CMCT</v>
      </c>
      <c r="E1822" s="3" t="s">
        <v>8887</v>
      </c>
      <c r="F1822" s="3" t="s">
        <v>8883</v>
      </c>
      <c r="G1822" s="3" t="s">
        <v>8883</v>
      </c>
      <c r="H1822" s="4">
        <v>1808</v>
      </c>
      <c r="I1822" s="4">
        <v>15062.271831739999</v>
      </c>
      <c r="J1822" s="6">
        <v>43391</v>
      </c>
      <c r="K1822" s="8">
        <v>1.35750005938462E-5</v>
      </c>
      <c r="L1822" s="7">
        <v>2851</v>
      </c>
      <c r="M1822" s="7">
        <v>0</v>
      </c>
      <c r="N1822" s="9">
        <v>43393</v>
      </c>
      <c r="O1822" s="12">
        <v>2.4780660169199099E-5</v>
      </c>
      <c r="P1822" s="10">
        <v>2977</v>
      </c>
      <c r="Q1822" s="10">
        <v>0</v>
      </c>
      <c r="R1822" s="10">
        <v>1.825462916033509</v>
      </c>
      <c r="S1822" s="18">
        <v>1.825462916033509</v>
      </c>
      <c r="T1822" s="13">
        <v>43908</v>
      </c>
      <c r="U1822" s="16">
        <v>2.3645515693999999E-7</v>
      </c>
      <c r="V1822" s="14">
        <v>2292</v>
      </c>
      <c r="W1822" s="16">
        <v>4729.1031388000001</v>
      </c>
      <c r="X1822" s="16">
        <v>99.04580767693227</v>
      </c>
      <c r="Y1822" s="19">
        <f t="shared" si="57"/>
        <v>-0.99045807676932274</v>
      </c>
    </row>
    <row r="1823" spans="1:25">
      <c r="A1823">
        <v>3430</v>
      </c>
      <c r="B1823" t="s">
        <v>3550</v>
      </c>
      <c r="C1823" t="s">
        <v>3551</v>
      </c>
      <c r="D1823" t="str">
        <f t="shared" si="56"/>
        <v>SURETY SURE</v>
      </c>
      <c r="E1823" s="3" t="s">
        <v>8887</v>
      </c>
      <c r="F1823" s="3" t="s">
        <v>8883</v>
      </c>
      <c r="G1823" s="3" t="s">
        <v>8883</v>
      </c>
      <c r="H1823" s="4">
        <v>0</v>
      </c>
      <c r="I1823" s="4">
        <v>0</v>
      </c>
      <c r="J1823" s="6">
        <v>43397</v>
      </c>
      <c r="K1823" s="7">
        <v>5.5444627068936799E-3</v>
      </c>
      <c r="L1823" s="7">
        <v>1533</v>
      </c>
      <c r="M1823" s="7">
        <v>126940.2047678895</v>
      </c>
      <c r="N1823" s="9">
        <v>43398</v>
      </c>
      <c r="O1823" s="10">
        <v>1.0626757517457E-2</v>
      </c>
      <c r="P1823" s="10">
        <v>2317</v>
      </c>
      <c r="Q1823" s="10">
        <v>243299.09796443841</v>
      </c>
      <c r="R1823" s="10">
        <v>1.9166433393526621</v>
      </c>
      <c r="S1823" s="18">
        <v>1.9166433393526621</v>
      </c>
      <c r="U1823" s="14"/>
      <c r="V1823" s="14">
        <v>4488</v>
      </c>
      <c r="W1823" s="14"/>
      <c r="X1823" s="14"/>
      <c r="Y1823" s="19">
        <f t="shared" si="57"/>
        <v>0</v>
      </c>
    </row>
    <row r="1824" spans="1:25">
      <c r="A1824">
        <v>3431</v>
      </c>
      <c r="B1824" t="s">
        <v>3552</v>
      </c>
      <c r="C1824" t="s">
        <v>3553</v>
      </c>
      <c r="D1824" t="str">
        <f t="shared" si="56"/>
        <v>Iconiq Lab Token ICNQ</v>
      </c>
      <c r="E1824" s="3" t="s">
        <v>8893</v>
      </c>
      <c r="F1824" s="3" t="s">
        <v>8898</v>
      </c>
      <c r="G1824" s="3" t="s">
        <v>8883</v>
      </c>
      <c r="H1824" s="4">
        <v>1405</v>
      </c>
      <c r="I1824" s="4">
        <v>269455.14422526699</v>
      </c>
      <c r="J1824" s="6">
        <v>44139</v>
      </c>
      <c r="K1824" s="7">
        <v>3.7782800000000002E-3</v>
      </c>
      <c r="L1824" s="7">
        <v>1845</v>
      </c>
      <c r="M1824" s="7">
        <v>32143.663775460001</v>
      </c>
      <c r="N1824" s="9">
        <v>44272</v>
      </c>
      <c r="O1824" s="10">
        <v>2.0843836100000002</v>
      </c>
      <c r="P1824" s="10">
        <v>1533</v>
      </c>
      <c r="Q1824" s="10">
        <v>5029638.53</v>
      </c>
      <c r="R1824" s="10">
        <v>551.67526228866052</v>
      </c>
      <c r="S1824" s="18">
        <v>551.67526228866052</v>
      </c>
      <c r="T1824" s="13">
        <v>44516</v>
      </c>
      <c r="U1824" s="14">
        <v>0</v>
      </c>
      <c r="V1824" s="14">
        <v>894</v>
      </c>
      <c r="W1824" s="14">
        <v>2900602.68</v>
      </c>
      <c r="X1824" s="14">
        <v>100</v>
      </c>
      <c r="Y1824" s="19">
        <f t="shared" si="57"/>
        <v>-1</v>
      </c>
    </row>
    <row r="1825" spans="1:25">
      <c r="A1825">
        <v>3432</v>
      </c>
      <c r="B1825" t="s">
        <v>3554</v>
      </c>
      <c r="C1825" t="s">
        <v>3555</v>
      </c>
      <c r="D1825" t="str">
        <f t="shared" si="56"/>
        <v>Rapids RPD</v>
      </c>
      <c r="E1825" s="3" t="s">
        <v>8887</v>
      </c>
      <c r="F1825" s="3" t="s">
        <v>8883</v>
      </c>
      <c r="G1825" s="3" t="s">
        <v>8883</v>
      </c>
      <c r="H1825" s="4">
        <v>1479</v>
      </c>
      <c r="I1825" s="4">
        <v>148100.4931868058</v>
      </c>
      <c r="J1825" s="6">
        <v>43384</v>
      </c>
      <c r="K1825" s="8">
        <v>2.4853568902472E-5</v>
      </c>
      <c r="L1825" s="7">
        <v>2936</v>
      </c>
      <c r="M1825" s="7">
        <v>0</v>
      </c>
      <c r="N1825" s="9">
        <v>44324</v>
      </c>
      <c r="O1825" s="10">
        <v>0.39915767699215998</v>
      </c>
      <c r="P1825" s="10">
        <v>58</v>
      </c>
      <c r="Q1825" s="10">
        <v>5563288608.6417732</v>
      </c>
      <c r="R1825" s="10">
        <v>16060.376622709449</v>
      </c>
      <c r="S1825" s="18">
        <v>16060.376622709449</v>
      </c>
      <c r="T1825" s="13">
        <v>44672</v>
      </c>
      <c r="U1825" s="14">
        <v>6.1379958995538058E-3</v>
      </c>
      <c r="V1825" s="14">
        <v>2510</v>
      </c>
      <c r="W1825" s="14">
        <v>0</v>
      </c>
      <c r="X1825" s="14">
        <v>98.462262846650844</v>
      </c>
      <c r="Y1825" s="19">
        <f t="shared" si="57"/>
        <v>-0.9846226284665085</v>
      </c>
    </row>
    <row r="1826" spans="1:25">
      <c r="A1826">
        <v>3433</v>
      </c>
      <c r="B1826" t="s">
        <v>3556</v>
      </c>
      <c r="C1826" t="s">
        <v>3557</v>
      </c>
      <c r="D1826" t="str">
        <f t="shared" si="56"/>
        <v>EUNOMIA ENTS</v>
      </c>
      <c r="E1826" s="3" t="s">
        <v>8887</v>
      </c>
      <c r="F1826" s="3" t="s">
        <v>8883</v>
      </c>
      <c r="G1826" s="3" t="s">
        <v>8883</v>
      </c>
      <c r="H1826" s="4">
        <v>1870</v>
      </c>
      <c r="I1826" s="4">
        <v>8916.2032707197304</v>
      </c>
      <c r="J1826" s="6">
        <v>43635</v>
      </c>
      <c r="K1826" s="8">
        <v>1.14543070942E-6</v>
      </c>
      <c r="L1826" s="7">
        <v>1580</v>
      </c>
      <c r="M1826" s="7">
        <v>110393.159702412</v>
      </c>
      <c r="N1826" s="9">
        <v>43687</v>
      </c>
      <c r="O1826" s="10">
        <v>1.192265369E-4</v>
      </c>
      <c r="P1826" s="10">
        <v>2033</v>
      </c>
      <c r="Q1826" s="10">
        <v>895507.40129098902</v>
      </c>
      <c r="R1826" s="10">
        <v>104.08882520739429</v>
      </c>
      <c r="S1826" s="18">
        <v>104.08882520739429</v>
      </c>
      <c r="T1826" s="13">
        <v>44227</v>
      </c>
      <c r="U1826" s="14">
        <v>1.3E-7</v>
      </c>
      <c r="V1826" s="14">
        <v>1730</v>
      </c>
      <c r="W1826" s="14">
        <v>108048.7</v>
      </c>
      <c r="X1826" s="14">
        <v>99.890963871483549</v>
      </c>
      <c r="Y1826" s="19">
        <f t="shared" si="57"/>
        <v>-0.99890963871483551</v>
      </c>
    </row>
    <row r="1827" spans="1:25">
      <c r="A1827">
        <v>3434</v>
      </c>
      <c r="B1827" t="s">
        <v>3558</v>
      </c>
      <c r="C1827" t="s">
        <v>3558</v>
      </c>
      <c r="D1827" t="str">
        <f t="shared" si="56"/>
        <v>SOOM SOOM</v>
      </c>
      <c r="E1827" s="3" t="s">
        <v>8887</v>
      </c>
      <c r="F1827" s="3" t="s">
        <v>8883</v>
      </c>
      <c r="G1827" s="3" t="s">
        <v>8883</v>
      </c>
      <c r="H1827" s="4">
        <v>0</v>
      </c>
      <c r="I1827" s="4">
        <v>0</v>
      </c>
      <c r="J1827" s="6">
        <v>43392</v>
      </c>
      <c r="K1827" s="7">
        <v>8.9961625635623904E-2</v>
      </c>
      <c r="L1827" s="7">
        <v>4748</v>
      </c>
      <c r="M1827" s="7">
        <v>0</v>
      </c>
      <c r="N1827" s="9">
        <v>43398</v>
      </c>
      <c r="O1827" s="10">
        <v>0.127128019928932</v>
      </c>
      <c r="P1827" s="10">
        <v>2978</v>
      </c>
      <c r="Q1827" s="10">
        <v>0</v>
      </c>
      <c r="R1827" s="10">
        <v>1.4131360903130521</v>
      </c>
      <c r="S1827" s="18">
        <v>1.4131360903130521</v>
      </c>
      <c r="U1827" s="14"/>
      <c r="V1827" s="14">
        <v>4748</v>
      </c>
      <c r="W1827" s="14"/>
      <c r="X1827" s="14"/>
      <c r="Y1827" s="19">
        <f t="shared" si="57"/>
        <v>0</v>
      </c>
    </row>
    <row r="1828" spans="1:25">
      <c r="A1828">
        <v>3435</v>
      </c>
      <c r="B1828" t="s">
        <v>3559</v>
      </c>
      <c r="C1828" t="s">
        <v>3560</v>
      </c>
      <c r="D1828" t="str">
        <f t="shared" si="56"/>
        <v>Snetwork SNET</v>
      </c>
      <c r="E1828" s="3" t="s">
        <v>8887</v>
      </c>
      <c r="F1828" s="3" t="s">
        <v>8883</v>
      </c>
      <c r="G1828" s="3" t="s">
        <v>8883</v>
      </c>
      <c r="H1828" s="4">
        <v>520</v>
      </c>
      <c r="I1828" s="4">
        <v>2472483.2895273301</v>
      </c>
      <c r="J1828" s="6">
        <v>44117</v>
      </c>
      <c r="K1828" s="7">
        <v>2.1078E-3</v>
      </c>
      <c r="L1828" s="7">
        <v>1022</v>
      </c>
      <c r="M1828" s="7">
        <v>763767.43001776002</v>
      </c>
      <c r="N1828" s="9">
        <v>44506</v>
      </c>
      <c r="O1828" s="10">
        <v>4.8961023174007898E-2</v>
      </c>
      <c r="P1828" s="10">
        <v>1541</v>
      </c>
      <c r="Q1828" s="10">
        <v>4935010.09</v>
      </c>
      <c r="R1828" s="10">
        <v>23.22849567037095</v>
      </c>
      <c r="S1828" s="18">
        <v>23.22849567037095</v>
      </c>
      <c r="T1828" s="13">
        <v>44627</v>
      </c>
      <c r="U1828" s="14">
        <v>3.1411965654600939E-3</v>
      </c>
      <c r="V1828" s="14">
        <v>1194</v>
      </c>
      <c r="W1828" s="14">
        <v>822324.21</v>
      </c>
      <c r="X1828" s="14">
        <v>93.584291418305838</v>
      </c>
      <c r="Y1828" s="19">
        <f t="shared" si="57"/>
        <v>-0.93584291418305843</v>
      </c>
    </row>
    <row r="1829" spans="1:25">
      <c r="A1829">
        <v>3436</v>
      </c>
      <c r="B1829" t="s">
        <v>3561</v>
      </c>
      <c r="C1829" t="s">
        <v>3562</v>
      </c>
      <c r="D1829" t="str">
        <f t="shared" si="56"/>
        <v>SIMDAQ SMQ</v>
      </c>
      <c r="E1829" s="3" t="s">
        <v>8887</v>
      </c>
      <c r="F1829" s="3" t="s">
        <v>8883</v>
      </c>
      <c r="G1829" s="3" t="s">
        <v>8883</v>
      </c>
      <c r="H1829" s="4">
        <v>1659</v>
      </c>
      <c r="I1829" s="4">
        <v>43368.965156365193</v>
      </c>
      <c r="J1829" s="6">
        <v>43401</v>
      </c>
      <c r="K1829" s="7">
        <v>2.27445866912603E-2</v>
      </c>
      <c r="L1829" s="7">
        <v>1216</v>
      </c>
      <c r="M1829" s="7">
        <v>400832.14998696488</v>
      </c>
      <c r="N1829" s="9">
        <v>43402</v>
      </c>
      <c r="O1829" s="10">
        <v>4.1946519166231197E-2</v>
      </c>
      <c r="P1829" s="10">
        <v>2071</v>
      </c>
      <c r="Q1829" s="10">
        <v>739231.43515861477</v>
      </c>
      <c r="R1829" s="10">
        <v>1.844241873269534</v>
      </c>
      <c r="S1829" s="18">
        <v>1.844241873269534</v>
      </c>
      <c r="T1829" s="13">
        <v>43916</v>
      </c>
      <c r="U1829" s="14">
        <v>8.9688056096700003E-4</v>
      </c>
      <c r="V1829" s="14">
        <v>2132</v>
      </c>
      <c r="W1829" s="14">
        <v>15805.895636347461</v>
      </c>
      <c r="X1829" s="14">
        <v>97.861847469601187</v>
      </c>
      <c r="Y1829" s="19">
        <f t="shared" si="57"/>
        <v>-0.97861847469601182</v>
      </c>
    </row>
    <row r="1830" spans="1:25">
      <c r="A1830">
        <v>3437</v>
      </c>
      <c r="B1830" t="s">
        <v>3563</v>
      </c>
      <c r="C1830" t="s">
        <v>3564</v>
      </c>
      <c r="D1830" t="str">
        <f t="shared" si="56"/>
        <v>ABBC Coin ABBC</v>
      </c>
      <c r="E1830" s="3" t="s">
        <v>8887</v>
      </c>
      <c r="F1830" s="3" t="s">
        <v>8883</v>
      </c>
      <c r="G1830" s="3" t="s">
        <v>8883</v>
      </c>
      <c r="H1830" s="4">
        <v>84</v>
      </c>
      <c r="I1830" s="4">
        <v>48760660.058093503</v>
      </c>
      <c r="J1830" s="6">
        <v>43397</v>
      </c>
      <c r="K1830" s="7">
        <v>0.31345499999999998</v>
      </c>
      <c r="L1830" s="7">
        <v>2237</v>
      </c>
      <c r="M1830" s="7">
        <v>0</v>
      </c>
      <c r="N1830" s="9">
        <v>43398</v>
      </c>
      <c r="O1830" s="10">
        <v>2.0542099999999999</v>
      </c>
      <c r="P1830" s="10">
        <v>2979</v>
      </c>
      <c r="Q1830" s="10">
        <v>0</v>
      </c>
      <c r="R1830" s="10">
        <v>6.5534446730790714</v>
      </c>
      <c r="S1830" s="18">
        <v>6.5534446730790714</v>
      </c>
      <c r="T1830" s="13">
        <v>43903</v>
      </c>
      <c r="U1830" s="14">
        <v>6.1831650399000002E-2</v>
      </c>
      <c r="V1830" s="14">
        <v>347</v>
      </c>
      <c r="W1830" s="14">
        <v>48760660.058093503</v>
      </c>
      <c r="X1830" s="14">
        <v>96.990003436893019</v>
      </c>
      <c r="Y1830" s="19">
        <f t="shared" si="57"/>
        <v>-0.96990003436893024</v>
      </c>
    </row>
    <row r="1831" spans="1:25">
      <c r="A1831">
        <v>3438</v>
      </c>
      <c r="B1831" t="s">
        <v>3565</v>
      </c>
      <c r="C1831" t="s">
        <v>3566</v>
      </c>
      <c r="D1831" t="str">
        <f t="shared" si="56"/>
        <v>Oxycoin OXY</v>
      </c>
      <c r="E1831" s="3" t="s">
        <v>8891</v>
      </c>
      <c r="F1831" s="3" t="s">
        <v>8883</v>
      </c>
      <c r="G1831" s="3" t="s">
        <v>8883</v>
      </c>
      <c r="H1831" s="4">
        <v>1572</v>
      </c>
      <c r="I1831" s="4">
        <v>80100.109351081235</v>
      </c>
      <c r="J1831" s="6">
        <v>43443</v>
      </c>
      <c r="K1831" s="7">
        <v>7.0999594501599996E-4</v>
      </c>
      <c r="L1831" s="7">
        <v>1080</v>
      </c>
      <c r="M1831" s="7">
        <v>633624.05479331349</v>
      </c>
      <c r="N1831" s="9">
        <v>43655</v>
      </c>
      <c r="O1831" s="10">
        <v>1.0497470918100001E-2</v>
      </c>
      <c r="P1831" s="10">
        <v>1309</v>
      </c>
      <c r="Q1831" s="10">
        <v>9744576.2118417472</v>
      </c>
      <c r="R1831" s="10">
        <v>14.785254749396399</v>
      </c>
      <c r="S1831" s="18">
        <v>14.785254749396399</v>
      </c>
      <c r="T1831" s="13">
        <v>43906</v>
      </c>
      <c r="U1831" s="16">
        <v>7.0112253982399994E-5</v>
      </c>
      <c r="V1831" s="14">
        <v>1844</v>
      </c>
      <c r="W1831" s="16">
        <v>65337.248902955813</v>
      </c>
      <c r="X1831" s="16">
        <v>99.332103374904221</v>
      </c>
      <c r="Y1831" s="19">
        <f t="shared" si="57"/>
        <v>-0.99332103374904224</v>
      </c>
    </row>
    <row r="1832" spans="1:25">
      <c r="A1832">
        <v>3439</v>
      </c>
      <c r="B1832" t="s">
        <v>3567</v>
      </c>
      <c r="C1832" t="s">
        <v>3568</v>
      </c>
      <c r="D1832" t="str">
        <f t="shared" si="56"/>
        <v>iDealCash DEAL</v>
      </c>
      <c r="E1832" s="3" t="s">
        <v>8887</v>
      </c>
      <c r="F1832" s="3" t="s">
        <v>8883</v>
      </c>
      <c r="G1832" s="3" t="s">
        <v>8883</v>
      </c>
      <c r="H1832" s="4">
        <v>1499</v>
      </c>
      <c r="I1832" s="4">
        <v>131251.00869133219</v>
      </c>
      <c r="J1832" s="6">
        <v>43589</v>
      </c>
      <c r="K1832" s="8">
        <v>2.32701761636E-5</v>
      </c>
      <c r="L1832" s="7">
        <v>1852</v>
      </c>
      <c r="M1832" s="7">
        <v>30496.194218323599</v>
      </c>
      <c r="N1832" s="9">
        <v>44508</v>
      </c>
      <c r="O1832" s="10">
        <v>6.7573783604999999E-4</v>
      </c>
      <c r="P1832" s="10">
        <v>2013</v>
      </c>
      <c r="Q1832" s="10">
        <v>977528.20667660877</v>
      </c>
      <c r="R1832" s="10">
        <v>29.038793316357101</v>
      </c>
      <c r="S1832" s="18">
        <v>29.038793316357101</v>
      </c>
      <c r="T1832" s="13">
        <v>44583</v>
      </c>
      <c r="U1832" s="14">
        <v>3.503025176759585E-4</v>
      </c>
      <c r="V1832" s="14">
        <v>1331</v>
      </c>
      <c r="W1832" s="14">
        <v>506750.65628964308</v>
      </c>
      <c r="X1832" s="14">
        <v>48.159996527109001</v>
      </c>
      <c r="Y1832" s="19">
        <f t="shared" si="57"/>
        <v>-0.48159996527109</v>
      </c>
    </row>
    <row r="1833" spans="1:25">
      <c r="A1833">
        <v>3440</v>
      </c>
      <c r="B1833" t="s">
        <v>3569</v>
      </c>
      <c r="C1833" t="s">
        <v>3570</v>
      </c>
      <c r="D1833" t="str">
        <f t="shared" si="56"/>
        <v>AirWire WIRE</v>
      </c>
      <c r="E1833" s="3" t="s">
        <v>8887</v>
      </c>
      <c r="F1833" s="3" t="s">
        <v>8883</v>
      </c>
      <c r="G1833" s="3" t="s">
        <v>8883</v>
      </c>
      <c r="H1833" s="4">
        <v>1168</v>
      </c>
      <c r="I1833" s="4">
        <v>51654.137977678707</v>
      </c>
      <c r="J1833" s="6">
        <v>43997</v>
      </c>
      <c r="K1833" s="8">
        <v>9.4336576184200001E-5</v>
      </c>
      <c r="L1833" s="7">
        <v>1992</v>
      </c>
      <c r="M1833" s="7">
        <v>11325.872504649729</v>
      </c>
      <c r="N1833" s="9">
        <v>44267</v>
      </c>
      <c r="O1833" s="10">
        <v>0.57338149167533004</v>
      </c>
      <c r="P1833" s="10">
        <v>2647</v>
      </c>
      <c r="Q1833" s="10">
        <v>0</v>
      </c>
      <c r="R1833" s="10">
        <v>6078.0400865487754</v>
      </c>
      <c r="S1833" s="18">
        <v>6078.0400865487754</v>
      </c>
      <c r="T1833" s="13">
        <v>44269</v>
      </c>
      <c r="U1833" s="14">
        <v>4.1624272678999997E-3</v>
      </c>
      <c r="V1833" s="14">
        <v>2625</v>
      </c>
      <c r="W1833" s="14">
        <v>0</v>
      </c>
      <c r="X1833" s="14">
        <v>99.274056221149038</v>
      </c>
      <c r="Y1833" s="19">
        <f t="shared" si="57"/>
        <v>-0.99274056221149043</v>
      </c>
    </row>
    <row r="1834" spans="1:25">
      <c r="A1834">
        <v>3441</v>
      </c>
      <c r="B1834" t="s">
        <v>3571</v>
      </c>
      <c r="C1834" t="s">
        <v>3572</v>
      </c>
      <c r="D1834" t="str">
        <f t="shared" si="56"/>
        <v>Divi DIVI</v>
      </c>
      <c r="E1834" s="3" t="s">
        <v>8887</v>
      </c>
      <c r="F1834" s="3" t="s">
        <v>8883</v>
      </c>
      <c r="G1834" s="3" t="s">
        <v>8883</v>
      </c>
      <c r="H1834" s="4">
        <v>199</v>
      </c>
      <c r="I1834" s="4">
        <v>13839862.3345582</v>
      </c>
      <c r="J1834" s="6">
        <v>43625</v>
      </c>
      <c r="K1834" s="7">
        <v>1.02793662014E-3</v>
      </c>
      <c r="L1834" s="7">
        <v>556</v>
      </c>
      <c r="M1834" s="7">
        <v>3285139.1400651201</v>
      </c>
      <c r="N1834" s="9">
        <v>44155</v>
      </c>
      <c r="O1834" s="10">
        <v>0.35268808000000001</v>
      </c>
      <c r="P1834" s="10">
        <v>712</v>
      </c>
      <c r="Q1834" s="10">
        <v>62978613.809300058</v>
      </c>
      <c r="R1834" s="10">
        <v>343.10294340128252</v>
      </c>
      <c r="S1834" s="18">
        <v>343.10294340128252</v>
      </c>
      <c r="T1834" s="13">
        <v>44172</v>
      </c>
      <c r="U1834" s="14">
        <v>1.9543830000000002E-2</v>
      </c>
      <c r="V1834" s="14">
        <v>288</v>
      </c>
      <c r="W1834" s="14">
        <v>75114753.193321809</v>
      </c>
      <c r="X1834" s="14">
        <v>94.458607730661043</v>
      </c>
      <c r="Y1834" s="19">
        <f t="shared" si="57"/>
        <v>-0.94458607730661048</v>
      </c>
    </row>
    <row r="1835" spans="1:25">
      <c r="A1835">
        <v>3443</v>
      </c>
      <c r="B1835" t="s">
        <v>3573</v>
      </c>
      <c r="C1835" t="s">
        <v>3573</v>
      </c>
      <c r="D1835" t="str">
        <f t="shared" si="56"/>
        <v>HUZU HUZU</v>
      </c>
      <c r="E1835" s="3" t="s">
        <v>8887</v>
      </c>
      <c r="F1835" s="3" t="s">
        <v>8883</v>
      </c>
      <c r="G1835" s="3" t="s">
        <v>8883</v>
      </c>
      <c r="H1835" s="4">
        <v>0</v>
      </c>
      <c r="I1835" s="4">
        <v>0</v>
      </c>
      <c r="J1835" s="6">
        <v>43385</v>
      </c>
      <c r="K1835" s="7">
        <v>0.32374602556228599</v>
      </c>
      <c r="L1835" s="7">
        <v>4749</v>
      </c>
      <c r="M1835" s="7">
        <v>0</v>
      </c>
      <c r="N1835" s="9">
        <v>43388</v>
      </c>
      <c r="O1835" s="10">
        <v>0.41508999466896102</v>
      </c>
      <c r="P1835" s="10">
        <v>2980</v>
      </c>
      <c r="Q1835" s="10">
        <v>0</v>
      </c>
      <c r="R1835" s="10">
        <v>1.28214699762886</v>
      </c>
      <c r="S1835" s="18">
        <v>1.28214699762886</v>
      </c>
      <c r="U1835" s="14"/>
      <c r="V1835" s="14">
        <v>4749</v>
      </c>
      <c r="W1835" s="14"/>
      <c r="X1835" s="14"/>
      <c r="Y1835" s="19">
        <f t="shared" si="57"/>
        <v>0</v>
      </c>
    </row>
    <row r="1836" spans="1:25">
      <c r="A1836">
        <v>3444</v>
      </c>
      <c r="B1836" t="s">
        <v>3574</v>
      </c>
      <c r="C1836" t="s">
        <v>3574</v>
      </c>
      <c r="D1836" t="str">
        <f t="shared" si="56"/>
        <v>KUN KUN</v>
      </c>
      <c r="E1836" s="3" t="s">
        <v>3686</v>
      </c>
      <c r="F1836" s="3" t="s">
        <v>8883</v>
      </c>
      <c r="G1836" s="3" t="s">
        <v>8883</v>
      </c>
      <c r="H1836" s="4">
        <v>0</v>
      </c>
      <c r="I1836" s="4">
        <v>0</v>
      </c>
      <c r="J1836" s="6">
        <v>43642</v>
      </c>
      <c r="K1836" s="7">
        <v>2.7193666051099998</v>
      </c>
      <c r="L1836" s="7">
        <v>2032</v>
      </c>
      <c r="M1836" s="7">
        <v>7198.5926598400001</v>
      </c>
      <c r="N1836" s="9">
        <v>44328</v>
      </c>
      <c r="O1836" s="10">
        <v>47.004415049999999</v>
      </c>
      <c r="P1836" s="10">
        <v>2474</v>
      </c>
      <c r="Q1836" s="10">
        <v>62938.74</v>
      </c>
      <c r="R1836" s="10">
        <v>17.28506004364154</v>
      </c>
      <c r="S1836" s="18">
        <v>17.28506004364154</v>
      </c>
      <c r="T1836" s="13">
        <v>44534</v>
      </c>
      <c r="U1836" s="14">
        <v>8.9985975255081456</v>
      </c>
      <c r="V1836" s="14">
        <v>2031</v>
      </c>
      <c r="W1836" s="14">
        <v>27122.3</v>
      </c>
      <c r="X1836" s="14">
        <v>80.855846166926938</v>
      </c>
      <c r="Y1836" s="19">
        <f t="shared" si="57"/>
        <v>-0.80855846166926937</v>
      </c>
    </row>
    <row r="1837" spans="1:25">
      <c r="A1837">
        <v>3446</v>
      </c>
      <c r="B1837" t="s">
        <v>3575</v>
      </c>
      <c r="C1837" t="s">
        <v>3576</v>
      </c>
      <c r="D1837" t="str">
        <f t="shared" si="56"/>
        <v>Zenswap Network Token ZNT</v>
      </c>
      <c r="E1837" s="3" t="s">
        <v>3686</v>
      </c>
      <c r="F1837" s="3" t="s">
        <v>8883</v>
      </c>
      <c r="G1837" s="3" t="s">
        <v>8883</v>
      </c>
      <c r="H1837" s="4">
        <v>1226</v>
      </c>
      <c r="I1837" s="4">
        <v>9432.1300272539447</v>
      </c>
      <c r="J1837" s="6">
        <v>44217</v>
      </c>
      <c r="K1837" s="8">
        <v>5.6065976000000002E-7</v>
      </c>
      <c r="L1837" s="7">
        <v>2038</v>
      </c>
      <c r="M1837" s="7">
        <v>6728.6833400544056</v>
      </c>
      <c r="N1837" s="9">
        <v>44319</v>
      </c>
      <c r="O1837" s="10">
        <v>5.7162440452000003E-4</v>
      </c>
      <c r="P1837" s="10">
        <v>1429</v>
      </c>
      <c r="Q1837" s="10">
        <v>6860274.0590161933</v>
      </c>
      <c r="R1837" s="10">
        <v>1019.55668179218</v>
      </c>
      <c r="S1837" s="18">
        <v>1019.55668179218</v>
      </c>
      <c r="T1837" s="13">
        <v>44681</v>
      </c>
      <c r="U1837" s="16">
        <v>5.4603736439663001E-7</v>
      </c>
      <c r="V1837" s="14">
        <v>2266</v>
      </c>
      <c r="W1837" s="16">
        <v>6553.1946092632388</v>
      </c>
      <c r="X1837" s="16">
        <v>99.904476197993134</v>
      </c>
      <c r="Y1837" s="19">
        <f t="shared" si="57"/>
        <v>-0.99904476197993131</v>
      </c>
    </row>
    <row r="1838" spans="1:25">
      <c r="A1838">
        <v>3447</v>
      </c>
      <c r="B1838" t="s">
        <v>3577</v>
      </c>
      <c r="C1838" t="s">
        <v>3578</v>
      </c>
      <c r="D1838" t="str">
        <f t="shared" si="56"/>
        <v>Atheios ATH</v>
      </c>
      <c r="E1838" s="3" t="s">
        <v>8892</v>
      </c>
      <c r="F1838" s="3" t="s">
        <v>8882</v>
      </c>
      <c r="G1838" s="3" t="s">
        <v>8883</v>
      </c>
      <c r="H1838" s="4">
        <v>1946</v>
      </c>
      <c r="I1838" s="4">
        <v>3890.1770723405489</v>
      </c>
      <c r="J1838" s="6">
        <v>43388</v>
      </c>
      <c r="K1838" s="7">
        <v>9.2398142442107201E-3</v>
      </c>
      <c r="L1838" s="7">
        <v>2859</v>
      </c>
      <c r="M1838" s="7">
        <v>0</v>
      </c>
      <c r="N1838" s="9">
        <v>43409</v>
      </c>
      <c r="O1838" s="10">
        <v>1.8990858959999999E-2</v>
      </c>
      <c r="P1838" s="10">
        <v>2372</v>
      </c>
      <c r="Q1838" s="10">
        <v>161910.0461595369</v>
      </c>
      <c r="R1838" s="10">
        <v>2.0553290854195341</v>
      </c>
      <c r="S1838" s="18">
        <v>2.0553290854195341</v>
      </c>
      <c r="T1838" s="13">
        <v>44120</v>
      </c>
      <c r="U1838" s="14">
        <v>1.1322122686E-4</v>
      </c>
      <c r="V1838" s="14">
        <v>2319</v>
      </c>
      <c r="W1838" s="14">
        <v>3840.9293430114722</v>
      </c>
      <c r="X1838" s="14">
        <v>99.403811975548479</v>
      </c>
      <c r="Y1838" s="19">
        <f t="shared" si="57"/>
        <v>-0.99403811975548484</v>
      </c>
    </row>
    <row r="1839" spans="1:25">
      <c r="A1839">
        <v>3448</v>
      </c>
      <c r="B1839" t="s">
        <v>3579</v>
      </c>
      <c r="C1839" t="s">
        <v>3580</v>
      </c>
      <c r="D1839" t="str">
        <f t="shared" si="56"/>
        <v>Commerce Data Connection CDC</v>
      </c>
      <c r="E1839" s="3" t="s">
        <v>8888</v>
      </c>
      <c r="F1839" s="3" t="s">
        <v>8883</v>
      </c>
      <c r="G1839" s="3" t="s">
        <v>8883</v>
      </c>
      <c r="H1839" s="4">
        <v>2383</v>
      </c>
      <c r="I1839" s="4">
        <v>0</v>
      </c>
      <c r="J1839" s="6">
        <v>43499</v>
      </c>
      <c r="K1839" s="8">
        <v>7.5346296095699998E-6</v>
      </c>
      <c r="L1839" s="7">
        <v>3053</v>
      </c>
      <c r="M1839" s="7">
        <v>0</v>
      </c>
      <c r="N1839" s="9">
        <v>43636</v>
      </c>
      <c r="O1839" s="10">
        <v>1.1636344451399999E-3</v>
      </c>
      <c r="P1839" s="10">
        <v>2981</v>
      </c>
      <c r="Q1839" s="10">
        <v>0</v>
      </c>
      <c r="R1839" s="10">
        <v>154.4381748589243</v>
      </c>
      <c r="S1839" s="18">
        <v>154.4381748589243</v>
      </c>
      <c r="T1839" s="13">
        <v>43963</v>
      </c>
      <c r="U1839" s="16">
        <v>2.0895064988700001E-5</v>
      </c>
      <c r="V1839" s="14">
        <v>2739</v>
      </c>
      <c r="W1839" s="16">
        <v>0</v>
      </c>
      <c r="X1839" s="16">
        <v>98.204327391994141</v>
      </c>
      <c r="Y1839" s="19">
        <f t="shared" si="57"/>
        <v>-0.9820432739199414</v>
      </c>
    </row>
    <row r="1840" spans="1:25">
      <c r="A1840">
        <v>3449</v>
      </c>
      <c r="B1840" t="s">
        <v>3581</v>
      </c>
      <c r="C1840" t="s">
        <v>3582</v>
      </c>
      <c r="D1840" t="str">
        <f t="shared" si="56"/>
        <v>MMOCoin MMO</v>
      </c>
      <c r="E1840" s="3" t="s">
        <v>3686</v>
      </c>
      <c r="F1840" s="3" t="s">
        <v>8883</v>
      </c>
      <c r="G1840" s="3" t="s">
        <v>8883</v>
      </c>
      <c r="H1840" s="4">
        <v>1075</v>
      </c>
      <c r="I1840" s="4">
        <v>152447.78255017</v>
      </c>
      <c r="J1840" s="6">
        <v>43479</v>
      </c>
      <c r="K1840" s="7">
        <v>8.7834263928799998E-4</v>
      </c>
      <c r="L1840" s="7">
        <v>1756</v>
      </c>
      <c r="M1840" s="7">
        <v>48403.91936753958</v>
      </c>
      <c r="N1840" s="9">
        <v>43790</v>
      </c>
      <c r="O1840" s="10">
        <v>1.2985408619300001</v>
      </c>
      <c r="P1840" s="10">
        <v>650</v>
      </c>
      <c r="Q1840" s="10">
        <v>78021110.886157885</v>
      </c>
      <c r="R1840" s="10">
        <v>1478.3989799044939</v>
      </c>
      <c r="S1840" s="18">
        <v>1478.3989799044939</v>
      </c>
      <c r="T1840" s="13">
        <v>44215</v>
      </c>
      <c r="U1840" s="14">
        <v>7.2294465083000002E-4</v>
      </c>
      <c r="V1840" s="14">
        <v>1911</v>
      </c>
      <c r="W1840" s="14">
        <v>48506.020881930694</v>
      </c>
      <c r="X1840" s="14">
        <v>99.944326384172825</v>
      </c>
      <c r="Y1840" s="19">
        <f t="shared" si="57"/>
        <v>-0.99944326384172821</v>
      </c>
    </row>
    <row r="1841" spans="1:25">
      <c r="A1841">
        <v>3450</v>
      </c>
      <c r="B1841" t="s">
        <v>3583</v>
      </c>
      <c r="C1841" t="s">
        <v>3584</v>
      </c>
      <c r="D1841" t="str">
        <f t="shared" si="56"/>
        <v>ShopZcoin SZC</v>
      </c>
      <c r="E1841" s="3" t="s">
        <v>8888</v>
      </c>
      <c r="F1841" s="3" t="s">
        <v>8883</v>
      </c>
      <c r="G1841" s="3" t="s">
        <v>8883</v>
      </c>
      <c r="H1841" s="4">
        <v>0</v>
      </c>
      <c r="I1841" s="4">
        <v>0</v>
      </c>
      <c r="J1841" s="6">
        <v>43388</v>
      </c>
      <c r="K1841" s="7">
        <v>1.8008500337600701E-2</v>
      </c>
      <c r="L1841" s="7">
        <v>4750</v>
      </c>
      <c r="M1841" s="7">
        <v>0</v>
      </c>
      <c r="N1841" s="9">
        <v>43396</v>
      </c>
      <c r="O1841" s="10">
        <v>2.0723497495055199E-2</v>
      </c>
      <c r="P1841" s="10">
        <v>2982</v>
      </c>
      <c r="Q1841" s="10">
        <v>0</v>
      </c>
      <c r="R1841" s="10">
        <v>1.1507619794295549</v>
      </c>
      <c r="S1841" s="18">
        <v>1.1507619794295549</v>
      </c>
      <c r="U1841" s="14"/>
      <c r="V1841" s="14">
        <v>4750</v>
      </c>
      <c r="W1841" s="14"/>
      <c r="X1841" s="14"/>
      <c r="Y1841" s="19">
        <f t="shared" si="57"/>
        <v>0</v>
      </c>
    </row>
    <row r="1842" spans="1:25">
      <c r="A1842">
        <v>3452</v>
      </c>
      <c r="B1842" t="s">
        <v>3585</v>
      </c>
      <c r="C1842" t="s">
        <v>3586</v>
      </c>
      <c r="D1842" t="str">
        <f t="shared" si="56"/>
        <v>Ether-1 ETHO</v>
      </c>
      <c r="E1842" s="3" t="s">
        <v>8884</v>
      </c>
      <c r="F1842" s="3" t="s">
        <v>8883</v>
      </c>
      <c r="G1842" s="3" t="s">
        <v>8883</v>
      </c>
      <c r="H1842" s="4">
        <v>1099</v>
      </c>
      <c r="I1842" s="4">
        <v>122577.655297946</v>
      </c>
      <c r="J1842" s="6">
        <v>43938</v>
      </c>
      <c r="K1842" s="7">
        <v>1.9084513433499999E-3</v>
      </c>
      <c r="L1842" s="7">
        <v>1528</v>
      </c>
      <c r="M1842" s="7">
        <v>129923.880909464</v>
      </c>
      <c r="N1842" s="9">
        <v>44351</v>
      </c>
      <c r="O1842" s="10">
        <v>0.3281811</v>
      </c>
      <c r="P1842" s="10">
        <v>1176</v>
      </c>
      <c r="Q1842" s="10">
        <v>14067396.01</v>
      </c>
      <c r="R1842" s="10">
        <v>171.96199480984791</v>
      </c>
      <c r="S1842" s="18">
        <v>171.96199480984791</v>
      </c>
      <c r="T1842" s="13">
        <v>44681</v>
      </c>
      <c r="U1842" s="14">
        <v>1.4682758916043511E-2</v>
      </c>
      <c r="V1842" s="14">
        <v>1092</v>
      </c>
      <c r="W1842" s="14">
        <v>1288780.72</v>
      </c>
      <c r="X1842" s="14">
        <v>95.526019348450134</v>
      </c>
      <c r="Y1842" s="19">
        <f t="shared" si="57"/>
        <v>-0.95526019348450131</v>
      </c>
    </row>
    <row r="1843" spans="1:25">
      <c r="A1843">
        <v>3454</v>
      </c>
      <c r="B1843" t="s">
        <v>3587</v>
      </c>
      <c r="C1843" t="s">
        <v>3588</v>
      </c>
      <c r="D1843" t="str">
        <f t="shared" si="56"/>
        <v>Decentralized Asset Trading Platform DATP</v>
      </c>
      <c r="E1843" s="3" t="s">
        <v>3686</v>
      </c>
      <c r="F1843" s="3" t="s">
        <v>8883</v>
      </c>
      <c r="G1843" s="3" t="s">
        <v>8883</v>
      </c>
      <c r="H1843" s="4">
        <v>1241</v>
      </c>
      <c r="I1843" s="4">
        <v>4881.26204905745</v>
      </c>
      <c r="J1843" s="6">
        <v>43584</v>
      </c>
      <c r="K1843" s="8">
        <v>1.4141153521100001E-6</v>
      </c>
      <c r="L1843" s="7">
        <v>1930</v>
      </c>
      <c r="M1843" s="7">
        <v>19808.541978746802</v>
      </c>
      <c r="N1843" s="9">
        <v>43619</v>
      </c>
      <c r="O1843" s="12">
        <v>8.3219494651800007E-5</v>
      </c>
      <c r="P1843" s="10">
        <v>2515</v>
      </c>
      <c r="Q1843" s="10">
        <v>37852.324374531301</v>
      </c>
      <c r="R1843" s="10">
        <v>58.84915578324518</v>
      </c>
      <c r="S1843" s="18">
        <v>58.84915578324518</v>
      </c>
      <c r="T1843" s="13">
        <v>44212</v>
      </c>
      <c r="U1843" s="14">
        <v>1.1999999999999999E-7</v>
      </c>
      <c r="V1843" s="14">
        <v>2084</v>
      </c>
      <c r="W1843" s="14">
        <v>20384.778015880001</v>
      </c>
      <c r="X1843" s="14">
        <v>99.855803017667796</v>
      </c>
      <c r="Y1843" s="19">
        <f t="shared" si="57"/>
        <v>-0.99855803017667799</v>
      </c>
    </row>
    <row r="1844" spans="1:25">
      <c r="A1844">
        <v>3455</v>
      </c>
      <c r="B1844" t="s">
        <v>3589</v>
      </c>
      <c r="C1844" t="s">
        <v>3589</v>
      </c>
      <c r="D1844" t="str">
        <f t="shared" si="56"/>
        <v>DEEX DEEX</v>
      </c>
      <c r="E1844" s="3" t="s">
        <v>3686</v>
      </c>
      <c r="F1844" s="3" t="s">
        <v>8883</v>
      </c>
      <c r="G1844" s="3" t="s">
        <v>8883</v>
      </c>
      <c r="H1844" s="4">
        <v>811</v>
      </c>
      <c r="I1844" s="4">
        <v>727526.32076852338</v>
      </c>
      <c r="J1844" s="6">
        <v>43391</v>
      </c>
      <c r="K1844" s="7">
        <v>4.4017158448696102E-2</v>
      </c>
      <c r="L1844" s="7">
        <v>2771</v>
      </c>
      <c r="M1844" s="7">
        <v>0</v>
      </c>
      <c r="N1844" s="9">
        <v>43393</v>
      </c>
      <c r="O1844" s="10">
        <v>5.8358557522296899E-2</v>
      </c>
      <c r="P1844" s="10">
        <v>2983</v>
      </c>
      <c r="Q1844" s="10">
        <v>0</v>
      </c>
      <c r="R1844" s="10">
        <v>1.3258138321290389</v>
      </c>
      <c r="S1844" s="18">
        <v>1.3258138321290389</v>
      </c>
      <c r="T1844" s="13">
        <v>44185</v>
      </c>
      <c r="U1844" s="14">
        <v>4.7045209041999999E-4</v>
      </c>
      <c r="V1844" s="14">
        <v>2037</v>
      </c>
      <c r="W1844" s="14">
        <v>26594.0452183214</v>
      </c>
      <c r="X1844" s="14">
        <v>99.193859289204923</v>
      </c>
      <c r="Y1844" s="19">
        <f t="shared" si="57"/>
        <v>-0.99193859289204922</v>
      </c>
    </row>
    <row r="1845" spans="1:25">
      <c r="A1845">
        <v>3456</v>
      </c>
      <c r="B1845" t="s">
        <v>3590</v>
      </c>
      <c r="C1845" t="s">
        <v>3591</v>
      </c>
      <c r="D1845" t="str">
        <f t="shared" si="56"/>
        <v>PlusOneCoin PLUS1</v>
      </c>
      <c r="E1845" s="3" t="s">
        <v>8887</v>
      </c>
      <c r="F1845" s="3" t="s">
        <v>8883</v>
      </c>
      <c r="G1845" s="3" t="s">
        <v>8883</v>
      </c>
      <c r="H1845" s="4">
        <v>2189</v>
      </c>
      <c r="I1845" s="4">
        <v>0</v>
      </c>
      <c r="J1845" s="6">
        <v>44040</v>
      </c>
      <c r="K1845" s="7">
        <v>2.69677356318E-3</v>
      </c>
      <c r="L1845" s="7">
        <v>3054</v>
      </c>
      <c r="M1845" s="7">
        <v>0</v>
      </c>
      <c r="N1845" s="9">
        <v>44179</v>
      </c>
      <c r="O1845" s="10">
        <v>0.13414050999999999</v>
      </c>
      <c r="P1845" s="10">
        <v>2984</v>
      </c>
      <c r="Q1845" s="10">
        <v>0</v>
      </c>
      <c r="R1845" s="10">
        <v>49.741109832678447</v>
      </c>
      <c r="S1845" s="18">
        <v>49.741109832678447</v>
      </c>
      <c r="T1845" s="13">
        <v>44410</v>
      </c>
      <c r="U1845" s="14">
        <v>1.5759700000000001E-3</v>
      </c>
      <c r="V1845" s="14">
        <v>2740</v>
      </c>
      <c r="W1845" s="14">
        <v>0</v>
      </c>
      <c r="X1845" s="14">
        <v>98.825134927547225</v>
      </c>
      <c r="Y1845" s="19">
        <f t="shared" si="57"/>
        <v>-0.9882513492754722</v>
      </c>
    </row>
    <row r="1846" spans="1:25">
      <c r="A1846">
        <v>3457</v>
      </c>
      <c r="B1846" t="s">
        <v>3592</v>
      </c>
      <c r="C1846" t="s">
        <v>3593</v>
      </c>
      <c r="D1846" t="str">
        <f t="shared" si="56"/>
        <v>Iridium IRD</v>
      </c>
      <c r="E1846" s="3" t="s">
        <v>8887</v>
      </c>
      <c r="F1846" s="3" t="s">
        <v>8883</v>
      </c>
      <c r="G1846" s="3" t="s">
        <v>8883</v>
      </c>
      <c r="H1846" s="4">
        <v>1817</v>
      </c>
      <c r="I1846" s="4">
        <v>14598.6361641523</v>
      </c>
      <c r="J1846" s="6">
        <v>44223</v>
      </c>
      <c r="K1846" s="7">
        <v>2.9367E-4</v>
      </c>
      <c r="L1846" s="7">
        <v>2043</v>
      </c>
      <c r="M1846" s="7">
        <v>6172.39538249</v>
      </c>
      <c r="N1846" s="9">
        <v>44480</v>
      </c>
      <c r="O1846" s="10">
        <v>0.24925815557461481</v>
      </c>
      <c r="P1846" s="10">
        <v>1844</v>
      </c>
      <c r="Q1846" s="10">
        <v>1824748.56</v>
      </c>
      <c r="R1846" s="10">
        <v>848.76955621825459</v>
      </c>
      <c r="S1846" s="18">
        <v>848.76955621825459</v>
      </c>
      <c r="T1846" s="13">
        <v>44635</v>
      </c>
      <c r="U1846" s="14">
        <v>6.197225724736439E-3</v>
      </c>
      <c r="V1846" s="14">
        <v>1424</v>
      </c>
      <c r="W1846" s="14">
        <v>347733.13</v>
      </c>
      <c r="X1846" s="14">
        <v>97.513732013923487</v>
      </c>
      <c r="Y1846" s="19">
        <f t="shared" si="57"/>
        <v>-0.97513732013923482</v>
      </c>
    </row>
    <row r="1847" spans="1:25">
      <c r="A1847">
        <v>3458</v>
      </c>
      <c r="B1847" t="s">
        <v>3594</v>
      </c>
      <c r="C1847" t="s">
        <v>3595</v>
      </c>
      <c r="D1847" t="str">
        <f t="shared" si="56"/>
        <v>ZBG Token ZT</v>
      </c>
      <c r="E1847" s="3" t="s">
        <v>3686</v>
      </c>
      <c r="F1847" s="3" t="s">
        <v>8883</v>
      </c>
      <c r="G1847" s="3" t="s">
        <v>8883</v>
      </c>
      <c r="H1847" s="4">
        <v>205</v>
      </c>
      <c r="I1847" s="4">
        <v>12967180.2121692</v>
      </c>
      <c r="J1847" s="6">
        <v>43668</v>
      </c>
      <c r="K1847" s="7">
        <v>2.4616330619099999E-2</v>
      </c>
      <c r="L1847" s="7">
        <v>2418</v>
      </c>
      <c r="M1847" s="7">
        <v>0</v>
      </c>
      <c r="N1847" s="9">
        <v>44318</v>
      </c>
      <c r="O1847" s="10">
        <v>12.905196139999999</v>
      </c>
      <c r="P1847" s="10">
        <v>1156</v>
      </c>
      <c r="Q1847" s="10">
        <v>15214597.039999999</v>
      </c>
      <c r="R1847" s="10">
        <v>524.25344539314722</v>
      </c>
      <c r="S1847" s="18">
        <v>524.25344539314722</v>
      </c>
      <c r="T1847" s="13">
        <v>44687</v>
      </c>
      <c r="U1847" s="14">
        <v>1.311884968729268E-2</v>
      </c>
      <c r="V1847" s="14">
        <v>833</v>
      </c>
      <c r="W1847" s="14">
        <v>3527066.51</v>
      </c>
      <c r="X1847" s="14">
        <v>99.898344437814217</v>
      </c>
      <c r="Y1847" s="19">
        <f t="shared" si="57"/>
        <v>-0.99898344437814213</v>
      </c>
    </row>
    <row r="1848" spans="1:25">
      <c r="A1848">
        <v>3459</v>
      </c>
      <c r="B1848" t="s">
        <v>3596</v>
      </c>
      <c r="C1848" t="s">
        <v>3597</v>
      </c>
      <c r="D1848" t="str">
        <f t="shared" si="56"/>
        <v>GoHelpFund HELP</v>
      </c>
      <c r="E1848" s="3" t="s">
        <v>8887</v>
      </c>
      <c r="F1848" s="3" t="s">
        <v>8883</v>
      </c>
      <c r="G1848" s="3" t="s">
        <v>8883</v>
      </c>
      <c r="H1848" s="4">
        <v>1212</v>
      </c>
      <c r="I1848" s="4">
        <v>14814.925631517801</v>
      </c>
      <c r="J1848" s="6">
        <v>43409</v>
      </c>
      <c r="K1848" s="7">
        <v>9.6290400000000002E-3</v>
      </c>
      <c r="L1848" s="7">
        <v>1802</v>
      </c>
      <c r="M1848" s="7">
        <v>38149.240971799998</v>
      </c>
      <c r="N1848" s="9">
        <v>43425</v>
      </c>
      <c r="O1848" s="10">
        <v>0.20027</v>
      </c>
      <c r="P1848" s="10">
        <v>2131</v>
      </c>
      <c r="Q1848" s="10">
        <v>582461.48632699996</v>
      </c>
      <c r="R1848" s="10">
        <v>20.798542741540171</v>
      </c>
      <c r="S1848" s="18">
        <v>20.798542741540171</v>
      </c>
      <c r="T1848" s="13">
        <v>44194</v>
      </c>
      <c r="U1848" s="14">
        <v>2.6532999999999998E-4</v>
      </c>
      <c r="V1848" s="14">
        <v>2161</v>
      </c>
      <c r="W1848" s="14">
        <v>13389.438560770001</v>
      </c>
      <c r="X1848" s="14">
        <v>99.867513856293996</v>
      </c>
      <c r="Y1848" s="19">
        <f t="shared" si="57"/>
        <v>-0.99867513856293999</v>
      </c>
    </row>
    <row r="1849" spans="1:25">
      <c r="A1849">
        <v>3460</v>
      </c>
      <c r="B1849" t="s">
        <v>3598</v>
      </c>
      <c r="C1849" t="s">
        <v>220</v>
      </c>
      <c r="D1849" t="str">
        <f t="shared" si="56"/>
        <v>Bitcoinus BITS</v>
      </c>
      <c r="E1849" s="3" t="s">
        <v>8888</v>
      </c>
      <c r="F1849" s="3" t="s">
        <v>8883</v>
      </c>
      <c r="G1849" s="3" t="s">
        <v>8883</v>
      </c>
      <c r="H1849" s="4">
        <v>1240</v>
      </c>
      <c r="I1849" s="4">
        <v>4924.3475540588288</v>
      </c>
      <c r="J1849" s="6">
        <v>43444</v>
      </c>
      <c r="K1849" s="7">
        <v>1.0217084203300001E-3</v>
      </c>
      <c r="L1849" s="7">
        <v>1766</v>
      </c>
      <c r="M1849" s="7">
        <v>46277.616389368137</v>
      </c>
      <c r="N1849" s="9">
        <v>43574</v>
      </c>
      <c r="O1849" s="10">
        <v>1.1098074404299999E-2</v>
      </c>
      <c r="P1849" s="10">
        <v>2118</v>
      </c>
      <c r="Q1849" s="10">
        <v>613660.78437875072</v>
      </c>
      <c r="R1849" s="10">
        <v>10.862271645677</v>
      </c>
      <c r="S1849" s="18">
        <v>10.862271645677</v>
      </c>
      <c r="T1849" s="13">
        <v>44001</v>
      </c>
      <c r="U1849" s="16">
        <v>9.9351710591799992E-9</v>
      </c>
      <c r="V1849" s="14">
        <v>2324</v>
      </c>
      <c r="W1849" s="16">
        <v>3453.2125261682208</v>
      </c>
      <c r="X1849" s="16">
        <v>99.999910478424482</v>
      </c>
      <c r="Y1849" s="19">
        <f t="shared" si="57"/>
        <v>-0.99999910478424481</v>
      </c>
    </row>
    <row r="1850" spans="1:25">
      <c r="A1850">
        <v>3464</v>
      </c>
      <c r="B1850" t="s">
        <v>3599</v>
      </c>
      <c r="C1850" t="s">
        <v>3600</v>
      </c>
      <c r="D1850" t="str">
        <f t="shared" si="56"/>
        <v>Cheesecoin CHEESE</v>
      </c>
      <c r="E1850" s="3" t="s">
        <v>8891</v>
      </c>
      <c r="F1850" s="3" t="s">
        <v>8883</v>
      </c>
      <c r="G1850" s="3" t="s">
        <v>8883</v>
      </c>
      <c r="H1850" s="4">
        <v>1762</v>
      </c>
      <c r="I1850" s="4">
        <v>23164.286503680702</v>
      </c>
      <c r="J1850" s="6">
        <v>43670</v>
      </c>
      <c r="K1850" s="8">
        <v>1.9238333385799999E-5</v>
      </c>
      <c r="L1850" s="7">
        <v>2000</v>
      </c>
      <c r="M1850" s="7">
        <v>10313.7687983209</v>
      </c>
      <c r="N1850" s="9">
        <v>44315</v>
      </c>
      <c r="O1850" s="10">
        <v>2.4988900000000001E-3</v>
      </c>
      <c r="P1850" s="10">
        <v>2174</v>
      </c>
      <c r="Q1850" s="10">
        <v>471026.68</v>
      </c>
      <c r="R1850" s="10">
        <v>129.89118911123839</v>
      </c>
      <c r="S1850" s="18">
        <v>129.89118911123839</v>
      </c>
      <c r="T1850" s="13">
        <v>44563</v>
      </c>
      <c r="U1850" s="16">
        <v>9.4643670008433996E-5</v>
      </c>
      <c r="V1850" s="14">
        <v>1814</v>
      </c>
      <c r="W1850" s="16">
        <v>77432.149999999994</v>
      </c>
      <c r="X1850" s="16">
        <v>96.212571581444806</v>
      </c>
      <c r="Y1850" s="19">
        <f t="shared" si="57"/>
        <v>-0.96212571581444806</v>
      </c>
    </row>
    <row r="1851" spans="1:25">
      <c r="A1851">
        <v>3466</v>
      </c>
      <c r="B1851" t="s">
        <v>3601</v>
      </c>
      <c r="C1851" t="s">
        <v>3602</v>
      </c>
      <c r="D1851" t="str">
        <f t="shared" si="56"/>
        <v>Insureum ISR</v>
      </c>
      <c r="E1851" s="3" t="s">
        <v>8887</v>
      </c>
      <c r="F1851" s="3" t="s">
        <v>8883</v>
      </c>
      <c r="G1851" s="3" t="s">
        <v>8883</v>
      </c>
      <c r="H1851" s="4">
        <v>842</v>
      </c>
      <c r="I1851" s="4">
        <v>616412.40376403276</v>
      </c>
      <c r="J1851" s="6">
        <v>43950</v>
      </c>
      <c r="K1851" s="7">
        <v>1.4040526292099999E-3</v>
      </c>
      <c r="L1851" s="7">
        <v>1294</v>
      </c>
      <c r="M1851" s="7">
        <v>300535.47634987731</v>
      </c>
      <c r="N1851" s="9">
        <v>44278</v>
      </c>
      <c r="O1851" s="10">
        <v>0.1346647438752</v>
      </c>
      <c r="P1851" s="10">
        <v>949</v>
      </c>
      <c r="Q1851" s="10">
        <v>28824797.665055569</v>
      </c>
      <c r="R1851" s="10">
        <v>95.91146448048039</v>
      </c>
      <c r="S1851" s="18">
        <v>95.91146448048039</v>
      </c>
      <c r="T1851" s="13">
        <v>44488</v>
      </c>
      <c r="U1851" s="14">
        <v>8.5707288502881625E-3</v>
      </c>
      <c r="V1851" s="14">
        <v>1006</v>
      </c>
      <c r="W1851" s="14">
        <v>1834552.3694053339</v>
      </c>
      <c r="X1851" s="14">
        <v>93.635506515178861</v>
      </c>
      <c r="Y1851" s="19">
        <f t="shared" si="57"/>
        <v>-0.93635506515178857</v>
      </c>
    </row>
    <row r="1852" spans="1:25">
      <c r="A1852">
        <v>3467</v>
      </c>
      <c r="B1852" t="s">
        <v>3603</v>
      </c>
      <c r="C1852" t="s">
        <v>3604</v>
      </c>
      <c r="D1852" t="str">
        <f t="shared" si="56"/>
        <v>Helium HLM</v>
      </c>
      <c r="E1852" s="3" t="s">
        <v>8888</v>
      </c>
      <c r="F1852" s="3" t="s">
        <v>8883</v>
      </c>
      <c r="G1852" s="3" t="s">
        <v>8883</v>
      </c>
      <c r="H1852" s="4">
        <v>1398</v>
      </c>
      <c r="I1852" s="4">
        <v>293662.92023067398</v>
      </c>
      <c r="J1852" s="6">
        <v>43391</v>
      </c>
      <c r="K1852" s="7">
        <v>0.35113680362701399</v>
      </c>
      <c r="L1852" s="7">
        <v>2822</v>
      </c>
      <c r="M1852" s="7">
        <v>0</v>
      </c>
      <c r="N1852" s="9">
        <v>43397</v>
      </c>
      <c r="O1852" s="10">
        <v>0.74389499425888095</v>
      </c>
      <c r="P1852" s="10">
        <v>1480</v>
      </c>
      <c r="Q1852" s="10">
        <v>5963117.5494495528</v>
      </c>
      <c r="R1852" s="10">
        <v>2.1185332513565398</v>
      </c>
      <c r="S1852" s="18">
        <v>2.1185332513565398</v>
      </c>
      <c r="T1852" s="13">
        <v>44411</v>
      </c>
      <c r="U1852" s="14">
        <v>7.6305964180000004E-4</v>
      </c>
      <c r="V1852" s="14">
        <v>2198</v>
      </c>
      <c r="W1852" s="14">
        <v>10387.838534360309</v>
      </c>
      <c r="X1852" s="14">
        <v>99.897423742908742</v>
      </c>
      <c r="Y1852" s="19">
        <f t="shared" si="57"/>
        <v>-0.99897423742908742</v>
      </c>
    </row>
    <row r="1853" spans="1:25">
      <c r="A1853">
        <v>3468</v>
      </c>
      <c r="B1853" t="s">
        <v>3605</v>
      </c>
      <c r="C1853" t="s">
        <v>3606</v>
      </c>
      <c r="D1853" t="str">
        <f t="shared" si="56"/>
        <v>Fivebalance FBN</v>
      </c>
      <c r="E1853" s="3" t="s">
        <v>8887</v>
      </c>
      <c r="F1853" s="3" t="s">
        <v>8883</v>
      </c>
      <c r="G1853" s="3" t="s">
        <v>8883</v>
      </c>
      <c r="H1853" s="4">
        <v>1866</v>
      </c>
      <c r="I1853" s="4">
        <v>9394.3002468093</v>
      </c>
      <c r="J1853" s="6">
        <v>43528</v>
      </c>
      <c r="K1853" s="8">
        <v>1.2396978014199999E-6</v>
      </c>
      <c r="L1853" s="7">
        <v>1866</v>
      </c>
      <c r="M1853" s="7">
        <v>27277.3145582</v>
      </c>
      <c r="N1853" s="9">
        <v>44306</v>
      </c>
      <c r="O1853" s="10">
        <v>1.0001999999999999E-3</v>
      </c>
      <c r="P1853" s="10">
        <v>2278</v>
      </c>
      <c r="Q1853" s="10">
        <v>294670.06</v>
      </c>
      <c r="R1853" s="10">
        <v>806.80952959207514</v>
      </c>
      <c r="S1853" s="18">
        <v>806.80952959207514</v>
      </c>
      <c r="T1853" s="13">
        <v>44627</v>
      </c>
      <c r="U1853" s="16">
        <v>2.4555937269856001E-5</v>
      </c>
      <c r="V1853" s="14">
        <v>2027</v>
      </c>
      <c r="W1853" s="16">
        <v>27287.68</v>
      </c>
      <c r="X1853" s="16">
        <v>97.544897293555692</v>
      </c>
      <c r="Y1853" s="19">
        <f t="shared" si="57"/>
        <v>-0.97544897293555688</v>
      </c>
    </row>
    <row r="1854" spans="1:25">
      <c r="A1854">
        <v>3469</v>
      </c>
      <c r="B1854" t="s">
        <v>3607</v>
      </c>
      <c r="C1854" t="s">
        <v>3608</v>
      </c>
      <c r="D1854" t="str">
        <f t="shared" si="56"/>
        <v>TrueDeck TDP</v>
      </c>
      <c r="E1854" s="3" t="s">
        <v>8889</v>
      </c>
      <c r="F1854" s="3" t="s">
        <v>8883</v>
      </c>
      <c r="G1854" s="3" t="s">
        <v>8883</v>
      </c>
      <c r="H1854" s="4">
        <v>1118</v>
      </c>
      <c r="I1854" s="4">
        <v>99843.464023584194</v>
      </c>
      <c r="J1854" s="6">
        <v>43392</v>
      </c>
      <c r="K1854" s="7">
        <v>1.90073</v>
      </c>
      <c r="L1854" s="7">
        <v>2762</v>
      </c>
      <c r="M1854" s="7">
        <v>0</v>
      </c>
      <c r="N1854" s="9">
        <v>43394</v>
      </c>
      <c r="O1854" s="10">
        <v>3.3029799999999998</v>
      </c>
      <c r="P1854" s="10">
        <v>2985</v>
      </c>
      <c r="Q1854" s="10">
        <v>0</v>
      </c>
      <c r="R1854" s="10">
        <v>1.737742867214175</v>
      </c>
      <c r="S1854" s="18">
        <v>1.737742867214175</v>
      </c>
      <c r="T1854" s="13">
        <v>44641</v>
      </c>
      <c r="U1854" s="14">
        <v>2.9016672371464801E-4</v>
      </c>
      <c r="V1854" s="14">
        <v>1989</v>
      </c>
      <c r="W1854" s="14">
        <v>32995.51</v>
      </c>
      <c r="X1854" s="14">
        <v>99.991215002097661</v>
      </c>
      <c r="Y1854" s="19">
        <f t="shared" si="57"/>
        <v>-0.99991215002097666</v>
      </c>
    </row>
    <row r="1855" spans="1:25">
      <c r="A1855">
        <v>3470</v>
      </c>
      <c r="B1855" t="s">
        <v>3609</v>
      </c>
      <c r="C1855" t="s">
        <v>3610</v>
      </c>
      <c r="D1855" t="str">
        <f t="shared" si="56"/>
        <v>Dragon Token DT</v>
      </c>
      <c r="E1855" s="3" t="s">
        <v>3686</v>
      </c>
      <c r="F1855" s="3" t="s">
        <v>8883</v>
      </c>
      <c r="G1855" s="3" t="s">
        <v>8883</v>
      </c>
      <c r="H1855" s="4">
        <v>2055</v>
      </c>
      <c r="I1855" s="4">
        <v>0</v>
      </c>
      <c r="J1855" s="6">
        <v>43448</v>
      </c>
      <c r="K1855" s="7">
        <v>0.70296903814199996</v>
      </c>
      <c r="L1855" s="7">
        <v>3055</v>
      </c>
      <c r="M1855" s="7">
        <v>0</v>
      </c>
      <c r="N1855" s="9">
        <v>44575</v>
      </c>
      <c r="O1855" s="10">
        <v>10.085775346986759</v>
      </c>
      <c r="P1855" s="10">
        <v>2986</v>
      </c>
      <c r="Q1855" s="10">
        <v>0</v>
      </c>
      <c r="R1855" s="10">
        <v>14.347396257514021</v>
      </c>
      <c r="S1855" s="18">
        <v>14.347396257514021</v>
      </c>
      <c r="T1855" s="13">
        <v>44582</v>
      </c>
      <c r="U1855" s="14">
        <v>1.1351550655651841</v>
      </c>
      <c r="V1855" s="14">
        <v>2741</v>
      </c>
      <c r="W1855" s="14">
        <v>0</v>
      </c>
      <c r="X1855" s="14">
        <v>88.744989586702189</v>
      </c>
      <c r="Y1855" s="19">
        <f t="shared" si="57"/>
        <v>-0.88744989586702194</v>
      </c>
    </row>
    <row r="1856" spans="1:25">
      <c r="A1856">
        <v>3471</v>
      </c>
      <c r="B1856" t="s">
        <v>3611</v>
      </c>
      <c r="C1856" t="s">
        <v>3612</v>
      </c>
      <c r="D1856" t="str">
        <f t="shared" si="56"/>
        <v>RoBET ROBET</v>
      </c>
      <c r="E1856" s="3" t="s">
        <v>8889</v>
      </c>
      <c r="F1856" s="3" t="s">
        <v>8883</v>
      </c>
      <c r="G1856" s="3" t="s">
        <v>8883</v>
      </c>
      <c r="H1856" s="4">
        <v>1508</v>
      </c>
      <c r="I1856" s="4">
        <v>124203.5400339211</v>
      </c>
      <c r="J1856" s="6">
        <v>43424</v>
      </c>
      <c r="K1856" s="7">
        <v>0.23094527369599999</v>
      </c>
      <c r="L1856" s="7">
        <v>1439</v>
      </c>
      <c r="M1856" s="7">
        <v>184455.37137717291</v>
      </c>
      <c r="N1856" s="9">
        <v>43569</v>
      </c>
      <c r="O1856" s="10">
        <v>2.57718259523</v>
      </c>
      <c r="P1856" s="10">
        <v>1795</v>
      </c>
      <c r="Q1856" s="10">
        <v>2058388.83429884</v>
      </c>
      <c r="R1856" s="10">
        <v>11.15927836056269</v>
      </c>
      <c r="S1856" s="18">
        <v>11.15927836056269</v>
      </c>
      <c r="T1856" s="13">
        <v>44027</v>
      </c>
      <c r="U1856" s="14">
        <v>3.2346661148399999E-2</v>
      </c>
      <c r="V1856" s="14">
        <v>2046</v>
      </c>
      <c r="W1856" s="14">
        <v>25835.191599519771</v>
      </c>
      <c r="X1856" s="14">
        <v>98.744882834135652</v>
      </c>
      <c r="Y1856" s="19">
        <f t="shared" si="57"/>
        <v>-0.9874488283413565</v>
      </c>
    </row>
    <row r="1857" spans="1:25">
      <c r="A1857">
        <v>3472</v>
      </c>
      <c r="B1857" t="s">
        <v>3613</v>
      </c>
      <c r="C1857" t="s">
        <v>3614</v>
      </c>
      <c r="D1857" t="str">
        <f t="shared" si="56"/>
        <v>JSECOIN JSE</v>
      </c>
      <c r="E1857" s="3" t="s">
        <v>8887</v>
      </c>
      <c r="F1857" s="3" t="s">
        <v>8883</v>
      </c>
      <c r="G1857" s="3" t="s">
        <v>8883</v>
      </c>
      <c r="H1857" s="4">
        <v>1649</v>
      </c>
      <c r="I1857" s="4">
        <v>47259.701278974193</v>
      </c>
      <c r="J1857" s="6">
        <v>43395</v>
      </c>
      <c r="K1857" s="7">
        <v>1.2544203782454101E-3</v>
      </c>
      <c r="L1857" s="7">
        <v>2842</v>
      </c>
      <c r="M1857" s="7">
        <v>0</v>
      </c>
      <c r="N1857" s="9">
        <v>43422</v>
      </c>
      <c r="O1857" s="10">
        <v>3.9142295543300003E-3</v>
      </c>
      <c r="P1857" s="10">
        <v>1857</v>
      </c>
      <c r="Q1857" s="10">
        <v>1735882.052901895</v>
      </c>
      <c r="R1857" s="10">
        <v>3.1203491446822111</v>
      </c>
      <c r="S1857" s="18">
        <v>3.1203491446822111</v>
      </c>
      <c r="T1857" s="13">
        <v>43934</v>
      </c>
      <c r="U1857" s="16">
        <v>1.5626265075599999E-5</v>
      </c>
      <c r="V1857" s="14">
        <v>2260</v>
      </c>
      <c r="W1857" s="16">
        <v>6929.9341599971067</v>
      </c>
      <c r="X1857" s="16">
        <v>99.60078312069578</v>
      </c>
      <c r="Y1857" s="19">
        <f t="shared" si="57"/>
        <v>-0.99600783120695779</v>
      </c>
    </row>
    <row r="1858" spans="1:25">
      <c r="A1858">
        <v>3473</v>
      </c>
      <c r="B1858" t="s">
        <v>3615</v>
      </c>
      <c r="C1858" t="s">
        <v>3616</v>
      </c>
      <c r="D1858" t="str">
        <f t="shared" ref="D1858:D1921" si="58">_xlfn.TEXTJOIN(" ",TRUE,B1858,C1858)</f>
        <v>OBXcoin OBX</v>
      </c>
      <c r="E1858" s="3" t="s">
        <v>8887</v>
      </c>
      <c r="F1858" s="3" t="s">
        <v>8883</v>
      </c>
      <c r="G1858" s="3" t="s">
        <v>8883</v>
      </c>
      <c r="H1858" s="4">
        <v>0</v>
      </c>
      <c r="I1858" s="4">
        <v>0</v>
      </c>
      <c r="J1858" s="6">
        <v>43397</v>
      </c>
      <c r="K1858" s="7">
        <v>7.1281772106885901E-3</v>
      </c>
      <c r="L1858" s="7">
        <v>4751</v>
      </c>
      <c r="M1858" s="7">
        <v>0</v>
      </c>
      <c r="N1858" s="9">
        <v>43400</v>
      </c>
      <c r="O1858" s="10">
        <v>8.9041348546743393E-3</v>
      </c>
      <c r="P1858" s="10">
        <v>2987</v>
      </c>
      <c r="Q1858" s="10">
        <v>0</v>
      </c>
      <c r="R1858" s="10">
        <v>1.2491461128832111</v>
      </c>
      <c r="S1858" s="18">
        <v>1.2491461128832111</v>
      </c>
      <c r="U1858" s="14"/>
      <c r="V1858" s="14">
        <v>4751</v>
      </c>
      <c r="W1858" s="14"/>
      <c r="X1858" s="14"/>
      <c r="Y1858" s="19">
        <f t="shared" si="57"/>
        <v>0</v>
      </c>
    </row>
    <row r="1859" spans="1:25">
      <c r="A1859">
        <v>3475</v>
      </c>
      <c r="B1859" t="s">
        <v>3617</v>
      </c>
      <c r="C1859" t="s">
        <v>2783</v>
      </c>
      <c r="D1859" t="str">
        <f t="shared" si="58"/>
        <v>BOX Token BOX</v>
      </c>
      <c r="E1859" s="3" t="s">
        <v>8887</v>
      </c>
      <c r="F1859" s="3" t="s">
        <v>8883</v>
      </c>
      <c r="G1859" s="3" t="s">
        <v>8883</v>
      </c>
      <c r="H1859" s="4">
        <v>506</v>
      </c>
      <c r="I1859" s="4">
        <v>2665428.8863368561</v>
      </c>
      <c r="J1859" s="6">
        <v>43404</v>
      </c>
      <c r="K1859" s="7">
        <v>0.26722761988639798</v>
      </c>
      <c r="L1859" s="7">
        <v>165</v>
      </c>
      <c r="M1859" s="7">
        <v>21530431.621513981</v>
      </c>
      <c r="N1859" s="9">
        <v>43410</v>
      </c>
      <c r="O1859" s="10">
        <v>0.31923771612500002</v>
      </c>
      <c r="P1859" s="10">
        <v>993</v>
      </c>
      <c r="Q1859" s="10">
        <v>25755291.695374571</v>
      </c>
      <c r="R1859" s="10">
        <v>1.1946284454455429</v>
      </c>
      <c r="S1859" s="18">
        <v>1.1946284454455429</v>
      </c>
      <c r="T1859" s="13">
        <v>44219</v>
      </c>
      <c r="U1859" s="14">
        <v>1.23014215806E-3</v>
      </c>
      <c r="V1859" s="14">
        <v>1701</v>
      </c>
      <c r="W1859" s="14">
        <v>122739.5908057536</v>
      </c>
      <c r="X1859" s="14">
        <v>99.614662649203296</v>
      </c>
      <c r="Y1859" s="19">
        <f t="shared" ref="Y1859:Y1922" si="59">X1859/-100</f>
        <v>-0.996146626492033</v>
      </c>
    </row>
    <row r="1860" spans="1:25">
      <c r="A1860">
        <v>3476</v>
      </c>
      <c r="B1860" t="s">
        <v>3618</v>
      </c>
      <c r="C1860" t="s">
        <v>3619</v>
      </c>
      <c r="D1860" t="str">
        <f t="shared" si="58"/>
        <v>Italian Lira ITL</v>
      </c>
      <c r="E1860" s="3" t="s">
        <v>8887</v>
      </c>
      <c r="F1860" s="3" t="s">
        <v>8883</v>
      </c>
      <c r="G1860" s="3" t="s">
        <v>8883</v>
      </c>
      <c r="H1860" s="4">
        <v>1824</v>
      </c>
      <c r="I1860" s="4">
        <v>13859.316076130899</v>
      </c>
      <c r="J1860" s="6">
        <v>43434</v>
      </c>
      <c r="K1860" s="8">
        <v>1.1760536824499999E-5</v>
      </c>
      <c r="L1860" s="7">
        <v>1695</v>
      </c>
      <c r="M1860" s="7">
        <v>63274.992239230902</v>
      </c>
      <c r="N1860" s="9">
        <v>43454</v>
      </c>
      <c r="O1860" s="12">
        <v>4.5020450701400001E-5</v>
      </c>
      <c r="P1860" s="10">
        <v>2302</v>
      </c>
      <c r="Q1860" s="10">
        <v>257401.00524275901</v>
      </c>
      <c r="R1860" s="10">
        <v>3.828094871282719</v>
      </c>
      <c r="S1860" s="18">
        <v>3.828094871282719</v>
      </c>
      <c r="T1860" s="13">
        <v>43903</v>
      </c>
      <c r="U1860" s="16">
        <v>4.0432175232400001E-7</v>
      </c>
      <c r="V1860" s="14">
        <v>2154</v>
      </c>
      <c r="W1860" s="16">
        <v>13859.316076130899</v>
      </c>
      <c r="X1860" s="16">
        <v>99.101915360630926</v>
      </c>
      <c r="Y1860" s="19">
        <f t="shared" si="59"/>
        <v>-0.99101915360630921</v>
      </c>
    </row>
    <row r="1861" spans="1:25">
      <c r="A1861">
        <v>3477</v>
      </c>
      <c r="B1861" t="s">
        <v>3620</v>
      </c>
      <c r="C1861" t="s">
        <v>3621</v>
      </c>
      <c r="D1861" t="str">
        <f t="shared" si="58"/>
        <v>Asura Coin ASA</v>
      </c>
      <c r="E1861" s="3" t="s">
        <v>8892</v>
      </c>
      <c r="F1861" s="3" t="s">
        <v>8883</v>
      </c>
      <c r="G1861" s="3" t="s">
        <v>8883</v>
      </c>
      <c r="H1861" s="4">
        <v>1944</v>
      </c>
      <c r="I1861" s="4">
        <v>4049.1319368501299</v>
      </c>
      <c r="J1861" s="6">
        <v>43941</v>
      </c>
      <c r="K1861" s="8">
        <v>8.2643848562300001E-6</v>
      </c>
      <c r="L1861" s="7">
        <v>2107</v>
      </c>
      <c r="M1861" s="7">
        <v>1825.870380810549</v>
      </c>
      <c r="N1861" s="9">
        <v>44321</v>
      </c>
      <c r="O1861" s="10">
        <v>2.3262646653599999E-3</v>
      </c>
      <c r="P1861" s="10">
        <v>2157</v>
      </c>
      <c r="Q1861" s="10">
        <v>513947.23555318167</v>
      </c>
      <c r="R1861" s="10">
        <v>281.48067954584371</v>
      </c>
      <c r="S1861" s="18">
        <v>281.48067954584371</v>
      </c>
      <c r="T1861" s="13">
        <v>44583</v>
      </c>
      <c r="U1861" s="16">
        <v>1.78097901139073E-5</v>
      </c>
      <c r="V1861" s="14">
        <v>2317</v>
      </c>
      <c r="W1861" s="16">
        <v>3934.7596733618129</v>
      </c>
      <c r="X1861" s="16">
        <v>99.2344039618918</v>
      </c>
      <c r="Y1861" s="19">
        <f t="shared" si="59"/>
        <v>-0.99234403961891804</v>
      </c>
    </row>
    <row r="1862" spans="1:25">
      <c r="A1862">
        <v>3478</v>
      </c>
      <c r="B1862" t="s">
        <v>3622</v>
      </c>
      <c r="C1862" t="s">
        <v>733</v>
      </c>
      <c r="D1862" t="str">
        <f t="shared" si="58"/>
        <v>BitMoney BIT</v>
      </c>
      <c r="E1862" s="3" t="s">
        <v>8887</v>
      </c>
      <c r="F1862" s="3" t="s">
        <v>8883</v>
      </c>
      <c r="G1862" s="3" t="s">
        <v>8883</v>
      </c>
      <c r="H1862" s="4">
        <v>1996</v>
      </c>
      <c r="I1862" s="4">
        <v>1285.008844845903</v>
      </c>
      <c r="J1862" s="6">
        <v>43407</v>
      </c>
      <c r="K1862" s="7">
        <v>1.1664862134499999E-2</v>
      </c>
      <c r="L1862" s="7">
        <v>1752</v>
      </c>
      <c r="M1862" s="7">
        <v>49387.711463196283</v>
      </c>
      <c r="N1862" s="9">
        <v>43414</v>
      </c>
      <c r="O1862" s="10">
        <v>3.4002044616499999E-2</v>
      </c>
      <c r="P1862" s="10">
        <v>2344</v>
      </c>
      <c r="Q1862" s="10">
        <v>203555.5886036497</v>
      </c>
      <c r="R1862" s="10">
        <v>2.914911828742111</v>
      </c>
      <c r="S1862" s="18">
        <v>2.914911828742111</v>
      </c>
      <c r="T1862" s="13">
        <v>43922</v>
      </c>
      <c r="U1862" s="16">
        <v>6.6388343990800004E-6</v>
      </c>
      <c r="V1862" s="14">
        <v>2458</v>
      </c>
      <c r="W1862" s="16">
        <v>547.68855503777252</v>
      </c>
      <c r="X1862" s="16">
        <v>99.980475190612921</v>
      </c>
      <c r="Y1862" s="19">
        <f t="shared" si="59"/>
        <v>-0.99980475190612916</v>
      </c>
    </row>
    <row r="1863" spans="1:25">
      <c r="A1863">
        <v>3479</v>
      </c>
      <c r="B1863" t="s">
        <v>3623</v>
      </c>
      <c r="C1863" t="s">
        <v>3624</v>
      </c>
      <c r="D1863" t="str">
        <f t="shared" si="58"/>
        <v>MODEL-X-coin MODX</v>
      </c>
      <c r="E1863" s="3" t="s">
        <v>8884</v>
      </c>
      <c r="F1863" s="3" t="s">
        <v>8883</v>
      </c>
      <c r="G1863" s="3" t="s">
        <v>8883</v>
      </c>
      <c r="H1863" s="4">
        <v>1662</v>
      </c>
      <c r="I1863" s="4">
        <v>42756.171873186497</v>
      </c>
      <c r="J1863" s="6">
        <v>43437</v>
      </c>
      <c r="K1863" s="7">
        <v>3.1364944015700003E-2</v>
      </c>
      <c r="L1863" s="7">
        <v>2088</v>
      </c>
      <c r="M1863" s="7">
        <v>3217.1087327902201</v>
      </c>
      <c r="N1863" s="9">
        <v>43438</v>
      </c>
      <c r="O1863" s="10">
        <v>0.20312065768900001</v>
      </c>
      <c r="P1863" s="10">
        <v>2574</v>
      </c>
      <c r="Q1863" s="10">
        <v>2946.0291366976599</v>
      </c>
      <c r="R1863" s="10">
        <v>6.4760408176506266</v>
      </c>
      <c r="S1863" s="18">
        <v>6.4760408176506266</v>
      </c>
      <c r="T1863" s="13">
        <v>44082</v>
      </c>
      <c r="U1863" s="14">
        <v>1.0168671808100001E-3</v>
      </c>
      <c r="V1863" s="14">
        <v>1951</v>
      </c>
      <c r="W1863" s="14">
        <v>39486.797739099296</v>
      </c>
      <c r="X1863" s="14">
        <v>99.499377762764567</v>
      </c>
      <c r="Y1863" s="19">
        <f t="shared" si="59"/>
        <v>-0.99499377762764563</v>
      </c>
    </row>
    <row r="1864" spans="1:25">
      <c r="A1864">
        <v>3480</v>
      </c>
      <c r="B1864" t="s">
        <v>3625</v>
      </c>
      <c r="C1864" t="s">
        <v>3626</v>
      </c>
      <c r="D1864" t="str">
        <f t="shared" si="58"/>
        <v>StrongHands Masternode SHMN</v>
      </c>
      <c r="E1864" s="3" t="s">
        <v>8887</v>
      </c>
      <c r="F1864" s="3" t="s">
        <v>8883</v>
      </c>
      <c r="G1864" s="3" t="s">
        <v>8883</v>
      </c>
      <c r="H1864" s="4">
        <v>1586</v>
      </c>
      <c r="I1864" s="4">
        <v>73510.648481729106</v>
      </c>
      <c r="J1864" s="6">
        <v>44078</v>
      </c>
      <c r="K1864" s="7">
        <v>4.6141113533000001E-3</v>
      </c>
      <c r="L1864" s="7">
        <v>1993</v>
      </c>
      <c r="M1864" s="7">
        <v>10875.28302909404</v>
      </c>
      <c r="N1864" s="9">
        <v>44103</v>
      </c>
      <c r="O1864" s="10">
        <v>32.182418478716407</v>
      </c>
      <c r="P1864" s="10">
        <v>638</v>
      </c>
      <c r="Q1864" s="10">
        <v>80028970.529501095</v>
      </c>
      <c r="R1864" s="10">
        <v>6974.78149410062</v>
      </c>
      <c r="S1864" s="18">
        <v>6974.78149410062</v>
      </c>
      <c r="T1864" s="13">
        <v>44212</v>
      </c>
      <c r="U1864" s="14">
        <v>7.2434888964E-4</v>
      </c>
      <c r="V1864" s="14">
        <v>2373</v>
      </c>
      <c r="W1864" s="14">
        <v>1943.230696922612</v>
      </c>
      <c r="X1864" s="14">
        <v>99.997749240349592</v>
      </c>
      <c r="Y1864" s="19">
        <f t="shared" si="59"/>
        <v>-0.99997749240349587</v>
      </c>
    </row>
    <row r="1865" spans="1:25">
      <c r="A1865">
        <v>3481</v>
      </c>
      <c r="B1865" t="s">
        <v>3627</v>
      </c>
      <c r="C1865" t="s">
        <v>3628</v>
      </c>
      <c r="D1865" t="str">
        <f t="shared" si="58"/>
        <v>Peony PNY</v>
      </c>
      <c r="E1865" s="3" t="s">
        <v>8885</v>
      </c>
      <c r="F1865" s="3" t="s">
        <v>8883</v>
      </c>
      <c r="G1865" s="3" t="s">
        <v>8883</v>
      </c>
      <c r="H1865" s="4">
        <v>1181</v>
      </c>
      <c r="I1865" s="4">
        <v>38879.062574670352</v>
      </c>
      <c r="J1865" s="6">
        <v>43515</v>
      </c>
      <c r="K1865" s="7">
        <v>2.1379002841199999E-4</v>
      </c>
      <c r="L1865" s="7">
        <v>1961</v>
      </c>
      <c r="M1865" s="7">
        <v>15527.700830328389</v>
      </c>
      <c r="N1865" s="9">
        <v>44417</v>
      </c>
      <c r="O1865" s="10">
        <v>1.12525117925579</v>
      </c>
      <c r="P1865" s="10">
        <v>1084</v>
      </c>
      <c r="Q1865" s="10">
        <v>18880378.211919829</v>
      </c>
      <c r="R1865" s="10">
        <v>5263.3473488636764</v>
      </c>
      <c r="S1865" s="18">
        <v>5263.3473488636764</v>
      </c>
      <c r="T1865" s="13">
        <v>44448</v>
      </c>
      <c r="U1865" s="14">
        <v>0.15800310065862999</v>
      </c>
      <c r="V1865" s="14">
        <v>818</v>
      </c>
      <c r="W1865" s="14">
        <v>3890201.6474976628</v>
      </c>
      <c r="X1865" s="14">
        <v>85.958415012448256</v>
      </c>
      <c r="Y1865" s="19">
        <f t="shared" si="59"/>
        <v>-0.85958415012448253</v>
      </c>
    </row>
    <row r="1866" spans="1:25">
      <c r="A1866">
        <v>3482</v>
      </c>
      <c r="B1866" t="s">
        <v>3629</v>
      </c>
      <c r="C1866" t="s">
        <v>3630</v>
      </c>
      <c r="D1866" t="str">
        <f t="shared" si="58"/>
        <v>Teloscoin TELOS</v>
      </c>
      <c r="E1866" s="3" t="s">
        <v>8887</v>
      </c>
      <c r="F1866" s="3" t="s">
        <v>8883</v>
      </c>
      <c r="G1866" s="3" t="s">
        <v>8883</v>
      </c>
      <c r="H1866" s="4">
        <v>743</v>
      </c>
      <c r="I1866" s="4">
        <v>978533.95021529798</v>
      </c>
      <c r="J1866" s="6">
        <v>43643</v>
      </c>
      <c r="K1866" s="7">
        <v>1.3097726927299999E-3</v>
      </c>
      <c r="L1866" s="7">
        <v>1500</v>
      </c>
      <c r="M1866" s="7">
        <v>141333.21675764301</v>
      </c>
      <c r="N1866" s="9">
        <v>44702</v>
      </c>
      <c r="O1866" s="10">
        <v>0.25358321500794972</v>
      </c>
      <c r="P1866" s="10">
        <v>2192</v>
      </c>
      <c r="Q1866" s="10">
        <v>443425.45</v>
      </c>
      <c r="R1866" s="10">
        <v>193.608567666347</v>
      </c>
      <c r="S1866" s="18">
        <v>193.608567666347</v>
      </c>
      <c r="T1866" s="13">
        <v>44680</v>
      </c>
      <c r="U1866" s="14">
        <v>2.9564683736381749E-3</v>
      </c>
      <c r="V1866" s="14">
        <v>1336</v>
      </c>
      <c r="W1866" s="14">
        <v>494912.27534459659</v>
      </c>
      <c r="X1866" s="14">
        <v>98.782249793773332</v>
      </c>
      <c r="Y1866" s="19">
        <f t="shared" si="59"/>
        <v>-0.98782249793773336</v>
      </c>
    </row>
    <row r="1867" spans="1:25">
      <c r="A1867">
        <v>3484</v>
      </c>
      <c r="B1867" t="s">
        <v>3631</v>
      </c>
      <c r="C1867" t="s">
        <v>3632</v>
      </c>
      <c r="D1867" t="str">
        <f t="shared" si="58"/>
        <v>Waletoken WTN</v>
      </c>
      <c r="E1867" s="3" t="s">
        <v>8887</v>
      </c>
      <c r="F1867" s="3" t="s">
        <v>8883</v>
      </c>
      <c r="G1867" s="3" t="s">
        <v>8883</v>
      </c>
      <c r="H1867" s="4">
        <v>1195</v>
      </c>
      <c r="I1867" s="4">
        <v>26798.45313413244</v>
      </c>
      <c r="J1867" s="6">
        <v>44007</v>
      </c>
      <c r="K1867" s="8">
        <v>4.8933816331700004E-7</v>
      </c>
      <c r="L1867" s="7">
        <v>2006</v>
      </c>
      <c r="M1867" s="7">
        <v>9746.9867613426322</v>
      </c>
      <c r="N1867" s="9">
        <v>44553</v>
      </c>
      <c r="O1867" s="12">
        <v>3.3538070466426073E-5</v>
      </c>
      <c r="P1867" s="10">
        <v>2094</v>
      </c>
      <c r="Q1867" s="10">
        <v>668035.22255725658</v>
      </c>
      <c r="R1867" s="10">
        <v>68.537614640735981</v>
      </c>
      <c r="S1867" s="18">
        <v>68.537614640735981</v>
      </c>
      <c r="T1867" s="13">
        <v>44674</v>
      </c>
      <c r="U1867" s="16">
        <v>2.9381139934398998E-7</v>
      </c>
      <c r="V1867" s="14">
        <v>2278</v>
      </c>
      <c r="W1867" s="16">
        <v>5852.3451355708603</v>
      </c>
      <c r="X1867" s="16">
        <v>99.123946621681441</v>
      </c>
      <c r="Y1867" s="19">
        <f t="shared" si="59"/>
        <v>-0.99123946621681436</v>
      </c>
    </row>
    <row r="1868" spans="1:25">
      <c r="A1868">
        <v>3485</v>
      </c>
      <c r="B1868" t="s">
        <v>3633</v>
      </c>
      <c r="C1868" t="s">
        <v>3634</v>
      </c>
      <c r="D1868" t="str">
        <f t="shared" si="58"/>
        <v>Game Stars GST</v>
      </c>
      <c r="E1868" s="3" t="s">
        <v>8892</v>
      </c>
      <c r="F1868" s="3" t="s">
        <v>8883</v>
      </c>
      <c r="G1868" s="3" t="s">
        <v>8883</v>
      </c>
      <c r="H1868" s="4">
        <v>2394</v>
      </c>
      <c r="I1868" s="4">
        <v>0</v>
      </c>
      <c r="J1868" s="6">
        <v>43832</v>
      </c>
      <c r="K1868" s="7">
        <v>1.09868117865E-4</v>
      </c>
      <c r="L1868" s="7">
        <v>3056</v>
      </c>
      <c r="M1868" s="7">
        <v>0</v>
      </c>
      <c r="N1868" s="9">
        <v>43846</v>
      </c>
      <c r="O1868" s="10">
        <v>1.2659690527300001E-3</v>
      </c>
      <c r="P1868" s="10">
        <v>2988</v>
      </c>
      <c r="Q1868" s="10">
        <v>0</v>
      </c>
      <c r="R1868" s="10">
        <v>11.52262437302835</v>
      </c>
      <c r="S1868" s="18">
        <v>11.52262437302835</v>
      </c>
      <c r="T1868" s="13">
        <v>44097</v>
      </c>
      <c r="U1868" s="16">
        <v>3.2111642799999999E-6</v>
      </c>
      <c r="V1868" s="14">
        <v>2742</v>
      </c>
      <c r="W1868" s="16">
        <v>0</v>
      </c>
      <c r="X1868" s="16">
        <v>99.746347331866033</v>
      </c>
      <c r="Y1868" s="19">
        <f t="shared" si="59"/>
        <v>-0.99746347331866037</v>
      </c>
    </row>
    <row r="1869" spans="1:25">
      <c r="A1869">
        <v>3486</v>
      </c>
      <c r="B1869" t="s">
        <v>3635</v>
      </c>
      <c r="C1869" t="s">
        <v>3636</v>
      </c>
      <c r="D1869" t="str">
        <f t="shared" si="58"/>
        <v>dietbitcoin DDX</v>
      </c>
      <c r="E1869" s="3" t="s">
        <v>8881</v>
      </c>
      <c r="F1869" s="3" t="s">
        <v>8883</v>
      </c>
      <c r="G1869" s="3" t="s">
        <v>8883</v>
      </c>
      <c r="H1869" s="4">
        <v>0</v>
      </c>
      <c r="I1869" s="4">
        <v>0</v>
      </c>
      <c r="J1869" s="6">
        <v>43418</v>
      </c>
      <c r="K1869" s="7">
        <v>3.8190471043000003E-2</v>
      </c>
      <c r="L1869" s="7">
        <v>1643</v>
      </c>
      <c r="M1869" s="7">
        <v>81292.961877597685</v>
      </c>
      <c r="N1869" s="9">
        <v>43420</v>
      </c>
      <c r="O1869" s="10">
        <v>0.96157726978699998</v>
      </c>
      <c r="P1869" s="10">
        <v>1787</v>
      </c>
      <c r="Q1869" s="10">
        <v>2085841.1618633</v>
      </c>
      <c r="R1869" s="10">
        <v>25.178460582597321</v>
      </c>
      <c r="S1869" s="18">
        <v>25.178460582597321</v>
      </c>
      <c r="U1869" s="14"/>
      <c r="V1869" s="14">
        <v>4353</v>
      </c>
      <c r="W1869" s="14"/>
      <c r="X1869" s="14"/>
      <c r="Y1869" s="19">
        <f t="shared" si="59"/>
        <v>0</v>
      </c>
    </row>
    <row r="1870" spans="1:25">
      <c r="A1870">
        <v>3487</v>
      </c>
      <c r="B1870" t="s">
        <v>3637</v>
      </c>
      <c r="C1870" t="s">
        <v>3638</v>
      </c>
      <c r="D1870" t="str">
        <f t="shared" si="58"/>
        <v>Pedity PEDI</v>
      </c>
      <c r="E1870" s="3" t="s">
        <v>8887</v>
      </c>
      <c r="F1870" s="3" t="s">
        <v>8883</v>
      </c>
      <c r="G1870" s="3" t="s">
        <v>8883</v>
      </c>
      <c r="H1870" s="4">
        <v>0</v>
      </c>
      <c r="I1870" s="4">
        <v>0</v>
      </c>
      <c r="J1870" s="6">
        <v>43397</v>
      </c>
      <c r="K1870" s="7">
        <v>3.9647443918511299E-4</v>
      </c>
      <c r="L1870" s="7">
        <v>1121</v>
      </c>
      <c r="M1870" s="7">
        <v>542619.20613275433</v>
      </c>
      <c r="N1870" s="9">
        <v>43414</v>
      </c>
      <c r="O1870" s="10">
        <v>3.08141466031E-3</v>
      </c>
      <c r="P1870" s="10">
        <v>1591</v>
      </c>
      <c r="Q1870" s="10">
        <v>4217257.4357626466</v>
      </c>
      <c r="R1870" s="10">
        <v>7.7720386379594446</v>
      </c>
      <c r="S1870" s="18">
        <v>7.7720386379594446</v>
      </c>
      <c r="U1870" s="14"/>
      <c r="V1870" s="14">
        <v>4318</v>
      </c>
      <c r="W1870" s="14"/>
      <c r="X1870" s="14"/>
      <c r="Y1870" s="19">
        <f t="shared" si="59"/>
        <v>0</v>
      </c>
    </row>
    <row r="1871" spans="1:25">
      <c r="A1871">
        <v>3488</v>
      </c>
      <c r="B1871" t="s">
        <v>3639</v>
      </c>
      <c r="C1871" t="s">
        <v>3640</v>
      </c>
      <c r="D1871" t="str">
        <f t="shared" si="58"/>
        <v>Gravity GZRO</v>
      </c>
      <c r="E1871" s="3" t="s">
        <v>8887</v>
      </c>
      <c r="F1871" s="3" t="s">
        <v>8883</v>
      </c>
      <c r="G1871" s="3" t="s">
        <v>8883</v>
      </c>
      <c r="H1871" s="4">
        <v>1579</v>
      </c>
      <c r="I1871" s="4">
        <v>75157.700292012421</v>
      </c>
      <c r="J1871" s="6">
        <v>43403</v>
      </c>
      <c r="K1871" s="7">
        <v>1.7955387011170401E-4</v>
      </c>
      <c r="L1871" s="7">
        <v>1712</v>
      </c>
      <c r="M1871" s="7">
        <v>57059.841849582961</v>
      </c>
      <c r="N1871" s="9">
        <v>43406</v>
      </c>
      <c r="O1871" s="10">
        <v>1.3818056201E-2</v>
      </c>
      <c r="P1871" s="10">
        <v>1580</v>
      </c>
      <c r="Q1871" s="10">
        <v>4391199.6143996734</v>
      </c>
      <c r="R1871" s="10">
        <v>76.957718552117612</v>
      </c>
      <c r="S1871" s="18">
        <v>76.957718552117612</v>
      </c>
      <c r="T1871" s="13">
        <v>44121</v>
      </c>
      <c r="U1871" s="16">
        <v>2.27162039E-6</v>
      </c>
      <c r="V1871" s="14">
        <v>2335</v>
      </c>
      <c r="W1871" s="16">
        <v>3148.0632291665402</v>
      </c>
      <c r="X1871" s="16">
        <v>99.983560492467561</v>
      </c>
      <c r="Y1871" s="19">
        <f t="shared" si="59"/>
        <v>-0.9998356049246756</v>
      </c>
    </row>
    <row r="1872" spans="1:25">
      <c r="A1872">
        <v>3489</v>
      </c>
      <c r="B1872" t="s">
        <v>3641</v>
      </c>
      <c r="C1872" t="s">
        <v>3642</v>
      </c>
      <c r="D1872" t="str">
        <f t="shared" si="58"/>
        <v>Escroco Emerald ESCE</v>
      </c>
      <c r="E1872" s="3" t="s">
        <v>8888</v>
      </c>
      <c r="F1872" s="3" t="s">
        <v>8883</v>
      </c>
      <c r="G1872" s="3" t="s">
        <v>8883</v>
      </c>
      <c r="H1872" s="4">
        <v>1922</v>
      </c>
      <c r="I1872" s="4">
        <v>5240.7303606900005</v>
      </c>
      <c r="J1872" s="6">
        <v>43831</v>
      </c>
      <c r="K1872" s="8">
        <v>1.30211340011E-6</v>
      </c>
      <c r="L1872" s="7">
        <v>2100</v>
      </c>
      <c r="M1872" s="7">
        <v>2354.4890729640001</v>
      </c>
      <c r="N1872" s="9">
        <v>44289</v>
      </c>
      <c r="O1872" s="10">
        <v>6.0110000000000003E-4</v>
      </c>
      <c r="P1872" s="10">
        <v>2153</v>
      </c>
      <c r="Q1872" s="10">
        <v>518618.02</v>
      </c>
      <c r="R1872" s="10">
        <v>461.63414027474118</v>
      </c>
      <c r="S1872" s="18">
        <v>461.63414027474118</v>
      </c>
      <c r="T1872" s="13">
        <v>44339</v>
      </c>
      <c r="U1872" s="14">
        <v>1.7370000000000001E-5</v>
      </c>
      <c r="V1872" s="14">
        <v>2096</v>
      </c>
      <c r="W1872" s="14">
        <v>19020.88</v>
      </c>
      <c r="X1872" s="14">
        <v>97.110297787389797</v>
      </c>
      <c r="Y1872" s="19">
        <f t="shared" si="59"/>
        <v>-0.97110297787389799</v>
      </c>
    </row>
    <row r="1873" spans="1:25">
      <c r="A1873">
        <v>3490</v>
      </c>
      <c r="B1873" t="s">
        <v>3643</v>
      </c>
      <c r="C1873" t="s">
        <v>3644</v>
      </c>
      <c r="D1873" t="str">
        <f t="shared" si="58"/>
        <v>Valuto VLU</v>
      </c>
      <c r="E1873" s="3" t="s">
        <v>8887</v>
      </c>
      <c r="F1873" s="3" t="s">
        <v>8883</v>
      </c>
      <c r="G1873" s="3" t="s">
        <v>8883</v>
      </c>
      <c r="H1873" s="4">
        <v>2361</v>
      </c>
      <c r="I1873" s="4">
        <v>0</v>
      </c>
      <c r="J1873" s="6">
        <v>44082</v>
      </c>
      <c r="K1873" s="7">
        <v>1.0127323430799999E-4</v>
      </c>
      <c r="L1873" s="7">
        <v>3057</v>
      </c>
      <c r="M1873" s="7">
        <v>0</v>
      </c>
      <c r="N1873" s="9">
        <v>44380</v>
      </c>
      <c r="O1873" s="10">
        <v>3.8331528531579999E-2</v>
      </c>
      <c r="P1873" s="10">
        <v>2989</v>
      </c>
      <c r="Q1873" s="10">
        <v>0</v>
      </c>
      <c r="R1873" s="10">
        <v>378.49614257409007</v>
      </c>
      <c r="S1873" s="18">
        <v>378.49614257409007</v>
      </c>
      <c r="T1873" s="13">
        <v>44396</v>
      </c>
      <c r="U1873" s="14">
        <v>2.0364550114150001E-2</v>
      </c>
      <c r="V1873" s="14">
        <v>2743</v>
      </c>
      <c r="W1873" s="14">
        <v>0</v>
      </c>
      <c r="X1873" s="14">
        <v>46.87258532523073</v>
      </c>
      <c r="Y1873" s="19">
        <f t="shared" si="59"/>
        <v>-0.46872585325230731</v>
      </c>
    </row>
    <row r="1874" spans="1:25">
      <c r="A1874">
        <v>3491</v>
      </c>
      <c r="B1874" t="s">
        <v>3645</v>
      </c>
      <c r="C1874" t="s">
        <v>3646</v>
      </c>
      <c r="D1874" t="str">
        <f t="shared" si="58"/>
        <v>EZOOW EZW</v>
      </c>
      <c r="E1874" s="3" t="s">
        <v>8887</v>
      </c>
      <c r="F1874" s="3" t="s">
        <v>8883</v>
      </c>
      <c r="G1874" s="3" t="s">
        <v>8883</v>
      </c>
      <c r="H1874" s="4">
        <v>1813</v>
      </c>
      <c r="I1874" s="4">
        <v>14767.443686641849</v>
      </c>
      <c r="J1874" s="6">
        <v>43550</v>
      </c>
      <c r="K1874" s="8">
        <v>4.06201041562E-7</v>
      </c>
      <c r="L1874" s="7">
        <v>2070</v>
      </c>
      <c r="M1874" s="7">
        <v>4692.3967021571734</v>
      </c>
      <c r="N1874" s="9">
        <v>44233</v>
      </c>
      <c r="O1874" s="10">
        <v>3.9232833006E-4</v>
      </c>
      <c r="P1874" s="10">
        <v>1568</v>
      </c>
      <c r="Q1874" s="10">
        <v>4532140.4274523146</v>
      </c>
      <c r="R1874" s="10">
        <v>965.84767126973861</v>
      </c>
      <c r="S1874" s="18">
        <v>965.84767126973861</v>
      </c>
      <c r="T1874" s="13">
        <v>44237</v>
      </c>
      <c r="U1874" s="16">
        <v>1.7442406459999999E-5</v>
      </c>
      <c r="V1874" s="14">
        <v>1575</v>
      </c>
      <c r="W1874" s="16">
        <v>201493.05928871309</v>
      </c>
      <c r="X1874" s="16">
        <v>95.55413027212883</v>
      </c>
      <c r="Y1874" s="19">
        <f t="shared" si="59"/>
        <v>-0.95554130272128834</v>
      </c>
    </row>
    <row r="1875" spans="1:25">
      <c r="A1875">
        <v>3492</v>
      </c>
      <c r="B1875" t="s">
        <v>3647</v>
      </c>
      <c r="C1875" t="s">
        <v>3648</v>
      </c>
      <c r="D1875" t="str">
        <f t="shared" si="58"/>
        <v>Vetri VLD</v>
      </c>
      <c r="E1875" s="3" t="s">
        <v>8887</v>
      </c>
      <c r="F1875" s="3" t="s">
        <v>8883</v>
      </c>
      <c r="G1875" s="3" t="s">
        <v>8883</v>
      </c>
      <c r="H1875" s="4">
        <v>851</v>
      </c>
      <c r="I1875" s="4">
        <v>592514.55906800483</v>
      </c>
      <c r="J1875" s="6">
        <v>44179</v>
      </c>
      <c r="K1875" s="7">
        <v>1.03750552664E-3</v>
      </c>
      <c r="L1875" s="7">
        <v>1248</v>
      </c>
      <c r="M1875" s="7">
        <v>344156.96968020342</v>
      </c>
      <c r="N1875" s="9">
        <v>44347</v>
      </c>
      <c r="O1875" s="10">
        <v>2.374153090255E-2</v>
      </c>
      <c r="P1875" s="10">
        <v>1354</v>
      </c>
      <c r="Q1875" s="10">
        <v>8467023.5939253625</v>
      </c>
      <c r="R1875" s="10">
        <v>22.883281383028219</v>
      </c>
      <c r="S1875" s="18">
        <v>22.883281383028219</v>
      </c>
      <c r="T1875" s="13">
        <v>44588</v>
      </c>
      <c r="U1875" s="14">
        <v>1.522042092407637E-3</v>
      </c>
      <c r="V1875" s="14">
        <v>1305</v>
      </c>
      <c r="W1875" s="14">
        <v>561666.46418326406</v>
      </c>
      <c r="X1875" s="14">
        <v>93.589115635992286</v>
      </c>
      <c r="Y1875" s="19">
        <f t="shared" si="59"/>
        <v>-0.93589115635992282</v>
      </c>
    </row>
    <row r="1876" spans="1:25">
      <c r="A1876">
        <v>3493</v>
      </c>
      <c r="B1876" t="s">
        <v>3649</v>
      </c>
      <c r="C1876" t="s">
        <v>3650</v>
      </c>
      <c r="D1876" t="str">
        <f t="shared" si="58"/>
        <v>SAKECOIN SAKE</v>
      </c>
      <c r="E1876" s="3" t="s">
        <v>8891</v>
      </c>
      <c r="F1876" s="3" t="s">
        <v>8883</v>
      </c>
      <c r="G1876" s="3" t="s">
        <v>8883</v>
      </c>
      <c r="H1876" s="4">
        <v>0</v>
      </c>
      <c r="I1876" s="4">
        <v>0</v>
      </c>
      <c r="J1876" s="6">
        <v>43620</v>
      </c>
      <c r="K1876" s="8">
        <v>4.2583037031700003E-6</v>
      </c>
      <c r="L1876" s="7">
        <v>1927</v>
      </c>
      <c r="M1876" s="7">
        <v>20364.283841100161</v>
      </c>
      <c r="N1876" s="9">
        <v>43625</v>
      </c>
      <c r="O1876" s="12">
        <v>4.0406626511299998E-5</v>
      </c>
      <c r="P1876" s="10">
        <v>2352</v>
      </c>
      <c r="Q1876" s="10">
        <v>193234.6935999144</v>
      </c>
      <c r="R1876" s="10">
        <v>9.4889019966378108</v>
      </c>
      <c r="S1876" s="18">
        <v>9.4889019966378108</v>
      </c>
      <c r="U1876" s="14"/>
      <c r="V1876" s="14">
        <v>4499</v>
      </c>
      <c r="W1876" s="14"/>
      <c r="X1876" s="14"/>
      <c r="Y1876" s="19">
        <f t="shared" si="59"/>
        <v>0</v>
      </c>
    </row>
    <row r="1877" spans="1:25">
      <c r="A1877">
        <v>3494</v>
      </c>
      <c r="B1877" t="s">
        <v>3651</v>
      </c>
      <c r="C1877" t="s">
        <v>3652</v>
      </c>
      <c r="D1877" t="str">
        <f t="shared" si="58"/>
        <v>Rocketcoin ROCK</v>
      </c>
      <c r="E1877" s="3" t="s">
        <v>8884</v>
      </c>
      <c r="F1877" s="3" t="s">
        <v>8898</v>
      </c>
      <c r="G1877" s="3" t="s">
        <v>8883</v>
      </c>
      <c r="H1877" s="4">
        <v>0</v>
      </c>
      <c r="I1877" s="4">
        <v>0</v>
      </c>
      <c r="J1877" s="6">
        <v>43397</v>
      </c>
      <c r="K1877" s="7">
        <v>1.2072225799784099E-3</v>
      </c>
      <c r="L1877" s="7">
        <v>1923</v>
      </c>
      <c r="M1877" s="7">
        <v>20583.076714400318</v>
      </c>
      <c r="N1877" s="9">
        <v>43400</v>
      </c>
      <c r="O1877" s="10">
        <v>1.7890327144414199E-3</v>
      </c>
      <c r="P1877" s="10">
        <v>2521</v>
      </c>
      <c r="Q1877" s="10">
        <v>32659.1342462149</v>
      </c>
      <c r="R1877" s="10">
        <v>1.4819410638205719</v>
      </c>
      <c r="S1877" s="18">
        <v>1.4819410638205719</v>
      </c>
      <c r="U1877" s="14"/>
      <c r="V1877" s="14">
        <v>4575</v>
      </c>
      <c r="W1877" s="14"/>
      <c r="X1877" s="14"/>
      <c r="Y1877" s="19">
        <f t="shared" si="59"/>
        <v>0</v>
      </c>
    </row>
    <row r="1878" spans="1:25">
      <c r="A1878">
        <v>3495</v>
      </c>
      <c r="B1878" t="s">
        <v>3653</v>
      </c>
      <c r="C1878" t="s">
        <v>3654</v>
      </c>
      <c r="D1878" t="str">
        <f t="shared" si="58"/>
        <v>ModulTrade MTRC</v>
      </c>
      <c r="E1878" s="3" t="s">
        <v>8888</v>
      </c>
      <c r="F1878" s="3" t="s">
        <v>8883</v>
      </c>
      <c r="G1878" s="3" t="s">
        <v>8883</v>
      </c>
      <c r="H1878" s="4">
        <v>0</v>
      </c>
      <c r="I1878" s="4">
        <v>0</v>
      </c>
      <c r="J1878" s="6">
        <v>43397</v>
      </c>
      <c r="K1878" s="7">
        <v>2.5548627600073801E-2</v>
      </c>
      <c r="L1878" s="7">
        <v>4752</v>
      </c>
      <c r="M1878" s="7">
        <v>0</v>
      </c>
      <c r="N1878" s="9">
        <v>43398</v>
      </c>
      <c r="O1878" s="10">
        <v>2.8779290616512299E-2</v>
      </c>
      <c r="P1878" s="10">
        <v>2990</v>
      </c>
      <c r="Q1878" s="10">
        <v>0</v>
      </c>
      <c r="R1878" s="10">
        <v>1.1264515287086949</v>
      </c>
      <c r="S1878" s="18">
        <v>1.1264515287086949</v>
      </c>
      <c r="U1878" s="14"/>
      <c r="V1878" s="14">
        <v>4752</v>
      </c>
      <c r="W1878" s="14"/>
      <c r="X1878" s="14"/>
      <c r="Y1878" s="19">
        <f t="shared" si="59"/>
        <v>0</v>
      </c>
    </row>
    <row r="1879" spans="1:25">
      <c r="A1879">
        <v>3496</v>
      </c>
      <c r="B1879" t="s">
        <v>3655</v>
      </c>
      <c r="C1879" t="s">
        <v>1549</v>
      </c>
      <c r="D1879" t="str">
        <f t="shared" si="58"/>
        <v>Rookiecoin RKC</v>
      </c>
      <c r="E1879" s="3" t="s">
        <v>8888</v>
      </c>
      <c r="F1879" s="3" t="s">
        <v>8883</v>
      </c>
      <c r="G1879" s="3" t="s">
        <v>8883</v>
      </c>
      <c r="H1879" s="4">
        <v>0</v>
      </c>
      <c r="I1879" s="4">
        <v>0</v>
      </c>
      <c r="J1879" s="6">
        <v>43405</v>
      </c>
      <c r="K1879" s="7">
        <v>3.8049730112400002E-4</v>
      </c>
      <c r="L1879" s="7">
        <v>898</v>
      </c>
      <c r="M1879" s="7">
        <v>1153364.5656054369</v>
      </c>
      <c r="N1879" s="9">
        <v>43410</v>
      </c>
      <c r="O1879" s="10">
        <v>6.8040630703500001E-4</v>
      </c>
      <c r="P1879" s="10">
        <v>1794</v>
      </c>
      <c r="Q1879" s="10">
        <v>2062449.6479486951</v>
      </c>
      <c r="R1879" s="10">
        <v>1.7882027153019491</v>
      </c>
      <c r="S1879" s="18">
        <v>1.7882027153019491</v>
      </c>
      <c r="U1879" s="14"/>
      <c r="V1879" s="14">
        <v>4356</v>
      </c>
      <c r="W1879" s="14"/>
      <c r="X1879" s="14"/>
      <c r="Y1879" s="19">
        <f t="shared" si="59"/>
        <v>0</v>
      </c>
    </row>
    <row r="1880" spans="1:25">
      <c r="A1880">
        <v>3497</v>
      </c>
      <c r="B1880" t="s">
        <v>3656</v>
      </c>
      <c r="C1880" t="s">
        <v>3657</v>
      </c>
      <c r="D1880" t="str">
        <f t="shared" si="58"/>
        <v>Bitcoin Zero BZX</v>
      </c>
      <c r="E1880" s="3" t="s">
        <v>8881</v>
      </c>
      <c r="F1880" s="3" t="s">
        <v>8883</v>
      </c>
      <c r="G1880" s="3" t="s">
        <v>8883</v>
      </c>
      <c r="H1880" s="4">
        <v>1193</v>
      </c>
      <c r="I1880" s="4">
        <v>27442.373876908241</v>
      </c>
      <c r="J1880" s="6">
        <v>43423</v>
      </c>
      <c r="K1880" s="7">
        <v>1.6935202301499998E-2</v>
      </c>
      <c r="L1880" s="7">
        <v>2817</v>
      </c>
      <c r="M1880" s="7">
        <v>0</v>
      </c>
      <c r="N1880" s="9">
        <v>43430</v>
      </c>
      <c r="O1880" s="10">
        <v>8.3451199985800001E-2</v>
      </c>
      <c r="P1880" s="10">
        <v>2991</v>
      </c>
      <c r="Q1880" s="10">
        <v>0</v>
      </c>
      <c r="R1880" s="10">
        <v>4.9276765934120839</v>
      </c>
      <c r="S1880" s="18">
        <v>4.9276765934120839</v>
      </c>
      <c r="T1880" s="13">
        <v>44664</v>
      </c>
      <c r="U1880" s="14">
        <v>4.116673181224618E-4</v>
      </c>
      <c r="V1880" s="14">
        <v>2179</v>
      </c>
      <c r="W1880" s="14">
        <v>11942.778623473911</v>
      </c>
      <c r="X1880" s="14">
        <v>99.50669694600856</v>
      </c>
      <c r="Y1880" s="19">
        <f t="shared" si="59"/>
        <v>-0.99506696946008555</v>
      </c>
    </row>
    <row r="1881" spans="1:25">
      <c r="A1881">
        <v>3498</v>
      </c>
      <c r="B1881" t="s">
        <v>3658</v>
      </c>
      <c r="C1881" t="s">
        <v>3659</v>
      </c>
      <c r="D1881" t="str">
        <f t="shared" si="58"/>
        <v>CapdaxToken XCD</v>
      </c>
      <c r="E1881" s="3" t="s">
        <v>3686</v>
      </c>
      <c r="F1881" s="3" t="s">
        <v>8883</v>
      </c>
      <c r="G1881" s="3" t="s">
        <v>8883</v>
      </c>
      <c r="H1881" s="4">
        <v>2229</v>
      </c>
      <c r="I1881" s="4">
        <v>0</v>
      </c>
      <c r="J1881" s="6">
        <v>43532</v>
      </c>
      <c r="K1881" s="7">
        <v>2.7479726812099998E-4</v>
      </c>
      <c r="L1881" s="7">
        <v>3058</v>
      </c>
      <c r="M1881" s="7">
        <v>0</v>
      </c>
      <c r="N1881" s="9">
        <v>44075</v>
      </c>
      <c r="O1881" s="10">
        <v>7.63672420973E-3</v>
      </c>
      <c r="P1881" s="10">
        <v>2992</v>
      </c>
      <c r="Q1881" s="10">
        <v>0</v>
      </c>
      <c r="R1881" s="10">
        <v>27.790393485161442</v>
      </c>
      <c r="S1881" s="18">
        <v>27.790393485161442</v>
      </c>
      <c r="T1881" s="13">
        <v>44097</v>
      </c>
      <c r="U1881" s="14">
        <v>5.26631262291E-3</v>
      </c>
      <c r="V1881" s="14">
        <v>2744</v>
      </c>
      <c r="W1881" s="14">
        <v>0</v>
      </c>
      <c r="X1881" s="14">
        <v>31.039638485305559</v>
      </c>
      <c r="Y1881" s="19">
        <f t="shared" si="59"/>
        <v>-0.3103963848530556</v>
      </c>
    </row>
    <row r="1882" spans="1:25">
      <c r="A1882">
        <v>3499</v>
      </c>
      <c r="B1882" t="s">
        <v>3660</v>
      </c>
      <c r="C1882" t="s">
        <v>3661</v>
      </c>
      <c r="D1882" t="str">
        <f t="shared" si="58"/>
        <v>Liquidity Network LQD</v>
      </c>
      <c r="E1882" s="3" t="s">
        <v>8888</v>
      </c>
      <c r="F1882" s="3" t="s">
        <v>8883</v>
      </c>
      <c r="G1882" s="3" t="s">
        <v>8883</v>
      </c>
      <c r="H1882" s="4">
        <v>853</v>
      </c>
      <c r="I1882" s="4">
        <v>588531.01135946019</v>
      </c>
      <c r="J1882" s="6">
        <v>43403</v>
      </c>
      <c r="K1882" s="7">
        <v>0.19952650368213701</v>
      </c>
      <c r="L1882" s="7">
        <v>2701</v>
      </c>
      <c r="M1882" s="7">
        <v>0</v>
      </c>
      <c r="N1882" s="9">
        <v>43411</v>
      </c>
      <c r="O1882" s="10">
        <v>0.23657250610399999</v>
      </c>
      <c r="P1882" s="10">
        <v>1301</v>
      </c>
      <c r="Q1882" s="10">
        <v>9967898.6721446477</v>
      </c>
      <c r="R1882" s="10">
        <v>1.185669581425034</v>
      </c>
      <c r="S1882" s="18">
        <v>1.185669581425034</v>
      </c>
      <c r="T1882" s="13">
        <v>44398</v>
      </c>
      <c r="U1882" s="14">
        <v>1.4319914611100001E-3</v>
      </c>
      <c r="V1882" s="14">
        <v>1816</v>
      </c>
      <c r="W1882" s="14">
        <v>76374.756891344776</v>
      </c>
      <c r="X1882" s="14">
        <v>99.394692356819988</v>
      </c>
      <c r="Y1882" s="19">
        <f t="shared" si="59"/>
        <v>-0.99394692356819991</v>
      </c>
    </row>
    <row r="1883" spans="1:25">
      <c r="A1883">
        <v>3500</v>
      </c>
      <c r="B1883" t="s">
        <v>3662</v>
      </c>
      <c r="C1883" t="s">
        <v>3663</v>
      </c>
      <c r="D1883" t="str">
        <f t="shared" si="58"/>
        <v>Delizia DELIZ</v>
      </c>
      <c r="E1883" s="3" t="s">
        <v>8888</v>
      </c>
      <c r="F1883" s="3" t="s">
        <v>8883</v>
      </c>
      <c r="G1883" s="3" t="s">
        <v>8883</v>
      </c>
      <c r="H1883" s="4">
        <v>0</v>
      </c>
      <c r="I1883" s="4">
        <v>0</v>
      </c>
      <c r="J1883" s="6">
        <v>43404</v>
      </c>
      <c r="K1883" s="7">
        <v>0.26749715209007302</v>
      </c>
      <c r="L1883" s="7">
        <v>4753</v>
      </c>
      <c r="M1883" s="7">
        <v>0</v>
      </c>
      <c r="N1883" s="9">
        <v>43410</v>
      </c>
      <c r="O1883" s="10">
        <v>1.3831569741900001</v>
      </c>
      <c r="P1883" s="10">
        <v>2993</v>
      </c>
      <c r="Q1883" s="10">
        <v>0</v>
      </c>
      <c r="R1883" s="10">
        <v>5.1707353270223093</v>
      </c>
      <c r="S1883" s="18">
        <v>5.1707353270223093</v>
      </c>
      <c r="U1883" s="14"/>
      <c r="V1883" s="14">
        <v>4753</v>
      </c>
      <c r="W1883" s="14"/>
      <c r="X1883" s="14"/>
      <c r="Y1883" s="19">
        <f t="shared" si="59"/>
        <v>0</v>
      </c>
    </row>
    <row r="1884" spans="1:25">
      <c r="A1884">
        <v>3501</v>
      </c>
      <c r="B1884" t="s">
        <v>3664</v>
      </c>
      <c r="C1884" t="s">
        <v>2611</v>
      </c>
      <c r="D1884" t="str">
        <f t="shared" si="58"/>
        <v>CryptoSoul SOUL</v>
      </c>
      <c r="E1884" s="3" t="s">
        <v>8892</v>
      </c>
      <c r="F1884" s="3" t="s">
        <v>8883</v>
      </c>
      <c r="G1884" s="3" t="s">
        <v>8883</v>
      </c>
      <c r="H1884" s="4">
        <v>1781</v>
      </c>
      <c r="I1884" s="4">
        <v>19891.781872379001</v>
      </c>
      <c r="J1884" s="6">
        <v>43579</v>
      </c>
      <c r="K1884" s="8">
        <v>2.68542237102E-5</v>
      </c>
      <c r="L1884" s="7">
        <v>1871</v>
      </c>
      <c r="M1884" s="7">
        <v>26862.313342665399</v>
      </c>
      <c r="N1884" s="9">
        <v>44263</v>
      </c>
      <c r="O1884" s="10">
        <v>7.23794E-3</v>
      </c>
      <c r="P1884" s="10">
        <v>2115</v>
      </c>
      <c r="Q1884" s="10">
        <v>617841.39</v>
      </c>
      <c r="R1884" s="10">
        <v>269.5270612961649</v>
      </c>
      <c r="S1884" s="18">
        <v>269.5270612961649</v>
      </c>
      <c r="T1884" s="13">
        <v>44365</v>
      </c>
      <c r="U1884" s="14">
        <v>2.0113999999999999E-4</v>
      </c>
      <c r="V1884" s="14">
        <v>1558</v>
      </c>
      <c r="W1884" s="14">
        <v>216784.64000000001</v>
      </c>
      <c r="X1884" s="14">
        <v>97.221032503723436</v>
      </c>
      <c r="Y1884" s="19">
        <f t="shared" si="59"/>
        <v>-0.97221032503723437</v>
      </c>
    </row>
    <row r="1885" spans="1:25">
      <c r="A1885">
        <v>3502</v>
      </c>
      <c r="B1885" t="s">
        <v>3665</v>
      </c>
      <c r="C1885" t="s">
        <v>3666</v>
      </c>
      <c r="D1885" t="str">
        <f t="shared" si="58"/>
        <v>Molecule MOL</v>
      </c>
      <c r="E1885" s="3" t="s">
        <v>8887</v>
      </c>
      <c r="F1885" s="3" t="s">
        <v>8883</v>
      </c>
      <c r="G1885" s="3" t="s">
        <v>8883</v>
      </c>
      <c r="H1885" s="4">
        <v>0</v>
      </c>
      <c r="I1885" s="4">
        <v>0</v>
      </c>
      <c r="J1885" s="6">
        <v>43399</v>
      </c>
      <c r="K1885" s="7">
        <v>3.2097843359224498E-4</v>
      </c>
      <c r="L1885" s="7">
        <v>4754</v>
      </c>
      <c r="M1885" s="7">
        <v>0</v>
      </c>
      <c r="N1885" s="9">
        <v>43400</v>
      </c>
      <c r="O1885" s="10">
        <v>3.44539934303612E-4</v>
      </c>
      <c r="P1885" s="10">
        <v>2994</v>
      </c>
      <c r="Q1885" s="10">
        <v>0</v>
      </c>
      <c r="R1885" s="10">
        <v>1.0734052454791969</v>
      </c>
      <c r="S1885" s="18">
        <v>1.0734052454791969</v>
      </c>
      <c r="U1885" s="14"/>
      <c r="V1885" s="14">
        <v>4754</v>
      </c>
      <c r="W1885" s="14"/>
      <c r="X1885" s="14"/>
      <c r="Y1885" s="19">
        <f t="shared" si="59"/>
        <v>0</v>
      </c>
    </row>
    <row r="1886" spans="1:25">
      <c r="A1886">
        <v>3503</v>
      </c>
      <c r="B1886" t="s">
        <v>3667</v>
      </c>
      <c r="C1886" t="s">
        <v>3668</v>
      </c>
      <c r="D1886" t="str">
        <f t="shared" si="58"/>
        <v>CommunityGeneration CGEN</v>
      </c>
      <c r="E1886" s="3" t="s">
        <v>8887</v>
      </c>
      <c r="F1886" s="3" t="s">
        <v>8883</v>
      </c>
      <c r="G1886" s="3" t="s">
        <v>8883</v>
      </c>
      <c r="H1886" s="4">
        <v>1759</v>
      </c>
      <c r="I1886" s="4">
        <v>23260.824404525949</v>
      </c>
      <c r="J1886" s="6">
        <v>43449</v>
      </c>
      <c r="K1886" s="8">
        <v>3.2351531798400003E-5</v>
      </c>
      <c r="L1886" s="7">
        <v>2652</v>
      </c>
      <c r="M1886" s="7">
        <v>0</v>
      </c>
      <c r="N1886" s="9">
        <v>44299</v>
      </c>
      <c r="O1886" s="10">
        <v>6.3600839943000001E-4</v>
      </c>
      <c r="P1886" s="10">
        <v>2292</v>
      </c>
      <c r="Q1886" s="10">
        <v>266861.64772449463</v>
      </c>
      <c r="R1886" s="10">
        <v>19.659297846955571</v>
      </c>
      <c r="S1886" s="18">
        <v>19.659297846955571</v>
      </c>
      <c r="T1886" s="13">
        <v>44355</v>
      </c>
      <c r="U1886" s="14">
        <v>3.3478777462999997E-4</v>
      </c>
      <c r="V1886" s="14">
        <v>1666</v>
      </c>
      <c r="W1886" s="14">
        <v>140473.01459516599</v>
      </c>
      <c r="X1886" s="14">
        <v>47.36110797749815</v>
      </c>
      <c r="Y1886" s="19">
        <f t="shared" si="59"/>
        <v>-0.47361107977498151</v>
      </c>
    </row>
    <row r="1887" spans="1:25">
      <c r="A1887">
        <v>3504</v>
      </c>
      <c r="B1887" t="s">
        <v>3669</v>
      </c>
      <c r="C1887" t="s">
        <v>3670</v>
      </c>
      <c r="D1887" t="str">
        <f t="shared" si="58"/>
        <v>HondaisCoin HNDC</v>
      </c>
      <c r="E1887" s="3" t="s">
        <v>8887</v>
      </c>
      <c r="F1887" s="3" t="s">
        <v>8883</v>
      </c>
      <c r="G1887" s="3" t="s">
        <v>8883</v>
      </c>
      <c r="H1887" s="4">
        <v>2431</v>
      </c>
      <c r="I1887" s="4">
        <v>0</v>
      </c>
      <c r="J1887" s="6">
        <v>43402</v>
      </c>
      <c r="K1887" s="8">
        <v>6.2745500000000004E-5</v>
      </c>
      <c r="L1887" s="7">
        <v>3059</v>
      </c>
      <c r="M1887" s="7">
        <v>0</v>
      </c>
      <c r="N1887" s="9">
        <v>43411</v>
      </c>
      <c r="O1887" s="12">
        <v>6.5594500000000004E-5</v>
      </c>
      <c r="P1887" s="10">
        <v>2995</v>
      </c>
      <c r="Q1887" s="10">
        <v>0</v>
      </c>
      <c r="R1887" s="10">
        <v>1.0454056466200761</v>
      </c>
      <c r="S1887" s="18">
        <v>1.0454056466200761</v>
      </c>
      <c r="T1887" s="13">
        <v>43976</v>
      </c>
      <c r="U1887" s="16">
        <v>8.7159122062800004E-7</v>
      </c>
      <c r="V1887" s="14">
        <v>2745</v>
      </c>
      <c r="W1887" s="16">
        <v>0</v>
      </c>
      <c r="X1887" s="16">
        <v>98.671243441709294</v>
      </c>
      <c r="Y1887" s="19">
        <f t="shared" si="59"/>
        <v>-0.98671243441709289</v>
      </c>
    </row>
    <row r="1888" spans="1:25">
      <c r="A1888">
        <v>3505</v>
      </c>
      <c r="B1888" t="s">
        <v>3671</v>
      </c>
      <c r="C1888" t="s">
        <v>3672</v>
      </c>
      <c r="D1888" t="str">
        <f t="shared" si="58"/>
        <v>Typerium TYPE</v>
      </c>
      <c r="E1888" s="3" t="s">
        <v>8887</v>
      </c>
      <c r="F1888" s="3" t="s">
        <v>8883</v>
      </c>
      <c r="G1888" s="3" t="s">
        <v>8883</v>
      </c>
      <c r="H1888" s="4">
        <v>1379</v>
      </c>
      <c r="I1888" s="4">
        <v>387263.557504809</v>
      </c>
      <c r="J1888" s="6">
        <v>43602</v>
      </c>
      <c r="K1888" s="8">
        <v>4.5418807852700003E-5</v>
      </c>
      <c r="L1888" s="7">
        <v>1452</v>
      </c>
      <c r="M1888" s="7">
        <v>173556.44920911401</v>
      </c>
      <c r="N1888" s="9">
        <v>44287</v>
      </c>
      <c r="O1888" s="10">
        <v>4.1011730000000003E-2</v>
      </c>
      <c r="P1888" s="10">
        <v>1356</v>
      </c>
      <c r="Q1888" s="10">
        <v>8427321.5</v>
      </c>
      <c r="R1888" s="10">
        <v>902.96799803744705</v>
      </c>
      <c r="S1888" s="18">
        <v>902.96799803744705</v>
      </c>
      <c r="T1888" s="13">
        <v>44510</v>
      </c>
      <c r="U1888" s="14">
        <v>-1.2479649603620181E-3</v>
      </c>
      <c r="V1888" s="14">
        <v>1183</v>
      </c>
      <c r="W1888" s="14">
        <v>886673.6</v>
      </c>
      <c r="X1888" s="14">
        <v>103.0429463969504</v>
      </c>
      <c r="Y1888" s="19">
        <f t="shared" si="59"/>
        <v>-1.030429463969504</v>
      </c>
    </row>
    <row r="1889" spans="1:25">
      <c r="A1889">
        <v>3506</v>
      </c>
      <c r="B1889" t="s">
        <v>3673</v>
      </c>
      <c r="C1889" t="s">
        <v>3674</v>
      </c>
      <c r="D1889" t="str">
        <f t="shared" si="58"/>
        <v>IONChain IONC</v>
      </c>
      <c r="E1889" s="3" t="s">
        <v>8887</v>
      </c>
      <c r="F1889" s="3" t="s">
        <v>8883</v>
      </c>
      <c r="G1889" s="3" t="s">
        <v>8883</v>
      </c>
      <c r="H1889" s="4">
        <v>522</v>
      </c>
      <c r="I1889" s="4">
        <v>2447533.771366714</v>
      </c>
      <c r="J1889" s="6">
        <v>43441</v>
      </c>
      <c r="K1889" s="7">
        <v>1.70626155255E-3</v>
      </c>
      <c r="L1889" s="7">
        <v>1462</v>
      </c>
      <c r="M1889" s="7">
        <v>170592.98269802431</v>
      </c>
      <c r="N1889" s="9">
        <v>43996</v>
      </c>
      <c r="O1889" s="10">
        <v>6.16110898144E-2</v>
      </c>
      <c r="P1889" s="10">
        <v>1403</v>
      </c>
      <c r="Q1889" s="10">
        <v>7466069.1322572213</v>
      </c>
      <c r="R1889" s="10">
        <v>36.108819144592758</v>
      </c>
      <c r="S1889" s="18">
        <v>36.108819144592758</v>
      </c>
      <c r="T1889" s="13">
        <v>44387</v>
      </c>
      <c r="U1889" s="14">
        <v>6.8789352715999997E-4</v>
      </c>
      <c r="V1889" s="14">
        <v>1790</v>
      </c>
      <c r="W1889" s="14">
        <v>83359.353728042697</v>
      </c>
      <c r="X1889" s="14">
        <v>98.883490733190655</v>
      </c>
      <c r="Y1889" s="19">
        <f t="shared" si="59"/>
        <v>-0.9888349073319066</v>
      </c>
    </row>
    <row r="1890" spans="1:25">
      <c r="A1890">
        <v>3507</v>
      </c>
      <c r="B1890" t="s">
        <v>3675</v>
      </c>
      <c r="C1890" t="s">
        <v>3676</v>
      </c>
      <c r="D1890" t="str">
        <f t="shared" si="58"/>
        <v>MicroBitcoin MBC</v>
      </c>
      <c r="E1890" s="3" t="s">
        <v>8881</v>
      </c>
      <c r="F1890" s="3" t="s">
        <v>8883</v>
      </c>
      <c r="G1890" s="3" t="s">
        <v>8883</v>
      </c>
      <c r="H1890" s="4">
        <v>334</v>
      </c>
      <c r="I1890" s="4">
        <v>5597025.1068444904</v>
      </c>
      <c r="J1890" s="6">
        <v>43416</v>
      </c>
      <c r="K1890" s="7">
        <v>3.2028900000000002E-4</v>
      </c>
      <c r="L1890" s="7">
        <v>2683</v>
      </c>
      <c r="M1890" s="7">
        <v>0</v>
      </c>
      <c r="N1890" s="9">
        <v>43418</v>
      </c>
      <c r="O1890" s="10">
        <v>1.45283E-3</v>
      </c>
      <c r="P1890" s="10">
        <v>2996</v>
      </c>
      <c r="Q1890" s="10">
        <v>0</v>
      </c>
      <c r="R1890" s="10">
        <v>4.5359971775490253</v>
      </c>
      <c r="S1890" s="18">
        <v>4.5359971775490253</v>
      </c>
      <c r="T1890" s="13">
        <v>44581</v>
      </c>
      <c r="U1890" s="16">
        <v>3.0005209766600001E-7</v>
      </c>
      <c r="V1890" s="14">
        <v>1761</v>
      </c>
      <c r="W1890" s="16">
        <v>95461.61</v>
      </c>
      <c r="X1890" s="16">
        <v>99.979347060725203</v>
      </c>
      <c r="Y1890" s="19">
        <f t="shared" si="59"/>
        <v>-0.99979347060725199</v>
      </c>
    </row>
    <row r="1891" spans="1:25">
      <c r="A1891">
        <v>3508</v>
      </c>
      <c r="B1891" t="s">
        <v>3677</v>
      </c>
      <c r="C1891" t="s">
        <v>3678</v>
      </c>
      <c r="D1891" t="str">
        <f t="shared" si="58"/>
        <v>Reakoin REAK</v>
      </c>
      <c r="E1891" s="3" t="s">
        <v>8884</v>
      </c>
      <c r="F1891" s="3" t="s">
        <v>8885</v>
      </c>
      <c r="G1891" s="3" t="s">
        <v>8883</v>
      </c>
      <c r="H1891" s="4">
        <v>1907</v>
      </c>
      <c r="I1891" s="4">
        <v>6405.1531293664757</v>
      </c>
      <c r="J1891" s="6">
        <v>43416</v>
      </c>
      <c r="K1891" s="7">
        <v>5.99754513713E-3</v>
      </c>
      <c r="L1891" s="7">
        <v>1991</v>
      </c>
      <c r="M1891" s="7">
        <v>11401.742839777209</v>
      </c>
      <c r="N1891" s="9">
        <v>43427</v>
      </c>
      <c r="O1891" s="10">
        <v>3.5086058399699999E-2</v>
      </c>
      <c r="P1891" s="10">
        <v>2465</v>
      </c>
      <c r="Q1891" s="10">
        <v>67075.435417111381</v>
      </c>
      <c r="R1891" s="10">
        <v>5.8500699198555264</v>
      </c>
      <c r="S1891" s="18">
        <v>5.8500699198555264</v>
      </c>
      <c r="T1891" s="13">
        <v>43903</v>
      </c>
      <c r="U1891" s="14">
        <v>2.6828775894800001E-3</v>
      </c>
      <c r="V1891" s="14">
        <v>2269</v>
      </c>
      <c r="W1891" s="14">
        <v>6405.1531293664757</v>
      </c>
      <c r="X1891" s="14">
        <v>92.353436915265064</v>
      </c>
      <c r="Y1891" s="19">
        <f t="shared" si="59"/>
        <v>-0.92353436915265064</v>
      </c>
    </row>
    <row r="1892" spans="1:25">
      <c r="A1892">
        <v>3509</v>
      </c>
      <c r="B1892" t="s">
        <v>3679</v>
      </c>
      <c r="C1892" t="s">
        <v>3680</v>
      </c>
      <c r="D1892" t="str">
        <f t="shared" si="58"/>
        <v>Provoco Token VOCO</v>
      </c>
      <c r="E1892" s="3" t="s">
        <v>8887</v>
      </c>
      <c r="F1892" s="3" t="s">
        <v>8883</v>
      </c>
      <c r="G1892" s="3" t="s">
        <v>8883</v>
      </c>
      <c r="H1892" s="4">
        <v>1855</v>
      </c>
      <c r="I1892" s="4">
        <v>10087.16958624731</v>
      </c>
      <c r="J1892" s="6">
        <v>43400</v>
      </c>
      <c r="K1892" s="7">
        <v>0.17231924831867201</v>
      </c>
      <c r="L1892" s="7">
        <v>2827</v>
      </c>
      <c r="M1892" s="7">
        <v>0</v>
      </c>
      <c r="N1892" s="9">
        <v>43403</v>
      </c>
      <c r="O1892" s="10">
        <v>0.241444632411003</v>
      </c>
      <c r="P1892" s="10">
        <v>2997</v>
      </c>
      <c r="Q1892" s="10">
        <v>0</v>
      </c>
      <c r="R1892" s="10">
        <v>1.4011472007149</v>
      </c>
      <c r="S1892" s="18">
        <v>1.4011472007149</v>
      </c>
      <c r="T1892" s="13">
        <v>43908</v>
      </c>
      <c r="U1892" s="16">
        <v>9.7437541591000005E-9</v>
      </c>
      <c r="V1892" s="14">
        <v>2211</v>
      </c>
      <c r="W1892" s="16">
        <v>9737.6712315467976</v>
      </c>
      <c r="X1892" s="16">
        <v>99.99999596439396</v>
      </c>
      <c r="Y1892" s="19">
        <f t="shared" si="59"/>
        <v>-0.99999995964393962</v>
      </c>
    </row>
    <row r="1893" spans="1:25">
      <c r="A1893">
        <v>3511</v>
      </c>
      <c r="B1893" t="s">
        <v>3681</v>
      </c>
      <c r="C1893" t="s">
        <v>34</v>
      </c>
      <c r="D1893" t="str">
        <f t="shared" si="58"/>
        <v>Bitibu Coin BTB</v>
      </c>
      <c r="E1893" s="3" t="s">
        <v>8898</v>
      </c>
      <c r="F1893" s="3" t="s">
        <v>8883</v>
      </c>
      <c r="G1893" s="3" t="s">
        <v>8883</v>
      </c>
      <c r="H1893" s="4">
        <v>0</v>
      </c>
      <c r="I1893" s="4">
        <v>0</v>
      </c>
      <c r="J1893" s="6">
        <v>43406</v>
      </c>
      <c r="K1893" s="7">
        <v>0.113364673682</v>
      </c>
      <c r="L1893" s="7">
        <v>4755</v>
      </c>
      <c r="M1893" s="7">
        <v>0</v>
      </c>
      <c r="N1893" s="9">
        <v>43410</v>
      </c>
      <c r="O1893" s="10">
        <v>0.117935741461</v>
      </c>
      <c r="P1893" s="10">
        <v>2998</v>
      </c>
      <c r="Q1893" s="10">
        <v>0</v>
      </c>
      <c r="R1893" s="10">
        <v>1.0403218007032979</v>
      </c>
      <c r="S1893" s="18">
        <v>1.0403218007032979</v>
      </c>
      <c r="U1893" s="14"/>
      <c r="V1893" s="14">
        <v>4755</v>
      </c>
      <c r="W1893" s="14"/>
      <c r="X1893" s="14"/>
      <c r="Y1893" s="19">
        <f t="shared" si="59"/>
        <v>0</v>
      </c>
    </row>
    <row r="1894" spans="1:25">
      <c r="A1894">
        <v>3513</v>
      </c>
      <c r="B1894" t="s">
        <v>3682</v>
      </c>
      <c r="C1894" t="s">
        <v>3683</v>
      </c>
      <c r="D1894" t="str">
        <f t="shared" si="58"/>
        <v>Fantom FTM</v>
      </c>
      <c r="E1894" s="3" t="s">
        <v>8894</v>
      </c>
      <c r="F1894" s="3" t="s">
        <v>8883</v>
      </c>
      <c r="G1894" s="3" t="s">
        <v>8883</v>
      </c>
      <c r="H1894" s="4">
        <v>349</v>
      </c>
      <c r="I1894" s="4">
        <v>5217801.31741405</v>
      </c>
      <c r="J1894" s="6">
        <v>43903</v>
      </c>
      <c r="K1894" s="7">
        <v>1.9529794405999999E-3</v>
      </c>
      <c r="L1894" s="7">
        <v>440</v>
      </c>
      <c r="M1894" s="7">
        <v>5217801.31741405</v>
      </c>
      <c r="N1894" s="9">
        <v>44497</v>
      </c>
      <c r="O1894" s="10">
        <v>3.481698198419688</v>
      </c>
      <c r="P1894" s="10">
        <v>45</v>
      </c>
      <c r="Q1894" s="10">
        <v>7452219034.5900002</v>
      </c>
      <c r="R1894" s="10">
        <v>1782.7623404729909</v>
      </c>
      <c r="S1894" s="18">
        <v>1782.7623404729909</v>
      </c>
      <c r="T1894" s="13">
        <v>44681</v>
      </c>
      <c r="U1894" s="14">
        <v>0.66606830858273369</v>
      </c>
      <c r="V1894" s="14">
        <v>48</v>
      </c>
      <c r="W1894" s="14">
        <v>1742768209.24</v>
      </c>
      <c r="X1894" s="14">
        <v>80.869441559149038</v>
      </c>
      <c r="Y1894" s="19">
        <f t="shared" si="59"/>
        <v>-0.80869441559149036</v>
      </c>
    </row>
    <row r="1895" spans="1:25">
      <c r="A1895">
        <v>3514</v>
      </c>
      <c r="B1895" t="s">
        <v>3684</v>
      </c>
      <c r="C1895" t="s">
        <v>3685</v>
      </c>
      <c r="D1895" t="str">
        <f t="shared" si="58"/>
        <v>SINOVATE SIN</v>
      </c>
      <c r="E1895" s="3" t="s">
        <v>8884</v>
      </c>
      <c r="F1895" s="3" t="s">
        <v>1772</v>
      </c>
      <c r="G1895" s="3" t="s">
        <v>8883</v>
      </c>
      <c r="H1895" s="4">
        <v>834</v>
      </c>
      <c r="I1895" s="4">
        <v>648921.86845994298</v>
      </c>
      <c r="J1895" s="6">
        <v>43403</v>
      </c>
      <c r="K1895" s="7">
        <v>7.1693499999999997E-3</v>
      </c>
      <c r="L1895" s="7">
        <v>2509</v>
      </c>
      <c r="M1895" s="7">
        <v>0</v>
      </c>
      <c r="N1895" s="9">
        <v>43404</v>
      </c>
      <c r="O1895" s="10">
        <v>1.1037999999999999E-2</v>
      </c>
      <c r="P1895" s="10">
        <v>2999</v>
      </c>
      <c r="Q1895" s="10">
        <v>0</v>
      </c>
      <c r="R1895" s="10">
        <v>1.539609588037967</v>
      </c>
      <c r="S1895" s="18">
        <v>1.539609588037967</v>
      </c>
      <c r="T1895" s="13">
        <v>43966</v>
      </c>
      <c r="U1895" s="14">
        <v>4.5115636360800002E-4</v>
      </c>
      <c r="V1895" s="14">
        <v>1093</v>
      </c>
      <c r="W1895" s="14">
        <v>1286123.00104499</v>
      </c>
      <c r="X1895" s="14">
        <v>95.912698282225023</v>
      </c>
      <c r="Y1895" s="19">
        <f t="shared" si="59"/>
        <v>-0.95912698282225017</v>
      </c>
    </row>
    <row r="1896" spans="1:25">
      <c r="A1896">
        <v>3515</v>
      </c>
      <c r="B1896" t="s">
        <v>3686</v>
      </c>
      <c r="C1896" t="s">
        <v>3686</v>
      </c>
      <c r="D1896" t="str">
        <f t="shared" si="58"/>
        <v>DEX DEX</v>
      </c>
      <c r="E1896" s="3" t="s">
        <v>3686</v>
      </c>
      <c r="F1896" s="3" t="s">
        <v>8883</v>
      </c>
      <c r="G1896" s="3" t="s">
        <v>8883</v>
      </c>
      <c r="H1896" s="4">
        <v>752</v>
      </c>
      <c r="I1896" s="4">
        <v>954839.08042531798</v>
      </c>
      <c r="J1896" s="6">
        <v>43404</v>
      </c>
      <c r="K1896" s="7">
        <v>6.0422960668802303E-2</v>
      </c>
      <c r="L1896" s="7">
        <v>2778</v>
      </c>
      <c r="M1896" s="7">
        <v>0</v>
      </c>
      <c r="N1896" s="9">
        <v>43417</v>
      </c>
      <c r="O1896" s="10">
        <v>0.705472746988</v>
      </c>
      <c r="P1896" s="10">
        <v>3000</v>
      </c>
      <c r="Q1896" s="10">
        <v>0</v>
      </c>
      <c r="R1896" s="10">
        <v>11.67557397352512</v>
      </c>
      <c r="S1896" s="18">
        <v>11.67557397352512</v>
      </c>
      <c r="T1896" s="13">
        <v>44467</v>
      </c>
      <c r="U1896" s="14">
        <v>1.17851989073E-4</v>
      </c>
      <c r="V1896" s="14">
        <v>2067</v>
      </c>
      <c r="W1896" s="14">
        <v>22573.639928201908</v>
      </c>
      <c r="X1896" s="14">
        <v>99.983294607824874</v>
      </c>
      <c r="Y1896" s="19">
        <f t="shared" si="59"/>
        <v>-0.99983294607824869</v>
      </c>
    </row>
    <row r="1897" spans="1:25">
      <c r="A1897">
        <v>3516</v>
      </c>
      <c r="B1897" t="s">
        <v>3687</v>
      </c>
      <c r="C1897" t="s">
        <v>3688</v>
      </c>
      <c r="D1897" t="str">
        <f t="shared" si="58"/>
        <v>DarkPay D4RK</v>
      </c>
      <c r="E1897" s="3" t="s">
        <v>8884</v>
      </c>
      <c r="F1897" s="3" t="s">
        <v>8883</v>
      </c>
      <c r="G1897" s="3" t="s">
        <v>8883</v>
      </c>
      <c r="H1897" s="4">
        <v>2147</v>
      </c>
      <c r="I1897" s="4">
        <v>0</v>
      </c>
      <c r="J1897" s="6">
        <v>43560</v>
      </c>
      <c r="K1897" s="7">
        <v>1.05031340197E-3</v>
      </c>
      <c r="L1897" s="7">
        <v>3060</v>
      </c>
      <c r="M1897" s="7">
        <v>0</v>
      </c>
      <c r="N1897" s="9">
        <v>44425</v>
      </c>
      <c r="O1897" s="10">
        <v>0.25455368</v>
      </c>
      <c r="P1897" s="10">
        <v>3001</v>
      </c>
      <c r="Q1897" s="10">
        <v>0</v>
      </c>
      <c r="R1897" s="10">
        <v>242.35973712470141</v>
      </c>
      <c r="S1897" s="18">
        <v>242.35973712470141</v>
      </c>
      <c r="T1897" s="13">
        <v>44627</v>
      </c>
      <c r="U1897" s="14">
        <v>1.8897248104638088E-2</v>
      </c>
      <c r="V1897" s="14">
        <v>2746</v>
      </c>
      <c r="W1897" s="14">
        <v>0</v>
      </c>
      <c r="X1897" s="14">
        <v>92.576320992633825</v>
      </c>
      <c r="Y1897" s="19">
        <f t="shared" si="59"/>
        <v>-0.9257632099263382</v>
      </c>
    </row>
    <row r="1898" spans="1:25">
      <c r="A1898">
        <v>3517</v>
      </c>
      <c r="B1898" t="s">
        <v>3689</v>
      </c>
      <c r="C1898" t="s">
        <v>3690</v>
      </c>
      <c r="D1898" t="str">
        <f t="shared" si="58"/>
        <v>SONDER SNR</v>
      </c>
      <c r="E1898" s="3" t="s">
        <v>8888</v>
      </c>
      <c r="F1898" s="3" t="s">
        <v>8883</v>
      </c>
      <c r="G1898" s="3" t="s">
        <v>8883</v>
      </c>
      <c r="H1898" s="4">
        <v>1725</v>
      </c>
      <c r="I1898" s="4">
        <v>29816.37726895617</v>
      </c>
      <c r="J1898" s="6">
        <v>43403</v>
      </c>
      <c r="K1898" s="7">
        <v>2.31191865168512E-3</v>
      </c>
      <c r="L1898" s="7">
        <v>2833</v>
      </c>
      <c r="M1898" s="7">
        <v>0</v>
      </c>
      <c r="N1898" s="9">
        <v>43404</v>
      </c>
      <c r="O1898" s="10">
        <v>2.35263491049409E-3</v>
      </c>
      <c r="P1898" s="10">
        <v>3002</v>
      </c>
      <c r="Q1898" s="10">
        <v>0</v>
      </c>
      <c r="R1898" s="10">
        <v>1.0176114582488851</v>
      </c>
      <c r="S1898" s="18">
        <v>1.0176114582488851</v>
      </c>
      <c r="T1898" s="13">
        <v>43963</v>
      </c>
      <c r="U1898" s="16">
        <v>5.03031096315E-5</v>
      </c>
      <c r="V1898" s="14">
        <v>2237</v>
      </c>
      <c r="W1898" s="16">
        <v>8495.1449381343537</v>
      </c>
      <c r="X1898" s="16">
        <v>97.861839531194605</v>
      </c>
      <c r="Y1898" s="19">
        <f t="shared" si="59"/>
        <v>-0.97861839531194605</v>
      </c>
    </row>
    <row r="1899" spans="1:25">
      <c r="A1899">
        <v>3519</v>
      </c>
      <c r="B1899" t="s">
        <v>3691</v>
      </c>
      <c r="C1899" t="s">
        <v>3692</v>
      </c>
      <c r="D1899" t="str">
        <f t="shared" si="58"/>
        <v>Breezecoin BRZE</v>
      </c>
      <c r="E1899" s="3" t="s">
        <v>8892</v>
      </c>
      <c r="F1899" s="3" t="s">
        <v>8883</v>
      </c>
      <c r="G1899" s="3" t="s">
        <v>8883</v>
      </c>
      <c r="H1899" s="4">
        <v>114</v>
      </c>
      <c r="I1899" s="4">
        <v>32542023.018800002</v>
      </c>
      <c r="J1899" s="6">
        <v>43637</v>
      </c>
      <c r="K1899" s="7">
        <v>1.9328954474000001E-3</v>
      </c>
      <c r="L1899" s="7">
        <v>1243</v>
      </c>
      <c r="M1899" s="7">
        <v>349764.76284829498</v>
      </c>
      <c r="N1899" s="9">
        <v>43975</v>
      </c>
      <c r="O1899" s="10">
        <v>0.75238129743100002</v>
      </c>
      <c r="P1899" s="10">
        <v>842</v>
      </c>
      <c r="Q1899" s="10">
        <v>40903472.359099999</v>
      </c>
      <c r="R1899" s="10">
        <v>389.25090254780838</v>
      </c>
      <c r="S1899" s="18">
        <v>389.25090254780838</v>
      </c>
      <c r="T1899" s="13">
        <v>44667</v>
      </c>
      <c r="U1899" s="14">
        <v>6.991371901705022E-3</v>
      </c>
      <c r="V1899" s="14">
        <v>988</v>
      </c>
      <c r="W1899" s="14">
        <v>1962285.78</v>
      </c>
      <c r="X1899" s="14">
        <v>99.070767451878851</v>
      </c>
      <c r="Y1899" s="19">
        <f t="shared" si="59"/>
        <v>-0.99070767451878849</v>
      </c>
    </row>
    <row r="1900" spans="1:25">
      <c r="A1900">
        <v>3520</v>
      </c>
      <c r="B1900" t="s">
        <v>3693</v>
      </c>
      <c r="C1900" t="s">
        <v>3694</v>
      </c>
      <c r="D1900" t="str">
        <f t="shared" si="58"/>
        <v>VisionX VNX</v>
      </c>
      <c r="E1900" s="3" t="s">
        <v>8887</v>
      </c>
      <c r="F1900" s="3" t="s">
        <v>8883</v>
      </c>
      <c r="G1900" s="3" t="s">
        <v>8883</v>
      </c>
      <c r="H1900" s="4">
        <v>1100</v>
      </c>
      <c r="I1900" s="4">
        <v>118912.93194378</v>
      </c>
      <c r="J1900" s="6">
        <v>43405</v>
      </c>
      <c r="K1900" s="7">
        <v>1.9475324111299999E-2</v>
      </c>
      <c r="L1900" s="7">
        <v>2767</v>
      </c>
      <c r="M1900" s="7">
        <v>0</v>
      </c>
      <c r="N1900" s="9">
        <v>43407</v>
      </c>
      <c r="O1900" s="10">
        <v>2.7175738317799999E-2</v>
      </c>
      <c r="P1900" s="10">
        <v>3003</v>
      </c>
      <c r="Q1900" s="10">
        <v>0</v>
      </c>
      <c r="R1900" s="10">
        <v>1.395393378949316</v>
      </c>
      <c r="S1900" s="18">
        <v>1.395393378949316</v>
      </c>
      <c r="T1900" s="13">
        <v>43937</v>
      </c>
      <c r="U1900" s="16">
        <v>7.8221849865399994E-6</v>
      </c>
      <c r="V1900" s="14">
        <v>2007</v>
      </c>
      <c r="W1900" s="16">
        <v>30506.521447505998</v>
      </c>
      <c r="X1900" s="16">
        <v>99.971216292653892</v>
      </c>
      <c r="Y1900" s="19">
        <f t="shared" si="59"/>
        <v>-0.99971216292653897</v>
      </c>
    </row>
    <row r="1901" spans="1:25">
      <c r="A1901">
        <v>3522</v>
      </c>
      <c r="B1901" t="s">
        <v>3695</v>
      </c>
      <c r="C1901" t="s">
        <v>3696</v>
      </c>
      <c r="D1901" t="str">
        <f t="shared" si="58"/>
        <v>MESSE TOKEN MESSE</v>
      </c>
      <c r="E1901" s="3" t="s">
        <v>8894</v>
      </c>
      <c r="F1901" s="3" t="s">
        <v>8883</v>
      </c>
      <c r="G1901" s="3" t="s">
        <v>8883</v>
      </c>
      <c r="H1901" s="4">
        <v>0</v>
      </c>
      <c r="I1901" s="4">
        <v>0</v>
      </c>
      <c r="J1901" s="6">
        <v>43440</v>
      </c>
      <c r="K1901" s="7">
        <v>9.7623746764200006E-3</v>
      </c>
      <c r="L1901" s="7">
        <v>4756</v>
      </c>
      <c r="M1901" s="7">
        <v>0</v>
      </c>
      <c r="N1901" s="9">
        <v>43620</v>
      </c>
      <c r="O1901" s="10">
        <v>3.4094184338699998E-2</v>
      </c>
      <c r="P1901" s="10">
        <v>3004</v>
      </c>
      <c r="Q1901" s="10">
        <v>0</v>
      </c>
      <c r="R1901" s="10">
        <v>3.4924068650070299</v>
      </c>
      <c r="S1901" s="18">
        <v>3.4924068650070299</v>
      </c>
      <c r="U1901" s="14"/>
      <c r="V1901" s="14">
        <v>4756</v>
      </c>
      <c r="W1901" s="14"/>
      <c r="X1901" s="14"/>
      <c r="Y1901" s="19">
        <f t="shared" si="59"/>
        <v>0</v>
      </c>
    </row>
    <row r="1902" spans="1:25">
      <c r="A1902">
        <v>3523</v>
      </c>
      <c r="B1902" t="s">
        <v>3697</v>
      </c>
      <c r="C1902" t="s">
        <v>3698</v>
      </c>
      <c r="D1902" t="str">
        <f t="shared" si="58"/>
        <v>SnodeCoin SND</v>
      </c>
      <c r="E1902" s="3" t="s">
        <v>8887</v>
      </c>
      <c r="F1902" s="3" t="s">
        <v>8883</v>
      </c>
      <c r="G1902" s="3" t="s">
        <v>8883</v>
      </c>
      <c r="H1902" s="4">
        <v>1852</v>
      </c>
      <c r="I1902" s="4">
        <v>10500.3065814969</v>
      </c>
      <c r="J1902" s="6">
        <v>43406</v>
      </c>
      <c r="K1902" s="7">
        <v>3.7934700000000002E-2</v>
      </c>
      <c r="L1902" s="7">
        <v>2793</v>
      </c>
      <c r="M1902" s="7">
        <v>0</v>
      </c>
      <c r="N1902" s="9">
        <v>43416</v>
      </c>
      <c r="O1902" s="10">
        <v>0.11382200000000001</v>
      </c>
      <c r="P1902" s="10">
        <v>2164</v>
      </c>
      <c r="Q1902" s="10">
        <v>505535.648944502</v>
      </c>
      <c r="R1902" s="10">
        <v>3.0004718634917369</v>
      </c>
      <c r="S1902" s="18">
        <v>3.0004718634917369</v>
      </c>
      <c r="T1902" s="13">
        <v>44105</v>
      </c>
      <c r="U1902" s="14">
        <v>1.0472E-4</v>
      </c>
      <c r="V1902" s="14">
        <v>2101</v>
      </c>
      <c r="W1902" s="14">
        <v>18286.719788480001</v>
      </c>
      <c r="X1902" s="14">
        <v>99.907996696596442</v>
      </c>
      <c r="Y1902" s="19">
        <f t="shared" si="59"/>
        <v>-0.99907996696596446</v>
      </c>
    </row>
    <row r="1903" spans="1:25">
      <c r="A1903">
        <v>3524</v>
      </c>
      <c r="B1903" t="s">
        <v>3699</v>
      </c>
      <c r="C1903" t="s">
        <v>3700</v>
      </c>
      <c r="D1903" t="str">
        <f t="shared" si="58"/>
        <v>MFIT COIN MFIT</v>
      </c>
      <c r="E1903" s="3" t="s">
        <v>8891</v>
      </c>
      <c r="F1903" s="3" t="s">
        <v>8883</v>
      </c>
      <c r="G1903" s="3" t="s">
        <v>8883</v>
      </c>
      <c r="H1903" s="4">
        <v>0</v>
      </c>
      <c r="I1903" s="4">
        <v>0</v>
      </c>
      <c r="J1903" s="6">
        <v>43404</v>
      </c>
      <c r="K1903" s="7">
        <v>3.1750655174255402</v>
      </c>
      <c r="L1903" s="7">
        <v>4757</v>
      </c>
      <c r="M1903" s="7">
        <v>0</v>
      </c>
      <c r="N1903" s="9">
        <v>43406</v>
      </c>
      <c r="O1903" s="10">
        <v>6.0191304188299997</v>
      </c>
      <c r="P1903" s="10">
        <v>3005</v>
      </c>
      <c r="Q1903" s="10">
        <v>0</v>
      </c>
      <c r="R1903" s="10">
        <v>1.895749988715361</v>
      </c>
      <c r="S1903" s="18">
        <v>1.895749988715361</v>
      </c>
      <c r="U1903" s="14"/>
      <c r="V1903" s="14">
        <v>4757</v>
      </c>
      <c r="W1903" s="14"/>
      <c r="X1903" s="14"/>
      <c r="Y1903" s="19">
        <f t="shared" si="59"/>
        <v>0</v>
      </c>
    </row>
    <row r="1904" spans="1:25">
      <c r="A1904">
        <v>3525</v>
      </c>
      <c r="B1904" t="s">
        <v>3701</v>
      </c>
      <c r="C1904" t="s">
        <v>3702</v>
      </c>
      <c r="D1904" t="str">
        <f t="shared" si="58"/>
        <v>Sub Invest SUBX</v>
      </c>
      <c r="E1904" s="3" t="s">
        <v>8887</v>
      </c>
      <c r="F1904" s="3" t="s">
        <v>8883</v>
      </c>
      <c r="G1904" s="3" t="s">
        <v>8883</v>
      </c>
      <c r="H1904" s="4">
        <v>0</v>
      </c>
      <c r="I1904" s="4">
        <v>0</v>
      </c>
      <c r="J1904" s="6">
        <v>43424</v>
      </c>
      <c r="K1904" s="8">
        <v>4.4401262625599999E-8</v>
      </c>
      <c r="L1904" s="7">
        <v>1960</v>
      </c>
      <c r="M1904" s="7">
        <v>15555.062806367379</v>
      </c>
      <c r="N1904" s="9">
        <v>43435</v>
      </c>
      <c r="O1904" s="12">
        <v>2.0972737387099999E-7</v>
      </c>
      <c r="P1904" s="10">
        <v>2450</v>
      </c>
      <c r="Q1904" s="10">
        <v>77987.538515636872</v>
      </c>
      <c r="R1904" s="10">
        <v>4.7234551782786367</v>
      </c>
      <c r="S1904" s="18">
        <v>4.7234551782786367</v>
      </c>
      <c r="U1904" s="14"/>
      <c r="V1904" s="14">
        <v>4542</v>
      </c>
      <c r="W1904" s="14"/>
      <c r="X1904" s="14"/>
      <c r="Y1904" s="19">
        <f t="shared" si="59"/>
        <v>0</v>
      </c>
    </row>
    <row r="1905" spans="1:25">
      <c r="A1905">
        <v>3578</v>
      </c>
      <c r="B1905" t="s">
        <v>3703</v>
      </c>
      <c r="C1905" t="s">
        <v>3704</v>
      </c>
      <c r="D1905" t="str">
        <f t="shared" si="58"/>
        <v>CoinToGo 2GO</v>
      </c>
      <c r="E1905" s="3" t="s">
        <v>8887</v>
      </c>
      <c r="F1905" s="3" t="s">
        <v>8883</v>
      </c>
      <c r="G1905" s="3" t="s">
        <v>8883</v>
      </c>
      <c r="H1905" s="4">
        <v>0</v>
      </c>
      <c r="I1905" s="4">
        <v>0</v>
      </c>
      <c r="J1905" s="6">
        <v>43405</v>
      </c>
      <c r="K1905" s="7">
        <v>0.585638475341</v>
      </c>
      <c r="L1905" s="7">
        <v>4758</v>
      </c>
      <c r="M1905" s="7">
        <v>0</v>
      </c>
      <c r="N1905" s="9">
        <v>43407</v>
      </c>
      <c r="O1905" s="10">
        <v>0.76676863610400003</v>
      </c>
      <c r="P1905" s="10">
        <v>3006</v>
      </c>
      <c r="Q1905" s="10">
        <v>0</v>
      </c>
      <c r="R1905" s="10">
        <v>1.309286647632796</v>
      </c>
      <c r="S1905" s="18">
        <v>1.309286647632796</v>
      </c>
      <c r="U1905" s="14"/>
      <c r="V1905" s="14">
        <v>4758</v>
      </c>
      <c r="W1905" s="14"/>
      <c r="X1905" s="14"/>
      <c r="Y1905" s="19">
        <f t="shared" si="59"/>
        <v>0</v>
      </c>
    </row>
    <row r="1906" spans="1:25">
      <c r="A1906">
        <v>3579</v>
      </c>
      <c r="B1906" t="s">
        <v>3705</v>
      </c>
      <c r="C1906" t="s">
        <v>3705</v>
      </c>
      <c r="D1906" t="str">
        <f t="shared" si="58"/>
        <v>APOT APOT</v>
      </c>
      <c r="E1906" s="3" t="s">
        <v>8887</v>
      </c>
      <c r="F1906" s="3" t="s">
        <v>8883</v>
      </c>
      <c r="G1906" s="3" t="s">
        <v>8883</v>
      </c>
      <c r="H1906" s="4">
        <v>0</v>
      </c>
      <c r="I1906" s="4">
        <v>0</v>
      </c>
      <c r="J1906" s="6">
        <v>43407</v>
      </c>
      <c r="K1906" s="7">
        <v>7.6735435661700005E-2</v>
      </c>
      <c r="L1906" s="7">
        <v>4759</v>
      </c>
      <c r="M1906" s="7">
        <v>0</v>
      </c>
      <c r="N1906" s="9">
        <v>43417</v>
      </c>
      <c r="O1906" s="10">
        <v>0.13436803963400001</v>
      </c>
      <c r="P1906" s="10">
        <v>3007</v>
      </c>
      <c r="Q1906" s="10">
        <v>0</v>
      </c>
      <c r="R1906" s="10">
        <v>1.751055929706091</v>
      </c>
      <c r="S1906" s="18">
        <v>1.751055929706091</v>
      </c>
      <c r="U1906" s="14"/>
      <c r="V1906" s="14">
        <v>4759</v>
      </c>
      <c r="W1906" s="14"/>
      <c r="X1906" s="14"/>
      <c r="Y1906" s="19">
        <f t="shared" si="59"/>
        <v>0</v>
      </c>
    </row>
    <row r="1907" spans="1:25">
      <c r="A1907">
        <v>3580</v>
      </c>
      <c r="B1907" t="s">
        <v>3706</v>
      </c>
      <c r="C1907" t="s">
        <v>3707</v>
      </c>
      <c r="D1907" t="str">
        <f t="shared" si="58"/>
        <v>Crystal Token CYL</v>
      </c>
      <c r="E1907" s="3" t="s">
        <v>8887</v>
      </c>
      <c r="F1907" s="3" t="s">
        <v>8883</v>
      </c>
      <c r="G1907" s="3" t="s">
        <v>8883</v>
      </c>
      <c r="H1907" s="4">
        <v>1242</v>
      </c>
      <c r="I1907" s="4">
        <v>4413.9748886327898</v>
      </c>
      <c r="J1907" s="6">
        <v>43416</v>
      </c>
      <c r="K1907" s="7">
        <v>9.5133899999999993E-2</v>
      </c>
      <c r="L1907" s="7">
        <v>1656</v>
      </c>
      <c r="M1907" s="7">
        <v>78341.797501467896</v>
      </c>
      <c r="N1907" s="9">
        <v>43418</v>
      </c>
      <c r="O1907" s="10">
        <v>0.93032899999999996</v>
      </c>
      <c r="P1907" s="10">
        <v>2468</v>
      </c>
      <c r="Q1907" s="10">
        <v>65539.453779079297</v>
      </c>
      <c r="R1907" s="10">
        <v>9.7791533827584072</v>
      </c>
      <c r="S1907" s="18">
        <v>9.7791533827584072</v>
      </c>
      <c r="T1907" s="13">
        <v>44098</v>
      </c>
      <c r="U1907" s="14">
        <v>9.7271E-4</v>
      </c>
      <c r="V1907" s="14">
        <v>2368</v>
      </c>
      <c r="W1907" s="14">
        <v>2067.7526235400001</v>
      </c>
      <c r="X1907" s="14">
        <v>99.895444514789929</v>
      </c>
      <c r="Y1907" s="19">
        <f t="shared" si="59"/>
        <v>-0.99895444514789933</v>
      </c>
    </row>
    <row r="1908" spans="1:25">
      <c r="A1908">
        <v>3581</v>
      </c>
      <c r="B1908" t="s">
        <v>3708</v>
      </c>
      <c r="C1908" t="s">
        <v>3709</v>
      </c>
      <c r="D1908" t="str">
        <f t="shared" si="58"/>
        <v>Kleros PNK</v>
      </c>
      <c r="E1908" s="3" t="s">
        <v>8894</v>
      </c>
      <c r="F1908" s="3" t="s">
        <v>8883</v>
      </c>
      <c r="G1908" s="3" t="s">
        <v>8883</v>
      </c>
      <c r="H1908" s="4">
        <v>318</v>
      </c>
      <c r="I1908" s="4">
        <v>6144188.4080681195</v>
      </c>
      <c r="J1908" s="6">
        <v>43504</v>
      </c>
      <c r="K1908" s="7">
        <v>3.8050631960900002E-3</v>
      </c>
      <c r="L1908" s="7">
        <v>916</v>
      </c>
      <c r="M1908" s="7">
        <v>1090288.9162582301</v>
      </c>
      <c r="N1908" s="9">
        <v>44157</v>
      </c>
      <c r="O1908" s="10">
        <v>0.48487572000000001</v>
      </c>
      <c r="P1908" s="10">
        <v>356</v>
      </c>
      <c r="Q1908" s="10">
        <v>253824481.66006181</v>
      </c>
      <c r="R1908" s="10">
        <v>127.4290846202627</v>
      </c>
      <c r="S1908" s="18">
        <v>127.4290846202627</v>
      </c>
      <c r="T1908" s="13">
        <v>44255</v>
      </c>
      <c r="U1908" s="14">
        <v>5.2390970000000002E-2</v>
      </c>
      <c r="V1908" s="14">
        <v>414</v>
      </c>
      <c r="W1908" s="14">
        <v>33746588.469999999</v>
      </c>
      <c r="X1908" s="14">
        <v>89.194969383082338</v>
      </c>
      <c r="Y1908" s="19">
        <f t="shared" si="59"/>
        <v>-0.89194969383082334</v>
      </c>
    </row>
    <row r="1909" spans="1:25">
      <c r="A1909">
        <v>3582</v>
      </c>
      <c r="B1909" t="s">
        <v>3710</v>
      </c>
      <c r="C1909" t="s">
        <v>3711</v>
      </c>
      <c r="D1909" t="str">
        <f t="shared" si="58"/>
        <v>MediBit MEDIBIT</v>
      </c>
      <c r="E1909" s="3" t="s">
        <v>8887</v>
      </c>
      <c r="F1909" s="3" t="s">
        <v>8883</v>
      </c>
      <c r="G1909" s="3" t="s">
        <v>8883</v>
      </c>
      <c r="H1909" s="4">
        <v>2433</v>
      </c>
      <c r="I1909" s="4">
        <v>0</v>
      </c>
      <c r="J1909" s="6">
        <v>43413</v>
      </c>
      <c r="K1909" s="8">
        <v>6.4131694373099993E-5</v>
      </c>
      <c r="L1909" s="7">
        <v>3061</v>
      </c>
      <c r="M1909" s="7">
        <v>0</v>
      </c>
      <c r="N1909" s="9">
        <v>43418</v>
      </c>
      <c r="O1909" s="12">
        <v>8.5296064089699996E-5</v>
      </c>
      <c r="P1909" s="10">
        <v>3008</v>
      </c>
      <c r="Q1909" s="10">
        <v>0</v>
      </c>
      <c r="R1909" s="10">
        <v>1.3300141984939879</v>
      </c>
      <c r="S1909" s="18">
        <v>1.3300141984939879</v>
      </c>
      <c r="T1909" s="13">
        <v>43994</v>
      </c>
      <c r="U1909" s="16">
        <v>5.9370236924399996E-7</v>
      </c>
      <c r="V1909" s="14">
        <v>2747</v>
      </c>
      <c r="W1909" s="16">
        <v>0</v>
      </c>
      <c r="X1909" s="16">
        <v>99.303951037389439</v>
      </c>
      <c r="Y1909" s="19">
        <f t="shared" si="59"/>
        <v>-0.99303951037389437</v>
      </c>
    </row>
    <row r="1910" spans="1:25">
      <c r="A1910">
        <v>3583</v>
      </c>
      <c r="B1910" t="s">
        <v>3712</v>
      </c>
      <c r="C1910" t="s">
        <v>3713</v>
      </c>
      <c r="D1910" t="str">
        <f t="shared" si="58"/>
        <v>Posscoin POSS</v>
      </c>
      <c r="E1910" s="3" t="s">
        <v>8887</v>
      </c>
      <c r="F1910" s="3" t="s">
        <v>8883</v>
      </c>
      <c r="G1910" s="3" t="s">
        <v>8883</v>
      </c>
      <c r="H1910" s="4">
        <v>2016</v>
      </c>
      <c r="I1910" s="4">
        <v>448.52914798814362</v>
      </c>
      <c r="J1910" s="6">
        <v>43793</v>
      </c>
      <c r="K1910" s="8">
        <v>1.42847027423E-8</v>
      </c>
      <c r="L1910" s="7">
        <v>2142</v>
      </c>
      <c r="M1910" s="7">
        <v>429.38884932947752</v>
      </c>
      <c r="N1910" s="9">
        <v>44508</v>
      </c>
      <c r="O1910" s="12">
        <v>4.8120876140000001E-5</v>
      </c>
      <c r="P1910" s="10">
        <v>1914</v>
      </c>
      <c r="Q1910" s="10">
        <v>1446482.15697865</v>
      </c>
      <c r="R1910" s="10">
        <v>3368.6998608311251</v>
      </c>
      <c r="S1910" s="18">
        <v>3368.6998608311251</v>
      </c>
      <c r="T1910" s="13">
        <v>44543</v>
      </c>
      <c r="U1910" s="16">
        <v>3.781278539E-5</v>
      </c>
      <c r="V1910" s="14">
        <v>1126</v>
      </c>
      <c r="W1910" s="16">
        <v>1136627.6709752779</v>
      </c>
      <c r="X1910" s="16">
        <v>21.421244949926219</v>
      </c>
      <c r="Y1910" s="19">
        <f t="shared" si="59"/>
        <v>-0.21421244949926219</v>
      </c>
    </row>
    <row r="1911" spans="1:25">
      <c r="A1911">
        <v>3584</v>
      </c>
      <c r="B1911" t="s">
        <v>3714</v>
      </c>
      <c r="C1911" t="s">
        <v>3715</v>
      </c>
      <c r="D1911" t="str">
        <f t="shared" si="58"/>
        <v>TV-TWO TTV</v>
      </c>
      <c r="E1911" s="3" t="s">
        <v>8887</v>
      </c>
      <c r="F1911" s="3" t="s">
        <v>8883</v>
      </c>
      <c r="G1911" s="3" t="s">
        <v>8883</v>
      </c>
      <c r="H1911" s="4">
        <v>1385</v>
      </c>
      <c r="I1911" s="4">
        <v>355726.91111015662</v>
      </c>
      <c r="J1911" s="6">
        <v>43405</v>
      </c>
      <c r="K1911" s="7">
        <v>9.91198528361E-3</v>
      </c>
      <c r="L1911" s="7">
        <v>2685</v>
      </c>
      <c r="M1911" s="7">
        <v>0</v>
      </c>
      <c r="N1911" s="9">
        <v>43423</v>
      </c>
      <c r="O1911" s="10">
        <v>2.5189620402900001E-2</v>
      </c>
      <c r="P1911" s="10">
        <v>1511</v>
      </c>
      <c r="Q1911" s="10">
        <v>5364305.0423498955</v>
      </c>
      <c r="R1911" s="10">
        <v>2.541329479630321</v>
      </c>
      <c r="S1911" s="18">
        <v>2.541329479630321</v>
      </c>
      <c r="T1911" s="13">
        <v>43958</v>
      </c>
      <c r="U1911" s="14">
        <v>2.12293340795E-4</v>
      </c>
      <c r="V1911" s="14">
        <v>1765</v>
      </c>
      <c r="W1911" s="14">
        <v>94914.24637190596</v>
      </c>
      <c r="X1911" s="14">
        <v>99.15721897591375</v>
      </c>
      <c r="Y1911" s="19">
        <f t="shared" si="59"/>
        <v>-0.99157218975913752</v>
      </c>
    </row>
    <row r="1912" spans="1:25">
      <c r="A1912">
        <v>3586</v>
      </c>
      <c r="B1912" t="s">
        <v>3716</v>
      </c>
      <c r="C1912" t="s">
        <v>1035</v>
      </c>
      <c r="D1912" t="str">
        <f t="shared" si="58"/>
        <v>Bitcoin X BTX</v>
      </c>
      <c r="E1912" s="3" t="s">
        <v>8887</v>
      </c>
      <c r="F1912" s="3" t="s">
        <v>8883</v>
      </c>
      <c r="G1912" s="3" t="s">
        <v>8883</v>
      </c>
      <c r="H1912" s="4">
        <v>0</v>
      </c>
      <c r="I1912" s="4">
        <v>0</v>
      </c>
      <c r="J1912" s="6">
        <v>43406</v>
      </c>
      <c r="K1912" s="7">
        <v>5.2872547393799998E-3</v>
      </c>
      <c r="L1912" s="7">
        <v>4760</v>
      </c>
      <c r="M1912" s="7">
        <v>0</v>
      </c>
      <c r="N1912" s="9">
        <v>43412</v>
      </c>
      <c r="O1912" s="10">
        <v>0.10386241614199999</v>
      </c>
      <c r="P1912" s="10">
        <v>3009</v>
      </c>
      <c r="Q1912" s="10">
        <v>0</v>
      </c>
      <c r="R1912" s="10">
        <v>19.643921328099129</v>
      </c>
      <c r="S1912" s="18">
        <v>19.643921328099129</v>
      </c>
      <c r="U1912" s="14"/>
      <c r="V1912" s="14">
        <v>4760</v>
      </c>
      <c r="W1912" s="14"/>
      <c r="X1912" s="14"/>
      <c r="Y1912" s="19">
        <f t="shared" si="59"/>
        <v>0</v>
      </c>
    </row>
    <row r="1913" spans="1:25">
      <c r="A1913">
        <v>3587</v>
      </c>
      <c r="B1913" t="s">
        <v>3717</v>
      </c>
      <c r="C1913" t="s">
        <v>3718</v>
      </c>
      <c r="D1913" t="str">
        <f t="shared" si="58"/>
        <v>Bgogo Token BGG</v>
      </c>
      <c r="E1913" s="3" t="s">
        <v>8887</v>
      </c>
      <c r="F1913" s="3" t="s">
        <v>8883</v>
      </c>
      <c r="G1913" s="3" t="s">
        <v>8883</v>
      </c>
      <c r="H1913" s="4">
        <v>2334</v>
      </c>
      <c r="I1913" s="4">
        <v>0</v>
      </c>
      <c r="J1913" s="6">
        <v>43407</v>
      </c>
      <c r="K1913" s="7">
        <v>6.2488796426700003E-3</v>
      </c>
      <c r="L1913" s="7">
        <v>3062</v>
      </c>
      <c r="M1913" s="7">
        <v>0</v>
      </c>
      <c r="N1913" s="9">
        <v>43408</v>
      </c>
      <c r="O1913" s="10">
        <v>6.5254502887900001E-3</v>
      </c>
      <c r="P1913" s="10">
        <v>3010</v>
      </c>
      <c r="Q1913" s="10">
        <v>0</v>
      </c>
      <c r="R1913" s="10">
        <v>1.044259237164924</v>
      </c>
      <c r="S1913" s="18">
        <v>1.044259237164924</v>
      </c>
      <c r="T1913" s="13">
        <v>43935</v>
      </c>
      <c r="U1913" s="14">
        <v>3.81931949585E-4</v>
      </c>
      <c r="V1913" s="14">
        <v>2748</v>
      </c>
      <c r="W1913" s="14">
        <v>0</v>
      </c>
      <c r="X1913" s="14">
        <v>94.147040699381051</v>
      </c>
      <c r="Y1913" s="19">
        <f t="shared" si="59"/>
        <v>-0.94147040699381046</v>
      </c>
    </row>
    <row r="1914" spans="1:25">
      <c r="A1914">
        <v>3589</v>
      </c>
      <c r="B1914" t="s">
        <v>3719</v>
      </c>
      <c r="C1914" t="s">
        <v>3720</v>
      </c>
      <c r="D1914" t="str">
        <f t="shared" si="58"/>
        <v>Ethereum Meta ETHM</v>
      </c>
      <c r="E1914" s="3" t="s">
        <v>8884</v>
      </c>
      <c r="F1914" s="3" t="s">
        <v>8883</v>
      </c>
      <c r="G1914" s="3" t="s">
        <v>8883</v>
      </c>
      <c r="H1914" s="4">
        <v>1373</v>
      </c>
      <c r="I1914" s="4">
        <v>427691.36652393697</v>
      </c>
      <c r="J1914" s="6">
        <v>43407</v>
      </c>
      <c r="K1914" s="7">
        <v>4.1392699999999996E-3</v>
      </c>
      <c r="L1914" s="7">
        <v>3063</v>
      </c>
      <c r="M1914" s="7">
        <v>0</v>
      </c>
      <c r="N1914" s="9">
        <v>43427</v>
      </c>
      <c r="O1914" s="10">
        <v>5.1136000000000001E-2</v>
      </c>
      <c r="P1914" s="10">
        <v>3011</v>
      </c>
      <c r="Q1914" s="10">
        <v>0</v>
      </c>
      <c r="R1914" s="10">
        <v>12.35386916050415</v>
      </c>
      <c r="S1914" s="18">
        <v>12.35386916050415</v>
      </c>
      <c r="T1914" s="13">
        <v>44680</v>
      </c>
      <c r="U1914" s="16">
        <v>7.6465613999999997E-11</v>
      </c>
      <c r="V1914" s="14">
        <v>2749</v>
      </c>
      <c r="W1914" s="16">
        <v>0</v>
      </c>
      <c r="X1914" s="16">
        <v>99.999999850466182</v>
      </c>
      <c r="Y1914" s="19">
        <f t="shared" si="59"/>
        <v>-0.99999999850466181</v>
      </c>
    </row>
    <row r="1915" spans="1:25">
      <c r="A1915">
        <v>3590</v>
      </c>
      <c r="B1915" t="s">
        <v>3721</v>
      </c>
      <c r="C1915" t="s">
        <v>3722</v>
      </c>
      <c r="D1915" t="str">
        <f t="shared" si="58"/>
        <v>CrypticCoin CRYP</v>
      </c>
      <c r="E1915" s="3" t="s">
        <v>8887</v>
      </c>
      <c r="F1915" s="3" t="s">
        <v>8883</v>
      </c>
      <c r="G1915" s="3" t="s">
        <v>8883</v>
      </c>
      <c r="H1915" s="4">
        <v>1070</v>
      </c>
      <c r="I1915" s="4">
        <v>163018.53341744171</v>
      </c>
      <c r="J1915" s="6">
        <v>43407</v>
      </c>
      <c r="K1915" s="7">
        <v>2.1883962639299998E-3</v>
      </c>
      <c r="L1915" s="7">
        <v>2789</v>
      </c>
      <c r="M1915" s="7">
        <v>0</v>
      </c>
      <c r="N1915" s="9">
        <v>43415</v>
      </c>
      <c r="O1915" s="10">
        <v>7.5532489287800002E-3</v>
      </c>
      <c r="P1915" s="10">
        <v>3012</v>
      </c>
      <c r="Q1915" s="10">
        <v>0</v>
      </c>
      <c r="R1915" s="10">
        <v>3.451499645322738</v>
      </c>
      <c r="S1915" s="18">
        <v>3.451499645322738</v>
      </c>
      <c r="T1915" s="13">
        <v>44107</v>
      </c>
      <c r="U1915" s="14">
        <v>7.5000000000000002E-6</v>
      </c>
      <c r="V1915" s="14">
        <v>2093</v>
      </c>
      <c r="W1915" s="14">
        <v>19124.95553775</v>
      </c>
      <c r="X1915" s="14">
        <v>99.900704980456524</v>
      </c>
      <c r="Y1915" s="19">
        <f t="shared" si="59"/>
        <v>-0.99900704980456523</v>
      </c>
    </row>
    <row r="1916" spans="1:25">
      <c r="A1916">
        <v>3591</v>
      </c>
      <c r="B1916" t="s">
        <v>3723</v>
      </c>
      <c r="C1916" t="s">
        <v>3724</v>
      </c>
      <c r="D1916" t="str">
        <f t="shared" si="58"/>
        <v>Atidium ATD</v>
      </c>
      <c r="E1916" s="3" t="s">
        <v>8887</v>
      </c>
      <c r="F1916" s="3" t="s">
        <v>8883</v>
      </c>
      <c r="G1916" s="3" t="s">
        <v>8883</v>
      </c>
      <c r="H1916" s="4">
        <v>0</v>
      </c>
      <c r="I1916" s="4">
        <v>0</v>
      </c>
      <c r="J1916" s="6">
        <v>43428</v>
      </c>
      <c r="K1916" s="7">
        <v>2.2807374011899999E-4</v>
      </c>
      <c r="L1916" s="7">
        <v>4761</v>
      </c>
      <c r="M1916" s="7">
        <v>0</v>
      </c>
      <c r="N1916" s="9">
        <v>43432</v>
      </c>
      <c r="O1916" s="10">
        <v>5.0350549837000001E-4</v>
      </c>
      <c r="P1916" s="10">
        <v>3013</v>
      </c>
      <c r="Q1916" s="10">
        <v>0</v>
      </c>
      <c r="R1916" s="10">
        <v>2.20764344947073</v>
      </c>
      <c r="S1916" s="18">
        <v>2.20764344947073</v>
      </c>
      <c r="U1916" s="14"/>
      <c r="V1916" s="14">
        <v>4761</v>
      </c>
      <c r="W1916" s="14"/>
      <c r="X1916" s="14"/>
      <c r="Y1916" s="19">
        <f t="shared" si="59"/>
        <v>0</v>
      </c>
    </row>
    <row r="1917" spans="1:25">
      <c r="A1917">
        <v>3592</v>
      </c>
      <c r="B1917" t="s">
        <v>3725</v>
      </c>
      <c r="C1917" t="s">
        <v>3726</v>
      </c>
      <c r="D1917" t="str">
        <f t="shared" si="58"/>
        <v>Coin Lion LION</v>
      </c>
      <c r="E1917" s="3" t="s">
        <v>3686</v>
      </c>
      <c r="F1917" s="3" t="s">
        <v>8883</v>
      </c>
      <c r="G1917" s="3" t="s">
        <v>8883</v>
      </c>
      <c r="H1917" s="4">
        <v>1465</v>
      </c>
      <c r="I1917" s="4">
        <v>165037.88918169291</v>
      </c>
      <c r="J1917" s="6">
        <v>43499</v>
      </c>
      <c r="K1917" s="7">
        <v>7.9716711570999993E-3</v>
      </c>
      <c r="L1917" s="7">
        <v>1347</v>
      </c>
      <c r="M1917" s="7">
        <v>256895.83998913571</v>
      </c>
      <c r="N1917" s="9">
        <v>43554</v>
      </c>
      <c r="O1917" s="10">
        <v>5.50275017812E-2</v>
      </c>
      <c r="P1917" s="10">
        <v>1850</v>
      </c>
      <c r="Q1917" s="10">
        <v>1773321.555041122</v>
      </c>
      <c r="R1917" s="10">
        <v>6.9028815535359289</v>
      </c>
      <c r="S1917" s="18">
        <v>6.9028815535359289</v>
      </c>
      <c r="T1917" s="13">
        <v>43906</v>
      </c>
      <c r="U1917" s="14">
        <v>1.94981410901E-3</v>
      </c>
      <c r="V1917" s="14">
        <v>1855</v>
      </c>
      <c r="W1917" s="14">
        <v>62834.896659110716</v>
      </c>
      <c r="X1917" s="14">
        <v>96.456655225303805</v>
      </c>
      <c r="Y1917" s="19">
        <f t="shared" si="59"/>
        <v>-0.964566552253038</v>
      </c>
    </row>
    <row r="1918" spans="1:25">
      <c r="A1918">
        <v>3596</v>
      </c>
      <c r="B1918" t="s">
        <v>3727</v>
      </c>
      <c r="C1918" t="s">
        <v>3728</v>
      </c>
      <c r="D1918" t="str">
        <f t="shared" si="58"/>
        <v>Nerva XNV</v>
      </c>
      <c r="E1918" s="3" t="s">
        <v>8884</v>
      </c>
      <c r="F1918" s="3" t="s">
        <v>8883</v>
      </c>
      <c r="G1918" s="3" t="s">
        <v>8883</v>
      </c>
      <c r="H1918" s="4">
        <v>1066</v>
      </c>
      <c r="I1918" s="4">
        <v>166984.63815638979</v>
      </c>
      <c r="J1918" s="6">
        <v>43411</v>
      </c>
      <c r="K1918" s="7">
        <v>0.19571602548200001</v>
      </c>
      <c r="L1918" s="7">
        <v>2679</v>
      </c>
      <c r="M1918" s="7">
        <v>0</v>
      </c>
      <c r="N1918" s="9">
        <v>43412</v>
      </c>
      <c r="O1918" s="10">
        <v>0.23434703181899999</v>
      </c>
      <c r="P1918" s="10">
        <v>3014</v>
      </c>
      <c r="Q1918" s="10">
        <v>0</v>
      </c>
      <c r="R1918" s="10">
        <v>1.1973829493106729</v>
      </c>
      <c r="S1918" s="18">
        <v>1.1973829493106729</v>
      </c>
      <c r="T1918" s="13">
        <v>44631</v>
      </c>
      <c r="U1918" s="14">
        <v>5.8192459706218284E-3</v>
      </c>
      <c r="V1918" s="14">
        <v>1752</v>
      </c>
      <c r="W1918" s="14">
        <v>99030.31881924269</v>
      </c>
      <c r="X1918" s="14">
        <v>97.516825399727537</v>
      </c>
      <c r="Y1918" s="19">
        <f t="shared" si="59"/>
        <v>-0.97516825399727536</v>
      </c>
    </row>
    <row r="1919" spans="1:25">
      <c r="A1919">
        <v>3597</v>
      </c>
      <c r="B1919" t="s">
        <v>3729</v>
      </c>
      <c r="C1919" t="s">
        <v>3730</v>
      </c>
      <c r="D1919" t="str">
        <f t="shared" si="58"/>
        <v>InterValue INVE</v>
      </c>
      <c r="E1919" s="3" t="s">
        <v>8887</v>
      </c>
      <c r="F1919" s="3" t="s">
        <v>8883</v>
      </c>
      <c r="G1919" s="3" t="s">
        <v>8883</v>
      </c>
      <c r="H1919" s="4">
        <v>1138</v>
      </c>
      <c r="I1919" s="4">
        <v>74814.674970572712</v>
      </c>
      <c r="J1919" s="6">
        <v>44164</v>
      </c>
      <c r="K1919" s="8">
        <v>4.9043936569999998E-5</v>
      </c>
      <c r="L1919" s="7">
        <v>2042</v>
      </c>
      <c r="M1919" s="7">
        <v>6272.3619782904734</v>
      </c>
      <c r="N1919" s="9">
        <v>44354</v>
      </c>
      <c r="O1919" s="10">
        <v>2.0670301165489999E-2</v>
      </c>
      <c r="P1919" s="10">
        <v>1734</v>
      </c>
      <c r="Q1919" s="10">
        <v>2643580.841541586</v>
      </c>
      <c r="R1919" s="10">
        <v>421.46496817170163</v>
      </c>
      <c r="S1919" s="18">
        <v>421.46496817170163</v>
      </c>
      <c r="T1919" s="13">
        <v>44666</v>
      </c>
      <c r="U1919" s="14">
        <v>6.1014589899517874E-4</v>
      </c>
      <c r="V1919" s="14">
        <v>1811</v>
      </c>
      <c r="W1919" s="14">
        <v>78033.212782682996</v>
      </c>
      <c r="X1919" s="14">
        <v>97.048200245800743</v>
      </c>
      <c r="Y1919" s="19">
        <f t="shared" si="59"/>
        <v>-0.97048200245800742</v>
      </c>
    </row>
    <row r="1920" spans="1:25">
      <c r="A1920">
        <v>3598</v>
      </c>
      <c r="B1920" t="s">
        <v>3731</v>
      </c>
      <c r="C1920" t="s">
        <v>3732</v>
      </c>
      <c r="D1920" t="str">
        <f t="shared" si="58"/>
        <v>Optimal Shelf Availability Token OSA</v>
      </c>
      <c r="E1920" s="3" t="s">
        <v>8887</v>
      </c>
      <c r="F1920" s="3" t="s">
        <v>8883</v>
      </c>
      <c r="G1920" s="3" t="s">
        <v>8883</v>
      </c>
      <c r="H1920" s="4">
        <v>941</v>
      </c>
      <c r="I1920" s="4">
        <v>380017.3508965639</v>
      </c>
      <c r="J1920" s="6">
        <v>43412</v>
      </c>
      <c r="K1920" s="7">
        <v>9.3510314899899999E-2</v>
      </c>
      <c r="L1920" s="7">
        <v>2764</v>
      </c>
      <c r="M1920" s="7">
        <v>0</v>
      </c>
      <c r="N1920" s="9">
        <v>43413</v>
      </c>
      <c r="O1920" s="10">
        <v>0.112677517634</v>
      </c>
      <c r="P1920" s="10">
        <v>3015</v>
      </c>
      <c r="Q1920" s="10">
        <v>0</v>
      </c>
      <c r="R1920" s="10">
        <v>1.2049742079750021</v>
      </c>
      <c r="S1920" s="18">
        <v>1.2049742079750021</v>
      </c>
      <c r="T1920" s="13">
        <v>44080</v>
      </c>
      <c r="U1920" s="16">
        <v>2.25797845662E-5</v>
      </c>
      <c r="V1920" s="14">
        <v>1997</v>
      </c>
      <c r="W1920" s="16">
        <v>31381.30816113887</v>
      </c>
      <c r="X1920" s="16">
        <v>99.979960701087194</v>
      </c>
      <c r="Y1920" s="19">
        <f t="shared" si="59"/>
        <v>-0.99979960701087189</v>
      </c>
    </row>
    <row r="1921" spans="1:25">
      <c r="A1921">
        <v>3599</v>
      </c>
      <c r="B1921" t="s">
        <v>3733</v>
      </c>
      <c r="C1921" t="s">
        <v>3734</v>
      </c>
      <c r="D1921" t="str">
        <f t="shared" si="58"/>
        <v>EtherInc ETI</v>
      </c>
      <c r="E1921" s="3" t="s">
        <v>8894</v>
      </c>
      <c r="F1921" s="3" t="s">
        <v>8883</v>
      </c>
      <c r="G1921" s="3" t="s">
        <v>8883</v>
      </c>
      <c r="H1921" s="4">
        <v>1791</v>
      </c>
      <c r="I1921" s="4">
        <v>17617.24828837669</v>
      </c>
      <c r="J1921" s="6">
        <v>43412</v>
      </c>
      <c r="K1921" s="7">
        <v>5.78634882774E-3</v>
      </c>
      <c r="L1921" s="7">
        <v>2806</v>
      </c>
      <c r="M1921" s="7">
        <v>0</v>
      </c>
      <c r="N1921" s="9">
        <v>43413</v>
      </c>
      <c r="O1921" s="10">
        <v>5.9315712072400004E-3</v>
      </c>
      <c r="P1921" s="10">
        <v>3016</v>
      </c>
      <c r="Q1921" s="10">
        <v>0</v>
      </c>
      <c r="R1921" s="10">
        <v>1.0250974118262279</v>
      </c>
      <c r="S1921" s="18">
        <v>1.0250974118262279</v>
      </c>
      <c r="T1921" s="13">
        <v>43996</v>
      </c>
      <c r="U1921" s="16">
        <v>4.6878118410700001E-5</v>
      </c>
      <c r="V1921" s="14">
        <v>2140</v>
      </c>
      <c r="W1921" s="16">
        <v>14929.37993977829</v>
      </c>
      <c r="X1921" s="16">
        <v>99.209684638810685</v>
      </c>
      <c r="Y1921" s="19">
        <f t="shared" si="59"/>
        <v>-0.9920968463881068</v>
      </c>
    </row>
    <row r="1922" spans="1:25">
      <c r="A1922">
        <v>3600</v>
      </c>
      <c r="B1922" t="s">
        <v>3735</v>
      </c>
      <c r="C1922" t="s">
        <v>3736</v>
      </c>
      <c r="D1922" t="str">
        <f t="shared" ref="D1922:D1985" si="60">_xlfn.TEXTJOIN(" ",TRUE,B1922,C1922)</f>
        <v>Humanscape HUM</v>
      </c>
      <c r="E1922" s="3" t="s">
        <v>8887</v>
      </c>
      <c r="F1922" s="3" t="s">
        <v>8883</v>
      </c>
      <c r="G1922" s="3" t="s">
        <v>8883</v>
      </c>
      <c r="H1922" s="4">
        <v>489</v>
      </c>
      <c r="I1922" s="4">
        <v>2858719.832397453</v>
      </c>
      <c r="J1922" s="6">
        <v>43491</v>
      </c>
      <c r="K1922" s="8">
        <v>8.09252246495E-5</v>
      </c>
      <c r="L1922" s="7">
        <v>604</v>
      </c>
      <c r="M1922" s="7">
        <v>2799574.548172642</v>
      </c>
      <c r="N1922" s="9">
        <v>44517</v>
      </c>
      <c r="O1922" s="10">
        <v>0.61885318336777251</v>
      </c>
      <c r="P1922" s="10">
        <v>289</v>
      </c>
      <c r="Q1922" s="10">
        <v>370637126.77954829</v>
      </c>
      <c r="R1922" s="10">
        <v>7647.2223098313771</v>
      </c>
      <c r="S1922" s="18">
        <v>7647.2223098313771</v>
      </c>
      <c r="T1922" s="13">
        <v>44585</v>
      </c>
      <c r="U1922" s="14">
        <v>0.19923780852320719</v>
      </c>
      <c r="V1922" s="14">
        <v>200</v>
      </c>
      <c r="W1922" s="14">
        <v>141739694.26056179</v>
      </c>
      <c r="X1922" s="14">
        <v>67.805318954818404</v>
      </c>
      <c r="Y1922" s="19">
        <f t="shared" si="59"/>
        <v>-0.67805318954818405</v>
      </c>
    </row>
    <row r="1923" spans="1:25">
      <c r="A1923">
        <v>3602</v>
      </c>
      <c r="B1923" t="s">
        <v>3737</v>
      </c>
      <c r="C1923" t="s">
        <v>3738</v>
      </c>
      <c r="D1923" t="str">
        <f t="shared" si="60"/>
        <v>Bitcoin SV BSV</v>
      </c>
      <c r="E1923" s="3" t="s">
        <v>8881</v>
      </c>
      <c r="F1923" s="3" t="s">
        <v>8883</v>
      </c>
      <c r="G1923" s="3" t="s">
        <v>8883</v>
      </c>
      <c r="H1923" s="4">
        <v>7</v>
      </c>
      <c r="I1923" s="4">
        <v>2215635398.6637001</v>
      </c>
      <c r="J1923" s="6">
        <v>43427</v>
      </c>
      <c r="K1923" s="7">
        <v>36.869599999999998</v>
      </c>
      <c r="L1923" s="7">
        <v>2159</v>
      </c>
      <c r="M1923" s="7">
        <v>0</v>
      </c>
      <c r="N1923" s="9">
        <v>44302</v>
      </c>
      <c r="O1923" s="10">
        <v>491.6353891</v>
      </c>
      <c r="P1923" s="10">
        <v>40</v>
      </c>
      <c r="Q1923" s="10">
        <v>8257498390.8100004</v>
      </c>
      <c r="R1923" s="10">
        <v>13.33443783225205</v>
      </c>
      <c r="S1923" s="18">
        <v>13.33443783225205</v>
      </c>
      <c r="T1923" s="13">
        <v>44681</v>
      </c>
      <c r="U1923" s="14">
        <v>70.681260389120254</v>
      </c>
      <c r="V1923" s="14">
        <v>57</v>
      </c>
      <c r="W1923" s="14">
        <v>1359484702.51</v>
      </c>
      <c r="X1923" s="14">
        <v>85.6232358458753</v>
      </c>
      <c r="Y1923" s="19">
        <f t="shared" ref="Y1923:Y1986" si="61">X1923/-100</f>
        <v>-0.85623235845875301</v>
      </c>
    </row>
    <row r="1924" spans="1:25">
      <c r="A1924">
        <v>3605</v>
      </c>
      <c r="B1924" t="s">
        <v>3739</v>
      </c>
      <c r="C1924" t="s">
        <v>3740</v>
      </c>
      <c r="D1924" t="str">
        <f t="shared" si="60"/>
        <v>Vites VITES</v>
      </c>
      <c r="E1924" s="3" t="s">
        <v>8888</v>
      </c>
      <c r="F1924" s="3" t="s">
        <v>8883</v>
      </c>
      <c r="G1924" s="3" t="s">
        <v>8883</v>
      </c>
      <c r="H1924" s="4">
        <v>1440</v>
      </c>
      <c r="I1924" s="4">
        <v>204357.30298470741</v>
      </c>
      <c r="J1924" s="6">
        <v>43418</v>
      </c>
      <c r="K1924" s="8">
        <v>1.9554914596199999E-5</v>
      </c>
      <c r="L1924" s="7">
        <v>2635</v>
      </c>
      <c r="M1924" s="7">
        <v>0</v>
      </c>
      <c r="N1924" s="9">
        <v>43642</v>
      </c>
      <c r="O1924" s="10">
        <v>1.2628233793099999E-4</v>
      </c>
      <c r="P1924" s="10">
        <v>1563</v>
      </c>
      <c r="Q1924" s="10">
        <v>4611209.0836534817</v>
      </c>
      <c r="R1924" s="10">
        <v>6.457831217301238</v>
      </c>
      <c r="S1924" s="18">
        <v>6.457831217301238</v>
      </c>
      <c r="T1924" s="13">
        <v>43906</v>
      </c>
      <c r="U1924" s="16">
        <v>4.9995233564300003E-6</v>
      </c>
      <c r="V1924" s="14">
        <v>1596</v>
      </c>
      <c r="W1924" s="16">
        <v>184296.45150362299</v>
      </c>
      <c r="X1924" s="16">
        <v>96.040995567280589</v>
      </c>
      <c r="Y1924" s="19">
        <f t="shared" si="61"/>
        <v>-0.96040995567280585</v>
      </c>
    </row>
    <row r="1925" spans="1:25">
      <c r="A1925">
        <v>3606</v>
      </c>
      <c r="B1925" t="s">
        <v>3741</v>
      </c>
      <c r="C1925" t="s">
        <v>3742</v>
      </c>
      <c r="D1925" t="str">
        <f t="shared" si="60"/>
        <v>Bitdepositary BDT</v>
      </c>
      <c r="E1925" s="3" t="s">
        <v>8887</v>
      </c>
      <c r="F1925" s="3" t="s">
        <v>8883</v>
      </c>
      <c r="G1925" s="3" t="s">
        <v>8883</v>
      </c>
      <c r="H1925" s="4">
        <v>0</v>
      </c>
      <c r="I1925" s="4">
        <v>0</v>
      </c>
      <c r="J1925" s="6">
        <v>43466</v>
      </c>
      <c r="K1925" s="7">
        <v>1.56953658712E-4</v>
      </c>
      <c r="L1925" s="7">
        <v>1735</v>
      </c>
      <c r="M1925" s="7">
        <v>53684.487519110167</v>
      </c>
      <c r="N1925" s="9">
        <v>43498</v>
      </c>
      <c r="O1925" s="10">
        <v>2.65154980357E-2</v>
      </c>
      <c r="P1925" s="10">
        <v>1940</v>
      </c>
      <c r="Q1925" s="10">
        <v>1296573.4114884499</v>
      </c>
      <c r="R1925" s="10">
        <v>168.93838763169111</v>
      </c>
      <c r="S1925" s="18">
        <v>168.93838763169111</v>
      </c>
      <c r="U1925" s="14"/>
      <c r="V1925" s="14">
        <v>4385</v>
      </c>
      <c r="W1925" s="14"/>
      <c r="X1925" s="14"/>
      <c r="Y1925" s="19">
        <f t="shared" si="61"/>
        <v>0</v>
      </c>
    </row>
    <row r="1926" spans="1:25">
      <c r="A1926">
        <v>3607</v>
      </c>
      <c r="B1926" t="s">
        <v>3743</v>
      </c>
      <c r="C1926" t="s">
        <v>3744</v>
      </c>
      <c r="D1926" t="str">
        <f t="shared" si="60"/>
        <v>VestChain VEST</v>
      </c>
      <c r="E1926" s="3" t="s">
        <v>8887</v>
      </c>
      <c r="F1926" s="3" t="s">
        <v>8883</v>
      </c>
      <c r="G1926" s="3" t="s">
        <v>8883</v>
      </c>
      <c r="H1926" s="4">
        <v>213</v>
      </c>
      <c r="I1926" s="4">
        <v>11854276.100674599</v>
      </c>
      <c r="J1926" s="6">
        <v>43532</v>
      </c>
      <c r="K1926" s="7">
        <v>1.20169268374E-3</v>
      </c>
      <c r="L1926" s="7">
        <v>325</v>
      </c>
      <c r="M1926" s="7">
        <v>8840200.23077094</v>
      </c>
      <c r="N1926" s="9">
        <v>44030</v>
      </c>
      <c r="O1926" s="10">
        <v>0.231256590362</v>
      </c>
      <c r="P1926" s="10">
        <v>126</v>
      </c>
      <c r="Q1926" s="10">
        <v>1613853041.0599501</v>
      </c>
      <c r="R1926" s="10">
        <v>192.4423719068219</v>
      </c>
      <c r="S1926" s="18">
        <v>192.4423719068219</v>
      </c>
      <c r="T1926" s="13">
        <v>44397</v>
      </c>
      <c r="U1926" s="14">
        <v>2.9362000000000002E-4</v>
      </c>
      <c r="V1926" s="14">
        <v>816</v>
      </c>
      <c r="W1926" s="14">
        <v>3921261.17</v>
      </c>
      <c r="X1926" s="14">
        <v>99.873032807609775</v>
      </c>
      <c r="Y1926" s="19">
        <f t="shared" si="61"/>
        <v>-0.99873032807609774</v>
      </c>
    </row>
    <row r="1927" spans="1:25">
      <c r="A1927">
        <v>3608</v>
      </c>
      <c r="B1927" t="s">
        <v>3745</v>
      </c>
      <c r="C1927" t="s">
        <v>3746</v>
      </c>
      <c r="D1927" t="str">
        <f t="shared" si="60"/>
        <v>Howdoo UDOO</v>
      </c>
      <c r="E1927" s="3" t="s">
        <v>8887</v>
      </c>
      <c r="F1927" s="3" t="s">
        <v>8883</v>
      </c>
      <c r="G1927" s="3" t="s">
        <v>8883</v>
      </c>
      <c r="H1927" s="4">
        <v>976</v>
      </c>
      <c r="I1927" s="4">
        <v>302825.10750328202</v>
      </c>
      <c r="J1927" s="6">
        <v>43532</v>
      </c>
      <c r="K1927" s="7">
        <v>3.6050047223299998E-3</v>
      </c>
      <c r="L1927" s="7">
        <v>1223</v>
      </c>
      <c r="M1927" s="7">
        <v>381123.35143967398</v>
      </c>
      <c r="N1927" s="9">
        <v>43736</v>
      </c>
      <c r="O1927" s="10">
        <v>0.12724486130400001</v>
      </c>
      <c r="P1927" s="10">
        <v>2623</v>
      </c>
      <c r="Q1927" s="10">
        <v>0</v>
      </c>
      <c r="R1927" s="10">
        <v>35.296725276342677</v>
      </c>
      <c r="S1927" s="18">
        <v>35.296725276342677</v>
      </c>
      <c r="T1927" s="13">
        <v>43903</v>
      </c>
      <c r="U1927" s="14">
        <v>2.23881467955E-3</v>
      </c>
      <c r="V1927" s="14">
        <v>1474</v>
      </c>
      <c r="W1927" s="14">
        <v>302825.10750328202</v>
      </c>
      <c r="X1927" s="14">
        <v>98.240546096237807</v>
      </c>
      <c r="Y1927" s="19">
        <f t="shared" si="61"/>
        <v>-0.98240546096237802</v>
      </c>
    </row>
    <row r="1928" spans="1:25">
      <c r="A1928">
        <v>3609</v>
      </c>
      <c r="B1928" t="s">
        <v>3747</v>
      </c>
      <c r="C1928" t="s">
        <v>3748</v>
      </c>
      <c r="D1928" t="str">
        <f t="shared" si="60"/>
        <v>CWV Chain CWV</v>
      </c>
      <c r="E1928" s="3" t="s">
        <v>8892</v>
      </c>
      <c r="F1928" s="3" t="s">
        <v>8893</v>
      </c>
      <c r="G1928" s="3" t="s">
        <v>8883</v>
      </c>
      <c r="H1928" s="4">
        <v>546</v>
      </c>
      <c r="I1928" s="4">
        <v>2149184.7237913599</v>
      </c>
      <c r="J1928" s="6">
        <v>43903</v>
      </c>
      <c r="K1928" s="7">
        <v>3.9631926558299999E-4</v>
      </c>
      <c r="L1928" s="7">
        <v>668</v>
      </c>
      <c r="M1928" s="7">
        <v>2149184.7237913599</v>
      </c>
      <c r="N1928" s="9">
        <v>44441</v>
      </c>
      <c r="O1928" s="10">
        <v>0.12957779999999999</v>
      </c>
      <c r="P1928" s="10">
        <v>1397</v>
      </c>
      <c r="Q1928" s="10">
        <v>7570011.25</v>
      </c>
      <c r="R1928" s="10">
        <v>326.95306853020719</v>
      </c>
      <c r="S1928" s="18">
        <v>326.95306853020719</v>
      </c>
      <c r="T1928" s="13">
        <v>44665</v>
      </c>
      <c r="U1928" s="14">
        <v>1.197046287926213E-3</v>
      </c>
      <c r="V1928" s="14">
        <v>588</v>
      </c>
      <c r="W1928" s="14">
        <v>11560907.77</v>
      </c>
      <c r="X1928" s="14">
        <v>99.076194928509182</v>
      </c>
      <c r="Y1928" s="19">
        <f t="shared" si="61"/>
        <v>-0.99076194928509187</v>
      </c>
    </row>
    <row r="1929" spans="1:25">
      <c r="A1929">
        <v>3610</v>
      </c>
      <c r="B1929" t="s">
        <v>3749</v>
      </c>
      <c r="C1929" t="s">
        <v>3750</v>
      </c>
      <c r="D1929" t="str">
        <f t="shared" si="60"/>
        <v>Micromines MICRO</v>
      </c>
      <c r="E1929" s="3" t="s">
        <v>3686</v>
      </c>
      <c r="F1929" s="3" t="s">
        <v>8883</v>
      </c>
      <c r="G1929" s="3" t="s">
        <v>8883</v>
      </c>
      <c r="H1929" s="4">
        <v>1894</v>
      </c>
      <c r="I1929" s="4">
        <v>7007.1667745988598</v>
      </c>
      <c r="J1929" s="6">
        <v>43813</v>
      </c>
      <c r="K1929" s="8">
        <v>9.4019381208E-8</v>
      </c>
      <c r="L1929" s="7">
        <v>1964</v>
      </c>
      <c r="M1929" s="7">
        <v>15193.529050582099</v>
      </c>
      <c r="N1929" s="9">
        <v>44535</v>
      </c>
      <c r="O1929" s="12">
        <v>2.9265247580991998E-5</v>
      </c>
      <c r="P1929" s="10">
        <v>2210</v>
      </c>
      <c r="Q1929" s="10">
        <v>411030.52</v>
      </c>
      <c r="R1929" s="10">
        <v>311.26824283440237</v>
      </c>
      <c r="S1929" s="18">
        <v>311.26824283440237</v>
      </c>
      <c r="T1929" s="13">
        <v>44649</v>
      </c>
      <c r="U1929" s="16">
        <v>1.3444716256649999E-6</v>
      </c>
      <c r="V1929" s="14">
        <v>2035</v>
      </c>
      <c r="W1929" s="16">
        <v>26943.58</v>
      </c>
      <c r="X1929" s="16">
        <v>95.405910638739158</v>
      </c>
      <c r="Y1929" s="19">
        <f t="shared" si="61"/>
        <v>-0.95405910638739155</v>
      </c>
    </row>
    <row r="1930" spans="1:25">
      <c r="A1930">
        <v>3611</v>
      </c>
      <c r="B1930" t="s">
        <v>3751</v>
      </c>
      <c r="C1930" t="s">
        <v>3752</v>
      </c>
      <c r="D1930" t="str">
        <f t="shared" si="60"/>
        <v>Noir NOR</v>
      </c>
      <c r="E1930" s="3" t="s">
        <v>8893</v>
      </c>
      <c r="F1930" s="3" t="s">
        <v>8883</v>
      </c>
      <c r="G1930" s="3" t="s">
        <v>8883</v>
      </c>
      <c r="H1930" s="4">
        <v>945</v>
      </c>
      <c r="I1930" s="4">
        <v>368875.77464484202</v>
      </c>
      <c r="J1930" s="6">
        <v>43513</v>
      </c>
      <c r="K1930" s="7">
        <v>1.01806734519E-2</v>
      </c>
      <c r="L1930" s="7">
        <v>1315</v>
      </c>
      <c r="M1930" s="7">
        <v>288699.70067321003</v>
      </c>
      <c r="N1930" s="9">
        <v>43601</v>
      </c>
      <c r="O1930" s="10">
        <v>7.9942595955100004E-2</v>
      </c>
      <c r="P1930" s="10">
        <v>2005</v>
      </c>
      <c r="Q1930" s="10">
        <v>1023289.33468758</v>
      </c>
      <c r="R1930" s="10">
        <v>7.8523877946581688</v>
      </c>
      <c r="S1930" s="18">
        <v>7.8523877946581688</v>
      </c>
      <c r="T1930" s="13">
        <v>44144</v>
      </c>
      <c r="U1930" s="14">
        <v>1.8954600000000001E-3</v>
      </c>
      <c r="V1930" s="14">
        <v>1602</v>
      </c>
      <c r="W1930" s="14">
        <v>181068.83391916001</v>
      </c>
      <c r="X1930" s="14">
        <v>97.628973668725251</v>
      </c>
      <c r="Y1930" s="19">
        <f t="shared" si="61"/>
        <v>-0.9762897366872525</v>
      </c>
    </row>
    <row r="1931" spans="1:25">
      <c r="A1931">
        <v>3612</v>
      </c>
      <c r="B1931" t="s">
        <v>3753</v>
      </c>
      <c r="C1931" t="s">
        <v>3754</v>
      </c>
      <c r="D1931" t="str">
        <f t="shared" si="60"/>
        <v>Business Credit Alliance Chain BCAC</v>
      </c>
      <c r="E1931" s="3" t="s">
        <v>8893</v>
      </c>
      <c r="F1931" s="3" t="s">
        <v>8883</v>
      </c>
      <c r="G1931" s="3" t="s">
        <v>8883</v>
      </c>
      <c r="H1931" s="4">
        <v>1127</v>
      </c>
      <c r="I1931" s="4">
        <v>83682.182118752622</v>
      </c>
      <c r="J1931" s="6">
        <v>43520</v>
      </c>
      <c r="K1931" s="7">
        <v>1.9210418670999999E-3</v>
      </c>
      <c r="L1931" s="7">
        <v>801</v>
      </c>
      <c r="M1931" s="7">
        <v>1500613.8220333629</v>
      </c>
      <c r="N1931" s="9">
        <v>43669</v>
      </c>
      <c r="O1931" s="10">
        <v>5.4026224089599999E-2</v>
      </c>
      <c r="P1931" s="10">
        <v>810</v>
      </c>
      <c r="Q1931" s="10">
        <v>45272686.276851334</v>
      </c>
      <c r="R1931" s="10">
        <v>28.123397524468249</v>
      </c>
      <c r="S1931" s="18">
        <v>28.123397524468249</v>
      </c>
      <c r="T1931" s="13">
        <v>44291</v>
      </c>
      <c r="U1931" s="16">
        <v>2.2004255999999998E-5</v>
      </c>
      <c r="V1931" s="14">
        <v>2200</v>
      </c>
      <c r="W1931" s="16">
        <v>10356.840795773</v>
      </c>
      <c r="X1931" s="16">
        <v>99.959271156978318</v>
      </c>
      <c r="Y1931" s="19">
        <f t="shared" si="61"/>
        <v>-0.99959271156978313</v>
      </c>
    </row>
    <row r="1932" spans="1:25">
      <c r="A1932">
        <v>3613</v>
      </c>
      <c r="B1932" t="s">
        <v>3755</v>
      </c>
      <c r="C1932" t="s">
        <v>3756</v>
      </c>
      <c r="D1932" t="str">
        <f t="shared" si="60"/>
        <v>Dash Green DASHG</v>
      </c>
      <c r="E1932" s="3" t="s">
        <v>8885</v>
      </c>
      <c r="F1932" s="3" t="s">
        <v>8883</v>
      </c>
      <c r="G1932" s="3" t="s">
        <v>8883</v>
      </c>
      <c r="H1932" s="4">
        <v>1986</v>
      </c>
      <c r="I1932" s="4">
        <v>1614.2302076572</v>
      </c>
      <c r="J1932" s="6">
        <v>43555</v>
      </c>
      <c r="K1932" s="7">
        <v>5.8006689498099999E-2</v>
      </c>
      <c r="L1932" s="7">
        <v>1425</v>
      </c>
      <c r="M1932" s="7">
        <v>191450.77628105201</v>
      </c>
      <c r="N1932" s="9">
        <v>43602</v>
      </c>
      <c r="O1932" s="10">
        <v>1.33611432476</v>
      </c>
      <c r="P1932" s="10">
        <v>2193</v>
      </c>
      <c r="Q1932" s="10">
        <v>439068.61640106299</v>
      </c>
      <c r="R1932" s="10">
        <v>23.03379724512229</v>
      </c>
      <c r="S1932" s="18">
        <v>23.03379724512229</v>
      </c>
      <c r="T1932" s="13">
        <v>43931</v>
      </c>
      <c r="U1932" s="16">
        <v>6.7934242808400004E-5</v>
      </c>
      <c r="V1932" s="14">
        <v>2472</v>
      </c>
      <c r="W1932" s="16">
        <v>331.71766997750598</v>
      </c>
      <c r="X1932" s="16">
        <v>99.994915536676046</v>
      </c>
      <c r="Y1932" s="19">
        <f t="shared" si="61"/>
        <v>-0.99994915536676043</v>
      </c>
    </row>
    <row r="1933" spans="1:25">
      <c r="A1933">
        <v>3615</v>
      </c>
      <c r="B1933" t="s">
        <v>3757</v>
      </c>
      <c r="C1933" t="s">
        <v>3758</v>
      </c>
      <c r="D1933" t="str">
        <f t="shared" si="60"/>
        <v>HyperQuant HQT</v>
      </c>
      <c r="E1933" s="3" t="s">
        <v>8887</v>
      </c>
      <c r="F1933" s="3" t="s">
        <v>8883</v>
      </c>
      <c r="G1933" s="3" t="s">
        <v>8883</v>
      </c>
      <c r="H1933" s="4">
        <v>1197</v>
      </c>
      <c r="I1933" s="4">
        <v>26515.604556047299</v>
      </c>
      <c r="J1933" s="6">
        <v>43435</v>
      </c>
      <c r="K1933" s="7">
        <v>1.9177231210399999E-2</v>
      </c>
      <c r="L1933" s="7">
        <v>2719</v>
      </c>
      <c r="M1933" s="7">
        <v>0</v>
      </c>
      <c r="N1933" s="9">
        <v>43436</v>
      </c>
      <c r="O1933" s="10">
        <v>3.2475900073199997E-2</v>
      </c>
      <c r="P1933" s="10">
        <v>3017</v>
      </c>
      <c r="Q1933" s="10">
        <v>0</v>
      </c>
      <c r="R1933" s="10">
        <v>1.693461361387143</v>
      </c>
      <c r="S1933" s="18">
        <v>1.693461361387143</v>
      </c>
      <c r="T1933" s="13">
        <v>44152</v>
      </c>
      <c r="U1933" s="14">
        <v>4.6399999999999996E-6</v>
      </c>
      <c r="V1933" s="14">
        <v>1854</v>
      </c>
      <c r="W1933" s="14">
        <v>62924.749565999999</v>
      </c>
      <c r="X1933" s="14">
        <v>99.985712482211298</v>
      </c>
      <c r="Y1933" s="19">
        <f t="shared" si="61"/>
        <v>-0.99985712482211297</v>
      </c>
    </row>
    <row r="1934" spans="1:25">
      <c r="A1934">
        <v>3616</v>
      </c>
      <c r="B1934" t="s">
        <v>3759</v>
      </c>
      <c r="C1934" t="s">
        <v>3760</v>
      </c>
      <c r="D1934" t="str">
        <f t="shared" si="60"/>
        <v>Blockchain Certified Data Token BCDT</v>
      </c>
      <c r="E1934" s="3" t="s">
        <v>8887</v>
      </c>
      <c r="F1934" s="3" t="s">
        <v>8883</v>
      </c>
      <c r="G1934" s="3" t="s">
        <v>8883</v>
      </c>
      <c r="H1934" s="4">
        <v>750</v>
      </c>
      <c r="I1934" s="4">
        <v>957459.85402223014</v>
      </c>
      <c r="J1934" s="6">
        <v>43468</v>
      </c>
      <c r="K1934" s="7">
        <v>3.0275413994299998E-3</v>
      </c>
      <c r="L1934" s="7">
        <v>1615</v>
      </c>
      <c r="M1934" s="7">
        <v>94271.954927018276</v>
      </c>
      <c r="N1934" s="9">
        <v>44296</v>
      </c>
      <c r="O1934" s="10">
        <v>0.37327052804225003</v>
      </c>
      <c r="P1934" s="10">
        <v>1174</v>
      </c>
      <c r="Q1934" s="10">
        <v>14160034.050336679</v>
      </c>
      <c r="R1934" s="10">
        <v>123.2916346288531</v>
      </c>
      <c r="S1934" s="18">
        <v>123.2916346288531</v>
      </c>
      <c r="T1934" s="13">
        <v>44687</v>
      </c>
      <c r="U1934" s="14">
        <v>7.9189028830326483E-2</v>
      </c>
      <c r="V1934" s="14">
        <v>872</v>
      </c>
      <c r="W1934" s="14">
        <v>3062145.9714844278</v>
      </c>
      <c r="X1934" s="14">
        <v>78.785084039272675</v>
      </c>
      <c r="Y1934" s="19">
        <f t="shared" si="61"/>
        <v>-0.78785084039272679</v>
      </c>
    </row>
    <row r="1935" spans="1:25">
      <c r="A1935">
        <v>3617</v>
      </c>
      <c r="B1935" t="s">
        <v>3761</v>
      </c>
      <c r="C1935" t="s">
        <v>3762</v>
      </c>
      <c r="D1935" t="str">
        <f t="shared" si="60"/>
        <v>ILCoin ILC</v>
      </c>
      <c r="E1935" s="3" t="s">
        <v>8892</v>
      </c>
      <c r="F1935" s="3" t="s">
        <v>8883</v>
      </c>
      <c r="G1935" s="3" t="s">
        <v>8883</v>
      </c>
      <c r="H1935" s="4">
        <v>211</v>
      </c>
      <c r="I1935" s="4">
        <v>12124709.4275009</v>
      </c>
      <c r="J1935" s="6">
        <v>44176</v>
      </c>
      <c r="K1935" s="7">
        <v>8.6056299999999995E-3</v>
      </c>
      <c r="L1935" s="7">
        <v>438</v>
      </c>
      <c r="M1935" s="7">
        <v>5247565.7228835598</v>
      </c>
      <c r="N1935" s="9">
        <v>44517</v>
      </c>
      <c r="O1935" s="10">
        <v>2.4781166935123862</v>
      </c>
      <c r="P1935" s="10">
        <v>1456</v>
      </c>
      <c r="Q1935" s="10">
        <v>6388692.5899999999</v>
      </c>
      <c r="R1935" s="10">
        <v>287.96458754471041</v>
      </c>
      <c r="S1935" s="18">
        <v>287.96458754471041</v>
      </c>
      <c r="T1935" s="13">
        <v>44614</v>
      </c>
      <c r="U1935" s="14">
        <v>2.5601562554289502E-3</v>
      </c>
      <c r="V1935" s="14">
        <v>930</v>
      </c>
      <c r="W1935" s="14">
        <v>2504247.33</v>
      </c>
      <c r="X1935" s="14">
        <v>99.896689439115946</v>
      </c>
      <c r="Y1935" s="19">
        <f t="shared" si="61"/>
        <v>-0.99896689439115949</v>
      </c>
    </row>
    <row r="1936" spans="1:25">
      <c r="A1936">
        <v>3618</v>
      </c>
      <c r="B1936" t="s">
        <v>3763</v>
      </c>
      <c r="C1936" t="s">
        <v>3763</v>
      </c>
      <c r="D1936" t="str">
        <f t="shared" si="60"/>
        <v>STACS STACS</v>
      </c>
      <c r="E1936" s="3" t="s">
        <v>8887</v>
      </c>
      <c r="F1936" s="3" t="s">
        <v>8883</v>
      </c>
      <c r="G1936" s="3" t="s">
        <v>8883</v>
      </c>
      <c r="H1936" s="4">
        <v>1295</v>
      </c>
      <c r="I1936" s="4">
        <v>1487798.80514865</v>
      </c>
      <c r="J1936" s="6">
        <v>43922</v>
      </c>
      <c r="K1936" s="7">
        <v>3.11415043161E-4</v>
      </c>
      <c r="L1936" s="7">
        <v>888</v>
      </c>
      <c r="M1936" s="7">
        <v>1175502.75927294</v>
      </c>
      <c r="N1936" s="9">
        <v>44515</v>
      </c>
      <c r="O1936" s="10">
        <v>5.897637252060408E-2</v>
      </c>
      <c r="P1936" s="10">
        <v>989</v>
      </c>
      <c r="Q1936" s="10">
        <v>25852768.859999999</v>
      </c>
      <c r="R1936" s="10">
        <v>189.38189986574801</v>
      </c>
      <c r="S1936" s="18">
        <v>189.38189986574801</v>
      </c>
      <c r="T1936" s="13">
        <v>44613</v>
      </c>
      <c r="U1936" s="14">
        <v>7.967781236792067E-3</v>
      </c>
      <c r="V1936" s="14">
        <v>745</v>
      </c>
      <c r="W1936" s="14">
        <v>5498358.0499999998</v>
      </c>
      <c r="X1936" s="14">
        <v>86.489875697240564</v>
      </c>
      <c r="Y1936" s="19">
        <f t="shared" si="61"/>
        <v>-0.86489875697240559</v>
      </c>
    </row>
    <row r="1937" spans="1:25">
      <c r="A1937">
        <v>3619</v>
      </c>
      <c r="B1937" t="s">
        <v>3764</v>
      </c>
      <c r="C1937" t="s">
        <v>3764</v>
      </c>
      <c r="D1937" t="str">
        <f t="shared" si="60"/>
        <v>BEAT BEAT</v>
      </c>
      <c r="E1937" s="3" t="s">
        <v>8887</v>
      </c>
      <c r="F1937" s="3" t="s">
        <v>8883</v>
      </c>
      <c r="G1937" s="3" t="s">
        <v>8883</v>
      </c>
      <c r="H1937" s="4">
        <v>1651</v>
      </c>
      <c r="I1937" s="4">
        <v>46813.185992651757</v>
      </c>
      <c r="J1937" s="6">
        <v>43660</v>
      </c>
      <c r="K1937" s="7">
        <v>1.66557492514E-4</v>
      </c>
      <c r="L1937" s="7">
        <v>1926</v>
      </c>
      <c r="M1937" s="7">
        <v>20559.595405220822</v>
      </c>
      <c r="N1937" s="9">
        <v>44060</v>
      </c>
      <c r="O1937" s="10">
        <v>5.8048950264299997E-3</v>
      </c>
      <c r="P1937" s="10">
        <v>2076</v>
      </c>
      <c r="Q1937" s="10">
        <v>724108.63299184758</v>
      </c>
      <c r="R1937" s="10">
        <v>34.8521999149457</v>
      </c>
      <c r="S1937" s="18">
        <v>34.8521999149457</v>
      </c>
      <c r="T1937" s="13">
        <v>44062</v>
      </c>
      <c r="U1937" s="14">
        <v>1.2315562221100001E-3</v>
      </c>
      <c r="V1937" s="14">
        <v>1641</v>
      </c>
      <c r="W1937" s="14">
        <v>153625.60190741639</v>
      </c>
      <c r="X1937" s="14">
        <v>78.78417755183068</v>
      </c>
      <c r="Y1937" s="19">
        <f t="shared" si="61"/>
        <v>-0.78784177551830681</v>
      </c>
    </row>
    <row r="1938" spans="1:25">
      <c r="A1938">
        <v>3620</v>
      </c>
      <c r="B1938" t="s">
        <v>3765</v>
      </c>
      <c r="C1938" t="s">
        <v>3766</v>
      </c>
      <c r="D1938" t="str">
        <f t="shared" si="60"/>
        <v>Atlas Protocol ATP</v>
      </c>
      <c r="E1938" s="3" t="s">
        <v>8888</v>
      </c>
      <c r="F1938" s="3" t="s">
        <v>8883</v>
      </c>
      <c r="G1938" s="3" t="s">
        <v>8883</v>
      </c>
      <c r="H1938" s="4">
        <v>434</v>
      </c>
      <c r="I1938" s="4">
        <v>3467046.328129272</v>
      </c>
      <c r="J1938" s="6">
        <v>43669</v>
      </c>
      <c r="K1938" s="7">
        <v>1.12260418621E-2</v>
      </c>
      <c r="L1938" s="7">
        <v>2568</v>
      </c>
      <c r="M1938" s="7">
        <v>0</v>
      </c>
      <c r="N1938" s="9">
        <v>43710</v>
      </c>
      <c r="O1938" s="10">
        <v>3.4119837367100003E-2</v>
      </c>
      <c r="P1938" s="10">
        <v>615</v>
      </c>
      <c r="Q1938" s="10">
        <v>87894942.825476572</v>
      </c>
      <c r="R1938" s="10">
        <v>3.0393470633929538</v>
      </c>
      <c r="S1938" s="18">
        <v>3.0393470633929538</v>
      </c>
      <c r="T1938" s="13">
        <v>44677</v>
      </c>
      <c r="U1938" s="14">
        <v>2.1655202252483089E-4</v>
      </c>
      <c r="V1938" s="14">
        <v>1308</v>
      </c>
      <c r="W1938" s="14">
        <v>557852.45464371587</v>
      </c>
      <c r="X1938" s="14">
        <v>99.365319300338626</v>
      </c>
      <c r="Y1938" s="19">
        <f t="shared" si="61"/>
        <v>-0.99365319300338628</v>
      </c>
    </row>
    <row r="1939" spans="1:25">
      <c r="A1939">
        <v>3621</v>
      </c>
      <c r="B1939" t="s">
        <v>3767</v>
      </c>
      <c r="C1939" t="s">
        <v>3768</v>
      </c>
      <c r="D1939" t="str">
        <f t="shared" si="60"/>
        <v>BitNautic Token BTNT</v>
      </c>
      <c r="E1939" s="3" t="s">
        <v>8887</v>
      </c>
      <c r="F1939" s="3" t="s">
        <v>8883</v>
      </c>
      <c r="G1939" s="3" t="s">
        <v>8883</v>
      </c>
      <c r="H1939" s="4">
        <v>1171</v>
      </c>
      <c r="I1939" s="4">
        <v>48652.726823409699</v>
      </c>
      <c r="J1939" s="6">
        <v>44112</v>
      </c>
      <c r="K1939" s="7">
        <v>5.2840999999999999E-4</v>
      </c>
      <c r="L1939" s="7">
        <v>1950</v>
      </c>
      <c r="M1939" s="7">
        <v>16660.407038450001</v>
      </c>
      <c r="N1939" s="9">
        <v>44634</v>
      </c>
      <c r="O1939" s="10">
        <v>0.48148013044883331</v>
      </c>
      <c r="P1939" s="10">
        <v>1382</v>
      </c>
      <c r="Q1939" s="10">
        <v>7874894.9299999997</v>
      </c>
      <c r="R1939" s="10">
        <v>911.186636227235</v>
      </c>
      <c r="S1939" s="18">
        <v>911.186636227235</v>
      </c>
      <c r="T1939" s="13">
        <v>44648</v>
      </c>
      <c r="U1939" s="14">
        <v>0.32785961544573289</v>
      </c>
      <c r="V1939" s="14">
        <v>667</v>
      </c>
      <c r="W1939" s="14">
        <v>7980898.1200000001</v>
      </c>
      <c r="X1939" s="14">
        <v>31.90588879750781</v>
      </c>
      <c r="Y1939" s="19">
        <f t="shared" si="61"/>
        <v>-0.31905888797507809</v>
      </c>
    </row>
    <row r="1940" spans="1:25">
      <c r="A1940">
        <v>3622</v>
      </c>
      <c r="B1940" t="s">
        <v>3769</v>
      </c>
      <c r="C1940" t="s">
        <v>3770</v>
      </c>
      <c r="D1940" t="str">
        <f t="shared" si="60"/>
        <v>nOS NOS</v>
      </c>
      <c r="E1940" s="3" t="s">
        <v>8887</v>
      </c>
      <c r="F1940" s="3" t="s">
        <v>8883</v>
      </c>
      <c r="G1940" s="3" t="s">
        <v>8883</v>
      </c>
      <c r="H1940" s="4">
        <v>926</v>
      </c>
      <c r="I1940" s="4">
        <v>397631.91902337503</v>
      </c>
      <c r="J1940" s="6">
        <v>43902</v>
      </c>
      <c r="K1940" s="7">
        <v>3.4728473259100002E-3</v>
      </c>
      <c r="L1940" s="7">
        <v>1237</v>
      </c>
      <c r="M1940" s="7">
        <v>355966.85090577498</v>
      </c>
      <c r="N1940" s="9">
        <v>44063</v>
      </c>
      <c r="O1940" s="10">
        <v>8.7711728315000001E-2</v>
      </c>
      <c r="P1940" s="10">
        <v>1332</v>
      </c>
      <c r="Q1940" s="10">
        <v>8990452.1522875</v>
      </c>
      <c r="R1940" s="10">
        <v>25.256430842958711</v>
      </c>
      <c r="S1940" s="18">
        <v>25.256430842958711</v>
      </c>
      <c r="T1940" s="13">
        <v>44188</v>
      </c>
      <c r="U1940" s="14">
        <v>1.278401213883E-2</v>
      </c>
      <c r="V1940" s="14">
        <v>1087</v>
      </c>
      <c r="W1940" s="14">
        <v>1310361.244230075</v>
      </c>
      <c r="X1940" s="14">
        <v>85.42496837718366</v>
      </c>
      <c r="Y1940" s="19">
        <f t="shared" si="61"/>
        <v>-0.85424968377183663</v>
      </c>
    </row>
    <row r="1941" spans="1:25">
      <c r="A1941">
        <v>3623</v>
      </c>
      <c r="B1941" t="s">
        <v>3771</v>
      </c>
      <c r="C1941" t="s">
        <v>3772</v>
      </c>
      <c r="D1941" t="str">
        <f t="shared" si="60"/>
        <v>Online OIO</v>
      </c>
      <c r="E1941" s="3" t="s">
        <v>8884</v>
      </c>
      <c r="F1941" s="3" t="s">
        <v>8883</v>
      </c>
      <c r="G1941" s="3" t="s">
        <v>8883</v>
      </c>
      <c r="H1941" s="4">
        <v>0</v>
      </c>
      <c r="I1941" s="4">
        <v>0</v>
      </c>
      <c r="J1941" s="6">
        <v>43453</v>
      </c>
      <c r="K1941" s="7">
        <v>2.2150495009299999E-3</v>
      </c>
      <c r="L1941" s="7">
        <v>706</v>
      </c>
      <c r="M1941" s="7">
        <v>1944061.873370379</v>
      </c>
      <c r="N1941" s="9">
        <v>43563</v>
      </c>
      <c r="O1941" s="10">
        <v>1.2368348060100001E-2</v>
      </c>
      <c r="P1941" s="10">
        <v>1267</v>
      </c>
      <c r="Q1941" s="10">
        <v>10855212.892587529</v>
      </c>
      <c r="R1941" s="10">
        <v>5.5837795294900117</v>
      </c>
      <c r="S1941" s="18">
        <v>5.5837795294900117</v>
      </c>
      <c r="U1941" s="14"/>
      <c r="V1941" s="14">
        <v>4297</v>
      </c>
      <c r="W1941" s="14"/>
      <c r="X1941" s="14"/>
      <c r="Y1941" s="19">
        <f t="shared" si="61"/>
        <v>0</v>
      </c>
    </row>
    <row r="1942" spans="1:25">
      <c r="A1942">
        <v>3624</v>
      </c>
      <c r="B1942" t="s">
        <v>3773</v>
      </c>
      <c r="C1942" t="s">
        <v>3774</v>
      </c>
      <c r="D1942" t="str">
        <f t="shared" si="60"/>
        <v>Zealium NZL</v>
      </c>
      <c r="E1942" s="3" t="s">
        <v>8887</v>
      </c>
      <c r="F1942" s="3" t="s">
        <v>8883</v>
      </c>
      <c r="G1942" s="3" t="s">
        <v>8883</v>
      </c>
      <c r="H1942" s="4">
        <v>1940</v>
      </c>
      <c r="I1942" s="4">
        <v>4184.0043466444604</v>
      </c>
      <c r="J1942" s="6">
        <v>43454</v>
      </c>
      <c r="K1942" s="7">
        <v>2.47132778175E-3</v>
      </c>
      <c r="L1942" s="7">
        <v>1863</v>
      </c>
      <c r="M1942" s="7">
        <v>27653.656523776099</v>
      </c>
      <c r="N1942" s="9">
        <v>43466</v>
      </c>
      <c r="O1942" s="10">
        <v>4.5014736080799998E-2</v>
      </c>
      <c r="P1942" s="10">
        <v>2472</v>
      </c>
      <c r="Q1942" s="10">
        <v>63651.226145705201</v>
      </c>
      <c r="R1942" s="10">
        <v>18.214797896588252</v>
      </c>
      <c r="S1942" s="18">
        <v>18.214797896588252</v>
      </c>
      <c r="T1942" s="13">
        <v>43903</v>
      </c>
      <c r="U1942" s="14">
        <v>2.83025226627E-4</v>
      </c>
      <c r="V1942" s="14">
        <v>2313</v>
      </c>
      <c r="W1942" s="14">
        <v>4184.0043466444604</v>
      </c>
      <c r="X1942" s="14">
        <v>99.371260944151757</v>
      </c>
      <c r="Y1942" s="19">
        <f t="shared" si="61"/>
        <v>-0.99371260944151762</v>
      </c>
    </row>
    <row r="1943" spans="1:25">
      <c r="A1943">
        <v>3625</v>
      </c>
      <c r="B1943" t="s">
        <v>3775</v>
      </c>
      <c r="C1943" t="s">
        <v>3776</v>
      </c>
      <c r="D1943" t="str">
        <f t="shared" si="60"/>
        <v>QuadrantProtocol EQUAD</v>
      </c>
      <c r="E1943" s="3" t="s">
        <v>1772</v>
      </c>
      <c r="F1943" s="3" t="s">
        <v>8883</v>
      </c>
      <c r="G1943" s="3" t="s">
        <v>8883</v>
      </c>
      <c r="H1943" s="4">
        <v>950</v>
      </c>
      <c r="I1943" s="4">
        <v>364384.51064067101</v>
      </c>
      <c r="J1943" s="6">
        <v>43552</v>
      </c>
      <c r="K1943" s="7">
        <v>1.5760678058900001E-4</v>
      </c>
      <c r="L1943" s="7">
        <v>1658</v>
      </c>
      <c r="M1943" s="7">
        <v>76915.451720086494</v>
      </c>
      <c r="N1943" s="9">
        <v>44226</v>
      </c>
      <c r="O1943" s="10">
        <v>4.0662799999999999E-2</v>
      </c>
      <c r="P1943" s="10">
        <v>1264</v>
      </c>
      <c r="Q1943" s="10">
        <v>10975746.15</v>
      </c>
      <c r="R1943" s="10">
        <v>258.0015900841135</v>
      </c>
      <c r="S1943" s="18">
        <v>258.0015900841135</v>
      </c>
      <c r="T1943" s="13">
        <v>44373</v>
      </c>
      <c r="U1943" s="14">
        <v>3.34535E-3</v>
      </c>
      <c r="V1943" s="14">
        <v>1051</v>
      </c>
      <c r="W1943" s="14">
        <v>1515491.16</v>
      </c>
      <c r="X1943" s="14">
        <v>91.772947263838205</v>
      </c>
      <c r="Y1943" s="19">
        <f t="shared" si="61"/>
        <v>-0.917729472638382</v>
      </c>
    </row>
    <row r="1944" spans="1:25">
      <c r="A1944">
        <v>3626</v>
      </c>
      <c r="B1944" t="s">
        <v>3777</v>
      </c>
      <c r="C1944" t="s">
        <v>3778</v>
      </c>
      <c r="D1944" t="str">
        <f t="shared" si="60"/>
        <v>RSK Smart Bitcoin RBTC</v>
      </c>
      <c r="E1944" s="3" t="s">
        <v>8881</v>
      </c>
      <c r="F1944" s="3" t="s">
        <v>8882</v>
      </c>
      <c r="G1944" s="3" t="s">
        <v>8883</v>
      </c>
      <c r="H1944" s="4">
        <v>762</v>
      </c>
      <c r="I1944" s="4">
        <v>906480.41483338794</v>
      </c>
      <c r="J1944" s="6">
        <v>43448</v>
      </c>
      <c r="K1944" s="7">
        <v>3107.4032155499999</v>
      </c>
      <c r="L1944" s="7">
        <v>2534</v>
      </c>
      <c r="M1944" s="7">
        <v>0</v>
      </c>
      <c r="N1944" s="9">
        <v>43812</v>
      </c>
      <c r="O1944" s="10">
        <v>146324.974931</v>
      </c>
      <c r="P1944" s="10">
        <v>2188</v>
      </c>
      <c r="Q1944" s="10">
        <v>450328.85462950001</v>
      </c>
      <c r="R1944" s="10">
        <v>47.089149614946571</v>
      </c>
      <c r="S1944" s="18">
        <v>47.089149614946571</v>
      </c>
      <c r="T1944" s="13">
        <v>43903</v>
      </c>
      <c r="U1944" s="14">
        <v>3916.6514384900001</v>
      </c>
      <c r="V1944" s="14">
        <v>1176</v>
      </c>
      <c r="W1944" s="14">
        <v>906480.41483338794</v>
      </c>
      <c r="X1944" s="14">
        <v>97.323319931995954</v>
      </c>
      <c r="Y1944" s="19">
        <f t="shared" si="61"/>
        <v>-0.97323319931995955</v>
      </c>
    </row>
    <row r="1945" spans="1:25">
      <c r="A1945">
        <v>3627</v>
      </c>
      <c r="B1945" t="s">
        <v>3779</v>
      </c>
      <c r="C1945" t="s">
        <v>3780</v>
      </c>
      <c r="D1945" t="str">
        <f t="shared" si="60"/>
        <v>Block-Logic BLTG</v>
      </c>
      <c r="E1945" s="3" t="s">
        <v>8887</v>
      </c>
      <c r="F1945" s="3" t="s">
        <v>8883</v>
      </c>
      <c r="G1945" s="3" t="s">
        <v>8883</v>
      </c>
      <c r="H1945" s="4">
        <v>1719</v>
      </c>
      <c r="I1945" s="4">
        <v>30863.121713087399</v>
      </c>
      <c r="J1945" s="6">
        <v>43528</v>
      </c>
      <c r="K1945" s="7">
        <v>5.70524948375E-3</v>
      </c>
      <c r="L1945" s="7">
        <v>1669</v>
      </c>
      <c r="M1945" s="7">
        <v>72414.734655236694</v>
      </c>
      <c r="N1945" s="9">
        <v>43557</v>
      </c>
      <c r="O1945" s="10">
        <v>0.384098295752</v>
      </c>
      <c r="P1945" s="10">
        <v>1785</v>
      </c>
      <c r="Q1945" s="10">
        <v>2098956.7477047299</v>
      </c>
      <c r="R1945" s="10">
        <v>67.323663381594358</v>
      </c>
      <c r="S1945" s="18">
        <v>67.323663381594358</v>
      </c>
      <c r="T1945" s="13">
        <v>43903</v>
      </c>
      <c r="U1945" s="14">
        <v>1.1472786904299999E-3</v>
      </c>
      <c r="V1945" s="14">
        <v>2002</v>
      </c>
      <c r="W1945" s="14">
        <v>30863.121713087399</v>
      </c>
      <c r="X1945" s="14">
        <v>99.701305966957278</v>
      </c>
      <c r="Y1945" s="19">
        <f t="shared" si="61"/>
        <v>-0.99701305966957277</v>
      </c>
    </row>
    <row r="1946" spans="1:25">
      <c r="A1946">
        <v>3628</v>
      </c>
      <c r="B1946" t="s">
        <v>3781</v>
      </c>
      <c r="C1946" t="s">
        <v>3782</v>
      </c>
      <c r="D1946" t="str">
        <f t="shared" si="60"/>
        <v>Machine Xchange Coin MXC</v>
      </c>
      <c r="E1946" s="3" t="s">
        <v>8887</v>
      </c>
      <c r="F1946" s="3" t="s">
        <v>8883</v>
      </c>
      <c r="G1946" s="3" t="s">
        <v>8883</v>
      </c>
      <c r="H1946" s="4">
        <v>256</v>
      </c>
      <c r="I1946" s="4">
        <v>9127784.30959462</v>
      </c>
      <c r="J1946" s="6">
        <v>43803</v>
      </c>
      <c r="K1946" s="7">
        <v>1.2320157223699999E-3</v>
      </c>
      <c r="L1946" s="7">
        <v>749</v>
      </c>
      <c r="M1946" s="7">
        <v>1736626.1952559799</v>
      </c>
      <c r="N1946" s="9">
        <v>44580</v>
      </c>
      <c r="O1946" s="10">
        <v>0.13460915136039661</v>
      </c>
      <c r="P1946" s="10">
        <v>334</v>
      </c>
      <c r="Q1946" s="10">
        <v>284056622.31</v>
      </c>
      <c r="R1946" s="10">
        <v>109.2592804752947</v>
      </c>
      <c r="S1946" s="18">
        <v>109.2592804752947</v>
      </c>
      <c r="T1946" s="13">
        <v>44585</v>
      </c>
      <c r="U1946" s="14">
        <v>5.2504939030809591E-2</v>
      </c>
      <c r="V1946" s="14">
        <v>156</v>
      </c>
      <c r="W1946" s="14">
        <v>226409329.71000001</v>
      </c>
      <c r="X1946" s="14">
        <v>60.99452488914725</v>
      </c>
      <c r="Y1946" s="19">
        <f t="shared" si="61"/>
        <v>-0.6099452488914725</v>
      </c>
    </row>
    <row r="1947" spans="1:25">
      <c r="A1947">
        <v>3629</v>
      </c>
      <c r="B1947" t="s">
        <v>3783</v>
      </c>
      <c r="C1947" t="s">
        <v>3784</v>
      </c>
      <c r="D1947" t="str">
        <f t="shared" si="60"/>
        <v>LRM Coin LRM</v>
      </c>
      <c r="E1947" s="3" t="s">
        <v>8887</v>
      </c>
      <c r="F1947" s="3" t="s">
        <v>8883</v>
      </c>
      <c r="G1947" s="3" t="s">
        <v>8883</v>
      </c>
      <c r="H1947" s="4">
        <v>2018</v>
      </c>
      <c r="I1947" s="4">
        <v>220.62497615562529</v>
      </c>
      <c r="J1947" s="6">
        <v>43449</v>
      </c>
      <c r="K1947" s="7">
        <v>3.5882135984599999</v>
      </c>
      <c r="L1947" s="7">
        <v>1083</v>
      </c>
      <c r="M1947" s="7">
        <v>628102.24803788983</v>
      </c>
      <c r="N1947" s="9">
        <v>43453</v>
      </c>
      <c r="O1947" s="10">
        <v>5.6376701370999998</v>
      </c>
      <c r="P1947" s="10">
        <v>1985</v>
      </c>
      <c r="Q1947" s="10">
        <v>1095805.1010813811</v>
      </c>
      <c r="R1947" s="10">
        <v>1.5711634724085519</v>
      </c>
      <c r="S1947" s="18">
        <v>1.5711634724085519</v>
      </c>
      <c r="T1947" s="13">
        <v>44019</v>
      </c>
      <c r="U1947" s="16">
        <v>9.2535527497599997E-6</v>
      </c>
      <c r="V1947" s="14">
        <v>2494</v>
      </c>
      <c r="W1947" s="16">
        <v>92.066450256852264</v>
      </c>
      <c r="X1947" s="16">
        <v>99.999835862111027</v>
      </c>
      <c r="Y1947" s="19">
        <f t="shared" si="61"/>
        <v>-0.99999835862111031</v>
      </c>
    </row>
    <row r="1948" spans="1:25">
      <c r="A1948">
        <v>3630</v>
      </c>
      <c r="B1948" t="s">
        <v>3785</v>
      </c>
      <c r="C1948" t="s">
        <v>3786</v>
      </c>
      <c r="D1948" t="str">
        <f t="shared" si="60"/>
        <v>Hercules HERC</v>
      </c>
      <c r="E1948" s="3" t="s">
        <v>8888</v>
      </c>
      <c r="F1948" s="3" t="s">
        <v>8883</v>
      </c>
      <c r="G1948" s="3" t="s">
        <v>8883</v>
      </c>
      <c r="H1948" s="4">
        <v>0</v>
      </c>
      <c r="I1948" s="4">
        <v>0</v>
      </c>
      <c r="J1948" s="6">
        <v>43480</v>
      </c>
      <c r="K1948" s="7">
        <v>0.372887669486</v>
      </c>
      <c r="L1948" s="7">
        <v>4762</v>
      </c>
      <c r="M1948" s="7">
        <v>0</v>
      </c>
      <c r="N1948" s="9">
        <v>43484</v>
      </c>
      <c r="O1948" s="10">
        <v>0.51508620061099997</v>
      </c>
      <c r="P1948" s="10">
        <v>3018</v>
      </c>
      <c r="Q1948" s="10">
        <v>0</v>
      </c>
      <c r="R1948" s="10">
        <v>1.3813441493547129</v>
      </c>
      <c r="S1948" s="18">
        <v>1.3813441493547129</v>
      </c>
      <c r="U1948" s="14"/>
      <c r="V1948" s="14">
        <v>4762</v>
      </c>
      <c r="W1948" s="14"/>
      <c r="X1948" s="14"/>
      <c r="Y1948" s="19">
        <f t="shared" si="61"/>
        <v>0</v>
      </c>
    </row>
    <row r="1949" spans="1:25">
      <c r="A1949">
        <v>3631</v>
      </c>
      <c r="B1949" t="s">
        <v>3787</v>
      </c>
      <c r="C1949" t="s">
        <v>3787</v>
      </c>
      <c r="D1949" t="str">
        <f t="shared" si="60"/>
        <v>FOAM FOAM</v>
      </c>
      <c r="E1949" s="3" t="s">
        <v>8888</v>
      </c>
      <c r="F1949" s="3" t="s">
        <v>8884</v>
      </c>
      <c r="G1949" s="3" t="s">
        <v>8883</v>
      </c>
      <c r="H1949" s="4">
        <v>438</v>
      </c>
      <c r="I1949" s="4">
        <v>3448548.47791644</v>
      </c>
      <c r="J1949" s="6">
        <v>43965</v>
      </c>
      <c r="K1949" s="7">
        <v>5.7408814302699999E-3</v>
      </c>
      <c r="L1949" s="7">
        <v>747</v>
      </c>
      <c r="M1949" s="7">
        <v>1746209.08676128</v>
      </c>
      <c r="N1949" s="9">
        <v>44516</v>
      </c>
      <c r="O1949" s="10">
        <v>0.83309987349362857</v>
      </c>
      <c r="P1949" s="10">
        <v>929</v>
      </c>
      <c r="Q1949" s="10">
        <v>30320683.280000001</v>
      </c>
      <c r="R1949" s="10">
        <v>145.11706671051161</v>
      </c>
      <c r="S1949" s="18">
        <v>145.11706671051161</v>
      </c>
      <c r="T1949" s="13">
        <v>44585</v>
      </c>
      <c r="U1949" s="14">
        <v>3.1164707055660979E-2</v>
      </c>
      <c r="V1949" s="14">
        <v>595</v>
      </c>
      <c r="W1949" s="14">
        <v>10946530.34</v>
      </c>
      <c r="X1949" s="14">
        <v>96.259187157840884</v>
      </c>
      <c r="Y1949" s="19">
        <f t="shared" si="61"/>
        <v>-0.96259187157840886</v>
      </c>
    </row>
    <row r="1950" spans="1:25">
      <c r="A1950">
        <v>3632</v>
      </c>
      <c r="B1950" t="s">
        <v>3788</v>
      </c>
      <c r="C1950" t="s">
        <v>3789</v>
      </c>
      <c r="D1950" t="str">
        <f t="shared" si="60"/>
        <v>Opacity OPQ</v>
      </c>
      <c r="E1950" s="3" t="s">
        <v>8884</v>
      </c>
      <c r="F1950" s="3" t="s">
        <v>8883</v>
      </c>
      <c r="G1950" s="3" t="s">
        <v>8883</v>
      </c>
      <c r="H1950" s="4">
        <v>1321</v>
      </c>
      <c r="I1950" s="4">
        <v>808920.92938940111</v>
      </c>
      <c r="J1950" s="6">
        <v>43919</v>
      </c>
      <c r="K1950" s="7">
        <v>4.0113176957600003E-3</v>
      </c>
      <c r="L1950" s="7">
        <v>1142</v>
      </c>
      <c r="M1950" s="7">
        <v>518705.47884391621</v>
      </c>
      <c r="N1950" s="9">
        <v>44287</v>
      </c>
      <c r="O1950" s="10">
        <v>0.56815806120538004</v>
      </c>
      <c r="P1950" s="10">
        <v>806</v>
      </c>
      <c r="Q1950" s="10">
        <v>45711781.788146183</v>
      </c>
      <c r="R1950" s="10">
        <v>141.63875920521789</v>
      </c>
      <c r="S1950" s="18">
        <v>141.63875920521789</v>
      </c>
      <c r="T1950" s="13">
        <v>44369</v>
      </c>
      <c r="U1950" s="14">
        <v>5.7484076746520001E-2</v>
      </c>
      <c r="V1950" s="14">
        <v>781</v>
      </c>
      <c r="W1950" s="14">
        <v>4624944.6271256879</v>
      </c>
      <c r="X1950" s="14">
        <v>89.882379451844059</v>
      </c>
      <c r="Y1950" s="19">
        <f t="shared" si="61"/>
        <v>-0.89882379451844063</v>
      </c>
    </row>
    <row r="1951" spans="1:25">
      <c r="A1951">
        <v>3633</v>
      </c>
      <c r="B1951" t="s">
        <v>3790</v>
      </c>
      <c r="C1951" t="s">
        <v>3791</v>
      </c>
      <c r="D1951" t="str">
        <f t="shared" si="60"/>
        <v>BitGuild PLAT PLAT</v>
      </c>
      <c r="E1951" s="3" t="s">
        <v>8889</v>
      </c>
      <c r="F1951" s="3" t="s">
        <v>8883</v>
      </c>
      <c r="G1951" s="3" t="s">
        <v>8883</v>
      </c>
      <c r="H1951" s="4">
        <v>1214</v>
      </c>
      <c r="I1951" s="4">
        <v>14544.5796813692</v>
      </c>
      <c r="J1951" s="6">
        <v>43611</v>
      </c>
      <c r="K1951" s="8">
        <v>3.8514774098100003E-5</v>
      </c>
      <c r="L1951" s="7">
        <v>1359</v>
      </c>
      <c r="M1951" s="7">
        <v>241233.064872232</v>
      </c>
      <c r="N1951" s="9">
        <v>44228</v>
      </c>
      <c r="O1951" s="10">
        <v>1.152074E-2</v>
      </c>
      <c r="P1951" s="10">
        <v>2502</v>
      </c>
      <c r="Q1951" s="10">
        <v>47287.06</v>
      </c>
      <c r="R1951" s="10">
        <v>299.12521285093908</v>
      </c>
      <c r="S1951" s="18">
        <v>299.12521285093908</v>
      </c>
      <c r="T1951" s="13">
        <v>44236</v>
      </c>
      <c r="U1951" s="14">
        <v>2.652E-4</v>
      </c>
      <c r="V1951" s="14">
        <v>1963</v>
      </c>
      <c r="W1951" s="14">
        <v>37411.82</v>
      </c>
      <c r="X1951" s="14">
        <v>97.698064534049024</v>
      </c>
      <c r="Y1951" s="19">
        <f t="shared" si="61"/>
        <v>-0.97698064534049023</v>
      </c>
    </row>
    <row r="1952" spans="1:25">
      <c r="A1952">
        <v>3634</v>
      </c>
      <c r="B1952" t="s">
        <v>3792</v>
      </c>
      <c r="C1952" t="s">
        <v>3793</v>
      </c>
      <c r="D1952" t="str">
        <f t="shared" si="60"/>
        <v>Kambria KAT</v>
      </c>
      <c r="E1952" s="3" t="s">
        <v>1772</v>
      </c>
      <c r="F1952" s="3" t="s">
        <v>8883</v>
      </c>
      <c r="G1952" s="3" t="s">
        <v>8883</v>
      </c>
      <c r="H1952" s="4">
        <v>816</v>
      </c>
      <c r="I1952" s="4">
        <v>704405.34535146796</v>
      </c>
      <c r="J1952" s="6">
        <v>43448</v>
      </c>
      <c r="K1952" s="7">
        <v>2.46931071639E-2</v>
      </c>
      <c r="L1952" s="7">
        <v>2410</v>
      </c>
      <c r="M1952" s="7">
        <v>0</v>
      </c>
      <c r="N1952" s="9">
        <v>43452</v>
      </c>
      <c r="O1952" s="10">
        <v>3.6253621460800002E-2</v>
      </c>
      <c r="P1952" s="10">
        <v>1537</v>
      </c>
      <c r="Q1952" s="10">
        <v>4971026.0893391902</v>
      </c>
      <c r="R1952" s="10">
        <v>1.4681676639625509</v>
      </c>
      <c r="S1952" s="18">
        <v>1.4681676639625509</v>
      </c>
      <c r="T1952" s="13">
        <v>44163</v>
      </c>
      <c r="U1952" s="14">
        <v>2.8652000000000001E-4</v>
      </c>
      <c r="V1952" s="14">
        <v>813</v>
      </c>
      <c r="W1952" s="14">
        <v>4027250.6354604601</v>
      </c>
      <c r="X1952" s="14">
        <v>99.209678954943016</v>
      </c>
      <c r="Y1952" s="19">
        <f t="shared" si="61"/>
        <v>-0.99209678954943015</v>
      </c>
    </row>
    <row r="1953" spans="1:25">
      <c r="A1953">
        <v>3635</v>
      </c>
      <c r="B1953" t="s">
        <v>3794</v>
      </c>
      <c r="C1953" t="s">
        <v>3795</v>
      </c>
      <c r="D1953" t="str">
        <f t="shared" si="60"/>
        <v>Crypto.com Coin CRO</v>
      </c>
      <c r="E1953" s="3" t="s">
        <v>8898</v>
      </c>
      <c r="F1953" s="3" t="s">
        <v>8883</v>
      </c>
      <c r="G1953" s="3" t="s">
        <v>8883</v>
      </c>
      <c r="H1953" s="4">
        <v>21</v>
      </c>
      <c r="I1953" s="4">
        <v>482981299.89396203</v>
      </c>
      <c r="J1953" s="6">
        <v>43451</v>
      </c>
      <c r="K1953" s="7">
        <v>1.14866815226E-2</v>
      </c>
      <c r="L1953" s="7">
        <v>213</v>
      </c>
      <c r="M1953" s="7">
        <v>15470622.8156846</v>
      </c>
      <c r="N1953" s="9">
        <v>44524</v>
      </c>
      <c r="O1953" s="10">
        <v>0.96980637982102347</v>
      </c>
      <c r="P1953" s="10">
        <v>19</v>
      </c>
      <c r="Q1953" s="10">
        <v>21428638248.240002</v>
      </c>
      <c r="R1953" s="10">
        <v>84.428768910579905</v>
      </c>
      <c r="S1953" s="18">
        <v>84.428768910579905</v>
      </c>
      <c r="T1953" s="13">
        <v>44683</v>
      </c>
      <c r="U1953" s="14">
        <v>0.26658398385823412</v>
      </c>
      <c r="V1953" s="14">
        <v>17</v>
      </c>
      <c r="W1953" s="14">
        <v>6976426818.6599998</v>
      </c>
      <c r="X1953" s="14">
        <v>72.511628155361095</v>
      </c>
      <c r="Y1953" s="19">
        <f t="shared" si="61"/>
        <v>-0.72511628155361096</v>
      </c>
    </row>
    <row r="1954" spans="1:25">
      <c r="A1954">
        <v>3636</v>
      </c>
      <c r="B1954" t="s">
        <v>3796</v>
      </c>
      <c r="C1954" t="s">
        <v>3797</v>
      </c>
      <c r="D1954" t="str">
        <f t="shared" si="60"/>
        <v>Lisk Machine Learning LML</v>
      </c>
      <c r="E1954" s="3" t="s">
        <v>8887</v>
      </c>
      <c r="F1954" s="3" t="s">
        <v>8883</v>
      </c>
      <c r="G1954" s="3" t="s">
        <v>8883</v>
      </c>
      <c r="H1954" s="4">
        <v>864</v>
      </c>
      <c r="I1954" s="4">
        <v>554153.08784399997</v>
      </c>
      <c r="J1954" s="6">
        <v>43449</v>
      </c>
      <c r="K1954" s="7">
        <v>8.8220698358000005E-2</v>
      </c>
      <c r="L1954" s="7">
        <v>2656</v>
      </c>
      <c r="M1954" s="7">
        <v>0</v>
      </c>
      <c r="N1954" s="9">
        <v>43472</v>
      </c>
      <c r="O1954" s="10">
        <v>0.128141846714</v>
      </c>
      <c r="P1954" s="10">
        <v>1166</v>
      </c>
      <c r="Q1954" s="10">
        <v>14524391.877359999</v>
      </c>
      <c r="R1954" s="10">
        <v>1.452514535693197</v>
      </c>
      <c r="S1954" s="18">
        <v>1.452514535693197</v>
      </c>
      <c r="T1954" s="13">
        <v>44153</v>
      </c>
      <c r="U1954" s="14">
        <v>1.1094399999999999E-3</v>
      </c>
      <c r="V1954" s="14">
        <v>1671</v>
      </c>
      <c r="W1954" s="14">
        <v>137157.13191719999</v>
      </c>
      <c r="X1954" s="14">
        <v>99.134209449567123</v>
      </c>
      <c r="Y1954" s="19">
        <f t="shared" si="61"/>
        <v>-0.99134209449567123</v>
      </c>
    </row>
    <row r="1955" spans="1:25">
      <c r="A1955">
        <v>3637</v>
      </c>
      <c r="B1955" t="s">
        <v>3798</v>
      </c>
      <c r="C1955" t="s">
        <v>3799</v>
      </c>
      <c r="D1955" t="str">
        <f t="shared" si="60"/>
        <v>Aergo AERGO</v>
      </c>
      <c r="E1955" s="3" t="s">
        <v>8887</v>
      </c>
      <c r="F1955" s="3" t="s">
        <v>8883</v>
      </c>
      <c r="G1955" s="3" t="s">
        <v>8883</v>
      </c>
      <c r="H1955" s="4">
        <v>366</v>
      </c>
      <c r="I1955" s="4">
        <v>4860357.2990330104</v>
      </c>
      <c r="J1955" s="6">
        <v>43903</v>
      </c>
      <c r="K1955" s="7">
        <v>1.6102317499099999E-2</v>
      </c>
      <c r="L1955" s="7">
        <v>457</v>
      </c>
      <c r="M1955" s="7">
        <v>4860357.2990330104</v>
      </c>
      <c r="N1955" s="9">
        <v>44288</v>
      </c>
      <c r="O1955" s="10">
        <v>0.55530626999999999</v>
      </c>
      <c r="P1955" s="10">
        <v>495</v>
      </c>
      <c r="Q1955" s="10">
        <v>135212923.66999999</v>
      </c>
      <c r="R1955" s="10">
        <v>34.486108600891612</v>
      </c>
      <c r="S1955" s="18">
        <v>34.486108600891612</v>
      </c>
      <c r="T1955" s="13">
        <v>44369</v>
      </c>
      <c r="U1955" s="14">
        <v>6.6596890000000006E-2</v>
      </c>
      <c r="V1955" s="14">
        <v>491</v>
      </c>
      <c r="W1955" s="14">
        <v>20678038.829999998</v>
      </c>
      <c r="X1955" s="14">
        <v>88.007178453072385</v>
      </c>
      <c r="Y1955" s="19">
        <f t="shared" si="61"/>
        <v>-0.88007178453072388</v>
      </c>
    </row>
    <row r="1956" spans="1:25">
      <c r="A1956">
        <v>3638</v>
      </c>
      <c r="B1956" t="s">
        <v>3800</v>
      </c>
      <c r="C1956" t="s">
        <v>3801</v>
      </c>
      <c r="D1956" t="str">
        <f t="shared" si="60"/>
        <v>Skychain SKCH</v>
      </c>
      <c r="E1956" s="3" t="s">
        <v>1772</v>
      </c>
      <c r="F1956" s="3" t="s">
        <v>8895</v>
      </c>
      <c r="G1956" s="3" t="s">
        <v>8883</v>
      </c>
      <c r="H1956" s="4">
        <v>1382</v>
      </c>
      <c r="I1956" s="4">
        <v>385502.6453392338</v>
      </c>
      <c r="J1956" s="6">
        <v>43451</v>
      </c>
      <c r="K1956" s="7">
        <v>0.21083007758799999</v>
      </c>
      <c r="L1956" s="7">
        <v>2705</v>
      </c>
      <c r="M1956" s="7">
        <v>0</v>
      </c>
      <c r="N1956" s="9">
        <v>43453</v>
      </c>
      <c r="O1956" s="10">
        <v>0.29832975603099998</v>
      </c>
      <c r="P1956" s="10">
        <v>3019</v>
      </c>
      <c r="Q1956" s="10">
        <v>0</v>
      </c>
      <c r="R1956" s="10">
        <v>1.415024646597105</v>
      </c>
      <c r="S1956" s="18">
        <v>1.415024646597105</v>
      </c>
      <c r="T1956" s="13">
        <v>44188</v>
      </c>
      <c r="U1956" s="14">
        <v>1.0003720942379999E-2</v>
      </c>
      <c r="V1956" s="14">
        <v>1822</v>
      </c>
      <c r="W1956" s="14">
        <v>74880.963899391019</v>
      </c>
      <c r="X1956" s="14">
        <v>96.646757240890011</v>
      </c>
      <c r="Y1956" s="19">
        <f t="shared" si="61"/>
        <v>-0.96646757240890013</v>
      </c>
    </row>
    <row r="1957" spans="1:25">
      <c r="A1957">
        <v>3639</v>
      </c>
      <c r="B1957" t="s">
        <v>3802</v>
      </c>
      <c r="C1957" t="s">
        <v>3803</v>
      </c>
      <c r="D1957" t="str">
        <f t="shared" si="60"/>
        <v>PlayGame PXG</v>
      </c>
      <c r="E1957" s="3" t="s">
        <v>8892</v>
      </c>
      <c r="F1957" s="3" t="s">
        <v>8883</v>
      </c>
      <c r="G1957" s="3" t="s">
        <v>8883</v>
      </c>
      <c r="H1957" s="4">
        <v>1044</v>
      </c>
      <c r="I1957" s="4">
        <v>195250.32893087601</v>
      </c>
      <c r="J1957" s="6">
        <v>43455</v>
      </c>
      <c r="K1957" s="7">
        <v>3.6641619748300001E-3</v>
      </c>
      <c r="L1957" s="7">
        <v>2731</v>
      </c>
      <c r="M1957" s="7">
        <v>0</v>
      </c>
      <c r="N1957" s="9">
        <v>43508</v>
      </c>
      <c r="O1957" s="10">
        <v>6.8829973044199997E-3</v>
      </c>
      <c r="P1957" s="10">
        <v>1848</v>
      </c>
      <c r="Q1957" s="10">
        <v>1796065.0858304</v>
      </c>
      <c r="R1957" s="10">
        <v>1.878464257775978</v>
      </c>
      <c r="S1957" s="18">
        <v>1.878464257775978</v>
      </c>
      <c r="T1957" s="13">
        <v>44235</v>
      </c>
      <c r="U1957" s="14">
        <v>0</v>
      </c>
      <c r="V1957" s="14">
        <v>1883</v>
      </c>
      <c r="W1957" s="14">
        <v>55047.11</v>
      </c>
      <c r="X1957" s="14">
        <v>100</v>
      </c>
      <c r="Y1957" s="19">
        <f t="shared" si="61"/>
        <v>-1</v>
      </c>
    </row>
    <row r="1958" spans="1:25">
      <c r="A1958">
        <v>3640</v>
      </c>
      <c r="B1958" t="s">
        <v>3804</v>
      </c>
      <c r="C1958" t="s">
        <v>3805</v>
      </c>
      <c r="D1958" t="str">
        <f t="shared" si="60"/>
        <v>Livepeer LPT</v>
      </c>
      <c r="E1958" s="3" t="s">
        <v>8887</v>
      </c>
      <c r="F1958" s="3" t="s">
        <v>8883</v>
      </c>
      <c r="G1958" s="3" t="s">
        <v>8883</v>
      </c>
      <c r="H1958" s="4">
        <v>2069</v>
      </c>
      <c r="I1958" s="4">
        <v>0</v>
      </c>
      <c r="J1958" s="6">
        <v>43903</v>
      </c>
      <c r="K1958" s="7">
        <v>0.420586727745</v>
      </c>
      <c r="L1958" s="7">
        <v>2160</v>
      </c>
      <c r="M1958" s="7">
        <v>0</v>
      </c>
      <c r="N1958" s="9">
        <v>44509</v>
      </c>
      <c r="O1958" s="10">
        <v>100.2447817373088</v>
      </c>
      <c r="P1958" s="10">
        <v>132</v>
      </c>
      <c r="Q1958" s="10">
        <v>1524787562.26</v>
      </c>
      <c r="R1958" s="10">
        <v>238.34509061847231</v>
      </c>
      <c r="S1958" s="18">
        <v>238.34509061847231</v>
      </c>
      <c r="T1958" s="13">
        <v>44516</v>
      </c>
      <c r="U1958" s="14">
        <v>1.0888178751561151</v>
      </c>
      <c r="V1958" s="14">
        <v>60</v>
      </c>
      <c r="W1958" s="14">
        <v>1299484450.29</v>
      </c>
      <c r="X1958" s="14">
        <v>98.913840844095645</v>
      </c>
      <c r="Y1958" s="19">
        <f t="shared" si="61"/>
        <v>-0.98913840844095646</v>
      </c>
    </row>
    <row r="1959" spans="1:25">
      <c r="A1959">
        <v>3641</v>
      </c>
      <c r="B1959" t="s">
        <v>3806</v>
      </c>
      <c r="C1959" t="s">
        <v>3807</v>
      </c>
      <c r="D1959" t="str">
        <f t="shared" si="60"/>
        <v>Stronghold USD USDS</v>
      </c>
      <c r="E1959" s="3" t="s">
        <v>8896</v>
      </c>
      <c r="F1959" s="3" t="s">
        <v>8883</v>
      </c>
      <c r="G1959" s="3" t="s">
        <v>8883</v>
      </c>
      <c r="H1959" s="4">
        <v>0</v>
      </c>
      <c r="I1959" s="4">
        <v>0</v>
      </c>
      <c r="J1959" s="6">
        <v>43461</v>
      </c>
      <c r="K1959" s="7">
        <v>0.95189862532199998</v>
      </c>
      <c r="L1959" s="7">
        <v>4763</v>
      </c>
      <c r="M1959" s="7">
        <v>0</v>
      </c>
      <c r="N1959" s="9">
        <v>43462</v>
      </c>
      <c r="O1959" s="10">
        <v>1.07642905323</v>
      </c>
      <c r="P1959" s="10">
        <v>3020</v>
      </c>
      <c r="Q1959" s="10">
        <v>0</v>
      </c>
      <c r="R1959" s="10">
        <v>1.130823203853115</v>
      </c>
      <c r="S1959" s="18">
        <v>1.130823203853115</v>
      </c>
      <c r="U1959" s="14"/>
      <c r="V1959" s="14">
        <v>4763</v>
      </c>
      <c r="W1959" s="14"/>
      <c r="X1959" s="14"/>
      <c r="Y1959" s="19">
        <f t="shared" si="61"/>
        <v>0</v>
      </c>
    </row>
    <row r="1960" spans="1:25">
      <c r="A1960">
        <v>3642</v>
      </c>
      <c r="B1960" t="s">
        <v>3808</v>
      </c>
      <c r="C1960" t="s">
        <v>3809</v>
      </c>
      <c r="D1960" t="str">
        <f t="shared" si="60"/>
        <v>Trade Token X TIOX</v>
      </c>
      <c r="E1960" s="3" t="s">
        <v>8898</v>
      </c>
      <c r="F1960" s="3" t="s">
        <v>8883</v>
      </c>
      <c r="G1960" s="3" t="s">
        <v>8883</v>
      </c>
      <c r="H1960" s="4">
        <v>807</v>
      </c>
      <c r="I1960" s="4">
        <v>738586.28426251304</v>
      </c>
      <c r="J1960" s="6">
        <v>44045</v>
      </c>
      <c r="K1960" s="7">
        <v>4.66321560641E-4</v>
      </c>
      <c r="L1960" s="7">
        <v>1791</v>
      </c>
      <c r="M1960" s="7">
        <v>39741.624112247002</v>
      </c>
      <c r="N1960" s="9">
        <v>44202</v>
      </c>
      <c r="O1960" s="10">
        <v>0.30235713693793997</v>
      </c>
      <c r="P1960" s="10">
        <v>992</v>
      </c>
      <c r="Q1960" s="10">
        <v>25767977.932063721</v>
      </c>
      <c r="R1960" s="10">
        <v>648.38764161434756</v>
      </c>
      <c r="S1960" s="18">
        <v>648.38764161434756</v>
      </c>
      <c r="T1960" s="13">
        <v>44223</v>
      </c>
      <c r="U1960" s="14">
        <v>1.213893335919E-2</v>
      </c>
      <c r="V1960" s="14">
        <v>1148</v>
      </c>
      <c r="W1960" s="14">
        <v>1034524.172593295</v>
      </c>
      <c r="X1960" s="14">
        <v>95.985233395803206</v>
      </c>
      <c r="Y1960" s="19">
        <f t="shared" si="61"/>
        <v>-0.95985233395803204</v>
      </c>
    </row>
    <row r="1961" spans="1:25">
      <c r="A1961">
        <v>3643</v>
      </c>
      <c r="B1961" t="s">
        <v>3810</v>
      </c>
      <c r="C1961" t="s">
        <v>3810</v>
      </c>
      <c r="D1961" t="str">
        <f t="shared" si="60"/>
        <v>TENA TENA</v>
      </c>
      <c r="E1961" s="3" t="s">
        <v>8887</v>
      </c>
      <c r="F1961" s="3" t="s">
        <v>8883</v>
      </c>
      <c r="G1961" s="3" t="s">
        <v>8883</v>
      </c>
      <c r="H1961" s="4">
        <v>1142</v>
      </c>
      <c r="I1961" s="4">
        <v>72597.177868553743</v>
      </c>
      <c r="J1961" s="6">
        <v>43967</v>
      </c>
      <c r="K1961" s="7">
        <v>1.0307319319999999E-2</v>
      </c>
      <c r="L1961" s="7">
        <v>1864</v>
      </c>
      <c r="M1961" s="7">
        <v>27546.574339804109</v>
      </c>
      <c r="N1961" s="9">
        <v>44324</v>
      </c>
      <c r="O1961" s="10">
        <v>5.8766584874669698</v>
      </c>
      <c r="P1961" s="10">
        <v>1118</v>
      </c>
      <c r="Q1961" s="10">
        <v>17480323.76944083</v>
      </c>
      <c r="R1961" s="10">
        <v>570.14421548618236</v>
      </c>
      <c r="S1961" s="18">
        <v>570.14421548618236</v>
      </c>
      <c r="T1961" s="13">
        <v>44355</v>
      </c>
      <c r="U1961" s="14">
        <v>3.3478777463499099</v>
      </c>
      <c r="V1961" s="14">
        <v>613</v>
      </c>
      <c r="W1961" s="14">
        <v>9958378.0598295741</v>
      </c>
      <c r="X1961" s="14">
        <v>43.030928996642217</v>
      </c>
      <c r="Y1961" s="19">
        <f t="shared" si="61"/>
        <v>-0.43030928996642215</v>
      </c>
    </row>
    <row r="1962" spans="1:25">
      <c r="A1962">
        <v>3644</v>
      </c>
      <c r="B1962" t="s">
        <v>3811</v>
      </c>
      <c r="C1962" t="s">
        <v>3812</v>
      </c>
      <c r="D1962" t="str">
        <f t="shared" si="60"/>
        <v>TravelNote TVNT</v>
      </c>
      <c r="E1962" s="3" t="s">
        <v>8887</v>
      </c>
      <c r="F1962" s="3" t="s">
        <v>8883</v>
      </c>
      <c r="G1962" s="3" t="s">
        <v>8883</v>
      </c>
      <c r="H1962" s="4">
        <v>1863</v>
      </c>
      <c r="I1962" s="4">
        <v>9549.9912533679508</v>
      </c>
      <c r="J1962" s="6">
        <v>43461</v>
      </c>
      <c r="K1962" s="7">
        <v>7.5219656180300007E-2</v>
      </c>
      <c r="L1962" s="7">
        <v>2825</v>
      </c>
      <c r="M1962" s="7">
        <v>0</v>
      </c>
      <c r="N1962" s="9">
        <v>43462</v>
      </c>
      <c r="O1962" s="10">
        <v>0.152562893417</v>
      </c>
      <c r="P1962" s="10">
        <v>3021</v>
      </c>
      <c r="Q1962" s="10">
        <v>0</v>
      </c>
      <c r="R1962" s="10">
        <v>2.0282317304310702</v>
      </c>
      <c r="S1962" s="18">
        <v>2.0282317304310702</v>
      </c>
      <c r="T1962" s="13">
        <v>43910</v>
      </c>
      <c r="U1962" s="14">
        <v>1.9477724407200001E-4</v>
      </c>
      <c r="V1962" s="14">
        <v>2206</v>
      </c>
      <c r="W1962" s="14">
        <v>9886.6147870125696</v>
      </c>
      <c r="X1962" s="14">
        <v>99.872329870186974</v>
      </c>
      <c r="Y1962" s="19">
        <f t="shared" si="61"/>
        <v>-0.99872329870186971</v>
      </c>
    </row>
    <row r="1963" spans="1:25">
      <c r="A1963">
        <v>3645</v>
      </c>
      <c r="B1963" t="s">
        <v>3813</v>
      </c>
      <c r="C1963" t="s">
        <v>3814</v>
      </c>
      <c r="D1963" t="str">
        <f t="shared" si="60"/>
        <v>Shivers SHVR</v>
      </c>
      <c r="E1963" s="3" t="s">
        <v>8887</v>
      </c>
      <c r="F1963" s="3" t="s">
        <v>8883</v>
      </c>
      <c r="G1963" s="3" t="s">
        <v>8883</v>
      </c>
      <c r="H1963" s="4">
        <v>1752</v>
      </c>
      <c r="I1963" s="4">
        <v>24779.538257622298</v>
      </c>
      <c r="J1963" s="6">
        <v>43456</v>
      </c>
      <c r="K1963" s="7">
        <v>6.0418412897100002E-4</v>
      </c>
      <c r="L1963" s="7">
        <v>2837</v>
      </c>
      <c r="M1963" s="7">
        <v>0</v>
      </c>
      <c r="N1963" s="9">
        <v>43457</v>
      </c>
      <c r="O1963" s="10">
        <v>1.58249445717E-3</v>
      </c>
      <c r="P1963" s="10">
        <v>3022</v>
      </c>
      <c r="Q1963" s="10">
        <v>0</v>
      </c>
      <c r="R1963" s="10">
        <v>2.6192254666887438</v>
      </c>
      <c r="S1963" s="18">
        <v>2.6192254666887438</v>
      </c>
      <c r="T1963" s="13">
        <v>43931</v>
      </c>
      <c r="U1963" s="14">
        <v>1.3586848561699999E-4</v>
      </c>
      <c r="V1963" s="14">
        <v>2249</v>
      </c>
      <c r="W1963" s="14">
        <v>7483.4704620963103</v>
      </c>
      <c r="X1963" s="14">
        <v>91.414283632943921</v>
      </c>
      <c r="Y1963" s="19">
        <f t="shared" si="61"/>
        <v>-0.91414283632943916</v>
      </c>
    </row>
    <row r="1964" spans="1:25">
      <c r="A1964">
        <v>3646</v>
      </c>
      <c r="B1964" t="s">
        <v>3815</v>
      </c>
      <c r="C1964" t="s">
        <v>3816</v>
      </c>
      <c r="D1964" t="str">
        <f t="shared" si="60"/>
        <v>Herbalist Token HERB</v>
      </c>
      <c r="E1964" s="3" t="s">
        <v>8887</v>
      </c>
      <c r="F1964" s="3" t="s">
        <v>8883</v>
      </c>
      <c r="G1964" s="3" t="s">
        <v>8883</v>
      </c>
      <c r="H1964" s="4">
        <v>1209</v>
      </c>
      <c r="I1964" s="4">
        <v>15452.918450683401</v>
      </c>
      <c r="J1964" s="6">
        <v>44209</v>
      </c>
      <c r="K1964" s="7">
        <v>6.7000000000000004E-7</v>
      </c>
      <c r="L1964" s="7">
        <v>1709</v>
      </c>
      <c r="M1964" s="7">
        <v>58875.102868800001</v>
      </c>
      <c r="N1964" s="9">
        <v>44296</v>
      </c>
      <c r="O1964" s="10">
        <v>6.1277E-4</v>
      </c>
      <c r="P1964" s="10">
        <v>2233</v>
      </c>
      <c r="Q1964" s="10">
        <v>356179.72</v>
      </c>
      <c r="R1964" s="10">
        <v>914.5820895522387</v>
      </c>
      <c r="S1964" s="18">
        <v>914.5820895522387</v>
      </c>
      <c r="T1964" s="13">
        <v>44501</v>
      </c>
      <c r="U1964" s="16">
        <v>1.2603624867400001E-6</v>
      </c>
      <c r="V1964" s="14">
        <v>2170</v>
      </c>
      <c r="W1964" s="16">
        <v>12843.68</v>
      </c>
      <c r="X1964" s="16">
        <v>99.794317201112989</v>
      </c>
      <c r="Y1964" s="19">
        <f t="shared" si="61"/>
        <v>-0.99794317201112992</v>
      </c>
    </row>
    <row r="1965" spans="1:25">
      <c r="A1965">
        <v>3648</v>
      </c>
      <c r="B1965" t="s">
        <v>3818</v>
      </c>
      <c r="C1965" t="s">
        <v>3819</v>
      </c>
      <c r="D1965" t="str">
        <f t="shared" si="60"/>
        <v>CoinUs CNUS</v>
      </c>
      <c r="E1965" s="3" t="s">
        <v>8887</v>
      </c>
      <c r="F1965" s="3" t="s">
        <v>8883</v>
      </c>
      <c r="G1965" s="3" t="s">
        <v>8883</v>
      </c>
      <c r="H1965" s="4">
        <v>1068</v>
      </c>
      <c r="I1965" s="4">
        <v>165598.10178972001</v>
      </c>
      <c r="J1965" s="6">
        <v>43749</v>
      </c>
      <c r="K1965" s="7">
        <v>8.3103381426000004E-4</v>
      </c>
      <c r="L1965" s="7">
        <v>1321</v>
      </c>
      <c r="M1965" s="7">
        <v>282551.49684839998</v>
      </c>
      <c r="N1965" s="9">
        <v>43761</v>
      </c>
      <c r="O1965" s="10">
        <v>9.11247436843E-2</v>
      </c>
      <c r="P1965" s="10">
        <v>925</v>
      </c>
      <c r="Q1965" s="10">
        <v>30982412.852662001</v>
      </c>
      <c r="R1965" s="10">
        <v>109.652269403072</v>
      </c>
      <c r="S1965" s="18">
        <v>109.652269403072</v>
      </c>
      <c r="T1965" s="13">
        <v>44265</v>
      </c>
      <c r="U1965" s="16">
        <v>8.795236321E-5</v>
      </c>
      <c r="V1965" s="14">
        <v>2012</v>
      </c>
      <c r="W1965" s="16">
        <v>29903.803491400002</v>
      </c>
      <c r="X1965" s="16">
        <v>99.903481360107065</v>
      </c>
      <c r="Y1965" s="19">
        <f t="shared" si="61"/>
        <v>-0.9990348136010706</v>
      </c>
    </row>
    <row r="1966" spans="1:25">
      <c r="A1966">
        <v>3649</v>
      </c>
      <c r="B1966" t="s">
        <v>3820</v>
      </c>
      <c r="C1966" t="s">
        <v>3821</v>
      </c>
      <c r="D1966" t="str">
        <f t="shared" si="60"/>
        <v>Plus-Coin NPLC</v>
      </c>
      <c r="E1966" s="3" t="s">
        <v>8887</v>
      </c>
      <c r="F1966" s="3" t="s">
        <v>8883</v>
      </c>
      <c r="G1966" s="3" t="s">
        <v>8883</v>
      </c>
      <c r="H1966" s="4">
        <v>1568</v>
      </c>
      <c r="I1966" s="4">
        <v>83368.7178400759</v>
      </c>
      <c r="J1966" s="6">
        <v>43475</v>
      </c>
      <c r="K1966" s="7">
        <v>1.7171766228899999E-3</v>
      </c>
      <c r="L1966" s="7">
        <v>2814</v>
      </c>
      <c r="M1966" s="7">
        <v>0</v>
      </c>
      <c r="N1966" s="9">
        <v>43616</v>
      </c>
      <c r="O1966" s="10">
        <v>1.8694748743299999E-2</v>
      </c>
      <c r="P1966" s="10">
        <v>1738</v>
      </c>
      <c r="Q1966" s="10">
        <v>2596006.8971849401</v>
      </c>
      <c r="R1966" s="10">
        <v>10.88691081284162</v>
      </c>
      <c r="S1966" s="18">
        <v>10.88691081284162</v>
      </c>
      <c r="T1966" s="13">
        <v>44100</v>
      </c>
      <c r="U1966" s="14">
        <v>2.408E-5</v>
      </c>
      <c r="V1966" s="14">
        <v>2175</v>
      </c>
      <c r="W1966" s="14">
        <v>12284.30620576</v>
      </c>
      <c r="X1966" s="14">
        <v>99.871193775692603</v>
      </c>
      <c r="Y1966" s="19">
        <f t="shared" si="61"/>
        <v>-0.99871193775692602</v>
      </c>
    </row>
    <row r="1967" spans="1:25">
      <c r="A1967">
        <v>3650</v>
      </c>
      <c r="B1967" t="s">
        <v>3822</v>
      </c>
      <c r="C1967" t="s">
        <v>3822</v>
      </c>
      <c r="D1967" t="str">
        <f t="shared" si="60"/>
        <v>COVA COVA</v>
      </c>
      <c r="E1967" s="3" t="s">
        <v>8887</v>
      </c>
      <c r="F1967" s="3" t="s">
        <v>8883</v>
      </c>
      <c r="G1967" s="3" t="s">
        <v>8883</v>
      </c>
      <c r="H1967" s="4">
        <v>990</v>
      </c>
      <c r="I1967" s="4">
        <v>281570.61409079522</v>
      </c>
      <c r="J1967" s="6">
        <v>43524</v>
      </c>
      <c r="K1967" s="7">
        <v>9.5097447387500005E-4</v>
      </c>
      <c r="L1967" s="7">
        <v>939</v>
      </c>
      <c r="M1967" s="7">
        <v>1012296.227404056</v>
      </c>
      <c r="N1967" s="9">
        <v>43633</v>
      </c>
      <c r="O1967" s="10">
        <v>5.18482399722E-3</v>
      </c>
      <c r="P1967" s="10">
        <v>1336</v>
      </c>
      <c r="Q1967" s="10">
        <v>8885170.6661479473</v>
      </c>
      <c r="R1967" s="10">
        <v>5.4521168965693123</v>
      </c>
      <c r="S1967" s="18">
        <v>5.4521168965693123</v>
      </c>
      <c r="T1967" s="13">
        <v>44686</v>
      </c>
      <c r="U1967" s="16">
        <v>2.955271484322402E-5</v>
      </c>
      <c r="V1967" s="14">
        <v>1825</v>
      </c>
      <c r="W1967" s="16">
        <v>73763.901328550433</v>
      </c>
      <c r="X1967" s="16">
        <v>99.430015081339889</v>
      </c>
      <c r="Y1967" s="19">
        <f t="shared" si="61"/>
        <v>-0.99430015081339884</v>
      </c>
    </row>
    <row r="1968" spans="1:25">
      <c r="A1968">
        <v>3651</v>
      </c>
      <c r="B1968" t="s">
        <v>3823</v>
      </c>
      <c r="C1968" t="s">
        <v>3824</v>
      </c>
      <c r="D1968" t="str">
        <f t="shared" si="60"/>
        <v>Next.exchange NEXT</v>
      </c>
      <c r="E1968" s="3" t="s">
        <v>3686</v>
      </c>
      <c r="F1968" s="3" t="s">
        <v>8883</v>
      </c>
      <c r="G1968" s="3" t="s">
        <v>8883</v>
      </c>
      <c r="H1968" s="4">
        <v>0</v>
      </c>
      <c r="I1968" s="4">
        <v>0</v>
      </c>
      <c r="J1968" s="6">
        <v>43538</v>
      </c>
      <c r="K1968" s="7">
        <v>5.62144792214E-2</v>
      </c>
      <c r="L1968" s="7">
        <v>1423</v>
      </c>
      <c r="M1968" s="7">
        <v>193556.03946402311</v>
      </c>
      <c r="N1968" s="9">
        <v>43603</v>
      </c>
      <c r="O1968" s="10">
        <v>0.89816699755600005</v>
      </c>
      <c r="P1968" s="10">
        <v>1637</v>
      </c>
      <c r="Q1968" s="10">
        <v>3600163.2676741318</v>
      </c>
      <c r="R1968" s="10">
        <v>15.977502771458241</v>
      </c>
      <c r="S1968" s="18">
        <v>15.977502771458241</v>
      </c>
      <c r="T1968" s="13">
        <v>44003</v>
      </c>
      <c r="U1968" s="14">
        <v>1.180740194E-2</v>
      </c>
      <c r="V1968" s="14">
        <v>1826</v>
      </c>
      <c r="W1968" s="14">
        <v>73545.39674485664</v>
      </c>
      <c r="X1968" s="14">
        <v>98.685389023185095</v>
      </c>
      <c r="Y1968" s="19">
        <f t="shared" si="61"/>
        <v>-0.98685389023185099</v>
      </c>
    </row>
    <row r="1969" spans="1:25">
      <c r="A1969">
        <v>3652</v>
      </c>
      <c r="B1969" t="s">
        <v>3825</v>
      </c>
      <c r="C1969" t="s">
        <v>3826</v>
      </c>
      <c r="D1969" t="str">
        <f t="shared" si="60"/>
        <v>ZumCoin ZUM</v>
      </c>
      <c r="E1969" s="3" t="s">
        <v>8887</v>
      </c>
      <c r="F1969" s="3" t="s">
        <v>8883</v>
      </c>
      <c r="G1969" s="3" t="s">
        <v>8883</v>
      </c>
      <c r="H1969" s="4">
        <v>1350</v>
      </c>
      <c r="I1969" s="4">
        <v>541824.47827348136</v>
      </c>
      <c r="J1969" s="6">
        <v>43701</v>
      </c>
      <c r="K1969" s="8">
        <v>1.0163005569699999E-5</v>
      </c>
      <c r="L1969" s="7">
        <v>1981</v>
      </c>
      <c r="M1969" s="7">
        <v>13348.496094332701</v>
      </c>
      <c r="N1969" s="9">
        <v>44209</v>
      </c>
      <c r="O1969" s="10">
        <v>6.8446595493700003E-3</v>
      </c>
      <c r="P1969" s="10">
        <v>1433</v>
      </c>
      <c r="Q1969" s="10">
        <v>6768132.7731742375</v>
      </c>
      <c r="R1969" s="10">
        <v>673.48772982833736</v>
      </c>
      <c r="S1969" s="18">
        <v>673.48772982833736</v>
      </c>
      <c r="T1969" s="13">
        <v>44628</v>
      </c>
      <c r="U1969" s="16">
        <v>3.8737268495492697E-5</v>
      </c>
      <c r="V1969" s="14">
        <v>1956</v>
      </c>
      <c r="W1969" s="16">
        <v>38304.166124920768</v>
      </c>
      <c r="X1969" s="16">
        <v>99.43405120128935</v>
      </c>
      <c r="Y1969" s="19">
        <f t="shared" si="61"/>
        <v>-0.99434051201289353</v>
      </c>
    </row>
    <row r="1970" spans="1:25">
      <c r="A1970">
        <v>3653</v>
      </c>
      <c r="B1970" t="s">
        <v>3827</v>
      </c>
      <c r="C1970" t="s">
        <v>3828</v>
      </c>
      <c r="D1970" t="str">
        <f t="shared" si="60"/>
        <v>Baer Chain BRC</v>
      </c>
      <c r="E1970" s="3" t="s">
        <v>8892</v>
      </c>
      <c r="F1970" s="3" t="s">
        <v>8883</v>
      </c>
      <c r="G1970" s="3" t="s">
        <v>8883</v>
      </c>
      <c r="H1970" s="4">
        <v>40</v>
      </c>
      <c r="I1970" s="4">
        <v>169526691.06782401</v>
      </c>
      <c r="J1970" s="6">
        <v>43511</v>
      </c>
      <c r="K1970" s="7">
        <v>0.45834933301800002</v>
      </c>
      <c r="L1970" s="7">
        <v>3064</v>
      </c>
      <c r="M1970" s="7">
        <v>0</v>
      </c>
      <c r="N1970" s="9">
        <v>43653</v>
      </c>
      <c r="O1970" s="10">
        <v>18.025957465600001</v>
      </c>
      <c r="P1970" s="10">
        <v>3023</v>
      </c>
      <c r="Q1970" s="10">
        <v>0</v>
      </c>
      <c r="R1970" s="10">
        <v>39.327988865846343</v>
      </c>
      <c r="S1970" s="18">
        <v>39.327988865846343</v>
      </c>
      <c r="T1970" s="13">
        <v>44431</v>
      </c>
      <c r="U1970" s="14">
        <v>7.2055400641399996E-3</v>
      </c>
      <c r="V1970" s="14">
        <v>2750</v>
      </c>
      <c r="W1970" s="14">
        <v>0</v>
      </c>
      <c r="X1970" s="14">
        <v>99.960026866379252</v>
      </c>
      <c r="Y1970" s="19">
        <f t="shared" si="61"/>
        <v>-0.99960026866379248</v>
      </c>
    </row>
    <row r="1971" spans="1:25">
      <c r="A1971">
        <v>3656</v>
      </c>
      <c r="B1971" t="s">
        <v>3829</v>
      </c>
      <c r="C1971" t="s">
        <v>3830</v>
      </c>
      <c r="D1971" t="str">
        <f t="shared" si="60"/>
        <v>Beacon BECN</v>
      </c>
      <c r="E1971" s="3" t="s">
        <v>8887</v>
      </c>
      <c r="F1971" s="3" t="s">
        <v>8883</v>
      </c>
      <c r="G1971" s="3" t="s">
        <v>8883</v>
      </c>
      <c r="H1971" s="4">
        <v>1547</v>
      </c>
      <c r="I1971" s="4">
        <v>95737.665470610242</v>
      </c>
      <c r="J1971" s="6">
        <v>43795</v>
      </c>
      <c r="K1971" s="7">
        <v>1.4231093969800001E-4</v>
      </c>
      <c r="L1971" s="7">
        <v>2119</v>
      </c>
      <c r="M1971" s="7">
        <v>1457.796194844203</v>
      </c>
      <c r="N1971" s="9">
        <v>44376</v>
      </c>
      <c r="O1971" s="10">
        <v>4.2218802105477602</v>
      </c>
      <c r="P1971" s="10">
        <v>1401</v>
      </c>
      <c r="Q1971" s="10">
        <v>7517457.9381826529</v>
      </c>
      <c r="R1971" s="10">
        <v>29666.589367669629</v>
      </c>
      <c r="S1971" s="18">
        <v>29666.589367669629</v>
      </c>
      <c r="T1971" s="13">
        <v>44583</v>
      </c>
      <c r="U1971" s="14">
        <v>0.24617652848170829</v>
      </c>
      <c r="V1971" s="14">
        <v>1368</v>
      </c>
      <c r="W1971" s="14">
        <v>438340.64585858083</v>
      </c>
      <c r="X1971" s="14">
        <v>94.169030948185792</v>
      </c>
      <c r="Y1971" s="19">
        <f t="shared" si="61"/>
        <v>-0.94169030948185795</v>
      </c>
    </row>
    <row r="1972" spans="1:25">
      <c r="A1972">
        <v>3657</v>
      </c>
      <c r="B1972" t="s">
        <v>3831</v>
      </c>
      <c r="C1972" t="s">
        <v>3832</v>
      </c>
      <c r="D1972" t="str">
        <f t="shared" si="60"/>
        <v>Lambda LAMB</v>
      </c>
      <c r="E1972" s="3" t="s">
        <v>8884</v>
      </c>
      <c r="F1972" s="3" t="s">
        <v>8883</v>
      </c>
      <c r="G1972" s="3" t="s">
        <v>8883</v>
      </c>
      <c r="H1972" s="4">
        <v>277</v>
      </c>
      <c r="I1972" s="4">
        <v>8003428.0426740898</v>
      </c>
      <c r="J1972" s="6">
        <v>43469</v>
      </c>
      <c r="K1972" s="7">
        <v>7.2211798180100003E-3</v>
      </c>
      <c r="L1972" s="7">
        <v>2396</v>
      </c>
      <c r="M1972" s="7">
        <v>0</v>
      </c>
      <c r="N1972" s="9">
        <v>43655</v>
      </c>
      <c r="O1972" s="10">
        <v>0.27435702879200002</v>
      </c>
      <c r="P1972" s="10">
        <v>507</v>
      </c>
      <c r="Q1972" s="10">
        <v>131068987.4175</v>
      </c>
      <c r="R1972" s="10">
        <v>37.993379988646623</v>
      </c>
      <c r="S1972" s="18">
        <v>37.993379988646623</v>
      </c>
      <c r="T1972" s="13">
        <v>44682</v>
      </c>
      <c r="U1972" s="14">
        <v>3.0204808374763598E-3</v>
      </c>
      <c r="V1972" s="14">
        <v>773</v>
      </c>
      <c r="W1972" s="14">
        <v>4714705.26</v>
      </c>
      <c r="X1972" s="14">
        <v>98.899069270878314</v>
      </c>
      <c r="Y1972" s="19">
        <f t="shared" si="61"/>
        <v>-0.98899069270878315</v>
      </c>
    </row>
    <row r="1973" spans="1:25">
      <c r="A1973">
        <v>3658</v>
      </c>
      <c r="B1973" t="s">
        <v>3833</v>
      </c>
      <c r="C1973" t="s">
        <v>3834</v>
      </c>
      <c r="D1973" t="str">
        <f t="shared" si="60"/>
        <v>Fountain FTN</v>
      </c>
      <c r="E1973" s="3" t="s">
        <v>8887</v>
      </c>
      <c r="F1973" s="3" t="s">
        <v>8883</v>
      </c>
      <c r="G1973" s="3" t="s">
        <v>8883</v>
      </c>
      <c r="H1973" s="4">
        <v>772</v>
      </c>
      <c r="I1973" s="4">
        <v>867081.58969275118</v>
      </c>
      <c r="J1973" s="6">
        <v>44179</v>
      </c>
      <c r="K1973" s="7">
        <v>5.3715165570899998E-3</v>
      </c>
      <c r="L1973" s="7">
        <v>1164</v>
      </c>
      <c r="M1973" s="7">
        <v>476317.3930505435</v>
      </c>
      <c r="N1973" s="9">
        <v>44520</v>
      </c>
      <c r="O1973" s="10">
        <v>48.101214555138583</v>
      </c>
      <c r="P1973" s="10">
        <v>70</v>
      </c>
      <c r="Q1973" s="10">
        <v>4265358744.771461</v>
      </c>
      <c r="R1973" s="10">
        <v>8954.8666645453377</v>
      </c>
      <c r="S1973" s="18">
        <v>8954.8666645453377</v>
      </c>
      <c r="T1973" s="13">
        <v>44534</v>
      </c>
      <c r="U1973" s="14">
        <v>0.24692658588644939</v>
      </c>
      <c r="V1973" s="14">
        <v>480</v>
      </c>
      <c r="W1973" s="14">
        <v>21896130.527432039</v>
      </c>
      <c r="X1973" s="14">
        <v>99.486652076937901</v>
      </c>
      <c r="Y1973" s="19">
        <f t="shared" si="61"/>
        <v>-0.99486652076937898</v>
      </c>
    </row>
    <row r="1974" spans="1:25">
      <c r="A1974">
        <v>3659</v>
      </c>
      <c r="B1974" t="s">
        <v>3835</v>
      </c>
      <c r="C1974" t="s">
        <v>3836</v>
      </c>
      <c r="D1974" t="str">
        <f t="shared" si="60"/>
        <v>QUINADS QUIN</v>
      </c>
      <c r="E1974" s="3" t="s">
        <v>8888</v>
      </c>
      <c r="F1974" s="3" t="s">
        <v>8883</v>
      </c>
      <c r="G1974" s="3" t="s">
        <v>8883</v>
      </c>
      <c r="H1974" s="4">
        <v>1802</v>
      </c>
      <c r="I1974" s="4">
        <v>16055.676132026319</v>
      </c>
      <c r="J1974" s="6">
        <v>43919</v>
      </c>
      <c r="K1974" s="8">
        <v>9.3108387749599997E-7</v>
      </c>
      <c r="L1974" s="7">
        <v>1987</v>
      </c>
      <c r="M1974" s="7">
        <v>12378.75932360666</v>
      </c>
      <c r="N1974" s="9">
        <v>44323</v>
      </c>
      <c r="O1974" s="10">
        <v>3.1369057038999998E-4</v>
      </c>
      <c r="P1974" s="10">
        <v>1595</v>
      </c>
      <c r="Q1974" s="10">
        <v>4170515.854474552</v>
      </c>
      <c r="R1974" s="10">
        <v>336.90903469794819</v>
      </c>
      <c r="S1974" s="18">
        <v>336.90903469794819</v>
      </c>
      <c r="T1974" s="13">
        <v>44381</v>
      </c>
      <c r="U1974" s="16">
        <v>2.321054965E-5</v>
      </c>
      <c r="V1974" s="14">
        <v>1465</v>
      </c>
      <c r="W1974" s="16">
        <v>308584.23696334229</v>
      </c>
      <c r="X1974" s="16">
        <v>92.600813718709119</v>
      </c>
      <c r="Y1974" s="19">
        <f t="shared" si="61"/>
        <v>-0.92600813718709118</v>
      </c>
    </row>
    <row r="1975" spans="1:25">
      <c r="A1975">
        <v>3660</v>
      </c>
      <c r="B1975" t="s">
        <v>3837</v>
      </c>
      <c r="C1975" t="s">
        <v>995</v>
      </c>
      <c r="D1975" t="str">
        <f t="shared" si="60"/>
        <v>USDCoin USC</v>
      </c>
      <c r="E1975" s="3" t="s">
        <v>8896</v>
      </c>
      <c r="F1975" s="3" t="s">
        <v>8883</v>
      </c>
      <c r="G1975" s="3" t="s">
        <v>8883</v>
      </c>
      <c r="H1975" s="4">
        <v>2094</v>
      </c>
      <c r="I1975" s="4">
        <v>0</v>
      </c>
      <c r="J1975" s="6">
        <v>43902</v>
      </c>
      <c r="K1975" s="7">
        <v>0.192274965692</v>
      </c>
      <c r="L1975" s="7">
        <v>3065</v>
      </c>
      <c r="M1975" s="7">
        <v>0</v>
      </c>
      <c r="N1975" s="9">
        <v>43919</v>
      </c>
      <c r="O1975" s="10">
        <v>20.838512666</v>
      </c>
      <c r="P1975" s="10">
        <v>3024</v>
      </c>
      <c r="Q1975" s="10">
        <v>0</v>
      </c>
      <c r="R1975" s="10">
        <v>108.3787095787636</v>
      </c>
      <c r="S1975" s="18">
        <v>108.3787095787636</v>
      </c>
      <c r="T1975" s="13">
        <v>43920</v>
      </c>
      <c r="U1975" s="14">
        <v>20.838512666</v>
      </c>
      <c r="V1975" s="14">
        <v>2751</v>
      </c>
      <c r="W1975" s="14">
        <v>0</v>
      </c>
      <c r="X1975" s="14">
        <v>0</v>
      </c>
      <c r="Y1975" s="19">
        <f t="shared" si="61"/>
        <v>0</v>
      </c>
    </row>
    <row r="1976" spans="1:25">
      <c r="A1976">
        <v>3661</v>
      </c>
      <c r="B1976" t="s">
        <v>3838</v>
      </c>
      <c r="C1976" t="s">
        <v>3839</v>
      </c>
      <c r="D1976" t="str">
        <f t="shared" si="60"/>
        <v>Stronghold Token SHX</v>
      </c>
      <c r="E1976" s="3" t="s">
        <v>8890</v>
      </c>
      <c r="F1976" s="3" t="s">
        <v>8893</v>
      </c>
      <c r="G1976" s="3" t="s">
        <v>8885</v>
      </c>
      <c r="H1976" s="4">
        <v>1333</v>
      </c>
      <c r="I1976" s="4">
        <v>695338.03018356801</v>
      </c>
      <c r="J1976" s="6">
        <v>44194</v>
      </c>
      <c r="K1976" s="7">
        <v>3.9390000000000001E-5</v>
      </c>
      <c r="L1976" s="7">
        <v>1510</v>
      </c>
      <c r="M1976" s="7">
        <v>138273.6310694</v>
      </c>
      <c r="N1976" s="9">
        <v>44333</v>
      </c>
      <c r="O1976" s="10">
        <v>5.9308819999999998E-2</v>
      </c>
      <c r="P1976" s="10">
        <v>2636</v>
      </c>
      <c r="Q1976" s="10">
        <v>0</v>
      </c>
      <c r="R1976" s="10">
        <v>1505.682152830668</v>
      </c>
      <c r="S1976" s="18">
        <v>1505.682152830668</v>
      </c>
      <c r="T1976" s="13">
        <v>44421</v>
      </c>
      <c r="U1976" s="14">
        <v>0</v>
      </c>
      <c r="V1976" s="14">
        <v>2615</v>
      </c>
      <c r="W1976" s="14">
        <v>0</v>
      </c>
      <c r="X1976" s="14">
        <v>100</v>
      </c>
      <c r="Y1976" s="19">
        <f t="shared" si="61"/>
        <v>-1</v>
      </c>
    </row>
    <row r="1977" spans="1:25">
      <c r="A1977">
        <v>3662</v>
      </c>
      <c r="B1977" t="s">
        <v>3840</v>
      </c>
      <c r="C1977" t="s">
        <v>3841</v>
      </c>
      <c r="D1977" t="str">
        <f t="shared" si="60"/>
        <v>HedgeTrade HEDG</v>
      </c>
      <c r="E1977" s="3" t="s">
        <v>8887</v>
      </c>
      <c r="F1977" s="3" t="s">
        <v>8883</v>
      </c>
      <c r="G1977" s="3" t="s">
        <v>8883</v>
      </c>
      <c r="H1977" s="4">
        <v>25</v>
      </c>
      <c r="I1977" s="4">
        <v>433985703.62950402</v>
      </c>
      <c r="J1977" s="6">
        <v>43605</v>
      </c>
      <c r="K1977" s="7">
        <v>5.6640322718700002E-2</v>
      </c>
      <c r="L1977" s="7">
        <v>2187</v>
      </c>
      <c r="M1977" s="7">
        <v>0</v>
      </c>
      <c r="N1977" s="9">
        <v>44353</v>
      </c>
      <c r="O1977" s="10">
        <v>3.4274097700000001</v>
      </c>
      <c r="P1977" s="10">
        <v>173</v>
      </c>
      <c r="Q1977" s="10">
        <v>917139083.21000004</v>
      </c>
      <c r="R1977" s="10">
        <v>60.511833363343968</v>
      </c>
      <c r="S1977" s="18">
        <v>60.511833363343968</v>
      </c>
      <c r="T1977" s="13">
        <v>44616</v>
      </c>
      <c r="U1977" s="14">
        <v>0.36274387015863052</v>
      </c>
      <c r="V1977" s="14">
        <v>193</v>
      </c>
      <c r="W1977" s="14">
        <v>151954005.91999999</v>
      </c>
      <c r="X1977" s="14">
        <v>89.41638454398668</v>
      </c>
      <c r="Y1977" s="19">
        <f t="shared" si="61"/>
        <v>-0.89416384543986682</v>
      </c>
    </row>
    <row r="1978" spans="1:25">
      <c r="A1978">
        <v>3663</v>
      </c>
      <c r="B1978" t="s">
        <v>3842</v>
      </c>
      <c r="C1978" t="s">
        <v>3843</v>
      </c>
      <c r="D1978" t="str">
        <f t="shared" si="60"/>
        <v>Footballcoin XFC</v>
      </c>
      <c r="E1978" s="3" t="s">
        <v>8889</v>
      </c>
      <c r="F1978" s="3" t="s">
        <v>8883</v>
      </c>
      <c r="G1978" s="3" t="s">
        <v>8883</v>
      </c>
      <c r="H1978" s="4">
        <v>814</v>
      </c>
      <c r="I1978" s="4">
        <v>709221.74291915097</v>
      </c>
      <c r="J1978" s="6">
        <v>43903</v>
      </c>
      <c r="K1978" s="7">
        <v>1.3552026506199999E-3</v>
      </c>
      <c r="L1978" s="7">
        <v>1047</v>
      </c>
      <c r="M1978" s="7">
        <v>709221.74291915097</v>
      </c>
      <c r="N1978" s="9">
        <v>44247</v>
      </c>
      <c r="O1978" s="10">
        <v>3.6974010000000002E-2</v>
      </c>
      <c r="P1978" s="10">
        <v>1825</v>
      </c>
      <c r="Q1978" s="10">
        <v>1935276.52</v>
      </c>
      <c r="R1978" s="10">
        <v>27.283011867697081</v>
      </c>
      <c r="S1978" s="18">
        <v>27.283011867697081</v>
      </c>
      <c r="T1978" s="13">
        <v>44250</v>
      </c>
      <c r="U1978" s="14">
        <v>4.1175300000000003E-3</v>
      </c>
      <c r="V1978" s="14">
        <v>946</v>
      </c>
      <c r="W1978" s="14">
        <v>2343501.6</v>
      </c>
      <c r="X1978" s="14">
        <v>88.863718054925613</v>
      </c>
      <c r="Y1978" s="19">
        <f t="shared" si="61"/>
        <v>-0.88863718054925611</v>
      </c>
    </row>
    <row r="1979" spans="1:25">
      <c r="A1979">
        <v>3664</v>
      </c>
      <c r="B1979" t="s">
        <v>3844</v>
      </c>
      <c r="C1979" t="s">
        <v>3845</v>
      </c>
      <c r="D1979" t="str">
        <f t="shared" si="60"/>
        <v>AgaveCoin AGVC</v>
      </c>
      <c r="E1979" s="3" t="s">
        <v>3686</v>
      </c>
      <c r="F1979" s="3" t="s">
        <v>8883</v>
      </c>
      <c r="G1979" s="3" t="s">
        <v>8883</v>
      </c>
      <c r="H1979" s="4">
        <v>193</v>
      </c>
      <c r="I1979" s="4">
        <v>14804900.6135619</v>
      </c>
      <c r="J1979" s="6">
        <v>43478</v>
      </c>
      <c r="K1979" s="7">
        <v>5.1751064686699996E-4</v>
      </c>
      <c r="L1979" s="7">
        <v>1792</v>
      </c>
      <c r="M1979" s="7">
        <v>39595.578154218099</v>
      </c>
      <c r="N1979" s="9">
        <v>44553</v>
      </c>
      <c r="O1979" s="10">
        <v>0.24215901703685261</v>
      </c>
      <c r="P1979" s="10">
        <v>2641</v>
      </c>
      <c r="Q1979" s="10">
        <v>0</v>
      </c>
      <c r="R1979" s="10">
        <v>467.93050249860352</v>
      </c>
      <c r="S1979" s="18">
        <v>467.93050249860352</v>
      </c>
      <c r="T1979" s="13">
        <v>44669</v>
      </c>
      <c r="U1979" s="14">
        <v>9.79654631239731E-4</v>
      </c>
      <c r="V1979" s="14">
        <v>2619</v>
      </c>
      <c r="W1979" s="14">
        <v>0</v>
      </c>
      <c r="X1979" s="14">
        <v>99.595449864627327</v>
      </c>
      <c r="Y1979" s="19">
        <f t="shared" si="61"/>
        <v>-0.99595449864627328</v>
      </c>
    </row>
    <row r="1980" spans="1:25">
      <c r="A1980">
        <v>3665</v>
      </c>
      <c r="B1980" t="s">
        <v>3846</v>
      </c>
      <c r="C1980" t="s">
        <v>3847</v>
      </c>
      <c r="D1980" t="str">
        <f t="shared" si="60"/>
        <v>Impleum IMPL</v>
      </c>
      <c r="E1980" s="3" t="s">
        <v>8887</v>
      </c>
      <c r="F1980" s="3" t="s">
        <v>8883</v>
      </c>
      <c r="G1980" s="3" t="s">
        <v>8883</v>
      </c>
      <c r="H1980" s="4">
        <v>1790</v>
      </c>
      <c r="I1980" s="4">
        <v>18978.41223113273</v>
      </c>
      <c r="J1980" s="6">
        <v>43470</v>
      </c>
      <c r="K1980" s="7">
        <v>2.89978635627E-2</v>
      </c>
      <c r="L1980" s="7">
        <v>2852</v>
      </c>
      <c r="M1980" s="7">
        <v>0</v>
      </c>
      <c r="N1980" s="9">
        <v>43484</v>
      </c>
      <c r="O1980" s="10">
        <v>5.4262477987599998E-2</v>
      </c>
      <c r="P1980" s="10">
        <v>2334</v>
      </c>
      <c r="Q1980" s="10">
        <v>218518.52241875429</v>
      </c>
      <c r="R1980" s="10">
        <v>1.8712577866390789</v>
      </c>
      <c r="S1980" s="18">
        <v>1.8712577866390789</v>
      </c>
      <c r="T1980" s="13">
        <v>44636</v>
      </c>
      <c r="U1980" s="14">
        <v>4.1143928040347441E-4</v>
      </c>
      <c r="V1980" s="14">
        <v>2293</v>
      </c>
      <c r="W1980" s="14">
        <v>4686.96830180487</v>
      </c>
      <c r="X1980" s="14">
        <v>99.241760981690703</v>
      </c>
      <c r="Y1980" s="19">
        <f t="shared" si="61"/>
        <v>-0.99241760981690708</v>
      </c>
    </row>
    <row r="1981" spans="1:25">
      <c r="A1981">
        <v>3666</v>
      </c>
      <c r="B1981" t="s">
        <v>3848</v>
      </c>
      <c r="C1981" t="s">
        <v>3849</v>
      </c>
      <c r="D1981" t="str">
        <f t="shared" si="60"/>
        <v>Ultiledger ULT</v>
      </c>
      <c r="E1981" s="3" t="s">
        <v>8887</v>
      </c>
      <c r="F1981" s="3" t="s">
        <v>8883</v>
      </c>
      <c r="G1981" s="3" t="s">
        <v>8883</v>
      </c>
      <c r="H1981" s="4">
        <v>250</v>
      </c>
      <c r="I1981" s="4">
        <v>9481212.4391894005</v>
      </c>
      <c r="J1981" s="6">
        <v>43539</v>
      </c>
      <c r="K1981" s="7">
        <v>5.6905046447200004E-3</v>
      </c>
      <c r="L1981" s="7">
        <v>722</v>
      </c>
      <c r="M1981" s="7">
        <v>1880854.9444802699</v>
      </c>
      <c r="N1981" s="9">
        <v>44329</v>
      </c>
      <c r="O1981" s="10">
        <v>9.741967E-2</v>
      </c>
      <c r="P1981" s="10">
        <v>582</v>
      </c>
      <c r="Q1981" s="10">
        <v>99584653.799999997</v>
      </c>
      <c r="R1981" s="10">
        <v>17.119689040301889</v>
      </c>
      <c r="S1981" s="18">
        <v>17.119689040301889</v>
      </c>
      <c r="T1981" s="13">
        <v>44545</v>
      </c>
      <c r="U1981" s="14">
        <v>4.5014716452151981E-3</v>
      </c>
      <c r="V1981" s="14">
        <v>376</v>
      </c>
      <c r="W1981" s="14">
        <v>41780970.920000002</v>
      </c>
      <c r="X1981" s="14">
        <v>95.379299021219026</v>
      </c>
      <c r="Y1981" s="19">
        <f t="shared" si="61"/>
        <v>-0.95379299021219022</v>
      </c>
    </row>
    <row r="1982" spans="1:25">
      <c r="A1982">
        <v>3667</v>
      </c>
      <c r="B1982" t="s">
        <v>3850</v>
      </c>
      <c r="C1982" t="s">
        <v>3851</v>
      </c>
      <c r="D1982" t="str">
        <f t="shared" si="60"/>
        <v>Atomic Wallet Coin AWC</v>
      </c>
      <c r="E1982" s="3" t="s">
        <v>3686</v>
      </c>
      <c r="F1982" s="3" t="s">
        <v>8883</v>
      </c>
      <c r="G1982" s="3" t="s">
        <v>8883</v>
      </c>
      <c r="H1982" s="4">
        <v>804</v>
      </c>
      <c r="I1982" s="4">
        <v>747456.25462392997</v>
      </c>
      <c r="J1982" s="6">
        <v>43525</v>
      </c>
      <c r="K1982" s="7">
        <v>1.9102192825099999E-2</v>
      </c>
      <c r="L1982" s="7">
        <v>2363</v>
      </c>
      <c r="M1982" s="7">
        <v>0</v>
      </c>
      <c r="N1982" s="9">
        <v>44334</v>
      </c>
      <c r="O1982" s="10">
        <v>6.3377738199999998</v>
      </c>
      <c r="P1982" s="10">
        <v>994</v>
      </c>
      <c r="Q1982" s="10">
        <v>25722740.75</v>
      </c>
      <c r="R1982" s="10">
        <v>331.78252769348342</v>
      </c>
      <c r="S1982" s="18">
        <v>331.78252769348342</v>
      </c>
      <c r="T1982" s="13">
        <v>44614</v>
      </c>
      <c r="U1982" s="14">
        <v>0.58064205368260191</v>
      </c>
      <c r="V1982" s="14">
        <v>694</v>
      </c>
      <c r="W1982" s="14">
        <v>6937708.7199999997</v>
      </c>
      <c r="X1982" s="14">
        <v>90.838391047495577</v>
      </c>
      <c r="Y1982" s="19">
        <f t="shared" si="61"/>
        <v>-0.90838391047495581</v>
      </c>
    </row>
    <row r="1983" spans="1:25">
      <c r="A1983">
        <v>3668</v>
      </c>
      <c r="B1983" t="s">
        <v>3852</v>
      </c>
      <c r="C1983" t="s">
        <v>3853</v>
      </c>
      <c r="D1983" t="str">
        <f t="shared" si="60"/>
        <v>ProxyNode PRX</v>
      </c>
      <c r="E1983" s="3" t="s">
        <v>8887</v>
      </c>
      <c r="F1983" s="3" t="s">
        <v>8883</v>
      </c>
      <c r="G1983" s="3" t="s">
        <v>8883</v>
      </c>
      <c r="H1983" s="4">
        <v>1657</v>
      </c>
      <c r="I1983" s="4">
        <v>43566.872942656097</v>
      </c>
      <c r="J1983" s="6">
        <v>43470</v>
      </c>
      <c r="K1983" s="7">
        <v>4.6688197929200002E-2</v>
      </c>
      <c r="L1983" s="7">
        <v>2777</v>
      </c>
      <c r="M1983" s="7">
        <v>0</v>
      </c>
      <c r="N1983" s="9">
        <v>43474</v>
      </c>
      <c r="O1983" s="10">
        <v>0.196691839167</v>
      </c>
      <c r="P1983" s="10">
        <v>3025</v>
      </c>
      <c r="Q1983" s="10">
        <v>0</v>
      </c>
      <c r="R1983" s="10">
        <v>4.2128813681194552</v>
      </c>
      <c r="S1983" s="18">
        <v>4.2128813681194552</v>
      </c>
      <c r="T1983" s="13">
        <v>44219</v>
      </c>
      <c r="U1983" s="14">
        <v>9.4489999999999998E-5</v>
      </c>
      <c r="V1983" s="14">
        <v>2064</v>
      </c>
      <c r="W1983" s="14">
        <v>23001.822142730001</v>
      </c>
      <c r="X1983" s="14">
        <v>99.951960386155221</v>
      </c>
      <c r="Y1983" s="19">
        <f t="shared" si="61"/>
        <v>-0.99951960386155225</v>
      </c>
    </row>
    <row r="1984" spans="1:25">
      <c r="A1984">
        <v>3669</v>
      </c>
      <c r="B1984" t="s">
        <v>3854</v>
      </c>
      <c r="C1984" t="s">
        <v>3855</v>
      </c>
      <c r="D1984" t="str">
        <f t="shared" si="60"/>
        <v>Winco WCO</v>
      </c>
      <c r="E1984" s="3" t="s">
        <v>8889</v>
      </c>
      <c r="F1984" s="3" t="s">
        <v>8883</v>
      </c>
      <c r="G1984" s="3" t="s">
        <v>8883</v>
      </c>
      <c r="H1984" s="4">
        <v>1323</v>
      </c>
      <c r="I1984" s="4">
        <v>799096.86151231697</v>
      </c>
      <c r="J1984" s="6">
        <v>43472</v>
      </c>
      <c r="K1984" s="7">
        <v>2.2055099999999999E-3</v>
      </c>
      <c r="L1984" s="7">
        <v>2643</v>
      </c>
      <c r="M1984" s="7">
        <v>0</v>
      </c>
      <c r="N1984" s="9">
        <v>43473</v>
      </c>
      <c r="O1984" s="10">
        <v>1.46542460776E-2</v>
      </c>
      <c r="P1984" s="10">
        <v>3026</v>
      </c>
      <c r="Q1984" s="10">
        <v>0</v>
      </c>
      <c r="R1984" s="10">
        <v>6.6443797931544184</v>
      </c>
      <c r="S1984" s="18">
        <v>6.6443797931544184</v>
      </c>
      <c r="T1984" s="13">
        <v>43971</v>
      </c>
      <c r="U1984" s="14">
        <v>1.06814906632E-4</v>
      </c>
      <c r="V1984" s="14">
        <v>1630</v>
      </c>
      <c r="W1984" s="14">
        <v>160094.10979021201</v>
      </c>
      <c r="X1984" s="14">
        <v>99.27109927002472</v>
      </c>
      <c r="Y1984" s="19">
        <f t="shared" si="61"/>
        <v>-0.99271099270024721</v>
      </c>
    </row>
    <row r="1985" spans="1:25">
      <c r="A1985">
        <v>3670</v>
      </c>
      <c r="B1985" t="s">
        <v>3856</v>
      </c>
      <c r="C1985" t="s">
        <v>3857</v>
      </c>
      <c r="D1985" t="str">
        <f t="shared" si="60"/>
        <v>ROMToken ROM</v>
      </c>
      <c r="E1985" s="3" t="s">
        <v>8887</v>
      </c>
      <c r="F1985" s="3" t="s">
        <v>8883</v>
      </c>
      <c r="G1985" s="3" t="s">
        <v>8883</v>
      </c>
      <c r="H1985" s="4">
        <v>2386</v>
      </c>
      <c r="I1985" s="4">
        <v>0</v>
      </c>
      <c r="J1985" s="6">
        <v>43594</v>
      </c>
      <c r="K1985" s="8">
        <v>4.2366059702300003E-5</v>
      </c>
      <c r="L1985" s="7">
        <v>3066</v>
      </c>
      <c r="M1985" s="7">
        <v>0</v>
      </c>
      <c r="N1985" s="9">
        <v>43621</v>
      </c>
      <c r="O1985" s="10">
        <v>5.0858363297999996E-4</v>
      </c>
      <c r="P1985" s="10">
        <v>3027</v>
      </c>
      <c r="Q1985" s="10">
        <v>0</v>
      </c>
      <c r="R1985" s="10">
        <v>12.00450635611953</v>
      </c>
      <c r="S1985" s="18">
        <v>12.00450635611953</v>
      </c>
      <c r="T1985" s="13">
        <v>43913</v>
      </c>
      <c r="U1985" s="16">
        <v>7.9089208672900006E-6</v>
      </c>
      <c r="V1985" s="14">
        <v>2752</v>
      </c>
      <c r="W1985" s="16">
        <v>0</v>
      </c>
      <c r="X1985" s="16">
        <v>98.444912428473486</v>
      </c>
      <c r="Y1985" s="19">
        <f t="shared" si="61"/>
        <v>-0.98444912428473486</v>
      </c>
    </row>
    <row r="1986" spans="1:25">
      <c r="A1986">
        <v>3671</v>
      </c>
      <c r="B1986" t="s">
        <v>3858</v>
      </c>
      <c r="C1986" t="s">
        <v>3859</v>
      </c>
      <c r="D1986" t="str">
        <f t="shared" ref="D1986:D2049" si="62">_xlfn.TEXTJOIN(" ",TRUE,B1986,C1986)</f>
        <v>Almeela KZE</v>
      </c>
      <c r="E1986" s="3" t="s">
        <v>8887</v>
      </c>
      <c r="F1986" s="3" t="s">
        <v>8883</v>
      </c>
      <c r="G1986" s="3" t="s">
        <v>8883</v>
      </c>
      <c r="H1986" s="4">
        <v>984</v>
      </c>
      <c r="I1986" s="4">
        <v>288905.03153160878</v>
      </c>
      <c r="J1986" s="6">
        <v>43485</v>
      </c>
      <c r="K1986" s="7">
        <v>0.13768654911799999</v>
      </c>
      <c r="L1986" s="7">
        <v>2612</v>
      </c>
      <c r="M1986" s="7">
        <v>0</v>
      </c>
      <c r="N1986" s="9">
        <v>43486</v>
      </c>
      <c r="O1986" s="10">
        <v>0.30109258685899998</v>
      </c>
      <c r="P1986" s="10">
        <v>3028</v>
      </c>
      <c r="Q1986" s="10">
        <v>0</v>
      </c>
      <c r="R1986" s="10">
        <v>2.186797394427817</v>
      </c>
      <c r="S1986" s="18">
        <v>2.186797394427817</v>
      </c>
      <c r="T1986" s="13">
        <v>43904</v>
      </c>
      <c r="U1986" s="14">
        <v>7.4224980654100006E-2</v>
      </c>
      <c r="V1986" s="14">
        <v>1502</v>
      </c>
      <c r="W1986" s="14">
        <v>277112.98942816362</v>
      </c>
      <c r="X1986" s="14">
        <v>75.348120846011014</v>
      </c>
      <c r="Y1986" s="19">
        <f t="shared" si="61"/>
        <v>-0.75348120846011013</v>
      </c>
    </row>
    <row r="1987" spans="1:25">
      <c r="A1987">
        <v>3672</v>
      </c>
      <c r="B1987" t="s">
        <v>3860</v>
      </c>
      <c r="C1987" t="s">
        <v>3861</v>
      </c>
      <c r="D1987" t="str">
        <f t="shared" si="62"/>
        <v>DogeCash DOGEC</v>
      </c>
      <c r="E1987" s="3" t="s">
        <v>8891</v>
      </c>
      <c r="F1987" s="3" t="s">
        <v>8883</v>
      </c>
      <c r="G1987" s="3" t="s">
        <v>8883</v>
      </c>
      <c r="H1987" s="4">
        <v>1845</v>
      </c>
      <c r="I1987" s="4">
        <v>11222.348218274899</v>
      </c>
      <c r="J1987" s="6">
        <v>44195</v>
      </c>
      <c r="K1987" s="7">
        <v>1.4118500000000001E-3</v>
      </c>
      <c r="L1987" s="7">
        <v>1636</v>
      </c>
      <c r="M1987" s="7">
        <v>83620.885112029995</v>
      </c>
      <c r="N1987" s="9">
        <v>44254</v>
      </c>
      <c r="O1987" s="10">
        <v>0.71589599999999998</v>
      </c>
      <c r="P1987" s="10">
        <v>1742</v>
      </c>
      <c r="Q1987" s="10">
        <v>2561349.02</v>
      </c>
      <c r="R1987" s="10">
        <v>507.06236498211558</v>
      </c>
      <c r="S1987" s="18">
        <v>507.06236498211558</v>
      </c>
      <c r="T1987" s="13">
        <v>44487</v>
      </c>
      <c r="U1987" s="14">
        <v>7.9620539026327829E-3</v>
      </c>
      <c r="V1987" s="14">
        <v>1458</v>
      </c>
      <c r="W1987" s="14">
        <v>314757.69</v>
      </c>
      <c r="X1987" s="14">
        <v>98.887819752780743</v>
      </c>
      <c r="Y1987" s="19">
        <f t="shared" ref="Y1987:Y2050" si="63">X1987/-100</f>
        <v>-0.98887819752780748</v>
      </c>
    </row>
    <row r="1988" spans="1:25">
      <c r="A1988">
        <v>3673</v>
      </c>
      <c r="B1988" t="s">
        <v>3862</v>
      </c>
      <c r="C1988" t="s">
        <v>3863</v>
      </c>
      <c r="D1988" t="str">
        <f t="shared" si="62"/>
        <v>BitMax Token BTMX</v>
      </c>
      <c r="E1988" s="3" t="s">
        <v>3686</v>
      </c>
      <c r="F1988" s="3" t="s">
        <v>8883</v>
      </c>
      <c r="G1988" s="3" t="s">
        <v>8883</v>
      </c>
      <c r="H1988" s="4">
        <v>161</v>
      </c>
      <c r="I1988" s="4">
        <v>19876651.585298501</v>
      </c>
      <c r="J1988" s="6">
        <v>43478</v>
      </c>
      <c r="K1988" s="7">
        <v>1.41112452644E-2</v>
      </c>
      <c r="L1988" s="7">
        <v>2197</v>
      </c>
      <c r="M1988" s="7">
        <v>0</v>
      </c>
      <c r="N1988" s="9">
        <v>44282</v>
      </c>
      <c r="O1988" s="10">
        <v>3.2563574200000001</v>
      </c>
      <c r="P1988" s="10">
        <v>110</v>
      </c>
      <c r="Q1988" s="10">
        <v>2044415014.1700001</v>
      </c>
      <c r="R1988" s="10">
        <v>230.76329260715019</v>
      </c>
      <c r="S1988" s="18">
        <v>230.76329260715019</v>
      </c>
      <c r="T1988" s="13">
        <v>44682</v>
      </c>
      <c r="U1988" s="14">
        <v>0.1784451925351358</v>
      </c>
      <c r="V1988" s="14">
        <v>231</v>
      </c>
      <c r="W1988" s="14">
        <v>118164741.87</v>
      </c>
      <c r="X1988" s="14">
        <v>94.52009808753931</v>
      </c>
      <c r="Y1988" s="19">
        <f t="shared" si="63"/>
        <v>-0.94520098087539306</v>
      </c>
    </row>
    <row r="1989" spans="1:25">
      <c r="A1989">
        <v>3674</v>
      </c>
      <c r="B1989" t="s">
        <v>3864</v>
      </c>
      <c r="C1989" t="s">
        <v>3865</v>
      </c>
      <c r="D1989" t="str">
        <f t="shared" si="62"/>
        <v>Globatalent GBT</v>
      </c>
      <c r="E1989" s="3" t="s">
        <v>8893</v>
      </c>
      <c r="F1989" s="3" t="s">
        <v>8883</v>
      </c>
      <c r="G1989" s="3" t="s">
        <v>8883</v>
      </c>
      <c r="H1989" s="4">
        <v>0</v>
      </c>
      <c r="I1989" s="4">
        <v>0</v>
      </c>
      <c r="J1989" s="6">
        <v>43481</v>
      </c>
      <c r="K1989" s="7">
        <v>6.2742251302699999E-4</v>
      </c>
      <c r="L1989" s="7">
        <v>4590</v>
      </c>
      <c r="M1989" s="7">
        <v>0</v>
      </c>
      <c r="N1989" s="9">
        <v>43530</v>
      </c>
      <c r="O1989" s="10">
        <v>7.2482555661100003E-3</v>
      </c>
      <c r="P1989" s="10">
        <v>1754</v>
      </c>
      <c r="Q1989" s="10">
        <v>2450207.1358366809</v>
      </c>
      <c r="R1989" s="10">
        <v>11.55243144072212</v>
      </c>
      <c r="S1989" s="18">
        <v>11.55243144072212</v>
      </c>
      <c r="U1989" s="14"/>
      <c r="V1989" s="14">
        <v>4345</v>
      </c>
      <c r="W1989" s="14"/>
      <c r="X1989" s="14"/>
      <c r="Y1989" s="19">
        <f t="shared" si="63"/>
        <v>0</v>
      </c>
    </row>
    <row r="1990" spans="1:25">
      <c r="A1990">
        <v>3675</v>
      </c>
      <c r="B1990" t="s">
        <v>3866</v>
      </c>
      <c r="C1990" t="s">
        <v>3867</v>
      </c>
      <c r="D1990" t="str">
        <f t="shared" si="62"/>
        <v>Crowdvilla Ownership CRV</v>
      </c>
      <c r="E1990" s="3" t="s">
        <v>8887</v>
      </c>
      <c r="F1990" s="3" t="s">
        <v>8883</v>
      </c>
      <c r="G1990" s="3" t="s">
        <v>8883</v>
      </c>
      <c r="H1990" s="4">
        <v>0</v>
      </c>
      <c r="I1990" s="4">
        <v>0</v>
      </c>
      <c r="J1990" s="6">
        <v>43487</v>
      </c>
      <c r="K1990" s="7">
        <v>1.62174237772E-2</v>
      </c>
      <c r="L1990" s="7">
        <v>4764</v>
      </c>
      <c r="M1990" s="7">
        <v>0</v>
      </c>
      <c r="N1990" s="9">
        <v>43496</v>
      </c>
      <c r="O1990" s="10">
        <v>7.6534069899700005E-2</v>
      </c>
      <c r="P1990" s="10">
        <v>3029</v>
      </c>
      <c r="Q1990" s="10">
        <v>0</v>
      </c>
      <c r="R1990" s="10">
        <v>4.7192495522808553</v>
      </c>
      <c r="S1990" s="18">
        <v>4.7192495522808553</v>
      </c>
      <c r="U1990" s="14"/>
      <c r="V1990" s="14">
        <v>4764</v>
      </c>
      <c r="W1990" s="14"/>
      <c r="X1990" s="14"/>
      <c r="Y1990" s="19">
        <f t="shared" si="63"/>
        <v>0</v>
      </c>
    </row>
    <row r="1991" spans="1:25">
      <c r="A1991">
        <v>3677</v>
      </c>
      <c r="B1991" t="s">
        <v>3868</v>
      </c>
      <c r="C1991" t="s">
        <v>3869</v>
      </c>
      <c r="D1991" t="str">
        <f t="shared" si="62"/>
        <v>ROIyal Coin ROCO</v>
      </c>
      <c r="E1991" s="3" t="s">
        <v>3686</v>
      </c>
      <c r="F1991" s="3" t="s">
        <v>8883</v>
      </c>
      <c r="G1991" s="3" t="s">
        <v>8883</v>
      </c>
      <c r="H1991" s="4">
        <v>1885</v>
      </c>
      <c r="I1991" s="4">
        <v>7768.1233718826616</v>
      </c>
      <c r="J1991" s="6">
        <v>43475</v>
      </c>
      <c r="K1991" s="7">
        <v>0.27756797941099998</v>
      </c>
      <c r="L1991" s="7">
        <v>1714</v>
      </c>
      <c r="M1991" s="7">
        <v>56843.106975400297</v>
      </c>
      <c r="N1991" s="9">
        <v>43476</v>
      </c>
      <c r="O1991" s="10">
        <v>0.33441512066500001</v>
      </c>
      <c r="P1991" s="10">
        <v>2463</v>
      </c>
      <c r="Q1991" s="10">
        <v>68484.824937262441</v>
      </c>
      <c r="R1991" s="10">
        <v>1.2048043919714</v>
      </c>
      <c r="S1991" s="18">
        <v>1.2048043919714</v>
      </c>
      <c r="T1991" s="13">
        <v>44664</v>
      </c>
      <c r="U1991" s="14">
        <v>4.116673181224618E-4</v>
      </c>
      <c r="V1991" s="14">
        <v>2427</v>
      </c>
      <c r="W1991" s="14">
        <v>916.35968508522774</v>
      </c>
      <c r="X1991" s="14">
        <v>99.876899310861347</v>
      </c>
      <c r="Y1991" s="19">
        <f t="shared" si="63"/>
        <v>-0.99876899310861345</v>
      </c>
    </row>
    <row r="1992" spans="1:25">
      <c r="A1992">
        <v>3678</v>
      </c>
      <c r="B1992" t="s">
        <v>3870</v>
      </c>
      <c r="C1992" t="s">
        <v>3871</v>
      </c>
      <c r="D1992" t="str">
        <f t="shared" si="62"/>
        <v>ICOBay IBT</v>
      </c>
      <c r="E1992" s="3" t="s">
        <v>3686</v>
      </c>
      <c r="F1992" s="3" t="s">
        <v>8883</v>
      </c>
      <c r="G1992" s="3" t="s">
        <v>8883</v>
      </c>
      <c r="H1992" s="4">
        <v>0</v>
      </c>
      <c r="I1992" s="4">
        <v>0</v>
      </c>
      <c r="J1992" s="6">
        <v>43476</v>
      </c>
      <c r="K1992" s="7">
        <v>1.14253012427E-4</v>
      </c>
      <c r="L1992" s="7">
        <v>4765</v>
      </c>
      <c r="M1992" s="7">
        <v>0</v>
      </c>
      <c r="N1992" s="9">
        <v>43479</v>
      </c>
      <c r="O1992" s="10">
        <v>1.2960281608799999E-3</v>
      </c>
      <c r="P1992" s="10">
        <v>3030</v>
      </c>
      <c r="Q1992" s="10">
        <v>0</v>
      </c>
      <c r="R1992" s="10">
        <v>11.34349224890744</v>
      </c>
      <c r="S1992" s="18">
        <v>11.34349224890744</v>
      </c>
      <c r="U1992" s="14"/>
      <c r="V1992" s="14">
        <v>4765</v>
      </c>
      <c r="W1992" s="14"/>
      <c r="X1992" s="14"/>
      <c r="Y1992" s="19">
        <f t="shared" si="63"/>
        <v>0</v>
      </c>
    </row>
    <row r="1993" spans="1:25">
      <c r="A1993">
        <v>3679</v>
      </c>
      <c r="B1993" t="s">
        <v>3872</v>
      </c>
      <c r="C1993" t="s">
        <v>3873</v>
      </c>
      <c r="D1993" t="str">
        <f t="shared" si="62"/>
        <v>SnapCoin SNPC</v>
      </c>
      <c r="E1993" s="3" t="s">
        <v>8887</v>
      </c>
      <c r="F1993" s="3" t="s">
        <v>8883</v>
      </c>
      <c r="G1993" s="3" t="s">
        <v>8883</v>
      </c>
      <c r="H1993" s="4">
        <v>1057</v>
      </c>
      <c r="I1993" s="4">
        <v>175042.90941319999</v>
      </c>
      <c r="J1993" s="6">
        <v>43480</v>
      </c>
      <c r="K1993" s="7">
        <v>2.15781541881E-2</v>
      </c>
      <c r="L1993" s="7">
        <v>2732</v>
      </c>
      <c r="M1993" s="7">
        <v>0</v>
      </c>
      <c r="N1993" s="9">
        <v>43484</v>
      </c>
      <c r="O1993" s="10">
        <v>0.12570190208099999</v>
      </c>
      <c r="P1993" s="10">
        <v>3031</v>
      </c>
      <c r="Q1993" s="10">
        <v>0</v>
      </c>
      <c r="R1993" s="10">
        <v>5.8254242223518142</v>
      </c>
      <c r="S1993" s="18">
        <v>5.8254242223518142</v>
      </c>
      <c r="T1993" s="13">
        <v>43954</v>
      </c>
      <c r="U1993" s="16">
        <v>7.5571180444300004E-5</v>
      </c>
      <c r="V1993" s="14">
        <v>1887</v>
      </c>
      <c r="W1993" s="16">
        <v>53609.911457785303</v>
      </c>
      <c r="X1993" s="16">
        <v>99.939880638881988</v>
      </c>
      <c r="Y1993" s="19">
        <f t="shared" si="63"/>
        <v>-0.99939880638881984</v>
      </c>
    </row>
    <row r="1994" spans="1:25">
      <c r="A1994">
        <v>3680</v>
      </c>
      <c r="B1994" t="s">
        <v>3874</v>
      </c>
      <c r="C1994" t="s">
        <v>3875</v>
      </c>
      <c r="D1994" t="str">
        <f t="shared" si="62"/>
        <v>XRP Classic XRPC</v>
      </c>
      <c r="E1994" s="3" t="s">
        <v>8886</v>
      </c>
      <c r="F1994" s="3" t="s">
        <v>8883</v>
      </c>
      <c r="G1994" s="3" t="s">
        <v>8883</v>
      </c>
      <c r="H1994" s="4">
        <v>0</v>
      </c>
      <c r="I1994" s="4">
        <v>0</v>
      </c>
      <c r="J1994" s="6">
        <v>43473</v>
      </c>
      <c r="K1994" s="8">
        <v>6.1690271099900004E-7</v>
      </c>
      <c r="L1994" s="7">
        <v>4766</v>
      </c>
      <c r="M1994" s="7">
        <v>0</v>
      </c>
      <c r="N1994" s="9">
        <v>43474</v>
      </c>
      <c r="O1994" s="12">
        <v>1.1021385274E-6</v>
      </c>
      <c r="P1994" s="10">
        <v>3032</v>
      </c>
      <c r="Q1994" s="10">
        <v>0</v>
      </c>
      <c r="R1994" s="10">
        <v>1.786567813286505</v>
      </c>
      <c r="S1994" s="18">
        <v>1.786567813286505</v>
      </c>
      <c r="U1994" s="14"/>
      <c r="V1994" s="14">
        <v>4766</v>
      </c>
      <c r="W1994" s="14"/>
      <c r="X1994" s="14"/>
      <c r="Y1994" s="19">
        <f t="shared" si="63"/>
        <v>0</v>
      </c>
    </row>
    <row r="1995" spans="1:25">
      <c r="A1995">
        <v>3682</v>
      </c>
      <c r="B1995" t="s">
        <v>3876</v>
      </c>
      <c r="C1995" t="s">
        <v>3877</v>
      </c>
      <c r="D1995" t="str">
        <f t="shared" si="62"/>
        <v>Italo XTA</v>
      </c>
      <c r="E1995" s="3" t="s">
        <v>3686</v>
      </c>
      <c r="F1995" s="3" t="s">
        <v>8883</v>
      </c>
      <c r="G1995" s="3" t="s">
        <v>8883</v>
      </c>
      <c r="H1995" s="4">
        <v>1828</v>
      </c>
      <c r="I1995" s="4">
        <v>13515.343420810999</v>
      </c>
      <c r="J1995" s="6">
        <v>43623</v>
      </c>
      <c r="K1995" s="7">
        <v>3.1178069421800001E-3</v>
      </c>
      <c r="L1995" s="7">
        <v>2001</v>
      </c>
      <c r="M1995" s="7">
        <v>10146.843372064401</v>
      </c>
      <c r="N1995" s="9">
        <v>43625</v>
      </c>
      <c r="O1995" s="10">
        <v>9.8938410197199997E-2</v>
      </c>
      <c r="P1995" s="10">
        <v>2530</v>
      </c>
      <c r="Q1995" s="10">
        <v>28208.382756258699</v>
      </c>
      <c r="R1995" s="10">
        <v>31.733334369966261</v>
      </c>
      <c r="S1995" s="18">
        <v>31.733334369966261</v>
      </c>
      <c r="T1995" s="13">
        <v>44135</v>
      </c>
      <c r="U1995" s="14">
        <v>2.8237E-4</v>
      </c>
      <c r="V1995" s="14">
        <v>2334</v>
      </c>
      <c r="W1995" s="14">
        <v>3319.8475779099999</v>
      </c>
      <c r="X1995" s="14">
        <v>99.714600225092369</v>
      </c>
      <c r="Y1995" s="19">
        <f t="shared" si="63"/>
        <v>-0.99714600225092365</v>
      </c>
    </row>
    <row r="1996" spans="1:25">
      <c r="A1996">
        <v>3683</v>
      </c>
      <c r="B1996" t="s">
        <v>3878</v>
      </c>
      <c r="C1996" t="s">
        <v>3879</v>
      </c>
      <c r="D1996" t="str">
        <f t="shared" si="62"/>
        <v>Aencoin AEN</v>
      </c>
      <c r="E1996" s="3" t="s">
        <v>8887</v>
      </c>
      <c r="F1996" s="3" t="s">
        <v>8883</v>
      </c>
      <c r="G1996" s="3" t="s">
        <v>8883</v>
      </c>
      <c r="H1996" s="4">
        <v>386</v>
      </c>
      <c r="I1996" s="4">
        <v>4412416.7530016601</v>
      </c>
      <c r="J1996" s="6">
        <v>43508</v>
      </c>
      <c r="K1996" s="7">
        <v>2.7247696785899999E-3</v>
      </c>
      <c r="L1996" s="7">
        <v>1408</v>
      </c>
      <c r="M1996" s="7">
        <v>205589.32770460501</v>
      </c>
      <c r="N1996" s="9">
        <v>43705</v>
      </c>
      <c r="O1996" s="10">
        <v>0.15047319406099999</v>
      </c>
      <c r="P1996" s="10">
        <v>1300</v>
      </c>
      <c r="Q1996" s="10">
        <v>9984982.2421879396</v>
      </c>
      <c r="R1996" s="10">
        <v>55.224188394105333</v>
      </c>
      <c r="S1996" s="18">
        <v>55.224188394105333</v>
      </c>
      <c r="T1996" s="13">
        <v>44167</v>
      </c>
      <c r="U1996" s="14">
        <v>8.3014000000000004E-4</v>
      </c>
      <c r="V1996" s="14">
        <v>1056</v>
      </c>
      <c r="W1996" s="14">
        <v>1496539.7654213801</v>
      </c>
      <c r="X1996" s="14">
        <v>99.448313697877992</v>
      </c>
      <c r="Y1996" s="19">
        <f t="shared" si="63"/>
        <v>-0.99448313697877988</v>
      </c>
    </row>
    <row r="1997" spans="1:25">
      <c r="A1997">
        <v>3684</v>
      </c>
      <c r="B1997" t="s">
        <v>3880</v>
      </c>
      <c r="C1997" t="s">
        <v>3881</v>
      </c>
      <c r="D1997" t="str">
        <f t="shared" si="62"/>
        <v>Bitcoiin B2G</v>
      </c>
      <c r="E1997" s="3" t="s">
        <v>3686</v>
      </c>
      <c r="F1997" s="3" t="s">
        <v>8883</v>
      </c>
      <c r="G1997" s="3" t="s">
        <v>8883</v>
      </c>
      <c r="H1997" s="4">
        <v>1836</v>
      </c>
      <c r="I1997" s="4">
        <v>12717.25556725871</v>
      </c>
      <c r="J1997" s="6">
        <v>43490</v>
      </c>
      <c r="K1997" s="7">
        <v>1.6727686794599999E-2</v>
      </c>
      <c r="L1997" s="7">
        <v>998</v>
      </c>
      <c r="M1997" s="7">
        <v>822203.76592695608</v>
      </c>
      <c r="N1997" s="9">
        <v>43501</v>
      </c>
      <c r="O1997" s="10">
        <v>0.705681561437</v>
      </c>
      <c r="P1997" s="10">
        <v>896</v>
      </c>
      <c r="Q1997" s="10">
        <v>34838264.655741394</v>
      </c>
      <c r="R1997" s="10">
        <v>42.186440366925503</v>
      </c>
      <c r="S1997" s="18">
        <v>42.186440366925503</v>
      </c>
      <c r="T1997" s="13">
        <v>43908</v>
      </c>
      <c r="U1997" s="14">
        <v>1.5665068788799999E-4</v>
      </c>
      <c r="V1997" s="14">
        <v>2241</v>
      </c>
      <c r="W1997" s="14">
        <v>8265.1873481038147</v>
      </c>
      <c r="X1997" s="14">
        <v>99.977801504751099</v>
      </c>
      <c r="Y1997" s="19">
        <f t="shared" si="63"/>
        <v>-0.99977801504751096</v>
      </c>
    </row>
    <row r="1998" spans="1:25">
      <c r="A1998">
        <v>3685</v>
      </c>
      <c r="B1998" t="s">
        <v>3882</v>
      </c>
      <c r="C1998" t="s">
        <v>3883</v>
      </c>
      <c r="D1998" t="str">
        <f t="shared" si="62"/>
        <v>BTC Lite BTCL</v>
      </c>
      <c r="E1998" s="3" t="s">
        <v>8881</v>
      </c>
      <c r="F1998" s="3" t="s">
        <v>8883</v>
      </c>
      <c r="G1998" s="3" t="s">
        <v>8883</v>
      </c>
      <c r="H1998" s="4">
        <v>1737</v>
      </c>
      <c r="I1998" s="4">
        <v>26687.73341182958</v>
      </c>
      <c r="J1998" s="6">
        <v>43772</v>
      </c>
      <c r="K1998" s="7">
        <v>6.4630122939899996E-4</v>
      </c>
      <c r="L1998" s="7">
        <v>1989</v>
      </c>
      <c r="M1998" s="7">
        <v>12085.83298331826</v>
      </c>
      <c r="N1998" s="9">
        <v>44205</v>
      </c>
      <c r="O1998" s="10">
        <v>1.3686909342160001E-2</v>
      </c>
      <c r="P1998" s="10">
        <v>2303</v>
      </c>
      <c r="Q1998" s="10">
        <v>255945.20456194581</v>
      </c>
      <c r="R1998" s="10">
        <v>21.17729120659039</v>
      </c>
      <c r="S1998" s="18">
        <v>21.17729120659039</v>
      </c>
      <c r="T1998" s="13">
        <v>44687</v>
      </c>
      <c r="U1998" s="14">
        <v>7.2081844700304723E-4</v>
      </c>
      <c r="V1998" s="14">
        <v>2159</v>
      </c>
      <c r="W1998" s="14">
        <v>13479.30495177107</v>
      </c>
      <c r="X1998" s="14">
        <v>94.733519241026173</v>
      </c>
      <c r="Y1998" s="19">
        <f t="shared" si="63"/>
        <v>-0.94733519241026176</v>
      </c>
    </row>
    <row r="1999" spans="1:25">
      <c r="A1999">
        <v>3686</v>
      </c>
      <c r="B1999" t="s">
        <v>3884</v>
      </c>
      <c r="C1999" t="s">
        <v>3885</v>
      </c>
      <c r="D1999" t="str">
        <f t="shared" si="62"/>
        <v>Content Value Network CVNT</v>
      </c>
      <c r="E1999" s="3" t="s">
        <v>8894</v>
      </c>
      <c r="F1999" s="3" t="s">
        <v>8883</v>
      </c>
      <c r="G1999" s="3" t="s">
        <v>8883</v>
      </c>
      <c r="H1999" s="4">
        <v>550</v>
      </c>
      <c r="I1999" s="4">
        <v>2115733.036568</v>
      </c>
      <c r="J1999" s="6">
        <v>43906</v>
      </c>
      <c r="K1999" s="7">
        <v>2.2412630570200001E-3</v>
      </c>
      <c r="L1999" s="7">
        <v>717</v>
      </c>
      <c r="M1999" s="7">
        <v>1905073.5984670001</v>
      </c>
      <c r="N1999" s="9">
        <v>44430</v>
      </c>
      <c r="O1999" s="10">
        <v>4.6305016890166497</v>
      </c>
      <c r="P1999" s="10">
        <v>2599</v>
      </c>
      <c r="Q1999" s="10">
        <v>0</v>
      </c>
      <c r="R1999" s="10">
        <v>2066.0232963342551</v>
      </c>
      <c r="S1999" s="18">
        <v>2066.0232963342551</v>
      </c>
      <c r="T1999" s="13">
        <v>44549</v>
      </c>
      <c r="U1999" s="14">
        <v>0.54595022444927555</v>
      </c>
      <c r="V1999" s="14">
        <v>2581</v>
      </c>
      <c r="W1999" s="14">
        <v>0</v>
      </c>
      <c r="X1999" s="14">
        <v>88.20969603047017</v>
      </c>
      <c r="Y1999" s="19">
        <f t="shared" si="63"/>
        <v>-0.88209696030470175</v>
      </c>
    </row>
    <row r="2000" spans="1:25">
      <c r="A2000">
        <v>3687</v>
      </c>
      <c r="B2000" t="s">
        <v>3886</v>
      </c>
      <c r="C2000" t="s">
        <v>34</v>
      </c>
      <c r="D2000" t="str">
        <f t="shared" si="62"/>
        <v>BitBall BTB</v>
      </c>
      <c r="E2000" s="3" t="s">
        <v>3686</v>
      </c>
      <c r="F2000" s="3" t="s">
        <v>8889</v>
      </c>
      <c r="G2000" s="3" t="s">
        <v>8883</v>
      </c>
      <c r="H2000" s="4">
        <v>761</v>
      </c>
      <c r="I2000" s="4">
        <v>906796.13938251755</v>
      </c>
      <c r="J2000" s="6">
        <v>43503</v>
      </c>
      <c r="K2000" s="8">
        <v>6.7967409709299997E-5</v>
      </c>
      <c r="L2000" s="7">
        <v>1967</v>
      </c>
      <c r="M2000" s="7">
        <v>14801.508844259</v>
      </c>
      <c r="N2000" s="9">
        <v>44156</v>
      </c>
      <c r="O2000" s="10">
        <v>0.44100719520372</v>
      </c>
      <c r="P2000" s="10">
        <v>440</v>
      </c>
      <c r="Q2000" s="10">
        <v>174841049.6396555</v>
      </c>
      <c r="R2000" s="10">
        <v>6488.509670883881</v>
      </c>
      <c r="S2000" s="18">
        <v>6488.509670883881</v>
      </c>
      <c r="T2000" s="13">
        <v>44507</v>
      </c>
      <c r="U2000" s="14">
        <v>7.7135888665741566E-4</v>
      </c>
      <c r="V2000" s="14">
        <v>1346</v>
      </c>
      <c r="W2000" s="14">
        <v>471960.12402120628</v>
      </c>
      <c r="X2000" s="14">
        <v>99.825091541578786</v>
      </c>
      <c r="Y2000" s="19">
        <f t="shared" si="63"/>
        <v>-0.99825091541578781</v>
      </c>
    </row>
    <row r="2001" spans="1:25">
      <c r="A2001">
        <v>3688</v>
      </c>
      <c r="B2001" t="s">
        <v>3887</v>
      </c>
      <c r="C2001" t="s">
        <v>3888</v>
      </c>
      <c r="D2001" t="str">
        <f t="shared" si="62"/>
        <v>MoX MOX</v>
      </c>
      <c r="E2001" s="3" t="s">
        <v>3686</v>
      </c>
      <c r="F2001" s="3" t="s">
        <v>8883</v>
      </c>
      <c r="G2001" s="3" t="s">
        <v>8883</v>
      </c>
      <c r="H2001" s="4">
        <v>1989</v>
      </c>
      <c r="I2001" s="4">
        <v>1393.550905341684</v>
      </c>
      <c r="J2001" s="6">
        <v>43508</v>
      </c>
      <c r="K2001" s="7">
        <v>6.1289063875999998E-3</v>
      </c>
      <c r="L2001" s="7">
        <v>2912</v>
      </c>
      <c r="M2001" s="7">
        <v>0</v>
      </c>
      <c r="N2001" s="9">
        <v>43552</v>
      </c>
      <c r="O2001" s="10">
        <v>5.1760629944999997E-2</v>
      </c>
      <c r="P2001" s="10">
        <v>2339</v>
      </c>
      <c r="Q2001" s="10">
        <v>210229.37000508371</v>
      </c>
      <c r="R2001" s="10">
        <v>8.4453288517706966</v>
      </c>
      <c r="S2001" s="18">
        <v>8.4453288517706966</v>
      </c>
      <c r="T2001" s="13">
        <v>44132</v>
      </c>
      <c r="U2001" s="14">
        <v>1.3271682727999999E-4</v>
      </c>
      <c r="V2001" s="14">
        <v>2452</v>
      </c>
      <c r="W2001" s="14">
        <v>667.23225654827263</v>
      </c>
      <c r="X2001" s="14">
        <v>99.743595030777215</v>
      </c>
      <c r="Y2001" s="19">
        <f t="shared" si="63"/>
        <v>-0.9974359503077721</v>
      </c>
    </row>
    <row r="2002" spans="1:25">
      <c r="A2002">
        <v>3689</v>
      </c>
      <c r="B2002" t="s">
        <v>3889</v>
      </c>
      <c r="C2002" t="s">
        <v>3890</v>
      </c>
      <c r="D2002" t="str">
        <f t="shared" si="62"/>
        <v>Mocrow MCW</v>
      </c>
      <c r="E2002" s="3" t="s">
        <v>8887</v>
      </c>
      <c r="F2002" s="3" t="s">
        <v>8883</v>
      </c>
      <c r="G2002" s="3" t="s">
        <v>8883</v>
      </c>
      <c r="H2002" s="4">
        <v>0</v>
      </c>
      <c r="I2002" s="4">
        <v>0</v>
      </c>
      <c r="J2002" s="6">
        <v>43501</v>
      </c>
      <c r="K2002" s="7">
        <v>0.22050471510200001</v>
      </c>
      <c r="L2002" s="7">
        <v>1196</v>
      </c>
      <c r="M2002" s="7">
        <v>430255.24552995432</v>
      </c>
      <c r="N2002" s="9">
        <v>43514</v>
      </c>
      <c r="O2002" s="10">
        <v>0.60477706788600005</v>
      </c>
      <c r="P2002" s="10">
        <v>1955</v>
      </c>
      <c r="Q2002" s="10">
        <v>1202312.6744521479</v>
      </c>
      <c r="R2002" s="10">
        <v>2.742694493431785</v>
      </c>
      <c r="S2002" s="18">
        <v>2.742694493431785</v>
      </c>
      <c r="U2002" s="14"/>
      <c r="V2002" s="14">
        <v>4390</v>
      </c>
      <c r="W2002" s="14"/>
      <c r="X2002" s="14"/>
      <c r="Y2002" s="19">
        <f t="shared" si="63"/>
        <v>0</v>
      </c>
    </row>
    <row r="2003" spans="1:25">
      <c r="A2003">
        <v>3690</v>
      </c>
      <c r="B2003" t="s">
        <v>3891</v>
      </c>
      <c r="C2003" t="s">
        <v>3892</v>
      </c>
      <c r="D2003" t="str">
        <f t="shared" si="62"/>
        <v>Bulleon BUL</v>
      </c>
      <c r="E2003" s="3" t="s">
        <v>8887</v>
      </c>
      <c r="F2003" s="3" t="s">
        <v>8883</v>
      </c>
      <c r="G2003" s="3" t="s">
        <v>8883</v>
      </c>
      <c r="H2003" s="4">
        <v>1899</v>
      </c>
      <c r="I2003" s="4">
        <v>6826.2119221513403</v>
      </c>
      <c r="J2003" s="6">
        <v>43475</v>
      </c>
      <c r="K2003" s="7">
        <v>0.31864887972299999</v>
      </c>
      <c r="L2003" s="7">
        <v>2906</v>
      </c>
      <c r="M2003" s="7">
        <v>0</v>
      </c>
      <c r="N2003" s="9">
        <v>43476</v>
      </c>
      <c r="O2003" s="10">
        <v>0.53902082103399995</v>
      </c>
      <c r="P2003" s="10">
        <v>3033</v>
      </c>
      <c r="Q2003" s="10">
        <v>0</v>
      </c>
      <c r="R2003" s="10">
        <v>1.6915823507760901</v>
      </c>
      <c r="S2003" s="18">
        <v>1.6915823507760901</v>
      </c>
      <c r="T2003" s="13">
        <v>44687</v>
      </c>
      <c r="U2003" s="14">
        <v>7.09642654881158E-4</v>
      </c>
      <c r="V2003" s="14">
        <v>2441</v>
      </c>
      <c r="W2003" s="14">
        <v>790.28</v>
      </c>
      <c r="X2003" s="14">
        <v>99.868345966020414</v>
      </c>
      <c r="Y2003" s="19">
        <f t="shared" si="63"/>
        <v>-0.99868345966020411</v>
      </c>
    </row>
    <row r="2004" spans="1:25">
      <c r="A2004">
        <v>3691</v>
      </c>
      <c r="B2004" t="s">
        <v>3893</v>
      </c>
      <c r="C2004" t="s">
        <v>3894</v>
      </c>
      <c r="D2004" t="str">
        <f t="shared" si="62"/>
        <v>Kuai Token KT</v>
      </c>
      <c r="E2004" s="3" t="s">
        <v>8887</v>
      </c>
      <c r="F2004" s="3" t="s">
        <v>8883</v>
      </c>
      <c r="G2004" s="3" t="s">
        <v>8883</v>
      </c>
      <c r="H2004" s="4">
        <v>659</v>
      </c>
      <c r="I2004" s="4">
        <v>1371272.42731125</v>
      </c>
      <c r="J2004" s="6">
        <v>44156</v>
      </c>
      <c r="K2004" s="7">
        <v>0.10436347</v>
      </c>
      <c r="L2004" s="7">
        <v>751</v>
      </c>
      <c r="M2004" s="7">
        <v>1735259.8434238201</v>
      </c>
      <c r="N2004" s="9">
        <v>44545</v>
      </c>
      <c r="O2004" s="10">
        <v>0.38551945336110988</v>
      </c>
      <c r="P2004" s="10">
        <v>1958</v>
      </c>
      <c r="Q2004" s="10">
        <v>1192498.4099999999</v>
      </c>
      <c r="R2004" s="10">
        <v>3.694007619343338</v>
      </c>
      <c r="S2004" s="18">
        <v>3.694007619343338</v>
      </c>
      <c r="T2004" s="13">
        <v>44662</v>
      </c>
      <c r="U2004" s="14">
        <v>9.3905244717934697E-3</v>
      </c>
      <c r="V2004" s="14">
        <v>1043</v>
      </c>
      <c r="W2004" s="14">
        <v>1586710.18</v>
      </c>
      <c r="X2004" s="14">
        <v>97.564189202406467</v>
      </c>
      <c r="Y2004" s="19">
        <f t="shared" si="63"/>
        <v>-0.97564189202406471</v>
      </c>
    </row>
    <row r="2005" spans="1:25">
      <c r="A2005">
        <v>3692</v>
      </c>
      <c r="B2005" t="s">
        <v>3895</v>
      </c>
      <c r="C2005" t="s">
        <v>1826</v>
      </c>
      <c r="D2005" t="str">
        <f t="shared" si="62"/>
        <v>TOKOK TOK</v>
      </c>
      <c r="E2005" s="3" t="s">
        <v>3686</v>
      </c>
      <c r="F2005" s="3" t="s">
        <v>8883</v>
      </c>
      <c r="G2005" s="3" t="s">
        <v>8883</v>
      </c>
      <c r="H2005" s="4">
        <v>2247</v>
      </c>
      <c r="I2005" s="4">
        <v>0</v>
      </c>
      <c r="J2005" s="6">
        <v>44229</v>
      </c>
      <c r="K2005" s="7">
        <v>1.8568999999999999E-4</v>
      </c>
      <c r="L2005" s="7">
        <v>3067</v>
      </c>
      <c r="M2005" s="7">
        <v>0</v>
      </c>
      <c r="N2005" s="9">
        <v>44561</v>
      </c>
      <c r="O2005" s="10">
        <v>5.5030124976602847E-2</v>
      </c>
      <c r="P2005" s="10">
        <v>3034</v>
      </c>
      <c r="Q2005" s="10">
        <v>0</v>
      </c>
      <c r="R2005" s="10">
        <v>296.35481165707819</v>
      </c>
      <c r="S2005" s="18">
        <v>296.35481165707819</v>
      </c>
      <c r="T2005" s="13">
        <v>44627</v>
      </c>
      <c r="U2005" s="14">
        <v>3.4397029825807531E-3</v>
      </c>
      <c r="V2005" s="14">
        <v>2753</v>
      </c>
      <c r="W2005" s="14">
        <v>0</v>
      </c>
      <c r="X2005" s="14">
        <v>93.749418188595399</v>
      </c>
      <c r="Y2005" s="19">
        <f t="shared" si="63"/>
        <v>-0.93749418188595401</v>
      </c>
    </row>
    <row r="2006" spans="1:25">
      <c r="A2006">
        <v>3693</v>
      </c>
      <c r="B2006" t="s">
        <v>3896</v>
      </c>
      <c r="C2006" t="s">
        <v>3896</v>
      </c>
      <c r="D2006" t="str">
        <f t="shared" si="62"/>
        <v>M2O M2O</v>
      </c>
      <c r="E2006" s="3" t="s">
        <v>8887</v>
      </c>
      <c r="F2006" s="3" t="s">
        <v>8883</v>
      </c>
      <c r="G2006" s="3" t="s">
        <v>8883</v>
      </c>
      <c r="H2006" s="4">
        <v>2346</v>
      </c>
      <c r="I2006" s="4">
        <v>0</v>
      </c>
      <c r="J2006" s="6">
        <v>43656</v>
      </c>
      <c r="K2006" s="7">
        <v>1.2658256715400001E-4</v>
      </c>
      <c r="L2006" s="7">
        <v>3068</v>
      </c>
      <c r="M2006" s="7">
        <v>0</v>
      </c>
      <c r="N2006" s="9">
        <v>43725</v>
      </c>
      <c r="O2006" s="10">
        <v>1.3552520678600001E-3</v>
      </c>
      <c r="P2006" s="10">
        <v>3035</v>
      </c>
      <c r="Q2006" s="10">
        <v>0</v>
      </c>
      <c r="R2006" s="10">
        <v>10.70646691981846</v>
      </c>
      <c r="S2006" s="18">
        <v>10.70646691981846</v>
      </c>
      <c r="T2006" s="13">
        <v>43919</v>
      </c>
      <c r="U2006" s="14">
        <v>1.5067503472E-4</v>
      </c>
      <c r="V2006" s="14">
        <v>2754</v>
      </c>
      <c r="W2006" s="14">
        <v>0</v>
      </c>
      <c r="X2006" s="14">
        <v>88.88213947107846</v>
      </c>
      <c r="Y2006" s="19">
        <f t="shared" si="63"/>
        <v>-0.88882139471078458</v>
      </c>
    </row>
    <row r="2007" spans="1:25">
      <c r="A2007">
        <v>3694</v>
      </c>
      <c r="B2007" t="s">
        <v>3897</v>
      </c>
      <c r="C2007" t="s">
        <v>3898</v>
      </c>
      <c r="D2007" t="str">
        <f t="shared" si="62"/>
        <v>INMAX INX</v>
      </c>
      <c r="E2007" s="3" t="s">
        <v>8887</v>
      </c>
      <c r="F2007" s="3" t="s">
        <v>8883</v>
      </c>
      <c r="G2007" s="3" t="s">
        <v>8883</v>
      </c>
      <c r="H2007" s="4">
        <v>1166</v>
      </c>
      <c r="I2007" s="4">
        <v>53389.536062137238</v>
      </c>
      <c r="J2007" s="6">
        <v>43483</v>
      </c>
      <c r="K2007" s="7">
        <v>1.3207696922600001</v>
      </c>
      <c r="L2007" s="7">
        <v>2891</v>
      </c>
      <c r="M2007" s="7">
        <v>0</v>
      </c>
      <c r="N2007" s="9">
        <v>43541</v>
      </c>
      <c r="O2007" s="10">
        <v>13.4369552669</v>
      </c>
      <c r="P2007" s="10">
        <v>3036</v>
      </c>
      <c r="Q2007" s="10">
        <v>0</v>
      </c>
      <c r="R2007" s="10">
        <v>10.17357934971063</v>
      </c>
      <c r="S2007" s="18">
        <v>10.17357934971063</v>
      </c>
      <c r="T2007" s="13">
        <v>44163</v>
      </c>
      <c r="U2007" s="14">
        <v>5.0049219937999998E-4</v>
      </c>
      <c r="V2007" s="14">
        <v>2407</v>
      </c>
      <c r="W2007" s="14">
        <v>1285.3578729868771</v>
      </c>
      <c r="X2007" s="14">
        <v>99.996275255893622</v>
      </c>
      <c r="Y2007" s="19">
        <f t="shared" si="63"/>
        <v>-0.99996275255893619</v>
      </c>
    </row>
    <row r="2008" spans="1:25">
      <c r="A2008">
        <v>3695</v>
      </c>
      <c r="B2008" t="s">
        <v>3899</v>
      </c>
      <c r="C2008" t="s">
        <v>3900</v>
      </c>
      <c r="D2008" t="str">
        <f t="shared" si="62"/>
        <v>Hyperion HYN</v>
      </c>
      <c r="E2008" s="3" t="s">
        <v>3686</v>
      </c>
      <c r="F2008" s="3" t="s">
        <v>8887</v>
      </c>
      <c r="G2008" s="3" t="s">
        <v>8883</v>
      </c>
      <c r="H2008" s="4">
        <v>148</v>
      </c>
      <c r="I2008" s="4">
        <v>22532062.440063301</v>
      </c>
      <c r="J2008" s="6">
        <v>43493</v>
      </c>
      <c r="K2008" s="7">
        <v>2.48591636542E-2</v>
      </c>
      <c r="L2008" s="7">
        <v>4581</v>
      </c>
      <c r="M2008" s="7">
        <v>0</v>
      </c>
      <c r="N2008" s="9">
        <v>44687</v>
      </c>
      <c r="O2008" s="10">
        <v>3.40877632673946</v>
      </c>
      <c r="P2008" s="10">
        <v>301</v>
      </c>
      <c r="Q2008" s="10">
        <v>347753784.44</v>
      </c>
      <c r="R2008" s="10">
        <v>137.12353215726711</v>
      </c>
      <c r="S2008" s="18">
        <v>137.12353215726711</v>
      </c>
      <c r="U2008" s="14"/>
      <c r="V2008" s="14">
        <v>4268</v>
      </c>
      <c r="W2008" s="14"/>
      <c r="X2008" s="14"/>
      <c r="Y2008" s="19">
        <f t="shared" si="63"/>
        <v>0</v>
      </c>
    </row>
    <row r="2009" spans="1:25">
      <c r="A2009">
        <v>3696</v>
      </c>
      <c r="B2009" t="s">
        <v>3901</v>
      </c>
      <c r="C2009" t="s">
        <v>3902</v>
      </c>
      <c r="D2009" t="str">
        <f t="shared" si="62"/>
        <v>SpectrumCash XSM</v>
      </c>
      <c r="E2009" s="3" t="s">
        <v>8891</v>
      </c>
      <c r="F2009" s="3" t="s">
        <v>8883</v>
      </c>
      <c r="G2009" s="3" t="s">
        <v>8883</v>
      </c>
      <c r="H2009" s="4">
        <v>1451</v>
      </c>
      <c r="I2009" s="4">
        <v>180017.90414058641</v>
      </c>
      <c r="J2009" s="6">
        <v>43866</v>
      </c>
      <c r="K2009" s="8">
        <v>5.2859691550799996E-6</v>
      </c>
      <c r="L2009" s="7">
        <v>1946</v>
      </c>
      <c r="M2009" s="7">
        <v>17164.128349113449</v>
      </c>
      <c r="N2009" s="9">
        <v>44489</v>
      </c>
      <c r="O2009" s="10">
        <v>6.6000859454000004E-4</v>
      </c>
      <c r="P2009" s="10">
        <v>1777</v>
      </c>
      <c r="Q2009" s="10">
        <v>2143203.9510600232</v>
      </c>
      <c r="R2009" s="10">
        <v>124.8604702707561</v>
      </c>
      <c r="S2009" s="18">
        <v>124.8604702707561</v>
      </c>
      <c r="T2009" s="13">
        <v>44496</v>
      </c>
      <c r="U2009" s="14">
        <v>5.852290159121886E-4</v>
      </c>
      <c r="V2009" s="14">
        <v>997</v>
      </c>
      <c r="W2009" s="14">
        <v>1900376.979260619</v>
      </c>
      <c r="X2009" s="14">
        <v>11.33009164523529</v>
      </c>
      <c r="Y2009" s="19">
        <f t="shared" si="63"/>
        <v>-0.11330091645235291</v>
      </c>
    </row>
    <row r="2010" spans="1:25">
      <c r="A2010">
        <v>3697</v>
      </c>
      <c r="B2010" t="s">
        <v>3903</v>
      </c>
      <c r="C2010" t="s">
        <v>3904</v>
      </c>
      <c r="D2010" t="str">
        <f t="shared" si="62"/>
        <v>Gamblica GMBC</v>
      </c>
      <c r="E2010" s="3" t="s">
        <v>8889</v>
      </c>
      <c r="F2010" s="3" t="s">
        <v>8883</v>
      </c>
      <c r="G2010" s="3" t="s">
        <v>8883</v>
      </c>
      <c r="H2010" s="4">
        <v>2305</v>
      </c>
      <c r="I2010" s="4">
        <v>0</v>
      </c>
      <c r="J2010" s="6">
        <v>43495</v>
      </c>
      <c r="K2010" s="7">
        <v>6.2161983633300005E-4</v>
      </c>
      <c r="L2010" s="7">
        <v>3069</v>
      </c>
      <c r="M2010" s="7">
        <v>0</v>
      </c>
      <c r="N2010" s="9">
        <v>43509</v>
      </c>
      <c r="O2010" s="10">
        <v>2.0776440999300001E-3</v>
      </c>
      <c r="P2010" s="10">
        <v>3037</v>
      </c>
      <c r="Q2010" s="10">
        <v>0</v>
      </c>
      <c r="R2010" s="10">
        <v>3.342306629380166</v>
      </c>
      <c r="S2010" s="18">
        <v>3.342306629380166</v>
      </c>
      <c r="T2010" s="13">
        <v>43903</v>
      </c>
      <c r="U2010" s="14">
        <v>7.2545401276000003E-4</v>
      </c>
      <c r="V2010" s="14">
        <v>2755</v>
      </c>
      <c r="W2010" s="14">
        <v>0</v>
      </c>
      <c r="X2010" s="14">
        <v>65.082854528143585</v>
      </c>
      <c r="Y2010" s="19">
        <f t="shared" si="63"/>
        <v>-0.65082854528143586</v>
      </c>
    </row>
    <row r="2011" spans="1:25">
      <c r="A2011">
        <v>3698</v>
      </c>
      <c r="B2011" t="s">
        <v>3905</v>
      </c>
      <c r="C2011" t="s">
        <v>3906</v>
      </c>
      <c r="D2011" t="str">
        <f t="shared" si="62"/>
        <v>Observer OBSR</v>
      </c>
      <c r="E2011" s="3" t="s">
        <v>8887</v>
      </c>
      <c r="F2011" s="3" t="s">
        <v>1772</v>
      </c>
      <c r="G2011" s="3" t="s">
        <v>8883</v>
      </c>
      <c r="H2011" s="4">
        <v>0</v>
      </c>
      <c r="I2011" s="4">
        <v>0</v>
      </c>
      <c r="J2011" s="6">
        <v>43816</v>
      </c>
      <c r="K2011" s="7">
        <v>1.36043837429E-4</v>
      </c>
      <c r="L2011" s="7">
        <v>1239</v>
      </c>
      <c r="M2011" s="7">
        <v>353790.47619259602</v>
      </c>
      <c r="N2011" s="9">
        <v>44288</v>
      </c>
      <c r="O2011" s="10">
        <v>6.3247600000000001E-2</v>
      </c>
      <c r="P2011" s="10">
        <v>506</v>
      </c>
      <c r="Q2011" s="10">
        <v>131295098.59999999</v>
      </c>
      <c r="R2011" s="10">
        <v>464.90602731643997</v>
      </c>
      <c r="S2011" s="18">
        <v>464.90602731643997</v>
      </c>
      <c r="T2011" s="13">
        <v>44369</v>
      </c>
      <c r="U2011" s="14">
        <v>1.77151E-3</v>
      </c>
      <c r="V2011" s="14">
        <v>778</v>
      </c>
      <c r="W2011" s="14">
        <v>4677000.74</v>
      </c>
      <c r="X2011" s="14">
        <v>97.199087396201605</v>
      </c>
      <c r="Y2011" s="19">
        <f t="shared" si="63"/>
        <v>-0.971990873962016</v>
      </c>
    </row>
    <row r="2012" spans="1:25">
      <c r="A2012">
        <v>3700</v>
      </c>
      <c r="B2012" t="s">
        <v>3907</v>
      </c>
      <c r="C2012" t="s">
        <v>1693</v>
      </c>
      <c r="D2012" t="str">
        <f t="shared" si="62"/>
        <v>Centauri CTX</v>
      </c>
      <c r="E2012" s="3" t="s">
        <v>8887</v>
      </c>
      <c r="F2012" s="3" t="s">
        <v>8883</v>
      </c>
      <c r="G2012" s="3" t="s">
        <v>8883</v>
      </c>
      <c r="H2012" s="4">
        <v>1774</v>
      </c>
      <c r="I2012" s="4">
        <v>20878.43011155428</v>
      </c>
      <c r="J2012" s="6">
        <v>43496</v>
      </c>
      <c r="K2012" s="7">
        <v>2.3076017371800001E-2</v>
      </c>
      <c r="L2012" s="7">
        <v>2790</v>
      </c>
      <c r="M2012" s="7">
        <v>0</v>
      </c>
      <c r="N2012" s="9">
        <v>43497</v>
      </c>
      <c r="O2012" s="10">
        <v>4.2018943713499998E-2</v>
      </c>
      <c r="P2012" s="10">
        <v>3038</v>
      </c>
      <c r="Q2012" s="10">
        <v>0</v>
      </c>
      <c r="R2012" s="10">
        <v>1.820892359218327</v>
      </c>
      <c r="S2012" s="18">
        <v>1.820892359218327</v>
      </c>
      <c r="T2012" s="13">
        <v>43906</v>
      </c>
      <c r="U2012" s="14">
        <v>4.0005183474100002E-4</v>
      </c>
      <c r="V2012" s="14">
        <v>2098</v>
      </c>
      <c r="W2012" s="14">
        <v>18833.122396757921</v>
      </c>
      <c r="X2012" s="14">
        <v>99.047925056211099</v>
      </c>
      <c r="Y2012" s="19">
        <f t="shared" si="63"/>
        <v>-0.99047925056211095</v>
      </c>
    </row>
    <row r="2013" spans="1:25">
      <c r="A2013">
        <v>3701</v>
      </c>
      <c r="B2013" t="s">
        <v>3908</v>
      </c>
      <c r="C2013" t="s">
        <v>3909</v>
      </c>
      <c r="D2013" t="str">
        <f t="shared" si="62"/>
        <v>RSK Infrastructure Framework RIF</v>
      </c>
      <c r="E2013" s="3" t="s">
        <v>8881</v>
      </c>
      <c r="F2013" s="3" t="s">
        <v>8883</v>
      </c>
      <c r="G2013" s="3" t="s">
        <v>8883</v>
      </c>
      <c r="H2013" s="4">
        <v>145</v>
      </c>
      <c r="I2013" s="4">
        <v>24270521.449242398</v>
      </c>
      <c r="J2013" s="6">
        <v>43903</v>
      </c>
      <c r="K2013" s="7">
        <v>2.7361335017199999E-2</v>
      </c>
      <c r="L2013" s="7">
        <v>151</v>
      </c>
      <c r="M2013" s="7">
        <v>24270521.449242398</v>
      </c>
      <c r="N2013" s="9">
        <v>44298</v>
      </c>
      <c r="O2013" s="10">
        <v>0.45910637999999998</v>
      </c>
      <c r="P2013" s="10">
        <v>314</v>
      </c>
      <c r="Q2013" s="10">
        <v>319331464.29000002</v>
      </c>
      <c r="R2013" s="10">
        <v>16.779385205853249</v>
      </c>
      <c r="S2013" s="18">
        <v>16.779385205853249</v>
      </c>
      <c r="T2013" s="13">
        <v>44588</v>
      </c>
      <c r="U2013" s="14">
        <v>0.11065995318717579</v>
      </c>
      <c r="V2013" s="14">
        <v>256</v>
      </c>
      <c r="W2013" s="14">
        <v>93422675.409999996</v>
      </c>
      <c r="X2013" s="14">
        <v>75.896664039568392</v>
      </c>
      <c r="Y2013" s="19">
        <f t="shared" si="63"/>
        <v>-0.75896664039568396</v>
      </c>
    </row>
    <row r="2014" spans="1:25">
      <c r="A2014">
        <v>3702</v>
      </c>
      <c r="B2014" t="s">
        <v>3910</v>
      </c>
      <c r="C2014" t="s">
        <v>3911</v>
      </c>
      <c r="D2014" t="str">
        <f t="shared" si="62"/>
        <v>Beam BEAM</v>
      </c>
      <c r="E2014" s="3" t="s">
        <v>8892</v>
      </c>
      <c r="F2014" s="3" t="s">
        <v>8883</v>
      </c>
      <c r="G2014" s="3" t="s">
        <v>8883</v>
      </c>
      <c r="H2014" s="4">
        <v>197</v>
      </c>
      <c r="I2014" s="4">
        <v>14042509.8071908</v>
      </c>
      <c r="J2014" s="6">
        <v>43483</v>
      </c>
      <c r="K2014" s="7">
        <v>0.59624419010100005</v>
      </c>
      <c r="L2014" s="7">
        <v>2315</v>
      </c>
      <c r="M2014" s="7">
        <v>0</v>
      </c>
      <c r="N2014" s="9">
        <v>43493</v>
      </c>
      <c r="O2014" s="10">
        <v>3.1829798402999998</v>
      </c>
      <c r="P2014" s="10">
        <v>3039</v>
      </c>
      <c r="Q2014" s="10">
        <v>0</v>
      </c>
      <c r="R2014" s="10">
        <v>5.3383829866096022</v>
      </c>
      <c r="S2014" s="18">
        <v>5.3383829866096022</v>
      </c>
      <c r="T2014" s="13">
        <v>43903</v>
      </c>
      <c r="U2014" s="14">
        <v>0.148339527606</v>
      </c>
      <c r="V2014" s="14">
        <v>554</v>
      </c>
      <c r="W2014" s="14">
        <v>14042509.8071908</v>
      </c>
      <c r="X2014" s="14">
        <v>95.339602038069501</v>
      </c>
      <c r="Y2014" s="19">
        <f t="shared" si="63"/>
        <v>-0.95339602038069504</v>
      </c>
    </row>
    <row r="2015" spans="1:25">
      <c r="A2015">
        <v>3703</v>
      </c>
      <c r="B2015" t="s">
        <v>3912</v>
      </c>
      <c r="C2015" t="s">
        <v>3913</v>
      </c>
      <c r="D2015" t="str">
        <f t="shared" si="62"/>
        <v>ADAMANT Messenger ADM</v>
      </c>
      <c r="E2015" s="3" t="s">
        <v>3686</v>
      </c>
      <c r="F2015" s="3" t="s">
        <v>8887</v>
      </c>
      <c r="G2015" s="3" t="s">
        <v>8883</v>
      </c>
      <c r="H2015" s="4">
        <v>1326</v>
      </c>
      <c r="I2015" s="4">
        <v>742472.795424273</v>
      </c>
      <c r="J2015" s="6">
        <v>43530</v>
      </c>
      <c r="K2015" s="7">
        <v>5.8664412947200002E-3</v>
      </c>
      <c r="L2015" s="7">
        <v>1027</v>
      </c>
      <c r="M2015" s="7">
        <v>753938.82211648102</v>
      </c>
      <c r="N2015" s="9">
        <v>43534</v>
      </c>
      <c r="O2015" s="10">
        <v>8.15261963817E-2</v>
      </c>
      <c r="P2015" s="10">
        <v>2107</v>
      </c>
      <c r="Q2015" s="10">
        <v>647668.434782492</v>
      </c>
      <c r="R2015" s="10">
        <v>13.897044611198339</v>
      </c>
      <c r="S2015" s="18">
        <v>13.897044611198339</v>
      </c>
      <c r="T2015" s="13">
        <v>44263</v>
      </c>
      <c r="U2015" s="14">
        <v>3.9743499999999998E-3</v>
      </c>
      <c r="V2015" s="14">
        <v>1082</v>
      </c>
      <c r="W2015" s="14">
        <v>1338046.24</v>
      </c>
      <c r="X2015" s="14">
        <v>95.125063873466672</v>
      </c>
      <c r="Y2015" s="19">
        <f t="shared" si="63"/>
        <v>-0.95125063873466675</v>
      </c>
    </row>
    <row r="2016" spans="1:25">
      <c r="A2016">
        <v>3704</v>
      </c>
      <c r="B2016" t="s">
        <v>3914</v>
      </c>
      <c r="C2016" t="s">
        <v>3915</v>
      </c>
      <c r="D2016" t="str">
        <f t="shared" si="62"/>
        <v>v.systems VSYS</v>
      </c>
      <c r="E2016" s="3" t="s">
        <v>8893</v>
      </c>
      <c r="F2016" s="3" t="s">
        <v>8883</v>
      </c>
      <c r="G2016" s="3" t="s">
        <v>8883</v>
      </c>
      <c r="H2016" s="4">
        <v>100</v>
      </c>
      <c r="I2016" s="4">
        <v>40221885.687975504</v>
      </c>
      <c r="J2016" s="6">
        <v>43531</v>
      </c>
      <c r="K2016" s="7">
        <v>2.7368244166900001E-2</v>
      </c>
      <c r="L2016" s="7">
        <v>2297</v>
      </c>
      <c r="M2016" s="7">
        <v>0</v>
      </c>
      <c r="N2016" s="9">
        <v>43675</v>
      </c>
      <c r="O2016" s="10">
        <v>0.29754230025799999</v>
      </c>
      <c r="P2016" s="10">
        <v>255</v>
      </c>
      <c r="Q2016" s="10">
        <v>459232511.65477198</v>
      </c>
      <c r="R2016" s="10">
        <v>10.87180815997896</v>
      </c>
      <c r="S2016" s="18">
        <v>10.87180815997896</v>
      </c>
      <c r="T2016" s="13">
        <v>44687</v>
      </c>
      <c r="U2016" s="14">
        <v>7.137931820255951E-3</v>
      </c>
      <c r="V2016" s="14">
        <v>508</v>
      </c>
      <c r="W2016" s="14">
        <v>18272443.27</v>
      </c>
      <c r="X2016" s="14">
        <v>97.601036284902477</v>
      </c>
      <c r="Y2016" s="19">
        <f t="shared" si="63"/>
        <v>-0.97601036284902476</v>
      </c>
    </row>
    <row r="2017" spans="1:25">
      <c r="A2017">
        <v>3705</v>
      </c>
      <c r="B2017" t="s">
        <v>3916</v>
      </c>
      <c r="C2017" t="s">
        <v>3917</v>
      </c>
      <c r="D2017" t="str">
        <f t="shared" si="62"/>
        <v>DEXTER DXR</v>
      </c>
      <c r="E2017" s="3" t="s">
        <v>8889</v>
      </c>
      <c r="F2017" s="3" t="s">
        <v>8883</v>
      </c>
      <c r="G2017" s="3" t="s">
        <v>8883</v>
      </c>
      <c r="H2017" s="4">
        <v>0</v>
      </c>
      <c r="I2017" s="4">
        <v>0</v>
      </c>
      <c r="J2017" s="6">
        <v>43545</v>
      </c>
      <c r="K2017" s="7">
        <v>3.7251014495899999</v>
      </c>
      <c r="L2017" s="7">
        <v>4767</v>
      </c>
      <c r="M2017" s="7">
        <v>0</v>
      </c>
      <c r="N2017" s="9">
        <v>43688</v>
      </c>
      <c r="O2017" s="10">
        <v>823.58943845099998</v>
      </c>
      <c r="P2017" s="10">
        <v>3040</v>
      </c>
      <c r="Q2017" s="10">
        <v>0</v>
      </c>
      <c r="R2017" s="10">
        <v>221.0918144367981</v>
      </c>
      <c r="S2017" s="18">
        <v>221.0918144367981</v>
      </c>
      <c r="U2017" s="14"/>
      <c r="V2017" s="14">
        <v>4767</v>
      </c>
      <c r="W2017" s="14"/>
      <c r="X2017" s="14"/>
      <c r="Y2017" s="19">
        <f t="shared" si="63"/>
        <v>0</v>
      </c>
    </row>
    <row r="2018" spans="1:25">
      <c r="A2018">
        <v>3706</v>
      </c>
      <c r="B2018" t="s">
        <v>3918</v>
      </c>
      <c r="C2018" t="s">
        <v>3919</v>
      </c>
      <c r="D2018" t="str">
        <f t="shared" si="62"/>
        <v>ALBOS ALB</v>
      </c>
      <c r="E2018" s="3" t="s">
        <v>8888</v>
      </c>
      <c r="F2018" s="3" t="s">
        <v>8883</v>
      </c>
      <c r="G2018" s="3" t="s">
        <v>8883</v>
      </c>
      <c r="H2018" s="4">
        <v>1544</v>
      </c>
      <c r="I2018" s="4">
        <v>96598.835515523722</v>
      </c>
      <c r="J2018" s="6">
        <v>43483</v>
      </c>
      <c r="K2018" s="7">
        <v>3.2929148577199999E-4</v>
      </c>
      <c r="L2018" s="7">
        <v>2688</v>
      </c>
      <c r="M2018" s="7">
        <v>0</v>
      </c>
      <c r="N2018" s="9">
        <v>43490</v>
      </c>
      <c r="O2018" s="10">
        <v>2.8137642025099999E-3</v>
      </c>
      <c r="P2018" s="10">
        <v>3041</v>
      </c>
      <c r="Q2018" s="10">
        <v>0</v>
      </c>
      <c r="R2018" s="10">
        <v>8.5449042082376767</v>
      </c>
      <c r="S2018" s="18">
        <v>8.5449042082376767</v>
      </c>
      <c r="T2018" s="13">
        <v>43906</v>
      </c>
      <c r="U2018" s="16">
        <v>7.5634415311000001E-6</v>
      </c>
      <c r="V2018" s="14">
        <v>1777</v>
      </c>
      <c r="W2018" s="16">
        <v>90655.343110704634</v>
      </c>
      <c r="X2018" s="16">
        <v>99.731198459190267</v>
      </c>
      <c r="Y2018" s="19">
        <f t="shared" si="63"/>
        <v>-0.99731198459190262</v>
      </c>
    </row>
    <row r="2019" spans="1:25">
      <c r="A2019">
        <v>3707</v>
      </c>
      <c r="B2019" t="s">
        <v>3920</v>
      </c>
      <c r="C2019" t="s">
        <v>3921</v>
      </c>
      <c r="D2019" t="str">
        <f t="shared" si="62"/>
        <v>T.OS TOSC</v>
      </c>
      <c r="E2019" s="3" t="s">
        <v>8888</v>
      </c>
      <c r="F2019" s="3" t="s">
        <v>8883</v>
      </c>
      <c r="G2019" s="3" t="s">
        <v>8883</v>
      </c>
      <c r="H2019" s="4">
        <v>405</v>
      </c>
      <c r="I2019" s="4">
        <v>4039690.2406628658</v>
      </c>
      <c r="J2019" s="6">
        <v>44162</v>
      </c>
      <c r="K2019" s="7">
        <v>3.0795524303399999E-3</v>
      </c>
      <c r="L2019" s="7">
        <v>631</v>
      </c>
      <c r="M2019" s="7">
        <v>2547321.6378604379</v>
      </c>
      <c r="N2019" s="9">
        <v>44582</v>
      </c>
      <c r="O2019" s="10">
        <v>5.5050550331205567E-2</v>
      </c>
      <c r="P2019" s="10">
        <v>2593</v>
      </c>
      <c r="Q2019" s="10">
        <v>0</v>
      </c>
      <c r="R2019" s="10">
        <v>17.87615297237452</v>
      </c>
      <c r="S2019" s="18">
        <v>17.87615297237452</v>
      </c>
      <c r="T2019" s="13">
        <v>44630</v>
      </c>
      <c r="U2019" s="14">
        <v>1.364987510461891E-2</v>
      </c>
      <c r="V2019" s="14">
        <v>2577</v>
      </c>
      <c r="W2019" s="14">
        <v>0</v>
      </c>
      <c r="X2019" s="14">
        <v>75.204834424913201</v>
      </c>
      <c r="Y2019" s="19">
        <f t="shared" si="63"/>
        <v>-0.75204834424913203</v>
      </c>
    </row>
    <row r="2020" spans="1:25">
      <c r="A2020">
        <v>3708</v>
      </c>
      <c r="B2020" t="s">
        <v>3922</v>
      </c>
      <c r="C2020" t="s">
        <v>3923</v>
      </c>
      <c r="D2020" t="str">
        <f t="shared" si="62"/>
        <v>Exosis EXO</v>
      </c>
      <c r="E2020" s="3" t="s">
        <v>3686</v>
      </c>
      <c r="F2020" s="3" t="s">
        <v>8883</v>
      </c>
      <c r="G2020" s="3" t="s">
        <v>8883</v>
      </c>
      <c r="H2020" s="4">
        <v>1187</v>
      </c>
      <c r="I2020" s="4">
        <v>32805.027408029797</v>
      </c>
      <c r="J2020" s="6">
        <v>43494</v>
      </c>
      <c r="K2020" s="7">
        <v>0.214882056751</v>
      </c>
      <c r="L2020" s="7">
        <v>1805</v>
      </c>
      <c r="M2020" s="7">
        <v>37528.278412150801</v>
      </c>
      <c r="N2020" s="9">
        <v>43497</v>
      </c>
      <c r="O2020" s="10">
        <v>2.7978942782099998</v>
      </c>
      <c r="P2020" s="10">
        <v>2377</v>
      </c>
      <c r="Q2020" s="10">
        <v>156970.21749538099</v>
      </c>
      <c r="R2020" s="10">
        <v>13.02060451446688</v>
      </c>
      <c r="S2020" s="18">
        <v>13.02060451446688</v>
      </c>
      <c r="T2020" s="13">
        <v>44687</v>
      </c>
      <c r="U2020" s="14">
        <v>4.9674985841681079E-3</v>
      </c>
      <c r="V2020" s="14">
        <v>2350</v>
      </c>
      <c r="W2020" s="14">
        <v>2604.9499999999998</v>
      </c>
      <c r="X2020" s="14">
        <v>99.822455815330315</v>
      </c>
      <c r="Y2020" s="19">
        <f t="shared" si="63"/>
        <v>-0.99822455815330313</v>
      </c>
    </row>
    <row r="2021" spans="1:25">
      <c r="A2021">
        <v>3710</v>
      </c>
      <c r="B2021" t="s">
        <v>3924</v>
      </c>
      <c r="C2021" t="s">
        <v>2944</v>
      </c>
      <c r="D2021" t="str">
        <f t="shared" si="62"/>
        <v>SDChain SDA</v>
      </c>
      <c r="E2021" s="3" t="s">
        <v>8887</v>
      </c>
      <c r="F2021" s="3" t="s">
        <v>8883</v>
      </c>
      <c r="G2021" s="3" t="s">
        <v>8883</v>
      </c>
      <c r="H2021" s="4">
        <v>0</v>
      </c>
      <c r="I2021" s="4">
        <v>0</v>
      </c>
      <c r="J2021" s="6">
        <v>43493</v>
      </c>
      <c r="K2021" s="7">
        <v>4.1185144517100003E-3</v>
      </c>
      <c r="L2021" s="7">
        <v>4584</v>
      </c>
      <c r="M2021" s="7">
        <v>0</v>
      </c>
      <c r="N2021" s="9">
        <v>43563</v>
      </c>
      <c r="O2021" s="10">
        <v>8.3297037955999999E-3</v>
      </c>
      <c r="P2021" s="10">
        <v>1220</v>
      </c>
      <c r="Q2021" s="10">
        <v>12494555.50612968</v>
      </c>
      <c r="R2021" s="10">
        <v>2.022502019421474</v>
      </c>
      <c r="S2021" s="18">
        <v>2.022502019421474</v>
      </c>
      <c r="U2021" s="14"/>
      <c r="V2021" s="14">
        <v>4295</v>
      </c>
      <c r="W2021" s="14"/>
      <c r="X2021" s="14"/>
      <c r="Y2021" s="19">
        <f t="shared" si="63"/>
        <v>0</v>
      </c>
    </row>
    <row r="2022" spans="1:25">
      <c r="A2022">
        <v>3711</v>
      </c>
      <c r="B2022" t="s">
        <v>3925</v>
      </c>
      <c r="C2022" t="s">
        <v>3926</v>
      </c>
      <c r="D2022" t="str">
        <f t="shared" si="62"/>
        <v>Plair PLA</v>
      </c>
      <c r="E2022" s="3" t="s">
        <v>8893</v>
      </c>
      <c r="F2022" s="3" t="s">
        <v>8883</v>
      </c>
      <c r="G2022" s="3" t="s">
        <v>8883</v>
      </c>
      <c r="H2022" s="4">
        <v>758</v>
      </c>
      <c r="I2022" s="4">
        <v>924759.9519487021</v>
      </c>
      <c r="J2022" s="6">
        <v>43954</v>
      </c>
      <c r="K2022" s="8">
        <v>8.5907410686400004E-6</v>
      </c>
      <c r="L2022" s="7">
        <v>1461</v>
      </c>
      <c r="M2022" s="7">
        <v>170599.30711010881</v>
      </c>
      <c r="N2022" s="9">
        <v>44303</v>
      </c>
      <c r="O2022" s="10">
        <v>3.1757581275000001E-4</v>
      </c>
      <c r="P2022" s="10">
        <v>1373</v>
      </c>
      <c r="Q2022" s="10">
        <v>8133151.0357940951</v>
      </c>
      <c r="R2022" s="10">
        <v>36.967219732566733</v>
      </c>
      <c r="S2022" s="18">
        <v>36.967219732566733</v>
      </c>
      <c r="T2022" s="13">
        <v>44677</v>
      </c>
      <c r="U2022" s="16">
        <v>6.9291590136497598E-6</v>
      </c>
      <c r="V2022" s="14">
        <v>1609</v>
      </c>
      <c r="W2022" s="16">
        <v>177456.51446513549</v>
      </c>
      <c r="X2022" s="16">
        <v>97.818108704926942</v>
      </c>
      <c r="Y2022" s="19">
        <f t="shared" si="63"/>
        <v>-0.97818108704926943</v>
      </c>
    </row>
    <row r="2023" spans="1:25">
      <c r="A2023">
        <v>3712</v>
      </c>
      <c r="B2023" t="s">
        <v>3927</v>
      </c>
      <c r="C2023" t="s">
        <v>3928</v>
      </c>
      <c r="D2023" t="str">
        <f t="shared" si="62"/>
        <v>Cloudbric CLB</v>
      </c>
      <c r="E2023" s="3" t="s">
        <v>8887</v>
      </c>
      <c r="F2023" s="3" t="s">
        <v>8883</v>
      </c>
      <c r="G2023" s="3" t="s">
        <v>8883</v>
      </c>
      <c r="H2023" s="4">
        <v>983</v>
      </c>
      <c r="I2023" s="4">
        <v>289896.73011350638</v>
      </c>
      <c r="J2023" s="6">
        <v>43903</v>
      </c>
      <c r="K2023" s="7">
        <v>5.7146903989799996E-4</v>
      </c>
      <c r="L2023" s="7">
        <v>1310</v>
      </c>
      <c r="M2023" s="7">
        <v>289896.73011350638</v>
      </c>
      <c r="N2023" s="9">
        <v>44290</v>
      </c>
      <c r="O2023" s="10">
        <v>0.10421414170218</v>
      </c>
      <c r="P2023" s="10">
        <v>711</v>
      </c>
      <c r="Q2023" s="10">
        <v>63451224.202175327</v>
      </c>
      <c r="R2023" s="10">
        <v>182.3618331463432</v>
      </c>
      <c r="S2023" s="18">
        <v>182.3618331463432</v>
      </c>
      <c r="T2023" s="13">
        <v>44369</v>
      </c>
      <c r="U2023" s="14">
        <v>3.6452758005800002E-3</v>
      </c>
      <c r="V2023" s="14">
        <v>958</v>
      </c>
      <c r="W2023" s="14">
        <v>2222466.0276056398</v>
      </c>
      <c r="X2023" s="14">
        <v>96.502129422130295</v>
      </c>
      <c r="Y2023" s="19">
        <f t="shared" si="63"/>
        <v>-0.96502129422130301</v>
      </c>
    </row>
    <row r="2024" spans="1:25">
      <c r="A2024">
        <v>3713</v>
      </c>
      <c r="B2024" t="s">
        <v>3929</v>
      </c>
      <c r="C2024" t="s">
        <v>3930</v>
      </c>
      <c r="D2024" t="str">
        <f t="shared" si="62"/>
        <v>Wibson WIB</v>
      </c>
      <c r="E2024" s="3" t="s">
        <v>8887</v>
      </c>
      <c r="F2024" s="3" t="s">
        <v>8883</v>
      </c>
      <c r="G2024" s="3" t="s">
        <v>8883</v>
      </c>
      <c r="H2024" s="4">
        <v>0</v>
      </c>
      <c r="I2024" s="4">
        <v>0</v>
      </c>
      <c r="J2024" s="6">
        <v>43546</v>
      </c>
      <c r="K2024" s="7">
        <v>4.7939420202800003E-4</v>
      </c>
      <c r="L2024" s="7">
        <v>875</v>
      </c>
      <c r="M2024" s="7">
        <v>1215562.7367036149</v>
      </c>
      <c r="N2024" s="9">
        <v>43596</v>
      </c>
      <c r="O2024" s="10">
        <v>1.9875833462199999E-3</v>
      </c>
      <c r="P2024" s="10">
        <v>1532</v>
      </c>
      <c r="Q2024" s="10">
        <v>5056655.5601355406</v>
      </c>
      <c r="R2024" s="10">
        <v>4.1460312573907832</v>
      </c>
      <c r="S2024" s="18">
        <v>4.1460312573907832</v>
      </c>
      <c r="U2024" s="14"/>
      <c r="V2024" s="14">
        <v>4314</v>
      </c>
      <c r="W2024" s="14"/>
      <c r="X2024" s="14"/>
      <c r="Y2024" s="19">
        <f t="shared" si="63"/>
        <v>0</v>
      </c>
    </row>
    <row r="2025" spans="1:25">
      <c r="A2025">
        <v>3714</v>
      </c>
      <c r="B2025" t="s">
        <v>3931</v>
      </c>
      <c r="C2025" t="s">
        <v>3932</v>
      </c>
      <c r="D2025" t="str">
        <f t="shared" si="62"/>
        <v>LTO Network LTO</v>
      </c>
      <c r="E2025" s="3" t="s">
        <v>8893</v>
      </c>
      <c r="F2025" s="3" t="s">
        <v>8884</v>
      </c>
      <c r="G2025" s="3" t="s">
        <v>8883</v>
      </c>
      <c r="H2025" s="4">
        <v>299</v>
      </c>
      <c r="I2025" s="4">
        <v>7082069.2957812604</v>
      </c>
      <c r="J2025" s="6">
        <v>43801</v>
      </c>
      <c r="K2025" s="7">
        <v>1.9694557422199999E-2</v>
      </c>
      <c r="L2025" s="7">
        <v>512</v>
      </c>
      <c r="M2025" s="7">
        <v>3887855.8034781902</v>
      </c>
      <c r="N2025" s="9">
        <v>44293</v>
      </c>
      <c r="O2025" s="10">
        <v>0.90518513</v>
      </c>
      <c r="P2025" s="10">
        <v>387</v>
      </c>
      <c r="Q2025" s="10">
        <v>219523358.63</v>
      </c>
      <c r="R2025" s="10">
        <v>45.961181589166451</v>
      </c>
      <c r="S2025" s="18">
        <v>45.961181589166451</v>
      </c>
      <c r="T2025" s="13">
        <v>44369</v>
      </c>
      <c r="U2025" s="14">
        <v>0.13329093</v>
      </c>
      <c r="V2025" s="14">
        <v>359</v>
      </c>
      <c r="W2025" s="14">
        <v>45299123.170000002</v>
      </c>
      <c r="X2025" s="14">
        <v>85.274732694736159</v>
      </c>
      <c r="Y2025" s="19">
        <f t="shared" si="63"/>
        <v>-0.85274732694736155</v>
      </c>
    </row>
    <row r="2026" spans="1:25">
      <c r="A2026">
        <v>3715</v>
      </c>
      <c r="B2026" t="s">
        <v>3933</v>
      </c>
      <c r="C2026" t="s">
        <v>3817</v>
      </c>
      <c r="D2026" t="str">
        <f t="shared" si="62"/>
        <v>Cajutel CAJ</v>
      </c>
      <c r="E2026" s="3" t="s">
        <v>8885</v>
      </c>
      <c r="F2026" s="3" t="s">
        <v>8883</v>
      </c>
      <c r="G2026" s="3" t="s">
        <v>8883</v>
      </c>
      <c r="H2026" s="4">
        <v>535</v>
      </c>
      <c r="I2026" s="4">
        <v>2309160.2630780302</v>
      </c>
      <c r="J2026" s="6">
        <v>43502</v>
      </c>
      <c r="K2026" s="7">
        <v>1.1049247358600001</v>
      </c>
      <c r="L2026" s="7">
        <v>1331</v>
      </c>
      <c r="M2026" s="7">
        <v>276296.41212095402</v>
      </c>
      <c r="N2026" s="9">
        <v>43547</v>
      </c>
      <c r="O2026" s="10">
        <v>158.01776711700001</v>
      </c>
      <c r="P2026" s="10">
        <v>1536</v>
      </c>
      <c r="Q2026" s="10">
        <v>4972001.4625993604</v>
      </c>
      <c r="R2026" s="10">
        <v>143.01224507749791</v>
      </c>
      <c r="S2026" s="18">
        <v>143.01224507749791</v>
      </c>
      <c r="T2026" s="13">
        <v>44236</v>
      </c>
      <c r="U2026" s="14">
        <v>9.9928530000000002E-2</v>
      </c>
      <c r="V2026" s="14">
        <v>1677</v>
      </c>
      <c r="W2026" s="14">
        <v>135239.5</v>
      </c>
      <c r="X2026" s="14">
        <v>99.936761206145889</v>
      </c>
      <c r="Y2026" s="19">
        <f t="shared" si="63"/>
        <v>-0.99936761206145885</v>
      </c>
    </row>
    <row r="2027" spans="1:25">
      <c r="A2027">
        <v>3716</v>
      </c>
      <c r="B2027" t="s">
        <v>3934</v>
      </c>
      <c r="C2027" t="s">
        <v>3935</v>
      </c>
      <c r="D2027" t="str">
        <f t="shared" si="62"/>
        <v>Amoveo VEO</v>
      </c>
      <c r="E2027" s="3" t="s">
        <v>3686</v>
      </c>
      <c r="F2027" s="3" t="s">
        <v>8883</v>
      </c>
      <c r="G2027" s="3" t="s">
        <v>8883</v>
      </c>
      <c r="H2027" s="4">
        <v>1291</v>
      </c>
      <c r="I2027" s="4">
        <v>1749632.82600885</v>
      </c>
      <c r="J2027" s="6">
        <v>43634</v>
      </c>
      <c r="K2027" s="7">
        <v>14.299542865999999</v>
      </c>
      <c r="L2027" s="7">
        <v>970</v>
      </c>
      <c r="M2027" s="7">
        <v>914981.42034357297</v>
      </c>
      <c r="N2027" s="9">
        <v>43667</v>
      </c>
      <c r="O2027" s="10">
        <v>193.10588821600001</v>
      </c>
      <c r="P2027" s="10">
        <v>1269</v>
      </c>
      <c r="Q2027" s="10">
        <v>10777323.670360399</v>
      </c>
      <c r="R2027" s="10">
        <v>13.504339965660551</v>
      </c>
      <c r="S2027" s="18">
        <v>13.504339965660551</v>
      </c>
      <c r="T2027" s="13">
        <v>44631</v>
      </c>
      <c r="U2027" s="14">
        <v>1.0538068496023549</v>
      </c>
      <c r="V2027" s="14">
        <v>2549</v>
      </c>
      <c r="W2027" s="14">
        <v>0</v>
      </c>
      <c r="X2027" s="14">
        <v>99.454285491065093</v>
      </c>
      <c r="Y2027" s="19">
        <f t="shared" si="63"/>
        <v>-0.99454285491065098</v>
      </c>
    </row>
    <row r="2028" spans="1:25">
      <c r="A2028">
        <v>3717</v>
      </c>
      <c r="B2028" t="s">
        <v>3936</v>
      </c>
      <c r="C2028" t="s">
        <v>3937</v>
      </c>
      <c r="D2028" t="str">
        <f t="shared" si="62"/>
        <v>Wrapped Bitcoin WBTC</v>
      </c>
      <c r="E2028" s="3" t="s">
        <v>8886</v>
      </c>
      <c r="F2028" s="3" t="s">
        <v>8881</v>
      </c>
      <c r="G2028" s="3" t="s">
        <v>8883</v>
      </c>
      <c r="H2028" s="4">
        <v>357</v>
      </c>
      <c r="I2028" s="4">
        <v>4981529.6074753497</v>
      </c>
      <c r="J2028" s="6">
        <v>43502</v>
      </c>
      <c r="K2028" s="7">
        <v>3330.1163488799998</v>
      </c>
      <c r="L2028" s="7">
        <v>2153</v>
      </c>
      <c r="M2028" s="7">
        <v>0</v>
      </c>
      <c r="N2028" s="9">
        <v>44516</v>
      </c>
      <c r="O2028" s="10">
        <v>162188.25543653761</v>
      </c>
      <c r="P2028" s="10">
        <v>27</v>
      </c>
      <c r="Q2028" s="10">
        <v>14127656048.450001</v>
      </c>
      <c r="R2028" s="10">
        <v>48.70348013248411</v>
      </c>
      <c r="S2028" s="18">
        <v>48.70348013248411</v>
      </c>
      <c r="T2028" s="13">
        <v>44585</v>
      </c>
      <c r="U2028" s="14">
        <v>33243.829048571621</v>
      </c>
      <c r="V2028" s="14">
        <v>14</v>
      </c>
      <c r="W2028" s="14">
        <v>9934714890.1599998</v>
      </c>
      <c r="X2028" s="14">
        <v>79.502936905576647</v>
      </c>
      <c r="Y2028" s="19">
        <f t="shared" si="63"/>
        <v>-0.79502936905576649</v>
      </c>
    </row>
    <row r="2029" spans="1:25">
      <c r="A2029">
        <v>3718</v>
      </c>
      <c r="B2029" t="s">
        <v>3938</v>
      </c>
      <c r="C2029" t="s">
        <v>2985</v>
      </c>
      <c r="D2029" t="str">
        <f t="shared" si="62"/>
        <v>BitTorrent BTT</v>
      </c>
      <c r="E2029" s="3" t="s">
        <v>8887</v>
      </c>
      <c r="F2029" s="3" t="s">
        <v>8883</v>
      </c>
      <c r="G2029" s="3" t="s">
        <v>8883</v>
      </c>
      <c r="H2029" s="4">
        <v>92</v>
      </c>
      <c r="I2029" s="4">
        <v>43719249.799943201</v>
      </c>
      <c r="J2029" s="6">
        <v>43903</v>
      </c>
      <c r="K2029" s="7">
        <v>1.3937893958199999E-4</v>
      </c>
      <c r="L2029" s="7">
        <v>101</v>
      </c>
      <c r="M2029" s="7">
        <v>43719249.799943201</v>
      </c>
      <c r="N2029" s="9">
        <v>44291</v>
      </c>
      <c r="O2029" s="10">
        <v>1.426473E-2</v>
      </c>
      <c r="P2029" s="10">
        <v>51</v>
      </c>
      <c r="Q2029" s="10">
        <v>6749674960.8699999</v>
      </c>
      <c r="R2029" s="10">
        <v>102.34494567672979</v>
      </c>
      <c r="S2029" s="18">
        <v>102.34494567672979</v>
      </c>
      <c r="T2029" s="13">
        <v>44681</v>
      </c>
      <c r="U2029" s="14">
        <v>1.4938979337791309E-3</v>
      </c>
      <c r="V2029" s="14">
        <v>51</v>
      </c>
      <c r="W2029" s="14">
        <v>1635051825.27</v>
      </c>
      <c r="X2029" s="14">
        <v>89.527331160287432</v>
      </c>
      <c r="Y2029" s="19">
        <f t="shared" si="63"/>
        <v>-0.89527331160287427</v>
      </c>
    </row>
    <row r="2030" spans="1:25">
      <c r="A2030">
        <v>3719</v>
      </c>
      <c r="B2030" t="s">
        <v>3939</v>
      </c>
      <c r="C2030" t="s">
        <v>3807</v>
      </c>
      <c r="D2030" t="str">
        <f t="shared" si="62"/>
        <v>StableUSD USDS</v>
      </c>
      <c r="E2030" s="3" t="s">
        <v>8896</v>
      </c>
      <c r="F2030" s="3" t="s">
        <v>8883</v>
      </c>
      <c r="G2030" s="3" t="s">
        <v>8883</v>
      </c>
      <c r="H2030" s="4">
        <v>624</v>
      </c>
      <c r="I2030" s="4">
        <v>1565360.2548619499</v>
      </c>
      <c r="J2030" s="6">
        <v>43966</v>
      </c>
      <c r="K2030" s="7">
        <v>0.42744473456100002</v>
      </c>
      <c r="L2030" s="7">
        <v>1143</v>
      </c>
      <c r="M2030" s="7">
        <v>516885.54880246398</v>
      </c>
      <c r="N2030" s="9">
        <v>44326</v>
      </c>
      <c r="O2030" s="10">
        <v>3.7461609899999999</v>
      </c>
      <c r="P2030" s="10">
        <v>2018</v>
      </c>
      <c r="Q2030" s="10">
        <v>966724.02</v>
      </c>
      <c r="R2030" s="10">
        <v>8.7640826687160676</v>
      </c>
      <c r="S2030" s="18">
        <v>8.7640826687160676</v>
      </c>
      <c r="T2030" s="13">
        <v>44485</v>
      </c>
      <c r="U2030" s="14">
        <v>0.81694324914897598</v>
      </c>
      <c r="V2030" s="14">
        <v>1436</v>
      </c>
      <c r="W2030" s="14">
        <v>334960.95</v>
      </c>
      <c r="X2030" s="14">
        <v>78.192521588641711</v>
      </c>
      <c r="Y2030" s="19">
        <f t="shared" si="63"/>
        <v>-0.78192521588641706</v>
      </c>
    </row>
    <row r="2031" spans="1:25">
      <c r="A2031">
        <v>3720</v>
      </c>
      <c r="B2031" t="s">
        <v>3940</v>
      </c>
      <c r="C2031" t="s">
        <v>3940</v>
      </c>
      <c r="D2031" t="str">
        <f t="shared" si="62"/>
        <v>SDUSD SDUSD</v>
      </c>
      <c r="E2031" s="3" t="s">
        <v>8896</v>
      </c>
      <c r="F2031" s="3" t="s">
        <v>8883</v>
      </c>
      <c r="G2031" s="3" t="s">
        <v>8883</v>
      </c>
      <c r="H2031" s="4">
        <v>0</v>
      </c>
      <c r="I2031" s="4">
        <v>0</v>
      </c>
      <c r="J2031" s="6">
        <v>43818</v>
      </c>
      <c r="K2031" s="7">
        <v>0.53588684633600003</v>
      </c>
      <c r="L2031" s="7">
        <v>4768</v>
      </c>
      <c r="M2031" s="7">
        <v>0</v>
      </c>
      <c r="N2031" s="9">
        <v>43819</v>
      </c>
      <c r="O2031" s="10">
        <v>1.59207521877</v>
      </c>
      <c r="P2031" s="10">
        <v>3042</v>
      </c>
      <c r="Q2031" s="10">
        <v>0</v>
      </c>
      <c r="R2031" s="10">
        <v>2.9709167703134329</v>
      </c>
      <c r="S2031" s="18">
        <v>2.9709167703134329</v>
      </c>
      <c r="U2031" s="14"/>
      <c r="V2031" s="14">
        <v>4768</v>
      </c>
      <c r="W2031" s="14"/>
      <c r="X2031" s="14"/>
      <c r="Y2031" s="19">
        <f t="shared" si="63"/>
        <v>0</v>
      </c>
    </row>
    <row r="2032" spans="1:25">
      <c r="A2032">
        <v>3721</v>
      </c>
      <c r="B2032" t="s">
        <v>3941</v>
      </c>
      <c r="C2032" t="s">
        <v>3942</v>
      </c>
      <c r="D2032" t="str">
        <f t="shared" si="62"/>
        <v>Huobi Pool Token HPT</v>
      </c>
      <c r="E2032" s="3" t="s">
        <v>3686</v>
      </c>
      <c r="F2032" s="3" t="s">
        <v>8883</v>
      </c>
      <c r="G2032" s="3" t="s">
        <v>8883</v>
      </c>
      <c r="H2032" s="4">
        <v>140</v>
      </c>
      <c r="I2032" s="4">
        <v>24629177.421256199</v>
      </c>
      <c r="J2032" s="6">
        <v>43498</v>
      </c>
      <c r="K2032" s="7">
        <v>2.49604846587E-3</v>
      </c>
      <c r="L2032" s="7">
        <v>2335</v>
      </c>
      <c r="M2032" s="7">
        <v>0</v>
      </c>
      <c r="N2032" s="9">
        <v>44254</v>
      </c>
      <c r="O2032" s="10">
        <v>2.3506989999999998E-2</v>
      </c>
      <c r="P2032" s="10">
        <v>525</v>
      </c>
      <c r="Q2032" s="10">
        <v>124159060.77</v>
      </c>
      <c r="R2032" s="10">
        <v>9.417681716290959</v>
      </c>
      <c r="S2032" s="18">
        <v>9.417681716290959</v>
      </c>
      <c r="T2032" s="13">
        <v>44687</v>
      </c>
      <c r="U2032" s="14">
        <v>1.9800244780540108E-3</v>
      </c>
      <c r="V2032" s="14">
        <v>624</v>
      </c>
      <c r="W2032" s="14">
        <v>9340428.4399999995</v>
      </c>
      <c r="X2032" s="14">
        <v>91.576869356502002</v>
      </c>
      <c r="Y2032" s="19">
        <f t="shared" si="63"/>
        <v>-0.91576869356502</v>
      </c>
    </row>
    <row r="2033" spans="1:25">
      <c r="A2033">
        <v>3722</v>
      </c>
      <c r="B2033" t="s">
        <v>3943</v>
      </c>
      <c r="C2033" t="s">
        <v>3943</v>
      </c>
      <c r="D2033" t="str">
        <f t="shared" si="62"/>
        <v>TEMCO TEMCO</v>
      </c>
      <c r="E2033" s="3" t="s">
        <v>8888</v>
      </c>
      <c r="F2033" s="3" t="s">
        <v>8883</v>
      </c>
      <c r="G2033" s="3" t="s">
        <v>8883</v>
      </c>
      <c r="H2033" s="4">
        <v>817</v>
      </c>
      <c r="I2033" s="4">
        <v>702708.13959117397</v>
      </c>
      <c r="J2033" s="6">
        <v>43942</v>
      </c>
      <c r="K2033" s="7">
        <v>1.29551129774E-4</v>
      </c>
      <c r="L2033" s="7">
        <v>1180</v>
      </c>
      <c r="M2033" s="7">
        <v>452300.86499234702</v>
      </c>
      <c r="N2033" s="9">
        <v>44287</v>
      </c>
      <c r="O2033" s="10">
        <v>3.5926729999999997E-2</v>
      </c>
      <c r="P2033" s="10">
        <v>556</v>
      </c>
      <c r="Q2033" s="10">
        <v>109805198.98</v>
      </c>
      <c r="R2033" s="10">
        <v>277.31699493994103</v>
      </c>
      <c r="S2033" s="18">
        <v>277.31699493994103</v>
      </c>
      <c r="T2033" s="13">
        <v>44335</v>
      </c>
      <c r="U2033" s="14">
        <v>3.5889400000000001E-3</v>
      </c>
      <c r="V2033" s="14">
        <v>532</v>
      </c>
      <c r="W2033" s="14">
        <v>15720243.18</v>
      </c>
      <c r="X2033" s="14">
        <v>90.010390592185814</v>
      </c>
      <c r="Y2033" s="19">
        <f t="shared" si="63"/>
        <v>-0.90010390592185818</v>
      </c>
    </row>
    <row r="2034" spans="1:25">
      <c r="A2034">
        <v>3723</v>
      </c>
      <c r="B2034" t="s">
        <v>3944</v>
      </c>
      <c r="C2034" t="s">
        <v>3944</v>
      </c>
      <c r="D2034" t="str">
        <f t="shared" si="62"/>
        <v>COZ COZ</v>
      </c>
      <c r="E2034" s="3" t="s">
        <v>8887</v>
      </c>
      <c r="F2034" s="3" t="s">
        <v>8883</v>
      </c>
      <c r="G2034" s="3" t="s">
        <v>8883</v>
      </c>
      <c r="H2034" s="4">
        <v>0</v>
      </c>
      <c r="I2034" s="4">
        <v>0</v>
      </c>
      <c r="J2034" s="6">
        <v>43505</v>
      </c>
      <c r="K2034" s="7">
        <v>9.3168873430499996E-2</v>
      </c>
      <c r="L2034" s="7">
        <v>4769</v>
      </c>
      <c r="M2034" s="7">
        <v>0</v>
      </c>
      <c r="N2034" s="9">
        <v>43536</v>
      </c>
      <c r="O2034" s="10">
        <v>0.33088779176100003</v>
      </c>
      <c r="P2034" s="10">
        <v>3043</v>
      </c>
      <c r="Q2034" s="10">
        <v>0</v>
      </c>
      <c r="R2034" s="10">
        <v>3.5514843056230379</v>
      </c>
      <c r="S2034" s="18">
        <v>3.5514843056230379</v>
      </c>
      <c r="U2034" s="14"/>
      <c r="V2034" s="14">
        <v>4769</v>
      </c>
      <c r="W2034" s="14"/>
      <c r="X2034" s="14"/>
      <c r="Y2034" s="19">
        <f t="shared" si="63"/>
        <v>0</v>
      </c>
    </row>
    <row r="2035" spans="1:25">
      <c r="A2035">
        <v>3724</v>
      </c>
      <c r="B2035" t="s">
        <v>3945</v>
      </c>
      <c r="C2035" t="s">
        <v>3945</v>
      </c>
      <c r="D2035" t="str">
        <f t="shared" si="62"/>
        <v>SOLVE SOLVE</v>
      </c>
      <c r="E2035" s="3" t="s">
        <v>8888</v>
      </c>
      <c r="F2035" s="3" t="s">
        <v>8883</v>
      </c>
      <c r="G2035" s="3" t="s">
        <v>8883</v>
      </c>
      <c r="H2035" s="4">
        <v>179</v>
      </c>
      <c r="I2035" s="4">
        <v>17161979.958099701</v>
      </c>
      <c r="J2035" s="6">
        <v>43903</v>
      </c>
      <c r="K2035" s="7">
        <v>3.4288657926300002E-2</v>
      </c>
      <c r="L2035" s="7">
        <v>199</v>
      </c>
      <c r="M2035" s="7">
        <v>17161979.958099701</v>
      </c>
      <c r="N2035" s="9">
        <v>44338</v>
      </c>
      <c r="O2035" s="10">
        <v>0.60296031000000005</v>
      </c>
      <c r="P2035" s="10">
        <v>610</v>
      </c>
      <c r="Q2035" s="10">
        <v>89385617.269999996</v>
      </c>
      <c r="R2035" s="10">
        <v>17.58483260838036</v>
      </c>
      <c r="S2035" s="18">
        <v>17.58483260838036</v>
      </c>
      <c r="T2035" s="13">
        <v>44369</v>
      </c>
      <c r="U2035" s="14">
        <v>3.3051270000000001E-2</v>
      </c>
      <c r="V2035" s="14">
        <v>534</v>
      </c>
      <c r="W2035" s="14">
        <v>15571213.710000001</v>
      </c>
      <c r="X2035" s="14">
        <v>94.518499899271973</v>
      </c>
      <c r="Y2035" s="19">
        <f t="shared" si="63"/>
        <v>-0.94518499899271968</v>
      </c>
    </row>
    <row r="2036" spans="1:25">
      <c r="A2036">
        <v>3726</v>
      </c>
      <c r="B2036" t="s">
        <v>3946</v>
      </c>
      <c r="C2036" t="s">
        <v>3947</v>
      </c>
      <c r="D2036" t="str">
        <f t="shared" si="62"/>
        <v>Bidooh DOOH Token DOOH</v>
      </c>
      <c r="E2036" s="3" t="s">
        <v>8887</v>
      </c>
      <c r="F2036" s="3" t="s">
        <v>8883</v>
      </c>
      <c r="G2036" s="3" t="s">
        <v>8883</v>
      </c>
      <c r="H2036" s="4">
        <v>0</v>
      </c>
      <c r="I2036" s="4">
        <v>0</v>
      </c>
      <c r="J2036" s="6">
        <v>43502</v>
      </c>
      <c r="K2036" s="8">
        <v>6.16872924989E-5</v>
      </c>
      <c r="L2036" s="7">
        <v>4770</v>
      </c>
      <c r="M2036" s="7">
        <v>0</v>
      </c>
      <c r="N2036" s="9">
        <v>43503</v>
      </c>
      <c r="O2036" s="10">
        <v>1.9664686212000001E-4</v>
      </c>
      <c r="P2036" s="10">
        <v>3044</v>
      </c>
      <c r="Q2036" s="10">
        <v>0</v>
      </c>
      <c r="R2036" s="10">
        <v>3.18780180088965</v>
      </c>
      <c r="S2036" s="18">
        <v>3.18780180088965</v>
      </c>
      <c r="U2036" s="14"/>
      <c r="V2036" s="14">
        <v>4770</v>
      </c>
      <c r="W2036" s="14"/>
      <c r="X2036" s="14"/>
      <c r="Y2036" s="19">
        <f t="shared" si="63"/>
        <v>0</v>
      </c>
    </row>
    <row r="2037" spans="1:25">
      <c r="A2037">
        <v>3727</v>
      </c>
      <c r="B2037" t="s">
        <v>3948</v>
      </c>
      <c r="C2037" t="s">
        <v>3949</v>
      </c>
      <c r="D2037" t="str">
        <f t="shared" si="62"/>
        <v>Flowchain FLC</v>
      </c>
      <c r="E2037" s="3" t="s">
        <v>8893</v>
      </c>
      <c r="F2037" s="3" t="s">
        <v>8883</v>
      </c>
      <c r="G2037" s="3" t="s">
        <v>8883</v>
      </c>
      <c r="H2037" s="4">
        <v>730</v>
      </c>
      <c r="I2037" s="4">
        <v>1058653.0609333089</v>
      </c>
      <c r="J2037" s="6">
        <v>43508</v>
      </c>
      <c r="K2037" s="7">
        <v>2.5646300717899999</v>
      </c>
      <c r="L2037" s="7">
        <v>2909</v>
      </c>
      <c r="M2037" s="7">
        <v>0</v>
      </c>
      <c r="N2037" s="9">
        <v>43664</v>
      </c>
      <c r="O2037" s="10">
        <v>6.1481848915799997</v>
      </c>
      <c r="P2037" s="10">
        <v>1590</v>
      </c>
      <c r="Q2037" s="10">
        <v>4242696.3926872853</v>
      </c>
      <c r="R2037" s="10">
        <v>2.397298916209321</v>
      </c>
      <c r="S2037" s="18">
        <v>2.397298916209321</v>
      </c>
      <c r="T2037" s="13">
        <v>44401</v>
      </c>
      <c r="U2037" s="14">
        <v>8.7568749870000002E-4</v>
      </c>
      <c r="V2037" s="14">
        <v>2444</v>
      </c>
      <c r="W2037" s="14">
        <v>772.21282588872577</v>
      </c>
      <c r="X2037" s="14">
        <v>99.985756975202548</v>
      </c>
      <c r="Y2037" s="19">
        <f t="shared" si="63"/>
        <v>-0.99985756975202544</v>
      </c>
    </row>
    <row r="2038" spans="1:25">
      <c r="A2038">
        <v>3728</v>
      </c>
      <c r="B2038" t="s">
        <v>3950</v>
      </c>
      <c r="C2038" t="s">
        <v>3951</v>
      </c>
      <c r="D2038" t="str">
        <f t="shared" si="62"/>
        <v>Halo Platform HALO</v>
      </c>
      <c r="E2038" s="3" t="s">
        <v>8887</v>
      </c>
      <c r="F2038" s="3" t="s">
        <v>8883</v>
      </c>
      <c r="G2038" s="3" t="s">
        <v>8883</v>
      </c>
      <c r="H2038" s="4">
        <v>1399</v>
      </c>
      <c r="I2038" s="4">
        <v>286300.04824524169</v>
      </c>
      <c r="J2038" s="6">
        <v>43507</v>
      </c>
      <c r="K2038" s="7">
        <v>8.4329510516300004E-4</v>
      </c>
      <c r="L2038" s="7">
        <v>2613</v>
      </c>
      <c r="M2038" s="7">
        <v>0</v>
      </c>
      <c r="N2038" s="9">
        <v>43512</v>
      </c>
      <c r="O2038" s="10">
        <v>2.3378675587300002E-3</v>
      </c>
      <c r="P2038" s="10">
        <v>1345</v>
      </c>
      <c r="Q2038" s="10">
        <v>8630584.110711107</v>
      </c>
      <c r="R2038" s="10">
        <v>2.772300638787788</v>
      </c>
      <c r="S2038" s="18">
        <v>2.772300638787788</v>
      </c>
      <c r="T2038" s="13">
        <v>44001</v>
      </c>
      <c r="U2038" s="16">
        <v>4.5427660289500001E-5</v>
      </c>
      <c r="V2038" s="14">
        <v>1503</v>
      </c>
      <c r="W2038" s="16">
        <v>276428.33546492929</v>
      </c>
      <c r="X2038" s="16">
        <v>98.056876228088058</v>
      </c>
      <c r="Y2038" s="19">
        <f t="shared" si="63"/>
        <v>-0.98056876228088052</v>
      </c>
    </row>
    <row r="2039" spans="1:25">
      <c r="A2039">
        <v>3729</v>
      </c>
      <c r="B2039" t="s">
        <v>3952</v>
      </c>
      <c r="C2039" t="s">
        <v>3953</v>
      </c>
      <c r="D2039" t="str">
        <f t="shared" si="62"/>
        <v>WOLLO WLO</v>
      </c>
      <c r="E2039" s="3" t="s">
        <v>8889</v>
      </c>
      <c r="F2039" s="3" t="s">
        <v>8883</v>
      </c>
      <c r="G2039" s="3" t="s">
        <v>8883</v>
      </c>
      <c r="H2039" s="4">
        <v>1112</v>
      </c>
      <c r="I2039" s="4">
        <v>109306.63922596131</v>
      </c>
      <c r="J2039" s="6">
        <v>43560</v>
      </c>
      <c r="K2039" s="7">
        <v>2.8134893486300001E-2</v>
      </c>
      <c r="L2039" s="7">
        <v>879</v>
      </c>
      <c r="M2039" s="7">
        <v>1211418.0637467881</v>
      </c>
      <c r="N2039" s="9">
        <v>43609</v>
      </c>
      <c r="O2039" s="10">
        <v>8.2332035959500005E-2</v>
      </c>
      <c r="P2039" s="10">
        <v>1643</v>
      </c>
      <c r="Q2039" s="10">
        <v>3545011.3089980278</v>
      </c>
      <c r="R2039" s="10">
        <v>2.9263318874688742</v>
      </c>
      <c r="S2039" s="18">
        <v>2.9263318874688742</v>
      </c>
      <c r="T2039" s="13">
        <v>44126</v>
      </c>
      <c r="U2039" s="16">
        <v>1.0489454600000001E-5</v>
      </c>
      <c r="V2039" s="14">
        <v>2466</v>
      </c>
      <c r="W2039" s="16">
        <v>451.64964948168159</v>
      </c>
      <c r="X2039" s="16">
        <v>99.987259570982602</v>
      </c>
      <c r="Y2039" s="19">
        <f t="shared" si="63"/>
        <v>-0.99987259570982601</v>
      </c>
    </row>
    <row r="2040" spans="1:25">
      <c r="A2040">
        <v>3730</v>
      </c>
      <c r="B2040" t="s">
        <v>3954</v>
      </c>
      <c r="C2040" t="s">
        <v>3955</v>
      </c>
      <c r="D2040" t="str">
        <f t="shared" si="62"/>
        <v>The Currency Analytics TCAT</v>
      </c>
      <c r="E2040" s="3" t="s">
        <v>8887</v>
      </c>
      <c r="F2040" s="3" t="s">
        <v>8883</v>
      </c>
      <c r="G2040" s="3" t="s">
        <v>8883</v>
      </c>
      <c r="H2040" s="4">
        <v>1624</v>
      </c>
      <c r="I2040" s="4">
        <v>56217.764913532199</v>
      </c>
      <c r="J2040" s="6">
        <v>43505</v>
      </c>
      <c r="K2040" s="7">
        <v>3.6390234647899998E-2</v>
      </c>
      <c r="L2040" s="7">
        <v>2860</v>
      </c>
      <c r="M2040" s="7">
        <v>0</v>
      </c>
      <c r="N2040" s="9">
        <v>43506</v>
      </c>
      <c r="O2040" s="10">
        <v>3.9383078070099997E-2</v>
      </c>
      <c r="P2040" s="10">
        <v>3045</v>
      </c>
      <c r="Q2040" s="10">
        <v>0</v>
      </c>
      <c r="R2040" s="10">
        <v>1.082243037209234</v>
      </c>
      <c r="S2040" s="18">
        <v>1.082243037209234</v>
      </c>
      <c r="T2040" s="13">
        <v>44585</v>
      </c>
      <c r="U2040" s="16">
        <v>2.1723011525157001E-5</v>
      </c>
      <c r="V2040" s="14">
        <v>2320</v>
      </c>
      <c r="W2040" s="16">
        <v>3809.12</v>
      </c>
      <c r="X2040" s="16">
        <v>99.944841763037189</v>
      </c>
      <c r="Y2040" s="19">
        <f t="shared" si="63"/>
        <v>-0.99944841763037184</v>
      </c>
    </row>
    <row r="2041" spans="1:25">
      <c r="A2041">
        <v>3731</v>
      </c>
      <c r="B2041" t="s">
        <v>3956</v>
      </c>
      <c r="C2041" t="s">
        <v>3926</v>
      </c>
      <c r="D2041" t="str">
        <f t="shared" si="62"/>
        <v>PlayChip PLA</v>
      </c>
      <c r="E2041" s="3" t="s">
        <v>8889</v>
      </c>
      <c r="F2041" s="3" t="s">
        <v>8883</v>
      </c>
      <c r="G2041" s="3" t="s">
        <v>8883</v>
      </c>
      <c r="H2041" s="4">
        <v>490</v>
      </c>
      <c r="I2041" s="4">
        <v>2827607.4035029151</v>
      </c>
      <c r="J2041" s="6">
        <v>43942</v>
      </c>
      <c r="K2041" s="7">
        <v>1.1449593594900001E-4</v>
      </c>
      <c r="L2041" s="7">
        <v>780</v>
      </c>
      <c r="M2041" s="7">
        <v>1603985.6681104321</v>
      </c>
      <c r="N2041" s="9">
        <v>44556</v>
      </c>
      <c r="O2041" s="10">
        <v>1.7217098361895591</v>
      </c>
      <c r="P2041" s="10">
        <v>2604</v>
      </c>
      <c r="Q2041" s="10">
        <v>0</v>
      </c>
      <c r="R2041" s="10">
        <v>15037.30086067388</v>
      </c>
      <c r="S2041" s="18">
        <v>15037.30086067388</v>
      </c>
      <c r="T2041" s="13">
        <v>44612</v>
      </c>
      <c r="U2041" s="14">
        <v>2.3058826869278822E-3</v>
      </c>
      <c r="V2041" s="14">
        <v>2586</v>
      </c>
      <c r="W2041" s="14">
        <v>0</v>
      </c>
      <c r="X2041" s="14">
        <v>99.866070191477149</v>
      </c>
      <c r="Y2041" s="19">
        <f t="shared" si="63"/>
        <v>-0.99866070191477152</v>
      </c>
    </row>
    <row r="2042" spans="1:25">
      <c r="A2042">
        <v>3732</v>
      </c>
      <c r="B2042" t="s">
        <v>3957</v>
      </c>
      <c r="C2042" t="s">
        <v>3958</v>
      </c>
      <c r="D2042" t="str">
        <f t="shared" si="62"/>
        <v>Conceal CCX</v>
      </c>
      <c r="E2042" s="3" t="s">
        <v>8882</v>
      </c>
      <c r="F2042" s="3" t="s">
        <v>8894</v>
      </c>
      <c r="G2042" s="3" t="s">
        <v>8883</v>
      </c>
      <c r="H2042" s="4">
        <v>1006</v>
      </c>
      <c r="I2042" s="4">
        <v>260162.29705624501</v>
      </c>
      <c r="J2042" s="6">
        <v>44041</v>
      </c>
      <c r="K2042" s="7">
        <v>1.62983637095E-2</v>
      </c>
      <c r="L2042" s="7">
        <v>1029</v>
      </c>
      <c r="M2042" s="7">
        <v>751519.49515620305</v>
      </c>
      <c r="N2042" s="9">
        <v>44315</v>
      </c>
      <c r="O2042" s="10">
        <v>1.31529926</v>
      </c>
      <c r="P2042" s="10">
        <v>1287</v>
      </c>
      <c r="Q2042" s="10">
        <v>10408687.279999999</v>
      </c>
      <c r="R2042" s="10">
        <v>80.701307409978682</v>
      </c>
      <c r="S2042" s="18">
        <v>80.701307409978682</v>
      </c>
      <c r="T2042" s="13">
        <v>44616</v>
      </c>
      <c r="U2042" s="14">
        <v>0.16711514431545149</v>
      </c>
      <c r="V2042" s="14">
        <v>940</v>
      </c>
      <c r="W2042" s="14">
        <v>2414360.27</v>
      </c>
      <c r="X2042" s="14">
        <v>87.294515446207171</v>
      </c>
      <c r="Y2042" s="19">
        <f t="shared" si="63"/>
        <v>-0.87294515446207166</v>
      </c>
    </row>
    <row r="2043" spans="1:25">
      <c r="A2043">
        <v>3733</v>
      </c>
      <c r="B2043" t="s">
        <v>3959</v>
      </c>
      <c r="C2043" t="s">
        <v>3960</v>
      </c>
      <c r="D2043" t="str">
        <f t="shared" si="62"/>
        <v>S4FE S4F</v>
      </c>
      <c r="E2043" s="3" t="s">
        <v>8887</v>
      </c>
      <c r="F2043" s="3" t="s">
        <v>8883</v>
      </c>
      <c r="G2043" s="3" t="s">
        <v>8883</v>
      </c>
      <c r="H2043" s="4">
        <v>369</v>
      </c>
      <c r="I2043" s="4">
        <v>4784899.8007800104</v>
      </c>
      <c r="J2043" s="6">
        <v>43504</v>
      </c>
      <c r="K2043" s="7">
        <v>0.24195248747100001</v>
      </c>
      <c r="L2043" s="7">
        <v>2459</v>
      </c>
      <c r="M2043" s="7">
        <v>0</v>
      </c>
      <c r="N2043" s="9">
        <v>43521</v>
      </c>
      <c r="O2043" s="10">
        <v>4.2592186431399996</v>
      </c>
      <c r="P2043" s="10">
        <v>589</v>
      </c>
      <c r="Q2043" s="10">
        <v>94860962.324554607</v>
      </c>
      <c r="R2043" s="10">
        <v>17.603533188103729</v>
      </c>
      <c r="S2043" s="18">
        <v>17.603533188103729</v>
      </c>
      <c r="T2043" s="13">
        <v>44643</v>
      </c>
      <c r="U2043" s="14">
        <v>8.4382030142975204E-4</v>
      </c>
      <c r="V2043" s="14">
        <v>949</v>
      </c>
      <c r="W2043" s="14">
        <v>2302474.96</v>
      </c>
      <c r="X2043" s="14">
        <v>99.98018837791318</v>
      </c>
      <c r="Y2043" s="19">
        <f t="shared" si="63"/>
        <v>-0.99980188377913182</v>
      </c>
    </row>
    <row r="2044" spans="1:25">
      <c r="A2044">
        <v>3734</v>
      </c>
      <c r="B2044" t="s">
        <v>3961</v>
      </c>
      <c r="C2044" t="s">
        <v>3962</v>
      </c>
      <c r="D2044" t="str">
        <f t="shared" si="62"/>
        <v>Elamachain ELAMA</v>
      </c>
      <c r="E2044" s="3" t="s">
        <v>1772</v>
      </c>
      <c r="F2044" s="3" t="s">
        <v>8883</v>
      </c>
      <c r="G2044" s="3" t="s">
        <v>8883</v>
      </c>
      <c r="H2044" s="4">
        <v>1272</v>
      </c>
      <c r="I2044" s="4">
        <v>4002936.7948148302</v>
      </c>
      <c r="J2044" s="6">
        <v>43707</v>
      </c>
      <c r="K2044" s="7">
        <v>2.8494227200999999E-3</v>
      </c>
      <c r="L2044" s="7">
        <v>1067</v>
      </c>
      <c r="M2044" s="7">
        <v>660661.16205011704</v>
      </c>
      <c r="N2044" s="9">
        <v>43959</v>
      </c>
      <c r="O2044" s="10">
        <v>0.39756827762800001</v>
      </c>
      <c r="P2044" s="10">
        <v>380</v>
      </c>
      <c r="Q2044" s="10">
        <v>222358894.899077</v>
      </c>
      <c r="R2044" s="10">
        <v>139.52590285166511</v>
      </c>
      <c r="S2044" s="18">
        <v>139.52590285166511</v>
      </c>
      <c r="T2044" s="13">
        <v>44687</v>
      </c>
      <c r="U2044" s="14">
        <v>7.1593899549580596E-4</v>
      </c>
      <c r="V2044" s="14">
        <v>1171</v>
      </c>
      <c r="W2044" s="14">
        <v>949320.65</v>
      </c>
      <c r="X2044" s="14">
        <v>99.8199204927095</v>
      </c>
      <c r="Y2044" s="19">
        <f t="shared" si="63"/>
        <v>-0.99819920492709502</v>
      </c>
    </row>
    <row r="2045" spans="1:25">
      <c r="A2045">
        <v>3735</v>
      </c>
      <c r="B2045" t="s">
        <v>3963</v>
      </c>
      <c r="C2045" t="s">
        <v>3964</v>
      </c>
      <c r="D2045" t="str">
        <f t="shared" si="62"/>
        <v>VegaWallet Token VGW</v>
      </c>
      <c r="E2045" s="3" t="s">
        <v>8887</v>
      </c>
      <c r="F2045" s="3" t="s">
        <v>8883</v>
      </c>
      <c r="G2045" s="3" t="s">
        <v>8883</v>
      </c>
      <c r="H2045" s="4">
        <v>1365</v>
      </c>
      <c r="I2045" s="4">
        <v>462699.12964918802</v>
      </c>
      <c r="J2045" s="6">
        <v>43733</v>
      </c>
      <c r="K2045" s="7">
        <v>2.1839040746300001E-2</v>
      </c>
      <c r="L2045" s="7">
        <v>975</v>
      </c>
      <c r="M2045" s="7">
        <v>905790.23812513496</v>
      </c>
      <c r="N2045" s="9">
        <v>43813</v>
      </c>
      <c r="O2045" s="10">
        <v>0.569951678653</v>
      </c>
      <c r="P2045" s="10">
        <v>2019</v>
      </c>
      <c r="Q2045" s="10">
        <v>961231.21205058403</v>
      </c>
      <c r="R2045" s="10">
        <v>26.09783484879307</v>
      </c>
      <c r="S2045" s="18">
        <v>26.09783484879307</v>
      </c>
      <c r="T2045" s="13">
        <v>43968</v>
      </c>
      <c r="U2045" s="14">
        <v>7.2173542624499997E-3</v>
      </c>
      <c r="V2045" s="14">
        <v>1693</v>
      </c>
      <c r="W2045" s="14">
        <v>126553.698009026</v>
      </c>
      <c r="X2045" s="14">
        <v>98.733690147293345</v>
      </c>
      <c r="Y2045" s="19">
        <f t="shared" si="63"/>
        <v>-0.9873369014729334</v>
      </c>
    </row>
    <row r="2046" spans="1:25">
      <c r="A2046">
        <v>3736</v>
      </c>
      <c r="B2046" t="s">
        <v>3965</v>
      </c>
      <c r="C2046" t="s">
        <v>3966</v>
      </c>
      <c r="D2046" t="str">
        <f t="shared" si="62"/>
        <v>Marginless MRS</v>
      </c>
      <c r="E2046" s="3" t="s">
        <v>8887</v>
      </c>
      <c r="F2046" s="3" t="s">
        <v>8889</v>
      </c>
      <c r="G2046" s="3" t="s">
        <v>8883</v>
      </c>
      <c r="H2046" s="4">
        <v>0</v>
      </c>
      <c r="I2046" s="4">
        <v>0</v>
      </c>
      <c r="J2046" s="6">
        <v>43566</v>
      </c>
      <c r="K2046" s="7">
        <v>4.94724656991E-4</v>
      </c>
      <c r="L2046" s="7">
        <v>4771</v>
      </c>
      <c r="M2046" s="7">
        <v>0</v>
      </c>
      <c r="N2046" s="9">
        <v>43622</v>
      </c>
      <c r="O2046" s="10">
        <v>1.26398922554E-2</v>
      </c>
      <c r="P2046" s="10">
        <v>3046</v>
      </c>
      <c r="Q2046" s="10">
        <v>0</v>
      </c>
      <c r="R2046" s="10">
        <v>25.549347655881931</v>
      </c>
      <c r="S2046" s="18">
        <v>25.549347655881931</v>
      </c>
      <c r="U2046" s="14"/>
      <c r="V2046" s="14">
        <v>4771</v>
      </c>
      <c r="W2046" s="14"/>
      <c r="X2046" s="14"/>
      <c r="Y2046" s="19">
        <f t="shared" si="63"/>
        <v>0</v>
      </c>
    </row>
    <row r="2047" spans="1:25">
      <c r="A2047">
        <v>3737</v>
      </c>
      <c r="B2047" t="s">
        <v>3967</v>
      </c>
      <c r="C2047" t="s">
        <v>3968</v>
      </c>
      <c r="D2047" t="str">
        <f t="shared" si="62"/>
        <v>BTU Protocol BTU</v>
      </c>
      <c r="E2047" s="3" t="s">
        <v>8887</v>
      </c>
      <c r="F2047" s="3" t="s">
        <v>8884</v>
      </c>
      <c r="G2047" s="3" t="s">
        <v>8883</v>
      </c>
      <c r="H2047" s="4">
        <v>280</v>
      </c>
      <c r="I2047" s="4">
        <v>7887635.9851635499</v>
      </c>
      <c r="J2047" s="6">
        <v>43903</v>
      </c>
      <c r="K2047" s="7">
        <v>8.5045370118099997E-2</v>
      </c>
      <c r="L2047" s="7">
        <v>346</v>
      </c>
      <c r="M2047" s="7">
        <v>7887635.9851635499</v>
      </c>
      <c r="N2047" s="9">
        <v>44531</v>
      </c>
      <c r="O2047" s="10">
        <v>2.6737823998658512</v>
      </c>
      <c r="P2047" s="10">
        <v>746</v>
      </c>
      <c r="Q2047" s="10">
        <v>56147735.140000001</v>
      </c>
      <c r="R2047" s="10">
        <v>31.439482198182549</v>
      </c>
      <c r="S2047" s="18">
        <v>31.439482198182549</v>
      </c>
      <c r="T2047" s="13">
        <v>44683</v>
      </c>
      <c r="U2047" s="14">
        <v>0.19778395870114321</v>
      </c>
      <c r="V2047" s="14">
        <v>511</v>
      </c>
      <c r="W2047" s="14">
        <v>17995251.739999998</v>
      </c>
      <c r="X2047" s="14">
        <v>92.60284012973284</v>
      </c>
      <c r="Y2047" s="19">
        <f t="shared" si="63"/>
        <v>-0.92602840129732844</v>
      </c>
    </row>
    <row r="2048" spans="1:25">
      <c r="A2048">
        <v>3738</v>
      </c>
      <c r="B2048" t="s">
        <v>3969</v>
      </c>
      <c r="C2048" t="s">
        <v>3970</v>
      </c>
      <c r="D2048" t="str">
        <f t="shared" si="62"/>
        <v>Decentralized Crypto Token DCTO</v>
      </c>
      <c r="E2048" s="3" t="s">
        <v>8887</v>
      </c>
      <c r="F2048" s="3" t="s">
        <v>8883</v>
      </c>
      <c r="G2048" s="3" t="s">
        <v>8883</v>
      </c>
      <c r="H2048" s="4">
        <v>1997</v>
      </c>
      <c r="I2048" s="4">
        <v>1268.18003479716</v>
      </c>
      <c r="J2048" s="6">
        <v>43510</v>
      </c>
      <c r="K2048" s="7">
        <v>3.6670373413099998E-4</v>
      </c>
      <c r="L2048" s="7">
        <v>2892</v>
      </c>
      <c r="M2048" s="7">
        <v>0</v>
      </c>
      <c r="N2048" s="9">
        <v>43655</v>
      </c>
      <c r="O2048" s="10">
        <v>2.9723857002799999E-3</v>
      </c>
      <c r="P2048" s="10">
        <v>1727</v>
      </c>
      <c r="Q2048" s="10">
        <v>2678694.5598994498</v>
      </c>
      <c r="R2048" s="10">
        <v>8.1056870264052314</v>
      </c>
      <c r="S2048" s="18">
        <v>8.1056870264052314</v>
      </c>
      <c r="T2048" s="13">
        <v>43903</v>
      </c>
      <c r="U2048" s="16">
        <v>9.5182962450900002E-7</v>
      </c>
      <c r="V2048" s="14">
        <v>2409</v>
      </c>
      <c r="W2048" s="16">
        <v>1268.18003479716</v>
      </c>
      <c r="X2048" s="16">
        <v>99.967977587013038</v>
      </c>
      <c r="Y2048" s="19">
        <f t="shared" si="63"/>
        <v>-0.99967977587013035</v>
      </c>
    </row>
    <row r="2049" spans="1:25">
      <c r="A2049">
        <v>3739</v>
      </c>
      <c r="B2049" t="s">
        <v>3971</v>
      </c>
      <c r="C2049" t="s">
        <v>3972</v>
      </c>
      <c r="D2049" t="str">
        <f t="shared" si="62"/>
        <v>Constant CONST</v>
      </c>
      <c r="E2049" s="3" t="s">
        <v>8887</v>
      </c>
      <c r="F2049" s="3" t="s">
        <v>8883</v>
      </c>
      <c r="G2049" s="3" t="s">
        <v>8883</v>
      </c>
      <c r="H2049" s="4">
        <v>1279</v>
      </c>
      <c r="I2049" s="4">
        <v>2527029.1475444371</v>
      </c>
      <c r="J2049" s="6">
        <v>43641</v>
      </c>
      <c r="K2049" s="7">
        <v>0.24239809266699999</v>
      </c>
      <c r="L2049" s="7">
        <v>1988</v>
      </c>
      <c r="M2049" s="7">
        <v>12291.066774544021</v>
      </c>
      <c r="N2049" s="9">
        <v>44205</v>
      </c>
      <c r="O2049" s="10">
        <v>102.5063259345103</v>
      </c>
      <c r="P2049" s="10">
        <v>1522</v>
      </c>
      <c r="Q2049" s="10">
        <v>5197698.0635943944</v>
      </c>
      <c r="R2049" s="10">
        <v>422.88421004752212</v>
      </c>
      <c r="S2049" s="18">
        <v>422.88421004752212</v>
      </c>
      <c r="T2049" s="13">
        <v>44208</v>
      </c>
      <c r="U2049" s="14">
        <v>83.364731317764566</v>
      </c>
      <c r="V2049" s="14">
        <v>807</v>
      </c>
      <c r="W2049" s="14">
        <v>4227102.0699663283</v>
      </c>
      <c r="X2049" s="14">
        <v>18.673573988960481</v>
      </c>
      <c r="Y2049" s="19">
        <f t="shared" si="63"/>
        <v>-0.18673573988960482</v>
      </c>
    </row>
    <row r="2050" spans="1:25">
      <c r="A2050">
        <v>3740</v>
      </c>
      <c r="B2050" t="s">
        <v>3973</v>
      </c>
      <c r="C2050" t="s">
        <v>3974</v>
      </c>
      <c r="D2050" t="str">
        <f t="shared" ref="D2050:D2113" si="64">_xlfn.TEXTJOIN(" ",TRUE,B2050,C2050)</f>
        <v>Blacer Coin BLCR</v>
      </c>
      <c r="E2050" s="3" t="s">
        <v>8887</v>
      </c>
      <c r="F2050" s="3" t="s">
        <v>8883</v>
      </c>
      <c r="G2050" s="3" t="s">
        <v>8883</v>
      </c>
      <c r="H2050" s="4">
        <v>0</v>
      </c>
      <c r="I2050" s="4">
        <v>0</v>
      </c>
      <c r="J2050" s="6">
        <v>43517</v>
      </c>
      <c r="K2050" s="7">
        <v>10.4082269352</v>
      </c>
      <c r="L2050" s="7">
        <v>759</v>
      </c>
      <c r="M2050" s="7">
        <v>1709537.275182924</v>
      </c>
      <c r="N2050" s="9">
        <v>43522</v>
      </c>
      <c r="O2050" s="10">
        <v>18.447751866499999</v>
      </c>
      <c r="P2050" s="10">
        <v>1693</v>
      </c>
      <c r="Q2050" s="10">
        <v>3030018.4320972529</v>
      </c>
      <c r="R2050" s="10">
        <v>1.77242021925087</v>
      </c>
      <c r="S2050" s="18">
        <v>1.77242021925087</v>
      </c>
      <c r="U2050" s="14"/>
      <c r="V2050" s="14">
        <v>4335</v>
      </c>
      <c r="W2050" s="14"/>
      <c r="X2050" s="14"/>
      <c r="Y2050" s="19">
        <f t="shared" si="63"/>
        <v>0</v>
      </c>
    </row>
    <row r="2051" spans="1:25">
      <c r="A2051">
        <v>3741</v>
      </c>
      <c r="B2051" t="s">
        <v>3975</v>
      </c>
      <c r="C2051" t="s">
        <v>3976</v>
      </c>
      <c r="D2051" t="str">
        <f t="shared" si="64"/>
        <v>EurocoinToken ECTE</v>
      </c>
      <c r="E2051" s="3" t="s">
        <v>3686</v>
      </c>
      <c r="F2051" s="3" t="s">
        <v>8883</v>
      </c>
      <c r="G2051" s="3" t="s">
        <v>8883</v>
      </c>
      <c r="H2051" s="4">
        <v>1434</v>
      </c>
      <c r="I2051" s="4">
        <v>220472.71234089529</v>
      </c>
      <c r="J2051" s="6">
        <v>44097</v>
      </c>
      <c r="K2051" s="7">
        <v>2.2541610265699999E-3</v>
      </c>
      <c r="L2051" s="7">
        <v>2008</v>
      </c>
      <c r="M2051" s="7">
        <v>9577.8997707220715</v>
      </c>
      <c r="N2051" s="9">
        <v>44469</v>
      </c>
      <c r="O2051" s="10">
        <v>0.53018233328187159</v>
      </c>
      <c r="P2051" s="10">
        <v>2648</v>
      </c>
      <c r="Q2051" s="10">
        <v>0</v>
      </c>
      <c r="R2051" s="10">
        <v>235.2016235896923</v>
      </c>
      <c r="S2051" s="18">
        <v>235.2016235896923</v>
      </c>
      <c r="T2051" s="13">
        <v>44568</v>
      </c>
      <c r="U2051" s="14">
        <v>0.15962389835928911</v>
      </c>
      <c r="V2051" s="14">
        <v>2626</v>
      </c>
      <c r="W2051" s="14">
        <v>0</v>
      </c>
      <c r="X2051" s="14">
        <v>69.892641014421528</v>
      </c>
      <c r="Y2051" s="19">
        <f t="shared" ref="Y2051:Y2114" si="65">X2051/-100</f>
        <v>-0.6989264101442153</v>
      </c>
    </row>
    <row r="2052" spans="1:25">
      <c r="A2052">
        <v>3742</v>
      </c>
      <c r="B2052" t="s">
        <v>3977</v>
      </c>
      <c r="C2052" t="s">
        <v>3978</v>
      </c>
      <c r="D2052" t="str">
        <f t="shared" si="64"/>
        <v>Chimpion BNANA</v>
      </c>
      <c r="E2052" s="3" t="s">
        <v>8887</v>
      </c>
      <c r="F2052" s="3" t="s">
        <v>8883</v>
      </c>
      <c r="G2052" s="3" t="s">
        <v>8883</v>
      </c>
      <c r="H2052" s="4">
        <v>231</v>
      </c>
      <c r="I2052" s="4">
        <v>10584031.5394106</v>
      </c>
      <c r="J2052" s="6">
        <v>43526</v>
      </c>
      <c r="K2052" s="7">
        <v>5.2071476580600002E-3</v>
      </c>
      <c r="L2052" s="7">
        <v>1916</v>
      </c>
      <c r="M2052" s="7">
        <v>21946.472658138598</v>
      </c>
      <c r="N2052" s="9">
        <v>44199</v>
      </c>
      <c r="O2052" s="10">
        <v>9.2250655100000003</v>
      </c>
      <c r="P2052" s="10">
        <v>385</v>
      </c>
      <c r="Q2052" s="10">
        <v>220185388.18180251</v>
      </c>
      <c r="R2052" s="10">
        <v>1771.615885660699</v>
      </c>
      <c r="S2052" s="18">
        <v>1771.615885660699</v>
      </c>
      <c r="T2052" s="13">
        <v>44218</v>
      </c>
      <c r="U2052" s="14">
        <v>1.51929665</v>
      </c>
      <c r="V2052" s="14">
        <v>297</v>
      </c>
      <c r="W2052" s="14">
        <v>69514140.865536779</v>
      </c>
      <c r="X2052" s="14">
        <v>83.530776574398544</v>
      </c>
      <c r="Y2052" s="19">
        <f t="shared" si="65"/>
        <v>-0.83530776574398546</v>
      </c>
    </row>
    <row r="2053" spans="1:25">
      <c r="A2053">
        <v>3744</v>
      </c>
      <c r="B2053" t="s">
        <v>3980</v>
      </c>
      <c r="C2053" t="s">
        <v>3981</v>
      </c>
      <c r="D2053" t="str">
        <f t="shared" si="64"/>
        <v>WEBN token WEBN</v>
      </c>
      <c r="E2053" s="3" t="s">
        <v>8888</v>
      </c>
      <c r="F2053" s="3" t="s">
        <v>8883</v>
      </c>
      <c r="G2053" s="3" t="s">
        <v>8883</v>
      </c>
      <c r="H2053" s="4">
        <v>2435</v>
      </c>
      <c r="I2053" s="4">
        <v>0</v>
      </c>
      <c r="J2053" s="6">
        <v>44188</v>
      </c>
      <c r="K2053" s="8">
        <v>8.7866057999999999E-7</v>
      </c>
      <c r="L2053" s="7">
        <v>3070</v>
      </c>
      <c r="M2053" s="7">
        <v>0</v>
      </c>
      <c r="N2053" s="9">
        <v>44327</v>
      </c>
      <c r="O2053" s="12">
        <v>4.172762068E-5</v>
      </c>
      <c r="P2053" s="10">
        <v>3047</v>
      </c>
      <c r="Q2053" s="10">
        <v>0</v>
      </c>
      <c r="R2053" s="10">
        <v>47.490033842191941</v>
      </c>
      <c r="S2053" s="18">
        <v>47.490033842191941</v>
      </c>
      <c r="T2053" s="13">
        <v>44627</v>
      </c>
      <c r="U2053" s="16">
        <v>1.4986627922398E-6</v>
      </c>
      <c r="V2053" s="14">
        <v>2756</v>
      </c>
      <c r="W2053" s="16">
        <v>0</v>
      </c>
      <c r="X2053" s="16">
        <v>96.408463344381133</v>
      </c>
      <c r="Y2053" s="19">
        <f t="shared" si="65"/>
        <v>-0.96408463344381135</v>
      </c>
    </row>
    <row r="2054" spans="1:25">
      <c r="A2054">
        <v>3745</v>
      </c>
      <c r="B2054" t="s">
        <v>3982</v>
      </c>
      <c r="C2054" t="s">
        <v>3983</v>
      </c>
      <c r="D2054" t="str">
        <f t="shared" si="64"/>
        <v>BiNGO.Fun 777</v>
      </c>
      <c r="E2054" s="3" t="s">
        <v>8887</v>
      </c>
      <c r="F2054" s="3" t="s">
        <v>8883</v>
      </c>
      <c r="G2054" s="3" t="s">
        <v>8883</v>
      </c>
      <c r="H2054" s="4">
        <v>2407</v>
      </c>
      <c r="I2054" s="4">
        <v>0</v>
      </c>
      <c r="J2054" s="6">
        <v>43549</v>
      </c>
      <c r="K2054" s="7">
        <v>4.3839373217100002E-4</v>
      </c>
      <c r="L2054" s="7">
        <v>3071</v>
      </c>
      <c r="M2054" s="7">
        <v>0</v>
      </c>
      <c r="N2054" s="9">
        <v>43586</v>
      </c>
      <c r="O2054" s="10">
        <v>2.02663341028E-3</v>
      </c>
      <c r="P2054" s="10">
        <v>3048</v>
      </c>
      <c r="Q2054" s="10">
        <v>0</v>
      </c>
      <c r="R2054" s="10">
        <v>4.6228612809854006</v>
      </c>
      <c r="S2054" s="18">
        <v>4.6228612809854006</v>
      </c>
      <c r="T2054" s="13">
        <v>44011</v>
      </c>
      <c r="U2054" s="16">
        <v>8.1593174488400006E-6</v>
      </c>
      <c r="V2054" s="14">
        <v>2757</v>
      </c>
      <c r="W2054" s="16">
        <v>0</v>
      </c>
      <c r="X2054" s="16">
        <v>99.597395493064894</v>
      </c>
      <c r="Y2054" s="19">
        <f t="shared" si="65"/>
        <v>-0.995973954930649</v>
      </c>
    </row>
    <row r="2055" spans="1:25">
      <c r="A2055">
        <v>3746</v>
      </c>
      <c r="B2055" t="s">
        <v>3984</v>
      </c>
      <c r="C2055" t="s">
        <v>3985</v>
      </c>
      <c r="D2055" t="str">
        <f t="shared" si="64"/>
        <v>Electrum Dark ELD</v>
      </c>
      <c r="E2055" s="3" t="s">
        <v>8887</v>
      </c>
      <c r="F2055" s="3" t="s">
        <v>8883</v>
      </c>
      <c r="G2055" s="3" t="s">
        <v>8883</v>
      </c>
      <c r="H2055" s="4">
        <v>1934</v>
      </c>
      <c r="I2055" s="4">
        <v>4702.1182242572804</v>
      </c>
      <c r="J2055" s="6">
        <v>43514</v>
      </c>
      <c r="K2055" s="7">
        <v>4.2637386940900003E-3</v>
      </c>
      <c r="L2055" s="7">
        <v>2907</v>
      </c>
      <c r="M2055" s="7">
        <v>0</v>
      </c>
      <c r="N2055" s="9">
        <v>43522</v>
      </c>
      <c r="O2055" s="10">
        <v>1.38471954974</v>
      </c>
      <c r="P2055" s="10">
        <v>1656</v>
      </c>
      <c r="Q2055" s="10">
        <v>3370959.4581269701</v>
      </c>
      <c r="R2055" s="10">
        <v>324.76651340274913</v>
      </c>
      <c r="S2055" s="18">
        <v>324.76651340274913</v>
      </c>
      <c r="T2055" s="13">
        <v>44633</v>
      </c>
      <c r="U2055" s="16">
        <v>5.1462958908069E-5</v>
      </c>
      <c r="V2055" s="14">
        <v>2442</v>
      </c>
      <c r="W2055" s="16">
        <v>785.78</v>
      </c>
      <c r="X2055" s="16">
        <v>99.996283510338415</v>
      </c>
      <c r="Y2055" s="19">
        <f t="shared" si="65"/>
        <v>-0.99996283510338413</v>
      </c>
    </row>
    <row r="2056" spans="1:25">
      <c r="A2056">
        <v>3747</v>
      </c>
      <c r="B2056" t="s">
        <v>3986</v>
      </c>
      <c r="C2056" t="s">
        <v>3987</v>
      </c>
      <c r="D2056" t="str">
        <f t="shared" si="64"/>
        <v>Aunite AUNIT</v>
      </c>
      <c r="E2056" s="3" t="s">
        <v>8887</v>
      </c>
      <c r="F2056" s="3" t="s">
        <v>8883</v>
      </c>
      <c r="G2056" s="3" t="s">
        <v>8883</v>
      </c>
      <c r="H2056" s="4">
        <v>2176</v>
      </c>
      <c r="I2056" s="4">
        <v>0</v>
      </c>
      <c r="J2056" s="6">
        <v>43922</v>
      </c>
      <c r="K2056" s="7">
        <v>1.1800852766800001E-2</v>
      </c>
      <c r="L2056" s="7">
        <v>3072</v>
      </c>
      <c r="M2056" s="7">
        <v>0</v>
      </c>
      <c r="N2056" s="9">
        <v>44330</v>
      </c>
      <c r="O2056" s="10">
        <v>0.65850420050786995</v>
      </c>
      <c r="P2056" s="10">
        <v>3049</v>
      </c>
      <c r="Q2056" s="10">
        <v>0</v>
      </c>
      <c r="R2056" s="10">
        <v>55.801408044042091</v>
      </c>
      <c r="S2056" s="18">
        <v>55.801408044042091</v>
      </c>
      <c r="T2056" s="13">
        <v>44339</v>
      </c>
      <c r="U2056" s="14">
        <v>0.34387523067029002</v>
      </c>
      <c r="V2056" s="14">
        <v>2758</v>
      </c>
      <c r="W2056" s="14">
        <v>0</v>
      </c>
      <c r="X2056" s="14">
        <v>47.779341361060872</v>
      </c>
      <c r="Y2056" s="19">
        <f t="shared" si="65"/>
        <v>-0.47779341361060873</v>
      </c>
    </row>
    <row r="2057" spans="1:25">
      <c r="A2057">
        <v>3748</v>
      </c>
      <c r="B2057" t="s">
        <v>3988</v>
      </c>
      <c r="C2057" t="s">
        <v>3989</v>
      </c>
      <c r="D2057" t="str">
        <f t="shared" si="64"/>
        <v>Hxro HXRO</v>
      </c>
      <c r="E2057" s="3" t="s">
        <v>3686</v>
      </c>
      <c r="F2057" s="3" t="s">
        <v>8883</v>
      </c>
      <c r="G2057" s="3" t="s">
        <v>8883</v>
      </c>
      <c r="H2057" s="4">
        <v>380</v>
      </c>
      <c r="I2057" s="4">
        <v>4533406.21761744</v>
      </c>
      <c r="J2057" s="6">
        <v>43794</v>
      </c>
      <c r="K2057" s="7">
        <v>8.74944028658E-3</v>
      </c>
      <c r="L2057" s="7">
        <v>1002</v>
      </c>
      <c r="M2057" s="7">
        <v>810390.16322846594</v>
      </c>
      <c r="N2057" s="9">
        <v>44348</v>
      </c>
      <c r="O2057" s="10">
        <v>0.81669992999999996</v>
      </c>
      <c r="P2057" s="10">
        <v>446</v>
      </c>
      <c r="Q2057" s="10">
        <v>169421519.25</v>
      </c>
      <c r="R2057" s="10">
        <v>93.343105758738005</v>
      </c>
      <c r="S2057" s="18">
        <v>93.343105758738005</v>
      </c>
      <c r="T2057" s="13">
        <v>44634</v>
      </c>
      <c r="U2057" s="14">
        <v>0.2852998425916935</v>
      </c>
      <c r="V2057" s="14">
        <v>223</v>
      </c>
      <c r="W2057" s="14">
        <v>121120450.65000001</v>
      </c>
      <c r="X2057" s="14">
        <v>65.066748249666986</v>
      </c>
      <c r="Y2057" s="19">
        <f t="shared" si="65"/>
        <v>-0.65066748249666984</v>
      </c>
    </row>
    <row r="2058" spans="1:25">
      <c r="A2058">
        <v>3749</v>
      </c>
      <c r="B2058" t="s">
        <v>3990</v>
      </c>
      <c r="C2058" t="s">
        <v>3991</v>
      </c>
      <c r="D2058" t="str">
        <f t="shared" si="64"/>
        <v>IceChain ICHX</v>
      </c>
      <c r="E2058" s="3" t="s">
        <v>8887</v>
      </c>
      <c r="F2058" s="3" t="s">
        <v>8883</v>
      </c>
      <c r="G2058" s="3" t="s">
        <v>8883</v>
      </c>
      <c r="H2058" s="4">
        <v>0</v>
      </c>
      <c r="I2058" s="4">
        <v>0</v>
      </c>
      <c r="J2058" s="6">
        <v>43521</v>
      </c>
      <c r="K2058" s="7">
        <v>2.7399935515299998E-4</v>
      </c>
      <c r="L2058" s="7">
        <v>4772</v>
      </c>
      <c r="M2058" s="7">
        <v>0</v>
      </c>
      <c r="N2058" s="9">
        <v>43528</v>
      </c>
      <c r="O2058" s="10">
        <v>7.5458958545799996E-4</v>
      </c>
      <c r="P2058" s="10">
        <v>3050</v>
      </c>
      <c r="Q2058" s="10">
        <v>0</v>
      </c>
      <c r="R2058" s="10">
        <v>2.753983070641318</v>
      </c>
      <c r="S2058" s="18">
        <v>2.753983070641318</v>
      </c>
      <c r="U2058" s="14"/>
      <c r="V2058" s="14">
        <v>4772</v>
      </c>
      <c r="W2058" s="14"/>
      <c r="X2058" s="14"/>
      <c r="Y2058" s="19">
        <f t="shared" si="65"/>
        <v>0</v>
      </c>
    </row>
    <row r="2059" spans="1:25">
      <c r="A2059">
        <v>3750</v>
      </c>
      <c r="B2059" t="s">
        <v>3992</v>
      </c>
      <c r="C2059" t="s">
        <v>3993</v>
      </c>
      <c r="D2059" t="str">
        <f t="shared" si="64"/>
        <v>eXPerience Chain XPC</v>
      </c>
      <c r="E2059" s="3" t="s">
        <v>8887</v>
      </c>
      <c r="F2059" s="3" t="s">
        <v>8883</v>
      </c>
      <c r="G2059" s="3" t="s">
        <v>8883</v>
      </c>
      <c r="H2059" s="4">
        <v>1416</v>
      </c>
      <c r="I2059" s="4">
        <v>252491.27925758029</v>
      </c>
      <c r="J2059" s="6">
        <v>44059</v>
      </c>
      <c r="K2059" s="8">
        <v>1.2122892250100001E-6</v>
      </c>
      <c r="L2059" s="7">
        <v>1579</v>
      </c>
      <c r="M2059" s="7">
        <v>110428.41347460001</v>
      </c>
      <c r="N2059" s="9">
        <v>44287</v>
      </c>
      <c r="O2059" s="10">
        <v>1.5096993618999999E-4</v>
      </c>
      <c r="P2059" s="10">
        <v>1184</v>
      </c>
      <c r="Q2059" s="10">
        <v>13751974.52215727</v>
      </c>
      <c r="R2059" s="10">
        <v>124.53293576766271</v>
      </c>
      <c r="S2059" s="18">
        <v>124.53293576766271</v>
      </c>
      <c r="T2059" s="13">
        <v>44635</v>
      </c>
      <c r="U2059" s="16">
        <v>6.3843285575506004E-6</v>
      </c>
      <c r="V2059" s="14">
        <v>1297</v>
      </c>
      <c r="W2059" s="16">
        <v>581553.69128606969</v>
      </c>
      <c r="X2059" s="16">
        <v>95.771125881966498</v>
      </c>
      <c r="Y2059" s="19">
        <f t="shared" si="65"/>
        <v>-0.95771125881966501</v>
      </c>
    </row>
    <row r="2060" spans="1:25">
      <c r="A2060">
        <v>3751</v>
      </c>
      <c r="B2060" t="s">
        <v>3994</v>
      </c>
      <c r="C2060" t="s">
        <v>3995</v>
      </c>
      <c r="D2060" t="str">
        <f t="shared" si="64"/>
        <v>Stakinglab LABX</v>
      </c>
      <c r="E2060" s="3" t="s">
        <v>3686</v>
      </c>
      <c r="F2060" s="3" t="s">
        <v>8883</v>
      </c>
      <c r="G2060" s="3" t="s">
        <v>8883</v>
      </c>
      <c r="H2060" s="4">
        <v>1231</v>
      </c>
      <c r="I2060" s="4">
        <v>7861.2988852986491</v>
      </c>
      <c r="J2060" s="6">
        <v>43521</v>
      </c>
      <c r="K2060" s="7">
        <v>0.67177532817999996</v>
      </c>
      <c r="L2060" s="7">
        <v>2925</v>
      </c>
      <c r="M2060" s="7">
        <v>0</v>
      </c>
      <c r="N2060" s="9">
        <v>43530</v>
      </c>
      <c r="O2060" s="10">
        <v>3.9765677664800001</v>
      </c>
      <c r="P2060" s="10">
        <v>2027</v>
      </c>
      <c r="Q2060" s="10">
        <v>927589.92766817659</v>
      </c>
      <c r="R2060" s="10">
        <v>5.9194906387132038</v>
      </c>
      <c r="S2060" s="18">
        <v>5.9194906387132038</v>
      </c>
      <c r="T2060" s="13">
        <v>44581</v>
      </c>
      <c r="U2060" s="14">
        <v>4.0680419913600259E-4</v>
      </c>
      <c r="V2060" s="14">
        <v>2486</v>
      </c>
      <c r="W2060" s="14">
        <v>164.81999644306609</v>
      </c>
      <c r="X2060" s="14">
        <v>99.989769966890407</v>
      </c>
      <c r="Y2060" s="19">
        <f t="shared" si="65"/>
        <v>-0.99989769966890407</v>
      </c>
    </row>
    <row r="2061" spans="1:25">
      <c r="A2061">
        <v>3752</v>
      </c>
      <c r="B2061" t="s">
        <v>3996</v>
      </c>
      <c r="C2061" t="s">
        <v>3997</v>
      </c>
      <c r="D2061" t="str">
        <f t="shared" si="64"/>
        <v>uPlexa UPX</v>
      </c>
      <c r="E2061" s="3" t="s">
        <v>8884</v>
      </c>
      <c r="F2061" s="3" t="s">
        <v>8883</v>
      </c>
      <c r="G2061" s="3" t="s">
        <v>8883</v>
      </c>
      <c r="H2061" s="4">
        <v>1058</v>
      </c>
      <c r="I2061" s="4">
        <v>174139.68428712699</v>
      </c>
      <c r="J2061" s="6">
        <v>43922</v>
      </c>
      <c r="K2061" s="8">
        <v>4.6334089263899997E-5</v>
      </c>
      <c r="L2061" s="7">
        <v>1534</v>
      </c>
      <c r="M2061" s="7">
        <v>126833.37940886601</v>
      </c>
      <c r="N2061" s="9">
        <v>44302</v>
      </c>
      <c r="O2061" s="10">
        <v>2.4092200000000001E-3</v>
      </c>
      <c r="P2061" s="10">
        <v>1584</v>
      </c>
      <c r="Q2061" s="10">
        <v>4331886.3499999996</v>
      </c>
      <c r="R2061" s="10">
        <v>51.996705628075901</v>
      </c>
      <c r="S2061" s="18">
        <v>51.996705628075901</v>
      </c>
      <c r="T2061" s="13">
        <v>44642</v>
      </c>
      <c r="U2061" s="16">
        <v>9.5867620575379999E-6</v>
      </c>
      <c r="V2061" s="14">
        <v>1800</v>
      </c>
      <c r="W2061" s="16">
        <v>80565.3</v>
      </c>
      <c r="X2061" s="16">
        <v>99.602080255952629</v>
      </c>
      <c r="Y2061" s="19">
        <f t="shared" si="65"/>
        <v>-0.9960208025595263</v>
      </c>
    </row>
    <row r="2062" spans="1:25">
      <c r="A2062">
        <v>3753</v>
      </c>
      <c r="B2062" t="s">
        <v>3998</v>
      </c>
      <c r="C2062" t="s">
        <v>3999</v>
      </c>
      <c r="D2062" t="str">
        <f t="shared" si="64"/>
        <v>PlatonCoin PLTC</v>
      </c>
      <c r="E2062" s="3" t="s">
        <v>8887</v>
      </c>
      <c r="F2062" s="3" t="s">
        <v>8883</v>
      </c>
      <c r="G2062" s="3" t="s">
        <v>8883</v>
      </c>
      <c r="H2062" s="4">
        <v>572</v>
      </c>
      <c r="I2062" s="4">
        <v>1952982.03995192</v>
      </c>
      <c r="J2062" s="6">
        <v>43692</v>
      </c>
      <c r="K2062" s="7">
        <v>3.47814969216E-2</v>
      </c>
      <c r="L2062" s="7">
        <v>1366</v>
      </c>
      <c r="M2062" s="7">
        <v>237308.19910892899</v>
      </c>
      <c r="N2062" s="9">
        <v>44719</v>
      </c>
      <c r="O2062" s="10">
        <v>1.359294166970564</v>
      </c>
      <c r="P2062" s="10">
        <v>466</v>
      </c>
      <c r="Q2062" s="10">
        <v>155084168.59999999</v>
      </c>
      <c r="R2062" s="10">
        <v>39.08095646471201</v>
      </c>
      <c r="S2062" s="18">
        <v>39.08095646471201</v>
      </c>
      <c r="U2062" s="14"/>
      <c r="V2062" s="14">
        <v>4269</v>
      </c>
      <c r="W2062" s="14"/>
      <c r="X2062" s="14"/>
      <c r="Y2062" s="19">
        <f t="shared" si="65"/>
        <v>0</v>
      </c>
    </row>
    <row r="2063" spans="1:25">
      <c r="A2063">
        <v>3754</v>
      </c>
      <c r="B2063" t="s">
        <v>4000</v>
      </c>
      <c r="C2063" t="s">
        <v>4001</v>
      </c>
      <c r="D2063" t="str">
        <f t="shared" si="64"/>
        <v>EveryCoin  EVY</v>
      </c>
      <c r="E2063" s="3" t="s">
        <v>8887</v>
      </c>
      <c r="F2063" s="3" t="s">
        <v>8883</v>
      </c>
      <c r="G2063" s="3" t="s">
        <v>8883</v>
      </c>
      <c r="H2063" s="4">
        <v>431</v>
      </c>
      <c r="I2063" s="4">
        <v>3512393.8089966602</v>
      </c>
      <c r="J2063" s="6">
        <v>43737</v>
      </c>
      <c r="K2063" s="8">
        <v>7.3108700746200004E-5</v>
      </c>
      <c r="L2063" s="7">
        <v>856</v>
      </c>
      <c r="M2063" s="7">
        <v>1305163.4640822399</v>
      </c>
      <c r="N2063" s="9">
        <v>44287</v>
      </c>
      <c r="O2063" s="10">
        <v>1.2594670000000001E-2</v>
      </c>
      <c r="P2063" s="10">
        <v>1966</v>
      </c>
      <c r="Q2063" s="10">
        <v>1167419.6499999999</v>
      </c>
      <c r="R2063" s="10">
        <v>172.27320238835779</v>
      </c>
      <c r="S2063" s="18">
        <v>172.27320238835779</v>
      </c>
      <c r="T2063" s="13">
        <v>44687</v>
      </c>
      <c r="U2063" s="16">
        <v>1.0685438745858001E-5</v>
      </c>
      <c r="V2063" s="14">
        <v>1690</v>
      </c>
      <c r="W2063" s="16">
        <v>127524.3</v>
      </c>
      <c r="X2063" s="16">
        <v>99.915159041516304</v>
      </c>
      <c r="Y2063" s="19">
        <f t="shared" si="65"/>
        <v>-0.99915159041516299</v>
      </c>
    </row>
    <row r="2064" spans="1:25">
      <c r="A2064">
        <v>3755</v>
      </c>
      <c r="B2064" t="s">
        <v>4002</v>
      </c>
      <c r="C2064" t="s">
        <v>28</v>
      </c>
      <c r="D2064" t="str">
        <f t="shared" si="64"/>
        <v>Moneynet MNC</v>
      </c>
      <c r="E2064" s="3" t="s">
        <v>8887</v>
      </c>
      <c r="F2064" s="3" t="s">
        <v>8883</v>
      </c>
      <c r="G2064" s="3" t="s">
        <v>8883</v>
      </c>
      <c r="H2064" s="4">
        <v>1655</v>
      </c>
      <c r="I2064" s="4">
        <v>44661.205422723397</v>
      </c>
      <c r="J2064" s="6">
        <v>43777</v>
      </c>
      <c r="K2064" s="8">
        <v>9.3182233505699992E-6</v>
      </c>
      <c r="L2064" s="7">
        <v>1466</v>
      </c>
      <c r="M2064" s="7">
        <v>167021.32227527301</v>
      </c>
      <c r="N2064" s="9">
        <v>44239</v>
      </c>
      <c r="O2064" s="10">
        <v>5.9876000000000005E-4</v>
      </c>
      <c r="P2064" s="10">
        <v>1912</v>
      </c>
      <c r="Q2064" s="10">
        <v>1452136.82</v>
      </c>
      <c r="R2064" s="10">
        <v>64.256884330141503</v>
      </c>
      <c r="S2064" s="18">
        <v>64.256884330141503</v>
      </c>
      <c r="T2064" s="13">
        <v>44282</v>
      </c>
      <c r="U2064" s="14">
        <v>1.6949999999999999E-5</v>
      </c>
      <c r="V2064" s="14">
        <v>1696</v>
      </c>
      <c r="W2064" s="14">
        <v>125780.77</v>
      </c>
      <c r="X2064" s="14">
        <v>97.169149575789973</v>
      </c>
      <c r="Y2064" s="19">
        <f t="shared" si="65"/>
        <v>-0.9716914957578997</v>
      </c>
    </row>
    <row r="2065" spans="1:25">
      <c r="A2065">
        <v>3756</v>
      </c>
      <c r="B2065" t="s">
        <v>4003</v>
      </c>
      <c r="C2065" t="s">
        <v>4004</v>
      </c>
      <c r="D2065" t="str">
        <f t="shared" si="64"/>
        <v>#MetaHash MHC</v>
      </c>
      <c r="E2065" s="3" t="s">
        <v>8887</v>
      </c>
      <c r="F2065" s="3" t="s">
        <v>8883</v>
      </c>
      <c r="G2065" s="3" t="s">
        <v>8883</v>
      </c>
      <c r="H2065" s="4">
        <v>477</v>
      </c>
      <c r="I2065" s="4">
        <v>3029486.3226874801</v>
      </c>
      <c r="J2065" s="6">
        <v>43524</v>
      </c>
      <c r="K2065" s="7">
        <v>2.0627985974799999E-2</v>
      </c>
      <c r="L2065" s="7">
        <v>2355</v>
      </c>
      <c r="M2065" s="7">
        <v>0</v>
      </c>
      <c r="N2065" s="9">
        <v>43546</v>
      </c>
      <c r="O2065" s="10">
        <v>0.106038462805</v>
      </c>
      <c r="P2065" s="10">
        <v>959</v>
      </c>
      <c r="Q2065" s="10">
        <v>27826600.534476399</v>
      </c>
      <c r="R2065" s="10">
        <v>5.1405145870537714</v>
      </c>
      <c r="S2065" s="18">
        <v>5.1405145870537714</v>
      </c>
      <c r="T2065" s="13">
        <v>44136</v>
      </c>
      <c r="U2065" s="14">
        <v>1.36644E-3</v>
      </c>
      <c r="V2065" s="14">
        <v>668</v>
      </c>
      <c r="W2065" s="14">
        <v>7973097.2565380903</v>
      </c>
      <c r="X2065" s="14">
        <v>98.711373247165213</v>
      </c>
      <c r="Y2065" s="19">
        <f t="shared" si="65"/>
        <v>-0.98711373247165213</v>
      </c>
    </row>
    <row r="2066" spans="1:25">
      <c r="A2066">
        <v>3757</v>
      </c>
      <c r="B2066" t="s">
        <v>4005</v>
      </c>
      <c r="C2066" t="s">
        <v>4005</v>
      </c>
      <c r="D2066" t="str">
        <f t="shared" si="64"/>
        <v>GMB GMB</v>
      </c>
      <c r="E2066" s="3" t="s">
        <v>8887</v>
      </c>
      <c r="F2066" s="3" t="s">
        <v>8883</v>
      </c>
      <c r="G2066" s="3" t="s">
        <v>8883</v>
      </c>
      <c r="H2066" s="4">
        <v>745</v>
      </c>
      <c r="I2066" s="4">
        <v>978318.85388835112</v>
      </c>
      <c r="J2066" s="6">
        <v>44048</v>
      </c>
      <c r="K2066" s="7">
        <v>2.1714119443299999E-4</v>
      </c>
      <c r="L2066" s="7">
        <v>1577</v>
      </c>
      <c r="M2066" s="7">
        <v>112339.49499701289</v>
      </c>
      <c r="N2066" s="9">
        <v>44127</v>
      </c>
      <c r="O2066" s="10">
        <v>1.0450859108450001E-2</v>
      </c>
      <c r="P2066" s="10">
        <v>1507</v>
      </c>
      <c r="Q2066" s="10">
        <v>5406824.0602335967</v>
      </c>
      <c r="R2066" s="10">
        <v>48.129324957152093</v>
      </c>
      <c r="S2066" s="18">
        <v>48.129324957152093</v>
      </c>
      <c r="T2066" s="13">
        <v>44327</v>
      </c>
      <c r="U2066" s="16">
        <v>4.0002484649999997E-5</v>
      </c>
      <c r="V2066" s="14">
        <v>2080</v>
      </c>
      <c r="W2066" s="16">
        <v>20695.5614108191</v>
      </c>
      <c r="X2066" s="16">
        <v>99.617232571649012</v>
      </c>
      <c r="Y2066" s="19">
        <f t="shared" si="65"/>
        <v>-0.99617232571649017</v>
      </c>
    </row>
    <row r="2067" spans="1:25">
      <c r="A2067">
        <v>3758</v>
      </c>
      <c r="B2067" t="s">
        <v>4006</v>
      </c>
      <c r="C2067" t="s">
        <v>4007</v>
      </c>
      <c r="D2067" t="str">
        <f t="shared" si="64"/>
        <v>Max Property Group MPG</v>
      </c>
      <c r="E2067" s="3" t="s">
        <v>8887</v>
      </c>
      <c r="F2067" s="3" t="s">
        <v>8883</v>
      </c>
      <c r="G2067" s="3" t="s">
        <v>8883</v>
      </c>
      <c r="H2067" s="4">
        <v>972</v>
      </c>
      <c r="I2067" s="4">
        <v>308122.37290669302</v>
      </c>
      <c r="J2067" s="6">
        <v>43579</v>
      </c>
      <c r="K2067" s="7">
        <v>5.4042425373899998E-3</v>
      </c>
      <c r="L2067" s="7">
        <v>1240</v>
      </c>
      <c r="M2067" s="7">
        <v>353310.57136136998</v>
      </c>
      <c r="N2067" s="9">
        <v>43665</v>
      </c>
      <c r="O2067" s="10">
        <v>4.9022886954500001E-2</v>
      </c>
      <c r="P2067" s="10">
        <v>2123</v>
      </c>
      <c r="Q2067" s="10">
        <v>595316.560512</v>
      </c>
      <c r="R2067" s="10">
        <v>9.0711855760226108</v>
      </c>
      <c r="S2067" s="18">
        <v>9.0711855760226108</v>
      </c>
      <c r="T2067" s="13">
        <v>44632</v>
      </c>
      <c r="U2067" s="14">
        <v>7.8814699630883197E-4</v>
      </c>
      <c r="V2067" s="14">
        <v>2565</v>
      </c>
      <c r="W2067" s="14">
        <v>0</v>
      </c>
      <c r="X2067" s="14">
        <v>98.392287673632239</v>
      </c>
      <c r="Y2067" s="19">
        <f t="shared" si="65"/>
        <v>-0.98392287673632239</v>
      </c>
    </row>
    <row r="2068" spans="1:25">
      <c r="A2068">
        <v>3759</v>
      </c>
      <c r="B2068" t="s">
        <v>4008</v>
      </c>
      <c r="C2068" t="s">
        <v>4009</v>
      </c>
      <c r="D2068" t="str">
        <f t="shared" si="64"/>
        <v>Jinbi Token JNB</v>
      </c>
      <c r="E2068" s="3" t="s">
        <v>8893</v>
      </c>
      <c r="F2068" s="3" t="s">
        <v>8883</v>
      </c>
      <c r="G2068" s="3" t="s">
        <v>8883</v>
      </c>
      <c r="H2068" s="4">
        <v>2033</v>
      </c>
      <c r="I2068" s="4">
        <v>0</v>
      </c>
      <c r="J2068" s="6">
        <v>43642</v>
      </c>
      <c r="K2068" s="7">
        <v>2.6933347167099999</v>
      </c>
      <c r="L2068" s="7">
        <v>4773</v>
      </c>
      <c r="M2068" s="7">
        <v>0</v>
      </c>
      <c r="N2068" s="9">
        <v>44692</v>
      </c>
      <c r="O2068" s="10">
        <v>1667.9345792148911</v>
      </c>
      <c r="P2068" s="10">
        <v>3051</v>
      </c>
      <c r="Q2068" s="10">
        <v>0</v>
      </c>
      <c r="R2068" s="10">
        <v>619.28232271565935</v>
      </c>
      <c r="S2068" s="18">
        <v>619.28232271565935</v>
      </c>
      <c r="U2068" s="14"/>
      <c r="V2068" s="14">
        <v>4773</v>
      </c>
      <c r="W2068" s="14"/>
      <c r="X2068" s="14"/>
      <c r="Y2068" s="19">
        <f t="shared" si="65"/>
        <v>0</v>
      </c>
    </row>
    <row r="2069" spans="1:25">
      <c r="A2069">
        <v>3760</v>
      </c>
      <c r="B2069" t="s">
        <v>4010</v>
      </c>
      <c r="C2069" t="s">
        <v>4011</v>
      </c>
      <c r="D2069" t="str">
        <f t="shared" si="64"/>
        <v>Scanetchain SWC</v>
      </c>
      <c r="E2069" s="3" t="s">
        <v>8888</v>
      </c>
      <c r="F2069" s="3" t="s">
        <v>8892</v>
      </c>
      <c r="G2069" s="3" t="s">
        <v>8883</v>
      </c>
      <c r="H2069" s="4">
        <v>1163</v>
      </c>
      <c r="I2069" s="4">
        <v>55907.540138633201</v>
      </c>
      <c r="J2069" s="6">
        <v>43528</v>
      </c>
      <c r="K2069" s="7">
        <v>1.5465395778000001E-3</v>
      </c>
      <c r="L2069" s="7">
        <v>967</v>
      </c>
      <c r="M2069" s="7">
        <v>918249.92810025404</v>
      </c>
      <c r="N2069" s="9">
        <v>43541</v>
      </c>
      <c r="O2069" s="10">
        <v>7.8728369836499994E-3</v>
      </c>
      <c r="P2069" s="10">
        <v>1885</v>
      </c>
      <c r="Q2069" s="10">
        <v>1577605.71554596</v>
      </c>
      <c r="R2069" s="10">
        <v>5.0906146190253656</v>
      </c>
      <c r="S2069" s="18">
        <v>5.0906146190253656</v>
      </c>
      <c r="T2069" s="13">
        <v>44583</v>
      </c>
      <c r="U2069" s="16">
        <v>3.4349249194949999E-6</v>
      </c>
      <c r="V2069" s="14">
        <v>2339</v>
      </c>
      <c r="W2069" s="16">
        <v>2940.82</v>
      </c>
      <c r="X2069" s="16">
        <v>99.956369921965504</v>
      </c>
      <c r="Y2069" s="19">
        <f t="shared" si="65"/>
        <v>-0.99956369921965504</v>
      </c>
    </row>
    <row r="2070" spans="1:25">
      <c r="A2070">
        <v>3762</v>
      </c>
      <c r="B2070" t="s">
        <v>4012</v>
      </c>
      <c r="C2070" t="s">
        <v>4012</v>
      </c>
      <c r="D2070" t="str">
        <f t="shared" si="64"/>
        <v>1SG 1SG</v>
      </c>
      <c r="E2070" s="3" t="s">
        <v>8896</v>
      </c>
      <c r="F2070" s="3" t="s">
        <v>8883</v>
      </c>
      <c r="G2070" s="3" t="s">
        <v>8883</v>
      </c>
      <c r="H2070" s="4">
        <v>621</v>
      </c>
      <c r="I2070" s="4">
        <v>1596479.2008367891</v>
      </c>
      <c r="J2070" s="6">
        <v>43973</v>
      </c>
      <c r="K2070" s="7">
        <v>6.9966668807999996E-2</v>
      </c>
      <c r="L2070" s="7">
        <v>1483</v>
      </c>
      <c r="M2070" s="7">
        <v>155573.1050503579</v>
      </c>
      <c r="N2070" s="9">
        <v>44272</v>
      </c>
      <c r="O2070" s="10">
        <v>12.417031113456471</v>
      </c>
      <c r="P2070" s="10">
        <v>2634</v>
      </c>
      <c r="Q2070" s="10">
        <v>0</v>
      </c>
      <c r="R2070" s="10">
        <v>177.47066317435861</v>
      </c>
      <c r="S2070" s="18">
        <v>177.47066317435861</v>
      </c>
      <c r="T2070" s="13">
        <v>44277</v>
      </c>
      <c r="U2070" s="14">
        <v>11.528635119033179</v>
      </c>
      <c r="V2070" s="14">
        <v>2613</v>
      </c>
      <c r="W2070" s="14">
        <v>0</v>
      </c>
      <c r="X2070" s="14">
        <v>7.1546570698411722</v>
      </c>
      <c r="Y2070" s="19">
        <f t="shared" si="65"/>
        <v>-7.1546570698411721E-2</v>
      </c>
    </row>
    <row r="2071" spans="1:25">
      <c r="A2071">
        <v>3764</v>
      </c>
      <c r="B2071" t="s">
        <v>4013</v>
      </c>
      <c r="C2071" t="s">
        <v>3016</v>
      </c>
      <c r="D2071" t="str">
        <f t="shared" si="64"/>
        <v>Save Environment Token SET</v>
      </c>
      <c r="E2071" s="3" t="s">
        <v>8885</v>
      </c>
      <c r="F2071" s="3" t="s">
        <v>8883</v>
      </c>
      <c r="G2071" s="3" t="s">
        <v>8883</v>
      </c>
      <c r="H2071" s="4">
        <v>1787</v>
      </c>
      <c r="I2071" s="4">
        <v>19158.203906978499</v>
      </c>
      <c r="J2071" s="6">
        <v>44183</v>
      </c>
      <c r="K2071" s="7">
        <v>1.62316E-3</v>
      </c>
      <c r="L2071" s="7">
        <v>2115</v>
      </c>
      <c r="M2071" s="7">
        <v>1610.6267736</v>
      </c>
      <c r="N2071" s="9">
        <v>44510</v>
      </c>
      <c r="O2071" s="10">
        <v>0.72039034447112005</v>
      </c>
      <c r="P2071" s="10">
        <v>2100</v>
      </c>
      <c r="Q2071" s="10">
        <v>657628.13</v>
      </c>
      <c r="R2071" s="10">
        <v>443.81967549170759</v>
      </c>
      <c r="S2071" s="18">
        <v>443.81967549170759</v>
      </c>
      <c r="T2071" s="13">
        <v>44585</v>
      </c>
      <c r="U2071" s="14">
        <v>0.33218644580322948</v>
      </c>
      <c r="V2071" s="14">
        <v>1418</v>
      </c>
      <c r="W2071" s="14">
        <v>355499.38</v>
      </c>
      <c r="X2071" s="14">
        <v>53.887993037010141</v>
      </c>
      <c r="Y2071" s="19">
        <f t="shared" si="65"/>
        <v>-0.5388799303701014</v>
      </c>
    </row>
    <row r="2072" spans="1:25">
      <c r="A2072">
        <v>3766</v>
      </c>
      <c r="B2072" t="s">
        <v>4014</v>
      </c>
      <c r="C2072" t="s">
        <v>4015</v>
      </c>
      <c r="D2072" t="str">
        <f t="shared" si="64"/>
        <v>Fatcoin FAT</v>
      </c>
      <c r="E2072" s="3" t="s">
        <v>8887</v>
      </c>
      <c r="F2072" s="3" t="s">
        <v>8883</v>
      </c>
      <c r="G2072" s="3" t="s">
        <v>8883</v>
      </c>
      <c r="H2072" s="4">
        <v>603</v>
      </c>
      <c r="I2072" s="4">
        <v>1738339.1373780749</v>
      </c>
      <c r="J2072" s="6">
        <v>43707</v>
      </c>
      <c r="K2072" s="7">
        <v>1.1094913997500001E-2</v>
      </c>
      <c r="L2072" s="7">
        <v>805</v>
      </c>
      <c r="M2072" s="7">
        <v>1493989.0654500939</v>
      </c>
      <c r="N2072" s="9">
        <v>44302</v>
      </c>
      <c r="O2072" s="10">
        <v>6.5003857012089994E-2</v>
      </c>
      <c r="P2072" s="10">
        <v>1395</v>
      </c>
      <c r="Q2072" s="10">
        <v>7583044.9836846683</v>
      </c>
      <c r="R2072" s="10">
        <v>5.858887867606474</v>
      </c>
      <c r="S2072" s="18">
        <v>5.858887867606474</v>
      </c>
      <c r="T2072" s="13">
        <v>44582</v>
      </c>
      <c r="U2072" s="14">
        <v>2.0119030926419059E-2</v>
      </c>
      <c r="V2072" s="14">
        <v>967</v>
      </c>
      <c r="W2072" s="14">
        <v>2165920.4778856402</v>
      </c>
      <c r="X2072" s="14">
        <v>69.04948129050689</v>
      </c>
      <c r="Y2072" s="19">
        <f t="shared" si="65"/>
        <v>-0.69049481290506887</v>
      </c>
    </row>
    <row r="2073" spans="1:25">
      <c r="A2073">
        <v>3768</v>
      </c>
      <c r="B2073" t="s">
        <v>4016</v>
      </c>
      <c r="C2073" t="s">
        <v>4017</v>
      </c>
      <c r="D2073" t="str">
        <f t="shared" si="64"/>
        <v>PIBBLE PIB</v>
      </c>
      <c r="E2073" s="3" t="s">
        <v>1772</v>
      </c>
      <c r="F2073" s="3" t="s">
        <v>8883</v>
      </c>
      <c r="G2073" s="3" t="s">
        <v>8883</v>
      </c>
      <c r="H2073" s="4">
        <v>749</v>
      </c>
      <c r="I2073" s="4">
        <v>957921.05969836481</v>
      </c>
      <c r="J2073" s="6">
        <v>43957</v>
      </c>
      <c r="K2073" s="8">
        <v>5.6933686796200001E-5</v>
      </c>
      <c r="L2073" s="7">
        <v>1064</v>
      </c>
      <c r="M2073" s="7">
        <v>662315.46999810426</v>
      </c>
      <c r="N2073" s="9">
        <v>44288</v>
      </c>
      <c r="O2073" s="10">
        <v>2.177582460376E-2</v>
      </c>
      <c r="P2073" s="10">
        <v>284</v>
      </c>
      <c r="Q2073" s="10">
        <v>377760254.72040129</v>
      </c>
      <c r="R2073" s="10">
        <v>382.476980310599</v>
      </c>
      <c r="S2073" s="18">
        <v>382.476980310599</v>
      </c>
      <c r="T2073" s="13">
        <v>44684</v>
      </c>
      <c r="U2073" s="14">
        <v>9.5007068813846951E-4</v>
      </c>
      <c r="V2073" s="14">
        <v>2519</v>
      </c>
      <c r="W2073" s="14">
        <v>0</v>
      </c>
      <c r="X2073" s="14">
        <v>95.637039214696728</v>
      </c>
      <c r="Y2073" s="19">
        <f t="shared" si="65"/>
        <v>-0.95637039214696729</v>
      </c>
    </row>
    <row r="2074" spans="1:25">
      <c r="A2074">
        <v>3769</v>
      </c>
      <c r="B2074" t="s">
        <v>4018</v>
      </c>
      <c r="C2074" t="s">
        <v>4019</v>
      </c>
      <c r="D2074" t="str">
        <f t="shared" si="64"/>
        <v>HashBX  HBX</v>
      </c>
      <c r="E2074" s="3" t="s">
        <v>8882</v>
      </c>
      <c r="F2074" s="3" t="s">
        <v>8883</v>
      </c>
      <c r="G2074" s="3" t="s">
        <v>8883</v>
      </c>
      <c r="H2074" s="4">
        <v>1299</v>
      </c>
      <c r="I2074" s="4">
        <v>1326706.92650594</v>
      </c>
      <c r="J2074" s="6">
        <v>43526</v>
      </c>
      <c r="K2074" s="7">
        <v>1.8705060024600002E-2</v>
      </c>
      <c r="L2074" s="7">
        <v>2536</v>
      </c>
      <c r="M2074" s="7">
        <v>0</v>
      </c>
      <c r="N2074" s="9">
        <v>43531</v>
      </c>
      <c r="O2074" s="10">
        <v>0.30805169207999999</v>
      </c>
      <c r="P2074" s="10">
        <v>2520</v>
      </c>
      <c r="Q2074" s="10">
        <v>33044.275782408098</v>
      </c>
      <c r="R2074" s="10">
        <v>16.46889620642035</v>
      </c>
      <c r="S2074" s="18">
        <v>16.46889620642035</v>
      </c>
      <c r="T2074" s="13">
        <v>44252</v>
      </c>
      <c r="U2074" s="14">
        <v>2.4492999999999997E-4</v>
      </c>
      <c r="V2074" s="14">
        <v>1180</v>
      </c>
      <c r="W2074" s="14">
        <v>889821.91</v>
      </c>
      <c r="X2074" s="14">
        <v>99.920490616900622</v>
      </c>
      <c r="Y2074" s="19">
        <f t="shared" si="65"/>
        <v>-0.99920490616900626</v>
      </c>
    </row>
    <row r="2075" spans="1:25">
      <c r="A2075">
        <v>3770</v>
      </c>
      <c r="B2075" t="s">
        <v>4020</v>
      </c>
      <c r="C2075" t="s">
        <v>224</v>
      </c>
      <c r="D2075" t="str">
        <f t="shared" si="64"/>
        <v>CustomContractNetwork CCN</v>
      </c>
      <c r="E2075" s="3" t="s">
        <v>8887</v>
      </c>
      <c r="F2075" s="3" t="s">
        <v>8883</v>
      </c>
      <c r="G2075" s="3" t="s">
        <v>8883</v>
      </c>
      <c r="H2075" s="4">
        <v>1977</v>
      </c>
      <c r="I2075" s="4">
        <v>2079.9121446030699</v>
      </c>
      <c r="J2075" s="6">
        <v>43543</v>
      </c>
      <c r="K2075" s="8">
        <v>2.2400014651200001E-5</v>
      </c>
      <c r="L2075" s="7">
        <v>1848</v>
      </c>
      <c r="M2075" s="7">
        <v>31584.3315566073</v>
      </c>
      <c r="N2075" s="9">
        <v>43552</v>
      </c>
      <c r="O2075" s="10">
        <v>8.25189340126E-4</v>
      </c>
      <c r="P2075" s="10">
        <v>2319</v>
      </c>
      <c r="Q2075" s="10">
        <v>236748.28432687599</v>
      </c>
      <c r="R2075" s="10">
        <v>36.838785731856362</v>
      </c>
      <c r="S2075" s="18">
        <v>36.838785731856362</v>
      </c>
      <c r="T2075" s="13">
        <v>43903</v>
      </c>
      <c r="U2075" s="16">
        <v>9.5182962450900002E-7</v>
      </c>
      <c r="V2075" s="14">
        <v>2367</v>
      </c>
      <c r="W2075" s="16">
        <v>2079.9121446030699</v>
      </c>
      <c r="X2075" s="16">
        <v>99.884653184642005</v>
      </c>
      <c r="Y2075" s="19">
        <f t="shared" si="65"/>
        <v>-0.99884653184642003</v>
      </c>
    </row>
    <row r="2076" spans="1:25">
      <c r="A2076">
        <v>3772</v>
      </c>
      <c r="B2076" t="s">
        <v>4021</v>
      </c>
      <c r="C2076" t="s">
        <v>2356</v>
      </c>
      <c r="D2076" t="str">
        <f t="shared" si="64"/>
        <v>STEM CELL COIN SCC</v>
      </c>
      <c r="E2076" s="3" t="s">
        <v>8885</v>
      </c>
      <c r="F2076" s="3" t="s">
        <v>8883</v>
      </c>
      <c r="G2076" s="3" t="s">
        <v>8883</v>
      </c>
      <c r="H2076" s="4">
        <v>173</v>
      </c>
      <c r="I2076" s="4">
        <v>17424649.624392949</v>
      </c>
      <c r="J2076" s="6">
        <v>43812</v>
      </c>
      <c r="K2076" s="7">
        <v>1.70488586516E-3</v>
      </c>
      <c r="L2076" s="7">
        <v>1118</v>
      </c>
      <c r="M2076" s="7">
        <v>546685.49292700738</v>
      </c>
      <c r="N2076" s="9">
        <v>44241</v>
      </c>
      <c r="O2076" s="10">
        <v>0.21317817356348001</v>
      </c>
      <c r="P2076" s="10">
        <v>689</v>
      </c>
      <c r="Q2076" s="10">
        <v>68357311.933542848</v>
      </c>
      <c r="R2076" s="10">
        <v>125.03955714564719</v>
      </c>
      <c r="S2076" s="18">
        <v>125.03955714564719</v>
      </c>
      <c r="T2076" s="13">
        <v>44613</v>
      </c>
      <c r="U2076" s="14">
        <v>2.9660223482700569E-3</v>
      </c>
      <c r="V2076" s="14">
        <v>1169</v>
      </c>
      <c r="W2076" s="14">
        <v>951079.14414221712</v>
      </c>
      <c r="X2076" s="14">
        <v>98.608665090478027</v>
      </c>
      <c r="Y2076" s="19">
        <f t="shared" si="65"/>
        <v>-0.98608665090478032</v>
      </c>
    </row>
    <row r="2077" spans="1:25">
      <c r="A2077">
        <v>3773</v>
      </c>
      <c r="B2077" t="s">
        <v>4022</v>
      </c>
      <c r="C2077" t="s">
        <v>4023</v>
      </c>
      <c r="D2077" t="str">
        <f t="shared" si="64"/>
        <v>Fetch.ai FET</v>
      </c>
      <c r="E2077" s="3" t="s">
        <v>1772</v>
      </c>
      <c r="F2077" s="3" t="s">
        <v>8883</v>
      </c>
      <c r="G2077" s="3" t="s">
        <v>8883</v>
      </c>
      <c r="H2077" s="4">
        <v>271</v>
      </c>
      <c r="I2077" s="4">
        <v>8403832.1746642608</v>
      </c>
      <c r="J2077" s="6">
        <v>43903</v>
      </c>
      <c r="K2077" s="7">
        <v>8.2703446759600004E-3</v>
      </c>
      <c r="L2077" s="7">
        <v>335</v>
      </c>
      <c r="M2077" s="7">
        <v>8403832.1746642608</v>
      </c>
      <c r="N2077" s="9">
        <v>44447</v>
      </c>
      <c r="O2077" s="10">
        <v>1.18980862</v>
      </c>
      <c r="P2077" s="10">
        <v>201</v>
      </c>
      <c r="Q2077" s="10">
        <v>665093908.33000004</v>
      </c>
      <c r="R2077" s="10">
        <v>143.86445385504931</v>
      </c>
      <c r="S2077" s="18">
        <v>143.86445385504931</v>
      </c>
      <c r="T2077" s="13">
        <v>44616</v>
      </c>
      <c r="U2077" s="14">
        <v>0.2281279539012597</v>
      </c>
      <c r="V2077" s="14">
        <v>173</v>
      </c>
      <c r="W2077" s="14">
        <v>194688760.97</v>
      </c>
      <c r="X2077" s="14">
        <v>80.826500155860387</v>
      </c>
      <c r="Y2077" s="19">
        <f t="shared" si="65"/>
        <v>-0.80826500155860392</v>
      </c>
    </row>
    <row r="2078" spans="1:25">
      <c r="A2078">
        <v>3774</v>
      </c>
      <c r="B2078" t="s">
        <v>4024</v>
      </c>
      <c r="C2078" t="s">
        <v>28</v>
      </c>
      <c r="D2078" t="str">
        <f t="shared" si="64"/>
        <v>Maincoin MNC</v>
      </c>
      <c r="E2078" s="3" t="s">
        <v>8888</v>
      </c>
      <c r="F2078" s="3" t="s">
        <v>8883</v>
      </c>
      <c r="G2078" s="3" t="s">
        <v>8883</v>
      </c>
      <c r="H2078" s="4">
        <v>956</v>
      </c>
      <c r="I2078" s="4">
        <v>342725.85012507689</v>
      </c>
      <c r="J2078" s="6">
        <v>43528</v>
      </c>
      <c r="K2078" s="7">
        <v>1.6733045800500002E-2</v>
      </c>
      <c r="L2078" s="7">
        <v>2626</v>
      </c>
      <c r="M2078" s="7">
        <v>0</v>
      </c>
      <c r="N2078" s="9">
        <v>43533</v>
      </c>
      <c r="O2078" s="10">
        <v>1.8669510485199999E-2</v>
      </c>
      <c r="P2078" s="10">
        <v>3052</v>
      </c>
      <c r="Q2078" s="10">
        <v>0</v>
      </c>
      <c r="R2078" s="10">
        <v>1.1157269697213239</v>
      </c>
      <c r="S2078" s="18">
        <v>1.1157269697213239</v>
      </c>
      <c r="T2078" s="13">
        <v>44680</v>
      </c>
      <c r="U2078" s="14">
        <v>5.7876865242337207E-4</v>
      </c>
      <c r="V2078" s="14">
        <v>1559</v>
      </c>
      <c r="W2078" s="14">
        <v>216459.4760063412</v>
      </c>
      <c r="X2078" s="14">
        <v>96.899925936021816</v>
      </c>
      <c r="Y2078" s="19">
        <f t="shared" si="65"/>
        <v>-0.96899925936021813</v>
      </c>
    </row>
    <row r="2079" spans="1:25">
      <c r="A2079">
        <v>3776</v>
      </c>
      <c r="B2079" t="s">
        <v>4025</v>
      </c>
      <c r="C2079" t="s">
        <v>4026</v>
      </c>
      <c r="D2079" t="str">
        <f t="shared" si="64"/>
        <v>GoldFund GFUN</v>
      </c>
      <c r="E2079" s="3" t="s">
        <v>8887</v>
      </c>
      <c r="F2079" s="3" t="s">
        <v>8883</v>
      </c>
      <c r="G2079" s="3" t="s">
        <v>8883</v>
      </c>
      <c r="H2079" s="4">
        <v>1635</v>
      </c>
      <c r="I2079" s="4">
        <v>51408.503978512243</v>
      </c>
      <c r="J2079" s="6">
        <v>43704</v>
      </c>
      <c r="K2079" s="7">
        <v>2.1588115563600001E-4</v>
      </c>
      <c r="L2079" s="7">
        <v>2821</v>
      </c>
      <c r="M2079" s="7">
        <v>0</v>
      </c>
      <c r="N2079" s="9">
        <v>44014</v>
      </c>
      <c r="O2079" s="10">
        <v>2.00066182445E-2</v>
      </c>
      <c r="P2079" s="10">
        <v>1686</v>
      </c>
      <c r="Q2079" s="10">
        <v>3082890.8587083099</v>
      </c>
      <c r="R2079" s="10">
        <v>92.674222470040036</v>
      </c>
      <c r="S2079" s="18">
        <v>92.674222470040036</v>
      </c>
      <c r="T2079" s="13">
        <v>44145</v>
      </c>
      <c r="U2079" s="16">
        <v>7.0709434120000002E-5</v>
      </c>
      <c r="V2079" s="14">
        <v>2188</v>
      </c>
      <c r="W2079" s="16">
        <v>10895.86782778307</v>
      </c>
      <c r="X2079" s="16">
        <v>99.646569783779242</v>
      </c>
      <c r="Y2079" s="19">
        <f t="shared" si="65"/>
        <v>-0.99646569783779237</v>
      </c>
    </row>
    <row r="2080" spans="1:25">
      <c r="A2080">
        <v>3777</v>
      </c>
      <c r="B2080" t="s">
        <v>4027</v>
      </c>
      <c r="C2080" t="s">
        <v>4028</v>
      </c>
      <c r="D2080" t="str">
        <f t="shared" si="64"/>
        <v>Spectrum SPT</v>
      </c>
      <c r="E2080" s="3" t="s">
        <v>8888</v>
      </c>
      <c r="F2080" s="3" t="s">
        <v>8883</v>
      </c>
      <c r="G2080" s="3" t="s">
        <v>8883</v>
      </c>
      <c r="H2080" s="4">
        <v>1222</v>
      </c>
      <c r="I2080" s="4">
        <v>10661.777620815599</v>
      </c>
      <c r="J2080" s="6">
        <v>43528</v>
      </c>
      <c r="K2080" s="8">
        <v>9.30415978466E-6</v>
      </c>
      <c r="L2080" s="7">
        <v>2832</v>
      </c>
      <c r="M2080" s="7">
        <v>0</v>
      </c>
      <c r="N2080" s="9">
        <v>43563</v>
      </c>
      <c r="O2080" s="10">
        <v>1.5039205458699999E-4</v>
      </c>
      <c r="P2080" s="10">
        <v>2386</v>
      </c>
      <c r="Q2080" s="10">
        <v>143003.23330440899</v>
      </c>
      <c r="R2080" s="10">
        <v>16.163958709625248</v>
      </c>
      <c r="S2080" s="18">
        <v>16.163958709625248</v>
      </c>
      <c r="T2080" s="13">
        <v>43941</v>
      </c>
      <c r="U2080" s="16">
        <v>5.1392939828100003E-6</v>
      </c>
      <c r="V2080" s="14">
        <v>2236</v>
      </c>
      <c r="W2080" s="16">
        <v>8513.1632388405105</v>
      </c>
      <c r="X2080" s="16">
        <v>96.582735705737051</v>
      </c>
      <c r="Y2080" s="19">
        <f t="shared" si="65"/>
        <v>-0.96582735705737055</v>
      </c>
    </row>
    <row r="2081" spans="1:25">
      <c r="A2081">
        <v>3778</v>
      </c>
      <c r="B2081" t="s">
        <v>4029</v>
      </c>
      <c r="C2081" t="s">
        <v>4029</v>
      </c>
      <c r="D2081" t="str">
        <f t="shared" si="64"/>
        <v>EVOS EVOS</v>
      </c>
      <c r="E2081" s="3" t="s">
        <v>3686</v>
      </c>
      <c r="F2081" s="3" t="s">
        <v>8883</v>
      </c>
      <c r="G2081" s="3" t="s">
        <v>8883</v>
      </c>
      <c r="H2081" s="4">
        <v>1951</v>
      </c>
      <c r="I2081" s="4">
        <v>3528.0646648320389</v>
      </c>
      <c r="J2081" s="6">
        <v>43528</v>
      </c>
      <c r="K2081" s="7">
        <v>2.74012995586E-2</v>
      </c>
      <c r="L2081" s="7">
        <v>2880</v>
      </c>
      <c r="M2081" s="7">
        <v>0</v>
      </c>
      <c r="N2081" s="9">
        <v>43540</v>
      </c>
      <c r="O2081" s="10">
        <v>3.3739727018200001E-2</v>
      </c>
      <c r="P2081" s="10">
        <v>2311</v>
      </c>
      <c r="Q2081" s="10">
        <v>245831.96086893699</v>
      </c>
      <c r="R2081" s="10">
        <v>1.2313184980896521</v>
      </c>
      <c r="S2081" s="18">
        <v>1.2313184980896521</v>
      </c>
      <c r="T2081" s="13">
        <v>44162</v>
      </c>
      <c r="U2081" s="14">
        <v>1.7108624612999999E-4</v>
      </c>
      <c r="V2081" s="14">
        <v>2381</v>
      </c>
      <c r="W2081" s="14">
        <v>1814.673899497076</v>
      </c>
      <c r="X2081" s="14">
        <v>99.492923442926156</v>
      </c>
      <c r="Y2081" s="19">
        <f t="shared" si="65"/>
        <v>-0.99492923442926151</v>
      </c>
    </row>
    <row r="2082" spans="1:25">
      <c r="A2082">
        <v>3779</v>
      </c>
      <c r="B2082" t="s">
        <v>4030</v>
      </c>
      <c r="C2082" t="s">
        <v>4031</v>
      </c>
      <c r="D2082" t="str">
        <f t="shared" si="64"/>
        <v>CoTrader COT</v>
      </c>
      <c r="E2082" s="3" t="s">
        <v>8887</v>
      </c>
      <c r="F2082" s="3" t="s">
        <v>8883</v>
      </c>
      <c r="G2082" s="3" t="s">
        <v>8883</v>
      </c>
      <c r="H2082" s="4">
        <v>962</v>
      </c>
      <c r="I2082" s="4">
        <v>332290.23628797778</v>
      </c>
      <c r="J2082" s="6">
        <v>43705</v>
      </c>
      <c r="K2082" s="8">
        <v>8.9519835116099993E-6</v>
      </c>
      <c r="L2082" s="7">
        <v>1502</v>
      </c>
      <c r="M2082" s="7">
        <v>140797.30600265591</v>
      </c>
      <c r="N2082" s="9">
        <v>44652</v>
      </c>
      <c r="O2082" s="10">
        <v>1.5141982043260029E-2</v>
      </c>
      <c r="P2082" s="10">
        <v>332</v>
      </c>
      <c r="Q2082" s="10">
        <v>285979356.06213582</v>
      </c>
      <c r="R2082" s="10">
        <v>1691.466703845254</v>
      </c>
      <c r="S2082" s="18">
        <v>1691.466703845254</v>
      </c>
      <c r="T2082" s="13">
        <v>44687</v>
      </c>
      <c r="U2082" s="16">
        <v>4.1824991204051452E-5</v>
      </c>
      <c r="V2082" s="14">
        <v>1208</v>
      </c>
      <c r="W2082" s="16">
        <v>789928.55873602256</v>
      </c>
      <c r="X2082" s="16">
        <v>99.723781265328668</v>
      </c>
      <c r="Y2082" s="19">
        <f t="shared" si="65"/>
        <v>-0.9972378126532867</v>
      </c>
    </row>
    <row r="2083" spans="1:25">
      <c r="A2083">
        <v>3780</v>
      </c>
      <c r="B2083" t="s">
        <v>4032</v>
      </c>
      <c r="C2083" t="s">
        <v>4033</v>
      </c>
      <c r="D2083" t="str">
        <f t="shared" si="64"/>
        <v>Sparkle SPRKL</v>
      </c>
      <c r="E2083" s="3" t="s">
        <v>3686</v>
      </c>
      <c r="F2083" s="3" t="s">
        <v>8883</v>
      </c>
      <c r="G2083" s="3" t="s">
        <v>8883</v>
      </c>
      <c r="H2083" s="4">
        <v>2191</v>
      </c>
      <c r="I2083" s="4">
        <v>0</v>
      </c>
      <c r="J2083" s="6">
        <v>43902</v>
      </c>
      <c r="K2083" s="7">
        <v>7.9804173784200003E-3</v>
      </c>
      <c r="L2083" s="7">
        <v>2896</v>
      </c>
      <c r="M2083" s="7">
        <v>0</v>
      </c>
      <c r="N2083" s="9">
        <v>44056</v>
      </c>
      <c r="O2083" s="10">
        <v>0.67695789524000005</v>
      </c>
      <c r="P2083" s="10">
        <v>3053</v>
      </c>
      <c r="Q2083" s="10">
        <v>0</v>
      </c>
      <c r="R2083" s="10">
        <v>84.827379714571677</v>
      </c>
      <c r="S2083" s="18">
        <v>84.827379714571677</v>
      </c>
      <c r="T2083" s="13">
        <v>44257</v>
      </c>
      <c r="U2083" s="14">
        <v>1.0510073045E-4</v>
      </c>
      <c r="V2083" s="14">
        <v>2419</v>
      </c>
      <c r="W2083" s="14">
        <v>1079.6541901958351</v>
      </c>
      <c r="X2083" s="14">
        <v>99.984474554298131</v>
      </c>
      <c r="Y2083" s="19">
        <f t="shared" si="65"/>
        <v>-0.99984474554298131</v>
      </c>
    </row>
    <row r="2084" spans="1:25">
      <c r="A2084">
        <v>3781</v>
      </c>
      <c r="B2084" t="s">
        <v>4034</v>
      </c>
      <c r="C2084" t="s">
        <v>4035</v>
      </c>
      <c r="D2084" t="str">
        <f t="shared" si="64"/>
        <v>Alphaslot SLOT</v>
      </c>
      <c r="E2084" s="3" t="s">
        <v>8889</v>
      </c>
      <c r="F2084" s="3" t="s">
        <v>8883</v>
      </c>
      <c r="G2084" s="3" t="s">
        <v>8883</v>
      </c>
      <c r="H2084" s="4">
        <v>0</v>
      </c>
      <c r="I2084" s="4">
        <v>0</v>
      </c>
      <c r="J2084" s="6">
        <v>43536</v>
      </c>
      <c r="K2084" s="7">
        <v>0.49574909073099999</v>
      </c>
      <c r="L2084" s="7">
        <v>4591</v>
      </c>
      <c r="M2084" s="7">
        <v>0</v>
      </c>
      <c r="N2084" s="9">
        <v>43539</v>
      </c>
      <c r="O2084" s="10">
        <v>0.56222559280600004</v>
      </c>
      <c r="P2084" s="10">
        <v>1786</v>
      </c>
      <c r="Q2084" s="10">
        <v>2097346.591468621</v>
      </c>
      <c r="R2084" s="10">
        <v>1.1340930388333701</v>
      </c>
      <c r="S2084" s="18">
        <v>1.1340930388333701</v>
      </c>
      <c r="U2084" s="14"/>
      <c r="V2084" s="14">
        <v>4352</v>
      </c>
      <c r="W2084" s="14"/>
      <c r="X2084" s="14"/>
      <c r="Y2084" s="19">
        <f t="shared" si="65"/>
        <v>0</v>
      </c>
    </row>
    <row r="2085" spans="1:25">
      <c r="A2085">
        <v>3782</v>
      </c>
      <c r="B2085" t="s">
        <v>4036</v>
      </c>
      <c r="C2085" t="s">
        <v>4037</v>
      </c>
      <c r="D2085" t="str">
        <f t="shared" si="64"/>
        <v>ONOToken ONOT</v>
      </c>
      <c r="E2085" s="3" t="s">
        <v>8887</v>
      </c>
      <c r="F2085" s="3" t="s">
        <v>8883</v>
      </c>
      <c r="G2085" s="3" t="s">
        <v>8883</v>
      </c>
      <c r="H2085" s="4">
        <v>1588</v>
      </c>
      <c r="I2085" s="4">
        <v>73286.320301625718</v>
      </c>
      <c r="J2085" s="6">
        <v>43976</v>
      </c>
      <c r="K2085" s="8">
        <v>2.83324491431E-6</v>
      </c>
      <c r="L2085" s="7">
        <v>1746</v>
      </c>
      <c r="M2085" s="7">
        <v>50648.047856741367</v>
      </c>
      <c r="N2085" s="9">
        <v>44139</v>
      </c>
      <c r="O2085" s="10">
        <v>1.29115643377E-2</v>
      </c>
      <c r="P2085" s="10">
        <v>373</v>
      </c>
      <c r="Q2085" s="10">
        <v>231664700.5070872</v>
      </c>
      <c r="R2085" s="10">
        <v>4557.1649215664238</v>
      </c>
      <c r="S2085" s="18">
        <v>4557.1649215664238</v>
      </c>
      <c r="T2085" s="13">
        <v>44262</v>
      </c>
      <c r="U2085" s="16">
        <v>1.057889185E-5</v>
      </c>
      <c r="V2085" s="14">
        <v>1589</v>
      </c>
      <c r="W2085" s="16">
        <v>189810.9127622316</v>
      </c>
      <c r="X2085" s="16">
        <v>99.918066536530276</v>
      </c>
      <c r="Y2085" s="19">
        <f t="shared" si="65"/>
        <v>-0.99918066536530281</v>
      </c>
    </row>
    <row r="2086" spans="1:25">
      <c r="A2086">
        <v>3783</v>
      </c>
      <c r="B2086" t="s">
        <v>4038</v>
      </c>
      <c r="C2086" t="s">
        <v>4039</v>
      </c>
      <c r="D2086" t="str">
        <f t="shared" si="64"/>
        <v>Ankr ANKR</v>
      </c>
      <c r="E2086" s="3" t="s">
        <v>8887</v>
      </c>
      <c r="F2086" s="3" t="s">
        <v>8883</v>
      </c>
      <c r="G2086" s="3" t="s">
        <v>8883</v>
      </c>
      <c r="H2086" s="4">
        <v>397</v>
      </c>
      <c r="I2086" s="4">
        <v>4234260.9609336201</v>
      </c>
      <c r="J2086" s="6">
        <v>43903</v>
      </c>
      <c r="K2086" s="7">
        <v>7.1108062235299997E-4</v>
      </c>
      <c r="L2086" s="7">
        <v>493</v>
      </c>
      <c r="M2086" s="7">
        <v>4234260.9609336201</v>
      </c>
      <c r="N2086" s="9">
        <v>44283</v>
      </c>
      <c r="O2086" s="10">
        <v>0.22517936</v>
      </c>
      <c r="P2086" s="10">
        <v>148</v>
      </c>
      <c r="Q2086" s="10">
        <v>1193156739.3199999</v>
      </c>
      <c r="R2086" s="10">
        <v>316.67205225600247</v>
      </c>
      <c r="S2086" s="18">
        <v>316.67205225600247</v>
      </c>
      <c r="T2086" s="13">
        <v>44369</v>
      </c>
      <c r="U2086" s="14">
        <v>4.7808870000000003E-2</v>
      </c>
      <c r="V2086" s="14">
        <v>124</v>
      </c>
      <c r="W2086" s="14">
        <v>383373373.94</v>
      </c>
      <c r="X2086" s="14">
        <v>78.76853811113061</v>
      </c>
      <c r="Y2086" s="19">
        <f t="shared" si="65"/>
        <v>-0.78768538111130615</v>
      </c>
    </row>
    <row r="2087" spans="1:25">
      <c r="A2087">
        <v>3784</v>
      </c>
      <c r="B2087" t="s">
        <v>4040</v>
      </c>
      <c r="C2087" t="s">
        <v>4041</v>
      </c>
      <c r="D2087" t="str">
        <f t="shared" si="64"/>
        <v>OVCODE OVC</v>
      </c>
      <c r="E2087" s="3" t="s">
        <v>8884</v>
      </c>
      <c r="F2087" s="3" t="s">
        <v>8883</v>
      </c>
      <c r="G2087" s="3" t="s">
        <v>8883</v>
      </c>
      <c r="H2087" s="4">
        <v>705</v>
      </c>
      <c r="I2087" s="4">
        <v>1171720.3162853329</v>
      </c>
      <c r="J2087" s="6">
        <v>43548</v>
      </c>
      <c r="K2087" s="7">
        <v>9.6486787101499993E-2</v>
      </c>
      <c r="L2087" s="7">
        <v>2617</v>
      </c>
      <c r="M2087" s="7">
        <v>0</v>
      </c>
      <c r="N2087" s="9">
        <v>43567</v>
      </c>
      <c r="O2087" s="10">
        <v>0.87761566425199999</v>
      </c>
      <c r="P2087" s="10">
        <v>3054</v>
      </c>
      <c r="Q2087" s="10">
        <v>0</v>
      </c>
      <c r="R2087" s="10">
        <v>9.0957082375308627</v>
      </c>
      <c r="S2087" s="18">
        <v>9.0957082375308627</v>
      </c>
      <c r="T2087" s="13">
        <v>44038</v>
      </c>
      <c r="U2087" s="14">
        <v>6.0425182962299999E-3</v>
      </c>
      <c r="V2087" s="14">
        <v>1513</v>
      </c>
      <c r="W2087" s="14">
        <v>266183.23948514479</v>
      </c>
      <c r="X2087" s="14">
        <v>99.31148468032643</v>
      </c>
      <c r="Y2087" s="19">
        <f t="shared" si="65"/>
        <v>-0.99311484680326434</v>
      </c>
    </row>
    <row r="2088" spans="1:25">
      <c r="A2088">
        <v>3785</v>
      </c>
      <c r="B2088" t="s">
        <v>4042</v>
      </c>
      <c r="C2088" t="s">
        <v>4043</v>
      </c>
      <c r="D2088" t="str">
        <f t="shared" si="64"/>
        <v>AIDUS TOKEN AIDUS</v>
      </c>
      <c r="E2088" s="3" t="s">
        <v>3686</v>
      </c>
      <c r="F2088" s="3" t="s">
        <v>8883</v>
      </c>
      <c r="G2088" s="3" t="s">
        <v>8883</v>
      </c>
      <c r="H2088" s="4">
        <v>667</v>
      </c>
      <c r="I2088" s="4">
        <v>1346872.3029335539</v>
      </c>
      <c r="J2088" s="6">
        <v>43830</v>
      </c>
      <c r="K2088" s="7">
        <v>8.7465576666600001E-4</v>
      </c>
      <c r="L2088" s="7">
        <v>1234</v>
      </c>
      <c r="M2088" s="7">
        <v>364004.76106649853</v>
      </c>
      <c r="N2088" s="9">
        <v>44224</v>
      </c>
      <c r="O2088" s="10">
        <v>3.4218309010420001E-2</v>
      </c>
      <c r="P2088" s="10">
        <v>1161</v>
      </c>
      <c r="Q2088" s="10">
        <v>14982582.318295309</v>
      </c>
      <c r="R2088" s="10">
        <v>39.122029848214282</v>
      </c>
      <c r="S2088" s="18">
        <v>39.122029848214282</v>
      </c>
      <c r="T2088" s="13">
        <v>44607</v>
      </c>
      <c r="U2088" s="14">
        <v>4.6803963500851318E-4</v>
      </c>
      <c r="V2088" s="14">
        <v>2543</v>
      </c>
      <c r="W2088" s="14">
        <v>0</v>
      </c>
      <c r="X2088" s="14">
        <v>98.632195311387278</v>
      </c>
      <c r="Y2088" s="19">
        <f t="shared" si="65"/>
        <v>-0.98632195311387283</v>
      </c>
    </row>
    <row r="2089" spans="1:25">
      <c r="A2089">
        <v>3786</v>
      </c>
      <c r="B2089" t="s">
        <v>4044</v>
      </c>
      <c r="C2089" t="s">
        <v>4045</v>
      </c>
      <c r="D2089" t="str">
        <f t="shared" si="64"/>
        <v>Lunes LUNES</v>
      </c>
      <c r="E2089" s="3" t="s">
        <v>8887</v>
      </c>
      <c r="F2089" s="3" t="s">
        <v>8883</v>
      </c>
      <c r="G2089" s="3" t="s">
        <v>8883</v>
      </c>
      <c r="H2089" s="4">
        <v>611</v>
      </c>
      <c r="I2089" s="4">
        <v>1676049.7891341001</v>
      </c>
      <c r="J2089" s="6">
        <v>43815</v>
      </c>
      <c r="K2089" s="7">
        <v>1.0807525347600001E-3</v>
      </c>
      <c r="L2089" s="7">
        <v>1128</v>
      </c>
      <c r="M2089" s="7">
        <v>532591.21763261</v>
      </c>
      <c r="N2089" s="9">
        <v>43914</v>
      </c>
      <c r="O2089" s="10">
        <v>7.9414163772400001E-2</v>
      </c>
      <c r="P2089" s="10">
        <v>1956</v>
      </c>
      <c r="Q2089" s="10">
        <v>1201431.9787014599</v>
      </c>
      <c r="R2089" s="10">
        <v>73.480432585832702</v>
      </c>
      <c r="S2089" s="18">
        <v>73.480432585832702</v>
      </c>
      <c r="T2089" s="13">
        <v>44246</v>
      </c>
      <c r="U2089" s="14">
        <v>5.3036999999999995E-4</v>
      </c>
      <c r="V2089" s="14">
        <v>1039</v>
      </c>
      <c r="W2089" s="14">
        <v>1600780.09</v>
      </c>
      <c r="X2089" s="14">
        <v>99.332146842822596</v>
      </c>
      <c r="Y2089" s="19">
        <f t="shared" si="65"/>
        <v>-0.993321468428226</v>
      </c>
    </row>
    <row r="2090" spans="1:25">
      <c r="A2090">
        <v>3787</v>
      </c>
      <c r="B2090" t="s">
        <v>4046</v>
      </c>
      <c r="C2090" t="s">
        <v>4047</v>
      </c>
      <c r="D2090" t="str">
        <f t="shared" si="64"/>
        <v>InnovativeBioresearchClassic INNBCL</v>
      </c>
      <c r="E2090" s="3" t="s">
        <v>1772</v>
      </c>
      <c r="F2090" s="3" t="s">
        <v>8895</v>
      </c>
      <c r="G2090" s="3" t="s">
        <v>8883</v>
      </c>
      <c r="H2090" s="4">
        <v>1254</v>
      </c>
      <c r="I2090" s="4">
        <v>1688331165.82622</v>
      </c>
      <c r="J2090" s="6">
        <v>43862</v>
      </c>
      <c r="K2090" s="8">
        <v>2.2585298572599998E-12</v>
      </c>
      <c r="L2090" s="7">
        <v>2087</v>
      </c>
      <c r="M2090" s="7">
        <v>3219.9688817890892</v>
      </c>
      <c r="N2090" s="9">
        <v>44027</v>
      </c>
      <c r="O2090" s="10">
        <v>8.1480209704600003E-4</v>
      </c>
      <c r="P2090" s="10">
        <v>2200</v>
      </c>
      <c r="Q2090" s="10">
        <v>426565.59880216408</v>
      </c>
      <c r="R2090" s="10">
        <v>360766582.04310858</v>
      </c>
      <c r="S2090" s="18">
        <v>360766582.04310858</v>
      </c>
      <c r="T2090" s="13">
        <v>44670</v>
      </c>
      <c r="U2090" s="16">
        <v>2.90099751281E-9</v>
      </c>
      <c r="V2090" s="14">
        <v>2502</v>
      </c>
      <c r="W2090" s="16">
        <v>10.35867061588511</v>
      </c>
      <c r="X2090" s="16">
        <v>99.99964396292998</v>
      </c>
      <c r="Y2090" s="19">
        <f t="shared" si="65"/>
        <v>-0.99999643962929985</v>
      </c>
    </row>
    <row r="2091" spans="1:25">
      <c r="A2091">
        <v>3788</v>
      </c>
      <c r="B2091" t="s">
        <v>3824</v>
      </c>
      <c r="C2091" t="s">
        <v>90</v>
      </c>
      <c r="D2091" t="str">
        <f t="shared" si="64"/>
        <v>NEXT NET</v>
      </c>
      <c r="E2091" s="3" t="s">
        <v>8887</v>
      </c>
      <c r="F2091" s="3" t="s">
        <v>8883</v>
      </c>
      <c r="G2091" s="3" t="s">
        <v>8883</v>
      </c>
      <c r="H2091" s="4">
        <v>141</v>
      </c>
      <c r="I2091" s="4">
        <v>24558033.09602654</v>
      </c>
      <c r="J2091" s="6">
        <v>43600</v>
      </c>
      <c r="K2091" s="7">
        <v>0.60313239798899998</v>
      </c>
      <c r="L2091" s="7">
        <v>129</v>
      </c>
      <c r="M2091" s="7">
        <v>30319024.194103081</v>
      </c>
      <c r="N2091" s="9">
        <v>43716</v>
      </c>
      <c r="O2091" s="10">
        <v>2.4371621124999998</v>
      </c>
      <c r="P2091" s="10">
        <v>528</v>
      </c>
      <c r="Q2091" s="10">
        <v>122514355.5547923</v>
      </c>
      <c r="R2091" s="10">
        <v>4.0408409838803738</v>
      </c>
      <c r="S2091" s="18">
        <v>4.0408409838803738</v>
      </c>
      <c r="T2091" s="13">
        <v>44479</v>
      </c>
      <c r="U2091" s="14">
        <v>2.6742872688639998E-4</v>
      </c>
      <c r="V2091" s="14">
        <v>2527</v>
      </c>
      <c r="W2091" s="14">
        <v>0</v>
      </c>
      <c r="X2091" s="14">
        <v>99.989027043974019</v>
      </c>
      <c r="Y2091" s="19">
        <f t="shared" si="65"/>
        <v>-0.99989027043974021</v>
      </c>
    </row>
    <row r="2092" spans="1:25">
      <c r="A2092">
        <v>3789</v>
      </c>
      <c r="B2092" t="s">
        <v>4048</v>
      </c>
      <c r="C2092" t="s">
        <v>4049</v>
      </c>
      <c r="D2092" t="str">
        <f t="shared" si="64"/>
        <v>Boltt Coin  BOLTT</v>
      </c>
      <c r="E2092" s="3" t="s">
        <v>8892</v>
      </c>
      <c r="F2092" s="3" t="s">
        <v>8883</v>
      </c>
      <c r="G2092" s="3" t="s">
        <v>8883</v>
      </c>
      <c r="H2092" s="4">
        <v>2272</v>
      </c>
      <c r="I2092" s="4">
        <v>0</v>
      </c>
      <c r="J2092" s="6">
        <v>43544</v>
      </c>
      <c r="K2092" s="7">
        <v>0.49193319859099999</v>
      </c>
      <c r="L2092" s="7">
        <v>3073</v>
      </c>
      <c r="M2092" s="7">
        <v>0</v>
      </c>
      <c r="N2092" s="9">
        <v>43592</v>
      </c>
      <c r="O2092" s="10">
        <v>4.7693177245199996</v>
      </c>
      <c r="P2092" s="10">
        <v>3055</v>
      </c>
      <c r="Q2092" s="10">
        <v>0</v>
      </c>
      <c r="R2092" s="10">
        <v>9.6950515602124998</v>
      </c>
      <c r="S2092" s="18">
        <v>9.6950515602124998</v>
      </c>
      <c r="T2092" s="13">
        <v>43907</v>
      </c>
      <c r="U2092" s="14">
        <v>1.4324183765999999E-4</v>
      </c>
      <c r="V2092" s="14">
        <v>2759</v>
      </c>
      <c r="W2092" s="14">
        <v>0</v>
      </c>
      <c r="X2092" s="14">
        <v>99.996996596873316</v>
      </c>
      <c r="Y2092" s="19">
        <f t="shared" si="65"/>
        <v>-0.99996996596873311</v>
      </c>
    </row>
    <row r="2093" spans="1:25">
      <c r="A2093">
        <v>3790</v>
      </c>
      <c r="B2093" t="s">
        <v>4050</v>
      </c>
      <c r="C2093" t="s">
        <v>4051</v>
      </c>
      <c r="D2093" t="str">
        <f t="shared" si="64"/>
        <v>RoboCalls RC20</v>
      </c>
      <c r="E2093" s="3" t="s">
        <v>8887</v>
      </c>
      <c r="F2093" s="3" t="s">
        <v>8883</v>
      </c>
      <c r="G2093" s="3" t="s">
        <v>8883</v>
      </c>
      <c r="H2093" s="4">
        <v>2421</v>
      </c>
      <c r="I2093" s="4">
        <v>0</v>
      </c>
      <c r="J2093" s="6">
        <v>43544</v>
      </c>
      <c r="K2093" s="7">
        <v>9.2419580805699994E-2</v>
      </c>
      <c r="L2093" s="7">
        <v>3074</v>
      </c>
      <c r="M2093" s="7">
        <v>0</v>
      </c>
      <c r="N2093" s="9">
        <v>43548</v>
      </c>
      <c r="O2093" s="10">
        <v>22.036932858899998</v>
      </c>
      <c r="P2093" s="10">
        <v>3056</v>
      </c>
      <c r="Q2093" s="10">
        <v>0</v>
      </c>
      <c r="R2093" s="10">
        <v>238.44441477428629</v>
      </c>
      <c r="S2093" s="18">
        <v>238.44441477428629</v>
      </c>
      <c r="T2093" s="13">
        <v>43925</v>
      </c>
      <c r="U2093" s="16">
        <v>3.31414045165E-6</v>
      </c>
      <c r="V2093" s="14">
        <v>2760</v>
      </c>
      <c r="W2093" s="16">
        <v>0</v>
      </c>
      <c r="X2093" s="16">
        <v>99.999984960972242</v>
      </c>
      <c r="Y2093" s="19">
        <f t="shared" si="65"/>
        <v>-0.99999984960972244</v>
      </c>
    </row>
    <row r="2094" spans="1:25">
      <c r="A2094">
        <v>3791</v>
      </c>
      <c r="B2094" t="s">
        <v>4052</v>
      </c>
      <c r="C2094" t="s">
        <v>4053</v>
      </c>
      <c r="D2094" t="str">
        <f t="shared" si="64"/>
        <v>Jewel JWL</v>
      </c>
      <c r="E2094" s="3" t="s">
        <v>8887</v>
      </c>
      <c r="F2094" s="3" t="s">
        <v>8883</v>
      </c>
      <c r="G2094" s="3" t="s">
        <v>8883</v>
      </c>
      <c r="H2094" s="4">
        <v>186</v>
      </c>
      <c r="I2094" s="4">
        <v>16466660.3148669</v>
      </c>
      <c r="J2094" s="6">
        <v>43611</v>
      </c>
      <c r="K2094" s="7">
        <v>6.7958567846400003E-2</v>
      </c>
      <c r="L2094" s="7">
        <v>3075</v>
      </c>
      <c r="M2094" s="7">
        <v>0</v>
      </c>
      <c r="N2094" s="9">
        <v>43622</v>
      </c>
      <c r="O2094" s="10">
        <v>3.29773815265</v>
      </c>
      <c r="P2094" s="10">
        <v>3057</v>
      </c>
      <c r="Q2094" s="10">
        <v>0</v>
      </c>
      <c r="R2094" s="10">
        <v>48.525715846507389</v>
      </c>
      <c r="S2094" s="18">
        <v>48.525715846507389</v>
      </c>
      <c r="T2094" s="13">
        <v>44627</v>
      </c>
      <c r="U2094" s="14">
        <v>4.9183466262266773E-2</v>
      </c>
      <c r="V2094" s="14">
        <v>2761</v>
      </c>
      <c r="W2094" s="14">
        <v>0</v>
      </c>
      <c r="X2094" s="14">
        <v>98.508569692753085</v>
      </c>
      <c r="Y2094" s="19">
        <f t="shared" si="65"/>
        <v>-0.9850856969275309</v>
      </c>
    </row>
    <row r="2095" spans="1:25">
      <c r="A2095">
        <v>3792</v>
      </c>
      <c r="B2095" t="s">
        <v>4054</v>
      </c>
      <c r="C2095" t="s">
        <v>4054</v>
      </c>
      <c r="D2095" t="str">
        <f t="shared" si="64"/>
        <v>ARAW ARAW</v>
      </c>
      <c r="E2095" s="3" t="s">
        <v>8888</v>
      </c>
      <c r="F2095" s="3" t="s">
        <v>8883</v>
      </c>
      <c r="G2095" s="3" t="s">
        <v>8883</v>
      </c>
      <c r="H2095" s="4">
        <v>1883</v>
      </c>
      <c r="I2095" s="4">
        <v>7966.7493967411137</v>
      </c>
      <c r="J2095" s="6">
        <v>43946</v>
      </c>
      <c r="K2095" s="8">
        <v>1.9887718460200002E-6</v>
      </c>
      <c r="L2095" s="7">
        <v>2077</v>
      </c>
      <c r="M2095" s="7">
        <v>3964.7681945958889</v>
      </c>
      <c r="N2095" s="9">
        <v>44287</v>
      </c>
      <c r="O2095" s="10">
        <v>5.9106891267999998E-4</v>
      </c>
      <c r="P2095" s="10">
        <v>1964</v>
      </c>
      <c r="Q2095" s="10">
        <v>1178340.9094903651</v>
      </c>
      <c r="R2095" s="10">
        <v>297.20297673303639</v>
      </c>
      <c r="S2095" s="18">
        <v>297.20297673303639</v>
      </c>
      <c r="T2095" s="13">
        <v>44575</v>
      </c>
      <c r="U2095" s="16">
        <v>8.0022605111591795E-6</v>
      </c>
      <c r="V2095" s="14">
        <v>2129</v>
      </c>
      <c r="W2095" s="16">
        <v>15953.116001218519</v>
      </c>
      <c r="X2095" s="16">
        <v>98.646137474076298</v>
      </c>
      <c r="Y2095" s="19">
        <f t="shared" si="65"/>
        <v>-0.98646137474076301</v>
      </c>
    </row>
    <row r="2096" spans="1:25">
      <c r="A2096">
        <v>3793</v>
      </c>
      <c r="B2096" t="s">
        <v>4055</v>
      </c>
      <c r="C2096" t="s">
        <v>4056</v>
      </c>
      <c r="D2096" t="str">
        <f t="shared" si="64"/>
        <v>Galilel GALI</v>
      </c>
      <c r="E2096" s="3" t="s">
        <v>8887</v>
      </c>
      <c r="F2096" s="3" t="s">
        <v>8883</v>
      </c>
      <c r="G2096" s="3" t="s">
        <v>8883</v>
      </c>
      <c r="H2096" s="4">
        <v>1750</v>
      </c>
      <c r="I2096" s="4">
        <v>24890.46963305759</v>
      </c>
      <c r="J2096" s="6">
        <v>44217</v>
      </c>
      <c r="K2096" s="7">
        <v>3.0877686442999999E-4</v>
      </c>
      <c r="L2096" s="7">
        <v>2047</v>
      </c>
      <c r="M2096" s="7">
        <v>5999.0660592388413</v>
      </c>
      <c r="N2096" s="9">
        <v>44294</v>
      </c>
      <c r="O2096" s="10">
        <v>8.8830146129549994E-2</v>
      </c>
      <c r="P2096" s="10">
        <v>1860</v>
      </c>
      <c r="Q2096" s="10">
        <v>1725834.9833519279</v>
      </c>
      <c r="R2096" s="10">
        <v>287.68394385223718</v>
      </c>
      <c r="S2096" s="18">
        <v>287.68394385223718</v>
      </c>
      <c r="T2096" s="13">
        <v>44372</v>
      </c>
      <c r="U2096" s="14">
        <v>3.1650665678E-4</v>
      </c>
      <c r="V2096" s="14">
        <v>2273</v>
      </c>
      <c r="W2096" s="14">
        <v>6149.2441984509533</v>
      </c>
      <c r="X2096" s="14">
        <v>99.643694544509245</v>
      </c>
      <c r="Y2096" s="19">
        <f t="shared" si="65"/>
        <v>-0.99643694544509243</v>
      </c>
    </row>
    <row r="2097" spans="1:25">
      <c r="A2097">
        <v>3794</v>
      </c>
      <c r="B2097" t="s">
        <v>4057</v>
      </c>
      <c r="C2097" t="s">
        <v>802</v>
      </c>
      <c r="D2097" t="str">
        <f t="shared" si="64"/>
        <v>Cosmos ATOM</v>
      </c>
      <c r="E2097" s="3" t="s">
        <v>8887</v>
      </c>
      <c r="F2097" s="3" t="s">
        <v>8883</v>
      </c>
      <c r="G2097" s="3" t="s">
        <v>8883</v>
      </c>
      <c r="H2097" s="4">
        <v>28</v>
      </c>
      <c r="I2097" s="4">
        <v>344277507.741705</v>
      </c>
      <c r="J2097" s="6">
        <v>43903</v>
      </c>
      <c r="K2097" s="7">
        <v>1.13096252523</v>
      </c>
      <c r="L2097" s="7">
        <v>22</v>
      </c>
      <c r="M2097" s="7">
        <v>344277507.741705</v>
      </c>
      <c r="N2097" s="9">
        <v>44459</v>
      </c>
      <c r="O2097" s="10">
        <v>44.695525785094503</v>
      </c>
      <c r="P2097" s="10">
        <v>44</v>
      </c>
      <c r="Q2097" s="10">
        <v>7491309504.8299999</v>
      </c>
      <c r="R2097" s="10">
        <v>39.519899897660117</v>
      </c>
      <c r="S2097" s="18">
        <v>39.519899897660117</v>
      </c>
      <c r="T2097" s="13">
        <v>44687</v>
      </c>
      <c r="U2097" s="14">
        <v>17.25534908786447</v>
      </c>
      <c r="V2097" s="14">
        <v>22</v>
      </c>
      <c r="W2097" s="14">
        <v>5061340287.3999996</v>
      </c>
      <c r="X2097" s="14">
        <v>61.393565049817688</v>
      </c>
      <c r="Y2097" s="19">
        <f t="shared" si="65"/>
        <v>-0.61393565049817689</v>
      </c>
    </row>
    <row r="2098" spans="1:25">
      <c r="A2098">
        <v>3795</v>
      </c>
      <c r="B2098" t="s">
        <v>4058</v>
      </c>
      <c r="C2098" t="s">
        <v>4058</v>
      </c>
      <c r="D2098" t="str">
        <f t="shared" si="64"/>
        <v>ZEON ZEON</v>
      </c>
      <c r="E2098" s="3" t="s">
        <v>8887</v>
      </c>
      <c r="F2098" s="3" t="s">
        <v>8883</v>
      </c>
      <c r="G2098" s="3" t="s">
        <v>8883</v>
      </c>
      <c r="H2098" s="4">
        <v>254</v>
      </c>
      <c r="I2098" s="4">
        <v>9258052.93420114</v>
      </c>
      <c r="J2098" s="6">
        <v>43804</v>
      </c>
      <c r="K2098" s="8">
        <v>5.9379045660699998E-6</v>
      </c>
      <c r="L2098" s="7">
        <v>1241</v>
      </c>
      <c r="M2098" s="7">
        <v>351962.43083071802</v>
      </c>
      <c r="N2098" s="9">
        <v>44325</v>
      </c>
      <c r="O2098" s="10">
        <v>6.3030200000000003E-3</v>
      </c>
      <c r="P2098" s="10">
        <v>448</v>
      </c>
      <c r="Q2098" s="10">
        <v>168222218.97999999</v>
      </c>
      <c r="R2098" s="10">
        <v>1061.488936015631</v>
      </c>
      <c r="S2098" s="18">
        <v>1061.488936015631</v>
      </c>
      <c r="T2098" s="13">
        <v>44412</v>
      </c>
      <c r="U2098" s="14">
        <v>2.9095999999999999E-4</v>
      </c>
      <c r="V2098" s="14">
        <v>597</v>
      </c>
      <c r="W2098" s="14">
        <v>10810023.279999999</v>
      </c>
      <c r="X2098" s="14">
        <v>95.3838001465964</v>
      </c>
      <c r="Y2098" s="19">
        <f t="shared" si="65"/>
        <v>-0.95383800146596398</v>
      </c>
    </row>
    <row r="2099" spans="1:25">
      <c r="A2099">
        <v>3797</v>
      </c>
      <c r="B2099" t="s">
        <v>4059</v>
      </c>
      <c r="C2099" t="s">
        <v>4060</v>
      </c>
      <c r="D2099" t="str">
        <f t="shared" si="64"/>
        <v>Bitex Global XBX Coin XBX</v>
      </c>
      <c r="E2099" s="3" t="s">
        <v>8898</v>
      </c>
      <c r="F2099" s="3" t="s">
        <v>8883</v>
      </c>
      <c r="G2099" s="3" t="s">
        <v>8883</v>
      </c>
      <c r="H2099" s="4">
        <v>1031</v>
      </c>
      <c r="I2099" s="4">
        <v>220277.81655045249</v>
      </c>
      <c r="J2099" s="6">
        <v>43545</v>
      </c>
      <c r="K2099" s="7">
        <v>1.9973015259199998E-2</v>
      </c>
      <c r="L2099" s="7">
        <v>2674</v>
      </c>
      <c r="M2099" s="7">
        <v>0</v>
      </c>
      <c r="N2099" s="9">
        <v>43596</v>
      </c>
      <c r="O2099" s="10">
        <v>0.25884683053399998</v>
      </c>
      <c r="P2099" s="10">
        <v>3058</v>
      </c>
      <c r="Q2099" s="10">
        <v>0</v>
      </c>
      <c r="R2099" s="10">
        <v>12.959827405867999</v>
      </c>
      <c r="S2099" s="18">
        <v>12.959827405867999</v>
      </c>
      <c r="T2099" s="13">
        <v>43922</v>
      </c>
      <c r="U2099" s="14">
        <v>5.30917804181E-4</v>
      </c>
      <c r="V2099" s="14">
        <v>1735</v>
      </c>
      <c r="W2099" s="14">
        <v>105479.0637032845</v>
      </c>
      <c r="X2099" s="14">
        <v>99.794891131915449</v>
      </c>
      <c r="Y2099" s="19">
        <f t="shared" si="65"/>
        <v>-0.99794891131915453</v>
      </c>
    </row>
    <row r="2100" spans="1:25">
      <c r="A2100">
        <v>3798</v>
      </c>
      <c r="B2100" t="s">
        <v>4061</v>
      </c>
      <c r="C2100" t="s">
        <v>4062</v>
      </c>
      <c r="D2100" t="str">
        <f t="shared" si="64"/>
        <v>Xuez XUEZ</v>
      </c>
      <c r="E2100" s="3" t="s">
        <v>8887</v>
      </c>
      <c r="F2100" s="3" t="s">
        <v>8883</v>
      </c>
      <c r="G2100" s="3" t="s">
        <v>8883</v>
      </c>
      <c r="H2100" s="4">
        <v>1232</v>
      </c>
      <c r="I2100" s="4">
        <v>6901.5280200882698</v>
      </c>
      <c r="J2100" s="6">
        <v>43550</v>
      </c>
      <c r="K2100" s="7">
        <v>2.2268402997599999E-2</v>
      </c>
      <c r="L2100" s="7">
        <v>2843</v>
      </c>
      <c r="M2100" s="7">
        <v>0</v>
      </c>
      <c r="N2100" s="9">
        <v>43564</v>
      </c>
      <c r="O2100" s="10">
        <v>0.128103054508</v>
      </c>
      <c r="P2100" s="10">
        <v>3059</v>
      </c>
      <c r="Q2100" s="10">
        <v>0</v>
      </c>
      <c r="R2100" s="10">
        <v>5.7526826024213067</v>
      </c>
      <c r="S2100" s="18">
        <v>5.7526826024213067</v>
      </c>
      <c r="T2100" s="13">
        <v>43903</v>
      </c>
      <c r="U2100" s="14">
        <v>1.4555583083699999E-3</v>
      </c>
      <c r="V2100" s="14">
        <v>2261</v>
      </c>
      <c r="W2100" s="14">
        <v>6901.5280200882698</v>
      </c>
      <c r="X2100" s="14">
        <v>98.863759873673345</v>
      </c>
      <c r="Y2100" s="19">
        <f t="shared" si="65"/>
        <v>-0.9886375987367334</v>
      </c>
    </row>
    <row r="2101" spans="1:25">
      <c r="A2101">
        <v>3799</v>
      </c>
      <c r="B2101" t="s">
        <v>4063</v>
      </c>
      <c r="C2101" t="s">
        <v>4064</v>
      </c>
      <c r="D2101" t="str">
        <f t="shared" si="64"/>
        <v>SafeCoin SAFE</v>
      </c>
      <c r="E2101" s="3" t="s">
        <v>8887</v>
      </c>
      <c r="F2101" s="3" t="s">
        <v>8883</v>
      </c>
      <c r="G2101" s="3" t="s">
        <v>8883</v>
      </c>
      <c r="H2101" s="4">
        <v>1393</v>
      </c>
      <c r="I2101" s="4">
        <v>315445.30820307898</v>
      </c>
      <c r="J2101" s="6">
        <v>44129</v>
      </c>
      <c r="K2101" s="7">
        <v>2.9250999999999999E-3</v>
      </c>
      <c r="L2101" s="7">
        <v>1042</v>
      </c>
      <c r="M2101" s="7">
        <v>725417.14058060001</v>
      </c>
      <c r="N2101" s="9">
        <v>44502</v>
      </c>
      <c r="O2101" s="10">
        <v>1.2031685332690589</v>
      </c>
      <c r="P2101" s="10">
        <v>946</v>
      </c>
      <c r="Q2101" s="10">
        <v>28935399.050000001</v>
      </c>
      <c r="R2101" s="10">
        <v>411.32560707977831</v>
      </c>
      <c r="S2101" s="18">
        <v>411.32560707977831</v>
      </c>
      <c r="T2101" s="13">
        <v>44670</v>
      </c>
      <c r="U2101" s="14">
        <v>0.1253346413778518</v>
      </c>
      <c r="V2101" s="14">
        <v>732</v>
      </c>
      <c r="W2101" s="14">
        <v>5814680.5099999998</v>
      </c>
      <c r="X2101" s="14">
        <v>89.582952187312259</v>
      </c>
      <c r="Y2101" s="19">
        <f t="shared" si="65"/>
        <v>-0.89582952187312259</v>
      </c>
    </row>
    <row r="2102" spans="1:25">
      <c r="A2102">
        <v>3800</v>
      </c>
      <c r="B2102" t="s">
        <v>4065</v>
      </c>
      <c r="C2102" t="s">
        <v>4066</v>
      </c>
      <c r="D2102" t="str">
        <f t="shared" si="64"/>
        <v>FidexToken FEX</v>
      </c>
      <c r="E2102" s="3" t="s">
        <v>3686</v>
      </c>
      <c r="F2102" s="3" t="s">
        <v>8883</v>
      </c>
      <c r="G2102" s="3" t="s">
        <v>8883</v>
      </c>
      <c r="H2102" s="4">
        <v>1235</v>
      </c>
      <c r="I2102" s="4">
        <v>5820.1623107476516</v>
      </c>
      <c r="J2102" s="6">
        <v>43975</v>
      </c>
      <c r="K2102" s="8">
        <v>1.41716977487E-7</v>
      </c>
      <c r="L2102" s="7">
        <v>2074</v>
      </c>
      <c r="M2102" s="7">
        <v>4127.9796737982824</v>
      </c>
      <c r="N2102" s="9">
        <v>44500</v>
      </c>
      <c r="O2102" s="10">
        <v>6.1011795760468205E-4</v>
      </c>
      <c r="P2102" s="10">
        <v>1083</v>
      </c>
      <c r="Q2102" s="10">
        <v>18882135.278860729</v>
      </c>
      <c r="R2102" s="10">
        <v>4305.1860717298287</v>
      </c>
      <c r="S2102" s="18">
        <v>4305.1860717298287</v>
      </c>
      <c r="T2102" s="13">
        <v>44678</v>
      </c>
      <c r="U2102" s="16">
        <v>2.8889297649950002E-7</v>
      </c>
      <c r="V2102" s="14">
        <v>2230</v>
      </c>
      <c r="W2102" s="16">
        <v>8940.7567756114695</v>
      </c>
      <c r="X2102" s="16">
        <v>99.952649651940476</v>
      </c>
      <c r="Y2102" s="19">
        <f t="shared" si="65"/>
        <v>-0.99952649651940473</v>
      </c>
    </row>
    <row r="2103" spans="1:25">
      <c r="A2103">
        <v>3801</v>
      </c>
      <c r="B2103" t="s">
        <v>4067</v>
      </c>
      <c r="C2103" t="s">
        <v>4067</v>
      </c>
      <c r="D2103" t="str">
        <f t="shared" si="64"/>
        <v>BORA BORA</v>
      </c>
      <c r="E2103" s="3" t="s">
        <v>8892</v>
      </c>
      <c r="F2103" s="3" t="s">
        <v>8883</v>
      </c>
      <c r="G2103" s="3" t="s">
        <v>8883</v>
      </c>
      <c r="H2103" s="4">
        <v>264</v>
      </c>
      <c r="I2103" s="4">
        <v>8681283.96627797</v>
      </c>
      <c r="J2103" s="6">
        <v>43848</v>
      </c>
      <c r="K2103" s="7">
        <v>6.21040183605E-3</v>
      </c>
      <c r="L2103" s="7">
        <v>446</v>
      </c>
      <c r="M2103" s="7">
        <v>5036341.2549552098</v>
      </c>
      <c r="N2103" s="9">
        <v>44525</v>
      </c>
      <c r="O2103" s="10">
        <v>1.655944192128898</v>
      </c>
      <c r="P2103" s="10">
        <v>140</v>
      </c>
      <c r="Q2103" s="10">
        <v>1331344480.5899999</v>
      </c>
      <c r="R2103" s="10">
        <v>266.64042615028728</v>
      </c>
      <c r="S2103" s="18">
        <v>266.64042615028728</v>
      </c>
      <c r="T2103" s="13">
        <v>44687</v>
      </c>
      <c r="U2103" s="14">
        <v>0.57460637248029656</v>
      </c>
      <c r="V2103" s="14">
        <v>105</v>
      </c>
      <c r="W2103" s="14">
        <v>514197263.85000002</v>
      </c>
      <c r="X2103" s="14">
        <v>65.300378164219595</v>
      </c>
      <c r="Y2103" s="19">
        <f t="shared" si="65"/>
        <v>-0.65300378164219597</v>
      </c>
    </row>
    <row r="2104" spans="1:25">
      <c r="A2104">
        <v>3803</v>
      </c>
      <c r="B2104" t="s">
        <v>4069</v>
      </c>
      <c r="C2104" t="s">
        <v>4070</v>
      </c>
      <c r="D2104" t="str">
        <f t="shared" si="64"/>
        <v>Diruna DRA</v>
      </c>
      <c r="E2104" s="3" t="s">
        <v>8887</v>
      </c>
      <c r="F2104" s="3" t="s">
        <v>8883</v>
      </c>
      <c r="G2104" s="3" t="s">
        <v>8883</v>
      </c>
      <c r="H2104" s="4">
        <v>0</v>
      </c>
      <c r="I2104" s="4">
        <v>0</v>
      </c>
      <c r="J2104" s="6">
        <v>43577</v>
      </c>
      <c r="K2104" s="7">
        <v>5.0435467626499999E-4</v>
      </c>
      <c r="L2104" s="7">
        <v>4774</v>
      </c>
      <c r="M2104" s="7">
        <v>0</v>
      </c>
      <c r="N2104" s="9">
        <v>43604</v>
      </c>
      <c r="O2104" s="10">
        <v>9.4740574695700002E-3</v>
      </c>
      <c r="P2104" s="10">
        <v>3060</v>
      </c>
      <c r="Q2104" s="10">
        <v>0</v>
      </c>
      <c r="R2104" s="10">
        <v>18.784513984742169</v>
      </c>
      <c r="S2104" s="18">
        <v>18.784513984742169</v>
      </c>
      <c r="U2104" s="14"/>
      <c r="V2104" s="14">
        <v>4774</v>
      </c>
      <c r="W2104" s="14"/>
      <c r="X2104" s="14"/>
      <c r="Y2104" s="19">
        <f t="shared" si="65"/>
        <v>0</v>
      </c>
    </row>
    <row r="2105" spans="1:25">
      <c r="A2105">
        <v>3804</v>
      </c>
      <c r="B2105" t="s">
        <v>4071</v>
      </c>
      <c r="C2105" t="s">
        <v>4072</v>
      </c>
      <c r="D2105" t="str">
        <f t="shared" si="64"/>
        <v>SpectrumNetwork SPEC</v>
      </c>
      <c r="E2105" s="3" t="s">
        <v>8893</v>
      </c>
      <c r="F2105" s="3" t="s">
        <v>8883</v>
      </c>
      <c r="G2105" s="3" t="s">
        <v>8883</v>
      </c>
      <c r="H2105" s="4">
        <v>0</v>
      </c>
      <c r="I2105" s="4">
        <v>0</v>
      </c>
      <c r="J2105" s="6">
        <v>43547</v>
      </c>
      <c r="K2105" s="8">
        <v>2.8595483662199998E-5</v>
      </c>
      <c r="L2105" s="7">
        <v>4602</v>
      </c>
      <c r="M2105" s="7">
        <v>0</v>
      </c>
      <c r="N2105" s="9">
        <v>43553</v>
      </c>
      <c r="O2105" s="10">
        <v>1.3382359154599999E-4</v>
      </c>
      <c r="P2105" s="10">
        <v>2507</v>
      </c>
      <c r="Q2105" s="10">
        <v>43718.247774682517</v>
      </c>
      <c r="R2105" s="10">
        <v>4.6798855765779432</v>
      </c>
      <c r="S2105" s="18">
        <v>4.6798855765779432</v>
      </c>
      <c r="U2105" s="14"/>
      <c r="V2105" s="14">
        <v>4569</v>
      </c>
      <c r="W2105" s="14"/>
      <c r="X2105" s="14"/>
      <c r="Y2105" s="19">
        <f t="shared" si="65"/>
        <v>0</v>
      </c>
    </row>
    <row r="2106" spans="1:25">
      <c r="A2106">
        <v>3805</v>
      </c>
      <c r="B2106" t="s">
        <v>4073</v>
      </c>
      <c r="C2106" t="s">
        <v>4074</v>
      </c>
      <c r="D2106" t="str">
        <f t="shared" si="64"/>
        <v>BoatPilot Token NAVY</v>
      </c>
      <c r="E2106" s="3" t="s">
        <v>8887</v>
      </c>
      <c r="F2106" s="3" t="s">
        <v>8883</v>
      </c>
      <c r="G2106" s="3" t="s">
        <v>8883</v>
      </c>
      <c r="H2106" s="4">
        <v>1120</v>
      </c>
      <c r="I2106" s="4">
        <v>93210.5465589128</v>
      </c>
      <c r="J2106" s="6">
        <v>43545</v>
      </c>
      <c r="K2106" s="7">
        <v>5.11650705251E-3</v>
      </c>
      <c r="L2106" s="7">
        <v>2795</v>
      </c>
      <c r="M2106" s="7">
        <v>0</v>
      </c>
      <c r="N2106" s="9">
        <v>43547</v>
      </c>
      <c r="O2106" s="10">
        <v>5.5958373927899999E-2</v>
      </c>
      <c r="P2106" s="10">
        <v>3061</v>
      </c>
      <c r="Q2106" s="10">
        <v>0</v>
      </c>
      <c r="R2106" s="10">
        <v>10.936831192375379</v>
      </c>
      <c r="S2106" s="18">
        <v>10.936831192375379</v>
      </c>
      <c r="T2106" s="13">
        <v>44255</v>
      </c>
      <c r="U2106" s="14">
        <v>2.2966999999999999E-4</v>
      </c>
      <c r="V2106" s="14">
        <v>2106</v>
      </c>
      <c r="W2106" s="14">
        <v>17712.93</v>
      </c>
      <c r="X2106" s="14">
        <v>99.589569917996684</v>
      </c>
      <c r="Y2106" s="19">
        <f t="shared" si="65"/>
        <v>-0.99589569917996679</v>
      </c>
    </row>
    <row r="2107" spans="1:25">
      <c r="A2107">
        <v>3806</v>
      </c>
      <c r="B2107" t="s">
        <v>4075</v>
      </c>
      <c r="C2107" t="s">
        <v>2941</v>
      </c>
      <c r="D2107" t="str">
        <f t="shared" si="64"/>
        <v>TigerCash TCH</v>
      </c>
      <c r="E2107" s="3" t="s">
        <v>3686</v>
      </c>
      <c r="F2107" s="3" t="s">
        <v>8883</v>
      </c>
      <c r="G2107" s="3" t="s">
        <v>8883</v>
      </c>
      <c r="H2107" s="4">
        <v>929</v>
      </c>
      <c r="I2107" s="4">
        <v>395240.95342876302</v>
      </c>
      <c r="J2107" s="6">
        <v>44089</v>
      </c>
      <c r="K2107" s="7">
        <v>4.82245055294E-3</v>
      </c>
      <c r="L2107" s="7">
        <v>1290</v>
      </c>
      <c r="M2107" s="7">
        <v>303725.11944098701</v>
      </c>
      <c r="N2107" s="9">
        <v>44302</v>
      </c>
      <c r="O2107" s="10">
        <v>0.36376180000000002</v>
      </c>
      <c r="P2107" s="10">
        <v>1977</v>
      </c>
      <c r="Q2107" s="10">
        <v>1120686.1599999999</v>
      </c>
      <c r="R2107" s="10">
        <v>75.430903024652721</v>
      </c>
      <c r="S2107" s="18">
        <v>75.430903024652721</v>
      </c>
      <c r="T2107" s="13">
        <v>44687</v>
      </c>
      <c r="U2107" s="14">
        <v>7.0033272199839444E-3</v>
      </c>
      <c r="V2107" s="14">
        <v>1389</v>
      </c>
      <c r="W2107" s="14">
        <v>403360.37</v>
      </c>
      <c r="X2107" s="14">
        <v>98.07474912979211</v>
      </c>
      <c r="Y2107" s="19">
        <f t="shared" si="65"/>
        <v>-0.98074749129792105</v>
      </c>
    </row>
    <row r="2108" spans="1:25">
      <c r="A2108">
        <v>3807</v>
      </c>
      <c r="B2108" t="s">
        <v>4076</v>
      </c>
      <c r="C2108" t="s">
        <v>4077</v>
      </c>
      <c r="D2108" t="str">
        <f t="shared" si="64"/>
        <v>LitecoinToken LTK</v>
      </c>
      <c r="E2108" s="3" t="s">
        <v>8887</v>
      </c>
      <c r="F2108" s="3" t="s">
        <v>8882</v>
      </c>
      <c r="G2108" s="3" t="s">
        <v>8883</v>
      </c>
      <c r="H2108" s="4">
        <v>2004</v>
      </c>
      <c r="I2108" s="4">
        <v>957.23417285131802</v>
      </c>
      <c r="J2108" s="6">
        <v>43561</v>
      </c>
      <c r="K2108" s="8">
        <v>3.0207264577E-8</v>
      </c>
      <c r="L2108" s="7">
        <v>2048</v>
      </c>
      <c r="M2108" s="7">
        <v>5991.7211062562501</v>
      </c>
      <c r="N2108" s="9">
        <v>43604</v>
      </c>
      <c r="O2108" s="12">
        <v>5.8547240375099995E-7</v>
      </c>
      <c r="P2108" s="10">
        <v>2565</v>
      </c>
      <c r="Q2108" s="10">
        <v>8563.7795952941196</v>
      </c>
      <c r="R2108" s="10">
        <v>19.381841154752632</v>
      </c>
      <c r="S2108" s="18">
        <v>19.381841154752632</v>
      </c>
      <c r="T2108" s="13">
        <v>44141</v>
      </c>
      <c r="U2108" s="14">
        <v>0</v>
      </c>
      <c r="V2108" s="14">
        <v>2376</v>
      </c>
      <c r="W2108" s="14">
        <v>1873.56372532</v>
      </c>
      <c r="X2108" s="14">
        <v>100</v>
      </c>
      <c r="Y2108" s="19">
        <f t="shared" si="65"/>
        <v>-1</v>
      </c>
    </row>
    <row r="2109" spans="1:25">
      <c r="A2109">
        <v>3808</v>
      </c>
      <c r="B2109" t="s">
        <v>4078</v>
      </c>
      <c r="C2109" t="s">
        <v>4079</v>
      </c>
      <c r="D2109" t="str">
        <f t="shared" si="64"/>
        <v>Cointorox OROX</v>
      </c>
      <c r="E2109" s="3" t="s">
        <v>8887</v>
      </c>
      <c r="F2109" s="3" t="s">
        <v>8883</v>
      </c>
      <c r="G2109" s="3" t="s">
        <v>8883</v>
      </c>
      <c r="H2109" s="4">
        <v>2003</v>
      </c>
      <c r="I2109" s="4">
        <v>967.89987516871975</v>
      </c>
      <c r="J2109" s="6">
        <v>43619</v>
      </c>
      <c r="K2109" s="7">
        <v>1.4679487558900001E-2</v>
      </c>
      <c r="L2109" s="7">
        <v>1682</v>
      </c>
      <c r="M2109" s="7">
        <v>67853.825453950543</v>
      </c>
      <c r="N2109" s="9">
        <v>43640</v>
      </c>
      <c r="O2109" s="10">
        <v>0.109993581213</v>
      </c>
      <c r="P2109" s="10">
        <v>2158</v>
      </c>
      <c r="Q2109" s="10">
        <v>512139.0800518</v>
      </c>
      <c r="R2109" s="10">
        <v>7.4930123256456724</v>
      </c>
      <c r="S2109" s="18">
        <v>7.4930123256456724</v>
      </c>
      <c r="T2109" s="13">
        <v>44011</v>
      </c>
      <c r="U2109" s="16">
        <v>9.2458424720100006E-5</v>
      </c>
      <c r="V2109" s="14">
        <v>2464</v>
      </c>
      <c r="W2109" s="16">
        <v>510.84278255071439</v>
      </c>
      <c r="X2109" s="16">
        <v>99.915941981613415</v>
      </c>
      <c r="Y2109" s="19">
        <f t="shared" si="65"/>
        <v>-0.9991594198161341</v>
      </c>
    </row>
    <row r="2110" spans="1:25">
      <c r="A2110">
        <v>3809</v>
      </c>
      <c r="B2110" t="s">
        <v>4080</v>
      </c>
      <c r="C2110" t="s">
        <v>4081</v>
      </c>
      <c r="D2110" t="str">
        <f t="shared" si="64"/>
        <v>DOS Network DOS</v>
      </c>
      <c r="E2110" s="3" t="s">
        <v>8887</v>
      </c>
      <c r="F2110" s="3" t="s">
        <v>8883</v>
      </c>
      <c r="G2110" s="3" t="s">
        <v>8883</v>
      </c>
      <c r="H2110" s="4">
        <v>870</v>
      </c>
      <c r="I2110" s="4">
        <v>538990.50339032302</v>
      </c>
      <c r="J2110" s="6">
        <v>43904</v>
      </c>
      <c r="K2110" s="7">
        <v>8.6912222062599995E-4</v>
      </c>
      <c r="L2110" s="7">
        <v>1301</v>
      </c>
      <c r="M2110" s="7">
        <v>296728.28421587899</v>
      </c>
      <c r="N2110" s="9">
        <v>44056</v>
      </c>
      <c r="O2110" s="10">
        <v>0.39180137019700001</v>
      </c>
      <c r="P2110" s="10">
        <v>813</v>
      </c>
      <c r="Q2110" s="10">
        <v>44663271.574365698</v>
      </c>
      <c r="R2110" s="10">
        <v>450.80123473865211</v>
      </c>
      <c r="S2110" s="18">
        <v>450.80123473865211</v>
      </c>
      <c r="T2110" s="13">
        <v>44683</v>
      </c>
      <c r="U2110" s="14">
        <v>5.4771314709334464E-3</v>
      </c>
      <c r="V2110" s="14">
        <v>1216</v>
      </c>
      <c r="W2110" s="14">
        <v>775537.85</v>
      </c>
      <c r="X2110" s="14">
        <v>98.60206423775918</v>
      </c>
      <c r="Y2110" s="19">
        <f t="shared" si="65"/>
        <v>-0.98602064237759179</v>
      </c>
    </row>
    <row r="2111" spans="1:25">
      <c r="A2111">
        <v>3810</v>
      </c>
      <c r="B2111" t="s">
        <v>4082</v>
      </c>
      <c r="C2111" t="s">
        <v>4083</v>
      </c>
      <c r="D2111" t="str">
        <f t="shared" si="64"/>
        <v>Ethereum Gold Project ETGP</v>
      </c>
      <c r="E2111" s="3" t="s">
        <v>8886</v>
      </c>
      <c r="F2111" s="3" t="s">
        <v>8883</v>
      </c>
      <c r="G2111" s="3" t="s">
        <v>8883</v>
      </c>
      <c r="H2111" s="4">
        <v>1675</v>
      </c>
      <c r="I2111" s="4">
        <v>39272.070046375004</v>
      </c>
      <c r="J2111" s="6">
        <v>44200</v>
      </c>
      <c r="K2111" s="7">
        <v>2.8700000000000001E-6</v>
      </c>
      <c r="L2111" s="7">
        <v>1938</v>
      </c>
      <c r="M2111" s="7">
        <v>18936.924942909998</v>
      </c>
      <c r="N2111" s="9">
        <v>44516</v>
      </c>
      <c r="O2111" s="10">
        <v>8.4408919534999997E-4</v>
      </c>
      <c r="P2111" s="10">
        <v>2129</v>
      </c>
      <c r="Q2111" s="10">
        <v>590769.84</v>
      </c>
      <c r="R2111" s="10">
        <v>294.10773357142858</v>
      </c>
      <c r="S2111" s="18">
        <v>294.10773357142858</v>
      </c>
      <c r="T2111" s="13">
        <v>44517</v>
      </c>
      <c r="U2111" s="14">
        <v>0</v>
      </c>
      <c r="V2111" s="14">
        <v>1421</v>
      </c>
      <c r="W2111" s="14">
        <v>351611.82</v>
      </c>
      <c r="X2111" s="14">
        <v>100</v>
      </c>
      <c r="Y2111" s="19">
        <f t="shared" si="65"/>
        <v>-1</v>
      </c>
    </row>
    <row r="2112" spans="1:25">
      <c r="A2112">
        <v>3811</v>
      </c>
      <c r="B2112" t="s">
        <v>4084</v>
      </c>
      <c r="C2112" t="s">
        <v>4085</v>
      </c>
      <c r="D2112" t="str">
        <f t="shared" si="64"/>
        <v>IntelliShare INE</v>
      </c>
      <c r="E2112" s="3" t="s">
        <v>8887</v>
      </c>
      <c r="F2112" s="3" t="s">
        <v>8883</v>
      </c>
      <c r="G2112" s="3" t="s">
        <v>8883</v>
      </c>
      <c r="H2112" s="4">
        <v>677</v>
      </c>
      <c r="I2112" s="4">
        <v>1307485.4231190961</v>
      </c>
      <c r="J2112" s="6">
        <v>43586</v>
      </c>
      <c r="K2112" s="7">
        <v>1.45071723496E-2</v>
      </c>
      <c r="L2112" s="7">
        <v>2600</v>
      </c>
      <c r="M2112" s="7">
        <v>0</v>
      </c>
      <c r="N2112" s="9">
        <v>43662</v>
      </c>
      <c r="O2112" s="10">
        <v>7.7075944980000005E-2</v>
      </c>
      <c r="P2112" s="10">
        <v>1201</v>
      </c>
      <c r="Q2112" s="10">
        <v>13139564.344819609</v>
      </c>
      <c r="R2112" s="10">
        <v>5.3129543871535514</v>
      </c>
      <c r="S2112" s="18">
        <v>5.3129543871535514</v>
      </c>
      <c r="T2112" s="13">
        <v>44370</v>
      </c>
      <c r="U2112" s="14">
        <v>9.9576293486000004E-4</v>
      </c>
      <c r="V2112" s="14">
        <v>1455</v>
      </c>
      <c r="W2112" s="14">
        <v>316767.32561834191</v>
      </c>
      <c r="X2112" s="14">
        <v>98.708075606314793</v>
      </c>
      <c r="Y2112" s="19">
        <f t="shared" si="65"/>
        <v>-0.98708075606314793</v>
      </c>
    </row>
    <row r="2113" spans="1:25">
      <c r="A2113">
        <v>3812</v>
      </c>
      <c r="B2113" t="s">
        <v>4086</v>
      </c>
      <c r="C2113" t="s">
        <v>4087</v>
      </c>
      <c r="D2113" t="str">
        <f t="shared" si="64"/>
        <v>Flexacoin FXC</v>
      </c>
      <c r="E2113" s="3" t="s">
        <v>8887</v>
      </c>
      <c r="F2113" s="3" t="s">
        <v>8883</v>
      </c>
      <c r="G2113" s="3" t="s">
        <v>8883</v>
      </c>
      <c r="H2113" s="4">
        <v>110</v>
      </c>
      <c r="I2113" s="4">
        <v>33817678.728792287</v>
      </c>
      <c r="J2113" s="6">
        <v>43902</v>
      </c>
      <c r="K2113" s="7">
        <v>9.9411768192299993E-4</v>
      </c>
      <c r="L2113" s="7">
        <v>142</v>
      </c>
      <c r="M2113" s="7">
        <v>26849461.725605652</v>
      </c>
      <c r="N2113" s="9">
        <v>44131</v>
      </c>
      <c r="O2113" s="10">
        <v>1.675557258898E-2</v>
      </c>
      <c r="P2113" s="10">
        <v>517</v>
      </c>
      <c r="Q2113" s="10">
        <v>127477230.4498968</v>
      </c>
      <c r="R2113" s="10">
        <v>16.854717397811871</v>
      </c>
      <c r="S2113" s="18">
        <v>16.854717397811871</v>
      </c>
      <c r="T2113" s="13">
        <v>44157</v>
      </c>
      <c r="U2113" s="14">
        <v>3.4658858273800002E-3</v>
      </c>
      <c r="V2113" s="14">
        <v>458</v>
      </c>
      <c r="W2113" s="14">
        <v>25209861.70354199</v>
      </c>
      <c r="X2113" s="14">
        <v>79.315026037012402</v>
      </c>
      <c r="Y2113" s="19">
        <f t="shared" si="65"/>
        <v>-0.79315026037012404</v>
      </c>
    </row>
    <row r="2114" spans="1:25">
      <c r="A2114">
        <v>3813</v>
      </c>
      <c r="B2114" t="s">
        <v>4088</v>
      </c>
      <c r="C2114" t="s">
        <v>4088</v>
      </c>
      <c r="D2114" t="str">
        <f t="shared" ref="D2114:D2177" si="66">_xlfn.TEXTJOIN(" ",TRUE,B2114,C2114)</f>
        <v>PTON PTON</v>
      </c>
      <c r="E2114" s="3" t="s">
        <v>8887</v>
      </c>
      <c r="F2114" s="3" t="s">
        <v>8887</v>
      </c>
      <c r="G2114" s="3" t="s">
        <v>8883</v>
      </c>
      <c r="H2114" s="4">
        <v>791</v>
      </c>
      <c r="I2114" s="4">
        <v>812400.32806737325</v>
      </c>
      <c r="J2114" s="6">
        <v>43549</v>
      </c>
      <c r="K2114" s="7">
        <v>2.8283467428000001E-3</v>
      </c>
      <c r="L2114" s="7">
        <v>2687</v>
      </c>
      <c r="M2114" s="7">
        <v>0</v>
      </c>
      <c r="N2114" s="9">
        <v>43550</v>
      </c>
      <c r="O2114" s="10">
        <v>2.9085585201199999E-3</v>
      </c>
      <c r="P2114" s="10">
        <v>3062</v>
      </c>
      <c r="Q2114" s="10">
        <v>0</v>
      </c>
      <c r="R2114" s="10">
        <v>1.0283599518072499</v>
      </c>
      <c r="S2114" s="18">
        <v>1.0283599518072499</v>
      </c>
      <c r="T2114" s="13">
        <v>43905</v>
      </c>
      <c r="U2114" s="16">
        <v>6.2558234752199999E-6</v>
      </c>
      <c r="V2114" s="14">
        <v>1768</v>
      </c>
      <c r="W2114" s="16">
        <v>93529.530260013562</v>
      </c>
      <c r="X2114" s="16">
        <v>99.784916705923393</v>
      </c>
      <c r="Y2114" s="19">
        <f t="shared" si="65"/>
        <v>-0.99784916705923399</v>
      </c>
    </row>
    <row r="2115" spans="1:25">
      <c r="A2115">
        <v>3814</v>
      </c>
      <c r="B2115" t="s">
        <v>4089</v>
      </c>
      <c r="C2115" t="s">
        <v>4090</v>
      </c>
      <c r="D2115" t="str">
        <f t="shared" si="66"/>
        <v>Celer Network CELR</v>
      </c>
      <c r="E2115" s="3" t="s">
        <v>8887</v>
      </c>
      <c r="F2115" s="3" t="s">
        <v>8883</v>
      </c>
      <c r="G2115" s="3" t="s">
        <v>8883</v>
      </c>
      <c r="H2115" s="4">
        <v>355</v>
      </c>
      <c r="I2115" s="4">
        <v>5014279.0176358502</v>
      </c>
      <c r="J2115" s="6">
        <v>43906</v>
      </c>
      <c r="K2115" s="7">
        <v>1.0141076265099999E-3</v>
      </c>
      <c r="L2115" s="7">
        <v>504</v>
      </c>
      <c r="M2115" s="7">
        <v>4073076.12430155</v>
      </c>
      <c r="N2115" s="9">
        <v>44465</v>
      </c>
      <c r="O2115" s="10">
        <v>0.19869033851597001</v>
      </c>
      <c r="P2115" s="10">
        <v>159</v>
      </c>
      <c r="Q2115" s="10">
        <v>999824759.66999996</v>
      </c>
      <c r="R2115" s="10">
        <v>195.92628368228799</v>
      </c>
      <c r="S2115" s="18">
        <v>195.92628368228799</v>
      </c>
      <c r="T2115" s="13">
        <v>44616</v>
      </c>
      <c r="U2115" s="14">
        <v>3.116869803828011E-2</v>
      </c>
      <c r="V2115" s="14">
        <v>150</v>
      </c>
      <c r="W2115" s="14">
        <v>243192084.47</v>
      </c>
      <c r="X2115" s="14">
        <v>84.312927205680467</v>
      </c>
      <c r="Y2115" s="19">
        <f t="shared" ref="Y2115:Y2178" si="67">X2115/-100</f>
        <v>-0.84312927205680466</v>
      </c>
    </row>
    <row r="2116" spans="1:25">
      <c r="A2116">
        <v>3815</v>
      </c>
      <c r="B2116" t="s">
        <v>4091</v>
      </c>
      <c r="C2116" t="s">
        <v>4092</v>
      </c>
      <c r="D2116" t="str">
        <f t="shared" si="66"/>
        <v>Eterbase Coin XBASE</v>
      </c>
      <c r="E2116" s="3" t="s">
        <v>3686</v>
      </c>
      <c r="F2116" s="3" t="s">
        <v>8883</v>
      </c>
      <c r="G2116" s="3" t="s">
        <v>8883</v>
      </c>
      <c r="H2116" s="4">
        <v>887</v>
      </c>
      <c r="I2116" s="4">
        <v>489670.01158917678</v>
      </c>
      <c r="J2116" s="6">
        <v>43902</v>
      </c>
      <c r="K2116" s="7">
        <v>4.06573786459E-4</v>
      </c>
      <c r="L2116" s="7">
        <v>1217</v>
      </c>
      <c r="M2116" s="7">
        <v>399223.68221626681</v>
      </c>
      <c r="N2116" s="9">
        <v>44114</v>
      </c>
      <c r="O2116" s="10">
        <v>2.2264738769231598</v>
      </c>
      <c r="P2116" s="10">
        <v>105</v>
      </c>
      <c r="Q2116" s="10">
        <v>2226473876.9231601</v>
      </c>
      <c r="R2116" s="10">
        <v>5476.1864908073294</v>
      </c>
      <c r="S2116" s="18">
        <v>5476.1864908073294</v>
      </c>
      <c r="T2116" s="13">
        <v>44144</v>
      </c>
      <c r="U2116" s="14">
        <v>0.43993339459061997</v>
      </c>
      <c r="V2116" s="14">
        <v>1364</v>
      </c>
      <c r="W2116" s="14">
        <v>439933.39459062001</v>
      </c>
      <c r="X2116" s="14">
        <v>80.240801423703246</v>
      </c>
      <c r="Y2116" s="19">
        <f t="shared" si="67"/>
        <v>-0.80240801423703245</v>
      </c>
    </row>
    <row r="2117" spans="1:25">
      <c r="A2117">
        <v>3816</v>
      </c>
      <c r="B2117" t="s">
        <v>4093</v>
      </c>
      <c r="C2117" t="s">
        <v>4094</v>
      </c>
      <c r="D2117" t="str">
        <f t="shared" si="66"/>
        <v>Verasity VRA</v>
      </c>
      <c r="E2117" s="3" t="s">
        <v>1772</v>
      </c>
      <c r="F2117" s="3" t="s">
        <v>8888</v>
      </c>
      <c r="G2117" s="3" t="s">
        <v>8892</v>
      </c>
      <c r="H2117" s="4">
        <v>597</v>
      </c>
      <c r="I2117" s="4">
        <v>1773834.8199472299</v>
      </c>
      <c r="J2117" s="6">
        <v>43602</v>
      </c>
      <c r="K2117" s="7">
        <v>2.1703389166800001E-4</v>
      </c>
      <c r="L2117" s="7">
        <v>1024</v>
      </c>
      <c r="M2117" s="7">
        <v>760640.60361375404</v>
      </c>
      <c r="N2117" s="9">
        <v>44501</v>
      </c>
      <c r="O2117" s="10">
        <v>8.6825707909178887E-2</v>
      </c>
      <c r="P2117" s="10">
        <v>287</v>
      </c>
      <c r="Q2117" s="10">
        <v>374595881.04000002</v>
      </c>
      <c r="R2117" s="10">
        <v>400.05598776248951</v>
      </c>
      <c r="S2117" s="18">
        <v>400.05598776248951</v>
      </c>
      <c r="T2117" s="13">
        <v>44687</v>
      </c>
      <c r="U2117" s="14">
        <v>1.25762426265713E-2</v>
      </c>
      <c r="V2117" s="14">
        <v>317</v>
      </c>
      <c r="W2117" s="14">
        <v>58165978.899999999</v>
      </c>
      <c r="X2117" s="14">
        <v>85.515531137706049</v>
      </c>
      <c r="Y2117" s="19">
        <f t="shared" si="67"/>
        <v>-0.85515531137706047</v>
      </c>
    </row>
    <row r="2118" spans="1:25">
      <c r="A2118">
        <v>3817</v>
      </c>
      <c r="B2118" t="s">
        <v>4095</v>
      </c>
      <c r="C2118" t="s">
        <v>4096</v>
      </c>
      <c r="D2118" t="str">
        <f t="shared" si="66"/>
        <v>Solareum SLRM</v>
      </c>
      <c r="E2118" s="3" t="s">
        <v>8887</v>
      </c>
      <c r="F2118" s="3" t="s">
        <v>8883</v>
      </c>
      <c r="G2118" s="3" t="s">
        <v>8883</v>
      </c>
      <c r="H2118" s="4">
        <v>0</v>
      </c>
      <c r="I2118" s="4">
        <v>0</v>
      </c>
      <c r="J2118" s="6">
        <v>43549</v>
      </c>
      <c r="K2118" s="7">
        <v>4.54627441357</v>
      </c>
      <c r="L2118" s="7">
        <v>4775</v>
      </c>
      <c r="M2118" s="7">
        <v>0</v>
      </c>
      <c r="N2118" s="9">
        <v>43621</v>
      </c>
      <c r="O2118" s="10">
        <v>5.2043810500400003</v>
      </c>
      <c r="P2118" s="10">
        <v>3063</v>
      </c>
      <c r="Q2118" s="10">
        <v>0</v>
      </c>
      <c r="R2118" s="10">
        <v>1.144757349997537</v>
      </c>
      <c r="S2118" s="18">
        <v>1.144757349997537</v>
      </c>
      <c r="U2118" s="14"/>
      <c r="V2118" s="14">
        <v>4775</v>
      </c>
      <c r="W2118" s="14"/>
      <c r="X2118" s="14"/>
      <c r="Y2118" s="19">
        <f t="shared" si="67"/>
        <v>0</v>
      </c>
    </row>
    <row r="2119" spans="1:25">
      <c r="A2119">
        <v>3818</v>
      </c>
      <c r="B2119" t="s">
        <v>4097</v>
      </c>
      <c r="C2119" t="s">
        <v>4098</v>
      </c>
      <c r="D2119" t="str">
        <f t="shared" si="66"/>
        <v>GoPower GPT</v>
      </c>
      <c r="E2119" s="3" t="s">
        <v>8887</v>
      </c>
      <c r="F2119" s="3" t="s">
        <v>8883</v>
      </c>
      <c r="G2119" s="3" t="s">
        <v>8883</v>
      </c>
      <c r="H2119" s="4">
        <v>1814</v>
      </c>
      <c r="I2119" s="4">
        <v>14711.0917918046</v>
      </c>
      <c r="J2119" s="6">
        <v>43594</v>
      </c>
      <c r="K2119" s="7">
        <v>2.9321392127100001E-3</v>
      </c>
      <c r="L2119" s="7">
        <v>1364</v>
      </c>
      <c r="M2119" s="7">
        <v>238169.00641598509</v>
      </c>
      <c r="N2119" s="9">
        <v>43639</v>
      </c>
      <c r="O2119" s="10">
        <v>6.3526088492299997E-3</v>
      </c>
      <c r="P2119" s="10">
        <v>2156</v>
      </c>
      <c r="Q2119" s="10">
        <v>516003.65058115142</v>
      </c>
      <c r="R2119" s="10">
        <v>2.166544078703093</v>
      </c>
      <c r="S2119" s="18">
        <v>2.166544078703093</v>
      </c>
      <c r="T2119" s="13">
        <v>43948</v>
      </c>
      <c r="U2119" s="16">
        <v>2.9604556895E-5</v>
      </c>
      <c r="V2119" s="14">
        <v>2355</v>
      </c>
      <c r="W2119" s="16">
        <v>2404.6907017593271</v>
      </c>
      <c r="X2119" s="16">
        <v>99.533977967200229</v>
      </c>
      <c r="Y2119" s="19">
        <f t="shared" si="67"/>
        <v>-0.99533977967200227</v>
      </c>
    </row>
    <row r="2120" spans="1:25">
      <c r="A2120">
        <v>3819</v>
      </c>
      <c r="B2120" t="s">
        <v>4099</v>
      </c>
      <c r="C2120" t="s">
        <v>4005</v>
      </c>
      <c r="D2120" t="str">
        <f t="shared" si="66"/>
        <v>GAMB GMB</v>
      </c>
      <c r="E2120" s="3" t="s">
        <v>8888</v>
      </c>
      <c r="F2120" s="3" t="s">
        <v>8883</v>
      </c>
      <c r="G2120" s="3" t="s">
        <v>8883</v>
      </c>
      <c r="H2120" s="4">
        <v>928</v>
      </c>
      <c r="I2120" s="4">
        <v>396024.87585615303</v>
      </c>
      <c r="J2120" s="6">
        <v>44151</v>
      </c>
      <c r="K2120" s="7">
        <v>5.516E-5</v>
      </c>
      <c r="L2120" s="7">
        <v>1350</v>
      </c>
      <c r="M2120" s="7">
        <v>255636.706901</v>
      </c>
      <c r="N2120" s="9">
        <v>44296</v>
      </c>
      <c r="O2120" s="10">
        <v>1.000651E-2</v>
      </c>
      <c r="P2120" s="10">
        <v>815</v>
      </c>
      <c r="Q2120" s="10">
        <v>44612505.909999996</v>
      </c>
      <c r="R2120" s="10">
        <v>181.40881073241479</v>
      </c>
      <c r="S2120" s="18">
        <v>181.40881073241479</v>
      </c>
      <c r="T2120" s="13">
        <v>44686</v>
      </c>
      <c r="U2120" s="14">
        <v>6.1401998744380298E-4</v>
      </c>
      <c r="V2120" s="14">
        <v>863</v>
      </c>
      <c r="W2120" s="14">
        <v>3152723.25</v>
      </c>
      <c r="X2120" s="14">
        <v>93.863794795150341</v>
      </c>
      <c r="Y2120" s="19">
        <f t="shared" si="67"/>
        <v>-0.93863794795150346</v>
      </c>
    </row>
    <row r="2121" spans="1:25">
      <c r="A2121">
        <v>3820</v>
      </c>
      <c r="B2121" t="s">
        <v>4100</v>
      </c>
      <c r="C2121" t="s">
        <v>4101</v>
      </c>
      <c r="D2121" t="str">
        <f t="shared" si="66"/>
        <v>BuckHathCoin BHIG</v>
      </c>
      <c r="E2121" s="3" t="s">
        <v>8893</v>
      </c>
      <c r="F2121" s="3" t="s">
        <v>8883</v>
      </c>
      <c r="G2121" s="3" t="s">
        <v>8883</v>
      </c>
      <c r="H2121" s="4">
        <v>2107</v>
      </c>
      <c r="I2121" s="4">
        <v>0</v>
      </c>
      <c r="J2121" s="6">
        <v>43669</v>
      </c>
      <c r="K2121" s="7">
        <v>6.0828267341300002E-3</v>
      </c>
      <c r="L2121" s="7">
        <v>3076</v>
      </c>
      <c r="M2121" s="7">
        <v>0</v>
      </c>
      <c r="N2121" s="9">
        <v>43847</v>
      </c>
      <c r="O2121" s="10">
        <v>0.70856358074000003</v>
      </c>
      <c r="P2121" s="10">
        <v>3064</v>
      </c>
      <c r="Q2121" s="10">
        <v>0</v>
      </c>
      <c r="R2121" s="10">
        <v>116.4859056011469</v>
      </c>
      <c r="S2121" s="18">
        <v>116.4859056011469</v>
      </c>
      <c r="T2121" s="13">
        <v>44038</v>
      </c>
      <c r="U2121" s="14">
        <v>1.40792545737E-2</v>
      </c>
      <c r="V2121" s="14">
        <v>2762</v>
      </c>
      <c r="W2121" s="14">
        <v>0</v>
      </c>
      <c r="X2121" s="14">
        <v>98.012986419793677</v>
      </c>
      <c r="Y2121" s="19">
        <f t="shared" si="67"/>
        <v>-0.9801298641979368</v>
      </c>
    </row>
    <row r="2122" spans="1:25">
      <c r="A2122">
        <v>3821</v>
      </c>
      <c r="B2122" t="s">
        <v>4102</v>
      </c>
      <c r="C2122" t="s">
        <v>4103</v>
      </c>
      <c r="D2122" t="str">
        <f t="shared" si="66"/>
        <v>Qredit XQR</v>
      </c>
      <c r="E2122" s="3" t="s">
        <v>3686</v>
      </c>
      <c r="F2122" s="3" t="s">
        <v>8883</v>
      </c>
      <c r="G2122" s="3" t="s">
        <v>8883</v>
      </c>
      <c r="H2122" s="4">
        <v>910</v>
      </c>
      <c r="I2122" s="4">
        <v>435953.68514189578</v>
      </c>
      <c r="J2122" s="6">
        <v>43554</v>
      </c>
      <c r="K2122" s="7">
        <v>1.6024762150399999E-3</v>
      </c>
      <c r="L2122" s="7">
        <v>2787</v>
      </c>
      <c r="M2122" s="7">
        <v>0</v>
      </c>
      <c r="N2122" s="9">
        <v>43576</v>
      </c>
      <c r="O2122" s="10">
        <v>1.36475468199E-2</v>
      </c>
      <c r="P2122" s="10">
        <v>1410</v>
      </c>
      <c r="Q2122" s="10">
        <v>7316057.6638708375</v>
      </c>
      <c r="R2122" s="10">
        <v>8.5165362779249367</v>
      </c>
      <c r="S2122" s="18">
        <v>8.5165362779249367</v>
      </c>
      <c r="T2122" s="13">
        <v>44111</v>
      </c>
      <c r="U2122" s="16">
        <v>2.8561554189999999E-5</v>
      </c>
      <c r="V2122" s="14">
        <v>2091</v>
      </c>
      <c r="W2122" s="16">
        <v>19149.740924745442</v>
      </c>
      <c r="X2122" s="16">
        <v>99.790720232969989</v>
      </c>
      <c r="Y2122" s="19">
        <f t="shared" si="67"/>
        <v>-0.99790720232969987</v>
      </c>
    </row>
    <row r="2123" spans="1:25">
      <c r="A2123">
        <v>3822</v>
      </c>
      <c r="B2123" t="s">
        <v>4104</v>
      </c>
      <c r="C2123" t="s">
        <v>4105</v>
      </c>
      <c r="D2123" t="str">
        <f t="shared" si="66"/>
        <v>Theta Fuel TFUEL</v>
      </c>
      <c r="E2123" s="3" t="s">
        <v>1772</v>
      </c>
      <c r="F2123" s="3" t="s">
        <v>8894</v>
      </c>
      <c r="G2123" s="3" t="s">
        <v>8883</v>
      </c>
      <c r="H2123" s="4">
        <v>339</v>
      </c>
      <c r="I2123" s="4">
        <v>5443742.3514388502</v>
      </c>
      <c r="J2123" s="6">
        <v>43903</v>
      </c>
      <c r="K2123" s="7">
        <v>8.8972347566199995E-4</v>
      </c>
      <c r="L2123" s="7">
        <v>424</v>
      </c>
      <c r="M2123" s="7">
        <v>5443742.3514388502</v>
      </c>
      <c r="N2123" s="9">
        <v>44356</v>
      </c>
      <c r="O2123" s="10">
        <v>0.68071583999999996</v>
      </c>
      <c r="P2123" s="10">
        <v>83</v>
      </c>
      <c r="Q2123" s="10">
        <v>3075501053.04</v>
      </c>
      <c r="R2123" s="10">
        <v>765.08697209940703</v>
      </c>
      <c r="S2123" s="18">
        <v>765.08697209940703</v>
      </c>
      <c r="T2123" s="13">
        <v>44585</v>
      </c>
      <c r="U2123" s="14">
        <v>0.11478655019148309</v>
      </c>
      <c r="V2123" s="14">
        <v>91</v>
      </c>
      <c r="W2123" s="14">
        <v>696444781.45000005</v>
      </c>
      <c r="X2123" s="14">
        <v>83.137376354943768</v>
      </c>
      <c r="Y2123" s="19">
        <f t="shared" si="67"/>
        <v>-0.83137376354943771</v>
      </c>
    </row>
    <row r="2124" spans="1:25">
      <c r="A2124">
        <v>3823</v>
      </c>
      <c r="B2124" t="s">
        <v>4106</v>
      </c>
      <c r="C2124" t="s">
        <v>4106</v>
      </c>
      <c r="D2124" t="str">
        <f t="shared" si="66"/>
        <v>OLXA OLXA</v>
      </c>
      <c r="E2124" s="3" t="s">
        <v>8887</v>
      </c>
      <c r="F2124" s="3" t="s">
        <v>8883</v>
      </c>
      <c r="G2124" s="3" t="s">
        <v>8883</v>
      </c>
      <c r="H2124" s="4">
        <v>1578</v>
      </c>
      <c r="I2124" s="4">
        <v>75362.4820520457</v>
      </c>
      <c r="J2124" s="6">
        <v>43551</v>
      </c>
      <c r="K2124" s="7">
        <v>2.10421320843E-3</v>
      </c>
      <c r="L2124" s="7">
        <v>2704</v>
      </c>
      <c r="M2124" s="7">
        <v>0</v>
      </c>
      <c r="N2124" s="9">
        <v>43552</v>
      </c>
      <c r="O2124" s="10">
        <v>1.5657804514899998E-2</v>
      </c>
      <c r="P2124" s="10">
        <v>3065</v>
      </c>
      <c r="Q2124" s="10">
        <v>0</v>
      </c>
      <c r="R2124" s="10">
        <v>7.4411682486218362</v>
      </c>
      <c r="S2124" s="18">
        <v>7.4411682486218362</v>
      </c>
      <c r="T2124" s="13">
        <v>43903</v>
      </c>
      <c r="U2124" s="16">
        <v>4.4309997284699997E-5</v>
      </c>
      <c r="V2124" s="14">
        <v>1820</v>
      </c>
      <c r="W2124" s="16">
        <v>75362.4820520457</v>
      </c>
      <c r="X2124" s="16">
        <v>99.717010151438956</v>
      </c>
      <c r="Y2124" s="19">
        <f t="shared" si="67"/>
        <v>-0.99717010151438956</v>
      </c>
    </row>
    <row r="2125" spans="1:25">
      <c r="A2125">
        <v>3824</v>
      </c>
      <c r="B2125" t="s">
        <v>4107</v>
      </c>
      <c r="C2125" t="s">
        <v>4108</v>
      </c>
      <c r="D2125" t="str">
        <f t="shared" si="66"/>
        <v>Vanta Network VANTA</v>
      </c>
      <c r="E2125" s="3" t="s">
        <v>8887</v>
      </c>
      <c r="F2125" s="3" t="s">
        <v>8883</v>
      </c>
      <c r="G2125" s="3" t="s">
        <v>8883</v>
      </c>
      <c r="H2125" s="4">
        <v>1042</v>
      </c>
      <c r="I2125" s="4">
        <v>198537.90368869869</v>
      </c>
      <c r="J2125" s="6">
        <v>43601</v>
      </c>
      <c r="K2125" s="7">
        <v>7.0508460683399996E-4</v>
      </c>
      <c r="L2125" s="7">
        <v>697</v>
      </c>
      <c r="M2125" s="7">
        <v>1983069.3762558801</v>
      </c>
      <c r="N2125" s="9">
        <v>43614</v>
      </c>
      <c r="O2125" s="10">
        <v>1.5494539238500001E-3</v>
      </c>
      <c r="P2125" s="10">
        <v>1582</v>
      </c>
      <c r="Q2125" s="10">
        <v>4357880.7373252641</v>
      </c>
      <c r="R2125" s="10">
        <v>2.1975432576913319</v>
      </c>
      <c r="S2125" s="18">
        <v>2.1975432576913319</v>
      </c>
      <c r="T2125" s="13">
        <v>43934</v>
      </c>
      <c r="U2125" s="16">
        <v>3.2924791544899997E-5</v>
      </c>
      <c r="V2125" s="14">
        <v>1862</v>
      </c>
      <c r="W2125" s="16">
        <v>60933.210588620837</v>
      </c>
      <c r="X2125" s="16">
        <v>97.875071272652605</v>
      </c>
      <c r="Y2125" s="19">
        <f t="shared" si="67"/>
        <v>-0.97875071272652603</v>
      </c>
    </row>
    <row r="2126" spans="1:25">
      <c r="A2126">
        <v>3825</v>
      </c>
      <c r="B2126" t="s">
        <v>4109</v>
      </c>
      <c r="C2126" t="s">
        <v>4110</v>
      </c>
      <c r="D2126" t="str">
        <f t="shared" si="66"/>
        <v>PUBLYTO Token PUB</v>
      </c>
      <c r="E2126" s="3" t="s">
        <v>8887</v>
      </c>
      <c r="F2126" s="3" t="s">
        <v>8883</v>
      </c>
      <c r="G2126" s="3" t="s">
        <v>8883</v>
      </c>
      <c r="H2126" s="4">
        <v>1076</v>
      </c>
      <c r="I2126" s="4">
        <v>151753.14256548029</v>
      </c>
      <c r="J2126" s="6">
        <v>43555</v>
      </c>
      <c r="K2126" s="7">
        <v>1.3370303340799999E-3</v>
      </c>
      <c r="L2126" s="7">
        <v>2754</v>
      </c>
      <c r="M2126" s="7">
        <v>0</v>
      </c>
      <c r="N2126" s="9">
        <v>43563</v>
      </c>
      <c r="O2126" s="10">
        <v>1.6647446043500001E-3</v>
      </c>
      <c r="P2126" s="10">
        <v>3066</v>
      </c>
      <c r="Q2126" s="10">
        <v>0</v>
      </c>
      <c r="R2126" s="10">
        <v>1.245106084668975</v>
      </c>
      <c r="S2126" s="18">
        <v>1.245106084668975</v>
      </c>
      <c r="T2126" s="13">
        <v>44029</v>
      </c>
      <c r="U2126" s="16">
        <v>2.4950851202400001E-5</v>
      </c>
      <c r="V2126" s="14">
        <v>1964</v>
      </c>
      <c r="W2126" s="16">
        <v>37370.501521117047</v>
      </c>
      <c r="X2126" s="16">
        <v>98.501220479273329</v>
      </c>
      <c r="Y2126" s="19">
        <f t="shared" si="67"/>
        <v>-0.98501220479273333</v>
      </c>
    </row>
    <row r="2127" spans="1:25">
      <c r="A2127">
        <v>3826</v>
      </c>
      <c r="B2127" t="s">
        <v>4111</v>
      </c>
      <c r="C2127" t="s">
        <v>4111</v>
      </c>
      <c r="D2127" t="str">
        <f t="shared" si="66"/>
        <v>TOP TOP</v>
      </c>
      <c r="E2127" s="3" t="s">
        <v>8884</v>
      </c>
      <c r="F2127" s="3" t="s">
        <v>8892</v>
      </c>
      <c r="G2127" s="3" t="s">
        <v>8883</v>
      </c>
      <c r="H2127" s="4">
        <v>394</v>
      </c>
      <c r="I2127" s="4">
        <v>4267613.7110284502</v>
      </c>
      <c r="J2127" s="6">
        <v>43553</v>
      </c>
      <c r="K2127" s="7">
        <v>1.19623790616E-2</v>
      </c>
      <c r="L2127" s="7">
        <v>2420</v>
      </c>
      <c r="M2127" s="7">
        <v>0</v>
      </c>
      <c r="N2127" s="9">
        <v>43555</v>
      </c>
      <c r="O2127" s="10">
        <v>3.6536170623999997E-2</v>
      </c>
      <c r="P2127" s="10">
        <v>3067</v>
      </c>
      <c r="Q2127" s="10">
        <v>0</v>
      </c>
      <c r="R2127" s="10">
        <v>3.0542562174177741</v>
      </c>
      <c r="S2127" s="18">
        <v>3.0542562174177741</v>
      </c>
      <c r="T2127" s="13">
        <v>44545</v>
      </c>
      <c r="U2127" s="14">
        <v>3.17390765370935E-4</v>
      </c>
      <c r="V2127" s="14">
        <v>839</v>
      </c>
      <c r="W2127" s="14">
        <v>3454699.59</v>
      </c>
      <c r="X2127" s="14">
        <v>99.131297122959992</v>
      </c>
      <c r="Y2127" s="19">
        <f t="shared" si="67"/>
        <v>-0.99131297122959994</v>
      </c>
    </row>
    <row r="2128" spans="1:25">
      <c r="A2128">
        <v>3828</v>
      </c>
      <c r="B2128" t="s">
        <v>4112</v>
      </c>
      <c r="C2128" t="s">
        <v>4113</v>
      </c>
      <c r="D2128" t="str">
        <f t="shared" si="66"/>
        <v>Japan Content Token JCT</v>
      </c>
      <c r="E2128" s="3" t="s">
        <v>8893</v>
      </c>
      <c r="F2128" s="3" t="s">
        <v>8883</v>
      </c>
      <c r="G2128" s="3" t="s">
        <v>8883</v>
      </c>
      <c r="H2128" s="4">
        <v>1867</v>
      </c>
      <c r="I2128" s="4">
        <v>9297.8002334545963</v>
      </c>
      <c r="J2128" s="6">
        <v>43581</v>
      </c>
      <c r="K2128" s="7">
        <v>2.03634113544E-2</v>
      </c>
      <c r="L2128" s="7">
        <v>398</v>
      </c>
      <c r="M2128" s="7">
        <v>5969549.9705744321</v>
      </c>
      <c r="N2128" s="9">
        <v>43667</v>
      </c>
      <c r="O2128" s="10">
        <v>0.300111699944</v>
      </c>
      <c r="P2128" s="10">
        <v>613</v>
      </c>
      <c r="Q2128" s="10">
        <v>87977979.641541988</v>
      </c>
      <c r="R2128" s="10">
        <v>14.737790968366101</v>
      </c>
      <c r="S2128" s="18">
        <v>14.737790968366101</v>
      </c>
      <c r="T2128" s="13">
        <v>44023</v>
      </c>
      <c r="U2128" s="16">
        <v>2.6303223449600002E-5</v>
      </c>
      <c r="V2128" s="14">
        <v>2247</v>
      </c>
      <c r="W2128" s="16">
        <v>7710.8105335035052</v>
      </c>
      <c r="X2128" s="16">
        <v>99.991235522155748</v>
      </c>
      <c r="Y2128" s="19">
        <f t="shared" si="67"/>
        <v>-0.99991235522155753</v>
      </c>
    </row>
    <row r="2129" spans="1:25">
      <c r="A2129">
        <v>3829</v>
      </c>
      <c r="B2129" t="s">
        <v>4114</v>
      </c>
      <c r="C2129" t="s">
        <v>4115</v>
      </c>
      <c r="D2129" t="str">
        <f t="shared" si="66"/>
        <v>Nash Exchange NEX</v>
      </c>
      <c r="E2129" s="3" t="s">
        <v>3686</v>
      </c>
      <c r="F2129" s="3" t="s">
        <v>8883</v>
      </c>
      <c r="G2129" s="3" t="s">
        <v>8883</v>
      </c>
      <c r="H2129" s="4">
        <v>209</v>
      </c>
      <c r="I2129" s="4">
        <v>12390260.200255901</v>
      </c>
      <c r="J2129" s="6">
        <v>43595</v>
      </c>
      <c r="K2129" s="7">
        <v>1.2424312663299999</v>
      </c>
      <c r="L2129" s="7">
        <v>2319</v>
      </c>
      <c r="M2129" s="7">
        <v>0</v>
      </c>
      <c r="N2129" s="9">
        <v>43682</v>
      </c>
      <c r="O2129" s="10">
        <v>3.4339015098600001</v>
      </c>
      <c r="P2129" s="10">
        <v>540</v>
      </c>
      <c r="Q2129" s="10">
        <v>118309565.325744</v>
      </c>
      <c r="R2129" s="10">
        <v>2.7638563218095382</v>
      </c>
      <c r="S2129" s="18">
        <v>2.7638563218095382</v>
      </c>
      <c r="T2129" s="13">
        <v>43903</v>
      </c>
      <c r="U2129" s="14">
        <v>0.40423578322199999</v>
      </c>
      <c r="V2129" s="14">
        <v>572</v>
      </c>
      <c r="W2129" s="14">
        <v>12390260.200255901</v>
      </c>
      <c r="X2129" s="14">
        <v>88.228090349671078</v>
      </c>
      <c r="Y2129" s="19">
        <f t="shared" si="67"/>
        <v>-0.88228090349671073</v>
      </c>
    </row>
    <row r="2130" spans="1:25">
      <c r="A2130">
        <v>3830</v>
      </c>
      <c r="B2130" t="s">
        <v>4116</v>
      </c>
      <c r="C2130" t="s">
        <v>4117</v>
      </c>
      <c r="D2130" t="str">
        <f t="shared" si="66"/>
        <v>Veil VEIL</v>
      </c>
      <c r="E2130" s="3" t="s">
        <v>8882</v>
      </c>
      <c r="F2130" s="3" t="s">
        <v>8883</v>
      </c>
      <c r="G2130" s="3" t="s">
        <v>8883</v>
      </c>
      <c r="H2130" s="4">
        <v>711</v>
      </c>
      <c r="I2130" s="4">
        <v>1147544.55252309</v>
      </c>
      <c r="J2130" s="6">
        <v>43558</v>
      </c>
      <c r="K2130" s="7">
        <v>0.229770262305</v>
      </c>
      <c r="L2130" s="7">
        <v>2575</v>
      </c>
      <c r="M2130" s="7">
        <v>0</v>
      </c>
      <c r="N2130" s="9">
        <v>43577</v>
      </c>
      <c r="O2130" s="10">
        <v>0.58080236247999995</v>
      </c>
      <c r="P2130" s="10">
        <v>1600</v>
      </c>
      <c r="Q2130" s="10">
        <v>4077146.52115526</v>
      </c>
      <c r="R2130" s="10">
        <v>2.5277525326973578</v>
      </c>
      <c r="S2130" s="18">
        <v>2.5277525326973578</v>
      </c>
      <c r="T2130" s="13">
        <v>44214</v>
      </c>
      <c r="U2130" s="14">
        <v>2.1807100000000002E-3</v>
      </c>
      <c r="V2130" s="14">
        <v>1324</v>
      </c>
      <c r="W2130" s="14">
        <v>524526.79651863</v>
      </c>
      <c r="X2130" s="14">
        <v>99.62453492945717</v>
      </c>
      <c r="Y2130" s="19">
        <f t="shared" si="67"/>
        <v>-0.99624534929457165</v>
      </c>
    </row>
    <row r="2131" spans="1:25">
      <c r="A2131">
        <v>3831</v>
      </c>
      <c r="B2131" t="s">
        <v>4118</v>
      </c>
      <c r="C2131" t="s">
        <v>292</v>
      </c>
      <c r="D2131" t="str">
        <f t="shared" si="66"/>
        <v>Safe Haven SHA</v>
      </c>
      <c r="E2131" s="3" t="s">
        <v>8894</v>
      </c>
      <c r="F2131" s="3" t="s">
        <v>8883</v>
      </c>
      <c r="G2131" s="3" t="s">
        <v>8883</v>
      </c>
      <c r="H2131" s="4">
        <v>902</v>
      </c>
      <c r="I2131" s="4">
        <v>455683.63809180702</v>
      </c>
      <c r="J2131" s="6">
        <v>43903</v>
      </c>
      <c r="K2131" s="8">
        <v>8.4291276611899994E-5</v>
      </c>
      <c r="L2131" s="7">
        <v>1175</v>
      </c>
      <c r="M2131" s="7">
        <v>455683.63809180702</v>
      </c>
      <c r="N2131" s="9">
        <v>44132</v>
      </c>
      <c r="O2131" s="10">
        <v>0.15548306000000001</v>
      </c>
      <c r="P2131" s="10">
        <v>333</v>
      </c>
      <c r="Q2131" s="10">
        <v>285004335.62195122</v>
      </c>
      <c r="R2131" s="10">
        <v>1844.5925396988159</v>
      </c>
      <c r="S2131" s="18">
        <v>1844.5925396988159</v>
      </c>
      <c r="T2131" s="13">
        <v>44207</v>
      </c>
      <c r="U2131" s="14">
        <v>1.53462E-3</v>
      </c>
      <c r="V2131" s="14">
        <v>741</v>
      </c>
      <c r="W2131" s="14">
        <v>5621491.3415791998</v>
      </c>
      <c r="X2131" s="14">
        <v>99.01299858646982</v>
      </c>
      <c r="Y2131" s="19">
        <f t="shared" si="67"/>
        <v>-0.99012998586469825</v>
      </c>
    </row>
    <row r="2132" spans="1:25">
      <c r="A2132">
        <v>3832</v>
      </c>
      <c r="B2132" t="s">
        <v>4119</v>
      </c>
      <c r="C2132" t="s">
        <v>4120</v>
      </c>
      <c r="D2132" t="str">
        <f t="shared" si="66"/>
        <v>Big Bang Game Coin BBGC</v>
      </c>
      <c r="E2132" s="3" t="s">
        <v>8892</v>
      </c>
      <c r="F2132" s="3" t="s">
        <v>8883</v>
      </c>
      <c r="G2132" s="3" t="s">
        <v>8883</v>
      </c>
      <c r="H2132" s="4">
        <v>2416</v>
      </c>
      <c r="I2132" s="4">
        <v>0</v>
      </c>
      <c r="J2132" s="6">
        <v>43565</v>
      </c>
      <c r="K2132" s="7">
        <v>2.2753300548E-2</v>
      </c>
      <c r="L2132" s="7">
        <v>3077</v>
      </c>
      <c r="M2132" s="7">
        <v>0</v>
      </c>
      <c r="N2132" s="9">
        <v>43618</v>
      </c>
      <c r="O2132" s="10">
        <v>5.7959612259899998E-2</v>
      </c>
      <c r="P2132" s="10">
        <v>3068</v>
      </c>
      <c r="Q2132" s="10">
        <v>0</v>
      </c>
      <c r="R2132" s="10">
        <v>2.54730570352329</v>
      </c>
      <c r="S2132" s="18">
        <v>2.54730570352329</v>
      </c>
      <c r="T2132" s="13">
        <v>44664</v>
      </c>
      <c r="U2132" s="16">
        <v>2.6004339158699998E-7</v>
      </c>
      <c r="V2132" s="14">
        <v>2763</v>
      </c>
      <c r="W2132" s="16">
        <v>0</v>
      </c>
      <c r="X2132" s="16">
        <v>99.999551336902641</v>
      </c>
      <c r="Y2132" s="19">
        <f t="shared" si="67"/>
        <v>-0.99999551336902637</v>
      </c>
    </row>
    <row r="2133" spans="1:25">
      <c r="A2133">
        <v>3834</v>
      </c>
      <c r="B2133" t="s">
        <v>4121</v>
      </c>
      <c r="C2133" t="s">
        <v>4122</v>
      </c>
      <c r="D2133" t="str">
        <f t="shared" si="66"/>
        <v>Dexter G DXG</v>
      </c>
      <c r="E2133" s="3" t="s">
        <v>8887</v>
      </c>
      <c r="F2133" s="3" t="s">
        <v>8883</v>
      </c>
      <c r="G2133" s="3" t="s">
        <v>8883</v>
      </c>
      <c r="H2133" s="4">
        <v>2075</v>
      </c>
      <c r="I2133" s="4">
        <v>0</v>
      </c>
      <c r="J2133" s="6">
        <v>43641</v>
      </c>
      <c r="K2133" s="7">
        <v>1.46968557374E-2</v>
      </c>
      <c r="L2133" s="7">
        <v>3078</v>
      </c>
      <c r="M2133" s="7">
        <v>0</v>
      </c>
      <c r="N2133" s="9">
        <v>43779</v>
      </c>
      <c r="O2133" s="10">
        <v>1.62242398865</v>
      </c>
      <c r="P2133" s="10">
        <v>3069</v>
      </c>
      <c r="Q2133" s="10">
        <v>0</v>
      </c>
      <c r="R2133" s="10">
        <v>110.3925912888508</v>
      </c>
      <c r="S2133" s="18">
        <v>110.3925912888508</v>
      </c>
      <c r="T2133" s="13">
        <v>44135</v>
      </c>
      <c r="U2133" s="14">
        <v>0.1073367293967</v>
      </c>
      <c r="V2133" s="14">
        <v>2764</v>
      </c>
      <c r="W2133" s="14">
        <v>0</v>
      </c>
      <c r="X2133" s="14">
        <v>93.384175151033517</v>
      </c>
      <c r="Y2133" s="19">
        <f t="shared" si="67"/>
        <v>-0.93384175151033522</v>
      </c>
    </row>
    <row r="2134" spans="1:25">
      <c r="A2134">
        <v>3835</v>
      </c>
      <c r="B2134" t="s">
        <v>4123</v>
      </c>
      <c r="C2134" t="s">
        <v>4124</v>
      </c>
      <c r="D2134" t="str">
        <f t="shared" si="66"/>
        <v>Orbs ORBS</v>
      </c>
      <c r="E2134" s="3" t="s">
        <v>1772</v>
      </c>
      <c r="F2134" s="3" t="s">
        <v>8883</v>
      </c>
      <c r="G2134" s="3" t="s">
        <v>8883</v>
      </c>
      <c r="H2134" s="4">
        <v>169</v>
      </c>
      <c r="I2134" s="4">
        <v>17790895.3888743</v>
      </c>
      <c r="J2134" s="6">
        <v>43817</v>
      </c>
      <c r="K2134" s="7">
        <v>4.6280597942699999E-3</v>
      </c>
      <c r="L2134" s="7">
        <v>263</v>
      </c>
      <c r="M2134" s="7">
        <v>11512486.942942699</v>
      </c>
      <c r="N2134" s="9">
        <v>44271</v>
      </c>
      <c r="O2134" s="10">
        <v>0.36264858</v>
      </c>
      <c r="P2134" s="10">
        <v>208</v>
      </c>
      <c r="Q2134" s="10">
        <v>606495550.13</v>
      </c>
      <c r="R2134" s="10">
        <v>78.3586634833446</v>
      </c>
      <c r="S2134" s="18">
        <v>78.3586634833446</v>
      </c>
      <c r="T2134" s="13">
        <v>44369</v>
      </c>
      <c r="U2134" s="14">
        <v>3.3458500000000002E-2</v>
      </c>
      <c r="V2134" s="14">
        <v>269</v>
      </c>
      <c r="W2134" s="14">
        <v>86805924.519999996</v>
      </c>
      <c r="X2134" s="14">
        <v>90.77385054148013</v>
      </c>
      <c r="Y2134" s="19">
        <f t="shared" si="67"/>
        <v>-0.90773850541480128</v>
      </c>
    </row>
    <row r="2135" spans="1:25">
      <c r="A2135">
        <v>3836</v>
      </c>
      <c r="B2135" t="s">
        <v>4125</v>
      </c>
      <c r="C2135" t="s">
        <v>2061</v>
      </c>
      <c r="D2135" t="str">
        <f t="shared" si="66"/>
        <v>HOT Token HOT</v>
      </c>
      <c r="E2135" s="3" t="s">
        <v>8892</v>
      </c>
      <c r="F2135" s="3" t="s">
        <v>8883</v>
      </c>
      <c r="G2135" s="3" t="s">
        <v>8883</v>
      </c>
      <c r="H2135" s="4">
        <v>2268</v>
      </c>
      <c r="I2135" s="4">
        <v>0</v>
      </c>
      <c r="J2135" s="6">
        <v>43561</v>
      </c>
      <c r="K2135" s="7">
        <v>2.1644596625400001E-2</v>
      </c>
      <c r="L2135" s="7">
        <v>3079</v>
      </c>
      <c r="M2135" s="7">
        <v>0</v>
      </c>
      <c r="N2135" s="9">
        <v>43565</v>
      </c>
      <c r="O2135" s="10">
        <v>2.82981017383E-2</v>
      </c>
      <c r="P2135" s="10">
        <v>3070</v>
      </c>
      <c r="Q2135" s="10">
        <v>0</v>
      </c>
      <c r="R2135" s="10">
        <v>1.307397972253828</v>
      </c>
      <c r="S2135" s="18">
        <v>1.307397972253828</v>
      </c>
      <c r="T2135" s="13">
        <v>43907</v>
      </c>
      <c r="U2135" s="14">
        <v>1.0819074337E-3</v>
      </c>
      <c r="V2135" s="14">
        <v>2765</v>
      </c>
      <c r="W2135" s="14">
        <v>0</v>
      </c>
      <c r="X2135" s="14">
        <v>96.176749084778024</v>
      </c>
      <c r="Y2135" s="19">
        <f t="shared" si="67"/>
        <v>-0.96176749084778024</v>
      </c>
    </row>
    <row r="2136" spans="1:25">
      <c r="A2136">
        <v>3837</v>
      </c>
      <c r="B2136" t="s">
        <v>4126</v>
      </c>
      <c r="C2136" t="s">
        <v>4127</v>
      </c>
      <c r="D2136" t="str">
        <f t="shared" si="66"/>
        <v>MFCoin MFC</v>
      </c>
      <c r="E2136" s="3" t="s">
        <v>3686</v>
      </c>
      <c r="F2136" s="3" t="s">
        <v>8883</v>
      </c>
      <c r="G2136" s="3" t="s">
        <v>8883</v>
      </c>
      <c r="H2136" s="4">
        <v>1555</v>
      </c>
      <c r="I2136" s="4">
        <v>88999.207225941282</v>
      </c>
      <c r="J2136" s="6">
        <v>43691</v>
      </c>
      <c r="K2136" s="7">
        <v>6.1271706445499997E-3</v>
      </c>
      <c r="L2136" s="7">
        <v>1537</v>
      </c>
      <c r="M2136" s="7">
        <v>125726.1658462519</v>
      </c>
      <c r="N2136" s="9">
        <v>43723</v>
      </c>
      <c r="O2136" s="10">
        <v>2.5761802190700001E-2</v>
      </c>
      <c r="P2136" s="10">
        <v>2143</v>
      </c>
      <c r="Q2136" s="10">
        <v>540418.18091758888</v>
      </c>
      <c r="R2136" s="10">
        <v>4.2045184776458981</v>
      </c>
      <c r="S2136" s="18">
        <v>4.2045184776458981</v>
      </c>
      <c r="T2136" s="13">
        <v>44457</v>
      </c>
      <c r="U2136" s="14">
        <v>1.16356132092E-3</v>
      </c>
      <c r="V2136" s="14">
        <v>2057</v>
      </c>
      <c r="W2136" s="14">
        <v>24319.59947116597</v>
      </c>
      <c r="X2136" s="14">
        <v>95.483385392423969</v>
      </c>
      <c r="Y2136" s="19">
        <f t="shared" si="67"/>
        <v>-0.95483385392423969</v>
      </c>
    </row>
    <row r="2137" spans="1:25">
      <c r="A2137">
        <v>3838</v>
      </c>
      <c r="B2137" t="s">
        <v>4128</v>
      </c>
      <c r="C2137" t="s">
        <v>4129</v>
      </c>
      <c r="D2137" t="str">
        <f t="shared" si="66"/>
        <v>Esportbits HLT</v>
      </c>
      <c r="E2137" s="3" t="s">
        <v>8892</v>
      </c>
      <c r="F2137" s="3" t="s">
        <v>8883</v>
      </c>
      <c r="G2137" s="3" t="s">
        <v>8883</v>
      </c>
      <c r="H2137" s="4">
        <v>527</v>
      </c>
      <c r="I2137" s="4">
        <v>2406560.8135926938</v>
      </c>
      <c r="J2137" s="6">
        <v>43620</v>
      </c>
      <c r="K2137" s="7">
        <v>0.21404470043500001</v>
      </c>
      <c r="L2137" s="7">
        <v>490</v>
      </c>
      <c r="M2137" s="7">
        <v>4268770.5800602706</v>
      </c>
      <c r="N2137" s="9">
        <v>43642</v>
      </c>
      <c r="O2137" s="10">
        <v>0.36424215110699998</v>
      </c>
      <c r="P2137" s="10">
        <v>1412</v>
      </c>
      <c r="Q2137" s="10">
        <v>7264212.4542373465</v>
      </c>
      <c r="R2137" s="10">
        <v>1.7017106724284961</v>
      </c>
      <c r="S2137" s="18">
        <v>1.7017106724284961</v>
      </c>
      <c r="T2137" s="13">
        <v>44023</v>
      </c>
      <c r="U2137" s="14">
        <v>9.3082269097100004E-2</v>
      </c>
      <c r="V2137" s="14">
        <v>969</v>
      </c>
      <c r="W2137" s="14">
        <v>2142135.7958293301</v>
      </c>
      <c r="X2137" s="14">
        <v>74.444948555732608</v>
      </c>
      <c r="Y2137" s="19">
        <f t="shared" si="67"/>
        <v>-0.74444948555732604</v>
      </c>
    </row>
    <row r="2138" spans="1:25">
      <c r="A2138">
        <v>3839</v>
      </c>
      <c r="B2138" t="s">
        <v>4130</v>
      </c>
      <c r="C2138" t="s">
        <v>4131</v>
      </c>
      <c r="D2138" t="str">
        <f t="shared" si="66"/>
        <v>Bitcoin Rhodium XRC</v>
      </c>
      <c r="E2138" s="3" t="s">
        <v>8882</v>
      </c>
      <c r="F2138" s="3" t="s">
        <v>8883</v>
      </c>
      <c r="G2138" s="3" t="s">
        <v>8883</v>
      </c>
      <c r="H2138" s="4">
        <v>453</v>
      </c>
      <c r="I2138" s="4">
        <v>3251331.1000839798</v>
      </c>
      <c r="J2138" s="6">
        <v>43565</v>
      </c>
      <c r="K2138" s="7">
        <v>4.8130712131099997</v>
      </c>
      <c r="L2138" s="7">
        <v>2500</v>
      </c>
      <c r="M2138" s="7">
        <v>0</v>
      </c>
      <c r="N2138" s="9">
        <v>43569</v>
      </c>
      <c r="O2138" s="10">
        <v>49.315911074399999</v>
      </c>
      <c r="P2138" s="10">
        <v>3071</v>
      </c>
      <c r="Q2138" s="10">
        <v>0</v>
      </c>
      <c r="R2138" s="10">
        <v>10.246245877283449</v>
      </c>
      <c r="S2138" s="18">
        <v>10.246245877283449</v>
      </c>
      <c r="T2138" s="13">
        <v>44587</v>
      </c>
      <c r="U2138" s="14">
        <v>0.37707372438073522</v>
      </c>
      <c r="V2138" s="14">
        <v>1061</v>
      </c>
      <c r="W2138" s="14">
        <v>1484683.12</v>
      </c>
      <c r="X2138" s="14">
        <v>99.235391344972072</v>
      </c>
      <c r="Y2138" s="19">
        <f t="shared" si="67"/>
        <v>-0.99235391344972068</v>
      </c>
    </row>
    <row r="2139" spans="1:25">
      <c r="A2139">
        <v>3840</v>
      </c>
      <c r="B2139" t="s">
        <v>4132</v>
      </c>
      <c r="C2139" t="s">
        <v>44</v>
      </c>
      <c r="D2139" t="str">
        <f t="shared" si="66"/>
        <v>1irstcoin FST</v>
      </c>
      <c r="E2139" s="3" t="s">
        <v>8887</v>
      </c>
      <c r="F2139" s="3" t="s">
        <v>8883</v>
      </c>
      <c r="G2139" s="3" t="s">
        <v>8883</v>
      </c>
      <c r="H2139" s="4">
        <v>117</v>
      </c>
      <c r="I2139" s="4">
        <v>30845031.6444875</v>
      </c>
      <c r="J2139" s="6">
        <v>43584</v>
      </c>
      <c r="K2139" s="7">
        <v>0.20860410624199999</v>
      </c>
      <c r="L2139" s="7">
        <v>513</v>
      </c>
      <c r="M2139" s="7">
        <v>3881135.7988187498</v>
      </c>
      <c r="N2139" s="9">
        <v>43680</v>
      </c>
      <c r="O2139" s="10">
        <v>14.806080241</v>
      </c>
      <c r="P2139" s="10">
        <v>645</v>
      </c>
      <c r="Q2139" s="10">
        <v>78364201.267322496</v>
      </c>
      <c r="R2139" s="10">
        <v>70.976935726392568</v>
      </c>
      <c r="S2139" s="18">
        <v>70.976935726392568</v>
      </c>
      <c r="T2139" s="13">
        <v>44648</v>
      </c>
      <c r="U2139" s="14">
        <v>1.2050922015222849E-2</v>
      </c>
      <c r="V2139" s="14">
        <v>1284</v>
      </c>
      <c r="W2139" s="14">
        <v>593068.35</v>
      </c>
      <c r="X2139" s="14">
        <v>99.918608289168574</v>
      </c>
      <c r="Y2139" s="19">
        <f t="shared" si="67"/>
        <v>-0.99918608289168576</v>
      </c>
    </row>
    <row r="2140" spans="1:25">
      <c r="A2140">
        <v>3841</v>
      </c>
      <c r="B2140" t="s">
        <v>4133</v>
      </c>
      <c r="C2140" t="s">
        <v>4134</v>
      </c>
      <c r="D2140" t="str">
        <f t="shared" si="66"/>
        <v>StellarPay XLB</v>
      </c>
      <c r="E2140" s="3" t="s">
        <v>8887</v>
      </c>
      <c r="F2140" s="3" t="s">
        <v>8883</v>
      </c>
      <c r="G2140" s="3" t="s">
        <v>8883</v>
      </c>
      <c r="H2140" s="4">
        <v>0</v>
      </c>
      <c r="I2140" s="4">
        <v>0</v>
      </c>
      <c r="J2140" s="6">
        <v>43578</v>
      </c>
      <c r="K2140" s="7">
        <v>7.4476276978299996E-3</v>
      </c>
      <c r="L2140" s="7">
        <v>1881</v>
      </c>
      <c r="M2140" s="7">
        <v>25506.52362511271</v>
      </c>
      <c r="N2140" s="9">
        <v>43601</v>
      </c>
      <c r="O2140" s="10">
        <v>0.107777163234</v>
      </c>
      <c r="P2140" s="10">
        <v>2229</v>
      </c>
      <c r="Q2140" s="10">
        <v>369113.61198635469</v>
      </c>
      <c r="R2140" s="10">
        <v>14.471341426667021</v>
      </c>
      <c r="S2140" s="18">
        <v>14.471341426667021</v>
      </c>
      <c r="U2140" s="14"/>
      <c r="V2140" s="14">
        <v>4460</v>
      </c>
      <c r="W2140" s="14"/>
      <c r="X2140" s="14"/>
      <c r="Y2140" s="19">
        <f t="shared" si="67"/>
        <v>0</v>
      </c>
    </row>
    <row r="2141" spans="1:25">
      <c r="A2141">
        <v>3842</v>
      </c>
      <c r="B2141" t="s">
        <v>4135</v>
      </c>
      <c r="C2141" t="s">
        <v>4136</v>
      </c>
      <c r="D2141" t="str">
        <f t="shared" si="66"/>
        <v>Caspian CSP</v>
      </c>
      <c r="E2141" s="3" t="s">
        <v>8887</v>
      </c>
      <c r="F2141" s="3" t="s">
        <v>8883</v>
      </c>
      <c r="G2141" s="3" t="s">
        <v>8883</v>
      </c>
      <c r="H2141" s="4">
        <v>602</v>
      </c>
      <c r="I2141" s="4">
        <v>1751502.93331338</v>
      </c>
      <c r="J2141" s="6">
        <v>43962</v>
      </c>
      <c r="K2141" s="7">
        <v>1.76430935255E-3</v>
      </c>
      <c r="L2141" s="7">
        <v>972</v>
      </c>
      <c r="M2141" s="7">
        <v>912801.87530970597</v>
      </c>
      <c r="N2141" s="9">
        <v>44296</v>
      </c>
      <c r="O2141" s="10">
        <v>6.5445229999999993E-2</v>
      </c>
      <c r="P2141" s="10">
        <v>1078</v>
      </c>
      <c r="Q2141" s="10">
        <v>19280721.809999999</v>
      </c>
      <c r="R2141" s="10">
        <v>37.093965355571221</v>
      </c>
      <c r="S2141" s="18">
        <v>37.093965355571221</v>
      </c>
      <c r="T2141" s="13">
        <v>44679</v>
      </c>
      <c r="U2141" s="14">
        <v>3.869560630678262E-3</v>
      </c>
      <c r="V2141" s="14">
        <v>978</v>
      </c>
      <c r="W2141" s="14">
        <v>2055430.16</v>
      </c>
      <c r="X2141" s="14">
        <v>94.087329770743779</v>
      </c>
      <c r="Y2141" s="19">
        <f t="shared" si="67"/>
        <v>-0.94087329770743777</v>
      </c>
    </row>
    <row r="2142" spans="1:25">
      <c r="A2142">
        <v>3843</v>
      </c>
      <c r="B2142" t="s">
        <v>4137</v>
      </c>
      <c r="C2142" t="s">
        <v>4137</v>
      </c>
      <c r="D2142" t="str">
        <f t="shared" si="66"/>
        <v>BOLT BOLT</v>
      </c>
      <c r="E2142" s="3" t="s">
        <v>8887</v>
      </c>
      <c r="F2142" s="3" t="s">
        <v>8883</v>
      </c>
      <c r="G2142" s="3" t="s">
        <v>8883</v>
      </c>
      <c r="H2142" s="4">
        <v>836</v>
      </c>
      <c r="I2142" s="4">
        <v>636981.29410857405</v>
      </c>
      <c r="J2142" s="6">
        <v>43561</v>
      </c>
      <c r="K2142" s="7">
        <v>1.7610676808499998E-2</v>
      </c>
      <c r="L2142" s="7">
        <v>2458</v>
      </c>
      <c r="M2142" s="7">
        <v>0</v>
      </c>
      <c r="N2142" s="9">
        <v>43585</v>
      </c>
      <c r="O2142" s="10">
        <v>4.1090306836900001E-2</v>
      </c>
      <c r="P2142" s="10">
        <v>3072</v>
      </c>
      <c r="Q2142" s="10">
        <v>0</v>
      </c>
      <c r="R2142" s="10">
        <v>2.333261082678395</v>
      </c>
      <c r="S2142" s="18">
        <v>2.333261082678395</v>
      </c>
      <c r="T2142" s="13">
        <v>44127</v>
      </c>
      <c r="U2142" s="14">
        <v>5.0142999999999997E-4</v>
      </c>
      <c r="V2142" s="14">
        <v>948</v>
      </c>
      <c r="W2142" s="14">
        <v>2328371.8608106598</v>
      </c>
      <c r="X2142" s="14">
        <v>98.779687866556159</v>
      </c>
      <c r="Y2142" s="19">
        <f t="shared" si="67"/>
        <v>-0.98779687866556154</v>
      </c>
    </row>
    <row r="2143" spans="1:25">
      <c r="A2143">
        <v>3844</v>
      </c>
      <c r="B2143" t="s">
        <v>4138</v>
      </c>
      <c r="C2143" t="s">
        <v>4139</v>
      </c>
      <c r="D2143" t="str">
        <f t="shared" si="66"/>
        <v>Xtock XTX</v>
      </c>
      <c r="E2143" s="3" t="s">
        <v>8898</v>
      </c>
      <c r="F2143" s="3" t="s">
        <v>8883</v>
      </c>
      <c r="G2143" s="3" t="s">
        <v>8883</v>
      </c>
      <c r="H2143" s="4">
        <v>2360</v>
      </c>
      <c r="I2143" s="4">
        <v>0</v>
      </c>
      <c r="J2143" s="6">
        <v>43564</v>
      </c>
      <c r="K2143" s="7">
        <v>2.1918683390400001E-3</v>
      </c>
      <c r="L2143" s="7">
        <v>3080</v>
      </c>
      <c r="M2143" s="7">
        <v>0</v>
      </c>
      <c r="N2143" s="9">
        <v>43586</v>
      </c>
      <c r="O2143" s="10">
        <v>4.0207543260900001E-3</v>
      </c>
      <c r="P2143" s="10">
        <v>3073</v>
      </c>
      <c r="Q2143" s="10">
        <v>0</v>
      </c>
      <c r="R2143" s="10">
        <v>1.834395914423866</v>
      </c>
      <c r="S2143" s="18">
        <v>1.834395914423866</v>
      </c>
      <c r="T2143" s="13">
        <v>44063</v>
      </c>
      <c r="U2143" s="16">
        <v>4.2098616007999997E-5</v>
      </c>
      <c r="V2143" s="14">
        <v>2766</v>
      </c>
      <c r="W2143" s="16">
        <v>0</v>
      </c>
      <c r="X2143" s="16">
        <v>98.95296721476295</v>
      </c>
      <c r="Y2143" s="19">
        <f t="shared" si="67"/>
        <v>-0.98952967214762955</v>
      </c>
    </row>
    <row r="2144" spans="1:25">
      <c r="A2144">
        <v>3845</v>
      </c>
      <c r="B2144" t="s">
        <v>4140</v>
      </c>
      <c r="C2144" t="s">
        <v>4141</v>
      </c>
      <c r="D2144" t="str">
        <f t="shared" si="66"/>
        <v>V-ID VIDT</v>
      </c>
      <c r="E2144" s="3" t="s">
        <v>8893</v>
      </c>
      <c r="F2144" s="3" t="s">
        <v>8883</v>
      </c>
      <c r="G2144" s="3" t="s">
        <v>8883</v>
      </c>
      <c r="H2144" s="4">
        <v>487</v>
      </c>
      <c r="I2144" s="4">
        <v>2903430.9509750502</v>
      </c>
      <c r="J2144" s="6">
        <v>43906</v>
      </c>
      <c r="K2144" s="7">
        <v>4.2713626846899999E-2</v>
      </c>
      <c r="L2144" s="7">
        <v>689</v>
      </c>
      <c r="M2144" s="7">
        <v>2027855.3784272401</v>
      </c>
      <c r="N2144" s="9">
        <v>44326</v>
      </c>
      <c r="O2144" s="10">
        <v>1.8453381</v>
      </c>
      <c r="P2144" s="10">
        <v>679</v>
      </c>
      <c r="Q2144" s="10">
        <v>71491134.849999994</v>
      </c>
      <c r="R2144" s="10">
        <v>43.202561716763419</v>
      </c>
      <c r="S2144" s="18">
        <v>43.202561716763419</v>
      </c>
      <c r="T2144" s="13">
        <v>44397</v>
      </c>
      <c r="U2144" s="14">
        <v>0.27548627999999997</v>
      </c>
      <c r="V2144" s="14">
        <v>546</v>
      </c>
      <c r="W2144" s="14">
        <v>14630132.5</v>
      </c>
      <c r="X2144" s="14">
        <v>85.071230036381948</v>
      </c>
      <c r="Y2144" s="19">
        <f t="shared" si="67"/>
        <v>-0.85071230036381951</v>
      </c>
    </row>
    <row r="2145" spans="1:25">
      <c r="A2145">
        <v>3847</v>
      </c>
      <c r="B2145" t="s">
        <v>4142</v>
      </c>
      <c r="C2145" t="s">
        <v>2582</v>
      </c>
      <c r="D2145" t="str">
        <f t="shared" si="66"/>
        <v>Contents Protocol CPT</v>
      </c>
      <c r="E2145" s="3" t="s">
        <v>8887</v>
      </c>
      <c r="F2145" s="3" t="s">
        <v>8883</v>
      </c>
      <c r="G2145" s="3" t="s">
        <v>8883</v>
      </c>
      <c r="H2145" s="4">
        <v>1265</v>
      </c>
      <c r="I2145" s="4">
        <v>6145656.9100623066</v>
      </c>
      <c r="J2145" s="6">
        <v>43594</v>
      </c>
      <c r="K2145" s="7">
        <v>5.6149283509800002E-3</v>
      </c>
      <c r="L2145" s="7">
        <v>252</v>
      </c>
      <c r="M2145" s="7">
        <v>12140926.77239777</v>
      </c>
      <c r="N2145" s="9">
        <v>43623</v>
      </c>
      <c r="O2145" s="10">
        <v>1.16659925659E-2</v>
      </c>
      <c r="P2145" s="10">
        <v>958</v>
      </c>
      <c r="Q2145" s="10">
        <v>28030169.700574022</v>
      </c>
      <c r="R2145" s="10">
        <v>2.0776743418041801</v>
      </c>
      <c r="S2145" s="18">
        <v>2.0776743418041801</v>
      </c>
      <c r="T2145" s="13">
        <v>43903</v>
      </c>
      <c r="U2145" s="14">
        <v>1.9328259665200001E-3</v>
      </c>
      <c r="V2145" s="14">
        <v>724</v>
      </c>
      <c r="W2145" s="14">
        <v>6145656.9100623066</v>
      </c>
      <c r="X2145" s="14">
        <v>83.431962984703915</v>
      </c>
      <c r="Y2145" s="19">
        <f t="shared" si="67"/>
        <v>-0.83431962984703911</v>
      </c>
    </row>
    <row r="2146" spans="1:25">
      <c r="A2146">
        <v>3849</v>
      </c>
      <c r="B2146" t="s">
        <v>4143</v>
      </c>
      <c r="C2146" t="s">
        <v>4144</v>
      </c>
      <c r="D2146" t="str">
        <f t="shared" si="66"/>
        <v>WHEN Token WHEN</v>
      </c>
      <c r="E2146" s="3" t="s">
        <v>8892</v>
      </c>
      <c r="F2146" s="3" t="s">
        <v>8883</v>
      </c>
      <c r="G2146" s="3" t="s">
        <v>8883</v>
      </c>
      <c r="H2146" s="4">
        <v>2255</v>
      </c>
      <c r="I2146" s="4">
        <v>0</v>
      </c>
      <c r="J2146" s="6">
        <v>43564</v>
      </c>
      <c r="K2146" s="7">
        <v>4.8583264573299999E-2</v>
      </c>
      <c r="L2146" s="7">
        <v>3081</v>
      </c>
      <c r="M2146" s="7">
        <v>0</v>
      </c>
      <c r="N2146" s="9">
        <v>43565</v>
      </c>
      <c r="O2146" s="10">
        <v>4.9328743558800001E-2</v>
      </c>
      <c r="P2146" s="10">
        <v>3074</v>
      </c>
      <c r="Q2146" s="10">
        <v>0</v>
      </c>
      <c r="R2146" s="10">
        <v>1.0153443576105361</v>
      </c>
      <c r="S2146" s="18">
        <v>1.0153443576105361</v>
      </c>
      <c r="T2146" s="13">
        <v>44420</v>
      </c>
      <c r="U2146" s="14">
        <v>2.0438758996000001E-4</v>
      </c>
      <c r="V2146" s="14">
        <v>2767</v>
      </c>
      <c r="W2146" s="14">
        <v>0</v>
      </c>
      <c r="X2146" s="14">
        <v>99.585662282850635</v>
      </c>
      <c r="Y2146" s="19">
        <f t="shared" si="67"/>
        <v>-0.9958566228285064</v>
      </c>
    </row>
    <row r="2147" spans="1:25">
      <c r="A2147">
        <v>3850</v>
      </c>
      <c r="B2147" t="s">
        <v>4145</v>
      </c>
      <c r="C2147" t="s">
        <v>4146</v>
      </c>
      <c r="D2147" t="str">
        <f t="shared" si="66"/>
        <v>OTOCASH OTO</v>
      </c>
      <c r="E2147" s="3" t="s">
        <v>8887</v>
      </c>
      <c r="F2147" s="3" t="s">
        <v>8883</v>
      </c>
      <c r="G2147" s="3" t="s">
        <v>8883</v>
      </c>
      <c r="H2147" s="4">
        <v>298</v>
      </c>
      <c r="I2147" s="4">
        <v>7091760.0627392204</v>
      </c>
      <c r="J2147" s="6">
        <v>43594</v>
      </c>
      <c r="K2147" s="7">
        <v>2.9840455519400001E-2</v>
      </c>
      <c r="L2147" s="7">
        <v>984</v>
      </c>
      <c r="M2147" s="7">
        <v>875686.03105246997</v>
      </c>
      <c r="N2147" s="9">
        <v>43792</v>
      </c>
      <c r="O2147" s="10">
        <v>1.2531523848399999</v>
      </c>
      <c r="P2147" s="10">
        <v>1438</v>
      </c>
      <c r="Q2147" s="10">
        <v>6640247.7617921103</v>
      </c>
      <c r="R2147" s="10">
        <v>41.99508228100926</v>
      </c>
      <c r="S2147" s="18">
        <v>41.99508228100926</v>
      </c>
      <c r="T2147" s="13">
        <v>44653</v>
      </c>
      <c r="U2147" s="14">
        <v>7.9926264659580699E-3</v>
      </c>
      <c r="V2147" s="14">
        <v>886</v>
      </c>
      <c r="W2147" s="14">
        <v>2946659.72</v>
      </c>
      <c r="X2147" s="14">
        <v>99.362198359700798</v>
      </c>
      <c r="Y2147" s="19">
        <f t="shared" si="67"/>
        <v>-0.99362198359700793</v>
      </c>
    </row>
    <row r="2148" spans="1:25">
      <c r="A2148">
        <v>3853</v>
      </c>
      <c r="B2148" t="s">
        <v>4147</v>
      </c>
      <c r="C2148" t="s">
        <v>4148</v>
      </c>
      <c r="D2148" t="str">
        <f t="shared" si="66"/>
        <v>MultiVAC MTV</v>
      </c>
      <c r="E2148" s="3" t="s">
        <v>8887</v>
      </c>
      <c r="F2148" s="3" t="s">
        <v>8883</v>
      </c>
      <c r="G2148" s="3" t="s">
        <v>8883</v>
      </c>
      <c r="H2148" s="4">
        <v>809</v>
      </c>
      <c r="I2148" s="4">
        <v>735533.05262231198</v>
      </c>
      <c r="J2148" s="6">
        <v>43903</v>
      </c>
      <c r="K2148" s="7">
        <v>1.4762710347799999E-4</v>
      </c>
      <c r="L2148" s="7">
        <v>1038</v>
      </c>
      <c r="M2148" s="7">
        <v>735533.05262231198</v>
      </c>
      <c r="N2148" s="9">
        <v>44496</v>
      </c>
      <c r="O2148" s="10">
        <v>2.917389617855071E-2</v>
      </c>
      <c r="P2148" s="10">
        <v>618</v>
      </c>
      <c r="Q2148" s="10">
        <v>86874727.760000005</v>
      </c>
      <c r="R2148" s="10">
        <v>197.61883482932609</v>
      </c>
      <c r="S2148" s="18">
        <v>197.61883482932609</v>
      </c>
      <c r="T2148" s="13">
        <v>44682</v>
      </c>
      <c r="U2148" s="14">
        <v>2.5243669983703539E-3</v>
      </c>
      <c r="V2148" s="14">
        <v>607</v>
      </c>
      <c r="W2148" s="14">
        <v>10250187.01</v>
      </c>
      <c r="X2148" s="14">
        <v>91.347172201749572</v>
      </c>
      <c r="Y2148" s="19">
        <f t="shared" si="67"/>
        <v>-0.91347172201749571</v>
      </c>
    </row>
    <row r="2149" spans="1:25">
      <c r="A2149">
        <v>3854</v>
      </c>
      <c r="B2149" t="s">
        <v>4149</v>
      </c>
      <c r="C2149" t="s">
        <v>4150</v>
      </c>
      <c r="D2149" t="str">
        <f t="shared" si="66"/>
        <v>Unification UND</v>
      </c>
      <c r="E2149" s="3" t="s">
        <v>8887</v>
      </c>
      <c r="F2149" s="3" t="s">
        <v>8883</v>
      </c>
      <c r="G2149" s="3" t="s">
        <v>8883</v>
      </c>
      <c r="H2149" s="4">
        <v>802</v>
      </c>
      <c r="I2149" s="4">
        <v>760069.10305213195</v>
      </c>
      <c r="J2149" s="6">
        <v>43831</v>
      </c>
      <c r="K2149" s="7">
        <v>4.2079237381900001E-3</v>
      </c>
      <c r="L2149" s="7">
        <v>1392</v>
      </c>
      <c r="M2149" s="7">
        <v>221837.34431760301</v>
      </c>
      <c r="N2149" s="9">
        <v>44328</v>
      </c>
      <c r="O2149" s="10">
        <v>0.25751059999999998</v>
      </c>
      <c r="P2149" s="10">
        <v>1431</v>
      </c>
      <c r="Q2149" s="10">
        <v>6782736.4400000004</v>
      </c>
      <c r="R2149" s="10">
        <v>61.19659386003174</v>
      </c>
      <c r="S2149" s="18">
        <v>61.19659386003174</v>
      </c>
      <c r="T2149" s="13">
        <v>44640</v>
      </c>
      <c r="U2149" s="14">
        <v>2.3138990886734021E-2</v>
      </c>
      <c r="V2149" s="14">
        <v>1185</v>
      </c>
      <c r="W2149" s="14">
        <v>878092.47</v>
      </c>
      <c r="X2149" s="14">
        <v>91.014354016209808</v>
      </c>
      <c r="Y2149" s="19">
        <f t="shared" si="67"/>
        <v>-0.91014354016209809</v>
      </c>
    </row>
    <row r="2150" spans="1:25">
      <c r="A2150">
        <v>3855</v>
      </c>
      <c r="B2150" t="s">
        <v>4151</v>
      </c>
      <c r="C2150" t="s">
        <v>4152</v>
      </c>
      <c r="D2150" t="str">
        <f t="shared" si="66"/>
        <v>Locus Chain LOCUS</v>
      </c>
      <c r="E2150" s="3" t="s">
        <v>8887</v>
      </c>
      <c r="F2150" s="3" t="s">
        <v>8883</v>
      </c>
      <c r="G2150" s="3" t="s">
        <v>8883</v>
      </c>
      <c r="H2150" s="4">
        <v>1276</v>
      </c>
      <c r="I2150" s="4">
        <v>2813143.3477065898</v>
      </c>
      <c r="J2150" s="6">
        <v>43940</v>
      </c>
      <c r="K2150" s="7">
        <v>8.5827959198999998E-4</v>
      </c>
      <c r="L2150" s="7">
        <v>990</v>
      </c>
      <c r="M2150" s="7">
        <v>853727.67052083195</v>
      </c>
      <c r="N2150" s="9">
        <v>44661</v>
      </c>
      <c r="O2150" s="10">
        <v>0.23629129463814419</v>
      </c>
      <c r="P2150" s="10">
        <v>404</v>
      </c>
      <c r="Q2150" s="10">
        <v>199635770</v>
      </c>
      <c r="R2150" s="10">
        <v>275.30806609333581</v>
      </c>
      <c r="S2150" s="18">
        <v>275.30806609333581</v>
      </c>
      <c r="T2150" s="13">
        <v>44676</v>
      </c>
      <c r="U2150" s="14">
        <v>0.1524791284196173</v>
      </c>
      <c r="V2150" s="14">
        <v>199</v>
      </c>
      <c r="W2150" s="14">
        <v>142068573.56999999</v>
      </c>
      <c r="X2150" s="14">
        <v>35.469849342895422</v>
      </c>
      <c r="Y2150" s="19">
        <f t="shared" si="67"/>
        <v>-0.35469849342895421</v>
      </c>
    </row>
    <row r="2151" spans="1:25">
      <c r="A2151">
        <v>3856</v>
      </c>
      <c r="B2151" t="s">
        <v>4153</v>
      </c>
      <c r="C2151" t="s">
        <v>4154</v>
      </c>
      <c r="D2151" t="str">
        <f t="shared" si="66"/>
        <v>SF Capital SFCP</v>
      </c>
      <c r="E2151" s="3" t="s">
        <v>8887</v>
      </c>
      <c r="F2151" s="3" t="s">
        <v>8883</v>
      </c>
      <c r="G2151" s="3" t="s">
        <v>8883</v>
      </c>
      <c r="H2151" s="4">
        <v>1991</v>
      </c>
      <c r="I2151" s="4">
        <v>1376.678185888268</v>
      </c>
      <c r="J2151" s="6">
        <v>43904</v>
      </c>
      <c r="K2151" s="8">
        <v>2.7206011482200001E-5</v>
      </c>
      <c r="L2151" s="7">
        <v>2121</v>
      </c>
      <c r="M2151" s="7">
        <v>1351.2182824728509</v>
      </c>
      <c r="N2151" s="9">
        <v>43964</v>
      </c>
      <c r="O2151" s="10">
        <v>4.33055913918E-2</v>
      </c>
      <c r="P2151" s="10">
        <v>1586</v>
      </c>
      <c r="Q2151" s="10">
        <v>4330537.4863843042</v>
      </c>
      <c r="R2151" s="10">
        <v>1591.765533883327</v>
      </c>
      <c r="S2151" s="18">
        <v>1591.765533883327</v>
      </c>
      <c r="T2151" s="13">
        <v>44038</v>
      </c>
      <c r="U2151" s="14">
        <v>1.4830091504599999E-4</v>
      </c>
      <c r="V2151" s="14">
        <v>2143</v>
      </c>
      <c r="W2151" s="14">
        <v>14830.017354142479</v>
      </c>
      <c r="X2151" s="14">
        <v>99.657547881740555</v>
      </c>
      <c r="Y2151" s="19">
        <f t="shared" si="67"/>
        <v>-0.9965754788174056</v>
      </c>
    </row>
    <row r="2152" spans="1:25">
      <c r="A2152">
        <v>3858</v>
      </c>
      <c r="B2152" t="s">
        <v>4155</v>
      </c>
      <c r="C2152" t="s">
        <v>4156</v>
      </c>
      <c r="D2152" t="str">
        <f t="shared" si="66"/>
        <v>FNB Protocol FNB</v>
      </c>
      <c r="E2152" s="3" t="s">
        <v>8888</v>
      </c>
      <c r="F2152" s="3" t="s">
        <v>8883</v>
      </c>
      <c r="G2152" s="3" t="s">
        <v>8883</v>
      </c>
      <c r="H2152" s="4">
        <v>458</v>
      </c>
      <c r="I2152" s="4">
        <v>3189689.60351671</v>
      </c>
      <c r="J2152" s="6">
        <v>43735</v>
      </c>
      <c r="K2152" s="7">
        <v>6.8266529259700004E-2</v>
      </c>
      <c r="L2152" s="7">
        <v>131</v>
      </c>
      <c r="M2152" s="7">
        <v>29331101.394338001</v>
      </c>
      <c r="N2152" s="9">
        <v>43739</v>
      </c>
      <c r="O2152" s="10">
        <v>0.36830738418100001</v>
      </c>
      <c r="P2152" s="10">
        <v>780</v>
      </c>
      <c r="Q2152" s="10">
        <v>50447595.9475815</v>
      </c>
      <c r="R2152" s="10">
        <v>5.3951385572845298</v>
      </c>
      <c r="S2152" s="18">
        <v>5.3951385572845298</v>
      </c>
      <c r="T2152" s="13">
        <v>44128</v>
      </c>
      <c r="U2152" s="14">
        <v>0</v>
      </c>
      <c r="V2152" s="14">
        <v>494</v>
      </c>
      <c r="W2152" s="14">
        <v>20434469.80510547</v>
      </c>
      <c r="X2152" s="14">
        <v>100</v>
      </c>
      <c r="Y2152" s="19">
        <f t="shared" si="67"/>
        <v>-1</v>
      </c>
    </row>
    <row r="2153" spans="1:25">
      <c r="A2153">
        <v>3859</v>
      </c>
      <c r="B2153" t="s">
        <v>4157</v>
      </c>
      <c r="C2153" t="s">
        <v>4158</v>
      </c>
      <c r="D2153" t="str">
        <f t="shared" si="66"/>
        <v>Paytomat PTI</v>
      </c>
      <c r="E2153" s="3" t="s">
        <v>8888</v>
      </c>
      <c r="F2153" s="3" t="s">
        <v>8883</v>
      </c>
      <c r="G2153" s="3" t="s">
        <v>8883</v>
      </c>
      <c r="H2153" s="4">
        <v>949</v>
      </c>
      <c r="I2153" s="4">
        <v>364704.7134629772</v>
      </c>
      <c r="J2153" s="6">
        <v>43735</v>
      </c>
      <c r="K2153" s="7">
        <v>2.3167124554700001E-3</v>
      </c>
      <c r="L2153" s="7">
        <v>1166</v>
      </c>
      <c r="M2153" s="7">
        <v>470398.96752969769</v>
      </c>
      <c r="N2153" s="9">
        <v>43773</v>
      </c>
      <c r="O2153" s="10">
        <v>7.0646497680700001E-3</v>
      </c>
      <c r="P2153" s="10">
        <v>1936</v>
      </c>
      <c r="Q2153" s="10">
        <v>1308771.158978608</v>
      </c>
      <c r="R2153" s="10">
        <v>3.049428836707647</v>
      </c>
      <c r="S2153" s="18">
        <v>3.049428836707647</v>
      </c>
      <c r="T2153" s="13">
        <v>44455</v>
      </c>
      <c r="U2153" s="16">
        <v>8.0293646240000002E-5</v>
      </c>
      <c r="V2153" s="14">
        <v>2164</v>
      </c>
      <c r="W2153" s="16">
        <v>13331.16035741347</v>
      </c>
      <c r="X2153" s="16">
        <v>98.86344477255048</v>
      </c>
      <c r="Y2153" s="19">
        <f t="shared" si="67"/>
        <v>-0.98863444772550479</v>
      </c>
    </row>
    <row r="2154" spans="1:25">
      <c r="A2154">
        <v>3861</v>
      </c>
      <c r="B2154" t="s">
        <v>4159</v>
      </c>
      <c r="C2154" t="s">
        <v>4160</v>
      </c>
      <c r="D2154" t="str">
        <f t="shared" si="66"/>
        <v>Infinitus Token INF</v>
      </c>
      <c r="E2154" s="3" t="s">
        <v>8884</v>
      </c>
      <c r="F2154" s="3" t="s">
        <v>8883</v>
      </c>
      <c r="G2154" s="3" t="s">
        <v>8883</v>
      </c>
      <c r="H2154" s="4">
        <v>1117</v>
      </c>
      <c r="I2154" s="4">
        <v>99861.681105857322</v>
      </c>
      <c r="J2154" s="6">
        <v>43572</v>
      </c>
      <c r="K2154" s="7">
        <v>1.27688567614</v>
      </c>
      <c r="L2154" s="7">
        <v>2748</v>
      </c>
      <c r="M2154" s="7">
        <v>0</v>
      </c>
      <c r="N2154" s="9">
        <v>43579</v>
      </c>
      <c r="O2154" s="10">
        <v>2.2131500505999999</v>
      </c>
      <c r="P2154" s="10">
        <v>3075</v>
      </c>
      <c r="Q2154" s="10">
        <v>0</v>
      </c>
      <c r="R2154" s="10">
        <v>1.733240564879942</v>
      </c>
      <c r="S2154" s="18">
        <v>1.733240564879942</v>
      </c>
      <c r="T2154" s="13">
        <v>43915</v>
      </c>
      <c r="U2154" s="14">
        <v>3.1363746110799999E-3</v>
      </c>
      <c r="V2154" s="14">
        <v>1937</v>
      </c>
      <c r="W2154" s="14">
        <v>42608.086642971779</v>
      </c>
      <c r="X2154" s="14">
        <v>99.858284592577462</v>
      </c>
      <c r="Y2154" s="19">
        <f t="shared" si="67"/>
        <v>-0.99858284592577462</v>
      </c>
    </row>
    <row r="2155" spans="1:25">
      <c r="A2155">
        <v>3862</v>
      </c>
      <c r="B2155" t="s">
        <v>4161</v>
      </c>
      <c r="C2155" t="s">
        <v>999</v>
      </c>
      <c r="D2155" t="str">
        <f t="shared" si="66"/>
        <v>Scopuly SKY</v>
      </c>
      <c r="E2155" s="3" t="s">
        <v>3686</v>
      </c>
      <c r="F2155" s="3" t="s">
        <v>8883</v>
      </c>
      <c r="G2155" s="3" t="s">
        <v>8883</v>
      </c>
      <c r="H2155" s="4">
        <v>1921</v>
      </c>
      <c r="I2155" s="4">
        <v>5337.4123095947316</v>
      </c>
      <c r="J2155" s="6">
        <v>43578</v>
      </c>
      <c r="K2155" s="7">
        <v>7.3806686519100001E-4</v>
      </c>
      <c r="L2155" s="7">
        <v>2862</v>
      </c>
      <c r="M2155" s="7">
        <v>0</v>
      </c>
      <c r="N2155" s="9">
        <v>43579</v>
      </c>
      <c r="O2155" s="10">
        <v>1.70495172598E-3</v>
      </c>
      <c r="P2155" s="10">
        <v>3076</v>
      </c>
      <c r="Q2155" s="10">
        <v>0</v>
      </c>
      <c r="R2155" s="10">
        <v>2.310023395426084</v>
      </c>
      <c r="S2155" s="18">
        <v>2.310023395426084</v>
      </c>
      <c r="T2155" s="13">
        <v>43941</v>
      </c>
      <c r="U2155" s="16">
        <v>1.49720154354E-6</v>
      </c>
      <c r="V2155" s="14">
        <v>2325</v>
      </c>
      <c r="W2155" s="16">
        <v>3431.2168209782849</v>
      </c>
      <c r="X2155" s="16">
        <v>99.912185106432901</v>
      </c>
      <c r="Y2155" s="19">
        <f t="shared" si="67"/>
        <v>-0.99912185106432905</v>
      </c>
    </row>
    <row r="2156" spans="1:25">
      <c r="A2156">
        <v>3863</v>
      </c>
      <c r="B2156" t="s">
        <v>4162</v>
      </c>
      <c r="C2156" t="s">
        <v>4162</v>
      </c>
      <c r="D2156" t="str">
        <f t="shared" si="66"/>
        <v>UGAS UGAS</v>
      </c>
      <c r="E2156" s="3" t="s">
        <v>8887</v>
      </c>
      <c r="F2156" s="3" t="s">
        <v>8883</v>
      </c>
      <c r="G2156" s="3" t="s">
        <v>8883</v>
      </c>
      <c r="H2156" s="4">
        <v>549</v>
      </c>
      <c r="I2156" s="4">
        <v>2124731.3506566398</v>
      </c>
      <c r="J2156" s="6">
        <v>43584</v>
      </c>
      <c r="K2156" s="7">
        <v>0.184631837603</v>
      </c>
      <c r="L2156" s="7">
        <v>121</v>
      </c>
      <c r="M2156" s="7">
        <v>32149336.444655001</v>
      </c>
      <c r="N2156" s="9">
        <v>43585</v>
      </c>
      <c r="O2156" s="10">
        <v>2.1313189191699999</v>
      </c>
      <c r="P2156" s="10">
        <v>907</v>
      </c>
      <c r="Q2156" s="10">
        <v>32883712.7432101</v>
      </c>
      <c r="R2156" s="10">
        <v>11.54361537446654</v>
      </c>
      <c r="S2156" s="18">
        <v>11.54361537446654</v>
      </c>
      <c r="T2156" s="13">
        <v>44685</v>
      </c>
      <c r="U2156" s="14">
        <v>1.1830819593324599E-3</v>
      </c>
      <c r="V2156" s="14">
        <v>1261</v>
      </c>
      <c r="W2156" s="14">
        <v>646930.24</v>
      </c>
      <c r="X2156" s="14">
        <v>99.944490618053862</v>
      </c>
      <c r="Y2156" s="19">
        <f t="shared" si="67"/>
        <v>-0.99944490618053861</v>
      </c>
    </row>
    <row r="2157" spans="1:25">
      <c r="A2157">
        <v>3864</v>
      </c>
      <c r="B2157" t="s">
        <v>4163</v>
      </c>
      <c r="C2157" t="s">
        <v>4164</v>
      </c>
      <c r="D2157" t="str">
        <f t="shared" si="66"/>
        <v>UTEMIS UTS</v>
      </c>
      <c r="E2157" s="3" t="s">
        <v>8887</v>
      </c>
      <c r="F2157" s="3" t="s">
        <v>8883</v>
      </c>
      <c r="G2157" s="3" t="s">
        <v>8883</v>
      </c>
      <c r="H2157" s="4">
        <v>2359</v>
      </c>
      <c r="I2157" s="4">
        <v>0</v>
      </c>
      <c r="J2157" s="6">
        <v>43572</v>
      </c>
      <c r="K2157" s="7">
        <v>2.9122471626099998E-4</v>
      </c>
      <c r="L2157" s="7">
        <v>3082</v>
      </c>
      <c r="M2157" s="7">
        <v>0</v>
      </c>
      <c r="N2157" s="9">
        <v>43578</v>
      </c>
      <c r="O2157" s="10">
        <v>7.1604044084900003E-4</v>
      </c>
      <c r="P2157" s="10">
        <v>3077</v>
      </c>
      <c r="Q2157" s="10">
        <v>0</v>
      </c>
      <c r="R2157" s="10">
        <v>2.458721395773543</v>
      </c>
      <c r="S2157" s="18">
        <v>2.458721395773543</v>
      </c>
      <c r="T2157" s="13">
        <v>43903</v>
      </c>
      <c r="U2157" s="14">
        <v>2.25295530676E-4</v>
      </c>
      <c r="V2157" s="14">
        <v>2768</v>
      </c>
      <c r="W2157" s="14">
        <v>0</v>
      </c>
      <c r="X2157" s="14">
        <v>68.535920902893423</v>
      </c>
      <c r="Y2157" s="19">
        <f t="shared" si="67"/>
        <v>-0.68535920902893421</v>
      </c>
    </row>
    <row r="2158" spans="1:25">
      <c r="A2158">
        <v>3865</v>
      </c>
      <c r="B2158" t="s">
        <v>4165</v>
      </c>
      <c r="C2158" t="s">
        <v>4166</v>
      </c>
      <c r="D2158" t="str">
        <f t="shared" si="66"/>
        <v>BIZKEY BZKY</v>
      </c>
      <c r="E2158" s="3" t="s">
        <v>8887</v>
      </c>
      <c r="F2158" s="3" t="s">
        <v>8883</v>
      </c>
      <c r="G2158" s="3" t="s">
        <v>8883</v>
      </c>
      <c r="H2158" s="4">
        <v>2420</v>
      </c>
      <c r="I2158" s="4">
        <v>0</v>
      </c>
      <c r="J2158" s="6">
        <v>43572</v>
      </c>
      <c r="K2158" s="7">
        <v>1.4172715533999999E-2</v>
      </c>
      <c r="L2158" s="7">
        <v>3083</v>
      </c>
      <c r="M2158" s="7">
        <v>0</v>
      </c>
      <c r="N2158" s="9">
        <v>43574</v>
      </c>
      <c r="O2158" s="10">
        <v>1.4956351824E-2</v>
      </c>
      <c r="P2158" s="10">
        <v>3078</v>
      </c>
      <c r="Q2158" s="10">
        <v>0</v>
      </c>
      <c r="R2158" s="10">
        <v>1.0552918943529259</v>
      </c>
      <c r="S2158" s="18">
        <v>1.0552918943529259</v>
      </c>
      <c r="T2158" s="13">
        <v>43945</v>
      </c>
      <c r="U2158" s="16">
        <v>9.4653613685699995E-6</v>
      </c>
      <c r="V2158" s="14">
        <v>2769</v>
      </c>
      <c r="W2158" s="16">
        <v>0</v>
      </c>
      <c r="X2158" s="16">
        <v>99.936713434666729</v>
      </c>
      <c r="Y2158" s="19">
        <f t="shared" si="67"/>
        <v>-0.99936713434666724</v>
      </c>
    </row>
    <row r="2159" spans="1:25">
      <c r="A2159">
        <v>3866</v>
      </c>
      <c r="B2159" t="s">
        <v>4167</v>
      </c>
      <c r="C2159" t="s">
        <v>4168</v>
      </c>
      <c r="D2159" t="str">
        <f t="shared" si="66"/>
        <v>CONUN CON</v>
      </c>
      <c r="E2159" s="3" t="s">
        <v>1772</v>
      </c>
      <c r="F2159" s="3" t="s">
        <v>8883</v>
      </c>
      <c r="G2159" s="3" t="s">
        <v>8883</v>
      </c>
      <c r="H2159" s="4">
        <v>314</v>
      </c>
      <c r="I2159" s="4">
        <v>6325713.9499588897</v>
      </c>
      <c r="J2159" s="6">
        <v>43602</v>
      </c>
      <c r="K2159" s="7">
        <v>1.9556362539800001E-2</v>
      </c>
      <c r="L2159" s="7">
        <v>2243</v>
      </c>
      <c r="M2159" s="7">
        <v>0</v>
      </c>
      <c r="N2159" s="9">
        <v>43622</v>
      </c>
      <c r="O2159" s="10">
        <v>9.5833556496899994E-2</v>
      </c>
      <c r="P2159" s="10">
        <v>3079</v>
      </c>
      <c r="Q2159" s="10">
        <v>0</v>
      </c>
      <c r="R2159" s="10">
        <v>4.9003773734438072</v>
      </c>
      <c r="S2159" s="18">
        <v>4.9003773734438072</v>
      </c>
      <c r="T2159" s="13">
        <v>44582</v>
      </c>
      <c r="U2159" s="14">
        <v>1.55318663448833E-4</v>
      </c>
      <c r="V2159" s="14">
        <v>362</v>
      </c>
      <c r="W2159" s="14">
        <v>44066882.170000002</v>
      </c>
      <c r="X2159" s="14">
        <v>99.837928728593241</v>
      </c>
      <c r="Y2159" s="19">
        <f t="shared" si="67"/>
        <v>-0.99837928728593239</v>
      </c>
    </row>
    <row r="2160" spans="1:25">
      <c r="A2160">
        <v>3867</v>
      </c>
      <c r="B2160" t="s">
        <v>4169</v>
      </c>
      <c r="C2160" t="s">
        <v>4170</v>
      </c>
      <c r="D2160" t="str">
        <f t="shared" si="66"/>
        <v>NeoWorld Cash NASH</v>
      </c>
      <c r="E2160" s="3" t="s">
        <v>8892</v>
      </c>
      <c r="F2160" s="3" t="s">
        <v>8883</v>
      </c>
      <c r="G2160" s="3" t="s">
        <v>8883</v>
      </c>
      <c r="H2160" s="4">
        <v>876</v>
      </c>
      <c r="I2160" s="4">
        <v>518328.31716395798</v>
      </c>
      <c r="J2160" s="6">
        <v>44173</v>
      </c>
      <c r="K2160" s="7">
        <v>3.32E-6</v>
      </c>
      <c r="L2160" s="7">
        <v>1297</v>
      </c>
      <c r="M2160" s="7">
        <v>298925.79457873001</v>
      </c>
      <c r="N2160" s="9">
        <v>44275</v>
      </c>
      <c r="O2160" s="10">
        <v>4.8283000000000001E-4</v>
      </c>
      <c r="P2160" s="10">
        <v>1623</v>
      </c>
      <c r="Q2160" s="10">
        <v>3869195.42</v>
      </c>
      <c r="R2160" s="10">
        <v>145.43072289156629</v>
      </c>
      <c r="S2160" s="18">
        <v>145.43072289156629</v>
      </c>
      <c r="T2160" s="13">
        <v>44681</v>
      </c>
      <c r="U2160" s="16">
        <v>3.18894561111E-6</v>
      </c>
      <c r="V2160" s="14">
        <v>1805</v>
      </c>
      <c r="W2160" s="16">
        <v>78967.210000000006</v>
      </c>
      <c r="X2160" s="16">
        <v>99.339530349996892</v>
      </c>
      <c r="Y2160" s="19">
        <f t="shared" si="67"/>
        <v>-0.99339530349996896</v>
      </c>
    </row>
    <row r="2161" spans="1:25">
      <c r="A2161">
        <v>3868</v>
      </c>
      <c r="B2161" t="s">
        <v>4171</v>
      </c>
      <c r="C2161" t="s">
        <v>4172</v>
      </c>
      <c r="D2161" t="str">
        <f t="shared" si="66"/>
        <v>SignatureChain  SIGN</v>
      </c>
      <c r="E2161" s="3" t="s">
        <v>8887</v>
      </c>
      <c r="F2161" s="3" t="s">
        <v>8883</v>
      </c>
      <c r="G2161" s="3" t="s">
        <v>8883</v>
      </c>
      <c r="H2161" s="4">
        <v>0</v>
      </c>
      <c r="I2161" s="4">
        <v>0</v>
      </c>
      <c r="J2161" s="6">
        <v>43652</v>
      </c>
      <c r="K2161" s="8">
        <v>4.7164751426499999E-6</v>
      </c>
      <c r="L2161" s="7">
        <v>1532</v>
      </c>
      <c r="M2161" s="7">
        <v>126996.6234620741</v>
      </c>
      <c r="N2161" s="9">
        <v>44282</v>
      </c>
      <c r="O2161" s="10">
        <v>8.9690723153299998E-3</v>
      </c>
      <c r="P2161" s="10">
        <v>1426</v>
      </c>
      <c r="Q2161" s="10">
        <v>6868329.244236378</v>
      </c>
      <c r="R2161" s="10">
        <v>1901.6473200981691</v>
      </c>
      <c r="S2161" s="18">
        <v>1901.6473200981691</v>
      </c>
      <c r="T2161" s="13">
        <v>44683</v>
      </c>
      <c r="U2161" s="14">
        <v>7.7067694733241811E-4</v>
      </c>
      <c r="V2161" s="14">
        <v>1289</v>
      </c>
      <c r="W2161" s="14">
        <v>590168.39525028504</v>
      </c>
      <c r="X2161" s="14">
        <v>91.407395099098792</v>
      </c>
      <c r="Y2161" s="19">
        <f t="shared" si="67"/>
        <v>-0.91407395099098787</v>
      </c>
    </row>
    <row r="2162" spans="1:25">
      <c r="A2162">
        <v>3869</v>
      </c>
      <c r="B2162" t="s">
        <v>4173</v>
      </c>
      <c r="C2162" t="s">
        <v>4174</v>
      </c>
      <c r="D2162" t="str">
        <f t="shared" si="66"/>
        <v>Alpha Token A</v>
      </c>
      <c r="E2162" s="3" t="s">
        <v>8882</v>
      </c>
      <c r="F2162" s="3" t="s">
        <v>8883</v>
      </c>
      <c r="G2162" s="3" t="s">
        <v>8883</v>
      </c>
      <c r="H2162" s="4">
        <v>1041</v>
      </c>
      <c r="I2162" s="4">
        <v>200768.65224205339</v>
      </c>
      <c r="J2162" s="6">
        <v>43597</v>
      </c>
      <c r="K2162" s="7">
        <v>3.0165437830499998E-3</v>
      </c>
      <c r="L2162" s="7">
        <v>1657</v>
      </c>
      <c r="M2162" s="7">
        <v>77009.880259431418</v>
      </c>
      <c r="N2162" s="9">
        <v>43715</v>
      </c>
      <c r="O2162" s="10">
        <v>1.6790341233599999</v>
      </c>
      <c r="P2162" s="10">
        <v>811</v>
      </c>
      <c r="Q2162" s="10">
        <v>45069737.101775639</v>
      </c>
      <c r="R2162" s="10">
        <v>556.60857064118056</v>
      </c>
      <c r="S2162" s="18">
        <v>556.60857064118056</v>
      </c>
      <c r="T2162" s="13">
        <v>43922</v>
      </c>
      <c r="U2162" s="14">
        <v>1.36674606828E-3</v>
      </c>
      <c r="V2162" s="14">
        <v>1939</v>
      </c>
      <c r="W2162" s="14">
        <v>42006.608467739999</v>
      </c>
      <c r="X2162" s="14">
        <v>99.918599267920484</v>
      </c>
      <c r="Y2162" s="19">
        <f t="shared" si="67"/>
        <v>-0.99918599267920483</v>
      </c>
    </row>
    <row r="2163" spans="1:25">
      <c r="A2163">
        <v>3870</v>
      </c>
      <c r="B2163" t="s">
        <v>4175</v>
      </c>
      <c r="C2163" t="s">
        <v>4176</v>
      </c>
      <c r="D2163" t="str">
        <f t="shared" si="66"/>
        <v>Lition LIT</v>
      </c>
      <c r="E2163" s="3" t="s">
        <v>8887</v>
      </c>
      <c r="F2163" s="3" t="s">
        <v>8883</v>
      </c>
      <c r="G2163" s="3" t="s">
        <v>8883</v>
      </c>
      <c r="H2163" s="4">
        <v>699</v>
      </c>
      <c r="I2163" s="4">
        <v>1182484.0998054999</v>
      </c>
      <c r="J2163" s="6">
        <v>43854</v>
      </c>
      <c r="K2163" s="7">
        <v>1.4270394395599999E-2</v>
      </c>
      <c r="L2163" s="7">
        <v>1158</v>
      </c>
      <c r="M2163" s="7">
        <v>487448.95788426202</v>
      </c>
      <c r="N2163" s="9">
        <v>44664</v>
      </c>
      <c r="O2163" s="10">
        <v>10.387991188425</v>
      </c>
      <c r="P2163" s="10">
        <v>2359</v>
      </c>
      <c r="Q2163" s="10">
        <v>180093.41</v>
      </c>
      <c r="R2163" s="10">
        <v>727.9400204683858</v>
      </c>
      <c r="S2163" s="18">
        <v>727.9400204683858</v>
      </c>
      <c r="T2163" s="13">
        <v>44687</v>
      </c>
      <c r="U2163" s="14">
        <v>1.5342946256634649E-3</v>
      </c>
      <c r="V2163" s="14">
        <v>1880</v>
      </c>
      <c r="W2163" s="14">
        <v>55555.34</v>
      </c>
      <c r="X2163" s="14">
        <v>99.985230112368853</v>
      </c>
      <c r="Y2163" s="19">
        <f t="shared" si="67"/>
        <v>-0.9998523011236885</v>
      </c>
    </row>
    <row r="2164" spans="1:25">
      <c r="A2164">
        <v>3871</v>
      </c>
      <c r="B2164" t="s">
        <v>4177</v>
      </c>
      <c r="C2164" t="s">
        <v>4178</v>
      </c>
      <c r="D2164" t="str">
        <f t="shared" si="66"/>
        <v>Newton NEW</v>
      </c>
      <c r="E2164" s="3" t="s">
        <v>8887</v>
      </c>
      <c r="F2164" s="3" t="s">
        <v>8883</v>
      </c>
      <c r="G2164" s="3" t="s">
        <v>8883</v>
      </c>
      <c r="H2164" s="4">
        <v>265</v>
      </c>
      <c r="I2164" s="4">
        <v>8642383.7960792799</v>
      </c>
      <c r="J2164" s="6">
        <v>43573</v>
      </c>
      <c r="K2164" s="7">
        <v>9.32531539744E-3</v>
      </c>
      <c r="L2164" s="7">
        <v>2401</v>
      </c>
      <c r="M2164" s="7">
        <v>0</v>
      </c>
      <c r="N2164" s="9">
        <v>43574</v>
      </c>
      <c r="O2164" s="10">
        <v>1.6538017816900001E-2</v>
      </c>
      <c r="P2164" s="10">
        <v>3080</v>
      </c>
      <c r="Q2164" s="10">
        <v>0</v>
      </c>
      <c r="R2164" s="10">
        <v>1.773453991855336</v>
      </c>
      <c r="S2164" s="18">
        <v>1.773453991855336</v>
      </c>
      <c r="T2164" s="13">
        <v>44545</v>
      </c>
      <c r="U2164" s="14">
        <v>1.9496109429050201E-4</v>
      </c>
      <c r="V2164" s="14">
        <v>784</v>
      </c>
      <c r="W2164" s="14">
        <v>4551622.9400000004</v>
      </c>
      <c r="X2164" s="14">
        <v>98.821133847786314</v>
      </c>
      <c r="Y2164" s="19">
        <f t="shared" si="67"/>
        <v>-0.98821133847786313</v>
      </c>
    </row>
    <row r="2165" spans="1:25">
      <c r="A2165">
        <v>3872</v>
      </c>
      <c r="B2165" t="s">
        <v>4179</v>
      </c>
      <c r="C2165" t="s">
        <v>4180</v>
      </c>
      <c r="D2165" t="str">
        <f t="shared" si="66"/>
        <v>Bilaxy Token BIA</v>
      </c>
      <c r="E2165" s="3" t="s">
        <v>8898</v>
      </c>
      <c r="F2165" s="3" t="s">
        <v>8883</v>
      </c>
      <c r="G2165" s="3" t="s">
        <v>8883</v>
      </c>
      <c r="H2165" s="4">
        <v>2276</v>
      </c>
      <c r="I2165" s="4">
        <v>0</v>
      </c>
      <c r="J2165" s="6">
        <v>43906</v>
      </c>
      <c r="K2165" s="7">
        <v>1.0777387609799999E-3</v>
      </c>
      <c r="L2165" s="7">
        <v>3084</v>
      </c>
      <c r="M2165" s="7">
        <v>0</v>
      </c>
      <c r="N2165" s="9">
        <v>44299</v>
      </c>
      <c r="O2165" s="10">
        <v>3.3108266494539997E-2</v>
      </c>
      <c r="P2165" s="10">
        <v>3081</v>
      </c>
      <c r="Q2165" s="10">
        <v>0</v>
      </c>
      <c r="R2165" s="10">
        <v>30.720122253406089</v>
      </c>
      <c r="S2165" s="18">
        <v>30.720122253406089</v>
      </c>
      <c r="T2165" s="13">
        <v>44373</v>
      </c>
      <c r="U2165" s="14">
        <v>6.2183227466200003E-3</v>
      </c>
      <c r="V2165" s="14">
        <v>2770</v>
      </c>
      <c r="W2165" s="14">
        <v>0</v>
      </c>
      <c r="X2165" s="14">
        <v>81.218217064775999</v>
      </c>
      <c r="Y2165" s="19">
        <f t="shared" si="67"/>
        <v>-0.81218217064775999</v>
      </c>
    </row>
    <row r="2166" spans="1:25">
      <c r="A2166">
        <v>3873</v>
      </c>
      <c r="B2166" t="s">
        <v>4181</v>
      </c>
      <c r="C2166" t="s">
        <v>4182</v>
      </c>
      <c r="D2166" t="str">
        <f t="shared" si="66"/>
        <v>botXcoin BOTX</v>
      </c>
      <c r="E2166" s="3" t="s">
        <v>8887</v>
      </c>
      <c r="F2166" s="3" t="s">
        <v>8883</v>
      </c>
      <c r="G2166" s="3" t="s">
        <v>8883</v>
      </c>
      <c r="H2166" s="4">
        <v>88</v>
      </c>
      <c r="I2166" s="4">
        <v>47514050.529489301</v>
      </c>
      <c r="J2166" s="6">
        <v>43616</v>
      </c>
      <c r="K2166" s="7">
        <v>6.6162656611599997E-3</v>
      </c>
      <c r="L2166" s="7">
        <v>3085</v>
      </c>
      <c r="M2166" s="7">
        <v>0</v>
      </c>
      <c r="N2166" s="9">
        <v>44508</v>
      </c>
      <c r="O2166" s="10">
        <v>3.365668507484282</v>
      </c>
      <c r="P2166" s="10">
        <v>3082</v>
      </c>
      <c r="Q2166" s="10">
        <v>0</v>
      </c>
      <c r="R2166" s="10">
        <v>508.69609532791873</v>
      </c>
      <c r="S2166" s="18">
        <v>508.69609532791873</v>
      </c>
      <c r="T2166" s="13">
        <v>44687</v>
      </c>
      <c r="U2166" s="14">
        <v>6.3013670233920002E-2</v>
      </c>
      <c r="V2166" s="14">
        <v>2771</v>
      </c>
      <c r="W2166" s="14">
        <v>0</v>
      </c>
      <c r="X2166" s="14">
        <v>98.127751735092275</v>
      </c>
      <c r="Y2166" s="19">
        <f t="shared" si="67"/>
        <v>-0.98127751735092272</v>
      </c>
    </row>
    <row r="2167" spans="1:25">
      <c r="A2167">
        <v>3874</v>
      </c>
      <c r="B2167" t="s">
        <v>4183</v>
      </c>
      <c r="C2167" t="s">
        <v>4184</v>
      </c>
      <c r="D2167" t="str">
        <f t="shared" si="66"/>
        <v>IRISnet IRIS</v>
      </c>
      <c r="E2167" s="3" t="s">
        <v>8887</v>
      </c>
      <c r="F2167" s="3" t="s">
        <v>8883</v>
      </c>
      <c r="G2167" s="3" t="s">
        <v>8883</v>
      </c>
      <c r="H2167" s="4">
        <v>285</v>
      </c>
      <c r="I2167" s="4">
        <v>7583517.4917422105</v>
      </c>
      <c r="J2167" s="6">
        <v>43903</v>
      </c>
      <c r="K2167" s="7">
        <v>8.2536895046399997E-3</v>
      </c>
      <c r="L2167" s="7">
        <v>354</v>
      </c>
      <c r="M2167" s="7">
        <v>7583517.4917422105</v>
      </c>
      <c r="N2167" s="9">
        <v>44297</v>
      </c>
      <c r="O2167" s="10">
        <v>0.31768323999999998</v>
      </c>
      <c r="P2167" s="10">
        <v>349</v>
      </c>
      <c r="Q2167" s="10">
        <v>262461766.06</v>
      </c>
      <c r="R2167" s="10">
        <v>38.489846246506737</v>
      </c>
      <c r="S2167" s="18">
        <v>38.489846246506737</v>
      </c>
      <c r="T2167" s="13">
        <v>44687</v>
      </c>
      <c r="U2167" s="14">
        <v>3.8716939353676788E-2</v>
      </c>
      <c r="V2167" s="14">
        <v>340</v>
      </c>
      <c r="W2167" s="14">
        <v>50914544.289999999</v>
      </c>
      <c r="X2167" s="14">
        <v>87.812722083268611</v>
      </c>
      <c r="Y2167" s="19">
        <f t="shared" si="67"/>
        <v>-0.87812722083268613</v>
      </c>
    </row>
    <row r="2168" spans="1:25">
      <c r="A2168">
        <v>3875</v>
      </c>
      <c r="B2168" t="s">
        <v>4185</v>
      </c>
      <c r="C2168" t="s">
        <v>4186</v>
      </c>
      <c r="D2168" t="str">
        <f t="shared" si="66"/>
        <v>Valor Token VALOR</v>
      </c>
      <c r="E2168" s="3" t="s">
        <v>8898</v>
      </c>
      <c r="F2168" s="3" t="s">
        <v>1772</v>
      </c>
      <c r="G2168" s="3" t="s">
        <v>8883</v>
      </c>
      <c r="H2168" s="4">
        <v>504</v>
      </c>
      <c r="I2168" s="4">
        <v>2703713.2272648802</v>
      </c>
      <c r="J2168" s="6">
        <v>43574</v>
      </c>
      <c r="K2168" s="7">
        <v>7.3527470496599996</v>
      </c>
      <c r="L2168" s="7">
        <v>2441</v>
      </c>
      <c r="M2168" s="7">
        <v>0</v>
      </c>
      <c r="N2168" s="9">
        <v>43575</v>
      </c>
      <c r="O2168" s="10">
        <v>10.549191434000001</v>
      </c>
      <c r="P2168" s="10">
        <v>3083</v>
      </c>
      <c r="Q2168" s="10">
        <v>0</v>
      </c>
      <c r="R2168" s="10">
        <v>1.434727913628935</v>
      </c>
      <c r="S2168" s="18">
        <v>1.434727913628935</v>
      </c>
      <c r="T2168" s="13">
        <v>43903</v>
      </c>
      <c r="U2168" s="14">
        <v>0.111265962742</v>
      </c>
      <c r="V2168" s="14">
        <v>909</v>
      </c>
      <c r="W2168" s="14">
        <v>2703713.2272648802</v>
      </c>
      <c r="X2168" s="14">
        <v>98.945265488467768</v>
      </c>
      <c r="Y2168" s="19">
        <f t="shared" si="67"/>
        <v>-0.98945265488467771</v>
      </c>
    </row>
    <row r="2169" spans="1:25">
      <c r="A2169">
        <v>3876</v>
      </c>
      <c r="B2169" t="s">
        <v>4187</v>
      </c>
      <c r="C2169" t="s">
        <v>4188</v>
      </c>
      <c r="D2169" t="str">
        <f t="shared" si="66"/>
        <v>EnterCoin ENTRC</v>
      </c>
      <c r="E2169" s="3" t="s">
        <v>8887</v>
      </c>
      <c r="F2169" s="3" t="s">
        <v>8883</v>
      </c>
      <c r="G2169" s="3" t="s">
        <v>8883</v>
      </c>
      <c r="H2169" s="4">
        <v>1842</v>
      </c>
      <c r="I2169" s="4">
        <v>11267.5555890169</v>
      </c>
      <c r="J2169" s="6">
        <v>43575</v>
      </c>
      <c r="K2169" s="7">
        <v>4.2786706315399999E-2</v>
      </c>
      <c r="L2169" s="7">
        <v>2856</v>
      </c>
      <c r="M2169" s="7">
        <v>0</v>
      </c>
      <c r="N2169" s="9">
        <v>43596</v>
      </c>
      <c r="O2169" s="10">
        <v>0.12970475805699999</v>
      </c>
      <c r="P2169" s="10">
        <v>2218</v>
      </c>
      <c r="Q2169" s="10">
        <v>389114.28714147583</v>
      </c>
      <c r="R2169" s="10">
        <v>3.0314265627479728</v>
      </c>
      <c r="S2169" s="18">
        <v>3.0314265627479728</v>
      </c>
      <c r="T2169" s="13">
        <v>44155</v>
      </c>
      <c r="U2169" s="14">
        <v>1.30354412365E-3</v>
      </c>
      <c r="V2169" s="14">
        <v>2307</v>
      </c>
      <c r="W2169" s="14">
        <v>4297.5895744099153</v>
      </c>
      <c r="X2169" s="14">
        <v>98.994991283914857</v>
      </c>
      <c r="Y2169" s="19">
        <f t="shared" si="67"/>
        <v>-0.98994991283914857</v>
      </c>
    </row>
    <row r="2170" spans="1:25">
      <c r="A2170">
        <v>3877</v>
      </c>
      <c r="B2170" t="s">
        <v>4189</v>
      </c>
      <c r="C2170" t="s">
        <v>4190</v>
      </c>
      <c r="D2170" t="str">
        <f t="shared" si="66"/>
        <v>WebDollar WEBD</v>
      </c>
      <c r="E2170" s="3" t="s">
        <v>3686</v>
      </c>
      <c r="F2170" s="3" t="s">
        <v>8883</v>
      </c>
      <c r="G2170" s="3" t="s">
        <v>8883</v>
      </c>
      <c r="H2170" s="4">
        <v>916</v>
      </c>
      <c r="I2170" s="4">
        <v>421885.15641139372</v>
      </c>
      <c r="J2170" s="6">
        <v>44083</v>
      </c>
      <c r="K2170" s="8">
        <v>4.0884516973300001E-6</v>
      </c>
      <c r="L2170" s="7">
        <v>1776</v>
      </c>
      <c r="M2170" s="7">
        <v>43363.495980976557</v>
      </c>
      <c r="N2170" s="9">
        <v>44323</v>
      </c>
      <c r="O2170" s="10">
        <v>1.0432778682499999E-3</v>
      </c>
      <c r="P2170" s="10">
        <v>1183</v>
      </c>
      <c r="Q2170" s="10">
        <v>13792704.477876849</v>
      </c>
      <c r="R2170" s="10">
        <v>255.17676261928739</v>
      </c>
      <c r="S2170" s="18">
        <v>255.17676261928739</v>
      </c>
      <c r="T2170" s="13">
        <v>44585</v>
      </c>
      <c r="U2170" s="14">
        <v>1.8598355565939791E-4</v>
      </c>
      <c r="V2170" s="14">
        <v>923</v>
      </c>
      <c r="W2170" s="14">
        <v>2600915.2795493188</v>
      </c>
      <c r="X2170" s="14">
        <v>82.173152395979827</v>
      </c>
      <c r="Y2170" s="19">
        <f t="shared" si="67"/>
        <v>-0.82173152395979832</v>
      </c>
    </row>
    <row r="2171" spans="1:25">
      <c r="A2171">
        <v>3878</v>
      </c>
      <c r="B2171" t="s">
        <v>4191</v>
      </c>
      <c r="C2171" t="s">
        <v>4192</v>
      </c>
      <c r="D2171" t="str">
        <f t="shared" si="66"/>
        <v>Swap XWP</v>
      </c>
      <c r="E2171" s="3" t="s">
        <v>3686</v>
      </c>
      <c r="F2171" s="3" t="s">
        <v>8883</v>
      </c>
      <c r="G2171" s="3" t="s">
        <v>8883</v>
      </c>
      <c r="H2171" s="4">
        <v>959</v>
      </c>
      <c r="I2171" s="4">
        <v>338665.29473659</v>
      </c>
      <c r="J2171" s="6">
        <v>43607</v>
      </c>
      <c r="K2171" s="7">
        <v>3.8055806944700003E-2</v>
      </c>
      <c r="L2171" s="7">
        <v>1328</v>
      </c>
      <c r="M2171" s="7">
        <v>277939.617844616</v>
      </c>
      <c r="N2171" s="9">
        <v>43666</v>
      </c>
      <c r="O2171" s="10">
        <v>0.542882774249</v>
      </c>
      <c r="P2171" s="10">
        <v>1769</v>
      </c>
      <c r="Q2171" s="10">
        <v>2261729.5194936302</v>
      </c>
      <c r="R2171" s="10">
        <v>14.26543851869647</v>
      </c>
      <c r="S2171" s="18">
        <v>14.26543851869647</v>
      </c>
      <c r="T2171" s="13">
        <v>43913</v>
      </c>
      <c r="U2171" s="14">
        <v>2.6681371603499999E-3</v>
      </c>
      <c r="V2171" s="14">
        <v>1727</v>
      </c>
      <c r="W2171" s="14">
        <v>109193.068157866</v>
      </c>
      <c r="X2171" s="14">
        <v>99.508524254791297</v>
      </c>
      <c r="Y2171" s="19">
        <f t="shared" si="67"/>
        <v>-0.99508524254791297</v>
      </c>
    </row>
    <row r="2172" spans="1:25">
      <c r="A2172">
        <v>3879</v>
      </c>
      <c r="B2172" t="s">
        <v>4193</v>
      </c>
      <c r="C2172" t="s">
        <v>4193</v>
      </c>
      <c r="D2172" t="str">
        <f t="shared" si="66"/>
        <v>ESBC ESBC</v>
      </c>
      <c r="E2172" s="3" t="s">
        <v>8889</v>
      </c>
      <c r="F2172" s="3" t="s">
        <v>8883</v>
      </c>
      <c r="G2172" s="3" t="s">
        <v>8883</v>
      </c>
      <c r="H2172" s="4">
        <v>1019</v>
      </c>
      <c r="I2172" s="4">
        <v>238895.726418643</v>
      </c>
      <c r="J2172" s="6">
        <v>43607</v>
      </c>
      <c r="K2172" s="7">
        <v>2.8248047388700001E-2</v>
      </c>
      <c r="L2172" s="7">
        <v>1104</v>
      </c>
      <c r="M2172" s="7">
        <v>571852.09354227898</v>
      </c>
      <c r="N2172" s="9">
        <v>43630</v>
      </c>
      <c r="O2172" s="10">
        <v>7.9768749098300007E-2</v>
      </c>
      <c r="P2172" s="10">
        <v>2024</v>
      </c>
      <c r="Q2172" s="10">
        <v>943829.152609293</v>
      </c>
      <c r="R2172" s="10">
        <v>2.8238677173208688</v>
      </c>
      <c r="S2172" s="18">
        <v>2.8238677173208688</v>
      </c>
      <c r="T2172" s="13">
        <v>44158</v>
      </c>
      <c r="U2172" s="14">
        <v>6.36544E-3</v>
      </c>
      <c r="V2172" s="14">
        <v>1576</v>
      </c>
      <c r="W2172" s="14">
        <v>200169.22144178001</v>
      </c>
      <c r="X2172" s="14">
        <v>92.020133107320277</v>
      </c>
      <c r="Y2172" s="19">
        <f t="shared" si="67"/>
        <v>-0.92020133107320279</v>
      </c>
    </row>
    <row r="2173" spans="1:25">
      <c r="A2173">
        <v>3880</v>
      </c>
      <c r="B2173" t="s">
        <v>4194</v>
      </c>
      <c r="C2173" t="s">
        <v>4195</v>
      </c>
      <c r="D2173" t="str">
        <f t="shared" si="66"/>
        <v>OceanEx Token OCE</v>
      </c>
      <c r="E2173" s="3" t="s">
        <v>3686</v>
      </c>
      <c r="F2173" s="3" t="s">
        <v>8883</v>
      </c>
      <c r="G2173" s="3" t="s">
        <v>8883</v>
      </c>
      <c r="H2173" s="4">
        <v>2323</v>
      </c>
      <c r="I2173" s="4">
        <v>0</v>
      </c>
      <c r="J2173" s="6">
        <v>43903</v>
      </c>
      <c r="K2173" s="7">
        <v>3.5140779509199998E-4</v>
      </c>
      <c r="L2173" s="7">
        <v>2537</v>
      </c>
      <c r="M2173" s="7">
        <v>0</v>
      </c>
      <c r="N2173" s="9">
        <v>44318</v>
      </c>
      <c r="O2173" s="10">
        <v>1.6384240000000001E-2</v>
      </c>
      <c r="P2173" s="10">
        <v>967</v>
      </c>
      <c r="Q2173" s="10">
        <v>26776288.870000001</v>
      </c>
      <c r="R2173" s="10">
        <v>46.624577567240763</v>
      </c>
      <c r="S2173" s="18">
        <v>46.624577567240763</v>
      </c>
      <c r="T2173" s="13">
        <v>44681</v>
      </c>
      <c r="U2173" s="14">
        <v>4.32565175559564E-4</v>
      </c>
      <c r="V2173" s="14">
        <v>1181</v>
      </c>
      <c r="W2173" s="14">
        <v>887959.07</v>
      </c>
      <c r="X2173" s="14">
        <v>97.359870365915285</v>
      </c>
      <c r="Y2173" s="19">
        <f t="shared" si="67"/>
        <v>-0.9735987036591528</v>
      </c>
    </row>
    <row r="2174" spans="1:25">
      <c r="A2174">
        <v>3881</v>
      </c>
      <c r="B2174" t="s">
        <v>4196</v>
      </c>
      <c r="C2174" t="s">
        <v>4197</v>
      </c>
      <c r="D2174" t="str">
        <f t="shared" si="66"/>
        <v>BitStash STASH</v>
      </c>
      <c r="E2174" s="3" t="s">
        <v>8887</v>
      </c>
      <c r="F2174" s="3" t="s">
        <v>8883</v>
      </c>
      <c r="G2174" s="3" t="s">
        <v>8883</v>
      </c>
      <c r="H2174" s="4">
        <v>1765</v>
      </c>
      <c r="I2174" s="4">
        <v>22480.36065239758</v>
      </c>
      <c r="J2174" s="6">
        <v>43922</v>
      </c>
      <c r="K2174" s="8">
        <v>2.98276281578E-6</v>
      </c>
      <c r="L2174" s="7">
        <v>2015</v>
      </c>
      <c r="M2174" s="7">
        <v>8445.9815511084798</v>
      </c>
      <c r="N2174" s="9">
        <v>44077</v>
      </c>
      <c r="O2174" s="12">
        <v>8.8630315947199999E-5</v>
      </c>
      <c r="P2174" s="10">
        <v>2306</v>
      </c>
      <c r="Q2174" s="10">
        <v>250965.3162493291</v>
      </c>
      <c r="R2174" s="10">
        <v>29.714168179350509</v>
      </c>
      <c r="S2174" s="18">
        <v>29.714168179350509</v>
      </c>
      <c r="T2174" s="13">
        <v>44097</v>
      </c>
      <c r="U2174" s="16">
        <v>4.8167464129999998E-5</v>
      </c>
      <c r="V2174" s="14">
        <v>1673</v>
      </c>
      <c r="W2174" s="16">
        <v>136390.83578936011</v>
      </c>
      <c r="X2174" s="16">
        <v>45.653511876573987</v>
      </c>
      <c r="Y2174" s="19">
        <f t="shared" si="67"/>
        <v>-0.45653511876573988</v>
      </c>
    </row>
    <row r="2175" spans="1:25">
      <c r="A2175">
        <v>3882</v>
      </c>
      <c r="B2175" t="s">
        <v>4198</v>
      </c>
      <c r="C2175" t="s">
        <v>4199</v>
      </c>
      <c r="D2175" t="str">
        <f t="shared" si="66"/>
        <v>Arqma ARQ</v>
      </c>
      <c r="E2175" s="3" t="s">
        <v>8884</v>
      </c>
      <c r="F2175" s="3" t="s">
        <v>8883</v>
      </c>
      <c r="G2175" s="3" t="s">
        <v>8883</v>
      </c>
      <c r="H2175" s="4">
        <v>1879</v>
      </c>
      <c r="I2175" s="4">
        <v>8222.0688897331092</v>
      </c>
      <c r="J2175" s="6">
        <v>43903</v>
      </c>
      <c r="K2175" s="7">
        <v>1.65771918453E-3</v>
      </c>
      <c r="L2175" s="7">
        <v>2017</v>
      </c>
      <c r="M2175" s="7">
        <v>8222.0688897331092</v>
      </c>
      <c r="N2175" s="9">
        <v>44365</v>
      </c>
      <c r="O2175" s="10">
        <v>0.21690029999999999</v>
      </c>
      <c r="P2175" s="10">
        <v>2031</v>
      </c>
      <c r="Q2175" s="10">
        <v>903121.16</v>
      </c>
      <c r="R2175" s="10">
        <v>130.84260713402799</v>
      </c>
      <c r="S2175" s="18">
        <v>130.84260713402799</v>
      </c>
      <c r="T2175" s="13">
        <v>44628</v>
      </c>
      <c r="U2175" s="14">
        <v>1.8132076150762878E-2</v>
      </c>
      <c r="V2175" s="14">
        <v>1452</v>
      </c>
      <c r="W2175" s="14">
        <v>321355.77</v>
      </c>
      <c r="X2175" s="14">
        <v>91.64036372897462</v>
      </c>
      <c r="Y2175" s="19">
        <f t="shared" si="67"/>
        <v>-0.91640363728974616</v>
      </c>
    </row>
    <row r="2176" spans="1:25">
      <c r="A2176">
        <v>3883</v>
      </c>
      <c r="B2176" t="s">
        <v>4200</v>
      </c>
      <c r="C2176" t="s">
        <v>4201</v>
      </c>
      <c r="D2176" t="str">
        <f t="shared" si="66"/>
        <v>QuickX Protocol QCX</v>
      </c>
      <c r="E2176" s="3" t="s">
        <v>8887</v>
      </c>
      <c r="F2176" s="3" t="s">
        <v>8883</v>
      </c>
      <c r="G2176" s="3" t="s">
        <v>8883</v>
      </c>
      <c r="H2176" s="4">
        <v>465</v>
      </c>
      <c r="I2176" s="4">
        <v>3125202.1136946599</v>
      </c>
      <c r="J2176" s="6">
        <v>43596</v>
      </c>
      <c r="K2176" s="7">
        <v>8.5712780974200001E-2</v>
      </c>
      <c r="L2176" s="7">
        <v>2469</v>
      </c>
      <c r="M2176" s="7">
        <v>0</v>
      </c>
      <c r="N2176" s="9">
        <v>43614</v>
      </c>
      <c r="O2176" s="10">
        <v>0.21139826649099999</v>
      </c>
      <c r="P2176" s="10">
        <v>3084</v>
      </c>
      <c r="Q2176" s="10">
        <v>0</v>
      </c>
      <c r="R2176" s="10">
        <v>2.46635640669076</v>
      </c>
      <c r="S2176" s="18">
        <v>2.46635640669076</v>
      </c>
      <c r="T2176" s="13">
        <v>44555</v>
      </c>
      <c r="U2176" s="14">
        <v>2.9638484112902842E-3</v>
      </c>
      <c r="V2176" s="14">
        <v>980</v>
      </c>
      <c r="W2176" s="14">
        <v>2050478.7</v>
      </c>
      <c r="X2176" s="14">
        <v>98.597978847940809</v>
      </c>
      <c r="Y2176" s="19">
        <f t="shared" si="67"/>
        <v>-0.98597978847940804</v>
      </c>
    </row>
    <row r="2177" spans="1:25">
      <c r="A2177">
        <v>3884</v>
      </c>
      <c r="B2177" t="s">
        <v>4202</v>
      </c>
      <c r="C2177" t="s">
        <v>4203</v>
      </c>
      <c r="D2177" t="str">
        <f t="shared" si="66"/>
        <v>Function X FX</v>
      </c>
      <c r="E2177" s="3" t="s">
        <v>8894</v>
      </c>
      <c r="F2177" s="3" t="s">
        <v>8883</v>
      </c>
      <c r="G2177" s="3" t="s">
        <v>8883</v>
      </c>
      <c r="H2177" s="4">
        <v>301</v>
      </c>
      <c r="I2177" s="4">
        <v>6966399.5935773998</v>
      </c>
      <c r="J2177" s="6">
        <v>43903</v>
      </c>
      <c r="K2177" s="7">
        <v>3.2688255984700001E-2</v>
      </c>
      <c r="L2177" s="7">
        <v>370</v>
      </c>
      <c r="M2177" s="7">
        <v>6966399.5935773998</v>
      </c>
      <c r="N2177" s="9">
        <v>44438</v>
      </c>
      <c r="O2177" s="10">
        <v>2.2914142100000001</v>
      </c>
      <c r="P2177" s="10">
        <v>553</v>
      </c>
      <c r="Q2177" s="10">
        <v>112071766.81</v>
      </c>
      <c r="R2177" s="10">
        <v>70.099004702866822</v>
      </c>
      <c r="S2177" s="18">
        <v>70.099004702866822</v>
      </c>
      <c r="T2177" s="13">
        <v>44687</v>
      </c>
      <c r="U2177" s="14">
        <v>0.40756846554515741</v>
      </c>
      <c r="V2177" s="14">
        <v>184</v>
      </c>
      <c r="W2177" s="14">
        <v>169243287.40000001</v>
      </c>
      <c r="X2177" s="14">
        <v>82.213234788957806</v>
      </c>
      <c r="Y2177" s="19">
        <f t="shared" si="67"/>
        <v>-0.82213234788957801</v>
      </c>
    </row>
    <row r="2178" spans="1:25">
      <c r="A2178">
        <v>3885</v>
      </c>
      <c r="B2178" t="s">
        <v>4204</v>
      </c>
      <c r="C2178" t="s">
        <v>4205</v>
      </c>
      <c r="D2178" t="str">
        <f t="shared" ref="D2178:D2241" si="68">_xlfn.TEXTJOIN(" ",TRUE,B2178,C2178)</f>
        <v>WPP TOKEN WPP</v>
      </c>
      <c r="E2178" s="3" t="s">
        <v>8885</v>
      </c>
      <c r="F2178" s="3" t="s">
        <v>8883</v>
      </c>
      <c r="G2178" s="3" t="s">
        <v>8883</v>
      </c>
      <c r="H2178" s="4">
        <v>1201</v>
      </c>
      <c r="I2178" s="4">
        <v>23879.893863328802</v>
      </c>
      <c r="J2178" s="6">
        <v>43915</v>
      </c>
      <c r="K2178" s="8">
        <v>4.8935415082099997E-5</v>
      </c>
      <c r="L2178" s="7">
        <v>1947</v>
      </c>
      <c r="M2178" s="7">
        <v>16923.198295632399</v>
      </c>
      <c r="N2178" s="9">
        <v>44415</v>
      </c>
      <c r="O2178" s="10">
        <v>5.2758019264430002E-2</v>
      </c>
      <c r="P2178" s="10">
        <v>2646</v>
      </c>
      <c r="Q2178" s="10">
        <v>0</v>
      </c>
      <c r="R2178" s="10">
        <v>1078.115290856668</v>
      </c>
      <c r="S2178" s="18">
        <v>1078.115290856668</v>
      </c>
      <c r="T2178" s="13">
        <v>44685</v>
      </c>
      <c r="U2178" s="14">
        <v>4.0111521490176294E-3</v>
      </c>
      <c r="V2178" s="14">
        <v>2624</v>
      </c>
      <c r="W2178" s="14">
        <v>0</v>
      </c>
      <c r="X2178" s="14">
        <v>92.397075923352588</v>
      </c>
      <c r="Y2178" s="19">
        <f t="shared" si="67"/>
        <v>-0.9239707592335259</v>
      </c>
    </row>
    <row r="2179" spans="1:25">
      <c r="A2179">
        <v>3886</v>
      </c>
      <c r="B2179" t="s">
        <v>4206</v>
      </c>
      <c r="C2179" t="s">
        <v>4207</v>
      </c>
      <c r="D2179" t="str">
        <f t="shared" si="68"/>
        <v>ICOCalendar.Today ICT</v>
      </c>
      <c r="E2179" s="3" t="s">
        <v>8888</v>
      </c>
      <c r="F2179" s="3" t="s">
        <v>8883</v>
      </c>
      <c r="G2179" s="3" t="s">
        <v>8883</v>
      </c>
      <c r="H2179" s="4">
        <v>1249</v>
      </c>
      <c r="I2179" s="4">
        <v>1430.3023800792</v>
      </c>
      <c r="J2179" s="6">
        <v>43582</v>
      </c>
      <c r="K2179" s="7">
        <v>7.6096493414000002E-2</v>
      </c>
      <c r="L2179" s="7">
        <v>2893</v>
      </c>
      <c r="M2179" s="7">
        <v>0</v>
      </c>
      <c r="N2179" s="9">
        <v>43585</v>
      </c>
      <c r="O2179" s="10">
        <v>0.41848975761399998</v>
      </c>
      <c r="P2179" s="10">
        <v>2300</v>
      </c>
      <c r="Q2179" s="10">
        <v>261980.4471229706</v>
      </c>
      <c r="R2179" s="10">
        <v>5.4994617864613389</v>
      </c>
      <c r="S2179" s="18">
        <v>5.4994617864613389</v>
      </c>
      <c r="T2179" s="13">
        <v>44016</v>
      </c>
      <c r="U2179" s="16">
        <v>2.2923678631799999E-6</v>
      </c>
      <c r="V2179" s="14">
        <v>2412</v>
      </c>
      <c r="W2179" s="16">
        <v>1171.627556094925</v>
      </c>
      <c r="X2179" s="16">
        <v>99.999452228442507</v>
      </c>
      <c r="Y2179" s="19">
        <f t="shared" ref="Y2179:Y2242" si="69">X2179/-100</f>
        <v>-0.99999452228442509</v>
      </c>
    </row>
    <row r="2180" spans="1:25">
      <c r="A2180">
        <v>3888</v>
      </c>
      <c r="B2180" t="s">
        <v>4208</v>
      </c>
      <c r="C2180" t="s">
        <v>4209</v>
      </c>
      <c r="D2180" t="str">
        <f t="shared" si="68"/>
        <v>bitCEO BCEO</v>
      </c>
      <c r="E2180" s="3" t="s">
        <v>8887</v>
      </c>
      <c r="F2180" s="3" t="s">
        <v>8883</v>
      </c>
      <c r="G2180" s="3" t="s">
        <v>8883</v>
      </c>
      <c r="H2180" s="4">
        <v>2146</v>
      </c>
      <c r="I2180" s="4">
        <v>0</v>
      </c>
      <c r="J2180" s="6">
        <v>43906</v>
      </c>
      <c r="K2180" s="7">
        <v>2.6469482315000001E-2</v>
      </c>
      <c r="L2180" s="7">
        <v>3086</v>
      </c>
      <c r="M2180" s="7">
        <v>0</v>
      </c>
      <c r="N2180" s="9">
        <v>44242</v>
      </c>
      <c r="O2180" s="10">
        <v>1.2172556280783999</v>
      </c>
      <c r="P2180" s="10">
        <v>3085</v>
      </c>
      <c r="Q2180" s="10">
        <v>0</v>
      </c>
      <c r="R2180" s="10">
        <v>45.987133922471649</v>
      </c>
      <c r="S2180" s="18">
        <v>45.987133922471649</v>
      </c>
      <c r="T2180" s="13">
        <v>44446</v>
      </c>
      <c r="U2180" s="14">
        <v>6.8895699325599996E-3</v>
      </c>
      <c r="V2180" s="14">
        <v>2772</v>
      </c>
      <c r="W2180" s="14">
        <v>0</v>
      </c>
      <c r="X2180" s="14">
        <v>99.434007962367275</v>
      </c>
      <c r="Y2180" s="19">
        <f t="shared" si="69"/>
        <v>-0.99434007962367277</v>
      </c>
    </row>
    <row r="2181" spans="1:25">
      <c r="A2181">
        <v>3889</v>
      </c>
      <c r="B2181" t="s">
        <v>4210</v>
      </c>
      <c r="C2181" t="s">
        <v>4211</v>
      </c>
      <c r="D2181" t="str">
        <f t="shared" si="68"/>
        <v>Natmin Pure Escrow NAT</v>
      </c>
      <c r="E2181" s="3" t="s">
        <v>8887</v>
      </c>
      <c r="F2181" s="3" t="s">
        <v>8883</v>
      </c>
      <c r="G2181" s="3" t="s">
        <v>8883</v>
      </c>
      <c r="H2181" s="4">
        <v>1895</v>
      </c>
      <c r="I2181" s="4">
        <v>6974.030233683894</v>
      </c>
      <c r="J2181" s="6">
        <v>43894</v>
      </c>
      <c r="K2181" s="8">
        <v>1.1453574110599999E-5</v>
      </c>
      <c r="L2181" s="7">
        <v>2106</v>
      </c>
      <c r="M2181" s="7">
        <v>1850.7714095724391</v>
      </c>
      <c r="N2181" s="9">
        <v>44308</v>
      </c>
      <c r="O2181" s="10">
        <v>3.84565638614E-3</v>
      </c>
      <c r="P2181" s="10">
        <v>2113</v>
      </c>
      <c r="Q2181" s="10">
        <v>621415.71022101922</v>
      </c>
      <c r="R2181" s="10">
        <v>335.76037916242581</v>
      </c>
      <c r="S2181" s="18">
        <v>335.76037916242581</v>
      </c>
      <c r="T2181" s="13">
        <v>44397</v>
      </c>
      <c r="U2181" s="14">
        <v>1.788233937E-4</v>
      </c>
      <c r="V2181" s="14">
        <v>2017</v>
      </c>
      <c r="W2181" s="14">
        <v>28895.890595092031</v>
      </c>
      <c r="X2181" s="14">
        <v>95.349990333392981</v>
      </c>
      <c r="Y2181" s="19">
        <f t="shared" si="69"/>
        <v>-0.95349990333392975</v>
      </c>
    </row>
    <row r="2182" spans="1:25">
      <c r="A2182">
        <v>3890</v>
      </c>
      <c r="B2182" t="s">
        <v>4212</v>
      </c>
      <c r="C2182" t="s">
        <v>4213</v>
      </c>
      <c r="D2182" t="str">
        <f t="shared" si="68"/>
        <v>Matic Network MATIC</v>
      </c>
      <c r="E2182" s="3" t="s">
        <v>8894</v>
      </c>
      <c r="F2182" s="3" t="s">
        <v>8893</v>
      </c>
      <c r="G2182" s="3" t="s">
        <v>8883</v>
      </c>
      <c r="H2182" s="4">
        <v>120</v>
      </c>
      <c r="I2182" s="4">
        <v>29640436.5490086</v>
      </c>
      <c r="J2182" s="6">
        <v>43594</v>
      </c>
      <c r="K2182" s="7">
        <v>3.0115472981199999E-3</v>
      </c>
      <c r="L2182" s="7">
        <v>376</v>
      </c>
      <c r="M2182" s="7">
        <v>6785407.0437454898</v>
      </c>
      <c r="N2182" s="9">
        <v>44557</v>
      </c>
      <c r="O2182" s="10">
        <v>2.9232349164289428</v>
      </c>
      <c r="P2182" s="10">
        <v>20</v>
      </c>
      <c r="Q2182" s="10">
        <v>19514813142.369999</v>
      </c>
      <c r="R2182" s="10">
        <v>970.67541268696436</v>
      </c>
      <c r="S2182" s="18">
        <v>970.67541268696436</v>
      </c>
      <c r="T2182" s="13">
        <v>44687</v>
      </c>
      <c r="U2182" s="14">
        <v>1.022338589428875</v>
      </c>
      <c r="V2182" s="14">
        <v>15</v>
      </c>
      <c r="W2182" s="14">
        <v>8195260725.46</v>
      </c>
      <c r="X2182" s="14">
        <v>65.027149077783491</v>
      </c>
      <c r="Y2182" s="19">
        <f t="shared" si="69"/>
        <v>-0.65027149077783486</v>
      </c>
    </row>
    <row r="2183" spans="1:25">
      <c r="A2183">
        <v>3891</v>
      </c>
      <c r="B2183" t="s">
        <v>4214</v>
      </c>
      <c r="C2183" t="s">
        <v>4215</v>
      </c>
      <c r="D2183" t="str">
        <f t="shared" si="68"/>
        <v>V-Dimension VOLLAR</v>
      </c>
      <c r="E2183" s="3" t="s">
        <v>8892</v>
      </c>
      <c r="F2183" s="3" t="s">
        <v>8883</v>
      </c>
      <c r="G2183" s="3" t="s">
        <v>8883</v>
      </c>
      <c r="H2183" s="4">
        <v>2074</v>
      </c>
      <c r="I2183" s="4">
        <v>0</v>
      </c>
      <c r="J2183" s="6">
        <v>43585</v>
      </c>
      <c r="K2183" s="7">
        <v>2.6680275548800001</v>
      </c>
      <c r="L2183" s="7">
        <v>3087</v>
      </c>
      <c r="M2183" s="7">
        <v>0</v>
      </c>
      <c r="N2183" s="9">
        <v>43593</v>
      </c>
      <c r="O2183" s="10">
        <v>12.948682395900001</v>
      </c>
      <c r="P2183" s="10">
        <v>3086</v>
      </c>
      <c r="Q2183" s="10">
        <v>0</v>
      </c>
      <c r="R2183" s="10">
        <v>4.8532791095864054</v>
      </c>
      <c r="S2183" s="18">
        <v>4.8532791095864054</v>
      </c>
      <c r="T2183" s="13">
        <v>44664</v>
      </c>
      <c r="U2183" s="14">
        <v>5.7422954840024472E-3</v>
      </c>
      <c r="V2183" s="14">
        <v>2773</v>
      </c>
      <c r="W2183" s="14">
        <v>0</v>
      </c>
      <c r="X2183" s="14">
        <v>99.955653437867767</v>
      </c>
      <c r="Y2183" s="19">
        <f t="shared" si="69"/>
        <v>-0.99955653437867764</v>
      </c>
    </row>
    <row r="2184" spans="1:25">
      <c r="A2184">
        <v>3892</v>
      </c>
      <c r="B2184" t="s">
        <v>4216</v>
      </c>
      <c r="C2184" t="s">
        <v>4217</v>
      </c>
      <c r="D2184" t="str">
        <f t="shared" si="68"/>
        <v>DEXON DXN</v>
      </c>
      <c r="E2184" s="3" t="s">
        <v>8887</v>
      </c>
      <c r="F2184" s="3" t="s">
        <v>8883</v>
      </c>
      <c r="G2184" s="3" t="s">
        <v>8883</v>
      </c>
      <c r="H2184" s="4">
        <v>0</v>
      </c>
      <c r="I2184" s="4">
        <v>0</v>
      </c>
      <c r="J2184" s="6">
        <v>43585</v>
      </c>
      <c r="K2184" s="7">
        <v>0.26407939929000002</v>
      </c>
      <c r="L2184" s="7">
        <v>4776</v>
      </c>
      <c r="M2184" s="7">
        <v>0</v>
      </c>
      <c r="N2184" s="9">
        <v>43587</v>
      </c>
      <c r="O2184" s="10">
        <v>0.278789757907</v>
      </c>
      <c r="P2184" s="10">
        <v>3087</v>
      </c>
      <c r="Q2184" s="10">
        <v>0</v>
      </c>
      <c r="R2184" s="10">
        <v>1.0557043020263981</v>
      </c>
      <c r="S2184" s="18">
        <v>1.0557043020263981</v>
      </c>
      <c r="U2184" s="14"/>
      <c r="V2184" s="14">
        <v>4776</v>
      </c>
      <c r="W2184" s="14"/>
      <c r="X2184" s="14"/>
      <c r="Y2184" s="19">
        <f t="shared" si="69"/>
        <v>0</v>
      </c>
    </row>
    <row r="2185" spans="1:25">
      <c r="A2185">
        <v>3893</v>
      </c>
      <c r="B2185" t="s">
        <v>4218</v>
      </c>
      <c r="C2185" t="s">
        <v>4219</v>
      </c>
      <c r="D2185" t="str">
        <f t="shared" si="68"/>
        <v>NOW Token NOW</v>
      </c>
      <c r="E2185" s="3" t="s">
        <v>3686</v>
      </c>
      <c r="F2185" s="3" t="s">
        <v>8883</v>
      </c>
      <c r="G2185" s="3" t="s">
        <v>8883</v>
      </c>
      <c r="H2185" s="4">
        <v>1427</v>
      </c>
      <c r="I2185" s="4">
        <v>237355.93218983299</v>
      </c>
      <c r="J2185" s="6">
        <v>44006</v>
      </c>
      <c r="K2185" s="7">
        <v>7.7463420741100001E-4</v>
      </c>
      <c r="L2185" s="7">
        <v>1049</v>
      </c>
      <c r="M2185" s="7">
        <v>698841.69539178896</v>
      </c>
      <c r="N2185" s="9">
        <v>44089</v>
      </c>
      <c r="O2185" s="10">
        <v>0.43243538890700001</v>
      </c>
      <c r="P2185" s="10">
        <v>1506</v>
      </c>
      <c r="Q2185" s="10">
        <v>5459332.3885959201</v>
      </c>
      <c r="R2185" s="10">
        <v>558.24463310534054</v>
      </c>
      <c r="S2185" s="18">
        <v>558.24463310534054</v>
      </c>
      <c r="T2185" s="13">
        <v>44115</v>
      </c>
      <c r="U2185" s="14">
        <v>8.9615400000000005E-3</v>
      </c>
      <c r="V2185" s="14">
        <v>1070</v>
      </c>
      <c r="W2185" s="14">
        <v>1410637.95072271</v>
      </c>
      <c r="X2185" s="14">
        <v>97.927658043285803</v>
      </c>
      <c r="Y2185" s="19">
        <f t="shared" si="69"/>
        <v>-0.97927658043285803</v>
      </c>
    </row>
    <row r="2186" spans="1:25">
      <c r="A2186">
        <v>3894</v>
      </c>
      <c r="B2186" t="s">
        <v>4220</v>
      </c>
      <c r="C2186" t="s">
        <v>4221</v>
      </c>
      <c r="D2186" t="str">
        <f t="shared" si="68"/>
        <v>Crypto Sports CSPN</v>
      </c>
      <c r="E2186" s="3" t="s">
        <v>8893</v>
      </c>
      <c r="F2186" s="3" t="s">
        <v>8892</v>
      </c>
      <c r="G2186" s="3" t="s">
        <v>8883</v>
      </c>
      <c r="H2186" s="4">
        <v>911</v>
      </c>
      <c r="I2186" s="4">
        <v>433648.11419287103</v>
      </c>
      <c r="J2186" s="6">
        <v>44088</v>
      </c>
      <c r="K2186" s="7">
        <v>2.1448393686299999E-2</v>
      </c>
      <c r="L2186" s="7">
        <v>1508</v>
      </c>
      <c r="M2186" s="7">
        <v>138396.962063357</v>
      </c>
      <c r="N2186" s="9">
        <v>44286</v>
      </c>
      <c r="O2186" s="10">
        <v>1.48564334</v>
      </c>
      <c r="P2186" s="10">
        <v>1796</v>
      </c>
      <c r="Q2186" s="10">
        <v>2056415.32</v>
      </c>
      <c r="R2186" s="10">
        <v>69.265948850470025</v>
      </c>
      <c r="S2186" s="18">
        <v>69.265948850470025</v>
      </c>
      <c r="T2186" s="13">
        <v>44619</v>
      </c>
      <c r="U2186" s="14">
        <v>1.08059716665356E-2</v>
      </c>
      <c r="V2186" s="14">
        <v>1770</v>
      </c>
      <c r="W2186" s="14">
        <v>92954.78</v>
      </c>
      <c r="X2186" s="14">
        <v>99.272640251156403</v>
      </c>
      <c r="Y2186" s="19">
        <f t="shared" si="69"/>
        <v>-0.99272640251156408</v>
      </c>
    </row>
    <row r="2187" spans="1:25">
      <c r="A2187">
        <v>3895</v>
      </c>
      <c r="B2187" t="s">
        <v>4222</v>
      </c>
      <c r="C2187" t="s">
        <v>429</v>
      </c>
      <c r="D2187" t="str">
        <f t="shared" si="68"/>
        <v>Matrexcoin MAC</v>
      </c>
      <c r="E2187" s="3" t="s">
        <v>8885</v>
      </c>
      <c r="F2187" s="3" t="s">
        <v>8883</v>
      </c>
      <c r="G2187" s="3" t="s">
        <v>8883</v>
      </c>
      <c r="H2187" s="4">
        <v>1463</v>
      </c>
      <c r="I2187" s="4">
        <v>168537.85205976269</v>
      </c>
      <c r="J2187" s="6">
        <v>43586</v>
      </c>
      <c r="K2187" s="7">
        <v>7.2681585110299998E-2</v>
      </c>
      <c r="L2187" s="7">
        <v>2791</v>
      </c>
      <c r="M2187" s="7">
        <v>0</v>
      </c>
      <c r="N2187" s="9">
        <v>43601</v>
      </c>
      <c r="O2187" s="10">
        <v>0.19513594411900001</v>
      </c>
      <c r="P2187" s="10">
        <v>3088</v>
      </c>
      <c r="Q2187" s="10">
        <v>0</v>
      </c>
      <c r="R2187" s="10">
        <v>2.684805839372737</v>
      </c>
      <c r="S2187" s="18">
        <v>2.684805839372737</v>
      </c>
      <c r="T2187" s="13">
        <v>44659</v>
      </c>
      <c r="U2187" s="14">
        <v>8.4575327023361552E-4</v>
      </c>
      <c r="V2187" s="14">
        <v>2099</v>
      </c>
      <c r="W2187" s="14">
        <v>18755.796652139561</v>
      </c>
      <c r="X2187" s="14">
        <v>99.566582530936572</v>
      </c>
      <c r="Y2187" s="19">
        <f t="shared" si="69"/>
        <v>-0.99566582530936576</v>
      </c>
    </row>
    <row r="2188" spans="1:25">
      <c r="A2188">
        <v>3896</v>
      </c>
      <c r="B2188" t="s">
        <v>4223</v>
      </c>
      <c r="C2188" t="s">
        <v>4224</v>
      </c>
      <c r="D2188" t="str">
        <f t="shared" si="68"/>
        <v>HoryouToken HYT</v>
      </c>
      <c r="E2188" s="3" t="s">
        <v>8887</v>
      </c>
      <c r="F2188" s="3" t="s">
        <v>8883</v>
      </c>
      <c r="G2188" s="3" t="s">
        <v>8883</v>
      </c>
      <c r="H2188" s="4">
        <v>632</v>
      </c>
      <c r="I2188" s="4">
        <v>1509969.8157711769</v>
      </c>
      <c r="J2188" s="6">
        <v>43586</v>
      </c>
      <c r="K2188" s="7">
        <v>5.68913429925E-3</v>
      </c>
      <c r="L2188" s="7">
        <v>2648</v>
      </c>
      <c r="M2188" s="7">
        <v>0</v>
      </c>
      <c r="N2188" s="9">
        <v>43640</v>
      </c>
      <c r="O2188" s="10">
        <v>9.6557381173000001E-3</v>
      </c>
      <c r="P2188" s="10">
        <v>3089</v>
      </c>
      <c r="Q2188" s="10">
        <v>0</v>
      </c>
      <c r="R2188" s="10">
        <v>1.697224500144586</v>
      </c>
      <c r="S2188" s="18">
        <v>1.697224500144586</v>
      </c>
      <c r="T2188" s="13">
        <v>43941</v>
      </c>
      <c r="U2188" s="14">
        <v>1.38261054781E-4</v>
      </c>
      <c r="V2188" s="14">
        <v>1646</v>
      </c>
      <c r="W2188" s="14">
        <v>150634.94394709819</v>
      </c>
      <c r="X2188" s="14">
        <v>98.568094400434489</v>
      </c>
      <c r="Y2188" s="19">
        <f t="shared" si="69"/>
        <v>-0.98568094400434492</v>
      </c>
    </row>
    <row r="2189" spans="1:25">
      <c r="A2189">
        <v>3897</v>
      </c>
      <c r="B2189" t="s">
        <v>4225</v>
      </c>
      <c r="C2189" t="s">
        <v>4225</v>
      </c>
      <c r="D2189" t="str">
        <f t="shared" si="68"/>
        <v>OKB OKB</v>
      </c>
      <c r="E2189" s="3" t="s">
        <v>8898</v>
      </c>
      <c r="F2189" s="3" t="s">
        <v>8883</v>
      </c>
      <c r="G2189" s="3" t="s">
        <v>8883</v>
      </c>
      <c r="H2189" s="4">
        <v>38</v>
      </c>
      <c r="I2189" s="4">
        <v>190945645.5138</v>
      </c>
      <c r="J2189" s="6">
        <v>43602</v>
      </c>
      <c r="K2189" s="7">
        <v>1.2531148748200001</v>
      </c>
      <c r="L2189" s="7">
        <v>2171</v>
      </c>
      <c r="M2189" s="7">
        <v>0</v>
      </c>
      <c r="N2189" s="9">
        <v>44319</v>
      </c>
      <c r="O2189" s="10">
        <v>44.169085359999997</v>
      </c>
      <c r="P2189" s="10">
        <v>102</v>
      </c>
      <c r="Q2189" s="10">
        <v>2386985740.9400001</v>
      </c>
      <c r="R2189" s="10">
        <v>35.247435209277633</v>
      </c>
      <c r="S2189" s="18">
        <v>35.247435209277633</v>
      </c>
      <c r="T2189" s="13">
        <v>44369</v>
      </c>
      <c r="U2189" s="14">
        <v>8.6013661900000002</v>
      </c>
      <c r="V2189" s="14">
        <v>101</v>
      </c>
      <c r="W2189" s="14">
        <v>544121579.12</v>
      </c>
      <c r="X2189" s="14">
        <v>80.526275063441787</v>
      </c>
      <c r="Y2189" s="19">
        <f t="shared" si="69"/>
        <v>-0.80526275063441788</v>
      </c>
    </row>
    <row r="2190" spans="1:25">
      <c r="A2190">
        <v>3898</v>
      </c>
      <c r="B2190" t="s">
        <v>4226</v>
      </c>
      <c r="C2190" t="s">
        <v>4227</v>
      </c>
      <c r="D2190" t="str">
        <f t="shared" si="68"/>
        <v>Axe AXE</v>
      </c>
      <c r="E2190" s="3" t="s">
        <v>8887</v>
      </c>
      <c r="F2190" s="3" t="s">
        <v>8883</v>
      </c>
      <c r="G2190" s="3" t="s">
        <v>8883</v>
      </c>
      <c r="H2190" s="4">
        <v>618</v>
      </c>
      <c r="I2190" s="4">
        <v>1622289.0449407799</v>
      </c>
      <c r="J2190" s="6">
        <v>43609</v>
      </c>
      <c r="K2190" s="7">
        <v>0.21061361032199999</v>
      </c>
      <c r="L2190" s="7">
        <v>2693</v>
      </c>
      <c r="M2190" s="7">
        <v>0</v>
      </c>
      <c r="N2190" s="9">
        <v>43675</v>
      </c>
      <c r="O2190" s="10">
        <v>3.3273965904499998</v>
      </c>
      <c r="P2190" s="10">
        <v>3090</v>
      </c>
      <c r="Q2190" s="10">
        <v>0</v>
      </c>
      <c r="R2190" s="10">
        <v>15.79858293755497</v>
      </c>
      <c r="S2190" s="18">
        <v>15.79858293755497</v>
      </c>
      <c r="T2190" s="13">
        <v>44664</v>
      </c>
      <c r="U2190" s="14">
        <v>1.6137955695551189E-3</v>
      </c>
      <c r="V2190" s="14">
        <v>1784</v>
      </c>
      <c r="W2190" s="14">
        <v>86630.75</v>
      </c>
      <c r="X2190" s="14">
        <v>99.951499752864251</v>
      </c>
      <c r="Y2190" s="19">
        <f t="shared" si="69"/>
        <v>-0.99951499752864248</v>
      </c>
    </row>
    <row r="2191" spans="1:25">
      <c r="A2191">
        <v>3899</v>
      </c>
      <c r="B2191" t="s">
        <v>4228</v>
      </c>
      <c r="C2191" t="s">
        <v>4229</v>
      </c>
      <c r="D2191" t="str">
        <f t="shared" si="68"/>
        <v>Zloadr ZDR</v>
      </c>
      <c r="E2191" s="3" t="s">
        <v>8887</v>
      </c>
      <c r="F2191" s="3" t="s">
        <v>8883</v>
      </c>
      <c r="G2191" s="3" t="s">
        <v>8883</v>
      </c>
      <c r="H2191" s="4">
        <v>0</v>
      </c>
      <c r="I2191" s="4">
        <v>0</v>
      </c>
      <c r="J2191" s="6">
        <v>44220</v>
      </c>
      <c r="K2191" s="7">
        <v>1.9781999999999998E-3</v>
      </c>
      <c r="L2191" s="7">
        <v>1600</v>
      </c>
      <c r="M2191" s="7">
        <v>98989.460296160003</v>
      </c>
      <c r="N2191" s="9">
        <v>44452</v>
      </c>
      <c r="O2191" s="10">
        <v>3.4939689502733602</v>
      </c>
      <c r="P2191" s="10">
        <v>1252</v>
      </c>
      <c r="Q2191" s="10">
        <v>11374203.35</v>
      </c>
      <c r="R2191" s="10">
        <v>1766.2364524685879</v>
      </c>
      <c r="S2191" s="18">
        <v>1766.2364524685879</v>
      </c>
      <c r="T2191" s="13">
        <v>44616</v>
      </c>
      <c r="U2191" s="14">
        <v>2.984848360663785E-2</v>
      </c>
      <c r="V2191" s="14">
        <v>1603</v>
      </c>
      <c r="W2191" s="14">
        <v>180869</v>
      </c>
      <c r="X2191" s="14">
        <v>99.145714113907559</v>
      </c>
      <c r="Y2191" s="19">
        <f t="shared" si="69"/>
        <v>-0.99145714113907557</v>
      </c>
    </row>
    <row r="2192" spans="1:25">
      <c r="A2192">
        <v>3900</v>
      </c>
      <c r="B2192" t="s">
        <v>4230</v>
      </c>
      <c r="C2192" t="s">
        <v>4231</v>
      </c>
      <c r="D2192" t="str">
        <f t="shared" si="68"/>
        <v>Hellenic Node HN</v>
      </c>
      <c r="E2192" s="3" t="s">
        <v>8892</v>
      </c>
      <c r="F2192" s="3" t="s">
        <v>8883</v>
      </c>
      <c r="G2192" s="3" t="s">
        <v>8883</v>
      </c>
      <c r="H2192" s="4">
        <v>0</v>
      </c>
      <c r="I2192" s="4">
        <v>0</v>
      </c>
      <c r="J2192" s="6">
        <v>43586</v>
      </c>
      <c r="K2192" s="7">
        <v>3.2397785905099999E-3</v>
      </c>
      <c r="L2192" s="7">
        <v>4777</v>
      </c>
      <c r="M2192" s="7">
        <v>0</v>
      </c>
      <c r="N2192" s="9">
        <v>43588</v>
      </c>
      <c r="O2192" s="10">
        <v>4.0573454434900003E-3</v>
      </c>
      <c r="P2192" s="10">
        <v>3091</v>
      </c>
      <c r="Q2192" s="10">
        <v>0</v>
      </c>
      <c r="R2192" s="10">
        <v>1.2523526932904701</v>
      </c>
      <c r="S2192" s="18">
        <v>1.2523526932904701</v>
      </c>
      <c r="U2192" s="14"/>
      <c r="V2192" s="14">
        <v>4777</v>
      </c>
      <c r="W2192" s="14"/>
      <c r="X2192" s="14"/>
      <c r="Y2192" s="19">
        <f t="shared" si="69"/>
        <v>0</v>
      </c>
    </row>
    <row r="2193" spans="1:25">
      <c r="A2193">
        <v>3901</v>
      </c>
      <c r="B2193" t="s">
        <v>4232</v>
      </c>
      <c r="C2193" t="s">
        <v>4233</v>
      </c>
      <c r="D2193" t="str">
        <f t="shared" si="68"/>
        <v>KuboCoin KUBO</v>
      </c>
      <c r="E2193" s="3" t="s">
        <v>8887</v>
      </c>
      <c r="F2193" s="3" t="s">
        <v>8883</v>
      </c>
      <c r="G2193" s="3" t="s">
        <v>8883</v>
      </c>
      <c r="H2193" s="4">
        <v>1495</v>
      </c>
      <c r="I2193" s="4">
        <v>133886.87339476991</v>
      </c>
      <c r="J2193" s="6">
        <v>43888</v>
      </c>
      <c r="K2193" s="8">
        <v>8.3638993384900003E-7</v>
      </c>
      <c r="L2193" s="7">
        <v>1662</v>
      </c>
      <c r="M2193" s="7">
        <v>75708.362569215897</v>
      </c>
      <c r="N2193" s="9">
        <v>44494</v>
      </c>
      <c r="O2193" s="12">
        <v>6.3023413519484276E-5</v>
      </c>
      <c r="P2193" s="10">
        <v>1494</v>
      </c>
      <c r="Q2193" s="10">
        <v>5716774.7991013443</v>
      </c>
      <c r="R2193" s="10">
        <v>75.351712124816629</v>
      </c>
      <c r="S2193" s="18">
        <v>75.351712124816629</v>
      </c>
      <c r="T2193" s="13">
        <v>44496</v>
      </c>
      <c r="U2193" s="16">
        <v>5.8522901591218858E-5</v>
      </c>
      <c r="V2193" s="14">
        <v>753</v>
      </c>
      <c r="W2193" s="16">
        <v>5308539.0064366292</v>
      </c>
      <c r="X2193" s="16">
        <v>7.1410158176755099</v>
      </c>
      <c r="Y2193" s="19">
        <f t="shared" si="69"/>
        <v>-7.1410158176755098E-2</v>
      </c>
    </row>
    <row r="2194" spans="1:25">
      <c r="A2194">
        <v>3902</v>
      </c>
      <c r="B2194" t="s">
        <v>4234</v>
      </c>
      <c r="C2194" t="s">
        <v>4235</v>
      </c>
      <c r="D2194" t="str">
        <f t="shared" si="68"/>
        <v>MoneroV  XMV</v>
      </c>
      <c r="E2194" s="3" t="s">
        <v>8884</v>
      </c>
      <c r="F2194" s="3" t="s">
        <v>8883</v>
      </c>
      <c r="G2194" s="3" t="s">
        <v>8883</v>
      </c>
      <c r="H2194" s="4">
        <v>2270</v>
      </c>
      <c r="I2194" s="4">
        <v>0</v>
      </c>
      <c r="J2194" s="6">
        <v>44209</v>
      </c>
      <c r="K2194" s="7">
        <v>6.1143354309999996E-4</v>
      </c>
      <c r="L2194" s="7">
        <v>2112</v>
      </c>
      <c r="M2194" s="7">
        <v>1650.87056637</v>
      </c>
      <c r="N2194" s="9">
        <v>44308</v>
      </c>
      <c r="O2194" s="10">
        <v>0.68366083188080995</v>
      </c>
      <c r="P2194" s="10">
        <v>1841</v>
      </c>
      <c r="Q2194" s="10">
        <v>1845884.2460781869</v>
      </c>
      <c r="R2194" s="10">
        <v>1118.127782807946</v>
      </c>
      <c r="S2194" s="18">
        <v>1118.127782807946</v>
      </c>
      <c r="T2194" s="13">
        <v>44590</v>
      </c>
      <c r="U2194" s="14">
        <v>9.7647556265998726E-3</v>
      </c>
      <c r="V2194" s="14">
        <v>2039</v>
      </c>
      <c r="W2194" s="14">
        <v>26364.840191819661</v>
      </c>
      <c r="X2194" s="14">
        <v>98.571695909543905</v>
      </c>
      <c r="Y2194" s="19">
        <f t="shared" si="69"/>
        <v>-0.9857169590954391</v>
      </c>
    </row>
    <row r="2195" spans="1:25">
      <c r="A2195">
        <v>3904</v>
      </c>
      <c r="B2195" t="s">
        <v>4236</v>
      </c>
      <c r="C2195" t="s">
        <v>4237</v>
      </c>
      <c r="D2195" t="str">
        <f t="shared" si="68"/>
        <v>Electronic Energy Coin E2C</v>
      </c>
      <c r="E2195" s="3" t="s">
        <v>8885</v>
      </c>
      <c r="F2195" s="3" t="s">
        <v>8883</v>
      </c>
      <c r="G2195" s="3" t="s">
        <v>8883</v>
      </c>
      <c r="H2195" s="4">
        <v>412</v>
      </c>
      <c r="I2195" s="4">
        <v>3910051.8917589812</v>
      </c>
      <c r="J2195" s="6">
        <v>43587</v>
      </c>
      <c r="K2195" s="7">
        <v>8.63956881501E-2</v>
      </c>
      <c r="L2195" s="7">
        <v>2768</v>
      </c>
      <c r="M2195" s="7">
        <v>0</v>
      </c>
      <c r="N2195" s="9">
        <v>43589</v>
      </c>
      <c r="O2195" s="10">
        <v>0.215107482081</v>
      </c>
      <c r="P2195" s="10">
        <v>3092</v>
      </c>
      <c r="Q2195" s="10">
        <v>0</v>
      </c>
      <c r="R2195" s="10">
        <v>2.4897941863404331</v>
      </c>
      <c r="S2195" s="18">
        <v>2.4897941863404331</v>
      </c>
      <c r="T2195" s="13">
        <v>44674</v>
      </c>
      <c r="U2195" s="16">
        <v>8.7019822780356638E-5</v>
      </c>
      <c r="V2195" s="14">
        <v>2013</v>
      </c>
      <c r="W2195" s="16">
        <v>29760.685854279182</v>
      </c>
      <c r="X2195" s="16">
        <v>99.959545887507716</v>
      </c>
      <c r="Y2195" s="19">
        <f t="shared" si="69"/>
        <v>-0.99959545887507717</v>
      </c>
    </row>
    <row r="2196" spans="1:25">
      <c r="A2196">
        <v>3905</v>
      </c>
      <c r="B2196" t="s">
        <v>4238</v>
      </c>
      <c r="C2196" t="s">
        <v>569</v>
      </c>
      <c r="D2196" t="str">
        <f t="shared" si="68"/>
        <v>DUO Network Token DUO</v>
      </c>
      <c r="E2196" s="3" t="s">
        <v>3686</v>
      </c>
      <c r="F2196" s="3" t="s">
        <v>8883</v>
      </c>
      <c r="G2196" s="3" t="s">
        <v>8883</v>
      </c>
      <c r="H2196" s="4">
        <v>2223</v>
      </c>
      <c r="I2196" s="4">
        <v>0</v>
      </c>
      <c r="J2196" s="6">
        <v>43588</v>
      </c>
      <c r="K2196" s="7">
        <v>0.30407171273799999</v>
      </c>
      <c r="L2196" s="7">
        <v>3088</v>
      </c>
      <c r="M2196" s="7">
        <v>0</v>
      </c>
      <c r="N2196" s="9">
        <v>43592</v>
      </c>
      <c r="O2196" s="10">
        <v>0.56979959373300004</v>
      </c>
      <c r="P2196" s="10">
        <v>3093</v>
      </c>
      <c r="Q2196" s="10">
        <v>0</v>
      </c>
      <c r="R2196" s="10">
        <v>1.8738987214636491</v>
      </c>
      <c r="S2196" s="18">
        <v>1.8738987214636491</v>
      </c>
      <c r="T2196" s="13">
        <v>44342</v>
      </c>
      <c r="U2196" s="14">
        <v>8.9473332440000001E-4</v>
      </c>
      <c r="V2196" s="14">
        <v>2774</v>
      </c>
      <c r="W2196" s="14">
        <v>0</v>
      </c>
      <c r="X2196" s="14">
        <v>99.842974032582532</v>
      </c>
      <c r="Y2196" s="19">
        <f t="shared" si="69"/>
        <v>-0.99842974032582532</v>
      </c>
    </row>
    <row r="2197" spans="1:25">
      <c r="A2197">
        <v>3907</v>
      </c>
      <c r="B2197" t="s">
        <v>4239</v>
      </c>
      <c r="C2197" t="s">
        <v>4240</v>
      </c>
      <c r="D2197" t="str">
        <f t="shared" si="68"/>
        <v>BitCash BITC</v>
      </c>
      <c r="E2197" s="3" t="s">
        <v>8887</v>
      </c>
      <c r="F2197" s="3" t="s">
        <v>8883</v>
      </c>
      <c r="G2197" s="3" t="s">
        <v>8883</v>
      </c>
      <c r="H2197" s="4">
        <v>1107</v>
      </c>
      <c r="I2197" s="4">
        <v>111955.240876119</v>
      </c>
      <c r="J2197" s="6">
        <v>43933</v>
      </c>
      <c r="K2197" s="7">
        <v>3.3437985195599999E-3</v>
      </c>
      <c r="L2197" s="7">
        <v>1751</v>
      </c>
      <c r="M2197" s="7">
        <v>49427.300073754603</v>
      </c>
      <c r="N2197" s="9">
        <v>44018</v>
      </c>
      <c r="O2197" s="10">
        <v>0.180128903008</v>
      </c>
      <c r="P2197" s="10">
        <v>2120</v>
      </c>
      <c r="Q2197" s="10">
        <v>611520.26198048599</v>
      </c>
      <c r="R2197" s="10">
        <v>53.869544457990429</v>
      </c>
      <c r="S2197" s="18">
        <v>53.869544457990429</v>
      </c>
      <c r="T2197" s="13">
        <v>44583</v>
      </c>
      <c r="U2197" s="14">
        <v>6.2000646858313203E-4</v>
      </c>
      <c r="V2197" s="14">
        <v>1757</v>
      </c>
      <c r="W2197" s="14">
        <v>96839.59</v>
      </c>
      <c r="X2197" s="14">
        <v>99.655798454201658</v>
      </c>
      <c r="Y2197" s="19">
        <f t="shared" si="69"/>
        <v>-0.99655798454201661</v>
      </c>
    </row>
    <row r="2198" spans="1:25">
      <c r="A2198">
        <v>3908</v>
      </c>
      <c r="B2198" t="s">
        <v>4241</v>
      </c>
      <c r="C2198" t="s">
        <v>4242</v>
      </c>
      <c r="D2198" t="str">
        <f t="shared" si="68"/>
        <v>Decimated DIO</v>
      </c>
      <c r="E2198" s="3" t="s">
        <v>8892</v>
      </c>
      <c r="F2198" s="3" t="s">
        <v>8883</v>
      </c>
      <c r="G2198" s="3" t="s">
        <v>8883</v>
      </c>
      <c r="H2198" s="4">
        <v>0</v>
      </c>
      <c r="I2198" s="4">
        <v>0</v>
      </c>
      <c r="J2198" s="6">
        <v>43827</v>
      </c>
      <c r="K2198" s="7">
        <v>5.5195938986600003E-4</v>
      </c>
      <c r="L2198" s="7">
        <v>1862</v>
      </c>
      <c r="M2198" s="7">
        <v>27721.833044101659</v>
      </c>
      <c r="N2198" s="9">
        <v>44563</v>
      </c>
      <c r="O2198" s="10">
        <v>0.5411153040049691</v>
      </c>
      <c r="P2198" s="10">
        <v>997</v>
      </c>
      <c r="Q2198" s="10">
        <v>25561601.573728379</v>
      </c>
      <c r="R2198" s="10">
        <v>980.35347154133285</v>
      </c>
      <c r="S2198" s="18">
        <v>980.35347154133285</v>
      </c>
      <c r="T2198" s="13">
        <v>44681</v>
      </c>
      <c r="U2198" s="14">
        <v>6.232373733276101E-2</v>
      </c>
      <c r="V2198" s="14">
        <v>887</v>
      </c>
      <c r="W2198" s="14">
        <v>2944094.4111074498</v>
      </c>
      <c r="X2198" s="14">
        <v>88.482355447816218</v>
      </c>
      <c r="Y2198" s="19">
        <f t="shared" si="69"/>
        <v>-0.88482355447816219</v>
      </c>
    </row>
    <row r="2199" spans="1:25">
      <c r="A2199">
        <v>3909</v>
      </c>
      <c r="B2199" t="s">
        <v>4243</v>
      </c>
      <c r="C2199" t="s">
        <v>4244</v>
      </c>
      <c r="D2199" t="str">
        <f t="shared" si="68"/>
        <v>SPIDER VPS SPDR</v>
      </c>
      <c r="E2199" s="3" t="s">
        <v>8887</v>
      </c>
      <c r="F2199" s="3" t="s">
        <v>8883</v>
      </c>
      <c r="G2199" s="3" t="s">
        <v>8883</v>
      </c>
      <c r="H2199" s="4">
        <v>0</v>
      </c>
      <c r="I2199" s="4">
        <v>0</v>
      </c>
      <c r="J2199" s="6">
        <v>43590</v>
      </c>
      <c r="K2199" s="7">
        <v>0.26287317587999998</v>
      </c>
      <c r="L2199" s="7">
        <v>4778</v>
      </c>
      <c r="M2199" s="7">
        <v>0</v>
      </c>
      <c r="N2199" s="9">
        <v>43604</v>
      </c>
      <c r="O2199" s="10">
        <v>0.83982839885500005</v>
      </c>
      <c r="P2199" s="10">
        <v>3094</v>
      </c>
      <c r="Q2199" s="10">
        <v>0</v>
      </c>
      <c r="R2199" s="10">
        <v>3.1948044757460412</v>
      </c>
      <c r="S2199" s="18">
        <v>3.1948044757460412</v>
      </c>
      <c r="U2199" s="14"/>
      <c r="V2199" s="14">
        <v>4778</v>
      </c>
      <c r="W2199" s="14"/>
      <c r="X2199" s="14"/>
      <c r="Y2199" s="19">
        <f t="shared" si="69"/>
        <v>0</v>
      </c>
    </row>
    <row r="2200" spans="1:25">
      <c r="A2200">
        <v>3910</v>
      </c>
      <c r="B2200" t="s">
        <v>4245</v>
      </c>
      <c r="C2200" t="s">
        <v>4246</v>
      </c>
      <c r="D2200" t="str">
        <f t="shared" si="68"/>
        <v>pEOS PEOS</v>
      </c>
      <c r="E2200" s="3" t="s">
        <v>8884</v>
      </c>
      <c r="F2200" s="3" t="s">
        <v>8883</v>
      </c>
      <c r="G2200" s="3" t="s">
        <v>8883</v>
      </c>
      <c r="H2200" s="4">
        <v>455</v>
      </c>
      <c r="I2200" s="4">
        <v>3210327.6617814298</v>
      </c>
      <c r="J2200" s="6">
        <v>43595</v>
      </c>
      <c r="K2200" s="7">
        <v>4.2880038195799997E-2</v>
      </c>
      <c r="L2200" s="7">
        <v>2545</v>
      </c>
      <c r="M2200" s="7">
        <v>0</v>
      </c>
      <c r="N2200" s="9">
        <v>43604</v>
      </c>
      <c r="O2200" s="10">
        <v>0.102593371707</v>
      </c>
      <c r="P2200" s="10">
        <v>3095</v>
      </c>
      <c r="Q2200" s="10">
        <v>0</v>
      </c>
      <c r="R2200" s="10">
        <v>2.392567171664711</v>
      </c>
      <c r="S2200" s="18">
        <v>2.392567171664711</v>
      </c>
      <c r="T2200" s="13">
        <v>44214</v>
      </c>
      <c r="U2200" s="14">
        <v>1.6823000000000001E-4</v>
      </c>
      <c r="V2200" s="14">
        <v>1206</v>
      </c>
      <c r="W2200" s="14">
        <v>794596.30787770997</v>
      </c>
      <c r="X2200" s="14">
        <v>99.836022544925754</v>
      </c>
      <c r="Y2200" s="19">
        <f t="shared" si="69"/>
        <v>-0.99836022544925751</v>
      </c>
    </row>
    <row r="2201" spans="1:25">
      <c r="A2201">
        <v>3911</v>
      </c>
      <c r="B2201" t="s">
        <v>4247</v>
      </c>
      <c r="C2201" t="s">
        <v>4248</v>
      </c>
      <c r="D2201" t="str">
        <f t="shared" si="68"/>
        <v>Ocean Protocol OCEAN</v>
      </c>
      <c r="E2201" s="3" t="s">
        <v>1772</v>
      </c>
      <c r="F2201" s="3" t="s">
        <v>8883</v>
      </c>
      <c r="G2201" s="3" t="s">
        <v>8883</v>
      </c>
      <c r="H2201" s="4">
        <v>230</v>
      </c>
      <c r="I2201" s="4">
        <v>10732533.805653401</v>
      </c>
      <c r="J2201" s="6">
        <v>43688</v>
      </c>
      <c r="K2201" s="7">
        <v>1.3509643650499999E-2</v>
      </c>
      <c r="L2201" s="7">
        <v>508</v>
      </c>
      <c r="M2201" s="7">
        <v>4019660.4649112001</v>
      </c>
      <c r="N2201" s="9">
        <v>44296</v>
      </c>
      <c r="O2201" s="10">
        <v>1.94132829</v>
      </c>
      <c r="P2201" s="10">
        <v>187</v>
      </c>
      <c r="Q2201" s="10">
        <v>753937059.75</v>
      </c>
      <c r="R2201" s="10">
        <v>143.69944465027771</v>
      </c>
      <c r="S2201" s="18">
        <v>143.69944465027771</v>
      </c>
      <c r="T2201" s="13">
        <v>44369</v>
      </c>
      <c r="U2201" s="14">
        <v>0.32480175</v>
      </c>
      <c r="V2201" s="14">
        <v>158</v>
      </c>
      <c r="W2201" s="14">
        <v>224199127.22999999</v>
      </c>
      <c r="X2201" s="14">
        <v>83.269097160274725</v>
      </c>
      <c r="Y2201" s="19">
        <f t="shared" si="69"/>
        <v>-0.8326909716027473</v>
      </c>
    </row>
    <row r="2202" spans="1:25">
      <c r="A2202">
        <v>3912</v>
      </c>
      <c r="B2202" t="s">
        <v>4249</v>
      </c>
      <c r="C2202" t="s">
        <v>4250</v>
      </c>
      <c r="D2202" t="str">
        <f t="shared" si="68"/>
        <v>W Green Pay WGP</v>
      </c>
      <c r="E2202" s="3" t="s">
        <v>8887</v>
      </c>
      <c r="F2202" s="3" t="s">
        <v>8883</v>
      </c>
      <c r="G2202" s="3" t="s">
        <v>8883</v>
      </c>
      <c r="H2202" s="4">
        <v>827</v>
      </c>
      <c r="I2202" s="4">
        <v>676738.66540596401</v>
      </c>
      <c r="J2202" s="6">
        <v>43610</v>
      </c>
      <c r="K2202" s="7">
        <v>0.14405549781300001</v>
      </c>
      <c r="L2202" s="7">
        <v>2750</v>
      </c>
      <c r="M2202" s="7">
        <v>0</v>
      </c>
      <c r="N2202" s="9">
        <v>43633</v>
      </c>
      <c r="O2202" s="10">
        <v>0.44609770521600001</v>
      </c>
      <c r="P2202" s="10">
        <v>3096</v>
      </c>
      <c r="Q2202" s="10">
        <v>0</v>
      </c>
      <c r="R2202" s="10">
        <v>3.096707255110001</v>
      </c>
      <c r="S2202" s="18">
        <v>3.096707255110001</v>
      </c>
      <c r="T2202" s="13">
        <v>44196</v>
      </c>
      <c r="U2202" s="14">
        <v>2.3046101413899999E-3</v>
      </c>
      <c r="V2202" s="14">
        <v>1944</v>
      </c>
      <c r="W2202" s="14">
        <v>40630.892933813942</v>
      </c>
      <c r="X2202" s="14">
        <v>99.483384443711913</v>
      </c>
      <c r="Y2202" s="19">
        <f t="shared" si="69"/>
        <v>-0.99483384443711909</v>
      </c>
    </row>
    <row r="2203" spans="1:25">
      <c r="A2203">
        <v>3913</v>
      </c>
      <c r="B2203" t="s">
        <v>4251</v>
      </c>
      <c r="C2203" t="s">
        <v>4252</v>
      </c>
      <c r="D2203" t="str">
        <f t="shared" si="68"/>
        <v>Titan Coin TTN</v>
      </c>
      <c r="E2203" s="3" t="s">
        <v>8887</v>
      </c>
      <c r="F2203" s="3" t="s">
        <v>8883</v>
      </c>
      <c r="G2203" s="3" t="s">
        <v>8883</v>
      </c>
      <c r="H2203" s="4">
        <v>593</v>
      </c>
      <c r="I2203" s="4">
        <v>1800961.362442838</v>
      </c>
      <c r="J2203" s="6">
        <v>43747</v>
      </c>
      <c r="K2203" s="8">
        <v>9.9499089046899998E-5</v>
      </c>
      <c r="L2203" s="7">
        <v>1622</v>
      </c>
      <c r="M2203" s="7">
        <v>89308.387172763876</v>
      </c>
      <c r="N2203" s="9">
        <v>44431</v>
      </c>
      <c r="O2203" s="10">
        <v>2.9181575670089999E-2</v>
      </c>
      <c r="P2203" s="10">
        <v>971</v>
      </c>
      <c r="Q2203" s="10">
        <v>26579167.133709598</v>
      </c>
      <c r="R2203" s="10">
        <v>293.28485265161521</v>
      </c>
      <c r="S2203" s="18">
        <v>293.28485265161521</v>
      </c>
      <c r="T2203" s="13">
        <v>44683</v>
      </c>
      <c r="U2203" s="14">
        <v>1.142964207394647E-4</v>
      </c>
      <c r="V2203" s="14">
        <v>1741</v>
      </c>
      <c r="W2203" s="14">
        <v>104103.4831005634</v>
      </c>
      <c r="X2203" s="14">
        <v>99.608326767438356</v>
      </c>
      <c r="Y2203" s="19">
        <f t="shared" si="69"/>
        <v>-0.9960832676743836</v>
      </c>
    </row>
    <row r="2204" spans="1:25">
      <c r="A2204">
        <v>3914</v>
      </c>
      <c r="B2204" t="s">
        <v>4253</v>
      </c>
      <c r="C2204" t="s">
        <v>4254</v>
      </c>
      <c r="D2204" t="str">
        <f t="shared" si="68"/>
        <v>GlitzKoin GTN</v>
      </c>
      <c r="E2204" s="3" t="s">
        <v>8887</v>
      </c>
      <c r="F2204" s="3" t="s">
        <v>8883</v>
      </c>
      <c r="G2204" s="3" t="s">
        <v>8883</v>
      </c>
      <c r="H2204" s="4">
        <v>61</v>
      </c>
      <c r="I2204" s="4">
        <v>91924245.758825004</v>
      </c>
      <c r="J2204" s="6">
        <v>43745</v>
      </c>
      <c r="K2204" s="7">
        <v>0.114122892143</v>
      </c>
      <c r="L2204" s="7">
        <v>2199</v>
      </c>
      <c r="M2204" s="7">
        <v>0</v>
      </c>
      <c r="N2204" s="9">
        <v>44534</v>
      </c>
      <c r="O2204" s="10">
        <v>2.238293357726747</v>
      </c>
      <c r="P2204" s="10">
        <v>235</v>
      </c>
      <c r="Q2204" s="10">
        <v>529539146.66000003</v>
      </c>
      <c r="R2204" s="10">
        <v>19.613009412012509</v>
      </c>
      <c r="S2204" s="18">
        <v>19.613009412012509</v>
      </c>
      <c r="T2204" s="13">
        <v>44617</v>
      </c>
      <c r="U2204" s="14">
        <v>0.1533244176052545</v>
      </c>
      <c r="V2204" s="14">
        <v>234</v>
      </c>
      <c r="W2204" s="14">
        <v>111538727.51000001</v>
      </c>
      <c r="X2204" s="14">
        <v>93.149940910293651</v>
      </c>
      <c r="Y2204" s="19">
        <f t="shared" si="69"/>
        <v>-0.93149940910293649</v>
      </c>
    </row>
    <row r="2205" spans="1:25">
      <c r="A2205">
        <v>3915</v>
      </c>
      <c r="B2205" t="s">
        <v>4255</v>
      </c>
      <c r="C2205" t="s">
        <v>4256</v>
      </c>
      <c r="D2205" t="str">
        <f t="shared" si="68"/>
        <v>Merebel MERI</v>
      </c>
      <c r="E2205" s="3" t="s">
        <v>8887</v>
      </c>
      <c r="F2205" s="3" t="s">
        <v>8883</v>
      </c>
      <c r="G2205" s="3" t="s">
        <v>8883</v>
      </c>
      <c r="H2205" s="4">
        <v>1344</v>
      </c>
      <c r="I2205" s="4">
        <v>575283.66863577103</v>
      </c>
      <c r="J2205" s="6">
        <v>43648</v>
      </c>
      <c r="K2205" s="7">
        <v>0.21621520232899999</v>
      </c>
      <c r="L2205" s="7">
        <v>2910</v>
      </c>
      <c r="M2205" s="7">
        <v>0</v>
      </c>
      <c r="N2205" s="9">
        <v>43654</v>
      </c>
      <c r="O2205" s="10">
        <v>0.550325043731</v>
      </c>
      <c r="P2205" s="10">
        <v>3097</v>
      </c>
      <c r="Q2205" s="10">
        <v>0</v>
      </c>
      <c r="R2205" s="10">
        <v>2.545265262585966</v>
      </c>
      <c r="S2205" s="18">
        <v>2.545265262585966</v>
      </c>
      <c r="T2205" s="13">
        <v>44504</v>
      </c>
      <c r="U2205" s="14">
        <v>1.17013432515483E-4</v>
      </c>
      <c r="V2205" s="14">
        <v>2448</v>
      </c>
      <c r="W2205" s="14">
        <v>737.05</v>
      </c>
      <c r="X2205" s="14">
        <v>99.978737396408107</v>
      </c>
      <c r="Y2205" s="19">
        <f t="shared" si="69"/>
        <v>-0.99978737396408102</v>
      </c>
    </row>
    <row r="2206" spans="1:25">
      <c r="A2206">
        <v>3916</v>
      </c>
      <c r="B2206" t="s">
        <v>4257</v>
      </c>
      <c r="C2206" t="s">
        <v>4258</v>
      </c>
      <c r="D2206" t="str">
        <f t="shared" si="68"/>
        <v>ThoreNext THX</v>
      </c>
      <c r="E2206" s="3" t="s">
        <v>8887</v>
      </c>
      <c r="F2206" s="3" t="s">
        <v>8883</v>
      </c>
      <c r="G2206" s="3" t="s">
        <v>8883</v>
      </c>
      <c r="H2206" s="4">
        <v>59</v>
      </c>
      <c r="I2206" s="4">
        <v>92882442.904273599</v>
      </c>
      <c r="J2206" s="6">
        <v>43602</v>
      </c>
      <c r="K2206" s="7">
        <v>0.73190797624100001</v>
      </c>
      <c r="L2206" s="7">
        <v>2712</v>
      </c>
      <c r="M2206" s="7">
        <v>0</v>
      </c>
      <c r="N2206" s="9">
        <v>43616</v>
      </c>
      <c r="O2206" s="10">
        <v>25.3178695163</v>
      </c>
      <c r="P2206" s="10">
        <v>3098</v>
      </c>
      <c r="Q2206" s="10">
        <v>0</v>
      </c>
      <c r="R2206" s="10">
        <v>34.591602138741308</v>
      </c>
      <c r="S2206" s="18">
        <v>34.591602138741308</v>
      </c>
      <c r="T2206" s="13">
        <v>44099</v>
      </c>
      <c r="U2206" s="14">
        <v>3.2751999999999998E-4</v>
      </c>
      <c r="V2206" s="14">
        <v>1840</v>
      </c>
      <c r="W2206" s="14">
        <v>67520.763122980003</v>
      </c>
      <c r="X2206" s="14">
        <v>99.998706368244029</v>
      </c>
      <c r="Y2206" s="19">
        <f t="shared" si="69"/>
        <v>-0.99998706368244028</v>
      </c>
    </row>
    <row r="2207" spans="1:25">
      <c r="A2207">
        <v>3917</v>
      </c>
      <c r="B2207" t="s">
        <v>4259</v>
      </c>
      <c r="C2207" t="s">
        <v>4260</v>
      </c>
      <c r="D2207" t="str">
        <f t="shared" si="68"/>
        <v>Sentivate SNTVT</v>
      </c>
      <c r="E2207" s="3" t="s">
        <v>8887</v>
      </c>
      <c r="F2207" s="3" t="s">
        <v>8883</v>
      </c>
      <c r="G2207" s="3" t="s">
        <v>8883</v>
      </c>
      <c r="H2207" s="4">
        <v>643</v>
      </c>
      <c r="I2207" s="4">
        <v>1444401.24157944</v>
      </c>
      <c r="J2207" s="6">
        <v>43907</v>
      </c>
      <c r="K2207" s="7">
        <v>4.07989742914E-4</v>
      </c>
      <c r="L2207" s="7">
        <v>908</v>
      </c>
      <c r="M2207" s="7">
        <v>1127796.91780777</v>
      </c>
      <c r="N2207" s="9">
        <v>44328</v>
      </c>
      <c r="O2207" s="10">
        <v>4.332954E-2</v>
      </c>
      <c r="P2207" s="10">
        <v>521</v>
      </c>
      <c r="Q2207" s="10">
        <v>125291027.83</v>
      </c>
      <c r="R2207" s="10">
        <v>106.2025228637511</v>
      </c>
      <c r="S2207" s="18">
        <v>106.2025228637511</v>
      </c>
      <c r="T2207" s="13">
        <v>44681</v>
      </c>
      <c r="U2207" s="14">
        <v>3.529741669811869E-3</v>
      </c>
      <c r="V2207" s="14">
        <v>566</v>
      </c>
      <c r="W2207" s="14">
        <v>12813937.17</v>
      </c>
      <c r="X2207" s="14">
        <v>91.853729188420033</v>
      </c>
      <c r="Y2207" s="19">
        <f t="shared" si="69"/>
        <v>-0.9185372918842003</v>
      </c>
    </row>
    <row r="2208" spans="1:25">
      <c r="A2208">
        <v>3918</v>
      </c>
      <c r="B2208" t="s">
        <v>4261</v>
      </c>
      <c r="C2208" t="s">
        <v>4064</v>
      </c>
      <c r="D2208" t="str">
        <f t="shared" si="68"/>
        <v>Safe SAFE</v>
      </c>
      <c r="E2208" s="3" t="s">
        <v>8884</v>
      </c>
      <c r="F2208" s="3" t="s">
        <v>8883</v>
      </c>
      <c r="G2208" s="3" t="s">
        <v>8883</v>
      </c>
      <c r="H2208" s="4">
        <v>344</v>
      </c>
      <c r="I2208" s="4">
        <v>5363392.3448922401</v>
      </c>
      <c r="J2208" s="6">
        <v>44127</v>
      </c>
      <c r="K2208" s="7">
        <v>0.10817933</v>
      </c>
      <c r="L2208" s="7">
        <v>647</v>
      </c>
      <c r="M2208" s="7">
        <v>2364226.0589448898</v>
      </c>
      <c r="N2208" s="9">
        <v>44662</v>
      </c>
      <c r="O2208" s="10">
        <v>49.076881141155248</v>
      </c>
      <c r="P2208" s="10">
        <v>166</v>
      </c>
      <c r="Q2208" s="10">
        <v>960836977.54999995</v>
      </c>
      <c r="R2208" s="10">
        <v>453.66227671363151</v>
      </c>
      <c r="S2208" s="18">
        <v>453.66227671363151</v>
      </c>
      <c r="T2208" s="13">
        <v>44670</v>
      </c>
      <c r="U2208" s="14">
        <v>28.76328215325578</v>
      </c>
      <c r="V2208" s="14">
        <v>83</v>
      </c>
      <c r="W2208" s="14">
        <v>812506724.71000004</v>
      </c>
      <c r="X2208" s="14">
        <v>41.39138126865349</v>
      </c>
      <c r="Y2208" s="19">
        <f t="shared" si="69"/>
        <v>-0.41391381268653488</v>
      </c>
    </row>
    <row r="2209" spans="1:25">
      <c r="A2209">
        <v>3919</v>
      </c>
      <c r="B2209" t="s">
        <v>4262</v>
      </c>
      <c r="C2209" t="s">
        <v>4263</v>
      </c>
      <c r="D2209" t="str">
        <f t="shared" si="68"/>
        <v>Doge Token DOGET</v>
      </c>
      <c r="E2209" s="3" t="s">
        <v>8891</v>
      </c>
      <c r="F2209" s="3" t="s">
        <v>8883</v>
      </c>
      <c r="G2209" s="3" t="s">
        <v>8883</v>
      </c>
      <c r="H2209" s="4">
        <v>1773</v>
      </c>
      <c r="I2209" s="4">
        <v>21068.595430205729</v>
      </c>
      <c r="J2209" s="6">
        <v>44108</v>
      </c>
      <c r="K2209" s="8">
        <v>1.00670642E-6</v>
      </c>
      <c r="L2209" s="7">
        <v>2011</v>
      </c>
      <c r="M2209" s="7">
        <v>8976.8193754918211</v>
      </c>
      <c r="N2209" s="9">
        <v>44514</v>
      </c>
      <c r="O2209" s="10">
        <v>16092.90890891516</v>
      </c>
      <c r="P2209" s="10">
        <v>2649</v>
      </c>
      <c r="Q2209" s="10">
        <v>0</v>
      </c>
      <c r="R2209" s="10">
        <v>15985702076.79331</v>
      </c>
      <c r="S2209" s="18">
        <v>15985702076.79331</v>
      </c>
      <c r="U2209" s="14"/>
      <c r="V2209" s="14">
        <v>4603</v>
      </c>
      <c r="W2209" s="14"/>
      <c r="X2209" s="14"/>
      <c r="Y2209" s="19">
        <f t="shared" si="69"/>
        <v>0</v>
      </c>
    </row>
    <row r="2210" spans="1:25">
      <c r="A2210">
        <v>3920</v>
      </c>
      <c r="B2210" t="s">
        <v>4264</v>
      </c>
      <c r="C2210" t="s">
        <v>4265</v>
      </c>
      <c r="D2210" t="str">
        <f t="shared" si="68"/>
        <v>Diamond Platform Token DPT</v>
      </c>
      <c r="E2210" s="3" t="s">
        <v>3686</v>
      </c>
      <c r="F2210" s="3" t="s">
        <v>8883</v>
      </c>
      <c r="G2210" s="3" t="s">
        <v>8883</v>
      </c>
      <c r="H2210" s="4">
        <v>239</v>
      </c>
      <c r="I2210" s="4">
        <v>9971121.8633896094</v>
      </c>
      <c r="J2210" s="6">
        <v>43591</v>
      </c>
      <c r="K2210" s="7">
        <v>5.5187991279100004</v>
      </c>
      <c r="L2210" s="7">
        <v>2943</v>
      </c>
      <c r="M2210" s="7">
        <v>0</v>
      </c>
      <c r="N2210" s="9">
        <v>43756</v>
      </c>
      <c r="O2210" s="10">
        <v>24.4341245679</v>
      </c>
      <c r="P2210" s="10">
        <v>1167</v>
      </c>
      <c r="Q2210" s="10">
        <v>14481656.385112699</v>
      </c>
      <c r="R2210" s="10">
        <v>4.4274350273649734</v>
      </c>
      <c r="S2210" s="18">
        <v>4.4274350273649734</v>
      </c>
      <c r="T2210" s="13">
        <v>44494</v>
      </c>
      <c r="U2210" s="14">
        <v>0</v>
      </c>
      <c r="V2210" s="14">
        <v>2544</v>
      </c>
      <c r="W2210" s="14">
        <v>0</v>
      </c>
      <c r="X2210" s="14">
        <v>100</v>
      </c>
      <c r="Y2210" s="19">
        <f t="shared" si="69"/>
        <v>-1</v>
      </c>
    </row>
    <row r="2211" spans="1:25">
      <c r="A2211">
        <v>3922</v>
      </c>
      <c r="B2211" t="s">
        <v>4267</v>
      </c>
      <c r="C2211" t="s">
        <v>4268</v>
      </c>
      <c r="D2211" t="str">
        <f t="shared" si="68"/>
        <v>Tarush TAS</v>
      </c>
      <c r="E2211" s="3" t="s">
        <v>8887</v>
      </c>
      <c r="F2211" s="3" t="s">
        <v>8883</v>
      </c>
      <c r="G2211" s="3" t="s">
        <v>8883</v>
      </c>
      <c r="H2211" s="4">
        <v>1347</v>
      </c>
      <c r="I2211" s="4">
        <v>555303.94591080002</v>
      </c>
      <c r="J2211" s="6">
        <v>43661</v>
      </c>
      <c r="K2211" s="7">
        <v>2.17984111E-4</v>
      </c>
      <c r="L2211" s="7">
        <v>2570</v>
      </c>
      <c r="M2211" s="7">
        <v>0</v>
      </c>
      <c r="N2211" s="9">
        <v>43666</v>
      </c>
      <c r="O2211" s="10">
        <v>1.9401399331999999E-3</v>
      </c>
      <c r="P2211" s="10">
        <v>1244</v>
      </c>
      <c r="Q2211" s="10">
        <v>11640839.599199999</v>
      </c>
      <c r="R2211" s="10">
        <v>8.9003731707766534</v>
      </c>
      <c r="S2211" s="18">
        <v>8.9003731707766534</v>
      </c>
      <c r="T2211" s="13">
        <v>43972</v>
      </c>
      <c r="U2211" s="16">
        <v>9.0822171999399998E-5</v>
      </c>
      <c r="V2211" s="14">
        <v>1314</v>
      </c>
      <c r="W2211" s="16">
        <v>544933.03199639998</v>
      </c>
      <c r="X2211" s="16">
        <v>95.318782400937394</v>
      </c>
      <c r="Y2211" s="19">
        <f t="shared" si="69"/>
        <v>-0.95318782400937396</v>
      </c>
    </row>
    <row r="2212" spans="1:25">
      <c r="A2212">
        <v>3923</v>
      </c>
      <c r="B2212" t="s">
        <v>4269</v>
      </c>
      <c r="C2212" t="s">
        <v>4270</v>
      </c>
      <c r="D2212" t="str">
        <f t="shared" si="68"/>
        <v>VENJOCOIN VJC</v>
      </c>
      <c r="E2212" s="3" t="s">
        <v>3686</v>
      </c>
      <c r="F2212" s="3" t="s">
        <v>8883</v>
      </c>
      <c r="G2212" s="3" t="s">
        <v>8883</v>
      </c>
      <c r="H2212" s="4">
        <v>2049</v>
      </c>
      <c r="I2212" s="4">
        <v>0</v>
      </c>
      <c r="J2212" s="6">
        <v>43592</v>
      </c>
      <c r="K2212" s="7">
        <v>1.10065692227</v>
      </c>
      <c r="L2212" s="7">
        <v>3089</v>
      </c>
      <c r="M2212" s="7">
        <v>0</v>
      </c>
      <c r="N2212" s="9">
        <v>43642</v>
      </c>
      <c r="O2212" s="10">
        <v>10.3950796532</v>
      </c>
      <c r="P2212" s="10">
        <v>3099</v>
      </c>
      <c r="Q2212" s="10">
        <v>0</v>
      </c>
      <c r="R2212" s="10">
        <v>9.4444321776136544</v>
      </c>
      <c r="S2212" s="18">
        <v>9.4444321776136544</v>
      </c>
      <c r="T2212" s="13">
        <v>44256</v>
      </c>
      <c r="U2212" s="14">
        <v>1.2407035330069999E-2</v>
      </c>
      <c r="V2212" s="14">
        <v>2775</v>
      </c>
      <c r="W2212" s="14">
        <v>0</v>
      </c>
      <c r="X2212" s="14">
        <v>99.8806451153431</v>
      </c>
      <c r="Y2212" s="19">
        <f t="shared" si="69"/>
        <v>-0.99880645115343103</v>
      </c>
    </row>
    <row r="2213" spans="1:25">
      <c r="A2213">
        <v>3924</v>
      </c>
      <c r="B2213" t="s">
        <v>4271</v>
      </c>
      <c r="C2213" t="s">
        <v>4271</v>
      </c>
      <c r="D2213" t="str">
        <f t="shared" si="68"/>
        <v>DREP DREP</v>
      </c>
      <c r="E2213" s="3" t="s">
        <v>8894</v>
      </c>
      <c r="F2213" s="3" t="s">
        <v>8883</v>
      </c>
      <c r="G2213" s="3" t="s">
        <v>8883</v>
      </c>
      <c r="H2213" s="4">
        <v>491</v>
      </c>
      <c r="I2213" s="4">
        <v>2817382.49630022</v>
      </c>
      <c r="J2213" s="6">
        <v>43902</v>
      </c>
      <c r="K2213" s="7">
        <v>8.9942177199200002E-4</v>
      </c>
      <c r="L2213" s="7">
        <v>661</v>
      </c>
      <c r="M2213" s="7">
        <v>2201499.0496977721</v>
      </c>
      <c r="N2213" s="9">
        <v>44285</v>
      </c>
      <c r="O2213" s="10">
        <v>2.9310304977616601</v>
      </c>
      <c r="P2213" s="10">
        <v>31</v>
      </c>
      <c r="Q2213" s="10">
        <v>10057391683.544689</v>
      </c>
      <c r="R2213" s="10">
        <v>3258.79424874288</v>
      </c>
      <c r="S2213" s="18">
        <v>3258.79424874288</v>
      </c>
      <c r="T2213" s="13">
        <v>44286</v>
      </c>
      <c r="U2213" s="14">
        <v>0.24343108871739</v>
      </c>
      <c r="V2213" s="14">
        <v>81</v>
      </c>
      <c r="W2213" s="14">
        <v>835297281.63940549</v>
      </c>
      <c r="X2213" s="14">
        <v>91.694692740205497</v>
      </c>
      <c r="Y2213" s="19">
        <f t="shared" si="69"/>
        <v>-0.91694692740205497</v>
      </c>
    </row>
    <row r="2214" spans="1:25">
      <c r="A2214">
        <v>3925</v>
      </c>
      <c r="B2214" t="s">
        <v>4272</v>
      </c>
      <c r="C2214" t="s">
        <v>4273</v>
      </c>
      <c r="D2214" t="str">
        <f t="shared" si="68"/>
        <v>Tratok TRAT</v>
      </c>
      <c r="E2214" s="3" t="s">
        <v>8887</v>
      </c>
      <c r="F2214" s="3" t="s">
        <v>8883</v>
      </c>
      <c r="G2214" s="3" t="s">
        <v>8883</v>
      </c>
      <c r="H2214" s="4">
        <v>2246</v>
      </c>
      <c r="I2214" s="4">
        <v>0</v>
      </c>
      <c r="J2214" s="6">
        <v>43592</v>
      </c>
      <c r="K2214" s="7">
        <v>1.34915118525E-4</v>
      </c>
      <c r="L2214" s="7">
        <v>3090</v>
      </c>
      <c r="M2214" s="7">
        <v>0</v>
      </c>
      <c r="N2214" s="9">
        <v>44324</v>
      </c>
      <c r="O2214" s="10">
        <v>0.19433590516078</v>
      </c>
      <c r="P2214" s="10">
        <v>3100</v>
      </c>
      <c r="Q2214" s="10">
        <v>0</v>
      </c>
      <c r="R2214" s="10">
        <v>1440.4308967402289</v>
      </c>
      <c r="S2214" s="18">
        <v>1440.4308967402289</v>
      </c>
      <c r="T2214" s="13">
        <v>44632</v>
      </c>
      <c r="U2214" s="14">
        <v>2.1885410743906881E-3</v>
      </c>
      <c r="V2214" s="14">
        <v>2776</v>
      </c>
      <c r="W2214" s="14">
        <v>0</v>
      </c>
      <c r="X2214" s="14">
        <v>98.873835963261641</v>
      </c>
      <c r="Y2214" s="19">
        <f t="shared" si="69"/>
        <v>-0.98873835963261636</v>
      </c>
    </row>
    <row r="2215" spans="1:25">
      <c r="A2215">
        <v>3926</v>
      </c>
      <c r="B2215" t="s">
        <v>4274</v>
      </c>
      <c r="C2215" t="s">
        <v>4275</v>
      </c>
      <c r="D2215" t="str">
        <f t="shared" si="68"/>
        <v>Stellar Gold XLMG</v>
      </c>
      <c r="E2215" s="3" t="s">
        <v>8893</v>
      </c>
      <c r="F2215" s="3" t="s">
        <v>8883</v>
      </c>
      <c r="G2215" s="3" t="s">
        <v>8883</v>
      </c>
      <c r="H2215" s="4">
        <v>2326</v>
      </c>
      <c r="I2215" s="4">
        <v>0</v>
      </c>
      <c r="J2215" s="6">
        <v>44162</v>
      </c>
      <c r="K2215" s="8">
        <v>3.6647378100000002E-5</v>
      </c>
      <c r="L2215" s="7">
        <v>4779</v>
      </c>
      <c r="M2215" s="7">
        <v>0</v>
      </c>
      <c r="N2215" s="9">
        <v>44515</v>
      </c>
      <c r="O2215" s="10">
        <v>5389.6954550144992</v>
      </c>
      <c r="P2215" s="10">
        <v>3101</v>
      </c>
      <c r="Q2215" s="10">
        <v>0</v>
      </c>
      <c r="R2215" s="10">
        <v>147069060.17417109</v>
      </c>
      <c r="S2215" s="18">
        <v>147069060.17417109</v>
      </c>
      <c r="U2215" s="14"/>
      <c r="V2215" s="14">
        <v>4779</v>
      </c>
      <c r="W2215" s="14"/>
      <c r="X2215" s="14"/>
      <c r="Y2215" s="19">
        <f t="shared" si="69"/>
        <v>0</v>
      </c>
    </row>
    <row r="2216" spans="1:25">
      <c r="A2216">
        <v>3927</v>
      </c>
      <c r="B2216" t="s">
        <v>4276</v>
      </c>
      <c r="C2216" t="s">
        <v>4277</v>
      </c>
      <c r="D2216" t="str">
        <f t="shared" si="68"/>
        <v>Atlas Token ATLS</v>
      </c>
      <c r="E2216" s="3" t="s">
        <v>8887</v>
      </c>
      <c r="F2216" s="3" t="s">
        <v>8883</v>
      </c>
      <c r="G2216" s="3" t="s">
        <v>8883</v>
      </c>
      <c r="H2216" s="4">
        <v>2215</v>
      </c>
      <c r="I2216" s="4">
        <v>0</v>
      </c>
      <c r="J2216" s="6">
        <v>43596</v>
      </c>
      <c r="K2216" s="7">
        <v>1.9645457756999999E-2</v>
      </c>
      <c r="L2216" s="7">
        <v>3091</v>
      </c>
      <c r="M2216" s="7">
        <v>0</v>
      </c>
      <c r="N2216" s="9">
        <v>43612</v>
      </c>
      <c r="O2216" s="10">
        <v>5.5897855163700001E-2</v>
      </c>
      <c r="P2216" s="10">
        <v>3102</v>
      </c>
      <c r="Q2216" s="10">
        <v>0</v>
      </c>
      <c r="R2216" s="10">
        <v>2.8453322826637968</v>
      </c>
      <c r="S2216" s="18">
        <v>2.8453322826637968</v>
      </c>
      <c r="T2216" s="13">
        <v>44285</v>
      </c>
      <c r="U2216" s="14">
        <v>1.1077833854E-4</v>
      </c>
      <c r="V2216" s="14">
        <v>2777</v>
      </c>
      <c r="W2216" s="14">
        <v>0</v>
      </c>
      <c r="X2216" s="14">
        <v>99.8018200551424</v>
      </c>
      <c r="Y2216" s="19">
        <f t="shared" si="69"/>
        <v>-0.99801820055142398</v>
      </c>
    </row>
    <row r="2217" spans="1:25">
      <c r="A2217">
        <v>3928</v>
      </c>
      <c r="B2217" t="s">
        <v>4278</v>
      </c>
      <c r="C2217" t="s">
        <v>4278</v>
      </c>
      <c r="D2217" t="str">
        <f t="shared" si="68"/>
        <v>IDEX IDEX</v>
      </c>
      <c r="E2217" s="3" t="s">
        <v>3686</v>
      </c>
      <c r="F2217" s="3" t="s">
        <v>8883</v>
      </c>
      <c r="G2217" s="3" t="s">
        <v>8883</v>
      </c>
      <c r="H2217" s="4">
        <v>302</v>
      </c>
      <c r="I2217" s="4">
        <v>6810550.9826329397</v>
      </c>
      <c r="J2217" s="6">
        <v>43906</v>
      </c>
      <c r="K2217" s="7">
        <v>8.5588079549599998E-3</v>
      </c>
      <c r="L2217" s="7">
        <v>448</v>
      </c>
      <c r="M2217" s="7">
        <v>4979530.2146778898</v>
      </c>
      <c r="N2217" s="9">
        <v>44447</v>
      </c>
      <c r="O2217" s="10">
        <v>0.97451540999999997</v>
      </c>
      <c r="P2217" s="10">
        <v>311</v>
      </c>
      <c r="Q2217" s="10">
        <v>331318836.5</v>
      </c>
      <c r="R2217" s="10">
        <v>113.86111420285449</v>
      </c>
      <c r="S2217" s="18">
        <v>113.86111420285449</v>
      </c>
      <c r="T2217" s="13">
        <v>44585</v>
      </c>
      <c r="U2217" s="14">
        <v>0.105901342283172</v>
      </c>
      <c r="V2217" s="14">
        <v>291</v>
      </c>
      <c r="W2217" s="14">
        <v>73076750.510000005</v>
      </c>
      <c r="X2217" s="14">
        <v>89.132922763820417</v>
      </c>
      <c r="Y2217" s="19">
        <f t="shared" si="69"/>
        <v>-0.89132922763820421</v>
      </c>
    </row>
    <row r="2218" spans="1:25">
      <c r="A2218">
        <v>3929</v>
      </c>
      <c r="B2218" t="s">
        <v>3230</v>
      </c>
      <c r="C2218" t="s">
        <v>4279</v>
      </c>
      <c r="D2218" t="str">
        <f t="shared" si="68"/>
        <v>BQT BQTX</v>
      </c>
      <c r="E2218" s="3" t="s">
        <v>8887</v>
      </c>
      <c r="F2218" s="3" t="s">
        <v>8883</v>
      </c>
      <c r="G2218" s="3" t="s">
        <v>8883</v>
      </c>
      <c r="H2218" s="4">
        <v>472</v>
      </c>
      <c r="I2218" s="4">
        <v>3051125.586928362</v>
      </c>
      <c r="J2218" s="6">
        <v>44033</v>
      </c>
      <c r="K2218" s="7">
        <v>9.3680407966399996E-4</v>
      </c>
      <c r="L2218" s="7">
        <v>1119</v>
      </c>
      <c r="M2218" s="7">
        <v>546442.25713345164</v>
      </c>
      <c r="N2218" s="9">
        <v>44268</v>
      </c>
      <c r="O2218" s="10">
        <v>12.2488207014148</v>
      </c>
      <c r="P2218" s="10">
        <v>2617</v>
      </c>
      <c r="Q2218" s="10">
        <v>0</v>
      </c>
      <c r="R2218" s="10">
        <v>13075.11460219947</v>
      </c>
      <c r="S2218" s="18">
        <v>13075.11460219947</v>
      </c>
      <c r="T2218" s="13">
        <v>44334</v>
      </c>
      <c r="U2218" s="14">
        <v>8.6057519300000002E-4</v>
      </c>
      <c r="V2218" s="14">
        <v>2597</v>
      </c>
      <c r="W2218" s="14">
        <v>0</v>
      </c>
      <c r="X2218" s="14">
        <v>99.992974220016947</v>
      </c>
      <c r="Y2218" s="19">
        <f t="shared" si="69"/>
        <v>-0.9999297422001695</v>
      </c>
    </row>
    <row r="2219" spans="1:25">
      <c r="A2219">
        <v>3930</v>
      </c>
      <c r="B2219" t="s">
        <v>4280</v>
      </c>
      <c r="C2219" t="s">
        <v>4281</v>
      </c>
      <c r="D2219" t="str">
        <f t="shared" si="68"/>
        <v>Thunder Token TT</v>
      </c>
      <c r="E2219" s="3" t="s">
        <v>8887</v>
      </c>
      <c r="F2219" s="3" t="s">
        <v>8883</v>
      </c>
      <c r="G2219" s="3" t="s">
        <v>8883</v>
      </c>
      <c r="H2219" s="4">
        <v>223</v>
      </c>
      <c r="I2219" s="4">
        <v>11084903.350207901</v>
      </c>
      <c r="J2219" s="6">
        <v>43903</v>
      </c>
      <c r="K2219" s="7">
        <v>2.6126974649199998E-3</v>
      </c>
      <c r="L2219" s="7">
        <v>275</v>
      </c>
      <c r="M2219" s="7">
        <v>11084903.350207901</v>
      </c>
      <c r="N2219" s="9">
        <v>44289</v>
      </c>
      <c r="O2219" s="10">
        <v>4.0282829999999999E-2</v>
      </c>
      <c r="P2219" s="10">
        <v>417</v>
      </c>
      <c r="Q2219" s="10">
        <v>192209277.81999999</v>
      </c>
      <c r="R2219" s="10">
        <v>15.41809969997175</v>
      </c>
      <c r="S2219" s="18">
        <v>15.41809969997175</v>
      </c>
      <c r="T2219" s="13">
        <v>44369</v>
      </c>
      <c r="U2219" s="14">
        <v>4.1873500000000003E-3</v>
      </c>
      <c r="V2219" s="14">
        <v>413</v>
      </c>
      <c r="W2219" s="14">
        <v>33810138.899999999</v>
      </c>
      <c r="X2219" s="14">
        <v>89.605124565478647</v>
      </c>
      <c r="Y2219" s="19">
        <f t="shared" si="69"/>
        <v>-0.89605124565478644</v>
      </c>
    </row>
    <row r="2220" spans="1:25">
      <c r="A2220">
        <v>3932</v>
      </c>
      <c r="B2220" t="s">
        <v>4282</v>
      </c>
      <c r="C2220" t="s">
        <v>4283</v>
      </c>
      <c r="D2220" t="str">
        <f t="shared" si="68"/>
        <v>Connect Coin XCON</v>
      </c>
      <c r="E2220" s="3" t="s">
        <v>8887</v>
      </c>
      <c r="F2220" s="3" t="s">
        <v>8883</v>
      </c>
      <c r="G2220" s="3" t="s">
        <v>8883</v>
      </c>
      <c r="H2220" s="4">
        <v>1704</v>
      </c>
      <c r="I2220" s="4">
        <v>33615.216847748583</v>
      </c>
      <c r="J2220" s="6">
        <v>43601</v>
      </c>
      <c r="K2220" s="7">
        <v>0.122373406553</v>
      </c>
      <c r="L2220" s="7">
        <v>2838</v>
      </c>
      <c r="M2220" s="7">
        <v>0</v>
      </c>
      <c r="N2220" s="9">
        <v>43604</v>
      </c>
      <c r="O2220" s="10">
        <v>0.461559014243</v>
      </c>
      <c r="P2220" s="10">
        <v>3103</v>
      </c>
      <c r="Q2220" s="10">
        <v>0</v>
      </c>
      <c r="R2220" s="10">
        <v>3.7717264497584981</v>
      </c>
      <c r="S2220" s="18">
        <v>3.7717264497584981</v>
      </c>
      <c r="T2220" s="13">
        <v>44456</v>
      </c>
      <c r="U2220" s="14">
        <v>1.8891232371E-4</v>
      </c>
      <c r="V2220" s="14">
        <v>2251</v>
      </c>
      <c r="W2220" s="14">
        <v>7366.9752601350119</v>
      </c>
      <c r="X2220" s="14">
        <v>99.959070819141118</v>
      </c>
      <c r="Y2220" s="19">
        <f t="shared" si="69"/>
        <v>-0.99959070819141116</v>
      </c>
    </row>
    <row r="2221" spans="1:25">
      <c r="A2221">
        <v>3933</v>
      </c>
      <c r="B2221" t="s">
        <v>4284</v>
      </c>
      <c r="C2221" t="s">
        <v>4285</v>
      </c>
      <c r="D2221" t="str">
        <f t="shared" si="68"/>
        <v>SwiftCash SWIFT</v>
      </c>
      <c r="E2221" s="3" t="s">
        <v>8889</v>
      </c>
      <c r="F2221" s="3" t="s">
        <v>8883</v>
      </c>
      <c r="G2221" s="3" t="s">
        <v>8883</v>
      </c>
      <c r="H2221" s="4">
        <v>1713</v>
      </c>
      <c r="I2221" s="4">
        <v>32521.349994874308</v>
      </c>
      <c r="J2221" s="6">
        <v>43620</v>
      </c>
      <c r="K2221" s="7">
        <v>1.30651552072E-3</v>
      </c>
      <c r="L2221" s="7">
        <v>1564</v>
      </c>
      <c r="M2221" s="7">
        <v>116223.3201819055</v>
      </c>
      <c r="N2221" s="9">
        <v>43636</v>
      </c>
      <c r="O2221" s="10">
        <v>4.4706945148900003E-3</v>
      </c>
      <c r="P2221" s="10">
        <v>2213</v>
      </c>
      <c r="Q2221" s="10">
        <v>403700.33941380138</v>
      </c>
      <c r="R2221" s="10">
        <v>3.4218456987225618</v>
      </c>
      <c r="S2221" s="18">
        <v>3.4218456987225618</v>
      </c>
      <c r="T2221" s="13">
        <v>43912</v>
      </c>
      <c r="U2221" s="14">
        <v>1.74963419954E-4</v>
      </c>
      <c r="V2221" s="14">
        <v>2073</v>
      </c>
      <c r="W2221" s="14">
        <v>21635.323050703249</v>
      </c>
      <c r="X2221" s="14">
        <v>96.086437591043847</v>
      </c>
      <c r="Y2221" s="19">
        <f t="shared" si="69"/>
        <v>-0.9608643759104385</v>
      </c>
    </row>
    <row r="2222" spans="1:25">
      <c r="A2222">
        <v>3934</v>
      </c>
      <c r="B2222" t="s">
        <v>4286</v>
      </c>
      <c r="C2222" t="s">
        <v>4286</v>
      </c>
      <c r="D2222" t="str">
        <f t="shared" si="68"/>
        <v>CNNS CNNS</v>
      </c>
      <c r="E2222" s="3" t="s">
        <v>8887</v>
      </c>
      <c r="F2222" s="3" t="s">
        <v>8883</v>
      </c>
      <c r="G2222" s="3" t="s">
        <v>8883</v>
      </c>
      <c r="H2222" s="4">
        <v>2241</v>
      </c>
      <c r="I2222" s="4">
        <v>0</v>
      </c>
      <c r="J2222" s="6">
        <v>43903</v>
      </c>
      <c r="K2222" s="7">
        <v>1.9969915513200001E-3</v>
      </c>
      <c r="L2222" s="7">
        <v>3092</v>
      </c>
      <c r="M2222" s="7">
        <v>0</v>
      </c>
      <c r="N2222" s="9">
        <v>44324</v>
      </c>
      <c r="O2222" s="10">
        <v>1.7906310000000002E-2</v>
      </c>
      <c r="P2222" s="10">
        <v>3104</v>
      </c>
      <c r="Q2222" s="10">
        <v>0</v>
      </c>
      <c r="R2222" s="10">
        <v>8.9666428424116429</v>
      </c>
      <c r="S2222" s="18">
        <v>8.9666428424116429</v>
      </c>
      <c r="T2222" s="13">
        <v>44687</v>
      </c>
      <c r="U2222" s="14">
        <v>4.8528861851468701E-4</v>
      </c>
      <c r="V2222" s="14">
        <v>2778</v>
      </c>
      <c r="W2222" s="14">
        <v>0</v>
      </c>
      <c r="X2222" s="14">
        <v>97.289845766577884</v>
      </c>
      <c r="Y2222" s="19">
        <f t="shared" si="69"/>
        <v>-0.97289845766577887</v>
      </c>
    </row>
    <row r="2223" spans="1:25">
      <c r="A2223">
        <v>3935</v>
      </c>
      <c r="B2223" t="s">
        <v>4287</v>
      </c>
      <c r="C2223" t="s">
        <v>4288</v>
      </c>
      <c r="D2223" t="str">
        <f t="shared" si="68"/>
        <v>Sparkpoint SRK</v>
      </c>
      <c r="E2223" s="3" t="s">
        <v>8887</v>
      </c>
      <c r="F2223" s="3" t="s">
        <v>8883</v>
      </c>
      <c r="G2223" s="3" t="s">
        <v>8883</v>
      </c>
      <c r="H2223" s="4">
        <v>1116</v>
      </c>
      <c r="I2223" s="4">
        <v>101747.2519315</v>
      </c>
      <c r="J2223" s="6">
        <v>43904</v>
      </c>
      <c r="K2223" s="8">
        <v>9.9980611758699997E-6</v>
      </c>
      <c r="L2223" s="7">
        <v>1744</v>
      </c>
      <c r="M2223" s="7">
        <v>51372.654521737502</v>
      </c>
      <c r="N2223" s="9">
        <v>44266</v>
      </c>
      <c r="O2223" s="10">
        <v>2.4185494819359998E-2</v>
      </c>
      <c r="P2223" s="10">
        <v>420</v>
      </c>
      <c r="Q2223" s="10">
        <v>191489700.1823737</v>
      </c>
      <c r="R2223" s="10">
        <v>2419.018487077366</v>
      </c>
      <c r="S2223" s="18">
        <v>2419.018487077366</v>
      </c>
      <c r="T2223" s="13">
        <v>44686</v>
      </c>
      <c r="U2223" s="14">
        <v>8.3775290337038803E-4</v>
      </c>
      <c r="V2223" s="14">
        <v>688</v>
      </c>
      <c r="W2223" s="14">
        <v>7100688.1278306069</v>
      </c>
      <c r="X2223" s="14">
        <v>96.536134945232604</v>
      </c>
      <c r="Y2223" s="19">
        <f t="shared" si="69"/>
        <v>-0.96536134945232599</v>
      </c>
    </row>
    <row r="2224" spans="1:25">
      <c r="A2224">
        <v>3936</v>
      </c>
      <c r="B2224" t="s">
        <v>4289</v>
      </c>
      <c r="C2224" t="s">
        <v>4289</v>
      </c>
      <c r="D2224" t="str">
        <f t="shared" si="68"/>
        <v>GNY GNY</v>
      </c>
      <c r="E2224" s="3" t="s">
        <v>1772</v>
      </c>
      <c r="F2224" s="3" t="s">
        <v>8883</v>
      </c>
      <c r="G2224" s="3" t="s">
        <v>8883</v>
      </c>
      <c r="H2224" s="4">
        <v>426</v>
      </c>
      <c r="I2224" s="4">
        <v>3597639.45390215</v>
      </c>
      <c r="J2224" s="6">
        <v>44107</v>
      </c>
      <c r="K2224" s="7">
        <v>2.4698300000000001E-3</v>
      </c>
      <c r="L2224" s="7">
        <v>1043</v>
      </c>
      <c r="M2224" s="7">
        <v>724265.53675352002</v>
      </c>
      <c r="N2224" s="9">
        <v>44232</v>
      </c>
      <c r="O2224" s="10">
        <v>3.2342228</v>
      </c>
      <c r="P2224" s="10">
        <v>292</v>
      </c>
      <c r="Q2224" s="10">
        <v>368994076.63999999</v>
      </c>
      <c r="R2224" s="10">
        <v>1309.492070304434</v>
      </c>
      <c r="S2224" s="18">
        <v>1309.492070304434</v>
      </c>
      <c r="T2224" s="13">
        <v>44681</v>
      </c>
      <c r="U2224" s="14">
        <v>3.5732748977885087E-2</v>
      </c>
      <c r="V2224" s="14">
        <v>677</v>
      </c>
      <c r="W2224" s="14">
        <v>7622145.6100000003</v>
      </c>
      <c r="X2224" s="14">
        <v>98.895167365158485</v>
      </c>
      <c r="Y2224" s="19">
        <f t="shared" si="69"/>
        <v>-0.98895167365158487</v>
      </c>
    </row>
    <row r="2225" spans="1:25">
      <c r="A2225">
        <v>3937</v>
      </c>
      <c r="B2225" t="s">
        <v>4290</v>
      </c>
      <c r="C2225" t="s">
        <v>4291</v>
      </c>
      <c r="D2225" t="str">
        <f t="shared" si="68"/>
        <v>NNB Token NNB</v>
      </c>
      <c r="E2225" s="3" t="s">
        <v>8887</v>
      </c>
      <c r="F2225" s="3" t="s">
        <v>8883</v>
      </c>
      <c r="G2225" s="3" t="s">
        <v>8883</v>
      </c>
      <c r="H2225" s="4">
        <v>2312</v>
      </c>
      <c r="I2225" s="4">
        <v>0</v>
      </c>
      <c r="J2225" s="6">
        <v>43603</v>
      </c>
      <c r="K2225" s="7">
        <v>1.6472934398399999E-3</v>
      </c>
      <c r="L2225" s="7">
        <v>3093</v>
      </c>
      <c r="M2225" s="7">
        <v>0</v>
      </c>
      <c r="N2225" s="9">
        <v>43612</v>
      </c>
      <c r="O2225" s="10">
        <v>4.7101669924200004E-3</v>
      </c>
      <c r="P2225" s="10">
        <v>3105</v>
      </c>
      <c r="Q2225" s="10">
        <v>0</v>
      </c>
      <c r="R2225" s="10">
        <v>2.859336945382053</v>
      </c>
      <c r="S2225" s="18">
        <v>2.859336945382053</v>
      </c>
      <c r="T2225" s="13">
        <v>44670</v>
      </c>
      <c r="U2225" s="16">
        <v>1.300445891194722E-5</v>
      </c>
      <c r="V2225" s="14">
        <v>2779</v>
      </c>
      <c r="W2225" s="16">
        <v>0</v>
      </c>
      <c r="X2225" s="16">
        <v>99.723906627241135</v>
      </c>
      <c r="Y2225" s="19">
        <f t="shared" si="69"/>
        <v>-0.99723906627241132</v>
      </c>
    </row>
    <row r="2226" spans="1:25">
      <c r="A2226">
        <v>3938</v>
      </c>
      <c r="B2226" t="s">
        <v>4292</v>
      </c>
      <c r="C2226" t="s">
        <v>4293</v>
      </c>
      <c r="D2226" t="str">
        <f t="shared" si="68"/>
        <v>Muzika MZK</v>
      </c>
      <c r="E2226" s="3" t="s">
        <v>8888</v>
      </c>
      <c r="F2226" s="3" t="s">
        <v>8892</v>
      </c>
      <c r="G2226" s="3" t="s">
        <v>8883</v>
      </c>
      <c r="H2226" s="4">
        <v>2243</v>
      </c>
      <c r="I2226" s="4">
        <v>0</v>
      </c>
      <c r="J2226" s="6">
        <v>43602</v>
      </c>
      <c r="K2226" s="7">
        <v>1.5468790416299999E-2</v>
      </c>
      <c r="L2226" s="7">
        <v>3094</v>
      </c>
      <c r="M2226" s="7">
        <v>0</v>
      </c>
      <c r="N2226" s="9">
        <v>43618</v>
      </c>
      <c r="O2226" s="10">
        <v>4.1707512850299999E-2</v>
      </c>
      <c r="P2226" s="10">
        <v>3106</v>
      </c>
      <c r="Q2226" s="10">
        <v>0</v>
      </c>
      <c r="R2226" s="10">
        <v>2.696236210321354</v>
      </c>
      <c r="S2226" s="18">
        <v>2.696236210321354</v>
      </c>
      <c r="T2226" s="13">
        <v>43904</v>
      </c>
      <c r="U2226" s="14">
        <v>1.49412865982E-3</v>
      </c>
      <c r="V2226" s="14">
        <v>2780</v>
      </c>
      <c r="W2226" s="14">
        <v>0</v>
      </c>
      <c r="X2226" s="14">
        <v>96.417603070260157</v>
      </c>
      <c r="Y2226" s="19">
        <f t="shared" si="69"/>
        <v>-0.96417603070260161</v>
      </c>
    </row>
    <row r="2227" spans="1:25">
      <c r="A2227">
        <v>3939</v>
      </c>
      <c r="B2227" t="s">
        <v>4294</v>
      </c>
      <c r="C2227" t="s">
        <v>4295</v>
      </c>
      <c r="D2227" t="str">
        <f t="shared" si="68"/>
        <v>Tronipay TRP</v>
      </c>
      <c r="E2227" s="3" t="s">
        <v>8894</v>
      </c>
      <c r="F2227" s="3" t="s">
        <v>8883</v>
      </c>
      <c r="G2227" s="3" t="s">
        <v>8883</v>
      </c>
      <c r="H2227" s="4">
        <v>2356</v>
      </c>
      <c r="I2227" s="4">
        <v>0</v>
      </c>
      <c r="J2227" s="6">
        <v>43601</v>
      </c>
      <c r="K2227" s="7">
        <v>6.1078781683800001E-2</v>
      </c>
      <c r="L2227" s="7">
        <v>3095</v>
      </c>
      <c r="M2227" s="7">
        <v>0</v>
      </c>
      <c r="N2227" s="9">
        <v>43602</v>
      </c>
      <c r="O2227" s="10">
        <v>2.3667867603200001</v>
      </c>
      <c r="P2227" s="10">
        <v>3107</v>
      </c>
      <c r="Q2227" s="10">
        <v>0</v>
      </c>
      <c r="R2227" s="10">
        <v>38.749737553258143</v>
      </c>
      <c r="S2227" s="18">
        <v>38.749737553258143</v>
      </c>
      <c r="T2227" s="13">
        <v>44097</v>
      </c>
      <c r="U2227" s="14">
        <v>1.2416E-4</v>
      </c>
      <c r="V2227" s="14">
        <v>2781</v>
      </c>
      <c r="W2227" s="14">
        <v>0</v>
      </c>
      <c r="X2227" s="14">
        <v>99.994754069015357</v>
      </c>
      <c r="Y2227" s="19">
        <f t="shared" si="69"/>
        <v>-0.99994754069015357</v>
      </c>
    </row>
    <row r="2228" spans="1:25">
      <c r="A2228">
        <v>3941</v>
      </c>
      <c r="B2228" t="s">
        <v>4296</v>
      </c>
      <c r="C2228" t="s">
        <v>4297</v>
      </c>
      <c r="D2228" t="str">
        <f t="shared" si="68"/>
        <v>Fast Access Blockchain FAB</v>
      </c>
      <c r="E2228" s="3" t="s">
        <v>8887</v>
      </c>
      <c r="F2228" s="3" t="s">
        <v>8883</v>
      </c>
      <c r="G2228" s="3" t="s">
        <v>8883</v>
      </c>
      <c r="H2228" s="4">
        <v>785</v>
      </c>
      <c r="I2228" s="4">
        <v>841253.60734337184</v>
      </c>
      <c r="J2228" s="6">
        <v>43603</v>
      </c>
      <c r="K2228" s="7">
        <v>4.6938318946999999E-2</v>
      </c>
      <c r="L2228" s="7">
        <v>2594</v>
      </c>
      <c r="M2228" s="7">
        <v>0</v>
      </c>
      <c r="N2228" s="9">
        <v>43618</v>
      </c>
      <c r="O2228" s="10">
        <v>0.116451006651</v>
      </c>
      <c r="P2228" s="10">
        <v>3108</v>
      </c>
      <c r="Q2228" s="10">
        <v>0</v>
      </c>
      <c r="R2228" s="10">
        <v>2.48093688192135</v>
      </c>
      <c r="S2228" s="18">
        <v>2.48093688192135</v>
      </c>
      <c r="T2228" s="13">
        <v>44142</v>
      </c>
      <c r="U2228" s="14">
        <v>1.1764254763039999E-2</v>
      </c>
      <c r="V2228" s="14">
        <v>1442</v>
      </c>
      <c r="W2228" s="14">
        <v>333165.04777859052</v>
      </c>
      <c r="X2228" s="14">
        <v>89.897678773789309</v>
      </c>
      <c r="Y2228" s="19">
        <f t="shared" si="69"/>
        <v>-0.89897678773789313</v>
      </c>
    </row>
    <row r="2229" spans="1:25">
      <c r="A2229">
        <v>3942</v>
      </c>
      <c r="B2229" t="s">
        <v>4298</v>
      </c>
      <c r="C2229" t="s">
        <v>4299</v>
      </c>
      <c r="D2229" t="str">
        <f t="shared" si="68"/>
        <v>Qwertycoin QWC</v>
      </c>
      <c r="E2229" s="3" t="s">
        <v>8884</v>
      </c>
      <c r="F2229" s="3" t="s">
        <v>8883</v>
      </c>
      <c r="G2229" s="3" t="s">
        <v>8883</v>
      </c>
      <c r="H2229" s="4">
        <v>896</v>
      </c>
      <c r="I2229" s="4">
        <v>470429.48324696498</v>
      </c>
      <c r="J2229" s="6">
        <v>43607</v>
      </c>
      <c r="K2229" s="8">
        <v>7.7069467027899997E-7</v>
      </c>
      <c r="L2229" s="7">
        <v>1421</v>
      </c>
      <c r="M2229" s="7">
        <v>197206.36224432199</v>
      </c>
      <c r="N2229" s="9">
        <v>43673</v>
      </c>
      <c r="O2229" s="12">
        <v>6.4571040859599994E-5</v>
      </c>
      <c r="P2229" s="10">
        <v>1543</v>
      </c>
      <c r="Q2229" s="10">
        <v>4910651.3697947497</v>
      </c>
      <c r="R2229" s="10">
        <v>83.782908264078898</v>
      </c>
      <c r="S2229" s="18">
        <v>83.782908264078898</v>
      </c>
      <c r="T2229" s="13">
        <v>44636</v>
      </c>
      <c r="U2229" s="16">
        <v>1.2603597609119999E-6</v>
      </c>
      <c r="V2229" s="14">
        <v>1521</v>
      </c>
      <c r="W2229" s="16">
        <v>261557.25</v>
      </c>
      <c r="X2229" s="16">
        <v>98.04810369457654</v>
      </c>
      <c r="Y2229" s="19">
        <f t="shared" si="69"/>
        <v>-0.98048103694576538</v>
      </c>
    </row>
    <row r="2230" spans="1:25">
      <c r="A2230">
        <v>3943</v>
      </c>
      <c r="B2230" t="s">
        <v>4300</v>
      </c>
      <c r="C2230" t="s">
        <v>4300</v>
      </c>
      <c r="D2230" t="str">
        <f t="shared" si="68"/>
        <v>NEOX NEOX</v>
      </c>
      <c r="E2230" s="3" t="s">
        <v>8887</v>
      </c>
      <c r="F2230" s="3" t="s">
        <v>8883</v>
      </c>
      <c r="G2230" s="3" t="s">
        <v>8883</v>
      </c>
      <c r="H2230" s="4">
        <v>0</v>
      </c>
      <c r="I2230" s="4">
        <v>0</v>
      </c>
      <c r="J2230" s="6">
        <v>43603</v>
      </c>
      <c r="K2230" s="7">
        <v>2.3137081980200001</v>
      </c>
      <c r="L2230" s="7">
        <v>4780</v>
      </c>
      <c r="M2230" s="7">
        <v>0</v>
      </c>
      <c r="N2230" s="9">
        <v>43604</v>
      </c>
      <c r="O2230" s="10">
        <v>3.3201149925000002</v>
      </c>
      <c r="P2230" s="10">
        <v>3109</v>
      </c>
      <c r="Q2230" s="10">
        <v>0</v>
      </c>
      <c r="R2230" s="10">
        <v>1.43497567901659</v>
      </c>
      <c r="S2230" s="18">
        <v>1.43497567901659</v>
      </c>
      <c r="U2230" s="14"/>
      <c r="V2230" s="14">
        <v>4780</v>
      </c>
      <c r="W2230" s="14"/>
      <c r="X2230" s="14"/>
      <c r="Y2230" s="19">
        <f t="shared" si="69"/>
        <v>0</v>
      </c>
    </row>
    <row r="2231" spans="1:25">
      <c r="A2231">
        <v>3944</v>
      </c>
      <c r="B2231" t="s">
        <v>4301</v>
      </c>
      <c r="C2231" t="s">
        <v>2007</v>
      </c>
      <c r="D2231" t="str">
        <f t="shared" si="68"/>
        <v>Artfinity AT</v>
      </c>
      <c r="E2231" s="3" t="s">
        <v>8887</v>
      </c>
      <c r="F2231" s="3" t="s">
        <v>8883</v>
      </c>
      <c r="G2231" s="3" t="s">
        <v>8883</v>
      </c>
      <c r="H2231" s="4">
        <v>605</v>
      </c>
      <c r="I2231" s="4">
        <v>1726336.3461158429</v>
      </c>
      <c r="J2231" s="6">
        <v>43603</v>
      </c>
      <c r="K2231" s="7">
        <v>4.3433720492900001E-2</v>
      </c>
      <c r="L2231" s="7">
        <v>2884</v>
      </c>
      <c r="M2231" s="7">
        <v>0</v>
      </c>
      <c r="N2231" s="9">
        <v>43622</v>
      </c>
      <c r="O2231" s="10">
        <v>9.4996211144100007E-2</v>
      </c>
      <c r="P2231" s="10">
        <v>1361</v>
      </c>
      <c r="Q2231" s="10">
        <v>8393001.1108193211</v>
      </c>
      <c r="R2231" s="10">
        <v>2.187153438988235</v>
      </c>
      <c r="S2231" s="18">
        <v>2.187153438988235</v>
      </c>
      <c r="T2231" s="13">
        <v>44512</v>
      </c>
      <c r="U2231" s="16">
        <v>1.298560725E-5</v>
      </c>
      <c r="V2231" s="14">
        <v>2388</v>
      </c>
      <c r="W2231" s="16">
        <v>1619.165066366766</v>
      </c>
      <c r="X2231" s="16">
        <v>99.986330394556163</v>
      </c>
      <c r="Y2231" s="19">
        <f t="shared" si="69"/>
        <v>-0.99986330394556167</v>
      </c>
    </row>
    <row r="2232" spans="1:25">
      <c r="A2232">
        <v>3945</v>
      </c>
      <c r="B2232" t="s">
        <v>4302</v>
      </c>
      <c r="C2232" t="s">
        <v>1915</v>
      </c>
      <c r="D2232" t="str">
        <f t="shared" si="68"/>
        <v>Harmony ONE</v>
      </c>
      <c r="E2232" s="3" t="s">
        <v>8887</v>
      </c>
      <c r="F2232" s="3" t="s">
        <v>8883</v>
      </c>
      <c r="G2232" s="3" t="s">
        <v>8883</v>
      </c>
      <c r="H2232" s="4">
        <v>258</v>
      </c>
      <c r="I2232" s="4">
        <v>9092950.4712598994</v>
      </c>
      <c r="J2232" s="6">
        <v>43903</v>
      </c>
      <c r="K2232" s="7">
        <v>1.2567016609600001E-3</v>
      </c>
      <c r="L2232" s="7">
        <v>321</v>
      </c>
      <c r="M2232" s="7">
        <v>9092950.4712598994</v>
      </c>
      <c r="N2232" s="9">
        <v>44495</v>
      </c>
      <c r="O2232" s="10">
        <v>0.37983191973264052</v>
      </c>
      <c r="P2232" s="10">
        <v>77</v>
      </c>
      <c r="Q2232" s="10">
        <v>3697894063.23</v>
      </c>
      <c r="R2232" s="10">
        <v>302.24510043416763</v>
      </c>
      <c r="S2232" s="18">
        <v>302.24510043416763</v>
      </c>
      <c r="T2232" s="13">
        <v>44681</v>
      </c>
      <c r="U2232" s="14">
        <v>7.0748174570635369E-2</v>
      </c>
      <c r="V2232" s="14">
        <v>79</v>
      </c>
      <c r="W2232" s="14">
        <v>899325643.94000006</v>
      </c>
      <c r="X2232" s="14">
        <v>81.37382065719116</v>
      </c>
      <c r="Y2232" s="19">
        <f t="shared" si="69"/>
        <v>-0.81373820657191165</v>
      </c>
    </row>
    <row r="2233" spans="1:25">
      <c r="A2233">
        <v>3946</v>
      </c>
      <c r="B2233" t="s">
        <v>4303</v>
      </c>
      <c r="C2233" t="s">
        <v>2513</v>
      </c>
      <c r="D2233" t="str">
        <f t="shared" si="68"/>
        <v>Carry CRE</v>
      </c>
      <c r="E2233" s="3" t="s">
        <v>8892</v>
      </c>
      <c r="F2233" s="3" t="s">
        <v>8883</v>
      </c>
      <c r="G2233" s="3" t="s">
        <v>8883</v>
      </c>
      <c r="H2233" s="4">
        <v>324</v>
      </c>
      <c r="I2233" s="4">
        <v>5925516.6998292804</v>
      </c>
      <c r="J2233" s="6">
        <v>43608</v>
      </c>
      <c r="K2233" s="7">
        <v>3.3708894126799997E-2</v>
      </c>
      <c r="L2233" s="7">
        <v>2379</v>
      </c>
      <c r="M2233" s="7">
        <v>0</v>
      </c>
      <c r="N2233" s="9">
        <v>43621</v>
      </c>
      <c r="O2233" s="10">
        <v>7.9545902728099999E-2</v>
      </c>
      <c r="P2233" s="10">
        <v>3110</v>
      </c>
      <c r="Q2233" s="10">
        <v>0</v>
      </c>
      <c r="R2233" s="10">
        <v>2.3597897465540889</v>
      </c>
      <c r="S2233" s="18">
        <v>2.3597897465540889</v>
      </c>
      <c r="T2233" s="13">
        <v>43903</v>
      </c>
      <c r="U2233" s="14">
        <v>8.0979518161300001E-4</v>
      </c>
      <c r="V2233" s="14">
        <v>727</v>
      </c>
      <c r="W2233" s="14">
        <v>5925516.6998292804</v>
      </c>
      <c r="X2233" s="14">
        <v>98.981977507526693</v>
      </c>
      <c r="Y2233" s="19">
        <f t="shared" si="69"/>
        <v>-0.98981977507526697</v>
      </c>
    </row>
    <row r="2234" spans="1:25">
      <c r="A2234">
        <v>3947</v>
      </c>
      <c r="B2234" t="s">
        <v>4304</v>
      </c>
      <c r="C2234" t="s">
        <v>4305</v>
      </c>
      <c r="D2234" t="str">
        <f t="shared" si="68"/>
        <v>HashNet BitEco HNB</v>
      </c>
      <c r="E2234" s="3" t="s">
        <v>8887</v>
      </c>
      <c r="F2234" s="3" t="s">
        <v>8883</v>
      </c>
      <c r="G2234" s="3" t="s">
        <v>8883</v>
      </c>
      <c r="H2234" s="4">
        <v>1089</v>
      </c>
      <c r="I2234" s="4">
        <v>133481.43722150719</v>
      </c>
      <c r="J2234" s="6">
        <v>43708</v>
      </c>
      <c r="K2234" s="7">
        <v>4.0155748262200001E-4</v>
      </c>
      <c r="L2234" s="7">
        <v>1995</v>
      </c>
      <c r="M2234" s="7">
        <v>10665.54995432911</v>
      </c>
      <c r="N2234" s="9">
        <v>44305</v>
      </c>
      <c r="O2234" s="10">
        <v>0.20005925098409999</v>
      </c>
      <c r="P2234" s="10">
        <v>1484</v>
      </c>
      <c r="Q2234" s="10">
        <v>5929847.4788361657</v>
      </c>
      <c r="R2234" s="10">
        <v>498.20825072863278</v>
      </c>
      <c r="S2234" s="18">
        <v>498.20825072863278</v>
      </c>
      <c r="T2234" s="13">
        <v>44509</v>
      </c>
      <c r="U2234" s="16">
        <v>7.4293345066672164E-5</v>
      </c>
      <c r="V2234" s="14">
        <v>2363</v>
      </c>
      <c r="W2234" s="16">
        <v>2202.0886450930702</v>
      </c>
      <c r="X2234" s="16">
        <v>99.9628643290919</v>
      </c>
      <c r="Y2234" s="19">
        <f t="shared" si="69"/>
        <v>-0.99962864329091905</v>
      </c>
    </row>
    <row r="2235" spans="1:25">
      <c r="A2235">
        <v>3948</v>
      </c>
      <c r="B2235" t="s">
        <v>4306</v>
      </c>
      <c r="C2235" t="s">
        <v>4306</v>
      </c>
      <c r="D2235" t="str">
        <f t="shared" si="68"/>
        <v>TERA TERA</v>
      </c>
      <c r="E2235" s="3" t="s">
        <v>8894</v>
      </c>
      <c r="F2235" s="3" t="s">
        <v>8883</v>
      </c>
      <c r="G2235" s="3" t="s">
        <v>8883</v>
      </c>
      <c r="H2235" s="4">
        <v>582</v>
      </c>
      <c r="I2235" s="4">
        <v>1878663.37767447</v>
      </c>
      <c r="J2235" s="6">
        <v>43962</v>
      </c>
      <c r="K2235" s="7">
        <v>1.25285461635E-3</v>
      </c>
      <c r="L2235" s="7">
        <v>832</v>
      </c>
      <c r="M2235" s="7">
        <v>1393528.4028455899</v>
      </c>
      <c r="N2235" s="9">
        <v>44698</v>
      </c>
      <c r="O2235" s="10">
        <v>7.6736227377192545E-2</v>
      </c>
      <c r="P2235" s="10">
        <v>708</v>
      </c>
      <c r="Q2235" s="10">
        <v>64252650.560000002</v>
      </c>
      <c r="R2235" s="10">
        <v>61.249107738256008</v>
      </c>
      <c r="S2235" s="18">
        <v>61.249107738256008</v>
      </c>
      <c r="U2235" s="14"/>
      <c r="V2235" s="14">
        <v>4275</v>
      </c>
      <c r="W2235" s="14"/>
      <c r="X2235" s="14"/>
      <c r="Y2235" s="19">
        <f t="shared" si="69"/>
        <v>0</v>
      </c>
    </row>
    <row r="2236" spans="1:25">
      <c r="A2236">
        <v>3949</v>
      </c>
      <c r="B2236" t="s">
        <v>4307</v>
      </c>
      <c r="C2236" t="s">
        <v>4308</v>
      </c>
      <c r="D2236" t="str">
        <f t="shared" si="68"/>
        <v>Asian Fintech AFIN</v>
      </c>
      <c r="E2236" s="3" t="s">
        <v>8885</v>
      </c>
      <c r="F2236" s="3" t="s">
        <v>8892</v>
      </c>
      <c r="G2236" s="3" t="s">
        <v>8883</v>
      </c>
      <c r="H2236" s="4">
        <v>559</v>
      </c>
      <c r="I2236" s="4">
        <v>2048743.0117825</v>
      </c>
      <c r="J2236" s="6">
        <v>44080</v>
      </c>
      <c r="K2236" s="7">
        <v>1.1171169537899999E-3</v>
      </c>
      <c r="L2236" s="7">
        <v>897</v>
      </c>
      <c r="M2236" s="7">
        <v>1154648.0744075</v>
      </c>
      <c r="N2236" s="9">
        <v>44505</v>
      </c>
      <c r="O2236" s="10">
        <v>0.34779367834021202</v>
      </c>
      <c r="P2236" s="10">
        <v>2614</v>
      </c>
      <c r="Q2236" s="10">
        <v>0</v>
      </c>
      <c r="R2236" s="10">
        <v>311.33148338700408</v>
      </c>
      <c r="S2236" s="18">
        <v>311.33148338700408</v>
      </c>
      <c r="T2236" s="13">
        <v>44519</v>
      </c>
      <c r="U2236" s="14">
        <v>1.8997170863274321E-2</v>
      </c>
      <c r="V2236" s="14">
        <v>2594</v>
      </c>
      <c r="W2236" s="14">
        <v>0</v>
      </c>
      <c r="X2236" s="14">
        <v>94.537804437983127</v>
      </c>
      <c r="Y2236" s="19">
        <f t="shared" si="69"/>
        <v>-0.94537804437983131</v>
      </c>
    </row>
    <row r="2237" spans="1:25">
      <c r="A2237">
        <v>3950</v>
      </c>
      <c r="B2237" t="s">
        <v>4309</v>
      </c>
      <c r="C2237" t="s">
        <v>4310</v>
      </c>
      <c r="D2237" t="str">
        <f t="shared" si="68"/>
        <v>Netrum NTR</v>
      </c>
      <c r="E2237" s="3" t="s">
        <v>8887</v>
      </c>
      <c r="F2237" s="3" t="s">
        <v>8883</v>
      </c>
      <c r="G2237" s="3" t="s">
        <v>8883</v>
      </c>
      <c r="H2237" s="4">
        <v>1735</v>
      </c>
      <c r="I2237" s="4">
        <v>26790.890038043501</v>
      </c>
      <c r="J2237" s="6">
        <v>43608</v>
      </c>
      <c r="K2237" s="7">
        <v>5.8689051048499996</v>
      </c>
      <c r="L2237" s="7">
        <v>2881</v>
      </c>
      <c r="M2237" s="7">
        <v>0</v>
      </c>
      <c r="N2237" s="9">
        <v>43611</v>
      </c>
      <c r="O2237" s="10">
        <v>11.750341815900001</v>
      </c>
      <c r="P2237" s="10">
        <v>3111</v>
      </c>
      <c r="Q2237" s="10">
        <v>0</v>
      </c>
      <c r="R2237" s="10">
        <v>2.0021352545280799</v>
      </c>
      <c r="S2237" s="18">
        <v>2.0021352545280799</v>
      </c>
      <c r="T2237" s="13">
        <v>44369</v>
      </c>
      <c r="U2237" s="14">
        <v>7.2234000000000003E-4</v>
      </c>
      <c r="V2237" s="14">
        <v>2384</v>
      </c>
      <c r="W2237" s="14">
        <v>1738.91</v>
      </c>
      <c r="X2237" s="14">
        <v>99.993852604364051</v>
      </c>
      <c r="Y2237" s="19">
        <f t="shared" si="69"/>
        <v>-0.99993852604364053</v>
      </c>
    </row>
    <row r="2238" spans="1:25">
      <c r="A2238">
        <v>3951</v>
      </c>
      <c r="B2238" t="s">
        <v>4311</v>
      </c>
      <c r="C2238" t="s">
        <v>4312</v>
      </c>
      <c r="D2238" t="str">
        <f t="shared" si="68"/>
        <v>Pirate Chain ARRR</v>
      </c>
      <c r="E2238" s="3" t="s">
        <v>8884</v>
      </c>
      <c r="F2238" s="3" t="s">
        <v>8883</v>
      </c>
      <c r="G2238" s="3" t="s">
        <v>8883</v>
      </c>
      <c r="H2238" s="4">
        <v>532</v>
      </c>
      <c r="I2238" s="4">
        <v>2329999.6116083702</v>
      </c>
      <c r="J2238" s="6">
        <v>43906</v>
      </c>
      <c r="K2238" s="7">
        <v>1.27392379923E-2</v>
      </c>
      <c r="L2238" s="7">
        <v>691</v>
      </c>
      <c r="M2238" s="7">
        <v>2023653.7772338099</v>
      </c>
      <c r="N2238" s="9">
        <v>44309</v>
      </c>
      <c r="O2238" s="10">
        <v>16.902954919999999</v>
      </c>
      <c r="P2238" s="10">
        <v>103</v>
      </c>
      <c r="Q2238" s="10">
        <v>2313358182.04</v>
      </c>
      <c r="R2238" s="10">
        <v>1326.8419139525211</v>
      </c>
      <c r="S2238" s="18">
        <v>1326.8419139525211</v>
      </c>
      <c r="T2238" s="13">
        <v>44585</v>
      </c>
      <c r="U2238" s="14">
        <v>0.64330614523325091</v>
      </c>
      <c r="V2238" s="14">
        <v>204</v>
      </c>
      <c r="W2238" s="14">
        <v>134381605.65000001</v>
      </c>
      <c r="X2238" s="14">
        <v>96.194120209880722</v>
      </c>
      <c r="Y2238" s="19">
        <f t="shared" si="69"/>
        <v>-0.96194120209880718</v>
      </c>
    </row>
    <row r="2239" spans="1:25">
      <c r="A2239">
        <v>3952</v>
      </c>
      <c r="B2239" t="s">
        <v>4313</v>
      </c>
      <c r="C2239" t="s">
        <v>4313</v>
      </c>
      <c r="D2239" t="str">
        <f t="shared" si="68"/>
        <v>IOTW IOTW</v>
      </c>
      <c r="E2239" s="3" t="s">
        <v>1772</v>
      </c>
      <c r="F2239" s="3" t="s">
        <v>8883</v>
      </c>
      <c r="G2239" s="3" t="s">
        <v>8883</v>
      </c>
      <c r="H2239" s="4">
        <v>1650</v>
      </c>
      <c r="I2239" s="4">
        <v>47104.077404061587</v>
      </c>
      <c r="J2239" s="6">
        <v>43610</v>
      </c>
      <c r="K2239" s="7">
        <v>5.9801815803599999E-3</v>
      </c>
      <c r="L2239" s="7">
        <v>2770</v>
      </c>
      <c r="M2239" s="7">
        <v>0</v>
      </c>
      <c r="N2239" s="9">
        <v>43640</v>
      </c>
      <c r="O2239" s="10">
        <v>1.08595859273E-2</v>
      </c>
      <c r="P2239" s="10">
        <v>3112</v>
      </c>
      <c r="Q2239" s="10">
        <v>0</v>
      </c>
      <c r="R2239" s="10">
        <v>1.8159291288018491</v>
      </c>
      <c r="S2239" s="18">
        <v>1.8159291288018491</v>
      </c>
      <c r="T2239" s="13">
        <v>43977</v>
      </c>
      <c r="U2239" s="14">
        <v>8.3987747380499995E-4</v>
      </c>
      <c r="V2239" s="14">
        <v>2022</v>
      </c>
      <c r="W2239" s="14">
        <v>27933.02295187235</v>
      </c>
      <c r="X2239" s="14">
        <v>92.266026721206515</v>
      </c>
      <c r="Y2239" s="19">
        <f t="shared" si="69"/>
        <v>-0.92266026721206518</v>
      </c>
    </row>
    <row r="2240" spans="1:25">
      <c r="A2240">
        <v>3953</v>
      </c>
      <c r="B2240" t="s">
        <v>4314</v>
      </c>
      <c r="C2240" t="s">
        <v>4315</v>
      </c>
      <c r="D2240" t="str">
        <f t="shared" si="68"/>
        <v>Evedo EVED</v>
      </c>
      <c r="E2240" s="3" t="s">
        <v>8887</v>
      </c>
      <c r="F2240" s="3" t="s">
        <v>8883</v>
      </c>
      <c r="G2240" s="3" t="s">
        <v>8883</v>
      </c>
      <c r="H2240" s="4">
        <v>1174</v>
      </c>
      <c r="I2240" s="4">
        <v>44720.798700585401</v>
      </c>
      <c r="J2240" s="6">
        <v>43773</v>
      </c>
      <c r="K2240" s="7">
        <v>9.6452120345200002E-4</v>
      </c>
      <c r="L2240" s="7">
        <v>1954</v>
      </c>
      <c r="M2240" s="7">
        <v>16063.7339755704</v>
      </c>
      <c r="N2240" s="9">
        <v>44291</v>
      </c>
      <c r="O2240" s="10">
        <v>1.07342505</v>
      </c>
      <c r="P2240" s="10">
        <v>1221</v>
      </c>
      <c r="Q2240" s="10">
        <v>12450049.32</v>
      </c>
      <c r="R2240" s="10">
        <v>1112.9097485449111</v>
      </c>
      <c r="S2240" s="18">
        <v>1112.9097485449111</v>
      </c>
      <c r="T2240" s="13">
        <v>44633</v>
      </c>
      <c r="U2240" s="14">
        <v>4.083266039943638E-2</v>
      </c>
      <c r="V2240" s="14">
        <v>1255</v>
      </c>
      <c r="W2240" s="14">
        <v>663646.11</v>
      </c>
      <c r="X2240" s="14">
        <v>96.196039919187982</v>
      </c>
      <c r="Y2240" s="19">
        <f t="shared" si="69"/>
        <v>-0.96196039919187981</v>
      </c>
    </row>
    <row r="2241" spans="1:25">
      <c r="A2241">
        <v>3954</v>
      </c>
      <c r="B2241" t="s">
        <v>4316</v>
      </c>
      <c r="C2241" t="s">
        <v>4317</v>
      </c>
      <c r="D2241" t="str">
        <f t="shared" si="68"/>
        <v>One DEX ODEX</v>
      </c>
      <c r="E2241" s="3" t="s">
        <v>3686</v>
      </c>
      <c r="F2241" s="3" t="s">
        <v>8883</v>
      </c>
      <c r="G2241" s="3" t="s">
        <v>8883</v>
      </c>
      <c r="H2241" s="4">
        <v>2446</v>
      </c>
      <c r="I2241" s="4">
        <v>0</v>
      </c>
      <c r="J2241" s="6">
        <v>43617</v>
      </c>
      <c r="K2241" s="8">
        <v>1.88196307575E-6</v>
      </c>
      <c r="L2241" s="7">
        <v>3096</v>
      </c>
      <c r="M2241" s="7">
        <v>0</v>
      </c>
      <c r="N2241" s="9">
        <v>43620</v>
      </c>
      <c r="O2241" s="12">
        <v>6.68242803132E-6</v>
      </c>
      <c r="P2241" s="10">
        <v>3113</v>
      </c>
      <c r="Q2241" s="10">
        <v>0</v>
      </c>
      <c r="R2241" s="10">
        <v>3.550775314046434</v>
      </c>
      <c r="S2241" s="18">
        <v>3.550775314046434</v>
      </c>
      <c r="T2241" s="13">
        <v>43949</v>
      </c>
      <c r="U2241" s="16">
        <v>1.5601064181599999E-7</v>
      </c>
      <c r="V2241" s="14">
        <v>2782</v>
      </c>
      <c r="W2241" s="16">
        <v>0</v>
      </c>
      <c r="X2241" s="16">
        <v>97.665359939758574</v>
      </c>
      <c r="Y2241" s="19">
        <f t="shared" si="69"/>
        <v>-0.97665359939758578</v>
      </c>
    </row>
    <row r="2242" spans="1:25">
      <c r="A2242">
        <v>3955</v>
      </c>
      <c r="B2242" t="s">
        <v>4318</v>
      </c>
      <c r="C2242" t="s">
        <v>4319</v>
      </c>
      <c r="D2242" t="str">
        <f t="shared" ref="D2242:D2305" si="70">_xlfn.TEXTJOIN(" ",TRUE,B2242,C2242)</f>
        <v>RentApp RENT</v>
      </c>
      <c r="E2242" s="3" t="s">
        <v>8888</v>
      </c>
      <c r="F2242" s="3" t="s">
        <v>8883</v>
      </c>
      <c r="G2242" s="3" t="s">
        <v>8883</v>
      </c>
      <c r="H2242" s="4">
        <v>0</v>
      </c>
      <c r="I2242" s="4">
        <v>0</v>
      </c>
      <c r="J2242" s="6">
        <v>43607</v>
      </c>
      <c r="K2242" s="8">
        <v>1.75078781267E-5</v>
      </c>
      <c r="L2242" s="7">
        <v>4781</v>
      </c>
      <c r="M2242" s="7">
        <v>0</v>
      </c>
      <c r="N2242" s="9">
        <v>43611</v>
      </c>
      <c r="O2242" s="12">
        <v>2.22635647042E-5</v>
      </c>
      <c r="P2242" s="10">
        <v>3114</v>
      </c>
      <c r="Q2242" s="10">
        <v>0</v>
      </c>
      <c r="R2242" s="10">
        <v>1.271631236126064</v>
      </c>
      <c r="S2242" s="18">
        <v>1.271631236126064</v>
      </c>
      <c r="U2242" s="14"/>
      <c r="V2242" s="14">
        <v>4781</v>
      </c>
      <c r="W2242" s="14"/>
      <c r="X2242" s="14"/>
      <c r="Y2242" s="19">
        <f t="shared" si="69"/>
        <v>0</v>
      </c>
    </row>
    <row r="2243" spans="1:25">
      <c r="A2243">
        <v>3956</v>
      </c>
      <c r="B2243" t="s">
        <v>4320</v>
      </c>
      <c r="C2243" t="s">
        <v>4320</v>
      </c>
      <c r="D2243" t="str">
        <f t="shared" si="70"/>
        <v>BOMB BOMB</v>
      </c>
      <c r="E2243" s="3" t="s">
        <v>8887</v>
      </c>
      <c r="F2243" s="3" t="s">
        <v>8883</v>
      </c>
      <c r="G2243" s="3" t="s">
        <v>8883</v>
      </c>
      <c r="H2243" s="4">
        <v>1000</v>
      </c>
      <c r="I2243" s="4">
        <v>265337.63628175302</v>
      </c>
      <c r="J2243" s="6">
        <v>43608</v>
      </c>
      <c r="K2243" s="7">
        <v>0.67737084225099997</v>
      </c>
      <c r="L2243" s="7">
        <v>2574</v>
      </c>
      <c r="M2243" s="7">
        <v>0</v>
      </c>
      <c r="N2243" s="9">
        <v>43635</v>
      </c>
      <c r="O2243" s="10">
        <v>14.0575327054</v>
      </c>
      <c r="P2243" s="10">
        <v>1233</v>
      </c>
      <c r="Q2243" s="10">
        <v>11962716.6696484</v>
      </c>
      <c r="R2243" s="10">
        <v>20.753082105933011</v>
      </c>
      <c r="S2243" s="18">
        <v>20.753082105933011</v>
      </c>
      <c r="T2243" s="13">
        <v>44579</v>
      </c>
      <c r="U2243" s="14">
        <v>0.1215831036149861</v>
      </c>
      <c r="V2243" s="14">
        <v>1322</v>
      </c>
      <c r="W2243" s="14">
        <v>527550.88</v>
      </c>
      <c r="X2243" s="14">
        <v>99.135103533721235</v>
      </c>
      <c r="Y2243" s="19">
        <f t="shared" ref="Y2243:Y2306" si="71">X2243/-100</f>
        <v>-0.99135103533721236</v>
      </c>
    </row>
    <row r="2244" spans="1:25">
      <c r="A2244">
        <v>3957</v>
      </c>
      <c r="B2244" t="s">
        <v>4321</v>
      </c>
      <c r="C2244" t="s">
        <v>529</v>
      </c>
      <c r="D2244" t="str">
        <f t="shared" si="70"/>
        <v>UNUS SED LEO LEO</v>
      </c>
      <c r="E2244" s="3" t="s">
        <v>8898</v>
      </c>
      <c r="F2244" s="3" t="s">
        <v>8883</v>
      </c>
      <c r="G2244" s="3" t="s">
        <v>8883</v>
      </c>
      <c r="H2244" s="4">
        <v>11</v>
      </c>
      <c r="I2244" s="4">
        <v>941415540.12199497</v>
      </c>
      <c r="J2244" s="6">
        <v>43824</v>
      </c>
      <c r="K2244" s="7">
        <v>0.80355817510100003</v>
      </c>
      <c r="L2244" s="7">
        <v>8</v>
      </c>
      <c r="M2244" s="7">
        <v>823260063.51092696</v>
      </c>
      <c r="N2244" s="9">
        <v>44600</v>
      </c>
      <c r="O2244" s="10">
        <v>8.0426360708441731</v>
      </c>
      <c r="P2244" s="10">
        <v>48</v>
      </c>
      <c r="Q2244" s="10">
        <v>7155578286.25</v>
      </c>
      <c r="R2244" s="10">
        <v>10.008778853918431</v>
      </c>
      <c r="S2244" s="18">
        <v>10.008778853918431</v>
      </c>
      <c r="T2244" s="13">
        <v>44687</v>
      </c>
      <c r="U2244" s="14">
        <v>5.0538880709248319</v>
      </c>
      <c r="V2244" s="14">
        <v>21</v>
      </c>
      <c r="W2244" s="14">
        <v>5129251626.7700005</v>
      </c>
      <c r="X2244" s="14">
        <v>37.16129852939666</v>
      </c>
      <c r="Y2244" s="19">
        <f t="shared" si="71"/>
        <v>-0.37161298529396658</v>
      </c>
    </row>
    <row r="2245" spans="1:25">
      <c r="A2245">
        <v>3958</v>
      </c>
      <c r="B2245" t="s">
        <v>4322</v>
      </c>
      <c r="C2245" t="s">
        <v>4323</v>
      </c>
      <c r="D2245" t="str">
        <f t="shared" si="70"/>
        <v>RedFOX Labs RFOX</v>
      </c>
      <c r="E2245" s="3" t="s">
        <v>8892</v>
      </c>
      <c r="F2245" s="3" t="s">
        <v>8883</v>
      </c>
      <c r="G2245" s="3" t="s">
        <v>8883</v>
      </c>
      <c r="H2245" s="4">
        <v>821</v>
      </c>
      <c r="I2245" s="4">
        <v>696218.19150828163</v>
      </c>
      <c r="J2245" s="6">
        <v>43976</v>
      </c>
      <c r="K2245" s="7">
        <v>1.8194194120699999E-3</v>
      </c>
      <c r="L2245" s="7">
        <v>1422</v>
      </c>
      <c r="M2245" s="7">
        <v>196319.97770707909</v>
      </c>
      <c r="N2245" s="9">
        <v>44126</v>
      </c>
      <c r="O2245" s="10">
        <v>0.22922534334471001</v>
      </c>
      <c r="P2245" s="10">
        <v>921</v>
      </c>
      <c r="Q2245" s="10">
        <v>31106689.133949589</v>
      </c>
      <c r="R2245" s="10">
        <v>125.9881816276295</v>
      </c>
      <c r="S2245" s="18">
        <v>125.9881816276295</v>
      </c>
      <c r="T2245" s="13">
        <v>44142</v>
      </c>
      <c r="U2245" s="14">
        <v>1.2957189723049999E-2</v>
      </c>
      <c r="V2245" s="14">
        <v>1017</v>
      </c>
      <c r="W2245" s="14">
        <v>1758535.184182043</v>
      </c>
      <c r="X2245" s="14">
        <v>94.347400887708602</v>
      </c>
      <c r="Y2245" s="19">
        <f t="shared" si="71"/>
        <v>-0.94347400887708599</v>
      </c>
    </row>
    <row r="2246" spans="1:25">
      <c r="A2246">
        <v>3959</v>
      </c>
      <c r="B2246" t="s">
        <v>4324</v>
      </c>
      <c r="C2246" t="s">
        <v>4325</v>
      </c>
      <c r="D2246" t="str">
        <f t="shared" si="70"/>
        <v>ALLUVA ALV</v>
      </c>
      <c r="E2246" s="3" t="s">
        <v>8887</v>
      </c>
      <c r="F2246" s="3" t="s">
        <v>8883</v>
      </c>
      <c r="G2246" s="3" t="s">
        <v>8883</v>
      </c>
      <c r="H2246" s="4">
        <v>1974</v>
      </c>
      <c r="I2246" s="4">
        <v>2367.1529209207629</v>
      </c>
      <c r="J2246" s="6">
        <v>43619</v>
      </c>
      <c r="K2246" s="7">
        <v>3.0379841201699999E-3</v>
      </c>
      <c r="L2246" s="7">
        <v>2879</v>
      </c>
      <c r="M2246" s="7">
        <v>0</v>
      </c>
      <c r="N2246" s="9">
        <v>43654</v>
      </c>
      <c r="O2246" s="10">
        <v>2.6899053164999999E-2</v>
      </c>
      <c r="P2246" s="10">
        <v>3115</v>
      </c>
      <c r="Q2246" s="10">
        <v>0</v>
      </c>
      <c r="R2246" s="10">
        <v>8.8542441635589526</v>
      </c>
      <c r="S2246" s="18">
        <v>8.8542441635589526</v>
      </c>
      <c r="T2246" s="13">
        <v>43906</v>
      </c>
      <c r="U2246" s="14">
        <v>2.30976652492E-4</v>
      </c>
      <c r="V2246" s="14">
        <v>2372</v>
      </c>
      <c r="W2246" s="14">
        <v>1963.907585887189</v>
      </c>
      <c r="X2246" s="14">
        <v>99.141320510148901</v>
      </c>
      <c r="Y2246" s="19">
        <f t="shared" si="71"/>
        <v>-0.991413205101489</v>
      </c>
    </row>
    <row r="2247" spans="1:25">
      <c r="A2247">
        <v>3960</v>
      </c>
      <c r="B2247" t="s">
        <v>4326</v>
      </c>
      <c r="C2247" t="s">
        <v>4327</v>
      </c>
      <c r="D2247" t="str">
        <f t="shared" si="70"/>
        <v>Coineal Token NEAL</v>
      </c>
      <c r="E2247" s="3" t="s">
        <v>8887</v>
      </c>
      <c r="F2247" s="3" t="s">
        <v>8883</v>
      </c>
      <c r="G2247" s="3" t="s">
        <v>8883</v>
      </c>
      <c r="H2247" s="4">
        <v>988</v>
      </c>
      <c r="I2247" s="4">
        <v>282345.13095628947</v>
      </c>
      <c r="J2247" s="6">
        <v>43908</v>
      </c>
      <c r="K2247" s="7">
        <v>8.7011724640800002E-4</v>
      </c>
      <c r="L2247" s="7">
        <v>1343</v>
      </c>
      <c r="M2247" s="7">
        <v>258955.77907260699</v>
      </c>
      <c r="N2247" s="9">
        <v>44299</v>
      </c>
      <c r="O2247" s="10">
        <v>2.2864088727740001E-2</v>
      </c>
      <c r="P2247" s="10">
        <v>2628</v>
      </c>
      <c r="Q2247" s="10">
        <v>0</v>
      </c>
      <c r="R2247" s="10">
        <v>26.27702050743973</v>
      </c>
      <c r="S2247" s="18">
        <v>26.27702050743973</v>
      </c>
      <c r="T2247" s="13">
        <v>44397</v>
      </c>
      <c r="U2247" s="14">
        <v>6.2547495800200003E-3</v>
      </c>
      <c r="V2247" s="14">
        <v>2607</v>
      </c>
      <c r="W2247" s="14">
        <v>0</v>
      </c>
      <c r="X2247" s="14">
        <v>72.643783644736359</v>
      </c>
      <c r="Y2247" s="19">
        <f t="shared" si="71"/>
        <v>-0.72643783644736359</v>
      </c>
    </row>
    <row r="2248" spans="1:25">
      <c r="A2248">
        <v>3963</v>
      </c>
      <c r="B2248" t="s">
        <v>4328</v>
      </c>
      <c r="C2248" t="s">
        <v>4329</v>
      </c>
      <c r="D2248" t="str">
        <f t="shared" si="70"/>
        <v>DreamTeam Token DREAM</v>
      </c>
      <c r="E2248" s="3" t="s">
        <v>8892</v>
      </c>
      <c r="F2248" s="3" t="s">
        <v>8883</v>
      </c>
      <c r="G2248" s="3" t="s">
        <v>8883</v>
      </c>
      <c r="H2248" s="4">
        <v>634</v>
      </c>
      <c r="I2248" s="4">
        <v>1507748.2932736441</v>
      </c>
      <c r="J2248" s="6">
        <v>43718</v>
      </c>
      <c r="K2248" s="7">
        <v>2.9793417013899998E-2</v>
      </c>
      <c r="L2248" s="7">
        <v>922</v>
      </c>
      <c r="M2248" s="7">
        <v>1074581.378895819</v>
      </c>
      <c r="N2248" s="9">
        <v>43870</v>
      </c>
      <c r="O2248" s="10">
        <v>0.15550313074300001</v>
      </c>
      <c r="P2248" s="10">
        <v>1496</v>
      </c>
      <c r="Q2248" s="10">
        <v>5646320.617076166</v>
      </c>
      <c r="R2248" s="10">
        <v>5.2193788537397587</v>
      </c>
      <c r="S2248" s="18">
        <v>5.2193788537397587</v>
      </c>
      <c r="T2248" s="13">
        <v>44207</v>
      </c>
      <c r="U2248" s="14">
        <v>1.26956079739E-2</v>
      </c>
      <c r="V2248" s="14">
        <v>1351</v>
      </c>
      <c r="W2248" s="14">
        <v>460488.0103437606</v>
      </c>
      <c r="X2248" s="14">
        <v>91.835786255080606</v>
      </c>
      <c r="Y2248" s="19">
        <f t="shared" si="71"/>
        <v>-0.91835786255080609</v>
      </c>
    </row>
    <row r="2249" spans="1:25">
      <c r="A2249">
        <v>3964</v>
      </c>
      <c r="B2249" t="s">
        <v>4330</v>
      </c>
      <c r="C2249" t="s">
        <v>4331</v>
      </c>
      <c r="D2249" t="str">
        <f t="shared" si="70"/>
        <v>Reserve Rights RSR</v>
      </c>
      <c r="E2249" s="3" t="s">
        <v>8896</v>
      </c>
      <c r="F2249" s="3" t="s">
        <v>8883</v>
      </c>
      <c r="G2249" s="3" t="s">
        <v>8883</v>
      </c>
      <c r="H2249" s="4">
        <v>276</v>
      </c>
      <c r="I2249" s="4">
        <v>8022753.6118028797</v>
      </c>
      <c r="J2249" s="6">
        <v>43906</v>
      </c>
      <c r="K2249" s="7">
        <v>1.2473332974E-3</v>
      </c>
      <c r="L2249" s="7">
        <v>399</v>
      </c>
      <c r="M2249" s="7">
        <v>5968510.1151501201</v>
      </c>
      <c r="N2249" s="9">
        <v>44302</v>
      </c>
      <c r="O2249" s="10">
        <v>0.11894605</v>
      </c>
      <c r="P2249" s="10">
        <v>134</v>
      </c>
      <c r="Q2249" s="10">
        <v>1469588065.22</v>
      </c>
      <c r="R2249" s="10">
        <v>95.360278001025648</v>
      </c>
      <c r="S2249" s="18">
        <v>95.360278001025648</v>
      </c>
      <c r="T2249" s="13">
        <v>44681</v>
      </c>
      <c r="U2249" s="14">
        <v>8.0755900508888787E-3</v>
      </c>
      <c r="V2249" s="14">
        <v>215</v>
      </c>
      <c r="W2249" s="14">
        <v>127470230.59999999</v>
      </c>
      <c r="X2249" s="14">
        <v>93.210711872408638</v>
      </c>
      <c r="Y2249" s="19">
        <f t="shared" si="71"/>
        <v>-0.93210711872408636</v>
      </c>
    </row>
    <row r="2250" spans="1:25">
      <c r="A2250">
        <v>3965</v>
      </c>
      <c r="B2250" t="s">
        <v>4332</v>
      </c>
      <c r="C2250" t="s">
        <v>4333</v>
      </c>
      <c r="D2250" t="str">
        <f t="shared" si="70"/>
        <v>TouchCon TOC</v>
      </c>
      <c r="E2250" s="3" t="s">
        <v>8887</v>
      </c>
      <c r="F2250" s="3" t="s">
        <v>8883</v>
      </c>
      <c r="G2250" s="3" t="s">
        <v>8883</v>
      </c>
      <c r="H2250" s="4">
        <v>885</v>
      </c>
      <c r="I2250" s="4">
        <v>495056.695175756</v>
      </c>
      <c r="J2250" s="6">
        <v>44210</v>
      </c>
      <c r="K2250" s="7">
        <v>4.3393000000000001E-4</v>
      </c>
      <c r="L2250" s="7">
        <v>1337</v>
      </c>
      <c r="M2250" s="7">
        <v>265863.17707402998</v>
      </c>
      <c r="N2250" s="9">
        <v>44687</v>
      </c>
      <c r="O2250" s="10">
        <v>8.5259984640774708E-2</v>
      </c>
      <c r="P2250" s="10">
        <v>1198</v>
      </c>
      <c r="Q2250" s="10">
        <v>13314544.76</v>
      </c>
      <c r="R2250" s="10">
        <v>196.48326836304179</v>
      </c>
      <c r="S2250" s="18">
        <v>196.48326836304179</v>
      </c>
      <c r="U2250" s="14"/>
      <c r="V2250" s="14">
        <v>4294</v>
      </c>
      <c r="W2250" s="14"/>
      <c r="X2250" s="14"/>
      <c r="Y2250" s="19">
        <f t="shared" si="71"/>
        <v>0</v>
      </c>
    </row>
    <row r="2251" spans="1:25">
      <c r="A2251">
        <v>3966</v>
      </c>
      <c r="B2251" t="s">
        <v>4334</v>
      </c>
      <c r="C2251" t="s">
        <v>4335</v>
      </c>
      <c r="D2251" t="str">
        <f t="shared" si="70"/>
        <v>BitcoinHD BHD</v>
      </c>
      <c r="E2251" s="3" t="s">
        <v>8886</v>
      </c>
      <c r="F2251" s="3" t="s">
        <v>8883</v>
      </c>
      <c r="G2251" s="3" t="s">
        <v>8883</v>
      </c>
      <c r="H2251" s="4">
        <v>153</v>
      </c>
      <c r="I2251" s="4">
        <v>21660210.2263772</v>
      </c>
      <c r="J2251" s="6">
        <v>43626</v>
      </c>
      <c r="K2251" s="7">
        <v>29.076853208599999</v>
      </c>
      <c r="L2251" s="7">
        <v>2549</v>
      </c>
      <c r="M2251" s="7">
        <v>0</v>
      </c>
      <c r="N2251" s="9">
        <v>43637</v>
      </c>
      <c r="O2251" s="10">
        <v>42.812725431600001</v>
      </c>
      <c r="P2251" s="10">
        <v>3116</v>
      </c>
      <c r="Q2251" s="10">
        <v>0</v>
      </c>
      <c r="R2251" s="10">
        <v>1.4723988570722419</v>
      </c>
      <c r="S2251" s="18">
        <v>1.4723988570722419</v>
      </c>
      <c r="T2251" s="13">
        <v>44681</v>
      </c>
      <c r="U2251" s="14">
        <v>0.11775139489882661</v>
      </c>
      <c r="V2251" s="14">
        <v>1225</v>
      </c>
      <c r="W2251" s="14">
        <v>746849.1</v>
      </c>
      <c r="X2251" s="14">
        <v>99.724961693721298</v>
      </c>
      <c r="Y2251" s="19">
        <f t="shared" si="71"/>
        <v>-0.99724961693721292</v>
      </c>
    </row>
    <row r="2252" spans="1:25">
      <c r="A2252">
        <v>3967</v>
      </c>
      <c r="B2252" t="s">
        <v>4336</v>
      </c>
      <c r="C2252" t="s">
        <v>1789</v>
      </c>
      <c r="D2252" t="str">
        <f t="shared" si="70"/>
        <v>Eva Cash EVC</v>
      </c>
      <c r="E2252" s="3" t="s">
        <v>8887</v>
      </c>
      <c r="F2252" s="3" t="s">
        <v>8883</v>
      </c>
      <c r="G2252" s="3" t="s">
        <v>8883</v>
      </c>
      <c r="H2252" s="4">
        <v>1985</v>
      </c>
      <c r="I2252" s="4">
        <v>1666.4196328559999</v>
      </c>
      <c r="J2252" s="6">
        <v>43610</v>
      </c>
      <c r="K2252" s="7">
        <v>8.7956353383099997E-2</v>
      </c>
      <c r="L2252" s="7">
        <v>2888</v>
      </c>
      <c r="M2252" s="7">
        <v>0</v>
      </c>
      <c r="N2252" s="9">
        <v>43612</v>
      </c>
      <c r="O2252" s="10">
        <v>0.17740330738999999</v>
      </c>
      <c r="P2252" s="10">
        <v>3117</v>
      </c>
      <c r="Q2252" s="10">
        <v>0</v>
      </c>
      <c r="R2252" s="10">
        <v>2.016947048922181</v>
      </c>
      <c r="S2252" s="18">
        <v>2.016947048922181</v>
      </c>
      <c r="T2252" s="13">
        <v>43905</v>
      </c>
      <c r="U2252" s="14">
        <v>1.4638626932E-3</v>
      </c>
      <c r="V2252" s="14">
        <v>2403</v>
      </c>
      <c r="W2252" s="14">
        <v>1317.4764238800001</v>
      </c>
      <c r="X2252" s="14">
        <v>99.174839119553795</v>
      </c>
      <c r="Y2252" s="19">
        <f t="shared" si="71"/>
        <v>-0.99174839119553793</v>
      </c>
    </row>
    <row r="2253" spans="1:25">
      <c r="A2253">
        <v>3968</v>
      </c>
      <c r="B2253" t="s">
        <v>4337</v>
      </c>
      <c r="C2253" t="s">
        <v>4338</v>
      </c>
      <c r="D2253" t="str">
        <f t="shared" si="70"/>
        <v>Elitium EUM</v>
      </c>
      <c r="E2253" s="3" t="s">
        <v>8887</v>
      </c>
      <c r="F2253" s="3" t="s">
        <v>8883</v>
      </c>
      <c r="G2253" s="3" t="s">
        <v>8883</v>
      </c>
      <c r="H2253" s="4">
        <v>222</v>
      </c>
      <c r="I2253" s="4">
        <v>11101327.9427786</v>
      </c>
      <c r="J2253" s="6">
        <v>43903</v>
      </c>
      <c r="K2253" s="7">
        <v>0.409608103201</v>
      </c>
      <c r="L2253" s="7">
        <v>272</v>
      </c>
      <c r="M2253" s="7">
        <v>11101327.9427786</v>
      </c>
      <c r="N2253" s="9">
        <v>44273</v>
      </c>
      <c r="O2253" s="10">
        <v>6.2449331299999997</v>
      </c>
      <c r="P2253" s="10">
        <v>434</v>
      </c>
      <c r="Q2253" s="10">
        <v>178130575.94999999</v>
      </c>
      <c r="R2253" s="10">
        <v>15.24611715734425</v>
      </c>
      <c r="S2253" s="18">
        <v>15.24611715734425</v>
      </c>
      <c r="T2253" s="13">
        <v>44687</v>
      </c>
      <c r="U2253" s="14">
        <v>1.8131358219305329</v>
      </c>
      <c r="V2253" s="14">
        <v>342</v>
      </c>
      <c r="W2253" s="14">
        <v>50759205.039999999</v>
      </c>
      <c r="X2253" s="14">
        <v>70.966289243027759</v>
      </c>
      <c r="Y2253" s="19">
        <f t="shared" si="71"/>
        <v>-0.70966289243027758</v>
      </c>
    </row>
    <row r="2254" spans="1:25">
      <c r="A2254">
        <v>3970</v>
      </c>
      <c r="B2254" t="s">
        <v>4339</v>
      </c>
      <c r="C2254" t="s">
        <v>4340</v>
      </c>
      <c r="D2254" t="str">
        <f t="shared" si="70"/>
        <v>Trias TRY</v>
      </c>
      <c r="E2254" s="3" t="s">
        <v>8887</v>
      </c>
      <c r="F2254" s="3" t="s">
        <v>8883</v>
      </c>
      <c r="G2254" s="3" t="s">
        <v>8883</v>
      </c>
      <c r="H2254" s="4">
        <v>738</v>
      </c>
      <c r="I2254" s="4">
        <v>1022789.816644403</v>
      </c>
      <c r="J2254" s="6">
        <v>43609</v>
      </c>
      <c r="K2254" s="7">
        <v>1.00792618902E-2</v>
      </c>
      <c r="L2254" s="7">
        <v>2559</v>
      </c>
      <c r="M2254" s="7">
        <v>0</v>
      </c>
      <c r="N2254" s="9">
        <v>43611</v>
      </c>
      <c r="O2254" s="10">
        <v>1.0182929446300001E-2</v>
      </c>
      <c r="P2254" s="10">
        <v>3118</v>
      </c>
      <c r="Q2254" s="10">
        <v>0</v>
      </c>
      <c r="R2254" s="10">
        <v>1.010285232909842</v>
      </c>
      <c r="S2254" s="18">
        <v>1.010285232909842</v>
      </c>
      <c r="T2254" s="13">
        <v>44263</v>
      </c>
      <c r="U2254" s="14">
        <v>2.6287426724E-4</v>
      </c>
      <c r="V2254" s="14">
        <v>1280</v>
      </c>
      <c r="W2254" s="14">
        <v>604610.81472399912</v>
      </c>
      <c r="X2254" s="14">
        <v>97.418480913314028</v>
      </c>
      <c r="Y2254" s="19">
        <f t="shared" si="71"/>
        <v>-0.97418480913314032</v>
      </c>
    </row>
    <row r="2255" spans="1:25">
      <c r="A2255">
        <v>3971</v>
      </c>
      <c r="B2255" t="s">
        <v>4341</v>
      </c>
      <c r="C2255" t="s">
        <v>4342</v>
      </c>
      <c r="D2255" t="str">
        <f t="shared" si="70"/>
        <v>Gratz GRAT</v>
      </c>
      <c r="E2255" s="3" t="s">
        <v>8888</v>
      </c>
      <c r="F2255" s="3" t="s">
        <v>8883</v>
      </c>
      <c r="G2255" s="3" t="s">
        <v>8883</v>
      </c>
      <c r="H2255" s="4">
        <v>1970</v>
      </c>
      <c r="I2255" s="4">
        <v>2575.6731892378998</v>
      </c>
      <c r="J2255" s="6">
        <v>43613</v>
      </c>
      <c r="K2255" s="7">
        <v>5.4085502587000001</v>
      </c>
      <c r="L2255" s="7">
        <v>2876</v>
      </c>
      <c r="M2255" s="7">
        <v>0</v>
      </c>
      <c r="N2255" s="9">
        <v>43618</v>
      </c>
      <c r="O2255" s="10">
        <v>6.0972552767900003</v>
      </c>
      <c r="P2255" s="10">
        <v>3119</v>
      </c>
      <c r="Q2255" s="10">
        <v>0</v>
      </c>
      <c r="R2255" s="10">
        <v>1.12733634433408</v>
      </c>
      <c r="S2255" s="18">
        <v>1.12733634433408</v>
      </c>
      <c r="T2255" s="13">
        <v>43912</v>
      </c>
      <c r="U2255" s="16">
        <v>6.8713356204799995E-5</v>
      </c>
      <c r="V2255" s="14">
        <v>2365</v>
      </c>
      <c r="W2255" s="16">
        <v>2130.1140423488</v>
      </c>
      <c r="X2255" s="16">
        <v>99.998873044458776</v>
      </c>
      <c r="Y2255" s="19">
        <f t="shared" si="71"/>
        <v>-0.9999887304445878</v>
      </c>
    </row>
    <row r="2256" spans="1:25">
      <c r="A2256">
        <v>3972</v>
      </c>
      <c r="B2256" t="s">
        <v>4343</v>
      </c>
      <c r="C2256" t="s">
        <v>4344</v>
      </c>
      <c r="D2256" t="str">
        <f t="shared" si="70"/>
        <v>TRUNK COIN TRO</v>
      </c>
      <c r="E2256" s="3" t="s">
        <v>8887</v>
      </c>
      <c r="F2256" s="3" t="s">
        <v>8883</v>
      </c>
      <c r="G2256" s="3" t="s">
        <v>8883</v>
      </c>
      <c r="H2256" s="4">
        <v>0</v>
      </c>
      <c r="I2256" s="4">
        <v>0</v>
      </c>
      <c r="J2256" s="6">
        <v>43612</v>
      </c>
      <c r="K2256" s="7">
        <v>9.5502148103700002E-2</v>
      </c>
      <c r="L2256" s="7">
        <v>4782</v>
      </c>
      <c r="M2256" s="7">
        <v>0</v>
      </c>
      <c r="N2256" s="9">
        <v>43613</v>
      </c>
      <c r="O2256" s="10">
        <v>0.12708215507500001</v>
      </c>
      <c r="P2256" s="10">
        <v>3120</v>
      </c>
      <c r="Q2256" s="10">
        <v>0</v>
      </c>
      <c r="R2256" s="10">
        <v>1.3306732633595759</v>
      </c>
      <c r="S2256" s="18">
        <v>1.3306732633595759</v>
      </c>
      <c r="U2256" s="14"/>
      <c r="V2256" s="14">
        <v>4782</v>
      </c>
      <c r="W2256" s="14"/>
      <c r="X2256" s="14"/>
      <c r="Y2256" s="19">
        <f t="shared" si="71"/>
        <v>0</v>
      </c>
    </row>
    <row r="2257" spans="1:25">
      <c r="A2257">
        <v>3973</v>
      </c>
      <c r="B2257" t="s">
        <v>4345</v>
      </c>
      <c r="C2257" t="s">
        <v>4346</v>
      </c>
      <c r="D2257" t="str">
        <f t="shared" si="70"/>
        <v>Aryacoin AYA</v>
      </c>
      <c r="E2257" s="3" t="s">
        <v>8887</v>
      </c>
      <c r="F2257" s="3" t="s">
        <v>8883</v>
      </c>
      <c r="G2257" s="3" t="s">
        <v>8883</v>
      </c>
      <c r="H2257" s="4">
        <v>994</v>
      </c>
      <c r="I2257" s="4">
        <v>276419.93403828098</v>
      </c>
      <c r="J2257" s="6">
        <v>43791</v>
      </c>
      <c r="K2257" s="7">
        <v>5.6935404824899995E-4</v>
      </c>
      <c r="L2257" s="7">
        <v>1647</v>
      </c>
      <c r="M2257" s="7">
        <v>80194.643464438501</v>
      </c>
      <c r="N2257" s="9">
        <v>44250</v>
      </c>
      <c r="O2257" s="10">
        <v>0.1733836</v>
      </c>
      <c r="P2257" s="10">
        <v>1067</v>
      </c>
      <c r="Q2257" s="10">
        <v>20047339.489999998</v>
      </c>
      <c r="R2257" s="10">
        <v>304.52685904882298</v>
      </c>
      <c r="S2257" s="18">
        <v>304.52685904882298</v>
      </c>
      <c r="T2257" s="13">
        <v>44669</v>
      </c>
      <c r="U2257" s="14">
        <v>1.722898565545773E-3</v>
      </c>
      <c r="V2257" s="14">
        <v>1432</v>
      </c>
      <c r="W2257" s="14">
        <v>340120.84</v>
      </c>
      <c r="X2257" s="14">
        <v>99.006308228952577</v>
      </c>
      <c r="Y2257" s="19">
        <f t="shared" si="71"/>
        <v>-0.99006308228952578</v>
      </c>
    </row>
    <row r="2258" spans="1:25">
      <c r="A2258">
        <v>3974</v>
      </c>
      <c r="B2258" t="s">
        <v>4347</v>
      </c>
      <c r="C2258" t="s">
        <v>4348</v>
      </c>
      <c r="D2258" t="str">
        <f t="shared" si="70"/>
        <v>Bitcoin 2 BTC2</v>
      </c>
      <c r="E2258" s="3" t="s">
        <v>8886</v>
      </c>
      <c r="F2258" s="3" t="s">
        <v>8883</v>
      </c>
      <c r="G2258" s="3" t="s">
        <v>8883</v>
      </c>
      <c r="H2258" s="4">
        <v>190</v>
      </c>
      <c r="I2258" s="4">
        <v>15007009.104859</v>
      </c>
      <c r="J2258" s="6">
        <v>43614</v>
      </c>
      <c r="K2258" s="7">
        <v>0.165156483351</v>
      </c>
      <c r="L2258" s="7">
        <v>2347</v>
      </c>
      <c r="M2258" s="7">
        <v>0</v>
      </c>
      <c r="N2258" s="9">
        <v>43622</v>
      </c>
      <c r="O2258" s="10">
        <v>36.934414646699999</v>
      </c>
      <c r="P2258" s="10">
        <v>659</v>
      </c>
      <c r="Q2258" s="10">
        <v>75482189.1500815</v>
      </c>
      <c r="R2258" s="10">
        <v>223.63284745052891</v>
      </c>
      <c r="S2258" s="18">
        <v>223.63284745052891</v>
      </c>
      <c r="T2258" s="13">
        <v>44179</v>
      </c>
      <c r="U2258" s="14">
        <v>1.062024E-2</v>
      </c>
      <c r="V2258" s="14">
        <v>647</v>
      </c>
      <c r="W2258" s="14">
        <v>8492495.2530382592</v>
      </c>
      <c r="X2258" s="14">
        <v>99.971245679397953</v>
      </c>
      <c r="Y2258" s="19">
        <f t="shared" si="71"/>
        <v>-0.99971245679397958</v>
      </c>
    </row>
    <row r="2259" spans="1:25">
      <c r="A2259">
        <v>3975</v>
      </c>
      <c r="B2259" t="s">
        <v>4349</v>
      </c>
      <c r="C2259" t="s">
        <v>4350</v>
      </c>
      <c r="D2259" t="str">
        <f t="shared" si="70"/>
        <v>Neutral Dollar  NUSD</v>
      </c>
      <c r="E2259" s="3" t="s">
        <v>8896</v>
      </c>
      <c r="F2259" s="3" t="s">
        <v>8883</v>
      </c>
      <c r="G2259" s="3" t="s">
        <v>8883</v>
      </c>
      <c r="H2259" s="4">
        <v>1132</v>
      </c>
      <c r="I2259" s="4">
        <v>80290.320462592761</v>
      </c>
      <c r="J2259" s="6">
        <v>43736</v>
      </c>
      <c r="K2259" s="7">
        <v>0.89794157877299996</v>
      </c>
      <c r="L2259" s="7">
        <v>2935</v>
      </c>
      <c r="M2259" s="7">
        <v>0</v>
      </c>
      <c r="N2259" s="9">
        <v>43768</v>
      </c>
      <c r="O2259" s="10">
        <v>1.29638432435</v>
      </c>
      <c r="P2259" s="10">
        <v>2351</v>
      </c>
      <c r="Q2259" s="10">
        <v>194195.87323760119</v>
      </c>
      <c r="R2259" s="10">
        <v>1.4437290298122241</v>
      </c>
      <c r="S2259" s="18">
        <v>1.4437290298122241</v>
      </c>
      <c r="T2259" s="13">
        <v>44495</v>
      </c>
      <c r="U2259" s="16">
        <v>9.7574677543999998E-10</v>
      </c>
      <c r="V2259" s="14">
        <v>2507</v>
      </c>
      <c r="W2259" s="16">
        <v>7.8116700908777696E-5</v>
      </c>
      <c r="X2259" s="16">
        <v>99.999999924733217</v>
      </c>
      <c r="Y2259" s="19">
        <f t="shared" si="71"/>
        <v>-0.99999999924733218</v>
      </c>
    </row>
    <row r="2260" spans="1:25">
      <c r="A2260">
        <v>3976</v>
      </c>
      <c r="B2260" t="s">
        <v>4351</v>
      </c>
      <c r="C2260" t="s">
        <v>3510</v>
      </c>
      <c r="D2260" t="str">
        <f t="shared" si="70"/>
        <v>Bitcoin Confidential BC</v>
      </c>
      <c r="E2260" s="3" t="s">
        <v>8881</v>
      </c>
      <c r="F2260" s="3" t="s">
        <v>8883</v>
      </c>
      <c r="G2260" s="3" t="s">
        <v>8883</v>
      </c>
      <c r="H2260" s="4">
        <v>0</v>
      </c>
      <c r="I2260" s="4">
        <v>0</v>
      </c>
      <c r="J2260" s="6">
        <v>43623</v>
      </c>
      <c r="K2260" s="7">
        <v>5.6892101484599998E-4</v>
      </c>
      <c r="L2260" s="7">
        <v>407</v>
      </c>
      <c r="M2260" s="7">
        <v>5862025.90459642</v>
      </c>
      <c r="N2260" s="9">
        <v>43624</v>
      </c>
      <c r="O2260" s="10">
        <v>7.8929755345999997E-3</v>
      </c>
      <c r="P2260" s="10">
        <v>1451</v>
      </c>
      <c r="Q2260" s="10">
        <v>6467044.0668772403</v>
      </c>
      <c r="R2260" s="10">
        <v>13.873587595874859</v>
      </c>
      <c r="S2260" s="18">
        <v>13.873587595874859</v>
      </c>
      <c r="T2260" s="13">
        <v>44664</v>
      </c>
      <c r="U2260" s="16">
        <v>1.3419338926481999E-5</v>
      </c>
      <c r="V2260" s="14">
        <v>1695</v>
      </c>
      <c r="W2260" s="16">
        <v>125823.57</v>
      </c>
      <c r="X2260" s="16">
        <v>99.829983776490167</v>
      </c>
      <c r="Y2260" s="19">
        <f t="shared" si="71"/>
        <v>-0.99829983776490172</v>
      </c>
    </row>
    <row r="2261" spans="1:25">
      <c r="A2261">
        <v>3977</v>
      </c>
      <c r="B2261" t="s">
        <v>4352</v>
      </c>
      <c r="C2261" t="s">
        <v>4353</v>
      </c>
      <c r="D2261" t="str">
        <f t="shared" si="70"/>
        <v>Sport and Leisure SNL</v>
      </c>
      <c r="E2261" s="3" t="s">
        <v>8887</v>
      </c>
      <c r="F2261" s="3" t="s">
        <v>8883</v>
      </c>
      <c r="G2261" s="3" t="s">
        <v>8883</v>
      </c>
      <c r="H2261" s="4">
        <v>351</v>
      </c>
      <c r="I2261" s="4">
        <v>5105898.5753460201</v>
      </c>
      <c r="J2261" s="6">
        <v>43903</v>
      </c>
      <c r="K2261" s="7">
        <v>5.3912760439699999E-3</v>
      </c>
      <c r="L2261" s="7">
        <v>444</v>
      </c>
      <c r="M2261" s="7">
        <v>5105898.5753460201</v>
      </c>
      <c r="N2261" s="9">
        <v>44495</v>
      </c>
      <c r="O2261" s="10">
        <v>0.34922661037967972</v>
      </c>
      <c r="P2261" s="10">
        <v>486</v>
      </c>
      <c r="Q2261" s="10">
        <v>139727940.09</v>
      </c>
      <c r="R2261" s="10">
        <v>64.776243607537126</v>
      </c>
      <c r="S2261" s="18">
        <v>64.776243607537126</v>
      </c>
      <c r="T2261" s="13">
        <v>44601</v>
      </c>
      <c r="U2261" s="14">
        <v>4.3024090233343753E-3</v>
      </c>
      <c r="V2261" s="14">
        <v>212</v>
      </c>
      <c r="W2261" s="14">
        <v>128325938.45</v>
      </c>
      <c r="X2261" s="14">
        <v>98.768017987330111</v>
      </c>
      <c r="Y2261" s="19">
        <f t="shared" si="71"/>
        <v>-0.98768017987330115</v>
      </c>
    </row>
    <row r="2262" spans="1:25">
      <c r="A2262">
        <v>3978</v>
      </c>
      <c r="B2262" t="s">
        <v>4354</v>
      </c>
      <c r="C2262" t="s">
        <v>4355</v>
      </c>
      <c r="D2262" t="str">
        <f t="shared" si="70"/>
        <v>Chromia CHR</v>
      </c>
      <c r="E2262" s="3" t="s">
        <v>8893</v>
      </c>
      <c r="F2262" s="3" t="s">
        <v>8892</v>
      </c>
      <c r="G2262" s="3" t="s">
        <v>8883</v>
      </c>
      <c r="H2262" s="4">
        <v>558</v>
      </c>
      <c r="I2262" s="4">
        <v>2061560.6730434799</v>
      </c>
      <c r="J2262" s="6">
        <v>43903</v>
      </c>
      <c r="K2262" s="7">
        <v>8.5253984120699997E-3</v>
      </c>
      <c r="L2262" s="7">
        <v>682</v>
      </c>
      <c r="M2262" s="7">
        <v>2061560.6730434799</v>
      </c>
      <c r="N2262" s="9">
        <v>44520</v>
      </c>
      <c r="O2262" s="10">
        <v>1.4996914759745299</v>
      </c>
      <c r="P2262" s="10">
        <v>209</v>
      </c>
      <c r="Q2262" s="10">
        <v>604959299.78999996</v>
      </c>
      <c r="R2262" s="10">
        <v>175.908667664295</v>
      </c>
      <c r="S2262" s="18">
        <v>175.908667664295</v>
      </c>
      <c r="T2262" s="13">
        <v>44616</v>
      </c>
      <c r="U2262" s="14">
        <v>0.31477495035658482</v>
      </c>
      <c r="V2262" s="14">
        <v>167</v>
      </c>
      <c r="W2262" s="14">
        <v>209900713.87</v>
      </c>
      <c r="X2262" s="14">
        <v>79.010686171164807</v>
      </c>
      <c r="Y2262" s="19">
        <f t="shared" si="71"/>
        <v>-0.79010686171164801</v>
      </c>
    </row>
    <row r="2263" spans="1:25">
      <c r="A2263">
        <v>3980</v>
      </c>
      <c r="B2263" t="s">
        <v>4356</v>
      </c>
      <c r="C2263" t="s">
        <v>4356</v>
      </c>
      <c r="D2263" t="str">
        <f t="shared" si="70"/>
        <v>TCASH TCASH</v>
      </c>
      <c r="E2263" s="3" t="s">
        <v>3686</v>
      </c>
      <c r="F2263" s="3" t="s">
        <v>8883</v>
      </c>
      <c r="G2263" s="3" t="s">
        <v>8883</v>
      </c>
      <c r="H2263" s="4">
        <v>1036</v>
      </c>
      <c r="I2263" s="4">
        <v>210479.154194848</v>
      </c>
      <c r="J2263" s="6">
        <v>43636</v>
      </c>
      <c r="K2263" s="7">
        <v>9.0939441820499997E-3</v>
      </c>
      <c r="L2263" s="7">
        <v>2692</v>
      </c>
      <c r="M2263" s="7">
        <v>0</v>
      </c>
      <c r="N2263" s="9">
        <v>43713</v>
      </c>
      <c r="O2263" s="10">
        <v>0.155834585823</v>
      </c>
      <c r="P2263" s="10">
        <v>1515</v>
      </c>
      <c r="Q2263" s="10">
        <v>5320158.3867520001</v>
      </c>
      <c r="R2263" s="10">
        <v>17.13608338729335</v>
      </c>
      <c r="S2263" s="18">
        <v>17.13608338729335</v>
      </c>
      <c r="T2263" s="13">
        <v>44491</v>
      </c>
      <c r="U2263" s="14">
        <v>7.8638509310937396E-4</v>
      </c>
      <c r="V2263" s="14">
        <v>1783</v>
      </c>
      <c r="W2263" s="14">
        <v>86646.47</v>
      </c>
      <c r="X2263" s="14">
        <v>99.495371910570242</v>
      </c>
      <c r="Y2263" s="19">
        <f t="shared" si="71"/>
        <v>-0.99495371910570241</v>
      </c>
    </row>
    <row r="2264" spans="1:25">
      <c r="A2264">
        <v>3981</v>
      </c>
      <c r="B2264" t="s">
        <v>4357</v>
      </c>
      <c r="C2264" t="s">
        <v>4358</v>
      </c>
      <c r="D2264" t="str">
        <f t="shared" si="70"/>
        <v>Toqqn TQN</v>
      </c>
      <c r="E2264" s="3" t="s">
        <v>8884</v>
      </c>
      <c r="F2264" s="3" t="s">
        <v>8883</v>
      </c>
      <c r="G2264" s="3" t="s">
        <v>8883</v>
      </c>
      <c r="H2264" s="4">
        <v>0</v>
      </c>
      <c r="I2264" s="4">
        <v>0</v>
      </c>
      <c r="J2264" s="6">
        <v>43637</v>
      </c>
      <c r="K2264" s="7">
        <v>1.0131018427000001E-4</v>
      </c>
      <c r="L2264" s="7">
        <v>4783</v>
      </c>
      <c r="M2264" s="7">
        <v>0</v>
      </c>
      <c r="N2264" s="9">
        <v>43652</v>
      </c>
      <c r="O2264" s="10">
        <v>7.62058741301E-4</v>
      </c>
      <c r="P2264" s="10">
        <v>3121</v>
      </c>
      <c r="Q2264" s="10">
        <v>0</v>
      </c>
      <c r="R2264" s="10">
        <v>7.5220348950313873</v>
      </c>
      <c r="S2264" s="18">
        <v>7.5220348950313873</v>
      </c>
      <c r="U2264" s="14"/>
      <c r="V2264" s="14">
        <v>4783</v>
      </c>
      <c r="W2264" s="14"/>
      <c r="X2264" s="14"/>
      <c r="Y2264" s="19">
        <f t="shared" si="71"/>
        <v>0</v>
      </c>
    </row>
    <row r="2265" spans="1:25">
      <c r="A2265">
        <v>3983</v>
      </c>
      <c r="B2265" t="s">
        <v>4359</v>
      </c>
      <c r="C2265" t="s">
        <v>4360</v>
      </c>
      <c r="D2265" t="str">
        <f t="shared" si="70"/>
        <v>PATHHIVE  PHV</v>
      </c>
      <c r="E2265" s="3" t="s">
        <v>1772</v>
      </c>
      <c r="F2265" s="3" t="s">
        <v>8883</v>
      </c>
      <c r="G2265" s="3" t="s">
        <v>8883</v>
      </c>
      <c r="H2265" s="4">
        <v>2200</v>
      </c>
      <c r="I2265" s="4">
        <v>0</v>
      </c>
      <c r="J2265" s="6">
        <v>43628</v>
      </c>
      <c r="K2265" s="7">
        <v>1.8459996860100001E-2</v>
      </c>
      <c r="L2265" s="7">
        <v>3097</v>
      </c>
      <c r="M2265" s="7">
        <v>0</v>
      </c>
      <c r="N2265" s="9">
        <v>43659</v>
      </c>
      <c r="O2265" s="10">
        <v>2.9022479889499998E-2</v>
      </c>
      <c r="P2265" s="10">
        <v>3122</v>
      </c>
      <c r="Q2265" s="10">
        <v>0</v>
      </c>
      <c r="R2265" s="10">
        <v>1.572182276597786</v>
      </c>
      <c r="S2265" s="18">
        <v>1.572182276597786</v>
      </c>
      <c r="T2265" s="13">
        <v>43951</v>
      </c>
      <c r="U2265" s="14">
        <v>9.7566216179799999E-4</v>
      </c>
      <c r="V2265" s="14">
        <v>2783</v>
      </c>
      <c r="W2265" s="14">
        <v>0</v>
      </c>
      <c r="X2265" s="14">
        <v>96.638253638170383</v>
      </c>
      <c r="Y2265" s="19">
        <f t="shared" si="71"/>
        <v>-0.96638253638170379</v>
      </c>
    </row>
    <row r="2266" spans="1:25">
      <c r="A2266">
        <v>3984</v>
      </c>
      <c r="B2266" t="s">
        <v>4361</v>
      </c>
      <c r="C2266" t="s">
        <v>4362</v>
      </c>
      <c r="D2266" t="str">
        <f t="shared" si="70"/>
        <v>Lucky Block Network LBN</v>
      </c>
      <c r="E2266" s="3" t="s">
        <v>8889</v>
      </c>
      <c r="F2266" s="3" t="s">
        <v>8883</v>
      </c>
      <c r="G2266" s="3" t="s">
        <v>8883</v>
      </c>
      <c r="H2266" s="4">
        <v>2181</v>
      </c>
      <c r="I2266" s="4">
        <v>0</v>
      </c>
      <c r="J2266" s="6">
        <v>43820</v>
      </c>
      <c r="K2266" s="7">
        <v>1.2811687329099999E-2</v>
      </c>
      <c r="L2266" s="7">
        <v>3098</v>
      </c>
      <c r="M2266" s="7">
        <v>0</v>
      </c>
      <c r="N2266" s="9">
        <v>44204</v>
      </c>
      <c r="O2266" s="10">
        <v>81.64016099131544</v>
      </c>
      <c r="P2266" s="10">
        <v>3123</v>
      </c>
      <c r="Q2266" s="10">
        <v>0</v>
      </c>
      <c r="R2266" s="10">
        <v>6372.3191874875811</v>
      </c>
      <c r="S2266" s="18">
        <v>6372.3191874875811</v>
      </c>
      <c r="T2266" s="13">
        <v>44208</v>
      </c>
      <c r="U2266" s="14">
        <v>67.760269977804185</v>
      </c>
      <c r="V2266" s="14">
        <v>2784</v>
      </c>
      <c r="W2266" s="14">
        <v>0</v>
      </c>
      <c r="X2266" s="14">
        <v>17.001302845284371</v>
      </c>
      <c r="Y2266" s="19">
        <f t="shared" si="71"/>
        <v>-0.17001302845284372</v>
      </c>
    </row>
    <row r="2267" spans="1:25">
      <c r="A2267">
        <v>3985</v>
      </c>
      <c r="B2267" t="s">
        <v>4363</v>
      </c>
      <c r="C2267" t="s">
        <v>4364</v>
      </c>
      <c r="D2267" t="str">
        <f t="shared" si="70"/>
        <v>Origo OGO</v>
      </c>
      <c r="E2267" s="3" t="s">
        <v>8884</v>
      </c>
      <c r="F2267" s="3" t="s">
        <v>8883</v>
      </c>
      <c r="G2267" s="3" t="s">
        <v>8883</v>
      </c>
      <c r="H2267" s="4">
        <v>525</v>
      </c>
      <c r="I2267" s="4">
        <v>2430070.4619502299</v>
      </c>
      <c r="J2267" s="6">
        <v>43642</v>
      </c>
      <c r="K2267" s="7">
        <v>2.0425209315100001E-2</v>
      </c>
      <c r="L2267" s="7">
        <v>615</v>
      </c>
      <c r="M2267" s="7">
        <v>2656496.8237804002</v>
      </c>
      <c r="N2267" s="9">
        <v>43654</v>
      </c>
      <c r="O2267" s="10">
        <v>0.235102900881</v>
      </c>
      <c r="P2267" s="10">
        <v>888</v>
      </c>
      <c r="Q2267" s="10">
        <v>35950575.468078002</v>
      </c>
      <c r="R2267" s="10">
        <v>11.510427984069301</v>
      </c>
      <c r="S2267" s="18">
        <v>11.510427984069301</v>
      </c>
      <c r="T2267" s="13">
        <v>44672</v>
      </c>
      <c r="U2267" s="14">
        <v>5.4780474026229996E-4</v>
      </c>
      <c r="V2267" s="14">
        <v>1370</v>
      </c>
      <c r="W2267" s="14">
        <v>437501.75</v>
      </c>
      <c r="X2267" s="14">
        <v>99.766993627807437</v>
      </c>
      <c r="Y2267" s="19">
        <f t="shared" si="71"/>
        <v>-0.99766993627807432</v>
      </c>
    </row>
    <row r="2268" spans="1:25">
      <c r="A2268">
        <v>3986</v>
      </c>
      <c r="B2268" t="s">
        <v>4365</v>
      </c>
      <c r="C2268" t="s">
        <v>2356</v>
      </c>
      <c r="D2268" t="str">
        <f t="shared" si="70"/>
        <v>StakeCubeCoin SCC</v>
      </c>
      <c r="E2268" s="3" t="s">
        <v>3686</v>
      </c>
      <c r="F2268" s="3" t="s">
        <v>8883</v>
      </c>
      <c r="G2268" s="3" t="s">
        <v>8883</v>
      </c>
      <c r="H2268" s="4">
        <v>1386</v>
      </c>
      <c r="I2268" s="4">
        <v>351909.61587833398</v>
      </c>
      <c r="J2268" s="6">
        <v>43885</v>
      </c>
      <c r="K2268" s="7">
        <v>4.7454099038E-3</v>
      </c>
      <c r="L2268" s="7">
        <v>1770</v>
      </c>
      <c r="M2268" s="7">
        <v>45045.0704895573</v>
      </c>
      <c r="N2268" s="9">
        <v>44001</v>
      </c>
      <c r="O2268" s="10">
        <v>2.5226075319599999</v>
      </c>
      <c r="P2268" s="10">
        <v>1502</v>
      </c>
      <c r="Q2268" s="10">
        <v>5550091.12439817</v>
      </c>
      <c r="R2268" s="10">
        <v>531.58896346129382</v>
      </c>
      <c r="S2268" s="18">
        <v>531.58896346129382</v>
      </c>
      <c r="T2268" s="13">
        <v>44115</v>
      </c>
      <c r="U2268" s="14">
        <v>9.8199439999999999E-2</v>
      </c>
      <c r="V2268" s="14">
        <v>717</v>
      </c>
      <c r="W2268" s="14">
        <v>6353434.0788957803</v>
      </c>
      <c r="X2268" s="14">
        <v>96.107224815756339</v>
      </c>
      <c r="Y2268" s="19">
        <f t="shared" si="71"/>
        <v>-0.96107224815756342</v>
      </c>
    </row>
    <row r="2269" spans="1:25">
      <c r="A2269">
        <v>3987</v>
      </c>
      <c r="B2269" t="s">
        <v>4366</v>
      </c>
      <c r="C2269" t="s">
        <v>4367</v>
      </c>
      <c r="D2269" t="str">
        <f t="shared" si="70"/>
        <v>Beldex BDX</v>
      </c>
      <c r="E2269" s="3" t="s">
        <v>8884</v>
      </c>
      <c r="F2269" s="3" t="s">
        <v>8883</v>
      </c>
      <c r="G2269" s="3" t="s">
        <v>8883</v>
      </c>
      <c r="H2269" s="4">
        <v>101</v>
      </c>
      <c r="I2269" s="4">
        <v>38411491.735216103</v>
      </c>
      <c r="J2269" s="6">
        <v>43770</v>
      </c>
      <c r="K2269" s="7">
        <v>1.4595398701800001E-2</v>
      </c>
      <c r="L2269" s="7">
        <v>59</v>
      </c>
      <c r="M2269" s="7">
        <v>72504481.191518798</v>
      </c>
      <c r="N2269" s="9">
        <v>43786</v>
      </c>
      <c r="O2269" s="10">
        <v>0.171586639362</v>
      </c>
      <c r="P2269" s="10">
        <v>743</v>
      </c>
      <c r="Q2269" s="10">
        <v>56670356.968074404</v>
      </c>
      <c r="R2269" s="10">
        <v>11.756214603499579</v>
      </c>
      <c r="S2269" s="18">
        <v>11.756214603499579</v>
      </c>
      <c r="T2269" s="13">
        <v>44405</v>
      </c>
      <c r="U2269" s="14">
        <v>2.2099500000000001E-2</v>
      </c>
      <c r="V2269" s="14">
        <v>2532</v>
      </c>
      <c r="W2269" s="14">
        <v>0</v>
      </c>
      <c r="X2269" s="14">
        <v>87.12050070904634</v>
      </c>
      <c r="Y2269" s="19">
        <f t="shared" si="71"/>
        <v>-0.87120500709046345</v>
      </c>
    </row>
    <row r="2270" spans="1:25">
      <c r="A2270">
        <v>3988</v>
      </c>
      <c r="B2270" t="s">
        <v>4368</v>
      </c>
      <c r="C2270" t="s">
        <v>4369</v>
      </c>
      <c r="D2270" t="str">
        <f t="shared" si="70"/>
        <v>VNT Chain VNT</v>
      </c>
      <c r="E2270" s="3" t="s">
        <v>8887</v>
      </c>
      <c r="F2270" s="3" t="s">
        <v>8883</v>
      </c>
      <c r="G2270" s="3" t="s">
        <v>8883</v>
      </c>
      <c r="H2270" s="4">
        <v>620</v>
      </c>
      <c r="I2270" s="4">
        <v>1606467.2322796399</v>
      </c>
      <c r="J2270" s="6">
        <v>43904</v>
      </c>
      <c r="K2270" s="7">
        <v>4.44816825874E-4</v>
      </c>
      <c r="L2270" s="7">
        <v>881</v>
      </c>
      <c r="M2270" s="7">
        <v>1205748.5541067859</v>
      </c>
      <c r="N2270" s="9">
        <v>44330</v>
      </c>
      <c r="O2270" s="10">
        <v>1.2626790366110001E-2</v>
      </c>
      <c r="P2270" s="10">
        <v>900</v>
      </c>
      <c r="Q2270" s="10">
        <v>34314730.851730697</v>
      </c>
      <c r="R2270" s="10">
        <v>28.38649446612143</v>
      </c>
      <c r="S2270" s="18">
        <v>28.38649446612143</v>
      </c>
      <c r="T2270" s="13">
        <v>44627</v>
      </c>
      <c r="U2270" s="14">
        <v>1.4305410238313641E-4</v>
      </c>
      <c r="V2270" s="14">
        <v>1398</v>
      </c>
      <c r="W2270" s="14">
        <v>388765.70198619302</v>
      </c>
      <c r="X2270" s="14">
        <v>98.867058862661636</v>
      </c>
      <c r="Y2270" s="19">
        <f t="shared" si="71"/>
        <v>-0.98867058862661639</v>
      </c>
    </row>
    <row r="2271" spans="1:25">
      <c r="A2271">
        <v>3990</v>
      </c>
      <c r="B2271" t="s">
        <v>4370</v>
      </c>
      <c r="C2271" t="s">
        <v>4371</v>
      </c>
      <c r="D2271" t="str">
        <f t="shared" si="70"/>
        <v>Webflix Token WFX</v>
      </c>
      <c r="E2271" s="3" t="s">
        <v>8887</v>
      </c>
      <c r="F2271" s="3" t="s">
        <v>8883</v>
      </c>
      <c r="G2271" s="3" t="s">
        <v>8883</v>
      </c>
      <c r="H2271" s="4">
        <v>844</v>
      </c>
      <c r="I2271" s="4">
        <v>603294.19712237502</v>
      </c>
      <c r="J2271" s="6">
        <v>43620</v>
      </c>
      <c r="K2271" s="7">
        <v>3.9070780404499997E-3</v>
      </c>
      <c r="L2271" s="7">
        <v>2524</v>
      </c>
      <c r="M2271" s="7">
        <v>0</v>
      </c>
      <c r="N2271" s="9">
        <v>43621</v>
      </c>
      <c r="O2271" s="10">
        <v>7.04338847554E-3</v>
      </c>
      <c r="P2271" s="10">
        <v>3124</v>
      </c>
      <c r="Q2271" s="10">
        <v>0</v>
      </c>
      <c r="R2271" s="10">
        <v>1.802725310991939</v>
      </c>
      <c r="S2271" s="18">
        <v>1.802725310991939</v>
      </c>
      <c r="T2271" s="13">
        <v>44335</v>
      </c>
      <c r="U2271" s="14">
        <v>0</v>
      </c>
      <c r="V2271" s="14">
        <v>1151</v>
      </c>
      <c r="W2271" s="14">
        <v>1025413.69</v>
      </c>
      <c r="X2271" s="14">
        <v>100</v>
      </c>
      <c r="Y2271" s="19">
        <f t="shared" si="71"/>
        <v>-1</v>
      </c>
    </row>
    <row r="2272" spans="1:25">
      <c r="A2272">
        <v>3991</v>
      </c>
      <c r="B2272" t="s">
        <v>4372</v>
      </c>
      <c r="C2272" t="s">
        <v>4373</v>
      </c>
      <c r="D2272" t="str">
        <f t="shared" si="70"/>
        <v>Alphacon ALP</v>
      </c>
      <c r="E2272" s="3" t="s">
        <v>1772</v>
      </c>
      <c r="F2272" s="3" t="s">
        <v>8883</v>
      </c>
      <c r="G2272" s="3" t="s">
        <v>8883</v>
      </c>
      <c r="H2272" s="4">
        <v>2307</v>
      </c>
      <c r="I2272" s="4">
        <v>0</v>
      </c>
      <c r="J2272" s="6">
        <v>43694</v>
      </c>
      <c r="K2272" s="7">
        <v>5.3235539711300002E-3</v>
      </c>
      <c r="L2272" s="7">
        <v>3099</v>
      </c>
      <c r="M2272" s="7">
        <v>0</v>
      </c>
      <c r="N2272" s="9">
        <v>43713</v>
      </c>
      <c r="O2272" s="10">
        <v>1.2882167351600001E-2</v>
      </c>
      <c r="P2272" s="10">
        <v>3125</v>
      </c>
      <c r="Q2272" s="10">
        <v>0</v>
      </c>
      <c r="R2272" s="10">
        <v>2.419843477019465</v>
      </c>
      <c r="S2272" s="18">
        <v>2.419843477019465</v>
      </c>
      <c r="T2272" s="13">
        <v>43981</v>
      </c>
      <c r="U2272" s="14">
        <v>2.6794630786299998E-4</v>
      </c>
      <c r="V2272" s="14">
        <v>2785</v>
      </c>
      <c r="W2272" s="14">
        <v>0</v>
      </c>
      <c r="X2272" s="14">
        <v>97.920021526271199</v>
      </c>
      <c r="Y2272" s="19">
        <f t="shared" si="71"/>
        <v>-0.97920021526271195</v>
      </c>
    </row>
    <row r="2273" spans="1:25">
      <c r="A2273">
        <v>3992</v>
      </c>
      <c r="B2273" t="s">
        <v>4374</v>
      </c>
      <c r="C2273" t="s">
        <v>4374</v>
      </c>
      <c r="D2273" t="str">
        <f t="shared" si="70"/>
        <v>COTI COTI</v>
      </c>
      <c r="E2273" s="3" t="s">
        <v>8884</v>
      </c>
      <c r="F2273" s="3" t="s">
        <v>8883</v>
      </c>
      <c r="G2273" s="3" t="s">
        <v>8883</v>
      </c>
      <c r="H2273" s="4">
        <v>364</v>
      </c>
      <c r="I2273" s="4">
        <v>4867394.3746786397</v>
      </c>
      <c r="J2273" s="6">
        <v>43778</v>
      </c>
      <c r="K2273" s="7">
        <v>6.2255640870399996E-3</v>
      </c>
      <c r="L2273" s="7">
        <v>1006</v>
      </c>
      <c r="M2273" s="7">
        <v>796886.21623566304</v>
      </c>
      <c r="N2273" s="9">
        <v>44500</v>
      </c>
      <c r="O2273" s="10">
        <v>0.68256948168324383</v>
      </c>
      <c r="P2273" s="10">
        <v>226</v>
      </c>
      <c r="Q2273" s="10">
        <v>557526104.91999996</v>
      </c>
      <c r="R2273" s="10">
        <v>109.6397807717015</v>
      </c>
      <c r="S2273" s="18">
        <v>109.6397807717015</v>
      </c>
      <c r="T2273" s="13">
        <v>44616</v>
      </c>
      <c r="U2273" s="14">
        <v>0.1727317253632964</v>
      </c>
      <c r="V2273" s="14">
        <v>169</v>
      </c>
      <c r="W2273" s="14">
        <v>204668344.75</v>
      </c>
      <c r="X2273" s="14">
        <v>74.693898570247669</v>
      </c>
      <c r="Y2273" s="19">
        <f t="shared" si="71"/>
        <v>-0.74693898570247663</v>
      </c>
    </row>
    <row r="2274" spans="1:25">
      <c r="A2274">
        <v>3993</v>
      </c>
      <c r="B2274" t="s">
        <v>4375</v>
      </c>
      <c r="C2274" t="s">
        <v>4376</v>
      </c>
      <c r="D2274" t="str">
        <f t="shared" si="70"/>
        <v>Emanate EMT</v>
      </c>
      <c r="E2274" s="3" t="s">
        <v>8893</v>
      </c>
      <c r="F2274" s="3" t="s">
        <v>8883</v>
      </c>
      <c r="G2274" s="3" t="s">
        <v>8883</v>
      </c>
      <c r="H2274" s="4">
        <v>2194</v>
      </c>
      <c r="I2274" s="4">
        <v>0</v>
      </c>
      <c r="J2274" s="6">
        <v>43786</v>
      </c>
      <c r="K2274" s="7">
        <v>4.5437764010400001E-3</v>
      </c>
      <c r="L2274" s="7">
        <v>3100</v>
      </c>
      <c r="M2274" s="7">
        <v>0</v>
      </c>
      <c r="N2274" s="9">
        <v>43899</v>
      </c>
      <c r="O2274" s="10">
        <v>0.16600651635200001</v>
      </c>
      <c r="P2274" s="10">
        <v>3126</v>
      </c>
      <c r="Q2274" s="10">
        <v>0</v>
      </c>
      <c r="R2274" s="10">
        <v>36.534921990000143</v>
      </c>
      <c r="S2274" s="18">
        <v>36.534921990000143</v>
      </c>
      <c r="T2274" s="13">
        <v>44180</v>
      </c>
      <c r="U2274" s="14">
        <v>7.7141000000000004E-4</v>
      </c>
      <c r="V2274" s="14">
        <v>2786</v>
      </c>
      <c r="W2274" s="14">
        <v>0</v>
      </c>
      <c r="X2274" s="14">
        <v>99.535313422056092</v>
      </c>
      <c r="Y2274" s="19">
        <f t="shared" si="71"/>
        <v>-0.99535313422056093</v>
      </c>
    </row>
    <row r="2275" spans="1:25">
      <c r="A2275">
        <v>3995</v>
      </c>
      <c r="B2275" t="s">
        <v>4377</v>
      </c>
      <c r="C2275" t="s">
        <v>4378</v>
      </c>
      <c r="D2275" t="str">
        <f t="shared" si="70"/>
        <v>Gosama GOS</v>
      </c>
      <c r="E2275" s="3" t="s">
        <v>8888</v>
      </c>
      <c r="F2275" s="3" t="s">
        <v>8883</v>
      </c>
      <c r="G2275" s="3" t="s">
        <v>8883</v>
      </c>
      <c r="H2275" s="4">
        <v>2088</v>
      </c>
      <c r="I2275" s="4">
        <v>0</v>
      </c>
      <c r="J2275" s="6">
        <v>43621</v>
      </c>
      <c r="K2275" s="7">
        <v>0.15514490974100001</v>
      </c>
      <c r="L2275" s="7">
        <v>3101</v>
      </c>
      <c r="M2275" s="7">
        <v>0</v>
      </c>
      <c r="N2275" s="9">
        <v>43640</v>
      </c>
      <c r="O2275" s="10">
        <v>0.53235614262099995</v>
      </c>
      <c r="P2275" s="10">
        <v>3127</v>
      </c>
      <c r="Q2275" s="10">
        <v>0</v>
      </c>
      <c r="R2275" s="10">
        <v>3.4313477864644031</v>
      </c>
      <c r="S2275" s="18">
        <v>3.4313477864644031</v>
      </c>
      <c r="T2275" s="13">
        <v>43920</v>
      </c>
      <c r="U2275" s="14">
        <v>0.120204621892</v>
      </c>
      <c r="V2275" s="14">
        <v>2787</v>
      </c>
      <c r="W2275" s="14">
        <v>0</v>
      </c>
      <c r="X2275" s="14">
        <v>77.420262063628115</v>
      </c>
      <c r="Y2275" s="19">
        <f t="shared" si="71"/>
        <v>-0.7742026206362812</v>
      </c>
    </row>
    <row r="2276" spans="1:25">
      <c r="A2276">
        <v>3996</v>
      </c>
      <c r="B2276" t="s">
        <v>4379</v>
      </c>
      <c r="C2276" t="s">
        <v>4380</v>
      </c>
      <c r="D2276" t="str">
        <f t="shared" si="70"/>
        <v>IOU IOUX</v>
      </c>
      <c r="E2276" s="3" t="s">
        <v>8887</v>
      </c>
      <c r="F2276" s="3" t="s">
        <v>8883</v>
      </c>
      <c r="G2276" s="3" t="s">
        <v>8883</v>
      </c>
      <c r="H2276" s="4">
        <v>2125</v>
      </c>
      <c r="I2276" s="4">
        <v>0</v>
      </c>
      <c r="J2276" s="6">
        <v>43832</v>
      </c>
      <c r="K2276" s="7">
        <v>1.7301909262399998E-2</v>
      </c>
      <c r="L2276" s="7">
        <v>3102</v>
      </c>
      <c r="M2276" s="7">
        <v>0</v>
      </c>
      <c r="N2276" s="9">
        <v>43844</v>
      </c>
      <c r="O2276" s="10">
        <v>1.23908818778</v>
      </c>
      <c r="P2276" s="10">
        <v>3128</v>
      </c>
      <c r="Q2276" s="10">
        <v>0</v>
      </c>
      <c r="R2276" s="10">
        <v>71.615691019299817</v>
      </c>
      <c r="S2276" s="18">
        <v>71.615691019299817</v>
      </c>
      <c r="T2276" s="13">
        <v>44041</v>
      </c>
      <c r="U2276" s="14">
        <v>2E-3</v>
      </c>
      <c r="V2276" s="14">
        <v>2788</v>
      </c>
      <c r="W2276" s="14">
        <v>0</v>
      </c>
      <c r="X2276" s="14">
        <v>99.838590988137554</v>
      </c>
      <c r="Y2276" s="19">
        <f t="shared" si="71"/>
        <v>-0.99838590988137554</v>
      </c>
    </row>
    <row r="2277" spans="1:25">
      <c r="A2277">
        <v>3997</v>
      </c>
      <c r="B2277" t="s">
        <v>4381</v>
      </c>
      <c r="C2277" t="s">
        <v>4382</v>
      </c>
      <c r="D2277" t="str">
        <f t="shared" si="70"/>
        <v>BlockStamp BST</v>
      </c>
      <c r="E2277" s="3" t="s">
        <v>8884</v>
      </c>
      <c r="F2277" s="3" t="s">
        <v>8883</v>
      </c>
      <c r="G2277" s="3" t="s">
        <v>8883</v>
      </c>
      <c r="H2277" s="4">
        <v>328</v>
      </c>
      <c r="I2277" s="4">
        <v>5876370.6768608876</v>
      </c>
      <c r="J2277" s="6">
        <v>44196</v>
      </c>
      <c r="K2277" s="7">
        <v>4.6707355642209999E-2</v>
      </c>
      <c r="L2277" s="7">
        <v>871</v>
      </c>
      <c r="M2277" s="7">
        <v>1244441.665778954</v>
      </c>
      <c r="N2277" s="9">
        <v>44287</v>
      </c>
      <c r="O2277" s="10">
        <v>1.94822224307949</v>
      </c>
      <c r="P2277" s="10">
        <v>2613</v>
      </c>
      <c r="Q2277" s="10">
        <v>0</v>
      </c>
      <c r="R2277" s="10">
        <v>41.711251178580063</v>
      </c>
      <c r="S2277" s="18">
        <v>41.711251178580063</v>
      </c>
      <c r="T2277" s="13">
        <v>44610</v>
      </c>
      <c r="U2277" s="14">
        <v>2.4018585359453119E-2</v>
      </c>
      <c r="V2277" s="14">
        <v>2593</v>
      </c>
      <c r="W2277" s="14">
        <v>0</v>
      </c>
      <c r="X2277" s="14">
        <v>98.767153724644487</v>
      </c>
      <c r="Y2277" s="19">
        <f t="shared" si="71"/>
        <v>-0.98767153724644485</v>
      </c>
    </row>
    <row r="2278" spans="1:25">
      <c r="A2278">
        <v>3998</v>
      </c>
      <c r="B2278" t="s">
        <v>4383</v>
      </c>
      <c r="C2278" t="s">
        <v>4384</v>
      </c>
      <c r="D2278" t="str">
        <f t="shared" si="70"/>
        <v>Krios KRI</v>
      </c>
      <c r="E2278" s="3" t="s">
        <v>8887</v>
      </c>
      <c r="F2278" s="3" t="s">
        <v>8883</v>
      </c>
      <c r="G2278" s="3" t="s">
        <v>8883</v>
      </c>
      <c r="H2278" s="4">
        <v>701</v>
      </c>
      <c r="I2278" s="4">
        <v>1177088.43622693</v>
      </c>
      <c r="J2278" s="6">
        <v>43624</v>
      </c>
      <c r="K2278" s="7">
        <v>1.5159753973600001E-2</v>
      </c>
      <c r="L2278" s="7">
        <v>2632</v>
      </c>
      <c r="M2278" s="7">
        <v>0</v>
      </c>
      <c r="N2278" s="9">
        <v>43642</v>
      </c>
      <c r="O2278" s="10">
        <v>4.2545081771700001E-2</v>
      </c>
      <c r="P2278" s="10">
        <v>1565</v>
      </c>
      <c r="Q2278" s="10">
        <v>4556499.9526974605</v>
      </c>
      <c r="R2278" s="10">
        <v>2.8064493556947072</v>
      </c>
      <c r="S2278" s="18">
        <v>2.8064493556947072</v>
      </c>
      <c r="T2278" s="13">
        <v>44673</v>
      </c>
      <c r="U2278" s="14">
        <v>3.8542862964101229E-4</v>
      </c>
      <c r="V2278" s="14">
        <v>1586</v>
      </c>
      <c r="W2278" s="14">
        <v>192712.0301036523</v>
      </c>
      <c r="X2278" s="14">
        <v>99.094070069698645</v>
      </c>
      <c r="Y2278" s="19">
        <f t="shared" si="71"/>
        <v>-0.99094070069698648</v>
      </c>
    </row>
    <row r="2279" spans="1:25">
      <c r="A2279">
        <v>3999</v>
      </c>
      <c r="B2279" t="s">
        <v>4385</v>
      </c>
      <c r="C2279" t="s">
        <v>4385</v>
      </c>
      <c r="D2279" t="str">
        <f t="shared" si="70"/>
        <v>TAGZ TAGZ</v>
      </c>
      <c r="E2279" s="3" t="s">
        <v>3686</v>
      </c>
      <c r="F2279" s="3" t="s">
        <v>8883</v>
      </c>
      <c r="G2279" s="3" t="s">
        <v>8883</v>
      </c>
      <c r="H2279" s="4">
        <v>0</v>
      </c>
      <c r="I2279" s="4">
        <v>0</v>
      </c>
      <c r="J2279" s="6">
        <v>43623</v>
      </c>
      <c r="K2279" s="7">
        <v>0.13574276197400001</v>
      </c>
      <c r="L2279" s="7">
        <v>4784</v>
      </c>
      <c r="M2279" s="7">
        <v>0</v>
      </c>
      <c r="N2279" s="9">
        <v>43624</v>
      </c>
      <c r="O2279" s="10">
        <v>0.19007248480300001</v>
      </c>
      <c r="P2279" s="10">
        <v>3129</v>
      </c>
      <c r="Q2279" s="10">
        <v>0</v>
      </c>
      <c r="R2279" s="10">
        <v>1.400240293028709</v>
      </c>
      <c r="S2279" s="18">
        <v>1.400240293028709</v>
      </c>
      <c r="U2279" s="14"/>
      <c r="V2279" s="14">
        <v>4784</v>
      </c>
      <c r="W2279" s="14"/>
      <c r="X2279" s="14"/>
      <c r="Y2279" s="19">
        <f t="shared" si="71"/>
        <v>0</v>
      </c>
    </row>
    <row r="2280" spans="1:25">
      <c r="A2280">
        <v>4000</v>
      </c>
      <c r="B2280" t="s">
        <v>4386</v>
      </c>
      <c r="C2280" t="s">
        <v>2713</v>
      </c>
      <c r="D2280" t="str">
        <f t="shared" si="70"/>
        <v>Coindom CCC</v>
      </c>
      <c r="E2280" s="3" t="s">
        <v>8887</v>
      </c>
      <c r="F2280" s="3" t="s">
        <v>8883</v>
      </c>
      <c r="G2280" s="3" t="s">
        <v>8883</v>
      </c>
      <c r="H2280" s="4">
        <v>2279</v>
      </c>
      <c r="I2280" s="4">
        <v>0</v>
      </c>
      <c r="J2280" s="6">
        <v>43629</v>
      </c>
      <c r="K2280" s="7">
        <v>5.8225676047400001E-3</v>
      </c>
      <c r="L2280" s="7">
        <v>3103</v>
      </c>
      <c r="M2280" s="7">
        <v>0</v>
      </c>
      <c r="N2280" s="9">
        <v>43640</v>
      </c>
      <c r="O2280" s="10">
        <v>6.8246156713599997E-3</v>
      </c>
      <c r="P2280" s="10">
        <v>3130</v>
      </c>
      <c r="Q2280" s="10">
        <v>0</v>
      </c>
      <c r="R2280" s="10">
        <v>1.172097283302346</v>
      </c>
      <c r="S2280" s="18">
        <v>1.172097283302346</v>
      </c>
      <c r="T2280" s="13">
        <v>44197</v>
      </c>
      <c r="U2280" s="16">
        <v>6.5730351319999997E-5</v>
      </c>
      <c r="V2280" s="14">
        <v>2789</v>
      </c>
      <c r="W2280" s="16">
        <v>0</v>
      </c>
      <c r="X2280" s="16">
        <v>99.036863693352842</v>
      </c>
      <c r="Y2280" s="19">
        <f t="shared" si="71"/>
        <v>-0.99036863693352839</v>
      </c>
    </row>
    <row r="2281" spans="1:25">
      <c r="A2281">
        <v>4001</v>
      </c>
      <c r="B2281" t="s">
        <v>4387</v>
      </c>
      <c r="C2281" t="s">
        <v>4388</v>
      </c>
      <c r="D2281" t="str">
        <f t="shared" si="70"/>
        <v>MenaPay MPAY</v>
      </c>
      <c r="E2281" s="3" t="s">
        <v>3686</v>
      </c>
      <c r="F2281" s="3" t="s">
        <v>8883</v>
      </c>
      <c r="G2281" s="3" t="s">
        <v>8883</v>
      </c>
      <c r="H2281" s="4">
        <v>882</v>
      </c>
      <c r="I2281" s="4">
        <v>506172.94339295698</v>
      </c>
      <c r="J2281" s="6">
        <v>43948</v>
      </c>
      <c r="K2281" s="7">
        <v>2.8768913348599999E-3</v>
      </c>
      <c r="L2281" s="7">
        <v>1201</v>
      </c>
      <c r="M2281" s="7">
        <v>425925.58756991901</v>
      </c>
      <c r="N2281" s="9">
        <v>44244</v>
      </c>
      <c r="O2281" s="10">
        <v>0.12052151999999999</v>
      </c>
      <c r="P2281" s="10">
        <v>1840</v>
      </c>
      <c r="Q2281" s="10">
        <v>1856134.54</v>
      </c>
      <c r="R2281" s="10">
        <v>41.892969171136599</v>
      </c>
      <c r="S2281" s="18">
        <v>41.892969171136599</v>
      </c>
      <c r="T2281" s="13">
        <v>44553</v>
      </c>
      <c r="U2281" s="14">
        <v>4.8065837526403699E-4</v>
      </c>
      <c r="V2281" s="14">
        <v>1483</v>
      </c>
      <c r="W2281" s="14">
        <v>292091.39</v>
      </c>
      <c r="X2281" s="14">
        <v>99.601184605650488</v>
      </c>
      <c r="Y2281" s="19">
        <f t="shared" si="71"/>
        <v>-0.99601184605650483</v>
      </c>
    </row>
    <row r="2282" spans="1:25">
      <c r="A2282">
        <v>4002</v>
      </c>
      <c r="B2282" t="s">
        <v>4389</v>
      </c>
      <c r="C2282" t="s">
        <v>4390</v>
      </c>
      <c r="D2282" t="str">
        <f t="shared" si="70"/>
        <v>SealBlock Token SKT</v>
      </c>
      <c r="E2282" s="3" t="s">
        <v>8887</v>
      </c>
      <c r="F2282" s="3" t="s">
        <v>8883</v>
      </c>
      <c r="G2282" s="3" t="s">
        <v>8883</v>
      </c>
      <c r="H2282" s="4">
        <v>0</v>
      </c>
      <c r="I2282" s="4">
        <v>0</v>
      </c>
      <c r="J2282" s="6">
        <v>43635</v>
      </c>
      <c r="K2282" s="7">
        <v>3.7697467284299998E-4</v>
      </c>
      <c r="L2282" s="7">
        <v>4785</v>
      </c>
      <c r="M2282" s="7">
        <v>0</v>
      </c>
      <c r="N2282" s="9">
        <v>43642</v>
      </c>
      <c r="O2282" s="10">
        <v>8.2830317401799995E-4</v>
      </c>
      <c r="P2282" s="10">
        <v>3131</v>
      </c>
      <c r="Q2282" s="10">
        <v>0</v>
      </c>
      <c r="R2282" s="10">
        <v>2.197238259459851</v>
      </c>
      <c r="S2282" s="18">
        <v>2.197238259459851</v>
      </c>
      <c r="U2282" s="14"/>
      <c r="V2282" s="14">
        <v>4785</v>
      </c>
      <c r="W2282" s="14"/>
      <c r="X2282" s="14"/>
      <c r="Y2282" s="19">
        <f t="shared" si="71"/>
        <v>0</v>
      </c>
    </row>
    <row r="2283" spans="1:25">
      <c r="A2283">
        <v>4003</v>
      </c>
      <c r="B2283" t="s">
        <v>4391</v>
      </c>
      <c r="C2283" t="s">
        <v>4392</v>
      </c>
      <c r="D2283" t="str">
        <f t="shared" si="70"/>
        <v>Zenon ZNN</v>
      </c>
      <c r="E2283" s="3" t="s">
        <v>8887</v>
      </c>
      <c r="F2283" s="3" t="s">
        <v>8883</v>
      </c>
      <c r="G2283" s="3" t="s">
        <v>8883</v>
      </c>
      <c r="H2283" s="4">
        <v>2062</v>
      </c>
      <c r="I2283" s="4">
        <v>0</v>
      </c>
      <c r="J2283" s="6">
        <v>43763</v>
      </c>
      <c r="K2283" s="7">
        <v>0.52475796760600002</v>
      </c>
      <c r="L2283" s="7">
        <v>2271</v>
      </c>
      <c r="M2283" s="7">
        <v>0</v>
      </c>
      <c r="N2283" s="9">
        <v>44501</v>
      </c>
      <c r="O2283" s="10">
        <v>69.838431739465179</v>
      </c>
      <c r="P2283" s="10">
        <v>264</v>
      </c>
      <c r="Q2283" s="10">
        <v>436057420.7520265</v>
      </c>
      <c r="R2283" s="10">
        <v>133.08693921899899</v>
      </c>
      <c r="S2283" s="18">
        <v>133.08693921899899</v>
      </c>
      <c r="T2283" s="13">
        <v>44687</v>
      </c>
      <c r="U2283" s="14">
        <v>4.7545003060049673</v>
      </c>
      <c r="V2283" s="14">
        <v>431</v>
      </c>
      <c r="W2283" s="14">
        <v>30099554.80185312</v>
      </c>
      <c r="X2283" s="14">
        <v>93.192143369224254</v>
      </c>
      <c r="Y2283" s="19">
        <f t="shared" si="71"/>
        <v>-0.93192143369224256</v>
      </c>
    </row>
    <row r="2284" spans="1:25">
      <c r="A2284">
        <v>4004</v>
      </c>
      <c r="B2284" t="s">
        <v>4393</v>
      </c>
      <c r="C2284" t="s">
        <v>3432</v>
      </c>
      <c r="D2284" t="str">
        <f t="shared" si="70"/>
        <v>Zerobank ZB</v>
      </c>
      <c r="E2284" s="3" t="s">
        <v>8894</v>
      </c>
      <c r="F2284" s="3" t="s">
        <v>8883</v>
      </c>
      <c r="G2284" s="3" t="s">
        <v>8883</v>
      </c>
      <c r="H2284" s="4">
        <v>2195</v>
      </c>
      <c r="I2284" s="4">
        <v>0</v>
      </c>
      <c r="J2284" s="6">
        <v>43648</v>
      </c>
      <c r="K2284" s="7">
        <v>2.94376268865E-2</v>
      </c>
      <c r="L2284" s="7">
        <v>3104</v>
      </c>
      <c r="M2284" s="7">
        <v>0</v>
      </c>
      <c r="N2284" s="9">
        <v>43654</v>
      </c>
      <c r="O2284" s="10">
        <v>5.11105471376E-2</v>
      </c>
      <c r="P2284" s="10">
        <v>3132</v>
      </c>
      <c r="Q2284" s="10">
        <v>0</v>
      </c>
      <c r="R2284" s="10">
        <v>1.736231909408402</v>
      </c>
      <c r="S2284" s="18">
        <v>1.736231909408402</v>
      </c>
      <c r="T2284" s="13">
        <v>43939</v>
      </c>
      <c r="U2284" s="14">
        <v>1.2005650204000001E-3</v>
      </c>
      <c r="V2284" s="14">
        <v>2790</v>
      </c>
      <c r="W2284" s="14">
        <v>0</v>
      </c>
      <c r="X2284" s="14">
        <v>97.651042519330034</v>
      </c>
      <c r="Y2284" s="19">
        <f t="shared" si="71"/>
        <v>-0.97651042519330034</v>
      </c>
    </row>
    <row r="2285" spans="1:25">
      <c r="A2285">
        <v>4005</v>
      </c>
      <c r="B2285" t="s">
        <v>4394</v>
      </c>
      <c r="C2285" t="s">
        <v>4273</v>
      </c>
      <c r="D2285" t="str">
        <f t="shared" si="70"/>
        <v>Tratin TRAT</v>
      </c>
      <c r="E2285" s="3" t="s">
        <v>8887</v>
      </c>
      <c r="F2285" s="3" t="s">
        <v>8883</v>
      </c>
      <c r="G2285" s="3" t="s">
        <v>8883</v>
      </c>
      <c r="H2285" s="4">
        <v>1257</v>
      </c>
      <c r="I2285" s="4">
        <v>17306712.51300722</v>
      </c>
      <c r="J2285" s="6">
        <v>43662</v>
      </c>
      <c r="K2285" s="8">
        <v>8.5786434922399996E-5</v>
      </c>
      <c r="L2285" s="7">
        <v>3105</v>
      </c>
      <c r="M2285" s="7">
        <v>0</v>
      </c>
      <c r="N2285" s="9">
        <v>44268</v>
      </c>
      <c r="O2285" s="10">
        <v>3.6755549320499998E-3</v>
      </c>
      <c r="P2285" s="10">
        <v>3133</v>
      </c>
      <c r="Q2285" s="10">
        <v>0</v>
      </c>
      <c r="R2285" s="10">
        <v>42.845409479654947</v>
      </c>
      <c r="S2285" s="18">
        <v>42.845409479654947</v>
      </c>
      <c r="T2285" s="13">
        <v>44277</v>
      </c>
      <c r="U2285" s="14">
        <v>3.2721909525500002E-3</v>
      </c>
      <c r="V2285" s="14">
        <v>2791</v>
      </c>
      <c r="W2285" s="14">
        <v>0</v>
      </c>
      <c r="X2285" s="14">
        <v>10.97423346833312</v>
      </c>
      <c r="Y2285" s="19">
        <f t="shared" si="71"/>
        <v>-0.10974233468333119</v>
      </c>
    </row>
    <row r="2286" spans="1:25">
      <c r="A2286">
        <v>4006</v>
      </c>
      <c r="B2286" t="s">
        <v>4395</v>
      </c>
      <c r="C2286" t="s">
        <v>4396</v>
      </c>
      <c r="D2286" t="str">
        <f t="shared" si="70"/>
        <v>Standard Tokenization Protocol STPT</v>
      </c>
      <c r="E2286" s="3" t="s">
        <v>8892</v>
      </c>
      <c r="F2286" s="3" t="s">
        <v>8883</v>
      </c>
      <c r="G2286" s="3" t="s">
        <v>8883</v>
      </c>
      <c r="H2286" s="4">
        <v>233</v>
      </c>
      <c r="I2286" s="4">
        <v>10429413.9857715</v>
      </c>
      <c r="J2286" s="6">
        <v>43738</v>
      </c>
      <c r="K2286" s="7">
        <v>5.8032572187599997E-3</v>
      </c>
      <c r="L2286" s="7">
        <v>743</v>
      </c>
      <c r="M2286" s="7">
        <v>1768663.4503808699</v>
      </c>
      <c r="N2286" s="9">
        <v>44475</v>
      </c>
      <c r="O2286" s="10">
        <v>0.28495505340478222</v>
      </c>
      <c r="P2286" s="10">
        <v>372</v>
      </c>
      <c r="Q2286" s="10">
        <v>232952471.30000001</v>
      </c>
      <c r="R2286" s="10">
        <v>49.102606116375007</v>
      </c>
      <c r="S2286" s="18">
        <v>49.102606116375007</v>
      </c>
      <c r="T2286" s="13">
        <v>44585</v>
      </c>
      <c r="U2286" s="14">
        <v>5.6986547328729778E-2</v>
      </c>
      <c r="V2286" s="14">
        <v>254</v>
      </c>
      <c r="W2286" s="14">
        <v>94266540.299999997</v>
      </c>
      <c r="X2286" s="14">
        <v>80.001566335523194</v>
      </c>
      <c r="Y2286" s="19">
        <f t="shared" si="71"/>
        <v>-0.80001566335523189</v>
      </c>
    </row>
    <row r="2287" spans="1:25">
      <c r="A2287">
        <v>4007</v>
      </c>
      <c r="B2287" t="s">
        <v>4397</v>
      </c>
      <c r="C2287" t="s">
        <v>4397</v>
      </c>
      <c r="D2287" t="str">
        <f t="shared" si="70"/>
        <v>B91 B91</v>
      </c>
      <c r="E2287" s="3" t="s">
        <v>8887</v>
      </c>
      <c r="F2287" s="3" t="s">
        <v>8883</v>
      </c>
      <c r="G2287" s="3" t="s">
        <v>8883</v>
      </c>
      <c r="H2287" s="4">
        <v>2158</v>
      </c>
      <c r="I2287" s="4">
        <v>0</v>
      </c>
      <c r="J2287" s="6">
        <v>43634</v>
      </c>
      <c r="K2287" s="7">
        <v>0.40629729856800001</v>
      </c>
      <c r="L2287" s="7">
        <v>3106</v>
      </c>
      <c r="M2287" s="7">
        <v>0</v>
      </c>
      <c r="N2287" s="9">
        <v>43641</v>
      </c>
      <c r="O2287" s="10">
        <v>0.90245645096600002</v>
      </c>
      <c r="P2287" s="10">
        <v>3134</v>
      </c>
      <c r="Q2287" s="10">
        <v>0</v>
      </c>
      <c r="R2287" s="10">
        <v>2.2211726589045</v>
      </c>
      <c r="S2287" s="18">
        <v>2.2211726589045</v>
      </c>
      <c r="T2287" s="13">
        <v>44126</v>
      </c>
      <c r="U2287" s="14">
        <v>3.54665893444E-3</v>
      </c>
      <c r="V2287" s="14">
        <v>2792</v>
      </c>
      <c r="W2287" s="14">
        <v>0</v>
      </c>
      <c r="X2287" s="14">
        <v>99.606999436854423</v>
      </c>
      <c r="Y2287" s="19">
        <f t="shared" si="71"/>
        <v>-0.99606999436854426</v>
      </c>
    </row>
    <row r="2288" spans="1:25">
      <c r="A2288">
        <v>4008</v>
      </c>
      <c r="B2288" t="s">
        <v>4398</v>
      </c>
      <c r="C2288" t="s">
        <v>4399</v>
      </c>
      <c r="D2288" t="str">
        <f t="shared" si="70"/>
        <v>Bitcoin CZ BCZ</v>
      </c>
      <c r="E2288" s="3" t="s">
        <v>8888</v>
      </c>
      <c r="F2288" s="3" t="s">
        <v>8883</v>
      </c>
      <c r="G2288" s="3" t="s">
        <v>8883</v>
      </c>
      <c r="H2288" s="4">
        <v>1128</v>
      </c>
      <c r="I2288" s="4">
        <v>81871.137412681797</v>
      </c>
      <c r="J2288" s="6">
        <v>43628</v>
      </c>
      <c r="K2288" s="7">
        <v>7.8011815548499994E-2</v>
      </c>
      <c r="L2288" s="7">
        <v>2758</v>
      </c>
      <c r="M2288" s="7">
        <v>0</v>
      </c>
      <c r="N2288" s="9">
        <v>43629</v>
      </c>
      <c r="O2288" s="10">
        <v>0.80676613640100003</v>
      </c>
      <c r="P2288" s="10">
        <v>3135</v>
      </c>
      <c r="Q2288" s="10">
        <v>0</v>
      </c>
      <c r="R2288" s="10">
        <v>10.341589036591939</v>
      </c>
      <c r="S2288" s="18">
        <v>10.341589036591939</v>
      </c>
      <c r="T2288" s="13">
        <v>44426</v>
      </c>
      <c r="U2288" s="14">
        <v>1.3598099999999999E-3</v>
      </c>
      <c r="V2288" s="14">
        <v>1980</v>
      </c>
      <c r="W2288" s="14">
        <v>33919.980000000003</v>
      </c>
      <c r="X2288" s="14">
        <v>99.831449296314531</v>
      </c>
      <c r="Y2288" s="19">
        <f t="shared" si="71"/>
        <v>-0.99831449296314534</v>
      </c>
    </row>
    <row r="2289" spans="1:25">
      <c r="A2289">
        <v>4009</v>
      </c>
      <c r="B2289" t="s">
        <v>4400</v>
      </c>
      <c r="C2289" t="s">
        <v>4401</v>
      </c>
      <c r="D2289" t="str">
        <f t="shared" si="70"/>
        <v>IZIChain IZI</v>
      </c>
      <c r="E2289" s="3" t="s">
        <v>8894</v>
      </c>
      <c r="F2289" s="3" t="s">
        <v>8883</v>
      </c>
      <c r="G2289" s="3" t="s">
        <v>8883</v>
      </c>
      <c r="H2289" s="4">
        <v>2345</v>
      </c>
      <c r="I2289" s="4">
        <v>0</v>
      </c>
      <c r="J2289" s="6">
        <v>43636</v>
      </c>
      <c r="K2289" s="7">
        <v>5.9862638738399997E-2</v>
      </c>
      <c r="L2289" s="7">
        <v>3107</v>
      </c>
      <c r="M2289" s="7">
        <v>0</v>
      </c>
      <c r="N2289" s="9">
        <v>43661</v>
      </c>
      <c r="O2289" s="10">
        <v>0.52202149496000005</v>
      </c>
      <c r="P2289" s="10">
        <v>3136</v>
      </c>
      <c r="Q2289" s="10">
        <v>0</v>
      </c>
      <c r="R2289" s="10">
        <v>8.7203221568838014</v>
      </c>
      <c r="S2289" s="18">
        <v>8.7203221568838014</v>
      </c>
      <c r="T2289" s="13">
        <v>43907</v>
      </c>
      <c r="U2289" s="16">
        <v>9.7755646009899995E-5</v>
      </c>
      <c r="V2289" s="14">
        <v>2793</v>
      </c>
      <c r="W2289" s="16">
        <v>0</v>
      </c>
      <c r="X2289" s="16">
        <v>99.981273635864866</v>
      </c>
      <c r="Y2289" s="19">
        <f t="shared" si="71"/>
        <v>-0.99981273635864865</v>
      </c>
    </row>
    <row r="2290" spans="1:25">
      <c r="A2290">
        <v>4011</v>
      </c>
      <c r="B2290" t="s">
        <v>4402</v>
      </c>
      <c r="C2290" t="s">
        <v>4403</v>
      </c>
      <c r="D2290" t="str">
        <f t="shared" si="70"/>
        <v>Bitsdaq BQQQ</v>
      </c>
      <c r="E2290" s="3" t="s">
        <v>8898</v>
      </c>
      <c r="F2290" s="3" t="s">
        <v>8883</v>
      </c>
      <c r="G2290" s="3" t="s">
        <v>8883</v>
      </c>
      <c r="H2290" s="4">
        <v>860</v>
      </c>
      <c r="I2290" s="4">
        <v>569557.86550328357</v>
      </c>
      <c r="J2290" s="6">
        <v>44099</v>
      </c>
      <c r="K2290" s="8">
        <v>8.0875949800000003E-5</v>
      </c>
      <c r="L2290" s="7">
        <v>1396</v>
      </c>
      <c r="M2290" s="7">
        <v>217099.68848841151</v>
      </c>
      <c r="N2290" s="9">
        <v>44382</v>
      </c>
      <c r="O2290" s="10">
        <v>1.7855987227440001E-2</v>
      </c>
      <c r="P2290" s="10">
        <v>795</v>
      </c>
      <c r="Q2290" s="10">
        <v>47931792.755654037</v>
      </c>
      <c r="R2290" s="10">
        <v>220.78241147827609</v>
      </c>
      <c r="S2290" s="18">
        <v>220.78241147827609</v>
      </c>
      <c r="U2290" s="14"/>
      <c r="V2290" s="14">
        <v>4279</v>
      </c>
      <c r="W2290" s="14"/>
      <c r="X2290" s="14"/>
      <c r="Y2290" s="19">
        <f t="shared" si="71"/>
        <v>0</v>
      </c>
    </row>
    <row r="2291" spans="1:25">
      <c r="A2291">
        <v>4012</v>
      </c>
      <c r="B2291" t="s">
        <v>4404</v>
      </c>
      <c r="C2291" t="s">
        <v>4405</v>
      </c>
      <c r="D2291" t="str">
        <f t="shared" si="70"/>
        <v>InnovaMinex MINX</v>
      </c>
      <c r="E2291" s="3" t="s">
        <v>8893</v>
      </c>
      <c r="F2291" s="3" t="s">
        <v>8883</v>
      </c>
      <c r="G2291" s="3" t="s">
        <v>8883</v>
      </c>
      <c r="H2291" s="4">
        <v>2150</v>
      </c>
      <c r="I2291" s="4">
        <v>0</v>
      </c>
      <c r="J2291" s="6">
        <v>43825</v>
      </c>
      <c r="K2291" s="7">
        <v>2.4560900989799999E-2</v>
      </c>
      <c r="L2291" s="7">
        <v>3108</v>
      </c>
      <c r="M2291" s="7">
        <v>0</v>
      </c>
      <c r="N2291" s="9">
        <v>44203</v>
      </c>
      <c r="O2291" s="10">
        <v>0.49571867771903999</v>
      </c>
      <c r="P2291" s="10">
        <v>3137</v>
      </c>
      <c r="Q2291" s="10">
        <v>0</v>
      </c>
      <c r="R2291" s="10">
        <v>20.183244821715181</v>
      </c>
      <c r="S2291" s="18">
        <v>20.183244821715181</v>
      </c>
      <c r="T2291" s="13">
        <v>44614</v>
      </c>
      <c r="U2291" s="14">
        <v>6.5469106320427975E-2</v>
      </c>
      <c r="V2291" s="14">
        <v>2794</v>
      </c>
      <c r="W2291" s="14">
        <v>0</v>
      </c>
      <c r="X2291" s="14">
        <v>86.793092682794963</v>
      </c>
      <c r="Y2291" s="19">
        <f t="shared" si="71"/>
        <v>-0.86793092682794959</v>
      </c>
    </row>
    <row r="2292" spans="1:25">
      <c r="A2292">
        <v>4013</v>
      </c>
      <c r="B2292" t="s">
        <v>4406</v>
      </c>
      <c r="C2292" t="s">
        <v>4407</v>
      </c>
      <c r="D2292" t="str">
        <f t="shared" si="70"/>
        <v>SpectreSecurityCoin XSPC</v>
      </c>
      <c r="E2292" s="3" t="s">
        <v>8887</v>
      </c>
      <c r="F2292" s="3" t="s">
        <v>8883</v>
      </c>
      <c r="G2292" s="3" t="s">
        <v>8883</v>
      </c>
      <c r="H2292" s="4">
        <v>2331</v>
      </c>
      <c r="I2292" s="4">
        <v>0</v>
      </c>
      <c r="J2292" s="6">
        <v>43845</v>
      </c>
      <c r="K2292" s="7">
        <v>1.9898452667999999E-4</v>
      </c>
      <c r="L2292" s="7">
        <v>3109</v>
      </c>
      <c r="M2292" s="7">
        <v>0</v>
      </c>
      <c r="N2292" s="9">
        <v>43905</v>
      </c>
      <c r="O2292" s="10">
        <v>4.3421867344100003E-3</v>
      </c>
      <c r="P2292" s="10">
        <v>3138</v>
      </c>
      <c r="Q2292" s="10">
        <v>0</v>
      </c>
      <c r="R2292" s="10">
        <v>21.821730598143208</v>
      </c>
      <c r="S2292" s="18">
        <v>21.821730598143208</v>
      </c>
      <c r="T2292" s="13">
        <v>44585</v>
      </c>
      <c r="U2292" s="16">
        <v>3.3184059565662E-5</v>
      </c>
      <c r="V2292" s="14">
        <v>2795</v>
      </c>
      <c r="W2292" s="16">
        <v>0</v>
      </c>
      <c r="X2292" s="16">
        <v>99.235775391631776</v>
      </c>
      <c r="Y2292" s="19">
        <f t="shared" si="71"/>
        <v>-0.99235775391631775</v>
      </c>
    </row>
    <row r="2293" spans="1:25">
      <c r="A2293">
        <v>4014</v>
      </c>
      <c r="B2293" t="s">
        <v>4408</v>
      </c>
      <c r="C2293" t="s">
        <v>4409</v>
      </c>
      <c r="D2293" t="str">
        <f t="shared" si="70"/>
        <v>Mobile Crypto Pay Coin MCPC</v>
      </c>
      <c r="E2293" s="3" t="s">
        <v>8893</v>
      </c>
      <c r="F2293" s="3" t="s">
        <v>8883</v>
      </c>
      <c r="G2293" s="3" t="s">
        <v>8883</v>
      </c>
      <c r="H2293" s="4">
        <v>1674</v>
      </c>
      <c r="I2293" s="4">
        <v>39559.611941461699</v>
      </c>
      <c r="J2293" s="6">
        <v>44078</v>
      </c>
      <c r="K2293" s="7">
        <v>1.08267744137E-3</v>
      </c>
      <c r="L2293" s="7">
        <v>1905</v>
      </c>
      <c r="M2293" s="7">
        <v>22845.690871473998</v>
      </c>
      <c r="N2293" s="9">
        <v>44146</v>
      </c>
      <c r="O2293" s="10">
        <v>3.6421080000000002E-2</v>
      </c>
      <c r="P2293" s="10">
        <v>2492</v>
      </c>
      <c r="Q2293" s="10">
        <v>53577.871277769998</v>
      </c>
      <c r="R2293" s="10">
        <v>33.639825314835633</v>
      </c>
      <c r="S2293" s="18">
        <v>33.639825314835633</v>
      </c>
      <c r="T2293" s="13">
        <v>44686</v>
      </c>
      <c r="U2293" s="14">
        <v>3.9605357938317701E-4</v>
      </c>
      <c r="V2293" s="14">
        <v>2194</v>
      </c>
      <c r="W2293" s="14">
        <v>10585.31</v>
      </c>
      <c r="X2293" s="14">
        <v>98.912570469126194</v>
      </c>
      <c r="Y2293" s="19">
        <f t="shared" si="71"/>
        <v>-0.98912570469126193</v>
      </c>
    </row>
    <row r="2294" spans="1:25">
      <c r="A2294">
        <v>4017</v>
      </c>
      <c r="B2294" t="s">
        <v>4410</v>
      </c>
      <c r="C2294" t="s">
        <v>4410</v>
      </c>
      <c r="D2294" t="str">
        <f t="shared" si="70"/>
        <v>EOSDT EOSDT</v>
      </c>
      <c r="E2294" s="3" t="s">
        <v>8896</v>
      </c>
      <c r="F2294" s="3" t="s">
        <v>8883</v>
      </c>
      <c r="G2294" s="3" t="s">
        <v>8883</v>
      </c>
      <c r="H2294" s="4">
        <v>509</v>
      </c>
      <c r="I2294" s="4">
        <v>2635236.17091149</v>
      </c>
      <c r="J2294" s="6">
        <v>43903</v>
      </c>
      <c r="K2294" s="7">
        <v>0.788880187309</v>
      </c>
      <c r="L2294" s="7">
        <v>619</v>
      </c>
      <c r="M2294" s="7">
        <v>2635236.17091149</v>
      </c>
      <c r="N2294" s="9">
        <v>44511</v>
      </c>
      <c r="O2294" s="10">
        <v>9.5906087289349919</v>
      </c>
      <c r="P2294" s="10">
        <v>1750</v>
      </c>
      <c r="Q2294" s="10">
        <v>2509398.29</v>
      </c>
      <c r="R2294" s="10">
        <v>12.157243752882341</v>
      </c>
      <c r="S2294" s="18">
        <v>12.157243752882341</v>
      </c>
      <c r="T2294" s="13">
        <v>44538</v>
      </c>
      <c r="U2294" s="14">
        <v>0.31613086048882888</v>
      </c>
      <c r="V2294" s="14">
        <v>1124</v>
      </c>
      <c r="W2294" s="14">
        <v>1139757.47</v>
      </c>
      <c r="X2294" s="14">
        <v>96.703745617991288</v>
      </c>
      <c r="Y2294" s="19">
        <f t="shared" si="71"/>
        <v>-0.96703745617991288</v>
      </c>
    </row>
    <row r="2295" spans="1:25">
      <c r="A2295">
        <v>4018</v>
      </c>
      <c r="B2295" t="s">
        <v>4411</v>
      </c>
      <c r="C2295" t="s">
        <v>4412</v>
      </c>
      <c r="D2295" t="str">
        <f t="shared" si="70"/>
        <v>Klimatas KTS</v>
      </c>
      <c r="E2295" s="3" t="s">
        <v>8887</v>
      </c>
      <c r="F2295" s="3" t="s">
        <v>8883</v>
      </c>
      <c r="G2295" s="3" t="s">
        <v>8883</v>
      </c>
      <c r="H2295" s="4">
        <v>1875</v>
      </c>
      <c r="I2295" s="4">
        <v>8523.6791617778308</v>
      </c>
      <c r="J2295" s="6">
        <v>43637</v>
      </c>
      <c r="K2295" s="7">
        <v>5.6791692213199997E-2</v>
      </c>
      <c r="L2295" s="7">
        <v>2855</v>
      </c>
      <c r="M2295" s="7">
        <v>0</v>
      </c>
      <c r="N2295" s="9">
        <v>43646</v>
      </c>
      <c r="O2295" s="10">
        <v>0.32879221795500002</v>
      </c>
      <c r="P2295" s="10">
        <v>3139</v>
      </c>
      <c r="Q2295" s="10">
        <v>0</v>
      </c>
      <c r="R2295" s="10">
        <v>5.7894421726454457</v>
      </c>
      <c r="S2295" s="18">
        <v>5.7894421726454457</v>
      </c>
      <c r="T2295" s="13">
        <v>44375</v>
      </c>
      <c r="U2295" s="14">
        <v>3.18389E-3</v>
      </c>
      <c r="V2295" s="14">
        <v>2303</v>
      </c>
      <c r="W2295" s="14">
        <v>4375.09</v>
      </c>
      <c r="X2295" s="14">
        <v>99.031640706156921</v>
      </c>
      <c r="Y2295" s="19">
        <f t="shared" si="71"/>
        <v>-0.9903164070615692</v>
      </c>
    </row>
    <row r="2296" spans="1:25">
      <c r="A2296">
        <v>4020</v>
      </c>
      <c r="B2296" t="s">
        <v>4413</v>
      </c>
      <c r="C2296" t="s">
        <v>4413</v>
      </c>
      <c r="D2296" t="str">
        <f t="shared" si="70"/>
        <v>USDQ USDQ</v>
      </c>
      <c r="E2296" s="3" t="s">
        <v>8896</v>
      </c>
      <c r="F2296" s="3" t="s">
        <v>8883</v>
      </c>
      <c r="G2296" s="3" t="s">
        <v>8883</v>
      </c>
      <c r="H2296" s="4">
        <v>341</v>
      </c>
      <c r="I2296" s="4">
        <v>5403662.0876847599</v>
      </c>
      <c r="J2296" s="6">
        <v>43941</v>
      </c>
      <c r="K2296" s="7">
        <v>0.30271071483200002</v>
      </c>
      <c r="L2296" s="7">
        <v>478</v>
      </c>
      <c r="M2296" s="7">
        <v>4474128.9972464098</v>
      </c>
      <c r="N2296" s="9">
        <v>44299</v>
      </c>
      <c r="O2296" s="10">
        <v>80.015986729999995</v>
      </c>
      <c r="P2296" s="10">
        <v>2588</v>
      </c>
      <c r="Q2296" s="10">
        <v>0</v>
      </c>
      <c r="R2296" s="10">
        <v>264.33153109366373</v>
      </c>
      <c r="S2296" s="18">
        <v>264.33153109366373</v>
      </c>
      <c r="T2296" s="13">
        <v>44340</v>
      </c>
      <c r="U2296" s="14">
        <v>0.55430731</v>
      </c>
      <c r="V2296" s="14">
        <v>2572</v>
      </c>
      <c r="W2296" s="14">
        <v>0</v>
      </c>
      <c r="X2296" s="14">
        <v>99.307254296731458</v>
      </c>
      <c r="Y2296" s="19">
        <f t="shared" si="71"/>
        <v>-0.99307254296731462</v>
      </c>
    </row>
    <row r="2297" spans="1:25">
      <c r="A2297">
        <v>4023</v>
      </c>
      <c r="B2297" t="s">
        <v>4414</v>
      </c>
      <c r="C2297" t="s">
        <v>4415</v>
      </c>
      <c r="D2297" t="str">
        <f t="shared" si="70"/>
        <v>Bitcoin BEP2 BTCB</v>
      </c>
      <c r="E2297" s="3" t="s">
        <v>8881</v>
      </c>
      <c r="F2297" s="3" t="s">
        <v>8883</v>
      </c>
      <c r="G2297" s="3" t="s">
        <v>8883</v>
      </c>
      <c r="H2297" s="4">
        <v>2023</v>
      </c>
      <c r="I2297" s="4">
        <v>0</v>
      </c>
      <c r="J2297" s="6">
        <v>43689</v>
      </c>
      <c r="K2297" s="7">
        <v>2389.7286290299999</v>
      </c>
      <c r="L2297" s="7">
        <v>2156</v>
      </c>
      <c r="M2297" s="7">
        <v>0</v>
      </c>
      <c r="N2297" s="9">
        <v>43759</v>
      </c>
      <c r="O2297" s="10">
        <v>85563.987422200007</v>
      </c>
      <c r="P2297" s="10">
        <v>3140</v>
      </c>
      <c r="Q2297" s="10">
        <v>0</v>
      </c>
      <c r="R2297" s="10">
        <v>35.804897000765642</v>
      </c>
      <c r="S2297" s="18">
        <v>35.804897000765642</v>
      </c>
      <c r="T2297" s="13">
        <v>44370</v>
      </c>
      <c r="U2297" s="14">
        <v>7.6852660000000003E-2</v>
      </c>
      <c r="V2297" s="14">
        <v>39</v>
      </c>
      <c r="W2297" s="14">
        <v>2467163837.9000001</v>
      </c>
      <c r="X2297" s="14">
        <v>99.999910181067619</v>
      </c>
      <c r="Y2297" s="19">
        <f t="shared" si="71"/>
        <v>-0.99999910181067619</v>
      </c>
    </row>
    <row r="2298" spans="1:25">
      <c r="A2298">
        <v>4024</v>
      </c>
      <c r="B2298" t="s">
        <v>4416</v>
      </c>
      <c r="C2298" t="s">
        <v>4417</v>
      </c>
      <c r="D2298" t="str">
        <f t="shared" si="70"/>
        <v>Raven Protocol RAVEN</v>
      </c>
      <c r="E2298" s="3" t="s">
        <v>1772</v>
      </c>
      <c r="F2298" s="3" t="s">
        <v>8883</v>
      </c>
      <c r="G2298" s="3" t="s">
        <v>8883</v>
      </c>
      <c r="H2298" s="4">
        <v>939</v>
      </c>
      <c r="I2298" s="4">
        <v>381233.79646399303</v>
      </c>
      <c r="J2298" s="6">
        <v>43650</v>
      </c>
      <c r="K2298" s="7">
        <v>2.6077337923099998E-3</v>
      </c>
      <c r="L2298" s="7">
        <v>465</v>
      </c>
      <c r="M2298" s="7">
        <v>4693810.8976648198</v>
      </c>
      <c r="N2298" s="9">
        <v>43658</v>
      </c>
      <c r="O2298" s="10">
        <v>4.4875751313099999E-3</v>
      </c>
      <c r="P2298" s="10">
        <v>1409</v>
      </c>
      <c r="Q2298" s="10">
        <v>7373437.8135630097</v>
      </c>
      <c r="R2298" s="10">
        <v>1.7208716413245491</v>
      </c>
      <c r="S2298" s="18">
        <v>1.7208716413245491</v>
      </c>
      <c r="T2298" s="13">
        <v>43906</v>
      </c>
      <c r="U2298" s="16">
        <v>5.1956423527600003E-5</v>
      </c>
      <c r="V2298" s="14">
        <v>1533</v>
      </c>
      <c r="W2298" s="16">
        <v>248055.21156813399</v>
      </c>
      <c r="X2298" s="16">
        <v>98.842216074220175</v>
      </c>
      <c r="Y2298" s="19">
        <f t="shared" si="71"/>
        <v>-0.98842216074220179</v>
      </c>
    </row>
    <row r="2299" spans="1:25">
      <c r="A2299">
        <v>4025</v>
      </c>
      <c r="B2299" t="s">
        <v>4418</v>
      </c>
      <c r="C2299" t="s">
        <v>4419</v>
      </c>
      <c r="D2299" t="str">
        <f t="shared" si="70"/>
        <v>Futurepia PIA</v>
      </c>
      <c r="E2299" s="3" t="s">
        <v>8887</v>
      </c>
      <c r="F2299" s="3" t="s">
        <v>8883</v>
      </c>
      <c r="G2299" s="3" t="s">
        <v>8883</v>
      </c>
      <c r="H2299" s="4">
        <v>1280</v>
      </c>
      <c r="I2299" s="4">
        <v>2434497.3800978609</v>
      </c>
      <c r="J2299" s="6">
        <v>43665</v>
      </c>
      <c r="K2299" s="7">
        <v>1.4379833584200001E-2</v>
      </c>
      <c r="L2299" s="7">
        <v>2454</v>
      </c>
      <c r="M2299" s="7">
        <v>0</v>
      </c>
      <c r="N2299" s="9">
        <v>43667</v>
      </c>
      <c r="O2299" s="10">
        <v>1.5000328688100001E-2</v>
      </c>
      <c r="P2299" s="10">
        <v>3141</v>
      </c>
      <c r="Q2299" s="10">
        <v>0</v>
      </c>
      <c r="R2299" s="10">
        <v>1.0431503675106351</v>
      </c>
      <c r="S2299" s="18">
        <v>1.0431503675106351</v>
      </c>
      <c r="T2299" s="13">
        <v>43903</v>
      </c>
      <c r="U2299" s="14">
        <v>2.71332281756E-3</v>
      </c>
      <c r="V2299" s="14">
        <v>938</v>
      </c>
      <c r="W2299" s="14">
        <v>2434497.3800978609</v>
      </c>
      <c r="X2299" s="14">
        <v>81.911577579546488</v>
      </c>
      <c r="Y2299" s="19">
        <f t="shared" si="71"/>
        <v>-0.81911577579546491</v>
      </c>
    </row>
    <row r="2300" spans="1:25">
      <c r="A2300">
        <v>4026</v>
      </c>
      <c r="B2300" t="s">
        <v>4420</v>
      </c>
      <c r="C2300" t="s">
        <v>4421</v>
      </c>
      <c r="D2300" t="str">
        <f t="shared" si="70"/>
        <v>LiquidApps DAPP</v>
      </c>
      <c r="E2300" s="3" t="s">
        <v>8894</v>
      </c>
      <c r="F2300" s="3" t="s">
        <v>8883</v>
      </c>
      <c r="G2300" s="3" t="s">
        <v>8883</v>
      </c>
      <c r="H2300" s="4">
        <v>437</v>
      </c>
      <c r="I2300" s="4">
        <v>3450494.9206837402</v>
      </c>
      <c r="J2300" s="6">
        <v>43773</v>
      </c>
      <c r="K2300" s="7">
        <v>2.3745158936000002E-3</v>
      </c>
      <c r="L2300" s="7">
        <v>430</v>
      </c>
      <c r="M2300" s="7">
        <v>5349588.0672611902</v>
      </c>
      <c r="N2300" s="9">
        <v>44076</v>
      </c>
      <c r="O2300" s="10">
        <v>9.3017802993799997E-2</v>
      </c>
      <c r="P2300" s="10">
        <v>758</v>
      </c>
      <c r="Q2300" s="10">
        <v>53825849.478315897</v>
      </c>
      <c r="R2300" s="10">
        <v>39.17337561079696</v>
      </c>
      <c r="S2300" s="18">
        <v>39.17337561079696</v>
      </c>
      <c r="T2300" s="13">
        <v>44641</v>
      </c>
      <c r="U2300" s="14">
        <v>1.59971172634507E-3</v>
      </c>
      <c r="V2300" s="14">
        <v>945</v>
      </c>
      <c r="W2300" s="14">
        <v>2348133.7200000002</v>
      </c>
      <c r="X2300" s="14">
        <v>98.280209083790453</v>
      </c>
      <c r="Y2300" s="19">
        <f t="shared" si="71"/>
        <v>-0.98280209083790449</v>
      </c>
    </row>
    <row r="2301" spans="1:25">
      <c r="A2301">
        <v>4027</v>
      </c>
      <c r="B2301" t="s">
        <v>4422</v>
      </c>
      <c r="C2301" t="s">
        <v>4423</v>
      </c>
      <c r="D2301" t="str">
        <f t="shared" si="70"/>
        <v>DeVault DVT</v>
      </c>
      <c r="E2301" s="3" t="s">
        <v>8887</v>
      </c>
      <c r="F2301" s="3" t="s">
        <v>8883</v>
      </c>
      <c r="G2301" s="3" t="s">
        <v>8883</v>
      </c>
      <c r="H2301" s="4">
        <v>1160</v>
      </c>
      <c r="I2301" s="4">
        <v>59863.707684304602</v>
      </c>
      <c r="J2301" s="6">
        <v>43856</v>
      </c>
      <c r="K2301" s="7">
        <v>1.2850031681800001E-4</v>
      </c>
      <c r="L2301" s="7">
        <v>2007</v>
      </c>
      <c r="M2301" s="7">
        <v>9696.8330364543508</v>
      </c>
      <c r="N2301" s="9">
        <v>44246</v>
      </c>
      <c r="O2301" s="10">
        <v>1.9306830000000001E-2</v>
      </c>
      <c r="P2301" s="10">
        <v>1561</v>
      </c>
      <c r="Q2301" s="10">
        <v>4720667.1900000004</v>
      </c>
      <c r="R2301" s="10">
        <v>150.24733384389251</v>
      </c>
      <c r="S2301" s="18">
        <v>150.24733384389251</v>
      </c>
      <c r="T2301" s="13">
        <v>44687</v>
      </c>
      <c r="U2301" s="14">
        <v>3.54821327440579E-4</v>
      </c>
      <c r="V2301" s="14">
        <v>2556</v>
      </c>
      <c r="W2301" s="14">
        <v>0</v>
      </c>
      <c r="X2301" s="14">
        <v>98.162197898668097</v>
      </c>
      <c r="Y2301" s="19">
        <f t="shared" si="71"/>
        <v>-0.98162197898668102</v>
      </c>
    </row>
    <row r="2302" spans="1:25">
      <c r="A2302">
        <v>4028</v>
      </c>
      <c r="B2302" t="s">
        <v>4424</v>
      </c>
      <c r="C2302" t="s">
        <v>4425</v>
      </c>
      <c r="D2302" t="str">
        <f t="shared" si="70"/>
        <v>MotaCoin MOTA</v>
      </c>
      <c r="E2302" s="3" t="s">
        <v>8893</v>
      </c>
      <c r="F2302" s="3" t="s">
        <v>8883</v>
      </c>
      <c r="G2302" s="3" t="s">
        <v>8883</v>
      </c>
      <c r="H2302" s="4">
        <v>0</v>
      </c>
      <c r="I2302" s="4">
        <v>0</v>
      </c>
      <c r="J2302" s="6">
        <v>44229</v>
      </c>
      <c r="K2302" s="7">
        <v>1.0394499999999999E-3</v>
      </c>
      <c r="L2302" s="7">
        <v>1787</v>
      </c>
      <c r="M2302" s="7">
        <v>40298.81</v>
      </c>
      <c r="N2302" s="9">
        <v>44390</v>
      </c>
      <c r="O2302" s="10">
        <v>0.1141585</v>
      </c>
      <c r="P2302" s="10">
        <v>1758</v>
      </c>
      <c r="Q2302" s="10">
        <v>2409232.66</v>
      </c>
      <c r="R2302" s="10">
        <v>109.82586945019</v>
      </c>
      <c r="S2302" s="18">
        <v>109.82586945019</v>
      </c>
      <c r="T2302" s="13">
        <v>44506</v>
      </c>
      <c r="U2302" s="14">
        <v>6.0475336597983203E-4</v>
      </c>
      <c r="V2302" s="14">
        <v>1437</v>
      </c>
      <c r="W2302" s="14">
        <v>334931.99</v>
      </c>
      <c r="X2302" s="14">
        <v>99.470251128054571</v>
      </c>
      <c r="Y2302" s="19">
        <f t="shared" si="71"/>
        <v>-0.99470251128054565</v>
      </c>
    </row>
    <row r="2303" spans="1:25">
      <c r="A2303">
        <v>4033</v>
      </c>
      <c r="B2303" t="s">
        <v>4426</v>
      </c>
      <c r="C2303" t="s">
        <v>4427</v>
      </c>
      <c r="D2303" t="str">
        <f t="shared" si="70"/>
        <v>Native Utility Token NUT</v>
      </c>
      <c r="E2303" s="3" t="s">
        <v>3686</v>
      </c>
      <c r="F2303" s="3" t="s">
        <v>8883</v>
      </c>
      <c r="G2303" s="3" t="s">
        <v>8883</v>
      </c>
      <c r="H2303" s="4">
        <v>0</v>
      </c>
      <c r="I2303" s="4">
        <v>0</v>
      </c>
      <c r="J2303" s="6">
        <v>44226</v>
      </c>
      <c r="K2303" s="7">
        <v>2.7608119200000001</v>
      </c>
      <c r="L2303" s="7">
        <v>3110</v>
      </c>
      <c r="M2303" s="7">
        <v>0</v>
      </c>
      <c r="N2303" s="9">
        <v>44313</v>
      </c>
      <c r="O2303" s="10">
        <v>44.653865529999997</v>
      </c>
      <c r="P2303" s="10">
        <v>3142</v>
      </c>
      <c r="Q2303" s="10">
        <v>0</v>
      </c>
      <c r="R2303" s="10">
        <v>16.174178764774389</v>
      </c>
      <c r="S2303" s="18">
        <v>16.174178764774389</v>
      </c>
      <c r="T2303" s="13">
        <v>44468</v>
      </c>
      <c r="U2303" s="14">
        <v>0.4200932281583592</v>
      </c>
      <c r="V2303" s="14">
        <v>2796</v>
      </c>
      <c r="W2303" s="14">
        <v>0</v>
      </c>
      <c r="X2303" s="14">
        <v>99.059223153085981</v>
      </c>
      <c r="Y2303" s="19">
        <f t="shared" si="71"/>
        <v>-0.99059223153085985</v>
      </c>
    </row>
    <row r="2304" spans="1:25">
      <c r="A2304">
        <v>4034</v>
      </c>
      <c r="B2304" t="s">
        <v>4428</v>
      </c>
      <c r="C2304" t="s">
        <v>4429</v>
      </c>
      <c r="D2304" t="str">
        <f t="shared" si="70"/>
        <v>Jarvis+ JAR</v>
      </c>
      <c r="E2304" s="3" t="s">
        <v>1772</v>
      </c>
      <c r="F2304" s="3" t="s">
        <v>8883</v>
      </c>
      <c r="G2304" s="3" t="s">
        <v>8883</v>
      </c>
      <c r="H2304" s="4">
        <v>1081</v>
      </c>
      <c r="I2304" s="4">
        <v>141620.066668421</v>
      </c>
      <c r="J2304" s="6">
        <v>43636</v>
      </c>
      <c r="K2304" s="7">
        <v>2.6119259920400002E-2</v>
      </c>
      <c r="L2304" s="7">
        <v>2698</v>
      </c>
      <c r="M2304" s="7">
        <v>0</v>
      </c>
      <c r="N2304" s="9">
        <v>43637</v>
      </c>
      <c r="O2304" s="10">
        <v>3.13754615854E-2</v>
      </c>
      <c r="P2304" s="10">
        <v>3143</v>
      </c>
      <c r="Q2304" s="10">
        <v>0</v>
      </c>
      <c r="R2304" s="10">
        <v>1.2012385374248189</v>
      </c>
      <c r="S2304" s="18">
        <v>1.2012385374248189</v>
      </c>
      <c r="T2304" s="13">
        <v>43906</v>
      </c>
      <c r="U2304" s="14">
        <v>7.5563450089799998E-4</v>
      </c>
      <c r="V2304" s="14">
        <v>1799</v>
      </c>
      <c r="W2304" s="14">
        <v>80736.948394257706</v>
      </c>
      <c r="X2304" s="14">
        <v>97.591638615925177</v>
      </c>
      <c r="Y2304" s="19">
        <f t="shared" si="71"/>
        <v>-0.9759163861592518</v>
      </c>
    </row>
    <row r="2305" spans="1:25">
      <c r="A2305">
        <v>4035</v>
      </c>
      <c r="B2305" t="s">
        <v>4430</v>
      </c>
      <c r="C2305" t="s">
        <v>4431</v>
      </c>
      <c r="D2305" t="str">
        <f t="shared" si="70"/>
        <v>Honest HNST</v>
      </c>
      <c r="E2305" s="3" t="s">
        <v>8887</v>
      </c>
      <c r="F2305" s="3" t="s">
        <v>8883</v>
      </c>
      <c r="G2305" s="3" t="s">
        <v>8883</v>
      </c>
      <c r="H2305" s="4">
        <v>1002</v>
      </c>
      <c r="I2305" s="4">
        <v>262224.117766271</v>
      </c>
      <c r="J2305" s="6">
        <v>43879</v>
      </c>
      <c r="K2305" s="7">
        <v>1.1615502722000001E-3</v>
      </c>
      <c r="L2305" s="7">
        <v>1229</v>
      </c>
      <c r="M2305" s="7">
        <v>376018.92176069203</v>
      </c>
      <c r="N2305" s="9">
        <v>44282</v>
      </c>
      <c r="O2305" s="10">
        <v>5.791926E-2</v>
      </c>
      <c r="P2305" s="10">
        <v>1663</v>
      </c>
      <c r="Q2305" s="10">
        <v>3334859.09</v>
      </c>
      <c r="R2305" s="10">
        <v>49.863756555538259</v>
      </c>
      <c r="S2305" s="18">
        <v>49.863756555538259</v>
      </c>
      <c r="T2305" s="13">
        <v>44339</v>
      </c>
      <c r="U2305" s="14">
        <v>1.27008E-2</v>
      </c>
      <c r="V2305" s="14">
        <v>1072</v>
      </c>
      <c r="W2305" s="14">
        <v>1407214.52</v>
      </c>
      <c r="X2305" s="14">
        <v>78.071543041123121</v>
      </c>
      <c r="Y2305" s="19">
        <f t="shared" si="71"/>
        <v>-0.78071543041123126</v>
      </c>
    </row>
    <row r="2306" spans="1:25">
      <c r="A2306">
        <v>4036</v>
      </c>
      <c r="B2306" t="s">
        <v>4432</v>
      </c>
      <c r="C2306" t="s">
        <v>1461</v>
      </c>
      <c r="D2306" t="str">
        <f t="shared" ref="D2306:D2369" si="72">_xlfn.TEXTJOIN(" ",TRUE,B2306,C2306)</f>
        <v>Contentos COS</v>
      </c>
      <c r="E2306" s="3" t="s">
        <v>8884</v>
      </c>
      <c r="F2306" s="3" t="s">
        <v>8883</v>
      </c>
      <c r="G2306" s="3" t="s">
        <v>8883</v>
      </c>
      <c r="H2306" s="4">
        <v>305</v>
      </c>
      <c r="I2306" s="4">
        <v>6698347.9929092601</v>
      </c>
      <c r="J2306" s="6">
        <v>43638</v>
      </c>
      <c r="K2306" s="7">
        <v>2.623017356E-2</v>
      </c>
      <c r="L2306" s="7">
        <v>2419</v>
      </c>
      <c r="M2306" s="7">
        <v>0</v>
      </c>
      <c r="N2306" s="9">
        <v>43654</v>
      </c>
      <c r="O2306" s="10">
        <v>8.5273870070099997E-2</v>
      </c>
      <c r="P2306" s="10">
        <v>3144</v>
      </c>
      <c r="Q2306" s="10">
        <v>0</v>
      </c>
      <c r="R2306" s="10">
        <v>3.2509838287970521</v>
      </c>
      <c r="S2306" s="18">
        <v>3.2509838287970521</v>
      </c>
      <c r="T2306" s="13">
        <v>43919</v>
      </c>
      <c r="U2306" s="14">
        <v>4.2643061793900001E-3</v>
      </c>
      <c r="V2306" s="14">
        <v>838</v>
      </c>
      <c r="W2306" s="14">
        <v>3470403.5479193502</v>
      </c>
      <c r="X2306" s="14">
        <v>94.999281519785029</v>
      </c>
      <c r="Y2306" s="19">
        <f t="shared" si="71"/>
        <v>-0.94999281519785028</v>
      </c>
    </row>
    <row r="2307" spans="1:25">
      <c r="A2307">
        <v>4038</v>
      </c>
      <c r="B2307" t="s">
        <v>4433</v>
      </c>
      <c r="C2307" t="s">
        <v>4434</v>
      </c>
      <c r="D2307" t="str">
        <f t="shared" si="72"/>
        <v>MovieBloc MBL</v>
      </c>
      <c r="E2307" s="3" t="s">
        <v>8884</v>
      </c>
      <c r="F2307" s="3" t="s">
        <v>8883</v>
      </c>
      <c r="G2307" s="3" t="s">
        <v>8883</v>
      </c>
      <c r="H2307" s="4">
        <v>336</v>
      </c>
      <c r="I2307" s="4">
        <v>5512847.6162743596</v>
      </c>
      <c r="J2307" s="6">
        <v>43903</v>
      </c>
      <c r="K2307" s="7">
        <v>7.6772114840199996E-4</v>
      </c>
      <c r="L2307" s="7">
        <v>421</v>
      </c>
      <c r="M2307" s="7">
        <v>5512847.6162743596</v>
      </c>
      <c r="N2307" s="9">
        <v>44288</v>
      </c>
      <c r="O2307" s="10">
        <v>4.5994720000000003E-2</v>
      </c>
      <c r="P2307" s="10">
        <v>407</v>
      </c>
      <c r="Q2307" s="10">
        <v>197317367.19999999</v>
      </c>
      <c r="R2307" s="10">
        <v>59.910711194731732</v>
      </c>
      <c r="S2307" s="18">
        <v>59.910711194731732</v>
      </c>
      <c r="T2307" s="13">
        <v>44369</v>
      </c>
      <c r="U2307" s="14">
        <v>3.02338E-3</v>
      </c>
      <c r="V2307" s="14">
        <v>465</v>
      </c>
      <c r="W2307" s="14">
        <v>23962382.739999998</v>
      </c>
      <c r="X2307" s="14">
        <v>93.426680279823429</v>
      </c>
      <c r="Y2307" s="19">
        <f t="shared" ref="Y2307:Y2370" si="73">X2307/-100</f>
        <v>-0.93426680279823426</v>
      </c>
    </row>
    <row r="2308" spans="1:25">
      <c r="A2308">
        <v>4039</v>
      </c>
      <c r="B2308" t="s">
        <v>4435</v>
      </c>
      <c r="C2308" t="s">
        <v>4436</v>
      </c>
      <c r="D2308" t="str">
        <f t="shared" si="72"/>
        <v>ARPA Chain ARPA</v>
      </c>
      <c r="E2308" s="3" t="s">
        <v>8884</v>
      </c>
      <c r="F2308" s="3" t="s">
        <v>8883</v>
      </c>
      <c r="G2308" s="3" t="s">
        <v>8883</v>
      </c>
      <c r="H2308" s="4">
        <v>424</v>
      </c>
      <c r="I2308" s="4">
        <v>3639611.3732626899</v>
      </c>
      <c r="J2308" s="6">
        <v>43903</v>
      </c>
      <c r="K2308" s="7">
        <v>3.4869437042399998E-3</v>
      </c>
      <c r="L2308" s="7">
        <v>532</v>
      </c>
      <c r="M2308" s="7">
        <v>3639611.3732626899</v>
      </c>
      <c r="N2308" s="9">
        <v>44503</v>
      </c>
      <c r="O2308" s="10">
        <v>0.27516076774121578</v>
      </c>
      <c r="P2308" s="10">
        <v>368</v>
      </c>
      <c r="Q2308" s="10">
        <v>237183994.88999999</v>
      </c>
      <c r="R2308" s="10">
        <v>78.911732187310633</v>
      </c>
      <c r="S2308" s="18">
        <v>78.911732187310633</v>
      </c>
      <c r="T2308" s="13">
        <v>44681</v>
      </c>
      <c r="U2308" s="14">
        <v>4.8959574967553023E-2</v>
      </c>
      <c r="V2308" s="14">
        <v>304</v>
      </c>
      <c r="W2308" s="14">
        <v>63872618.649999999</v>
      </c>
      <c r="X2308" s="14">
        <v>82.206920205427437</v>
      </c>
      <c r="Y2308" s="19">
        <f t="shared" si="73"/>
        <v>-0.82206920205427436</v>
      </c>
    </row>
    <row r="2309" spans="1:25">
      <c r="A2309">
        <v>4041</v>
      </c>
      <c r="B2309" t="s">
        <v>4437</v>
      </c>
      <c r="C2309" t="s">
        <v>4438</v>
      </c>
      <c r="D2309" t="str">
        <f t="shared" si="72"/>
        <v>MX Token MX</v>
      </c>
      <c r="E2309" s="3" t="s">
        <v>8898</v>
      </c>
      <c r="F2309" s="3" t="s">
        <v>8883</v>
      </c>
      <c r="G2309" s="3" t="s">
        <v>8883</v>
      </c>
      <c r="H2309" s="4">
        <v>188</v>
      </c>
      <c r="I2309" s="4">
        <v>15460448.971622201</v>
      </c>
      <c r="J2309" s="6">
        <v>43794</v>
      </c>
      <c r="K2309" s="7">
        <v>4.2056669038400003E-2</v>
      </c>
      <c r="L2309" s="7">
        <v>235</v>
      </c>
      <c r="M2309" s="7">
        <v>13884862.5671931</v>
      </c>
      <c r="N2309" s="9">
        <v>44532</v>
      </c>
      <c r="O2309" s="10">
        <v>3.7015773960438541</v>
      </c>
      <c r="P2309" s="10">
        <v>305</v>
      </c>
      <c r="Q2309" s="10">
        <v>335044265.56999999</v>
      </c>
      <c r="R2309" s="10">
        <v>88.014041070730428</v>
      </c>
      <c r="S2309" s="18">
        <v>88.014041070730428</v>
      </c>
      <c r="T2309" s="13">
        <v>44585</v>
      </c>
      <c r="U2309" s="14">
        <v>1.4968986123411809</v>
      </c>
      <c r="V2309" s="14">
        <v>188</v>
      </c>
      <c r="W2309" s="14">
        <v>163556449</v>
      </c>
      <c r="X2309" s="14">
        <v>59.560521037841163</v>
      </c>
      <c r="Y2309" s="19">
        <f t="shared" si="73"/>
        <v>-0.59560521037841163</v>
      </c>
    </row>
    <row r="2310" spans="1:25">
      <c r="A2310">
        <v>4042</v>
      </c>
      <c r="B2310" t="s">
        <v>4439</v>
      </c>
      <c r="C2310" t="s">
        <v>4440</v>
      </c>
      <c r="D2310" t="str">
        <f t="shared" si="72"/>
        <v>COINBIG CB</v>
      </c>
      <c r="E2310" s="3" t="s">
        <v>3686</v>
      </c>
      <c r="F2310" s="3" t="s">
        <v>8883</v>
      </c>
      <c r="G2310" s="3" t="s">
        <v>8883</v>
      </c>
      <c r="H2310" s="4">
        <v>2238</v>
      </c>
      <c r="I2310" s="4">
        <v>0</v>
      </c>
      <c r="J2310" s="6">
        <v>43748</v>
      </c>
      <c r="K2310" s="7">
        <v>1.8661825677400001E-3</v>
      </c>
      <c r="L2310" s="7">
        <v>3111</v>
      </c>
      <c r="M2310" s="7">
        <v>0</v>
      </c>
      <c r="N2310" s="9">
        <v>43786</v>
      </c>
      <c r="O2310" s="10">
        <v>3.5628061529600001E-3</v>
      </c>
      <c r="P2310" s="10">
        <v>3145</v>
      </c>
      <c r="Q2310" s="10">
        <v>0</v>
      </c>
      <c r="R2310" s="10">
        <v>1.9091412676063411</v>
      </c>
      <c r="S2310" s="18">
        <v>1.9091412676063411</v>
      </c>
      <c r="T2310" s="13">
        <v>43903</v>
      </c>
      <c r="U2310" s="14">
        <v>2.6318759850799999E-3</v>
      </c>
      <c r="V2310" s="14">
        <v>2797</v>
      </c>
      <c r="W2310" s="14">
        <v>0</v>
      </c>
      <c r="X2310" s="14">
        <v>26.129127657045782</v>
      </c>
      <c r="Y2310" s="19">
        <f t="shared" si="73"/>
        <v>-0.26129127657045781</v>
      </c>
    </row>
    <row r="2311" spans="1:25">
      <c r="A2311">
        <v>4045</v>
      </c>
      <c r="B2311" t="s">
        <v>4441</v>
      </c>
      <c r="C2311" t="s">
        <v>4442</v>
      </c>
      <c r="D2311" t="str">
        <f t="shared" si="72"/>
        <v>Catex Token CATT</v>
      </c>
      <c r="E2311" s="3" t="s">
        <v>3686</v>
      </c>
      <c r="F2311" s="3" t="s">
        <v>8883</v>
      </c>
      <c r="G2311" s="3" t="s">
        <v>8883</v>
      </c>
      <c r="H2311" s="4">
        <v>1515</v>
      </c>
      <c r="I2311" s="4">
        <v>119521.342090023</v>
      </c>
      <c r="J2311" s="6">
        <v>44152</v>
      </c>
      <c r="K2311" s="7">
        <v>2.7909999999999999E-5</v>
      </c>
      <c r="L2311" s="7">
        <v>1233</v>
      </c>
      <c r="M2311" s="7">
        <v>365760.10429465998</v>
      </c>
      <c r="N2311" s="9">
        <v>44228</v>
      </c>
      <c r="O2311" s="10">
        <v>1.7970199999999999E-2</v>
      </c>
      <c r="P2311" s="10">
        <v>1528</v>
      </c>
      <c r="Q2311" s="10">
        <v>5108645.63</v>
      </c>
      <c r="R2311" s="10">
        <v>643.86241490505188</v>
      </c>
      <c r="S2311" s="18">
        <v>643.86241490505188</v>
      </c>
      <c r="T2311" s="13">
        <v>44616</v>
      </c>
      <c r="U2311" s="14">
        <v>1.41044695960714E-4</v>
      </c>
      <c r="V2311" s="14">
        <v>1446</v>
      </c>
      <c r="W2311" s="14">
        <v>325892.94</v>
      </c>
      <c r="X2311" s="14">
        <v>99.215118941577103</v>
      </c>
      <c r="Y2311" s="19">
        <f t="shared" si="73"/>
        <v>-0.99215118941577107</v>
      </c>
    </row>
    <row r="2312" spans="1:25">
      <c r="A2312">
        <v>4047</v>
      </c>
      <c r="B2312" t="s">
        <v>4443</v>
      </c>
      <c r="C2312" t="s">
        <v>4444</v>
      </c>
      <c r="D2312" t="str">
        <f t="shared" si="72"/>
        <v>Naka Bodhi Token NBOT</v>
      </c>
      <c r="E2312" s="3" t="s">
        <v>8887</v>
      </c>
      <c r="F2312" s="3" t="s">
        <v>8883</v>
      </c>
      <c r="G2312" s="3" t="s">
        <v>8883</v>
      </c>
      <c r="H2312" s="4">
        <v>753</v>
      </c>
      <c r="I2312" s="4">
        <v>952863.52555799996</v>
      </c>
      <c r="J2312" s="6">
        <v>43912</v>
      </c>
      <c r="K2312" s="7">
        <v>4.1216988992300004E-3</v>
      </c>
      <c r="L2312" s="7">
        <v>1131</v>
      </c>
      <c r="M2312" s="7">
        <v>527341.37546819996</v>
      </c>
      <c r="N2312" s="9">
        <v>44024</v>
      </c>
      <c r="O2312" s="10">
        <v>6.8923136556400005E-2</v>
      </c>
      <c r="P2312" s="10">
        <v>1645</v>
      </c>
      <c r="Q2312" s="10">
        <v>3513647.6266919998</v>
      </c>
      <c r="R2312" s="10">
        <v>16.7220212445106</v>
      </c>
      <c r="S2312" s="18">
        <v>16.7220212445106</v>
      </c>
      <c r="T2312" s="13">
        <v>44548</v>
      </c>
      <c r="U2312" s="14">
        <v>6.3851052390997047E-3</v>
      </c>
      <c r="V2312" s="14">
        <v>1321</v>
      </c>
      <c r="W2312" s="14">
        <v>532500.63</v>
      </c>
      <c r="X2312" s="14">
        <v>90.73590443192505</v>
      </c>
      <c r="Y2312" s="19">
        <f t="shared" si="73"/>
        <v>-0.90735904431925052</v>
      </c>
    </row>
    <row r="2313" spans="1:25">
      <c r="A2313">
        <v>4048</v>
      </c>
      <c r="B2313" t="s">
        <v>4445</v>
      </c>
      <c r="C2313" t="s">
        <v>4446</v>
      </c>
      <c r="D2313" t="str">
        <f t="shared" si="72"/>
        <v>MGC Token MGC</v>
      </c>
      <c r="E2313" s="3" t="s">
        <v>8887</v>
      </c>
      <c r="F2313" s="3" t="s">
        <v>8883</v>
      </c>
      <c r="G2313" s="3" t="s">
        <v>8883</v>
      </c>
      <c r="H2313" s="4">
        <v>2265</v>
      </c>
      <c r="I2313" s="4">
        <v>0</v>
      </c>
      <c r="J2313" s="6">
        <v>43640</v>
      </c>
      <c r="K2313" s="7">
        <v>0.62220226865399997</v>
      </c>
      <c r="L2313" s="7">
        <v>3112</v>
      </c>
      <c r="M2313" s="7">
        <v>0</v>
      </c>
      <c r="N2313" s="9">
        <v>43641</v>
      </c>
      <c r="O2313" s="10">
        <v>0.65303060613999997</v>
      </c>
      <c r="P2313" s="10">
        <v>3146</v>
      </c>
      <c r="Q2313" s="10">
        <v>0</v>
      </c>
      <c r="R2313" s="10">
        <v>1.049547131277246</v>
      </c>
      <c r="S2313" s="18">
        <v>1.049547131277246</v>
      </c>
      <c r="T2313" s="13">
        <v>44510</v>
      </c>
      <c r="U2313" s="14">
        <v>-9.0005367996805943E-3</v>
      </c>
      <c r="V2313" s="14">
        <v>2798</v>
      </c>
      <c r="W2313" s="14">
        <v>0</v>
      </c>
      <c r="X2313" s="14">
        <v>101.3782718168268</v>
      </c>
      <c r="Y2313" s="19">
        <f t="shared" si="73"/>
        <v>-1.0137827181682679</v>
      </c>
    </row>
    <row r="2314" spans="1:25">
      <c r="A2314">
        <v>4049</v>
      </c>
      <c r="B2314" t="s">
        <v>4447</v>
      </c>
      <c r="C2314" t="s">
        <v>4448</v>
      </c>
      <c r="D2314" t="str">
        <f t="shared" si="72"/>
        <v>Bitbook Gambling BXK</v>
      </c>
      <c r="E2314" s="3" t="s">
        <v>8889</v>
      </c>
      <c r="F2314" s="3" t="s">
        <v>8883</v>
      </c>
      <c r="G2314" s="3" t="s">
        <v>8883</v>
      </c>
      <c r="H2314" s="4">
        <v>105</v>
      </c>
      <c r="I2314" s="4">
        <v>36804564.202854916</v>
      </c>
      <c r="J2314" s="6">
        <v>43670</v>
      </c>
      <c r="K2314" s="7">
        <v>6.3700754285700004E-2</v>
      </c>
      <c r="L2314" s="7">
        <v>2940</v>
      </c>
      <c r="M2314" s="7">
        <v>0</v>
      </c>
      <c r="N2314" s="9">
        <v>44201</v>
      </c>
      <c r="O2314" s="10">
        <v>0.22842834919874</v>
      </c>
      <c r="P2314" s="10">
        <v>632</v>
      </c>
      <c r="Q2314" s="10">
        <v>81705963.189540505</v>
      </c>
      <c r="R2314" s="10">
        <v>3.585959880070356</v>
      </c>
      <c r="S2314" s="18">
        <v>3.585959880070356</v>
      </c>
      <c r="T2314" s="13">
        <v>44401</v>
      </c>
      <c r="U2314" s="14">
        <v>6.5120476849799998E-3</v>
      </c>
      <c r="V2314" s="14">
        <v>2529</v>
      </c>
      <c r="W2314" s="14">
        <v>0</v>
      </c>
      <c r="X2314" s="14">
        <v>97.14919461274296</v>
      </c>
      <c r="Y2314" s="19">
        <f t="shared" si="73"/>
        <v>-0.97149194612742962</v>
      </c>
    </row>
    <row r="2315" spans="1:25">
      <c r="A2315">
        <v>4050</v>
      </c>
      <c r="B2315" t="s">
        <v>4449</v>
      </c>
      <c r="C2315" t="s">
        <v>4450</v>
      </c>
      <c r="D2315" t="str">
        <f t="shared" si="72"/>
        <v>Oculor OCUL</v>
      </c>
      <c r="E2315" s="3" t="s">
        <v>8887</v>
      </c>
      <c r="F2315" s="3" t="s">
        <v>8883</v>
      </c>
      <c r="G2315" s="3" t="s">
        <v>8883</v>
      </c>
      <c r="H2315" s="4">
        <v>2425</v>
      </c>
      <c r="I2315" s="4">
        <v>0</v>
      </c>
      <c r="J2315" s="6">
        <v>43644</v>
      </c>
      <c r="K2315" s="7">
        <v>1.3954672634700001E-4</v>
      </c>
      <c r="L2315" s="7">
        <v>3113</v>
      </c>
      <c r="M2315" s="7">
        <v>0</v>
      </c>
      <c r="N2315" s="9">
        <v>43645</v>
      </c>
      <c r="O2315" s="10">
        <v>1.7122212060599999E-4</v>
      </c>
      <c r="P2315" s="10">
        <v>3147</v>
      </c>
      <c r="Q2315" s="10">
        <v>0</v>
      </c>
      <c r="R2315" s="10">
        <v>1.22698772725227</v>
      </c>
      <c r="S2315" s="18">
        <v>1.22698772725227</v>
      </c>
      <c r="T2315" s="13">
        <v>43904</v>
      </c>
      <c r="U2315" s="16">
        <v>5.1728743915100002E-6</v>
      </c>
      <c r="V2315" s="14">
        <v>2799</v>
      </c>
      <c r="W2315" s="16">
        <v>0</v>
      </c>
      <c r="X2315" s="16">
        <v>96.978851579923301</v>
      </c>
      <c r="Y2315" s="19">
        <f t="shared" si="73"/>
        <v>-0.96978851579923298</v>
      </c>
    </row>
    <row r="2316" spans="1:25">
      <c r="A2316">
        <v>4051</v>
      </c>
      <c r="B2316" t="s">
        <v>4451</v>
      </c>
      <c r="C2316" t="s">
        <v>4452</v>
      </c>
      <c r="D2316" t="str">
        <f t="shared" si="72"/>
        <v>Parachute PAR</v>
      </c>
      <c r="E2316" s="3" t="s">
        <v>8887</v>
      </c>
      <c r="F2316" s="3" t="s">
        <v>8883</v>
      </c>
      <c r="G2316" s="3" t="s">
        <v>8883</v>
      </c>
      <c r="H2316" s="4">
        <v>1153</v>
      </c>
      <c r="I2316" s="4">
        <v>64703.767678726203</v>
      </c>
      <c r="J2316" s="6">
        <v>43932</v>
      </c>
      <c r="K2316" s="8">
        <v>6.6654274086000006E-5</v>
      </c>
      <c r="L2316" s="7">
        <v>1781</v>
      </c>
      <c r="M2316" s="7">
        <v>41949.074243522402</v>
      </c>
      <c r="N2316" s="9">
        <v>44295</v>
      </c>
      <c r="O2316" s="10">
        <v>3.3034099999999997E-2</v>
      </c>
      <c r="P2316" s="10">
        <v>1094</v>
      </c>
      <c r="Q2316" s="10">
        <v>18336733.43</v>
      </c>
      <c r="R2316" s="10">
        <v>495.60362711891628</v>
      </c>
      <c r="S2316" s="18">
        <v>495.60362711891628</v>
      </c>
      <c r="T2316" s="13">
        <v>44588</v>
      </c>
      <c r="U2316" s="14">
        <v>5.9237971389805295E-4</v>
      </c>
      <c r="V2316" s="14">
        <v>1378</v>
      </c>
      <c r="W2316" s="14">
        <v>422279.36</v>
      </c>
      <c r="X2316" s="14">
        <v>98.206762969482881</v>
      </c>
      <c r="Y2316" s="19">
        <f t="shared" si="73"/>
        <v>-0.98206762969482886</v>
      </c>
    </row>
    <row r="2317" spans="1:25">
      <c r="A2317">
        <v>4053</v>
      </c>
      <c r="B2317" t="s">
        <v>4453</v>
      </c>
      <c r="C2317" t="s">
        <v>4454</v>
      </c>
      <c r="D2317" t="str">
        <f t="shared" si="72"/>
        <v>Q DAO Governance token v1.0 QDAO</v>
      </c>
      <c r="E2317" s="3" t="s">
        <v>8887</v>
      </c>
      <c r="F2317" s="3" t="s">
        <v>8883</v>
      </c>
      <c r="G2317" s="3" t="s">
        <v>8883</v>
      </c>
      <c r="H2317" s="4">
        <v>1343</v>
      </c>
      <c r="I2317" s="4">
        <v>580405.63005308597</v>
      </c>
      <c r="J2317" s="6">
        <v>43918</v>
      </c>
      <c r="K2317" s="7">
        <v>0.38303044667000002</v>
      </c>
      <c r="L2317" s="7">
        <v>1874</v>
      </c>
      <c r="M2317" s="7">
        <v>26623.4295068102</v>
      </c>
      <c r="N2317" s="9">
        <v>44101</v>
      </c>
      <c r="O2317" s="10">
        <v>70.747801069999994</v>
      </c>
      <c r="P2317" s="10">
        <v>2288</v>
      </c>
      <c r="Q2317" s="10">
        <v>271668.86830794002</v>
      </c>
      <c r="R2317" s="10">
        <v>184.7054240337003</v>
      </c>
      <c r="S2317" s="18">
        <v>184.7054240337003</v>
      </c>
      <c r="T2317" s="13">
        <v>44665</v>
      </c>
      <c r="U2317" s="16">
        <v>3.9008090989999999E-9</v>
      </c>
      <c r="V2317" s="14">
        <v>1100</v>
      </c>
      <c r="W2317" s="16">
        <v>1257048.4099999999</v>
      </c>
      <c r="X2317" s="16">
        <v>99.999999994486316</v>
      </c>
      <c r="Y2317" s="19">
        <f t="shared" si="73"/>
        <v>-0.99999999994486322</v>
      </c>
    </row>
    <row r="2318" spans="1:25">
      <c r="A2318">
        <v>4054</v>
      </c>
      <c r="B2318" t="s">
        <v>4455</v>
      </c>
      <c r="C2318" t="s">
        <v>4456</v>
      </c>
      <c r="D2318" t="str">
        <f t="shared" si="72"/>
        <v>IG Gold IGG</v>
      </c>
      <c r="E2318" s="3" t="s">
        <v>8887</v>
      </c>
      <c r="F2318" s="3" t="s">
        <v>8883</v>
      </c>
      <c r="G2318" s="3" t="s">
        <v>8883</v>
      </c>
      <c r="H2318" s="4">
        <v>783</v>
      </c>
      <c r="I2318" s="4">
        <v>852169.74094382045</v>
      </c>
      <c r="J2318" s="6">
        <v>43663</v>
      </c>
      <c r="K2318" s="8">
        <v>3.1730891922600002E-5</v>
      </c>
      <c r="L2318" s="7">
        <v>1282</v>
      </c>
      <c r="M2318" s="7">
        <v>314625.60190063249</v>
      </c>
      <c r="N2318" s="9">
        <v>44084</v>
      </c>
      <c r="O2318" s="10">
        <v>1.0085739239800001E-2</v>
      </c>
      <c r="P2318" s="10">
        <v>611</v>
      </c>
      <c r="Q2318" s="10">
        <v>89324770.225451604</v>
      </c>
      <c r="R2318" s="10">
        <v>317.85237126021462</v>
      </c>
      <c r="S2318" s="18">
        <v>317.85237126021462</v>
      </c>
      <c r="T2318" s="13">
        <v>44174</v>
      </c>
      <c r="U2318" s="14">
        <v>1.2496824796000001E-4</v>
      </c>
      <c r="V2318" s="14">
        <v>1134</v>
      </c>
      <c r="W2318" s="14">
        <v>1106786.500136168</v>
      </c>
      <c r="X2318" s="14">
        <v>98.760941117068995</v>
      </c>
      <c r="Y2318" s="19">
        <f t="shared" si="73"/>
        <v>-0.9876094111706899</v>
      </c>
    </row>
    <row r="2319" spans="1:25">
      <c r="A2319">
        <v>4056</v>
      </c>
      <c r="B2319" t="s">
        <v>4457</v>
      </c>
      <c r="C2319" t="s">
        <v>4458</v>
      </c>
      <c r="D2319" t="str">
        <f t="shared" si="72"/>
        <v>Ampleforth AMPL</v>
      </c>
      <c r="E2319" s="3" t="s">
        <v>8896</v>
      </c>
      <c r="F2319" s="3" t="s">
        <v>8883</v>
      </c>
      <c r="G2319" s="3" t="s">
        <v>8883</v>
      </c>
      <c r="H2319" s="4">
        <v>541</v>
      </c>
      <c r="I2319" s="4">
        <v>2260855.6640722202</v>
      </c>
      <c r="J2319" s="6">
        <v>43769</v>
      </c>
      <c r="K2319" s="7">
        <v>0.29454694138800003</v>
      </c>
      <c r="L2319" s="7">
        <v>1008</v>
      </c>
      <c r="M2319" s="7">
        <v>792684.79306747206</v>
      </c>
      <c r="N2319" s="9">
        <v>44024</v>
      </c>
      <c r="O2319" s="10">
        <v>4.03748230305</v>
      </c>
      <c r="P2319" s="10">
        <v>554</v>
      </c>
      <c r="Q2319" s="10">
        <v>110015645.045184</v>
      </c>
      <c r="R2319" s="10">
        <v>13.70743245210452</v>
      </c>
      <c r="S2319" s="18">
        <v>13.70743245210452</v>
      </c>
      <c r="T2319" s="13">
        <v>44339</v>
      </c>
      <c r="U2319" s="14">
        <v>0.48337682999999998</v>
      </c>
      <c r="V2319" s="14">
        <v>196</v>
      </c>
      <c r="W2319" s="14">
        <v>147767829.86000001</v>
      </c>
      <c r="X2319" s="14">
        <v>88.027765975968563</v>
      </c>
      <c r="Y2319" s="19">
        <f t="shared" si="73"/>
        <v>-0.88027765975968564</v>
      </c>
    </row>
    <row r="2320" spans="1:25">
      <c r="A2320">
        <v>4057</v>
      </c>
      <c r="B2320" t="s">
        <v>4459</v>
      </c>
      <c r="C2320" t="s">
        <v>2942</v>
      </c>
      <c r="D2320" t="str">
        <f t="shared" si="72"/>
        <v>Aladdin ADN</v>
      </c>
      <c r="E2320" s="3" t="s">
        <v>8887</v>
      </c>
      <c r="F2320" s="3" t="s">
        <v>8883</v>
      </c>
      <c r="G2320" s="3" t="s">
        <v>8883</v>
      </c>
      <c r="H2320" s="4">
        <v>370</v>
      </c>
      <c r="I2320" s="4">
        <v>4745047.8222216684</v>
      </c>
      <c r="J2320" s="6">
        <v>43643</v>
      </c>
      <c r="K2320" s="7">
        <v>9.8097578070200004E-4</v>
      </c>
      <c r="L2320" s="7">
        <v>2409</v>
      </c>
      <c r="M2320" s="7">
        <v>0</v>
      </c>
      <c r="N2320" s="9">
        <v>43644</v>
      </c>
      <c r="O2320" s="10">
        <v>1.28361983747E-3</v>
      </c>
      <c r="P2320" s="10">
        <v>3148</v>
      </c>
      <c r="Q2320" s="10">
        <v>0</v>
      </c>
      <c r="R2320" s="10">
        <v>1.308513281083681</v>
      </c>
      <c r="S2320" s="18">
        <v>1.308513281083681</v>
      </c>
      <c r="T2320" s="13">
        <v>44022</v>
      </c>
      <c r="U2320" s="16">
        <v>9.2819458237499995E-5</v>
      </c>
      <c r="V2320" s="14">
        <v>812</v>
      </c>
      <c r="W2320" s="16">
        <v>4034166.3995026629</v>
      </c>
      <c r="X2320" s="16">
        <v>92.768929278901908</v>
      </c>
      <c r="Y2320" s="19">
        <f t="shared" si="73"/>
        <v>-0.92768929278901913</v>
      </c>
    </row>
    <row r="2321" spans="1:25">
      <c r="A2321">
        <v>4058</v>
      </c>
      <c r="B2321" t="s">
        <v>4460</v>
      </c>
      <c r="C2321" t="s">
        <v>4461</v>
      </c>
      <c r="D2321" t="str">
        <f t="shared" si="72"/>
        <v>FIBOS FO</v>
      </c>
      <c r="E2321" s="3" t="s">
        <v>3686</v>
      </c>
      <c r="F2321" s="3" t="s">
        <v>8883</v>
      </c>
      <c r="G2321" s="3" t="s">
        <v>8883</v>
      </c>
      <c r="H2321" s="4">
        <v>261</v>
      </c>
      <c r="I2321" s="4">
        <v>8782810.9748247005</v>
      </c>
      <c r="J2321" s="6">
        <v>43796</v>
      </c>
      <c r="K2321" s="7">
        <v>3.2282679412500002E-3</v>
      </c>
      <c r="L2321" s="7">
        <v>242</v>
      </c>
      <c r="M2321" s="7">
        <v>13202556.4226443</v>
      </c>
      <c r="N2321" s="9">
        <v>43853</v>
      </c>
      <c r="O2321" s="10">
        <v>0.107904045783</v>
      </c>
      <c r="P2321" s="10">
        <v>1245</v>
      </c>
      <c r="Q2321" s="10">
        <v>11603914.1780439</v>
      </c>
      <c r="R2321" s="10">
        <v>33.424749043977762</v>
      </c>
      <c r="S2321" s="18">
        <v>33.424749043977762</v>
      </c>
      <c r="T2321" s="13">
        <v>44389</v>
      </c>
      <c r="U2321" s="14">
        <v>3.3037700000000001E-3</v>
      </c>
      <c r="V2321" s="14">
        <v>803</v>
      </c>
      <c r="W2321" s="14">
        <v>4278332.18</v>
      </c>
      <c r="X2321" s="14">
        <v>96.938233431354348</v>
      </c>
      <c r="Y2321" s="19">
        <f t="shared" si="73"/>
        <v>-0.96938233431354348</v>
      </c>
    </row>
    <row r="2322" spans="1:25">
      <c r="A2322">
        <v>4060</v>
      </c>
      <c r="B2322" t="s">
        <v>4462</v>
      </c>
      <c r="C2322" t="s">
        <v>4463</v>
      </c>
      <c r="D2322" t="str">
        <f t="shared" si="72"/>
        <v>TrustVerse TRV</v>
      </c>
      <c r="E2322" s="3" t="s">
        <v>8887</v>
      </c>
      <c r="F2322" s="3" t="s">
        <v>8883</v>
      </c>
      <c r="G2322" s="3" t="s">
        <v>8883</v>
      </c>
      <c r="H2322" s="4">
        <v>496</v>
      </c>
      <c r="I2322" s="4">
        <v>2773848.7009099401</v>
      </c>
      <c r="J2322" s="6">
        <v>43903</v>
      </c>
      <c r="K2322" s="7">
        <v>6.1302517272299999E-3</v>
      </c>
      <c r="L2322" s="7">
        <v>606</v>
      </c>
      <c r="M2322" s="7">
        <v>2773848.7009099401</v>
      </c>
      <c r="N2322" s="9">
        <v>44445</v>
      </c>
      <c r="O2322" s="10">
        <v>8.7244479999999999E-2</v>
      </c>
      <c r="P2322" s="10">
        <v>1344</v>
      </c>
      <c r="Q2322" s="10">
        <v>8678791.7599999998</v>
      </c>
      <c r="R2322" s="10">
        <v>14.23179404076806</v>
      </c>
      <c r="S2322" s="18">
        <v>14.23179404076806</v>
      </c>
      <c r="T2322" s="13">
        <v>44670</v>
      </c>
      <c r="U2322" s="14">
        <v>8.1234138062254782E-3</v>
      </c>
      <c r="V2322" s="14">
        <v>617</v>
      </c>
      <c r="W2322" s="14">
        <v>9813661.6899999995</v>
      </c>
      <c r="X2322" s="14">
        <v>90.688907990252815</v>
      </c>
      <c r="Y2322" s="19">
        <f t="shared" si="73"/>
        <v>-0.90688907990252821</v>
      </c>
    </row>
    <row r="2323" spans="1:25">
      <c r="A2323">
        <v>4062</v>
      </c>
      <c r="B2323" t="s">
        <v>4464</v>
      </c>
      <c r="C2323" t="s">
        <v>4465</v>
      </c>
      <c r="D2323" t="str">
        <f t="shared" si="72"/>
        <v>Bayan Token BYT</v>
      </c>
      <c r="E2323" s="3" t="s">
        <v>8887</v>
      </c>
      <c r="F2323" s="3" t="s">
        <v>8883</v>
      </c>
      <c r="G2323" s="3" t="s">
        <v>8883</v>
      </c>
      <c r="H2323" s="4">
        <v>1502</v>
      </c>
      <c r="I2323" s="4">
        <v>129280.7817894512</v>
      </c>
      <c r="J2323" s="6">
        <v>43812</v>
      </c>
      <c r="K2323" s="7">
        <v>0.59320392356600005</v>
      </c>
      <c r="L2323" s="7">
        <v>1499</v>
      </c>
      <c r="M2323" s="7">
        <v>141341.09721748429</v>
      </c>
      <c r="N2323" s="9">
        <v>43874</v>
      </c>
      <c r="O2323" s="10">
        <v>1.3836080884099999</v>
      </c>
      <c r="P2323" s="10">
        <v>2254</v>
      </c>
      <c r="Q2323" s="10">
        <v>329668.56348362862</v>
      </c>
      <c r="R2323" s="10">
        <v>2.3324324628410169</v>
      </c>
      <c r="S2323" s="18">
        <v>2.3324324628410169</v>
      </c>
      <c r="T2323" s="13">
        <v>43903</v>
      </c>
      <c r="U2323" s="14">
        <v>0.54258717746600005</v>
      </c>
      <c r="V2323" s="14">
        <v>1689</v>
      </c>
      <c r="W2323" s="14">
        <v>129280.7817894512</v>
      </c>
      <c r="X2323" s="14">
        <v>60.784619430092768</v>
      </c>
      <c r="Y2323" s="19">
        <f t="shared" si="73"/>
        <v>-0.60784619430092768</v>
      </c>
    </row>
    <row r="2324" spans="1:25">
      <c r="A2324">
        <v>4063</v>
      </c>
      <c r="B2324" t="s">
        <v>4466</v>
      </c>
      <c r="C2324" t="s">
        <v>4467</v>
      </c>
      <c r="D2324" t="str">
        <f t="shared" si="72"/>
        <v>7Eleven 7E</v>
      </c>
      <c r="E2324" s="3" t="s">
        <v>8887</v>
      </c>
      <c r="F2324" s="3" t="s">
        <v>8883</v>
      </c>
      <c r="G2324" s="3" t="s">
        <v>8883</v>
      </c>
      <c r="H2324" s="4">
        <v>2449</v>
      </c>
      <c r="I2324" s="4">
        <v>0</v>
      </c>
      <c r="J2324" s="6">
        <v>43777</v>
      </c>
      <c r="K2324" s="8">
        <v>4.2369236269699999E-5</v>
      </c>
      <c r="L2324" s="7">
        <v>3114</v>
      </c>
      <c r="M2324" s="7">
        <v>0</v>
      </c>
      <c r="N2324" s="9">
        <v>43778</v>
      </c>
      <c r="O2324" s="10">
        <v>1.2828646367700001E-4</v>
      </c>
      <c r="P2324" s="10">
        <v>3149</v>
      </c>
      <c r="Q2324" s="10">
        <v>0</v>
      </c>
      <c r="R2324" s="10">
        <v>3.0278210081578218</v>
      </c>
      <c r="S2324" s="18">
        <v>3.0278210081578218</v>
      </c>
      <c r="T2324" s="13">
        <v>43971</v>
      </c>
      <c r="U2324" s="16">
        <v>4.9016722088999997E-9</v>
      </c>
      <c r="V2324" s="14">
        <v>2800</v>
      </c>
      <c r="W2324" s="16">
        <v>0</v>
      </c>
      <c r="X2324" s="16">
        <v>99.996179119707236</v>
      </c>
      <c r="Y2324" s="19">
        <f t="shared" si="73"/>
        <v>-0.9999617911970724</v>
      </c>
    </row>
    <row r="2325" spans="1:25">
      <c r="A2325">
        <v>4064</v>
      </c>
      <c r="B2325" t="s">
        <v>4468</v>
      </c>
      <c r="C2325" t="s">
        <v>4468</v>
      </c>
      <c r="D2325" t="str">
        <f t="shared" si="72"/>
        <v>USDK USDK</v>
      </c>
      <c r="E2325" s="3" t="s">
        <v>8896</v>
      </c>
      <c r="F2325" s="3" t="s">
        <v>8883</v>
      </c>
      <c r="G2325" s="3" t="s">
        <v>8883</v>
      </c>
      <c r="H2325" s="4">
        <v>123</v>
      </c>
      <c r="I2325" s="4">
        <v>28572040.3288339</v>
      </c>
      <c r="J2325" s="6">
        <v>43903</v>
      </c>
      <c r="K2325" s="7">
        <v>0.90651106289600003</v>
      </c>
      <c r="L2325" s="7">
        <v>134</v>
      </c>
      <c r="M2325" s="7">
        <v>28572040.3288339</v>
      </c>
      <c r="N2325" s="9">
        <v>44064</v>
      </c>
      <c r="O2325" s="10">
        <v>1.1188099868700001</v>
      </c>
      <c r="P2325" s="10">
        <v>953</v>
      </c>
      <c r="Q2325" s="10">
        <v>28635787.8557138</v>
      </c>
      <c r="R2325" s="10">
        <v>1.23419341766859</v>
      </c>
      <c r="S2325" s="18">
        <v>1.23419341766859</v>
      </c>
      <c r="T2325" s="13">
        <v>44273</v>
      </c>
      <c r="U2325" s="14">
        <v>0.94663971000000002</v>
      </c>
      <c r="V2325" s="14">
        <v>440</v>
      </c>
      <c r="W2325" s="14">
        <v>28733688.120000001</v>
      </c>
      <c r="X2325" s="14">
        <v>15.38869681988327</v>
      </c>
      <c r="Y2325" s="19">
        <f t="shared" si="73"/>
        <v>-0.15388696819883271</v>
      </c>
    </row>
    <row r="2326" spans="1:25">
      <c r="A2326">
        <v>4066</v>
      </c>
      <c r="B2326" t="s">
        <v>4469</v>
      </c>
      <c r="C2326" t="s">
        <v>4470</v>
      </c>
      <c r="D2326" t="str">
        <f t="shared" si="72"/>
        <v>Chiliz CHZ</v>
      </c>
      <c r="E2326" s="3" t="s">
        <v>8892</v>
      </c>
      <c r="F2326" s="3" t="s">
        <v>8883</v>
      </c>
      <c r="G2326" s="3" t="s">
        <v>8883</v>
      </c>
      <c r="H2326" s="4">
        <v>126</v>
      </c>
      <c r="I2326" s="4">
        <v>28016065.367915899</v>
      </c>
      <c r="J2326" s="6">
        <v>43735</v>
      </c>
      <c r="K2326" s="7">
        <v>4.0007649348999998E-3</v>
      </c>
      <c r="L2326" s="7">
        <v>223</v>
      </c>
      <c r="M2326" s="7">
        <v>14607158.152354401</v>
      </c>
      <c r="N2326" s="9">
        <v>44268</v>
      </c>
      <c r="O2326" s="10">
        <v>0.89147509000000003</v>
      </c>
      <c r="P2326" s="10">
        <v>80</v>
      </c>
      <c r="Q2326" s="10">
        <v>3282527731.0900002</v>
      </c>
      <c r="R2326" s="10">
        <v>222.82616062327659</v>
      </c>
      <c r="S2326" s="18">
        <v>222.82616062327659</v>
      </c>
      <c r="T2326" s="13">
        <v>44616</v>
      </c>
      <c r="U2326" s="14">
        <v>0.14493535118285419</v>
      </c>
      <c r="V2326" s="14">
        <v>73</v>
      </c>
      <c r="W2326" s="14">
        <v>977412446.30999994</v>
      </c>
      <c r="X2326" s="14">
        <v>83.742075038478731</v>
      </c>
      <c r="Y2326" s="19">
        <f t="shared" si="73"/>
        <v>-0.83742075038478736</v>
      </c>
    </row>
    <row r="2327" spans="1:25">
      <c r="A2327">
        <v>4067</v>
      </c>
      <c r="B2327" t="s">
        <v>4471</v>
      </c>
      <c r="C2327" t="s">
        <v>4472</v>
      </c>
      <c r="D2327" t="str">
        <f t="shared" si="72"/>
        <v>Cryptoindex.com 100 CIX100</v>
      </c>
      <c r="E2327" s="3" t="s">
        <v>3686</v>
      </c>
      <c r="F2327" s="3" t="s">
        <v>8883</v>
      </c>
      <c r="G2327" s="3" t="s">
        <v>8883</v>
      </c>
      <c r="H2327" s="4">
        <v>134</v>
      </c>
      <c r="I2327" s="4">
        <v>26226682.4626121</v>
      </c>
      <c r="J2327" s="6">
        <v>44042</v>
      </c>
      <c r="K2327" s="7">
        <v>0.13302484622899999</v>
      </c>
      <c r="L2327" s="7">
        <v>311</v>
      </c>
      <c r="M2327" s="7">
        <v>9602421.9960854799</v>
      </c>
      <c r="N2327" s="9">
        <v>44174</v>
      </c>
      <c r="O2327" s="10">
        <v>8.9987364700000008</v>
      </c>
      <c r="P2327" s="10">
        <v>788</v>
      </c>
      <c r="Q2327" s="10">
        <v>48834055.119646862</v>
      </c>
      <c r="R2327" s="10">
        <v>67.647035310297071</v>
      </c>
      <c r="S2327" s="18">
        <v>67.647035310297071</v>
      </c>
      <c r="T2327" s="13">
        <v>44307</v>
      </c>
      <c r="U2327" s="14">
        <v>0</v>
      </c>
      <c r="V2327" s="14">
        <v>2533</v>
      </c>
      <c r="W2327" s="14">
        <v>0</v>
      </c>
      <c r="X2327" s="14">
        <v>100</v>
      </c>
      <c r="Y2327" s="19">
        <f t="shared" si="73"/>
        <v>-1</v>
      </c>
    </row>
    <row r="2328" spans="1:25">
      <c r="A2328">
        <v>4068</v>
      </c>
      <c r="B2328" t="s">
        <v>4473</v>
      </c>
      <c r="C2328" t="s">
        <v>4474</v>
      </c>
      <c r="D2328" t="str">
        <f t="shared" si="72"/>
        <v>Claymore CLM</v>
      </c>
      <c r="E2328" s="3" t="s">
        <v>8887</v>
      </c>
      <c r="F2328" s="3" t="s">
        <v>8883</v>
      </c>
      <c r="G2328" s="3" t="s">
        <v>8883</v>
      </c>
      <c r="H2328" s="4">
        <v>0</v>
      </c>
      <c r="I2328" s="4">
        <v>0</v>
      </c>
      <c r="J2328" s="6">
        <v>43648</v>
      </c>
      <c r="K2328" s="7">
        <v>6.6055240737099997E-3</v>
      </c>
      <c r="L2328" s="7">
        <v>4786</v>
      </c>
      <c r="M2328" s="7">
        <v>0</v>
      </c>
      <c r="N2328" s="9">
        <v>43655</v>
      </c>
      <c r="O2328" s="10">
        <v>9.0807219948900002E-3</v>
      </c>
      <c r="P2328" s="10">
        <v>3150</v>
      </c>
      <c r="Q2328" s="10">
        <v>0</v>
      </c>
      <c r="R2328" s="10">
        <v>1.374716357636375</v>
      </c>
      <c r="S2328" s="18">
        <v>1.374716357636375</v>
      </c>
      <c r="U2328" s="14"/>
      <c r="V2328" s="14">
        <v>4786</v>
      </c>
      <c r="W2328" s="14"/>
      <c r="X2328" s="14"/>
      <c r="Y2328" s="19">
        <f t="shared" si="73"/>
        <v>0</v>
      </c>
    </row>
    <row r="2329" spans="1:25">
      <c r="A2329">
        <v>4069</v>
      </c>
      <c r="B2329" t="s">
        <v>4475</v>
      </c>
      <c r="C2329" t="s">
        <v>4476</v>
      </c>
      <c r="D2329" t="str">
        <f t="shared" si="72"/>
        <v>Blockburn BURN</v>
      </c>
      <c r="E2329" s="3" t="s">
        <v>8892</v>
      </c>
      <c r="F2329" s="3" t="s">
        <v>8883</v>
      </c>
      <c r="G2329" s="3" t="s">
        <v>8883</v>
      </c>
      <c r="H2329" s="4">
        <v>1137</v>
      </c>
      <c r="I2329" s="4">
        <v>76522.200113244297</v>
      </c>
      <c r="J2329" s="6">
        <v>43686</v>
      </c>
      <c r="K2329" s="7">
        <v>0.10493015003300001</v>
      </c>
      <c r="L2329" s="7">
        <v>2805</v>
      </c>
      <c r="M2329" s="7">
        <v>0</v>
      </c>
      <c r="N2329" s="9">
        <v>43696</v>
      </c>
      <c r="O2329" s="10">
        <v>0.55893044517299995</v>
      </c>
      <c r="P2329" s="10">
        <v>2388</v>
      </c>
      <c r="Q2329" s="10">
        <v>141470.448651313</v>
      </c>
      <c r="R2329" s="10">
        <v>5.3266906127287452</v>
      </c>
      <c r="S2329" s="18">
        <v>5.3266906127287452</v>
      </c>
      <c r="T2329" s="13">
        <v>44172</v>
      </c>
      <c r="U2329" s="14">
        <v>1.9999999999999999E-6</v>
      </c>
      <c r="V2329" s="14">
        <v>2137</v>
      </c>
      <c r="W2329" s="14">
        <v>15018.705597550001</v>
      </c>
      <c r="X2329" s="14">
        <v>99.999642173723544</v>
      </c>
      <c r="Y2329" s="19">
        <f t="shared" si="73"/>
        <v>-0.99999642173723546</v>
      </c>
    </row>
    <row r="2330" spans="1:25">
      <c r="A2330">
        <v>4070</v>
      </c>
      <c r="B2330" t="s">
        <v>4477</v>
      </c>
      <c r="C2330" t="s">
        <v>4478</v>
      </c>
      <c r="D2330" t="str">
        <f t="shared" si="72"/>
        <v>Gexan GEX</v>
      </c>
      <c r="E2330" s="3" t="s">
        <v>8889</v>
      </c>
      <c r="F2330" s="3" t="s">
        <v>8883</v>
      </c>
      <c r="G2330" s="3" t="s">
        <v>8883</v>
      </c>
      <c r="H2330" s="4">
        <v>1177</v>
      </c>
      <c r="I2330" s="4">
        <v>43532.097785882892</v>
      </c>
      <c r="J2330" s="6">
        <v>43717</v>
      </c>
      <c r="K2330" s="7">
        <v>3.2888961376800002E-2</v>
      </c>
      <c r="L2330" s="7">
        <v>1834</v>
      </c>
      <c r="M2330" s="7">
        <v>33278.646691342998</v>
      </c>
      <c r="N2330" s="9">
        <v>43730</v>
      </c>
      <c r="O2330" s="10">
        <v>0.28305246737400003</v>
      </c>
      <c r="P2330" s="10">
        <v>2204</v>
      </c>
      <c r="Q2330" s="10">
        <v>422772.19777739362</v>
      </c>
      <c r="R2330" s="10">
        <v>8.6063060529988729</v>
      </c>
      <c r="S2330" s="18">
        <v>8.6063060529988729</v>
      </c>
      <c r="T2330" s="13">
        <v>44174</v>
      </c>
      <c r="U2330" s="14">
        <v>1.9636255636000001E-4</v>
      </c>
      <c r="V2330" s="14">
        <v>2462</v>
      </c>
      <c r="W2330" s="14">
        <v>512.90895878544586</v>
      </c>
      <c r="X2330" s="14">
        <v>99.930626799270911</v>
      </c>
      <c r="Y2330" s="19">
        <f t="shared" si="73"/>
        <v>-0.99930626799270916</v>
      </c>
    </row>
    <row r="2331" spans="1:25">
      <c r="A2331">
        <v>4071</v>
      </c>
      <c r="B2331" t="s">
        <v>4479</v>
      </c>
      <c r="C2331" t="s">
        <v>4480</v>
      </c>
      <c r="D2331" t="str">
        <f t="shared" si="72"/>
        <v>Ubricoin UBN</v>
      </c>
      <c r="E2331" s="3" t="s">
        <v>8895</v>
      </c>
      <c r="F2331" s="3" t="s">
        <v>8883</v>
      </c>
      <c r="G2331" s="3" t="s">
        <v>8883</v>
      </c>
      <c r="H2331" s="4">
        <v>0</v>
      </c>
      <c r="I2331" s="4">
        <v>0</v>
      </c>
      <c r="J2331" s="6">
        <v>43667</v>
      </c>
      <c r="K2331" s="7">
        <v>3.2732719430500002E-4</v>
      </c>
      <c r="L2331" s="7">
        <v>2847</v>
      </c>
      <c r="M2331" s="7">
        <v>0</v>
      </c>
      <c r="N2331" s="9">
        <v>43680</v>
      </c>
      <c r="O2331" s="10">
        <v>2.99496440883E-2</v>
      </c>
      <c r="P2331" s="10">
        <v>3151</v>
      </c>
      <c r="Q2331" s="10">
        <v>0</v>
      </c>
      <c r="R2331" s="10">
        <v>91.497573710277308</v>
      </c>
      <c r="S2331" s="18">
        <v>91.497573710277308</v>
      </c>
      <c r="T2331" s="13">
        <v>44616</v>
      </c>
      <c r="U2331" s="16">
        <v>2.308914730637E-6</v>
      </c>
      <c r="V2331" s="14">
        <v>2275</v>
      </c>
      <c r="W2331" s="16">
        <v>6073.21</v>
      </c>
      <c r="X2331" s="16">
        <v>99.992290677231992</v>
      </c>
      <c r="Y2331" s="19">
        <f t="shared" si="73"/>
        <v>-0.99992290677231987</v>
      </c>
    </row>
    <row r="2332" spans="1:25">
      <c r="A2332">
        <v>4074</v>
      </c>
      <c r="B2332" t="s">
        <v>4481</v>
      </c>
      <c r="C2332" t="s">
        <v>4482</v>
      </c>
      <c r="D2332" t="str">
        <f t="shared" si="72"/>
        <v>ScPrime SCP</v>
      </c>
      <c r="E2332" s="3" t="s">
        <v>8884</v>
      </c>
      <c r="F2332" s="3" t="s">
        <v>8883</v>
      </c>
      <c r="G2332" s="3" t="s">
        <v>8883</v>
      </c>
      <c r="H2332" s="4">
        <v>2204</v>
      </c>
      <c r="I2332" s="4">
        <v>0</v>
      </c>
      <c r="J2332" s="6">
        <v>44167</v>
      </c>
      <c r="K2332" s="7">
        <v>3.70091E-3</v>
      </c>
      <c r="L2332" s="7">
        <v>949</v>
      </c>
      <c r="M2332" s="7">
        <v>978968.53261286998</v>
      </c>
      <c r="N2332" s="9">
        <v>44570</v>
      </c>
      <c r="O2332" s="10">
        <v>3.5977368538437791</v>
      </c>
      <c r="P2332" s="10">
        <v>537</v>
      </c>
      <c r="Q2332" s="10">
        <v>119715078.34999999</v>
      </c>
      <c r="R2332" s="10">
        <v>972.12222233012392</v>
      </c>
      <c r="S2332" s="18">
        <v>972.12222233012392</v>
      </c>
      <c r="T2332" s="13">
        <v>44667</v>
      </c>
      <c r="U2332" s="14">
        <v>0.16547077336076629</v>
      </c>
      <c r="V2332" s="14">
        <v>514</v>
      </c>
      <c r="W2332" s="14">
        <v>17636902.579999998</v>
      </c>
      <c r="X2332" s="14">
        <v>95.400698269969936</v>
      </c>
      <c r="Y2332" s="19">
        <f t="shared" si="73"/>
        <v>-0.95400698269969941</v>
      </c>
    </row>
    <row r="2333" spans="1:25">
      <c r="A2333">
        <v>4075</v>
      </c>
      <c r="B2333" t="s">
        <v>4483</v>
      </c>
      <c r="C2333" t="s">
        <v>4484</v>
      </c>
      <c r="D2333" t="str">
        <f t="shared" si="72"/>
        <v>CryptoFranc XCHF</v>
      </c>
      <c r="E2333" s="3" t="s">
        <v>8896</v>
      </c>
      <c r="F2333" s="3" t="s">
        <v>8883</v>
      </c>
      <c r="G2333" s="3" t="s">
        <v>8883</v>
      </c>
      <c r="H2333" s="4">
        <v>259</v>
      </c>
      <c r="I2333" s="4">
        <v>8993915.1774816103</v>
      </c>
      <c r="J2333" s="6">
        <v>43657</v>
      </c>
      <c r="K2333" s="7">
        <v>0.96513872940199996</v>
      </c>
      <c r="L2333" s="7">
        <v>2526</v>
      </c>
      <c r="M2333" s="7">
        <v>0</v>
      </c>
      <c r="N2333" s="9">
        <v>43717</v>
      </c>
      <c r="O2333" s="10">
        <v>9.6765509019200007</v>
      </c>
      <c r="P2333" s="10">
        <v>3152</v>
      </c>
      <c r="Q2333" s="10">
        <v>0</v>
      </c>
      <c r="R2333" s="10">
        <v>10.026072529402679</v>
      </c>
      <c r="S2333" s="18">
        <v>10.026072529402679</v>
      </c>
      <c r="T2333" s="13">
        <v>44123</v>
      </c>
      <c r="U2333" s="14">
        <v>0.20525884</v>
      </c>
      <c r="V2333" s="14">
        <v>1156</v>
      </c>
      <c r="W2333" s="14">
        <v>975363.89012037998</v>
      </c>
      <c r="X2333" s="14">
        <v>97.878801630038708</v>
      </c>
      <c r="Y2333" s="19">
        <f t="shared" si="73"/>
        <v>-0.97878801630038703</v>
      </c>
    </row>
    <row r="2334" spans="1:25">
      <c r="A2334">
        <v>4076</v>
      </c>
      <c r="B2334" t="s">
        <v>4485</v>
      </c>
      <c r="C2334" t="s">
        <v>4486</v>
      </c>
      <c r="D2334" t="str">
        <f t="shared" si="72"/>
        <v>ETHplode ETHPLO</v>
      </c>
      <c r="E2334" s="3" t="s">
        <v>8889</v>
      </c>
      <c r="F2334" s="3" t="s">
        <v>8883</v>
      </c>
      <c r="G2334" s="3" t="s">
        <v>8883</v>
      </c>
      <c r="H2334" s="4">
        <v>1703</v>
      </c>
      <c r="I2334" s="4">
        <v>33694.535562402198</v>
      </c>
      <c r="J2334" s="6">
        <v>43656</v>
      </c>
      <c r="K2334" s="7">
        <v>1.5422200916900001E-2</v>
      </c>
      <c r="L2334" s="7">
        <v>2717</v>
      </c>
      <c r="M2334" s="7">
        <v>0</v>
      </c>
      <c r="N2334" s="9">
        <v>43661</v>
      </c>
      <c r="O2334" s="10">
        <v>0.16460722530899999</v>
      </c>
      <c r="P2334" s="10">
        <v>3153</v>
      </c>
      <c r="Q2334" s="10">
        <v>0</v>
      </c>
      <c r="R2334" s="10">
        <v>10.67339390765034</v>
      </c>
      <c r="S2334" s="18">
        <v>10.67339390765034</v>
      </c>
      <c r="T2334" s="13">
        <v>44234</v>
      </c>
      <c r="U2334" s="14">
        <v>2.1024999999999999E-4</v>
      </c>
      <c r="V2334" s="14">
        <v>1851</v>
      </c>
      <c r="W2334" s="14">
        <v>64140.54</v>
      </c>
      <c r="X2334" s="14">
        <v>99.872271706417919</v>
      </c>
      <c r="Y2334" s="19">
        <f t="shared" si="73"/>
        <v>-0.99872271706417914</v>
      </c>
    </row>
    <row r="2335" spans="1:25">
      <c r="A2335">
        <v>4077</v>
      </c>
      <c r="B2335" t="s">
        <v>4487</v>
      </c>
      <c r="C2335" t="s">
        <v>4488</v>
      </c>
      <c r="D2335" t="str">
        <f t="shared" si="72"/>
        <v>Maya Preferred 223 MAPR</v>
      </c>
      <c r="E2335" s="3" t="s">
        <v>8887</v>
      </c>
      <c r="F2335" s="3" t="s">
        <v>8883</v>
      </c>
      <c r="G2335" s="3" t="s">
        <v>8883</v>
      </c>
      <c r="H2335" s="4">
        <v>2039</v>
      </c>
      <c r="I2335" s="4">
        <v>0</v>
      </c>
      <c r="J2335" s="6">
        <v>43949</v>
      </c>
      <c r="K2335" s="7">
        <v>15.679069502500001</v>
      </c>
      <c r="L2335" s="7">
        <v>3115</v>
      </c>
      <c r="M2335" s="7">
        <v>0</v>
      </c>
      <c r="N2335" s="9">
        <v>44326</v>
      </c>
      <c r="O2335" s="10">
        <v>375593.58744629938</v>
      </c>
      <c r="P2335" s="10">
        <v>3154</v>
      </c>
      <c r="Q2335" s="10">
        <v>0</v>
      </c>
      <c r="R2335" s="10">
        <v>23955.094234795739</v>
      </c>
      <c r="S2335" s="18">
        <v>23955.094234795739</v>
      </c>
      <c r="T2335" s="13">
        <v>44602</v>
      </c>
      <c r="U2335" s="14">
        <v>3262.131173392544</v>
      </c>
      <c r="V2335" s="14">
        <v>2801</v>
      </c>
      <c r="W2335" s="14">
        <v>0</v>
      </c>
      <c r="X2335" s="14">
        <v>99.131473144796729</v>
      </c>
      <c r="Y2335" s="19">
        <f t="shared" si="73"/>
        <v>-0.99131473144796733</v>
      </c>
    </row>
    <row r="2336" spans="1:25">
      <c r="A2336">
        <v>4078</v>
      </c>
      <c r="B2336" t="s">
        <v>4489</v>
      </c>
      <c r="C2336" t="s">
        <v>4490</v>
      </c>
      <c r="D2336" t="str">
        <f t="shared" si="72"/>
        <v>Super Zero SERO</v>
      </c>
      <c r="E2336" s="3" t="s">
        <v>8884</v>
      </c>
      <c r="F2336" s="3" t="s">
        <v>8883</v>
      </c>
      <c r="G2336" s="3" t="s">
        <v>8883</v>
      </c>
      <c r="H2336" s="4">
        <v>201</v>
      </c>
      <c r="I2336" s="4">
        <v>13707081.3111478</v>
      </c>
      <c r="J2336" s="6">
        <v>43903</v>
      </c>
      <c r="K2336" s="7">
        <v>2.9988976421499999E-2</v>
      </c>
      <c r="L2336" s="7">
        <v>237</v>
      </c>
      <c r="M2336" s="7">
        <v>13707081.3111478</v>
      </c>
      <c r="N2336" s="9">
        <v>44296</v>
      </c>
      <c r="O2336" s="10">
        <v>0.43970493999999999</v>
      </c>
      <c r="P2336" s="10">
        <v>519</v>
      </c>
      <c r="Q2336" s="10">
        <v>126662926.61</v>
      </c>
      <c r="R2336" s="10">
        <v>14.66221900407252</v>
      </c>
      <c r="S2336" s="18">
        <v>14.66221900407252</v>
      </c>
      <c r="T2336" s="13">
        <v>44551</v>
      </c>
      <c r="U2336" s="14">
        <v>8.638691906925107E-2</v>
      </c>
      <c r="V2336" s="14">
        <v>436</v>
      </c>
      <c r="W2336" s="14">
        <v>29738437.920000002</v>
      </c>
      <c r="X2336" s="14">
        <v>80.353434494219911</v>
      </c>
      <c r="Y2336" s="19">
        <f t="shared" si="73"/>
        <v>-0.80353434494219911</v>
      </c>
    </row>
    <row r="2337" spans="1:25">
      <c r="A2337">
        <v>4079</v>
      </c>
      <c r="B2337" t="s">
        <v>4491</v>
      </c>
      <c r="C2337" t="s">
        <v>4492</v>
      </c>
      <c r="D2337" t="str">
        <f t="shared" si="72"/>
        <v>Silverway SLV</v>
      </c>
      <c r="E2337" s="3" t="s">
        <v>3686</v>
      </c>
      <c r="F2337" s="3" t="s">
        <v>8883</v>
      </c>
      <c r="G2337" s="3" t="s">
        <v>8883</v>
      </c>
      <c r="H2337" s="4">
        <v>419</v>
      </c>
      <c r="I2337" s="4">
        <v>3735045.9818543722</v>
      </c>
      <c r="J2337" s="6">
        <v>43649</v>
      </c>
      <c r="K2337" s="7">
        <v>1.33346098957</v>
      </c>
      <c r="L2337" s="7">
        <v>2911</v>
      </c>
      <c r="M2337" s="7">
        <v>0</v>
      </c>
      <c r="N2337" s="9">
        <v>43654</v>
      </c>
      <c r="O2337" s="10">
        <v>2.28743342874</v>
      </c>
      <c r="P2337" s="10">
        <v>3155</v>
      </c>
      <c r="Q2337" s="10">
        <v>0</v>
      </c>
      <c r="R2337" s="10">
        <v>1.715410834386409</v>
      </c>
      <c r="S2337" s="18">
        <v>1.715410834386409</v>
      </c>
      <c r="T2337" s="13">
        <v>44079</v>
      </c>
      <c r="U2337" s="16">
        <v>4.8516317528500004E-6</v>
      </c>
      <c r="V2337" s="14">
        <v>2449</v>
      </c>
      <c r="W2337" s="16">
        <v>727.79327439339681</v>
      </c>
      <c r="X2337" s="16">
        <v>99.999787900636065</v>
      </c>
      <c r="Y2337" s="19">
        <f t="shared" si="73"/>
        <v>-0.99999787900636061</v>
      </c>
    </row>
    <row r="2338" spans="1:25">
      <c r="A2338">
        <v>4080</v>
      </c>
      <c r="B2338" t="s">
        <v>4493</v>
      </c>
      <c r="C2338" t="s">
        <v>4494</v>
      </c>
      <c r="D2338" t="str">
        <f t="shared" si="72"/>
        <v>HireGo HGO</v>
      </c>
      <c r="E2338" s="3" t="s">
        <v>8887</v>
      </c>
      <c r="F2338" s="3" t="s">
        <v>8883</v>
      </c>
      <c r="G2338" s="3" t="s">
        <v>8883</v>
      </c>
      <c r="H2338" s="4">
        <v>1979</v>
      </c>
      <c r="I2338" s="4">
        <v>2023.847272396082</v>
      </c>
      <c r="J2338" s="6">
        <v>43685</v>
      </c>
      <c r="K2338" s="7">
        <v>2.0106587171300002E-3</v>
      </c>
      <c r="L2338" s="7">
        <v>2877</v>
      </c>
      <c r="M2338" s="7">
        <v>0</v>
      </c>
      <c r="N2338" s="9">
        <v>43687</v>
      </c>
      <c r="O2338" s="10">
        <v>3.7060707700999999E-3</v>
      </c>
      <c r="P2338" s="10">
        <v>3156</v>
      </c>
      <c r="Q2338" s="10">
        <v>0</v>
      </c>
      <c r="R2338" s="10">
        <v>1.8432122460792451</v>
      </c>
      <c r="S2338" s="18">
        <v>1.8432122460792451</v>
      </c>
      <c r="T2338" s="13">
        <v>43903</v>
      </c>
      <c r="U2338" s="14">
        <v>3.2608702665299998E-4</v>
      </c>
      <c r="V2338" s="14">
        <v>2369</v>
      </c>
      <c r="W2338" s="14">
        <v>2023.847272396082</v>
      </c>
      <c r="X2338" s="14">
        <v>91.201273616148413</v>
      </c>
      <c r="Y2338" s="19">
        <f t="shared" si="73"/>
        <v>-0.91201273616148415</v>
      </c>
    </row>
    <row r="2339" spans="1:25">
      <c r="A2339">
        <v>4084</v>
      </c>
      <c r="B2339" t="s">
        <v>4495</v>
      </c>
      <c r="C2339" t="s">
        <v>4496</v>
      </c>
      <c r="D2339" t="str">
        <f t="shared" si="72"/>
        <v>Thar Token THAR</v>
      </c>
      <c r="E2339" s="3" t="s">
        <v>3686</v>
      </c>
      <c r="F2339" s="3" t="s">
        <v>8883</v>
      </c>
      <c r="G2339" s="3" t="s">
        <v>8883</v>
      </c>
      <c r="H2339" s="4">
        <v>1795</v>
      </c>
      <c r="I2339" s="4">
        <v>16905.11173378758</v>
      </c>
      <c r="J2339" s="6">
        <v>43692</v>
      </c>
      <c r="K2339" s="7">
        <v>0.276539781564</v>
      </c>
      <c r="L2339" s="7">
        <v>2901</v>
      </c>
      <c r="M2339" s="7">
        <v>0</v>
      </c>
      <c r="N2339" s="9">
        <v>43693</v>
      </c>
      <c r="O2339" s="10">
        <v>0.35941796861999997</v>
      </c>
      <c r="P2339" s="10">
        <v>3157</v>
      </c>
      <c r="Q2339" s="10">
        <v>0</v>
      </c>
      <c r="R2339" s="10">
        <v>1.299697159617591</v>
      </c>
      <c r="S2339" s="18">
        <v>1.299697159617591</v>
      </c>
      <c r="T2339" s="13">
        <v>44097</v>
      </c>
      <c r="U2339" s="14">
        <v>1.1271186606799999E-3</v>
      </c>
      <c r="V2339" s="14">
        <v>2431</v>
      </c>
      <c r="W2339" s="14">
        <v>879.75780742787765</v>
      </c>
      <c r="X2339" s="14">
        <v>99.686404476379522</v>
      </c>
      <c r="Y2339" s="19">
        <f t="shared" si="73"/>
        <v>-0.9968640447637952</v>
      </c>
    </row>
    <row r="2340" spans="1:25">
      <c r="A2340">
        <v>4086</v>
      </c>
      <c r="B2340" t="s">
        <v>4497</v>
      </c>
      <c r="C2340" t="s">
        <v>4498</v>
      </c>
      <c r="D2340" t="str">
        <f t="shared" si="72"/>
        <v>Elrond ERD</v>
      </c>
      <c r="E2340" s="3" t="s">
        <v>8892</v>
      </c>
      <c r="F2340" s="3" t="s">
        <v>8883</v>
      </c>
      <c r="G2340" s="3" t="s">
        <v>8883</v>
      </c>
      <c r="H2340" s="4">
        <v>266</v>
      </c>
      <c r="I2340" s="4">
        <v>8565693.5497852899</v>
      </c>
      <c r="J2340" s="6">
        <v>43908</v>
      </c>
      <c r="K2340" s="7">
        <v>7.1894670109200003E-4</v>
      </c>
      <c r="L2340" s="7">
        <v>368</v>
      </c>
      <c r="M2340" s="7">
        <v>7038887.9413010506</v>
      </c>
      <c r="N2340" s="9">
        <v>44040</v>
      </c>
      <c r="O2340" s="10">
        <v>2.7718690023600001E-2</v>
      </c>
      <c r="P2340" s="10">
        <v>290</v>
      </c>
      <c r="Q2340" s="10">
        <v>369310893.06858432</v>
      </c>
      <c r="R2340" s="10">
        <v>38.554582671425287</v>
      </c>
      <c r="S2340" s="18">
        <v>38.554582671425287</v>
      </c>
      <c r="T2340" s="13">
        <v>44070</v>
      </c>
      <c r="U2340" s="14">
        <v>1.7135678545300001E-2</v>
      </c>
      <c r="V2340" s="14">
        <v>155</v>
      </c>
      <c r="W2340" s="14">
        <v>226542810.9941186</v>
      </c>
      <c r="X2340" s="14">
        <v>38.180056378167613</v>
      </c>
      <c r="Y2340" s="19">
        <f t="shared" si="73"/>
        <v>-0.38180056378167615</v>
      </c>
    </row>
    <row r="2341" spans="1:25">
      <c r="A2341">
        <v>4089</v>
      </c>
      <c r="B2341" t="s">
        <v>4499</v>
      </c>
      <c r="C2341" t="s">
        <v>4500</v>
      </c>
      <c r="D2341" t="str">
        <f t="shared" si="72"/>
        <v>Blockmason Link BLINK</v>
      </c>
      <c r="E2341" s="3" t="s">
        <v>8887</v>
      </c>
      <c r="F2341" s="3" t="s">
        <v>8883</v>
      </c>
      <c r="G2341" s="3" t="s">
        <v>8883</v>
      </c>
      <c r="H2341" s="4">
        <v>2393</v>
      </c>
      <c r="I2341" s="4">
        <v>0</v>
      </c>
      <c r="J2341" s="6">
        <v>43666</v>
      </c>
      <c r="K2341" s="7">
        <v>6.8015403502800001E-4</v>
      </c>
      <c r="L2341" s="7">
        <v>3116</v>
      </c>
      <c r="M2341" s="7">
        <v>0</v>
      </c>
      <c r="N2341" s="9">
        <v>43685</v>
      </c>
      <c r="O2341" s="10">
        <v>4.6607405270400002E-3</v>
      </c>
      <c r="P2341" s="10">
        <v>3158</v>
      </c>
      <c r="Q2341" s="10">
        <v>0</v>
      </c>
      <c r="R2341" s="10">
        <v>6.8524779491282892</v>
      </c>
      <c r="S2341" s="18">
        <v>6.8524779491282892</v>
      </c>
      <c r="T2341" s="13">
        <v>44039</v>
      </c>
      <c r="U2341" s="16">
        <v>5.0253283914799997E-5</v>
      </c>
      <c r="V2341" s="14">
        <v>2802</v>
      </c>
      <c r="W2341" s="16">
        <v>0</v>
      </c>
      <c r="X2341" s="16">
        <v>98.921774691741632</v>
      </c>
      <c r="Y2341" s="19">
        <f t="shared" si="73"/>
        <v>-0.98921774691741637</v>
      </c>
    </row>
    <row r="2342" spans="1:25">
      <c r="A2342">
        <v>4090</v>
      </c>
      <c r="B2342" t="s">
        <v>4501</v>
      </c>
      <c r="C2342" t="s">
        <v>4502</v>
      </c>
      <c r="D2342" t="str">
        <f t="shared" si="72"/>
        <v>Wirex Token WXT</v>
      </c>
      <c r="E2342" s="3" t="s">
        <v>8898</v>
      </c>
      <c r="F2342" s="3" t="s">
        <v>8883</v>
      </c>
      <c r="G2342" s="3" t="s">
        <v>8883</v>
      </c>
      <c r="H2342" s="4">
        <v>172</v>
      </c>
      <c r="I2342" s="4">
        <v>17465637.080974501</v>
      </c>
      <c r="J2342" s="6">
        <v>43761</v>
      </c>
      <c r="K2342" s="7">
        <v>1.18944286213E-2</v>
      </c>
      <c r="L2342" s="7">
        <v>248</v>
      </c>
      <c r="M2342" s="7">
        <v>12561939.0348904</v>
      </c>
      <c r="N2342" s="9">
        <v>43767</v>
      </c>
      <c r="O2342" s="10">
        <v>6.4080926375699995E-2</v>
      </c>
      <c r="P2342" s="10">
        <v>1153</v>
      </c>
      <c r="Q2342" s="10">
        <v>15499185.6752498</v>
      </c>
      <c r="R2342" s="10">
        <v>5.3874741205262104</v>
      </c>
      <c r="S2342" s="18">
        <v>5.3874741205262104</v>
      </c>
      <c r="T2342" s="13">
        <v>44545</v>
      </c>
      <c r="U2342" s="14">
        <v>3.0644251995346201E-3</v>
      </c>
      <c r="V2342" s="14">
        <v>410</v>
      </c>
      <c r="W2342" s="14">
        <v>34673391.689999998</v>
      </c>
      <c r="X2342" s="14">
        <v>95.217882491947435</v>
      </c>
      <c r="Y2342" s="19">
        <f t="shared" si="73"/>
        <v>-0.95217882491947436</v>
      </c>
    </row>
    <row r="2343" spans="1:25">
      <c r="A2343">
        <v>4091</v>
      </c>
      <c r="B2343" t="s">
        <v>4503</v>
      </c>
      <c r="C2343" t="s">
        <v>4504</v>
      </c>
      <c r="D2343" t="str">
        <f t="shared" si="72"/>
        <v>PIXEL PXL</v>
      </c>
      <c r="E2343" s="3" t="s">
        <v>8887</v>
      </c>
      <c r="F2343" s="3" t="s">
        <v>8883</v>
      </c>
      <c r="G2343" s="3" t="s">
        <v>8883</v>
      </c>
      <c r="H2343" s="4">
        <v>900</v>
      </c>
      <c r="I2343" s="4">
        <v>457559.48191000998</v>
      </c>
      <c r="J2343" s="6">
        <v>43681</v>
      </c>
      <c r="K2343" s="7">
        <v>5.2153693680799997E-3</v>
      </c>
      <c r="L2343" s="7">
        <v>2528</v>
      </c>
      <c r="M2343" s="7">
        <v>0</v>
      </c>
      <c r="N2343" s="9">
        <v>44288</v>
      </c>
      <c r="O2343" s="10">
        <v>0.24740406000000001</v>
      </c>
      <c r="P2343" s="10">
        <v>542</v>
      </c>
      <c r="Q2343" s="10">
        <v>117451866.59999999</v>
      </c>
      <c r="R2343" s="10">
        <v>47.437495321847173</v>
      </c>
      <c r="S2343" s="18">
        <v>47.437495321847173</v>
      </c>
      <c r="T2343" s="13">
        <v>44625</v>
      </c>
      <c r="U2343" s="14">
        <v>1.2408324259897E-3</v>
      </c>
      <c r="V2343" s="14">
        <v>1160</v>
      </c>
      <c r="W2343" s="14">
        <v>966061.11</v>
      </c>
      <c r="X2343" s="14">
        <v>99.49845914978529</v>
      </c>
      <c r="Y2343" s="19">
        <f t="shared" si="73"/>
        <v>-0.9949845914978529</v>
      </c>
    </row>
    <row r="2344" spans="1:25">
      <c r="A2344">
        <v>4092</v>
      </c>
      <c r="B2344" t="s">
        <v>4505</v>
      </c>
      <c r="C2344" t="s">
        <v>4506</v>
      </c>
      <c r="D2344" t="str">
        <f t="shared" si="72"/>
        <v>Dusk Network DUSK</v>
      </c>
      <c r="E2344" s="3" t="s">
        <v>8884</v>
      </c>
      <c r="F2344" s="3" t="s">
        <v>8883</v>
      </c>
      <c r="G2344" s="3" t="s">
        <v>8883</v>
      </c>
      <c r="H2344" s="4">
        <v>409</v>
      </c>
      <c r="I2344" s="4">
        <v>3953070.3095432799</v>
      </c>
      <c r="J2344" s="6">
        <v>43903</v>
      </c>
      <c r="K2344" s="7">
        <v>1.105859193E-2</v>
      </c>
      <c r="L2344" s="7">
        <v>511</v>
      </c>
      <c r="M2344" s="7">
        <v>3953070.3095432799</v>
      </c>
      <c r="N2344" s="9">
        <v>44559</v>
      </c>
      <c r="O2344" s="10">
        <v>1.1657160542174689</v>
      </c>
      <c r="P2344" s="10">
        <v>279</v>
      </c>
      <c r="Q2344" s="10">
        <v>380916422.57999998</v>
      </c>
      <c r="R2344" s="10">
        <v>105.4127018698545</v>
      </c>
      <c r="S2344" s="18">
        <v>105.4127018698545</v>
      </c>
      <c r="T2344" s="13">
        <v>44681</v>
      </c>
      <c r="U2344" s="14">
        <v>0.21512002655857729</v>
      </c>
      <c r="V2344" s="14">
        <v>266</v>
      </c>
      <c r="W2344" s="14">
        <v>88145051.930000007</v>
      </c>
      <c r="X2344" s="14">
        <v>81.546104149437596</v>
      </c>
      <c r="Y2344" s="19">
        <f t="shared" si="73"/>
        <v>-0.81546104149437593</v>
      </c>
    </row>
    <row r="2345" spans="1:25">
      <c r="A2345">
        <v>4093</v>
      </c>
      <c r="B2345" t="s">
        <v>4507</v>
      </c>
      <c r="C2345" t="s">
        <v>4508</v>
      </c>
      <c r="D2345" t="str">
        <f t="shared" si="72"/>
        <v>Uranus URAC</v>
      </c>
      <c r="E2345" s="3" t="s">
        <v>8893</v>
      </c>
      <c r="F2345" s="3" t="s">
        <v>8883</v>
      </c>
      <c r="G2345" s="3" t="s">
        <v>8883</v>
      </c>
      <c r="H2345" s="4">
        <v>2343</v>
      </c>
      <c r="I2345" s="4">
        <v>0</v>
      </c>
      <c r="J2345" s="6">
        <v>44194</v>
      </c>
      <c r="K2345" s="7">
        <v>2.1950622658E-4</v>
      </c>
      <c r="L2345" s="7">
        <v>3117</v>
      </c>
      <c r="M2345" s="7">
        <v>0</v>
      </c>
      <c r="N2345" s="9">
        <v>44512</v>
      </c>
      <c r="O2345" s="10">
        <v>2.802495981958E-2</v>
      </c>
      <c r="P2345" s="10">
        <v>3159</v>
      </c>
      <c r="Q2345" s="10">
        <v>0</v>
      </c>
      <c r="R2345" s="10">
        <v>127.6727328250353</v>
      </c>
      <c r="S2345" s="18">
        <v>127.6727328250353</v>
      </c>
      <c r="T2345" s="13">
        <v>44549</v>
      </c>
      <c r="U2345" s="14">
        <v>4.6652672801696609E-4</v>
      </c>
      <c r="V2345" s="14">
        <v>2803</v>
      </c>
      <c r="W2345" s="14">
        <v>0</v>
      </c>
      <c r="X2345" s="14">
        <v>98.33531704944312</v>
      </c>
      <c r="Y2345" s="19">
        <f t="shared" si="73"/>
        <v>-0.98335317049443116</v>
      </c>
    </row>
    <row r="2346" spans="1:25">
      <c r="A2346">
        <v>4094</v>
      </c>
      <c r="B2346" t="s">
        <v>4509</v>
      </c>
      <c r="C2346" t="s">
        <v>4510</v>
      </c>
      <c r="D2346" t="str">
        <f t="shared" si="72"/>
        <v>Spiking SPIKE</v>
      </c>
      <c r="E2346" s="3" t="s">
        <v>3686</v>
      </c>
      <c r="F2346" s="3" t="s">
        <v>8883</v>
      </c>
      <c r="G2346" s="3" t="s">
        <v>8883</v>
      </c>
      <c r="H2346" s="4">
        <v>918</v>
      </c>
      <c r="I2346" s="4">
        <v>417402.23734920059</v>
      </c>
      <c r="J2346" s="6">
        <v>44225</v>
      </c>
      <c r="K2346" s="7">
        <v>3.5520091581999998E-4</v>
      </c>
      <c r="L2346" s="7">
        <v>1478</v>
      </c>
      <c r="M2346" s="7">
        <v>157316.56681423099</v>
      </c>
      <c r="N2346" s="9">
        <v>44514</v>
      </c>
      <c r="O2346" s="10">
        <v>5.5626397053284968E-2</v>
      </c>
      <c r="P2346" s="10">
        <v>1011</v>
      </c>
      <c r="Q2346" s="10">
        <v>24636630.759991109</v>
      </c>
      <c r="R2346" s="10">
        <v>156.6054437806516</v>
      </c>
      <c r="S2346" s="18">
        <v>156.6054437806516</v>
      </c>
      <c r="T2346" s="13">
        <v>44567</v>
      </c>
      <c r="U2346" s="14">
        <v>1.2348011471796829E-3</v>
      </c>
      <c r="V2346" s="14">
        <v>1313</v>
      </c>
      <c r="W2346" s="14">
        <v>546886.75766540191</v>
      </c>
      <c r="X2346" s="14">
        <v>97.780188520933947</v>
      </c>
      <c r="Y2346" s="19">
        <f t="shared" si="73"/>
        <v>-0.97780188520933953</v>
      </c>
    </row>
    <row r="2347" spans="1:25">
      <c r="A2347">
        <v>4096</v>
      </c>
      <c r="B2347" t="s">
        <v>4511</v>
      </c>
      <c r="C2347" t="s">
        <v>4512</v>
      </c>
      <c r="D2347" t="str">
        <f t="shared" si="72"/>
        <v>Switch ESH</v>
      </c>
      <c r="E2347" s="3" t="s">
        <v>3686</v>
      </c>
      <c r="F2347" s="3" t="s">
        <v>8883</v>
      </c>
      <c r="G2347" s="3" t="s">
        <v>8883</v>
      </c>
      <c r="H2347" s="4">
        <v>0</v>
      </c>
      <c r="I2347" s="4">
        <v>0</v>
      </c>
      <c r="J2347" s="6">
        <v>43945</v>
      </c>
      <c r="K2347" s="7">
        <v>1.3093943865000001E-2</v>
      </c>
      <c r="L2347" s="7">
        <v>2655</v>
      </c>
      <c r="M2347" s="7">
        <v>0</v>
      </c>
      <c r="N2347" s="9">
        <v>43968</v>
      </c>
      <c r="O2347" s="10">
        <v>2.4860239912000002</v>
      </c>
      <c r="P2347" s="10">
        <v>3160</v>
      </c>
      <c r="Q2347" s="10">
        <v>0</v>
      </c>
      <c r="R2347" s="10">
        <v>189.8605963818984</v>
      </c>
      <c r="S2347" s="18">
        <v>189.8605963818984</v>
      </c>
      <c r="T2347" s="13">
        <v>44433</v>
      </c>
      <c r="U2347" s="14">
        <v>5.7845600000000002E-3</v>
      </c>
      <c r="V2347" s="14">
        <v>1670</v>
      </c>
      <c r="W2347" s="14">
        <v>137783.62</v>
      </c>
      <c r="X2347" s="14">
        <v>99.767316807059132</v>
      </c>
      <c r="Y2347" s="19">
        <f t="shared" si="73"/>
        <v>-0.99767316807059137</v>
      </c>
    </row>
    <row r="2348" spans="1:25">
      <c r="A2348">
        <v>4097</v>
      </c>
      <c r="B2348" t="s">
        <v>4513</v>
      </c>
      <c r="C2348" t="s">
        <v>4514</v>
      </c>
      <c r="D2348" t="str">
        <f t="shared" si="72"/>
        <v>x42 Protocol X42</v>
      </c>
      <c r="E2348" s="3" t="s">
        <v>8887</v>
      </c>
      <c r="F2348" s="3" t="s">
        <v>8883</v>
      </c>
      <c r="G2348" s="3" t="s">
        <v>8883</v>
      </c>
      <c r="H2348" s="4">
        <v>1033</v>
      </c>
      <c r="I2348" s="4">
        <v>213634.645931876</v>
      </c>
      <c r="J2348" s="6">
        <v>43831</v>
      </c>
      <c r="K2348" s="7">
        <v>4.5886217157500003E-3</v>
      </c>
      <c r="L2348" s="7">
        <v>1597</v>
      </c>
      <c r="M2348" s="7">
        <v>100447.36927986301</v>
      </c>
      <c r="N2348" s="9">
        <v>44286</v>
      </c>
      <c r="O2348" s="10">
        <v>0.74026384000000001</v>
      </c>
      <c r="P2348" s="10">
        <v>1640</v>
      </c>
      <c r="Q2348" s="10">
        <v>3585614.18</v>
      </c>
      <c r="R2348" s="10">
        <v>161.32596798274221</v>
      </c>
      <c r="S2348" s="18">
        <v>161.32596798274221</v>
      </c>
      <c r="T2348" s="13">
        <v>44615</v>
      </c>
      <c r="U2348" s="14">
        <v>4.919826711999655E-3</v>
      </c>
      <c r="V2348" s="14">
        <v>1706</v>
      </c>
      <c r="W2348" s="14">
        <v>118883.59</v>
      </c>
      <c r="X2348" s="14">
        <v>99.335395510876282</v>
      </c>
      <c r="Y2348" s="19">
        <f t="shared" si="73"/>
        <v>-0.99335395510876279</v>
      </c>
    </row>
    <row r="2349" spans="1:25">
      <c r="A2349">
        <v>4100</v>
      </c>
      <c r="B2349" t="s">
        <v>4515</v>
      </c>
      <c r="C2349" t="s">
        <v>4516</v>
      </c>
      <c r="D2349" t="str">
        <f t="shared" si="72"/>
        <v>qiibee QBX</v>
      </c>
      <c r="E2349" s="3" t="s">
        <v>8887</v>
      </c>
      <c r="F2349" s="3" t="s">
        <v>8883</v>
      </c>
      <c r="G2349" s="3" t="s">
        <v>8883</v>
      </c>
      <c r="H2349" s="4">
        <v>1298</v>
      </c>
      <c r="I2349" s="4">
        <v>1354134.2579525211</v>
      </c>
      <c r="J2349" s="6">
        <v>43916</v>
      </c>
      <c r="K2349" s="7">
        <v>3.7230697370900002E-4</v>
      </c>
      <c r="L2349" s="7">
        <v>1382</v>
      </c>
      <c r="M2349" s="7">
        <v>227353.22253608721</v>
      </c>
      <c r="N2349" s="9">
        <v>44316</v>
      </c>
      <c r="O2349" s="10">
        <v>1.502100579844E-2</v>
      </c>
      <c r="P2349" s="10">
        <v>2630</v>
      </c>
      <c r="Q2349" s="10">
        <v>0</v>
      </c>
      <c r="R2349" s="10">
        <v>40.345754603513321</v>
      </c>
      <c r="S2349" s="18">
        <v>40.345754603513321</v>
      </c>
      <c r="T2349" s="13">
        <v>44521</v>
      </c>
      <c r="U2349" s="14">
        <v>3.5193585619640259E-3</v>
      </c>
      <c r="V2349" s="14">
        <v>2609</v>
      </c>
      <c r="W2349" s="14">
        <v>0</v>
      </c>
      <c r="X2349" s="14">
        <v>76.570420055829231</v>
      </c>
      <c r="Y2349" s="19">
        <f t="shared" si="73"/>
        <v>-0.76570420055829236</v>
      </c>
    </row>
    <row r="2350" spans="1:25">
      <c r="A2350">
        <v>4102</v>
      </c>
      <c r="B2350" t="s">
        <v>4517</v>
      </c>
      <c r="C2350" t="s">
        <v>4518</v>
      </c>
      <c r="D2350" t="str">
        <f t="shared" si="72"/>
        <v>TranslateMe Network Token TMN</v>
      </c>
      <c r="E2350" s="3" t="s">
        <v>1772</v>
      </c>
      <c r="F2350" s="3" t="s">
        <v>8883</v>
      </c>
      <c r="G2350" s="3" t="s">
        <v>8883</v>
      </c>
      <c r="H2350" s="4">
        <v>2335</v>
      </c>
      <c r="I2350" s="4">
        <v>0</v>
      </c>
      <c r="J2350" s="6">
        <v>43932</v>
      </c>
      <c r="K2350" s="7">
        <v>1.9520698735600001E-4</v>
      </c>
      <c r="L2350" s="7">
        <v>3118</v>
      </c>
      <c r="M2350" s="7">
        <v>0</v>
      </c>
      <c r="N2350" s="9">
        <v>44424</v>
      </c>
      <c r="O2350" s="10">
        <v>1.548253E-2</v>
      </c>
      <c r="P2350" s="10">
        <v>3161</v>
      </c>
      <c r="Q2350" s="10">
        <v>0</v>
      </c>
      <c r="R2350" s="10">
        <v>79.313400661034891</v>
      </c>
      <c r="S2350" s="18">
        <v>79.313400661034891</v>
      </c>
      <c r="T2350" s="13">
        <v>44575</v>
      </c>
      <c r="U2350" s="14">
        <v>9.5324100918311896E-4</v>
      </c>
      <c r="V2350" s="14">
        <v>2804</v>
      </c>
      <c r="W2350" s="14">
        <v>0</v>
      </c>
      <c r="X2350" s="14">
        <v>93.843118604109804</v>
      </c>
      <c r="Y2350" s="19">
        <f t="shared" si="73"/>
        <v>-0.9384311860410981</v>
      </c>
    </row>
    <row r="2351" spans="1:25">
      <c r="A2351">
        <v>4103</v>
      </c>
      <c r="B2351" t="s">
        <v>4519</v>
      </c>
      <c r="C2351" t="s">
        <v>4519</v>
      </c>
      <c r="D2351" t="str">
        <f t="shared" si="72"/>
        <v>FLETA FLETA</v>
      </c>
      <c r="E2351" s="3" t="s">
        <v>8887</v>
      </c>
      <c r="F2351" s="3" t="s">
        <v>8883</v>
      </c>
      <c r="G2351" s="3" t="s">
        <v>8883</v>
      </c>
      <c r="H2351" s="4">
        <v>393</v>
      </c>
      <c r="I2351" s="4">
        <v>4301909.3813647488</v>
      </c>
      <c r="J2351" s="6">
        <v>44216</v>
      </c>
      <c r="K2351" s="7">
        <v>3.8766010533399999E-3</v>
      </c>
      <c r="L2351" s="7">
        <v>495</v>
      </c>
      <c r="M2351" s="7">
        <v>4169560.7714670529</v>
      </c>
      <c r="N2351" s="9">
        <v>44288</v>
      </c>
      <c r="O2351" s="10">
        <v>5.3716086918220003E-2</v>
      </c>
      <c r="P2351" s="10">
        <v>721</v>
      </c>
      <c r="Q2351" s="10">
        <v>61422873.224877663</v>
      </c>
      <c r="R2351" s="10">
        <v>13.85649082253107</v>
      </c>
      <c r="S2351" s="18">
        <v>13.85649082253107</v>
      </c>
      <c r="T2351" s="13">
        <v>44369</v>
      </c>
      <c r="U2351" s="14">
        <v>8.5514985590399994E-3</v>
      </c>
      <c r="V2351" s="14">
        <v>620</v>
      </c>
      <c r="W2351" s="14">
        <v>9527679.9949579239</v>
      </c>
      <c r="X2351" s="14">
        <v>84.080190777747418</v>
      </c>
      <c r="Y2351" s="19">
        <f t="shared" si="73"/>
        <v>-0.84080190777747421</v>
      </c>
    </row>
    <row r="2352" spans="1:25">
      <c r="A2352">
        <v>4104</v>
      </c>
      <c r="B2352" t="s">
        <v>4520</v>
      </c>
      <c r="C2352" t="s">
        <v>4521</v>
      </c>
      <c r="D2352" t="str">
        <f t="shared" si="72"/>
        <v>FUZE Token FUZE</v>
      </c>
      <c r="E2352" s="3" t="s">
        <v>8887</v>
      </c>
      <c r="F2352" s="3" t="s">
        <v>8883</v>
      </c>
      <c r="G2352" s="3" t="s">
        <v>8883</v>
      </c>
      <c r="H2352" s="4">
        <v>1198</v>
      </c>
      <c r="I2352" s="4">
        <v>24688.934497444949</v>
      </c>
      <c r="J2352" s="6">
        <v>43924</v>
      </c>
      <c r="K2352" s="7">
        <v>21.9014628477</v>
      </c>
      <c r="L2352" s="7">
        <v>1941</v>
      </c>
      <c r="M2352" s="7">
        <v>18271.88014718828</v>
      </c>
      <c r="N2352" s="9">
        <v>44319</v>
      </c>
      <c r="O2352" s="10">
        <v>153.0100429385536</v>
      </c>
      <c r="P2352" s="10">
        <v>2411</v>
      </c>
      <c r="Q2352" s="10">
        <v>117132.7656619841</v>
      </c>
      <c r="R2352" s="10">
        <v>6.9862932902046806</v>
      </c>
      <c r="S2352" s="18">
        <v>6.9862932902046806</v>
      </c>
      <c r="T2352" s="13">
        <v>44571</v>
      </c>
      <c r="U2352" s="14">
        <v>25.262904594524521</v>
      </c>
      <c r="V2352" s="14">
        <v>2095</v>
      </c>
      <c r="W2352" s="14">
        <v>19076.0538515681</v>
      </c>
      <c r="X2352" s="14">
        <v>83.489381409644011</v>
      </c>
      <c r="Y2352" s="19">
        <f t="shared" si="73"/>
        <v>-0.83489381409644015</v>
      </c>
    </row>
    <row r="2353" spans="1:25">
      <c r="A2353">
        <v>4105</v>
      </c>
      <c r="B2353" t="s">
        <v>4522</v>
      </c>
      <c r="C2353" t="s">
        <v>4523</v>
      </c>
      <c r="D2353" t="str">
        <f t="shared" si="72"/>
        <v>CoinMetro Token XCM</v>
      </c>
      <c r="E2353" s="3" t="s">
        <v>8898</v>
      </c>
      <c r="F2353" s="3" t="s">
        <v>8883</v>
      </c>
      <c r="G2353" s="3" t="s">
        <v>8883</v>
      </c>
      <c r="H2353" s="4">
        <v>1063</v>
      </c>
      <c r="I2353" s="4">
        <v>170380.69808500001</v>
      </c>
      <c r="J2353" s="6">
        <v>43899</v>
      </c>
      <c r="K2353" s="7">
        <v>1.51680223723E-2</v>
      </c>
      <c r="L2353" s="7">
        <v>1398</v>
      </c>
      <c r="M2353" s="7">
        <v>215896.30845084999</v>
      </c>
      <c r="N2353" s="9">
        <v>44608</v>
      </c>
      <c r="O2353" s="10">
        <v>0.92474369945245483</v>
      </c>
      <c r="P2353" s="10">
        <v>2631</v>
      </c>
      <c r="Q2353" s="10">
        <v>0</v>
      </c>
      <c r="R2353" s="10">
        <v>60.966662413501673</v>
      </c>
      <c r="S2353" s="18">
        <v>60.966662413501673</v>
      </c>
      <c r="T2353" s="13">
        <v>44682</v>
      </c>
      <c r="U2353" s="14">
        <v>0.27747067837953121</v>
      </c>
      <c r="V2353" s="14">
        <v>2610</v>
      </c>
      <c r="W2353" s="14">
        <v>0</v>
      </c>
      <c r="X2353" s="14">
        <v>69.994856029424909</v>
      </c>
      <c r="Y2353" s="19">
        <f t="shared" si="73"/>
        <v>-0.69994856029424912</v>
      </c>
    </row>
    <row r="2354" spans="1:25">
      <c r="A2354">
        <v>4108</v>
      </c>
      <c r="B2354" t="s">
        <v>4524</v>
      </c>
      <c r="C2354" t="s">
        <v>4525</v>
      </c>
      <c r="D2354" t="str">
        <f t="shared" si="72"/>
        <v>En-Tan-Mo ETM</v>
      </c>
      <c r="E2354" s="3" t="s">
        <v>8887</v>
      </c>
      <c r="F2354" s="3" t="s">
        <v>8883</v>
      </c>
      <c r="G2354" s="3" t="s">
        <v>8883</v>
      </c>
      <c r="H2354" s="4">
        <v>2185</v>
      </c>
      <c r="I2354" s="4">
        <v>0</v>
      </c>
      <c r="J2354" s="6">
        <v>44194</v>
      </c>
      <c r="K2354" s="7">
        <v>1.0983099999999999E-3</v>
      </c>
      <c r="L2354" s="7">
        <v>3119</v>
      </c>
      <c r="M2354" s="7">
        <v>0</v>
      </c>
      <c r="N2354" s="9">
        <v>44656</v>
      </c>
      <c r="O2354" s="10">
        <v>0.19104386532633699</v>
      </c>
      <c r="P2354" s="10">
        <v>3162</v>
      </c>
      <c r="Q2354" s="10">
        <v>0</v>
      </c>
      <c r="R2354" s="10">
        <v>173.9434816457439</v>
      </c>
      <c r="S2354" s="18">
        <v>173.9434816457439</v>
      </c>
      <c r="T2354" s="13">
        <v>44681</v>
      </c>
      <c r="U2354" s="14">
        <v>2.6561721998261699E-2</v>
      </c>
      <c r="V2354" s="14">
        <v>2805</v>
      </c>
      <c r="W2354" s="14">
        <v>0</v>
      </c>
      <c r="X2354" s="14">
        <v>86.096532357692013</v>
      </c>
      <c r="Y2354" s="19">
        <f t="shared" si="73"/>
        <v>-0.86096532357692013</v>
      </c>
    </row>
    <row r="2355" spans="1:25">
      <c r="A2355">
        <v>4109</v>
      </c>
      <c r="B2355" t="s">
        <v>4526</v>
      </c>
      <c r="C2355" t="s">
        <v>4527</v>
      </c>
      <c r="D2355" t="str">
        <f t="shared" si="72"/>
        <v>xEURO XEUR</v>
      </c>
      <c r="E2355" s="3" t="s">
        <v>8896</v>
      </c>
      <c r="F2355" s="3" t="s">
        <v>8883</v>
      </c>
      <c r="G2355" s="3" t="s">
        <v>8883</v>
      </c>
      <c r="H2355" s="4">
        <v>1768</v>
      </c>
      <c r="I2355" s="4">
        <v>22130.08192372775</v>
      </c>
      <c r="J2355" s="6">
        <v>43694</v>
      </c>
      <c r="K2355" s="7">
        <v>1.1067179801</v>
      </c>
      <c r="L2355" s="7">
        <v>2784</v>
      </c>
      <c r="M2355" s="7">
        <v>0</v>
      </c>
      <c r="N2355" s="9">
        <v>43696</v>
      </c>
      <c r="O2355" s="10">
        <v>1.5021437558499999</v>
      </c>
      <c r="P2355" s="10">
        <v>3163</v>
      </c>
      <c r="Q2355" s="10">
        <v>0</v>
      </c>
      <c r="R2355" s="10">
        <v>1.35729588102858</v>
      </c>
      <c r="S2355" s="18">
        <v>1.35729588102858</v>
      </c>
      <c r="T2355" s="13">
        <v>43943</v>
      </c>
      <c r="U2355" s="14">
        <v>0.99249943759699999</v>
      </c>
      <c r="V2355" s="14">
        <v>2085</v>
      </c>
      <c r="W2355" s="14">
        <v>20265.846016293141</v>
      </c>
      <c r="X2355" s="14">
        <v>33.927799271422828</v>
      </c>
      <c r="Y2355" s="19">
        <f t="shared" si="73"/>
        <v>-0.33927799271422826</v>
      </c>
    </row>
    <row r="2356" spans="1:25">
      <c r="A2356">
        <v>4110</v>
      </c>
      <c r="B2356" t="s">
        <v>4528</v>
      </c>
      <c r="C2356" t="s">
        <v>4529</v>
      </c>
      <c r="D2356" t="str">
        <f t="shared" si="72"/>
        <v>NPCoin NPC</v>
      </c>
      <c r="E2356" s="3" t="s">
        <v>8888</v>
      </c>
      <c r="F2356" s="3" t="s">
        <v>8883</v>
      </c>
      <c r="G2356" s="3" t="s">
        <v>8883</v>
      </c>
      <c r="H2356" s="4">
        <v>672</v>
      </c>
      <c r="I2356" s="4">
        <v>1337606.530867609</v>
      </c>
      <c r="J2356" s="6">
        <v>43719</v>
      </c>
      <c r="K2356" s="7">
        <v>9.8716166389599992E-3</v>
      </c>
      <c r="L2356" s="7">
        <v>2691</v>
      </c>
      <c r="M2356" s="7">
        <v>0</v>
      </c>
      <c r="N2356" s="9">
        <v>43827</v>
      </c>
      <c r="O2356" s="10">
        <v>0.24920593769400001</v>
      </c>
      <c r="P2356" s="10">
        <v>1102</v>
      </c>
      <c r="Q2356" s="10">
        <v>18056798.10019426</v>
      </c>
      <c r="R2356" s="10">
        <v>25.244693631078299</v>
      </c>
      <c r="S2356" s="18">
        <v>25.244693631078299</v>
      </c>
      <c r="T2356" s="13">
        <v>44298</v>
      </c>
      <c r="U2356" s="14">
        <v>1.1986543098999999E-3</v>
      </c>
      <c r="V2356" s="14">
        <v>1782</v>
      </c>
      <c r="W2356" s="14">
        <v>86851.296827319078</v>
      </c>
      <c r="X2356" s="14">
        <v>99.519010533620673</v>
      </c>
      <c r="Y2356" s="19">
        <f t="shared" si="73"/>
        <v>-0.99519010533620678</v>
      </c>
    </row>
    <row r="2357" spans="1:25">
      <c r="A2357">
        <v>4112</v>
      </c>
      <c r="B2357" t="s">
        <v>4530</v>
      </c>
      <c r="C2357" t="s">
        <v>1789</v>
      </c>
      <c r="D2357" t="str">
        <f t="shared" si="72"/>
        <v>Eco Value Coin EVC</v>
      </c>
      <c r="E2357" s="3" t="s">
        <v>8885</v>
      </c>
      <c r="F2357" s="3" t="s">
        <v>8883</v>
      </c>
      <c r="G2357" s="3" t="s">
        <v>8883</v>
      </c>
      <c r="H2357" s="4">
        <v>0</v>
      </c>
      <c r="I2357" s="4">
        <v>0</v>
      </c>
      <c r="J2357" s="6">
        <v>44167</v>
      </c>
      <c r="K2357" s="7">
        <v>1.9343488877000001E-4</v>
      </c>
      <c r="L2357" s="7">
        <v>3120</v>
      </c>
      <c r="M2357" s="7">
        <v>0</v>
      </c>
      <c r="N2357" s="9">
        <v>44422</v>
      </c>
      <c r="O2357" s="10">
        <v>2.2122985947420001E-2</v>
      </c>
      <c r="P2357" s="10">
        <v>3164</v>
      </c>
      <c r="Q2357" s="10">
        <v>0</v>
      </c>
      <c r="R2357" s="10">
        <v>114.369161055144</v>
      </c>
      <c r="S2357" s="18">
        <v>114.369161055144</v>
      </c>
      <c r="T2357" s="13">
        <v>44683</v>
      </c>
      <c r="U2357" s="14">
        <v>3.8529327800897688E-4</v>
      </c>
      <c r="V2357" s="14">
        <v>2806</v>
      </c>
      <c r="W2357" s="14">
        <v>0</v>
      </c>
      <c r="X2357" s="14">
        <v>98.258402916655513</v>
      </c>
      <c r="Y2357" s="19">
        <f t="shared" si="73"/>
        <v>-0.98258402916655507</v>
      </c>
    </row>
    <row r="2358" spans="1:25">
      <c r="A2358">
        <v>4113</v>
      </c>
      <c r="B2358" t="s">
        <v>4531</v>
      </c>
      <c r="C2358" t="s">
        <v>983</v>
      </c>
      <c r="D2358" t="str">
        <f t="shared" si="72"/>
        <v>UNI COIN UNI</v>
      </c>
      <c r="E2358" s="3" t="s">
        <v>3686</v>
      </c>
      <c r="F2358" s="3" t="s">
        <v>8883</v>
      </c>
      <c r="G2358" s="3" t="s">
        <v>8883</v>
      </c>
      <c r="H2358" s="4">
        <v>1259</v>
      </c>
      <c r="I2358" s="4">
        <v>15241191.62216581</v>
      </c>
      <c r="J2358" s="6">
        <v>43663</v>
      </c>
      <c r="K2358" s="7">
        <v>2.5450269560800001</v>
      </c>
      <c r="L2358" s="7">
        <v>2337</v>
      </c>
      <c r="M2358" s="7">
        <v>0</v>
      </c>
      <c r="N2358" s="9">
        <v>43668</v>
      </c>
      <c r="O2358" s="10">
        <v>8.6362638648600001</v>
      </c>
      <c r="P2358" s="10">
        <v>3165</v>
      </c>
      <c r="Q2358" s="10">
        <v>0</v>
      </c>
      <c r="R2358" s="10">
        <v>3.3933879734468828</v>
      </c>
      <c r="S2358" s="18">
        <v>3.3933879734468828</v>
      </c>
      <c r="T2358" s="13">
        <v>43905</v>
      </c>
      <c r="U2358" s="14">
        <v>0.15421042822700001</v>
      </c>
      <c r="V2358" s="14">
        <v>627</v>
      </c>
      <c r="W2358" s="14">
        <v>9254077.4670902099</v>
      </c>
      <c r="X2358" s="14">
        <v>98.214384939597949</v>
      </c>
      <c r="Y2358" s="19">
        <f t="shared" si="73"/>
        <v>-0.98214384939597954</v>
      </c>
    </row>
    <row r="2359" spans="1:25">
      <c r="A2359">
        <v>4114</v>
      </c>
      <c r="B2359" t="s">
        <v>4532</v>
      </c>
      <c r="C2359" t="s">
        <v>4533</v>
      </c>
      <c r="D2359" t="str">
        <f t="shared" si="72"/>
        <v>Golden Token GOLD</v>
      </c>
      <c r="E2359" s="3" t="s">
        <v>8891</v>
      </c>
      <c r="F2359" s="3" t="s">
        <v>8883</v>
      </c>
      <c r="G2359" s="3" t="s">
        <v>8883</v>
      </c>
      <c r="H2359" s="4">
        <v>2218</v>
      </c>
      <c r="I2359" s="4">
        <v>0</v>
      </c>
      <c r="J2359" s="6">
        <v>43679</v>
      </c>
      <c r="K2359" s="7">
        <v>7.8517457366499996E-2</v>
      </c>
      <c r="L2359" s="7">
        <v>3121</v>
      </c>
      <c r="M2359" s="7">
        <v>0</v>
      </c>
      <c r="N2359" s="9">
        <v>43682</v>
      </c>
      <c r="O2359" s="10">
        <v>0.79532340726999995</v>
      </c>
      <c r="P2359" s="10">
        <v>3166</v>
      </c>
      <c r="Q2359" s="10">
        <v>0</v>
      </c>
      <c r="R2359" s="10">
        <v>10.12925575974306</v>
      </c>
      <c r="S2359" s="18">
        <v>10.12925575974306</v>
      </c>
      <c r="T2359" s="13">
        <v>44207</v>
      </c>
      <c r="U2359" s="14">
        <v>1.5375499999999999E-3</v>
      </c>
      <c r="V2359" s="14">
        <v>2807</v>
      </c>
      <c r="W2359" s="14">
        <v>0</v>
      </c>
      <c r="X2359" s="14">
        <v>99.806676128736399</v>
      </c>
      <c r="Y2359" s="19">
        <f t="shared" si="73"/>
        <v>-0.99806676128736393</v>
      </c>
    </row>
    <row r="2360" spans="1:25">
      <c r="A2360">
        <v>4116</v>
      </c>
      <c r="B2360" t="s">
        <v>4534</v>
      </c>
      <c r="C2360" t="s">
        <v>4535</v>
      </c>
      <c r="D2360" t="str">
        <f t="shared" si="72"/>
        <v>TOKPIE TKP</v>
      </c>
      <c r="E2360" s="3" t="s">
        <v>3686</v>
      </c>
      <c r="F2360" s="3" t="s">
        <v>8883</v>
      </c>
      <c r="G2360" s="3" t="s">
        <v>8883</v>
      </c>
      <c r="H2360" s="4">
        <v>1763</v>
      </c>
      <c r="I2360" s="4">
        <v>22793.449224738401</v>
      </c>
      <c r="J2360" s="6">
        <v>44180</v>
      </c>
      <c r="K2360" s="7">
        <v>2.2645E-4</v>
      </c>
      <c r="L2360" s="7">
        <v>1828</v>
      </c>
      <c r="M2360" s="7">
        <v>33508.517840330001</v>
      </c>
      <c r="N2360" s="9">
        <v>44502</v>
      </c>
      <c r="O2360" s="10">
        <v>0.2064834257458093</v>
      </c>
      <c r="P2360" s="10">
        <v>1619</v>
      </c>
      <c r="Q2360" s="10">
        <v>3904327.6</v>
      </c>
      <c r="R2360" s="10">
        <v>911.82789024424517</v>
      </c>
      <c r="S2360" s="18">
        <v>911.82789024424517</v>
      </c>
      <c r="T2360" s="13">
        <v>44668</v>
      </c>
      <c r="U2360" s="14">
        <v>3.0026920429557829E-2</v>
      </c>
      <c r="V2360" s="14">
        <v>1154</v>
      </c>
      <c r="W2360" s="14">
        <v>985086.61</v>
      </c>
      <c r="X2360" s="14">
        <v>85.457951251485753</v>
      </c>
      <c r="Y2360" s="19">
        <f t="shared" si="73"/>
        <v>-0.85457951251485753</v>
      </c>
    </row>
    <row r="2361" spans="1:25">
      <c r="A2361">
        <v>4118</v>
      </c>
      <c r="B2361" t="s">
        <v>4536</v>
      </c>
      <c r="C2361" t="s">
        <v>1682</v>
      </c>
      <c r="D2361" t="str">
        <f t="shared" si="72"/>
        <v>The Force Protocol FOR</v>
      </c>
      <c r="E2361" s="3" t="s">
        <v>3686</v>
      </c>
      <c r="F2361" s="3" t="s">
        <v>8883</v>
      </c>
      <c r="G2361" s="3" t="s">
        <v>8883</v>
      </c>
      <c r="H2361" s="4">
        <v>361</v>
      </c>
      <c r="I2361" s="4">
        <v>4965605.5228363601</v>
      </c>
      <c r="J2361" s="6">
        <v>43831</v>
      </c>
      <c r="K2361" s="7">
        <v>1.0176465834900001E-2</v>
      </c>
      <c r="L2361" s="7">
        <v>630</v>
      </c>
      <c r="M2361" s="7">
        <v>2568979.0406726599</v>
      </c>
      <c r="N2361" s="9">
        <v>44298</v>
      </c>
      <c r="O2361" s="10">
        <v>0.16988121</v>
      </c>
      <c r="P2361" s="10">
        <v>693</v>
      </c>
      <c r="Q2361" s="10">
        <v>66917143.009999998</v>
      </c>
      <c r="R2361" s="10">
        <v>16.693537103755169</v>
      </c>
      <c r="S2361" s="18">
        <v>16.693537103755169</v>
      </c>
      <c r="T2361" s="13">
        <v>44397</v>
      </c>
      <c r="U2361" s="14">
        <v>2.00427E-2</v>
      </c>
      <c r="V2361" s="14">
        <v>562</v>
      </c>
      <c r="W2361" s="14">
        <v>13107460.58</v>
      </c>
      <c r="X2361" s="14">
        <v>88.201932397349893</v>
      </c>
      <c r="Y2361" s="19">
        <f t="shared" si="73"/>
        <v>-0.88201932397349891</v>
      </c>
    </row>
    <row r="2362" spans="1:25">
      <c r="A2362">
        <v>4119</v>
      </c>
      <c r="B2362" t="s">
        <v>4537</v>
      </c>
      <c r="C2362" t="s">
        <v>4538</v>
      </c>
      <c r="D2362" t="str">
        <f t="shared" si="72"/>
        <v>VinDax Coin VD</v>
      </c>
      <c r="E2362" s="3" t="s">
        <v>8887</v>
      </c>
      <c r="F2362" s="3" t="s">
        <v>8883</v>
      </c>
      <c r="G2362" s="3" t="s">
        <v>8883</v>
      </c>
      <c r="H2362" s="4">
        <v>2155</v>
      </c>
      <c r="I2362" s="4">
        <v>0</v>
      </c>
      <c r="J2362" s="6">
        <v>43717</v>
      </c>
      <c r="K2362" s="7">
        <v>3.0225524397099999E-2</v>
      </c>
      <c r="L2362" s="7">
        <v>3122</v>
      </c>
      <c r="M2362" s="7">
        <v>0</v>
      </c>
      <c r="N2362" s="9">
        <v>43844</v>
      </c>
      <c r="O2362" s="10">
        <v>0.33973552909900001</v>
      </c>
      <c r="P2362" s="10">
        <v>3167</v>
      </c>
      <c r="Q2362" s="10">
        <v>0</v>
      </c>
      <c r="R2362" s="10">
        <v>11.24002100461807</v>
      </c>
      <c r="S2362" s="18">
        <v>11.24002100461807</v>
      </c>
      <c r="T2362" s="13">
        <v>44391</v>
      </c>
      <c r="U2362" s="14">
        <v>0</v>
      </c>
      <c r="V2362" s="14">
        <v>2808</v>
      </c>
      <c r="W2362" s="14">
        <v>0</v>
      </c>
      <c r="X2362" s="14">
        <v>100</v>
      </c>
      <c r="Y2362" s="19">
        <f t="shared" si="73"/>
        <v>-1</v>
      </c>
    </row>
    <row r="2363" spans="1:25">
      <c r="A2363">
        <v>4120</v>
      </c>
      <c r="B2363" t="s">
        <v>4539</v>
      </c>
      <c r="C2363" t="s">
        <v>4540</v>
      </c>
      <c r="D2363" t="str">
        <f t="shared" si="72"/>
        <v>Prometeus PROM</v>
      </c>
      <c r="E2363" s="3" t="s">
        <v>8894</v>
      </c>
      <c r="F2363" s="3" t="s">
        <v>8883</v>
      </c>
      <c r="G2363" s="3" t="s">
        <v>8883</v>
      </c>
      <c r="H2363" s="4">
        <v>516</v>
      </c>
      <c r="I2363" s="4">
        <v>2521780.7836980401</v>
      </c>
      <c r="J2363" s="6">
        <v>43777</v>
      </c>
      <c r="K2363" s="7">
        <v>0.100493014529</v>
      </c>
      <c r="L2363" s="7">
        <v>1199</v>
      </c>
      <c r="M2363" s="7">
        <v>426271.32991520001</v>
      </c>
      <c r="N2363" s="9">
        <v>44316</v>
      </c>
      <c r="O2363" s="10">
        <v>106.12267147</v>
      </c>
      <c r="P2363" s="10">
        <v>277</v>
      </c>
      <c r="Q2363" s="10">
        <v>397692120.04000002</v>
      </c>
      <c r="R2363" s="10">
        <v>1056.020380793487</v>
      </c>
      <c r="S2363" s="18">
        <v>1056.020380793487</v>
      </c>
      <c r="T2363" s="13">
        <v>44687</v>
      </c>
      <c r="U2363" s="14">
        <v>7.1941839837488439</v>
      </c>
      <c r="V2363" s="14">
        <v>229</v>
      </c>
      <c r="W2363" s="14">
        <v>118843540.38</v>
      </c>
      <c r="X2363" s="14">
        <v>93.220879304963049</v>
      </c>
      <c r="Y2363" s="19">
        <f t="shared" si="73"/>
        <v>-0.93220879304963045</v>
      </c>
    </row>
    <row r="2364" spans="1:25">
      <c r="A2364">
        <v>4121</v>
      </c>
      <c r="B2364" t="s">
        <v>4541</v>
      </c>
      <c r="C2364" t="s">
        <v>4542</v>
      </c>
      <c r="D2364" t="str">
        <f t="shared" si="72"/>
        <v>Sapphire SAPP</v>
      </c>
      <c r="E2364" s="3" t="s">
        <v>8887</v>
      </c>
      <c r="F2364" s="3" t="s">
        <v>8883</v>
      </c>
      <c r="G2364" s="3" t="s">
        <v>8883</v>
      </c>
      <c r="H2364" s="4">
        <v>0</v>
      </c>
      <c r="I2364" s="4">
        <v>0</v>
      </c>
      <c r="J2364" s="6">
        <v>43956</v>
      </c>
      <c r="K2364" s="7">
        <v>1.78032482922E-3</v>
      </c>
      <c r="L2364" s="7">
        <v>4580</v>
      </c>
      <c r="M2364" s="7">
        <v>0</v>
      </c>
      <c r="N2364" s="9">
        <v>44696</v>
      </c>
      <c r="O2364" s="10">
        <v>0.80723878532218796</v>
      </c>
      <c r="P2364" s="10">
        <v>266</v>
      </c>
      <c r="Q2364" s="10">
        <v>433907033.54000002</v>
      </c>
      <c r="R2364" s="10">
        <v>453.42219131766939</v>
      </c>
      <c r="S2364" s="18">
        <v>453.42219131766939</v>
      </c>
      <c r="U2364" s="14"/>
      <c r="V2364" s="14">
        <v>4267</v>
      </c>
      <c r="W2364" s="14"/>
      <c r="X2364" s="14"/>
      <c r="Y2364" s="19">
        <f t="shared" si="73"/>
        <v>0</v>
      </c>
    </row>
    <row r="2365" spans="1:25">
      <c r="A2365">
        <v>4122</v>
      </c>
      <c r="B2365" t="s">
        <v>4543</v>
      </c>
      <c r="C2365" t="s">
        <v>4544</v>
      </c>
      <c r="D2365" t="str">
        <f t="shared" si="72"/>
        <v>Counos Coin CCA</v>
      </c>
      <c r="E2365" s="3" t="s">
        <v>8887</v>
      </c>
      <c r="F2365" s="3" t="s">
        <v>8883</v>
      </c>
      <c r="G2365" s="3" t="s">
        <v>8883</v>
      </c>
      <c r="H2365" s="4">
        <v>72</v>
      </c>
      <c r="I2365" s="4">
        <v>69550671.086173236</v>
      </c>
      <c r="J2365" s="6">
        <v>44188</v>
      </c>
      <c r="K2365" s="7">
        <v>1.29928784706889</v>
      </c>
      <c r="L2365" s="7">
        <v>181</v>
      </c>
      <c r="M2365" s="7">
        <v>19292246.33357415</v>
      </c>
      <c r="N2365" s="9">
        <v>44534</v>
      </c>
      <c r="O2365" s="10">
        <v>30.030292233592071</v>
      </c>
      <c r="P2365" s="10">
        <v>2581</v>
      </c>
      <c r="Q2365" s="10">
        <v>0</v>
      </c>
      <c r="R2365" s="10">
        <v>23.11288626407034</v>
      </c>
      <c r="S2365" s="18">
        <v>23.11288626407034</v>
      </c>
      <c r="T2365" s="13">
        <v>44610</v>
      </c>
      <c r="U2365" s="14">
        <v>0.4634470159982344</v>
      </c>
      <c r="V2365" s="14">
        <v>2569</v>
      </c>
      <c r="W2365" s="14">
        <v>0</v>
      </c>
      <c r="X2365" s="14">
        <v>98.456734911557675</v>
      </c>
      <c r="Y2365" s="19">
        <f t="shared" si="73"/>
        <v>-0.98456734911557675</v>
      </c>
    </row>
    <row r="2366" spans="1:25">
      <c r="A2366">
        <v>4124</v>
      </c>
      <c r="B2366" t="s">
        <v>4545</v>
      </c>
      <c r="C2366" t="s">
        <v>4546</v>
      </c>
      <c r="D2366" t="str">
        <f t="shared" si="72"/>
        <v>EOS TRUST EOST</v>
      </c>
      <c r="E2366" s="3" t="s">
        <v>8887</v>
      </c>
      <c r="F2366" s="3" t="s">
        <v>8883</v>
      </c>
      <c r="G2366" s="3" t="s">
        <v>8883</v>
      </c>
      <c r="H2366" s="4">
        <v>1858</v>
      </c>
      <c r="I2366" s="4">
        <v>10015.581776957601</v>
      </c>
      <c r="J2366" s="6">
        <v>43908</v>
      </c>
      <c r="K2366" s="8">
        <v>1.1181564460899999E-6</v>
      </c>
      <c r="L2366" s="7">
        <v>2014</v>
      </c>
      <c r="M2366" s="7">
        <v>8496.6730729502106</v>
      </c>
      <c r="N2366" s="9">
        <v>44301</v>
      </c>
      <c r="O2366" s="10">
        <v>6.3822E-4</v>
      </c>
      <c r="P2366" s="10">
        <v>1554</v>
      </c>
      <c r="Q2366" s="10">
        <v>4758321.6399999997</v>
      </c>
      <c r="R2366" s="10">
        <v>570.77880490851271</v>
      </c>
      <c r="S2366" s="18">
        <v>570.77880490851271</v>
      </c>
      <c r="T2366" s="13">
        <v>44335</v>
      </c>
      <c r="U2366" s="14">
        <v>1.9519999999999999E-5</v>
      </c>
      <c r="V2366" s="14">
        <v>1059</v>
      </c>
      <c r="W2366" s="14">
        <v>1489951.97</v>
      </c>
      <c r="X2366" s="14">
        <v>96.941493528877203</v>
      </c>
      <c r="Y2366" s="19">
        <f t="shared" si="73"/>
        <v>-0.96941493528877198</v>
      </c>
    </row>
    <row r="2367" spans="1:25">
      <c r="A2367">
        <v>4125</v>
      </c>
      <c r="B2367" t="s">
        <v>4547</v>
      </c>
      <c r="C2367" t="s">
        <v>4547</v>
      </c>
      <c r="D2367" t="str">
        <f t="shared" si="72"/>
        <v>NOIZ NOIZ</v>
      </c>
      <c r="E2367" s="3" t="s">
        <v>8892</v>
      </c>
      <c r="F2367" s="3" t="s">
        <v>8883</v>
      </c>
      <c r="G2367" s="3" t="s">
        <v>8883</v>
      </c>
      <c r="H2367" s="4">
        <v>2116</v>
      </c>
      <c r="I2367" s="4">
        <v>0</v>
      </c>
      <c r="J2367" s="6">
        <v>43764</v>
      </c>
      <c r="K2367" s="7">
        <v>8.1504188578199993E-2</v>
      </c>
      <c r="L2367" s="7">
        <v>3123</v>
      </c>
      <c r="M2367" s="7">
        <v>0</v>
      </c>
      <c r="N2367" s="9">
        <v>43765</v>
      </c>
      <c r="O2367" s="10">
        <v>4.7516655137999999</v>
      </c>
      <c r="P2367" s="10">
        <v>3168</v>
      </c>
      <c r="Q2367" s="10">
        <v>0</v>
      </c>
      <c r="R2367" s="10">
        <v>58.299648112452132</v>
      </c>
      <c r="S2367" s="18">
        <v>58.299648112452132</v>
      </c>
      <c r="T2367" s="13">
        <v>44160</v>
      </c>
      <c r="U2367" s="14">
        <v>7.7300999999999997E-4</v>
      </c>
      <c r="V2367" s="14">
        <v>2809</v>
      </c>
      <c r="W2367" s="14">
        <v>0</v>
      </c>
      <c r="X2367" s="14">
        <v>99.983731809451768</v>
      </c>
      <c r="Y2367" s="19">
        <f t="shared" si="73"/>
        <v>-0.9998373180945177</v>
      </c>
    </row>
    <row r="2368" spans="1:25">
      <c r="A2368">
        <v>4126</v>
      </c>
      <c r="B2368" t="s">
        <v>4548</v>
      </c>
      <c r="C2368" t="s">
        <v>4548</v>
      </c>
      <c r="D2368" t="str">
        <f t="shared" si="72"/>
        <v>EXOR EXOR</v>
      </c>
      <c r="E2368" s="3" t="s">
        <v>8887</v>
      </c>
      <c r="F2368" s="3" t="s">
        <v>8883</v>
      </c>
      <c r="G2368" s="3" t="s">
        <v>8883</v>
      </c>
      <c r="H2368" s="4">
        <v>0</v>
      </c>
      <c r="I2368" s="4">
        <v>0</v>
      </c>
      <c r="J2368" s="6">
        <v>43984</v>
      </c>
      <c r="K2368" s="7">
        <v>9.5226339120499999E-4</v>
      </c>
      <c r="L2368" s="7">
        <v>3124</v>
      </c>
      <c r="M2368" s="7">
        <v>0</v>
      </c>
      <c r="N2368" s="9">
        <v>44300</v>
      </c>
      <c r="O2368" s="10">
        <v>1.4507026440430001E-2</v>
      </c>
      <c r="P2368" s="10">
        <v>3169</v>
      </c>
      <c r="Q2368" s="10">
        <v>0</v>
      </c>
      <c r="R2368" s="10">
        <v>15.23425826763404</v>
      </c>
      <c r="S2368" s="18">
        <v>15.23425826763404</v>
      </c>
      <c r="T2368" s="13">
        <v>44397</v>
      </c>
      <c r="U2368" s="14">
        <v>2.9812286958000002E-4</v>
      </c>
      <c r="V2368" s="14">
        <v>2810</v>
      </c>
      <c r="W2368" s="14">
        <v>0</v>
      </c>
      <c r="X2368" s="14">
        <v>97.944976037617522</v>
      </c>
      <c r="Y2368" s="19">
        <f t="shared" si="73"/>
        <v>-0.97944976037617526</v>
      </c>
    </row>
    <row r="2369" spans="1:25">
      <c r="A2369">
        <v>4128</v>
      </c>
      <c r="B2369" t="s">
        <v>4549</v>
      </c>
      <c r="C2369" t="s">
        <v>4549</v>
      </c>
      <c r="D2369" t="str">
        <f t="shared" si="72"/>
        <v>BOOM BOOM</v>
      </c>
      <c r="E2369" s="3" t="s">
        <v>8887</v>
      </c>
      <c r="F2369" s="3" t="s">
        <v>8883</v>
      </c>
      <c r="G2369" s="3" t="s">
        <v>8883</v>
      </c>
      <c r="H2369" s="4">
        <v>779</v>
      </c>
      <c r="I2369" s="4">
        <v>855798.72575498396</v>
      </c>
      <c r="J2369" s="6">
        <v>43791</v>
      </c>
      <c r="K2369" s="7">
        <v>8.3964640476500004E-4</v>
      </c>
      <c r="L2369" s="7">
        <v>1053</v>
      </c>
      <c r="M2369" s="7">
        <v>691089.01559730305</v>
      </c>
      <c r="N2369" s="9">
        <v>44325</v>
      </c>
      <c r="O2369" s="10">
        <v>2.986407E-2</v>
      </c>
      <c r="P2369" s="10">
        <v>1159</v>
      </c>
      <c r="Q2369" s="10">
        <v>15114757.789999999</v>
      </c>
      <c r="R2369" s="10">
        <v>35.567436280940598</v>
      </c>
      <c r="S2369" s="18">
        <v>35.567436280940598</v>
      </c>
      <c r="T2369" s="13">
        <v>44545</v>
      </c>
      <c r="U2369" s="14">
        <v>3.391021825956467E-3</v>
      </c>
      <c r="V2369" s="14">
        <v>898</v>
      </c>
      <c r="W2369" s="14">
        <v>2873293.67</v>
      </c>
      <c r="X2369" s="14">
        <v>88.645145065771445</v>
      </c>
      <c r="Y2369" s="19">
        <f t="shared" si="73"/>
        <v>-0.88645145065771447</v>
      </c>
    </row>
    <row r="2370" spans="1:25">
      <c r="A2370">
        <v>4129</v>
      </c>
      <c r="B2370" t="s">
        <v>4550</v>
      </c>
      <c r="C2370" t="s">
        <v>433</v>
      </c>
      <c r="D2370" t="str">
        <f t="shared" ref="D2370:D2433" si="74">_xlfn.TEXTJOIN(" ",TRUE,B2370,C2370)</f>
        <v>Polkadot [IOU] DOT</v>
      </c>
      <c r="E2370" s="3" t="s">
        <v>8886</v>
      </c>
      <c r="F2370" s="3" t="s">
        <v>8883</v>
      </c>
      <c r="G2370" s="3" t="s">
        <v>8883</v>
      </c>
      <c r="H2370" s="4">
        <v>2034</v>
      </c>
      <c r="I2370" s="4">
        <v>0</v>
      </c>
      <c r="J2370" s="6">
        <v>43797</v>
      </c>
      <c r="K2370" s="7">
        <v>77.431682285299999</v>
      </c>
      <c r="L2370" s="7">
        <v>3125</v>
      </c>
      <c r="M2370" s="7">
        <v>0</v>
      </c>
      <c r="N2370" s="9">
        <v>44055</v>
      </c>
      <c r="O2370" s="10">
        <v>372.68881655299998</v>
      </c>
      <c r="P2370" s="10">
        <v>3170</v>
      </c>
      <c r="Q2370" s="10">
        <v>0</v>
      </c>
      <c r="R2370" s="10">
        <v>4.8131308213066299</v>
      </c>
      <c r="S2370" s="18">
        <v>4.8131308213066299</v>
      </c>
      <c r="T2370" s="13">
        <v>44063</v>
      </c>
      <c r="U2370" s="14">
        <v>292.48466929599999</v>
      </c>
      <c r="V2370" s="14">
        <v>2811</v>
      </c>
      <c r="W2370" s="14">
        <v>0</v>
      </c>
      <c r="X2370" s="14">
        <v>21.52040621953951</v>
      </c>
      <c r="Y2370" s="19">
        <f t="shared" si="73"/>
        <v>-0.21520406219539509</v>
      </c>
    </row>
    <row r="2371" spans="1:25">
      <c r="A2371">
        <v>4132</v>
      </c>
      <c r="B2371" t="s">
        <v>4551</v>
      </c>
      <c r="C2371" t="s">
        <v>4382</v>
      </c>
      <c r="D2371" t="str">
        <f t="shared" si="74"/>
        <v>Bitsten Token BST</v>
      </c>
      <c r="E2371" s="3" t="s">
        <v>8887</v>
      </c>
      <c r="F2371" s="3" t="s">
        <v>8883</v>
      </c>
      <c r="G2371" s="3" t="s">
        <v>8883</v>
      </c>
      <c r="H2371" s="4">
        <v>0</v>
      </c>
      <c r="I2371" s="4">
        <v>0</v>
      </c>
      <c r="J2371" s="6">
        <v>44026</v>
      </c>
      <c r="K2371" s="7">
        <v>1.84741133824E-3</v>
      </c>
      <c r="L2371" s="7">
        <v>3126</v>
      </c>
      <c r="M2371" s="7">
        <v>0</v>
      </c>
      <c r="N2371" s="9">
        <v>44297</v>
      </c>
      <c r="O2371" s="10">
        <v>6.3152724950850003E-2</v>
      </c>
      <c r="P2371" s="10">
        <v>3171</v>
      </c>
      <c r="Q2371" s="10">
        <v>0</v>
      </c>
      <c r="R2371" s="10">
        <v>34.184441571639709</v>
      </c>
      <c r="S2371" s="18">
        <v>34.184441571639709</v>
      </c>
      <c r="T2371" s="13">
        <v>44512</v>
      </c>
      <c r="U2371" s="14">
        <v>2.6928437808981989E-3</v>
      </c>
      <c r="V2371" s="14">
        <v>2812</v>
      </c>
      <c r="W2371" s="14">
        <v>0</v>
      </c>
      <c r="X2371" s="14">
        <v>95.735981649257468</v>
      </c>
      <c r="Y2371" s="19">
        <f t="shared" ref="Y2371:Y2434" si="75">X2371/-100</f>
        <v>-0.95735981649257473</v>
      </c>
    </row>
    <row r="2372" spans="1:25">
      <c r="A2372">
        <v>4133</v>
      </c>
      <c r="B2372" t="s">
        <v>4552</v>
      </c>
      <c r="C2372" t="s">
        <v>4553</v>
      </c>
      <c r="D2372" t="str">
        <f t="shared" si="74"/>
        <v>YottaChain YTA</v>
      </c>
      <c r="E2372" s="3" t="s">
        <v>8884</v>
      </c>
      <c r="F2372" s="3" t="s">
        <v>8883</v>
      </c>
      <c r="G2372" s="3" t="s">
        <v>8883</v>
      </c>
      <c r="H2372" s="4">
        <v>2127</v>
      </c>
      <c r="I2372" s="4">
        <v>0</v>
      </c>
      <c r="J2372" s="6">
        <v>43751</v>
      </c>
      <c r="K2372" s="7">
        <v>7.1664431192799999E-2</v>
      </c>
      <c r="L2372" s="7">
        <v>3127</v>
      </c>
      <c r="M2372" s="7">
        <v>0</v>
      </c>
      <c r="N2372" s="9">
        <v>43775</v>
      </c>
      <c r="O2372" s="10">
        <v>0.118088500379</v>
      </c>
      <c r="P2372" s="10">
        <v>3172</v>
      </c>
      <c r="Q2372" s="10">
        <v>0</v>
      </c>
      <c r="R2372" s="10">
        <v>1.6477979161141261</v>
      </c>
      <c r="S2372" s="18">
        <v>1.6477979161141261</v>
      </c>
      <c r="T2372" s="13">
        <v>44444</v>
      </c>
      <c r="U2372" s="14">
        <v>1.2153716849660001E-2</v>
      </c>
      <c r="V2372" s="14">
        <v>2813</v>
      </c>
      <c r="W2372" s="14">
        <v>0</v>
      </c>
      <c r="X2372" s="14">
        <v>89.707959021705605</v>
      </c>
      <c r="Y2372" s="19">
        <f t="shared" si="75"/>
        <v>-0.89707959021705608</v>
      </c>
    </row>
    <row r="2373" spans="1:25">
      <c r="A2373">
        <v>4134</v>
      </c>
      <c r="B2373" t="s">
        <v>4554</v>
      </c>
      <c r="C2373" t="s">
        <v>4555</v>
      </c>
      <c r="D2373" t="str">
        <f t="shared" si="74"/>
        <v>Akropolis  AKRO</v>
      </c>
      <c r="E2373" s="3" t="s">
        <v>3686</v>
      </c>
      <c r="F2373" s="3" t="s">
        <v>8883</v>
      </c>
      <c r="G2373" s="3" t="s">
        <v>8883</v>
      </c>
      <c r="H2373" s="4">
        <v>676</v>
      </c>
      <c r="I2373" s="4">
        <v>1307652.66668513</v>
      </c>
      <c r="J2373" s="6">
        <v>43850</v>
      </c>
      <c r="K2373" s="7">
        <v>5.3428347504000005E-4</v>
      </c>
      <c r="L2373" s="7">
        <v>1138</v>
      </c>
      <c r="M2373" s="7">
        <v>521173.185153939</v>
      </c>
      <c r="N2373" s="9">
        <v>44293</v>
      </c>
      <c r="O2373" s="10">
        <v>8.8609300000000002E-2</v>
      </c>
      <c r="P2373" s="10">
        <v>390</v>
      </c>
      <c r="Q2373" s="10">
        <v>212029384.27000001</v>
      </c>
      <c r="R2373" s="10">
        <v>165.84697850399749</v>
      </c>
      <c r="S2373" s="18">
        <v>165.84697850399749</v>
      </c>
      <c r="T2373" s="13">
        <v>44681</v>
      </c>
      <c r="U2373" s="14">
        <v>7.8158937159593309E-3</v>
      </c>
      <c r="V2373" s="14">
        <v>389</v>
      </c>
      <c r="W2373" s="14">
        <v>39182463.82</v>
      </c>
      <c r="X2373" s="14">
        <v>91.179375397436459</v>
      </c>
      <c r="Y2373" s="19">
        <f t="shared" si="75"/>
        <v>-0.91179375397436457</v>
      </c>
    </row>
    <row r="2374" spans="1:25">
      <c r="A2374">
        <v>4136</v>
      </c>
      <c r="B2374" t="s">
        <v>4556</v>
      </c>
      <c r="C2374" t="s">
        <v>4557</v>
      </c>
      <c r="D2374" t="str">
        <f t="shared" si="74"/>
        <v>Veles VLS</v>
      </c>
      <c r="E2374" s="3" t="s">
        <v>8884</v>
      </c>
      <c r="F2374" s="3" t="s">
        <v>8883</v>
      </c>
      <c r="G2374" s="3" t="s">
        <v>8883</v>
      </c>
      <c r="H2374" s="4">
        <v>2139</v>
      </c>
      <c r="I2374" s="4">
        <v>0</v>
      </c>
      <c r="J2374" s="6">
        <v>44142</v>
      </c>
      <c r="K2374" s="7">
        <v>5.6317199999999998E-3</v>
      </c>
      <c r="L2374" s="7">
        <v>1701</v>
      </c>
      <c r="M2374" s="7">
        <v>60622.751526849999</v>
      </c>
      <c r="N2374" s="9">
        <v>44330</v>
      </c>
      <c r="O2374" s="10">
        <v>0.44293586000000001</v>
      </c>
      <c r="P2374" s="10">
        <v>2201</v>
      </c>
      <c r="Q2374" s="10">
        <v>425728.76</v>
      </c>
      <c r="R2374" s="10">
        <v>78.650192126028998</v>
      </c>
      <c r="S2374" s="18">
        <v>78.650192126028998</v>
      </c>
      <c r="T2374" s="13">
        <v>44682</v>
      </c>
      <c r="U2374" s="14">
        <v>7.5586067168587744E-3</v>
      </c>
      <c r="V2374" s="14">
        <v>2205</v>
      </c>
      <c r="W2374" s="14">
        <v>9924.8799999999992</v>
      </c>
      <c r="X2374" s="14">
        <v>98.293521161989744</v>
      </c>
      <c r="Y2374" s="19">
        <f t="shared" si="75"/>
        <v>-0.9829352116198975</v>
      </c>
    </row>
    <row r="2375" spans="1:25">
      <c r="A2375">
        <v>4138</v>
      </c>
      <c r="B2375" t="s">
        <v>4558</v>
      </c>
      <c r="C2375" t="s">
        <v>4559</v>
      </c>
      <c r="D2375" t="str">
        <f t="shared" si="74"/>
        <v>WinStars.live WNL</v>
      </c>
      <c r="E2375" s="3" t="s">
        <v>8889</v>
      </c>
      <c r="F2375" s="3" t="s">
        <v>8883</v>
      </c>
      <c r="G2375" s="3" t="s">
        <v>8883</v>
      </c>
      <c r="H2375" s="4">
        <v>965</v>
      </c>
      <c r="I2375" s="4">
        <v>318743.49715160439</v>
      </c>
      <c r="J2375" s="6">
        <v>44187</v>
      </c>
      <c r="K2375" s="7">
        <v>5.6563400778300004E-3</v>
      </c>
      <c r="L2375" s="7">
        <v>1586</v>
      </c>
      <c r="M2375" s="7">
        <v>107113.29666868781</v>
      </c>
      <c r="N2375" s="9">
        <v>44508</v>
      </c>
      <c r="O2375" s="10">
        <v>0.1621770806524</v>
      </c>
      <c r="P2375" s="10">
        <v>1689</v>
      </c>
      <c r="Q2375" s="10">
        <v>3071123.9978071791</v>
      </c>
      <c r="R2375" s="10">
        <v>28.671734446811701</v>
      </c>
      <c r="S2375" s="18">
        <v>28.671734446811701</v>
      </c>
      <c r="T2375" s="13">
        <v>44583</v>
      </c>
      <c r="U2375" s="14">
        <v>8.4072604242230037E-2</v>
      </c>
      <c r="V2375" s="14">
        <v>1040</v>
      </c>
      <c r="W2375" s="14">
        <v>1592070.787116104</v>
      </c>
      <c r="X2375" s="14">
        <v>48.159996527236864</v>
      </c>
      <c r="Y2375" s="19">
        <f t="shared" si="75"/>
        <v>-0.48159996527236865</v>
      </c>
    </row>
    <row r="2376" spans="1:25">
      <c r="A2376">
        <v>4139</v>
      </c>
      <c r="B2376" t="s">
        <v>4560</v>
      </c>
      <c r="C2376" t="s">
        <v>4561</v>
      </c>
      <c r="D2376" t="str">
        <f t="shared" si="74"/>
        <v>Brazilian Digital Token BRZ</v>
      </c>
      <c r="E2376" s="3" t="s">
        <v>3686</v>
      </c>
      <c r="F2376" s="3" t="s">
        <v>8883</v>
      </c>
      <c r="G2376" s="3" t="s">
        <v>8883</v>
      </c>
      <c r="H2376" s="4">
        <v>2095</v>
      </c>
      <c r="I2376" s="4">
        <v>0</v>
      </c>
      <c r="J2376" s="6">
        <v>43677</v>
      </c>
      <c r="K2376" s="7">
        <v>0.21244545402699999</v>
      </c>
      <c r="L2376" s="7">
        <v>3128</v>
      </c>
      <c r="M2376" s="7">
        <v>0</v>
      </c>
      <c r="N2376" s="9">
        <v>43688</v>
      </c>
      <c r="O2376" s="10">
        <v>0.29622080662400002</v>
      </c>
      <c r="P2376" s="10">
        <v>3173</v>
      </c>
      <c r="Q2376" s="10">
        <v>0</v>
      </c>
      <c r="R2376" s="10">
        <v>1.3943381748538279</v>
      </c>
      <c r="S2376" s="18">
        <v>1.3943381748538279</v>
      </c>
      <c r="T2376" s="13">
        <v>43954</v>
      </c>
      <c r="U2376" s="14">
        <v>0.10125165592</v>
      </c>
      <c r="V2376" s="14">
        <v>2814</v>
      </c>
      <c r="W2376" s="14">
        <v>0</v>
      </c>
      <c r="X2376" s="14">
        <v>65.818857536053812</v>
      </c>
      <c r="Y2376" s="19">
        <f t="shared" si="75"/>
        <v>-0.6581885753605381</v>
      </c>
    </row>
    <row r="2377" spans="1:25">
      <c r="A2377">
        <v>4141</v>
      </c>
      <c r="B2377" t="s">
        <v>409</v>
      </c>
      <c r="C2377" t="s">
        <v>4562</v>
      </c>
      <c r="D2377" t="str">
        <f t="shared" si="74"/>
        <v>Bitcoin Fast BTCF</v>
      </c>
      <c r="E2377" s="3" t="s">
        <v>8881</v>
      </c>
      <c r="F2377" s="3" t="s">
        <v>8883</v>
      </c>
      <c r="G2377" s="3" t="s">
        <v>8883</v>
      </c>
      <c r="H2377" s="4">
        <v>1124</v>
      </c>
      <c r="I2377" s="4">
        <v>85683.030486584292</v>
      </c>
      <c r="J2377" s="6">
        <v>43787</v>
      </c>
      <c r="K2377" s="7">
        <v>5.1911552018700003E-4</v>
      </c>
      <c r="L2377" s="7">
        <v>2061</v>
      </c>
      <c r="M2377" s="7">
        <v>4981.3605917487139</v>
      </c>
      <c r="N2377" s="9">
        <v>43879</v>
      </c>
      <c r="O2377" s="10">
        <v>1.6063297258799999E-2</v>
      </c>
      <c r="P2377" s="10">
        <v>2349</v>
      </c>
      <c r="Q2377" s="10">
        <v>198700.567368302</v>
      </c>
      <c r="R2377" s="10">
        <v>30.9435889202726</v>
      </c>
      <c r="S2377" s="18">
        <v>30.9435889202726</v>
      </c>
      <c r="T2377" s="13">
        <v>44208</v>
      </c>
      <c r="U2377" s="16">
        <v>5.2102957069999997E-5</v>
      </c>
      <c r="V2377" s="14">
        <v>2438</v>
      </c>
      <c r="W2377" s="16">
        <v>802.47491883227713</v>
      </c>
      <c r="X2377" s="16">
        <v>99.675639713126401</v>
      </c>
      <c r="Y2377" s="19">
        <f t="shared" si="75"/>
        <v>-0.99675639713126396</v>
      </c>
    </row>
    <row r="2378" spans="1:25">
      <c r="A2378">
        <v>4142</v>
      </c>
      <c r="B2378" t="s">
        <v>4563</v>
      </c>
      <c r="C2378" t="s">
        <v>4564</v>
      </c>
      <c r="D2378" t="str">
        <f t="shared" si="74"/>
        <v>Cubiex CBIX</v>
      </c>
      <c r="E2378" s="3" t="s">
        <v>8892</v>
      </c>
      <c r="F2378" s="3" t="s">
        <v>8883</v>
      </c>
      <c r="G2378" s="3" t="s">
        <v>8883</v>
      </c>
      <c r="H2378" s="4">
        <v>1085</v>
      </c>
      <c r="I2378" s="4">
        <v>137047.76051952201</v>
      </c>
      <c r="J2378" s="6">
        <v>44170</v>
      </c>
      <c r="K2378" s="7">
        <v>7.2780000000000002E-4</v>
      </c>
      <c r="L2378" s="7">
        <v>1535</v>
      </c>
      <c r="M2378" s="7">
        <v>126775.11168135</v>
      </c>
      <c r="N2378" s="9">
        <v>44247</v>
      </c>
      <c r="O2378" s="10">
        <v>0.15603976</v>
      </c>
      <c r="P2378" s="10">
        <v>1512</v>
      </c>
      <c r="Q2378" s="10">
        <v>5344304.22</v>
      </c>
      <c r="R2378" s="10">
        <v>214.39923055784561</v>
      </c>
      <c r="S2378" s="18">
        <v>214.39923055784561</v>
      </c>
      <c r="T2378" s="13">
        <v>44406</v>
      </c>
      <c r="U2378" s="14">
        <v>5.3800000000000002E-6</v>
      </c>
      <c r="V2378" s="14">
        <v>1476</v>
      </c>
      <c r="W2378" s="14">
        <v>301193.95</v>
      </c>
      <c r="X2378" s="14">
        <v>99.99655216080825</v>
      </c>
      <c r="Y2378" s="19">
        <f t="shared" si="75"/>
        <v>-0.9999655216080825</v>
      </c>
    </row>
    <row r="2379" spans="1:25">
      <c r="A2379">
        <v>4144</v>
      </c>
      <c r="B2379" t="s">
        <v>4565</v>
      </c>
      <c r="C2379" t="s">
        <v>4566</v>
      </c>
      <c r="D2379" t="str">
        <f t="shared" si="74"/>
        <v>TrueFeedBack TFB</v>
      </c>
      <c r="E2379" s="3" t="s">
        <v>8887</v>
      </c>
      <c r="F2379" s="3" t="s">
        <v>8883</v>
      </c>
      <c r="G2379" s="3" t="s">
        <v>8883</v>
      </c>
      <c r="H2379" s="4">
        <v>932</v>
      </c>
      <c r="I2379" s="4">
        <v>387892.32818231301</v>
      </c>
      <c r="J2379" s="6">
        <v>43919</v>
      </c>
      <c r="K2379" s="8">
        <v>7.0398070807900002E-5</v>
      </c>
      <c r="L2379" s="7">
        <v>1481</v>
      </c>
      <c r="M2379" s="7">
        <v>156205.04810553399</v>
      </c>
      <c r="N2379" s="9">
        <v>44311</v>
      </c>
      <c r="O2379" s="10">
        <v>1.880339E-2</v>
      </c>
      <c r="P2379" s="10">
        <v>871</v>
      </c>
      <c r="Q2379" s="10">
        <v>37494521.509999998</v>
      </c>
      <c r="R2379" s="10">
        <v>267.10092740055461</v>
      </c>
      <c r="S2379" s="18">
        <v>267.10092740055461</v>
      </c>
      <c r="T2379" s="13">
        <v>44555</v>
      </c>
      <c r="U2379" s="14">
        <v>9.4297570936147199E-4</v>
      </c>
      <c r="V2379" s="14">
        <v>880</v>
      </c>
      <c r="W2379" s="14">
        <v>2969747.8</v>
      </c>
      <c r="X2379" s="14">
        <v>94.985076045535038</v>
      </c>
      <c r="Y2379" s="19">
        <f t="shared" si="75"/>
        <v>-0.94985076045535033</v>
      </c>
    </row>
    <row r="2380" spans="1:25">
      <c r="A2380">
        <v>4150</v>
      </c>
      <c r="B2380" t="s">
        <v>4567</v>
      </c>
      <c r="C2380" t="s">
        <v>4478</v>
      </c>
      <c r="D2380" t="str">
        <f t="shared" si="74"/>
        <v>GLOBEX GEX</v>
      </c>
      <c r="E2380" s="3" t="s">
        <v>8898</v>
      </c>
      <c r="F2380" s="3" t="s">
        <v>8883</v>
      </c>
      <c r="G2380" s="3" t="s">
        <v>8883</v>
      </c>
      <c r="H2380" s="4">
        <v>0</v>
      </c>
      <c r="I2380" s="4">
        <v>0</v>
      </c>
      <c r="J2380" s="6">
        <v>44072</v>
      </c>
      <c r="K2380" s="8">
        <v>7.9661817934900005E-6</v>
      </c>
      <c r="L2380" s="7">
        <v>3129</v>
      </c>
      <c r="M2380" s="7">
        <v>0</v>
      </c>
      <c r="N2380" s="9">
        <v>44073</v>
      </c>
      <c r="O2380" s="12">
        <v>8.2862607087200003E-5</v>
      </c>
      <c r="P2380" s="10">
        <v>3174</v>
      </c>
      <c r="Q2380" s="10">
        <v>0</v>
      </c>
      <c r="R2380" s="10">
        <v>10.401797151417719</v>
      </c>
      <c r="S2380" s="18">
        <v>10.401797151417719</v>
      </c>
      <c r="T2380" s="13">
        <v>44098</v>
      </c>
      <c r="U2380" s="14">
        <v>3.19E-6</v>
      </c>
      <c r="V2380" s="14">
        <v>2815</v>
      </c>
      <c r="W2380" s="14">
        <v>0</v>
      </c>
      <c r="X2380" s="14">
        <v>96.150253881533061</v>
      </c>
      <c r="Y2380" s="19">
        <f t="shared" si="75"/>
        <v>-0.96150253881533065</v>
      </c>
    </row>
    <row r="2381" spans="1:25">
      <c r="A2381">
        <v>4152</v>
      </c>
      <c r="B2381" t="s">
        <v>4568</v>
      </c>
      <c r="C2381" t="s">
        <v>4569</v>
      </c>
      <c r="D2381" t="str">
        <f t="shared" si="74"/>
        <v>CryptoVerificationCoin CVCC</v>
      </c>
      <c r="E2381" s="3" t="s">
        <v>8887</v>
      </c>
      <c r="F2381" s="3" t="s">
        <v>8883</v>
      </c>
      <c r="G2381" s="3" t="s">
        <v>8883</v>
      </c>
      <c r="H2381" s="4">
        <v>1263</v>
      </c>
      <c r="I2381" s="4">
        <v>9630339.4865926392</v>
      </c>
      <c r="J2381" s="6">
        <v>43735</v>
      </c>
      <c r="K2381" s="7">
        <v>31.127659742199999</v>
      </c>
      <c r="L2381" s="7">
        <v>124</v>
      </c>
      <c r="M2381" s="7">
        <v>31208047.361393299</v>
      </c>
      <c r="N2381" s="9">
        <v>43782</v>
      </c>
      <c r="O2381" s="10">
        <v>97.831270553799996</v>
      </c>
      <c r="P2381" s="10">
        <v>865</v>
      </c>
      <c r="Q2381" s="10">
        <v>38428221.495594896</v>
      </c>
      <c r="R2381" s="10">
        <v>3.1429047787093811</v>
      </c>
      <c r="S2381" s="18">
        <v>3.1429047787093811</v>
      </c>
      <c r="T2381" s="13">
        <v>44676</v>
      </c>
      <c r="U2381" s="14">
        <v>3.8408805338096202E-4</v>
      </c>
      <c r="V2381" s="14">
        <v>2426</v>
      </c>
      <c r="W2381" s="14">
        <v>942.84</v>
      </c>
      <c r="X2381" s="14">
        <v>99.999607397459727</v>
      </c>
      <c r="Y2381" s="19">
        <f t="shared" si="75"/>
        <v>-0.99999607397459722</v>
      </c>
    </row>
    <row r="2382" spans="1:25">
      <c r="A2382">
        <v>4153</v>
      </c>
      <c r="B2382" t="s">
        <v>4570</v>
      </c>
      <c r="C2382" t="s">
        <v>4571</v>
      </c>
      <c r="D2382" t="str">
        <f t="shared" si="74"/>
        <v>BAWnetwork BAW</v>
      </c>
      <c r="E2382" s="3" t="s">
        <v>8887</v>
      </c>
      <c r="F2382" s="3" t="s">
        <v>8883</v>
      </c>
      <c r="G2382" s="3" t="s">
        <v>8883</v>
      </c>
      <c r="H2382" s="4">
        <v>2428</v>
      </c>
      <c r="I2382" s="4">
        <v>0</v>
      </c>
      <c r="J2382" s="6">
        <v>43739</v>
      </c>
      <c r="K2382" s="8">
        <v>2.41461121386E-5</v>
      </c>
      <c r="L2382" s="7">
        <v>3130</v>
      </c>
      <c r="M2382" s="7">
        <v>0</v>
      </c>
      <c r="N2382" s="9">
        <v>43740</v>
      </c>
      <c r="O2382" s="12">
        <v>2.7072846101E-5</v>
      </c>
      <c r="P2382" s="10">
        <v>3175</v>
      </c>
      <c r="Q2382" s="10">
        <v>0</v>
      </c>
      <c r="R2382" s="10">
        <v>1.121209325360554</v>
      </c>
      <c r="S2382" s="18">
        <v>1.121209325360554</v>
      </c>
      <c r="T2382" s="13">
        <v>43907</v>
      </c>
      <c r="U2382" s="16">
        <v>9.7755646009899994E-7</v>
      </c>
      <c r="V2382" s="14">
        <v>2816</v>
      </c>
      <c r="W2382" s="16">
        <v>0</v>
      </c>
      <c r="X2382" s="16">
        <v>96.389162571042391</v>
      </c>
      <c r="Y2382" s="19">
        <f t="shared" si="75"/>
        <v>-0.96389162571042386</v>
      </c>
    </row>
    <row r="2383" spans="1:25">
      <c r="A2383">
        <v>4154</v>
      </c>
      <c r="B2383" t="s">
        <v>4572</v>
      </c>
      <c r="C2383" t="s">
        <v>4573</v>
      </c>
      <c r="D2383" t="str">
        <f t="shared" si="74"/>
        <v>Asian Dragon AD</v>
      </c>
      <c r="E2383" s="3" t="s">
        <v>8887</v>
      </c>
      <c r="F2383" s="3" t="s">
        <v>8883</v>
      </c>
      <c r="G2383" s="3" t="s">
        <v>8883</v>
      </c>
      <c r="H2383" s="4">
        <v>1658</v>
      </c>
      <c r="I2383" s="4">
        <v>43379.301694421127</v>
      </c>
      <c r="J2383" s="6">
        <v>43728</v>
      </c>
      <c r="K2383" s="7">
        <v>2.1407313436500001E-4</v>
      </c>
      <c r="L2383" s="7">
        <v>1985</v>
      </c>
      <c r="M2383" s="7">
        <v>12846.187433373851</v>
      </c>
      <c r="N2383" s="9">
        <v>44158</v>
      </c>
      <c r="O2383" s="10">
        <v>4.1561383414600002E-3</v>
      </c>
      <c r="P2383" s="10">
        <v>2333</v>
      </c>
      <c r="Q2383" s="10">
        <v>219717.56412620519</v>
      </c>
      <c r="R2383" s="10">
        <v>19.41457228525314</v>
      </c>
      <c r="S2383" s="18">
        <v>19.41457228525314</v>
      </c>
      <c r="T2383" s="13">
        <v>44191</v>
      </c>
      <c r="U2383" s="14">
        <v>9.9212761628999992E-4</v>
      </c>
      <c r="V2383" s="14">
        <v>1891</v>
      </c>
      <c r="W2383" s="14">
        <v>52449.61674615497</v>
      </c>
      <c r="X2383" s="14">
        <v>76.128619050214823</v>
      </c>
      <c r="Y2383" s="19">
        <f t="shared" si="75"/>
        <v>-0.76128619050214819</v>
      </c>
    </row>
    <row r="2384" spans="1:25">
      <c r="A2384">
        <v>4156</v>
      </c>
      <c r="B2384" t="s">
        <v>4574</v>
      </c>
      <c r="C2384" t="s">
        <v>4575</v>
      </c>
      <c r="D2384" t="str">
        <f t="shared" si="74"/>
        <v>ImageCoin IMG</v>
      </c>
      <c r="E2384" s="3" t="s">
        <v>8887</v>
      </c>
      <c r="F2384" s="3" t="s">
        <v>8883</v>
      </c>
      <c r="G2384" s="3" t="s">
        <v>8883</v>
      </c>
      <c r="H2384" s="4">
        <v>770</v>
      </c>
      <c r="I2384" s="4">
        <v>870520.82574572903</v>
      </c>
      <c r="J2384" s="6">
        <v>43670</v>
      </c>
      <c r="K2384" s="7">
        <v>0.69883312673099995</v>
      </c>
      <c r="L2384" s="7">
        <v>2728</v>
      </c>
      <c r="M2384" s="7">
        <v>0</v>
      </c>
      <c r="N2384" s="9">
        <v>43671</v>
      </c>
      <c r="O2384" s="10">
        <v>0.86796266956599999</v>
      </c>
      <c r="P2384" s="10">
        <v>3176</v>
      </c>
      <c r="Q2384" s="10">
        <v>0</v>
      </c>
      <c r="R2384" s="10">
        <v>1.2420170658282239</v>
      </c>
      <c r="S2384" s="18">
        <v>1.2420170658282239</v>
      </c>
      <c r="T2384" s="13">
        <v>44668</v>
      </c>
      <c r="U2384" s="14">
        <v>2.308589666356001E-3</v>
      </c>
      <c r="V2384" s="14">
        <v>1873</v>
      </c>
      <c r="W2384" s="14">
        <v>58028.15</v>
      </c>
      <c r="X2384" s="14">
        <v>99.734022009551353</v>
      </c>
      <c r="Y2384" s="19">
        <f t="shared" si="75"/>
        <v>-0.99734022009551349</v>
      </c>
    </row>
    <row r="2385" spans="1:25">
      <c r="A2385">
        <v>4157</v>
      </c>
      <c r="B2385" t="s">
        <v>4576</v>
      </c>
      <c r="C2385" t="s">
        <v>4577</v>
      </c>
      <c r="D2385" t="str">
        <f t="shared" si="74"/>
        <v>THORChain RUNE</v>
      </c>
      <c r="E2385" s="3" t="s">
        <v>8894</v>
      </c>
      <c r="F2385" s="3" t="s">
        <v>8883</v>
      </c>
      <c r="G2385" s="3" t="s">
        <v>8883</v>
      </c>
      <c r="H2385" s="4">
        <v>241</v>
      </c>
      <c r="I2385" s="4">
        <v>9893917.271863291</v>
      </c>
      <c r="J2385" s="6">
        <v>43735</v>
      </c>
      <c r="K2385" s="7">
        <v>8.6054117056899998E-3</v>
      </c>
      <c r="L2385" s="7">
        <v>994</v>
      </c>
      <c r="M2385" s="7">
        <v>841666.10405130649</v>
      </c>
      <c r="N2385" s="9">
        <v>44334</v>
      </c>
      <c r="O2385" s="10">
        <v>20.31271882503156</v>
      </c>
      <c r="P2385" s="10">
        <v>62</v>
      </c>
      <c r="Q2385" s="10">
        <v>4885975896.5760345</v>
      </c>
      <c r="R2385" s="10">
        <v>2360.458688060276</v>
      </c>
      <c r="S2385" s="18">
        <v>2360.458688060276</v>
      </c>
      <c r="T2385" s="13">
        <v>44616</v>
      </c>
      <c r="U2385" s="14">
        <v>3.458075775531869</v>
      </c>
      <c r="V2385" s="14">
        <v>66</v>
      </c>
      <c r="W2385" s="14">
        <v>1143544374.1582789</v>
      </c>
      <c r="X2385" s="14">
        <v>82.975810351539707</v>
      </c>
      <c r="Y2385" s="19">
        <f t="shared" si="75"/>
        <v>-0.82975810351539703</v>
      </c>
    </row>
    <row r="2386" spans="1:25">
      <c r="A2386">
        <v>4159</v>
      </c>
      <c r="B2386" t="s">
        <v>4578</v>
      </c>
      <c r="C2386" t="s">
        <v>4579</v>
      </c>
      <c r="D2386" t="str">
        <f t="shared" si="74"/>
        <v>Bitcoin Token BTCT</v>
      </c>
      <c r="E2386" s="3" t="s">
        <v>8887</v>
      </c>
      <c r="F2386" s="3" t="s">
        <v>8883</v>
      </c>
      <c r="G2386" s="3" t="s">
        <v>8883</v>
      </c>
      <c r="H2386" s="4">
        <v>1130</v>
      </c>
      <c r="I2386" s="4">
        <v>81255.467105645148</v>
      </c>
      <c r="J2386" s="6">
        <v>43810</v>
      </c>
      <c r="K2386" s="7">
        <v>2.8587210685399999E-4</v>
      </c>
      <c r="L2386" s="7">
        <v>2094</v>
      </c>
      <c r="M2386" s="7">
        <v>2671.6674795176518</v>
      </c>
      <c r="N2386" s="9">
        <v>44292</v>
      </c>
      <c r="O2386" s="10">
        <v>0.16496458500413999</v>
      </c>
      <c r="P2386" s="10">
        <v>1776</v>
      </c>
      <c r="Q2386" s="10">
        <v>2155571.0955731189</v>
      </c>
      <c r="R2386" s="10">
        <v>577.05729607397609</v>
      </c>
      <c r="S2386" s="18">
        <v>577.05729607397609</v>
      </c>
      <c r="T2386" s="13">
        <v>44687</v>
      </c>
      <c r="U2386" s="14">
        <v>7.2081844700304723E-4</v>
      </c>
      <c r="V2386" s="14">
        <v>2204</v>
      </c>
      <c r="W2386" s="14">
        <v>9940.3985795350345</v>
      </c>
      <c r="X2386" s="14">
        <v>99.563046549060843</v>
      </c>
      <c r="Y2386" s="19">
        <f t="shared" si="75"/>
        <v>-0.99563046549060841</v>
      </c>
    </row>
    <row r="2387" spans="1:25">
      <c r="A2387">
        <v>4160</v>
      </c>
      <c r="B2387" t="s">
        <v>4580</v>
      </c>
      <c r="C2387" t="s">
        <v>4581</v>
      </c>
      <c r="D2387" t="str">
        <f t="shared" si="74"/>
        <v>Ycash YEC</v>
      </c>
      <c r="E2387" s="3" t="s">
        <v>8887</v>
      </c>
      <c r="F2387" s="3" t="s">
        <v>8883</v>
      </c>
      <c r="G2387" s="3" t="s">
        <v>8883</v>
      </c>
      <c r="H2387" s="4">
        <v>0</v>
      </c>
      <c r="I2387" s="4">
        <v>0</v>
      </c>
      <c r="J2387" s="6">
        <v>44161</v>
      </c>
      <c r="K2387" s="7">
        <v>4.9174280000000001E-2</v>
      </c>
      <c r="L2387" s="7">
        <v>934</v>
      </c>
      <c r="M2387" s="7">
        <v>1024186.8719979</v>
      </c>
      <c r="N2387" s="9">
        <v>44510</v>
      </c>
      <c r="O2387" s="10">
        <v>1.165315153087777</v>
      </c>
      <c r="P2387" s="10">
        <v>1406</v>
      </c>
      <c r="Q2387" s="10">
        <v>7417518.5199999996</v>
      </c>
      <c r="R2387" s="10">
        <v>23.69765562582263</v>
      </c>
      <c r="S2387" s="18">
        <v>23.69765562582263</v>
      </c>
      <c r="T2387" s="13">
        <v>44587</v>
      </c>
      <c r="U2387" s="14">
        <v>8.1024458766978349E-2</v>
      </c>
      <c r="V2387" s="14">
        <v>905</v>
      </c>
      <c r="W2387" s="14">
        <v>2755218.43</v>
      </c>
      <c r="X2387" s="14">
        <v>93.046991747057874</v>
      </c>
      <c r="Y2387" s="19">
        <f t="shared" si="75"/>
        <v>-0.93046991747057872</v>
      </c>
    </row>
    <row r="2388" spans="1:25">
      <c r="A2388">
        <v>4162</v>
      </c>
      <c r="B2388" t="s">
        <v>4582</v>
      </c>
      <c r="C2388" t="s">
        <v>4583</v>
      </c>
      <c r="D2388" t="str">
        <f t="shared" si="74"/>
        <v>Storeum STO</v>
      </c>
      <c r="E2388" s="3" t="s">
        <v>3686</v>
      </c>
      <c r="F2388" s="3" t="s">
        <v>8883</v>
      </c>
      <c r="G2388" s="3" t="s">
        <v>8883</v>
      </c>
      <c r="H2388" s="4">
        <v>16</v>
      </c>
      <c r="I2388" s="4">
        <v>668961656.552876</v>
      </c>
      <c r="J2388" s="6">
        <v>43762</v>
      </c>
      <c r="K2388" s="7">
        <v>2.2704248196100001E-3</v>
      </c>
      <c r="L2388" s="7">
        <v>1316</v>
      </c>
      <c r="M2388" s="7">
        <v>286658.0821970409</v>
      </c>
      <c r="N2388" s="9">
        <v>43907</v>
      </c>
      <c r="O2388" s="10">
        <v>34.587394646699998</v>
      </c>
      <c r="P2388" s="10">
        <v>36</v>
      </c>
      <c r="Q2388" s="10">
        <v>9649826521.4516582</v>
      </c>
      <c r="R2388" s="10">
        <v>15233.88678099511</v>
      </c>
      <c r="S2388" s="18">
        <v>15233.88678099511</v>
      </c>
      <c r="T2388" s="13">
        <v>44397</v>
      </c>
      <c r="U2388" s="16">
        <v>1.78823394E-6</v>
      </c>
      <c r="V2388" s="14">
        <v>2465</v>
      </c>
      <c r="W2388" s="16">
        <v>498.91434370927408</v>
      </c>
      <c r="X2388" s="16">
        <v>99.999994829810234</v>
      </c>
      <c r="Y2388" s="19">
        <f t="shared" si="75"/>
        <v>-0.99999994829810235</v>
      </c>
    </row>
    <row r="2389" spans="1:25">
      <c r="A2389">
        <v>4163</v>
      </c>
      <c r="B2389" t="s">
        <v>4584</v>
      </c>
      <c r="C2389" t="s">
        <v>4585</v>
      </c>
      <c r="D2389" t="str">
        <f t="shared" si="74"/>
        <v>Hype Token HYPE</v>
      </c>
      <c r="E2389" s="3" t="s">
        <v>8887</v>
      </c>
      <c r="F2389" s="3" t="s">
        <v>8883</v>
      </c>
      <c r="G2389" s="3" t="s">
        <v>8883</v>
      </c>
      <c r="H2389" s="4">
        <v>0</v>
      </c>
      <c r="I2389" s="4">
        <v>0</v>
      </c>
      <c r="J2389" s="6">
        <v>43670</v>
      </c>
      <c r="K2389" s="7">
        <v>3.3136606884399998E-3</v>
      </c>
      <c r="L2389" s="7">
        <v>4598</v>
      </c>
      <c r="M2389" s="7">
        <v>0</v>
      </c>
      <c r="N2389" s="9">
        <v>43681</v>
      </c>
      <c r="O2389" s="10">
        <v>7.3630037176199998E-3</v>
      </c>
      <c r="P2389" s="10">
        <v>2336</v>
      </c>
      <c r="Q2389" s="10">
        <v>216484.06071528321</v>
      </c>
      <c r="R2389" s="10">
        <v>2.2220149888328922</v>
      </c>
      <c r="S2389" s="18">
        <v>2.2220149888328922</v>
      </c>
      <c r="U2389" s="14"/>
      <c r="V2389" s="14">
        <v>4495</v>
      </c>
      <c r="W2389" s="14"/>
      <c r="X2389" s="14"/>
      <c r="Y2389" s="19">
        <f t="shared" si="75"/>
        <v>0</v>
      </c>
    </row>
    <row r="2390" spans="1:25">
      <c r="A2390">
        <v>4165</v>
      </c>
      <c r="B2390" t="s">
        <v>4586</v>
      </c>
      <c r="C2390" t="s">
        <v>4586</v>
      </c>
      <c r="D2390" t="str">
        <f t="shared" si="74"/>
        <v>CREDIT CREDIT</v>
      </c>
      <c r="E2390" s="3" t="s">
        <v>8887</v>
      </c>
      <c r="F2390" s="3" t="s">
        <v>8883</v>
      </c>
      <c r="G2390" s="3" t="s">
        <v>8883</v>
      </c>
      <c r="H2390" s="4">
        <v>1133</v>
      </c>
      <c r="I2390" s="4">
        <v>78915.610772959961</v>
      </c>
      <c r="J2390" s="6">
        <v>43923</v>
      </c>
      <c r="K2390" s="8">
        <v>2.5972145380499998E-6</v>
      </c>
      <c r="L2390" s="7">
        <v>1722</v>
      </c>
      <c r="M2390" s="7">
        <v>55313.847665576017</v>
      </c>
      <c r="N2390" s="9">
        <v>44323</v>
      </c>
      <c r="O2390" s="10">
        <v>0.22497902572205999</v>
      </c>
      <c r="P2390" s="10">
        <v>1050</v>
      </c>
      <c r="Q2390" s="10">
        <v>21391751.57112373</v>
      </c>
      <c r="R2390" s="10">
        <v>86623.19666937305</v>
      </c>
      <c r="S2390" s="18">
        <v>86623.19666937305</v>
      </c>
      <c r="T2390" s="13">
        <v>44687</v>
      </c>
      <c r="U2390" s="16">
        <v>6.0328927865159437E-5</v>
      </c>
      <c r="V2390" s="14">
        <v>1654</v>
      </c>
      <c r="W2390" s="16">
        <v>146323.82377836591</v>
      </c>
      <c r="X2390" s="16">
        <v>99.973184643469963</v>
      </c>
      <c r="Y2390" s="19">
        <f t="shared" si="75"/>
        <v>-0.99973184643469959</v>
      </c>
    </row>
    <row r="2391" spans="1:25">
      <c r="A2391">
        <v>4166</v>
      </c>
      <c r="B2391" t="s">
        <v>4587</v>
      </c>
      <c r="C2391" t="s">
        <v>4588</v>
      </c>
      <c r="D2391" t="str">
        <f t="shared" si="74"/>
        <v>Realio Network RIO</v>
      </c>
      <c r="E2391" s="3" t="s">
        <v>8893</v>
      </c>
      <c r="F2391" s="3" t="s">
        <v>8883</v>
      </c>
      <c r="G2391" s="3" t="s">
        <v>8883</v>
      </c>
      <c r="H2391" s="4">
        <v>0</v>
      </c>
      <c r="I2391" s="4">
        <v>0</v>
      </c>
      <c r="J2391" s="6">
        <v>44016</v>
      </c>
      <c r="K2391" s="7">
        <v>0.14222952253400001</v>
      </c>
      <c r="L2391" s="7">
        <v>2531</v>
      </c>
      <c r="M2391" s="7">
        <v>0</v>
      </c>
      <c r="N2391" s="9">
        <v>44090</v>
      </c>
      <c r="O2391" s="10">
        <v>4.8555130890799996</v>
      </c>
      <c r="P2391" s="10">
        <v>767</v>
      </c>
      <c r="Q2391" s="10">
        <v>52595981.762695193</v>
      </c>
      <c r="R2391" s="10">
        <v>34.138574063758718</v>
      </c>
      <c r="S2391" s="18">
        <v>34.138574063758718</v>
      </c>
      <c r="T2391" s="13">
        <v>44588</v>
      </c>
      <c r="U2391" s="14">
        <v>0.14514989590715291</v>
      </c>
      <c r="V2391" s="14">
        <v>1167</v>
      </c>
      <c r="W2391" s="14">
        <v>953419.28002401593</v>
      </c>
      <c r="X2391" s="14">
        <v>97.010616731039335</v>
      </c>
      <c r="Y2391" s="19">
        <f t="shared" si="75"/>
        <v>-0.97010616731039334</v>
      </c>
    </row>
    <row r="2392" spans="1:25">
      <c r="A2392">
        <v>4167</v>
      </c>
      <c r="B2392" t="s">
        <v>4589</v>
      </c>
      <c r="C2392" t="s">
        <v>3270</v>
      </c>
      <c r="D2392" t="str">
        <f t="shared" si="74"/>
        <v>Bitrue Coin BTR</v>
      </c>
      <c r="E2392" s="3" t="s">
        <v>8898</v>
      </c>
      <c r="F2392" s="3" t="s">
        <v>8883</v>
      </c>
      <c r="G2392" s="3" t="s">
        <v>8883</v>
      </c>
      <c r="H2392" s="4">
        <v>697</v>
      </c>
      <c r="I2392" s="4">
        <v>1190025.3346398401</v>
      </c>
      <c r="J2392" s="6">
        <v>43903</v>
      </c>
      <c r="K2392" s="7">
        <v>1.39386415834E-2</v>
      </c>
      <c r="L2392" s="7">
        <v>884</v>
      </c>
      <c r="M2392" s="7">
        <v>1190025.3346398401</v>
      </c>
      <c r="N2392" s="9">
        <v>44273</v>
      </c>
      <c r="O2392" s="10">
        <v>0.73932967999999999</v>
      </c>
      <c r="P2392" s="10">
        <v>849</v>
      </c>
      <c r="Q2392" s="10">
        <v>40567430.689999998</v>
      </c>
      <c r="R2392" s="10">
        <v>53.041731188532218</v>
      </c>
      <c r="S2392" s="18">
        <v>53.041731188532218</v>
      </c>
      <c r="T2392" s="13">
        <v>44398</v>
      </c>
      <c r="U2392" s="14">
        <v>9.5196199999999995E-2</v>
      </c>
      <c r="V2392" s="14">
        <v>531</v>
      </c>
      <c r="W2392" s="14">
        <v>15757421.02</v>
      </c>
      <c r="X2392" s="14">
        <v>87.123985067121893</v>
      </c>
      <c r="Y2392" s="19">
        <f t="shared" si="75"/>
        <v>-0.8712398506712189</v>
      </c>
    </row>
    <row r="2393" spans="1:25">
      <c r="A2393">
        <v>4168</v>
      </c>
      <c r="B2393" t="s">
        <v>4590</v>
      </c>
      <c r="C2393" t="s">
        <v>521</v>
      </c>
      <c r="D2393" t="str">
        <f t="shared" si="74"/>
        <v>Cashpayz Token CPC</v>
      </c>
      <c r="E2393" s="3" t="s">
        <v>8887</v>
      </c>
      <c r="F2393" s="3" t="s">
        <v>8883</v>
      </c>
      <c r="G2393" s="3" t="s">
        <v>8883</v>
      </c>
      <c r="H2393" s="4">
        <v>1607</v>
      </c>
      <c r="I2393" s="4">
        <v>62561.146250795879</v>
      </c>
      <c r="J2393" s="6">
        <v>43671</v>
      </c>
      <c r="K2393" s="7">
        <v>3.8957591436499998E-3</v>
      </c>
      <c r="L2393" s="7">
        <v>2720</v>
      </c>
      <c r="M2393" s="7">
        <v>0</v>
      </c>
      <c r="N2393" s="9">
        <v>43701</v>
      </c>
      <c r="O2393" s="10">
        <v>3.3964001724700002E-2</v>
      </c>
      <c r="P2393" s="10">
        <v>2478</v>
      </c>
      <c r="Q2393" s="10">
        <v>60697.213356919499</v>
      </c>
      <c r="R2393" s="10">
        <v>8.7181985518947087</v>
      </c>
      <c r="S2393" s="18">
        <v>8.7181985518947087</v>
      </c>
      <c r="T2393" s="13">
        <v>43903</v>
      </c>
      <c r="U2393" s="14">
        <v>1.46017243188E-2</v>
      </c>
      <c r="V2393" s="14">
        <v>1856</v>
      </c>
      <c r="W2393" s="14">
        <v>62561.146250795879</v>
      </c>
      <c r="X2393" s="14">
        <v>57.008233490398652</v>
      </c>
      <c r="Y2393" s="19">
        <f t="shared" si="75"/>
        <v>-0.57008233490398652</v>
      </c>
    </row>
    <row r="2394" spans="1:25">
      <c r="A2394">
        <v>4172</v>
      </c>
      <c r="B2394" t="s">
        <v>4591</v>
      </c>
      <c r="C2394" t="s">
        <v>869</v>
      </c>
      <c r="D2394" t="str">
        <f t="shared" si="74"/>
        <v>Terra LUNA</v>
      </c>
      <c r="E2394" s="3" t="s">
        <v>3686</v>
      </c>
      <c r="F2394" s="3" t="s">
        <v>8883</v>
      </c>
      <c r="G2394" s="3" t="s">
        <v>8883</v>
      </c>
      <c r="H2394" s="4">
        <v>90</v>
      </c>
      <c r="I2394" s="4">
        <v>46546879.202602804</v>
      </c>
      <c r="J2394" s="6">
        <v>43903</v>
      </c>
      <c r="K2394" s="7">
        <v>0.12011592802399999</v>
      </c>
      <c r="L2394" s="7">
        <v>95</v>
      </c>
      <c r="M2394" s="7">
        <v>46546879.202602804</v>
      </c>
      <c r="N2394" s="9">
        <v>44656</v>
      </c>
      <c r="O2394" s="10">
        <v>119.18462385854529</v>
      </c>
      <c r="P2394" s="10">
        <v>12</v>
      </c>
      <c r="Q2394" s="10">
        <v>40881699066.720001</v>
      </c>
      <c r="R2394" s="10">
        <v>992.24662223590713</v>
      </c>
      <c r="S2394" s="18">
        <v>992.24662223590713</v>
      </c>
      <c r="T2394" s="13">
        <v>44669</v>
      </c>
      <c r="U2394" s="14">
        <v>75.951251067415313</v>
      </c>
      <c r="V2394" s="14">
        <v>5</v>
      </c>
      <c r="W2394" s="14">
        <v>32369755710.57</v>
      </c>
      <c r="X2394" s="14">
        <v>36.274287228897663</v>
      </c>
      <c r="Y2394" s="19">
        <f t="shared" si="75"/>
        <v>-0.36274287228897661</v>
      </c>
    </row>
    <row r="2395" spans="1:25">
      <c r="A2395">
        <v>4173</v>
      </c>
      <c r="B2395" t="s">
        <v>4592</v>
      </c>
      <c r="C2395" t="s">
        <v>4593</v>
      </c>
      <c r="D2395" t="str">
        <f t="shared" si="74"/>
        <v>Levolution LEVL</v>
      </c>
      <c r="E2395" s="3" t="s">
        <v>8893</v>
      </c>
      <c r="F2395" s="3" t="s">
        <v>8883</v>
      </c>
      <c r="G2395" s="3" t="s">
        <v>8883</v>
      </c>
      <c r="H2395" s="4">
        <v>425</v>
      </c>
      <c r="I2395" s="4">
        <v>3633385.9969107802</v>
      </c>
      <c r="J2395" s="6">
        <v>43997</v>
      </c>
      <c r="K2395" s="7">
        <v>3.02789603006E-2</v>
      </c>
      <c r="L2395" s="7">
        <v>533</v>
      </c>
      <c r="M2395" s="7">
        <v>3628471.34554184</v>
      </c>
      <c r="N2395" s="9">
        <v>44340</v>
      </c>
      <c r="O2395" s="10">
        <v>0.65775225999999998</v>
      </c>
      <c r="P2395" s="10">
        <v>1359</v>
      </c>
      <c r="Q2395" s="10">
        <v>8417854.6799999997</v>
      </c>
      <c r="R2395" s="10">
        <v>21.723079440972949</v>
      </c>
      <c r="S2395" s="18">
        <v>21.723079440972949</v>
      </c>
      <c r="T2395" s="13">
        <v>44607</v>
      </c>
      <c r="U2395" s="14">
        <v>2.6289139799783971E-2</v>
      </c>
      <c r="V2395" s="14">
        <v>615</v>
      </c>
      <c r="W2395" s="14">
        <v>9907793.3399999999</v>
      </c>
      <c r="X2395" s="14">
        <v>96.003185181030929</v>
      </c>
      <c r="Y2395" s="19">
        <f t="shared" si="75"/>
        <v>-0.96003185181030926</v>
      </c>
    </row>
    <row r="2396" spans="1:25">
      <c r="A2396">
        <v>4174</v>
      </c>
      <c r="B2396" t="s">
        <v>4594</v>
      </c>
      <c r="C2396" t="s">
        <v>4595</v>
      </c>
      <c r="D2396" t="str">
        <f t="shared" si="74"/>
        <v>BitcoinRegular BTRL</v>
      </c>
      <c r="E2396" s="3" t="s">
        <v>8888</v>
      </c>
      <c r="F2396" s="3" t="s">
        <v>8883</v>
      </c>
      <c r="G2396" s="3" t="s">
        <v>8883</v>
      </c>
      <c r="H2396" s="4">
        <v>0</v>
      </c>
      <c r="I2396" s="4">
        <v>0</v>
      </c>
      <c r="J2396" s="6">
        <v>44154</v>
      </c>
      <c r="K2396" s="7">
        <v>7.6767310000000005E-2</v>
      </c>
      <c r="L2396" s="7">
        <v>3131</v>
      </c>
      <c r="M2396" s="7">
        <v>0</v>
      </c>
      <c r="N2396" s="9">
        <v>44598</v>
      </c>
      <c r="O2396" s="10">
        <v>8.324362093171505</v>
      </c>
      <c r="P2396" s="10">
        <v>3177</v>
      </c>
      <c r="Q2396" s="10">
        <v>0</v>
      </c>
      <c r="R2396" s="10">
        <v>108.43628744020739</v>
      </c>
      <c r="S2396" s="18">
        <v>108.43628744020739</v>
      </c>
      <c r="T2396" s="13">
        <v>44612</v>
      </c>
      <c r="U2396" s="14">
        <v>3.8201863420018439E-2</v>
      </c>
      <c r="V2396" s="14">
        <v>2817</v>
      </c>
      <c r="W2396" s="14">
        <v>0</v>
      </c>
      <c r="X2396" s="14">
        <v>99.541083593043652</v>
      </c>
      <c r="Y2396" s="19">
        <f t="shared" si="75"/>
        <v>-0.99541083593043655</v>
      </c>
    </row>
    <row r="2397" spans="1:25">
      <c r="A2397">
        <v>4175</v>
      </c>
      <c r="B2397" t="s">
        <v>4596</v>
      </c>
      <c r="C2397" t="s">
        <v>4597</v>
      </c>
      <c r="D2397" t="str">
        <f t="shared" si="74"/>
        <v>SkyMap SKYM</v>
      </c>
      <c r="E2397" s="3" t="s">
        <v>8885</v>
      </c>
      <c r="F2397" s="3" t="s">
        <v>8883</v>
      </c>
      <c r="G2397" s="3" t="s">
        <v>8883</v>
      </c>
      <c r="H2397" s="4">
        <v>0</v>
      </c>
      <c r="I2397" s="4">
        <v>0</v>
      </c>
      <c r="J2397" s="6">
        <v>44174</v>
      </c>
      <c r="K2397" s="7">
        <v>5.1319588226000001E-4</v>
      </c>
      <c r="L2397" s="7">
        <v>3132</v>
      </c>
      <c r="M2397" s="7">
        <v>0</v>
      </c>
      <c r="N2397" s="9">
        <v>44279</v>
      </c>
      <c r="O2397" s="10">
        <v>1.0411313479270001E-2</v>
      </c>
      <c r="P2397" s="10">
        <v>3178</v>
      </c>
      <c r="Q2397" s="10">
        <v>0</v>
      </c>
      <c r="R2397" s="10">
        <v>20.28721164601107</v>
      </c>
      <c r="S2397" s="18">
        <v>20.28721164601107</v>
      </c>
      <c r="T2397" s="13">
        <v>44358</v>
      </c>
      <c r="U2397" s="14">
        <v>1.2435514530900001E-3</v>
      </c>
      <c r="V2397" s="14">
        <v>2818</v>
      </c>
      <c r="W2397" s="14">
        <v>0</v>
      </c>
      <c r="X2397" s="14">
        <v>88.055767837880978</v>
      </c>
      <c r="Y2397" s="19">
        <f t="shared" si="75"/>
        <v>-0.88055767837880983</v>
      </c>
    </row>
    <row r="2398" spans="1:25">
      <c r="A2398">
        <v>4176</v>
      </c>
      <c r="B2398" t="s">
        <v>4598</v>
      </c>
      <c r="C2398" t="s">
        <v>4599</v>
      </c>
      <c r="D2398" t="str">
        <f t="shared" si="74"/>
        <v>Dapp Token DAPPT</v>
      </c>
      <c r="E2398" s="3" t="s">
        <v>8887</v>
      </c>
      <c r="F2398" s="3" t="s">
        <v>8883</v>
      </c>
      <c r="G2398" s="3" t="s">
        <v>8883</v>
      </c>
      <c r="H2398" s="4">
        <v>2322</v>
      </c>
      <c r="I2398" s="4">
        <v>0</v>
      </c>
      <c r="J2398" s="6">
        <v>44135</v>
      </c>
      <c r="K2398" s="7">
        <v>2.5398E-4</v>
      </c>
      <c r="L2398" s="7">
        <v>3133</v>
      </c>
      <c r="M2398" s="7">
        <v>0</v>
      </c>
      <c r="N2398" s="9">
        <v>44271</v>
      </c>
      <c r="O2398" s="10">
        <v>1.6583259999999999E-2</v>
      </c>
      <c r="P2398" s="10">
        <v>3179</v>
      </c>
      <c r="Q2398" s="10">
        <v>0</v>
      </c>
      <c r="R2398" s="10">
        <v>65.293566422552956</v>
      </c>
      <c r="S2398" s="18">
        <v>65.293566422552956</v>
      </c>
      <c r="T2398" s="13">
        <v>44687</v>
      </c>
      <c r="U2398" s="14">
        <v>7.08368094047198E-4</v>
      </c>
      <c r="V2398" s="14">
        <v>2819</v>
      </c>
      <c r="W2398" s="14">
        <v>0</v>
      </c>
      <c r="X2398" s="14">
        <v>95.728414714313118</v>
      </c>
      <c r="Y2398" s="19">
        <f t="shared" si="75"/>
        <v>-0.95728414714313115</v>
      </c>
    </row>
    <row r="2399" spans="1:25">
      <c r="A2399">
        <v>4178</v>
      </c>
      <c r="B2399" t="s">
        <v>4600</v>
      </c>
      <c r="C2399" t="s">
        <v>4601</v>
      </c>
      <c r="D2399" t="str">
        <f t="shared" si="74"/>
        <v>CPUchain CPU</v>
      </c>
      <c r="E2399" s="3" t="s">
        <v>8887</v>
      </c>
      <c r="F2399" s="3" t="s">
        <v>8883</v>
      </c>
      <c r="G2399" s="3" t="s">
        <v>8883</v>
      </c>
      <c r="H2399" s="4">
        <v>1937</v>
      </c>
      <c r="I2399" s="4">
        <v>4488.5305162650438</v>
      </c>
      <c r="J2399" s="6">
        <v>43712</v>
      </c>
      <c r="K2399" s="7">
        <v>1.9880955813099999E-2</v>
      </c>
      <c r="L2399" s="7">
        <v>1631</v>
      </c>
      <c r="M2399" s="7">
        <v>85727.531678325002</v>
      </c>
      <c r="N2399" s="9">
        <v>43713</v>
      </c>
      <c r="O2399" s="10">
        <v>2.2118944773900001E-2</v>
      </c>
      <c r="P2399" s="10">
        <v>2428</v>
      </c>
      <c r="Q2399" s="10">
        <v>96963.990193005404</v>
      </c>
      <c r="R2399" s="10">
        <v>1.1125694851816601</v>
      </c>
      <c r="S2399" s="18">
        <v>1.1125694851816601</v>
      </c>
      <c r="T2399" s="13">
        <v>43970</v>
      </c>
      <c r="U2399" s="14">
        <v>2.4011076063999999E-4</v>
      </c>
      <c r="V2399" s="14">
        <v>2304</v>
      </c>
      <c r="W2399" s="14">
        <v>4366.8103650174671</v>
      </c>
      <c r="X2399" s="14">
        <v>98.914456529936601</v>
      </c>
      <c r="Y2399" s="19">
        <f t="shared" si="75"/>
        <v>-0.98914456529936601</v>
      </c>
    </row>
    <row r="2400" spans="1:25">
      <c r="A2400">
        <v>4180</v>
      </c>
      <c r="B2400" t="s">
        <v>4602</v>
      </c>
      <c r="C2400" t="s">
        <v>4603</v>
      </c>
      <c r="D2400" t="str">
        <f t="shared" si="74"/>
        <v>DDKoin DDK</v>
      </c>
      <c r="E2400" s="3" t="s">
        <v>1772</v>
      </c>
      <c r="F2400" s="3" t="s">
        <v>8883</v>
      </c>
      <c r="G2400" s="3" t="s">
        <v>8883</v>
      </c>
      <c r="H2400" s="4">
        <v>384</v>
      </c>
      <c r="I2400" s="4">
        <v>4491237.2570217</v>
      </c>
      <c r="J2400" s="6">
        <v>43741</v>
      </c>
      <c r="K2400" s="7">
        <v>3.2461821400600002</v>
      </c>
      <c r="L2400" s="7">
        <v>334</v>
      </c>
      <c r="M2400" s="7">
        <v>8443034.7137100007</v>
      </c>
      <c r="N2400" s="9">
        <v>43759</v>
      </c>
      <c r="O2400" s="10">
        <v>16.700006323899999</v>
      </c>
      <c r="P2400" s="10">
        <v>1216</v>
      </c>
      <c r="Q2400" s="10">
        <v>12628427.3256015</v>
      </c>
      <c r="R2400" s="10">
        <v>5.1445068709518953</v>
      </c>
      <c r="S2400" s="18">
        <v>5.1445068709518953</v>
      </c>
      <c r="T2400" s="13">
        <v>44681</v>
      </c>
      <c r="U2400" s="14">
        <v>8.0784926194851406E-2</v>
      </c>
      <c r="V2400" s="14">
        <v>1668</v>
      </c>
      <c r="W2400" s="14">
        <v>138178.13</v>
      </c>
      <c r="X2400" s="14">
        <v>99.516258110158702</v>
      </c>
      <c r="Y2400" s="19">
        <f t="shared" si="75"/>
        <v>-0.99516258110158706</v>
      </c>
    </row>
    <row r="2401" spans="1:25">
      <c r="A2401">
        <v>4182</v>
      </c>
      <c r="B2401" t="s">
        <v>4604</v>
      </c>
      <c r="C2401" t="s">
        <v>4605</v>
      </c>
      <c r="D2401" t="str">
        <f t="shared" si="74"/>
        <v>GoWithMi GMAT</v>
      </c>
      <c r="E2401" s="3" t="s">
        <v>8887</v>
      </c>
      <c r="F2401" s="3" t="s">
        <v>8883</v>
      </c>
      <c r="G2401" s="3" t="s">
        <v>8883</v>
      </c>
      <c r="H2401" s="4">
        <v>253</v>
      </c>
      <c r="I2401" s="4">
        <v>9336266.7893712409</v>
      </c>
      <c r="J2401" s="6">
        <v>43746</v>
      </c>
      <c r="K2401" s="7">
        <v>1.4480301136500001E-3</v>
      </c>
      <c r="L2401" s="7">
        <v>261</v>
      </c>
      <c r="M2401" s="7">
        <v>11599453.4610458</v>
      </c>
      <c r="N2401" s="9">
        <v>43875</v>
      </c>
      <c r="O2401" s="10">
        <v>6.4761972585600002E-3</v>
      </c>
      <c r="P2401" s="10">
        <v>1191</v>
      </c>
      <c r="Q2401" s="10">
        <v>13546847.4901956</v>
      </c>
      <c r="R2401" s="10">
        <v>4.4724189072530196</v>
      </c>
      <c r="S2401" s="18">
        <v>4.4724189072530196</v>
      </c>
      <c r="T2401" s="13">
        <v>44101</v>
      </c>
      <c r="U2401" s="14">
        <v>5.9219999999999999E-5</v>
      </c>
      <c r="V2401" s="14">
        <v>1232</v>
      </c>
      <c r="W2401" s="14">
        <v>716932.57325947995</v>
      </c>
      <c r="X2401" s="14">
        <v>99.085574487069167</v>
      </c>
      <c r="Y2401" s="19">
        <f t="shared" si="75"/>
        <v>-0.99085574487069161</v>
      </c>
    </row>
    <row r="2402" spans="1:25">
      <c r="A2402">
        <v>4183</v>
      </c>
      <c r="B2402" t="s">
        <v>4606</v>
      </c>
      <c r="C2402" t="s">
        <v>4607</v>
      </c>
      <c r="D2402" t="str">
        <f t="shared" si="74"/>
        <v>Safex Cash SFX</v>
      </c>
      <c r="E2402" s="3" t="s">
        <v>8888</v>
      </c>
      <c r="F2402" s="3" t="s">
        <v>8883</v>
      </c>
      <c r="G2402" s="3" t="s">
        <v>8883</v>
      </c>
      <c r="H2402" s="4">
        <v>1497</v>
      </c>
      <c r="I2402" s="4">
        <v>131578.27348177199</v>
      </c>
      <c r="J2402" s="6">
        <v>43835</v>
      </c>
      <c r="K2402" s="7">
        <v>2.99468957274E-3</v>
      </c>
      <c r="L2402" s="7">
        <v>1406</v>
      </c>
      <c r="M2402" s="7">
        <v>205840.66101901699</v>
      </c>
      <c r="N2402" s="9">
        <v>44464</v>
      </c>
      <c r="O2402" s="10">
        <v>0.99994294793462002</v>
      </c>
      <c r="P2402" s="10">
        <v>765</v>
      </c>
      <c r="Q2402" s="10">
        <v>52901546.810000002</v>
      </c>
      <c r="R2402" s="10">
        <v>333.9053760486164</v>
      </c>
      <c r="S2402" s="18">
        <v>333.9053760486164</v>
      </c>
      <c r="T2402" s="13">
        <v>44517</v>
      </c>
      <c r="U2402" s="14">
        <v>5.8214442075303768E-3</v>
      </c>
      <c r="V2402" s="14">
        <v>1121</v>
      </c>
      <c r="W2402" s="14">
        <v>1156424.69</v>
      </c>
      <c r="X2402" s="14">
        <v>99.417822364810462</v>
      </c>
      <c r="Y2402" s="19">
        <f t="shared" si="75"/>
        <v>-0.9941782236481046</v>
      </c>
    </row>
    <row r="2403" spans="1:25">
      <c r="A2403">
        <v>4184</v>
      </c>
      <c r="B2403" t="s">
        <v>4608</v>
      </c>
      <c r="C2403" t="s">
        <v>4609</v>
      </c>
      <c r="D2403" t="str">
        <f t="shared" si="74"/>
        <v>Zer-Dex ZDX</v>
      </c>
      <c r="E2403" s="3" t="s">
        <v>3686</v>
      </c>
      <c r="F2403" s="3" t="s">
        <v>8883</v>
      </c>
      <c r="G2403" s="3" t="s">
        <v>8883</v>
      </c>
      <c r="H2403" s="4">
        <v>0</v>
      </c>
      <c r="I2403" s="4">
        <v>0</v>
      </c>
      <c r="J2403" s="6">
        <v>44217</v>
      </c>
      <c r="K2403" s="7">
        <v>2.1530400000000002E-3</v>
      </c>
      <c r="L2403" s="7">
        <v>3134</v>
      </c>
      <c r="M2403" s="7">
        <v>0</v>
      </c>
      <c r="N2403" s="9">
        <v>44230</v>
      </c>
      <c r="O2403" s="10">
        <v>1.9024200000000002E-2</v>
      </c>
      <c r="P2403" s="10">
        <v>3180</v>
      </c>
      <c r="Q2403" s="10">
        <v>0</v>
      </c>
      <c r="R2403" s="10">
        <v>8.8359714636049489</v>
      </c>
      <c r="S2403" s="18">
        <v>8.8359714636049489</v>
      </c>
      <c r="T2403" s="13">
        <v>44337</v>
      </c>
      <c r="U2403" s="14">
        <v>3.3616000000000001E-4</v>
      </c>
      <c r="V2403" s="14">
        <v>2820</v>
      </c>
      <c r="W2403" s="14">
        <v>0</v>
      </c>
      <c r="X2403" s="14">
        <v>98.23298745807972</v>
      </c>
      <c r="Y2403" s="19">
        <f t="shared" si="75"/>
        <v>-0.98232987458079724</v>
      </c>
    </row>
    <row r="2404" spans="1:25">
      <c r="A2404">
        <v>4186</v>
      </c>
      <c r="B2404" t="s">
        <v>4610</v>
      </c>
      <c r="C2404" t="s">
        <v>4611</v>
      </c>
      <c r="D2404" t="str">
        <f t="shared" si="74"/>
        <v>Binance GBP Stable Coin BGBP</v>
      </c>
      <c r="E2404" s="3" t="s">
        <v>8896</v>
      </c>
      <c r="F2404" s="3" t="s">
        <v>8883</v>
      </c>
      <c r="G2404" s="3" t="s">
        <v>8883</v>
      </c>
      <c r="H2404" s="4">
        <v>2058</v>
      </c>
      <c r="I2404" s="4">
        <v>0</v>
      </c>
      <c r="J2404" s="6">
        <v>43908</v>
      </c>
      <c r="K2404" s="7">
        <v>1.1363293698300001</v>
      </c>
      <c r="L2404" s="7">
        <v>2527</v>
      </c>
      <c r="M2404" s="7">
        <v>0</v>
      </c>
      <c r="N2404" s="9">
        <v>44174</v>
      </c>
      <c r="O2404" s="10">
        <v>1.39109634876843</v>
      </c>
      <c r="P2404" s="10">
        <v>2016</v>
      </c>
      <c r="Q2404" s="10">
        <v>973768.83523424983</v>
      </c>
      <c r="R2404" s="10">
        <v>1.2242017021671669</v>
      </c>
      <c r="S2404" s="18">
        <v>1.2242017021671669</v>
      </c>
      <c r="T2404" s="13">
        <v>44203</v>
      </c>
      <c r="U2404" s="14">
        <v>1.38757073376504</v>
      </c>
      <c r="V2404" s="14">
        <v>1158</v>
      </c>
      <c r="W2404" s="14">
        <v>971300.90120626183</v>
      </c>
      <c r="X2404" s="14">
        <v>0.25344146769641812</v>
      </c>
      <c r="Y2404" s="19">
        <f t="shared" si="75"/>
        <v>-2.5344146769641814E-3</v>
      </c>
    </row>
    <row r="2405" spans="1:25">
      <c r="A2405">
        <v>4187</v>
      </c>
      <c r="B2405" t="s">
        <v>4612</v>
      </c>
      <c r="C2405" t="s">
        <v>4613</v>
      </c>
      <c r="D2405" t="str">
        <f t="shared" si="74"/>
        <v>Volume Network VOL</v>
      </c>
      <c r="E2405" s="3" t="s">
        <v>8885</v>
      </c>
      <c r="F2405" s="3" t="s">
        <v>8883</v>
      </c>
      <c r="G2405" s="3" t="s">
        <v>8883</v>
      </c>
      <c r="H2405" s="4">
        <v>2221</v>
      </c>
      <c r="I2405" s="4">
        <v>0</v>
      </c>
      <c r="J2405" s="6">
        <v>43675</v>
      </c>
      <c r="K2405" s="7">
        <v>6.7612646523999995E-2</v>
      </c>
      <c r="L2405" s="7">
        <v>3135</v>
      </c>
      <c r="M2405" s="7">
        <v>0</v>
      </c>
      <c r="N2405" s="9">
        <v>43678</v>
      </c>
      <c r="O2405" s="10">
        <v>6.9609195325500001E-2</v>
      </c>
      <c r="P2405" s="10">
        <v>3181</v>
      </c>
      <c r="Q2405" s="10">
        <v>0</v>
      </c>
      <c r="R2405" s="10">
        <v>1.029529221294293</v>
      </c>
      <c r="S2405" s="18">
        <v>1.029529221294293</v>
      </c>
      <c r="T2405" s="13">
        <v>44191</v>
      </c>
      <c r="U2405" s="16">
        <v>9.9844957900000004E-5</v>
      </c>
      <c r="V2405" s="14">
        <v>2821</v>
      </c>
      <c r="W2405" s="16">
        <v>0</v>
      </c>
      <c r="X2405" s="16">
        <v>99.85656355107524</v>
      </c>
      <c r="Y2405" s="19">
        <f t="shared" si="75"/>
        <v>-0.99856563551075239</v>
      </c>
    </row>
    <row r="2406" spans="1:25">
      <c r="A2406">
        <v>4188</v>
      </c>
      <c r="B2406" t="s">
        <v>4614</v>
      </c>
      <c r="C2406" t="s">
        <v>4615</v>
      </c>
      <c r="D2406" t="str">
        <f t="shared" si="74"/>
        <v>Coinchase Token CCH</v>
      </c>
      <c r="E2406" s="3" t="s">
        <v>3686</v>
      </c>
      <c r="F2406" s="3" t="s">
        <v>8883</v>
      </c>
      <c r="G2406" s="3" t="s">
        <v>8883</v>
      </c>
      <c r="H2406" s="4">
        <v>1600</v>
      </c>
      <c r="I2406" s="4">
        <v>65365.021447270898</v>
      </c>
      <c r="J2406" s="6">
        <v>43702</v>
      </c>
      <c r="K2406" s="8">
        <v>3.0868640485200002E-5</v>
      </c>
      <c r="L2406" s="7">
        <v>1739</v>
      </c>
      <c r="M2406" s="7">
        <v>53117.032991451677</v>
      </c>
      <c r="N2406" s="9">
        <v>43768</v>
      </c>
      <c r="O2406" s="10">
        <v>1.5454623508199999E-4</v>
      </c>
      <c r="P2406" s="10">
        <v>2310</v>
      </c>
      <c r="Q2406" s="10">
        <v>246428.2073615042</v>
      </c>
      <c r="R2406" s="10">
        <v>5.0065773112391314</v>
      </c>
      <c r="S2406" s="18">
        <v>5.0065773112391314</v>
      </c>
      <c r="T2406" s="13">
        <v>44015</v>
      </c>
      <c r="U2406" s="16">
        <v>8.3372938188599993E-6</v>
      </c>
      <c r="V2406" s="14">
        <v>2165</v>
      </c>
      <c r="W2406" s="16">
        <v>13294.043487618501</v>
      </c>
      <c r="X2406" s="16">
        <v>94.605307716207804</v>
      </c>
      <c r="Y2406" s="19">
        <f t="shared" si="75"/>
        <v>-0.94605307716207809</v>
      </c>
    </row>
    <row r="2407" spans="1:25">
      <c r="A2407">
        <v>4189</v>
      </c>
      <c r="B2407" t="s">
        <v>4616</v>
      </c>
      <c r="C2407" t="s">
        <v>4617</v>
      </c>
      <c r="D2407" t="str">
        <f t="shared" si="74"/>
        <v>Ultra UOS</v>
      </c>
      <c r="E2407" s="3" t="s">
        <v>8892</v>
      </c>
      <c r="F2407" s="3" t="s">
        <v>8883</v>
      </c>
      <c r="G2407" s="3" t="s">
        <v>8883</v>
      </c>
      <c r="H2407" s="4">
        <v>292</v>
      </c>
      <c r="I2407" s="4">
        <v>7247869.9209674699</v>
      </c>
      <c r="J2407" s="6">
        <v>43738</v>
      </c>
      <c r="K2407" s="7">
        <v>1.98219295518E-2</v>
      </c>
      <c r="L2407" s="7">
        <v>708</v>
      </c>
      <c r="M2407" s="7">
        <v>1937882.3975301599</v>
      </c>
      <c r="N2407" s="9">
        <v>44525</v>
      </c>
      <c r="O2407" s="10">
        <v>2.4647588770712789</v>
      </c>
      <c r="P2407" s="10">
        <v>197</v>
      </c>
      <c r="Q2407" s="10">
        <v>690296662.70000005</v>
      </c>
      <c r="R2407" s="10">
        <v>124.34505281790079</v>
      </c>
      <c r="S2407" s="18">
        <v>124.34505281790079</v>
      </c>
      <c r="T2407" s="13">
        <v>44687</v>
      </c>
      <c r="U2407" s="14">
        <v>0.64827377191347746</v>
      </c>
      <c r="V2407" s="14">
        <v>175</v>
      </c>
      <c r="W2407" s="14">
        <v>190448467.68000001</v>
      </c>
      <c r="X2407" s="14">
        <v>73.69828838252198</v>
      </c>
      <c r="Y2407" s="19">
        <f t="shared" si="75"/>
        <v>-0.73698288382521981</v>
      </c>
    </row>
    <row r="2408" spans="1:25">
      <c r="A2408">
        <v>4190</v>
      </c>
      <c r="B2408" t="s">
        <v>4618</v>
      </c>
      <c r="C2408" t="s">
        <v>4619</v>
      </c>
      <c r="D2408" t="str">
        <f t="shared" si="74"/>
        <v>Multicoin MTCN</v>
      </c>
      <c r="E2408" s="3" t="s">
        <v>8888</v>
      </c>
      <c r="F2408" s="3" t="s">
        <v>8883</v>
      </c>
      <c r="G2408" s="3" t="s">
        <v>8883</v>
      </c>
      <c r="H2408" s="4">
        <v>0</v>
      </c>
      <c r="I2408" s="4">
        <v>0</v>
      </c>
      <c r="J2408" s="6">
        <v>44182</v>
      </c>
      <c r="K2408" s="7">
        <v>6.7120552517499999E-3</v>
      </c>
      <c r="L2408" s="7">
        <v>3136</v>
      </c>
      <c r="M2408" s="7">
        <v>0</v>
      </c>
      <c r="N2408" s="9">
        <v>44492</v>
      </c>
      <c r="O2408" s="10">
        <v>0.8607379407460054</v>
      </c>
      <c r="P2408" s="10">
        <v>3182</v>
      </c>
      <c r="Q2408" s="10">
        <v>0</v>
      </c>
      <c r="R2408" s="10">
        <v>128.2376125437271</v>
      </c>
      <c r="S2408" s="18">
        <v>128.2376125437271</v>
      </c>
      <c r="T2408" s="13">
        <v>44498</v>
      </c>
      <c r="U2408" s="14">
        <v>4.0011298869473008E-2</v>
      </c>
      <c r="V2408" s="14">
        <v>2822</v>
      </c>
      <c r="W2408" s="14">
        <v>0</v>
      </c>
      <c r="X2408" s="14">
        <v>95.351512118218579</v>
      </c>
      <c r="Y2408" s="19">
        <f t="shared" si="75"/>
        <v>-0.95351512118218584</v>
      </c>
    </row>
    <row r="2409" spans="1:25">
      <c r="A2409">
        <v>4191</v>
      </c>
      <c r="B2409" t="s">
        <v>4620</v>
      </c>
      <c r="C2409" t="s">
        <v>4621</v>
      </c>
      <c r="D2409" t="str">
        <f t="shared" si="74"/>
        <v>NOIA Network NOIA</v>
      </c>
      <c r="E2409" s="3" t="s">
        <v>8887</v>
      </c>
      <c r="F2409" s="3" t="s">
        <v>8883</v>
      </c>
      <c r="G2409" s="3" t="s">
        <v>8883</v>
      </c>
      <c r="H2409" s="4">
        <v>740</v>
      </c>
      <c r="I2409" s="4">
        <v>1010188.73279176</v>
      </c>
      <c r="J2409" s="6">
        <v>43906</v>
      </c>
      <c r="K2409" s="7">
        <v>2.94685391881E-3</v>
      </c>
      <c r="L2409" s="7">
        <v>1007</v>
      </c>
      <c r="M2409" s="7">
        <v>795963.19563230604</v>
      </c>
      <c r="N2409" s="9">
        <v>44307</v>
      </c>
      <c r="O2409" s="10">
        <v>0.88579308999999995</v>
      </c>
      <c r="P2409" s="10">
        <v>328</v>
      </c>
      <c r="Q2409" s="10">
        <v>288467880.13</v>
      </c>
      <c r="R2409" s="10">
        <v>300.58941311814368</v>
      </c>
      <c r="S2409" s="18">
        <v>300.58941311814368</v>
      </c>
      <c r="T2409" s="13">
        <v>44616</v>
      </c>
      <c r="U2409" s="14">
        <v>8.7347294251699487E-2</v>
      </c>
      <c r="V2409" s="14">
        <v>319</v>
      </c>
      <c r="W2409" s="14">
        <v>56935335.689999998</v>
      </c>
      <c r="X2409" s="14">
        <v>90.139086064478164</v>
      </c>
      <c r="Y2409" s="19">
        <f t="shared" si="75"/>
        <v>-0.90139086064478169</v>
      </c>
    </row>
    <row r="2410" spans="1:25">
      <c r="A2410">
        <v>4193</v>
      </c>
      <c r="B2410" t="s">
        <v>4622</v>
      </c>
      <c r="C2410" t="s">
        <v>4623</v>
      </c>
      <c r="D2410" t="str">
        <f t="shared" si="74"/>
        <v>Dynamite DYNMT</v>
      </c>
      <c r="E2410" s="3" t="s">
        <v>8887</v>
      </c>
      <c r="F2410" s="3" t="s">
        <v>8883</v>
      </c>
      <c r="G2410" s="3" t="s">
        <v>8883</v>
      </c>
      <c r="H2410" s="4">
        <v>1097</v>
      </c>
      <c r="I2410" s="4">
        <v>124058.29540946901</v>
      </c>
      <c r="J2410" s="6">
        <v>43728</v>
      </c>
      <c r="K2410" s="7">
        <v>0.115944332511</v>
      </c>
      <c r="L2410" s="7">
        <v>1724</v>
      </c>
      <c r="M2410" s="7">
        <v>54949.293106855002</v>
      </c>
      <c r="N2410" s="9">
        <v>43796</v>
      </c>
      <c r="O2410" s="10">
        <v>3.99759826864</v>
      </c>
      <c r="P2410" s="10">
        <v>2353</v>
      </c>
      <c r="Q2410" s="10">
        <v>189565.987460023</v>
      </c>
      <c r="R2410" s="10">
        <v>34.478600049387801</v>
      </c>
      <c r="S2410" s="18">
        <v>34.478600049387801</v>
      </c>
      <c r="T2410" s="13">
        <v>44668</v>
      </c>
      <c r="U2410" s="14">
        <v>1.6381253494695831E-2</v>
      </c>
      <c r="V2410" s="14">
        <v>2225</v>
      </c>
      <c r="W2410" s="14">
        <v>9094.33</v>
      </c>
      <c r="X2410" s="14">
        <v>99.590222618835867</v>
      </c>
      <c r="Y2410" s="19">
        <f t="shared" si="75"/>
        <v>-0.99590222618835866</v>
      </c>
    </row>
    <row r="2411" spans="1:25">
      <c r="A2411">
        <v>4194</v>
      </c>
      <c r="B2411" t="s">
        <v>4624</v>
      </c>
      <c r="C2411" t="s">
        <v>4625</v>
      </c>
      <c r="D2411" t="str">
        <f t="shared" si="74"/>
        <v>LNX Protocol LNX</v>
      </c>
      <c r="E2411" s="3" t="s">
        <v>8887</v>
      </c>
      <c r="F2411" s="3" t="s">
        <v>8883</v>
      </c>
      <c r="G2411" s="3" t="s">
        <v>8883</v>
      </c>
      <c r="H2411" s="4">
        <v>1391</v>
      </c>
      <c r="I2411" s="4">
        <v>330063.19996555749</v>
      </c>
      <c r="J2411" s="6">
        <v>43756</v>
      </c>
      <c r="K2411" s="7">
        <v>5.0127618582900002E-4</v>
      </c>
      <c r="L2411" s="7">
        <v>1517</v>
      </c>
      <c r="M2411" s="7">
        <v>136150.43480334949</v>
      </c>
      <c r="N2411" s="9">
        <v>44001</v>
      </c>
      <c r="O2411" s="10">
        <v>2.3872946229099998E-2</v>
      </c>
      <c r="P2411" s="10">
        <v>1446</v>
      </c>
      <c r="Q2411" s="10">
        <v>6484074.2509115031</v>
      </c>
      <c r="R2411" s="10">
        <v>47.624337449063979</v>
      </c>
      <c r="S2411" s="18">
        <v>47.624337449063979</v>
      </c>
      <c r="T2411" s="13">
        <v>44013</v>
      </c>
      <c r="U2411" s="14">
        <v>9.1311336426200002E-4</v>
      </c>
      <c r="V2411" s="14">
        <v>1534</v>
      </c>
      <c r="W2411" s="14">
        <v>248008.55313607509</v>
      </c>
      <c r="X2411" s="14">
        <v>96.175112382446713</v>
      </c>
      <c r="Y2411" s="19">
        <f t="shared" si="75"/>
        <v>-0.96175112382446715</v>
      </c>
    </row>
    <row r="2412" spans="1:25">
      <c r="A2412">
        <v>4195</v>
      </c>
      <c r="B2412" t="s">
        <v>4626</v>
      </c>
      <c r="C2412" t="s">
        <v>3124</v>
      </c>
      <c r="D2412" t="str">
        <f t="shared" si="74"/>
        <v>FTX Token FTT</v>
      </c>
      <c r="E2412" s="3" t="s">
        <v>8898</v>
      </c>
      <c r="F2412" s="3" t="s">
        <v>8883</v>
      </c>
      <c r="G2412" s="3" t="s">
        <v>8883</v>
      </c>
      <c r="H2412" s="4">
        <v>36</v>
      </c>
      <c r="I2412" s="4">
        <v>196589753.30877301</v>
      </c>
      <c r="J2412" s="6">
        <v>43715</v>
      </c>
      <c r="K2412" s="7">
        <v>0.83128960401399998</v>
      </c>
      <c r="L2412" s="7">
        <v>130</v>
      </c>
      <c r="M2412" s="7">
        <v>30245881.046999998</v>
      </c>
      <c r="N2412" s="9">
        <v>44448</v>
      </c>
      <c r="O2412" s="10">
        <v>85.016852400000005</v>
      </c>
      <c r="P2412" s="10">
        <v>35</v>
      </c>
      <c r="Q2412" s="10">
        <v>9654039687.2199993</v>
      </c>
      <c r="R2412" s="10">
        <v>102.2710400677262</v>
      </c>
      <c r="S2412" s="18">
        <v>102.2710400677262</v>
      </c>
      <c r="T2412" s="13">
        <v>44585</v>
      </c>
      <c r="U2412" s="14">
        <v>31.545630362495629</v>
      </c>
      <c r="V2412" s="14">
        <v>24</v>
      </c>
      <c r="W2412" s="14">
        <v>4931251228.6499996</v>
      </c>
      <c r="X2412" s="14">
        <v>62.894850289122651</v>
      </c>
      <c r="Y2412" s="19">
        <f t="shared" si="75"/>
        <v>-0.6289485028912265</v>
      </c>
    </row>
    <row r="2413" spans="1:25">
      <c r="A2413">
        <v>4196</v>
      </c>
      <c r="B2413" t="s">
        <v>4627</v>
      </c>
      <c r="C2413" t="s">
        <v>4628</v>
      </c>
      <c r="D2413" t="str">
        <f t="shared" si="74"/>
        <v>Pledge Coin PLG</v>
      </c>
      <c r="E2413" s="3" t="s">
        <v>8887</v>
      </c>
      <c r="F2413" s="3" t="s">
        <v>8883</v>
      </c>
      <c r="G2413" s="3" t="s">
        <v>8883</v>
      </c>
      <c r="H2413" s="4">
        <v>2349</v>
      </c>
      <c r="I2413" s="4">
        <v>0</v>
      </c>
      <c r="J2413" s="6">
        <v>43829</v>
      </c>
      <c r="K2413" s="7">
        <v>6.8104822308600005E-4</v>
      </c>
      <c r="L2413" s="7">
        <v>3137</v>
      </c>
      <c r="M2413" s="7">
        <v>0</v>
      </c>
      <c r="N2413" s="9">
        <v>43850</v>
      </c>
      <c r="O2413" s="10">
        <v>2.03931515756E-2</v>
      </c>
      <c r="P2413" s="10">
        <v>3183</v>
      </c>
      <c r="Q2413" s="10">
        <v>0</v>
      </c>
      <c r="R2413" s="10">
        <v>29.943770329791811</v>
      </c>
      <c r="S2413" s="18">
        <v>29.943770329791811</v>
      </c>
      <c r="T2413" s="13">
        <v>44147</v>
      </c>
      <c r="U2413" s="14">
        <v>2.2529999999999999E-5</v>
      </c>
      <c r="V2413" s="14">
        <v>2823</v>
      </c>
      <c r="W2413" s="14">
        <v>0</v>
      </c>
      <c r="X2413" s="14">
        <v>99.88952173519391</v>
      </c>
      <c r="Y2413" s="19">
        <f t="shared" si="75"/>
        <v>-0.99889521735193909</v>
      </c>
    </row>
    <row r="2414" spans="1:25">
      <c r="A2414">
        <v>4197</v>
      </c>
      <c r="B2414" t="s">
        <v>4629</v>
      </c>
      <c r="C2414" t="s">
        <v>4630</v>
      </c>
      <c r="D2414" t="str">
        <f t="shared" si="74"/>
        <v>ShareToken SHR</v>
      </c>
      <c r="E2414" s="3" t="s">
        <v>8887</v>
      </c>
      <c r="F2414" s="3" t="s">
        <v>8883</v>
      </c>
      <c r="G2414" s="3" t="s">
        <v>8883</v>
      </c>
      <c r="H2414" s="4">
        <v>503</v>
      </c>
      <c r="I2414" s="4">
        <v>2720046.3871386801</v>
      </c>
      <c r="J2414" s="6">
        <v>43916</v>
      </c>
      <c r="K2414" s="7">
        <v>1.5924129329300001E-4</v>
      </c>
      <c r="L2414" s="7">
        <v>761</v>
      </c>
      <c r="M2414" s="7">
        <v>1703040.04195418</v>
      </c>
      <c r="N2414" s="9">
        <v>44286</v>
      </c>
      <c r="O2414" s="10">
        <v>9.8556340000000006E-2</v>
      </c>
      <c r="P2414" s="10">
        <v>388</v>
      </c>
      <c r="Q2414" s="10">
        <v>216377746.37</v>
      </c>
      <c r="R2414" s="10">
        <v>618.91195406620318</v>
      </c>
      <c r="S2414" s="18">
        <v>618.91195406620318</v>
      </c>
      <c r="T2414" s="13">
        <v>44678</v>
      </c>
      <c r="U2414" s="14">
        <v>4.3917233367059801E-3</v>
      </c>
      <c r="V2414" s="14">
        <v>599</v>
      </c>
      <c r="W2414" s="14">
        <v>10663430.470000001</v>
      </c>
      <c r="X2414" s="14">
        <v>95.543946399890672</v>
      </c>
      <c r="Y2414" s="19">
        <f t="shared" si="75"/>
        <v>-0.95543946399890667</v>
      </c>
    </row>
    <row r="2415" spans="1:25">
      <c r="A2415">
        <v>4199</v>
      </c>
      <c r="B2415" t="s">
        <v>4631</v>
      </c>
      <c r="C2415" t="s">
        <v>4632</v>
      </c>
      <c r="D2415" t="str">
        <f t="shared" si="74"/>
        <v>Swace SWACE</v>
      </c>
      <c r="E2415" s="3" t="s">
        <v>8887</v>
      </c>
      <c r="F2415" s="3" t="s">
        <v>8883</v>
      </c>
      <c r="G2415" s="3" t="s">
        <v>8883</v>
      </c>
      <c r="H2415" s="4">
        <v>1293</v>
      </c>
      <c r="I2415" s="4">
        <v>1621738.2569369201</v>
      </c>
      <c r="J2415" s="6">
        <v>43782</v>
      </c>
      <c r="K2415" s="7">
        <v>2.3188841605099999E-4</v>
      </c>
      <c r="L2415" s="7">
        <v>1184</v>
      </c>
      <c r="M2415" s="7">
        <v>442807.90296033298</v>
      </c>
      <c r="N2415" s="9">
        <v>43804</v>
      </c>
      <c r="O2415" s="10">
        <v>8.9587611394799996E-2</v>
      </c>
      <c r="P2415" s="10">
        <v>1051</v>
      </c>
      <c r="Q2415" s="10">
        <v>21339113.8908883</v>
      </c>
      <c r="R2415" s="10">
        <v>386.33931319405229</v>
      </c>
      <c r="S2415" s="18">
        <v>386.33931319405229</v>
      </c>
      <c r="T2415" s="13">
        <v>43927</v>
      </c>
      <c r="U2415" s="14">
        <v>1.6900534720599999E-4</v>
      </c>
      <c r="V2415" s="14">
        <v>1737</v>
      </c>
      <c r="W2415" s="14">
        <v>105101.700573733</v>
      </c>
      <c r="X2415" s="14">
        <v>99.811351877146024</v>
      </c>
      <c r="Y2415" s="19">
        <f t="shared" si="75"/>
        <v>-0.99811351877146026</v>
      </c>
    </row>
    <row r="2416" spans="1:25">
      <c r="A2416">
        <v>4200</v>
      </c>
      <c r="B2416" t="s">
        <v>4633</v>
      </c>
      <c r="C2416" t="s">
        <v>4634</v>
      </c>
      <c r="D2416" t="str">
        <f t="shared" si="74"/>
        <v>ChainX PCX</v>
      </c>
      <c r="E2416" s="3" t="s">
        <v>8881</v>
      </c>
      <c r="F2416" s="3" t="s">
        <v>8883</v>
      </c>
      <c r="G2416" s="3" t="s">
        <v>8883</v>
      </c>
      <c r="H2416" s="4">
        <v>463</v>
      </c>
      <c r="I2416" s="4">
        <v>3141519.0874073999</v>
      </c>
      <c r="J2416" s="6">
        <v>43903</v>
      </c>
      <c r="K2416" s="7">
        <v>0.54463578256199996</v>
      </c>
      <c r="L2416" s="7">
        <v>567</v>
      </c>
      <c r="M2416" s="7">
        <v>3141519.0874073999</v>
      </c>
      <c r="N2416" s="9">
        <v>44070</v>
      </c>
      <c r="O2416" s="10">
        <v>19.729376355700001</v>
      </c>
      <c r="P2416" s="10">
        <v>756</v>
      </c>
      <c r="Q2416" s="10">
        <v>54702828.782276198</v>
      </c>
      <c r="R2416" s="10">
        <v>36.224899258164442</v>
      </c>
      <c r="S2416" s="18">
        <v>36.224899258164442</v>
      </c>
      <c r="T2416" s="13">
        <v>44616</v>
      </c>
      <c r="U2416" s="14">
        <v>1.181856508373587</v>
      </c>
      <c r="V2416" s="14">
        <v>539</v>
      </c>
      <c r="W2416" s="14">
        <v>15135242.779999999</v>
      </c>
      <c r="X2416" s="14">
        <v>94.009661090822377</v>
      </c>
      <c r="Y2416" s="19">
        <f t="shared" si="75"/>
        <v>-0.94009661090822372</v>
      </c>
    </row>
    <row r="2417" spans="1:25">
      <c r="A2417">
        <v>4203</v>
      </c>
      <c r="B2417" t="s">
        <v>4635</v>
      </c>
      <c r="C2417" t="s">
        <v>4636</v>
      </c>
      <c r="D2417" t="str">
        <f t="shared" si="74"/>
        <v>Oasis City OSC</v>
      </c>
      <c r="E2417" s="3" t="s">
        <v>8892</v>
      </c>
      <c r="F2417" s="3" t="s">
        <v>8883</v>
      </c>
      <c r="G2417" s="3" t="s">
        <v>8883</v>
      </c>
      <c r="H2417" s="4">
        <v>0</v>
      </c>
      <c r="I2417" s="4">
        <v>0</v>
      </c>
      <c r="J2417" s="6">
        <v>43694</v>
      </c>
      <c r="K2417" s="7">
        <v>3.4286480691600001E-2</v>
      </c>
      <c r="L2417" s="7">
        <v>4582</v>
      </c>
      <c r="M2417" s="7">
        <v>0</v>
      </c>
      <c r="N2417" s="9">
        <v>43717</v>
      </c>
      <c r="O2417" s="10">
        <v>6.4990386768399994E-2</v>
      </c>
      <c r="P2417" s="10">
        <v>492</v>
      </c>
      <c r="Q2417" s="10">
        <v>137726254.5065372</v>
      </c>
      <c r="R2417" s="10">
        <v>1.8955105761065261</v>
      </c>
      <c r="S2417" s="18">
        <v>1.8955105761065261</v>
      </c>
      <c r="U2417" s="14"/>
      <c r="V2417" s="14">
        <v>4270</v>
      </c>
      <c r="W2417" s="14"/>
      <c r="X2417" s="14"/>
      <c r="Y2417" s="19">
        <f t="shared" si="75"/>
        <v>0</v>
      </c>
    </row>
    <row r="2418" spans="1:25">
      <c r="A2418">
        <v>4205</v>
      </c>
      <c r="B2418" t="s">
        <v>4637</v>
      </c>
      <c r="C2418" t="s">
        <v>4638</v>
      </c>
      <c r="D2418" t="str">
        <f t="shared" si="74"/>
        <v>Xenoverse XENO</v>
      </c>
      <c r="E2418" s="3" t="s">
        <v>3686</v>
      </c>
      <c r="F2418" s="3" t="s">
        <v>8883</v>
      </c>
      <c r="G2418" s="3" t="s">
        <v>8883</v>
      </c>
      <c r="H2418" s="4">
        <v>2013</v>
      </c>
      <c r="I2418" s="4">
        <v>502.69220752112352</v>
      </c>
      <c r="J2418" s="6">
        <v>43681</v>
      </c>
      <c r="K2418" s="7">
        <v>1.0547506727900001E-2</v>
      </c>
      <c r="L2418" s="7">
        <v>2917</v>
      </c>
      <c r="M2418" s="7">
        <v>0</v>
      </c>
      <c r="N2418" s="9">
        <v>43682</v>
      </c>
      <c r="O2418" s="10">
        <v>1.13662521675E-2</v>
      </c>
      <c r="P2418" s="10">
        <v>3184</v>
      </c>
      <c r="Q2418" s="10">
        <v>0</v>
      </c>
      <c r="R2418" s="10">
        <v>1.077624547745893</v>
      </c>
      <c r="S2418" s="18">
        <v>1.077624547745893</v>
      </c>
      <c r="T2418" s="13">
        <v>43967</v>
      </c>
      <c r="U2418" s="16">
        <v>6.41782718904E-5</v>
      </c>
      <c r="V2418" s="14">
        <v>2470</v>
      </c>
      <c r="W2418" s="16">
        <v>342.21941312811532</v>
      </c>
      <c r="X2418" s="16">
        <v>99.435361181991823</v>
      </c>
      <c r="Y2418" s="19">
        <f t="shared" si="75"/>
        <v>-0.99435361181991821</v>
      </c>
    </row>
    <row r="2419" spans="1:25">
      <c r="A2419">
        <v>4206</v>
      </c>
      <c r="B2419" t="s">
        <v>4639</v>
      </c>
      <c r="C2419" t="s">
        <v>2385</v>
      </c>
      <c r="D2419" t="str">
        <f t="shared" si="74"/>
        <v>WINk WIN</v>
      </c>
      <c r="E2419" s="3" t="s">
        <v>8887</v>
      </c>
      <c r="F2419" s="3" t="s">
        <v>8883</v>
      </c>
      <c r="G2419" s="3" t="s">
        <v>8883</v>
      </c>
      <c r="H2419" s="4">
        <v>204</v>
      </c>
      <c r="I2419" s="4">
        <v>13093094.615193499</v>
      </c>
      <c r="J2419" s="6">
        <v>43903</v>
      </c>
      <c r="K2419" s="8">
        <v>4.1452135370500002E-5</v>
      </c>
      <c r="L2419" s="7">
        <v>244</v>
      </c>
      <c r="M2419" s="7">
        <v>13093094.615193499</v>
      </c>
      <c r="N2419" s="9">
        <v>44291</v>
      </c>
      <c r="O2419" s="10">
        <v>2.9648600000000002E-3</v>
      </c>
      <c r="P2419" s="10">
        <v>177</v>
      </c>
      <c r="Q2419" s="10">
        <v>841174213.94000006</v>
      </c>
      <c r="R2419" s="10">
        <v>71.524903928350696</v>
      </c>
      <c r="S2419" s="18">
        <v>71.524903928350696</v>
      </c>
      <c r="T2419" s="13">
        <v>44686</v>
      </c>
      <c r="U2419" s="14">
        <v>2.3605016581432101E-4</v>
      </c>
      <c r="V2419" s="14">
        <v>154</v>
      </c>
      <c r="W2419" s="14">
        <v>231986528.06</v>
      </c>
      <c r="X2419" s="14">
        <v>92.038404315403739</v>
      </c>
      <c r="Y2419" s="19">
        <f t="shared" si="75"/>
        <v>-0.92038404315403743</v>
      </c>
    </row>
    <row r="2420" spans="1:25">
      <c r="A2420">
        <v>4207</v>
      </c>
      <c r="B2420" t="s">
        <v>4640</v>
      </c>
      <c r="C2420" t="s">
        <v>4641</v>
      </c>
      <c r="D2420" t="str">
        <f t="shared" si="74"/>
        <v>Birdchain BIRD</v>
      </c>
      <c r="E2420" s="3" t="s">
        <v>8894</v>
      </c>
      <c r="F2420" s="3" t="s">
        <v>8883</v>
      </c>
      <c r="G2420" s="3" t="s">
        <v>8883</v>
      </c>
      <c r="H2420" s="4">
        <v>1087</v>
      </c>
      <c r="I2420" s="4">
        <v>136078.977066975</v>
      </c>
      <c r="J2420" s="6">
        <v>43698</v>
      </c>
      <c r="K2420" s="7">
        <v>5.3892899048000003E-4</v>
      </c>
      <c r="L2420" s="7">
        <v>2684</v>
      </c>
      <c r="M2420" s="7">
        <v>0</v>
      </c>
      <c r="N2420" s="9">
        <v>43767</v>
      </c>
      <c r="O2420" s="10">
        <v>1.6508783364099999E-2</v>
      </c>
      <c r="P2420" s="10">
        <v>2151</v>
      </c>
      <c r="Q2420" s="10">
        <v>524501.02122929005</v>
      </c>
      <c r="R2420" s="10">
        <v>30.632576194122279</v>
      </c>
      <c r="S2420" s="18">
        <v>30.632576194122279</v>
      </c>
      <c r="T2420" s="13">
        <v>44190</v>
      </c>
      <c r="U2420" s="14">
        <v>4.7970000000000003E-5</v>
      </c>
      <c r="V2420" s="14">
        <v>1764</v>
      </c>
      <c r="W2420" s="14">
        <v>95109.849684700006</v>
      </c>
      <c r="X2420" s="14">
        <v>99.709427406356809</v>
      </c>
      <c r="Y2420" s="19">
        <f t="shared" si="75"/>
        <v>-0.9970942740635681</v>
      </c>
    </row>
    <row r="2421" spans="1:25">
      <c r="A2421">
        <v>4209</v>
      </c>
      <c r="B2421" t="s">
        <v>4642</v>
      </c>
      <c r="C2421" t="s">
        <v>4643</v>
      </c>
      <c r="D2421" t="str">
        <f t="shared" si="74"/>
        <v>MB8 Coin MB8</v>
      </c>
      <c r="E2421" s="3" t="s">
        <v>8887</v>
      </c>
      <c r="F2421" s="3" t="s">
        <v>8883</v>
      </c>
      <c r="G2421" s="3" t="s">
        <v>8883</v>
      </c>
      <c r="H2421" s="4">
        <v>766</v>
      </c>
      <c r="I2421" s="4">
        <v>897177.85354136932</v>
      </c>
      <c r="J2421" s="6">
        <v>43702</v>
      </c>
      <c r="K2421" s="7">
        <v>5.9868883655600003E-2</v>
      </c>
      <c r="L2421" s="7">
        <v>2561</v>
      </c>
      <c r="M2421" s="7">
        <v>0</v>
      </c>
      <c r="N2421" s="9">
        <v>43703</v>
      </c>
      <c r="O2421" s="10">
        <v>6.5528078078600005E-2</v>
      </c>
      <c r="P2421" s="10">
        <v>3185</v>
      </c>
      <c r="Q2421" s="10">
        <v>0</v>
      </c>
      <c r="R2421" s="10">
        <v>1.0945264731434601</v>
      </c>
      <c r="S2421" s="18">
        <v>1.0945264731434601</v>
      </c>
      <c r="T2421" s="13">
        <v>44011</v>
      </c>
      <c r="U2421" s="14">
        <v>3.6638786174300001E-3</v>
      </c>
      <c r="V2421" s="14">
        <v>1288</v>
      </c>
      <c r="W2421" s="14">
        <v>590368.6524188607</v>
      </c>
      <c r="X2421" s="14">
        <v>94.408689030929267</v>
      </c>
      <c r="Y2421" s="19">
        <f t="shared" si="75"/>
        <v>-0.94408689030929271</v>
      </c>
    </row>
    <row r="2422" spans="1:25">
      <c r="A2422">
        <v>4211</v>
      </c>
      <c r="B2422" t="s">
        <v>4644</v>
      </c>
      <c r="C2422" t="s">
        <v>4645</v>
      </c>
      <c r="D2422" t="str">
        <f t="shared" si="74"/>
        <v>Equilibria XEQ</v>
      </c>
      <c r="E2422" s="3" t="s">
        <v>8887</v>
      </c>
      <c r="F2422" s="3" t="s">
        <v>8883</v>
      </c>
      <c r="G2422" s="3" t="s">
        <v>8883</v>
      </c>
      <c r="H2422" s="4">
        <v>0</v>
      </c>
      <c r="I2422" s="4">
        <v>0</v>
      </c>
      <c r="J2422" s="6">
        <v>44145</v>
      </c>
      <c r="K2422" s="7">
        <v>9.02208E-3</v>
      </c>
      <c r="L2422" s="7">
        <v>3138</v>
      </c>
      <c r="M2422" s="7">
        <v>0</v>
      </c>
      <c r="N2422" s="9">
        <v>44481</v>
      </c>
      <c r="O2422" s="10">
        <v>0.92626987303802832</v>
      </c>
      <c r="P2422" s="10">
        <v>3186</v>
      </c>
      <c r="Q2422" s="10">
        <v>0</v>
      </c>
      <c r="R2422" s="10">
        <v>102.6669984125643</v>
      </c>
      <c r="S2422" s="18">
        <v>102.6669984125643</v>
      </c>
      <c r="T2422" s="13">
        <v>44629</v>
      </c>
      <c r="U2422" s="14">
        <v>7.773041679375127E-2</v>
      </c>
      <c r="V2422" s="14">
        <v>2824</v>
      </c>
      <c r="W2422" s="14">
        <v>0</v>
      </c>
      <c r="X2422" s="14">
        <v>91.608232216513002</v>
      </c>
      <c r="Y2422" s="19">
        <f t="shared" si="75"/>
        <v>-0.91608232216512997</v>
      </c>
    </row>
    <row r="2423" spans="1:25">
      <c r="A2423">
        <v>4212</v>
      </c>
      <c r="B2423" t="s">
        <v>4646</v>
      </c>
      <c r="C2423" t="s">
        <v>4077</v>
      </c>
      <c r="D2423" t="str">
        <f t="shared" si="74"/>
        <v>LinkToken LTK</v>
      </c>
      <c r="E2423" s="3" t="s">
        <v>8887</v>
      </c>
      <c r="F2423" s="3" t="s">
        <v>8883</v>
      </c>
      <c r="G2423" s="3" t="s">
        <v>8883</v>
      </c>
      <c r="H2423" s="4">
        <v>2141</v>
      </c>
      <c r="I2423" s="4">
        <v>0</v>
      </c>
      <c r="J2423" s="6">
        <v>43679</v>
      </c>
      <c r="K2423" s="7">
        <v>7.7517446437600002E-2</v>
      </c>
      <c r="L2423" s="7">
        <v>3139</v>
      </c>
      <c r="M2423" s="7">
        <v>0</v>
      </c>
      <c r="N2423" s="9">
        <v>43680</v>
      </c>
      <c r="O2423" s="10">
        <v>7.9724431984300001E-2</v>
      </c>
      <c r="P2423" s="10">
        <v>3187</v>
      </c>
      <c r="Q2423" s="10">
        <v>0</v>
      </c>
      <c r="R2423" s="10">
        <v>1.02847082364196</v>
      </c>
      <c r="S2423" s="18">
        <v>1.02847082364196</v>
      </c>
      <c r="T2423" s="13">
        <v>44537</v>
      </c>
      <c r="U2423" s="14">
        <v>1.200673469302401E-3</v>
      </c>
      <c r="V2423" s="14">
        <v>2825</v>
      </c>
      <c r="W2423" s="14">
        <v>0</v>
      </c>
      <c r="X2423" s="14">
        <v>98.493970493839527</v>
      </c>
      <c r="Y2423" s="19">
        <f t="shared" si="75"/>
        <v>-0.98493970493839522</v>
      </c>
    </row>
    <row r="2424" spans="1:25">
      <c r="A2424">
        <v>4213</v>
      </c>
      <c r="B2424" t="s">
        <v>4647</v>
      </c>
      <c r="C2424" t="s">
        <v>4648</v>
      </c>
      <c r="D2424" t="str">
        <f t="shared" si="74"/>
        <v>Uptrennd 1UP</v>
      </c>
      <c r="E2424" s="3" t="s">
        <v>8887</v>
      </c>
      <c r="F2424" s="3" t="s">
        <v>8883</v>
      </c>
      <c r="G2424" s="3" t="s">
        <v>8883</v>
      </c>
      <c r="H2424" s="4">
        <v>1052</v>
      </c>
      <c r="I2424" s="4">
        <v>182337.11635395401</v>
      </c>
      <c r="J2424" s="6">
        <v>43816</v>
      </c>
      <c r="K2424" s="7">
        <v>4.1808659647600002E-4</v>
      </c>
      <c r="L2424" s="7">
        <v>1869</v>
      </c>
      <c r="M2424" s="7">
        <v>26993.8420408766</v>
      </c>
      <c r="N2424" s="9">
        <v>44191</v>
      </c>
      <c r="O2424" s="10">
        <v>0.32712720000000001</v>
      </c>
      <c r="P2424" s="10">
        <v>2004</v>
      </c>
      <c r="Q2424" s="10">
        <v>1024367.42988785</v>
      </c>
      <c r="R2424" s="10">
        <v>782.43886017230534</v>
      </c>
      <c r="S2424" s="18">
        <v>782.43886017230534</v>
      </c>
      <c r="T2424" s="13">
        <v>44687</v>
      </c>
      <c r="U2424" s="16">
        <v>4.2578559292869997E-5</v>
      </c>
      <c r="V2424" s="14">
        <v>2109</v>
      </c>
      <c r="W2424" s="16">
        <v>17362.810000000001</v>
      </c>
      <c r="X2424" s="16">
        <v>99.986984096922285</v>
      </c>
      <c r="Y2424" s="19">
        <f t="shared" si="75"/>
        <v>-0.99986984096922282</v>
      </c>
    </row>
    <row r="2425" spans="1:25">
      <c r="A2425">
        <v>4214</v>
      </c>
      <c r="B2425" t="s">
        <v>4649</v>
      </c>
      <c r="C2425" t="s">
        <v>4650</v>
      </c>
      <c r="D2425" t="str">
        <f t="shared" si="74"/>
        <v>Agrocoin AGRO</v>
      </c>
      <c r="E2425" s="3" t="s">
        <v>8887</v>
      </c>
      <c r="F2425" s="3" t="s">
        <v>8883</v>
      </c>
      <c r="G2425" s="3" t="s">
        <v>8883</v>
      </c>
      <c r="H2425" s="4">
        <v>403</v>
      </c>
      <c r="I2425" s="4">
        <v>4040591.5454256129</v>
      </c>
      <c r="J2425" s="6">
        <v>43686</v>
      </c>
      <c r="K2425" s="7">
        <v>4.0018697038399997</v>
      </c>
      <c r="L2425" s="7">
        <v>2480</v>
      </c>
      <c r="M2425" s="7">
        <v>0</v>
      </c>
      <c r="N2425" s="9">
        <v>43694</v>
      </c>
      <c r="O2425" s="10">
        <v>6.4999919001300004</v>
      </c>
      <c r="P2425" s="10">
        <v>3188</v>
      </c>
      <c r="Q2425" s="10">
        <v>0</v>
      </c>
      <c r="R2425" s="10">
        <v>1.6242387636691229</v>
      </c>
      <c r="S2425" s="18">
        <v>1.6242387636691229</v>
      </c>
      <c r="T2425" s="13">
        <v>43953</v>
      </c>
      <c r="U2425" s="14">
        <v>1.4999999999999999E-2</v>
      </c>
      <c r="V2425" s="14">
        <v>1008</v>
      </c>
      <c r="W2425" s="14">
        <v>1829164.0649999999</v>
      </c>
      <c r="X2425" s="14">
        <v>99.769230481661069</v>
      </c>
      <c r="Y2425" s="19">
        <f t="shared" si="75"/>
        <v>-0.99769230481661064</v>
      </c>
    </row>
    <row r="2426" spans="1:25">
      <c r="A2426">
        <v>4215</v>
      </c>
      <c r="B2426" t="s">
        <v>4651</v>
      </c>
      <c r="C2426" t="s">
        <v>4652</v>
      </c>
      <c r="D2426" t="str">
        <f t="shared" si="74"/>
        <v>Eminer EM</v>
      </c>
      <c r="E2426" s="3" t="s">
        <v>8881</v>
      </c>
      <c r="F2426" s="3" t="s">
        <v>8883</v>
      </c>
      <c r="G2426" s="3" t="s">
        <v>8883</v>
      </c>
      <c r="H2426" s="4">
        <v>607</v>
      </c>
      <c r="I2426" s="4">
        <v>1716180.8264675699</v>
      </c>
      <c r="J2426" s="6">
        <v>43903</v>
      </c>
      <c r="K2426" s="7">
        <v>2.0058111116500001E-3</v>
      </c>
      <c r="L2426" s="7">
        <v>757</v>
      </c>
      <c r="M2426" s="7">
        <v>1716180.8264675699</v>
      </c>
      <c r="N2426" s="9">
        <v>44322</v>
      </c>
      <c r="O2426" s="10">
        <v>5.5826399999999998E-2</v>
      </c>
      <c r="P2426" s="10">
        <v>1211</v>
      </c>
      <c r="Q2426" s="10">
        <v>12776421.220000001</v>
      </c>
      <c r="R2426" s="10">
        <v>27.832331606776599</v>
      </c>
      <c r="S2426" s="18">
        <v>27.832331606776599</v>
      </c>
      <c r="T2426" s="13">
        <v>44585</v>
      </c>
      <c r="U2426" s="14">
        <v>9.8678493926322697E-4</v>
      </c>
      <c r="V2426" s="14">
        <v>1049</v>
      </c>
      <c r="W2426" s="14">
        <v>1523065.52</v>
      </c>
      <c r="X2426" s="14">
        <v>98.232404490951893</v>
      </c>
      <c r="Y2426" s="19">
        <f t="shared" si="75"/>
        <v>-0.98232404490951897</v>
      </c>
    </row>
    <row r="2427" spans="1:25">
      <c r="A2427">
        <v>4217</v>
      </c>
      <c r="B2427" t="s">
        <v>4653</v>
      </c>
      <c r="C2427" t="s">
        <v>4654</v>
      </c>
      <c r="D2427" t="str">
        <f t="shared" si="74"/>
        <v>BOSAGORA BOA</v>
      </c>
      <c r="E2427" s="3" t="s">
        <v>8887</v>
      </c>
      <c r="F2427" s="3" t="s">
        <v>8883</v>
      </c>
      <c r="G2427" s="3" t="s">
        <v>8883</v>
      </c>
      <c r="H2427" s="4">
        <v>175</v>
      </c>
      <c r="I2427" s="4">
        <v>17368106.5841037</v>
      </c>
      <c r="J2427" s="6">
        <v>43730</v>
      </c>
      <c r="K2427" s="7">
        <v>6.87238058429E-3</v>
      </c>
      <c r="L2427" s="7">
        <v>828</v>
      </c>
      <c r="M2427" s="7">
        <v>1403426.5178940899</v>
      </c>
      <c r="N2427" s="9">
        <v>44283</v>
      </c>
      <c r="O2427" s="10">
        <v>0.62440761</v>
      </c>
      <c r="P2427" s="10">
        <v>459</v>
      </c>
      <c r="Q2427" s="10">
        <v>159551212.24000001</v>
      </c>
      <c r="R2427" s="10">
        <v>90.857542352554219</v>
      </c>
      <c r="S2427" s="18">
        <v>90.857542352554219</v>
      </c>
      <c r="T2427" s="13">
        <v>44687</v>
      </c>
      <c r="U2427" s="14">
        <v>7.0838681551850094E-2</v>
      </c>
      <c r="V2427" s="14">
        <v>482</v>
      </c>
      <c r="W2427" s="14">
        <v>21624747.350000001</v>
      </c>
      <c r="X2427" s="14">
        <v>88.655057943344076</v>
      </c>
      <c r="Y2427" s="19">
        <f t="shared" si="75"/>
        <v>-0.88655057943344073</v>
      </c>
    </row>
    <row r="2428" spans="1:25">
      <c r="A2428">
        <v>4220</v>
      </c>
      <c r="B2428" t="s">
        <v>4655</v>
      </c>
      <c r="C2428" t="s">
        <v>4656</v>
      </c>
      <c r="D2428" t="str">
        <f t="shared" si="74"/>
        <v>General Attention Currency XAC</v>
      </c>
      <c r="E2428" s="3" t="s">
        <v>8884</v>
      </c>
      <c r="F2428" s="3" t="s">
        <v>8883</v>
      </c>
      <c r="G2428" s="3" t="s">
        <v>8883</v>
      </c>
      <c r="H2428" s="4">
        <v>1262</v>
      </c>
      <c r="I2428" s="4">
        <v>10348084.129699999</v>
      </c>
      <c r="J2428" s="6">
        <v>43699</v>
      </c>
      <c r="K2428" s="7">
        <v>1.65818491065</v>
      </c>
      <c r="L2428" s="7">
        <v>206</v>
      </c>
      <c r="M2428" s="7">
        <v>16581849.1065</v>
      </c>
      <c r="N2428" s="9">
        <v>43727</v>
      </c>
      <c r="O2428" s="10">
        <v>2.5861598731800002</v>
      </c>
      <c r="P2428" s="10">
        <v>988</v>
      </c>
      <c r="Q2428" s="10">
        <v>25861598.731800001</v>
      </c>
      <c r="R2428" s="10">
        <v>1.5596329797538919</v>
      </c>
      <c r="S2428" s="18">
        <v>1.5596329797538919</v>
      </c>
      <c r="T2428" s="13">
        <v>44194</v>
      </c>
      <c r="U2428" s="14">
        <v>8.2090008818160004E-2</v>
      </c>
      <c r="V2428" s="14">
        <v>1195</v>
      </c>
      <c r="W2428" s="14">
        <v>820900.08818160009</v>
      </c>
      <c r="X2428" s="14">
        <v>96.825795277798505</v>
      </c>
      <c r="Y2428" s="19">
        <f t="shared" si="75"/>
        <v>-0.9682579527779851</v>
      </c>
    </row>
    <row r="2429" spans="1:25">
      <c r="A2429">
        <v>4222</v>
      </c>
      <c r="B2429" t="s">
        <v>4657</v>
      </c>
      <c r="C2429" t="s">
        <v>4658</v>
      </c>
      <c r="D2429" t="str">
        <f t="shared" si="74"/>
        <v>1Million Token 1MT</v>
      </c>
      <c r="E2429" s="3" t="s">
        <v>8889</v>
      </c>
      <c r="F2429" s="3" t="s">
        <v>8883</v>
      </c>
      <c r="G2429" s="3" t="s">
        <v>8883</v>
      </c>
      <c r="H2429" s="4">
        <v>0</v>
      </c>
      <c r="I2429" s="4">
        <v>0</v>
      </c>
      <c r="J2429" s="6">
        <v>43979</v>
      </c>
      <c r="K2429" s="7">
        <v>2.32303923186E-2</v>
      </c>
      <c r="L2429" s="7">
        <v>2608</v>
      </c>
      <c r="M2429" s="7">
        <v>0</v>
      </c>
      <c r="N2429" s="9">
        <v>44274</v>
      </c>
      <c r="O2429" s="10">
        <v>3.1751577900000001</v>
      </c>
      <c r="P2429" s="10">
        <v>2309</v>
      </c>
      <c r="Q2429" s="10">
        <v>246795.21</v>
      </c>
      <c r="R2429" s="10">
        <v>136.68119532607849</v>
      </c>
      <c r="S2429" s="18">
        <v>136.68119532607849</v>
      </c>
      <c r="T2429" s="13">
        <v>44641</v>
      </c>
      <c r="U2429" s="14">
        <v>6.303546462964732E-2</v>
      </c>
      <c r="V2429" s="14">
        <v>1480</v>
      </c>
      <c r="W2429" s="14">
        <v>297615.93</v>
      </c>
      <c r="X2429" s="14">
        <v>98.01472969853107</v>
      </c>
      <c r="Y2429" s="19">
        <f t="shared" si="75"/>
        <v>-0.98014729698531067</v>
      </c>
    </row>
    <row r="2430" spans="1:25">
      <c r="A2430">
        <v>4224</v>
      </c>
      <c r="B2430" t="s">
        <v>4659</v>
      </c>
      <c r="C2430" t="s">
        <v>4660</v>
      </c>
      <c r="D2430" t="str">
        <f t="shared" si="74"/>
        <v>Mcashchain MCASH</v>
      </c>
      <c r="E2430" s="3" t="s">
        <v>8894</v>
      </c>
      <c r="F2430" s="3" t="s">
        <v>8883</v>
      </c>
      <c r="G2430" s="3" t="s">
        <v>8883</v>
      </c>
      <c r="H2430" s="4">
        <v>884</v>
      </c>
      <c r="I2430" s="4">
        <v>499433.92674533481</v>
      </c>
      <c r="J2430" s="6">
        <v>44185</v>
      </c>
      <c r="K2430" s="7">
        <v>5.6463555927999999E-4</v>
      </c>
      <c r="L2430" s="7">
        <v>1107</v>
      </c>
      <c r="M2430" s="7">
        <v>563691.01489564963</v>
      </c>
      <c r="N2430" s="9">
        <v>44303</v>
      </c>
      <c r="O2430" s="10">
        <v>0.34611996756067998</v>
      </c>
      <c r="P2430" s="10">
        <v>382</v>
      </c>
      <c r="Q2430" s="10">
        <v>221844140.196394</v>
      </c>
      <c r="R2430" s="10">
        <v>612.99711268988779</v>
      </c>
      <c r="S2430" s="18">
        <v>612.99711268988779</v>
      </c>
      <c r="T2430" s="13">
        <v>44315</v>
      </c>
      <c r="U2430" s="14">
        <v>1.1359800673E-4</v>
      </c>
      <c r="V2430" s="14">
        <v>1828</v>
      </c>
      <c r="W2430" s="14">
        <v>73094.466806212396</v>
      </c>
      <c r="X2430" s="14">
        <v>99.967179585872898</v>
      </c>
      <c r="Y2430" s="19">
        <f t="shared" si="75"/>
        <v>-0.99967179585872901</v>
      </c>
    </row>
    <row r="2431" spans="1:25">
      <c r="A2431">
        <v>4225</v>
      </c>
      <c r="B2431" t="s">
        <v>4661</v>
      </c>
      <c r="C2431" t="s">
        <v>4662</v>
      </c>
      <c r="D2431" t="str">
        <f t="shared" si="74"/>
        <v>Crex Token CREX</v>
      </c>
      <c r="E2431" s="3" t="s">
        <v>8887</v>
      </c>
      <c r="F2431" s="3" t="s">
        <v>8883</v>
      </c>
      <c r="G2431" s="3" t="s">
        <v>8883</v>
      </c>
      <c r="H2431" s="4">
        <v>2045</v>
      </c>
      <c r="I2431" s="4">
        <v>0</v>
      </c>
      <c r="J2431" s="6">
        <v>43725</v>
      </c>
      <c r="K2431" s="7">
        <v>6.0734661565800003</v>
      </c>
      <c r="L2431" s="7">
        <v>3140</v>
      </c>
      <c r="M2431" s="7">
        <v>0</v>
      </c>
      <c r="N2431" s="9">
        <v>43731</v>
      </c>
      <c r="O2431" s="10">
        <v>7.25940247603</v>
      </c>
      <c r="P2431" s="10">
        <v>3189</v>
      </c>
      <c r="Q2431" s="10">
        <v>0</v>
      </c>
      <c r="R2431" s="10">
        <v>1.1952651564815511</v>
      </c>
      <c r="S2431" s="18">
        <v>1.1952651564815511</v>
      </c>
      <c r="T2431" s="13">
        <v>44637</v>
      </c>
      <c r="U2431" s="14">
        <v>0.52934741215103853</v>
      </c>
      <c r="V2431" s="14">
        <v>2826</v>
      </c>
      <c r="W2431" s="14">
        <v>0</v>
      </c>
      <c r="X2431" s="14">
        <v>92.708113182883807</v>
      </c>
      <c r="Y2431" s="19">
        <f t="shared" si="75"/>
        <v>-0.92708113182883811</v>
      </c>
    </row>
    <row r="2432" spans="1:25">
      <c r="A2432">
        <v>4228</v>
      </c>
      <c r="B2432" t="s">
        <v>4664</v>
      </c>
      <c r="C2432" t="s">
        <v>4665</v>
      </c>
      <c r="D2432" t="str">
        <f t="shared" si="74"/>
        <v>Ferrum Network FRM</v>
      </c>
      <c r="E2432" s="3" t="s">
        <v>3686</v>
      </c>
      <c r="F2432" s="3" t="s">
        <v>8883</v>
      </c>
      <c r="G2432" s="3" t="s">
        <v>8883</v>
      </c>
      <c r="H2432" s="4">
        <v>831</v>
      </c>
      <c r="I2432" s="4">
        <v>663502.88392403396</v>
      </c>
      <c r="J2432" s="6">
        <v>43763</v>
      </c>
      <c r="K2432" s="7">
        <v>2.7417323894300002E-3</v>
      </c>
      <c r="L2432" s="7">
        <v>2413</v>
      </c>
      <c r="M2432" s="7">
        <v>0</v>
      </c>
      <c r="N2432" s="9">
        <v>44297</v>
      </c>
      <c r="O2432" s="10">
        <v>1.2156770699999999</v>
      </c>
      <c r="P2432" s="10">
        <v>482</v>
      </c>
      <c r="Q2432" s="10">
        <v>140457849.31</v>
      </c>
      <c r="R2432" s="10">
        <v>443.39742080106379</v>
      </c>
      <c r="S2432" s="18">
        <v>443.39742080106379</v>
      </c>
      <c r="T2432" s="13">
        <v>44687</v>
      </c>
      <c r="U2432" s="14">
        <v>4.9968545394147572E-2</v>
      </c>
      <c r="V2432" s="14">
        <v>822</v>
      </c>
      <c r="W2432" s="14">
        <v>3839051.28</v>
      </c>
      <c r="X2432" s="14">
        <v>95.889653047898022</v>
      </c>
      <c r="Y2432" s="19">
        <f t="shared" si="75"/>
        <v>-0.95889653047898027</v>
      </c>
    </row>
    <row r="2433" spans="1:25">
      <c r="A2433">
        <v>4229</v>
      </c>
      <c r="B2433" t="s">
        <v>4666</v>
      </c>
      <c r="C2433" t="s">
        <v>4667</v>
      </c>
      <c r="D2433" t="str">
        <f t="shared" si="74"/>
        <v>Yobit Token YO</v>
      </c>
      <c r="E2433" s="3" t="s">
        <v>3686</v>
      </c>
      <c r="F2433" s="3" t="s">
        <v>8883</v>
      </c>
      <c r="G2433" s="3" t="s">
        <v>8883</v>
      </c>
      <c r="H2433" s="4">
        <v>2027</v>
      </c>
      <c r="I2433" s="4">
        <v>0</v>
      </c>
      <c r="J2433" s="6">
        <v>43903</v>
      </c>
      <c r="K2433" s="7">
        <v>396.975219643</v>
      </c>
      <c r="L2433" s="7">
        <v>3141</v>
      </c>
      <c r="M2433" s="7">
        <v>0</v>
      </c>
      <c r="N2433" s="9">
        <v>44213</v>
      </c>
      <c r="O2433" s="10">
        <v>6543.5012377399999</v>
      </c>
      <c r="P2433" s="10">
        <v>3190</v>
      </c>
      <c r="Q2433" s="10">
        <v>0</v>
      </c>
      <c r="R2433" s="10">
        <v>16.483399753829911</v>
      </c>
      <c r="S2433" s="18">
        <v>16.483399753829911</v>
      </c>
      <c r="T2433" s="13">
        <v>44335</v>
      </c>
      <c r="U2433" s="14">
        <v>1100.2544065899999</v>
      </c>
      <c r="V2433" s="14">
        <v>2827</v>
      </c>
      <c r="W2433" s="14">
        <v>0</v>
      </c>
      <c r="X2433" s="14">
        <v>83.185539872076092</v>
      </c>
      <c r="Y2433" s="19">
        <f t="shared" si="75"/>
        <v>-0.83185539872076086</v>
      </c>
    </row>
    <row r="2434" spans="1:25">
      <c r="A2434">
        <v>4230</v>
      </c>
      <c r="B2434" t="s">
        <v>4668</v>
      </c>
      <c r="C2434" t="s">
        <v>4668</v>
      </c>
      <c r="D2434" t="str">
        <f t="shared" ref="D2434:D2497" si="76">_xlfn.TEXTJOIN(" ",TRUE,B2434,C2434)</f>
        <v>LHT LHT</v>
      </c>
      <c r="E2434" s="3" t="s">
        <v>8887</v>
      </c>
      <c r="F2434" s="3" t="s">
        <v>8883</v>
      </c>
      <c r="G2434" s="3" t="s">
        <v>8883</v>
      </c>
      <c r="H2434" s="4">
        <v>423</v>
      </c>
      <c r="I2434" s="4">
        <v>3687341.3720200001</v>
      </c>
      <c r="J2434" s="6">
        <v>43724</v>
      </c>
      <c r="K2434" s="7">
        <v>8.7027396414399996E-4</v>
      </c>
      <c r="L2434" s="7">
        <v>2680</v>
      </c>
      <c r="M2434" s="7">
        <v>0</v>
      </c>
      <c r="N2434" s="9">
        <v>43821</v>
      </c>
      <c r="O2434" s="10">
        <v>0.28543683612999998</v>
      </c>
      <c r="P2434" s="10">
        <v>1855</v>
      </c>
      <c r="Q2434" s="10">
        <v>1739824.3958650001</v>
      </c>
      <c r="R2434" s="10">
        <v>327.98503447216791</v>
      </c>
      <c r="S2434" s="18">
        <v>327.98503447216791</v>
      </c>
      <c r="T2434" s="13">
        <v>44582</v>
      </c>
      <c r="U2434" s="16">
        <v>9.9974463496553003E-5</v>
      </c>
      <c r="V2434" s="14">
        <v>1756</v>
      </c>
      <c r="W2434" s="16">
        <v>97533.71</v>
      </c>
      <c r="X2434" s="16">
        <v>99.964974925853284</v>
      </c>
      <c r="Y2434" s="19">
        <f t="shared" si="75"/>
        <v>-0.99964974925853278</v>
      </c>
    </row>
    <row r="2435" spans="1:25">
      <c r="A2435">
        <v>4231</v>
      </c>
      <c r="B2435" t="s">
        <v>4669</v>
      </c>
      <c r="C2435" t="s">
        <v>3597</v>
      </c>
      <c r="D2435" t="str">
        <f t="shared" si="76"/>
        <v>Helpico HELP</v>
      </c>
      <c r="E2435" s="3" t="s">
        <v>8887</v>
      </c>
      <c r="F2435" s="3" t="s">
        <v>8883</v>
      </c>
      <c r="G2435" s="3" t="s">
        <v>8883</v>
      </c>
      <c r="H2435" s="4">
        <v>1251</v>
      </c>
      <c r="I2435" s="4">
        <v>768.84838654150997</v>
      </c>
      <c r="J2435" s="6">
        <v>43691</v>
      </c>
      <c r="K2435" s="7">
        <v>11.6120179238</v>
      </c>
      <c r="L2435" s="7">
        <v>2916</v>
      </c>
      <c r="M2435" s="7">
        <v>0</v>
      </c>
      <c r="N2435" s="9">
        <v>43716</v>
      </c>
      <c r="O2435" s="10">
        <v>23.791513073400001</v>
      </c>
      <c r="P2435" s="10">
        <v>3191</v>
      </c>
      <c r="Q2435" s="10">
        <v>0</v>
      </c>
      <c r="R2435" s="10">
        <v>2.0488698200023361</v>
      </c>
      <c r="S2435" s="18">
        <v>2.0488698200023361</v>
      </c>
      <c r="T2435" s="13">
        <v>44282</v>
      </c>
      <c r="U2435" s="14">
        <v>1.67665E-3</v>
      </c>
      <c r="V2435" s="14">
        <v>2468</v>
      </c>
      <c r="W2435" s="14">
        <v>383.59</v>
      </c>
      <c r="X2435" s="14">
        <v>99.992952739093028</v>
      </c>
      <c r="Y2435" s="19">
        <f t="shared" ref="Y2435:Y2498" si="77">X2435/-100</f>
        <v>-0.99992952739093033</v>
      </c>
    </row>
    <row r="2436" spans="1:25">
      <c r="A2436">
        <v>4233</v>
      </c>
      <c r="B2436" t="s">
        <v>4671</v>
      </c>
      <c r="C2436" t="s">
        <v>4672</v>
      </c>
      <c r="D2436" t="str">
        <f t="shared" si="76"/>
        <v>Membrana MBN</v>
      </c>
      <c r="E2436" s="3" t="s">
        <v>8887</v>
      </c>
      <c r="F2436" s="3" t="s">
        <v>8883</v>
      </c>
      <c r="G2436" s="3" t="s">
        <v>8883</v>
      </c>
      <c r="H2436" s="4">
        <v>1024</v>
      </c>
      <c r="I2436" s="4">
        <v>230999.488595248</v>
      </c>
      <c r="J2436" s="6">
        <v>43696</v>
      </c>
      <c r="K2436" s="7">
        <v>2.8504850988000001E-3</v>
      </c>
      <c r="L2436" s="7">
        <v>2765</v>
      </c>
      <c r="M2436" s="7">
        <v>0</v>
      </c>
      <c r="N2436" s="9">
        <v>43705</v>
      </c>
      <c r="O2436" s="10">
        <v>2.0469366042499999E-2</v>
      </c>
      <c r="P2436" s="10">
        <v>3192</v>
      </c>
      <c r="Q2436" s="10">
        <v>0</v>
      </c>
      <c r="R2436" s="10">
        <v>7.181011418413382</v>
      </c>
      <c r="S2436" s="18">
        <v>7.181011418413382</v>
      </c>
      <c r="T2436" s="13">
        <v>44588</v>
      </c>
      <c r="U2436" s="16">
        <v>8.0230304898695995E-5</v>
      </c>
      <c r="V2436" s="14">
        <v>2000</v>
      </c>
      <c r="W2436" s="16">
        <v>31091.39</v>
      </c>
      <c r="X2436" s="16">
        <v>99.608046948146239</v>
      </c>
      <c r="Y2436" s="19">
        <f t="shared" si="77"/>
        <v>-0.99608046948146234</v>
      </c>
    </row>
    <row r="2437" spans="1:25">
      <c r="A2437">
        <v>4234</v>
      </c>
      <c r="B2437" t="s">
        <v>4673</v>
      </c>
      <c r="C2437" t="s">
        <v>4674</v>
      </c>
      <c r="D2437" t="str">
        <f t="shared" si="76"/>
        <v>3DCoin 3DC</v>
      </c>
      <c r="E2437" s="3" t="s">
        <v>8893</v>
      </c>
      <c r="F2437" s="3" t="s">
        <v>8883</v>
      </c>
      <c r="G2437" s="3" t="s">
        <v>8883</v>
      </c>
      <c r="H2437" s="4">
        <v>574</v>
      </c>
      <c r="I2437" s="4">
        <v>1946348.8877443511</v>
      </c>
      <c r="J2437" s="6">
        <v>43732</v>
      </c>
      <c r="K2437" s="7">
        <v>3.08593815675E-2</v>
      </c>
      <c r="L2437" s="7">
        <v>2672</v>
      </c>
      <c r="M2437" s="7">
        <v>0</v>
      </c>
      <c r="N2437" s="9">
        <v>43733</v>
      </c>
      <c r="O2437" s="10">
        <v>3.1672892336599999E-2</v>
      </c>
      <c r="P2437" s="10">
        <v>3193</v>
      </c>
      <c r="Q2437" s="10">
        <v>0</v>
      </c>
      <c r="R2437" s="10">
        <v>1.026361862350371</v>
      </c>
      <c r="S2437" s="18">
        <v>1.026361862350371</v>
      </c>
      <c r="T2437" s="13">
        <v>43905</v>
      </c>
      <c r="U2437" s="14">
        <v>1.55569760601E-3</v>
      </c>
      <c r="V2437" s="14">
        <v>1728</v>
      </c>
      <c r="W2437" s="14">
        <v>109191.49014544379</v>
      </c>
      <c r="X2437" s="14">
        <v>95.088236371099285</v>
      </c>
      <c r="Y2437" s="19">
        <f t="shared" si="77"/>
        <v>-0.95088236371099288</v>
      </c>
    </row>
    <row r="2438" spans="1:25">
      <c r="A2438">
        <v>4236</v>
      </c>
      <c r="B2438" t="s">
        <v>4675</v>
      </c>
      <c r="C2438" t="s">
        <v>4676</v>
      </c>
      <c r="D2438" t="str">
        <f t="shared" si="76"/>
        <v>Asgard ASG</v>
      </c>
      <c r="E2438" s="3" t="s">
        <v>8885</v>
      </c>
      <c r="F2438" s="3" t="s">
        <v>8883</v>
      </c>
      <c r="G2438" s="3" t="s">
        <v>8883</v>
      </c>
      <c r="H2438" s="4">
        <v>1620</v>
      </c>
      <c r="I2438" s="4">
        <v>57379.989023186252</v>
      </c>
      <c r="J2438" s="6">
        <v>43685</v>
      </c>
      <c r="K2438" s="7">
        <v>7.7669084846799996E-3</v>
      </c>
      <c r="L2438" s="7">
        <v>2803</v>
      </c>
      <c r="M2438" s="7">
        <v>0</v>
      </c>
      <c r="N2438" s="9">
        <v>43686</v>
      </c>
      <c r="O2438" s="10">
        <v>8.6653547609999992E-3</v>
      </c>
      <c r="P2438" s="10">
        <v>3194</v>
      </c>
      <c r="Q2438" s="10">
        <v>0</v>
      </c>
      <c r="R2438" s="10">
        <v>1.1156761764468011</v>
      </c>
      <c r="S2438" s="18">
        <v>1.1156761764468011</v>
      </c>
      <c r="T2438" s="13">
        <v>43906</v>
      </c>
      <c r="U2438" s="14">
        <v>2.0000000000000002E-5</v>
      </c>
      <c r="V2438" s="14">
        <v>2134</v>
      </c>
      <c r="W2438" s="14">
        <v>15497.61836155556</v>
      </c>
      <c r="X2438" s="14">
        <v>99.769195831542717</v>
      </c>
      <c r="Y2438" s="19">
        <f t="shared" si="77"/>
        <v>-0.99769195831542712</v>
      </c>
    </row>
    <row r="2439" spans="1:25">
      <c r="A2439">
        <v>4238</v>
      </c>
      <c r="B2439" t="s">
        <v>4677</v>
      </c>
      <c r="C2439" t="s">
        <v>4678</v>
      </c>
      <c r="D2439" t="str">
        <f t="shared" si="76"/>
        <v>EveriToken EVT</v>
      </c>
      <c r="E2439" s="3" t="s">
        <v>8893</v>
      </c>
      <c r="F2439" s="3" t="s">
        <v>8883</v>
      </c>
      <c r="G2439" s="3" t="s">
        <v>8883</v>
      </c>
      <c r="H2439" s="4">
        <v>1656</v>
      </c>
      <c r="I2439" s="4">
        <v>44540.044496293602</v>
      </c>
      <c r="J2439" s="6">
        <v>43691</v>
      </c>
      <c r="K2439" s="7">
        <v>4.5977022610099998E-2</v>
      </c>
      <c r="L2439" s="7">
        <v>2875</v>
      </c>
      <c r="M2439" s="7">
        <v>0</v>
      </c>
      <c r="N2439" s="9">
        <v>43703</v>
      </c>
      <c r="O2439" s="10">
        <v>0.249990049485</v>
      </c>
      <c r="P2439" s="10">
        <v>3195</v>
      </c>
      <c r="Q2439" s="10">
        <v>0</v>
      </c>
      <c r="R2439" s="10">
        <v>5.437282261728785</v>
      </c>
      <c r="S2439" s="18">
        <v>5.437282261728785</v>
      </c>
      <c r="T2439" s="13">
        <v>44158</v>
      </c>
      <c r="U2439" s="14">
        <v>9.9909999999999997E-5</v>
      </c>
      <c r="V2439" s="14">
        <v>2362</v>
      </c>
      <c r="W2439" s="14">
        <v>2261.6436505299998</v>
      </c>
      <c r="X2439" s="14">
        <v>99.960034409287161</v>
      </c>
      <c r="Y2439" s="19">
        <f t="shared" si="77"/>
        <v>-0.99960034409287157</v>
      </c>
    </row>
    <row r="2440" spans="1:25">
      <c r="A2440">
        <v>4239</v>
      </c>
      <c r="B2440" t="s">
        <v>4679</v>
      </c>
      <c r="C2440" t="s">
        <v>4680</v>
      </c>
      <c r="D2440" t="str">
        <f t="shared" si="76"/>
        <v>Bitcloud Pro BPRO</v>
      </c>
      <c r="E2440" s="3" t="s">
        <v>8887</v>
      </c>
      <c r="F2440" s="3" t="s">
        <v>8883</v>
      </c>
      <c r="G2440" s="3" t="s">
        <v>8883</v>
      </c>
      <c r="H2440" s="4">
        <v>2258</v>
      </c>
      <c r="I2440" s="4">
        <v>0</v>
      </c>
      <c r="J2440" s="6">
        <v>43689</v>
      </c>
      <c r="K2440" s="7">
        <v>1.75993166728E-2</v>
      </c>
      <c r="L2440" s="7">
        <v>3142</v>
      </c>
      <c r="M2440" s="7">
        <v>0</v>
      </c>
      <c r="N2440" s="9">
        <v>43694</v>
      </c>
      <c r="O2440" s="10">
        <v>3.2890470357400003E-2</v>
      </c>
      <c r="P2440" s="10">
        <v>3196</v>
      </c>
      <c r="Q2440" s="10">
        <v>0</v>
      </c>
      <c r="R2440" s="10">
        <v>1.8688492836902419</v>
      </c>
      <c r="S2440" s="18">
        <v>1.8688492836902419</v>
      </c>
      <c r="T2440" s="13">
        <v>44051</v>
      </c>
      <c r="U2440" s="14">
        <v>1.0098795111700001E-4</v>
      </c>
      <c r="V2440" s="14">
        <v>2828</v>
      </c>
      <c r="W2440" s="14">
        <v>0</v>
      </c>
      <c r="X2440" s="14">
        <v>99.692956804753379</v>
      </c>
      <c r="Y2440" s="19">
        <f t="shared" si="77"/>
        <v>-0.99692956804753374</v>
      </c>
    </row>
    <row r="2441" spans="1:25">
      <c r="A2441">
        <v>4240</v>
      </c>
      <c r="B2441" t="s">
        <v>4681</v>
      </c>
      <c r="C2441" t="s">
        <v>4682</v>
      </c>
      <c r="D2441" t="str">
        <f t="shared" si="76"/>
        <v>Custody Token CUST</v>
      </c>
      <c r="E2441" s="3" t="s">
        <v>3686</v>
      </c>
      <c r="F2441" s="3" t="s">
        <v>8883</v>
      </c>
      <c r="G2441" s="3" t="s">
        <v>8883</v>
      </c>
      <c r="H2441" s="4">
        <v>2262</v>
      </c>
      <c r="I2441" s="4">
        <v>0</v>
      </c>
      <c r="J2441" s="6">
        <v>43689</v>
      </c>
      <c r="K2441" s="7">
        <v>3.6579224608700001E-2</v>
      </c>
      <c r="L2441" s="7">
        <v>3143</v>
      </c>
      <c r="M2441" s="7">
        <v>0</v>
      </c>
      <c r="N2441" s="9">
        <v>43692</v>
      </c>
      <c r="O2441" s="10">
        <v>6.0291058023199999E-2</v>
      </c>
      <c r="P2441" s="10">
        <v>3197</v>
      </c>
      <c r="Q2441" s="10">
        <v>0</v>
      </c>
      <c r="R2441" s="10">
        <v>1.6482322593809271</v>
      </c>
      <c r="S2441" s="18">
        <v>1.6482322593809271</v>
      </c>
      <c r="T2441" s="13">
        <v>44079</v>
      </c>
      <c r="U2441" s="14">
        <v>7.4369792613600001E-4</v>
      </c>
      <c r="V2441" s="14">
        <v>2829</v>
      </c>
      <c r="W2441" s="14">
        <v>0</v>
      </c>
      <c r="X2441" s="14">
        <v>98.766487186458349</v>
      </c>
      <c r="Y2441" s="19">
        <f t="shared" si="77"/>
        <v>-0.98766487186458352</v>
      </c>
    </row>
    <row r="2442" spans="1:25">
      <c r="A2442">
        <v>4242</v>
      </c>
      <c r="B2442" t="s">
        <v>4683</v>
      </c>
      <c r="C2442" t="s">
        <v>3926</v>
      </c>
      <c r="D2442" t="str">
        <f t="shared" si="76"/>
        <v>PLANET PLA</v>
      </c>
      <c r="E2442" s="3" t="s">
        <v>8887</v>
      </c>
      <c r="F2442" s="3" t="s">
        <v>8883</v>
      </c>
      <c r="G2442" s="3" t="s">
        <v>8883</v>
      </c>
      <c r="H2442" s="4">
        <v>486</v>
      </c>
      <c r="I2442" s="4">
        <v>2907922.4491511402</v>
      </c>
      <c r="J2442" s="6">
        <v>43705</v>
      </c>
      <c r="K2442" s="7">
        <v>0.33052100961100001</v>
      </c>
      <c r="L2442" s="7">
        <v>2546</v>
      </c>
      <c r="M2442" s="7">
        <v>0</v>
      </c>
      <c r="N2442" s="9">
        <v>43707</v>
      </c>
      <c r="O2442" s="10">
        <v>0.38110824338100002</v>
      </c>
      <c r="P2442" s="10">
        <v>3198</v>
      </c>
      <c r="Q2442" s="10">
        <v>0</v>
      </c>
      <c r="R2442" s="10">
        <v>1.1530530051010599</v>
      </c>
      <c r="S2442" s="18">
        <v>1.1530530051010599</v>
      </c>
      <c r="T2442" s="13">
        <v>44184</v>
      </c>
      <c r="U2442" s="14">
        <v>3.9468799999999998E-3</v>
      </c>
      <c r="V2442" s="14">
        <v>1210</v>
      </c>
      <c r="W2442" s="14">
        <v>789499.06312913995</v>
      </c>
      <c r="X2442" s="14">
        <v>98.964367717427137</v>
      </c>
      <c r="Y2442" s="19">
        <f t="shared" si="77"/>
        <v>-0.98964367717427137</v>
      </c>
    </row>
    <row r="2443" spans="1:25">
      <c r="A2443">
        <v>4243</v>
      </c>
      <c r="B2443" t="s">
        <v>4684</v>
      </c>
      <c r="C2443" t="s">
        <v>4068</v>
      </c>
      <c r="D2443" t="str">
        <f t="shared" si="76"/>
        <v>CITEX Token CTT</v>
      </c>
      <c r="E2443" s="3" t="s">
        <v>8898</v>
      </c>
      <c r="F2443" s="3" t="s">
        <v>8883</v>
      </c>
      <c r="G2443" s="3" t="s">
        <v>8883</v>
      </c>
      <c r="H2443" s="4">
        <v>0</v>
      </c>
      <c r="I2443" s="4">
        <v>0</v>
      </c>
      <c r="J2443" s="6">
        <v>44214</v>
      </c>
      <c r="K2443" s="7">
        <v>3.5145418492500001E-3</v>
      </c>
      <c r="L2443" s="7">
        <v>3144</v>
      </c>
      <c r="M2443" s="7">
        <v>0</v>
      </c>
      <c r="N2443" s="9">
        <v>44327</v>
      </c>
      <c r="O2443" s="10">
        <v>1.041669702988E-2</v>
      </c>
      <c r="P2443" s="10">
        <v>3199</v>
      </c>
      <c r="Q2443" s="10">
        <v>0</v>
      </c>
      <c r="R2443" s="10">
        <v>2.9638847612820181</v>
      </c>
      <c r="S2443" s="18">
        <v>2.9638847612820181</v>
      </c>
      <c r="T2443" s="13">
        <v>44339</v>
      </c>
      <c r="U2443" s="14">
        <v>6.4524976225199997E-3</v>
      </c>
      <c r="V2443" s="14">
        <v>2830</v>
      </c>
      <c r="W2443" s="14">
        <v>0</v>
      </c>
      <c r="X2443" s="14">
        <v>38.056203381828297</v>
      </c>
      <c r="Y2443" s="19">
        <f t="shared" si="77"/>
        <v>-0.38056203381828296</v>
      </c>
    </row>
    <row r="2444" spans="1:25">
      <c r="A2444">
        <v>4245</v>
      </c>
      <c r="B2444" t="s">
        <v>4685</v>
      </c>
      <c r="C2444" t="s">
        <v>4686</v>
      </c>
      <c r="D2444" t="str">
        <f t="shared" si="76"/>
        <v>Enecuum ENQ</v>
      </c>
      <c r="E2444" s="3" t="s">
        <v>8887</v>
      </c>
      <c r="F2444" s="3" t="s">
        <v>8883</v>
      </c>
      <c r="G2444" s="3" t="s">
        <v>8883</v>
      </c>
      <c r="H2444" s="4">
        <v>953</v>
      </c>
      <c r="I2444" s="4">
        <v>349731.03173400299</v>
      </c>
      <c r="J2444" s="6">
        <v>44161</v>
      </c>
      <c r="K2444" s="7">
        <v>4.8660500000000002E-3</v>
      </c>
      <c r="L2444" s="7">
        <v>1009</v>
      </c>
      <c r="M2444" s="7">
        <v>792652.90684953996</v>
      </c>
      <c r="N2444" s="9">
        <v>44296</v>
      </c>
      <c r="O2444" s="10">
        <v>0.42563916000000002</v>
      </c>
      <c r="P2444" s="10">
        <v>771</v>
      </c>
      <c r="Q2444" s="10">
        <v>51719804.740000002</v>
      </c>
      <c r="R2444" s="10">
        <v>87.471185047420391</v>
      </c>
      <c r="S2444" s="18">
        <v>87.471185047420391</v>
      </c>
      <c r="T2444" s="13">
        <v>44687</v>
      </c>
      <c r="U2444" s="14">
        <v>2.3640828801001278E-2</v>
      </c>
      <c r="V2444" s="14">
        <v>770</v>
      </c>
      <c r="W2444" s="14">
        <v>4798393.75</v>
      </c>
      <c r="X2444" s="14">
        <v>94.445805033305376</v>
      </c>
      <c r="Y2444" s="19">
        <f t="shared" si="77"/>
        <v>-0.94445805033305374</v>
      </c>
    </row>
    <row r="2445" spans="1:25">
      <c r="A2445">
        <v>4246</v>
      </c>
      <c r="B2445" t="s">
        <v>4687</v>
      </c>
      <c r="C2445" t="s">
        <v>1343</v>
      </c>
      <c r="D2445" t="str">
        <f t="shared" si="76"/>
        <v>Blacknet BLN</v>
      </c>
      <c r="E2445" s="3" t="s">
        <v>8884</v>
      </c>
      <c r="F2445" s="3" t="s">
        <v>8883</v>
      </c>
      <c r="G2445" s="3" t="s">
        <v>8883</v>
      </c>
      <c r="H2445" s="4">
        <v>0</v>
      </c>
      <c r="I2445" s="4">
        <v>0</v>
      </c>
      <c r="J2445" s="6">
        <v>43955</v>
      </c>
      <c r="K2445" s="7">
        <v>7.3344192766400002E-4</v>
      </c>
      <c r="L2445" s="7">
        <v>3145</v>
      </c>
      <c r="M2445" s="7">
        <v>0</v>
      </c>
      <c r="N2445" s="9">
        <v>44302</v>
      </c>
      <c r="O2445" s="10">
        <v>9.2668283777499992E-3</v>
      </c>
      <c r="P2445" s="10">
        <v>3200</v>
      </c>
      <c r="Q2445" s="10">
        <v>0</v>
      </c>
      <c r="R2445" s="10">
        <v>12.634713162996681</v>
      </c>
      <c r="S2445" s="18">
        <v>12.634713162996681</v>
      </c>
      <c r="T2445" s="13">
        <v>44340</v>
      </c>
      <c r="U2445" s="14">
        <v>3.2748217470100001E-3</v>
      </c>
      <c r="V2445" s="14">
        <v>2831</v>
      </c>
      <c r="W2445" s="14">
        <v>0</v>
      </c>
      <c r="X2445" s="14">
        <v>64.660813673068901</v>
      </c>
      <c r="Y2445" s="19">
        <f t="shared" si="77"/>
        <v>-0.64660813673068906</v>
      </c>
    </row>
    <row r="2446" spans="1:25">
      <c r="A2446">
        <v>4247</v>
      </c>
      <c r="B2446" t="s">
        <v>4688</v>
      </c>
      <c r="C2446" t="s">
        <v>4689</v>
      </c>
      <c r="D2446" t="str">
        <f t="shared" si="76"/>
        <v>Blockium BOK</v>
      </c>
      <c r="E2446" s="3" t="s">
        <v>8887</v>
      </c>
      <c r="F2446" s="3" t="s">
        <v>8883</v>
      </c>
      <c r="G2446" s="3" t="s">
        <v>8883</v>
      </c>
      <c r="H2446" s="4">
        <v>0</v>
      </c>
      <c r="I2446" s="4">
        <v>0</v>
      </c>
      <c r="J2446" s="6">
        <v>43694</v>
      </c>
      <c r="K2446" s="7">
        <v>2.3200022699700002E-3</v>
      </c>
      <c r="L2446" s="7">
        <v>4787</v>
      </c>
      <c r="M2446" s="7">
        <v>0</v>
      </c>
      <c r="N2446" s="9">
        <v>43700</v>
      </c>
      <c r="O2446" s="10">
        <v>4.87250853343E-3</v>
      </c>
      <c r="P2446" s="10">
        <v>3201</v>
      </c>
      <c r="Q2446" s="10">
        <v>0</v>
      </c>
      <c r="R2446" s="10">
        <v>2.1002171405172829</v>
      </c>
      <c r="S2446" s="18">
        <v>2.1002171405172829</v>
      </c>
      <c r="U2446" s="14"/>
      <c r="V2446" s="14">
        <v>4787</v>
      </c>
      <c r="W2446" s="14"/>
      <c r="X2446" s="14"/>
      <c r="Y2446" s="19">
        <f t="shared" si="77"/>
        <v>0</v>
      </c>
    </row>
    <row r="2447" spans="1:25">
      <c r="A2447">
        <v>4248</v>
      </c>
      <c r="B2447" t="s">
        <v>4690</v>
      </c>
      <c r="C2447" t="s">
        <v>4691</v>
      </c>
      <c r="D2447" t="str">
        <f t="shared" si="76"/>
        <v>Simone SON</v>
      </c>
      <c r="E2447" s="3" t="s">
        <v>8887</v>
      </c>
      <c r="F2447" s="3" t="s">
        <v>8883</v>
      </c>
      <c r="G2447" s="3" t="s">
        <v>8883</v>
      </c>
      <c r="H2447" s="4">
        <v>2028</v>
      </c>
      <c r="I2447" s="4">
        <v>0</v>
      </c>
      <c r="J2447" s="6">
        <v>43777</v>
      </c>
      <c r="K2447" s="7">
        <v>300.23312697699998</v>
      </c>
      <c r="L2447" s="7">
        <v>3146</v>
      </c>
      <c r="M2447" s="7">
        <v>0</v>
      </c>
      <c r="N2447" s="9">
        <v>43778</v>
      </c>
      <c r="O2447" s="10">
        <v>5868.3460337400002</v>
      </c>
      <c r="P2447" s="10">
        <v>3202</v>
      </c>
      <c r="Q2447" s="10">
        <v>0</v>
      </c>
      <c r="R2447" s="10">
        <v>19.545964473765611</v>
      </c>
      <c r="S2447" s="18">
        <v>19.545964473765611</v>
      </c>
      <c r="T2447" s="13">
        <v>44159</v>
      </c>
      <c r="U2447" s="14">
        <v>80</v>
      </c>
      <c r="V2447" s="14">
        <v>2832</v>
      </c>
      <c r="W2447" s="14">
        <v>0</v>
      </c>
      <c r="X2447" s="14">
        <v>98.636753873407585</v>
      </c>
      <c r="Y2447" s="19">
        <f t="shared" si="77"/>
        <v>-0.9863675387340759</v>
      </c>
    </row>
    <row r="2448" spans="1:25">
      <c r="A2448">
        <v>4250</v>
      </c>
      <c r="B2448" t="s">
        <v>4692</v>
      </c>
      <c r="C2448" t="s">
        <v>4693</v>
      </c>
      <c r="D2448" t="str">
        <f t="shared" si="76"/>
        <v>ZeuxCoin ZUC</v>
      </c>
      <c r="E2448" s="3" t="s">
        <v>8887</v>
      </c>
      <c r="F2448" s="3" t="s">
        <v>8883</v>
      </c>
      <c r="G2448" s="3" t="s">
        <v>8883</v>
      </c>
      <c r="H2448" s="4">
        <v>666</v>
      </c>
      <c r="I2448" s="4">
        <v>1351517.935398648</v>
      </c>
      <c r="J2448" s="6">
        <v>43702</v>
      </c>
      <c r="K2448" s="7">
        <v>1.8091820165500001E-2</v>
      </c>
      <c r="L2448" s="7">
        <v>2702</v>
      </c>
      <c r="M2448" s="7">
        <v>0</v>
      </c>
      <c r="N2448" s="9">
        <v>43704</v>
      </c>
      <c r="O2448" s="10">
        <v>3.1053124259E-2</v>
      </c>
      <c r="P2448" s="10">
        <v>3203</v>
      </c>
      <c r="Q2448" s="10">
        <v>0</v>
      </c>
      <c r="R2448" s="10">
        <v>1.7164179156620409</v>
      </c>
      <c r="S2448" s="18">
        <v>1.7164179156620409</v>
      </c>
      <c r="T2448" s="13">
        <v>44680</v>
      </c>
      <c r="U2448" s="14">
        <v>4.000080398050078E-4</v>
      </c>
      <c r="V2448" s="14">
        <v>1818</v>
      </c>
      <c r="W2448" s="14">
        <v>76001.487162139456</v>
      </c>
      <c r="X2448" s="14">
        <v>98.711858953486541</v>
      </c>
      <c r="Y2448" s="19">
        <f t="shared" si="77"/>
        <v>-0.98711858953486542</v>
      </c>
    </row>
    <row r="2449" spans="1:25">
      <c r="A2449">
        <v>4253</v>
      </c>
      <c r="B2449" t="s">
        <v>4694</v>
      </c>
      <c r="C2449" t="s">
        <v>4695</v>
      </c>
      <c r="D2449" t="str">
        <f t="shared" si="76"/>
        <v>CryptoBonusMiles CBM</v>
      </c>
      <c r="E2449" s="3" t="s">
        <v>1772</v>
      </c>
      <c r="F2449" s="3" t="s">
        <v>8893</v>
      </c>
      <c r="G2449" s="3" t="s">
        <v>8883</v>
      </c>
      <c r="H2449" s="4">
        <v>1176</v>
      </c>
      <c r="I2449" s="4">
        <v>44138.697396791496</v>
      </c>
      <c r="J2449" s="6">
        <v>43944</v>
      </c>
      <c r="K2449" s="8">
        <v>4.7018516700999999E-6</v>
      </c>
      <c r="L2449" s="7">
        <v>1780</v>
      </c>
      <c r="M2449" s="7">
        <v>42350.7056031272</v>
      </c>
      <c r="N2449" s="9">
        <v>44276</v>
      </c>
      <c r="O2449" s="10">
        <v>2.57471E-3</v>
      </c>
      <c r="P2449" s="10">
        <v>1293</v>
      </c>
      <c r="Q2449" s="10">
        <v>10150003.609999999</v>
      </c>
      <c r="R2449" s="10">
        <v>547.594901041453</v>
      </c>
      <c r="S2449" s="18">
        <v>547.594901041453</v>
      </c>
      <c r="T2449" s="13">
        <v>44657</v>
      </c>
      <c r="U2449" s="16">
        <v>4.2332884770209999E-6</v>
      </c>
      <c r="V2449" s="14">
        <v>1545</v>
      </c>
      <c r="W2449" s="16">
        <v>231181.27</v>
      </c>
      <c r="X2449" s="16">
        <v>99.835581930507857</v>
      </c>
      <c r="Y2449" s="19">
        <f t="shared" si="77"/>
        <v>-0.99835581930507855</v>
      </c>
    </row>
    <row r="2450" spans="1:25">
      <c r="A2450">
        <v>4254</v>
      </c>
      <c r="B2450" t="s">
        <v>4696</v>
      </c>
      <c r="C2450" t="s">
        <v>4697</v>
      </c>
      <c r="D2450" t="str">
        <f t="shared" si="76"/>
        <v>Hintchain HINT</v>
      </c>
      <c r="E2450" s="3" t="s">
        <v>8887</v>
      </c>
      <c r="F2450" s="3" t="s">
        <v>8883</v>
      </c>
      <c r="G2450" s="3" t="s">
        <v>8883</v>
      </c>
      <c r="H2450" s="4">
        <v>2251</v>
      </c>
      <c r="I2450" s="4">
        <v>0</v>
      </c>
      <c r="J2450" s="6">
        <v>43952</v>
      </c>
      <c r="K2450" s="7">
        <v>8.7351933024199999E-4</v>
      </c>
      <c r="L2450" s="7">
        <v>3147</v>
      </c>
      <c r="M2450" s="7">
        <v>0</v>
      </c>
      <c r="N2450" s="9">
        <v>44288</v>
      </c>
      <c r="O2450" s="10">
        <v>5.0240532490600003E-2</v>
      </c>
      <c r="P2450" s="10">
        <v>3204</v>
      </c>
      <c r="Q2450" s="10">
        <v>0</v>
      </c>
      <c r="R2450" s="10">
        <v>57.515078088405161</v>
      </c>
      <c r="S2450" s="18">
        <v>57.515078088405161</v>
      </c>
      <c r="T2450" s="13">
        <v>44684</v>
      </c>
      <c r="U2450" s="14">
        <v>1.7085175790264239E-3</v>
      </c>
      <c r="V2450" s="14">
        <v>2833</v>
      </c>
      <c r="W2450" s="14">
        <v>0</v>
      </c>
      <c r="X2450" s="14">
        <v>96.599324301855106</v>
      </c>
      <c r="Y2450" s="19">
        <f t="shared" si="77"/>
        <v>-0.96599324301855105</v>
      </c>
    </row>
    <row r="2451" spans="1:25">
      <c r="A2451">
        <v>4255</v>
      </c>
      <c r="B2451" t="s">
        <v>4698</v>
      </c>
      <c r="C2451" t="s">
        <v>4699</v>
      </c>
      <c r="D2451" t="str">
        <f t="shared" si="76"/>
        <v>CryptoAds Marketplace CRAD</v>
      </c>
      <c r="E2451" s="3" t="s">
        <v>8888</v>
      </c>
      <c r="F2451" s="3" t="s">
        <v>8883</v>
      </c>
      <c r="G2451" s="3" t="s">
        <v>8883</v>
      </c>
      <c r="H2451" s="4">
        <v>1074</v>
      </c>
      <c r="I2451" s="4">
        <v>153843.69962318469</v>
      </c>
      <c r="J2451" s="6">
        <v>43712</v>
      </c>
      <c r="K2451" s="7">
        <v>0.12671955932699999</v>
      </c>
      <c r="L2451" s="7">
        <v>2811</v>
      </c>
      <c r="M2451" s="7">
        <v>0</v>
      </c>
      <c r="N2451" s="9">
        <v>43713</v>
      </c>
      <c r="O2451" s="10">
        <v>0.13799008461199999</v>
      </c>
      <c r="P2451" s="10">
        <v>2346</v>
      </c>
      <c r="Q2451" s="10">
        <v>202285.59860636911</v>
      </c>
      <c r="R2451" s="10">
        <v>1.0889406919094189</v>
      </c>
      <c r="S2451" s="18">
        <v>1.0889406919094189</v>
      </c>
      <c r="T2451" s="13">
        <v>44186</v>
      </c>
      <c r="U2451" s="14">
        <v>9.1521873004E-4</v>
      </c>
      <c r="V2451" s="14">
        <v>2168</v>
      </c>
      <c r="W2451" s="14">
        <v>13056.458235283029</v>
      </c>
      <c r="X2451" s="14">
        <v>99.33675036680107</v>
      </c>
      <c r="Y2451" s="19">
        <f t="shared" si="77"/>
        <v>-0.99336750366801074</v>
      </c>
    </row>
    <row r="2452" spans="1:25">
      <c r="A2452">
        <v>4256</v>
      </c>
      <c r="B2452" t="s">
        <v>4700</v>
      </c>
      <c r="C2452" t="s">
        <v>4701</v>
      </c>
      <c r="D2452" t="str">
        <f t="shared" si="76"/>
        <v>Klaytn KLAY</v>
      </c>
      <c r="E2452" s="3" t="s">
        <v>8892</v>
      </c>
      <c r="F2452" s="3" t="s">
        <v>8883</v>
      </c>
      <c r="G2452" s="3" t="s">
        <v>8883</v>
      </c>
      <c r="H2452" s="4">
        <v>0</v>
      </c>
      <c r="I2452" s="4">
        <v>0</v>
      </c>
      <c r="J2452" s="6">
        <v>43957</v>
      </c>
      <c r="K2452" s="7">
        <v>5.7328112345499997E-2</v>
      </c>
      <c r="L2452" s="7">
        <v>2157</v>
      </c>
      <c r="M2452" s="7">
        <v>0</v>
      </c>
      <c r="N2452" s="9">
        <v>44288</v>
      </c>
      <c r="O2452" s="10">
        <v>4.3824545600000002</v>
      </c>
      <c r="P2452" s="10">
        <v>33</v>
      </c>
      <c r="Q2452" s="10">
        <v>9882515378.4899998</v>
      </c>
      <c r="R2452" s="10">
        <v>76.445122309072559</v>
      </c>
      <c r="S2452" s="18">
        <v>76.445122309072559</v>
      </c>
      <c r="T2452" s="13">
        <v>44687</v>
      </c>
      <c r="U2452" s="14">
        <v>0.66699229660883819</v>
      </c>
      <c r="V2452" s="14">
        <v>45</v>
      </c>
      <c r="W2452" s="14">
        <v>1877226918.5</v>
      </c>
      <c r="X2452" s="14">
        <v>84.780394468965397</v>
      </c>
      <c r="Y2452" s="19">
        <f t="shared" si="77"/>
        <v>-0.84780394468965392</v>
      </c>
    </row>
    <row r="2453" spans="1:25">
      <c r="A2453">
        <v>4257</v>
      </c>
      <c r="B2453" t="s">
        <v>4702</v>
      </c>
      <c r="C2453" t="s">
        <v>4703</v>
      </c>
      <c r="D2453" t="str">
        <f t="shared" si="76"/>
        <v>Bitball Treasure BTRS</v>
      </c>
      <c r="E2453" s="3" t="s">
        <v>8891</v>
      </c>
      <c r="F2453" s="3" t="s">
        <v>8883</v>
      </c>
      <c r="G2453" s="3" t="s">
        <v>8883</v>
      </c>
      <c r="H2453" s="4">
        <v>1261</v>
      </c>
      <c r="I2453" s="4">
        <v>11329255.777319999</v>
      </c>
      <c r="J2453" s="6">
        <v>43801</v>
      </c>
      <c r="K2453" s="7">
        <v>0.65783443588500001</v>
      </c>
      <c r="L2453" s="7">
        <v>2391</v>
      </c>
      <c r="M2453" s="7">
        <v>0</v>
      </c>
      <c r="N2453" s="9">
        <v>44077</v>
      </c>
      <c r="O2453" s="10">
        <v>742.51447444799999</v>
      </c>
      <c r="P2453" s="10">
        <v>306</v>
      </c>
      <c r="Q2453" s="10">
        <v>334131513.50160003</v>
      </c>
      <c r="R2453" s="10">
        <v>1128.7254572635411</v>
      </c>
      <c r="S2453" s="18">
        <v>1128.7254572635411</v>
      </c>
      <c r="T2453" s="13">
        <v>44636</v>
      </c>
      <c r="U2453" s="14">
        <v>11.39854350594773</v>
      </c>
      <c r="V2453" s="14">
        <v>760</v>
      </c>
      <c r="W2453" s="14">
        <v>5129344.5776764769</v>
      </c>
      <c r="X2453" s="14">
        <v>98.464872551552389</v>
      </c>
      <c r="Y2453" s="19">
        <f t="shared" si="77"/>
        <v>-0.98464872551552385</v>
      </c>
    </row>
    <row r="2454" spans="1:25">
      <c r="A2454">
        <v>4259</v>
      </c>
      <c r="B2454" t="s">
        <v>4704</v>
      </c>
      <c r="C2454" t="s">
        <v>4705</v>
      </c>
      <c r="D2454" t="str">
        <f t="shared" si="76"/>
        <v>Spice SPICE</v>
      </c>
      <c r="E2454" s="3" t="s">
        <v>8887</v>
      </c>
      <c r="F2454" s="3" t="s">
        <v>8883</v>
      </c>
      <c r="G2454" s="3" t="s">
        <v>8883</v>
      </c>
      <c r="H2454" s="4">
        <v>0</v>
      </c>
      <c r="I2454" s="4">
        <v>0</v>
      </c>
      <c r="J2454" s="6">
        <v>44121</v>
      </c>
      <c r="K2454" s="7">
        <v>2.9225945485999999E-4</v>
      </c>
      <c r="L2454" s="7">
        <v>3148</v>
      </c>
      <c r="M2454" s="7">
        <v>0</v>
      </c>
      <c r="N2454" s="9">
        <v>44304</v>
      </c>
      <c r="O2454" s="10">
        <v>7.7415109867100002E-3</v>
      </c>
      <c r="P2454" s="10">
        <v>3205</v>
      </c>
      <c r="Q2454" s="10">
        <v>0</v>
      </c>
      <c r="R2454" s="10">
        <v>26.488487739150781</v>
      </c>
      <c r="S2454" s="18">
        <v>26.488487739150781</v>
      </c>
      <c r="T2454" s="13">
        <v>44633</v>
      </c>
      <c r="U2454" s="16">
        <v>8.1408083664919885E-5</v>
      </c>
      <c r="V2454" s="14">
        <v>2834</v>
      </c>
      <c r="W2454" s="16">
        <v>0</v>
      </c>
      <c r="X2454" s="16">
        <v>98.948421260336971</v>
      </c>
      <c r="Y2454" s="19">
        <f t="shared" si="77"/>
        <v>-0.98948421260336972</v>
      </c>
    </row>
    <row r="2455" spans="1:25">
      <c r="A2455">
        <v>4260</v>
      </c>
      <c r="B2455" t="s">
        <v>4706</v>
      </c>
      <c r="C2455" t="s">
        <v>4707</v>
      </c>
      <c r="D2455" t="str">
        <f t="shared" si="76"/>
        <v>Aitheon ACU</v>
      </c>
      <c r="E2455" s="3" t="s">
        <v>1772</v>
      </c>
      <c r="F2455" s="3" t="s">
        <v>8883</v>
      </c>
      <c r="G2455" s="3" t="s">
        <v>8883</v>
      </c>
      <c r="H2455" s="4">
        <v>2290</v>
      </c>
      <c r="I2455" s="4">
        <v>0</v>
      </c>
      <c r="J2455" s="6">
        <v>43906</v>
      </c>
      <c r="K2455" s="7">
        <v>7.0670557890499996E-4</v>
      </c>
      <c r="L2455" s="7">
        <v>3149</v>
      </c>
      <c r="M2455" s="7">
        <v>0</v>
      </c>
      <c r="N2455" s="9">
        <v>44277</v>
      </c>
      <c r="O2455" s="10">
        <v>4.3757068193299997E-2</v>
      </c>
      <c r="P2455" s="10">
        <v>3206</v>
      </c>
      <c r="Q2455" s="10">
        <v>0</v>
      </c>
      <c r="R2455" s="10">
        <v>61.916970092551253</v>
      </c>
      <c r="S2455" s="18">
        <v>61.916970092551253</v>
      </c>
      <c r="T2455" s="13">
        <v>44425</v>
      </c>
      <c r="U2455" s="14">
        <v>3.7132828906099999E-3</v>
      </c>
      <c r="V2455" s="14">
        <v>2835</v>
      </c>
      <c r="W2455" s="14">
        <v>0</v>
      </c>
      <c r="X2455" s="14">
        <v>91.513867258641952</v>
      </c>
      <c r="Y2455" s="19">
        <f t="shared" si="77"/>
        <v>-0.91513867258641957</v>
      </c>
    </row>
    <row r="2456" spans="1:25">
      <c r="A2456">
        <v>4262</v>
      </c>
      <c r="B2456" t="s">
        <v>4708</v>
      </c>
      <c r="C2456" t="s">
        <v>4709</v>
      </c>
      <c r="D2456" t="str">
        <f t="shared" si="76"/>
        <v>UltrAlpha UAT</v>
      </c>
      <c r="E2456" s="3" t="s">
        <v>8887</v>
      </c>
      <c r="F2456" s="3" t="s">
        <v>8883</v>
      </c>
      <c r="G2456" s="3" t="s">
        <v>8883</v>
      </c>
      <c r="H2456" s="4">
        <v>2136</v>
      </c>
      <c r="I2456" s="4">
        <v>0</v>
      </c>
      <c r="J2456" s="6">
        <v>44199</v>
      </c>
      <c r="K2456" s="7">
        <v>8.4141000000000007E-3</v>
      </c>
      <c r="L2456" s="7">
        <v>3150</v>
      </c>
      <c r="M2456" s="7">
        <v>0</v>
      </c>
      <c r="N2456" s="9">
        <v>44255</v>
      </c>
      <c r="O2456" s="10">
        <v>0.17392405</v>
      </c>
      <c r="P2456" s="10">
        <v>3207</v>
      </c>
      <c r="Q2456" s="10">
        <v>0</v>
      </c>
      <c r="R2456" s="10">
        <v>20.670547057914689</v>
      </c>
      <c r="S2456" s="18">
        <v>20.670547057914689</v>
      </c>
      <c r="T2456" s="13">
        <v>44678</v>
      </c>
      <c r="U2456" s="14">
        <v>5.4700735577703974E-3</v>
      </c>
      <c r="V2456" s="14">
        <v>2836</v>
      </c>
      <c r="W2456" s="14">
        <v>0</v>
      </c>
      <c r="X2456" s="14">
        <v>96.854906749371111</v>
      </c>
      <c r="Y2456" s="19">
        <f t="shared" si="77"/>
        <v>-0.96854906749371106</v>
      </c>
    </row>
    <row r="2457" spans="1:25">
      <c r="A2457">
        <v>4263</v>
      </c>
      <c r="B2457" t="s">
        <v>4710</v>
      </c>
      <c r="C2457" t="s">
        <v>4711</v>
      </c>
      <c r="D2457" t="str">
        <f t="shared" si="76"/>
        <v>BitCanna BCNA</v>
      </c>
      <c r="E2457" s="3" t="s">
        <v>8887</v>
      </c>
      <c r="F2457" s="3" t="s">
        <v>8883</v>
      </c>
      <c r="G2457" s="3" t="s">
        <v>8883</v>
      </c>
      <c r="H2457" s="4">
        <v>0</v>
      </c>
      <c r="I2457" s="4">
        <v>0</v>
      </c>
      <c r="J2457" s="6">
        <v>44202</v>
      </c>
      <c r="K2457" s="7">
        <v>1.320269E-2</v>
      </c>
      <c r="L2457" s="7">
        <v>3151</v>
      </c>
      <c r="M2457" s="7">
        <v>0</v>
      </c>
      <c r="N2457" s="9">
        <v>44514</v>
      </c>
      <c r="O2457" s="10">
        <v>0.2735473811437153</v>
      </c>
      <c r="P2457" s="10">
        <v>3208</v>
      </c>
      <c r="Q2457" s="10">
        <v>0</v>
      </c>
      <c r="R2457" s="10">
        <v>20.719064156146612</v>
      </c>
      <c r="S2457" s="18">
        <v>20.719064156146612</v>
      </c>
      <c r="T2457" s="13">
        <v>44540</v>
      </c>
      <c r="U2457" s="14">
        <v>0</v>
      </c>
      <c r="V2457" s="14">
        <v>2837</v>
      </c>
      <c r="W2457" s="14">
        <v>0</v>
      </c>
      <c r="X2457" s="14">
        <v>100</v>
      </c>
      <c r="Y2457" s="19">
        <f t="shared" si="77"/>
        <v>-1</v>
      </c>
    </row>
    <row r="2458" spans="1:25">
      <c r="A2458">
        <v>4264</v>
      </c>
      <c r="B2458" t="s">
        <v>4712</v>
      </c>
      <c r="C2458" t="s">
        <v>4713</v>
      </c>
      <c r="D2458" t="str">
        <f t="shared" si="76"/>
        <v>Ritocoin RITO</v>
      </c>
      <c r="E2458" s="3" t="s">
        <v>8882</v>
      </c>
      <c r="F2458" s="3" t="s">
        <v>8883</v>
      </c>
      <c r="G2458" s="3" t="s">
        <v>8883</v>
      </c>
      <c r="H2458" s="4">
        <v>0</v>
      </c>
      <c r="I2458" s="4">
        <v>0</v>
      </c>
      <c r="J2458" s="6">
        <v>44186</v>
      </c>
      <c r="K2458" s="8">
        <v>3.6591196189999999E-5</v>
      </c>
      <c r="L2458" s="7">
        <v>1721</v>
      </c>
      <c r="M2458" s="7">
        <v>55440.543704958051</v>
      </c>
      <c r="N2458" s="9">
        <v>44430</v>
      </c>
      <c r="O2458" s="10">
        <v>6.8823742972E-4</v>
      </c>
      <c r="P2458" s="10">
        <v>1979</v>
      </c>
      <c r="Q2458" s="10">
        <v>1112366.8224932321</v>
      </c>
      <c r="R2458" s="10">
        <v>18.808825657033001</v>
      </c>
      <c r="S2458" s="18">
        <v>18.808825657033001</v>
      </c>
      <c r="T2458" s="13">
        <v>44687</v>
      </c>
      <c r="U2458" s="16">
        <v>7.2081844700304728E-5</v>
      </c>
      <c r="V2458" s="14">
        <v>1703</v>
      </c>
      <c r="W2458" s="16">
        <v>121364.4505466595</v>
      </c>
      <c r="X2458" s="16">
        <v>89.526602072539092</v>
      </c>
      <c r="Y2458" s="19">
        <f t="shared" si="77"/>
        <v>-0.89526602072539097</v>
      </c>
    </row>
    <row r="2459" spans="1:25">
      <c r="A2459">
        <v>4266</v>
      </c>
      <c r="B2459" t="s">
        <v>4714</v>
      </c>
      <c r="C2459" t="s">
        <v>2502</v>
      </c>
      <c r="D2459" t="str">
        <f t="shared" si="76"/>
        <v>Monarch MT</v>
      </c>
      <c r="E2459" s="3" t="s">
        <v>8887</v>
      </c>
      <c r="F2459" s="3" t="s">
        <v>8883</v>
      </c>
      <c r="G2459" s="3" t="s">
        <v>8883</v>
      </c>
      <c r="H2459" s="4">
        <v>1155</v>
      </c>
      <c r="I2459" s="4">
        <v>64140.145608375104</v>
      </c>
      <c r="J2459" s="6">
        <v>43922</v>
      </c>
      <c r="K2459" s="7">
        <v>9.2926717407900003E-4</v>
      </c>
      <c r="L2459" s="7">
        <v>1846</v>
      </c>
      <c r="M2459" s="7">
        <v>31982.318294528821</v>
      </c>
      <c r="N2459" s="9">
        <v>44076</v>
      </c>
      <c r="O2459" s="10">
        <v>1.53889615313E-2</v>
      </c>
      <c r="P2459" s="10">
        <v>2136</v>
      </c>
      <c r="Q2459" s="10">
        <v>561738.15875437018</v>
      </c>
      <c r="R2459" s="10">
        <v>16.560319745020639</v>
      </c>
      <c r="S2459" s="18">
        <v>16.560319745020639</v>
      </c>
      <c r="T2459" s="13">
        <v>44097</v>
      </c>
      <c r="U2459" s="14">
        <v>1.123907496408E-2</v>
      </c>
      <c r="V2459" s="14">
        <v>1387</v>
      </c>
      <c r="W2459" s="14">
        <v>410256.22577479453</v>
      </c>
      <c r="X2459" s="14">
        <v>26.96664462237716</v>
      </c>
      <c r="Y2459" s="19">
        <f t="shared" si="77"/>
        <v>-0.26966644622377162</v>
      </c>
    </row>
    <row r="2460" spans="1:25">
      <c r="A2460">
        <v>4268</v>
      </c>
      <c r="B2460" t="s">
        <v>4715</v>
      </c>
      <c r="C2460" t="s">
        <v>4716</v>
      </c>
      <c r="D2460" t="str">
        <f t="shared" si="76"/>
        <v>NewYork Exchange NYE</v>
      </c>
      <c r="E2460" s="3" t="s">
        <v>8887</v>
      </c>
      <c r="F2460" s="3" t="s">
        <v>8883</v>
      </c>
      <c r="G2460" s="3" t="s">
        <v>8883</v>
      </c>
      <c r="H2460" s="4">
        <v>284</v>
      </c>
      <c r="I2460" s="4">
        <v>7630745.42372014</v>
      </c>
      <c r="J2460" s="6">
        <v>43766</v>
      </c>
      <c r="K2460" s="7">
        <v>1.5787455802200001</v>
      </c>
      <c r="L2460" s="7">
        <v>226</v>
      </c>
      <c r="M2460" s="7">
        <v>14215223.495830899</v>
      </c>
      <c r="N2460" s="9">
        <v>44265</v>
      </c>
      <c r="O2460" s="10">
        <v>25.837673840000001</v>
      </c>
      <c r="P2460" s="10">
        <v>444</v>
      </c>
      <c r="Q2460" s="10">
        <v>171687057.84999999</v>
      </c>
      <c r="R2460" s="10">
        <v>16.365951654097099</v>
      </c>
      <c r="S2460" s="18">
        <v>16.365951654097099</v>
      </c>
      <c r="T2460" s="13">
        <v>44588</v>
      </c>
      <c r="U2460" s="14">
        <v>4.9022664685403168</v>
      </c>
      <c r="V2460" s="14">
        <v>346</v>
      </c>
      <c r="W2460" s="14">
        <v>48765708.43</v>
      </c>
      <c r="X2460" s="14">
        <v>81.026672529045598</v>
      </c>
      <c r="Y2460" s="19">
        <f t="shared" si="77"/>
        <v>-0.81026672529045596</v>
      </c>
    </row>
    <row r="2461" spans="1:25">
      <c r="A2461">
        <v>4269</v>
      </c>
      <c r="B2461" t="s">
        <v>4717</v>
      </c>
      <c r="C2461" t="s">
        <v>4718</v>
      </c>
      <c r="D2461" t="str">
        <f t="shared" si="76"/>
        <v>Gatechain Token GT</v>
      </c>
      <c r="E2461" s="3" t="s">
        <v>8898</v>
      </c>
      <c r="F2461" s="3" t="s">
        <v>8883</v>
      </c>
      <c r="G2461" s="3" t="s">
        <v>8883</v>
      </c>
      <c r="H2461" s="4">
        <v>157</v>
      </c>
      <c r="I2461" s="4">
        <v>20617889.6387593</v>
      </c>
      <c r="J2461" s="6">
        <v>43903</v>
      </c>
      <c r="K2461" s="7">
        <v>0.26669252383600001</v>
      </c>
      <c r="L2461" s="7">
        <v>173</v>
      </c>
      <c r="M2461" s="7">
        <v>20617889.6387593</v>
      </c>
      <c r="N2461" s="9">
        <v>44328</v>
      </c>
      <c r="O2461" s="10">
        <v>13.08734961</v>
      </c>
      <c r="P2461" s="10">
        <v>174</v>
      </c>
      <c r="Q2461" s="10">
        <v>887216036.82000005</v>
      </c>
      <c r="R2461" s="10">
        <v>49.072802723363701</v>
      </c>
      <c r="S2461" s="18">
        <v>49.072802723363701</v>
      </c>
      <c r="T2461" s="13">
        <v>44369</v>
      </c>
      <c r="U2461" s="14">
        <v>2.3936656300000001</v>
      </c>
      <c r="V2461" s="14">
        <v>162</v>
      </c>
      <c r="W2461" s="14">
        <v>220233312.65000001</v>
      </c>
      <c r="X2461" s="14">
        <v>81.710081098689315</v>
      </c>
      <c r="Y2461" s="19">
        <f t="shared" si="77"/>
        <v>-0.81710081098689313</v>
      </c>
    </row>
    <row r="2462" spans="1:25">
      <c r="A2462">
        <v>4272</v>
      </c>
      <c r="B2462" t="s">
        <v>4719</v>
      </c>
      <c r="C2462" t="s">
        <v>4720</v>
      </c>
      <c r="D2462" t="str">
        <f t="shared" si="76"/>
        <v>Taklimakan Network TAN</v>
      </c>
      <c r="E2462" s="3" t="s">
        <v>8887</v>
      </c>
      <c r="F2462" s="3" t="s">
        <v>8883</v>
      </c>
      <c r="G2462" s="3" t="s">
        <v>8883</v>
      </c>
      <c r="H2462" s="4">
        <v>1173</v>
      </c>
      <c r="I2462" s="4">
        <v>45866.028733738502</v>
      </c>
      <c r="J2462" s="6">
        <v>43960</v>
      </c>
      <c r="K2462" s="7">
        <v>5.7606924790000002E-4</v>
      </c>
      <c r="L2462" s="7">
        <v>1711</v>
      </c>
      <c r="M2462" s="7">
        <v>57246.879716442701</v>
      </c>
      <c r="N2462" s="9">
        <v>44323</v>
      </c>
      <c r="O2462" s="10">
        <v>6.6644149999999999E-2</v>
      </c>
      <c r="P2462" s="10">
        <v>2387</v>
      </c>
      <c r="Q2462" s="10">
        <v>141848.34</v>
      </c>
      <c r="R2462" s="10">
        <v>115.6877410883227</v>
      </c>
      <c r="S2462" s="18">
        <v>115.6877410883227</v>
      </c>
      <c r="T2462" s="13">
        <v>44472</v>
      </c>
      <c r="U2462" s="14">
        <v>4.4495119642077002E-4</v>
      </c>
      <c r="V2462" s="14">
        <v>2043</v>
      </c>
      <c r="W2462" s="14">
        <v>25887.17</v>
      </c>
      <c r="X2462" s="14">
        <v>99.332347705806484</v>
      </c>
      <c r="Y2462" s="19">
        <f t="shared" si="77"/>
        <v>-0.99332347705806479</v>
      </c>
    </row>
    <row r="2463" spans="1:25">
      <c r="A2463">
        <v>4275</v>
      </c>
      <c r="B2463" t="s">
        <v>4721</v>
      </c>
      <c r="C2463" t="s">
        <v>4722</v>
      </c>
      <c r="D2463" t="str">
        <f t="shared" si="76"/>
        <v>Cocos-BCX COCOS</v>
      </c>
      <c r="E2463" s="3" t="s">
        <v>8892</v>
      </c>
      <c r="F2463" s="3" t="s">
        <v>8883</v>
      </c>
      <c r="G2463" s="3" t="s">
        <v>8883</v>
      </c>
      <c r="H2463" s="4">
        <v>329</v>
      </c>
      <c r="I2463" s="4">
        <v>5829369.7073276741</v>
      </c>
      <c r="J2463" s="6">
        <v>43907</v>
      </c>
      <c r="K2463" s="7">
        <v>2.1552642743999999E-4</v>
      </c>
      <c r="L2463" s="7">
        <v>439</v>
      </c>
      <c r="M2463" s="7">
        <v>5217896.5708975233</v>
      </c>
      <c r="N2463" s="9">
        <v>44524</v>
      </c>
      <c r="O2463" s="10">
        <v>5.3412755605933633</v>
      </c>
      <c r="P2463" s="10">
        <v>376</v>
      </c>
      <c r="Q2463" s="10">
        <v>224418328.9055168</v>
      </c>
      <c r="R2463" s="10">
        <v>24782.46229029297</v>
      </c>
      <c r="S2463" s="18">
        <v>24782.46229029297</v>
      </c>
      <c r="T2463" s="13">
        <v>44588</v>
      </c>
      <c r="U2463" s="14">
        <v>1.047087107266093</v>
      </c>
      <c r="V2463" s="14">
        <v>363</v>
      </c>
      <c r="W2463" s="14">
        <v>43994273.683394022</v>
      </c>
      <c r="X2463" s="14">
        <v>80.396309919090342</v>
      </c>
      <c r="Y2463" s="19">
        <f t="shared" si="77"/>
        <v>-0.80396309919090347</v>
      </c>
    </row>
    <row r="2464" spans="1:25">
      <c r="A2464">
        <v>4276</v>
      </c>
      <c r="B2464" t="s">
        <v>4723</v>
      </c>
      <c r="C2464" t="s">
        <v>4724</v>
      </c>
      <c r="D2464" t="str">
        <f t="shared" si="76"/>
        <v>Defi DEFI</v>
      </c>
      <c r="E2464" s="3" t="s">
        <v>8887</v>
      </c>
      <c r="F2464" s="3" t="s">
        <v>8883</v>
      </c>
      <c r="G2464" s="3" t="s">
        <v>8883</v>
      </c>
      <c r="H2464" s="4">
        <v>2169</v>
      </c>
      <c r="I2464" s="4">
        <v>0</v>
      </c>
      <c r="J2464" s="6">
        <v>43907</v>
      </c>
      <c r="K2464" s="7">
        <v>3.93045938335E-3</v>
      </c>
      <c r="L2464" s="7">
        <v>3152</v>
      </c>
      <c r="M2464" s="7">
        <v>0</v>
      </c>
      <c r="N2464" s="9">
        <v>43988</v>
      </c>
      <c r="O2464" s="10">
        <v>1.5330303918199999</v>
      </c>
      <c r="P2464" s="10">
        <v>3209</v>
      </c>
      <c r="Q2464" s="10">
        <v>0</v>
      </c>
      <c r="R2464" s="10">
        <v>390.03847700707468</v>
      </c>
      <c r="S2464" s="18">
        <v>390.03847700707468</v>
      </c>
      <c r="T2464" s="13">
        <v>44222</v>
      </c>
      <c r="U2464" s="14">
        <v>5.3654460867700003E-3</v>
      </c>
      <c r="V2464" s="14">
        <v>2838</v>
      </c>
      <c r="W2464" s="14">
        <v>0</v>
      </c>
      <c r="X2464" s="14">
        <v>99.650010455409159</v>
      </c>
      <c r="Y2464" s="19">
        <f t="shared" si="77"/>
        <v>-0.99650010455409155</v>
      </c>
    </row>
    <row r="2465" spans="1:25">
      <c r="A2465">
        <v>4277</v>
      </c>
      <c r="B2465" t="s">
        <v>4725</v>
      </c>
      <c r="C2465" t="s">
        <v>4726</v>
      </c>
      <c r="D2465" t="str">
        <f t="shared" si="76"/>
        <v>DECOIN DTEP</v>
      </c>
      <c r="E2465" s="3" t="s">
        <v>3686</v>
      </c>
      <c r="F2465" s="3" t="s">
        <v>8883</v>
      </c>
      <c r="G2465" s="3" t="s">
        <v>8883</v>
      </c>
      <c r="H2465" s="4">
        <v>623</v>
      </c>
      <c r="I2465" s="4">
        <v>1588004.731479137</v>
      </c>
      <c r="J2465" s="6">
        <v>43771</v>
      </c>
      <c r="K2465" s="7">
        <v>4.3827194803600002E-3</v>
      </c>
      <c r="L2465" s="7">
        <v>1573</v>
      </c>
      <c r="M2465" s="7">
        <v>113502.05828334299</v>
      </c>
      <c r="N2465" s="9">
        <v>44445</v>
      </c>
      <c r="O2465" s="10">
        <v>0.33147852016467</v>
      </c>
      <c r="P2465" s="10">
        <v>1092</v>
      </c>
      <c r="Q2465" s="10">
        <v>18370856.773127992</v>
      </c>
      <c r="R2465" s="10">
        <v>75.633067927368714</v>
      </c>
      <c r="S2465" s="18">
        <v>75.633067927368714</v>
      </c>
      <c r="T2465" s="13">
        <v>44583</v>
      </c>
      <c r="U2465" s="14">
        <v>9.4581679772508809E-2</v>
      </c>
      <c r="V2465" s="14">
        <v>752</v>
      </c>
      <c r="W2465" s="14">
        <v>5320840.0082262978</v>
      </c>
      <c r="X2465" s="14">
        <v>71.466724382164173</v>
      </c>
      <c r="Y2465" s="19">
        <f t="shared" si="77"/>
        <v>-0.71466724382164171</v>
      </c>
    </row>
    <row r="2466" spans="1:25">
      <c r="A2466">
        <v>4279</v>
      </c>
      <c r="B2466" t="s">
        <v>4727</v>
      </c>
      <c r="C2466" t="s">
        <v>4728</v>
      </c>
      <c r="D2466" t="str">
        <f t="shared" si="76"/>
        <v>Swipe SXP</v>
      </c>
      <c r="E2466" s="3" t="s">
        <v>8885</v>
      </c>
      <c r="F2466" s="3" t="s">
        <v>8883</v>
      </c>
      <c r="G2466" s="3" t="s">
        <v>8883</v>
      </c>
      <c r="H2466" s="4">
        <v>162</v>
      </c>
      <c r="I2466" s="4">
        <v>19326278.911808699</v>
      </c>
      <c r="J2466" s="6">
        <v>43908</v>
      </c>
      <c r="K2466" s="7">
        <v>0.16101814926499999</v>
      </c>
      <c r="L2466" s="7">
        <v>287</v>
      </c>
      <c r="M2466" s="7">
        <v>10479961.197308499</v>
      </c>
      <c r="N2466" s="9">
        <v>44319</v>
      </c>
      <c r="O2466" s="10">
        <v>5.8561614100000003</v>
      </c>
      <c r="P2466" s="10">
        <v>240</v>
      </c>
      <c r="Q2466" s="10">
        <v>501802404.38999999</v>
      </c>
      <c r="R2466" s="10">
        <v>36.369573471882752</v>
      </c>
      <c r="S2466" s="18">
        <v>36.369573471882752</v>
      </c>
      <c r="T2466" s="13">
        <v>44682</v>
      </c>
      <c r="U2466" s="14">
        <v>0.91431225218555612</v>
      </c>
      <c r="V2466" s="14">
        <v>111</v>
      </c>
      <c r="W2466" s="14">
        <v>482362069.83999997</v>
      </c>
      <c r="X2466" s="14">
        <v>84.3871746665952</v>
      </c>
      <c r="Y2466" s="19">
        <f t="shared" si="77"/>
        <v>-0.84387174666595199</v>
      </c>
    </row>
    <row r="2467" spans="1:25">
      <c r="A2467">
        <v>4280</v>
      </c>
      <c r="B2467" t="s">
        <v>4729</v>
      </c>
      <c r="C2467" t="s">
        <v>4730</v>
      </c>
      <c r="D2467" t="str">
        <f t="shared" si="76"/>
        <v>12Ships TSHP</v>
      </c>
      <c r="E2467" s="3" t="s">
        <v>8887</v>
      </c>
      <c r="F2467" s="3" t="s">
        <v>8883</v>
      </c>
      <c r="G2467" s="3" t="s">
        <v>8883</v>
      </c>
      <c r="H2467" s="4">
        <v>2213</v>
      </c>
      <c r="I2467" s="4">
        <v>0</v>
      </c>
      <c r="J2467" s="6">
        <v>44138</v>
      </c>
      <c r="K2467" s="7">
        <v>2.6699699999999998E-3</v>
      </c>
      <c r="L2467" s="7">
        <v>227</v>
      </c>
      <c r="M2467" s="7">
        <v>14198989.42053782</v>
      </c>
      <c r="N2467" s="9">
        <v>44303</v>
      </c>
      <c r="O2467" s="10">
        <v>0.11570617</v>
      </c>
      <c r="P2467" s="10">
        <v>412</v>
      </c>
      <c r="Q2467" s="10">
        <v>196117037.65000001</v>
      </c>
      <c r="R2467" s="10">
        <v>43.336131117578113</v>
      </c>
      <c r="S2467" s="18">
        <v>43.336131117578113</v>
      </c>
      <c r="T2467" s="13">
        <v>44682</v>
      </c>
      <c r="U2467" s="14">
        <v>1.2921482053319101E-4</v>
      </c>
      <c r="V2467" s="14">
        <v>2523</v>
      </c>
      <c r="W2467" s="14">
        <v>0</v>
      </c>
      <c r="X2467" s="14">
        <v>99.888325038731139</v>
      </c>
      <c r="Y2467" s="19">
        <f t="shared" si="77"/>
        <v>-0.99888325038731141</v>
      </c>
    </row>
    <row r="2468" spans="1:25">
      <c r="A2468">
        <v>4281</v>
      </c>
      <c r="B2468" t="s">
        <v>4731</v>
      </c>
      <c r="C2468" t="s">
        <v>4732</v>
      </c>
      <c r="D2468" t="str">
        <f t="shared" si="76"/>
        <v>BHEX Token BHT</v>
      </c>
      <c r="E2468" s="3" t="s">
        <v>3686</v>
      </c>
      <c r="F2468" s="3" t="s">
        <v>8883</v>
      </c>
      <c r="G2468" s="3" t="s">
        <v>8883</v>
      </c>
      <c r="H2468" s="4">
        <v>182</v>
      </c>
      <c r="I2468" s="4">
        <v>17026433.853179131</v>
      </c>
      <c r="J2468" s="6">
        <v>43832</v>
      </c>
      <c r="K2468" s="7">
        <v>2.28394767773E-2</v>
      </c>
      <c r="L2468" s="7">
        <v>266</v>
      </c>
      <c r="M2468" s="7">
        <v>11300318.299553281</v>
      </c>
      <c r="N2468" s="9">
        <v>43966</v>
      </c>
      <c r="O2468" s="10">
        <v>0.212622820559</v>
      </c>
      <c r="P2468" s="10">
        <v>724</v>
      </c>
      <c r="Q2468" s="10">
        <v>60458776.848039873</v>
      </c>
      <c r="R2468" s="10">
        <v>9.3094435845537564</v>
      </c>
      <c r="S2468" s="18">
        <v>9.3094435845537564</v>
      </c>
      <c r="T2468" s="13">
        <v>44110</v>
      </c>
      <c r="U2468" s="14">
        <v>0.10547237876181</v>
      </c>
      <c r="V2468" s="14">
        <v>492</v>
      </c>
      <c r="W2468" s="14">
        <v>20634566.831661358</v>
      </c>
      <c r="X2468" s="14">
        <v>50.394610284768177</v>
      </c>
      <c r="Y2468" s="19">
        <f t="shared" si="77"/>
        <v>-0.50394610284768182</v>
      </c>
    </row>
    <row r="2469" spans="1:25">
      <c r="A2469">
        <v>4283</v>
      </c>
      <c r="B2469" t="s">
        <v>4733</v>
      </c>
      <c r="C2469" t="s">
        <v>4734</v>
      </c>
      <c r="D2469" t="str">
        <f t="shared" si="76"/>
        <v>BitForex Token BF</v>
      </c>
      <c r="E2469" s="3" t="s">
        <v>3686</v>
      </c>
      <c r="F2469" s="3" t="s">
        <v>8883</v>
      </c>
      <c r="G2469" s="3" t="s">
        <v>8883</v>
      </c>
      <c r="H2469" s="4">
        <v>151</v>
      </c>
      <c r="I2469" s="4">
        <v>22145791.653402239</v>
      </c>
      <c r="J2469" s="6">
        <v>43714</v>
      </c>
      <c r="K2469" s="7">
        <v>1.0937668079799999E-2</v>
      </c>
      <c r="L2469" s="7">
        <v>2371</v>
      </c>
      <c r="M2469" s="7">
        <v>0</v>
      </c>
      <c r="N2469" s="9">
        <v>43715</v>
      </c>
      <c r="O2469" s="10">
        <v>1.4015499006E-2</v>
      </c>
      <c r="P2469" s="10">
        <v>3210</v>
      </c>
      <c r="Q2469" s="10">
        <v>0</v>
      </c>
      <c r="R2469" s="10">
        <v>1.281397360364612</v>
      </c>
      <c r="S2469" s="18">
        <v>1.281397360364612</v>
      </c>
      <c r="T2469" s="13">
        <v>44142</v>
      </c>
      <c r="U2469" s="14">
        <v>1.5313813996299999E-3</v>
      </c>
      <c r="V2469" s="14">
        <v>711</v>
      </c>
      <c r="W2469" s="14">
        <v>6518047.4130471712</v>
      </c>
      <c r="X2469" s="14">
        <v>89.073657677301256</v>
      </c>
      <c r="Y2469" s="19">
        <f t="shared" si="77"/>
        <v>-0.89073657677301254</v>
      </c>
    </row>
    <row r="2470" spans="1:25">
      <c r="A2470">
        <v>4284</v>
      </c>
      <c r="B2470" t="s">
        <v>4735</v>
      </c>
      <c r="C2470" t="s">
        <v>4736</v>
      </c>
      <c r="D2470" t="str">
        <f t="shared" si="76"/>
        <v>DABANKING DAB</v>
      </c>
      <c r="E2470" s="3" t="s">
        <v>8887</v>
      </c>
      <c r="F2470" s="3" t="s">
        <v>8883</v>
      </c>
      <c r="G2470" s="3" t="s">
        <v>8883</v>
      </c>
      <c r="H2470" s="4">
        <v>863</v>
      </c>
      <c r="I2470" s="4">
        <v>555187.60607365693</v>
      </c>
      <c r="J2470" s="6">
        <v>43706</v>
      </c>
      <c r="K2470" s="7">
        <v>0.46284296444400003</v>
      </c>
      <c r="L2470" s="7">
        <v>1122</v>
      </c>
      <c r="M2470" s="7">
        <v>542274.1822099454</v>
      </c>
      <c r="N2470" s="9">
        <v>43711</v>
      </c>
      <c r="O2470" s="10">
        <v>0.58533250454999997</v>
      </c>
      <c r="P2470" s="10">
        <v>2089</v>
      </c>
      <c r="Q2470" s="10">
        <v>685784.87653376511</v>
      </c>
      <c r="R2470" s="10">
        <v>1.2646460020260719</v>
      </c>
      <c r="S2470" s="18">
        <v>1.2646460020260719</v>
      </c>
      <c r="T2470" s="13">
        <v>44412</v>
      </c>
      <c r="U2470" s="14">
        <v>1.0004740722E-4</v>
      </c>
      <c r="V2470" s="14">
        <v>2463</v>
      </c>
      <c r="W2470" s="14">
        <v>512.13584643743957</v>
      </c>
      <c r="X2470" s="14">
        <v>99.982907594155051</v>
      </c>
      <c r="Y2470" s="19">
        <f t="shared" si="77"/>
        <v>-0.99982907594155046</v>
      </c>
    </row>
    <row r="2471" spans="1:25">
      <c r="A2471">
        <v>4285</v>
      </c>
      <c r="B2471" t="s">
        <v>4737</v>
      </c>
      <c r="C2471" t="s">
        <v>4738</v>
      </c>
      <c r="D2471" t="str">
        <f t="shared" si="76"/>
        <v>Lukki Operating Token LOT</v>
      </c>
      <c r="E2471" s="3" t="s">
        <v>3686</v>
      </c>
      <c r="F2471" s="3" t="s">
        <v>8883</v>
      </c>
      <c r="G2471" s="3" t="s">
        <v>8883</v>
      </c>
      <c r="H2471" s="4">
        <v>2225</v>
      </c>
      <c r="I2471" s="4">
        <v>0</v>
      </c>
      <c r="J2471" s="6">
        <v>43904</v>
      </c>
      <c r="K2471" s="7">
        <v>3.0923225230100001E-3</v>
      </c>
      <c r="L2471" s="7">
        <v>3153</v>
      </c>
      <c r="M2471" s="7">
        <v>0</v>
      </c>
      <c r="N2471" s="9">
        <v>44302</v>
      </c>
      <c r="O2471" s="10">
        <v>2.6508616681600001E-2</v>
      </c>
      <c r="P2471" s="10">
        <v>3211</v>
      </c>
      <c r="Q2471" s="10">
        <v>0</v>
      </c>
      <c r="R2471" s="10">
        <v>8.5723971171665116</v>
      </c>
      <c r="S2471" s="18">
        <v>8.5723971171665116</v>
      </c>
      <c r="T2471" s="13">
        <v>44522</v>
      </c>
      <c r="U2471" s="14">
        <v>5.6345421342238482E-4</v>
      </c>
      <c r="V2471" s="14">
        <v>2839</v>
      </c>
      <c r="W2471" s="14">
        <v>0</v>
      </c>
      <c r="X2471" s="14">
        <v>97.874448824734458</v>
      </c>
      <c r="Y2471" s="19">
        <f t="shared" si="77"/>
        <v>-0.97874448824734461</v>
      </c>
    </row>
    <row r="2472" spans="1:25">
      <c r="A2472">
        <v>4286</v>
      </c>
      <c r="B2472" t="s">
        <v>4739</v>
      </c>
      <c r="C2472" t="s">
        <v>4740</v>
      </c>
      <c r="D2472" t="str">
        <f t="shared" si="76"/>
        <v>ZENZO ZNZ</v>
      </c>
      <c r="E2472" s="3" t="s">
        <v>8892</v>
      </c>
      <c r="F2472" s="3" t="s">
        <v>8883</v>
      </c>
      <c r="G2472" s="3" t="s">
        <v>8883</v>
      </c>
      <c r="H2472" s="4">
        <v>1513</v>
      </c>
      <c r="I2472" s="4">
        <v>120487.414126223</v>
      </c>
      <c r="J2472" s="6">
        <v>43773</v>
      </c>
      <c r="K2472" s="7">
        <v>7.08097414687E-3</v>
      </c>
      <c r="L2472" s="7">
        <v>1445</v>
      </c>
      <c r="M2472" s="7">
        <v>178140.86468511101</v>
      </c>
      <c r="N2472" s="9">
        <v>44300</v>
      </c>
      <c r="O2472" s="10">
        <v>0.18675634999999999</v>
      </c>
      <c r="P2472" s="10">
        <v>1814</v>
      </c>
      <c r="Q2472" s="10">
        <v>1998179.36</v>
      </c>
      <c r="R2472" s="10">
        <v>26.374386648841501</v>
      </c>
      <c r="S2472" s="18">
        <v>26.374386648841501</v>
      </c>
      <c r="T2472" s="13">
        <v>44685</v>
      </c>
      <c r="U2472" s="14">
        <v>6.9809178023847044E-3</v>
      </c>
      <c r="V2472" s="14">
        <v>1563</v>
      </c>
      <c r="W2472" s="14">
        <v>213508.85</v>
      </c>
      <c r="X2472" s="14">
        <v>96.262018505724328</v>
      </c>
      <c r="Y2472" s="19">
        <f t="shared" si="77"/>
        <v>-0.96262018505724323</v>
      </c>
    </row>
    <row r="2473" spans="1:25">
      <c r="A2473">
        <v>4287</v>
      </c>
      <c r="B2473" t="s">
        <v>4741</v>
      </c>
      <c r="C2473" t="s">
        <v>4742</v>
      </c>
      <c r="D2473" t="str">
        <f t="shared" si="76"/>
        <v>Jobchain JOB</v>
      </c>
      <c r="E2473" s="3" t="s">
        <v>8887</v>
      </c>
      <c r="F2473" s="3" t="s">
        <v>8883</v>
      </c>
      <c r="G2473" s="3" t="s">
        <v>8883</v>
      </c>
      <c r="H2473" s="4">
        <v>1211</v>
      </c>
      <c r="I2473" s="4">
        <v>15089.404276399549</v>
      </c>
      <c r="J2473" s="6">
        <v>43859</v>
      </c>
      <c r="K2473" s="8">
        <v>5.1434033606699998E-6</v>
      </c>
      <c r="L2473" s="7">
        <v>2027</v>
      </c>
      <c r="M2473" s="7">
        <v>7728.0222261751578</v>
      </c>
      <c r="N2473" s="9">
        <v>44277</v>
      </c>
      <c r="O2473" s="10">
        <v>3.57535358631E-3</v>
      </c>
      <c r="P2473" s="10">
        <v>1033</v>
      </c>
      <c r="Q2473" s="10">
        <v>22830396.34494096</v>
      </c>
      <c r="R2473" s="10">
        <v>695.13381230210587</v>
      </c>
      <c r="S2473" s="18">
        <v>695.13381230210587</v>
      </c>
      <c r="T2473" s="13">
        <v>44686</v>
      </c>
      <c r="U2473" s="14">
        <v>3.3667373016386151E-4</v>
      </c>
      <c r="V2473" s="14">
        <v>853</v>
      </c>
      <c r="W2473" s="14">
        <v>3293796.3120708261</v>
      </c>
      <c r="X2473" s="14">
        <v>90.583484345353085</v>
      </c>
      <c r="Y2473" s="19">
        <f t="shared" si="77"/>
        <v>-0.90583484345353082</v>
      </c>
    </row>
    <row r="2474" spans="1:25">
      <c r="A2474">
        <v>4289</v>
      </c>
      <c r="B2474" t="s">
        <v>4743</v>
      </c>
      <c r="C2474" t="s">
        <v>4743</v>
      </c>
      <c r="D2474" t="str">
        <f t="shared" si="76"/>
        <v>IOEX IOEX</v>
      </c>
      <c r="E2474" s="3" t="s">
        <v>8884</v>
      </c>
      <c r="F2474" s="3" t="s">
        <v>8883</v>
      </c>
      <c r="G2474" s="3" t="s">
        <v>8883</v>
      </c>
      <c r="H2474" s="4">
        <v>2182</v>
      </c>
      <c r="I2474" s="4">
        <v>0</v>
      </c>
      <c r="J2474" s="6">
        <v>43975</v>
      </c>
      <c r="K2474" s="7">
        <v>8.8300971773299999E-3</v>
      </c>
      <c r="L2474" s="7">
        <v>3154</v>
      </c>
      <c r="M2474" s="7">
        <v>0</v>
      </c>
      <c r="N2474" s="9">
        <v>44276</v>
      </c>
      <c r="O2474" s="10">
        <v>0.27000223000000001</v>
      </c>
      <c r="P2474" s="10">
        <v>3212</v>
      </c>
      <c r="Q2474" s="10">
        <v>0</v>
      </c>
      <c r="R2474" s="10">
        <v>30.577492475755729</v>
      </c>
      <c r="S2474" s="18">
        <v>30.577492475755729</v>
      </c>
      <c r="T2474" s="13">
        <v>44655</v>
      </c>
      <c r="U2474" s="14">
        <v>4.0007448619131377E-3</v>
      </c>
      <c r="V2474" s="14">
        <v>2840</v>
      </c>
      <c r="W2474" s="14">
        <v>0</v>
      </c>
      <c r="X2474" s="14">
        <v>98.518254881852954</v>
      </c>
      <c r="Y2474" s="19">
        <f t="shared" si="77"/>
        <v>-0.98518254881852951</v>
      </c>
    </row>
    <row r="2475" spans="1:25">
      <c r="A2475">
        <v>4290</v>
      </c>
      <c r="B2475" t="s">
        <v>4744</v>
      </c>
      <c r="C2475" t="s">
        <v>4745</v>
      </c>
      <c r="D2475" t="str">
        <f t="shared" si="76"/>
        <v>EMOGI Network LOL</v>
      </c>
      <c r="E2475" s="3" t="s">
        <v>8891</v>
      </c>
      <c r="F2475" s="3" t="s">
        <v>8883</v>
      </c>
      <c r="G2475" s="3" t="s">
        <v>8883</v>
      </c>
      <c r="H2475" s="4">
        <v>2341</v>
      </c>
      <c r="I2475" s="4">
        <v>0</v>
      </c>
      <c r="J2475" s="6">
        <v>43705</v>
      </c>
      <c r="K2475" s="7">
        <v>2.59216839634E-3</v>
      </c>
      <c r="L2475" s="7">
        <v>3155</v>
      </c>
      <c r="M2475" s="7">
        <v>0</v>
      </c>
      <c r="N2475" s="9">
        <v>43719</v>
      </c>
      <c r="O2475" s="10">
        <v>5.59068263626E-3</v>
      </c>
      <c r="P2475" s="10">
        <v>3213</v>
      </c>
      <c r="Q2475" s="10">
        <v>0</v>
      </c>
      <c r="R2475" s="10">
        <v>2.1567590454978691</v>
      </c>
      <c r="S2475" s="18">
        <v>2.1567590454978691</v>
      </c>
      <c r="T2475" s="13">
        <v>44636</v>
      </c>
      <c r="U2475" s="16">
        <v>3.5150486461695999E-5</v>
      </c>
      <c r="V2475" s="14">
        <v>2841</v>
      </c>
      <c r="W2475" s="16">
        <v>0</v>
      </c>
      <c r="X2475" s="16">
        <v>99.371266645798912</v>
      </c>
      <c r="Y2475" s="19">
        <f t="shared" si="77"/>
        <v>-0.99371266645798917</v>
      </c>
    </row>
    <row r="2476" spans="1:25">
      <c r="A2476">
        <v>4291</v>
      </c>
      <c r="B2476" t="s">
        <v>4746</v>
      </c>
      <c r="C2476" t="s">
        <v>4747</v>
      </c>
      <c r="D2476" t="str">
        <f t="shared" si="76"/>
        <v>Krypton Galaxy Coin KGC</v>
      </c>
      <c r="E2476" s="3" t="s">
        <v>8887</v>
      </c>
      <c r="F2476" s="3" t="s">
        <v>8883</v>
      </c>
      <c r="G2476" s="3" t="s">
        <v>8883</v>
      </c>
      <c r="H2476" s="4">
        <v>2367</v>
      </c>
      <c r="I2476" s="4">
        <v>0</v>
      </c>
      <c r="J2476" s="6">
        <v>43704</v>
      </c>
      <c r="K2476" s="7">
        <v>3.3139769407399999E-3</v>
      </c>
      <c r="L2476" s="7">
        <v>3156</v>
      </c>
      <c r="M2476" s="7">
        <v>0</v>
      </c>
      <c r="N2476" s="9">
        <v>43706</v>
      </c>
      <c r="O2476" s="10">
        <v>4.0797057917699997E-3</v>
      </c>
      <c r="P2476" s="10">
        <v>3214</v>
      </c>
      <c r="Q2476" s="10">
        <v>0</v>
      </c>
      <c r="R2476" s="10">
        <v>1.2310604040772279</v>
      </c>
      <c r="S2476" s="18">
        <v>1.2310604040772279</v>
      </c>
      <c r="T2476" s="13">
        <v>44273</v>
      </c>
      <c r="U2476" s="14">
        <v>0</v>
      </c>
      <c r="V2476" s="14">
        <v>2842</v>
      </c>
      <c r="W2476" s="14">
        <v>0</v>
      </c>
      <c r="X2476" s="14">
        <v>100</v>
      </c>
      <c r="Y2476" s="19">
        <f t="shared" si="77"/>
        <v>-1</v>
      </c>
    </row>
    <row r="2477" spans="1:25">
      <c r="A2477">
        <v>4292</v>
      </c>
      <c r="B2477" t="s">
        <v>4748</v>
      </c>
      <c r="C2477" t="s">
        <v>4749</v>
      </c>
      <c r="D2477" t="str">
        <f t="shared" si="76"/>
        <v>Nibble NBXC</v>
      </c>
      <c r="E2477" s="3" t="s">
        <v>8882</v>
      </c>
      <c r="F2477" s="3" t="s">
        <v>8883</v>
      </c>
      <c r="G2477" s="3" t="s">
        <v>8883</v>
      </c>
      <c r="H2477" s="4">
        <v>0</v>
      </c>
      <c r="I2477" s="4">
        <v>0</v>
      </c>
      <c r="J2477" s="6">
        <v>43985</v>
      </c>
      <c r="K2477" s="7">
        <v>2.94387821205E-3</v>
      </c>
      <c r="L2477" s="7">
        <v>2133</v>
      </c>
      <c r="M2477" s="7">
        <v>814.94624193146899</v>
      </c>
      <c r="N2477" s="9">
        <v>43991</v>
      </c>
      <c r="O2477" s="10">
        <v>1.9178404807200001E-2</v>
      </c>
      <c r="P2477" s="10">
        <v>2575</v>
      </c>
      <c r="Q2477" s="10">
        <v>1698.5561228087199</v>
      </c>
      <c r="R2477" s="10">
        <v>6.5146733070336227</v>
      </c>
      <c r="S2477" s="18">
        <v>6.5146733070336227</v>
      </c>
      <c r="T2477" s="13">
        <v>44219</v>
      </c>
      <c r="U2477" s="14">
        <v>0</v>
      </c>
      <c r="V2477" s="14">
        <v>2496</v>
      </c>
      <c r="W2477" s="14">
        <v>86.410783719999998</v>
      </c>
      <c r="X2477" s="14">
        <v>100</v>
      </c>
      <c r="Y2477" s="19">
        <f t="shared" si="77"/>
        <v>-1</v>
      </c>
    </row>
    <row r="2478" spans="1:25">
      <c r="A2478">
        <v>4293</v>
      </c>
      <c r="B2478" t="s">
        <v>4750</v>
      </c>
      <c r="C2478" t="s">
        <v>4751</v>
      </c>
      <c r="D2478" t="str">
        <f t="shared" si="76"/>
        <v>Perlin PERL</v>
      </c>
      <c r="E2478" s="3" t="s">
        <v>8885</v>
      </c>
      <c r="F2478" s="3" t="s">
        <v>8893</v>
      </c>
      <c r="G2478" s="3" t="s">
        <v>8883</v>
      </c>
      <c r="H2478" s="4">
        <v>331</v>
      </c>
      <c r="I2478" s="4">
        <v>5786367.5921560097</v>
      </c>
      <c r="J2478" s="6">
        <v>43918</v>
      </c>
      <c r="K2478" s="7">
        <v>1.06426506118E-2</v>
      </c>
      <c r="L2478" s="7">
        <v>517</v>
      </c>
      <c r="M2478" s="7">
        <v>3824972.9553918801</v>
      </c>
      <c r="N2478" s="9">
        <v>44291</v>
      </c>
      <c r="O2478" s="10">
        <v>0.2969581</v>
      </c>
      <c r="P2478" s="10">
        <v>549</v>
      </c>
      <c r="Q2478" s="10">
        <v>113898371.92</v>
      </c>
      <c r="R2478" s="10">
        <v>27.902644823343991</v>
      </c>
      <c r="S2478" s="18">
        <v>27.902644823343991</v>
      </c>
      <c r="T2478" s="13">
        <v>44687</v>
      </c>
      <c r="U2478" s="14">
        <v>3.037594677480077E-2</v>
      </c>
      <c r="V2478" s="14">
        <v>540</v>
      </c>
      <c r="W2478" s="14">
        <v>15035622</v>
      </c>
      <c r="X2478" s="14">
        <v>89.77096540730804</v>
      </c>
      <c r="Y2478" s="19">
        <f t="shared" si="77"/>
        <v>-0.89770965407308045</v>
      </c>
    </row>
    <row r="2479" spans="1:25">
      <c r="A2479">
        <v>4297</v>
      </c>
      <c r="B2479" t="s">
        <v>4752</v>
      </c>
      <c r="C2479" t="s">
        <v>4753</v>
      </c>
      <c r="D2479" t="str">
        <f t="shared" si="76"/>
        <v>Netbox Coin NBX</v>
      </c>
      <c r="E2479" s="3" t="s">
        <v>8887</v>
      </c>
      <c r="F2479" s="3" t="s">
        <v>8883</v>
      </c>
      <c r="G2479" s="3" t="s">
        <v>8883</v>
      </c>
      <c r="H2479" s="4">
        <v>756</v>
      </c>
      <c r="I2479" s="4">
        <v>935819.81618772401</v>
      </c>
      <c r="J2479" s="6">
        <v>43794</v>
      </c>
      <c r="K2479" s="7">
        <v>1.1747035570700001E-2</v>
      </c>
      <c r="L2479" s="7">
        <v>1642</v>
      </c>
      <c r="M2479" s="7">
        <v>81436.158296937501</v>
      </c>
      <c r="N2479" s="9">
        <v>43796</v>
      </c>
      <c r="O2479" s="10">
        <v>0.11616264335</v>
      </c>
      <c r="P2479" s="10">
        <v>2437</v>
      </c>
      <c r="Q2479" s="10">
        <v>90390.144867070005</v>
      </c>
      <c r="R2479" s="10">
        <v>9.8886772454948755</v>
      </c>
      <c r="S2479" s="18">
        <v>9.8886772454948755</v>
      </c>
      <c r="T2479" s="13">
        <v>44673</v>
      </c>
      <c r="U2479" s="14">
        <v>3.9518644640010401E-4</v>
      </c>
      <c r="V2479" s="14">
        <v>1714</v>
      </c>
      <c r="W2479" s="14">
        <v>113801.4</v>
      </c>
      <c r="X2479" s="14">
        <v>99.659799024020657</v>
      </c>
      <c r="Y2479" s="19">
        <f t="shared" si="77"/>
        <v>-0.99659799024020657</v>
      </c>
    </row>
    <row r="2480" spans="1:25">
      <c r="A2480">
        <v>4298</v>
      </c>
      <c r="B2480" t="s">
        <v>4754</v>
      </c>
      <c r="C2480" t="s">
        <v>4755</v>
      </c>
      <c r="D2480" t="str">
        <f t="shared" si="76"/>
        <v>Rapidz RPZX</v>
      </c>
      <c r="E2480" s="3" t="s">
        <v>3686</v>
      </c>
      <c r="F2480" s="3" t="s">
        <v>8883</v>
      </c>
      <c r="G2480" s="3" t="s">
        <v>8883</v>
      </c>
      <c r="H2480" s="4">
        <v>1184</v>
      </c>
      <c r="I2480" s="4">
        <v>33876.967589220003</v>
      </c>
      <c r="J2480" s="6">
        <v>43903</v>
      </c>
      <c r="K2480" s="8">
        <v>5.2029927568200003E-5</v>
      </c>
      <c r="L2480" s="7">
        <v>1823</v>
      </c>
      <c r="M2480" s="7">
        <v>33876.967589220003</v>
      </c>
      <c r="N2480" s="9">
        <v>44053</v>
      </c>
      <c r="O2480" s="10">
        <v>4.1652496853800004E-3</v>
      </c>
      <c r="P2480" s="10">
        <v>1539</v>
      </c>
      <c r="Q2480" s="10">
        <v>4941167.5568048898</v>
      </c>
      <c r="R2480" s="10">
        <v>80.054881489509228</v>
      </c>
      <c r="S2480" s="18">
        <v>80.054881489509228</v>
      </c>
      <c r="T2480" s="13">
        <v>44369</v>
      </c>
      <c r="U2480" s="14">
        <v>2.262E-5</v>
      </c>
      <c r="V2480" s="14">
        <v>1629</v>
      </c>
      <c r="W2480" s="14">
        <v>160829.6</v>
      </c>
      <c r="X2480" s="14">
        <v>99.456935317001609</v>
      </c>
      <c r="Y2480" s="19">
        <f t="shared" si="77"/>
        <v>-0.99456935317001605</v>
      </c>
    </row>
    <row r="2481" spans="1:25">
      <c r="A2481">
        <v>4299</v>
      </c>
      <c r="B2481" t="s">
        <v>4756</v>
      </c>
      <c r="C2481" t="s">
        <v>4757</v>
      </c>
      <c r="D2481" t="str">
        <f t="shared" si="76"/>
        <v>Tokoin TOKO</v>
      </c>
      <c r="E2481" s="3" t="s">
        <v>8887</v>
      </c>
      <c r="F2481" s="3" t="s">
        <v>8883</v>
      </c>
      <c r="G2481" s="3" t="s">
        <v>8883</v>
      </c>
      <c r="H2481" s="4">
        <v>2152</v>
      </c>
      <c r="I2481" s="4">
        <v>0</v>
      </c>
      <c r="J2481" s="6">
        <v>43706</v>
      </c>
      <c r="K2481" s="7">
        <v>0.131379813205</v>
      </c>
      <c r="L2481" s="7">
        <v>2565</v>
      </c>
      <c r="M2481" s="7">
        <v>0</v>
      </c>
      <c r="N2481" s="9">
        <v>43707</v>
      </c>
      <c r="O2481" s="10">
        <v>0.177703055773</v>
      </c>
      <c r="P2481" s="10">
        <v>3215</v>
      </c>
      <c r="Q2481" s="10">
        <v>0</v>
      </c>
      <c r="R2481" s="10">
        <v>1.3525902605426829</v>
      </c>
      <c r="S2481" s="18">
        <v>1.3525902605426829</v>
      </c>
      <c r="T2481" s="13">
        <v>44185</v>
      </c>
      <c r="U2481" s="14">
        <v>2.86623E-3</v>
      </c>
      <c r="V2481" s="14">
        <v>1303</v>
      </c>
      <c r="W2481" s="14">
        <v>563462.28229879995</v>
      </c>
      <c r="X2481" s="14">
        <v>98.387067691361835</v>
      </c>
      <c r="Y2481" s="19">
        <f t="shared" si="77"/>
        <v>-0.9838706769136184</v>
      </c>
    </row>
    <row r="2482" spans="1:25">
      <c r="A2482">
        <v>4300</v>
      </c>
      <c r="B2482" t="s">
        <v>4758</v>
      </c>
      <c r="C2482" t="s">
        <v>4759</v>
      </c>
      <c r="D2482" t="str">
        <f t="shared" si="76"/>
        <v>VideoCoin VID</v>
      </c>
      <c r="E2482" s="3" t="s">
        <v>8887</v>
      </c>
      <c r="F2482" s="3" t="s">
        <v>8883</v>
      </c>
      <c r="G2482" s="3" t="s">
        <v>8883</v>
      </c>
      <c r="H2482" s="4">
        <v>521</v>
      </c>
      <c r="I2482" s="4">
        <v>2457409.0751069598</v>
      </c>
      <c r="J2482" s="6">
        <v>44163</v>
      </c>
      <c r="K2482" s="7">
        <v>3.553224E-2</v>
      </c>
      <c r="L2482" s="7">
        <v>431</v>
      </c>
      <c r="M2482" s="7">
        <v>5345512.1298605502</v>
      </c>
      <c r="N2482" s="9">
        <v>44286</v>
      </c>
      <c r="O2482" s="10">
        <v>1.08352128</v>
      </c>
      <c r="P2482" s="10">
        <v>505</v>
      </c>
      <c r="Q2482" s="10">
        <v>132490034.59</v>
      </c>
      <c r="R2482" s="10">
        <v>30.494032461786819</v>
      </c>
      <c r="S2482" s="18">
        <v>30.494032461786819</v>
      </c>
      <c r="T2482" s="13">
        <v>44687</v>
      </c>
      <c r="U2482" s="14">
        <v>6.0894138920193318E-2</v>
      </c>
      <c r="V2482" s="14">
        <v>609</v>
      </c>
      <c r="W2482" s="14">
        <v>10141228.609999999</v>
      </c>
      <c r="X2482" s="14">
        <v>94.379977574580408</v>
      </c>
      <c r="Y2482" s="19">
        <f t="shared" si="77"/>
        <v>-0.94379977574580409</v>
      </c>
    </row>
    <row r="2483" spans="1:25">
      <c r="A2483">
        <v>4301</v>
      </c>
      <c r="B2483" t="s">
        <v>4760</v>
      </c>
      <c r="C2483" t="s">
        <v>4761</v>
      </c>
      <c r="D2483" t="str">
        <f t="shared" si="76"/>
        <v>Tutor's Diary TUDA</v>
      </c>
      <c r="E2483" s="3" t="s">
        <v>8895</v>
      </c>
      <c r="F2483" s="3" t="s">
        <v>8883</v>
      </c>
      <c r="G2483" s="3" t="s">
        <v>8883</v>
      </c>
      <c r="H2483" s="4">
        <v>2294</v>
      </c>
      <c r="I2483" s="4">
        <v>0</v>
      </c>
      <c r="J2483" s="6">
        <v>43821</v>
      </c>
      <c r="K2483" s="7">
        <v>7.5180916749399999E-4</v>
      </c>
      <c r="L2483" s="7">
        <v>3157</v>
      </c>
      <c r="M2483" s="7">
        <v>0</v>
      </c>
      <c r="N2483" s="9">
        <v>44284</v>
      </c>
      <c r="O2483" s="10">
        <v>1.6747067383920001E-2</v>
      </c>
      <c r="P2483" s="10">
        <v>3216</v>
      </c>
      <c r="Q2483" s="10">
        <v>0</v>
      </c>
      <c r="R2483" s="10">
        <v>22.275689241384061</v>
      </c>
      <c r="S2483" s="18">
        <v>22.275689241384061</v>
      </c>
      <c r="T2483" s="13">
        <v>44482</v>
      </c>
      <c r="U2483" s="14">
        <v>5.7413899294977413E-4</v>
      </c>
      <c r="V2483" s="14">
        <v>2843</v>
      </c>
      <c r="W2483" s="14">
        <v>0</v>
      </c>
      <c r="X2483" s="14">
        <v>96.571704288351739</v>
      </c>
      <c r="Y2483" s="19">
        <f t="shared" si="77"/>
        <v>-0.96571704288351734</v>
      </c>
    </row>
    <row r="2484" spans="1:25">
      <c r="A2484">
        <v>4306</v>
      </c>
      <c r="B2484" t="s">
        <v>4762</v>
      </c>
      <c r="C2484" t="s">
        <v>4763</v>
      </c>
      <c r="D2484" t="str">
        <f t="shared" si="76"/>
        <v>BitcoinSoV BSOV</v>
      </c>
      <c r="E2484" s="3" t="s">
        <v>8887</v>
      </c>
      <c r="F2484" s="3" t="s">
        <v>8883</v>
      </c>
      <c r="G2484" s="3" t="s">
        <v>8883</v>
      </c>
      <c r="H2484" s="4">
        <v>0</v>
      </c>
      <c r="I2484" s="4">
        <v>0</v>
      </c>
      <c r="J2484" s="6">
        <v>44207</v>
      </c>
      <c r="K2484" s="7">
        <v>3.5886999999999998E-3</v>
      </c>
      <c r="L2484" s="7">
        <v>3158</v>
      </c>
      <c r="M2484" s="7">
        <v>0</v>
      </c>
      <c r="N2484" s="9">
        <v>44325</v>
      </c>
      <c r="O2484" s="10">
        <v>0.72857041</v>
      </c>
      <c r="P2484" s="10">
        <v>3217</v>
      </c>
      <c r="Q2484" s="10">
        <v>0</v>
      </c>
      <c r="R2484" s="10">
        <v>203.01792013821159</v>
      </c>
      <c r="S2484" s="18">
        <v>203.01792013821159</v>
      </c>
      <c r="T2484" s="13">
        <v>44379</v>
      </c>
      <c r="U2484" s="14">
        <v>8.39057E-3</v>
      </c>
      <c r="V2484" s="14">
        <v>2844</v>
      </c>
      <c r="W2484" s="14">
        <v>0</v>
      </c>
      <c r="X2484" s="14">
        <v>98.848351527205182</v>
      </c>
      <c r="Y2484" s="19">
        <f t="shared" si="77"/>
        <v>-0.9884835152720518</v>
      </c>
    </row>
    <row r="2485" spans="1:25">
      <c r="A2485">
        <v>4307</v>
      </c>
      <c r="B2485" t="s">
        <v>4764</v>
      </c>
      <c r="C2485" t="s">
        <v>983</v>
      </c>
      <c r="D2485" t="str">
        <f t="shared" si="76"/>
        <v>UNICORN Token UNI</v>
      </c>
      <c r="E2485" s="3" t="s">
        <v>8887</v>
      </c>
      <c r="F2485" s="3" t="s">
        <v>8883</v>
      </c>
      <c r="G2485" s="3" t="s">
        <v>8883</v>
      </c>
      <c r="H2485" s="4">
        <v>1119</v>
      </c>
      <c r="I2485" s="4">
        <v>98325.953285953801</v>
      </c>
      <c r="J2485" s="6">
        <v>43760</v>
      </c>
      <c r="K2485" s="7">
        <v>7.4879086885399999E-3</v>
      </c>
      <c r="L2485" s="7">
        <v>2835</v>
      </c>
      <c r="M2485" s="7">
        <v>0</v>
      </c>
      <c r="N2485" s="9">
        <v>43762</v>
      </c>
      <c r="O2485" s="10">
        <v>1.9139283256199999E-2</v>
      </c>
      <c r="P2485" s="10">
        <v>3218</v>
      </c>
      <c r="Q2485" s="10">
        <v>0</v>
      </c>
      <c r="R2485" s="10">
        <v>2.5560251937222529</v>
      </c>
      <c r="S2485" s="18">
        <v>2.5560251937222529</v>
      </c>
      <c r="T2485" s="13">
        <v>44616</v>
      </c>
      <c r="U2485" s="16">
        <v>6.8918435456573001E-5</v>
      </c>
      <c r="V2485" s="14">
        <v>2244</v>
      </c>
      <c r="W2485" s="16">
        <v>8196.48</v>
      </c>
      <c r="X2485" s="16">
        <v>99.639911095237849</v>
      </c>
      <c r="Y2485" s="19">
        <f t="shared" si="77"/>
        <v>-0.99639911095237854</v>
      </c>
    </row>
    <row r="2486" spans="1:25">
      <c r="A2486">
        <v>4309</v>
      </c>
      <c r="B2486" t="s">
        <v>4765</v>
      </c>
      <c r="C2486" t="s">
        <v>4766</v>
      </c>
      <c r="D2486" t="str">
        <f t="shared" si="76"/>
        <v>Cryptocean CRON</v>
      </c>
      <c r="E2486" s="3" t="s">
        <v>8887</v>
      </c>
      <c r="F2486" s="3" t="s">
        <v>8883</v>
      </c>
      <c r="G2486" s="3" t="s">
        <v>8883</v>
      </c>
      <c r="H2486" s="4">
        <v>1310</v>
      </c>
      <c r="I2486" s="4">
        <v>1079312.29677842</v>
      </c>
      <c r="J2486" s="6">
        <v>44228</v>
      </c>
      <c r="K2486" s="7">
        <v>8.2651130000000003E-2</v>
      </c>
      <c r="L2486" s="7">
        <v>403</v>
      </c>
      <c r="M2486" s="7">
        <v>5919534.75</v>
      </c>
      <c r="N2486" s="9">
        <v>44433</v>
      </c>
      <c r="O2486" s="10">
        <v>6.5229999999999997</v>
      </c>
      <c r="P2486" s="10">
        <v>1055</v>
      </c>
      <c r="Q2486" s="10">
        <v>20809594.129999999</v>
      </c>
      <c r="R2486" s="10">
        <v>78.92209096233772</v>
      </c>
      <c r="S2486" s="18">
        <v>78.92209096233772</v>
      </c>
      <c r="T2486" s="13">
        <v>44687</v>
      </c>
      <c r="U2486" s="14">
        <v>0.32143736635497488</v>
      </c>
      <c r="V2486" s="14">
        <v>916</v>
      </c>
      <c r="W2486" s="14">
        <v>2664811.34</v>
      </c>
      <c r="X2486" s="14">
        <v>95.072246414916833</v>
      </c>
      <c r="Y2486" s="19">
        <f t="shared" si="77"/>
        <v>-0.95072246414916828</v>
      </c>
    </row>
    <row r="2487" spans="1:25">
      <c r="A2487">
        <v>4315</v>
      </c>
      <c r="B2487" t="s">
        <v>4767</v>
      </c>
      <c r="C2487" t="s">
        <v>4768</v>
      </c>
      <c r="D2487" t="str">
        <f t="shared" si="76"/>
        <v>Vidulum VDL</v>
      </c>
      <c r="E2487" s="3" t="s">
        <v>3686</v>
      </c>
      <c r="F2487" s="3" t="s">
        <v>8883</v>
      </c>
      <c r="G2487" s="3" t="s">
        <v>8883</v>
      </c>
      <c r="H2487" s="4">
        <v>0</v>
      </c>
      <c r="I2487" s="4">
        <v>0</v>
      </c>
      <c r="J2487" s="6">
        <v>43990</v>
      </c>
      <c r="K2487" s="7">
        <v>7.7748762765E-3</v>
      </c>
      <c r="L2487" s="7">
        <v>1705</v>
      </c>
      <c r="M2487" s="7">
        <v>59426.005479953499</v>
      </c>
      <c r="N2487" s="9">
        <v>44570</v>
      </c>
      <c r="O2487" s="10">
        <v>0.78929337958792101</v>
      </c>
      <c r="P2487" s="10">
        <v>1383</v>
      </c>
      <c r="Q2487" s="10">
        <v>7855999.2999999998</v>
      </c>
      <c r="R2487" s="10">
        <v>101.5184488496112</v>
      </c>
      <c r="S2487" s="18">
        <v>101.5184488496112</v>
      </c>
      <c r="T2487" s="13">
        <v>44659</v>
      </c>
      <c r="U2487" s="14">
        <v>3.9598694920629118E-2</v>
      </c>
      <c r="V2487" s="14">
        <v>941</v>
      </c>
      <c r="W2487" s="14">
        <v>2407165.19</v>
      </c>
      <c r="X2487" s="14">
        <v>94.983019502671723</v>
      </c>
      <c r="Y2487" s="19">
        <f t="shared" si="77"/>
        <v>-0.94983019502671728</v>
      </c>
    </row>
    <row r="2488" spans="1:25">
      <c r="A2488">
        <v>4324</v>
      </c>
      <c r="B2488" t="s">
        <v>4769</v>
      </c>
      <c r="C2488" t="s">
        <v>4770</v>
      </c>
      <c r="D2488" t="str">
        <f t="shared" si="76"/>
        <v>Junsonmingchncoin JMC</v>
      </c>
      <c r="E2488" s="3" t="s">
        <v>8891</v>
      </c>
      <c r="F2488" s="3" t="s">
        <v>8883</v>
      </c>
      <c r="G2488" s="3" t="s">
        <v>8883</v>
      </c>
      <c r="H2488" s="4">
        <v>0</v>
      </c>
      <c r="I2488" s="4">
        <v>0</v>
      </c>
      <c r="J2488" s="6">
        <v>44163</v>
      </c>
      <c r="K2488" s="7">
        <v>1.6999999999999999E-7</v>
      </c>
      <c r="L2488" s="7">
        <v>3159</v>
      </c>
      <c r="M2488" s="7">
        <v>0</v>
      </c>
      <c r="N2488" s="9">
        <v>44308</v>
      </c>
      <c r="O2488" s="10">
        <v>2.1600000000000001E-6</v>
      </c>
      <c r="P2488" s="10">
        <v>3219</v>
      </c>
      <c r="Q2488" s="10">
        <v>0</v>
      </c>
      <c r="R2488" s="10">
        <v>12.705882352941179</v>
      </c>
      <c r="S2488" s="18">
        <v>12.705882352941179</v>
      </c>
      <c r="T2488" s="13">
        <v>44369</v>
      </c>
      <c r="U2488" s="14">
        <v>2.8999999999999998E-7</v>
      </c>
      <c r="V2488" s="14">
        <v>2845</v>
      </c>
      <c r="W2488" s="14">
        <v>0</v>
      </c>
      <c r="X2488" s="14">
        <v>86.574074074074076</v>
      </c>
      <c r="Y2488" s="19">
        <f t="shared" si="77"/>
        <v>-0.86574074074074081</v>
      </c>
    </row>
    <row r="2489" spans="1:25">
      <c r="A2489">
        <v>4325</v>
      </c>
      <c r="B2489" t="s">
        <v>4771</v>
      </c>
      <c r="C2489" t="s">
        <v>4772</v>
      </c>
      <c r="D2489" t="str">
        <f t="shared" si="76"/>
        <v>Bitscoin BTCX</v>
      </c>
      <c r="E2489" s="3" t="s">
        <v>8892</v>
      </c>
      <c r="F2489" s="3" t="s">
        <v>8883</v>
      </c>
      <c r="G2489" s="3" t="s">
        <v>8883</v>
      </c>
      <c r="H2489" s="4">
        <v>0</v>
      </c>
      <c r="I2489" s="4">
        <v>0</v>
      </c>
      <c r="J2489" s="6">
        <v>44032</v>
      </c>
      <c r="K2489" s="7">
        <v>3.7505887814199999</v>
      </c>
      <c r="L2489" s="7">
        <v>3160</v>
      </c>
      <c r="M2489" s="7">
        <v>0</v>
      </c>
      <c r="N2489" s="9">
        <v>44060</v>
      </c>
      <c r="O2489" s="10">
        <v>7.7159245777200001</v>
      </c>
      <c r="P2489" s="10">
        <v>3220</v>
      </c>
      <c r="Q2489" s="10">
        <v>0</v>
      </c>
      <c r="R2489" s="10">
        <v>2.057256880824641</v>
      </c>
      <c r="S2489" s="18">
        <v>2.057256880824641</v>
      </c>
      <c r="T2489" s="13">
        <v>44097</v>
      </c>
      <c r="U2489" s="14">
        <v>1.0246186484E-4</v>
      </c>
      <c r="V2489" s="14">
        <v>2846</v>
      </c>
      <c r="W2489" s="14">
        <v>0</v>
      </c>
      <c r="X2489" s="14">
        <v>99.998672072752811</v>
      </c>
      <c r="Y2489" s="19">
        <f t="shared" si="77"/>
        <v>-0.99998672072752814</v>
      </c>
    </row>
    <row r="2490" spans="1:25">
      <c r="A2490">
        <v>4330</v>
      </c>
      <c r="B2490" t="s">
        <v>4773</v>
      </c>
      <c r="C2490" t="s">
        <v>4774</v>
      </c>
      <c r="D2490" t="str">
        <f t="shared" si="76"/>
        <v>Jumpcoin JUMP</v>
      </c>
      <c r="E2490" s="3" t="s">
        <v>8887</v>
      </c>
      <c r="F2490" s="3" t="s">
        <v>8883</v>
      </c>
      <c r="G2490" s="3" t="s">
        <v>8883</v>
      </c>
      <c r="H2490" s="4">
        <v>0</v>
      </c>
      <c r="I2490" s="4">
        <v>0</v>
      </c>
      <c r="J2490" s="6">
        <v>43740</v>
      </c>
      <c r="K2490" s="8">
        <v>5.6443467103799997E-5</v>
      </c>
      <c r="L2490" s="7">
        <v>4788</v>
      </c>
      <c r="M2490" s="7">
        <v>0</v>
      </c>
      <c r="N2490" s="9">
        <v>43741</v>
      </c>
      <c r="O2490" s="12">
        <v>5.6755360123100002E-5</v>
      </c>
      <c r="P2490" s="10">
        <v>3221</v>
      </c>
      <c r="Q2490" s="10">
        <v>0</v>
      </c>
      <c r="R2490" s="10">
        <v>1.0055257594067779</v>
      </c>
      <c r="S2490" s="18">
        <v>1.0055257594067779</v>
      </c>
      <c r="U2490" s="14"/>
      <c r="V2490" s="14">
        <v>4788</v>
      </c>
      <c r="W2490" s="14"/>
      <c r="X2490" s="14"/>
      <c r="Y2490" s="19">
        <f t="shared" si="77"/>
        <v>0</v>
      </c>
    </row>
    <row r="2491" spans="1:25">
      <c r="A2491">
        <v>4344</v>
      </c>
      <c r="B2491" t="s">
        <v>4775</v>
      </c>
      <c r="C2491" t="s">
        <v>4776</v>
      </c>
      <c r="D2491" t="str">
        <f t="shared" si="76"/>
        <v>ImageCash IMGC</v>
      </c>
      <c r="E2491" s="3" t="s">
        <v>3686</v>
      </c>
      <c r="F2491" s="3" t="s">
        <v>8883</v>
      </c>
      <c r="G2491" s="3" t="s">
        <v>8883</v>
      </c>
      <c r="H2491" s="4">
        <v>0</v>
      </c>
      <c r="I2491" s="4">
        <v>0</v>
      </c>
      <c r="J2491" s="6">
        <v>44200</v>
      </c>
      <c r="K2491" s="7">
        <v>1.8476600000000001E-3</v>
      </c>
      <c r="L2491" s="7">
        <v>1797</v>
      </c>
      <c r="M2491" s="7">
        <v>38635.679013599998</v>
      </c>
      <c r="N2491" s="9">
        <v>44325</v>
      </c>
      <c r="O2491" s="10">
        <v>4.6569689999999997E-2</v>
      </c>
      <c r="P2491" s="10">
        <v>2342</v>
      </c>
      <c r="Q2491" s="10">
        <v>205618.45</v>
      </c>
      <c r="R2491" s="10">
        <v>25.204685927064499</v>
      </c>
      <c r="S2491" s="18">
        <v>25.204685927064499</v>
      </c>
      <c r="T2491" s="13">
        <v>44687</v>
      </c>
      <c r="U2491" s="14">
        <v>7.09642654881158E-4</v>
      </c>
      <c r="V2491" s="14">
        <v>2318</v>
      </c>
      <c r="W2491" s="14">
        <v>3846.59</v>
      </c>
      <c r="X2491" s="14">
        <v>98.476170541652394</v>
      </c>
      <c r="Y2491" s="19">
        <f t="shared" si="77"/>
        <v>-0.98476170541652397</v>
      </c>
    </row>
    <row r="2492" spans="1:25">
      <c r="A2492">
        <v>4359</v>
      </c>
      <c r="B2492" t="s">
        <v>4777</v>
      </c>
      <c r="C2492" t="s">
        <v>4778</v>
      </c>
      <c r="D2492" t="str">
        <f t="shared" si="76"/>
        <v>Aeryus AER</v>
      </c>
      <c r="E2492" s="3" t="s">
        <v>8887</v>
      </c>
      <c r="F2492" s="3" t="s">
        <v>8883</v>
      </c>
      <c r="G2492" s="3" t="s">
        <v>8883</v>
      </c>
      <c r="H2492" s="4">
        <v>0</v>
      </c>
      <c r="I2492" s="4">
        <v>0</v>
      </c>
      <c r="J2492" s="6">
        <v>44147</v>
      </c>
      <c r="K2492" s="7">
        <v>5.4328500476000002E-4</v>
      </c>
      <c r="L2492" s="7">
        <v>2039</v>
      </c>
      <c r="M2492" s="7">
        <v>6678.5781429080444</v>
      </c>
      <c r="N2492" s="9">
        <v>44302</v>
      </c>
      <c r="O2492" s="10">
        <v>4.782906301381E-2</v>
      </c>
      <c r="P2492" s="10">
        <v>2130</v>
      </c>
      <c r="Q2492" s="10">
        <v>587960.52171716676</v>
      </c>
      <c r="R2492" s="10">
        <v>88.03678105369174</v>
      </c>
      <c r="S2492" s="18">
        <v>88.03678105369174</v>
      </c>
      <c r="T2492" s="13">
        <v>44588</v>
      </c>
      <c r="U2492" s="14">
        <v>4.8342987665899069E-4</v>
      </c>
      <c r="V2492" s="14">
        <v>2277</v>
      </c>
      <c r="W2492" s="14">
        <v>5942.7817436443602</v>
      </c>
      <c r="X2492" s="14">
        <v>98.989254971356218</v>
      </c>
      <c r="Y2492" s="19">
        <f t="shared" si="77"/>
        <v>-0.98989254971356222</v>
      </c>
    </row>
    <row r="2493" spans="1:25">
      <c r="A2493">
        <v>4360</v>
      </c>
      <c r="B2493" t="s">
        <v>4779</v>
      </c>
      <c r="C2493" t="s">
        <v>4297</v>
      </c>
      <c r="D2493" t="str">
        <f t="shared" si="76"/>
        <v>FABRK FAB</v>
      </c>
      <c r="E2493" s="3" t="s">
        <v>8887</v>
      </c>
      <c r="F2493" s="3" t="s">
        <v>8883</v>
      </c>
      <c r="G2493" s="3" t="s">
        <v>8883</v>
      </c>
      <c r="H2493" s="4">
        <v>143</v>
      </c>
      <c r="I2493" s="4">
        <v>24386685.65594681</v>
      </c>
      <c r="J2493" s="6">
        <v>43733</v>
      </c>
      <c r="K2493" s="7">
        <v>4.2138973720600003E-3</v>
      </c>
      <c r="L2493" s="7">
        <v>175</v>
      </c>
      <c r="M2493" s="7">
        <v>20153316.634065129</v>
      </c>
      <c r="N2493" s="9">
        <v>43873</v>
      </c>
      <c r="O2493" s="10">
        <v>2.65940015707E-2</v>
      </c>
      <c r="P2493" s="10">
        <v>516</v>
      </c>
      <c r="Q2493" s="10">
        <v>127503435.2186532</v>
      </c>
      <c r="R2493" s="10">
        <v>6.3110226051137293</v>
      </c>
      <c r="S2493" s="18">
        <v>6.3110226051137293</v>
      </c>
      <c r="T2493" s="13">
        <v>44159</v>
      </c>
      <c r="U2493" s="14">
        <v>6.998574758E-4</v>
      </c>
      <c r="V2493" s="14">
        <v>847</v>
      </c>
      <c r="W2493" s="14">
        <v>3355427.0533799441</v>
      </c>
      <c r="X2493" s="14">
        <v>97.368363411051789</v>
      </c>
      <c r="Y2493" s="19">
        <f t="shared" si="77"/>
        <v>-0.97368363411051784</v>
      </c>
    </row>
    <row r="2494" spans="1:25">
      <c r="A2494">
        <v>4361</v>
      </c>
      <c r="B2494" t="s">
        <v>4780</v>
      </c>
      <c r="C2494" t="s">
        <v>4781</v>
      </c>
      <c r="D2494" t="str">
        <f t="shared" si="76"/>
        <v>Bitpanda Ecosystem Token BEST</v>
      </c>
      <c r="E2494" s="3" t="s">
        <v>8887</v>
      </c>
      <c r="F2494" s="3" t="s">
        <v>8883</v>
      </c>
      <c r="G2494" s="3" t="s">
        <v>8883</v>
      </c>
      <c r="H2494" s="4">
        <v>2131</v>
      </c>
      <c r="I2494" s="4">
        <v>0</v>
      </c>
      <c r="J2494" s="6">
        <v>43903</v>
      </c>
      <c r="K2494" s="7">
        <v>4.5485357226099997E-2</v>
      </c>
      <c r="L2494" s="7">
        <v>2181</v>
      </c>
      <c r="M2494" s="7">
        <v>0</v>
      </c>
      <c r="N2494" s="9">
        <v>44307</v>
      </c>
      <c r="O2494" s="10">
        <v>3.10603563</v>
      </c>
      <c r="P2494" s="10">
        <v>144</v>
      </c>
      <c r="Q2494" s="10">
        <v>1236069312.96</v>
      </c>
      <c r="R2494" s="10">
        <v>68.286495246380582</v>
      </c>
      <c r="S2494" s="18">
        <v>68.286495246380582</v>
      </c>
      <c r="T2494" s="13">
        <v>44397</v>
      </c>
      <c r="U2494" s="14">
        <v>0.59276969999999995</v>
      </c>
      <c r="V2494" s="14">
        <v>147</v>
      </c>
      <c r="W2494" s="14">
        <v>254286349</v>
      </c>
      <c r="X2494" s="14">
        <v>80.915553760083554</v>
      </c>
      <c r="Y2494" s="19">
        <f t="shared" si="77"/>
        <v>-0.80915553760083558</v>
      </c>
    </row>
    <row r="2495" spans="1:25">
      <c r="A2495">
        <v>4365</v>
      </c>
      <c r="B2495" t="s">
        <v>4782</v>
      </c>
      <c r="C2495" t="s">
        <v>4783</v>
      </c>
      <c r="D2495" t="str">
        <f t="shared" si="76"/>
        <v>Streamit Coin STREAM</v>
      </c>
      <c r="E2495" s="3" t="s">
        <v>8884</v>
      </c>
      <c r="F2495" s="3" t="s">
        <v>8883</v>
      </c>
      <c r="G2495" s="3" t="s">
        <v>8883</v>
      </c>
      <c r="H2495" s="4">
        <v>710</v>
      </c>
      <c r="I2495" s="4">
        <v>1149652.69889268</v>
      </c>
      <c r="J2495" s="6">
        <v>43857</v>
      </c>
      <c r="K2495" s="7">
        <v>0.276549928507</v>
      </c>
      <c r="L2495" s="7">
        <v>238</v>
      </c>
      <c r="M2495" s="7">
        <v>13619240.323980199</v>
      </c>
      <c r="N2495" s="9">
        <v>43873</v>
      </c>
      <c r="O2495" s="10">
        <v>4.8954210834099996</v>
      </c>
      <c r="P2495" s="10">
        <v>1062</v>
      </c>
      <c r="Q2495" s="10">
        <v>20342050.663533799</v>
      </c>
      <c r="R2495" s="10">
        <v>17.701762245388132</v>
      </c>
      <c r="S2495" s="18">
        <v>17.701762245388132</v>
      </c>
      <c r="T2495" s="13">
        <v>44120</v>
      </c>
      <c r="U2495" s="14">
        <v>1.1223E-4</v>
      </c>
      <c r="V2495" s="14">
        <v>673</v>
      </c>
      <c r="W2495" s="14">
        <v>7690967.3492584098</v>
      </c>
      <c r="X2495" s="14">
        <v>99.997707449510713</v>
      </c>
      <c r="Y2495" s="19">
        <f t="shared" si="77"/>
        <v>-0.99997707449510709</v>
      </c>
    </row>
    <row r="2496" spans="1:25">
      <c r="A2496">
        <v>4366</v>
      </c>
      <c r="B2496" t="s">
        <v>4784</v>
      </c>
      <c r="C2496" t="s">
        <v>4785</v>
      </c>
      <c r="D2496" t="str">
        <f t="shared" si="76"/>
        <v>MixMarvel MIX</v>
      </c>
      <c r="E2496" s="3" t="s">
        <v>8892</v>
      </c>
      <c r="F2496" s="3" t="s">
        <v>8883</v>
      </c>
      <c r="G2496" s="3" t="s">
        <v>8883</v>
      </c>
      <c r="H2496" s="4">
        <v>421</v>
      </c>
      <c r="I2496" s="4">
        <v>3726959.6540370798</v>
      </c>
      <c r="J2496" s="6">
        <v>43711</v>
      </c>
      <c r="K2496" s="7">
        <v>4.7166279346599997E-2</v>
      </c>
      <c r="L2496" s="7">
        <v>2416</v>
      </c>
      <c r="M2496" s="7">
        <v>0</v>
      </c>
      <c r="N2496" s="9">
        <v>43727</v>
      </c>
      <c r="O2496" s="10">
        <v>8.7101151059199994E-2</v>
      </c>
      <c r="P2496" s="10">
        <v>3222</v>
      </c>
      <c r="Q2496" s="10">
        <v>0</v>
      </c>
      <c r="R2496" s="10">
        <v>1.846682678087449</v>
      </c>
      <c r="S2496" s="18">
        <v>1.846682678087449</v>
      </c>
      <c r="T2496" s="13">
        <v>43903</v>
      </c>
      <c r="U2496" s="14">
        <v>1.0103067851800001E-3</v>
      </c>
      <c r="V2496" s="14">
        <v>826</v>
      </c>
      <c r="W2496" s="14">
        <v>3726959.6540370798</v>
      </c>
      <c r="X2496" s="14">
        <v>98.840076425059721</v>
      </c>
      <c r="Y2496" s="19">
        <f t="shared" si="77"/>
        <v>-0.9884007642505972</v>
      </c>
    </row>
    <row r="2497" spans="1:25">
      <c r="A2497">
        <v>4381</v>
      </c>
      <c r="B2497" t="s">
        <v>4787</v>
      </c>
      <c r="C2497" t="s">
        <v>4788</v>
      </c>
      <c r="D2497" t="str">
        <f t="shared" si="76"/>
        <v>MYCE YCE</v>
      </c>
      <c r="E2497" s="3" t="s">
        <v>8887</v>
      </c>
      <c r="F2497" s="3" t="s">
        <v>8883</v>
      </c>
      <c r="G2497" s="3" t="s">
        <v>8883</v>
      </c>
      <c r="H2497" s="4">
        <v>0</v>
      </c>
      <c r="I2497" s="4">
        <v>0</v>
      </c>
      <c r="J2497" s="6">
        <v>44223</v>
      </c>
      <c r="K2497" s="7">
        <v>3.0381011592999998E-4</v>
      </c>
      <c r="L2497" s="7">
        <v>3161</v>
      </c>
      <c r="M2497" s="7">
        <v>0</v>
      </c>
      <c r="N2497" s="9">
        <v>44554</v>
      </c>
      <c r="O2497" s="10">
        <v>1.2648894675877671E-2</v>
      </c>
      <c r="P2497" s="10">
        <v>3223</v>
      </c>
      <c r="Q2497" s="10">
        <v>0</v>
      </c>
      <c r="R2497" s="10">
        <v>41.634211675795783</v>
      </c>
      <c r="S2497" s="18">
        <v>41.634211675795783</v>
      </c>
      <c r="T2497" s="13">
        <v>44642</v>
      </c>
      <c r="U2497" s="14">
        <v>4.2358808425408447E-4</v>
      </c>
      <c r="V2497" s="14">
        <v>2847</v>
      </c>
      <c r="W2497" s="14">
        <v>0</v>
      </c>
      <c r="X2497" s="14">
        <v>96.651184984076949</v>
      </c>
      <c r="Y2497" s="19">
        <f t="shared" si="77"/>
        <v>-0.96651184984076943</v>
      </c>
    </row>
    <row r="2498" spans="1:25">
      <c r="A2498">
        <v>4383</v>
      </c>
      <c r="B2498" t="s">
        <v>4789</v>
      </c>
      <c r="C2498" t="s">
        <v>4790</v>
      </c>
      <c r="D2498" t="str">
        <f t="shared" ref="D2498:D2561" si="78">_xlfn.TEXTJOIN(" ",TRUE,B2498,C2498)</f>
        <v>PHANTOM XPH</v>
      </c>
      <c r="E2498" s="3" t="s">
        <v>8884</v>
      </c>
      <c r="F2498" s="3" t="s">
        <v>8883</v>
      </c>
      <c r="G2498" s="3" t="s">
        <v>8883</v>
      </c>
      <c r="H2498" s="4">
        <v>2413</v>
      </c>
      <c r="I2498" s="4">
        <v>0</v>
      </c>
      <c r="J2498" s="6">
        <v>43812</v>
      </c>
      <c r="K2498" s="7">
        <v>2.17319301625E-3</v>
      </c>
      <c r="L2498" s="7">
        <v>3162</v>
      </c>
      <c r="M2498" s="7">
        <v>0</v>
      </c>
      <c r="N2498" s="9">
        <v>43837</v>
      </c>
      <c r="O2498" s="10">
        <v>1.3308597825000001E-2</v>
      </c>
      <c r="P2498" s="10">
        <v>3224</v>
      </c>
      <c r="Q2498" s="10">
        <v>0</v>
      </c>
      <c r="R2498" s="10">
        <v>6.123983339484929</v>
      </c>
      <c r="S2498" s="18">
        <v>6.123983339484929</v>
      </c>
      <c r="T2498" s="13">
        <v>43906</v>
      </c>
      <c r="U2498" s="16">
        <v>2.9997140138599998E-5</v>
      </c>
      <c r="V2498" s="14">
        <v>2848</v>
      </c>
      <c r="W2498" s="16">
        <v>0</v>
      </c>
      <c r="X2498" s="16">
        <v>99.774603301316603</v>
      </c>
      <c r="Y2498" s="19">
        <f t="shared" si="77"/>
        <v>-0.997746033013166</v>
      </c>
    </row>
    <row r="2499" spans="1:25">
      <c r="A2499">
        <v>4384</v>
      </c>
      <c r="B2499" t="s">
        <v>4791</v>
      </c>
      <c r="C2499" t="s">
        <v>4792</v>
      </c>
      <c r="D2499" t="str">
        <f t="shared" si="78"/>
        <v>CaluraCoin CLC</v>
      </c>
      <c r="E2499" s="3" t="s">
        <v>8887</v>
      </c>
      <c r="F2499" s="3" t="s">
        <v>8883</v>
      </c>
      <c r="G2499" s="3" t="s">
        <v>8883</v>
      </c>
      <c r="H2499" s="4">
        <v>2149</v>
      </c>
      <c r="I2499" s="4">
        <v>0</v>
      </c>
      <c r="J2499" s="6">
        <v>43881</v>
      </c>
      <c r="K2499" s="7">
        <v>6.7316206490699996E-4</v>
      </c>
      <c r="L2499" s="7">
        <v>2890</v>
      </c>
      <c r="M2499" s="7">
        <v>0</v>
      </c>
      <c r="N2499" s="9">
        <v>43948</v>
      </c>
      <c r="O2499" s="10">
        <v>6.8295475608300002E-2</v>
      </c>
      <c r="P2499" s="10">
        <v>3225</v>
      </c>
      <c r="Q2499" s="10">
        <v>0</v>
      </c>
      <c r="R2499" s="10">
        <v>101.4547300994082</v>
      </c>
      <c r="S2499" s="18">
        <v>101.4547300994082</v>
      </c>
      <c r="T2499" s="13">
        <v>44202</v>
      </c>
      <c r="U2499" s="16">
        <v>9.4636671580000005E-5</v>
      </c>
      <c r="V2499" s="14">
        <v>2406</v>
      </c>
      <c r="W2499" s="16">
        <v>1299.886543921149</v>
      </c>
      <c r="X2499" s="16">
        <v>99.861430540256038</v>
      </c>
      <c r="Y2499" s="19">
        <f t="shared" ref="Y2499:Y2562" si="79">X2499/-100</f>
        <v>-0.99861430540256035</v>
      </c>
    </row>
    <row r="2500" spans="1:25">
      <c r="A2500">
        <v>4385</v>
      </c>
      <c r="B2500" t="s">
        <v>4793</v>
      </c>
      <c r="C2500" t="s">
        <v>4794</v>
      </c>
      <c r="D2500" t="str">
        <f t="shared" si="78"/>
        <v>Daikicoin DIC</v>
      </c>
      <c r="E2500" s="3" t="s">
        <v>8887</v>
      </c>
      <c r="F2500" s="3" t="s">
        <v>8883</v>
      </c>
      <c r="G2500" s="3" t="s">
        <v>8883</v>
      </c>
      <c r="H2500" s="4">
        <v>0</v>
      </c>
      <c r="I2500" s="4">
        <v>0</v>
      </c>
      <c r="J2500" s="6">
        <v>44039</v>
      </c>
      <c r="K2500" s="7">
        <v>3.1867202707199999E-3</v>
      </c>
      <c r="L2500" s="7">
        <v>3163</v>
      </c>
      <c r="M2500" s="7">
        <v>0</v>
      </c>
      <c r="N2500" s="9">
        <v>44442</v>
      </c>
      <c r="O2500" s="10">
        <v>1.30785073</v>
      </c>
      <c r="P2500" s="10">
        <v>3226</v>
      </c>
      <c r="Q2500" s="10">
        <v>0</v>
      </c>
      <c r="R2500" s="10">
        <v>410.40650540202807</v>
      </c>
      <c r="S2500" s="18">
        <v>410.40650540202807</v>
      </c>
      <c r="T2500" s="13">
        <v>44664</v>
      </c>
      <c r="U2500" s="14">
        <v>1.197855920385549E-2</v>
      </c>
      <c r="V2500" s="14">
        <v>2849</v>
      </c>
      <c r="W2500" s="14">
        <v>0</v>
      </c>
      <c r="X2500" s="14">
        <v>99.08410348909959</v>
      </c>
      <c r="Y2500" s="19">
        <f t="shared" si="79"/>
        <v>-0.99084103489099595</v>
      </c>
    </row>
    <row r="2501" spans="1:25">
      <c r="A2501">
        <v>4397</v>
      </c>
      <c r="B2501" t="s">
        <v>4795</v>
      </c>
      <c r="C2501" t="s">
        <v>4796</v>
      </c>
      <c r="D2501" t="str">
        <f t="shared" si="78"/>
        <v>PEPS Coin PEPS</v>
      </c>
      <c r="E2501" s="3" t="s">
        <v>8888</v>
      </c>
      <c r="F2501" s="3" t="s">
        <v>8883</v>
      </c>
      <c r="G2501" s="3" t="s">
        <v>8883</v>
      </c>
      <c r="H2501" s="4">
        <v>0</v>
      </c>
      <c r="I2501" s="4">
        <v>0</v>
      </c>
      <c r="J2501" s="6">
        <v>44005</v>
      </c>
      <c r="K2501" s="7">
        <v>4.88637576389E-4</v>
      </c>
      <c r="L2501" s="7">
        <v>2666</v>
      </c>
      <c r="M2501" s="7">
        <v>0</v>
      </c>
      <c r="N2501" s="9">
        <v>44155</v>
      </c>
      <c r="O2501" s="10">
        <v>0.27423075000000002</v>
      </c>
      <c r="P2501" s="10">
        <v>2360</v>
      </c>
      <c r="Q2501" s="10">
        <v>179292.74866814</v>
      </c>
      <c r="R2501" s="10">
        <v>561.21502571813551</v>
      </c>
      <c r="S2501" s="18">
        <v>561.21502571813551</v>
      </c>
      <c r="T2501" s="13">
        <v>44226</v>
      </c>
      <c r="U2501" s="14">
        <v>1.1202499999999999E-3</v>
      </c>
      <c r="V2501" s="14">
        <v>1711</v>
      </c>
      <c r="W2501" s="14">
        <v>114606.18</v>
      </c>
      <c r="X2501" s="14">
        <v>99.591493659992551</v>
      </c>
      <c r="Y2501" s="19">
        <f t="shared" si="79"/>
        <v>-0.99591493659992547</v>
      </c>
    </row>
    <row r="2502" spans="1:25">
      <c r="A2502">
        <v>4404</v>
      </c>
      <c r="B2502" t="s">
        <v>4797</v>
      </c>
      <c r="C2502" t="s">
        <v>4798</v>
      </c>
      <c r="D2502" t="str">
        <f t="shared" si="78"/>
        <v>Korbot KBOT</v>
      </c>
      <c r="E2502" s="3" t="s">
        <v>8887</v>
      </c>
      <c r="F2502" s="3" t="s">
        <v>8883</v>
      </c>
      <c r="G2502" s="3" t="s">
        <v>8883</v>
      </c>
      <c r="H2502" s="4">
        <v>2135</v>
      </c>
      <c r="I2502" s="4">
        <v>0</v>
      </c>
      <c r="J2502" s="6">
        <v>44031</v>
      </c>
      <c r="K2502" s="7">
        <v>2.4794065329399998E-3</v>
      </c>
      <c r="L2502" s="7">
        <v>3164</v>
      </c>
      <c r="M2502" s="7">
        <v>0</v>
      </c>
      <c r="N2502" s="9">
        <v>44241</v>
      </c>
      <c r="O2502" s="10">
        <v>0.13058685832003</v>
      </c>
      <c r="P2502" s="10">
        <v>3227</v>
      </c>
      <c r="Q2502" s="10">
        <v>0</v>
      </c>
      <c r="R2502" s="10">
        <v>52.668594917826702</v>
      </c>
      <c r="S2502" s="18">
        <v>52.668594917826702</v>
      </c>
      <c r="T2502" s="13">
        <v>44479</v>
      </c>
      <c r="U2502" s="14">
        <v>6.6857181721600004E-2</v>
      </c>
      <c r="V2502" s="14">
        <v>2850</v>
      </c>
      <c r="W2502" s="14">
        <v>0</v>
      </c>
      <c r="X2502" s="14">
        <v>48.80251919549768</v>
      </c>
      <c r="Y2502" s="19">
        <f t="shared" si="79"/>
        <v>-0.48802519195497679</v>
      </c>
    </row>
    <row r="2503" spans="1:25">
      <c r="A2503">
        <v>4411</v>
      </c>
      <c r="B2503" t="s">
        <v>4799</v>
      </c>
      <c r="C2503" t="s">
        <v>4800</v>
      </c>
      <c r="D2503" t="str">
        <f t="shared" si="78"/>
        <v>TenUp TUP</v>
      </c>
      <c r="E2503" s="3" t="s">
        <v>8888</v>
      </c>
      <c r="F2503" s="3" t="s">
        <v>8883</v>
      </c>
      <c r="G2503" s="3" t="s">
        <v>8883</v>
      </c>
      <c r="H2503" s="4">
        <v>0</v>
      </c>
      <c r="I2503" s="4">
        <v>0</v>
      </c>
      <c r="J2503" s="6">
        <v>44155</v>
      </c>
      <c r="K2503" s="7">
        <v>2.2231199999999999E-3</v>
      </c>
      <c r="L2503" s="7">
        <v>2576</v>
      </c>
      <c r="M2503" s="7">
        <v>0</v>
      </c>
      <c r="N2503" s="9">
        <v>44453</v>
      </c>
      <c r="O2503" s="10">
        <v>1.0397734327591499</v>
      </c>
      <c r="P2503" s="10">
        <v>1070</v>
      </c>
      <c r="Q2503" s="10">
        <v>19980908.719999999</v>
      </c>
      <c r="R2503" s="10">
        <v>467.70909026914882</v>
      </c>
      <c r="S2503" s="18">
        <v>467.70909026914882</v>
      </c>
      <c r="T2503" s="13">
        <v>44664</v>
      </c>
      <c r="U2503" s="14">
        <v>3.0812352289294229E-2</v>
      </c>
      <c r="V2503" s="14">
        <v>1327</v>
      </c>
      <c r="W2503" s="14">
        <v>512999.04</v>
      </c>
      <c r="X2503" s="14">
        <v>97.03662823856439</v>
      </c>
      <c r="Y2503" s="19">
        <f t="shared" si="79"/>
        <v>-0.97036628238564393</v>
      </c>
    </row>
    <row r="2504" spans="1:25">
      <c r="A2504">
        <v>4424</v>
      </c>
      <c r="B2504" t="s">
        <v>4801</v>
      </c>
      <c r="C2504" t="s">
        <v>4801</v>
      </c>
      <c r="D2504" t="str">
        <f t="shared" si="78"/>
        <v>XDAG XDAG</v>
      </c>
      <c r="E2504" s="3" t="s">
        <v>8882</v>
      </c>
      <c r="F2504" s="3" t="s">
        <v>8883</v>
      </c>
      <c r="G2504" s="3" t="s">
        <v>8883</v>
      </c>
      <c r="H2504" s="4">
        <v>0</v>
      </c>
      <c r="I2504" s="4">
        <v>0</v>
      </c>
      <c r="J2504" s="6">
        <v>43981</v>
      </c>
      <c r="K2504" s="7">
        <v>4.9782151995200004E-4</v>
      </c>
      <c r="L2504" s="7">
        <v>3165</v>
      </c>
      <c r="M2504" s="7">
        <v>0</v>
      </c>
      <c r="N2504" s="9">
        <v>44290</v>
      </c>
      <c r="O2504" s="10">
        <v>4.5962490000000002E-2</v>
      </c>
      <c r="P2504" s="10">
        <v>3228</v>
      </c>
      <c r="Q2504" s="10">
        <v>0</v>
      </c>
      <c r="R2504" s="10">
        <v>92.327246127149564</v>
      </c>
      <c r="S2504" s="18">
        <v>92.327246127149564</v>
      </c>
      <c r="T2504" s="13">
        <v>44370</v>
      </c>
      <c r="U2504" s="14">
        <v>1.8328400000000001E-3</v>
      </c>
      <c r="V2504" s="14">
        <v>2851</v>
      </c>
      <c r="W2504" s="14">
        <v>0</v>
      </c>
      <c r="X2504" s="14">
        <v>96.012313519132661</v>
      </c>
      <c r="Y2504" s="19">
        <f t="shared" si="79"/>
        <v>-0.96012313519132664</v>
      </c>
    </row>
    <row r="2505" spans="1:25">
      <c r="A2505">
        <v>4427</v>
      </c>
      <c r="B2505" t="s">
        <v>4802</v>
      </c>
      <c r="C2505" t="s">
        <v>4803</v>
      </c>
      <c r="D2505" t="str">
        <f t="shared" si="78"/>
        <v>BDCC COIN BDCC</v>
      </c>
      <c r="E2505" s="3" t="s">
        <v>8887</v>
      </c>
      <c r="F2505" s="3" t="s">
        <v>8883</v>
      </c>
      <c r="G2505" s="3" t="s">
        <v>8883</v>
      </c>
      <c r="H2505" s="4">
        <v>0</v>
      </c>
      <c r="I2505" s="4">
        <v>0</v>
      </c>
      <c r="J2505" s="6">
        <v>44124</v>
      </c>
      <c r="K2505" s="7">
        <v>5.682305E-2</v>
      </c>
      <c r="L2505" s="7">
        <v>221</v>
      </c>
      <c r="M2505" s="7">
        <v>14892526.03322633</v>
      </c>
      <c r="N2505" s="9">
        <v>44532</v>
      </c>
      <c r="O2505" s="10">
        <v>57.173746320289503</v>
      </c>
      <c r="P2505" s="10">
        <v>2583</v>
      </c>
      <c r="Q2505" s="10">
        <v>0</v>
      </c>
      <c r="R2505" s="10">
        <v>1006.171726443573</v>
      </c>
      <c r="S2505" s="18">
        <v>1006.171726443573</v>
      </c>
      <c r="T2505" s="13">
        <v>44588</v>
      </c>
      <c r="U2505" s="14">
        <v>1.0240085974018569</v>
      </c>
      <c r="V2505" s="14">
        <v>2571</v>
      </c>
      <c r="W2505" s="14">
        <v>0</v>
      </c>
      <c r="X2505" s="14">
        <v>98.208953123929774</v>
      </c>
      <c r="Y2505" s="19">
        <f t="shared" si="79"/>
        <v>-0.98208953123929776</v>
      </c>
    </row>
    <row r="2506" spans="1:25">
      <c r="A2506">
        <v>4428</v>
      </c>
      <c r="B2506" t="s">
        <v>4804</v>
      </c>
      <c r="C2506" t="s">
        <v>4805</v>
      </c>
      <c r="D2506" t="str">
        <f t="shared" si="78"/>
        <v>xscoin XSC</v>
      </c>
      <c r="E2506" s="3" t="s">
        <v>8898</v>
      </c>
      <c r="F2506" s="3" t="s">
        <v>8883</v>
      </c>
      <c r="G2506" s="3" t="s">
        <v>8883</v>
      </c>
      <c r="H2506" s="4">
        <v>0</v>
      </c>
      <c r="I2506" s="4">
        <v>0</v>
      </c>
      <c r="J2506" s="6">
        <v>44171</v>
      </c>
      <c r="K2506" s="7">
        <v>0.19530756450653999</v>
      </c>
      <c r="L2506" s="7">
        <v>3166</v>
      </c>
      <c r="M2506" s="7">
        <v>0</v>
      </c>
      <c r="N2506" s="9">
        <v>44268</v>
      </c>
      <c r="O2506" s="10">
        <v>0.53540583510150996</v>
      </c>
      <c r="P2506" s="10">
        <v>3229</v>
      </c>
      <c r="Q2506" s="10">
        <v>0</v>
      </c>
      <c r="R2506" s="10">
        <v>2.7413471488124652</v>
      </c>
      <c r="S2506" s="18">
        <v>2.7413471488124652</v>
      </c>
      <c r="T2506" s="13">
        <v>44355</v>
      </c>
      <c r="U2506" s="14">
        <v>2.510908309762E-2</v>
      </c>
      <c r="V2506" s="14">
        <v>2852</v>
      </c>
      <c r="W2506" s="14">
        <v>0</v>
      </c>
      <c r="X2506" s="14">
        <v>95.310270928806844</v>
      </c>
      <c r="Y2506" s="19">
        <f t="shared" si="79"/>
        <v>-0.95310270928806839</v>
      </c>
    </row>
    <row r="2507" spans="1:25">
      <c r="A2507">
        <v>4430</v>
      </c>
      <c r="B2507" t="s">
        <v>4806</v>
      </c>
      <c r="C2507" t="s">
        <v>4807</v>
      </c>
      <c r="D2507" t="str">
        <f t="shared" si="78"/>
        <v>VNX Exchange VNXLU</v>
      </c>
      <c r="E2507" s="3" t="s">
        <v>8896</v>
      </c>
      <c r="F2507" s="3" t="s">
        <v>8883</v>
      </c>
      <c r="G2507" s="3" t="s">
        <v>8883</v>
      </c>
      <c r="H2507" s="4">
        <v>627</v>
      </c>
      <c r="I2507" s="4">
        <v>1536188.1071251601</v>
      </c>
      <c r="J2507" s="6">
        <v>44236</v>
      </c>
      <c r="K2507" s="7">
        <v>1.378251E-2</v>
      </c>
      <c r="L2507" s="7">
        <v>471</v>
      </c>
      <c r="M2507" s="7">
        <v>4557508.91</v>
      </c>
      <c r="N2507" s="9">
        <v>44295</v>
      </c>
      <c r="O2507" s="10">
        <v>14.73970203</v>
      </c>
      <c r="P2507" s="10">
        <v>951</v>
      </c>
      <c r="Q2507" s="10">
        <v>28778538.969999999</v>
      </c>
      <c r="R2507" s="10">
        <v>1069.4497613279441</v>
      </c>
      <c r="S2507" s="18">
        <v>1069.4497613279441</v>
      </c>
      <c r="T2507" s="13">
        <v>44475</v>
      </c>
      <c r="U2507" s="14">
        <v>5.0931105824217901E-4</v>
      </c>
      <c r="V2507" s="14">
        <v>1639</v>
      </c>
      <c r="W2507" s="14">
        <v>155688.18</v>
      </c>
      <c r="X2507" s="14">
        <v>99.99654463124692</v>
      </c>
      <c r="Y2507" s="19">
        <f t="shared" si="79"/>
        <v>-0.9999654463124692</v>
      </c>
    </row>
    <row r="2508" spans="1:25">
      <c r="A2508">
        <v>4431</v>
      </c>
      <c r="B2508" t="s">
        <v>4808</v>
      </c>
      <c r="C2508" t="s">
        <v>4808</v>
      </c>
      <c r="D2508" t="str">
        <f t="shared" si="78"/>
        <v>VIDY VIDY</v>
      </c>
      <c r="E2508" s="3" t="s">
        <v>8887</v>
      </c>
      <c r="F2508" s="3" t="s">
        <v>8883</v>
      </c>
      <c r="G2508" s="3" t="s">
        <v>8883</v>
      </c>
      <c r="H2508" s="4">
        <v>354</v>
      </c>
      <c r="I2508" s="4">
        <v>5023889.4773554699</v>
      </c>
      <c r="J2508" s="6">
        <v>43962</v>
      </c>
      <c r="K2508" s="7">
        <v>4.9975037109600004E-4</v>
      </c>
      <c r="L2508" s="7">
        <v>557</v>
      </c>
      <c r="M2508" s="7">
        <v>3276686.9441402899</v>
      </c>
      <c r="N2508" s="9">
        <v>44291</v>
      </c>
      <c r="O2508" s="10">
        <v>9.1131700000000003E-3</v>
      </c>
      <c r="P2508" s="10">
        <v>654</v>
      </c>
      <c r="Q2508" s="10">
        <v>76744543.090000004</v>
      </c>
      <c r="R2508" s="10">
        <v>18.235444187893151</v>
      </c>
      <c r="S2508" s="18">
        <v>18.235444187893151</v>
      </c>
      <c r="T2508" s="13">
        <v>44669</v>
      </c>
      <c r="U2508" s="14">
        <v>1.2227227298151699E-4</v>
      </c>
      <c r="V2508" s="14">
        <v>1091</v>
      </c>
      <c r="W2508" s="14">
        <v>1292885.8799999999</v>
      </c>
      <c r="X2508" s="14">
        <v>98.658290441399458</v>
      </c>
      <c r="Y2508" s="19">
        <f t="shared" si="79"/>
        <v>-0.98658290441399454</v>
      </c>
    </row>
    <row r="2509" spans="1:25">
      <c r="A2509">
        <v>4441</v>
      </c>
      <c r="B2509" t="s">
        <v>4809</v>
      </c>
      <c r="C2509" t="s">
        <v>4810</v>
      </c>
      <c r="D2509" t="str">
        <f t="shared" si="78"/>
        <v>Vectorspace AI VXV</v>
      </c>
      <c r="E2509" s="3" t="s">
        <v>1772</v>
      </c>
      <c r="F2509" s="3" t="s">
        <v>8883</v>
      </c>
      <c r="G2509" s="3" t="s">
        <v>8883</v>
      </c>
      <c r="H2509" s="4">
        <v>2126</v>
      </c>
      <c r="I2509" s="4">
        <v>0</v>
      </c>
      <c r="J2509" s="6">
        <v>43804</v>
      </c>
      <c r="K2509" s="7">
        <v>2.5061196716399999E-2</v>
      </c>
      <c r="L2509" s="7">
        <v>2231</v>
      </c>
      <c r="M2509" s="7">
        <v>0</v>
      </c>
      <c r="N2509" s="9">
        <v>44516</v>
      </c>
      <c r="O2509" s="10">
        <v>35.926551015246638</v>
      </c>
      <c r="P2509" s="10">
        <v>3230</v>
      </c>
      <c r="Q2509" s="10">
        <v>0</v>
      </c>
      <c r="R2509" s="10">
        <v>1433.55289142024</v>
      </c>
      <c r="S2509" s="18">
        <v>1433.55289142024</v>
      </c>
      <c r="T2509" s="13">
        <v>44633</v>
      </c>
      <c r="U2509" s="14">
        <v>1.2791795203490011</v>
      </c>
      <c r="V2509" s="14">
        <v>329</v>
      </c>
      <c r="W2509" s="14">
        <v>53746706.030000001</v>
      </c>
      <c r="X2509" s="14">
        <v>96.43945916265065</v>
      </c>
      <c r="Y2509" s="19">
        <f t="shared" si="79"/>
        <v>-0.96439459162650654</v>
      </c>
    </row>
    <row r="2510" spans="1:25">
      <c r="A2510">
        <v>4448</v>
      </c>
      <c r="B2510" t="s">
        <v>4811</v>
      </c>
      <c r="C2510" t="s">
        <v>4812</v>
      </c>
      <c r="D2510" t="str">
        <f t="shared" si="78"/>
        <v>Electronero ETNX</v>
      </c>
      <c r="E2510" s="3" t="s">
        <v>8895</v>
      </c>
      <c r="F2510" s="3" t="s">
        <v>8883</v>
      </c>
      <c r="G2510" s="3" t="s">
        <v>8883</v>
      </c>
      <c r="H2510" s="4">
        <v>2358</v>
      </c>
      <c r="I2510" s="4">
        <v>0</v>
      </c>
      <c r="J2510" s="6">
        <v>44087</v>
      </c>
      <c r="K2510" s="8">
        <v>1.0328516497999999E-6</v>
      </c>
      <c r="L2510" s="7">
        <v>3167</v>
      </c>
      <c r="M2510" s="7">
        <v>0</v>
      </c>
      <c r="N2510" s="9">
        <v>44113</v>
      </c>
      <c r="O2510" s="10">
        <v>1.38056298022489</v>
      </c>
      <c r="P2510" s="10">
        <v>3231</v>
      </c>
      <c r="Q2510" s="10">
        <v>0</v>
      </c>
      <c r="R2510" s="10">
        <v>1336651.7645512989</v>
      </c>
      <c r="S2510" s="18">
        <v>1336651.7645512989</v>
      </c>
      <c r="T2510" s="13">
        <v>44619</v>
      </c>
      <c r="U2510" s="16">
        <v>5.2436035879688997E-7</v>
      </c>
      <c r="V2510" s="14">
        <v>2853</v>
      </c>
      <c r="W2510" s="16">
        <v>0</v>
      </c>
      <c r="X2510" s="16">
        <v>99.999962018367412</v>
      </c>
      <c r="Y2510" s="19">
        <f t="shared" si="79"/>
        <v>-0.99999962018367416</v>
      </c>
    </row>
    <row r="2511" spans="1:25">
      <c r="A2511">
        <v>4451</v>
      </c>
      <c r="B2511" t="s">
        <v>4813</v>
      </c>
      <c r="C2511" t="s">
        <v>4814</v>
      </c>
      <c r="D2511" t="str">
        <f t="shared" si="78"/>
        <v>Tixl MTXLT</v>
      </c>
      <c r="E2511" s="3" t="s">
        <v>8887</v>
      </c>
      <c r="F2511" s="3" t="s">
        <v>8883</v>
      </c>
      <c r="G2511" s="3" t="s">
        <v>8883</v>
      </c>
      <c r="H2511" s="4">
        <v>748</v>
      </c>
      <c r="I2511" s="4">
        <v>960996.28255696874</v>
      </c>
      <c r="J2511" s="6">
        <v>43917</v>
      </c>
      <c r="K2511" s="7">
        <v>16.754828515</v>
      </c>
      <c r="L2511" s="7">
        <v>1003</v>
      </c>
      <c r="M2511" s="7">
        <v>801622.6071848555</v>
      </c>
      <c r="N2511" s="9">
        <v>44239</v>
      </c>
      <c r="O2511" s="10">
        <v>575.75727403262044</v>
      </c>
      <c r="P2511" s="10">
        <v>950</v>
      </c>
      <c r="Q2511" s="10">
        <v>28796500.06074151</v>
      </c>
      <c r="R2511" s="10">
        <v>34.363662601331043</v>
      </c>
      <c r="S2511" s="18">
        <v>34.363662601331043</v>
      </c>
      <c r="U2511" s="14"/>
      <c r="V2511" s="14">
        <v>4283</v>
      </c>
      <c r="W2511" s="14"/>
      <c r="X2511" s="14"/>
      <c r="Y2511" s="19">
        <f t="shared" si="79"/>
        <v>0</v>
      </c>
    </row>
    <row r="2512" spans="1:25">
      <c r="A2512">
        <v>4452</v>
      </c>
      <c r="B2512" t="s">
        <v>4815</v>
      </c>
      <c r="C2512" t="s">
        <v>4816</v>
      </c>
      <c r="D2512" t="str">
        <f t="shared" si="78"/>
        <v>BidiPass BDP</v>
      </c>
      <c r="E2512" s="3" t="s">
        <v>8887</v>
      </c>
      <c r="F2512" s="3" t="s">
        <v>8883</v>
      </c>
      <c r="G2512" s="3" t="s">
        <v>8883</v>
      </c>
      <c r="H2512" s="4">
        <v>529</v>
      </c>
      <c r="I2512" s="4">
        <v>2360235.518784136</v>
      </c>
      <c r="J2512" s="6">
        <v>43714</v>
      </c>
      <c r="K2512" s="7">
        <v>8.9819373893400001E-2</v>
      </c>
      <c r="L2512" s="7">
        <v>2738</v>
      </c>
      <c r="M2512" s="7">
        <v>0</v>
      </c>
      <c r="N2512" s="9">
        <v>43715</v>
      </c>
      <c r="O2512" s="10">
        <v>9.2640261097099996E-2</v>
      </c>
      <c r="P2512" s="10">
        <v>3232</v>
      </c>
      <c r="Q2512" s="10">
        <v>0</v>
      </c>
      <c r="R2512" s="10">
        <v>1.0314062220813061</v>
      </c>
      <c r="S2512" s="18">
        <v>1.0314062220813061</v>
      </c>
      <c r="T2512" s="13">
        <v>44684</v>
      </c>
      <c r="U2512" s="14">
        <v>1.2671820634132771E-4</v>
      </c>
      <c r="V2512" s="14">
        <v>1908</v>
      </c>
      <c r="W2512" s="14">
        <v>48993.229513054583</v>
      </c>
      <c r="X2512" s="14">
        <v>99.863214756909514</v>
      </c>
      <c r="Y2512" s="19">
        <f t="shared" si="79"/>
        <v>-0.99863214756909513</v>
      </c>
    </row>
    <row r="2513" spans="1:25">
      <c r="A2513">
        <v>4453</v>
      </c>
      <c r="B2513" t="s">
        <v>4817</v>
      </c>
      <c r="C2513" t="s">
        <v>4818</v>
      </c>
      <c r="D2513" t="str">
        <f t="shared" si="78"/>
        <v>Wavesbet WBET</v>
      </c>
      <c r="E2513" s="3" t="s">
        <v>8889</v>
      </c>
      <c r="F2513" s="3" t="s">
        <v>8883</v>
      </c>
      <c r="G2513" s="3" t="s">
        <v>8883</v>
      </c>
      <c r="H2513" s="4">
        <v>1121</v>
      </c>
      <c r="I2513" s="4">
        <v>92515.120190747446</v>
      </c>
      <c r="J2513" s="6">
        <v>43757</v>
      </c>
      <c r="K2513" s="8">
        <v>3.0597726335599998E-6</v>
      </c>
      <c r="L2513" s="7">
        <v>1516</v>
      </c>
      <c r="M2513" s="7">
        <v>136159.8820343118</v>
      </c>
      <c r="N2513" s="9">
        <v>43775</v>
      </c>
      <c r="O2513" s="12">
        <v>7.1729955925200002E-6</v>
      </c>
      <c r="P2513" s="10">
        <v>2260</v>
      </c>
      <c r="Q2513" s="10">
        <v>319198.30349414417</v>
      </c>
      <c r="R2513" s="10">
        <v>2.3442903939481039</v>
      </c>
      <c r="S2513" s="18">
        <v>2.3442903939481039</v>
      </c>
      <c r="T2513" s="13">
        <v>43992</v>
      </c>
      <c r="U2513" s="16">
        <v>1.5218489641400001E-6</v>
      </c>
      <c r="V2513" s="14">
        <v>1839</v>
      </c>
      <c r="W2513" s="16">
        <v>67722.278825093861</v>
      </c>
      <c r="X2513" s="16">
        <v>78.783634473064723</v>
      </c>
      <c r="Y2513" s="19">
        <f t="shared" si="79"/>
        <v>-0.78783634473064723</v>
      </c>
    </row>
    <row r="2514" spans="1:25">
      <c r="A2514">
        <v>4460</v>
      </c>
      <c r="B2514" t="s">
        <v>4819</v>
      </c>
      <c r="C2514" t="s">
        <v>4820</v>
      </c>
      <c r="D2514" t="str">
        <f t="shared" si="78"/>
        <v>PirateCash PIRATE</v>
      </c>
      <c r="E2514" s="3" t="s">
        <v>8884</v>
      </c>
      <c r="F2514" s="3" t="s">
        <v>8883</v>
      </c>
      <c r="G2514" s="3" t="s">
        <v>8883</v>
      </c>
      <c r="H2514" s="4">
        <v>0</v>
      </c>
      <c r="I2514" s="4">
        <v>0</v>
      </c>
      <c r="J2514" s="6">
        <v>44078</v>
      </c>
      <c r="K2514" s="7">
        <v>9.7240171472100009E-3</v>
      </c>
      <c r="L2514" s="7">
        <v>2641</v>
      </c>
      <c r="M2514" s="7">
        <v>0</v>
      </c>
      <c r="N2514" s="9">
        <v>44273</v>
      </c>
      <c r="O2514" s="10">
        <v>0.13624724999999999</v>
      </c>
      <c r="P2514" s="10">
        <v>1690</v>
      </c>
      <c r="Q2514" s="10">
        <v>3062979.66</v>
      </c>
      <c r="R2514" s="10">
        <v>14.011416057518151</v>
      </c>
      <c r="S2514" s="18">
        <v>14.011416057518151</v>
      </c>
      <c r="T2514" s="13">
        <v>44685</v>
      </c>
      <c r="U2514" s="14">
        <v>5.6635521440893391E-3</v>
      </c>
      <c r="V2514" s="14">
        <v>1625</v>
      </c>
      <c r="W2514" s="14">
        <v>163615.49</v>
      </c>
      <c r="X2514" s="14">
        <v>95.843180582294806</v>
      </c>
      <c r="Y2514" s="19">
        <f t="shared" si="79"/>
        <v>-0.95843180582294807</v>
      </c>
    </row>
    <row r="2515" spans="1:25">
      <c r="A2515">
        <v>4467</v>
      </c>
      <c r="B2515" t="s">
        <v>4821</v>
      </c>
      <c r="C2515" t="s">
        <v>4822</v>
      </c>
      <c r="D2515" t="str">
        <f t="shared" si="78"/>
        <v>Nestree EGG</v>
      </c>
      <c r="E2515" s="3" t="s">
        <v>8892</v>
      </c>
      <c r="F2515" s="3" t="s">
        <v>8883</v>
      </c>
      <c r="G2515" s="3" t="s">
        <v>8883</v>
      </c>
      <c r="H2515" s="4">
        <v>781</v>
      </c>
      <c r="I2515" s="4">
        <v>854130.74567520595</v>
      </c>
      <c r="J2515" s="6">
        <v>43908</v>
      </c>
      <c r="K2515" s="7">
        <v>8.3303510877399999E-4</v>
      </c>
      <c r="L2515" s="7">
        <v>1106</v>
      </c>
      <c r="M2515" s="7">
        <v>569147.80337033398</v>
      </c>
      <c r="N2515" s="9">
        <v>44273</v>
      </c>
      <c r="O2515" s="10">
        <v>1.59745001</v>
      </c>
      <c r="P2515" s="10">
        <v>1165</v>
      </c>
      <c r="Q2515" s="10">
        <v>14634932.08</v>
      </c>
      <c r="R2515" s="10">
        <v>1917.6262718998839</v>
      </c>
      <c r="S2515" s="18">
        <v>1917.6262718998839</v>
      </c>
      <c r="T2515" s="13">
        <v>44369</v>
      </c>
      <c r="U2515" s="14">
        <v>2.4581E-3</v>
      </c>
      <c r="V2515" s="14">
        <v>802</v>
      </c>
      <c r="W2515" s="14">
        <v>4289508.96</v>
      </c>
      <c r="X2515" s="14">
        <v>99.846123510306285</v>
      </c>
      <c r="Y2515" s="19">
        <f t="shared" si="79"/>
        <v>-0.99846123510306284</v>
      </c>
    </row>
    <row r="2516" spans="1:25">
      <c r="A2516">
        <v>4469</v>
      </c>
      <c r="B2516" t="s">
        <v>4823</v>
      </c>
      <c r="C2516" t="s">
        <v>4824</v>
      </c>
      <c r="D2516" t="str">
        <f t="shared" si="78"/>
        <v>MineBee MB</v>
      </c>
      <c r="E2516" s="3" t="s">
        <v>1772</v>
      </c>
      <c r="F2516" s="3" t="s">
        <v>8883</v>
      </c>
      <c r="G2516" s="3" t="s">
        <v>8883</v>
      </c>
      <c r="H2516" s="4">
        <v>111</v>
      </c>
      <c r="I2516" s="4">
        <v>33366768.521399301</v>
      </c>
      <c r="J2516" s="6">
        <v>43717</v>
      </c>
      <c r="K2516" s="7">
        <v>0.116831046338</v>
      </c>
      <c r="L2516" s="7">
        <v>2629</v>
      </c>
      <c r="M2516" s="7">
        <v>0</v>
      </c>
      <c r="N2516" s="9">
        <v>43721</v>
      </c>
      <c r="O2516" s="10">
        <v>0.12364249042100001</v>
      </c>
      <c r="P2516" s="10">
        <v>3233</v>
      </c>
      <c r="Q2516" s="10">
        <v>0</v>
      </c>
      <c r="R2516" s="10">
        <v>1.058301661215068</v>
      </c>
      <c r="S2516" s="18">
        <v>1.058301661215068</v>
      </c>
      <c r="T2516" s="13">
        <v>44005</v>
      </c>
      <c r="U2516" s="14">
        <v>1.10542231315E-4</v>
      </c>
      <c r="V2516" s="14">
        <v>1574</v>
      </c>
      <c r="W2516" s="14">
        <v>202305.2670685318</v>
      </c>
      <c r="X2516" s="14">
        <v>99.910595272758897</v>
      </c>
      <c r="Y2516" s="19">
        <f t="shared" si="79"/>
        <v>-0.99910595272758895</v>
      </c>
    </row>
    <row r="2517" spans="1:25">
      <c r="A2517">
        <v>4481</v>
      </c>
      <c r="B2517" t="s">
        <v>4825</v>
      </c>
      <c r="C2517" t="s">
        <v>4826</v>
      </c>
      <c r="D2517" t="str">
        <f t="shared" si="78"/>
        <v>Xeonbit XNB</v>
      </c>
      <c r="E2517" s="3" t="s">
        <v>8887</v>
      </c>
      <c r="F2517" s="3" t="s">
        <v>8883</v>
      </c>
      <c r="G2517" s="3" t="s">
        <v>8883</v>
      </c>
      <c r="H2517" s="4">
        <v>0</v>
      </c>
      <c r="I2517" s="4">
        <v>0</v>
      </c>
      <c r="J2517" s="6">
        <v>44232</v>
      </c>
      <c r="K2517" s="7">
        <v>1.06915914165E-3</v>
      </c>
      <c r="L2517" s="7">
        <v>1275</v>
      </c>
      <c r="M2517" s="7">
        <v>320732.49521648092</v>
      </c>
      <c r="N2517" s="9">
        <v>44270</v>
      </c>
      <c r="O2517" s="10">
        <v>5.3279901196100002E-3</v>
      </c>
      <c r="P2517" s="10">
        <v>1883</v>
      </c>
      <c r="Q2517" s="10">
        <v>1598397.0358829999</v>
      </c>
      <c r="R2517" s="10">
        <v>4.9833461755632369</v>
      </c>
      <c r="S2517" s="18">
        <v>4.9833461755632369</v>
      </c>
      <c r="T2517" s="13">
        <v>44272</v>
      </c>
      <c r="U2517" s="14">
        <v>1.0770579972999999E-3</v>
      </c>
      <c r="V2517" s="14">
        <v>1451</v>
      </c>
      <c r="W2517" s="14">
        <v>323117.39919000003</v>
      </c>
      <c r="X2517" s="14">
        <v>79.784910010703285</v>
      </c>
      <c r="Y2517" s="19">
        <f t="shared" si="79"/>
        <v>-0.7978491001070328</v>
      </c>
    </row>
    <row r="2518" spans="1:25">
      <c r="A2518">
        <v>4487</v>
      </c>
      <c r="B2518" t="s">
        <v>4827</v>
      </c>
      <c r="C2518" t="s">
        <v>4828</v>
      </c>
      <c r="D2518" t="str">
        <f t="shared" si="78"/>
        <v>Secure Cash SCSX</v>
      </c>
      <c r="E2518" s="3" t="s">
        <v>8887</v>
      </c>
      <c r="F2518" s="3" t="s">
        <v>8883</v>
      </c>
      <c r="G2518" s="3" t="s">
        <v>8883</v>
      </c>
      <c r="H2518" s="4">
        <v>2109</v>
      </c>
      <c r="I2518" s="4">
        <v>0</v>
      </c>
      <c r="J2518" s="6">
        <v>43892</v>
      </c>
      <c r="K2518" s="7">
        <v>0.37621884438600001</v>
      </c>
      <c r="L2518" s="7">
        <v>3168</v>
      </c>
      <c r="M2518" s="7">
        <v>0</v>
      </c>
      <c r="N2518" s="9">
        <v>43894</v>
      </c>
      <c r="O2518" s="10">
        <v>1.26915658345</v>
      </c>
      <c r="P2518" s="10">
        <v>3234</v>
      </c>
      <c r="Q2518" s="10">
        <v>0</v>
      </c>
      <c r="R2518" s="10">
        <v>3.3734529845821521</v>
      </c>
      <c r="S2518" s="18">
        <v>3.3734529845821521</v>
      </c>
      <c r="T2518" s="13">
        <v>44618</v>
      </c>
      <c r="U2518" s="14">
        <v>6.25682365048823E-3</v>
      </c>
      <c r="V2518" s="14">
        <v>2854</v>
      </c>
      <c r="W2518" s="14">
        <v>0</v>
      </c>
      <c r="X2518" s="14">
        <v>99.507009321617346</v>
      </c>
      <c r="Y2518" s="19">
        <f t="shared" si="79"/>
        <v>-0.99507009321617346</v>
      </c>
    </row>
    <row r="2519" spans="1:25">
      <c r="A2519">
        <v>4488</v>
      </c>
      <c r="B2519" t="s">
        <v>4829</v>
      </c>
      <c r="C2519" t="s">
        <v>4830</v>
      </c>
      <c r="D2519" t="str">
        <f t="shared" si="78"/>
        <v>Kahsh KSH</v>
      </c>
      <c r="E2519" s="3" t="s">
        <v>8882</v>
      </c>
      <c r="F2519" s="3" t="s">
        <v>8883</v>
      </c>
      <c r="G2519" s="3" t="s">
        <v>8883</v>
      </c>
      <c r="H2519" s="4">
        <v>2117</v>
      </c>
      <c r="I2519" s="4">
        <v>0</v>
      </c>
      <c r="J2519" s="6">
        <v>43774</v>
      </c>
      <c r="K2519" s="7">
        <v>0.43580440747799998</v>
      </c>
      <c r="L2519" s="7">
        <v>3169</v>
      </c>
      <c r="M2519" s="7">
        <v>0</v>
      </c>
      <c r="N2519" s="9">
        <v>43775</v>
      </c>
      <c r="O2519" s="10">
        <v>0.62972980597200001</v>
      </c>
      <c r="P2519" s="10">
        <v>3235</v>
      </c>
      <c r="Q2519" s="10">
        <v>0</v>
      </c>
      <c r="R2519" s="10">
        <v>1.444982646266123</v>
      </c>
      <c r="S2519" s="18">
        <v>1.444982646266123</v>
      </c>
      <c r="T2519" s="13">
        <v>44009</v>
      </c>
      <c r="U2519" s="14">
        <v>2.6166036559999999E-3</v>
      </c>
      <c r="V2519" s="14">
        <v>2855</v>
      </c>
      <c r="W2519" s="14">
        <v>0</v>
      </c>
      <c r="X2519" s="14">
        <v>99.584487881757283</v>
      </c>
      <c r="Y2519" s="19">
        <f t="shared" si="79"/>
        <v>-0.99584487881757289</v>
      </c>
    </row>
    <row r="2520" spans="1:25">
      <c r="A2520">
        <v>4490</v>
      </c>
      <c r="B2520" t="s">
        <v>4831</v>
      </c>
      <c r="C2520" t="s">
        <v>4832</v>
      </c>
      <c r="D2520" t="str">
        <f t="shared" si="78"/>
        <v>Emirex Token EMRX</v>
      </c>
      <c r="E2520" s="3" t="s">
        <v>3686</v>
      </c>
      <c r="F2520" s="3" t="s">
        <v>8893</v>
      </c>
      <c r="G2520" s="3" t="s">
        <v>8883</v>
      </c>
      <c r="H2520" s="4">
        <v>293</v>
      </c>
      <c r="I2520" s="4">
        <v>7247590.3579599299</v>
      </c>
      <c r="J2520" s="6">
        <v>43719</v>
      </c>
      <c r="K2520" s="7">
        <v>2.9710493580999999E-2</v>
      </c>
      <c r="L2520" s="7">
        <v>2438</v>
      </c>
      <c r="M2520" s="7">
        <v>0</v>
      </c>
      <c r="N2520" s="9">
        <v>43977</v>
      </c>
      <c r="O2520" s="10">
        <v>2.3864183842000002</v>
      </c>
      <c r="P2520" s="10">
        <v>1302</v>
      </c>
      <c r="Q2520" s="10">
        <v>9957352.9710798506</v>
      </c>
      <c r="R2520" s="10">
        <v>80.322407895846126</v>
      </c>
      <c r="S2520" s="18">
        <v>80.322407895846126</v>
      </c>
      <c r="T2520" s="13">
        <v>44120</v>
      </c>
      <c r="U2520" s="14">
        <v>0.10348576</v>
      </c>
      <c r="V2520" s="14">
        <v>904</v>
      </c>
      <c r="W2520" s="14">
        <v>2827564.7692142101</v>
      </c>
      <c r="X2520" s="14">
        <v>95.663553353210887</v>
      </c>
      <c r="Y2520" s="19">
        <f t="shared" si="79"/>
        <v>-0.95663553353210884</v>
      </c>
    </row>
    <row r="2521" spans="1:25">
      <c r="A2521">
        <v>4491</v>
      </c>
      <c r="B2521" t="s">
        <v>4833</v>
      </c>
      <c r="C2521" t="s">
        <v>4834</v>
      </c>
      <c r="D2521" t="str">
        <f t="shared" si="78"/>
        <v>Flits FLS</v>
      </c>
      <c r="E2521" s="3" t="s">
        <v>8887</v>
      </c>
      <c r="F2521" s="3" t="s">
        <v>8883</v>
      </c>
      <c r="G2521" s="3" t="s">
        <v>8883</v>
      </c>
      <c r="H2521" s="4">
        <v>0</v>
      </c>
      <c r="I2521" s="4">
        <v>0</v>
      </c>
      <c r="J2521" s="6">
        <v>44060</v>
      </c>
      <c r="K2521" s="7">
        <v>0.61468413837199998</v>
      </c>
      <c r="L2521" s="7">
        <v>3170</v>
      </c>
      <c r="M2521" s="7">
        <v>0</v>
      </c>
      <c r="N2521" s="9">
        <v>44116</v>
      </c>
      <c r="O2521" s="10">
        <v>2.2731095799999999</v>
      </c>
      <c r="P2521" s="10">
        <v>3236</v>
      </c>
      <c r="Q2521" s="10">
        <v>0</v>
      </c>
      <c r="R2521" s="10">
        <v>3.6980124231289979</v>
      </c>
      <c r="S2521" s="18">
        <v>3.6980124231289979</v>
      </c>
      <c r="T2521" s="13">
        <v>44635</v>
      </c>
      <c r="U2521" s="14">
        <v>0.1243352742331239</v>
      </c>
      <c r="V2521" s="14">
        <v>2856</v>
      </c>
      <c r="W2521" s="14">
        <v>0</v>
      </c>
      <c r="X2521" s="14">
        <v>94.530168042619223</v>
      </c>
      <c r="Y2521" s="19">
        <f t="shared" si="79"/>
        <v>-0.94530168042619223</v>
      </c>
    </row>
    <row r="2522" spans="1:25">
      <c r="A2522">
        <v>4494</v>
      </c>
      <c r="B2522" t="s">
        <v>4835</v>
      </c>
      <c r="C2522" t="s">
        <v>4836</v>
      </c>
      <c r="D2522" t="str">
        <f t="shared" si="78"/>
        <v>NSS Coin NSS</v>
      </c>
      <c r="E2522" s="3" t="s">
        <v>8887</v>
      </c>
      <c r="F2522" s="3" t="s">
        <v>8883</v>
      </c>
      <c r="G2522" s="3" t="s">
        <v>8883</v>
      </c>
      <c r="H2522" s="4">
        <v>2171</v>
      </c>
      <c r="I2522" s="4">
        <v>0</v>
      </c>
      <c r="J2522" s="6">
        <v>43723</v>
      </c>
      <c r="K2522" s="7">
        <v>0.105028426811</v>
      </c>
      <c r="L2522" s="7">
        <v>3171</v>
      </c>
      <c r="M2522" s="7">
        <v>0</v>
      </c>
      <c r="N2522" s="9">
        <v>43726</v>
      </c>
      <c r="O2522" s="10">
        <v>0.154664397708</v>
      </c>
      <c r="P2522" s="10">
        <v>3237</v>
      </c>
      <c r="Q2522" s="10">
        <v>0</v>
      </c>
      <c r="R2522" s="10">
        <v>1.4725955858247839</v>
      </c>
      <c r="S2522" s="18">
        <v>1.4725955858247839</v>
      </c>
      <c r="T2522" s="13">
        <v>44158</v>
      </c>
      <c r="U2522" s="14">
        <v>2.70020541734E-3</v>
      </c>
      <c r="V2522" s="14">
        <v>2857</v>
      </c>
      <c r="W2522" s="14">
        <v>0</v>
      </c>
      <c r="X2522" s="14">
        <v>98.254151920315962</v>
      </c>
      <c r="Y2522" s="19">
        <f t="shared" si="79"/>
        <v>-0.98254151920315957</v>
      </c>
    </row>
    <row r="2523" spans="1:25">
      <c r="A2523">
        <v>4495</v>
      </c>
      <c r="B2523" t="s">
        <v>4837</v>
      </c>
      <c r="C2523" t="s">
        <v>4837</v>
      </c>
      <c r="D2523" t="str">
        <f t="shared" si="78"/>
        <v>VENA VENA</v>
      </c>
      <c r="E2523" s="3" t="s">
        <v>8887</v>
      </c>
      <c r="F2523" s="3" t="s">
        <v>8883</v>
      </c>
      <c r="G2523" s="3" t="s">
        <v>8883</v>
      </c>
      <c r="H2523" s="4">
        <v>2299</v>
      </c>
      <c r="I2523" s="4">
        <v>0</v>
      </c>
      <c r="J2523" s="6">
        <v>43982</v>
      </c>
      <c r="K2523" s="7">
        <v>1.7058882514099999E-4</v>
      </c>
      <c r="L2523" s="7">
        <v>3172</v>
      </c>
      <c r="M2523" s="7">
        <v>0</v>
      </c>
      <c r="N2523" s="9">
        <v>44294</v>
      </c>
      <c r="O2523" s="10">
        <v>1.1288869999999999E-2</v>
      </c>
      <c r="P2523" s="10">
        <v>3238</v>
      </c>
      <c r="Q2523" s="10">
        <v>0</v>
      </c>
      <c r="R2523" s="10">
        <v>66.175905664800709</v>
      </c>
      <c r="S2523" s="18">
        <v>66.175905664800709</v>
      </c>
      <c r="T2523" s="13">
        <v>44585</v>
      </c>
      <c r="U2523" s="14">
        <v>3.0822304242379201E-4</v>
      </c>
      <c r="V2523" s="14">
        <v>2858</v>
      </c>
      <c r="W2523" s="14">
        <v>0</v>
      </c>
      <c r="X2523" s="14">
        <v>97.269673205344816</v>
      </c>
      <c r="Y2523" s="19">
        <f t="shared" si="79"/>
        <v>-0.9726967320534482</v>
      </c>
    </row>
    <row r="2524" spans="1:25">
      <c r="A2524">
        <v>4496</v>
      </c>
      <c r="B2524" t="s">
        <v>4838</v>
      </c>
      <c r="C2524" t="s">
        <v>630</v>
      </c>
      <c r="D2524" t="str">
        <f t="shared" si="78"/>
        <v>xCrypt Token XCT</v>
      </c>
      <c r="E2524" s="3" t="s">
        <v>8887</v>
      </c>
      <c r="F2524" s="3" t="s">
        <v>8883</v>
      </c>
      <c r="G2524" s="3" t="s">
        <v>8883</v>
      </c>
      <c r="H2524" s="4">
        <v>2338</v>
      </c>
      <c r="I2524" s="4">
        <v>0</v>
      </c>
      <c r="J2524" s="6">
        <v>43719</v>
      </c>
      <c r="K2524" s="7">
        <v>1.7010297669899999E-3</v>
      </c>
      <c r="L2524" s="7">
        <v>3173</v>
      </c>
      <c r="M2524" s="7">
        <v>0</v>
      </c>
      <c r="N2524" s="9">
        <v>43721</v>
      </c>
      <c r="O2524" s="10">
        <v>3.8428227134899998E-3</v>
      </c>
      <c r="P2524" s="10">
        <v>3239</v>
      </c>
      <c r="Q2524" s="10">
        <v>0</v>
      </c>
      <c r="R2524" s="10">
        <v>2.259115500541732</v>
      </c>
      <c r="S2524" s="18">
        <v>2.259115500541732</v>
      </c>
      <c r="T2524" s="13">
        <v>44000</v>
      </c>
      <c r="U2524" s="16">
        <v>5.1073987048900002E-5</v>
      </c>
      <c r="V2524" s="14">
        <v>2859</v>
      </c>
      <c r="W2524" s="16">
        <v>0</v>
      </c>
      <c r="X2524" s="16">
        <v>98.670925232392108</v>
      </c>
      <c r="Y2524" s="19">
        <f t="shared" si="79"/>
        <v>-0.98670925232392104</v>
      </c>
    </row>
    <row r="2525" spans="1:25">
      <c r="A2525">
        <v>4502</v>
      </c>
      <c r="B2525" t="s">
        <v>4839</v>
      </c>
      <c r="C2525" t="s">
        <v>4840</v>
      </c>
      <c r="D2525" t="str">
        <f t="shared" si="78"/>
        <v>Altbet ABET</v>
      </c>
      <c r="E2525" s="3" t="s">
        <v>8889</v>
      </c>
      <c r="F2525" s="3" t="s">
        <v>8883</v>
      </c>
      <c r="G2525" s="3" t="s">
        <v>8883</v>
      </c>
      <c r="H2525" s="4">
        <v>2167</v>
      </c>
      <c r="I2525" s="4">
        <v>0</v>
      </c>
      <c r="J2525" s="6">
        <v>43943</v>
      </c>
      <c r="K2525" s="7">
        <v>8.0372171689500008E-3</v>
      </c>
      <c r="L2525" s="7">
        <v>3174</v>
      </c>
      <c r="M2525" s="7">
        <v>0</v>
      </c>
      <c r="N2525" s="9">
        <v>44046</v>
      </c>
      <c r="O2525" s="10">
        <v>9.9506403806600002E-2</v>
      </c>
      <c r="P2525" s="10">
        <v>3240</v>
      </c>
      <c r="Q2525" s="10">
        <v>0</v>
      </c>
      <c r="R2525" s="10">
        <v>12.38070363346916</v>
      </c>
      <c r="S2525" s="18">
        <v>12.38070363346916</v>
      </c>
      <c r="T2525" s="13">
        <v>44348</v>
      </c>
      <c r="U2525" s="14">
        <v>6.9877000000000003E-4</v>
      </c>
      <c r="V2525" s="14">
        <v>2860</v>
      </c>
      <c r="W2525" s="14">
        <v>0</v>
      </c>
      <c r="X2525" s="14">
        <v>99.297763788792807</v>
      </c>
      <c r="Y2525" s="19">
        <f t="shared" si="79"/>
        <v>-0.99297763788792803</v>
      </c>
    </row>
    <row r="2526" spans="1:25">
      <c r="A2526">
        <v>4505</v>
      </c>
      <c r="B2526" t="s">
        <v>4841</v>
      </c>
      <c r="C2526" t="s">
        <v>4842</v>
      </c>
      <c r="D2526" t="str">
        <f t="shared" si="78"/>
        <v>Midas MIDAS</v>
      </c>
      <c r="E2526" s="3" t="s">
        <v>8901</v>
      </c>
      <c r="F2526" s="3" t="s">
        <v>8883</v>
      </c>
      <c r="G2526" s="3" t="s">
        <v>8883</v>
      </c>
      <c r="H2526" s="4">
        <v>2091</v>
      </c>
      <c r="I2526" s="4">
        <v>0</v>
      </c>
      <c r="J2526" s="6">
        <v>43902</v>
      </c>
      <c r="K2526" s="7">
        <v>0.221496831487</v>
      </c>
      <c r="L2526" s="7">
        <v>4789</v>
      </c>
      <c r="M2526" s="7">
        <v>0</v>
      </c>
      <c r="N2526" s="9">
        <v>44704</v>
      </c>
      <c r="O2526" s="10">
        <v>29.410340643973669</v>
      </c>
      <c r="P2526" s="10">
        <v>3241</v>
      </c>
      <c r="Q2526" s="10">
        <v>0</v>
      </c>
      <c r="R2526" s="10">
        <v>132.77996098874129</v>
      </c>
      <c r="S2526" s="18">
        <v>132.77996098874129</v>
      </c>
      <c r="U2526" s="14"/>
      <c r="V2526" s="14">
        <v>4789</v>
      </c>
      <c r="W2526" s="14"/>
      <c r="X2526" s="14"/>
      <c r="Y2526" s="19">
        <f t="shared" si="79"/>
        <v>0</v>
      </c>
    </row>
    <row r="2527" spans="1:25">
      <c r="A2527">
        <v>4508</v>
      </c>
      <c r="B2527" t="s">
        <v>4843</v>
      </c>
      <c r="C2527" t="s">
        <v>4844</v>
      </c>
      <c r="D2527" t="str">
        <f t="shared" si="78"/>
        <v>Voltz VOLTZ</v>
      </c>
      <c r="E2527" s="3" t="s">
        <v>8885</v>
      </c>
      <c r="F2527" s="3" t="s">
        <v>8883</v>
      </c>
      <c r="G2527" s="3" t="s">
        <v>8883</v>
      </c>
      <c r="H2527" s="4">
        <v>2239</v>
      </c>
      <c r="I2527" s="4">
        <v>0</v>
      </c>
      <c r="J2527" s="6">
        <v>43762</v>
      </c>
      <c r="K2527" s="7">
        <v>0.90876124137600001</v>
      </c>
      <c r="L2527" s="7">
        <v>3175</v>
      </c>
      <c r="M2527" s="7">
        <v>0</v>
      </c>
      <c r="N2527" s="9">
        <v>43763</v>
      </c>
      <c r="O2527" s="10">
        <v>0.95258554033200005</v>
      </c>
      <c r="P2527" s="10">
        <v>3242</v>
      </c>
      <c r="Q2527" s="10">
        <v>0</v>
      </c>
      <c r="R2527" s="10">
        <v>1.048224216615625</v>
      </c>
      <c r="S2527" s="18">
        <v>1.048224216615625</v>
      </c>
      <c r="T2527" s="13">
        <v>44396</v>
      </c>
      <c r="U2527" s="14">
        <v>2.1006960992999999E-4</v>
      </c>
      <c r="V2527" s="14">
        <v>2861</v>
      </c>
      <c r="W2527" s="14">
        <v>0</v>
      </c>
      <c r="X2527" s="14">
        <v>99.977947428232355</v>
      </c>
      <c r="Y2527" s="19">
        <f t="shared" si="79"/>
        <v>-0.9997794742823235</v>
      </c>
    </row>
    <row r="2528" spans="1:25">
      <c r="A2528">
        <v>4510</v>
      </c>
      <c r="B2528" t="s">
        <v>4845</v>
      </c>
      <c r="C2528" t="s">
        <v>924</v>
      </c>
      <c r="D2528" t="str">
        <f t="shared" si="78"/>
        <v>Mchain MAR</v>
      </c>
      <c r="E2528" s="3" t="s">
        <v>8893</v>
      </c>
      <c r="F2528" s="3" t="s">
        <v>8883</v>
      </c>
      <c r="G2528" s="3" t="s">
        <v>8883</v>
      </c>
      <c r="H2528" s="4">
        <v>0</v>
      </c>
      <c r="I2528" s="4">
        <v>0</v>
      </c>
      <c r="J2528" s="6">
        <v>44201</v>
      </c>
      <c r="K2528" s="7">
        <v>2.6834845451999999E-4</v>
      </c>
      <c r="L2528" s="7">
        <v>1977</v>
      </c>
      <c r="M2528" s="7">
        <v>13843.61374146866</v>
      </c>
      <c r="N2528" s="9">
        <v>44553</v>
      </c>
      <c r="O2528" s="10">
        <v>0.12683549099265551</v>
      </c>
      <c r="P2528" s="10">
        <v>1305</v>
      </c>
      <c r="Q2528" s="10">
        <v>9850706.9459300619</v>
      </c>
      <c r="R2528" s="10">
        <v>472.65221340487528</v>
      </c>
      <c r="S2528" s="18">
        <v>472.65221340487528</v>
      </c>
      <c r="T2528" s="13">
        <v>44614</v>
      </c>
      <c r="U2528" s="16">
        <v>5.2785985264924697E-5</v>
      </c>
      <c r="V2528" s="14">
        <v>2308</v>
      </c>
      <c r="W2528" s="16">
        <v>4290.5148237635558</v>
      </c>
      <c r="X2528" s="16">
        <v>99.958382322761707</v>
      </c>
      <c r="Y2528" s="19">
        <f t="shared" si="79"/>
        <v>-0.99958382322761707</v>
      </c>
    </row>
    <row r="2529" spans="1:25">
      <c r="A2529">
        <v>4512</v>
      </c>
      <c r="B2529" t="s">
        <v>1443</v>
      </c>
      <c r="C2529" t="s">
        <v>4846</v>
      </c>
      <c r="D2529" t="str">
        <f t="shared" si="78"/>
        <v>LINK LN</v>
      </c>
      <c r="E2529" s="3" t="s">
        <v>8882</v>
      </c>
      <c r="F2529" s="3" t="s">
        <v>8883</v>
      </c>
      <c r="G2529" s="3" t="s">
        <v>8883</v>
      </c>
      <c r="H2529" s="4">
        <v>2044</v>
      </c>
      <c r="I2529" s="4">
        <v>0</v>
      </c>
      <c r="J2529" s="6">
        <v>43902</v>
      </c>
      <c r="K2529" s="7">
        <v>2.5805849946000001</v>
      </c>
      <c r="L2529" s="7">
        <v>3176</v>
      </c>
      <c r="M2529" s="7">
        <v>0</v>
      </c>
      <c r="N2529" s="9">
        <v>44287</v>
      </c>
      <c r="O2529" s="10">
        <v>347.82987242000002</v>
      </c>
      <c r="P2529" s="10">
        <v>3243</v>
      </c>
      <c r="Q2529" s="10">
        <v>0</v>
      </c>
      <c r="R2529" s="10">
        <v>134.78721807181361</v>
      </c>
      <c r="S2529" s="18">
        <v>134.78721807181361</v>
      </c>
      <c r="T2529" s="13">
        <v>44369</v>
      </c>
      <c r="U2529" s="14">
        <v>56.799826119999999</v>
      </c>
      <c r="V2529" s="14">
        <v>2862</v>
      </c>
      <c r="W2529" s="14">
        <v>0</v>
      </c>
      <c r="X2529" s="14">
        <v>83.670227710800262</v>
      </c>
      <c r="Y2529" s="19">
        <f t="shared" si="79"/>
        <v>-0.8367022771080026</v>
      </c>
    </row>
    <row r="2530" spans="1:25">
      <c r="A2530">
        <v>4518</v>
      </c>
      <c r="B2530" t="s">
        <v>4847</v>
      </c>
      <c r="C2530" t="s">
        <v>4848</v>
      </c>
      <c r="D2530" t="str">
        <f t="shared" si="78"/>
        <v>Abitshadow Token ABST</v>
      </c>
      <c r="E2530" s="3" t="s">
        <v>8902</v>
      </c>
      <c r="F2530" s="3" t="s">
        <v>8883</v>
      </c>
      <c r="G2530" s="3" t="s">
        <v>8883</v>
      </c>
      <c r="H2530" s="4">
        <v>0</v>
      </c>
      <c r="I2530" s="4">
        <v>0</v>
      </c>
      <c r="J2530" s="6">
        <v>43942</v>
      </c>
      <c r="K2530" s="8">
        <v>6.7430920297900003E-5</v>
      </c>
      <c r="L2530" s="7">
        <v>2853</v>
      </c>
      <c r="M2530" s="7">
        <v>0</v>
      </c>
      <c r="N2530" s="9">
        <v>43947</v>
      </c>
      <c r="O2530" s="10">
        <v>7.0609105672400001E-4</v>
      </c>
      <c r="P2530" s="10">
        <v>3244</v>
      </c>
      <c r="Q2530" s="10">
        <v>0</v>
      </c>
      <c r="R2530" s="10">
        <v>10.471324632744031</v>
      </c>
      <c r="S2530" s="18">
        <v>10.471324632744031</v>
      </c>
      <c r="T2530" s="13">
        <v>44201</v>
      </c>
      <c r="U2530" s="16">
        <v>1.131780608E-5</v>
      </c>
      <c r="V2530" s="14">
        <v>2294</v>
      </c>
      <c r="W2530" s="16">
        <v>4669.2506645663598</v>
      </c>
      <c r="X2530" s="16">
        <v>98.397118052661597</v>
      </c>
      <c r="Y2530" s="19">
        <f t="shared" si="79"/>
        <v>-0.98397118052661592</v>
      </c>
    </row>
    <row r="2531" spans="1:25">
      <c r="A2531">
        <v>4520</v>
      </c>
      <c r="B2531" t="s">
        <v>4849</v>
      </c>
      <c r="C2531" t="s">
        <v>4850</v>
      </c>
      <c r="D2531" t="str">
        <f t="shared" si="78"/>
        <v>Decentralized Vulnerability Platform DVP</v>
      </c>
      <c r="E2531" s="3" t="s">
        <v>8884</v>
      </c>
      <c r="F2531" s="3" t="s">
        <v>8894</v>
      </c>
      <c r="G2531" s="3" t="s">
        <v>8883</v>
      </c>
      <c r="H2531" s="4">
        <v>2231</v>
      </c>
      <c r="I2531" s="4">
        <v>0</v>
      </c>
      <c r="J2531" s="6">
        <v>43903</v>
      </c>
      <c r="K2531" s="7">
        <v>1.7653439386300001E-3</v>
      </c>
      <c r="L2531" s="7">
        <v>2580</v>
      </c>
      <c r="M2531" s="7">
        <v>0</v>
      </c>
      <c r="N2531" s="9">
        <v>44246</v>
      </c>
      <c r="O2531" s="10">
        <v>0.19811322000000001</v>
      </c>
      <c r="P2531" s="10">
        <v>848</v>
      </c>
      <c r="Q2531" s="10">
        <v>40666009.630000003</v>
      </c>
      <c r="R2531" s="10">
        <v>112.22358185552569</v>
      </c>
      <c r="S2531" s="18">
        <v>112.22358185552569</v>
      </c>
      <c r="T2531" s="13">
        <v>44384</v>
      </c>
      <c r="U2531" s="14">
        <v>8.1519000000000003E-4</v>
      </c>
      <c r="V2531" s="14">
        <v>1338</v>
      </c>
      <c r="W2531" s="14">
        <v>493496.5</v>
      </c>
      <c r="X2531" s="14">
        <v>99.588523168721395</v>
      </c>
      <c r="Y2531" s="19">
        <f t="shared" si="79"/>
        <v>-0.99588523168721399</v>
      </c>
    </row>
    <row r="2532" spans="1:25">
      <c r="A2532">
        <v>4523</v>
      </c>
      <c r="B2532" t="s">
        <v>4851</v>
      </c>
      <c r="C2532" t="s">
        <v>4852</v>
      </c>
      <c r="D2532" t="str">
        <f t="shared" si="78"/>
        <v>Davies DVS</v>
      </c>
      <c r="E2532" s="3" t="s">
        <v>8887</v>
      </c>
      <c r="F2532" s="3" t="s">
        <v>8883</v>
      </c>
      <c r="G2532" s="3" t="s">
        <v>8883</v>
      </c>
      <c r="H2532" s="4">
        <v>0</v>
      </c>
      <c r="I2532" s="4">
        <v>0</v>
      </c>
      <c r="J2532" s="6">
        <v>44062</v>
      </c>
      <c r="K2532" s="7">
        <v>3.7572229517400003E-2</v>
      </c>
      <c r="L2532" s="7">
        <v>3177</v>
      </c>
      <c r="M2532" s="7">
        <v>0</v>
      </c>
      <c r="N2532" s="9">
        <v>44111</v>
      </c>
      <c r="O2532" s="10">
        <v>0.24613389672558</v>
      </c>
      <c r="P2532" s="10">
        <v>3245</v>
      </c>
      <c r="Q2532" s="10">
        <v>0</v>
      </c>
      <c r="R2532" s="10">
        <v>6.5509526553805761</v>
      </c>
      <c r="S2532" s="18">
        <v>6.5509526553805761</v>
      </c>
      <c r="T2532" s="13">
        <v>44568</v>
      </c>
      <c r="U2532" s="14">
        <v>4.1557901160970881E-4</v>
      </c>
      <c r="V2532" s="14">
        <v>2863</v>
      </c>
      <c r="W2532" s="14">
        <v>0</v>
      </c>
      <c r="X2532" s="14">
        <v>99.831157342755986</v>
      </c>
      <c r="Y2532" s="19">
        <f t="shared" si="79"/>
        <v>-0.99831157342755983</v>
      </c>
    </row>
    <row r="2533" spans="1:25">
      <c r="A2533">
        <v>4530</v>
      </c>
      <c r="B2533" t="s">
        <v>4853</v>
      </c>
      <c r="C2533" t="s">
        <v>4854</v>
      </c>
      <c r="D2533" t="str">
        <f t="shared" si="78"/>
        <v>Blur BLUR</v>
      </c>
      <c r="E2533" s="3" t="s">
        <v>8892</v>
      </c>
      <c r="F2533" s="3" t="s">
        <v>8893</v>
      </c>
      <c r="G2533" s="3" t="s">
        <v>8883</v>
      </c>
      <c r="H2533" s="4">
        <v>0</v>
      </c>
      <c r="I2533" s="4">
        <v>0</v>
      </c>
      <c r="J2533" s="6">
        <v>43936</v>
      </c>
      <c r="K2533" s="7">
        <v>7.4986932195299999E-3</v>
      </c>
      <c r="L2533" s="7">
        <v>2761</v>
      </c>
      <c r="M2533" s="7">
        <v>0</v>
      </c>
      <c r="N2533" s="9">
        <v>44005</v>
      </c>
      <c r="O2533" s="10">
        <v>6.8954950916799998E-2</v>
      </c>
      <c r="P2533" s="10">
        <v>2222</v>
      </c>
      <c r="Q2533" s="10">
        <v>382777.74518874881</v>
      </c>
      <c r="R2533" s="10">
        <v>9.1955956722179284</v>
      </c>
      <c r="S2533" s="18">
        <v>9.1955956722179284</v>
      </c>
      <c r="T2533" s="13">
        <v>44270</v>
      </c>
      <c r="U2533" s="14">
        <v>5.0314756096299998E-3</v>
      </c>
      <c r="V2533" s="14">
        <v>1988</v>
      </c>
      <c r="W2533" s="14">
        <v>33009.426365880623</v>
      </c>
      <c r="X2533" s="14">
        <v>92.703242417356066</v>
      </c>
      <c r="Y2533" s="19">
        <f t="shared" si="79"/>
        <v>-0.92703242417356069</v>
      </c>
    </row>
    <row r="2534" spans="1:25">
      <c r="A2534">
        <v>4534</v>
      </c>
      <c r="B2534" t="s">
        <v>4855</v>
      </c>
      <c r="C2534" t="s">
        <v>4855</v>
      </c>
      <c r="D2534" t="str">
        <f t="shared" si="78"/>
        <v>BITTO BITTO</v>
      </c>
      <c r="E2534" s="3" t="s">
        <v>3686</v>
      </c>
      <c r="F2534" s="3" t="s">
        <v>8883</v>
      </c>
      <c r="G2534" s="3" t="s">
        <v>8883</v>
      </c>
      <c r="H2534" s="4">
        <v>0</v>
      </c>
      <c r="I2534" s="4">
        <v>0</v>
      </c>
      <c r="J2534" s="6">
        <v>43956</v>
      </c>
      <c r="K2534" s="7">
        <v>0.17871441645800001</v>
      </c>
      <c r="L2534" s="7">
        <v>2642</v>
      </c>
      <c r="M2534" s="7">
        <v>0</v>
      </c>
      <c r="N2534" s="9">
        <v>44088</v>
      </c>
      <c r="O2534" s="10">
        <v>1.7834999514400001</v>
      </c>
      <c r="P2534" s="10">
        <v>3246</v>
      </c>
      <c r="Q2534" s="10">
        <v>0</v>
      </c>
      <c r="R2534" s="10">
        <v>9.9796087343582798</v>
      </c>
      <c r="S2534" s="18">
        <v>9.9796087343582798</v>
      </c>
      <c r="T2534" s="13">
        <v>44687</v>
      </c>
      <c r="U2534" s="14">
        <v>5.0340409962174273E-2</v>
      </c>
      <c r="V2534" s="14">
        <v>1627</v>
      </c>
      <c r="W2534" s="14">
        <v>163559.7674978514</v>
      </c>
      <c r="X2534" s="14">
        <v>97.177436987226756</v>
      </c>
      <c r="Y2534" s="19">
        <f t="shared" si="79"/>
        <v>-0.97177436987226751</v>
      </c>
    </row>
    <row r="2535" spans="1:25">
      <c r="A2535">
        <v>4538</v>
      </c>
      <c r="B2535" t="s">
        <v>4856</v>
      </c>
      <c r="C2535" t="s">
        <v>4857</v>
      </c>
      <c r="D2535" t="str">
        <f t="shared" si="78"/>
        <v>Sombe SBE</v>
      </c>
      <c r="E2535" s="3" t="s">
        <v>3686</v>
      </c>
      <c r="F2535" s="3" t="s">
        <v>8883</v>
      </c>
      <c r="G2535" s="3" t="s">
        <v>8883</v>
      </c>
      <c r="H2535" s="4">
        <v>2372</v>
      </c>
      <c r="I2535" s="4">
        <v>0</v>
      </c>
      <c r="J2535" s="6">
        <v>43889</v>
      </c>
      <c r="K2535" s="8">
        <v>8.6467158076599998E-5</v>
      </c>
      <c r="L2535" s="7">
        <v>3178</v>
      </c>
      <c r="M2535" s="7">
        <v>0</v>
      </c>
      <c r="N2535" s="9">
        <v>44324</v>
      </c>
      <c r="O2535" s="10">
        <v>3.5234930816599999E-3</v>
      </c>
      <c r="P2535" s="10">
        <v>3247</v>
      </c>
      <c r="Q2535" s="10">
        <v>0</v>
      </c>
      <c r="R2535" s="10">
        <v>40.749495647105562</v>
      </c>
      <c r="S2535" s="18">
        <v>40.749495647105562</v>
      </c>
      <c r="T2535" s="13">
        <v>44687</v>
      </c>
      <c r="U2535" s="14">
        <v>3.6040922350152362E-4</v>
      </c>
      <c r="V2535" s="14">
        <v>2864</v>
      </c>
      <c r="W2535" s="14">
        <v>0</v>
      </c>
      <c r="X2535" s="14">
        <v>89.771252131089014</v>
      </c>
      <c r="Y2535" s="19">
        <f t="shared" si="79"/>
        <v>-0.89771252131089019</v>
      </c>
    </row>
    <row r="2536" spans="1:25">
      <c r="A2536">
        <v>4540</v>
      </c>
      <c r="B2536" t="s">
        <v>4858</v>
      </c>
      <c r="C2536" t="s">
        <v>4859</v>
      </c>
      <c r="D2536" t="str">
        <f t="shared" si="78"/>
        <v>Neeo NEEO</v>
      </c>
      <c r="E2536" s="3" t="s">
        <v>8887</v>
      </c>
      <c r="F2536" s="3" t="s">
        <v>8883</v>
      </c>
      <c r="G2536" s="3" t="s">
        <v>8883</v>
      </c>
      <c r="H2536" s="4">
        <v>0</v>
      </c>
      <c r="I2536" s="4">
        <v>0</v>
      </c>
      <c r="J2536" s="6">
        <v>44177</v>
      </c>
      <c r="K2536" s="7">
        <v>1.90094864657E-3</v>
      </c>
      <c r="L2536" s="7">
        <v>3179</v>
      </c>
      <c r="M2536" s="7">
        <v>0</v>
      </c>
      <c r="N2536" s="9">
        <v>44218</v>
      </c>
      <c r="O2536" s="10">
        <v>15.02198657382945</v>
      </c>
      <c r="P2536" s="10">
        <v>3248</v>
      </c>
      <c r="Q2536" s="10">
        <v>0</v>
      </c>
      <c r="R2536" s="10">
        <v>7902.3631705856733</v>
      </c>
      <c r="S2536" s="18">
        <v>7902.3631705856733</v>
      </c>
      <c r="T2536" s="13">
        <v>44221</v>
      </c>
      <c r="U2536" s="14">
        <v>14.999058896844</v>
      </c>
      <c r="V2536" s="14">
        <v>2865</v>
      </c>
      <c r="W2536" s="14">
        <v>0</v>
      </c>
      <c r="X2536" s="14">
        <v>0.15262746290423071</v>
      </c>
      <c r="Y2536" s="19">
        <f t="shared" si="79"/>
        <v>-1.5262746290423072E-3</v>
      </c>
    </row>
    <row r="2537" spans="1:25">
      <c r="A2537">
        <v>4542</v>
      </c>
      <c r="B2537" t="s">
        <v>4860</v>
      </c>
      <c r="C2537" t="s">
        <v>4861</v>
      </c>
      <c r="D2537" t="str">
        <f t="shared" si="78"/>
        <v>Scrypta LYRA</v>
      </c>
      <c r="E2537" s="3" t="s">
        <v>8887</v>
      </c>
      <c r="F2537" s="3" t="s">
        <v>8883</v>
      </c>
      <c r="G2537" s="3" t="s">
        <v>8883</v>
      </c>
      <c r="H2537" s="4">
        <v>0</v>
      </c>
      <c r="I2537" s="4">
        <v>0</v>
      </c>
      <c r="J2537" s="6">
        <v>44162</v>
      </c>
      <c r="K2537" s="7">
        <v>4.34645E-3</v>
      </c>
      <c r="L2537" s="7">
        <v>1683</v>
      </c>
      <c r="M2537" s="7">
        <v>67255.20663791</v>
      </c>
      <c r="N2537" s="9">
        <v>44197</v>
      </c>
      <c r="O2537" s="10">
        <v>0.11550463</v>
      </c>
      <c r="P2537" s="10">
        <v>2370</v>
      </c>
      <c r="Q2537" s="10">
        <v>166663.21231894</v>
      </c>
      <c r="R2537" s="10">
        <v>26.574475721565879</v>
      </c>
      <c r="S2537" s="18">
        <v>26.574475721565879</v>
      </c>
      <c r="T2537" s="13">
        <v>44468</v>
      </c>
      <c r="U2537" s="14">
        <v>8.1659338552553002E-4</v>
      </c>
      <c r="V2537" s="14">
        <v>1555</v>
      </c>
      <c r="W2537" s="14">
        <v>219873.06</v>
      </c>
      <c r="X2537" s="14">
        <v>99.293021080171826</v>
      </c>
      <c r="Y2537" s="19">
        <f t="shared" si="79"/>
        <v>-0.99293021080171828</v>
      </c>
    </row>
    <row r="2538" spans="1:25">
      <c r="A2538">
        <v>4545</v>
      </c>
      <c r="B2538" t="s">
        <v>4862</v>
      </c>
      <c r="C2538" t="s">
        <v>4863</v>
      </c>
      <c r="D2538" t="str">
        <f t="shared" si="78"/>
        <v>City Coin CITY</v>
      </c>
      <c r="E2538" s="3" t="s">
        <v>8893</v>
      </c>
      <c r="F2538" s="3" t="s">
        <v>8883</v>
      </c>
      <c r="G2538" s="3" t="s">
        <v>8883</v>
      </c>
      <c r="H2538" s="4">
        <v>2151</v>
      </c>
      <c r="I2538" s="4">
        <v>0</v>
      </c>
      <c r="J2538" s="6">
        <v>43920</v>
      </c>
      <c r="K2538" s="7">
        <v>4.31067948666E-3</v>
      </c>
      <c r="L2538" s="7">
        <v>3180</v>
      </c>
      <c r="M2538" s="7">
        <v>0</v>
      </c>
      <c r="N2538" s="9">
        <v>44201</v>
      </c>
      <c r="O2538" s="10">
        <v>0.18917882999999999</v>
      </c>
      <c r="P2538" s="10">
        <v>3249</v>
      </c>
      <c r="Q2538" s="10">
        <v>0</v>
      </c>
      <c r="R2538" s="10">
        <v>43.886081204933078</v>
      </c>
      <c r="S2538" s="18">
        <v>43.886081204933078</v>
      </c>
      <c r="T2538" s="13">
        <v>44218</v>
      </c>
      <c r="U2538" s="14">
        <v>5.7491599999999997E-3</v>
      </c>
      <c r="V2538" s="14">
        <v>2866</v>
      </c>
      <c r="W2538" s="14">
        <v>0</v>
      </c>
      <c r="X2538" s="14">
        <v>96.960991882654099</v>
      </c>
      <c r="Y2538" s="19">
        <f t="shared" si="79"/>
        <v>-0.96960991882654102</v>
      </c>
    </row>
    <row r="2539" spans="1:25">
      <c r="A2539">
        <v>4546</v>
      </c>
      <c r="B2539" t="s">
        <v>4864</v>
      </c>
      <c r="C2539" t="s">
        <v>4865</v>
      </c>
      <c r="D2539" t="str">
        <f t="shared" si="78"/>
        <v>01coin ZOC</v>
      </c>
      <c r="E2539" s="3" t="s">
        <v>8884</v>
      </c>
      <c r="F2539" s="3" t="s">
        <v>8883</v>
      </c>
      <c r="G2539" s="3" t="s">
        <v>8883</v>
      </c>
      <c r="H2539" s="4">
        <v>0</v>
      </c>
      <c r="I2539" s="4">
        <v>0</v>
      </c>
      <c r="J2539" s="6">
        <v>44207</v>
      </c>
      <c r="K2539" s="7">
        <v>1.94765E-3</v>
      </c>
      <c r="L2539" s="7">
        <v>3181</v>
      </c>
      <c r="M2539" s="7">
        <v>0</v>
      </c>
      <c r="N2539" s="9">
        <v>44317</v>
      </c>
      <c r="O2539" s="10">
        <v>1.0708840000000001E-2</v>
      </c>
      <c r="P2539" s="10">
        <v>3250</v>
      </c>
      <c r="Q2539" s="10">
        <v>0</v>
      </c>
      <c r="R2539" s="10">
        <v>5.4983390239519423</v>
      </c>
      <c r="S2539" s="18">
        <v>5.4983390239519423</v>
      </c>
      <c r="T2539" s="13">
        <v>44645</v>
      </c>
      <c r="U2539" s="14">
        <v>3.0594400222287699E-4</v>
      </c>
      <c r="V2539" s="14">
        <v>2867</v>
      </c>
      <c r="W2539" s="14">
        <v>0</v>
      </c>
      <c r="X2539" s="14">
        <v>97.143070563918428</v>
      </c>
      <c r="Y2539" s="19">
        <f t="shared" si="79"/>
        <v>-0.97143070563918432</v>
      </c>
    </row>
    <row r="2540" spans="1:25">
      <c r="A2540">
        <v>4557</v>
      </c>
      <c r="B2540" t="s">
        <v>4866</v>
      </c>
      <c r="C2540" t="s">
        <v>4866</v>
      </c>
      <c r="D2540" t="str">
        <f t="shared" si="78"/>
        <v>USDX USDX</v>
      </c>
      <c r="E2540" s="3" t="s">
        <v>8896</v>
      </c>
      <c r="F2540" s="3" t="s">
        <v>8883</v>
      </c>
      <c r="G2540" s="3" t="s">
        <v>8883</v>
      </c>
      <c r="H2540" s="4">
        <v>813</v>
      </c>
      <c r="I2540" s="4">
        <v>714839.74935617705</v>
      </c>
      <c r="J2540" s="6">
        <v>43785</v>
      </c>
      <c r="K2540" s="7">
        <v>1.4485753766599999E-2</v>
      </c>
      <c r="L2540" s="7">
        <v>2703</v>
      </c>
      <c r="M2540" s="7">
        <v>0</v>
      </c>
      <c r="N2540" s="9">
        <v>44510</v>
      </c>
      <c r="O2540" s="10">
        <v>6.1378408837959313</v>
      </c>
      <c r="P2540" s="10">
        <v>1044</v>
      </c>
      <c r="Q2540" s="10">
        <v>21841283.129999999</v>
      </c>
      <c r="R2540" s="10">
        <v>423.71567145839771</v>
      </c>
      <c r="S2540" s="18">
        <v>423.71567145839771</v>
      </c>
      <c r="T2540" s="13">
        <v>44625</v>
      </c>
      <c r="U2540" s="14">
        <v>1.995516903973673E-2</v>
      </c>
      <c r="V2540" s="14">
        <v>1819</v>
      </c>
      <c r="W2540" s="14">
        <v>75406.820000000007</v>
      </c>
      <c r="X2540" s="14">
        <v>99.674882920272196</v>
      </c>
      <c r="Y2540" s="19">
        <f t="shared" si="79"/>
        <v>-0.99674882920272201</v>
      </c>
    </row>
    <row r="2541" spans="1:25">
      <c r="A2541">
        <v>4558</v>
      </c>
      <c r="B2541" t="s">
        <v>4867</v>
      </c>
      <c r="C2541" t="s">
        <v>4868</v>
      </c>
      <c r="D2541" t="str">
        <f t="shared" si="78"/>
        <v>Flow (Dapper labs) FLOW</v>
      </c>
      <c r="E2541" s="3" t="s">
        <v>8887</v>
      </c>
      <c r="F2541" s="3" t="s">
        <v>8883</v>
      </c>
      <c r="G2541" s="3" t="s">
        <v>8883</v>
      </c>
      <c r="H2541" s="4">
        <v>0</v>
      </c>
      <c r="I2541" s="4">
        <v>0</v>
      </c>
      <c r="J2541" s="6">
        <v>44223</v>
      </c>
      <c r="K2541" s="7">
        <v>5.8150795899999999</v>
      </c>
      <c r="L2541" s="7">
        <v>38</v>
      </c>
      <c r="M2541" s="7">
        <v>160086334.78205949</v>
      </c>
      <c r="N2541" s="9">
        <v>44291</v>
      </c>
      <c r="O2541" s="10">
        <v>46.162550490000001</v>
      </c>
      <c r="P2541" s="10">
        <v>149</v>
      </c>
      <c r="Q2541" s="10">
        <v>1173230418.48</v>
      </c>
      <c r="R2541" s="10">
        <v>7.9384210956259684</v>
      </c>
      <c r="S2541" s="18">
        <v>7.9384210956259684</v>
      </c>
      <c r="T2541" s="13">
        <v>44687</v>
      </c>
      <c r="U2541" s="14">
        <v>4.2835344083512181</v>
      </c>
      <c r="V2541" s="14">
        <v>50</v>
      </c>
      <c r="W2541" s="14">
        <v>1641422575.48</v>
      </c>
      <c r="X2541" s="14">
        <v>90.72075879065838</v>
      </c>
      <c r="Y2541" s="19">
        <f t="shared" si="79"/>
        <v>-0.90720758790658385</v>
      </c>
    </row>
    <row r="2542" spans="1:25">
      <c r="A2542">
        <v>4560</v>
      </c>
      <c r="B2542" t="s">
        <v>4869</v>
      </c>
      <c r="C2542" t="s">
        <v>2941</v>
      </c>
      <c r="D2542" t="str">
        <f t="shared" si="78"/>
        <v>Tchain TCH</v>
      </c>
      <c r="E2542" s="3" t="s">
        <v>8887</v>
      </c>
      <c r="F2542" s="3" t="s">
        <v>8883</v>
      </c>
      <c r="G2542" s="3" t="s">
        <v>8883</v>
      </c>
      <c r="H2542" s="4">
        <v>2244</v>
      </c>
      <c r="I2542" s="4">
        <v>0</v>
      </c>
      <c r="J2542" s="6">
        <v>43795</v>
      </c>
      <c r="K2542" s="7">
        <v>2.0214961535800001E-3</v>
      </c>
      <c r="L2542" s="7">
        <v>3182</v>
      </c>
      <c r="M2542" s="7">
        <v>0</v>
      </c>
      <c r="N2542" s="9">
        <v>43802</v>
      </c>
      <c r="O2542" s="10">
        <v>3.2089291091599997E-2</v>
      </c>
      <c r="P2542" s="10">
        <v>3251</v>
      </c>
      <c r="Q2542" s="10">
        <v>0</v>
      </c>
      <c r="R2542" s="10">
        <v>15.874030249709341</v>
      </c>
      <c r="S2542" s="18">
        <v>15.874030249709341</v>
      </c>
      <c r="T2542" s="13">
        <v>44260</v>
      </c>
      <c r="U2542" s="16">
        <v>5.3051980799999998E-5</v>
      </c>
      <c r="V2542" s="14">
        <v>2868</v>
      </c>
      <c r="W2542" s="16">
        <v>0</v>
      </c>
      <c r="X2542" s="16">
        <v>99.834673877186745</v>
      </c>
      <c r="Y2542" s="19">
        <f t="shared" si="79"/>
        <v>-0.99834673877186741</v>
      </c>
    </row>
    <row r="2543" spans="1:25">
      <c r="A2543">
        <v>4563</v>
      </c>
      <c r="B2543" t="s">
        <v>4870</v>
      </c>
      <c r="C2543" t="s">
        <v>4617</v>
      </c>
      <c r="D2543" t="str">
        <f t="shared" si="78"/>
        <v>UOS Network UOS</v>
      </c>
      <c r="E2543" s="3" t="s">
        <v>8887</v>
      </c>
      <c r="F2543" s="3" t="s">
        <v>8883</v>
      </c>
      <c r="G2543" s="3" t="s">
        <v>8883</v>
      </c>
      <c r="H2543" s="4">
        <v>1217</v>
      </c>
      <c r="I2543" s="4">
        <v>12709.04535667798</v>
      </c>
      <c r="J2543" s="6">
        <v>43739</v>
      </c>
      <c r="K2543" s="7">
        <v>2.39280797483E-2</v>
      </c>
      <c r="L2543" s="7">
        <v>1411</v>
      </c>
      <c r="M2543" s="7">
        <v>204140.8781017552</v>
      </c>
      <c r="N2543" s="9">
        <v>43768</v>
      </c>
      <c r="O2543" s="10">
        <v>5.0063220164199999E-2</v>
      </c>
      <c r="P2543" s="10">
        <v>2198</v>
      </c>
      <c r="Q2543" s="10">
        <v>428015.2858874402</v>
      </c>
      <c r="R2543" s="10">
        <v>2.0922372664591609</v>
      </c>
      <c r="S2543" s="18">
        <v>2.0922372664591609</v>
      </c>
      <c r="T2543" s="13">
        <v>44014</v>
      </c>
      <c r="U2543" s="14">
        <v>4.55268511761E-4</v>
      </c>
      <c r="V2543" s="14">
        <v>2267</v>
      </c>
      <c r="W2543" s="14">
        <v>6450.1715641510582</v>
      </c>
      <c r="X2543" s="14">
        <v>99.090612808629189</v>
      </c>
      <c r="Y2543" s="19">
        <f t="shared" si="79"/>
        <v>-0.99090612808629186</v>
      </c>
    </row>
    <row r="2544" spans="1:25">
      <c r="A2544">
        <v>4565</v>
      </c>
      <c r="B2544" t="s">
        <v>4871</v>
      </c>
      <c r="C2544" t="s">
        <v>4872</v>
      </c>
      <c r="D2544" t="str">
        <f t="shared" si="78"/>
        <v>Livenodes LNO</v>
      </c>
      <c r="E2544" s="3" t="s">
        <v>8887</v>
      </c>
      <c r="F2544" s="3" t="s">
        <v>8883</v>
      </c>
      <c r="G2544" s="3" t="s">
        <v>8883</v>
      </c>
      <c r="H2544" s="4">
        <v>0</v>
      </c>
      <c r="I2544" s="4">
        <v>0</v>
      </c>
      <c r="J2544" s="6">
        <v>43724</v>
      </c>
      <c r="K2544" s="7">
        <v>1.63297774052E-3</v>
      </c>
      <c r="L2544" s="7">
        <v>2830</v>
      </c>
      <c r="M2544" s="7">
        <v>0</v>
      </c>
      <c r="N2544" s="9">
        <v>43725</v>
      </c>
      <c r="O2544" s="10">
        <v>8.14738172052E-2</v>
      </c>
      <c r="P2544" s="10">
        <v>2426</v>
      </c>
      <c r="Q2544" s="10">
        <v>102977.7896756797</v>
      </c>
      <c r="R2544" s="10">
        <v>49.892791054981402</v>
      </c>
      <c r="S2544" s="18">
        <v>49.892791054981402</v>
      </c>
      <c r="T2544" s="13">
        <v>44019</v>
      </c>
      <c r="U2544" s="14">
        <v>6.4927544073199997E-3</v>
      </c>
      <c r="V2544" s="14">
        <v>2227</v>
      </c>
      <c r="W2544" s="14">
        <v>9047.2869951335942</v>
      </c>
      <c r="X2544" s="14">
        <v>92.030870002116941</v>
      </c>
      <c r="Y2544" s="19">
        <f t="shared" si="79"/>
        <v>-0.92030870002116938</v>
      </c>
    </row>
    <row r="2545" spans="1:25">
      <c r="A2545">
        <v>4566</v>
      </c>
      <c r="B2545" t="s">
        <v>4873</v>
      </c>
      <c r="C2545" t="s">
        <v>4874</v>
      </c>
      <c r="D2545" t="str">
        <f t="shared" si="78"/>
        <v>DigitalBits XDB</v>
      </c>
      <c r="E2545" s="3" t="s">
        <v>8887</v>
      </c>
      <c r="F2545" s="3" t="s">
        <v>8883</v>
      </c>
      <c r="G2545" s="3" t="s">
        <v>8883</v>
      </c>
      <c r="H2545" s="4">
        <v>422</v>
      </c>
      <c r="I2545" s="4">
        <v>3712372.9841275802</v>
      </c>
      <c r="J2545" s="6">
        <v>43910</v>
      </c>
      <c r="K2545" s="7">
        <v>6.7252994445099997E-3</v>
      </c>
      <c r="L2545" s="7">
        <v>648</v>
      </c>
      <c r="M2545" s="7">
        <v>2353135.2179895998</v>
      </c>
      <c r="N2545" s="9">
        <v>44516</v>
      </c>
      <c r="O2545" s="10">
        <v>1.028863501253455</v>
      </c>
      <c r="P2545" s="10">
        <v>215</v>
      </c>
      <c r="Q2545" s="10">
        <v>583192507.02999997</v>
      </c>
      <c r="R2545" s="10">
        <v>152.9840432745842</v>
      </c>
      <c r="S2545" s="18">
        <v>152.9840432745842</v>
      </c>
      <c r="T2545" s="13">
        <v>44682</v>
      </c>
      <c r="U2545" s="14">
        <v>0.2049900037391825</v>
      </c>
      <c r="V2545" s="14">
        <v>163</v>
      </c>
      <c r="W2545" s="14">
        <v>218561958.56999999</v>
      </c>
      <c r="X2545" s="14">
        <v>80.076073892266066</v>
      </c>
      <c r="Y2545" s="19">
        <f t="shared" si="79"/>
        <v>-0.80076073892266064</v>
      </c>
    </row>
    <row r="2546" spans="1:25">
      <c r="A2546">
        <v>4567</v>
      </c>
      <c r="B2546" t="s">
        <v>4875</v>
      </c>
      <c r="C2546" t="s">
        <v>4876</v>
      </c>
      <c r="D2546" t="str">
        <f t="shared" si="78"/>
        <v>Oath Protocol OATH</v>
      </c>
      <c r="E2546" s="3" t="s">
        <v>8887</v>
      </c>
      <c r="F2546" s="3" t="s">
        <v>8883</v>
      </c>
      <c r="G2546" s="3" t="s">
        <v>8883</v>
      </c>
      <c r="H2546" s="4">
        <v>2396</v>
      </c>
      <c r="I2546" s="4">
        <v>0</v>
      </c>
      <c r="J2546" s="6">
        <v>43721</v>
      </c>
      <c r="K2546" s="7">
        <v>1.1515926257600001E-4</v>
      </c>
      <c r="L2546" s="7">
        <v>3183</v>
      </c>
      <c r="M2546" s="7">
        <v>0</v>
      </c>
      <c r="N2546" s="9">
        <v>43760</v>
      </c>
      <c r="O2546" s="10">
        <v>4.1102177464000001E-4</v>
      </c>
      <c r="P2546" s="10">
        <v>3252</v>
      </c>
      <c r="Q2546" s="10">
        <v>0</v>
      </c>
      <c r="R2546" s="10">
        <v>3.5691594878765729</v>
      </c>
      <c r="S2546" s="18">
        <v>3.5691594878765729</v>
      </c>
      <c r="T2546" s="13">
        <v>44053</v>
      </c>
      <c r="U2546" s="16">
        <v>1.0007823044300001E-6</v>
      </c>
      <c r="V2546" s="14">
        <v>2869</v>
      </c>
      <c r="W2546" s="16">
        <v>0</v>
      </c>
      <c r="X2546" s="16">
        <v>99.756513555685331</v>
      </c>
      <c r="Y2546" s="19">
        <f t="shared" si="79"/>
        <v>-0.99756513555685333</v>
      </c>
    </row>
    <row r="2547" spans="1:25">
      <c r="A2547">
        <v>4568</v>
      </c>
      <c r="B2547" t="s">
        <v>4877</v>
      </c>
      <c r="C2547" t="s">
        <v>4878</v>
      </c>
      <c r="D2547" t="str">
        <f t="shared" si="78"/>
        <v>JFIN JFC</v>
      </c>
      <c r="E2547" s="3" t="s">
        <v>8887</v>
      </c>
      <c r="F2547" s="3" t="s">
        <v>8883</v>
      </c>
      <c r="G2547" s="3" t="s">
        <v>8883</v>
      </c>
      <c r="H2547" s="4">
        <v>0</v>
      </c>
      <c r="I2547" s="4">
        <v>0</v>
      </c>
      <c r="J2547" s="6">
        <v>44223</v>
      </c>
      <c r="K2547" s="7">
        <v>8.3976322021279998E-2</v>
      </c>
      <c r="L2547" s="7">
        <v>3184</v>
      </c>
      <c r="M2547" s="7">
        <v>0</v>
      </c>
      <c r="N2547" s="9">
        <v>44529</v>
      </c>
      <c r="O2547" s="10">
        <v>5.7907408557485276</v>
      </c>
      <c r="P2547" s="10">
        <v>3253</v>
      </c>
      <c r="Q2547" s="10">
        <v>0</v>
      </c>
      <c r="R2547" s="10">
        <v>68.956828738952481</v>
      </c>
      <c r="S2547" s="18">
        <v>68.956828738952481</v>
      </c>
      <c r="T2547" s="13">
        <v>44662</v>
      </c>
      <c r="U2547" s="14">
        <v>1.22877954511682</v>
      </c>
      <c r="V2547" s="14">
        <v>2870</v>
      </c>
      <c r="W2547" s="14">
        <v>0</v>
      </c>
      <c r="X2547" s="14">
        <v>78.78027050896263</v>
      </c>
      <c r="Y2547" s="19">
        <f t="shared" si="79"/>
        <v>-0.78780270508962635</v>
      </c>
    </row>
    <row r="2548" spans="1:25">
      <c r="A2548">
        <v>4577</v>
      </c>
      <c r="B2548" t="s">
        <v>4879</v>
      </c>
      <c r="C2548" t="s">
        <v>4880</v>
      </c>
      <c r="D2548" t="str">
        <f t="shared" si="78"/>
        <v>LunchMoney LMY</v>
      </c>
      <c r="E2548" s="3" t="s">
        <v>8887</v>
      </c>
      <c r="F2548" s="3" t="s">
        <v>8883</v>
      </c>
      <c r="G2548" s="3" t="s">
        <v>8883</v>
      </c>
      <c r="H2548" s="4">
        <v>0</v>
      </c>
      <c r="I2548" s="4">
        <v>0</v>
      </c>
      <c r="J2548" s="6">
        <v>44017</v>
      </c>
      <c r="K2548" s="7">
        <v>1.7999007194000001E-4</v>
      </c>
      <c r="L2548" s="7">
        <v>2569</v>
      </c>
      <c r="M2548" s="7">
        <v>0</v>
      </c>
      <c r="N2548" s="9">
        <v>44303</v>
      </c>
      <c r="O2548" s="10">
        <v>1.6385830000000001E-2</v>
      </c>
      <c r="P2548" s="10">
        <v>1874</v>
      </c>
      <c r="Q2548" s="10">
        <v>1650467.74</v>
      </c>
      <c r="R2548" s="10">
        <v>91.037410138167203</v>
      </c>
      <c r="S2548" s="18">
        <v>91.037410138167203</v>
      </c>
      <c r="T2548" s="13">
        <v>44487</v>
      </c>
      <c r="U2548" s="14">
        <v>4.9020472753670595E-4</v>
      </c>
      <c r="V2548" s="14">
        <v>1310</v>
      </c>
      <c r="W2548" s="14">
        <v>556921.72</v>
      </c>
      <c r="X2548" s="14">
        <v>97.008361935057877</v>
      </c>
      <c r="Y2548" s="19">
        <f t="shared" si="79"/>
        <v>-0.97008361935057874</v>
      </c>
    </row>
    <row r="2549" spans="1:25">
      <c r="A2549">
        <v>4586</v>
      </c>
      <c r="B2549" t="s">
        <v>4881</v>
      </c>
      <c r="C2549" t="s">
        <v>4882</v>
      </c>
      <c r="D2549" t="str">
        <f t="shared" si="78"/>
        <v>ProBit Token PROB</v>
      </c>
      <c r="E2549" s="3" t="s">
        <v>8898</v>
      </c>
      <c r="F2549" s="3" t="s">
        <v>8883</v>
      </c>
      <c r="G2549" s="3" t="s">
        <v>8883</v>
      </c>
      <c r="H2549" s="4">
        <v>2119</v>
      </c>
      <c r="I2549" s="4">
        <v>0</v>
      </c>
      <c r="J2549" s="6">
        <v>43754</v>
      </c>
      <c r="K2549" s="7">
        <v>4.9733022495400001E-2</v>
      </c>
      <c r="L2549" s="7">
        <v>2343</v>
      </c>
      <c r="M2549" s="7">
        <v>0</v>
      </c>
      <c r="N2549" s="9">
        <v>44325</v>
      </c>
      <c r="O2549" s="10">
        <v>0.63840481000000004</v>
      </c>
      <c r="P2549" s="10">
        <v>3254</v>
      </c>
      <c r="Q2549" s="10">
        <v>0</v>
      </c>
      <c r="R2549" s="10">
        <v>12.83663807199831</v>
      </c>
      <c r="S2549" s="18">
        <v>12.83663807199831</v>
      </c>
      <c r="T2549" s="13">
        <v>44369</v>
      </c>
      <c r="U2549" s="14">
        <v>0.19788711</v>
      </c>
      <c r="V2549" s="14">
        <v>642</v>
      </c>
      <c r="W2549" s="14">
        <v>8674769.3599999994</v>
      </c>
      <c r="X2549" s="14">
        <v>69.002879223294073</v>
      </c>
      <c r="Y2549" s="19">
        <f t="shared" si="79"/>
        <v>-0.69002879223294078</v>
      </c>
    </row>
    <row r="2550" spans="1:25">
      <c r="A2550">
        <v>4588</v>
      </c>
      <c r="B2550" t="s">
        <v>4883</v>
      </c>
      <c r="C2550" t="s">
        <v>4884</v>
      </c>
      <c r="D2550" t="str">
        <f t="shared" si="78"/>
        <v>SWYFT SWYFTT</v>
      </c>
      <c r="E2550" s="3" t="s">
        <v>8887</v>
      </c>
      <c r="F2550" s="3" t="s">
        <v>8883</v>
      </c>
      <c r="G2550" s="3" t="s">
        <v>8883</v>
      </c>
      <c r="H2550" s="4">
        <v>1053</v>
      </c>
      <c r="I2550" s="4">
        <v>181920.2253316353</v>
      </c>
      <c r="J2550" s="6">
        <v>43886</v>
      </c>
      <c r="K2550" s="7">
        <v>0.29037388246200002</v>
      </c>
      <c r="L2550" s="7">
        <v>1495</v>
      </c>
      <c r="M2550" s="7">
        <v>146363.20111481819</v>
      </c>
      <c r="N2550" s="9">
        <v>43890</v>
      </c>
      <c r="O2550" s="10">
        <v>0.69170340878600001</v>
      </c>
      <c r="P2550" s="10">
        <v>2216</v>
      </c>
      <c r="Q2550" s="10">
        <v>397295.31501775357</v>
      </c>
      <c r="R2550" s="10">
        <v>2.3821130293166779</v>
      </c>
      <c r="S2550" s="18">
        <v>2.3821130293166779</v>
      </c>
      <c r="T2550" s="13">
        <v>44381</v>
      </c>
      <c r="U2550" s="14">
        <v>1.4870783839199999E-3</v>
      </c>
      <c r="V2550" s="14">
        <v>2421</v>
      </c>
      <c r="W2550" s="14">
        <v>1051.275325646445</v>
      </c>
      <c r="X2550" s="14">
        <v>99.785012135977468</v>
      </c>
      <c r="Y2550" s="19">
        <f t="shared" si="79"/>
        <v>-0.99785012135977469</v>
      </c>
    </row>
    <row r="2551" spans="1:25">
      <c r="A2551">
        <v>4589</v>
      </c>
      <c r="B2551" t="s">
        <v>4885</v>
      </c>
      <c r="C2551" t="s">
        <v>4886</v>
      </c>
      <c r="D2551" t="str">
        <f t="shared" si="78"/>
        <v>Cipher CPR</v>
      </c>
      <c r="E2551" s="3" t="s">
        <v>8887</v>
      </c>
      <c r="F2551" s="3" t="s">
        <v>8883</v>
      </c>
      <c r="G2551" s="3" t="s">
        <v>8883</v>
      </c>
      <c r="H2551" s="4">
        <v>0</v>
      </c>
      <c r="I2551" s="4">
        <v>0</v>
      </c>
      <c r="J2551" s="6">
        <v>44168</v>
      </c>
      <c r="K2551" s="7">
        <v>2.1784993711E-4</v>
      </c>
      <c r="L2551" s="7">
        <v>2782</v>
      </c>
      <c r="M2551" s="7">
        <v>0</v>
      </c>
      <c r="N2551" s="9">
        <v>44353</v>
      </c>
      <c r="O2551" s="10">
        <v>3.0003744250399998E-3</v>
      </c>
      <c r="P2551" s="10">
        <v>2327</v>
      </c>
      <c r="Q2551" s="10">
        <v>225098.29664029481</v>
      </c>
      <c r="R2551" s="10">
        <v>13.77266601424359</v>
      </c>
      <c r="S2551" s="18">
        <v>13.77266601424359</v>
      </c>
      <c r="T2551" s="13">
        <v>44581</v>
      </c>
      <c r="U2551" s="14">
        <v>2.7922134339496688E-4</v>
      </c>
      <c r="V2551" s="14">
        <v>2076</v>
      </c>
      <c r="W2551" s="14">
        <v>21299.953985178308</v>
      </c>
      <c r="X2551" s="14">
        <v>90.693783380344456</v>
      </c>
      <c r="Y2551" s="19">
        <f t="shared" si="79"/>
        <v>-0.90693783380344462</v>
      </c>
    </row>
    <row r="2552" spans="1:25">
      <c r="A2552">
        <v>4594</v>
      </c>
      <c r="B2552" t="s">
        <v>4887</v>
      </c>
      <c r="C2552" t="s">
        <v>4888</v>
      </c>
      <c r="D2552" t="str">
        <f t="shared" si="78"/>
        <v>SovranoCoin SVR</v>
      </c>
      <c r="E2552" s="3" t="s">
        <v>8887</v>
      </c>
      <c r="F2552" s="3" t="s">
        <v>8883</v>
      </c>
      <c r="G2552" s="3" t="s">
        <v>8883</v>
      </c>
      <c r="H2552" s="4">
        <v>0</v>
      </c>
      <c r="I2552" s="4">
        <v>0</v>
      </c>
      <c r="J2552" s="6">
        <v>43962</v>
      </c>
      <c r="K2552" s="7">
        <v>4.9786806859100002E-2</v>
      </c>
      <c r="L2552" s="7">
        <v>2848</v>
      </c>
      <c r="M2552" s="7">
        <v>0</v>
      </c>
      <c r="N2552" s="9">
        <v>44102</v>
      </c>
      <c r="O2552" s="10">
        <v>1.27303572498017</v>
      </c>
      <c r="P2552" s="10">
        <v>1881</v>
      </c>
      <c r="Q2552" s="10">
        <v>1608779.5069668251</v>
      </c>
      <c r="R2552" s="10">
        <v>25.56974036481083</v>
      </c>
      <c r="S2552" s="18">
        <v>25.56974036481083</v>
      </c>
      <c r="T2552" s="13">
        <v>44613</v>
      </c>
      <c r="U2552" s="14">
        <v>3.7075279353375708E-3</v>
      </c>
      <c r="V2552" s="14">
        <v>2279</v>
      </c>
      <c r="W2552" s="14">
        <v>5818.7277334078281</v>
      </c>
      <c r="X2552" s="14">
        <v>99.708764816054526</v>
      </c>
      <c r="Y2552" s="19">
        <f t="shared" si="79"/>
        <v>-0.99708764816054529</v>
      </c>
    </row>
    <row r="2553" spans="1:25">
      <c r="A2553">
        <v>4595</v>
      </c>
      <c r="B2553" t="s">
        <v>4889</v>
      </c>
      <c r="C2553" t="s">
        <v>2151</v>
      </c>
      <c r="D2553" t="str">
        <f t="shared" si="78"/>
        <v>STK Coin STK</v>
      </c>
      <c r="E2553" s="3" t="s">
        <v>8898</v>
      </c>
      <c r="F2553" s="3" t="s">
        <v>8883</v>
      </c>
      <c r="G2553" s="3" t="s">
        <v>8883</v>
      </c>
      <c r="H2553" s="4">
        <v>0</v>
      </c>
      <c r="I2553" s="4">
        <v>0</v>
      </c>
      <c r="J2553" s="6">
        <v>43977</v>
      </c>
      <c r="K2553" s="7">
        <v>1.2363764772199999E-2</v>
      </c>
      <c r="L2553" s="7">
        <v>3185</v>
      </c>
      <c r="M2553" s="7">
        <v>0</v>
      </c>
      <c r="N2553" s="9">
        <v>44248</v>
      </c>
      <c r="O2553" s="10">
        <v>8.8042503198319993E-2</v>
      </c>
      <c r="P2553" s="10">
        <v>3255</v>
      </c>
      <c r="Q2553" s="10">
        <v>0</v>
      </c>
      <c r="R2553" s="10">
        <v>7.1210108587866454</v>
      </c>
      <c r="S2553" s="18">
        <v>7.1210108587866454</v>
      </c>
      <c r="T2553" s="13">
        <v>44355</v>
      </c>
      <c r="U2553" s="14">
        <v>4.3857198477179997E-2</v>
      </c>
      <c r="V2553" s="14">
        <v>2871</v>
      </c>
      <c r="W2553" s="14">
        <v>0</v>
      </c>
      <c r="X2553" s="14">
        <v>50.186334004623269</v>
      </c>
      <c r="Y2553" s="19">
        <f t="shared" si="79"/>
        <v>-0.50186334004623268</v>
      </c>
    </row>
    <row r="2554" spans="1:25">
      <c r="A2554">
        <v>4598</v>
      </c>
      <c r="B2554" t="s">
        <v>4890</v>
      </c>
      <c r="C2554" t="s">
        <v>4891</v>
      </c>
      <c r="D2554" t="str">
        <f t="shared" si="78"/>
        <v>Acash Coin ACA</v>
      </c>
      <c r="E2554" s="3" t="s">
        <v>8887</v>
      </c>
      <c r="F2554" s="3" t="s">
        <v>8883</v>
      </c>
      <c r="G2554" s="3" t="s">
        <v>8883</v>
      </c>
      <c r="H2554" s="4">
        <v>1821</v>
      </c>
      <c r="I2554" s="4">
        <v>14119.492963769109</v>
      </c>
      <c r="J2554" s="6">
        <v>43906</v>
      </c>
      <c r="K2554" s="8">
        <v>1.10515144733E-6</v>
      </c>
      <c r="L2554" s="7">
        <v>2026</v>
      </c>
      <c r="M2554" s="7">
        <v>7739.7422898438617</v>
      </c>
      <c r="N2554" s="9">
        <v>44014</v>
      </c>
      <c r="O2554" s="10">
        <v>0.20441861783599999</v>
      </c>
      <c r="P2554" s="10">
        <v>137</v>
      </c>
      <c r="Q2554" s="10">
        <v>1431611409.5666461</v>
      </c>
      <c r="R2554" s="10">
        <v>184968.8731167723</v>
      </c>
      <c r="S2554" s="18">
        <v>184968.8731167723</v>
      </c>
      <c r="T2554" s="13">
        <v>44017</v>
      </c>
      <c r="U2554" s="14">
        <v>7.8904360131399995E-2</v>
      </c>
      <c r="V2554" s="14">
        <v>100</v>
      </c>
      <c r="W2554" s="14">
        <v>552593415.53367269</v>
      </c>
      <c r="X2554" s="14">
        <v>61.400599922506572</v>
      </c>
      <c r="Y2554" s="19">
        <f t="shared" si="79"/>
        <v>-0.61400599922506571</v>
      </c>
    </row>
    <row r="2555" spans="1:25">
      <c r="A2555">
        <v>4609</v>
      </c>
      <c r="B2555" t="s">
        <v>4892</v>
      </c>
      <c r="C2555" t="s">
        <v>4893</v>
      </c>
      <c r="D2555" t="str">
        <f t="shared" si="78"/>
        <v>Ninjacoin NINJA</v>
      </c>
      <c r="E2555" s="3" t="s">
        <v>8887</v>
      </c>
      <c r="F2555" s="3" t="s">
        <v>8883</v>
      </c>
      <c r="G2555" s="3" t="s">
        <v>8883</v>
      </c>
      <c r="H2555" s="4">
        <v>0</v>
      </c>
      <c r="I2555" s="4">
        <v>0</v>
      </c>
      <c r="J2555" s="6">
        <v>44174</v>
      </c>
      <c r="K2555" s="7">
        <v>2.0594141063999999E-4</v>
      </c>
      <c r="L2555" s="7">
        <v>3186</v>
      </c>
      <c r="M2555" s="7">
        <v>0</v>
      </c>
      <c r="N2555" s="9">
        <v>44344</v>
      </c>
      <c r="O2555" s="10">
        <v>1.1837044360299999E-3</v>
      </c>
      <c r="P2555" s="10">
        <v>3256</v>
      </c>
      <c r="Q2555" s="10">
        <v>0</v>
      </c>
      <c r="R2555" s="10">
        <v>5.7477727881508889</v>
      </c>
      <c r="S2555" s="18">
        <v>5.7477727881508889</v>
      </c>
      <c r="T2555" s="13">
        <v>44457</v>
      </c>
      <c r="U2555" s="16">
        <v>9.9950606999999991E-7</v>
      </c>
      <c r="V2555" s="14">
        <v>2872</v>
      </c>
      <c r="W2555" s="16">
        <v>0</v>
      </c>
      <c r="X2555" s="16">
        <v>99.915561178992277</v>
      </c>
      <c r="Y2555" s="19">
        <f t="shared" si="79"/>
        <v>-0.99915561178992274</v>
      </c>
    </row>
    <row r="2556" spans="1:25">
      <c r="A2556">
        <v>4618</v>
      </c>
      <c r="B2556" t="s">
        <v>4894</v>
      </c>
      <c r="C2556" t="s">
        <v>4895</v>
      </c>
      <c r="D2556" t="str">
        <f t="shared" si="78"/>
        <v>Akoin AKN</v>
      </c>
      <c r="E2556" s="3" t="s">
        <v>8887</v>
      </c>
      <c r="F2556" s="3" t="s">
        <v>8883</v>
      </c>
      <c r="G2556" s="3" t="s">
        <v>8883</v>
      </c>
      <c r="H2556" s="4">
        <v>0</v>
      </c>
      <c r="I2556" s="4">
        <v>0</v>
      </c>
      <c r="J2556" s="6">
        <v>44162</v>
      </c>
      <c r="K2556" s="7">
        <v>0.13034571</v>
      </c>
      <c r="L2556" s="7">
        <v>3187</v>
      </c>
      <c r="M2556" s="7">
        <v>0</v>
      </c>
      <c r="N2556" s="9">
        <v>44243</v>
      </c>
      <c r="O2556" s="10">
        <v>0.58162614999999995</v>
      </c>
      <c r="P2556" s="10">
        <v>3257</v>
      </c>
      <c r="Q2556" s="10">
        <v>0</v>
      </c>
      <c r="R2556" s="10">
        <v>4.4621809954466469</v>
      </c>
      <c r="S2556" s="18">
        <v>4.4621809954466469</v>
      </c>
      <c r="T2556" s="13">
        <v>44677</v>
      </c>
      <c r="U2556" s="14">
        <v>4.3163434895424867E-2</v>
      </c>
      <c r="V2556" s="14">
        <v>2873</v>
      </c>
      <c r="W2556" s="14">
        <v>0</v>
      </c>
      <c r="X2556" s="14">
        <v>92.578835237132168</v>
      </c>
      <c r="Y2556" s="19">
        <f t="shared" si="79"/>
        <v>-0.92578835237132173</v>
      </c>
    </row>
    <row r="2557" spans="1:25">
      <c r="A2557">
        <v>4620</v>
      </c>
      <c r="B2557" t="s">
        <v>4896</v>
      </c>
      <c r="C2557" t="s">
        <v>4897</v>
      </c>
      <c r="D2557" t="str">
        <f t="shared" si="78"/>
        <v>CYBR Token CYBR</v>
      </c>
      <c r="E2557" s="3" t="s">
        <v>8887</v>
      </c>
      <c r="F2557" s="3" t="s">
        <v>8883</v>
      </c>
      <c r="G2557" s="3" t="s">
        <v>8883</v>
      </c>
      <c r="H2557" s="4">
        <v>1448</v>
      </c>
      <c r="I2557" s="4">
        <v>192246.15643381071</v>
      </c>
      <c r="J2557" s="6">
        <v>43743</v>
      </c>
      <c r="K2557" s="7">
        <v>8.0168249865800005E-3</v>
      </c>
      <c r="L2557" s="7">
        <v>1527</v>
      </c>
      <c r="M2557" s="7">
        <v>130506.88804283419</v>
      </c>
      <c r="N2557" s="9">
        <v>43761</v>
      </c>
      <c r="O2557" s="10">
        <v>0.10028262804099999</v>
      </c>
      <c r="P2557" s="10">
        <v>1875</v>
      </c>
      <c r="Q2557" s="10">
        <v>1635780.2440990079</v>
      </c>
      <c r="R2557" s="10">
        <v>12.509020492385829</v>
      </c>
      <c r="S2557" s="18">
        <v>12.509020492385829</v>
      </c>
      <c r="T2557" s="13">
        <v>43924</v>
      </c>
      <c r="U2557" s="14">
        <v>7.2065260034000005E-4</v>
      </c>
      <c r="V2557" s="14">
        <v>2034</v>
      </c>
      <c r="W2557" s="14">
        <v>26959.947440873359</v>
      </c>
      <c r="X2557" s="14">
        <v>99.281378425737543</v>
      </c>
      <c r="Y2557" s="19">
        <f t="shared" si="79"/>
        <v>-0.99281378425737543</v>
      </c>
    </row>
    <row r="2558" spans="1:25">
      <c r="A2558">
        <v>4621</v>
      </c>
      <c r="B2558" t="s">
        <v>4898</v>
      </c>
      <c r="C2558" t="s">
        <v>4866</v>
      </c>
      <c r="D2558" t="str">
        <f t="shared" si="78"/>
        <v>USDx stablecoin USDX</v>
      </c>
      <c r="E2558" s="3" t="s">
        <v>8896</v>
      </c>
      <c r="F2558" s="3" t="s">
        <v>8883</v>
      </c>
      <c r="G2558" s="3" t="s">
        <v>8883</v>
      </c>
      <c r="H2558" s="4">
        <v>512</v>
      </c>
      <c r="I2558" s="4">
        <v>2553965.8466664548</v>
      </c>
      <c r="J2558" s="6">
        <v>43904</v>
      </c>
      <c r="K2558" s="7">
        <v>0.78035816859899998</v>
      </c>
      <c r="L2558" s="7">
        <v>673</v>
      </c>
      <c r="M2558" s="7">
        <v>2122930.5925577162</v>
      </c>
      <c r="N2558" s="9">
        <v>44376</v>
      </c>
      <c r="O2558" s="10">
        <v>3.7804619130022701</v>
      </c>
      <c r="P2558" s="10">
        <v>2595</v>
      </c>
      <c r="Q2558" s="10">
        <v>0</v>
      </c>
      <c r="R2558" s="10">
        <v>4.8445214840122004</v>
      </c>
      <c r="S2558" s="18">
        <v>4.8445214840122004</v>
      </c>
      <c r="T2558" s="13">
        <v>44624</v>
      </c>
      <c r="U2558" s="14">
        <v>0.40057893585972598</v>
      </c>
      <c r="V2558" s="14">
        <v>2578</v>
      </c>
      <c r="W2558" s="14">
        <v>0</v>
      </c>
      <c r="X2558" s="14">
        <v>89.403968481153015</v>
      </c>
      <c r="Y2558" s="19">
        <f t="shared" si="79"/>
        <v>-0.89403968481153018</v>
      </c>
    </row>
    <row r="2559" spans="1:25">
      <c r="A2559">
        <v>4623</v>
      </c>
      <c r="B2559" t="s">
        <v>4899</v>
      </c>
      <c r="C2559" t="s">
        <v>4663</v>
      </c>
      <c r="D2559" t="str">
        <f t="shared" si="78"/>
        <v>Gomics GOM</v>
      </c>
      <c r="E2559" s="3" t="s">
        <v>8887</v>
      </c>
      <c r="F2559" s="3" t="s">
        <v>8883</v>
      </c>
      <c r="G2559" s="3" t="s">
        <v>8883</v>
      </c>
      <c r="H2559" s="4">
        <v>2106</v>
      </c>
      <c r="I2559" s="4">
        <v>0</v>
      </c>
      <c r="J2559" s="6">
        <v>44101</v>
      </c>
      <c r="K2559" s="7">
        <v>1.181657E-2</v>
      </c>
      <c r="L2559" s="7">
        <v>3188</v>
      </c>
      <c r="M2559" s="7">
        <v>0</v>
      </c>
      <c r="N2559" s="9">
        <v>44221</v>
      </c>
      <c r="O2559" s="10">
        <v>2.4611126400000001</v>
      </c>
      <c r="P2559" s="10">
        <v>3258</v>
      </c>
      <c r="Q2559" s="10">
        <v>0</v>
      </c>
      <c r="R2559" s="10">
        <v>208.2763983118621</v>
      </c>
      <c r="S2559" s="18">
        <v>208.2763983118621</v>
      </c>
      <c r="T2559" s="13">
        <v>44664</v>
      </c>
      <c r="U2559" s="16">
        <v>2.8369639473196E-5</v>
      </c>
      <c r="V2559" s="14">
        <v>2874</v>
      </c>
      <c r="W2559" s="16">
        <v>0</v>
      </c>
      <c r="X2559" s="16">
        <v>99.998847283988056</v>
      </c>
      <c r="Y2559" s="19">
        <f t="shared" si="79"/>
        <v>-0.99998847283988057</v>
      </c>
    </row>
    <row r="2560" spans="1:25">
      <c r="A2560">
        <v>4629</v>
      </c>
      <c r="B2560" t="s">
        <v>4900</v>
      </c>
      <c r="C2560" t="s">
        <v>1617</v>
      </c>
      <c r="D2560" t="str">
        <f t="shared" si="78"/>
        <v>BOSCore BOS</v>
      </c>
      <c r="E2560" s="3" t="s">
        <v>8887</v>
      </c>
      <c r="F2560" s="3" t="s">
        <v>8883</v>
      </c>
      <c r="G2560" s="3" t="s">
        <v>8883</v>
      </c>
      <c r="H2560" s="4">
        <v>0</v>
      </c>
      <c r="I2560" s="4">
        <v>0</v>
      </c>
      <c r="J2560" s="6">
        <v>44070</v>
      </c>
      <c r="K2560" s="7">
        <v>3.3066829736599999E-3</v>
      </c>
      <c r="L2560" s="7">
        <v>3189</v>
      </c>
      <c r="M2560" s="7">
        <v>0</v>
      </c>
      <c r="N2560" s="9">
        <v>44080</v>
      </c>
      <c r="O2560" s="10">
        <v>7.5448901334100003E-3</v>
      </c>
      <c r="P2560" s="10">
        <v>3259</v>
      </c>
      <c r="Q2560" s="10">
        <v>0</v>
      </c>
      <c r="R2560" s="10">
        <v>2.2817095541091268</v>
      </c>
      <c r="S2560" s="18">
        <v>2.2817095541091268</v>
      </c>
      <c r="T2560" s="13">
        <v>44532</v>
      </c>
      <c r="U2560" s="14">
        <v>4.8468565953452709E-4</v>
      </c>
      <c r="V2560" s="14">
        <v>2875</v>
      </c>
      <c r="W2560" s="14">
        <v>0</v>
      </c>
      <c r="X2560" s="14">
        <v>93.57597458724733</v>
      </c>
      <c r="Y2560" s="19">
        <f t="shared" si="79"/>
        <v>-0.93575974587247335</v>
      </c>
    </row>
    <row r="2561" spans="1:25">
      <c r="A2561">
        <v>4630</v>
      </c>
      <c r="B2561" t="s">
        <v>4901</v>
      </c>
      <c r="C2561" t="s">
        <v>4902</v>
      </c>
      <c r="D2561" t="str">
        <f t="shared" si="78"/>
        <v>Sierracoin SIERRA</v>
      </c>
      <c r="E2561" s="3" t="s">
        <v>8885</v>
      </c>
      <c r="F2561" s="3" t="s">
        <v>8883</v>
      </c>
      <c r="G2561" s="3" t="s">
        <v>8883</v>
      </c>
      <c r="H2561" s="4">
        <v>0</v>
      </c>
      <c r="I2561" s="4">
        <v>0</v>
      </c>
      <c r="J2561" s="6">
        <v>44189</v>
      </c>
      <c r="K2561" s="7">
        <v>1.3839000000000001E-4</v>
      </c>
      <c r="L2561" s="7">
        <v>3190</v>
      </c>
      <c r="M2561" s="7">
        <v>0</v>
      </c>
      <c r="N2561" s="9">
        <v>44320</v>
      </c>
      <c r="O2561" s="10">
        <v>5.2060389999999998E-2</v>
      </c>
      <c r="P2561" s="10">
        <v>3260</v>
      </c>
      <c r="Q2561" s="10">
        <v>0</v>
      </c>
      <c r="R2561" s="10">
        <v>376.18606835754031</v>
      </c>
      <c r="S2561" s="18">
        <v>376.18606835754031</v>
      </c>
      <c r="T2561" s="13">
        <v>44550</v>
      </c>
      <c r="U2561" s="14">
        <v>3.6463848113999999E-4</v>
      </c>
      <c r="V2561" s="14">
        <v>2876</v>
      </c>
      <c r="W2561" s="14">
        <v>0</v>
      </c>
      <c r="X2561" s="14">
        <v>99.299585575252109</v>
      </c>
      <c r="Y2561" s="19">
        <f t="shared" si="79"/>
        <v>-0.99299585575252114</v>
      </c>
    </row>
    <row r="2562" spans="1:25">
      <c r="A2562">
        <v>4633</v>
      </c>
      <c r="B2562" t="s">
        <v>4903</v>
      </c>
      <c r="C2562" t="s">
        <v>2652</v>
      </c>
      <c r="D2562" t="str">
        <f t="shared" ref="D2562:D2625" si="80">_xlfn.TEXTJOIN(" ",TRUE,B2562,C2562)</f>
        <v>CryptoBossCoin CBC</v>
      </c>
      <c r="E2562" s="3" t="s">
        <v>8887</v>
      </c>
      <c r="F2562" s="3" t="s">
        <v>8883</v>
      </c>
      <c r="G2562" s="3" t="s">
        <v>8883</v>
      </c>
      <c r="H2562" s="4">
        <v>2188</v>
      </c>
      <c r="I2562" s="4">
        <v>0</v>
      </c>
      <c r="J2562" s="6">
        <v>44237</v>
      </c>
      <c r="K2562" s="7">
        <v>2.4592458043400001E-3</v>
      </c>
      <c r="L2562" s="7">
        <v>3191</v>
      </c>
      <c r="M2562" s="7">
        <v>0</v>
      </c>
      <c r="N2562" s="9">
        <v>44499</v>
      </c>
      <c r="O2562" s="10">
        <v>8.6390226781681569</v>
      </c>
      <c r="P2562" s="10">
        <v>3261</v>
      </c>
      <c r="Q2562" s="10">
        <v>0</v>
      </c>
      <c r="R2562" s="10">
        <v>3512.874826470083</v>
      </c>
      <c r="S2562" s="18">
        <v>3512.874826470083</v>
      </c>
      <c r="T2562" s="13">
        <v>44630</v>
      </c>
      <c r="U2562" s="14">
        <v>0.53003945935757035</v>
      </c>
      <c r="V2562" s="14">
        <v>2877</v>
      </c>
      <c r="W2562" s="14">
        <v>0</v>
      </c>
      <c r="X2562" s="14">
        <v>93.864590022468121</v>
      </c>
      <c r="Y2562" s="19">
        <f t="shared" si="79"/>
        <v>-0.9386459002246812</v>
      </c>
    </row>
    <row r="2563" spans="1:25">
      <c r="A2563">
        <v>4642</v>
      </c>
      <c r="B2563" t="s">
        <v>4904</v>
      </c>
      <c r="C2563" t="s">
        <v>4905</v>
      </c>
      <c r="D2563" t="str">
        <f t="shared" si="80"/>
        <v>Hedera Hashgraph HBAR</v>
      </c>
      <c r="E2563" s="3" t="s">
        <v>8890</v>
      </c>
      <c r="F2563" s="3" t="s">
        <v>8893</v>
      </c>
      <c r="G2563" s="3" t="s">
        <v>8885</v>
      </c>
      <c r="H2563" s="4">
        <v>46</v>
      </c>
      <c r="I2563" s="4">
        <v>120639954.284725</v>
      </c>
      <c r="J2563" s="6">
        <v>43832</v>
      </c>
      <c r="K2563" s="7">
        <v>1.00124401134E-2</v>
      </c>
      <c r="L2563" s="7">
        <v>176</v>
      </c>
      <c r="M2563" s="7">
        <v>19573034.6214935</v>
      </c>
      <c r="N2563" s="9">
        <v>44455</v>
      </c>
      <c r="O2563" s="10">
        <v>0.57014605196946999</v>
      </c>
      <c r="P2563" s="10">
        <v>67</v>
      </c>
      <c r="Q2563" s="10">
        <v>4607757955.6800003</v>
      </c>
      <c r="R2563" s="10">
        <v>56.943766505671633</v>
      </c>
      <c r="S2563" s="18">
        <v>56.943766505671633</v>
      </c>
      <c r="T2563" s="13">
        <v>44687</v>
      </c>
      <c r="U2563" s="14">
        <v>0.12937090695637221</v>
      </c>
      <c r="V2563" s="14">
        <v>34</v>
      </c>
      <c r="W2563" s="14">
        <v>2780054701.4299998</v>
      </c>
      <c r="X2563" s="14">
        <v>77.309163764357763</v>
      </c>
      <c r="Y2563" s="19">
        <f t="shared" ref="Y2563:Y2626" si="81">X2563/-100</f>
        <v>-0.77309163764357758</v>
      </c>
    </row>
    <row r="2564" spans="1:25">
      <c r="A2564">
        <v>4644</v>
      </c>
      <c r="B2564" t="s">
        <v>4906</v>
      </c>
      <c r="C2564" t="s">
        <v>4907</v>
      </c>
      <c r="D2564" t="str">
        <f t="shared" si="80"/>
        <v>Poseidon Network QQQ</v>
      </c>
      <c r="E2564" s="3" t="s">
        <v>8887</v>
      </c>
      <c r="F2564" s="3" t="s">
        <v>8883</v>
      </c>
      <c r="G2564" s="3" t="s">
        <v>8883</v>
      </c>
      <c r="H2564" s="4">
        <v>152</v>
      </c>
      <c r="I2564" s="4">
        <v>21798680.9871176</v>
      </c>
      <c r="J2564" s="6">
        <v>43794</v>
      </c>
      <c r="K2564" s="7">
        <v>1.1642119297E-3</v>
      </c>
      <c r="L2564" s="7">
        <v>608</v>
      </c>
      <c r="M2564" s="7">
        <v>2757378.1080794502</v>
      </c>
      <c r="N2564" s="9">
        <v>44146</v>
      </c>
      <c r="O2564" s="10">
        <v>0.12447221</v>
      </c>
      <c r="P2564" s="10">
        <v>367</v>
      </c>
      <c r="Q2564" s="10">
        <v>238319258.80477449</v>
      </c>
      <c r="R2564" s="10">
        <v>106.91542220502291</v>
      </c>
      <c r="S2564" s="18">
        <v>106.91542220502291</v>
      </c>
      <c r="T2564" s="13">
        <v>44588</v>
      </c>
      <c r="U2564" s="14">
        <v>2.1577962831556071E-3</v>
      </c>
      <c r="V2564" s="14">
        <v>590</v>
      </c>
      <c r="W2564" s="14">
        <v>11539418.73</v>
      </c>
      <c r="X2564" s="14">
        <v>98.266443342529541</v>
      </c>
      <c r="Y2564" s="19">
        <f t="shared" si="81"/>
        <v>-0.98266443342529541</v>
      </c>
    </row>
    <row r="2565" spans="1:25">
      <c r="A2565">
        <v>4646</v>
      </c>
      <c r="B2565" t="s">
        <v>4908</v>
      </c>
      <c r="C2565" t="s">
        <v>4909</v>
      </c>
      <c r="D2565" t="str">
        <f t="shared" si="80"/>
        <v>Beaxy BXY</v>
      </c>
      <c r="E2565" s="3" t="s">
        <v>8898</v>
      </c>
      <c r="F2565" s="3" t="s">
        <v>8883</v>
      </c>
      <c r="G2565" s="3" t="s">
        <v>8883</v>
      </c>
      <c r="H2565" s="4">
        <v>1278</v>
      </c>
      <c r="I2565" s="4">
        <v>2768672.6981325401</v>
      </c>
      <c r="J2565" s="6">
        <v>43733</v>
      </c>
      <c r="K2565" s="7">
        <v>1.6978853258800001E-2</v>
      </c>
      <c r="L2565" s="7">
        <v>2657</v>
      </c>
      <c r="M2565" s="7">
        <v>0</v>
      </c>
      <c r="N2565" s="9">
        <v>43737</v>
      </c>
      <c r="O2565" s="10">
        <v>2.3022887461100001E-2</v>
      </c>
      <c r="P2565" s="10">
        <v>3262</v>
      </c>
      <c r="Q2565" s="10">
        <v>0</v>
      </c>
      <c r="R2565" s="10">
        <v>1.355974229247044</v>
      </c>
      <c r="S2565" s="18">
        <v>1.355974229247044</v>
      </c>
      <c r="T2565" s="13">
        <v>44652</v>
      </c>
      <c r="U2565" s="14">
        <v>4.4403141009341301E-4</v>
      </c>
      <c r="V2565" s="14">
        <v>1672</v>
      </c>
      <c r="W2565" s="14">
        <v>136881.91</v>
      </c>
      <c r="X2565" s="14">
        <v>98.071347867014254</v>
      </c>
      <c r="Y2565" s="19">
        <f t="shared" si="81"/>
        <v>-0.98071347867014258</v>
      </c>
    </row>
    <row r="2566" spans="1:25">
      <c r="A2566">
        <v>4647</v>
      </c>
      <c r="B2566" t="s">
        <v>4910</v>
      </c>
      <c r="C2566" t="s">
        <v>4911</v>
      </c>
      <c r="D2566" t="str">
        <f t="shared" si="80"/>
        <v>PUBLISH NEWS</v>
      </c>
      <c r="E2566" s="3" t="s">
        <v>8887</v>
      </c>
      <c r="F2566" s="3" t="s">
        <v>8883</v>
      </c>
      <c r="G2566" s="3" t="s">
        <v>8883</v>
      </c>
      <c r="H2566" s="4">
        <v>1380</v>
      </c>
      <c r="I2566" s="4">
        <v>386974.50930762902</v>
      </c>
      <c r="J2566" s="6">
        <v>43809</v>
      </c>
      <c r="K2566" s="7">
        <v>9.8854933335899993E-4</v>
      </c>
      <c r="L2566" s="7">
        <v>1376</v>
      </c>
      <c r="M2566" s="7">
        <v>232171.733133022</v>
      </c>
      <c r="N2566" s="9">
        <v>44341</v>
      </c>
      <c r="O2566" s="10">
        <v>5.7651939999999999E-2</v>
      </c>
      <c r="P2566" s="10">
        <v>1311</v>
      </c>
      <c r="Q2566" s="10">
        <v>9722632.1600000001</v>
      </c>
      <c r="R2566" s="10">
        <v>58.319739900186867</v>
      </c>
      <c r="S2566" s="18">
        <v>58.319739900186867</v>
      </c>
      <c r="T2566" s="13">
        <v>44452</v>
      </c>
      <c r="U2566" s="14">
        <v>1.7514200000000001E-3</v>
      </c>
      <c r="V2566" s="14">
        <v>1412</v>
      </c>
      <c r="W2566" s="14">
        <v>365406.35</v>
      </c>
      <c r="X2566" s="14">
        <v>96.962079680232776</v>
      </c>
      <c r="Y2566" s="19">
        <f t="shared" si="81"/>
        <v>-0.96962079680232771</v>
      </c>
    </row>
    <row r="2567" spans="1:25">
      <c r="A2567">
        <v>4660</v>
      </c>
      <c r="B2567" t="s">
        <v>4912</v>
      </c>
      <c r="C2567" t="s">
        <v>4913</v>
      </c>
      <c r="D2567" t="str">
        <f t="shared" si="80"/>
        <v>Telos TLOS</v>
      </c>
      <c r="E2567" s="3" t="s">
        <v>8894</v>
      </c>
      <c r="F2567" s="3" t="s">
        <v>8883</v>
      </c>
      <c r="G2567" s="3" t="s">
        <v>8883</v>
      </c>
      <c r="H2567" s="4">
        <v>272</v>
      </c>
      <c r="I2567" s="4">
        <v>8282715.6142025096</v>
      </c>
      <c r="J2567" s="6">
        <v>44170</v>
      </c>
      <c r="K2567" s="7">
        <v>9.7532799999999996E-3</v>
      </c>
      <c r="L2567" s="7">
        <v>566</v>
      </c>
      <c r="M2567" s="7">
        <v>3160730.3343915199</v>
      </c>
      <c r="N2567" s="9">
        <v>44599</v>
      </c>
      <c r="O2567" s="10">
        <v>1.4287062007591229</v>
      </c>
      <c r="P2567" s="10">
        <v>282</v>
      </c>
      <c r="Q2567" s="10">
        <v>378807167.18000001</v>
      </c>
      <c r="R2567" s="10">
        <v>146.48469035638499</v>
      </c>
      <c r="S2567" s="18">
        <v>146.48469035638499</v>
      </c>
      <c r="T2567" s="13">
        <v>44678</v>
      </c>
      <c r="U2567" s="14">
        <v>0.55896281856694585</v>
      </c>
      <c r="V2567" s="14">
        <v>183</v>
      </c>
      <c r="W2567" s="14">
        <v>174306910.91999999</v>
      </c>
      <c r="X2567" s="14">
        <v>60.876293651560488</v>
      </c>
      <c r="Y2567" s="19">
        <f t="shared" si="81"/>
        <v>-0.60876293651560487</v>
      </c>
    </row>
    <row r="2568" spans="1:25">
      <c r="A2568">
        <v>4668</v>
      </c>
      <c r="B2568" t="s">
        <v>4914</v>
      </c>
      <c r="C2568" t="s">
        <v>4915</v>
      </c>
      <c r="D2568" t="str">
        <f t="shared" si="80"/>
        <v>wave edu coin WEC</v>
      </c>
      <c r="E2568" s="3" t="s">
        <v>8895</v>
      </c>
      <c r="F2568" s="3" t="s">
        <v>8883</v>
      </c>
      <c r="G2568" s="3" t="s">
        <v>8883</v>
      </c>
      <c r="H2568" s="4">
        <v>1438</v>
      </c>
      <c r="I2568" s="4">
        <v>207521.09444544819</v>
      </c>
      <c r="J2568" s="6">
        <v>43902</v>
      </c>
      <c r="K2568" s="7">
        <v>5.5239489902300003E-4</v>
      </c>
      <c r="L2568" s="7">
        <v>1659</v>
      </c>
      <c r="M2568" s="7">
        <v>76877.92358343571</v>
      </c>
      <c r="N2568" s="9">
        <v>44036</v>
      </c>
      <c r="O2568" s="10">
        <v>5.6979280965900004E-3</v>
      </c>
      <c r="P2568" s="10">
        <v>2056</v>
      </c>
      <c r="Q2568" s="10">
        <v>803323.7245202295</v>
      </c>
      <c r="R2568" s="10">
        <v>10.314954223269821</v>
      </c>
      <c r="S2568" s="18">
        <v>10.314954223269821</v>
      </c>
      <c r="T2568" s="13">
        <v>44123</v>
      </c>
      <c r="U2568" s="14">
        <v>2.3484054439000001E-4</v>
      </c>
      <c r="V2568" s="14">
        <v>1984</v>
      </c>
      <c r="W2568" s="14">
        <v>33459.949427301683</v>
      </c>
      <c r="X2568" s="14">
        <v>95.878492314942633</v>
      </c>
      <c r="Y2568" s="19">
        <f t="shared" si="81"/>
        <v>-0.95878492314942632</v>
      </c>
    </row>
    <row r="2569" spans="1:25">
      <c r="A2569">
        <v>4674</v>
      </c>
      <c r="B2569" t="s">
        <v>4916</v>
      </c>
      <c r="C2569" t="s">
        <v>4917</v>
      </c>
      <c r="D2569" t="str">
        <f t="shared" si="80"/>
        <v>Whole Network NODE</v>
      </c>
      <c r="E2569" s="3" t="s">
        <v>8887</v>
      </c>
      <c r="F2569" s="3" t="s">
        <v>8883</v>
      </c>
      <c r="G2569" s="3" t="s">
        <v>8883</v>
      </c>
      <c r="H2569" s="4">
        <v>2267</v>
      </c>
      <c r="I2569" s="4">
        <v>0</v>
      </c>
      <c r="J2569" s="6">
        <v>43750</v>
      </c>
      <c r="K2569" s="7">
        <v>4.9639766375300003E-3</v>
      </c>
      <c r="L2569" s="7">
        <v>3192</v>
      </c>
      <c r="M2569" s="7">
        <v>0</v>
      </c>
      <c r="N2569" s="9">
        <v>43780</v>
      </c>
      <c r="O2569" s="10">
        <v>1.7438667526200002E-2</v>
      </c>
      <c r="P2569" s="10">
        <v>3263</v>
      </c>
      <c r="Q2569" s="10">
        <v>0</v>
      </c>
      <c r="R2569" s="10">
        <v>3.5130438355320739</v>
      </c>
      <c r="S2569" s="18">
        <v>3.5130438355320739</v>
      </c>
      <c r="T2569" s="13">
        <v>44676</v>
      </c>
      <c r="U2569" s="16">
        <v>4.2887629114829999E-5</v>
      </c>
      <c r="V2569" s="14">
        <v>2878</v>
      </c>
      <c r="W2569" s="16">
        <v>0</v>
      </c>
      <c r="X2569" s="16">
        <v>99.75406590526255</v>
      </c>
      <c r="Y2569" s="19">
        <f t="shared" si="81"/>
        <v>-0.99754065905262546</v>
      </c>
    </row>
    <row r="2570" spans="1:25">
      <c r="A2570">
        <v>4676</v>
      </c>
      <c r="B2570" t="s">
        <v>4918</v>
      </c>
      <c r="C2570" t="s">
        <v>4919</v>
      </c>
      <c r="D2570" t="str">
        <f t="shared" si="80"/>
        <v>MEXC Token MEXC</v>
      </c>
      <c r="E2570" s="3" t="s">
        <v>8887</v>
      </c>
      <c r="F2570" s="3" t="s">
        <v>8883</v>
      </c>
      <c r="G2570" s="3" t="s">
        <v>8883</v>
      </c>
      <c r="H2570" s="4">
        <v>178</v>
      </c>
      <c r="I2570" s="4">
        <v>17262365.977703761</v>
      </c>
      <c r="J2570" s="6">
        <v>43732</v>
      </c>
      <c r="K2570" s="7">
        <v>0.47124455309000002</v>
      </c>
      <c r="L2570" s="7">
        <v>2772</v>
      </c>
      <c r="M2570" s="7">
        <v>0</v>
      </c>
      <c r="N2570" s="9">
        <v>43763</v>
      </c>
      <c r="O2570" s="10">
        <v>0.63422031031500004</v>
      </c>
      <c r="P2570" s="10">
        <v>218</v>
      </c>
      <c r="Q2570" s="10">
        <v>580378679.51146138</v>
      </c>
      <c r="R2570" s="10">
        <v>1.3458411479906791</v>
      </c>
      <c r="S2570" s="18">
        <v>1.3458411479906791</v>
      </c>
      <c r="T2570" s="13">
        <v>44169</v>
      </c>
      <c r="U2570" s="16">
        <v>2.6954837700000001E-5</v>
      </c>
      <c r="V2570" s="14">
        <v>2038</v>
      </c>
      <c r="W2570" s="16">
        <v>26507.074280353361</v>
      </c>
      <c r="X2570" s="16">
        <v>99.995749925181897</v>
      </c>
      <c r="Y2570" s="19">
        <f t="shared" si="81"/>
        <v>-0.99995749925181898</v>
      </c>
    </row>
    <row r="2571" spans="1:25">
      <c r="A2571">
        <v>4677</v>
      </c>
      <c r="B2571" t="s">
        <v>4920</v>
      </c>
      <c r="C2571" t="s">
        <v>4921</v>
      </c>
      <c r="D2571" t="str">
        <f t="shared" si="80"/>
        <v>Tepleton TEP</v>
      </c>
      <c r="E2571" s="3" t="s">
        <v>8887</v>
      </c>
      <c r="F2571" s="3" t="s">
        <v>8883</v>
      </c>
      <c r="G2571" s="3" t="s">
        <v>8883</v>
      </c>
      <c r="H2571" s="4">
        <v>2170</v>
      </c>
      <c r="I2571" s="4">
        <v>0</v>
      </c>
      <c r="J2571" s="6">
        <v>43747</v>
      </c>
      <c r="K2571" s="7">
        <v>2.65555731146</v>
      </c>
      <c r="L2571" s="7">
        <v>3193</v>
      </c>
      <c r="M2571" s="7">
        <v>0</v>
      </c>
      <c r="N2571" s="9">
        <v>43750</v>
      </c>
      <c r="O2571" s="10">
        <v>3.6994698589600001</v>
      </c>
      <c r="P2571" s="10">
        <v>3264</v>
      </c>
      <c r="Q2571" s="10">
        <v>0</v>
      </c>
      <c r="R2571" s="10">
        <v>1.3931048834815269</v>
      </c>
      <c r="S2571" s="18">
        <v>1.3931048834815269</v>
      </c>
      <c r="T2571" s="13">
        <v>44512</v>
      </c>
      <c r="U2571" s="14">
        <v>2.9942659260742102E-4</v>
      </c>
      <c r="V2571" s="14">
        <v>2879</v>
      </c>
      <c r="W2571" s="14">
        <v>0</v>
      </c>
      <c r="X2571" s="14">
        <v>99.99190622970255</v>
      </c>
      <c r="Y2571" s="19">
        <f t="shared" si="81"/>
        <v>-0.99991906229702554</v>
      </c>
    </row>
    <row r="2572" spans="1:25">
      <c r="A2572">
        <v>4678</v>
      </c>
      <c r="B2572" t="s">
        <v>4922</v>
      </c>
      <c r="C2572" t="s">
        <v>85</v>
      </c>
      <c r="D2572" t="str">
        <f t="shared" si="80"/>
        <v>Global Digital Content GDC</v>
      </c>
      <c r="E2572" s="3" t="s">
        <v>8887</v>
      </c>
      <c r="F2572" s="3" t="s">
        <v>8883</v>
      </c>
      <c r="G2572" s="3" t="s">
        <v>8883</v>
      </c>
      <c r="H2572" s="4">
        <v>534</v>
      </c>
      <c r="I2572" s="4">
        <v>2317220.5957757798</v>
      </c>
      <c r="J2572" s="6">
        <v>43819</v>
      </c>
      <c r="K2572" s="7">
        <v>1.78233420967E-4</v>
      </c>
      <c r="L2572" s="7">
        <v>767</v>
      </c>
      <c r="M2572" s="7">
        <v>1658831.44227874</v>
      </c>
      <c r="N2572" s="9">
        <v>44538</v>
      </c>
      <c r="O2572" s="10">
        <v>2.7299888218288229E-2</v>
      </c>
      <c r="P2572" s="10">
        <v>2601</v>
      </c>
      <c r="Q2572" s="10">
        <v>0</v>
      </c>
      <c r="R2572" s="10">
        <v>153.16929939499289</v>
      </c>
      <c r="S2572" s="18">
        <v>153.16929939499289</v>
      </c>
      <c r="T2572" s="13">
        <v>44683</v>
      </c>
      <c r="U2572" s="14">
        <v>5.7013696890362581E-3</v>
      </c>
      <c r="V2572" s="14">
        <v>2583</v>
      </c>
      <c r="W2572" s="14">
        <v>0</v>
      </c>
      <c r="X2572" s="14">
        <v>79.115776433044488</v>
      </c>
      <c r="Y2572" s="19">
        <f t="shared" si="81"/>
        <v>-0.79115776433044482</v>
      </c>
    </row>
    <row r="2573" spans="1:25">
      <c r="A2573">
        <v>4679</v>
      </c>
      <c r="B2573" t="s">
        <v>4923</v>
      </c>
      <c r="C2573" t="s">
        <v>4924</v>
      </c>
      <c r="D2573" t="str">
        <f t="shared" si="80"/>
        <v>Band Protocol BAND</v>
      </c>
      <c r="E2573" s="3" t="s">
        <v>8893</v>
      </c>
      <c r="F2573" s="3" t="s">
        <v>8883</v>
      </c>
      <c r="G2573" s="3" t="s">
        <v>8883</v>
      </c>
      <c r="H2573" s="4">
        <v>307</v>
      </c>
      <c r="I2573" s="4">
        <v>6566223.1746387202</v>
      </c>
      <c r="J2573" s="6">
        <v>43794</v>
      </c>
      <c r="K2573" s="7">
        <v>0.20418145516</v>
      </c>
      <c r="L2573" s="7">
        <v>529</v>
      </c>
      <c r="M2573" s="7">
        <v>3646532.7860591901</v>
      </c>
      <c r="N2573" s="9">
        <v>44301</v>
      </c>
      <c r="O2573" s="10">
        <v>23.19291368</v>
      </c>
      <c r="P2573" s="10">
        <v>268</v>
      </c>
      <c r="Q2573" s="10">
        <v>430667224.85000002</v>
      </c>
      <c r="R2573" s="10">
        <v>113.589716861532</v>
      </c>
      <c r="S2573" s="18">
        <v>113.589716861532</v>
      </c>
      <c r="T2573" s="13">
        <v>44687</v>
      </c>
      <c r="U2573" s="14">
        <v>2.8414620804804001</v>
      </c>
      <c r="V2573" s="14">
        <v>244</v>
      </c>
      <c r="W2573" s="14">
        <v>103076194.47</v>
      </c>
      <c r="X2573" s="14">
        <v>87.748576484675638</v>
      </c>
      <c r="Y2573" s="19">
        <f t="shared" si="81"/>
        <v>-0.87748576484675633</v>
      </c>
    </row>
    <row r="2574" spans="1:25">
      <c r="A2574">
        <v>4680</v>
      </c>
      <c r="B2574" t="s">
        <v>4925</v>
      </c>
      <c r="C2574" t="s">
        <v>4926</v>
      </c>
      <c r="D2574" t="str">
        <f t="shared" si="80"/>
        <v>FYDcoin FYD</v>
      </c>
      <c r="E2574" s="3" t="s">
        <v>8884</v>
      </c>
      <c r="F2574" s="3" t="s">
        <v>8883</v>
      </c>
      <c r="G2574" s="3" t="s">
        <v>8883</v>
      </c>
      <c r="H2574" s="4">
        <v>2261</v>
      </c>
      <c r="I2574" s="4">
        <v>0</v>
      </c>
      <c r="J2574" s="6">
        <v>44168</v>
      </c>
      <c r="K2574" s="7">
        <v>4.5696000000000002E-4</v>
      </c>
      <c r="L2574" s="7">
        <v>1100</v>
      </c>
      <c r="M2574" s="7">
        <v>582959.31463184999</v>
      </c>
      <c r="N2574" s="9">
        <v>44492</v>
      </c>
      <c r="O2574" s="10">
        <v>1.172635369117845E-2</v>
      </c>
      <c r="P2574" s="10">
        <v>1653</v>
      </c>
      <c r="Q2574" s="10">
        <v>3427030.55</v>
      </c>
      <c r="R2574" s="10">
        <v>25.66166336479878</v>
      </c>
      <c r="S2574" s="18">
        <v>25.66166336479878</v>
      </c>
      <c r="T2574" s="13">
        <v>44682</v>
      </c>
      <c r="U2574" s="14">
        <v>1.5179626987969631E-3</v>
      </c>
      <c r="V2574" s="14">
        <v>1130</v>
      </c>
      <c r="W2574" s="14">
        <v>1123515.6499999999</v>
      </c>
      <c r="X2574" s="14">
        <v>87.055117568738339</v>
      </c>
      <c r="Y2574" s="19">
        <f t="shared" si="81"/>
        <v>-0.87055117568738338</v>
      </c>
    </row>
    <row r="2575" spans="1:25">
      <c r="A2575">
        <v>4681</v>
      </c>
      <c r="B2575" t="s">
        <v>4927</v>
      </c>
      <c r="C2575" t="s">
        <v>4928</v>
      </c>
      <c r="D2575" t="str">
        <f t="shared" si="80"/>
        <v>Color Platform CLR</v>
      </c>
      <c r="E2575" s="3" t="s">
        <v>8887</v>
      </c>
      <c r="F2575" s="3" t="s">
        <v>8883</v>
      </c>
      <c r="G2575" s="3" t="s">
        <v>8883</v>
      </c>
      <c r="H2575" s="4">
        <v>725</v>
      </c>
      <c r="I2575" s="4">
        <v>1082411.60350775</v>
      </c>
      <c r="J2575" s="6">
        <v>43741</v>
      </c>
      <c r="K2575" s="7">
        <v>3.2127095753899999E-2</v>
      </c>
      <c r="L2575" s="7">
        <v>2589</v>
      </c>
      <c r="M2575" s="7">
        <v>0</v>
      </c>
      <c r="N2575" s="9">
        <v>43749</v>
      </c>
      <c r="O2575" s="10">
        <v>3.8296306899499998E-2</v>
      </c>
      <c r="P2575" s="10">
        <v>1572</v>
      </c>
      <c r="Q2575" s="10">
        <v>4492823.2778618997</v>
      </c>
      <c r="R2575" s="10">
        <v>1.1920251737927821</v>
      </c>
      <c r="S2575" s="18">
        <v>1.1920251737927821</v>
      </c>
      <c r="T2575" s="13">
        <v>44564</v>
      </c>
      <c r="U2575" s="14">
        <v>6.00044903153706E-4</v>
      </c>
      <c r="V2575" s="14">
        <v>1396</v>
      </c>
      <c r="W2575" s="14">
        <v>391120.5</v>
      </c>
      <c r="X2575" s="14">
        <v>98.433152040669654</v>
      </c>
      <c r="Y2575" s="19">
        <f t="shared" si="81"/>
        <v>-0.98433152040669658</v>
      </c>
    </row>
    <row r="2576" spans="1:25">
      <c r="A2576">
        <v>4685</v>
      </c>
      <c r="B2576" t="s">
        <v>4929</v>
      </c>
      <c r="C2576" t="s">
        <v>4930</v>
      </c>
      <c r="D2576" t="str">
        <f t="shared" si="80"/>
        <v>Rally RALLY</v>
      </c>
      <c r="E2576" s="3" t="s">
        <v>8887</v>
      </c>
      <c r="F2576" s="3" t="s">
        <v>8883</v>
      </c>
      <c r="G2576" s="3" t="s">
        <v>8883</v>
      </c>
      <c r="H2576" s="4">
        <v>2339</v>
      </c>
      <c r="I2576" s="4">
        <v>0</v>
      </c>
      <c r="J2576" s="6">
        <v>43728</v>
      </c>
      <c r="K2576" s="7">
        <v>1.44062736975E-3</v>
      </c>
      <c r="L2576" s="7">
        <v>3194</v>
      </c>
      <c r="M2576" s="7">
        <v>0</v>
      </c>
      <c r="N2576" s="9">
        <v>43730</v>
      </c>
      <c r="O2576" s="10">
        <v>1.64328920935E-3</v>
      </c>
      <c r="P2576" s="10">
        <v>3265</v>
      </c>
      <c r="Q2576" s="10">
        <v>0</v>
      </c>
      <c r="R2576" s="10">
        <v>1.14067609977115</v>
      </c>
      <c r="S2576" s="18">
        <v>1.14067609977115</v>
      </c>
      <c r="T2576" s="13">
        <v>43929</v>
      </c>
      <c r="U2576" s="16">
        <v>7.3303462449600003E-5</v>
      </c>
      <c r="V2576" s="14">
        <v>2880</v>
      </c>
      <c r="W2576" s="16">
        <v>0</v>
      </c>
      <c r="X2576" s="16">
        <v>95.539223282638417</v>
      </c>
      <c r="Y2576" s="19">
        <f t="shared" si="81"/>
        <v>-0.95539223282638419</v>
      </c>
    </row>
    <row r="2577" spans="1:25">
      <c r="A2577">
        <v>4687</v>
      </c>
      <c r="B2577" t="s">
        <v>4931</v>
      </c>
      <c r="C2577" t="s">
        <v>4932</v>
      </c>
      <c r="D2577" t="str">
        <f t="shared" si="80"/>
        <v>Binance USD BUSD</v>
      </c>
      <c r="E2577" s="3" t="s">
        <v>8896</v>
      </c>
      <c r="F2577" s="3" t="s">
        <v>8883</v>
      </c>
      <c r="G2577" s="3" t="s">
        <v>8883</v>
      </c>
      <c r="H2577" s="4">
        <v>50</v>
      </c>
      <c r="I2577" s="4">
        <v>106587238.705126</v>
      </c>
      <c r="J2577" s="6">
        <v>43764</v>
      </c>
      <c r="K2577" s="7">
        <v>0.96390304699899998</v>
      </c>
      <c r="L2577" s="7">
        <v>171</v>
      </c>
      <c r="M2577" s="7">
        <v>20711432.3355028</v>
      </c>
      <c r="N2577" s="9">
        <v>43902</v>
      </c>
      <c r="O2577" s="10">
        <v>1.1065117762300001</v>
      </c>
      <c r="P2577" s="10">
        <v>551</v>
      </c>
      <c r="Q2577" s="10">
        <v>112828117.39280701</v>
      </c>
      <c r="R2577" s="10">
        <v>1.147949246218275</v>
      </c>
      <c r="S2577" s="18">
        <v>1.147949246218275</v>
      </c>
      <c r="T2577" s="13">
        <v>43903</v>
      </c>
      <c r="U2577" s="14">
        <v>0.88612368701400002</v>
      </c>
      <c r="V2577" s="14">
        <v>237</v>
      </c>
      <c r="W2577" s="14">
        <v>106587238.705126</v>
      </c>
      <c r="X2577" s="14">
        <v>19.917374035266491</v>
      </c>
      <c r="Y2577" s="19">
        <f t="shared" si="81"/>
        <v>-0.19917374035266491</v>
      </c>
    </row>
    <row r="2578" spans="1:25">
      <c r="A2578">
        <v>4688</v>
      </c>
      <c r="B2578" t="s">
        <v>4933</v>
      </c>
      <c r="C2578" t="s">
        <v>4934</v>
      </c>
      <c r="D2578" t="str">
        <f t="shared" si="80"/>
        <v>Soverain SOVE</v>
      </c>
      <c r="E2578" s="3" t="s">
        <v>8884</v>
      </c>
      <c r="F2578" s="3" t="s">
        <v>8883</v>
      </c>
      <c r="G2578" s="3" t="s">
        <v>8883</v>
      </c>
      <c r="H2578" s="4">
        <v>1634</v>
      </c>
      <c r="I2578" s="4">
        <v>51896.548454279648</v>
      </c>
      <c r="J2578" s="6">
        <v>43740</v>
      </c>
      <c r="K2578" s="7">
        <v>0.87449217334899998</v>
      </c>
      <c r="L2578" s="7">
        <v>1505</v>
      </c>
      <c r="M2578" s="7">
        <v>140328.85493822029</v>
      </c>
      <c r="N2578" s="9">
        <v>43751</v>
      </c>
      <c r="O2578" s="10">
        <v>1.6892862072899999</v>
      </c>
      <c r="P2578" s="10">
        <v>2289</v>
      </c>
      <c r="Q2578" s="10">
        <v>271078.0111662916</v>
      </c>
      <c r="R2578" s="10">
        <v>1.931733935159903</v>
      </c>
      <c r="S2578" s="18">
        <v>1.931733935159903</v>
      </c>
      <c r="T2578" s="13">
        <v>44091</v>
      </c>
      <c r="U2578" s="14">
        <v>1.8238824868800001E-4</v>
      </c>
      <c r="V2578" s="14">
        <v>2393</v>
      </c>
      <c r="W2578" s="14">
        <v>1504.356298969898</v>
      </c>
      <c r="X2578" s="14">
        <v>99.989203235786746</v>
      </c>
      <c r="Y2578" s="19">
        <f t="shared" si="81"/>
        <v>-0.9998920323578675</v>
      </c>
    </row>
    <row r="2579" spans="1:25">
      <c r="A2579">
        <v>4691</v>
      </c>
      <c r="B2579" t="s">
        <v>4935</v>
      </c>
      <c r="C2579" t="s">
        <v>4936</v>
      </c>
      <c r="D2579" t="str">
        <f t="shared" si="80"/>
        <v>Zano ZANO</v>
      </c>
      <c r="E2579" s="3" t="s">
        <v>8884</v>
      </c>
      <c r="F2579" s="3" t="s">
        <v>8883</v>
      </c>
      <c r="G2579" s="3" t="s">
        <v>8882</v>
      </c>
      <c r="H2579" s="4">
        <v>377</v>
      </c>
      <c r="I2579" s="4">
        <v>4571961.1678820699</v>
      </c>
      <c r="J2579" s="6">
        <v>44183</v>
      </c>
      <c r="K2579" s="7">
        <v>0.19191742000000001</v>
      </c>
      <c r="L2579" s="7">
        <v>620</v>
      </c>
      <c r="M2579" s="7">
        <v>2625283.1207376998</v>
      </c>
      <c r="N2579" s="9">
        <v>44309</v>
      </c>
      <c r="O2579" s="10">
        <v>8.28000604</v>
      </c>
      <c r="P2579" s="10">
        <v>922</v>
      </c>
      <c r="Q2579" s="10">
        <v>31084009.460000001</v>
      </c>
      <c r="R2579" s="10">
        <v>43.143587695165969</v>
      </c>
      <c r="S2579" s="18">
        <v>43.143587695165969</v>
      </c>
      <c r="T2579" s="13">
        <v>44687</v>
      </c>
      <c r="U2579" s="14">
        <v>0.65209831839331922</v>
      </c>
      <c r="V2579" s="14">
        <v>685</v>
      </c>
      <c r="W2579" s="14">
        <v>7362813.8300000001</v>
      </c>
      <c r="X2579" s="14">
        <v>92.124422189511847</v>
      </c>
      <c r="Y2579" s="19">
        <f t="shared" si="81"/>
        <v>-0.92124422189511845</v>
      </c>
    </row>
    <row r="2580" spans="1:25">
      <c r="A2580">
        <v>4693</v>
      </c>
      <c r="B2580" t="s">
        <v>4937</v>
      </c>
      <c r="C2580" t="s">
        <v>4938</v>
      </c>
      <c r="D2580" t="str">
        <f t="shared" si="80"/>
        <v>Global X Change Token GXT</v>
      </c>
      <c r="E2580" s="3" t="s">
        <v>8887</v>
      </c>
      <c r="F2580" s="3" t="s">
        <v>8883</v>
      </c>
      <c r="G2580" s="3" t="s">
        <v>8883</v>
      </c>
      <c r="H2580" s="4">
        <v>2103</v>
      </c>
      <c r="I2580" s="4">
        <v>0</v>
      </c>
      <c r="J2580" s="6">
        <v>43813</v>
      </c>
      <c r="K2580" s="7">
        <v>3.9231922100199997E-2</v>
      </c>
      <c r="L2580" s="7">
        <v>3195</v>
      </c>
      <c r="M2580" s="7">
        <v>0</v>
      </c>
      <c r="N2580" s="9">
        <v>43834</v>
      </c>
      <c r="O2580" s="10">
        <v>0.81237579549700001</v>
      </c>
      <c r="P2580" s="10">
        <v>3266</v>
      </c>
      <c r="Q2580" s="10">
        <v>0</v>
      </c>
      <c r="R2580" s="10">
        <v>20.70700980242971</v>
      </c>
      <c r="S2580" s="18">
        <v>20.70700980242971</v>
      </c>
      <c r="T2580" s="13">
        <v>44616</v>
      </c>
      <c r="U2580" s="14">
        <v>4.4796983046772737E-3</v>
      </c>
      <c r="V2580" s="14">
        <v>2881</v>
      </c>
      <c r="W2580" s="14">
        <v>0</v>
      </c>
      <c r="X2580" s="14">
        <v>99.448568220581123</v>
      </c>
      <c r="Y2580" s="19">
        <f t="shared" si="81"/>
        <v>-0.99448568220581124</v>
      </c>
    </row>
    <row r="2581" spans="1:25">
      <c r="A2581">
        <v>4695</v>
      </c>
      <c r="B2581" t="s">
        <v>4939</v>
      </c>
      <c r="C2581" t="s">
        <v>4940</v>
      </c>
      <c r="D2581" t="str">
        <f t="shared" si="80"/>
        <v>Echoin EC</v>
      </c>
      <c r="E2581" s="3" t="s">
        <v>8887</v>
      </c>
      <c r="F2581" s="3" t="s">
        <v>8883</v>
      </c>
      <c r="G2581" s="3" t="s">
        <v>8883</v>
      </c>
      <c r="H2581" s="4">
        <v>2232</v>
      </c>
      <c r="I2581" s="4">
        <v>0</v>
      </c>
      <c r="J2581" s="6">
        <v>43731</v>
      </c>
      <c r="K2581" s="7">
        <v>5.0368175919600001E-2</v>
      </c>
      <c r="L2581" s="7">
        <v>3196</v>
      </c>
      <c r="M2581" s="7">
        <v>0</v>
      </c>
      <c r="N2581" s="9">
        <v>43732</v>
      </c>
      <c r="O2581" s="10">
        <v>5.78573576023E-2</v>
      </c>
      <c r="P2581" s="10">
        <v>3267</v>
      </c>
      <c r="Q2581" s="10">
        <v>0</v>
      </c>
      <c r="R2581" s="10">
        <v>1.1486887612260279</v>
      </c>
      <c r="S2581" s="18">
        <v>1.1486887612260279</v>
      </c>
      <c r="T2581" s="13">
        <v>44144</v>
      </c>
      <c r="U2581" s="14">
        <v>1.14762E-3</v>
      </c>
      <c r="V2581" s="14">
        <v>2882</v>
      </c>
      <c r="W2581" s="14">
        <v>0</v>
      </c>
      <c r="X2581" s="14">
        <v>98.016466621430382</v>
      </c>
      <c r="Y2581" s="19">
        <f t="shared" si="81"/>
        <v>-0.98016466621430387</v>
      </c>
    </row>
    <row r="2582" spans="1:25">
      <c r="A2582">
        <v>4696</v>
      </c>
      <c r="B2582" t="s">
        <v>4941</v>
      </c>
      <c r="C2582" t="s">
        <v>1360</v>
      </c>
      <c r="D2582" t="str">
        <f t="shared" si="80"/>
        <v>Asian-African Capital Chain ACC</v>
      </c>
      <c r="E2582" s="3" t="s">
        <v>8887</v>
      </c>
      <c r="F2582" s="3" t="s">
        <v>8883</v>
      </c>
      <c r="G2582" s="3" t="s">
        <v>8883</v>
      </c>
      <c r="H2582" s="4">
        <v>2113</v>
      </c>
      <c r="I2582" s="4">
        <v>0</v>
      </c>
      <c r="J2582" s="6">
        <v>43843</v>
      </c>
      <c r="K2582" s="7">
        <v>0.44860872991700002</v>
      </c>
      <c r="L2582" s="7">
        <v>3197</v>
      </c>
      <c r="M2582" s="7">
        <v>0</v>
      </c>
      <c r="N2582" s="9">
        <v>43847</v>
      </c>
      <c r="O2582" s="10">
        <v>0.75723308528800004</v>
      </c>
      <c r="P2582" s="10">
        <v>3268</v>
      </c>
      <c r="Q2582" s="10">
        <v>0</v>
      </c>
      <c r="R2582" s="10">
        <v>1.6879588710369069</v>
      </c>
      <c r="S2582" s="18">
        <v>1.6879588710369069</v>
      </c>
      <c r="T2582" s="13">
        <v>44345</v>
      </c>
      <c r="U2582" s="14">
        <v>4.23163949148E-2</v>
      </c>
      <c r="V2582" s="14">
        <v>2883</v>
      </c>
      <c r="W2582" s="14">
        <v>0</v>
      </c>
      <c r="X2582" s="14">
        <v>94.41170813360516</v>
      </c>
      <c r="Y2582" s="19">
        <f t="shared" si="81"/>
        <v>-0.94411708133605154</v>
      </c>
    </row>
    <row r="2583" spans="1:25">
      <c r="A2583">
        <v>4697</v>
      </c>
      <c r="B2583" t="s">
        <v>4942</v>
      </c>
      <c r="C2583" t="s">
        <v>4943</v>
      </c>
      <c r="D2583" t="str">
        <f t="shared" si="80"/>
        <v>Rivex RVX</v>
      </c>
      <c r="E2583" s="3" t="s">
        <v>8887</v>
      </c>
      <c r="F2583" s="3" t="s">
        <v>8883</v>
      </c>
      <c r="G2583" s="3" t="s">
        <v>8883</v>
      </c>
      <c r="H2583" s="4">
        <v>0</v>
      </c>
      <c r="I2583" s="4">
        <v>0</v>
      </c>
      <c r="J2583" s="6">
        <v>43990</v>
      </c>
      <c r="K2583" s="7">
        <v>5.2059731837899997E-2</v>
      </c>
      <c r="L2583" s="7">
        <v>3198</v>
      </c>
      <c r="M2583" s="7">
        <v>0</v>
      </c>
      <c r="N2583" s="9">
        <v>44075</v>
      </c>
      <c r="O2583" s="10">
        <v>0.70043233088400003</v>
      </c>
      <c r="P2583" s="10">
        <v>3269</v>
      </c>
      <c r="Q2583" s="10">
        <v>0</v>
      </c>
      <c r="R2583" s="10">
        <v>13.454397595918429</v>
      </c>
      <c r="S2583" s="18">
        <v>13.454397595918429</v>
      </c>
      <c r="T2583" s="13">
        <v>44634</v>
      </c>
      <c r="U2583" s="14">
        <v>1.5115576341790189E-3</v>
      </c>
      <c r="V2583" s="14">
        <v>2884</v>
      </c>
      <c r="W2583" s="14">
        <v>0</v>
      </c>
      <c r="X2583" s="14">
        <v>99.784196478727466</v>
      </c>
      <c r="Y2583" s="19">
        <f t="shared" si="81"/>
        <v>-0.99784196478727472</v>
      </c>
    </row>
    <row r="2584" spans="1:25">
      <c r="A2584">
        <v>4701</v>
      </c>
      <c r="B2584" t="s">
        <v>4944</v>
      </c>
      <c r="C2584" t="s">
        <v>3380</v>
      </c>
      <c r="D2584" t="str">
        <f t="shared" si="80"/>
        <v>CoinHe Token CHT</v>
      </c>
      <c r="E2584" s="3" t="s">
        <v>3686</v>
      </c>
      <c r="F2584" s="3" t="s">
        <v>8883</v>
      </c>
      <c r="G2584" s="3" t="s">
        <v>8883</v>
      </c>
      <c r="H2584" s="4">
        <v>2115</v>
      </c>
      <c r="I2584" s="4">
        <v>0</v>
      </c>
      <c r="J2584" s="6">
        <v>43761</v>
      </c>
      <c r="K2584" s="7">
        <v>0.53056489959999997</v>
      </c>
      <c r="L2584" s="7">
        <v>3199</v>
      </c>
      <c r="M2584" s="7">
        <v>0</v>
      </c>
      <c r="N2584" s="9">
        <v>43775</v>
      </c>
      <c r="O2584" s="10">
        <v>0.60213349700399998</v>
      </c>
      <c r="P2584" s="10">
        <v>3270</v>
      </c>
      <c r="Q2584" s="10">
        <v>0</v>
      </c>
      <c r="R2584" s="10">
        <v>1.134891315761666</v>
      </c>
      <c r="S2584" s="18">
        <v>1.134891315761666</v>
      </c>
      <c r="T2584" s="13">
        <v>44195</v>
      </c>
      <c r="U2584" s="14">
        <v>3.5355513589310002E-2</v>
      </c>
      <c r="V2584" s="14">
        <v>2885</v>
      </c>
      <c r="W2584" s="14">
        <v>0</v>
      </c>
      <c r="X2584" s="14">
        <v>94.128293183284711</v>
      </c>
      <c r="Y2584" s="19">
        <f t="shared" si="81"/>
        <v>-0.94128293183284706</v>
      </c>
    </row>
    <row r="2585" spans="1:25">
      <c r="A2585">
        <v>4702</v>
      </c>
      <c r="B2585" t="s">
        <v>4945</v>
      </c>
      <c r="C2585" t="s">
        <v>4946</v>
      </c>
      <c r="D2585" t="str">
        <f t="shared" si="80"/>
        <v>Rupiah Token IDRT</v>
      </c>
      <c r="E2585" s="3" t="s">
        <v>8896</v>
      </c>
      <c r="F2585" s="3" t="s">
        <v>8883</v>
      </c>
      <c r="G2585" s="3" t="s">
        <v>8883</v>
      </c>
      <c r="H2585" s="4">
        <v>1123</v>
      </c>
      <c r="I2585" s="4">
        <v>86348.789633757202</v>
      </c>
      <c r="J2585" s="6">
        <v>43764</v>
      </c>
      <c r="K2585" s="8">
        <v>5.4864079380900001E-5</v>
      </c>
      <c r="L2585" s="7">
        <v>1764</v>
      </c>
      <c r="M2585" s="7">
        <v>46549.679216068798</v>
      </c>
      <c r="N2585" s="9">
        <v>43804</v>
      </c>
      <c r="O2585" s="10">
        <v>3.0328869442399999E-4</v>
      </c>
      <c r="P2585" s="10">
        <v>2364</v>
      </c>
      <c r="Q2585" s="10">
        <v>175174.95140109901</v>
      </c>
      <c r="R2585" s="10">
        <v>5.528001159344794</v>
      </c>
      <c r="S2585" s="18">
        <v>5.528001159344794</v>
      </c>
      <c r="T2585" s="13">
        <v>43935</v>
      </c>
      <c r="U2585" s="16">
        <v>3.3455229575999999E-5</v>
      </c>
      <c r="V2585" s="14">
        <v>1795</v>
      </c>
      <c r="W2585" s="16">
        <v>82316.006930151605</v>
      </c>
      <c r="X2585" s="16">
        <v>88.969180127357689</v>
      </c>
      <c r="Y2585" s="19">
        <f t="shared" si="81"/>
        <v>-0.88969180127357683</v>
      </c>
    </row>
    <row r="2586" spans="1:25">
      <c r="A2586">
        <v>4703</v>
      </c>
      <c r="B2586" t="s">
        <v>4947</v>
      </c>
      <c r="C2586" t="s">
        <v>4948</v>
      </c>
      <c r="D2586" t="str">
        <f t="shared" si="80"/>
        <v>BonusCloud BXC</v>
      </c>
      <c r="E2586" s="3" t="s">
        <v>1772</v>
      </c>
      <c r="F2586" s="3" t="s">
        <v>8883</v>
      </c>
      <c r="G2586" s="3" t="s">
        <v>8883</v>
      </c>
      <c r="H2586" s="4">
        <v>879</v>
      </c>
      <c r="I2586" s="4">
        <v>514008.851246092</v>
      </c>
      <c r="J2586" s="6">
        <v>44176</v>
      </c>
      <c r="K2586" s="7">
        <v>1.3531063251E-4</v>
      </c>
      <c r="L2586" s="7">
        <v>1205</v>
      </c>
      <c r="M2586" s="7">
        <v>420732.63649556728</v>
      </c>
      <c r="N2586" s="9">
        <v>44328</v>
      </c>
      <c r="O2586" s="10">
        <v>2.7198027783499998E-3</v>
      </c>
      <c r="P2586" s="10">
        <v>1355</v>
      </c>
      <c r="Q2586" s="10">
        <v>8456909.6489782166</v>
      </c>
      <c r="R2586" s="10">
        <v>20.100436513361181</v>
      </c>
      <c r="S2586" s="18">
        <v>20.100436513361181</v>
      </c>
      <c r="T2586" s="13">
        <v>44369</v>
      </c>
      <c r="U2586" s="14">
        <v>2.2358872329000001E-4</v>
      </c>
      <c r="V2586" s="14">
        <v>1236</v>
      </c>
      <c r="W2586" s="14">
        <v>704517.82194839639</v>
      </c>
      <c r="X2586" s="14">
        <v>91.779230278393825</v>
      </c>
      <c r="Y2586" s="19">
        <f t="shared" si="81"/>
        <v>-0.91779230278393831</v>
      </c>
    </row>
    <row r="2587" spans="1:25">
      <c r="A2587">
        <v>4704</v>
      </c>
      <c r="B2587" t="s">
        <v>4949</v>
      </c>
      <c r="C2587" t="s">
        <v>4950</v>
      </c>
      <c r="D2587" t="str">
        <f t="shared" si="80"/>
        <v>Banano BAN</v>
      </c>
      <c r="E2587" s="3" t="s">
        <v>8891</v>
      </c>
      <c r="F2587" s="3" t="s">
        <v>8883</v>
      </c>
      <c r="G2587" s="3" t="s">
        <v>8883</v>
      </c>
      <c r="H2587" s="4">
        <v>980</v>
      </c>
      <c r="I2587" s="4">
        <v>295330.62400424702</v>
      </c>
      <c r="J2587" s="6">
        <v>43903</v>
      </c>
      <c r="K2587" s="7">
        <v>1.97786218916E-4</v>
      </c>
      <c r="L2587" s="7">
        <v>1303</v>
      </c>
      <c r="M2587" s="7">
        <v>295330.62400424702</v>
      </c>
      <c r="N2587" s="9">
        <v>44499</v>
      </c>
      <c r="O2587" s="10">
        <v>5.8653319325697457E-2</v>
      </c>
      <c r="P2587" s="10">
        <v>770</v>
      </c>
      <c r="Q2587" s="10">
        <v>51732177.539999999</v>
      </c>
      <c r="R2587" s="10">
        <v>296.54907023935567</v>
      </c>
      <c r="S2587" s="18">
        <v>296.54907023935567</v>
      </c>
      <c r="T2587" s="13">
        <v>44616</v>
      </c>
      <c r="U2587" s="14">
        <v>7.8552018465677369E-3</v>
      </c>
      <c r="V2587" s="14">
        <v>577</v>
      </c>
      <c r="W2587" s="14">
        <v>12223663.9</v>
      </c>
      <c r="X2587" s="14">
        <v>86.607404428471639</v>
      </c>
      <c r="Y2587" s="19">
        <f t="shared" si="81"/>
        <v>-0.86607404428471635</v>
      </c>
    </row>
    <row r="2588" spans="1:25">
      <c r="A2588">
        <v>4705</v>
      </c>
      <c r="B2588" t="s">
        <v>4951</v>
      </c>
      <c r="C2588" t="s">
        <v>4952</v>
      </c>
      <c r="D2588" t="str">
        <f t="shared" si="80"/>
        <v>PAX Gold PAXG</v>
      </c>
      <c r="E2588" s="3" t="s">
        <v>8893</v>
      </c>
      <c r="F2588" s="3" t="s">
        <v>8883</v>
      </c>
      <c r="G2588" s="3" t="s">
        <v>8883</v>
      </c>
      <c r="H2588" s="4">
        <v>170</v>
      </c>
      <c r="I2588" s="4">
        <v>17761915.118489601</v>
      </c>
      <c r="J2588" s="6">
        <v>43764</v>
      </c>
      <c r="K2588" s="7">
        <v>1387.9765028700001</v>
      </c>
      <c r="L2588" s="7">
        <v>2246</v>
      </c>
      <c r="M2588" s="7">
        <v>0</v>
      </c>
      <c r="N2588" s="9">
        <v>43943</v>
      </c>
      <c r="O2588" s="10">
        <v>3487.6848331199999</v>
      </c>
      <c r="P2588" s="10">
        <v>828</v>
      </c>
      <c r="Q2588" s="10">
        <v>42184445.518815704</v>
      </c>
      <c r="R2588" s="10">
        <v>2.5127837725698599</v>
      </c>
      <c r="S2588" s="18">
        <v>2.5127837725698599</v>
      </c>
      <c r="T2588" s="13">
        <v>43962</v>
      </c>
      <c r="U2588" s="14">
        <v>1656.4989476999999</v>
      </c>
      <c r="V2588" s="14">
        <v>369</v>
      </c>
      <c r="W2588" s="14">
        <v>43333749.478385001</v>
      </c>
      <c r="X2588" s="14">
        <v>52.504339498528161</v>
      </c>
      <c r="Y2588" s="19">
        <f t="shared" si="81"/>
        <v>-0.52504339498528163</v>
      </c>
    </row>
    <row r="2589" spans="1:25">
      <c r="A2589">
        <v>4707</v>
      </c>
      <c r="B2589" t="s">
        <v>4953</v>
      </c>
      <c r="C2589" t="s">
        <v>4954</v>
      </c>
      <c r="D2589" t="str">
        <f t="shared" si="80"/>
        <v>Nexxo NEXXO</v>
      </c>
      <c r="E2589" s="3" t="s">
        <v>8887</v>
      </c>
      <c r="F2589" s="3" t="s">
        <v>8883</v>
      </c>
      <c r="G2589" s="3" t="s">
        <v>8883</v>
      </c>
      <c r="H2589" s="4">
        <v>1030</v>
      </c>
      <c r="I2589" s="4">
        <v>221004.8978166341</v>
      </c>
      <c r="J2589" s="6">
        <v>43906</v>
      </c>
      <c r="K2589" s="7">
        <v>7.1990185237700004E-4</v>
      </c>
      <c r="L2589" s="7">
        <v>1485</v>
      </c>
      <c r="M2589" s="7">
        <v>154530.44832539209</v>
      </c>
      <c r="N2589" s="9">
        <v>44158</v>
      </c>
      <c r="O2589" s="10">
        <v>0.25935797944785</v>
      </c>
      <c r="P2589" s="10">
        <v>749</v>
      </c>
      <c r="Q2589" s="10">
        <v>55672456.889103107</v>
      </c>
      <c r="R2589" s="10">
        <v>360.26852631576332</v>
      </c>
      <c r="S2589" s="18">
        <v>360.26852631576332</v>
      </c>
      <c r="T2589" s="13">
        <v>44186</v>
      </c>
      <c r="U2589" s="14">
        <v>6.6589346714999997E-4</v>
      </c>
      <c r="V2589" s="14">
        <v>1661</v>
      </c>
      <c r="W2589" s="14">
        <v>142937.28468106739</v>
      </c>
      <c r="X2589" s="14">
        <v>99.743253140478799</v>
      </c>
      <c r="Y2589" s="19">
        <f t="shared" si="81"/>
        <v>-0.99743253140478805</v>
      </c>
    </row>
    <row r="2590" spans="1:25">
      <c r="A2590">
        <v>4708</v>
      </c>
      <c r="B2590" t="s">
        <v>4955</v>
      </c>
      <c r="C2590" t="s">
        <v>4956</v>
      </c>
      <c r="D2590" t="str">
        <f t="shared" si="80"/>
        <v>Colletrix CIPX</v>
      </c>
      <c r="E2590" s="3" t="s">
        <v>8887</v>
      </c>
      <c r="F2590" s="3" t="s">
        <v>8883</v>
      </c>
      <c r="G2590" s="3" t="s">
        <v>8883</v>
      </c>
      <c r="H2590" s="4">
        <v>2439</v>
      </c>
      <c r="I2590" s="4">
        <v>0</v>
      </c>
      <c r="J2590" s="6">
        <v>43737</v>
      </c>
      <c r="K2590" s="7">
        <v>1.77087276845E-3</v>
      </c>
      <c r="L2590" s="7">
        <v>3200</v>
      </c>
      <c r="M2590" s="7">
        <v>0</v>
      </c>
      <c r="N2590" s="9">
        <v>43769</v>
      </c>
      <c r="O2590" s="10">
        <v>3.8349480683700001E-3</v>
      </c>
      <c r="P2590" s="10">
        <v>3271</v>
      </c>
      <c r="Q2590" s="10">
        <v>0</v>
      </c>
      <c r="R2590" s="10">
        <v>2.1655695071344021</v>
      </c>
      <c r="S2590" s="18">
        <v>2.1655695071344021</v>
      </c>
      <c r="T2590" s="13">
        <v>44135</v>
      </c>
      <c r="U2590" s="16">
        <v>4.6009218999999999E-7</v>
      </c>
      <c r="V2590" s="14">
        <v>2886</v>
      </c>
      <c r="W2590" s="16">
        <v>0</v>
      </c>
      <c r="X2590" s="16">
        <v>99.988002648750467</v>
      </c>
      <c r="Y2590" s="19">
        <f t="shared" si="81"/>
        <v>-0.99988002648750463</v>
      </c>
    </row>
    <row r="2591" spans="1:25">
      <c r="A2591">
        <v>4709</v>
      </c>
      <c r="B2591" t="s">
        <v>4957</v>
      </c>
      <c r="C2591" t="s">
        <v>4958</v>
      </c>
      <c r="D2591" t="str">
        <f t="shared" si="80"/>
        <v>XcelToken Plus XLAB</v>
      </c>
      <c r="E2591" s="3" t="s">
        <v>8887</v>
      </c>
      <c r="F2591" s="3" t="s">
        <v>8883</v>
      </c>
      <c r="G2591" s="3" t="s">
        <v>8883</v>
      </c>
      <c r="H2591" s="4">
        <v>1370</v>
      </c>
      <c r="I2591" s="4">
        <v>445180.37543075898</v>
      </c>
      <c r="J2591" s="6">
        <v>43739</v>
      </c>
      <c r="K2591" s="7">
        <v>1.3249616750000001E-3</v>
      </c>
      <c r="L2591" s="7">
        <v>164</v>
      </c>
      <c r="M2591" s="7">
        <v>21810742.721850801</v>
      </c>
      <c r="N2591" s="9">
        <v>43741</v>
      </c>
      <c r="O2591" s="10">
        <v>1.8423518650500001E-2</v>
      </c>
      <c r="P2591" s="10">
        <v>991</v>
      </c>
      <c r="Q2591" s="10">
        <v>25790729.737539701</v>
      </c>
      <c r="R2591" s="10">
        <v>13.90494457169865</v>
      </c>
      <c r="S2591" s="18">
        <v>13.90494457169865</v>
      </c>
      <c r="T2591" s="13">
        <v>44159</v>
      </c>
      <c r="U2591" s="14">
        <v>1.0100000000000001E-6</v>
      </c>
      <c r="V2591" s="14">
        <v>1993</v>
      </c>
      <c r="W2591" s="14">
        <v>32167.751319309999</v>
      </c>
      <c r="X2591" s="14">
        <v>99.994517876746798</v>
      </c>
      <c r="Y2591" s="19">
        <f t="shared" si="81"/>
        <v>-0.99994517876746802</v>
      </c>
    </row>
    <row r="2592" spans="1:25">
      <c r="A2592">
        <v>4712</v>
      </c>
      <c r="B2592" t="s">
        <v>4959</v>
      </c>
      <c r="C2592" t="s">
        <v>4960</v>
      </c>
      <c r="D2592" t="str">
        <f t="shared" si="80"/>
        <v>AmonD AMON</v>
      </c>
      <c r="E2592" s="3" t="s">
        <v>8887</v>
      </c>
      <c r="F2592" s="3" t="s">
        <v>8883</v>
      </c>
      <c r="G2592" s="3" t="s">
        <v>8883</v>
      </c>
      <c r="H2592" s="4">
        <v>917</v>
      </c>
      <c r="I2592" s="4">
        <v>418315.401894968</v>
      </c>
      <c r="J2592" s="6">
        <v>43914</v>
      </c>
      <c r="K2592" s="7">
        <v>3.2156408772300002E-4</v>
      </c>
      <c r="L2592" s="7">
        <v>1400</v>
      </c>
      <c r="M2592" s="7">
        <v>211623.84420736</v>
      </c>
      <c r="N2592" s="9">
        <v>44325</v>
      </c>
      <c r="O2592" s="10">
        <v>8.9849700000000001E-3</v>
      </c>
      <c r="P2592" s="10">
        <v>1443</v>
      </c>
      <c r="Q2592" s="10">
        <v>6596627.4000000004</v>
      </c>
      <c r="R2592" s="10">
        <v>27.94145970597247</v>
      </c>
      <c r="S2592" s="18">
        <v>27.94145970597247</v>
      </c>
      <c r="T2592" s="13">
        <v>44391</v>
      </c>
      <c r="U2592" s="14">
        <v>0</v>
      </c>
      <c r="V2592" s="14">
        <v>1048</v>
      </c>
      <c r="W2592" s="14">
        <v>1530068.94</v>
      </c>
      <c r="X2592" s="14">
        <v>100</v>
      </c>
      <c r="Y2592" s="19">
        <f t="shared" si="81"/>
        <v>-1</v>
      </c>
    </row>
    <row r="2593" spans="1:25">
      <c r="A2593">
        <v>4714</v>
      </c>
      <c r="B2593" t="s">
        <v>4961</v>
      </c>
      <c r="C2593" t="s">
        <v>4962</v>
      </c>
      <c r="D2593" t="str">
        <f t="shared" si="80"/>
        <v>Business Credit Substitute BCS</v>
      </c>
      <c r="E2593" s="3" t="s">
        <v>3686</v>
      </c>
      <c r="F2593" s="3" t="s">
        <v>8883</v>
      </c>
      <c r="G2593" s="3" t="s">
        <v>8883</v>
      </c>
      <c r="H2593" s="4">
        <v>1092</v>
      </c>
      <c r="I2593" s="4">
        <v>129455.31699457709</v>
      </c>
      <c r="J2593" s="6">
        <v>43738</v>
      </c>
      <c r="K2593" s="7">
        <v>1.5408886451499999</v>
      </c>
      <c r="L2593" s="7">
        <v>2665</v>
      </c>
      <c r="M2593" s="7">
        <v>0</v>
      </c>
      <c r="N2593" s="9">
        <v>43739</v>
      </c>
      <c r="O2593" s="10">
        <v>1.6310919614599999</v>
      </c>
      <c r="P2593" s="10">
        <v>1932</v>
      </c>
      <c r="Q2593" s="10">
        <v>1328966.49051222</v>
      </c>
      <c r="R2593" s="10">
        <v>1.0585398020771439</v>
      </c>
      <c r="S2593" s="18">
        <v>1.0585398020771439</v>
      </c>
      <c r="T2593" s="13">
        <v>43907</v>
      </c>
      <c r="U2593" s="14">
        <v>6.6212854695599996E-2</v>
      </c>
      <c r="V2593" s="14">
        <v>1708</v>
      </c>
      <c r="W2593" s="14">
        <v>117574.8613179512</v>
      </c>
      <c r="X2593" s="14">
        <v>95.940581140726579</v>
      </c>
      <c r="Y2593" s="19">
        <f t="shared" si="81"/>
        <v>-0.95940581140726577</v>
      </c>
    </row>
    <row r="2594" spans="1:25">
      <c r="A2594">
        <v>4715</v>
      </c>
      <c r="B2594" t="s">
        <v>4963</v>
      </c>
      <c r="C2594" t="s">
        <v>4964</v>
      </c>
      <c r="D2594" t="str">
        <f t="shared" si="80"/>
        <v>Tokenize Xchange TKX</v>
      </c>
      <c r="E2594" s="3" t="s">
        <v>3686</v>
      </c>
      <c r="F2594" s="3" t="s">
        <v>8883</v>
      </c>
      <c r="G2594" s="3" t="s">
        <v>8883</v>
      </c>
      <c r="H2594" s="4">
        <v>0</v>
      </c>
      <c r="I2594" s="4">
        <v>0</v>
      </c>
      <c r="J2594" s="6">
        <v>44098</v>
      </c>
      <c r="K2594" s="7">
        <v>1.18980609</v>
      </c>
      <c r="L2594" s="7">
        <v>3201</v>
      </c>
      <c r="M2594" s="7">
        <v>0</v>
      </c>
      <c r="N2594" s="9">
        <v>44509</v>
      </c>
      <c r="O2594" s="10">
        <v>12.03752276301373</v>
      </c>
      <c r="P2594" s="10">
        <v>3272</v>
      </c>
      <c r="Q2594" s="10">
        <v>0</v>
      </c>
      <c r="R2594" s="10">
        <v>10.117213942831411</v>
      </c>
      <c r="S2594" s="18">
        <v>10.117213942831411</v>
      </c>
      <c r="T2594" s="13">
        <v>44614</v>
      </c>
      <c r="U2594" s="14">
        <v>5.0365684669070143</v>
      </c>
      <c r="V2594" s="14">
        <v>2887</v>
      </c>
      <c r="W2594" s="14">
        <v>0</v>
      </c>
      <c r="X2594" s="14">
        <v>58.159427267026388</v>
      </c>
      <c r="Y2594" s="19">
        <f t="shared" si="81"/>
        <v>-0.58159427267026387</v>
      </c>
    </row>
    <row r="2595" spans="1:25">
      <c r="A2595">
        <v>4737</v>
      </c>
      <c r="B2595" t="s">
        <v>4965</v>
      </c>
      <c r="C2595" t="s">
        <v>4966</v>
      </c>
      <c r="D2595" t="str">
        <f t="shared" si="80"/>
        <v>ITO Utility Token IUT</v>
      </c>
      <c r="E2595" s="3" t="s">
        <v>8887</v>
      </c>
      <c r="F2595" s="3" t="s">
        <v>8883</v>
      </c>
      <c r="G2595" s="3" t="s">
        <v>8883</v>
      </c>
      <c r="H2595" s="4">
        <v>0</v>
      </c>
      <c r="I2595" s="4">
        <v>0</v>
      </c>
      <c r="J2595" s="6">
        <v>44204</v>
      </c>
      <c r="K2595" s="7">
        <v>4.0225999999999999E-4</v>
      </c>
      <c r="L2595" s="7">
        <v>1252</v>
      </c>
      <c r="M2595" s="7">
        <v>336932.22836029</v>
      </c>
      <c r="N2595" s="9">
        <v>44322</v>
      </c>
      <c r="O2595" s="10">
        <v>4.2299820000000002E-2</v>
      </c>
      <c r="P2595" s="10">
        <v>2522</v>
      </c>
      <c r="Q2595" s="10">
        <v>32173.23</v>
      </c>
      <c r="R2595" s="10">
        <v>105.1554218664545</v>
      </c>
      <c r="S2595" s="18">
        <v>105.1554218664545</v>
      </c>
      <c r="T2595" s="13">
        <v>44687</v>
      </c>
      <c r="U2595" s="16">
        <v>5.2906704496005998E-5</v>
      </c>
      <c r="V2595" s="14">
        <v>2290</v>
      </c>
      <c r="W2595" s="16">
        <v>4970.5</v>
      </c>
      <c r="X2595" s="16">
        <v>99.874924516236689</v>
      </c>
      <c r="Y2595" s="19">
        <f t="shared" si="81"/>
        <v>-0.99874924516236685</v>
      </c>
    </row>
    <row r="2596" spans="1:25">
      <c r="A2596">
        <v>4743</v>
      </c>
      <c r="B2596" t="s">
        <v>4967</v>
      </c>
      <c r="C2596" t="s">
        <v>4968</v>
      </c>
      <c r="D2596" t="str">
        <f t="shared" si="80"/>
        <v>CIChain CIC</v>
      </c>
      <c r="E2596" s="3" t="s">
        <v>8887</v>
      </c>
      <c r="F2596" s="3" t="s">
        <v>8883</v>
      </c>
      <c r="G2596" s="3" t="s">
        <v>8883</v>
      </c>
      <c r="H2596" s="4">
        <v>0</v>
      </c>
      <c r="I2596" s="4">
        <v>0</v>
      </c>
      <c r="J2596" s="6">
        <v>43743</v>
      </c>
      <c r="K2596" s="7">
        <v>6.1723867030300005E-4</v>
      </c>
      <c r="L2596" s="7">
        <v>4790</v>
      </c>
      <c r="M2596" s="7">
        <v>0</v>
      </c>
      <c r="N2596" s="9">
        <v>43782</v>
      </c>
      <c r="O2596" s="10">
        <v>8.23542476405E-4</v>
      </c>
      <c r="P2596" s="10">
        <v>3273</v>
      </c>
      <c r="Q2596" s="10">
        <v>0</v>
      </c>
      <c r="R2596" s="10">
        <v>1.3342366835194011</v>
      </c>
      <c r="S2596" s="18">
        <v>1.3342366835194011</v>
      </c>
      <c r="U2596" s="14"/>
      <c r="V2596" s="14">
        <v>4790</v>
      </c>
      <c r="W2596" s="14"/>
      <c r="X2596" s="14"/>
      <c r="Y2596" s="19">
        <f t="shared" si="81"/>
        <v>0</v>
      </c>
    </row>
    <row r="2597" spans="1:25">
      <c r="A2597">
        <v>4745</v>
      </c>
      <c r="B2597" t="s">
        <v>4969</v>
      </c>
      <c r="C2597" t="s">
        <v>4970</v>
      </c>
      <c r="D2597" t="str">
        <f t="shared" si="80"/>
        <v>Cai Token CAI</v>
      </c>
      <c r="E2597" s="3" t="s">
        <v>8889</v>
      </c>
      <c r="F2597" s="3" t="s">
        <v>8883</v>
      </c>
      <c r="G2597" s="3" t="s">
        <v>8883</v>
      </c>
      <c r="H2597" s="4">
        <v>0</v>
      </c>
      <c r="I2597" s="4">
        <v>0</v>
      </c>
      <c r="J2597" s="6">
        <v>43761</v>
      </c>
      <c r="K2597" s="8">
        <v>9.2273935032300002E-5</v>
      </c>
      <c r="L2597" s="7">
        <v>4791</v>
      </c>
      <c r="M2597" s="7">
        <v>0</v>
      </c>
      <c r="N2597" s="9">
        <v>43775</v>
      </c>
      <c r="O2597" s="10">
        <v>1.12313012133E-4</v>
      </c>
      <c r="P2597" s="10">
        <v>3274</v>
      </c>
      <c r="Q2597" s="10">
        <v>0</v>
      </c>
      <c r="R2597" s="10">
        <v>1.2171694216106139</v>
      </c>
      <c r="S2597" s="18">
        <v>1.2171694216106139</v>
      </c>
      <c r="U2597" s="14"/>
      <c r="V2597" s="14">
        <v>4791</v>
      </c>
      <c r="W2597" s="14"/>
      <c r="X2597" s="14"/>
      <c r="Y2597" s="19">
        <f t="shared" si="81"/>
        <v>0</v>
      </c>
    </row>
    <row r="2598" spans="1:25">
      <c r="A2598">
        <v>4746</v>
      </c>
      <c r="B2598" t="s">
        <v>4971</v>
      </c>
      <c r="C2598" t="s">
        <v>4972</v>
      </c>
      <c r="D2598" t="str">
        <f t="shared" si="80"/>
        <v>Quiztok QTCON</v>
      </c>
      <c r="E2598" s="3" t="s">
        <v>8888</v>
      </c>
      <c r="F2598" s="3" t="s">
        <v>8883</v>
      </c>
      <c r="G2598" s="3" t="s">
        <v>8883</v>
      </c>
      <c r="H2598" s="4">
        <v>0</v>
      </c>
      <c r="I2598" s="4">
        <v>0</v>
      </c>
      <c r="J2598" s="6">
        <v>43954</v>
      </c>
      <c r="K2598" s="7">
        <v>5.7962497614199998E-2</v>
      </c>
      <c r="L2598" s="7">
        <v>2286</v>
      </c>
      <c r="M2598" s="7">
        <v>0</v>
      </c>
      <c r="N2598" s="9">
        <v>43956</v>
      </c>
      <c r="O2598" s="10">
        <v>0.19642586765</v>
      </c>
      <c r="P2598" s="10">
        <v>3275</v>
      </c>
      <c r="Q2598" s="10">
        <v>0</v>
      </c>
      <c r="R2598" s="10">
        <v>3.3888440929066941</v>
      </c>
      <c r="S2598" s="18">
        <v>3.3888440929066941</v>
      </c>
      <c r="T2598" s="13">
        <v>44682</v>
      </c>
      <c r="U2598" s="14">
        <v>4.8925718425359482E-3</v>
      </c>
      <c r="V2598" s="14">
        <v>469</v>
      </c>
      <c r="W2598" s="14">
        <v>23515720</v>
      </c>
      <c r="X2598" s="14">
        <v>97.509201867824387</v>
      </c>
      <c r="Y2598" s="19">
        <f t="shared" si="81"/>
        <v>-0.97509201867824391</v>
      </c>
    </row>
    <row r="2599" spans="1:25">
      <c r="A2599">
        <v>4747</v>
      </c>
      <c r="B2599" t="s">
        <v>4973</v>
      </c>
      <c r="C2599" t="s">
        <v>4974</v>
      </c>
      <c r="D2599" t="str">
        <f t="shared" si="80"/>
        <v>Velas VLX</v>
      </c>
      <c r="E2599" s="3" t="s">
        <v>8894</v>
      </c>
      <c r="F2599" s="3" t="s">
        <v>8883</v>
      </c>
      <c r="G2599" s="3" t="s">
        <v>8883</v>
      </c>
      <c r="H2599" s="4">
        <v>146</v>
      </c>
      <c r="I2599" s="4">
        <v>23510849.283833802</v>
      </c>
      <c r="J2599" s="6">
        <v>43754</v>
      </c>
      <c r="K2599" s="7">
        <v>1.16179882561E-2</v>
      </c>
      <c r="L2599" s="7">
        <v>2176</v>
      </c>
      <c r="M2599" s="7">
        <v>0</v>
      </c>
      <c r="N2599" s="9">
        <v>44504</v>
      </c>
      <c r="O2599" s="10">
        <v>0.57202604284671033</v>
      </c>
      <c r="P2599" s="10">
        <v>163</v>
      </c>
      <c r="Q2599" s="10">
        <v>964994251.70000005</v>
      </c>
      <c r="R2599" s="10">
        <v>49.236238687568758</v>
      </c>
      <c r="S2599" s="18">
        <v>49.236238687568758</v>
      </c>
      <c r="T2599" s="13">
        <v>44678</v>
      </c>
      <c r="U2599" s="14">
        <v>0.1231522760097872</v>
      </c>
      <c r="V2599" s="14">
        <v>134</v>
      </c>
      <c r="W2599" s="14">
        <v>322131588.60000002</v>
      </c>
      <c r="X2599" s="14">
        <v>78.470862026331005</v>
      </c>
      <c r="Y2599" s="19">
        <f t="shared" si="81"/>
        <v>-0.78470862026331001</v>
      </c>
    </row>
    <row r="2600" spans="1:25">
      <c r="A2600">
        <v>4748</v>
      </c>
      <c r="B2600" t="s">
        <v>4975</v>
      </c>
      <c r="C2600" t="s">
        <v>4976</v>
      </c>
      <c r="D2600" t="str">
        <f t="shared" si="80"/>
        <v>Dimension Chain EON</v>
      </c>
      <c r="E2600" s="3" t="s">
        <v>8887</v>
      </c>
      <c r="F2600" s="3" t="s">
        <v>8883</v>
      </c>
      <c r="G2600" s="3" t="s">
        <v>8883</v>
      </c>
      <c r="H2600" s="4">
        <v>74</v>
      </c>
      <c r="I2600" s="4">
        <v>57452228.297447927</v>
      </c>
      <c r="J2600" s="6">
        <v>43743</v>
      </c>
      <c r="K2600" s="7">
        <v>0.28166112384100001</v>
      </c>
      <c r="L2600" s="7">
        <v>2389</v>
      </c>
      <c r="M2600" s="7">
        <v>0</v>
      </c>
      <c r="N2600" s="9">
        <v>43759</v>
      </c>
      <c r="O2600" s="10">
        <v>0.37603437350300001</v>
      </c>
      <c r="P2600" s="10">
        <v>603</v>
      </c>
      <c r="Q2600" s="10">
        <v>92047033.004468381</v>
      </c>
      <c r="R2600" s="10">
        <v>1.335059550906551</v>
      </c>
      <c r="S2600" s="18">
        <v>1.335059550906551</v>
      </c>
      <c r="T2600" s="13">
        <v>43986</v>
      </c>
      <c r="U2600" s="14">
        <v>2.1758681813199999E-2</v>
      </c>
      <c r="V2600" s="14">
        <v>751</v>
      </c>
      <c r="W2600" s="14">
        <v>5326167.6169010326</v>
      </c>
      <c r="X2600" s="14">
        <v>94.21364552115169</v>
      </c>
      <c r="Y2600" s="19">
        <f t="shared" si="81"/>
        <v>-0.9421364552115169</v>
      </c>
    </row>
    <row r="2601" spans="1:25">
      <c r="A2601">
        <v>4749</v>
      </c>
      <c r="B2601" t="s">
        <v>4977</v>
      </c>
      <c r="C2601" t="s">
        <v>4978</v>
      </c>
      <c r="D2601" t="str">
        <f t="shared" si="80"/>
        <v>Bit Trust System BIUT</v>
      </c>
      <c r="E2601" s="3" t="s">
        <v>8887</v>
      </c>
      <c r="F2601" s="3" t="s">
        <v>8883</v>
      </c>
      <c r="G2601" s="3" t="s">
        <v>8883</v>
      </c>
      <c r="H2601" s="4">
        <v>2201</v>
      </c>
      <c r="I2601" s="4">
        <v>0</v>
      </c>
      <c r="J2601" s="6">
        <v>43890</v>
      </c>
      <c r="K2601" s="7">
        <v>5.9367108766899997E-3</v>
      </c>
      <c r="L2601" s="7">
        <v>3202</v>
      </c>
      <c r="M2601" s="7">
        <v>0</v>
      </c>
      <c r="N2601" s="9">
        <v>44031</v>
      </c>
      <c r="O2601" s="10">
        <v>1.9578651657300002E-2</v>
      </c>
      <c r="P2601" s="10">
        <v>3276</v>
      </c>
      <c r="Q2601" s="10">
        <v>0</v>
      </c>
      <c r="R2601" s="10">
        <v>3.2978954279505079</v>
      </c>
      <c r="S2601" s="18">
        <v>3.2978954279505079</v>
      </c>
      <c r="T2601" s="13">
        <v>44580</v>
      </c>
      <c r="U2601" s="16">
        <v>3.0011858155806549E-5</v>
      </c>
      <c r="V2601" s="14">
        <v>2888</v>
      </c>
      <c r="W2601" s="16">
        <v>0</v>
      </c>
      <c r="X2601" s="16">
        <v>99.846711312499309</v>
      </c>
      <c r="Y2601" s="19">
        <f t="shared" si="81"/>
        <v>-0.99846711312499314</v>
      </c>
    </row>
    <row r="2602" spans="1:25">
      <c r="A2602">
        <v>4750</v>
      </c>
      <c r="B2602" t="s">
        <v>4979</v>
      </c>
      <c r="C2602" t="s">
        <v>4980</v>
      </c>
      <c r="D2602" t="str">
        <f t="shared" si="80"/>
        <v>Versess Coin VERS</v>
      </c>
      <c r="E2602" s="3" t="s">
        <v>8892</v>
      </c>
      <c r="F2602" s="3" t="s">
        <v>8883</v>
      </c>
      <c r="G2602" s="3" t="s">
        <v>8883</v>
      </c>
      <c r="H2602" s="4">
        <v>2040</v>
      </c>
      <c r="I2602" s="4">
        <v>0</v>
      </c>
      <c r="J2602" s="6">
        <v>43828</v>
      </c>
      <c r="K2602" s="7">
        <v>8.9713602637100003</v>
      </c>
      <c r="L2602" s="7">
        <v>3203</v>
      </c>
      <c r="M2602" s="7">
        <v>0</v>
      </c>
      <c r="N2602" s="9">
        <v>43844</v>
      </c>
      <c r="O2602" s="10">
        <v>61.042296697600001</v>
      </c>
      <c r="P2602" s="10">
        <v>3277</v>
      </c>
      <c r="Q2602" s="10">
        <v>0</v>
      </c>
      <c r="R2602" s="10">
        <v>6.8041294634573823</v>
      </c>
      <c r="S2602" s="18">
        <v>6.8041294634573823</v>
      </c>
      <c r="T2602" s="13">
        <v>44491</v>
      </c>
      <c r="U2602" s="14">
        <v>4.1274033597770002E-2</v>
      </c>
      <c r="V2602" s="14">
        <v>2889</v>
      </c>
      <c r="W2602" s="14">
        <v>0</v>
      </c>
      <c r="X2602" s="14">
        <v>99.932384533625523</v>
      </c>
      <c r="Y2602" s="19">
        <f t="shared" si="81"/>
        <v>-0.99932384533625518</v>
      </c>
    </row>
    <row r="2603" spans="1:25">
      <c r="A2603">
        <v>4752</v>
      </c>
      <c r="B2603" t="s">
        <v>4981</v>
      </c>
      <c r="C2603" t="s">
        <v>4982</v>
      </c>
      <c r="D2603" t="str">
        <f t="shared" si="80"/>
        <v>CUTcoin CUT</v>
      </c>
      <c r="E2603" s="3" t="s">
        <v>8884</v>
      </c>
      <c r="F2603" s="3" t="s">
        <v>8883</v>
      </c>
      <c r="G2603" s="3" t="s">
        <v>8883</v>
      </c>
      <c r="H2603" s="4">
        <v>1286</v>
      </c>
      <c r="I2603" s="4">
        <v>1954826.7639275701</v>
      </c>
      <c r="J2603" s="6">
        <v>44085</v>
      </c>
      <c r="K2603" s="7">
        <v>4.7687460137900003E-3</v>
      </c>
      <c r="L2603" s="7">
        <v>649</v>
      </c>
      <c r="M2603" s="7">
        <v>2351307.9242610098</v>
      </c>
      <c r="N2603" s="9">
        <v>44489</v>
      </c>
      <c r="O2603" s="10">
        <v>0.42036828414386002</v>
      </c>
      <c r="P2603" s="10">
        <v>755</v>
      </c>
      <c r="Q2603" s="10">
        <v>54743339.270000003</v>
      </c>
      <c r="R2603" s="10">
        <v>88.15069683482028</v>
      </c>
      <c r="S2603" s="18">
        <v>88.15069683482028</v>
      </c>
      <c r="T2603" s="13">
        <v>44687</v>
      </c>
      <c r="U2603" s="14">
        <v>9.2253545134550578E-3</v>
      </c>
      <c r="V2603" s="14">
        <v>1057</v>
      </c>
      <c r="W2603" s="14">
        <v>1496172.16</v>
      </c>
      <c r="X2603" s="14">
        <v>97.805411382962959</v>
      </c>
      <c r="Y2603" s="19">
        <f t="shared" si="81"/>
        <v>-0.97805411382962959</v>
      </c>
    </row>
    <row r="2604" spans="1:25">
      <c r="A2604">
        <v>4754</v>
      </c>
      <c r="B2604" t="s">
        <v>4983</v>
      </c>
      <c r="C2604" t="s">
        <v>4984</v>
      </c>
      <c r="D2604" t="str">
        <f t="shared" si="80"/>
        <v>INLOCK ILK</v>
      </c>
      <c r="E2604" s="3" t="s">
        <v>8884</v>
      </c>
      <c r="F2604" s="3" t="s">
        <v>8883</v>
      </c>
      <c r="G2604" s="3" t="s">
        <v>8883</v>
      </c>
      <c r="H2604" s="4">
        <v>616</v>
      </c>
      <c r="I2604" s="4">
        <v>1625059.1347983601</v>
      </c>
      <c r="J2604" s="6">
        <v>43938</v>
      </c>
      <c r="K2604" s="7">
        <v>3.4289999235500001E-4</v>
      </c>
      <c r="L2604" s="7">
        <v>675</v>
      </c>
      <c r="M2604" s="7">
        <v>2120485.6710454598</v>
      </c>
      <c r="N2604" s="9">
        <v>44509</v>
      </c>
      <c r="O2604" s="10">
        <v>2.1666272703510001E-2</v>
      </c>
      <c r="P2604" s="10">
        <v>2596</v>
      </c>
      <c r="Q2604" s="10">
        <v>0</v>
      </c>
      <c r="R2604" s="10">
        <v>63.185398619312842</v>
      </c>
      <c r="S2604" s="18">
        <v>63.185398619312842</v>
      </c>
      <c r="T2604" s="13">
        <v>44583</v>
      </c>
      <c r="U2604" s="14">
        <v>8.8615189123023227E-3</v>
      </c>
      <c r="V2604" s="14">
        <v>2579</v>
      </c>
      <c r="W2604" s="14">
        <v>0</v>
      </c>
      <c r="X2604" s="14">
        <v>59.099938260877103</v>
      </c>
      <c r="Y2604" s="19">
        <f t="shared" si="81"/>
        <v>-0.59099938260877105</v>
      </c>
    </row>
    <row r="2605" spans="1:25">
      <c r="A2605">
        <v>4757</v>
      </c>
      <c r="B2605" t="s">
        <v>4985</v>
      </c>
      <c r="C2605" t="s">
        <v>3343</v>
      </c>
      <c r="D2605" t="str">
        <f t="shared" si="80"/>
        <v>Robonomics.network XRT</v>
      </c>
      <c r="E2605" s="3" t="s">
        <v>1772</v>
      </c>
      <c r="F2605" s="3" t="s">
        <v>8883</v>
      </c>
      <c r="G2605" s="3" t="s">
        <v>8883</v>
      </c>
      <c r="H2605" s="4">
        <v>0</v>
      </c>
      <c r="I2605" s="4">
        <v>0</v>
      </c>
      <c r="J2605" s="6">
        <v>44036</v>
      </c>
      <c r="K2605" s="7">
        <v>0.56568416229999996</v>
      </c>
      <c r="L2605" s="7">
        <v>2360</v>
      </c>
      <c r="M2605" s="7">
        <v>0</v>
      </c>
      <c r="N2605" s="9">
        <v>44287</v>
      </c>
      <c r="O2605" s="10">
        <v>78.280547709999993</v>
      </c>
      <c r="P2605" s="10">
        <v>725</v>
      </c>
      <c r="Q2605" s="10">
        <v>60366583.100000001</v>
      </c>
      <c r="R2605" s="10">
        <v>138.38207418026559</v>
      </c>
      <c r="S2605" s="18">
        <v>138.38207418026559</v>
      </c>
      <c r="T2605" s="13">
        <v>44585</v>
      </c>
      <c r="U2605" s="14">
        <v>5.8745855988066493</v>
      </c>
      <c r="V2605" s="14">
        <v>684</v>
      </c>
      <c r="W2605" s="14">
        <v>7382090.9400000004</v>
      </c>
      <c r="X2605" s="14">
        <v>92.495472028926301</v>
      </c>
      <c r="Y2605" s="19">
        <f t="shared" si="81"/>
        <v>-0.92495472028926295</v>
      </c>
    </row>
    <row r="2606" spans="1:25">
      <c r="A2606">
        <v>4758</v>
      </c>
      <c r="B2606" t="s">
        <v>4986</v>
      </c>
      <c r="C2606" t="s">
        <v>4987</v>
      </c>
      <c r="D2606" t="str">
        <f t="shared" si="80"/>
        <v>dForce Token DF</v>
      </c>
      <c r="E2606" s="3" t="s">
        <v>8896</v>
      </c>
      <c r="F2606" s="3" t="s">
        <v>8883</v>
      </c>
      <c r="G2606" s="3" t="s">
        <v>8883</v>
      </c>
      <c r="H2606" s="4">
        <v>0</v>
      </c>
      <c r="I2606" s="4">
        <v>0</v>
      </c>
      <c r="J2606" s="6">
        <v>44017</v>
      </c>
      <c r="K2606" s="7">
        <v>0.20754327358800001</v>
      </c>
      <c r="L2606" s="7">
        <v>2290</v>
      </c>
      <c r="M2606" s="7">
        <v>0</v>
      </c>
      <c r="N2606" s="9">
        <v>44075</v>
      </c>
      <c r="O2606" s="10">
        <v>1.1780902769299999</v>
      </c>
      <c r="P2606" s="10">
        <v>3278</v>
      </c>
      <c r="Q2606" s="10">
        <v>0</v>
      </c>
      <c r="R2606" s="10">
        <v>5.6763597131490764</v>
      </c>
      <c r="S2606" s="18">
        <v>5.6763597131490764</v>
      </c>
      <c r="T2606" s="13">
        <v>44687</v>
      </c>
      <c r="U2606" s="14">
        <v>4.742744954024708E-2</v>
      </c>
      <c r="V2606" s="14">
        <v>490</v>
      </c>
      <c r="W2606" s="14">
        <v>20746254.420000002</v>
      </c>
      <c r="X2606" s="14">
        <v>95.974209237696201</v>
      </c>
      <c r="Y2606" s="19">
        <f t="shared" si="81"/>
        <v>-0.95974209237696195</v>
      </c>
    </row>
    <row r="2607" spans="1:25">
      <c r="A2607">
        <v>4760</v>
      </c>
      <c r="B2607" t="s">
        <v>4988</v>
      </c>
      <c r="C2607" t="s">
        <v>4989</v>
      </c>
      <c r="D2607" t="str">
        <f t="shared" si="80"/>
        <v>PANTHEON X XPN</v>
      </c>
      <c r="E2607" s="3" t="s">
        <v>8894</v>
      </c>
      <c r="F2607" s="3" t="s">
        <v>8883</v>
      </c>
      <c r="G2607" s="3" t="s">
        <v>8883</v>
      </c>
      <c r="H2607" s="4">
        <v>0</v>
      </c>
      <c r="I2607" s="4">
        <v>0</v>
      </c>
      <c r="J2607" s="6">
        <v>44012</v>
      </c>
      <c r="K2607" s="7">
        <v>7.8610847295599998E-4</v>
      </c>
      <c r="L2607" s="7">
        <v>1218</v>
      </c>
      <c r="M2607" s="7">
        <v>399217.69018601102</v>
      </c>
      <c r="N2607" s="9">
        <v>44204</v>
      </c>
      <c r="O2607" s="10">
        <v>0.22110029</v>
      </c>
      <c r="P2607" s="10">
        <v>2082</v>
      </c>
      <c r="Q2607" s="10">
        <v>711219.38895742001</v>
      </c>
      <c r="R2607" s="10">
        <v>281.2592633286315</v>
      </c>
      <c r="S2607" s="18">
        <v>281.2592633286315</v>
      </c>
      <c r="T2607" s="13">
        <v>44684</v>
      </c>
      <c r="U2607" s="14">
        <v>9.4086611738913005E-4</v>
      </c>
      <c r="V2607" s="14">
        <v>1218</v>
      </c>
      <c r="W2607" s="14">
        <v>773907.04</v>
      </c>
      <c r="X2607" s="14">
        <v>99.574461834767774</v>
      </c>
      <c r="Y2607" s="19">
        <f t="shared" si="81"/>
        <v>-0.99574461834767769</v>
      </c>
    </row>
    <row r="2608" spans="1:25">
      <c r="A2608">
        <v>4761</v>
      </c>
      <c r="B2608" t="s">
        <v>4990</v>
      </c>
      <c r="C2608" t="s">
        <v>4991</v>
      </c>
      <c r="D2608" t="str">
        <f t="shared" si="80"/>
        <v>NuCypher NU</v>
      </c>
      <c r="E2608" s="3" t="s">
        <v>8884</v>
      </c>
      <c r="F2608" s="3" t="s">
        <v>8883</v>
      </c>
      <c r="G2608" s="3" t="s">
        <v>8883</v>
      </c>
      <c r="H2608" s="4">
        <v>0</v>
      </c>
      <c r="I2608" s="4">
        <v>0</v>
      </c>
      <c r="J2608" s="6">
        <v>44162</v>
      </c>
      <c r="K2608" s="7">
        <v>6.1100040000000001E-2</v>
      </c>
      <c r="L2608" s="7">
        <v>146</v>
      </c>
      <c r="M2608" s="7">
        <v>25394959.60982243</v>
      </c>
      <c r="N2608" s="9">
        <v>44484</v>
      </c>
      <c r="O2608" s="10">
        <v>3.5818765278814788</v>
      </c>
      <c r="P2608" s="10">
        <v>162</v>
      </c>
      <c r="Q2608" s="10">
        <v>984674687.95000005</v>
      </c>
      <c r="R2608" s="10">
        <v>58.623145383889749</v>
      </c>
      <c r="S2608" s="18">
        <v>58.623145383889749</v>
      </c>
      <c r="T2608" s="13">
        <v>44687</v>
      </c>
      <c r="U2608" s="14">
        <v>0.28879186403110318</v>
      </c>
      <c r="V2608" s="14">
        <v>168</v>
      </c>
      <c r="W2608" s="14">
        <v>207335895.21000001</v>
      </c>
      <c r="X2608" s="14">
        <v>91.937414319473746</v>
      </c>
      <c r="Y2608" s="19">
        <f t="shared" si="81"/>
        <v>-0.91937414319473743</v>
      </c>
    </row>
    <row r="2609" spans="1:25">
      <c r="A2609">
        <v>4765</v>
      </c>
      <c r="B2609" t="s">
        <v>4992</v>
      </c>
      <c r="C2609" t="s">
        <v>4993</v>
      </c>
      <c r="D2609" t="str">
        <f t="shared" si="80"/>
        <v>Treelion TRN</v>
      </c>
      <c r="E2609" s="3" t="s">
        <v>8887</v>
      </c>
      <c r="F2609" s="3" t="s">
        <v>8883</v>
      </c>
      <c r="G2609" s="3" t="s">
        <v>8883</v>
      </c>
      <c r="H2609" s="4">
        <v>2120</v>
      </c>
      <c r="I2609" s="4">
        <v>0</v>
      </c>
      <c r="J2609" s="6">
        <v>43754</v>
      </c>
      <c r="K2609" s="7">
        <v>0.43524604094399999</v>
      </c>
      <c r="L2609" s="7">
        <v>3204</v>
      </c>
      <c r="M2609" s="7">
        <v>0</v>
      </c>
      <c r="N2609" s="9">
        <v>43762</v>
      </c>
      <c r="O2609" s="10">
        <v>0.68032211407499998</v>
      </c>
      <c r="P2609" s="10">
        <v>3279</v>
      </c>
      <c r="Q2609" s="10">
        <v>0</v>
      </c>
      <c r="R2609" s="10">
        <v>1.56307479006462</v>
      </c>
      <c r="S2609" s="18">
        <v>1.56307479006462</v>
      </c>
      <c r="T2609" s="13">
        <v>44025</v>
      </c>
      <c r="U2609" s="14">
        <v>4.7265367471199998E-2</v>
      </c>
      <c r="V2609" s="14">
        <v>2890</v>
      </c>
      <c r="W2609" s="14">
        <v>0</v>
      </c>
      <c r="X2609" s="14">
        <v>93.052501676288387</v>
      </c>
      <c r="Y2609" s="19">
        <f t="shared" si="81"/>
        <v>-0.93052501676288391</v>
      </c>
    </row>
    <row r="2610" spans="1:25">
      <c r="A2610">
        <v>4766</v>
      </c>
      <c r="B2610" t="s">
        <v>4994</v>
      </c>
      <c r="C2610" t="s">
        <v>4994</v>
      </c>
      <c r="D2610" t="str">
        <f t="shared" si="80"/>
        <v>KAASO KAASO</v>
      </c>
      <c r="E2610" s="3" t="s">
        <v>8887</v>
      </c>
      <c r="F2610" s="3" t="s">
        <v>8883</v>
      </c>
      <c r="G2610" s="3" t="s">
        <v>8883</v>
      </c>
      <c r="H2610" s="4">
        <v>1956</v>
      </c>
      <c r="I2610" s="4">
        <v>3288.441556972225</v>
      </c>
      <c r="J2610" s="6">
        <v>43748</v>
      </c>
      <c r="K2610" s="7">
        <v>0.63044965897500005</v>
      </c>
      <c r="L2610" s="7">
        <v>2894</v>
      </c>
      <c r="M2610" s="7">
        <v>0</v>
      </c>
      <c r="N2610" s="9">
        <v>43749</v>
      </c>
      <c r="O2610" s="10">
        <v>4.6782784691400003</v>
      </c>
      <c r="P2610" s="10">
        <v>3280</v>
      </c>
      <c r="Q2610" s="10">
        <v>0</v>
      </c>
      <c r="R2610" s="10">
        <v>7.4205424692370459</v>
      </c>
      <c r="S2610" s="18">
        <v>7.4205424692370459</v>
      </c>
      <c r="T2610" s="13">
        <v>43935</v>
      </c>
      <c r="U2610" s="16">
        <v>1.3654213772E-5</v>
      </c>
      <c r="V2610" s="14">
        <v>2413</v>
      </c>
      <c r="W2610" s="16">
        <v>1168.8006988832001</v>
      </c>
      <c r="X2610" s="16">
        <v>99.999708135933716</v>
      </c>
      <c r="Y2610" s="19">
        <f t="shared" si="81"/>
        <v>-0.99999708135933718</v>
      </c>
    </row>
    <row r="2611" spans="1:25">
      <c r="A2611">
        <v>4769</v>
      </c>
      <c r="B2611" t="s">
        <v>4995</v>
      </c>
      <c r="C2611" t="s">
        <v>4996</v>
      </c>
      <c r="D2611" t="str">
        <f t="shared" si="80"/>
        <v>EOS Force EOSC</v>
      </c>
      <c r="E2611" s="3" t="s">
        <v>8887</v>
      </c>
      <c r="F2611" s="3" t="s">
        <v>8883</v>
      </c>
      <c r="G2611" s="3" t="s">
        <v>8883</v>
      </c>
      <c r="H2611" s="4">
        <v>545</v>
      </c>
      <c r="I2611" s="4">
        <v>2185604.916284</v>
      </c>
      <c r="J2611" s="6">
        <v>43972</v>
      </c>
      <c r="K2611" s="7">
        <v>1.15721015187E-3</v>
      </c>
      <c r="L2611" s="7">
        <v>830</v>
      </c>
      <c r="M2611" s="7">
        <v>1400617.0514610701</v>
      </c>
      <c r="N2611" s="9">
        <v>44328</v>
      </c>
      <c r="O2611" s="10">
        <v>0.30260733000000001</v>
      </c>
      <c r="P2611" s="10">
        <v>524</v>
      </c>
      <c r="Q2611" s="10">
        <v>124165791.88</v>
      </c>
      <c r="R2611" s="10">
        <v>261.49729978690573</v>
      </c>
      <c r="S2611" s="18">
        <v>261.49729978690573</v>
      </c>
      <c r="T2611" s="13">
        <v>44633</v>
      </c>
      <c r="U2611" s="14">
        <v>4.2639226970706493E-3</v>
      </c>
      <c r="V2611" s="14">
        <v>799</v>
      </c>
      <c r="W2611" s="14">
        <v>4311188.51</v>
      </c>
      <c r="X2611" s="14">
        <v>98.590938726741797</v>
      </c>
      <c r="Y2611" s="19">
        <f t="shared" si="81"/>
        <v>-0.98590938726741795</v>
      </c>
    </row>
    <row r="2612" spans="1:25">
      <c r="A2612">
        <v>4772</v>
      </c>
      <c r="B2612" t="s">
        <v>4997</v>
      </c>
      <c r="C2612" t="s">
        <v>4998</v>
      </c>
      <c r="D2612" t="str">
        <f t="shared" si="80"/>
        <v>QPay QPY</v>
      </c>
      <c r="E2612" s="3" t="s">
        <v>8887</v>
      </c>
      <c r="F2612" s="3" t="s">
        <v>8883</v>
      </c>
      <c r="G2612" s="3" t="s">
        <v>8883</v>
      </c>
      <c r="H2612" s="4">
        <v>2429</v>
      </c>
      <c r="I2612" s="4">
        <v>0</v>
      </c>
      <c r="J2612" s="6">
        <v>43924</v>
      </c>
      <c r="K2612" s="8">
        <v>2.84146248482E-6</v>
      </c>
      <c r="L2612" s="7">
        <v>3205</v>
      </c>
      <c r="M2612" s="7">
        <v>0</v>
      </c>
      <c r="N2612" s="9">
        <v>44327</v>
      </c>
      <c r="O2612" s="12">
        <v>4.172762068E-5</v>
      </c>
      <c r="P2612" s="10">
        <v>3281</v>
      </c>
      <c r="Q2612" s="10">
        <v>0</v>
      </c>
      <c r="R2612" s="10">
        <v>14.6852618688166</v>
      </c>
      <c r="S2612" s="18">
        <v>14.6852618688166</v>
      </c>
      <c r="T2612" s="13">
        <v>44339</v>
      </c>
      <c r="U2612" s="16">
        <v>2.1134307610000001E-5</v>
      </c>
      <c r="V2612" s="14">
        <v>2891</v>
      </c>
      <c r="W2612" s="16">
        <v>0</v>
      </c>
      <c r="X2612" s="16">
        <v>49.351754867418897</v>
      </c>
      <c r="Y2612" s="19">
        <f t="shared" si="81"/>
        <v>-0.49351754867418896</v>
      </c>
    </row>
    <row r="2613" spans="1:25">
      <c r="A2613">
        <v>4773</v>
      </c>
      <c r="B2613" t="s">
        <v>4999</v>
      </c>
      <c r="C2613" t="s">
        <v>4917</v>
      </c>
      <c r="D2613" t="str">
        <f t="shared" si="80"/>
        <v>PocketNode NODE</v>
      </c>
      <c r="E2613" s="3" t="s">
        <v>8887</v>
      </c>
      <c r="F2613" s="3" t="s">
        <v>8883</v>
      </c>
      <c r="G2613" s="3" t="s">
        <v>8883</v>
      </c>
      <c r="H2613" s="4">
        <v>2381</v>
      </c>
      <c r="I2613" s="4">
        <v>0</v>
      </c>
      <c r="J2613" s="6">
        <v>43893</v>
      </c>
      <c r="K2613" s="7">
        <v>1.70693573423E-4</v>
      </c>
      <c r="L2613" s="7">
        <v>3206</v>
      </c>
      <c r="M2613" s="7">
        <v>0</v>
      </c>
      <c r="N2613" s="9">
        <v>43895</v>
      </c>
      <c r="O2613" s="10">
        <v>2.7124527660900001E-4</v>
      </c>
      <c r="P2613" s="10">
        <v>3282</v>
      </c>
      <c r="Q2613" s="10">
        <v>0</v>
      </c>
      <c r="R2613" s="10">
        <v>1.589077263833597</v>
      </c>
      <c r="S2613" s="18">
        <v>1.589077263833597</v>
      </c>
      <c r="T2613" s="13">
        <v>44109</v>
      </c>
      <c r="U2613" s="14">
        <v>1.0699999999999999E-6</v>
      </c>
      <c r="V2613" s="14">
        <v>2892</v>
      </c>
      <c r="W2613" s="14">
        <v>0</v>
      </c>
      <c r="X2613" s="14">
        <v>99.605523084723643</v>
      </c>
      <c r="Y2613" s="19">
        <f t="shared" si="81"/>
        <v>-0.99605523084723646</v>
      </c>
    </row>
    <row r="2614" spans="1:25">
      <c r="A2614">
        <v>4774</v>
      </c>
      <c r="B2614" t="s">
        <v>5000</v>
      </c>
      <c r="C2614" t="s">
        <v>5001</v>
      </c>
      <c r="D2614" t="str">
        <f t="shared" si="80"/>
        <v>1irstGold 1GOLD</v>
      </c>
      <c r="E2614" s="3" t="s">
        <v>8887</v>
      </c>
      <c r="F2614" s="3" t="s">
        <v>8883</v>
      </c>
      <c r="G2614" s="3" t="s">
        <v>8883</v>
      </c>
      <c r="H2614" s="4">
        <v>2036</v>
      </c>
      <c r="I2614" s="4">
        <v>0</v>
      </c>
      <c r="J2614" s="6">
        <v>44198</v>
      </c>
      <c r="K2614" s="7">
        <v>16.906689140000001</v>
      </c>
      <c r="L2614" s="7">
        <v>3207</v>
      </c>
      <c r="M2614" s="7">
        <v>0</v>
      </c>
      <c r="N2614" s="9">
        <v>44477</v>
      </c>
      <c r="O2614" s="10">
        <v>75.845664845998797</v>
      </c>
      <c r="P2614" s="10">
        <v>3283</v>
      </c>
      <c r="Q2614" s="10">
        <v>0</v>
      </c>
      <c r="R2614" s="10">
        <v>4.4861335189841194</v>
      </c>
      <c r="S2614" s="18">
        <v>4.4861335189841194</v>
      </c>
      <c r="T2614" s="13">
        <v>44544</v>
      </c>
      <c r="U2614" s="14">
        <v>38.94179192774979</v>
      </c>
      <c r="V2614" s="14">
        <v>2893</v>
      </c>
      <c r="W2614" s="14">
        <v>0</v>
      </c>
      <c r="X2614" s="14">
        <v>48.656535601844418</v>
      </c>
      <c r="Y2614" s="19">
        <f t="shared" si="81"/>
        <v>-0.4865653560184442</v>
      </c>
    </row>
    <row r="2615" spans="1:25">
      <c r="A2615">
        <v>4775</v>
      </c>
      <c r="B2615" t="s">
        <v>5002</v>
      </c>
      <c r="C2615" t="s">
        <v>5003</v>
      </c>
      <c r="D2615" t="str">
        <f t="shared" si="80"/>
        <v>Bancacy BNY</v>
      </c>
      <c r="E2615" s="3" t="s">
        <v>8887</v>
      </c>
      <c r="F2615" s="3" t="s">
        <v>8883</v>
      </c>
      <c r="G2615" s="3" t="s">
        <v>8883</v>
      </c>
      <c r="H2615" s="4">
        <v>1005</v>
      </c>
      <c r="I2615" s="4">
        <v>260726.24809153349</v>
      </c>
      <c r="J2615" s="6">
        <v>43793</v>
      </c>
      <c r="K2615" s="7">
        <v>1.3248045666400001E-3</v>
      </c>
      <c r="L2615" s="7">
        <v>1446</v>
      </c>
      <c r="M2615" s="7">
        <v>177472.27617342441</v>
      </c>
      <c r="N2615" s="9">
        <v>44239</v>
      </c>
      <c r="O2615" s="10">
        <v>1.8589411471859999E-2</v>
      </c>
      <c r="P2615" s="10">
        <v>1751</v>
      </c>
      <c r="Q2615" s="10">
        <v>2497931.7059241999</v>
      </c>
      <c r="R2615" s="10">
        <v>14.031814155809331</v>
      </c>
      <c r="S2615" s="18">
        <v>14.031814155809331</v>
      </c>
      <c r="T2615" s="13">
        <v>44396</v>
      </c>
      <c r="U2615" s="16">
        <v>1.8173118670000002E-5</v>
      </c>
      <c r="V2615" s="14">
        <v>2354</v>
      </c>
      <c r="W2615" s="16">
        <v>2441.99281887077</v>
      </c>
      <c r="X2615" s="16">
        <v>99.902239408184002</v>
      </c>
      <c r="Y2615" s="19">
        <f t="shared" si="81"/>
        <v>-0.99902239408184002</v>
      </c>
    </row>
    <row r="2616" spans="1:25">
      <c r="A2616">
        <v>4777</v>
      </c>
      <c r="B2616" t="s">
        <v>5004</v>
      </c>
      <c r="C2616" t="s">
        <v>5005</v>
      </c>
      <c r="D2616" t="str">
        <f t="shared" si="80"/>
        <v>Azbit AZ</v>
      </c>
      <c r="E2616" s="3" t="s">
        <v>3686</v>
      </c>
      <c r="F2616" s="3" t="s">
        <v>8883</v>
      </c>
      <c r="G2616" s="3" t="s">
        <v>8883</v>
      </c>
      <c r="H2616" s="4">
        <v>930</v>
      </c>
      <c r="I2616" s="4">
        <v>392787.16719604499</v>
      </c>
      <c r="J2616" s="6">
        <v>43903</v>
      </c>
      <c r="K2616" s="8">
        <v>3.7654358378399999E-6</v>
      </c>
      <c r="L2616" s="7">
        <v>1219</v>
      </c>
      <c r="M2616" s="7">
        <v>392787.16719604499</v>
      </c>
      <c r="N2616" s="9">
        <v>44296</v>
      </c>
      <c r="O2616" s="10">
        <v>1.3961E-4</v>
      </c>
      <c r="P2616" s="10">
        <v>1534</v>
      </c>
      <c r="Q2616" s="10">
        <v>4990266.84</v>
      </c>
      <c r="R2616" s="10">
        <v>37.076717281175533</v>
      </c>
      <c r="S2616" s="18">
        <v>37.076717281175533</v>
      </c>
      <c r="T2616" s="13">
        <v>44307</v>
      </c>
      <c r="U2616" s="14">
        <v>1.0100000000000001E-6</v>
      </c>
      <c r="V2616" s="14">
        <v>892</v>
      </c>
      <c r="W2616" s="14">
        <v>2905506.5</v>
      </c>
      <c r="X2616" s="14">
        <v>99.276556120621734</v>
      </c>
      <c r="Y2616" s="19">
        <f t="shared" si="81"/>
        <v>-0.9927655612062174</v>
      </c>
    </row>
    <row r="2617" spans="1:25">
      <c r="A2617">
        <v>4778</v>
      </c>
      <c r="B2617" t="s">
        <v>5006</v>
      </c>
      <c r="C2617" t="s">
        <v>5007</v>
      </c>
      <c r="D2617" t="str">
        <f t="shared" si="80"/>
        <v>ebakus EBK</v>
      </c>
      <c r="E2617" s="3" t="s">
        <v>8892</v>
      </c>
      <c r="F2617" s="3" t="s">
        <v>8883</v>
      </c>
      <c r="G2617" s="3" t="s">
        <v>8883</v>
      </c>
      <c r="H2617" s="4">
        <v>1022</v>
      </c>
      <c r="I2617" s="4">
        <v>234544.50998335559</v>
      </c>
      <c r="J2617" s="6">
        <v>43816</v>
      </c>
      <c r="K2617" s="7">
        <v>4.88093563332E-3</v>
      </c>
      <c r="L2617" s="7">
        <v>1183</v>
      </c>
      <c r="M2617" s="7">
        <v>444838.18164013361</v>
      </c>
      <c r="N2617" s="9">
        <v>43876</v>
      </c>
      <c r="O2617" s="10">
        <v>2.49501031075E-2</v>
      </c>
      <c r="P2617" s="10">
        <v>1765</v>
      </c>
      <c r="Q2617" s="10">
        <v>2273899.1250823531</v>
      </c>
      <c r="R2617" s="10">
        <v>5.111745981073101</v>
      </c>
      <c r="S2617" s="18">
        <v>5.111745981073101</v>
      </c>
      <c r="T2617" s="13">
        <v>44170</v>
      </c>
      <c r="U2617" s="16">
        <v>5.9649168699999998E-6</v>
      </c>
      <c r="V2617" s="14">
        <v>2460</v>
      </c>
      <c r="W2617" s="16">
        <v>543.62978755806193</v>
      </c>
      <c r="X2617" s="16">
        <v>99.976092616353924</v>
      </c>
      <c r="Y2617" s="19">
        <f t="shared" si="81"/>
        <v>-0.99976092616353929</v>
      </c>
    </row>
    <row r="2618" spans="1:25">
      <c r="A2618">
        <v>4779</v>
      </c>
      <c r="B2618" t="s">
        <v>5008</v>
      </c>
      <c r="C2618" t="s">
        <v>5008</v>
      </c>
      <c r="D2618" t="str">
        <f t="shared" si="80"/>
        <v>HUSD HUSD</v>
      </c>
      <c r="E2618" s="3" t="s">
        <v>8896</v>
      </c>
      <c r="F2618" s="3" t="s">
        <v>8883</v>
      </c>
      <c r="G2618" s="3" t="s">
        <v>8883</v>
      </c>
      <c r="H2618" s="4">
        <v>2065</v>
      </c>
      <c r="I2618" s="4">
        <v>0</v>
      </c>
      <c r="J2618" s="6">
        <v>43764</v>
      </c>
      <c r="K2618" s="7">
        <v>0.96164866310700003</v>
      </c>
      <c r="L2618" s="7">
        <v>3208</v>
      </c>
      <c r="M2618" s="7">
        <v>0</v>
      </c>
      <c r="N2618" s="9">
        <v>43902</v>
      </c>
      <c r="O2618" s="10">
        <v>1.0838136513300001</v>
      </c>
      <c r="P2618" s="10">
        <v>3284</v>
      </c>
      <c r="Q2618" s="10">
        <v>0</v>
      </c>
      <c r="R2618" s="10">
        <v>1.127037028084972</v>
      </c>
      <c r="S2618" s="18">
        <v>1.127037028084972</v>
      </c>
      <c r="T2618" s="13">
        <v>43903</v>
      </c>
      <c r="U2618" s="14">
        <v>0.89596875993299996</v>
      </c>
      <c r="V2618" s="14">
        <v>2894</v>
      </c>
      <c r="W2618" s="14">
        <v>0</v>
      </c>
      <c r="X2618" s="14">
        <v>17.3318440090219</v>
      </c>
      <c r="Y2618" s="19">
        <f t="shared" si="81"/>
        <v>-0.17331844009021899</v>
      </c>
    </row>
    <row r="2619" spans="1:25">
      <c r="A2619">
        <v>4782</v>
      </c>
      <c r="B2619" t="s">
        <v>5009</v>
      </c>
      <c r="C2619" t="s">
        <v>5010</v>
      </c>
      <c r="D2619" t="str">
        <f t="shared" si="80"/>
        <v>TurtleNetwork TN</v>
      </c>
      <c r="E2619" s="3" t="s">
        <v>8887</v>
      </c>
      <c r="F2619" s="3" t="s">
        <v>8883</v>
      </c>
      <c r="G2619" s="3" t="s">
        <v>8883</v>
      </c>
      <c r="H2619" s="4">
        <v>899</v>
      </c>
      <c r="I2619" s="4">
        <v>457914.87094090797</v>
      </c>
      <c r="J2619" s="6">
        <v>43844</v>
      </c>
      <c r="K2619" s="7">
        <v>8.2735990180499998E-4</v>
      </c>
      <c r="L2619" s="7">
        <v>1096</v>
      </c>
      <c r="M2619" s="7">
        <v>592072.32420508296</v>
      </c>
      <c r="N2619" s="9">
        <v>44483</v>
      </c>
      <c r="O2619" s="10">
        <v>0.19666960530496769</v>
      </c>
      <c r="P2619" s="10">
        <v>1737</v>
      </c>
      <c r="Q2619" s="10">
        <v>2612347.7200000002</v>
      </c>
      <c r="R2619" s="10">
        <v>237.7074413153282</v>
      </c>
      <c r="S2619" s="18">
        <v>237.7074413153282</v>
      </c>
      <c r="T2619" s="13">
        <v>44510</v>
      </c>
      <c r="U2619" s="14">
        <v>0</v>
      </c>
      <c r="V2619" s="14">
        <v>1029</v>
      </c>
      <c r="W2619" s="14">
        <v>1667034.47</v>
      </c>
      <c r="X2619" s="14">
        <v>100</v>
      </c>
      <c r="Y2619" s="19">
        <f t="shared" si="81"/>
        <v>-1</v>
      </c>
    </row>
    <row r="2620" spans="1:25">
      <c r="A2620">
        <v>4783</v>
      </c>
      <c r="B2620" t="s">
        <v>5011</v>
      </c>
      <c r="C2620" t="s">
        <v>5012</v>
      </c>
      <c r="D2620" t="str">
        <f t="shared" si="80"/>
        <v>Dragon Option DRAGON</v>
      </c>
      <c r="E2620" s="3" t="s">
        <v>8887</v>
      </c>
      <c r="F2620" s="3" t="s">
        <v>8883</v>
      </c>
      <c r="G2620" s="3" t="s">
        <v>8883</v>
      </c>
      <c r="H2620" s="4">
        <v>1243</v>
      </c>
      <c r="I2620" s="4">
        <v>4170.5027834367729</v>
      </c>
      <c r="J2620" s="6">
        <v>43754</v>
      </c>
      <c r="K2620" s="7">
        <v>2.43207100525E-4</v>
      </c>
      <c r="L2620" s="7">
        <v>2902</v>
      </c>
      <c r="M2620" s="7">
        <v>0</v>
      </c>
      <c r="N2620" s="9">
        <v>43755</v>
      </c>
      <c r="O2620" s="10">
        <v>2.5139485447099998E-4</v>
      </c>
      <c r="P2620" s="10">
        <v>3285</v>
      </c>
      <c r="Q2620" s="10">
        <v>0</v>
      </c>
      <c r="R2620" s="10">
        <v>1.033665768508919</v>
      </c>
      <c r="S2620" s="18">
        <v>1.033665768508919</v>
      </c>
      <c r="T2620" s="13">
        <v>44036</v>
      </c>
      <c r="U2620" s="16">
        <v>7.00381533226E-6</v>
      </c>
      <c r="V2620" s="14">
        <v>2432</v>
      </c>
      <c r="W2620" s="16">
        <v>878.13513485618103</v>
      </c>
      <c r="X2620" s="16">
        <v>97.214018024753202</v>
      </c>
      <c r="Y2620" s="19">
        <f t="shared" si="81"/>
        <v>-0.97214018024753202</v>
      </c>
    </row>
    <row r="2621" spans="1:25">
      <c r="A2621">
        <v>4785</v>
      </c>
      <c r="B2621" t="s">
        <v>5013</v>
      </c>
      <c r="C2621" t="s">
        <v>5014</v>
      </c>
      <c r="D2621" t="str">
        <f t="shared" si="80"/>
        <v>Bitfex BFX</v>
      </c>
      <c r="E2621" s="3" t="s">
        <v>8898</v>
      </c>
      <c r="F2621" s="3" t="s">
        <v>8883</v>
      </c>
      <c r="G2621" s="3" t="s">
        <v>8883</v>
      </c>
      <c r="H2621" s="4">
        <v>1018</v>
      </c>
      <c r="I2621" s="4">
        <v>239113.32515358669</v>
      </c>
      <c r="J2621" s="6">
        <v>43918</v>
      </c>
      <c r="K2621" s="7">
        <v>1.43428380894E-3</v>
      </c>
      <c r="L2621" s="7">
        <v>1472</v>
      </c>
      <c r="M2621" s="7">
        <v>162351.98369531741</v>
      </c>
      <c r="N2621" s="9">
        <v>43922</v>
      </c>
      <c r="O2621" s="10">
        <v>9.36257416477E-3</v>
      </c>
      <c r="P2621" s="10">
        <v>1993</v>
      </c>
      <c r="Q2621" s="10">
        <v>1059785.0151207601</v>
      </c>
      <c r="R2621" s="10">
        <v>6.5276998223171478</v>
      </c>
      <c r="S2621" s="18">
        <v>6.5276998223171478</v>
      </c>
      <c r="T2621" s="13">
        <v>44032</v>
      </c>
      <c r="U2621" s="14">
        <v>5.4889932531899997E-4</v>
      </c>
      <c r="V2621" s="14">
        <v>1858</v>
      </c>
      <c r="W2621" s="14">
        <v>62131.980964367773</v>
      </c>
      <c r="X2621" s="14">
        <v>94.137303313607617</v>
      </c>
      <c r="Y2621" s="19">
        <f t="shared" si="81"/>
        <v>-0.94137303313607612</v>
      </c>
    </row>
    <row r="2622" spans="1:25">
      <c r="A2622">
        <v>4786</v>
      </c>
      <c r="B2622" t="s">
        <v>5015</v>
      </c>
      <c r="C2622" t="s">
        <v>5016</v>
      </c>
      <c r="D2622" t="str">
        <f t="shared" si="80"/>
        <v>MDtoken MDTK</v>
      </c>
      <c r="E2622" s="3" t="s">
        <v>8887</v>
      </c>
      <c r="F2622" s="3" t="s">
        <v>8883</v>
      </c>
      <c r="G2622" s="3" t="s">
        <v>8883</v>
      </c>
      <c r="H2622" s="4">
        <v>2329</v>
      </c>
      <c r="I2622" s="4">
        <v>0</v>
      </c>
      <c r="J2622" s="6">
        <v>43902</v>
      </c>
      <c r="K2622" s="7">
        <v>2.5175314747399999E-4</v>
      </c>
      <c r="L2622" s="7">
        <v>3209</v>
      </c>
      <c r="M2622" s="7">
        <v>0</v>
      </c>
      <c r="N2622" s="9">
        <v>43956</v>
      </c>
      <c r="O2622" s="10">
        <v>2.1882416005800001E-2</v>
      </c>
      <c r="P2622" s="10">
        <v>3286</v>
      </c>
      <c r="Q2622" s="10">
        <v>0</v>
      </c>
      <c r="R2622" s="10">
        <v>86.920128806174816</v>
      </c>
      <c r="S2622" s="18">
        <v>86.920128806174816</v>
      </c>
      <c r="T2622" s="13">
        <v>44122</v>
      </c>
      <c r="U2622" s="14">
        <v>6.6699999999999995E-5</v>
      </c>
      <c r="V2622" s="14">
        <v>2895</v>
      </c>
      <c r="W2622" s="14">
        <v>0</v>
      </c>
      <c r="X2622" s="14">
        <v>99.695189050503743</v>
      </c>
      <c r="Y2622" s="19">
        <f t="shared" si="81"/>
        <v>-0.99695189050503741</v>
      </c>
    </row>
    <row r="2623" spans="1:25">
      <c r="A2623">
        <v>4787</v>
      </c>
      <c r="B2623" t="s">
        <v>5017</v>
      </c>
      <c r="C2623" t="s">
        <v>5018</v>
      </c>
      <c r="D2623" t="str">
        <f t="shared" si="80"/>
        <v>BitcoinV BTCV</v>
      </c>
      <c r="E2623" s="3" t="s">
        <v>8886</v>
      </c>
      <c r="F2623" s="3" t="s">
        <v>8883</v>
      </c>
      <c r="G2623" s="3" t="s">
        <v>8883</v>
      </c>
      <c r="H2623" s="4">
        <v>2144</v>
      </c>
      <c r="I2623" s="4">
        <v>0</v>
      </c>
      <c r="J2623" s="6">
        <v>43926</v>
      </c>
      <c r="K2623" s="7">
        <v>1.0636771504500001E-2</v>
      </c>
      <c r="L2623" s="7">
        <v>3210</v>
      </c>
      <c r="M2623" s="7">
        <v>0</v>
      </c>
      <c r="N2623" s="9">
        <v>43941</v>
      </c>
      <c r="O2623" s="10">
        <v>0.57342499238300004</v>
      </c>
      <c r="P2623" s="10">
        <v>3287</v>
      </c>
      <c r="Q2623" s="10">
        <v>0</v>
      </c>
      <c r="R2623" s="10">
        <v>53.909684168773047</v>
      </c>
      <c r="S2623" s="18">
        <v>53.909684168773047</v>
      </c>
      <c r="T2623" s="13">
        <v>44588</v>
      </c>
      <c r="U2623" s="14">
        <v>3.5740931921672499E-4</v>
      </c>
      <c r="V2623" s="14">
        <v>2896</v>
      </c>
      <c r="W2623" s="14">
        <v>0</v>
      </c>
      <c r="X2623" s="14">
        <v>99.937671129796527</v>
      </c>
      <c r="Y2623" s="19">
        <f t="shared" si="81"/>
        <v>-0.99937671129796524</v>
      </c>
    </row>
    <row r="2624" spans="1:25">
      <c r="A2624">
        <v>4792</v>
      </c>
      <c r="B2624" t="s">
        <v>5019</v>
      </c>
      <c r="C2624" t="s">
        <v>5020</v>
      </c>
      <c r="D2624" t="str">
        <f t="shared" si="80"/>
        <v>Agora VOTE</v>
      </c>
      <c r="E2624" s="3" t="s">
        <v>8887</v>
      </c>
      <c r="F2624" s="3" t="s">
        <v>8883</v>
      </c>
      <c r="G2624" s="3" t="s">
        <v>8883</v>
      </c>
      <c r="H2624" s="4">
        <v>1684</v>
      </c>
      <c r="I2624" s="4">
        <v>38102.205008896643</v>
      </c>
      <c r="J2624" s="6">
        <v>43993</v>
      </c>
      <c r="K2624" s="7">
        <v>4.2050477082900001E-4</v>
      </c>
      <c r="L2624" s="7">
        <v>1959</v>
      </c>
      <c r="M2624" s="7">
        <v>15797.20578106313</v>
      </c>
      <c r="N2624" s="9">
        <v>44142</v>
      </c>
      <c r="O2624" s="10">
        <v>2.7460343638630001E-2</v>
      </c>
      <c r="P2624" s="10">
        <v>1999</v>
      </c>
      <c r="Q2624" s="10">
        <v>1031603.96725546</v>
      </c>
      <c r="R2624" s="10">
        <v>65.30328677245106</v>
      </c>
      <c r="S2624" s="18">
        <v>65.30328677245106</v>
      </c>
      <c r="T2624" s="13">
        <v>44686</v>
      </c>
      <c r="U2624" s="14">
        <v>6.628538343631899E-4</v>
      </c>
      <c r="V2624" s="14">
        <v>2053</v>
      </c>
      <c r="W2624" s="14">
        <v>24901.459873853019</v>
      </c>
      <c r="X2624" s="14">
        <v>97.586141517068569</v>
      </c>
      <c r="Y2624" s="19">
        <f t="shared" si="81"/>
        <v>-0.9758614151706857</v>
      </c>
    </row>
    <row r="2625" spans="1:25">
      <c r="A2625">
        <v>4793</v>
      </c>
      <c r="B2625" t="s">
        <v>5021</v>
      </c>
      <c r="C2625" t="s">
        <v>5022</v>
      </c>
      <c r="D2625" t="str">
        <f t="shared" si="80"/>
        <v>D Community DILI</v>
      </c>
      <c r="E2625" s="3" t="s">
        <v>8887</v>
      </c>
      <c r="F2625" s="3" t="s">
        <v>8883</v>
      </c>
      <c r="G2625" s="3" t="s">
        <v>8883</v>
      </c>
      <c r="H2625" s="4">
        <v>2369</v>
      </c>
      <c r="I2625" s="4">
        <v>0</v>
      </c>
      <c r="J2625" s="6">
        <v>44157</v>
      </c>
      <c r="K2625" s="8">
        <v>1.443036244E-5</v>
      </c>
      <c r="L2625" s="7">
        <v>3211</v>
      </c>
      <c r="M2625" s="7">
        <v>0</v>
      </c>
      <c r="N2625" s="9">
        <v>44438</v>
      </c>
      <c r="O2625" s="10">
        <v>1.46434367069E-3</v>
      </c>
      <c r="P2625" s="10">
        <v>3288</v>
      </c>
      <c r="Q2625" s="10">
        <v>0</v>
      </c>
      <c r="R2625" s="10">
        <v>101.4765690590652</v>
      </c>
      <c r="S2625" s="18">
        <v>101.4765690590652</v>
      </c>
      <c r="T2625" s="13">
        <v>44619</v>
      </c>
      <c r="U2625" s="16">
        <v>6.3131005772178921E-5</v>
      </c>
      <c r="V2625" s="14">
        <v>2897</v>
      </c>
      <c r="W2625" s="16">
        <v>0</v>
      </c>
      <c r="X2625" s="16">
        <v>95.688784877771795</v>
      </c>
      <c r="Y2625" s="19">
        <f t="shared" si="81"/>
        <v>-0.95688784877771793</v>
      </c>
    </row>
    <row r="2626" spans="1:25">
      <c r="A2626">
        <v>4794</v>
      </c>
      <c r="B2626" t="s">
        <v>5023</v>
      </c>
      <c r="C2626" t="s">
        <v>4156</v>
      </c>
      <c r="D2626" t="str">
        <f t="shared" ref="D2626:D2689" si="82">_xlfn.TEXTJOIN(" ",TRUE,B2626,C2626)</f>
        <v>FinexboxToken FNB</v>
      </c>
      <c r="E2626" s="3" t="s">
        <v>8898</v>
      </c>
      <c r="F2626" s="3" t="s">
        <v>8883</v>
      </c>
      <c r="G2626" s="3" t="s">
        <v>8883</v>
      </c>
      <c r="H2626" s="4">
        <v>0</v>
      </c>
      <c r="I2626" s="4">
        <v>0</v>
      </c>
      <c r="J2626" s="6">
        <v>44156</v>
      </c>
      <c r="K2626" s="7">
        <v>0.22507940000000001</v>
      </c>
      <c r="L2626" s="7">
        <v>3212</v>
      </c>
      <c r="M2626" s="7">
        <v>0</v>
      </c>
      <c r="N2626" s="9">
        <v>44489</v>
      </c>
      <c r="O2626" s="10">
        <v>5.1302948143153388</v>
      </c>
      <c r="P2626" s="10">
        <v>3289</v>
      </c>
      <c r="Q2626" s="10">
        <v>0</v>
      </c>
      <c r="R2626" s="10">
        <v>22.793266795252421</v>
      </c>
      <c r="S2626" s="18">
        <v>22.793266795252421</v>
      </c>
      <c r="T2626" s="13">
        <v>44588</v>
      </c>
      <c r="U2626" s="14">
        <v>0.81874068246923193</v>
      </c>
      <c r="V2626" s="14">
        <v>2898</v>
      </c>
      <c r="W2626" s="14">
        <v>0</v>
      </c>
      <c r="X2626" s="14">
        <v>84.041059781113248</v>
      </c>
      <c r="Y2626" s="19">
        <f t="shared" si="81"/>
        <v>-0.84041059781113248</v>
      </c>
    </row>
    <row r="2627" spans="1:25">
      <c r="A2627">
        <v>4797</v>
      </c>
      <c r="B2627" t="s">
        <v>5024</v>
      </c>
      <c r="C2627" t="s">
        <v>5025</v>
      </c>
      <c r="D2627" t="str">
        <f t="shared" si="82"/>
        <v>Swapcoinz SPAZ</v>
      </c>
      <c r="E2627" s="3" t="s">
        <v>8887</v>
      </c>
      <c r="F2627" s="3" t="s">
        <v>8883</v>
      </c>
      <c r="G2627" s="3" t="s">
        <v>8883</v>
      </c>
      <c r="H2627" s="4">
        <v>1949</v>
      </c>
      <c r="I2627" s="4">
        <v>3756.2246635585748</v>
      </c>
      <c r="J2627" s="6">
        <v>43904</v>
      </c>
      <c r="K2627" s="7">
        <v>2.6914347854100002E-4</v>
      </c>
      <c r="L2627" s="7">
        <v>2082</v>
      </c>
      <c r="M2627" s="7">
        <v>3702.1541349433401</v>
      </c>
      <c r="N2627" s="9">
        <v>44489</v>
      </c>
      <c r="O2627" s="10">
        <v>1.298885534460277</v>
      </c>
      <c r="P2627" s="10">
        <v>2652</v>
      </c>
      <c r="Q2627" s="10">
        <v>0</v>
      </c>
      <c r="R2627" s="10">
        <v>4825.9966821466596</v>
      </c>
      <c r="S2627" s="18">
        <v>4825.9966821466596</v>
      </c>
      <c r="T2627" s="13">
        <v>44687</v>
      </c>
      <c r="U2627" s="14">
        <v>1.4416368940060939E-2</v>
      </c>
      <c r="V2627" s="14">
        <v>2629</v>
      </c>
      <c r="W2627" s="14">
        <v>0</v>
      </c>
      <c r="X2627" s="14">
        <v>98.890097044151673</v>
      </c>
      <c r="Y2627" s="19">
        <f t="shared" ref="Y2627:Y2690" si="83">X2627/-100</f>
        <v>-0.9889009704415167</v>
      </c>
    </row>
    <row r="2628" spans="1:25">
      <c r="A2628">
        <v>4800</v>
      </c>
      <c r="B2628" t="s">
        <v>5026</v>
      </c>
      <c r="C2628" t="s">
        <v>5027</v>
      </c>
      <c r="D2628" t="str">
        <f t="shared" si="82"/>
        <v>Mogu MOGX</v>
      </c>
      <c r="E2628" s="3" t="s">
        <v>8887</v>
      </c>
      <c r="F2628" s="3" t="s">
        <v>8883</v>
      </c>
      <c r="G2628" s="3" t="s">
        <v>8883</v>
      </c>
      <c r="H2628" s="4">
        <v>2084</v>
      </c>
      <c r="I2628" s="4">
        <v>0</v>
      </c>
      <c r="J2628" s="6">
        <v>43818</v>
      </c>
      <c r="K2628" s="7">
        <v>0.38703215189000001</v>
      </c>
      <c r="L2628" s="7">
        <v>3213</v>
      </c>
      <c r="M2628" s="7">
        <v>0</v>
      </c>
      <c r="N2628" s="9">
        <v>43844</v>
      </c>
      <c r="O2628" s="10">
        <v>0.54775185927000003</v>
      </c>
      <c r="P2628" s="10">
        <v>3290</v>
      </c>
      <c r="Q2628" s="10">
        <v>0</v>
      </c>
      <c r="R2628" s="10">
        <v>1.4152619016150341</v>
      </c>
      <c r="S2628" s="18">
        <v>1.4152619016150341</v>
      </c>
      <c r="T2628" s="13">
        <v>44234</v>
      </c>
      <c r="U2628" s="14">
        <v>3.2339999999999999E-5</v>
      </c>
      <c r="V2628" s="14">
        <v>2899</v>
      </c>
      <c r="W2628" s="14">
        <v>0</v>
      </c>
      <c r="X2628" s="14">
        <v>99.994095866686223</v>
      </c>
      <c r="Y2628" s="19">
        <f t="shared" si="83"/>
        <v>-0.99994095866686228</v>
      </c>
    </row>
    <row r="2629" spans="1:25">
      <c r="A2629">
        <v>4801</v>
      </c>
      <c r="B2629" t="s">
        <v>5028</v>
      </c>
      <c r="C2629" t="s">
        <v>5029</v>
      </c>
      <c r="D2629" t="str">
        <f t="shared" si="82"/>
        <v>Codex CDEX</v>
      </c>
      <c r="E2629" s="3" t="s">
        <v>8887</v>
      </c>
      <c r="F2629" s="3" t="s">
        <v>8883</v>
      </c>
      <c r="G2629" s="3" t="s">
        <v>8883</v>
      </c>
      <c r="H2629" s="4">
        <v>0</v>
      </c>
      <c r="I2629" s="4">
        <v>0</v>
      </c>
      <c r="J2629" s="6">
        <v>44216</v>
      </c>
      <c r="K2629" s="7">
        <v>1.03E-5</v>
      </c>
      <c r="L2629" s="7">
        <v>3214</v>
      </c>
      <c r="M2629" s="7">
        <v>0</v>
      </c>
      <c r="N2629" s="9">
        <v>44643</v>
      </c>
      <c r="O2629" s="10">
        <v>1.1374606080262969E-3</v>
      </c>
      <c r="P2629" s="10">
        <v>3291</v>
      </c>
      <c r="Q2629" s="10">
        <v>0</v>
      </c>
      <c r="R2629" s="10">
        <v>110.4330687404172</v>
      </c>
      <c r="S2629" s="18">
        <v>110.4330687404172</v>
      </c>
      <c r="T2629" s="13">
        <v>44649</v>
      </c>
      <c r="U2629" s="16">
        <v>5.6065716781126003E-5</v>
      </c>
      <c r="V2629" s="14">
        <v>2900</v>
      </c>
      <c r="W2629" s="16">
        <v>0</v>
      </c>
      <c r="X2629" s="16">
        <v>95.070975083839571</v>
      </c>
      <c r="Y2629" s="19">
        <f t="shared" si="83"/>
        <v>-0.95070975083839571</v>
      </c>
    </row>
    <row r="2630" spans="1:25">
      <c r="A2630">
        <v>4802</v>
      </c>
      <c r="B2630" t="s">
        <v>5030</v>
      </c>
      <c r="C2630" t="s">
        <v>1971</v>
      </c>
      <c r="D2630" t="str">
        <f t="shared" si="82"/>
        <v>Xeonbit Token XNS</v>
      </c>
      <c r="E2630" s="3" t="s">
        <v>8887</v>
      </c>
      <c r="F2630" s="3" t="s">
        <v>8883</v>
      </c>
      <c r="G2630" s="3" t="s">
        <v>8883</v>
      </c>
      <c r="H2630" s="4">
        <v>0</v>
      </c>
      <c r="I2630" s="4">
        <v>0</v>
      </c>
      <c r="J2630" s="6">
        <v>44191</v>
      </c>
      <c r="K2630" s="7">
        <v>2.32838441829E-3</v>
      </c>
      <c r="L2630" s="7">
        <v>3215</v>
      </c>
      <c r="M2630" s="7">
        <v>0</v>
      </c>
      <c r="N2630" s="9">
        <v>44508</v>
      </c>
      <c r="O2630" s="10">
        <v>3.2994190632711203E-2</v>
      </c>
      <c r="P2630" s="10">
        <v>3292</v>
      </c>
      <c r="Q2630" s="10">
        <v>0</v>
      </c>
      <c r="R2630" s="10">
        <v>14.170422363907861</v>
      </c>
      <c r="S2630" s="18">
        <v>14.170422363907861</v>
      </c>
      <c r="T2630" s="13">
        <v>44526</v>
      </c>
      <c r="U2630" s="14">
        <v>1.113023674866364E-2</v>
      </c>
      <c r="V2630" s="14">
        <v>2901</v>
      </c>
      <c r="W2630" s="14">
        <v>0</v>
      </c>
      <c r="X2630" s="14">
        <v>66.266071283382658</v>
      </c>
      <c r="Y2630" s="19">
        <f t="shared" si="83"/>
        <v>-0.66266071283382655</v>
      </c>
    </row>
    <row r="2631" spans="1:25">
      <c r="A2631">
        <v>4804</v>
      </c>
      <c r="B2631" t="s">
        <v>5031</v>
      </c>
      <c r="C2631" t="s">
        <v>5031</v>
      </c>
      <c r="D2631" t="str">
        <f t="shared" si="82"/>
        <v>ROOBEE ROOBEE</v>
      </c>
      <c r="E2631" s="3" t="s">
        <v>3686</v>
      </c>
      <c r="F2631" s="3" t="s">
        <v>8883</v>
      </c>
      <c r="G2631" s="3" t="s">
        <v>8883</v>
      </c>
      <c r="H2631" s="4">
        <v>576</v>
      </c>
      <c r="I2631" s="4">
        <v>1940352.4319239799</v>
      </c>
      <c r="J2631" s="6">
        <v>43903</v>
      </c>
      <c r="K2631" s="7">
        <v>1.62646744296E-3</v>
      </c>
      <c r="L2631" s="7">
        <v>707</v>
      </c>
      <c r="M2631" s="7">
        <v>1940352.4319239799</v>
      </c>
      <c r="N2631" s="9">
        <v>44319</v>
      </c>
      <c r="O2631" s="10">
        <v>2.0861660000000001E-2</v>
      </c>
      <c r="P2631" s="10">
        <v>782</v>
      </c>
      <c r="Q2631" s="10">
        <v>50175385.189999998</v>
      </c>
      <c r="R2631" s="10">
        <v>12.82636187419403</v>
      </c>
      <c r="S2631" s="18">
        <v>12.82636187419403</v>
      </c>
      <c r="T2631" s="13">
        <v>44396</v>
      </c>
      <c r="U2631" s="14">
        <v>1.6151799999999999E-3</v>
      </c>
      <c r="V2631" s="14">
        <v>757</v>
      </c>
      <c r="W2631" s="14">
        <v>5192214.7</v>
      </c>
      <c r="X2631" s="14">
        <v>92.257663100635327</v>
      </c>
      <c r="Y2631" s="19">
        <f t="shared" si="83"/>
        <v>-0.92257663100635323</v>
      </c>
    </row>
    <row r="2632" spans="1:25">
      <c r="A2632">
        <v>4805</v>
      </c>
      <c r="B2632" t="s">
        <v>5032</v>
      </c>
      <c r="C2632" t="s">
        <v>5032</v>
      </c>
      <c r="D2632" t="str">
        <f t="shared" si="82"/>
        <v>VNDC VNDC</v>
      </c>
      <c r="E2632" s="3" t="s">
        <v>8887</v>
      </c>
      <c r="F2632" s="3" t="s">
        <v>8883</v>
      </c>
      <c r="G2632" s="3" t="s">
        <v>8883</v>
      </c>
      <c r="H2632" s="4">
        <v>660</v>
      </c>
      <c r="I2632" s="4">
        <v>1367732.5172677101</v>
      </c>
      <c r="J2632" s="6">
        <v>43797</v>
      </c>
      <c r="K2632" s="8">
        <v>1.7551855472E-5</v>
      </c>
      <c r="L2632" s="7">
        <v>2349</v>
      </c>
      <c r="M2632" s="7">
        <v>0</v>
      </c>
      <c r="N2632" s="9">
        <v>44210</v>
      </c>
      <c r="O2632" s="10">
        <v>1.139359E-2</v>
      </c>
      <c r="P2632" s="10">
        <v>1060</v>
      </c>
      <c r="Q2632" s="10">
        <v>20426142.075487521</v>
      </c>
      <c r="R2632" s="10">
        <v>649.13877727490899</v>
      </c>
      <c r="S2632" s="18">
        <v>649.13877727490899</v>
      </c>
      <c r="T2632" s="13">
        <v>44222</v>
      </c>
      <c r="U2632" s="14">
        <v>1.04E-6</v>
      </c>
      <c r="V2632" s="14">
        <v>653</v>
      </c>
      <c r="W2632" s="14">
        <v>8389012.9919806309</v>
      </c>
      <c r="X2632" s="14">
        <v>99.990872060518228</v>
      </c>
      <c r="Y2632" s="19">
        <f t="shared" si="83"/>
        <v>-0.99990872060518232</v>
      </c>
    </row>
    <row r="2633" spans="1:25">
      <c r="A2633">
        <v>4807</v>
      </c>
      <c r="B2633" t="s">
        <v>5033</v>
      </c>
      <c r="C2633" t="s">
        <v>5034</v>
      </c>
      <c r="D2633" t="str">
        <f t="shared" si="82"/>
        <v>CertiK CTK</v>
      </c>
      <c r="E2633" s="3" t="s">
        <v>8887</v>
      </c>
      <c r="F2633" s="3" t="s">
        <v>8883</v>
      </c>
      <c r="G2633" s="3" t="s">
        <v>8883</v>
      </c>
      <c r="H2633" s="4">
        <v>0</v>
      </c>
      <c r="I2633" s="4">
        <v>0</v>
      </c>
      <c r="J2633" s="6">
        <v>44126</v>
      </c>
      <c r="K2633" s="7">
        <v>6.8684885072100004E-3</v>
      </c>
      <c r="L2633" s="7">
        <v>1488</v>
      </c>
      <c r="M2633" s="7">
        <v>151793.59600934101</v>
      </c>
      <c r="N2633" s="9">
        <v>44292</v>
      </c>
      <c r="O2633" s="10">
        <v>3.7873692911329599</v>
      </c>
      <c r="P2633" s="10">
        <v>487</v>
      </c>
      <c r="Q2633" s="10">
        <v>139521431.4378849</v>
      </c>
      <c r="R2633" s="10">
        <v>551.41233579371601</v>
      </c>
      <c r="S2633" s="18">
        <v>551.41233579371601</v>
      </c>
      <c r="T2633" s="13">
        <v>44372</v>
      </c>
      <c r="U2633" s="14">
        <v>0.82879555541351002</v>
      </c>
      <c r="V2633" s="14">
        <v>398</v>
      </c>
      <c r="W2633" s="14">
        <v>37553474.810544468</v>
      </c>
      <c r="X2633" s="14">
        <v>78.116853897667255</v>
      </c>
      <c r="Y2633" s="19">
        <f t="shared" si="83"/>
        <v>-0.7811685389766726</v>
      </c>
    </row>
    <row r="2634" spans="1:25">
      <c r="A2634">
        <v>4808</v>
      </c>
      <c r="B2634" t="s">
        <v>5035</v>
      </c>
      <c r="C2634" t="s">
        <v>5036</v>
      </c>
      <c r="D2634" t="str">
        <f t="shared" si="82"/>
        <v>Bincentive BCNT</v>
      </c>
      <c r="E2634" s="3" t="s">
        <v>8887</v>
      </c>
      <c r="F2634" s="3" t="s">
        <v>8883</v>
      </c>
      <c r="G2634" s="3" t="s">
        <v>8883</v>
      </c>
      <c r="H2634" s="4">
        <v>0</v>
      </c>
      <c r="I2634" s="4">
        <v>0</v>
      </c>
      <c r="J2634" s="6">
        <v>43985</v>
      </c>
      <c r="K2634" s="7">
        <v>4.3553517669200001E-3</v>
      </c>
      <c r="L2634" s="7">
        <v>3216</v>
      </c>
      <c r="M2634" s="7">
        <v>0</v>
      </c>
      <c r="N2634" s="9">
        <v>44300</v>
      </c>
      <c r="O2634" s="10">
        <v>0.17177105000000001</v>
      </c>
      <c r="P2634" s="10">
        <v>3293</v>
      </c>
      <c r="Q2634" s="10">
        <v>0</v>
      </c>
      <c r="R2634" s="10">
        <v>39.439076151011413</v>
      </c>
      <c r="S2634" s="18">
        <v>39.439076151011413</v>
      </c>
      <c r="T2634" s="13">
        <v>44369</v>
      </c>
      <c r="U2634" s="14">
        <v>2.453549E-2</v>
      </c>
      <c r="V2634" s="14">
        <v>2902</v>
      </c>
      <c r="W2634" s="14">
        <v>0</v>
      </c>
      <c r="X2634" s="14">
        <v>85.71616695595678</v>
      </c>
      <c r="Y2634" s="19">
        <f t="shared" si="83"/>
        <v>-0.85716166955956785</v>
      </c>
    </row>
    <row r="2635" spans="1:25">
      <c r="A2635">
        <v>4809</v>
      </c>
      <c r="B2635" t="s">
        <v>5037</v>
      </c>
      <c r="C2635" t="s">
        <v>5038</v>
      </c>
      <c r="D2635" t="str">
        <f t="shared" si="82"/>
        <v>Project WITH WIKEN</v>
      </c>
      <c r="E2635" s="3" t="s">
        <v>8887</v>
      </c>
      <c r="F2635" s="3" t="s">
        <v>8883</v>
      </c>
      <c r="G2635" s="3" t="s">
        <v>8883</v>
      </c>
      <c r="H2635" s="4">
        <v>1029</v>
      </c>
      <c r="I2635" s="4">
        <v>222204.832007402</v>
      </c>
      <c r="J2635" s="6">
        <v>43822</v>
      </c>
      <c r="K2635" s="7">
        <v>1.43515558019E-4</v>
      </c>
      <c r="L2635" s="7">
        <v>1296</v>
      </c>
      <c r="M2635" s="7">
        <v>299872.44579265401</v>
      </c>
      <c r="N2635" s="9">
        <v>44291</v>
      </c>
      <c r="O2635" s="10">
        <v>0.11066876</v>
      </c>
      <c r="P2635" s="10">
        <v>1025</v>
      </c>
      <c r="Q2635" s="10">
        <v>23567740.620000001</v>
      </c>
      <c r="R2635" s="10">
        <v>771.12726681067284</v>
      </c>
      <c r="S2635" s="18">
        <v>771.12726681067284</v>
      </c>
      <c r="T2635" s="13">
        <v>44369</v>
      </c>
      <c r="U2635" s="14">
        <v>2.8510699999999998E-3</v>
      </c>
      <c r="V2635" s="14">
        <v>873</v>
      </c>
      <c r="W2635" s="14">
        <v>3046713.32</v>
      </c>
      <c r="X2635" s="14">
        <v>97.423780658606816</v>
      </c>
      <c r="Y2635" s="19">
        <f t="shared" si="83"/>
        <v>-0.97423780658606818</v>
      </c>
    </row>
    <row r="2636" spans="1:25">
      <c r="A2636">
        <v>4815</v>
      </c>
      <c r="B2636" t="s">
        <v>5039</v>
      </c>
      <c r="C2636" t="s">
        <v>5040</v>
      </c>
      <c r="D2636" t="str">
        <f t="shared" si="82"/>
        <v>EURBASE EBASE</v>
      </c>
      <c r="E2636" s="3" t="s">
        <v>8896</v>
      </c>
      <c r="F2636" s="3" t="s">
        <v>8883</v>
      </c>
      <c r="G2636" s="3" t="s">
        <v>8883</v>
      </c>
      <c r="H2636" s="4">
        <v>562</v>
      </c>
      <c r="I2636" s="4">
        <v>2034241.1558913749</v>
      </c>
      <c r="J2636" s="6">
        <v>43791</v>
      </c>
      <c r="K2636" s="7">
        <v>1.01621105388</v>
      </c>
      <c r="L2636" s="7">
        <v>594</v>
      </c>
      <c r="M2636" s="7">
        <v>2915950.4475579979</v>
      </c>
      <c r="N2636" s="9">
        <v>43838</v>
      </c>
      <c r="O2636" s="10">
        <v>5.6892497317400004</v>
      </c>
      <c r="P2636" s="10">
        <v>1137</v>
      </c>
      <c r="Q2636" s="10">
        <v>16324926.045820661</v>
      </c>
      <c r="R2636" s="10">
        <v>5.598492271873889</v>
      </c>
      <c r="S2636" s="18">
        <v>5.598492271873889</v>
      </c>
      <c r="T2636" s="13">
        <v>43904</v>
      </c>
      <c r="U2636" s="14">
        <v>0.66885338143600004</v>
      </c>
      <c r="V2636" s="14">
        <v>991</v>
      </c>
      <c r="W2636" s="14">
        <v>1927776.506476697</v>
      </c>
      <c r="X2636" s="14">
        <v>88.243557358635456</v>
      </c>
      <c r="Y2636" s="19">
        <f t="shared" si="83"/>
        <v>-0.8824355735863546</v>
      </c>
    </row>
    <row r="2637" spans="1:25">
      <c r="A2637">
        <v>4817</v>
      </c>
      <c r="B2637" t="s">
        <v>5041</v>
      </c>
      <c r="C2637" t="s">
        <v>5042</v>
      </c>
      <c r="D2637" t="str">
        <f t="shared" si="82"/>
        <v>Filenet FN</v>
      </c>
      <c r="E2637" s="3" t="s">
        <v>8884</v>
      </c>
      <c r="F2637" s="3" t="s">
        <v>8883</v>
      </c>
      <c r="G2637" s="3" t="s">
        <v>8883</v>
      </c>
      <c r="H2637" s="4">
        <v>2080</v>
      </c>
      <c r="I2637" s="4">
        <v>0</v>
      </c>
      <c r="J2637" s="6">
        <v>43861</v>
      </c>
      <c r="K2637" s="7">
        <v>0.27713708209499999</v>
      </c>
      <c r="L2637" s="7">
        <v>3217</v>
      </c>
      <c r="M2637" s="7">
        <v>0</v>
      </c>
      <c r="N2637" s="9">
        <v>43897</v>
      </c>
      <c r="O2637" s="10">
        <v>0.72724700944300003</v>
      </c>
      <c r="P2637" s="10">
        <v>3294</v>
      </c>
      <c r="Q2637" s="10">
        <v>0</v>
      </c>
      <c r="R2637" s="10">
        <v>2.6241418288214011</v>
      </c>
      <c r="S2637" s="18">
        <v>2.6241418288214011</v>
      </c>
      <c r="T2637" s="13">
        <v>44199</v>
      </c>
      <c r="U2637" s="14">
        <v>3.1281774448200001E-3</v>
      </c>
      <c r="V2637" s="14">
        <v>2903</v>
      </c>
      <c r="W2637" s="14">
        <v>0</v>
      </c>
      <c r="X2637" s="14">
        <v>99.569860390733567</v>
      </c>
      <c r="Y2637" s="19">
        <f t="shared" si="83"/>
        <v>-0.99569860390733567</v>
      </c>
    </row>
    <row r="2638" spans="1:25">
      <c r="A2638">
        <v>4818</v>
      </c>
      <c r="B2638" t="s">
        <v>5043</v>
      </c>
      <c r="C2638" t="s">
        <v>5044</v>
      </c>
      <c r="D2638" t="str">
        <f t="shared" si="82"/>
        <v>Xensor XSR</v>
      </c>
      <c r="E2638" s="3" t="s">
        <v>8887</v>
      </c>
      <c r="F2638" s="3" t="s">
        <v>8883</v>
      </c>
      <c r="G2638" s="3" t="s">
        <v>8883</v>
      </c>
      <c r="H2638" s="4">
        <v>765</v>
      </c>
      <c r="I2638" s="4">
        <v>899953.42174182599</v>
      </c>
      <c r="J2638" s="6">
        <v>43776</v>
      </c>
      <c r="K2638" s="7">
        <v>6.0573311146600001E-2</v>
      </c>
      <c r="L2638" s="7">
        <v>2521</v>
      </c>
      <c r="M2638" s="7">
        <v>0</v>
      </c>
      <c r="N2638" s="9">
        <v>43798</v>
      </c>
      <c r="O2638" s="10">
        <v>0.123932359186</v>
      </c>
      <c r="P2638" s="10">
        <v>3295</v>
      </c>
      <c r="Q2638" s="10">
        <v>0</v>
      </c>
      <c r="R2638" s="10">
        <v>2.0459895099024381</v>
      </c>
      <c r="S2638" s="18">
        <v>2.0459895099024381</v>
      </c>
      <c r="T2638" s="13">
        <v>44467</v>
      </c>
      <c r="U2638" s="14">
        <v>2.1757570152835799E-4</v>
      </c>
      <c r="V2638" s="14">
        <v>1136</v>
      </c>
      <c r="W2638" s="14">
        <v>1091269.49</v>
      </c>
      <c r="X2638" s="14">
        <v>99.824439958250281</v>
      </c>
      <c r="Y2638" s="19">
        <f t="shared" si="83"/>
        <v>-0.99824439958250277</v>
      </c>
    </row>
    <row r="2639" spans="1:25">
      <c r="A2639">
        <v>4819</v>
      </c>
      <c r="B2639" t="s">
        <v>5045</v>
      </c>
      <c r="C2639" t="s">
        <v>5046</v>
      </c>
      <c r="D2639" t="str">
        <f t="shared" si="82"/>
        <v>DMme DMME</v>
      </c>
      <c r="E2639" s="3" t="s">
        <v>8889</v>
      </c>
      <c r="F2639" s="3" t="s">
        <v>8883</v>
      </c>
      <c r="G2639" s="3" t="s">
        <v>8883</v>
      </c>
      <c r="H2639" s="4">
        <v>2209</v>
      </c>
      <c r="I2639" s="4">
        <v>0</v>
      </c>
      <c r="J2639" s="6">
        <v>43775</v>
      </c>
      <c r="K2639" s="7">
        <v>1.9637688626199998E-2</v>
      </c>
      <c r="L2639" s="7">
        <v>3218</v>
      </c>
      <c r="M2639" s="7">
        <v>0</v>
      </c>
      <c r="N2639" s="9">
        <v>43786</v>
      </c>
      <c r="O2639" s="10">
        <v>3.09479602179E-2</v>
      </c>
      <c r="P2639" s="10">
        <v>3296</v>
      </c>
      <c r="Q2639" s="10">
        <v>0</v>
      </c>
      <c r="R2639" s="10">
        <v>1.5759471904758779</v>
      </c>
      <c r="S2639" s="18">
        <v>1.5759471904758779</v>
      </c>
      <c r="T2639" s="13">
        <v>44397</v>
      </c>
      <c r="U2639" s="14">
        <v>2.9520000000000002E-4</v>
      </c>
      <c r="V2639" s="14">
        <v>2904</v>
      </c>
      <c r="W2639" s="14">
        <v>0</v>
      </c>
      <c r="X2639" s="14">
        <v>99.046140689332873</v>
      </c>
      <c r="Y2639" s="19">
        <f t="shared" si="83"/>
        <v>-0.99046140689332873</v>
      </c>
    </row>
    <row r="2640" spans="1:25">
      <c r="A2640">
        <v>4820</v>
      </c>
      <c r="B2640" t="s">
        <v>5047</v>
      </c>
      <c r="C2640" t="s">
        <v>4373</v>
      </c>
      <c r="D2640" t="str">
        <f t="shared" si="82"/>
        <v>ALP Coin ALP</v>
      </c>
      <c r="E2640" s="3" t="s">
        <v>8898</v>
      </c>
      <c r="F2640" s="3" t="s">
        <v>8883</v>
      </c>
      <c r="G2640" s="3" t="s">
        <v>8883</v>
      </c>
      <c r="H2640" s="4">
        <v>2090</v>
      </c>
      <c r="I2640" s="4">
        <v>0</v>
      </c>
      <c r="J2640" s="6">
        <v>43872</v>
      </c>
      <c r="K2640" s="7">
        <v>0.25049966072699997</v>
      </c>
      <c r="L2640" s="7">
        <v>3219</v>
      </c>
      <c r="M2640" s="7">
        <v>0</v>
      </c>
      <c r="N2640" s="9">
        <v>44319</v>
      </c>
      <c r="O2640" s="10">
        <v>1.6885569494226</v>
      </c>
      <c r="P2640" s="10">
        <v>3297</v>
      </c>
      <c r="Q2640" s="10">
        <v>0</v>
      </c>
      <c r="R2640" s="10">
        <v>6.740755434646382</v>
      </c>
      <c r="S2640" s="18">
        <v>6.740755434646382</v>
      </c>
      <c r="T2640" s="13">
        <v>44465</v>
      </c>
      <c r="U2640" s="14">
        <v>0.50190699111658998</v>
      </c>
      <c r="V2640" s="14">
        <v>2905</v>
      </c>
      <c r="W2640" s="14">
        <v>0</v>
      </c>
      <c r="X2640" s="14">
        <v>70.275980843393143</v>
      </c>
      <c r="Y2640" s="19">
        <f t="shared" si="83"/>
        <v>-0.70275980843393138</v>
      </c>
    </row>
    <row r="2641" spans="1:25">
      <c r="A2641">
        <v>4822</v>
      </c>
      <c r="B2641" t="s">
        <v>5048</v>
      </c>
      <c r="C2641" t="s">
        <v>5049</v>
      </c>
      <c r="D2641" t="str">
        <f t="shared" si="82"/>
        <v>Kappi Network KAPP</v>
      </c>
      <c r="E2641" s="3" t="s">
        <v>8887</v>
      </c>
      <c r="F2641" s="3" t="s">
        <v>8883</v>
      </c>
      <c r="G2641" s="3" t="s">
        <v>8883</v>
      </c>
      <c r="H2641" s="4">
        <v>2445</v>
      </c>
      <c r="I2641" s="4">
        <v>0</v>
      </c>
      <c r="J2641" s="6">
        <v>43841</v>
      </c>
      <c r="K2641" s="8">
        <v>7.3074340482300003E-7</v>
      </c>
      <c r="L2641" s="7">
        <v>3220</v>
      </c>
      <c r="M2641" s="7">
        <v>0</v>
      </c>
      <c r="N2641" s="9">
        <v>43848</v>
      </c>
      <c r="O2641" s="12">
        <v>1.43757662006E-5</v>
      </c>
      <c r="P2641" s="10">
        <v>3298</v>
      </c>
      <c r="Q2641" s="10">
        <v>0</v>
      </c>
      <c r="R2641" s="10">
        <v>19.672796368353239</v>
      </c>
      <c r="S2641" s="18">
        <v>19.672796368353239</v>
      </c>
      <c r="T2641" s="13">
        <v>43928</v>
      </c>
      <c r="U2641" s="16">
        <v>9.2422355828400005E-8</v>
      </c>
      <c r="V2641" s="14">
        <v>2906</v>
      </c>
      <c r="W2641" s="16">
        <v>0</v>
      </c>
      <c r="X2641" s="16">
        <v>99.357096139859706</v>
      </c>
      <c r="Y2641" s="19">
        <f t="shared" si="83"/>
        <v>-0.99357096139859702</v>
      </c>
    </row>
    <row r="2642" spans="1:25">
      <c r="A2642">
        <v>4824</v>
      </c>
      <c r="B2642" t="s">
        <v>5050</v>
      </c>
      <c r="C2642" t="s">
        <v>5051</v>
      </c>
      <c r="D2642" t="str">
        <f t="shared" si="82"/>
        <v>SymVerse SYM</v>
      </c>
      <c r="E2642" s="3" t="s">
        <v>8887</v>
      </c>
      <c r="F2642" s="3" t="s">
        <v>8883</v>
      </c>
      <c r="G2642" s="3" t="s">
        <v>8883</v>
      </c>
      <c r="H2642" s="4">
        <v>417</v>
      </c>
      <c r="I2642" s="4">
        <v>3785854.4828093001</v>
      </c>
      <c r="J2642" s="6">
        <v>44114</v>
      </c>
      <c r="K2642" s="7">
        <v>2.463682E-2</v>
      </c>
      <c r="L2642" s="7">
        <v>558</v>
      </c>
      <c r="M2642" s="7">
        <v>3275616.73720608</v>
      </c>
      <c r="N2642" s="9">
        <v>44232</v>
      </c>
      <c r="O2642" s="10">
        <v>0.20902481000000001</v>
      </c>
      <c r="P2642" s="10">
        <v>1259</v>
      </c>
      <c r="Q2642" s="10">
        <v>11158081.710000001</v>
      </c>
      <c r="R2642" s="10">
        <v>8.484244719894857</v>
      </c>
      <c r="S2642" s="18">
        <v>8.484244719894857</v>
      </c>
      <c r="T2642" s="13">
        <v>44582</v>
      </c>
      <c r="U2642" s="14">
        <v>3.2593908183323659E-3</v>
      </c>
      <c r="V2642" s="14">
        <v>2548</v>
      </c>
      <c r="W2642" s="14">
        <v>0</v>
      </c>
      <c r="X2642" s="14">
        <v>98.440667967437761</v>
      </c>
      <c r="Y2642" s="19">
        <f t="shared" si="83"/>
        <v>-0.98440667967437756</v>
      </c>
    </row>
    <row r="2643" spans="1:25">
      <c r="A2643">
        <v>4826</v>
      </c>
      <c r="B2643" t="s">
        <v>5052</v>
      </c>
      <c r="C2643" t="s">
        <v>3826</v>
      </c>
      <c r="D2643" t="str">
        <f t="shared" si="82"/>
        <v>ZUM TOKEN ZUM</v>
      </c>
      <c r="E2643" s="3" t="s">
        <v>8891</v>
      </c>
      <c r="F2643" s="3" t="s">
        <v>8883</v>
      </c>
      <c r="G2643" s="3" t="s">
        <v>8883</v>
      </c>
      <c r="H2643" s="4">
        <v>1441</v>
      </c>
      <c r="I2643" s="4">
        <v>203501.46552436589</v>
      </c>
      <c r="J2643" s="6">
        <v>43866</v>
      </c>
      <c r="K2643" s="8">
        <v>1.0029313429E-6</v>
      </c>
      <c r="L2643" s="7">
        <v>2066</v>
      </c>
      <c r="M2643" s="7">
        <v>4759.1597996401561</v>
      </c>
      <c r="N2643" s="9">
        <v>44299</v>
      </c>
      <c r="O2643" s="10">
        <v>6.3600839943000001E-4</v>
      </c>
      <c r="P2643" s="10">
        <v>1317</v>
      </c>
      <c r="Q2643" s="10">
        <v>9605137.0224273447</v>
      </c>
      <c r="R2643" s="10">
        <v>634.1494898254615</v>
      </c>
      <c r="S2643" s="18">
        <v>634.1494898254615</v>
      </c>
      <c r="T2643" s="13">
        <v>44602</v>
      </c>
      <c r="U2643" s="16">
        <v>3.8085682355822902E-6</v>
      </c>
      <c r="V2643" s="14">
        <v>1755</v>
      </c>
      <c r="W2643" s="16">
        <v>97553.462138759889</v>
      </c>
      <c r="X2643" s="16">
        <v>99.401176424871821</v>
      </c>
      <c r="Y2643" s="19">
        <f t="shared" si="83"/>
        <v>-0.99401176424871818</v>
      </c>
    </row>
    <row r="2644" spans="1:25">
      <c r="A2644">
        <v>4828</v>
      </c>
      <c r="B2644" t="s">
        <v>5053</v>
      </c>
      <c r="C2644" t="s">
        <v>5054</v>
      </c>
      <c r="D2644" t="str">
        <f t="shared" si="82"/>
        <v>TICOEX Token TICO</v>
      </c>
      <c r="E2644" s="3" t="s">
        <v>8898</v>
      </c>
      <c r="F2644" s="3" t="s">
        <v>8883</v>
      </c>
      <c r="G2644" s="3" t="s">
        <v>8883</v>
      </c>
      <c r="H2644" s="4">
        <v>0</v>
      </c>
      <c r="I2644" s="4">
        <v>0</v>
      </c>
      <c r="J2644" s="6">
        <v>44191</v>
      </c>
      <c r="K2644" s="7">
        <v>7.2334842125500003E-3</v>
      </c>
      <c r="L2644" s="7">
        <v>3221</v>
      </c>
      <c r="M2644" s="7">
        <v>0</v>
      </c>
      <c r="N2644" s="9">
        <v>44198</v>
      </c>
      <c r="O2644" s="10">
        <v>1.862457667316E-2</v>
      </c>
      <c r="P2644" s="10">
        <v>3299</v>
      </c>
      <c r="Q2644" s="10">
        <v>0</v>
      </c>
      <c r="R2644" s="10">
        <v>2.574772561312376</v>
      </c>
      <c r="S2644" s="18">
        <v>2.574772561312376</v>
      </c>
      <c r="T2644" s="13">
        <v>44208</v>
      </c>
      <c r="U2644" s="14">
        <v>1.2625224563319999E-2</v>
      </c>
      <c r="V2644" s="14">
        <v>2907</v>
      </c>
      <c r="W2644" s="14">
        <v>0</v>
      </c>
      <c r="X2644" s="14">
        <v>32.212018641399283</v>
      </c>
      <c r="Y2644" s="19">
        <f t="shared" si="83"/>
        <v>-0.32212018641399282</v>
      </c>
    </row>
    <row r="2645" spans="1:25">
      <c r="A2645">
        <v>4831</v>
      </c>
      <c r="B2645" t="s">
        <v>5055</v>
      </c>
      <c r="C2645" t="s">
        <v>5056</v>
      </c>
      <c r="D2645" t="str">
        <f t="shared" si="82"/>
        <v>Ethlyte Crypto EtLyteT</v>
      </c>
      <c r="E2645" s="3" t="s">
        <v>8887</v>
      </c>
      <c r="F2645" s="3" t="s">
        <v>8883</v>
      </c>
      <c r="G2645" s="3" t="s">
        <v>8883</v>
      </c>
      <c r="H2645" s="4">
        <v>2061</v>
      </c>
      <c r="I2645" s="4">
        <v>0</v>
      </c>
      <c r="J2645" s="6">
        <v>43810</v>
      </c>
      <c r="K2645" s="7">
        <v>4.7632832612900002E-2</v>
      </c>
      <c r="L2645" s="7">
        <v>3222</v>
      </c>
      <c r="M2645" s="7">
        <v>0</v>
      </c>
      <c r="N2645" s="9">
        <v>43881</v>
      </c>
      <c r="O2645" s="10">
        <v>1.1074299053500001</v>
      </c>
      <c r="P2645" s="10">
        <v>3300</v>
      </c>
      <c r="Q2645" s="10">
        <v>0</v>
      </c>
      <c r="R2645" s="10">
        <v>23.249297692409002</v>
      </c>
      <c r="S2645" s="18">
        <v>23.249297692409002</v>
      </c>
      <c r="T2645" s="13">
        <v>43966</v>
      </c>
      <c r="U2645" s="14">
        <v>1.7607146697499999E-2</v>
      </c>
      <c r="V2645" s="14">
        <v>2908</v>
      </c>
      <c r="W2645" s="14">
        <v>0</v>
      </c>
      <c r="X2645" s="14">
        <v>98.410089287598254</v>
      </c>
      <c r="Y2645" s="19">
        <f t="shared" si="83"/>
        <v>-0.98410089287598257</v>
      </c>
    </row>
    <row r="2646" spans="1:25">
      <c r="A2646">
        <v>4834</v>
      </c>
      <c r="B2646" t="s">
        <v>5057</v>
      </c>
      <c r="C2646" t="s">
        <v>1783</v>
      </c>
      <c r="D2646" t="str">
        <f t="shared" si="82"/>
        <v>Golos Blockchain GLS</v>
      </c>
      <c r="E2646" s="3" t="s">
        <v>8887</v>
      </c>
      <c r="F2646" s="3" t="s">
        <v>8883</v>
      </c>
      <c r="G2646" s="3" t="s">
        <v>8883</v>
      </c>
      <c r="H2646" s="4">
        <v>2224</v>
      </c>
      <c r="I2646" s="4">
        <v>0</v>
      </c>
      <c r="J2646" s="6">
        <v>44189</v>
      </c>
      <c r="K2646" s="7">
        <v>4.7378999999999998E-4</v>
      </c>
      <c r="L2646" s="7">
        <v>1312</v>
      </c>
      <c r="M2646" s="7">
        <v>289475.90399858</v>
      </c>
      <c r="N2646" s="9">
        <v>44339</v>
      </c>
      <c r="O2646" s="10">
        <v>5.3832560000000002E-2</v>
      </c>
      <c r="P2646" s="10">
        <v>2081</v>
      </c>
      <c r="Q2646" s="10">
        <v>715416.23</v>
      </c>
      <c r="R2646" s="10">
        <v>113.6211401675848</v>
      </c>
      <c r="S2646" s="18">
        <v>113.6211401675848</v>
      </c>
      <c r="T2646" s="13">
        <v>44633</v>
      </c>
      <c r="U2646" s="14">
        <v>1.5524217934649979E-3</v>
      </c>
      <c r="V2646" s="14">
        <v>1285</v>
      </c>
      <c r="W2646" s="14">
        <v>593051.6</v>
      </c>
      <c r="X2646" s="14">
        <v>97.116202919822129</v>
      </c>
      <c r="Y2646" s="19">
        <f t="shared" si="83"/>
        <v>-0.97116202919822125</v>
      </c>
    </row>
    <row r="2647" spans="1:25">
      <c r="A2647">
        <v>4835</v>
      </c>
      <c r="B2647" t="s">
        <v>5058</v>
      </c>
      <c r="C2647" t="s">
        <v>5058</v>
      </c>
      <c r="D2647" t="str">
        <f t="shared" si="82"/>
        <v>NOVA NOVA</v>
      </c>
      <c r="E2647" s="3" t="s">
        <v>8887</v>
      </c>
      <c r="F2647" s="3" t="s">
        <v>8883</v>
      </c>
      <c r="G2647" s="3" t="s">
        <v>8883</v>
      </c>
      <c r="H2647" s="4">
        <v>2404</v>
      </c>
      <c r="I2647" s="4">
        <v>0</v>
      </c>
      <c r="J2647" s="6">
        <v>43762</v>
      </c>
      <c r="K2647" s="7">
        <v>1.4267471386699999E-4</v>
      </c>
      <c r="L2647" s="7">
        <v>3223</v>
      </c>
      <c r="M2647" s="7">
        <v>0</v>
      </c>
      <c r="N2647" s="9">
        <v>43767</v>
      </c>
      <c r="O2647" s="10">
        <v>1.8659592919900001E-4</v>
      </c>
      <c r="P2647" s="10">
        <v>3301</v>
      </c>
      <c r="Q2647" s="10">
        <v>0</v>
      </c>
      <c r="R2647" s="10">
        <v>1.3078416219775491</v>
      </c>
      <c r="S2647" s="18">
        <v>1.3078416219775491</v>
      </c>
      <c r="T2647" s="13">
        <v>44005</v>
      </c>
      <c r="U2647" s="16">
        <v>7.1229931692599996E-6</v>
      </c>
      <c r="V2647" s="14">
        <v>2909</v>
      </c>
      <c r="W2647" s="16">
        <v>0</v>
      </c>
      <c r="X2647" s="16">
        <v>96.182664220041218</v>
      </c>
      <c r="Y2647" s="19">
        <f t="shared" si="83"/>
        <v>-0.96182664220041214</v>
      </c>
    </row>
    <row r="2648" spans="1:25">
      <c r="A2648">
        <v>4836</v>
      </c>
      <c r="B2648" t="s">
        <v>5059</v>
      </c>
      <c r="C2648" t="s">
        <v>5060</v>
      </c>
      <c r="D2648" t="str">
        <f t="shared" si="82"/>
        <v>Dash Cash DSC</v>
      </c>
      <c r="E2648" s="3" t="s">
        <v>8887</v>
      </c>
      <c r="F2648" s="3" t="s">
        <v>8883</v>
      </c>
      <c r="G2648" s="3" t="s">
        <v>8883</v>
      </c>
      <c r="H2648" s="4">
        <v>2079</v>
      </c>
      <c r="I2648" s="4">
        <v>0</v>
      </c>
      <c r="J2648" s="6">
        <v>44194</v>
      </c>
      <c r="K2648" s="7">
        <v>7.08996403175E-3</v>
      </c>
      <c r="L2648" s="7">
        <v>3224</v>
      </c>
      <c r="M2648" s="7">
        <v>0</v>
      </c>
      <c r="N2648" s="9">
        <v>44289</v>
      </c>
      <c r="O2648" s="10">
        <v>24.07650774454061</v>
      </c>
      <c r="P2648" s="10">
        <v>3302</v>
      </c>
      <c r="Q2648" s="10">
        <v>0</v>
      </c>
      <c r="R2648" s="10">
        <v>3395.857529984939</v>
      </c>
      <c r="S2648" s="18">
        <v>3395.857529984939</v>
      </c>
      <c r="T2648" s="13">
        <v>44321</v>
      </c>
      <c r="U2648" s="14">
        <v>0.16472123153161</v>
      </c>
      <c r="V2648" s="14">
        <v>2910</v>
      </c>
      <c r="W2648" s="14">
        <v>0</v>
      </c>
      <c r="X2648" s="14">
        <v>99.31584250806074</v>
      </c>
      <c r="Y2648" s="19">
        <f t="shared" si="83"/>
        <v>-0.99315842508060737</v>
      </c>
    </row>
    <row r="2649" spans="1:25">
      <c r="A2649">
        <v>4841</v>
      </c>
      <c r="B2649" t="s">
        <v>5061</v>
      </c>
      <c r="C2649" t="s">
        <v>5062</v>
      </c>
      <c r="D2649" t="str">
        <f t="shared" si="82"/>
        <v>suterusu SUTER</v>
      </c>
      <c r="E2649" s="3" t="s">
        <v>8884</v>
      </c>
      <c r="F2649" s="3" t="s">
        <v>8883</v>
      </c>
      <c r="G2649" s="3" t="s">
        <v>8883</v>
      </c>
      <c r="H2649" s="4">
        <v>561</v>
      </c>
      <c r="I2649" s="4">
        <v>2042758.0626678001</v>
      </c>
      <c r="J2649" s="6">
        <v>43792</v>
      </c>
      <c r="K2649" s="7">
        <v>7.1407667427399998E-2</v>
      </c>
      <c r="L2649" s="7">
        <v>2373</v>
      </c>
      <c r="M2649" s="7">
        <v>0</v>
      </c>
      <c r="N2649" s="9">
        <v>43794</v>
      </c>
      <c r="O2649" s="10">
        <v>8.3471763061500004E-2</v>
      </c>
      <c r="P2649" s="10">
        <v>3303</v>
      </c>
      <c r="Q2649" s="10">
        <v>0</v>
      </c>
      <c r="R2649" s="10">
        <v>1.168946782169654</v>
      </c>
      <c r="S2649" s="18">
        <v>1.168946782169654</v>
      </c>
      <c r="T2649" s="13">
        <v>44685</v>
      </c>
      <c r="U2649" s="14">
        <v>1.5137478768119791E-3</v>
      </c>
      <c r="V2649" s="14">
        <v>716</v>
      </c>
      <c r="W2649" s="14">
        <v>6431113.4500000002</v>
      </c>
      <c r="X2649" s="14">
        <v>98.186515030601811</v>
      </c>
      <c r="Y2649" s="19">
        <f t="shared" si="83"/>
        <v>-0.98186515030601806</v>
      </c>
    </row>
    <row r="2650" spans="1:25">
      <c r="A2650">
        <v>4842</v>
      </c>
      <c r="B2650" t="s">
        <v>5063</v>
      </c>
      <c r="C2650" t="s">
        <v>5064</v>
      </c>
      <c r="D2650" t="str">
        <f t="shared" si="82"/>
        <v>Folgory Coin FLG</v>
      </c>
      <c r="E2650" s="3" t="s">
        <v>8898</v>
      </c>
      <c r="F2650" s="3" t="s">
        <v>8883</v>
      </c>
      <c r="G2650" s="3" t="s">
        <v>8883</v>
      </c>
      <c r="H2650" s="4">
        <v>26</v>
      </c>
      <c r="I2650" s="4">
        <v>433132362.46595562</v>
      </c>
      <c r="J2650" s="6">
        <v>43841</v>
      </c>
      <c r="K2650" s="7">
        <v>0.46593772119999999</v>
      </c>
      <c r="L2650" s="7">
        <v>485</v>
      </c>
      <c r="M2650" s="7">
        <v>4384439.3499229308</v>
      </c>
      <c r="N2650" s="9">
        <v>43884</v>
      </c>
      <c r="O2650" s="10">
        <v>48.954120830299999</v>
      </c>
      <c r="P2650" s="10">
        <v>183</v>
      </c>
      <c r="Q2650" s="10">
        <v>777012427.77111065</v>
      </c>
      <c r="R2650" s="10">
        <v>105.0658030095117</v>
      </c>
      <c r="S2650" s="18">
        <v>105.0658030095117</v>
      </c>
      <c r="T2650" s="13">
        <v>44250</v>
      </c>
      <c r="U2650" s="14">
        <v>4.8812791986999998E-4</v>
      </c>
      <c r="V2650" s="14">
        <v>2235</v>
      </c>
      <c r="W2650" s="14">
        <v>8554.6825533056162</v>
      </c>
      <c r="X2650" s="14">
        <v>99.999002886965201</v>
      </c>
      <c r="Y2650" s="19">
        <f t="shared" si="83"/>
        <v>-0.99999002886965205</v>
      </c>
    </row>
    <row r="2651" spans="1:25">
      <c r="A2651">
        <v>4844</v>
      </c>
      <c r="B2651" t="s">
        <v>5065</v>
      </c>
      <c r="C2651" t="s">
        <v>5066</v>
      </c>
      <c r="D2651" t="str">
        <f t="shared" si="82"/>
        <v>MeconCash MCH</v>
      </c>
      <c r="E2651" s="3" t="s">
        <v>8887</v>
      </c>
      <c r="F2651" s="3" t="s">
        <v>8883</v>
      </c>
      <c r="G2651" s="3" t="s">
        <v>8883</v>
      </c>
      <c r="H2651" s="4">
        <v>2102</v>
      </c>
      <c r="I2651" s="4">
        <v>0</v>
      </c>
      <c r="J2651" s="6">
        <v>43785</v>
      </c>
      <c r="K2651" s="7">
        <v>5.3286393995999999E-2</v>
      </c>
      <c r="L2651" s="7">
        <v>3225</v>
      </c>
      <c r="M2651" s="7">
        <v>0</v>
      </c>
      <c r="N2651" s="9">
        <v>43795</v>
      </c>
      <c r="O2651" s="10">
        <v>3.2845152621699998</v>
      </c>
      <c r="P2651" s="10">
        <v>3304</v>
      </c>
      <c r="Q2651" s="10">
        <v>0</v>
      </c>
      <c r="R2651" s="10">
        <v>61.638910345792127</v>
      </c>
      <c r="S2651" s="18">
        <v>61.638910345792127</v>
      </c>
      <c r="T2651" s="13">
        <v>44392</v>
      </c>
      <c r="U2651" s="14">
        <v>9.5661600000000006E-3</v>
      </c>
      <c r="V2651" s="14">
        <v>2911</v>
      </c>
      <c r="W2651" s="14">
        <v>0</v>
      </c>
      <c r="X2651" s="14">
        <v>99.708749716885777</v>
      </c>
      <c r="Y2651" s="19">
        <f t="shared" si="83"/>
        <v>-0.99708749716885781</v>
      </c>
    </row>
    <row r="2652" spans="1:25">
      <c r="A2652">
        <v>4845</v>
      </c>
      <c r="B2652" t="s">
        <v>5067</v>
      </c>
      <c r="C2652" t="s">
        <v>5068</v>
      </c>
      <c r="D2652" t="str">
        <f t="shared" si="82"/>
        <v>ESCX Token ESCX</v>
      </c>
      <c r="E2652" s="3" t="s">
        <v>8895</v>
      </c>
      <c r="F2652" s="3" t="s">
        <v>8892</v>
      </c>
      <c r="G2652" s="3" t="s">
        <v>8883</v>
      </c>
      <c r="H2652" s="4">
        <v>0</v>
      </c>
      <c r="I2652" s="4">
        <v>0</v>
      </c>
      <c r="J2652" s="6">
        <v>43763</v>
      </c>
      <c r="K2652" s="7">
        <v>4.9868780897900004E-4</v>
      </c>
      <c r="L2652" s="7">
        <v>4792</v>
      </c>
      <c r="M2652" s="7">
        <v>0</v>
      </c>
      <c r="N2652" s="9">
        <v>43764</v>
      </c>
      <c r="O2652" s="10">
        <v>2.4993806690199998E-3</v>
      </c>
      <c r="P2652" s="10">
        <v>3305</v>
      </c>
      <c r="Q2652" s="10">
        <v>0</v>
      </c>
      <c r="R2652" s="10">
        <v>5.0119145164931229</v>
      </c>
      <c r="S2652" s="18">
        <v>5.0119145164931229</v>
      </c>
      <c r="U2652" s="14"/>
      <c r="V2652" s="14">
        <v>4792</v>
      </c>
      <c r="W2652" s="14"/>
      <c r="X2652" s="14"/>
      <c r="Y2652" s="19">
        <f t="shared" si="83"/>
        <v>0</v>
      </c>
    </row>
    <row r="2653" spans="1:25">
      <c r="A2653">
        <v>4846</v>
      </c>
      <c r="B2653" t="s">
        <v>5069</v>
      </c>
      <c r="C2653" t="s">
        <v>5070</v>
      </c>
      <c r="D2653" t="str">
        <f t="shared" si="82"/>
        <v>Kava KAVA</v>
      </c>
      <c r="E2653" s="3" t="s">
        <v>8894</v>
      </c>
      <c r="F2653" s="3" t="s">
        <v>8883</v>
      </c>
      <c r="G2653" s="3" t="s">
        <v>8883</v>
      </c>
      <c r="H2653" s="4">
        <v>577</v>
      </c>
      <c r="I2653" s="4">
        <v>1929700.9567354501</v>
      </c>
      <c r="J2653" s="6">
        <v>43903</v>
      </c>
      <c r="K2653" s="7">
        <v>0.29996661497600002</v>
      </c>
      <c r="L2653" s="7">
        <v>711</v>
      </c>
      <c r="M2653" s="7">
        <v>1929700.9567354501</v>
      </c>
      <c r="N2653" s="9">
        <v>44448</v>
      </c>
      <c r="O2653" s="10">
        <v>9.1926300199999993</v>
      </c>
      <c r="P2653" s="10">
        <v>206</v>
      </c>
      <c r="Q2653" s="10">
        <v>616721960.02999997</v>
      </c>
      <c r="R2653" s="10">
        <v>30.645510403667721</v>
      </c>
      <c r="S2653" s="18">
        <v>30.645510403667721</v>
      </c>
      <c r="T2653" s="13">
        <v>44616</v>
      </c>
      <c r="U2653" s="14">
        <v>2.5663774517839339</v>
      </c>
      <c r="V2653" s="14">
        <v>114</v>
      </c>
      <c r="W2653" s="14">
        <v>463912379.44</v>
      </c>
      <c r="X2653" s="14">
        <v>72.082228413409652</v>
      </c>
      <c r="Y2653" s="19">
        <f t="shared" si="83"/>
        <v>-0.72082228413409655</v>
      </c>
    </row>
    <row r="2654" spans="1:25">
      <c r="A2654">
        <v>4847</v>
      </c>
      <c r="B2654" t="s">
        <v>5071</v>
      </c>
      <c r="C2654" t="s">
        <v>1299</v>
      </c>
      <c r="D2654" t="str">
        <f t="shared" si="82"/>
        <v>Blockstack STX</v>
      </c>
      <c r="E2654" s="3" t="s">
        <v>8882</v>
      </c>
      <c r="F2654" s="3" t="s">
        <v>8882</v>
      </c>
      <c r="G2654" s="3" t="s">
        <v>8883</v>
      </c>
      <c r="H2654" s="4">
        <v>130</v>
      </c>
      <c r="I2654" s="4">
        <v>26891374.398115002</v>
      </c>
      <c r="J2654" s="6">
        <v>43903</v>
      </c>
      <c r="K2654" s="7">
        <v>4.5008048566799998E-2</v>
      </c>
      <c r="L2654" s="7">
        <v>141</v>
      </c>
      <c r="M2654" s="7">
        <v>26891374.398115002</v>
      </c>
      <c r="N2654" s="9">
        <v>44516</v>
      </c>
      <c r="O2654" s="10">
        <v>3.6104497319996458</v>
      </c>
      <c r="P2654" s="10">
        <v>90</v>
      </c>
      <c r="Q2654" s="10">
        <v>2790880907.9899998</v>
      </c>
      <c r="R2654" s="10">
        <v>80.217868736101565</v>
      </c>
      <c r="S2654" s="18">
        <v>80.217868736101565</v>
      </c>
      <c r="T2654" s="13">
        <v>44687</v>
      </c>
      <c r="U2654" s="14">
        <v>0.84120295635866871</v>
      </c>
      <c r="V2654" s="14">
        <v>67</v>
      </c>
      <c r="W2654" s="14">
        <v>1131551217.3399999</v>
      </c>
      <c r="X2654" s="14">
        <v>76.700881640781944</v>
      </c>
      <c r="Y2654" s="19">
        <f t="shared" si="83"/>
        <v>-0.76700881640781948</v>
      </c>
    </row>
    <row r="2655" spans="1:25">
      <c r="A2655">
        <v>4850</v>
      </c>
      <c r="B2655" t="s">
        <v>5072</v>
      </c>
      <c r="C2655" t="s">
        <v>5072</v>
      </c>
      <c r="D2655" t="str">
        <f t="shared" si="82"/>
        <v>LINKA LINKA</v>
      </c>
      <c r="E2655" s="3" t="s">
        <v>8887</v>
      </c>
      <c r="F2655" s="3" t="s">
        <v>8883</v>
      </c>
      <c r="G2655" s="3" t="s">
        <v>8883</v>
      </c>
      <c r="H2655" s="4">
        <v>335</v>
      </c>
      <c r="I2655" s="4">
        <v>5516211.50847595</v>
      </c>
      <c r="J2655" s="6">
        <v>43833</v>
      </c>
      <c r="K2655" s="7">
        <v>5.2974813391100002E-3</v>
      </c>
      <c r="L2655" s="7">
        <v>462</v>
      </c>
      <c r="M2655" s="7">
        <v>4740879.3810613602</v>
      </c>
      <c r="N2655" s="9">
        <v>43865</v>
      </c>
      <c r="O2655" s="10">
        <v>1.27758032399E-2</v>
      </c>
      <c r="P2655" s="10">
        <v>1366</v>
      </c>
      <c r="Q2655" s="10">
        <v>8314339.6027146401</v>
      </c>
      <c r="R2655" s="10">
        <v>2.411674987050807</v>
      </c>
      <c r="S2655" s="18">
        <v>2.411674987050807</v>
      </c>
      <c r="T2655" s="13">
        <v>44668</v>
      </c>
      <c r="U2655" s="14">
        <v>1.7799174296021799E-4</v>
      </c>
      <c r="V2655" s="14">
        <v>1038</v>
      </c>
      <c r="W2655" s="14">
        <v>1600847.48</v>
      </c>
      <c r="X2655" s="14">
        <v>98.606805853080658</v>
      </c>
      <c r="Y2655" s="19">
        <f t="shared" si="83"/>
        <v>-0.98606805853080659</v>
      </c>
    </row>
    <row r="2656" spans="1:25">
      <c r="A2656">
        <v>4854</v>
      </c>
      <c r="B2656" t="s">
        <v>5073</v>
      </c>
      <c r="C2656" t="s">
        <v>5074</v>
      </c>
      <c r="D2656" t="str">
        <f t="shared" si="82"/>
        <v>Lambda Space Token LAMBS</v>
      </c>
      <c r="E2656" s="3" t="s">
        <v>8887</v>
      </c>
      <c r="F2656" s="3" t="s">
        <v>8883</v>
      </c>
      <c r="G2656" s="3" t="s">
        <v>8883</v>
      </c>
      <c r="H2656" s="4">
        <v>2172</v>
      </c>
      <c r="I2656" s="4">
        <v>0</v>
      </c>
      <c r="J2656" s="6">
        <v>43780</v>
      </c>
      <c r="K2656" s="7">
        <v>3.8268287509700002E-2</v>
      </c>
      <c r="L2656" s="7">
        <v>3226</v>
      </c>
      <c r="M2656" s="7">
        <v>0</v>
      </c>
      <c r="N2656" s="9">
        <v>43783</v>
      </c>
      <c r="O2656" s="10">
        <v>4.1278643644800002E-2</v>
      </c>
      <c r="P2656" s="10">
        <v>3306</v>
      </c>
      <c r="Q2656" s="10">
        <v>0</v>
      </c>
      <c r="R2656" s="10">
        <v>1.078664511296382</v>
      </c>
      <c r="S2656" s="18">
        <v>1.078664511296382</v>
      </c>
      <c r="T2656" s="13">
        <v>43903</v>
      </c>
      <c r="U2656" s="14">
        <v>1.6278472981500001E-2</v>
      </c>
      <c r="V2656" s="14">
        <v>2912</v>
      </c>
      <c r="W2656" s="14">
        <v>0</v>
      </c>
      <c r="X2656" s="14">
        <v>60.564418924286407</v>
      </c>
      <c r="Y2656" s="19">
        <f t="shared" si="83"/>
        <v>-0.60564418924286412</v>
      </c>
    </row>
    <row r="2657" spans="1:25">
      <c r="A2657">
        <v>4858</v>
      </c>
      <c r="B2657" t="s">
        <v>5075</v>
      </c>
      <c r="C2657" t="s">
        <v>5076</v>
      </c>
      <c r="D2657" t="str">
        <f t="shared" si="82"/>
        <v>BITFXT COIN BXT</v>
      </c>
      <c r="E2657" s="3" t="s">
        <v>8887</v>
      </c>
      <c r="F2657" s="3" t="s">
        <v>8883</v>
      </c>
      <c r="G2657" s="3" t="s">
        <v>8883</v>
      </c>
      <c r="H2657" s="4">
        <v>0</v>
      </c>
      <c r="I2657" s="4">
        <v>0</v>
      </c>
      <c r="J2657" s="6">
        <v>44011</v>
      </c>
      <c r="K2657" s="7">
        <v>1.7868921890000001E-3</v>
      </c>
      <c r="L2657" s="7">
        <v>3227</v>
      </c>
      <c r="M2657" s="7">
        <v>0</v>
      </c>
      <c r="N2657" s="9">
        <v>44060</v>
      </c>
      <c r="O2657" s="10">
        <v>5.4351017136399999E-3</v>
      </c>
      <c r="P2657" s="10">
        <v>3307</v>
      </c>
      <c r="Q2657" s="10">
        <v>0</v>
      </c>
      <c r="R2657" s="10">
        <v>3.0416506083009129</v>
      </c>
      <c r="S2657" s="18">
        <v>3.0416506083009129</v>
      </c>
      <c r="T2657" s="13">
        <v>44232</v>
      </c>
      <c r="U2657" s="14">
        <v>3.0918335008000002E-4</v>
      </c>
      <c r="V2657" s="14">
        <v>2913</v>
      </c>
      <c r="W2657" s="14">
        <v>0</v>
      </c>
      <c r="X2657" s="14">
        <v>94.31136036876606</v>
      </c>
      <c r="Y2657" s="19">
        <f t="shared" si="83"/>
        <v>-0.94311360368766062</v>
      </c>
    </row>
    <row r="2658" spans="1:25">
      <c r="A2658">
        <v>4860</v>
      </c>
      <c r="B2658" t="s">
        <v>5077</v>
      </c>
      <c r="C2658" t="s">
        <v>5078</v>
      </c>
      <c r="D2658" t="str">
        <f t="shared" si="82"/>
        <v>Era Swap ES</v>
      </c>
      <c r="E2658" s="3" t="s">
        <v>3686</v>
      </c>
      <c r="F2658" s="3" t="s">
        <v>8883</v>
      </c>
      <c r="G2658" s="3" t="s">
        <v>8883</v>
      </c>
      <c r="H2658" s="4">
        <v>2159</v>
      </c>
      <c r="I2658" s="4">
        <v>0</v>
      </c>
      <c r="J2658" s="6">
        <v>43902</v>
      </c>
      <c r="K2658" s="7">
        <v>1.28404936364E-2</v>
      </c>
      <c r="L2658" s="7">
        <v>2403</v>
      </c>
      <c r="M2658" s="7">
        <v>0</v>
      </c>
      <c r="N2658" s="9">
        <v>43979</v>
      </c>
      <c r="O2658" s="10">
        <v>1.40201915394</v>
      </c>
      <c r="P2658" s="10">
        <v>1862</v>
      </c>
      <c r="Q2658" s="10">
        <v>1720127.31768194</v>
      </c>
      <c r="R2658" s="10">
        <v>109.18732516369791</v>
      </c>
      <c r="S2658" s="18">
        <v>109.18732516369791</v>
      </c>
      <c r="T2658" s="13">
        <v>44369</v>
      </c>
      <c r="U2658" s="14">
        <v>3.9419600000000004E-3</v>
      </c>
      <c r="V2658" s="14">
        <v>790</v>
      </c>
      <c r="W2658" s="14">
        <v>4527382.29</v>
      </c>
      <c r="X2658" s="14">
        <v>99.718836936790623</v>
      </c>
      <c r="Y2658" s="19">
        <f t="shared" si="83"/>
        <v>-0.99718836936790622</v>
      </c>
    </row>
    <row r="2659" spans="1:25">
      <c r="A2659">
        <v>4862</v>
      </c>
      <c r="B2659" t="s">
        <v>5079</v>
      </c>
      <c r="C2659" t="s">
        <v>5079</v>
      </c>
      <c r="D2659" t="str">
        <f t="shared" si="82"/>
        <v>DAD DAD</v>
      </c>
      <c r="E2659" s="3" t="s">
        <v>8887</v>
      </c>
      <c r="F2659" s="3" t="s">
        <v>8883</v>
      </c>
      <c r="G2659" s="3" t="s">
        <v>8883</v>
      </c>
      <c r="H2659" s="4">
        <v>287</v>
      </c>
      <c r="I2659" s="4">
        <v>7523759.2231913898</v>
      </c>
      <c r="J2659" s="6">
        <v>43903</v>
      </c>
      <c r="K2659" s="7">
        <v>9.7051935333799993E-2</v>
      </c>
      <c r="L2659" s="7">
        <v>356</v>
      </c>
      <c r="M2659" s="7">
        <v>7523759.2231913898</v>
      </c>
      <c r="N2659" s="9">
        <v>44362</v>
      </c>
      <c r="O2659" s="10">
        <v>1.9809957</v>
      </c>
      <c r="P2659" s="10">
        <v>745</v>
      </c>
      <c r="Q2659" s="10">
        <v>56451164.700000003</v>
      </c>
      <c r="R2659" s="10">
        <v>20.411707331611389</v>
      </c>
      <c r="S2659" s="18">
        <v>20.411707331611389</v>
      </c>
      <c r="T2659" s="13">
        <v>44369</v>
      </c>
      <c r="U2659" s="14">
        <v>6.3535560000000005E-2</v>
      </c>
      <c r="V2659" s="14">
        <v>438</v>
      </c>
      <c r="W2659" s="14">
        <v>28883869.09</v>
      </c>
      <c r="X2659" s="14">
        <v>96.792746193240092</v>
      </c>
      <c r="Y2659" s="19">
        <f t="shared" si="83"/>
        <v>-0.96792746193240087</v>
      </c>
    </row>
    <row r="2660" spans="1:25">
      <c r="A2660">
        <v>4864</v>
      </c>
      <c r="B2660" t="s">
        <v>5080</v>
      </c>
      <c r="C2660" t="s">
        <v>5081</v>
      </c>
      <c r="D2660" t="str">
        <f t="shared" si="82"/>
        <v>Schilling-Coin SCH</v>
      </c>
      <c r="E2660" s="3" t="s">
        <v>8887</v>
      </c>
      <c r="F2660" s="3" t="s">
        <v>8883</v>
      </c>
      <c r="G2660" s="3" t="s">
        <v>8883</v>
      </c>
      <c r="H2660" s="4">
        <v>2288</v>
      </c>
      <c r="I2660" s="4">
        <v>0</v>
      </c>
      <c r="J2660" s="6">
        <v>43977</v>
      </c>
      <c r="K2660" s="7">
        <v>3.5214402641600001E-4</v>
      </c>
      <c r="L2660" s="7">
        <v>3228</v>
      </c>
      <c r="M2660" s="7">
        <v>0</v>
      </c>
      <c r="N2660" s="9">
        <v>44334</v>
      </c>
      <c r="O2660" s="10">
        <v>6.3536900000000004E-3</v>
      </c>
      <c r="P2660" s="10">
        <v>3308</v>
      </c>
      <c r="Q2660" s="10">
        <v>0</v>
      </c>
      <c r="R2660" s="10">
        <v>18.042873152402041</v>
      </c>
      <c r="S2660" s="18">
        <v>18.042873152402041</v>
      </c>
      <c r="T2660" s="13">
        <v>44681</v>
      </c>
      <c r="U2660" s="14">
        <v>3.9476141364161498E-4</v>
      </c>
      <c r="V2660" s="14">
        <v>2914</v>
      </c>
      <c r="W2660" s="14">
        <v>0</v>
      </c>
      <c r="X2660" s="14">
        <v>93.786895274374189</v>
      </c>
      <c r="Y2660" s="19">
        <f t="shared" si="83"/>
        <v>-0.93786895274374193</v>
      </c>
    </row>
    <row r="2661" spans="1:25">
      <c r="A2661">
        <v>4866</v>
      </c>
      <c r="B2661" t="s">
        <v>5082</v>
      </c>
      <c r="C2661" t="s">
        <v>5083</v>
      </c>
      <c r="D2661" t="str">
        <f t="shared" si="82"/>
        <v>Grimm XGM</v>
      </c>
      <c r="E2661" s="3" t="s">
        <v>8887</v>
      </c>
      <c r="F2661" s="3" t="s">
        <v>8882</v>
      </c>
      <c r="G2661" s="3" t="s">
        <v>8883</v>
      </c>
      <c r="H2661" s="4">
        <v>1084</v>
      </c>
      <c r="I2661" s="4">
        <v>138334.48277383801</v>
      </c>
      <c r="J2661" s="6">
        <v>44161</v>
      </c>
      <c r="K2661" s="7">
        <v>5.6660000000000003E-5</v>
      </c>
      <c r="L2661" s="7">
        <v>1836</v>
      </c>
      <c r="M2661" s="7">
        <v>33125.382966990001</v>
      </c>
      <c r="N2661" s="9">
        <v>44575</v>
      </c>
      <c r="O2661" s="10">
        <v>6.9968214814203983E-2</v>
      </c>
      <c r="P2661" s="10">
        <v>2496</v>
      </c>
      <c r="Q2661" s="10">
        <v>51537.81</v>
      </c>
      <c r="R2661" s="10">
        <v>1234.8784824250611</v>
      </c>
      <c r="S2661" s="18">
        <v>1234.8784824250611</v>
      </c>
      <c r="T2661" s="13">
        <v>44595</v>
      </c>
      <c r="U2661" s="16">
        <v>5.6323644274002999E-5</v>
      </c>
      <c r="V2661" s="14">
        <v>2316</v>
      </c>
      <c r="W2661" s="16">
        <v>4015.81</v>
      </c>
      <c r="X2661" s="16">
        <v>99.919501098572312</v>
      </c>
      <c r="Y2661" s="19">
        <f t="shared" si="83"/>
        <v>-0.99919501098572316</v>
      </c>
    </row>
    <row r="2662" spans="1:25">
      <c r="A2662">
        <v>4867</v>
      </c>
      <c r="B2662" t="s">
        <v>5084</v>
      </c>
      <c r="C2662" t="s">
        <v>5085</v>
      </c>
      <c r="D2662" t="str">
        <f t="shared" si="82"/>
        <v>BeatzCoin BTZC</v>
      </c>
      <c r="E2662" s="3" t="s">
        <v>8887</v>
      </c>
      <c r="F2662" s="3" t="s">
        <v>8883</v>
      </c>
      <c r="G2662" s="3" t="s">
        <v>8883</v>
      </c>
      <c r="H2662" s="4">
        <v>1455</v>
      </c>
      <c r="I2662" s="4">
        <v>174948.584056936</v>
      </c>
      <c r="J2662" s="6">
        <v>44016</v>
      </c>
      <c r="K2662" s="8">
        <v>6.3337352011499993E-5</v>
      </c>
      <c r="L2662" s="7">
        <v>1287</v>
      </c>
      <c r="M2662" s="7">
        <v>307790.16059481801</v>
      </c>
      <c r="N2662" s="9">
        <v>44516</v>
      </c>
      <c r="O2662" s="10">
        <v>1.636815966273698E-2</v>
      </c>
      <c r="P2662" s="10">
        <v>844</v>
      </c>
      <c r="Q2662" s="10">
        <v>40826415.759999998</v>
      </c>
      <c r="R2662" s="10">
        <v>258.42822825565952</v>
      </c>
      <c r="S2662" s="18">
        <v>258.42822825565952</v>
      </c>
      <c r="T2662" s="13">
        <v>44687</v>
      </c>
      <c r="U2662" s="16">
        <v>3.5482132744057998E-5</v>
      </c>
      <c r="V2662" s="14">
        <v>1772</v>
      </c>
      <c r="W2662" s="16">
        <v>92645.97</v>
      </c>
      <c r="X2662" s="16">
        <v>99.783224666210728</v>
      </c>
      <c r="Y2662" s="19">
        <f t="shared" si="83"/>
        <v>-0.99783224666210724</v>
      </c>
    </row>
    <row r="2663" spans="1:25">
      <c r="A2663">
        <v>4868</v>
      </c>
      <c r="B2663" t="s">
        <v>5086</v>
      </c>
      <c r="C2663" t="s">
        <v>5087</v>
      </c>
      <c r="D2663" t="str">
        <f t="shared" si="82"/>
        <v>Lukiu LKU</v>
      </c>
      <c r="E2663" s="3" t="s">
        <v>8887</v>
      </c>
      <c r="F2663" s="3" t="s">
        <v>8883</v>
      </c>
      <c r="G2663" s="3" t="s">
        <v>8883</v>
      </c>
      <c r="H2663" s="4">
        <v>2347</v>
      </c>
      <c r="I2663" s="4">
        <v>0</v>
      </c>
      <c r="J2663" s="6">
        <v>43774</v>
      </c>
      <c r="K2663" s="7">
        <v>4.7045967331199999E-2</v>
      </c>
      <c r="L2663" s="7">
        <v>3229</v>
      </c>
      <c r="M2663" s="7">
        <v>0</v>
      </c>
      <c r="N2663" s="9">
        <v>43776</v>
      </c>
      <c r="O2663" s="10">
        <v>4.7628531511200001E-2</v>
      </c>
      <c r="P2663" s="10">
        <v>3309</v>
      </c>
      <c r="Q2663" s="10">
        <v>0</v>
      </c>
      <c r="R2663" s="10">
        <v>1.012382871753891</v>
      </c>
      <c r="S2663" s="18">
        <v>1.012382871753891</v>
      </c>
      <c r="T2663" s="13">
        <v>43917</v>
      </c>
      <c r="U2663" s="16">
        <v>1.6491581047899999E-5</v>
      </c>
      <c r="V2663" s="14">
        <v>2915</v>
      </c>
      <c r="W2663" s="16">
        <v>0</v>
      </c>
      <c r="X2663" s="16">
        <v>99.965374575858974</v>
      </c>
      <c r="Y2663" s="19">
        <f t="shared" si="83"/>
        <v>-0.99965374575858978</v>
      </c>
    </row>
    <row r="2664" spans="1:25">
      <c r="A2664">
        <v>4870</v>
      </c>
      <c r="B2664" t="s">
        <v>5088</v>
      </c>
      <c r="C2664" t="s">
        <v>5089</v>
      </c>
      <c r="D2664" t="str">
        <f t="shared" si="82"/>
        <v>MesChain MES</v>
      </c>
      <c r="E2664" s="3" t="s">
        <v>8887</v>
      </c>
      <c r="F2664" s="3" t="s">
        <v>8883</v>
      </c>
      <c r="G2664" s="3" t="s">
        <v>8883</v>
      </c>
      <c r="H2664" s="4">
        <v>1146</v>
      </c>
      <c r="I2664" s="4">
        <v>69571.552724000605</v>
      </c>
      <c r="J2664" s="6">
        <v>43951</v>
      </c>
      <c r="K2664" s="8">
        <v>4.2656650198299999E-6</v>
      </c>
      <c r="L2664" s="7">
        <v>1933</v>
      </c>
      <c r="M2664" s="7">
        <v>19316.854712210599</v>
      </c>
      <c r="N2664" s="9">
        <v>44526</v>
      </c>
      <c r="O2664" s="10">
        <v>2.34885618385984E-3</v>
      </c>
      <c r="P2664" s="10">
        <v>1973</v>
      </c>
      <c r="Q2664" s="10">
        <v>1146777.1499999999</v>
      </c>
      <c r="R2664" s="10">
        <v>550.64243744893247</v>
      </c>
      <c r="S2664" s="18">
        <v>550.64243744893247</v>
      </c>
      <c r="T2664" s="13">
        <v>44645</v>
      </c>
      <c r="U2664" s="14">
        <v>1.63154997702459E-4</v>
      </c>
      <c r="V2664" s="14">
        <v>1466</v>
      </c>
      <c r="W2664" s="14">
        <v>308196.59000000003</v>
      </c>
      <c r="X2664" s="14">
        <v>93.053853240416416</v>
      </c>
      <c r="Y2664" s="19">
        <f t="shared" si="83"/>
        <v>-0.93053853240416418</v>
      </c>
    </row>
    <row r="2665" spans="1:25">
      <c r="A2665">
        <v>4871</v>
      </c>
      <c r="B2665" t="s">
        <v>5090</v>
      </c>
      <c r="C2665" t="s">
        <v>5091</v>
      </c>
      <c r="D2665" t="str">
        <f t="shared" si="82"/>
        <v>Secrets of Zurich SOZ</v>
      </c>
      <c r="E2665" s="3" t="s">
        <v>8887</v>
      </c>
      <c r="F2665" s="3" t="s">
        <v>8883</v>
      </c>
      <c r="G2665" s="3" t="s">
        <v>8883</v>
      </c>
      <c r="H2665" s="4">
        <v>1990</v>
      </c>
      <c r="I2665" s="4">
        <v>1382.65613253008</v>
      </c>
      <c r="J2665" s="6">
        <v>43775</v>
      </c>
      <c r="K2665" s="7">
        <v>2.92447718233E-2</v>
      </c>
      <c r="L2665" s="7">
        <v>2886</v>
      </c>
      <c r="M2665" s="7">
        <v>0</v>
      </c>
      <c r="N2665" s="9">
        <v>43776</v>
      </c>
      <c r="O2665" s="10">
        <v>3.4563754716599997E-2</v>
      </c>
      <c r="P2665" s="10">
        <v>3310</v>
      </c>
      <c r="Q2665" s="10">
        <v>0</v>
      </c>
      <c r="R2665" s="10">
        <v>1.181878078086499</v>
      </c>
      <c r="S2665" s="18">
        <v>1.181878078086499</v>
      </c>
      <c r="T2665" s="13">
        <v>43903</v>
      </c>
      <c r="U2665" s="16">
        <v>1.07016728524E-6</v>
      </c>
      <c r="V2665" s="14">
        <v>2398</v>
      </c>
      <c r="W2665" s="16">
        <v>1382.65613253008</v>
      </c>
      <c r="X2665" s="16">
        <v>99.996903787525355</v>
      </c>
      <c r="Y2665" s="19">
        <f t="shared" si="83"/>
        <v>-0.9999690378752536</v>
      </c>
    </row>
    <row r="2666" spans="1:25">
      <c r="A2666">
        <v>4872</v>
      </c>
      <c r="B2666" t="s">
        <v>5092</v>
      </c>
      <c r="C2666" t="s">
        <v>5093</v>
      </c>
      <c r="D2666" t="str">
        <f t="shared" si="82"/>
        <v>BenePit Protocol BNP</v>
      </c>
      <c r="E2666" s="3" t="s">
        <v>8887</v>
      </c>
      <c r="F2666" s="3" t="s">
        <v>8883</v>
      </c>
      <c r="G2666" s="3" t="s">
        <v>8883</v>
      </c>
      <c r="H2666" s="4">
        <v>2336</v>
      </c>
      <c r="I2666" s="4">
        <v>0</v>
      </c>
      <c r="J2666" s="6">
        <v>43793</v>
      </c>
      <c r="K2666" s="7">
        <v>1.1062351917400001E-3</v>
      </c>
      <c r="L2666" s="7">
        <v>3230</v>
      </c>
      <c r="M2666" s="7">
        <v>0</v>
      </c>
      <c r="N2666" s="9">
        <v>43849</v>
      </c>
      <c r="O2666" s="10">
        <v>4.7478410556100002E-3</v>
      </c>
      <c r="P2666" s="10">
        <v>3311</v>
      </c>
      <c r="Q2666" s="10">
        <v>0</v>
      </c>
      <c r="R2666" s="10">
        <v>4.291891173830864</v>
      </c>
      <c r="S2666" s="18">
        <v>4.291891173830864</v>
      </c>
      <c r="T2666" s="13">
        <v>44646</v>
      </c>
      <c r="U2666" s="16">
        <v>2.0007218642210001E-6</v>
      </c>
      <c r="V2666" s="14">
        <v>2916</v>
      </c>
      <c r="W2666" s="16">
        <v>0</v>
      </c>
      <c r="X2666" s="16">
        <v>99.957860386630742</v>
      </c>
      <c r="Y2666" s="19">
        <f t="shared" si="83"/>
        <v>-0.99957860386630737</v>
      </c>
    </row>
    <row r="2667" spans="1:25">
      <c r="A2667">
        <v>4878</v>
      </c>
      <c r="B2667" t="s">
        <v>5094</v>
      </c>
      <c r="C2667" t="s">
        <v>5095</v>
      </c>
      <c r="D2667" t="str">
        <f t="shared" si="82"/>
        <v>Know Your Developer KYD</v>
      </c>
      <c r="E2667" s="3" t="s">
        <v>8887</v>
      </c>
      <c r="F2667" s="3" t="s">
        <v>8883</v>
      </c>
      <c r="G2667" s="3" t="s">
        <v>8883</v>
      </c>
      <c r="H2667" s="4">
        <v>2180</v>
      </c>
      <c r="I2667" s="4">
        <v>0</v>
      </c>
      <c r="J2667" s="6">
        <v>43813</v>
      </c>
      <c r="K2667" s="7">
        <v>2.7083842300500002E-3</v>
      </c>
      <c r="L2667" s="7">
        <v>3231</v>
      </c>
      <c r="M2667" s="7">
        <v>0</v>
      </c>
      <c r="N2667" s="9">
        <v>43898</v>
      </c>
      <c r="O2667" s="10">
        <v>1.53829932014E-2</v>
      </c>
      <c r="P2667" s="10">
        <v>3312</v>
      </c>
      <c r="Q2667" s="10">
        <v>0</v>
      </c>
      <c r="R2667" s="10">
        <v>5.6797676750303667</v>
      </c>
      <c r="S2667" s="18">
        <v>5.6797676750303667</v>
      </c>
      <c r="T2667" s="13">
        <v>43922</v>
      </c>
      <c r="U2667" s="14">
        <v>2.8536831974700001E-3</v>
      </c>
      <c r="V2667" s="14">
        <v>2917</v>
      </c>
      <c r="W2667" s="14">
        <v>0</v>
      </c>
      <c r="X2667" s="14">
        <v>81.449103174470068</v>
      </c>
      <c r="Y2667" s="19">
        <f t="shared" si="83"/>
        <v>-0.81449103174470072</v>
      </c>
    </row>
    <row r="2668" spans="1:25">
      <c r="A2668">
        <v>4885</v>
      </c>
      <c r="B2668" t="s">
        <v>5096</v>
      </c>
      <c r="C2668" t="s">
        <v>5097</v>
      </c>
      <c r="D2668" t="str">
        <f t="shared" si="82"/>
        <v>Diligence IRA</v>
      </c>
      <c r="E2668" s="3" t="s">
        <v>8887</v>
      </c>
      <c r="F2668" s="3" t="s">
        <v>8883</v>
      </c>
      <c r="G2668" s="3" t="s">
        <v>8883</v>
      </c>
      <c r="H2668" s="4">
        <v>0</v>
      </c>
      <c r="I2668" s="4">
        <v>0</v>
      </c>
      <c r="J2668" s="6">
        <v>44101</v>
      </c>
      <c r="K2668" s="7">
        <v>1.8162241487E-4</v>
      </c>
      <c r="L2668" s="7">
        <v>2079</v>
      </c>
      <c r="M2668" s="7">
        <v>3814.070712269996</v>
      </c>
      <c r="N2668" s="9">
        <v>44129</v>
      </c>
      <c r="O2668" s="10">
        <v>4.9484540980199998E-3</v>
      </c>
      <c r="P2668" s="10">
        <v>2424</v>
      </c>
      <c r="Q2668" s="10">
        <v>103917.53605841989</v>
      </c>
      <c r="R2668" s="10">
        <v>27.24583362445631</v>
      </c>
      <c r="S2668" s="18">
        <v>27.24583362445631</v>
      </c>
      <c r="T2668" s="13">
        <v>44687</v>
      </c>
      <c r="U2668" s="16">
        <v>3.6040922350152357E-5</v>
      </c>
      <c r="V2668" s="14">
        <v>2446</v>
      </c>
      <c r="W2668" s="16">
        <v>756.85936935319887</v>
      </c>
      <c r="X2668" s="16">
        <v>99.2716730995934</v>
      </c>
      <c r="Y2668" s="19">
        <f t="shared" si="83"/>
        <v>-0.99271673099593405</v>
      </c>
    </row>
    <row r="2669" spans="1:25">
      <c r="A2669">
        <v>4887</v>
      </c>
      <c r="B2669" t="s">
        <v>5098</v>
      </c>
      <c r="C2669" t="s">
        <v>5099</v>
      </c>
      <c r="D2669" t="str">
        <f t="shared" si="82"/>
        <v>Receive Access Ecosystem RAE</v>
      </c>
      <c r="E2669" s="3" t="s">
        <v>8887</v>
      </c>
      <c r="F2669" s="3" t="s">
        <v>8883</v>
      </c>
      <c r="G2669" s="3" t="s">
        <v>8883</v>
      </c>
      <c r="H2669" s="4">
        <v>2089</v>
      </c>
      <c r="I2669" s="4">
        <v>0</v>
      </c>
      <c r="J2669" s="6">
        <v>44172</v>
      </c>
      <c r="K2669" s="7">
        <v>2.9728350000000001E-2</v>
      </c>
      <c r="L2669" s="7">
        <v>2324</v>
      </c>
      <c r="M2669" s="7">
        <v>0</v>
      </c>
      <c r="N2669" s="9">
        <v>44228</v>
      </c>
      <c r="O2669" s="10">
        <v>26.125253910000001</v>
      </c>
      <c r="P2669" s="10">
        <v>3313</v>
      </c>
      <c r="Q2669" s="10">
        <v>0</v>
      </c>
      <c r="R2669" s="10">
        <v>878.79932488685051</v>
      </c>
      <c r="S2669" s="18">
        <v>878.79932488685051</v>
      </c>
      <c r="T2669" s="13">
        <v>44516</v>
      </c>
      <c r="U2669" s="14">
        <v>0</v>
      </c>
      <c r="V2669" s="14">
        <v>589</v>
      </c>
      <c r="W2669" s="14">
        <v>11548905.300000001</v>
      </c>
      <c r="X2669" s="14">
        <v>100</v>
      </c>
      <c r="Y2669" s="19">
        <f t="shared" si="83"/>
        <v>-1</v>
      </c>
    </row>
    <row r="2670" spans="1:25">
      <c r="A2670">
        <v>4890</v>
      </c>
      <c r="B2670" t="s">
        <v>5100</v>
      </c>
      <c r="C2670" t="s">
        <v>5101</v>
      </c>
      <c r="D2670" t="str">
        <f t="shared" si="82"/>
        <v>Newscrypto NWC</v>
      </c>
      <c r="E2670" s="3" t="s">
        <v>3686</v>
      </c>
      <c r="F2670" s="3" t="s">
        <v>8883</v>
      </c>
      <c r="G2670" s="3" t="s">
        <v>8883</v>
      </c>
      <c r="H2670" s="4">
        <v>573</v>
      </c>
      <c r="I2670" s="4">
        <v>1950695.4082669199</v>
      </c>
      <c r="J2670" s="6">
        <v>43782</v>
      </c>
      <c r="K2670" s="7">
        <v>1.6281877441899999E-2</v>
      </c>
      <c r="L2670" s="7">
        <v>2276</v>
      </c>
      <c r="M2670" s="7">
        <v>0</v>
      </c>
      <c r="N2670" s="9">
        <v>44319</v>
      </c>
      <c r="O2670" s="10">
        <v>2.2372692299999999</v>
      </c>
      <c r="P2670" s="10">
        <v>304</v>
      </c>
      <c r="Q2670" s="10">
        <v>337205685.89999998</v>
      </c>
      <c r="R2670" s="10">
        <v>137.4085536501203</v>
      </c>
      <c r="S2670" s="18">
        <v>137.4085536501203</v>
      </c>
      <c r="T2670" s="13">
        <v>44616</v>
      </c>
      <c r="U2670" s="14">
        <v>0.16240755384835201</v>
      </c>
      <c r="V2670" s="14">
        <v>443</v>
      </c>
      <c r="W2670" s="14">
        <v>28097145.25</v>
      </c>
      <c r="X2670" s="14">
        <v>92.740813145302496</v>
      </c>
      <c r="Y2670" s="19">
        <f t="shared" si="83"/>
        <v>-0.92740813145302492</v>
      </c>
    </row>
    <row r="2671" spans="1:25">
      <c r="A2671">
        <v>4892</v>
      </c>
      <c r="B2671" t="s">
        <v>5102</v>
      </c>
      <c r="C2671" t="s">
        <v>5103</v>
      </c>
      <c r="D2671" t="str">
        <f t="shared" si="82"/>
        <v>Marshal Lion Group Coin MLGC</v>
      </c>
      <c r="E2671" s="3" t="s">
        <v>8887</v>
      </c>
      <c r="F2671" s="3" t="s">
        <v>8883</v>
      </c>
      <c r="G2671" s="3" t="s">
        <v>8883</v>
      </c>
      <c r="H2671" s="4">
        <v>2100</v>
      </c>
      <c r="I2671" s="4">
        <v>0</v>
      </c>
      <c r="J2671" s="6">
        <v>44176</v>
      </c>
      <c r="K2671" s="7">
        <v>2.9072414779619998E-2</v>
      </c>
      <c r="L2671" s="7">
        <v>3232</v>
      </c>
      <c r="M2671" s="7">
        <v>0</v>
      </c>
      <c r="N2671" s="9">
        <v>44361</v>
      </c>
      <c r="O2671" s="10">
        <v>6.0804103450765501</v>
      </c>
      <c r="P2671" s="10">
        <v>3314</v>
      </c>
      <c r="Q2671" s="10">
        <v>0</v>
      </c>
      <c r="R2671" s="10">
        <v>209.14706917771991</v>
      </c>
      <c r="S2671" s="18">
        <v>209.14706917771991</v>
      </c>
      <c r="T2671" s="13">
        <v>44679</v>
      </c>
      <c r="U2671" s="14">
        <v>3.9773828367565872E-4</v>
      </c>
      <c r="V2671" s="14">
        <v>2918</v>
      </c>
      <c r="W2671" s="14">
        <v>0</v>
      </c>
      <c r="X2671" s="14">
        <v>99.993458693392341</v>
      </c>
      <c r="Y2671" s="19">
        <f t="shared" si="83"/>
        <v>-0.99993458693392345</v>
      </c>
    </row>
    <row r="2672" spans="1:25">
      <c r="A2672">
        <v>4894</v>
      </c>
      <c r="B2672" t="s">
        <v>5104</v>
      </c>
      <c r="C2672" t="s">
        <v>5105</v>
      </c>
      <c r="D2672" t="str">
        <f t="shared" si="82"/>
        <v>RING X PLATFORM RINGX</v>
      </c>
      <c r="E2672" s="3" t="s">
        <v>8887</v>
      </c>
      <c r="F2672" s="3" t="s">
        <v>8883</v>
      </c>
      <c r="G2672" s="3" t="s">
        <v>8883</v>
      </c>
      <c r="H2672" s="4">
        <v>0</v>
      </c>
      <c r="I2672" s="4">
        <v>0</v>
      </c>
      <c r="J2672" s="6">
        <v>44013</v>
      </c>
      <c r="K2672" s="7">
        <v>0.40899999999999997</v>
      </c>
      <c r="L2672" s="7">
        <v>2433</v>
      </c>
      <c r="M2672" s="7">
        <v>0</v>
      </c>
      <c r="N2672" s="9">
        <v>44014</v>
      </c>
      <c r="O2672" s="10">
        <v>0.79</v>
      </c>
      <c r="P2672" s="10">
        <v>3315</v>
      </c>
      <c r="Q2672" s="10">
        <v>0</v>
      </c>
      <c r="R2672" s="10">
        <v>1.9315403422982891</v>
      </c>
      <c r="S2672" s="18">
        <v>1.9315403422982891</v>
      </c>
      <c r="T2672" s="13">
        <v>44369</v>
      </c>
      <c r="U2672" s="14">
        <v>9.9199700000000002E-3</v>
      </c>
      <c r="V2672" s="14">
        <v>874</v>
      </c>
      <c r="W2672" s="14">
        <v>3037761.85</v>
      </c>
      <c r="X2672" s="14">
        <v>98.744307594936714</v>
      </c>
      <c r="Y2672" s="19">
        <f t="shared" si="83"/>
        <v>-0.98744307594936709</v>
      </c>
    </row>
    <row r="2673" spans="1:25">
      <c r="A2673">
        <v>4895</v>
      </c>
      <c r="B2673" t="s">
        <v>5106</v>
      </c>
      <c r="C2673" t="s">
        <v>5107</v>
      </c>
      <c r="D2673" t="str">
        <f t="shared" si="82"/>
        <v>HyperExchange HX</v>
      </c>
      <c r="E2673" s="3" t="s">
        <v>8887</v>
      </c>
      <c r="F2673" s="3" t="s">
        <v>8883</v>
      </c>
      <c r="G2673" s="3" t="s">
        <v>8883</v>
      </c>
      <c r="H2673" s="4">
        <v>560</v>
      </c>
      <c r="I2673" s="4">
        <v>2047057.136944934</v>
      </c>
      <c r="J2673" s="6">
        <v>43892</v>
      </c>
      <c r="K2673" s="7">
        <v>8.5960302346300005E-3</v>
      </c>
      <c r="L2673" s="7">
        <v>1147</v>
      </c>
      <c r="M2673" s="7">
        <v>510737.41721359832</v>
      </c>
      <c r="N2673" s="9">
        <v>43896</v>
      </c>
      <c r="O2673" s="10">
        <v>0.121721654097</v>
      </c>
      <c r="P2673" s="10">
        <v>1413</v>
      </c>
      <c r="Q2673" s="10">
        <v>7232152.6955569955</v>
      </c>
      <c r="R2673" s="10">
        <v>14.160217073996749</v>
      </c>
      <c r="S2673" s="18">
        <v>14.160217073996749</v>
      </c>
      <c r="T2673" s="13">
        <v>44403</v>
      </c>
      <c r="U2673" s="14">
        <v>5.5708382847600001E-3</v>
      </c>
      <c r="V2673" s="14">
        <v>1443</v>
      </c>
      <c r="W2673" s="14">
        <v>330994.13096648123</v>
      </c>
      <c r="X2673" s="14">
        <v>95.423297254635898</v>
      </c>
      <c r="Y2673" s="19">
        <f t="shared" si="83"/>
        <v>-0.95423297254635897</v>
      </c>
    </row>
    <row r="2674" spans="1:25">
      <c r="A2674">
        <v>4899</v>
      </c>
      <c r="B2674" t="s">
        <v>5108</v>
      </c>
      <c r="C2674" t="s">
        <v>5109</v>
      </c>
      <c r="D2674" t="str">
        <f t="shared" si="82"/>
        <v>Yap Stone YAP</v>
      </c>
      <c r="E2674" s="3" t="s">
        <v>8887</v>
      </c>
      <c r="F2674" s="3" t="s">
        <v>8883</v>
      </c>
      <c r="G2674" s="3" t="s">
        <v>8883</v>
      </c>
      <c r="H2674" s="4">
        <v>124</v>
      </c>
      <c r="I2674" s="4">
        <v>28431672.683850002</v>
      </c>
      <c r="J2674" s="6">
        <v>43778</v>
      </c>
      <c r="K2674" s="7">
        <v>0.60914789589899998</v>
      </c>
      <c r="L2674" s="7">
        <v>2650</v>
      </c>
      <c r="M2674" s="7">
        <v>0</v>
      </c>
      <c r="N2674" s="9">
        <v>43779</v>
      </c>
      <c r="O2674" s="10">
        <v>0.615280650185</v>
      </c>
      <c r="P2674" s="10">
        <v>3316</v>
      </c>
      <c r="Q2674" s="10">
        <v>0</v>
      </c>
      <c r="R2674" s="10">
        <v>1.010067759122683</v>
      </c>
      <c r="S2674" s="18">
        <v>1.010067759122683</v>
      </c>
      <c r="T2674" s="13">
        <v>44568</v>
      </c>
      <c r="U2674" s="14">
        <v>9.5667375430725501E-4</v>
      </c>
      <c r="V2674" s="14">
        <v>1659</v>
      </c>
      <c r="W2674" s="14">
        <v>143501.06314608821</v>
      </c>
      <c r="X2674" s="14">
        <v>99.844514246625565</v>
      </c>
      <c r="Y2674" s="19">
        <f t="shared" si="83"/>
        <v>-0.9984451424662556</v>
      </c>
    </row>
    <row r="2675" spans="1:25">
      <c r="A2675">
        <v>4901</v>
      </c>
      <c r="B2675" t="s">
        <v>5110</v>
      </c>
      <c r="C2675" t="s">
        <v>5111</v>
      </c>
      <c r="D2675" t="str">
        <f t="shared" si="82"/>
        <v>Anchor ANCT</v>
      </c>
      <c r="E2675" s="3" t="s">
        <v>8896</v>
      </c>
      <c r="F2675" s="3" t="s">
        <v>8883</v>
      </c>
      <c r="G2675" s="3" t="s">
        <v>8883</v>
      </c>
      <c r="H2675" s="4">
        <v>237</v>
      </c>
      <c r="I2675" s="4">
        <v>10130161.1632421</v>
      </c>
      <c r="J2675" s="6">
        <v>43782</v>
      </c>
      <c r="K2675" s="7">
        <v>0.51386195481100005</v>
      </c>
      <c r="L2675" s="7">
        <v>339</v>
      </c>
      <c r="M2675" s="7">
        <v>8207671.5704632299</v>
      </c>
      <c r="N2675" s="9">
        <v>44515</v>
      </c>
      <c r="O2675" s="10">
        <v>1.1969168822585801</v>
      </c>
      <c r="P2675" s="10">
        <v>1295</v>
      </c>
      <c r="Q2675" s="10">
        <v>10101455.890000001</v>
      </c>
      <c r="R2675" s="10">
        <v>2.3292576363214308</v>
      </c>
      <c r="S2675" s="18">
        <v>2.3292576363214308</v>
      </c>
      <c r="T2675" s="13">
        <v>44616</v>
      </c>
      <c r="U2675" s="14">
        <v>0.67149999999999999</v>
      </c>
      <c r="V2675" s="14">
        <v>604</v>
      </c>
      <c r="W2675" s="14">
        <v>10401727.83</v>
      </c>
      <c r="X2675" s="14">
        <v>43.89752455217436</v>
      </c>
      <c r="Y2675" s="19">
        <f t="shared" si="83"/>
        <v>-0.43897524552174361</v>
      </c>
    </row>
    <row r="2676" spans="1:25">
      <c r="A2676">
        <v>4902</v>
      </c>
      <c r="B2676" t="s">
        <v>5112</v>
      </c>
      <c r="C2676" t="s">
        <v>5113</v>
      </c>
      <c r="D2676" t="str">
        <f t="shared" si="82"/>
        <v>MargiX MGX</v>
      </c>
      <c r="E2676" s="3" t="s">
        <v>8887</v>
      </c>
      <c r="F2676" s="3" t="s">
        <v>8883</v>
      </c>
      <c r="G2676" s="3" t="s">
        <v>8883</v>
      </c>
      <c r="H2676" s="4">
        <v>657</v>
      </c>
      <c r="I2676" s="4">
        <v>1374511.9880919</v>
      </c>
      <c r="J2676" s="6">
        <v>43782</v>
      </c>
      <c r="K2676" s="7">
        <v>5.50670895272E-3</v>
      </c>
      <c r="L2676" s="7">
        <v>1433</v>
      </c>
      <c r="M2676" s="7">
        <v>187312.7975761728</v>
      </c>
      <c r="N2676" s="9">
        <v>43983</v>
      </c>
      <c r="O2676" s="10">
        <v>2.7444587543900001E-2</v>
      </c>
      <c r="P2676" s="10">
        <v>1668</v>
      </c>
      <c r="Q2676" s="10">
        <v>3250374.7511871322</v>
      </c>
      <c r="R2676" s="10">
        <v>4.9838456652668999</v>
      </c>
      <c r="S2676" s="18">
        <v>4.9838456652668999</v>
      </c>
      <c r="T2676" s="13">
        <v>44043</v>
      </c>
      <c r="U2676" s="14">
        <v>1.6692252990300001E-3</v>
      </c>
      <c r="V2676" s="14">
        <v>1581</v>
      </c>
      <c r="W2676" s="14">
        <v>197693.17929559591</v>
      </c>
      <c r="X2676" s="14">
        <v>93.917834267467398</v>
      </c>
      <c r="Y2676" s="19">
        <f t="shared" si="83"/>
        <v>-0.93917834267467404</v>
      </c>
    </row>
    <row r="2677" spans="1:25">
      <c r="A2677">
        <v>4903</v>
      </c>
      <c r="B2677" t="s">
        <v>5114</v>
      </c>
      <c r="C2677" t="s">
        <v>5115</v>
      </c>
      <c r="D2677" t="str">
        <f t="shared" si="82"/>
        <v>Infinity Esaham INFS</v>
      </c>
      <c r="E2677" s="3" t="s">
        <v>8887</v>
      </c>
      <c r="F2677" s="3" t="s">
        <v>8883</v>
      </c>
      <c r="G2677" s="3" t="s">
        <v>8883</v>
      </c>
      <c r="H2677" s="4">
        <v>2043</v>
      </c>
      <c r="I2677" s="4">
        <v>0</v>
      </c>
      <c r="J2677" s="6">
        <v>43903</v>
      </c>
      <c r="K2677" s="7">
        <v>1.79534245346</v>
      </c>
      <c r="L2677" s="7">
        <v>2714</v>
      </c>
      <c r="M2677" s="7">
        <v>0</v>
      </c>
      <c r="N2677" s="9">
        <v>43904</v>
      </c>
      <c r="O2677" s="10">
        <v>103.97763204</v>
      </c>
      <c r="P2677" s="10">
        <v>3317</v>
      </c>
      <c r="Q2677" s="10">
        <v>0</v>
      </c>
      <c r="R2677" s="10">
        <v>57.915208232063677</v>
      </c>
      <c r="S2677" s="18">
        <v>57.915208232063677</v>
      </c>
      <c r="T2677" s="13">
        <v>44664</v>
      </c>
      <c r="U2677" s="14">
        <v>4.0832842799783413E-3</v>
      </c>
      <c r="V2677" s="14">
        <v>1843</v>
      </c>
      <c r="W2677" s="14">
        <v>65364.75</v>
      </c>
      <c r="X2677" s="14">
        <v>99.996072920492736</v>
      </c>
      <c r="Y2677" s="19">
        <f t="shared" si="83"/>
        <v>-0.9999607292049274</v>
      </c>
    </row>
    <row r="2678" spans="1:25">
      <c r="A2678">
        <v>4907</v>
      </c>
      <c r="B2678" t="s">
        <v>5116</v>
      </c>
      <c r="C2678" t="s">
        <v>5117</v>
      </c>
      <c r="D2678" t="str">
        <f t="shared" si="82"/>
        <v>Fortem Capital FCQ</v>
      </c>
      <c r="E2678" s="3" t="s">
        <v>8893</v>
      </c>
      <c r="F2678" s="3" t="s">
        <v>8883</v>
      </c>
      <c r="G2678" s="3" t="s">
        <v>8883</v>
      </c>
      <c r="H2678" s="4">
        <v>2081</v>
      </c>
      <c r="I2678" s="4">
        <v>0</v>
      </c>
      <c r="J2678" s="6">
        <v>43795</v>
      </c>
      <c r="K2678" s="7">
        <v>5.6453736743599998E-2</v>
      </c>
      <c r="L2678" s="7">
        <v>3233</v>
      </c>
      <c r="M2678" s="7">
        <v>0</v>
      </c>
      <c r="N2678" s="9">
        <v>43807</v>
      </c>
      <c r="O2678" s="10">
        <v>2.10943799058</v>
      </c>
      <c r="P2678" s="10">
        <v>3318</v>
      </c>
      <c r="Q2678" s="10">
        <v>0</v>
      </c>
      <c r="R2678" s="10">
        <v>37.365781474494533</v>
      </c>
      <c r="S2678" s="18">
        <v>37.365781474494533</v>
      </c>
      <c r="T2678" s="13">
        <v>43904</v>
      </c>
      <c r="U2678" s="14">
        <v>0.29431990394300001</v>
      </c>
      <c r="V2678" s="14">
        <v>2919</v>
      </c>
      <c r="W2678" s="14">
        <v>0</v>
      </c>
      <c r="X2678" s="14">
        <v>86.047473058827606</v>
      </c>
      <c r="Y2678" s="19">
        <f t="shared" si="83"/>
        <v>-0.86047473058827606</v>
      </c>
    </row>
    <row r="2679" spans="1:25">
      <c r="A2679">
        <v>4910</v>
      </c>
      <c r="B2679" t="s">
        <v>5118</v>
      </c>
      <c r="C2679" t="s">
        <v>5119</v>
      </c>
      <c r="D2679" t="str">
        <f t="shared" si="82"/>
        <v>CoinDeal Token CDL</v>
      </c>
      <c r="E2679" s="3" t="s">
        <v>3686</v>
      </c>
      <c r="F2679" s="3" t="s">
        <v>8883</v>
      </c>
      <c r="G2679" s="3" t="s">
        <v>8883</v>
      </c>
      <c r="H2679" s="4">
        <v>2178</v>
      </c>
      <c r="I2679" s="4">
        <v>0</v>
      </c>
      <c r="J2679" s="6">
        <v>43903</v>
      </c>
      <c r="K2679" s="7">
        <v>1.07953907871E-2</v>
      </c>
      <c r="L2679" s="7">
        <v>2616</v>
      </c>
      <c r="M2679" s="7">
        <v>0</v>
      </c>
      <c r="N2679" s="9">
        <v>43917</v>
      </c>
      <c r="O2679" s="10">
        <v>0.14720816527300001</v>
      </c>
      <c r="P2679" s="10">
        <v>3319</v>
      </c>
      <c r="Q2679" s="10">
        <v>0</v>
      </c>
      <c r="R2679" s="10">
        <v>13.63620531911703</v>
      </c>
      <c r="S2679" s="18">
        <v>13.63620531911703</v>
      </c>
      <c r="T2679" s="13">
        <v>44182</v>
      </c>
      <c r="U2679" s="14">
        <v>3.45489E-3</v>
      </c>
      <c r="V2679" s="14">
        <v>1512</v>
      </c>
      <c r="W2679" s="14">
        <v>267776.20887842</v>
      </c>
      <c r="X2679" s="14">
        <v>97.653058175412454</v>
      </c>
      <c r="Y2679" s="19">
        <f t="shared" si="83"/>
        <v>-0.97653058175412455</v>
      </c>
    </row>
    <row r="2680" spans="1:25">
      <c r="A2680">
        <v>4913</v>
      </c>
      <c r="B2680" t="s">
        <v>5120</v>
      </c>
      <c r="C2680" t="s">
        <v>5121</v>
      </c>
      <c r="D2680" t="str">
        <f t="shared" si="82"/>
        <v>SOLBIT SBT</v>
      </c>
      <c r="E2680" s="3" t="s">
        <v>8887</v>
      </c>
      <c r="F2680" s="3" t="s">
        <v>8883</v>
      </c>
      <c r="G2680" s="3" t="s">
        <v>8883</v>
      </c>
      <c r="H2680" s="4">
        <v>2160</v>
      </c>
      <c r="I2680" s="4">
        <v>0</v>
      </c>
      <c r="J2680" s="6">
        <v>43880</v>
      </c>
      <c r="K2680" s="7">
        <v>3.2417246525100002E-2</v>
      </c>
      <c r="L2680" s="7">
        <v>3234</v>
      </c>
      <c r="M2680" s="7">
        <v>0</v>
      </c>
      <c r="N2680" s="9">
        <v>43884</v>
      </c>
      <c r="O2680" s="10">
        <v>3.9898974508100003E-2</v>
      </c>
      <c r="P2680" s="10">
        <v>3320</v>
      </c>
      <c r="Q2680" s="10">
        <v>0</v>
      </c>
      <c r="R2680" s="10">
        <v>1.23079467829592</v>
      </c>
      <c r="S2680" s="18">
        <v>1.23079467829592</v>
      </c>
      <c r="T2680" s="13">
        <v>44395</v>
      </c>
      <c r="U2680" s="14">
        <v>2.5016261980000001E-4</v>
      </c>
      <c r="V2680" s="14">
        <v>2920</v>
      </c>
      <c r="W2680" s="14">
        <v>0</v>
      </c>
      <c r="X2680" s="14">
        <v>99.373009900920593</v>
      </c>
      <c r="Y2680" s="19">
        <f t="shared" si="83"/>
        <v>-0.99373009900920595</v>
      </c>
    </row>
    <row r="2681" spans="1:25">
      <c r="A2681">
        <v>4914</v>
      </c>
      <c r="B2681" t="s">
        <v>5122</v>
      </c>
      <c r="C2681" t="s">
        <v>5123</v>
      </c>
      <c r="D2681" t="str">
        <f t="shared" si="82"/>
        <v>Bitcoin &amp; Company Network BITN</v>
      </c>
      <c r="E2681" s="3" t="s">
        <v>8886</v>
      </c>
      <c r="F2681" s="3" t="s">
        <v>8881</v>
      </c>
      <c r="G2681" s="3" t="s">
        <v>8883</v>
      </c>
      <c r="H2681" s="4">
        <v>2374</v>
      </c>
      <c r="I2681" s="4">
        <v>0</v>
      </c>
      <c r="J2681" s="6">
        <v>44236</v>
      </c>
      <c r="K2681" s="8">
        <v>3.5359709999999999E-6</v>
      </c>
      <c r="L2681" s="7">
        <v>3235</v>
      </c>
      <c r="M2681" s="7">
        <v>0</v>
      </c>
      <c r="N2681" s="9">
        <v>44245</v>
      </c>
      <c r="O2681" s="10">
        <v>2.5331707656050001E-2</v>
      </c>
      <c r="P2681" s="10">
        <v>3321</v>
      </c>
      <c r="Q2681" s="10">
        <v>0</v>
      </c>
      <c r="R2681" s="10">
        <v>7164.0032274161758</v>
      </c>
      <c r="S2681" s="18">
        <v>7164.0032274161758</v>
      </c>
      <c r="T2681" s="13">
        <v>44339</v>
      </c>
      <c r="U2681" s="14">
        <v>1.5983903101999999E-4</v>
      </c>
      <c r="V2681" s="14">
        <v>2921</v>
      </c>
      <c r="W2681" s="14">
        <v>0</v>
      </c>
      <c r="X2681" s="14">
        <v>99.369015965325872</v>
      </c>
      <c r="Y2681" s="19">
        <f t="shared" si="83"/>
        <v>-0.99369015965325869</v>
      </c>
    </row>
    <row r="2682" spans="1:25">
      <c r="A2682">
        <v>4916</v>
      </c>
      <c r="B2682" t="s">
        <v>5124</v>
      </c>
      <c r="C2682" t="s">
        <v>5125</v>
      </c>
      <c r="D2682" t="str">
        <f t="shared" si="82"/>
        <v>Modex MODEX</v>
      </c>
      <c r="E2682" s="3" t="s">
        <v>8887</v>
      </c>
      <c r="F2682" s="3" t="s">
        <v>8883</v>
      </c>
      <c r="G2682" s="3" t="s">
        <v>8883</v>
      </c>
      <c r="H2682" s="4">
        <v>0</v>
      </c>
      <c r="I2682" s="4">
        <v>0</v>
      </c>
      <c r="J2682" s="6">
        <v>44167</v>
      </c>
      <c r="K2682" s="7">
        <v>5.0143200000000001E-3</v>
      </c>
      <c r="L2682" s="7">
        <v>3236</v>
      </c>
      <c r="M2682" s="7">
        <v>0</v>
      </c>
      <c r="N2682" s="9">
        <v>44520</v>
      </c>
      <c r="O2682" s="10">
        <v>0.90591852807250872</v>
      </c>
      <c r="P2682" s="10">
        <v>3322</v>
      </c>
      <c r="Q2682" s="10">
        <v>0</v>
      </c>
      <c r="R2682" s="10">
        <v>180.6662773960395</v>
      </c>
      <c r="S2682" s="18">
        <v>180.6662773960395</v>
      </c>
      <c r="T2682" s="13">
        <v>44676</v>
      </c>
      <c r="U2682" s="14">
        <v>0.15656298044894729</v>
      </c>
      <c r="V2682" s="14">
        <v>2922</v>
      </c>
      <c r="W2682" s="14">
        <v>0</v>
      </c>
      <c r="X2682" s="14">
        <v>82.717763728482211</v>
      </c>
      <c r="Y2682" s="19">
        <f t="shared" si="83"/>
        <v>-0.82717763728482208</v>
      </c>
    </row>
    <row r="2683" spans="1:25">
      <c r="A2683">
        <v>4917</v>
      </c>
      <c r="B2683" t="s">
        <v>5126</v>
      </c>
      <c r="C2683" t="s">
        <v>5127</v>
      </c>
      <c r="D2683" t="str">
        <f t="shared" si="82"/>
        <v>DEXA COIN DEXA</v>
      </c>
      <c r="E2683" s="3" t="s">
        <v>8887</v>
      </c>
      <c r="F2683" s="3" t="s">
        <v>8883</v>
      </c>
      <c r="G2683" s="3" t="s">
        <v>8883</v>
      </c>
      <c r="H2683" s="4">
        <v>2432</v>
      </c>
      <c r="I2683" s="4">
        <v>0</v>
      </c>
      <c r="J2683" s="6">
        <v>43926</v>
      </c>
      <c r="K2683" s="8">
        <v>8.3183913818100005E-7</v>
      </c>
      <c r="L2683" s="7">
        <v>2333</v>
      </c>
      <c r="M2683" s="7">
        <v>0</v>
      </c>
      <c r="N2683" s="9">
        <v>44276</v>
      </c>
      <c r="O2683" s="10">
        <v>8.4641000000000002E-4</v>
      </c>
      <c r="P2683" s="10">
        <v>1079</v>
      </c>
      <c r="Q2683" s="10">
        <v>19213702.210000001</v>
      </c>
      <c r="R2683" s="10">
        <v>1017.51644176164</v>
      </c>
      <c r="S2683" s="18">
        <v>1017.51644176164</v>
      </c>
      <c r="T2683" s="13">
        <v>44291</v>
      </c>
      <c r="U2683" s="14">
        <v>6.2059999999999999E-5</v>
      </c>
      <c r="V2683" s="14">
        <v>622</v>
      </c>
      <c r="W2683" s="14">
        <v>9523284.0700000003</v>
      </c>
      <c r="X2683" s="14">
        <v>92.667856003591638</v>
      </c>
      <c r="Y2683" s="19">
        <f t="shared" si="83"/>
        <v>-0.92667856003591642</v>
      </c>
    </row>
    <row r="2684" spans="1:25">
      <c r="A2684">
        <v>4918</v>
      </c>
      <c r="B2684" t="s">
        <v>5128</v>
      </c>
      <c r="C2684" t="s">
        <v>5129</v>
      </c>
      <c r="D2684" t="str">
        <f t="shared" si="82"/>
        <v>Bankroll Network BNKR</v>
      </c>
      <c r="E2684" s="3" t="s">
        <v>3686</v>
      </c>
      <c r="F2684" s="3" t="s">
        <v>8883</v>
      </c>
      <c r="G2684" s="3" t="s">
        <v>8883</v>
      </c>
      <c r="H2684" s="4">
        <v>0</v>
      </c>
      <c r="I2684" s="4">
        <v>0</v>
      </c>
      <c r="J2684" s="6">
        <v>44054</v>
      </c>
      <c r="K2684" s="7">
        <v>1.1691630487200001E-2</v>
      </c>
      <c r="L2684" s="7">
        <v>3237</v>
      </c>
      <c r="M2684" s="7">
        <v>0</v>
      </c>
      <c r="N2684" s="9">
        <v>44124</v>
      </c>
      <c r="O2684" s="10">
        <v>2.9581419800000002</v>
      </c>
      <c r="P2684" s="10">
        <v>3323</v>
      </c>
      <c r="Q2684" s="10">
        <v>0</v>
      </c>
      <c r="R2684" s="10">
        <v>253.01363939260429</v>
      </c>
      <c r="S2684" s="18">
        <v>253.01363939260429</v>
      </c>
      <c r="T2684" s="13">
        <v>44660</v>
      </c>
      <c r="U2684" s="14">
        <v>2.0030817863227159E-2</v>
      </c>
      <c r="V2684" s="14">
        <v>2923</v>
      </c>
      <c r="W2684" s="14">
        <v>0</v>
      </c>
      <c r="X2684" s="14">
        <v>99.322858131940407</v>
      </c>
      <c r="Y2684" s="19">
        <f t="shared" si="83"/>
        <v>-0.99322858131940406</v>
      </c>
    </row>
    <row r="2685" spans="1:25">
      <c r="A2685">
        <v>4920</v>
      </c>
      <c r="B2685" t="s">
        <v>5130</v>
      </c>
      <c r="C2685" t="s">
        <v>5131</v>
      </c>
      <c r="D2685" t="str">
        <f t="shared" si="82"/>
        <v>Aerotoken AET</v>
      </c>
      <c r="E2685" s="3" t="s">
        <v>8887</v>
      </c>
      <c r="F2685" s="3" t="s">
        <v>8883</v>
      </c>
      <c r="G2685" s="3" t="s">
        <v>8883</v>
      </c>
      <c r="H2685" s="4">
        <v>2140</v>
      </c>
      <c r="I2685" s="4">
        <v>0</v>
      </c>
      <c r="J2685" s="6">
        <v>43796</v>
      </c>
      <c r="K2685" s="7">
        <v>0.151238587196</v>
      </c>
      <c r="L2685" s="7">
        <v>3238</v>
      </c>
      <c r="M2685" s="7">
        <v>0</v>
      </c>
      <c r="N2685" s="9">
        <v>43808</v>
      </c>
      <c r="O2685" s="10">
        <v>0.439984994179</v>
      </c>
      <c r="P2685" s="10">
        <v>3324</v>
      </c>
      <c r="Q2685" s="10">
        <v>0</v>
      </c>
      <c r="R2685" s="10">
        <v>2.909211216108456</v>
      </c>
      <c r="S2685" s="18">
        <v>2.909211216108456</v>
      </c>
      <c r="T2685" s="13">
        <v>44084</v>
      </c>
      <c r="U2685" s="14">
        <v>8.5266362681899995E-4</v>
      </c>
      <c r="V2685" s="14">
        <v>2924</v>
      </c>
      <c r="W2685" s="14">
        <v>0</v>
      </c>
      <c r="X2685" s="14">
        <v>99.806206202916059</v>
      </c>
      <c r="Y2685" s="19">
        <f t="shared" si="83"/>
        <v>-0.99806206202916059</v>
      </c>
    </row>
    <row r="2686" spans="1:25">
      <c r="A2686">
        <v>4927</v>
      </c>
      <c r="B2686" t="s">
        <v>5132</v>
      </c>
      <c r="C2686" t="s">
        <v>5133</v>
      </c>
      <c r="D2686" t="str">
        <f t="shared" si="82"/>
        <v>RigoBlock GRG</v>
      </c>
      <c r="E2686" s="3" t="s">
        <v>8893</v>
      </c>
      <c r="F2686" s="3" t="s">
        <v>8883</v>
      </c>
      <c r="G2686" s="3" t="s">
        <v>8883</v>
      </c>
      <c r="H2686" s="4">
        <v>0</v>
      </c>
      <c r="I2686" s="4">
        <v>0</v>
      </c>
      <c r="J2686" s="6">
        <v>44035</v>
      </c>
      <c r="K2686" s="7">
        <v>2.0218549566199999</v>
      </c>
      <c r="L2686" s="7">
        <v>2628</v>
      </c>
      <c r="M2686" s="7">
        <v>0</v>
      </c>
      <c r="N2686" s="9">
        <v>44041</v>
      </c>
      <c r="O2686" s="10">
        <v>16.739378246200001</v>
      </c>
      <c r="P2686" s="10">
        <v>3325</v>
      </c>
      <c r="Q2686" s="10">
        <v>0</v>
      </c>
      <c r="R2686" s="10">
        <v>8.2792181463816572</v>
      </c>
      <c r="S2686" s="18">
        <v>8.2792181463816572</v>
      </c>
      <c r="T2686" s="13">
        <v>44616</v>
      </c>
      <c r="U2686" s="14">
        <v>5.3255498350080858E-2</v>
      </c>
      <c r="V2686" s="14">
        <v>1561</v>
      </c>
      <c r="W2686" s="14">
        <v>214736.83</v>
      </c>
      <c r="X2686" s="14">
        <v>99.681854979517126</v>
      </c>
      <c r="Y2686" s="19">
        <f t="shared" si="83"/>
        <v>-0.99681854979517126</v>
      </c>
    </row>
    <row r="2687" spans="1:25">
      <c r="A2687">
        <v>4928</v>
      </c>
      <c r="B2687" t="s">
        <v>5134</v>
      </c>
      <c r="C2687" t="s">
        <v>5135</v>
      </c>
      <c r="D2687" t="str">
        <f t="shared" si="82"/>
        <v>Medium MDM</v>
      </c>
      <c r="E2687" s="3" t="s">
        <v>8887</v>
      </c>
      <c r="F2687" s="3" t="s">
        <v>8883</v>
      </c>
      <c r="G2687" s="3" t="s">
        <v>8883</v>
      </c>
      <c r="H2687" s="4">
        <v>2078</v>
      </c>
      <c r="I2687" s="4">
        <v>0</v>
      </c>
      <c r="J2687" s="6">
        <v>43980</v>
      </c>
      <c r="K2687" s="7">
        <v>0.273469525351</v>
      </c>
      <c r="L2687" s="7">
        <v>3239</v>
      </c>
      <c r="M2687" s="7">
        <v>0</v>
      </c>
      <c r="N2687" s="9">
        <v>44365</v>
      </c>
      <c r="O2687" s="10">
        <v>2.6969742999999999</v>
      </c>
      <c r="P2687" s="10">
        <v>3326</v>
      </c>
      <c r="Q2687" s="10">
        <v>0</v>
      </c>
      <c r="R2687" s="10">
        <v>9.8620652394025079</v>
      </c>
      <c r="S2687" s="18">
        <v>9.8620652394025079</v>
      </c>
      <c r="T2687" s="13">
        <v>44376</v>
      </c>
      <c r="U2687" s="14">
        <v>0.19877196999999999</v>
      </c>
      <c r="V2687" s="14">
        <v>2925</v>
      </c>
      <c r="W2687" s="14">
        <v>0</v>
      </c>
      <c r="X2687" s="14">
        <v>92.629815938550095</v>
      </c>
      <c r="Y2687" s="19">
        <f t="shared" si="83"/>
        <v>-0.92629815938550097</v>
      </c>
    </row>
    <row r="2688" spans="1:25">
      <c r="A2688">
        <v>4929</v>
      </c>
      <c r="B2688" t="s">
        <v>5136</v>
      </c>
      <c r="C2688" t="s">
        <v>5137</v>
      </c>
      <c r="D2688" t="str">
        <f t="shared" si="82"/>
        <v>JD Coin JDC</v>
      </c>
      <c r="E2688" s="3" t="s">
        <v>8887</v>
      </c>
      <c r="F2688" s="3" t="s">
        <v>8883</v>
      </c>
      <c r="G2688" s="3" t="s">
        <v>8883</v>
      </c>
      <c r="H2688" s="4">
        <v>812</v>
      </c>
      <c r="I2688" s="4">
        <v>714935.51197884395</v>
      </c>
      <c r="J2688" s="6">
        <v>43816</v>
      </c>
      <c r="K2688" s="7">
        <v>6.2681089388999994E-2</v>
      </c>
      <c r="L2688" s="7">
        <v>3240</v>
      </c>
      <c r="M2688" s="7">
        <v>0</v>
      </c>
      <c r="N2688" s="9">
        <v>43833</v>
      </c>
      <c r="O2688" s="10">
        <v>1.14734471262</v>
      </c>
      <c r="P2688" s="10">
        <v>3327</v>
      </c>
      <c r="Q2688" s="10">
        <v>0</v>
      </c>
      <c r="R2688" s="10">
        <v>18.3044794499272</v>
      </c>
      <c r="S2688" s="18">
        <v>18.3044794499272</v>
      </c>
      <c r="T2688" s="13">
        <v>44669</v>
      </c>
      <c r="U2688" s="14">
        <v>1.3038267020846079E-2</v>
      </c>
      <c r="V2688" s="14">
        <v>2926</v>
      </c>
      <c r="W2688" s="14">
        <v>0</v>
      </c>
      <c r="X2688" s="14">
        <v>98.863613796496026</v>
      </c>
      <c r="Y2688" s="19">
        <f t="shared" si="83"/>
        <v>-0.9886361379649603</v>
      </c>
    </row>
    <row r="2689" spans="1:25">
      <c r="A2689">
        <v>4936</v>
      </c>
      <c r="B2689" t="s">
        <v>5138</v>
      </c>
      <c r="C2689" t="s">
        <v>4745</v>
      </c>
      <c r="D2689" t="str">
        <f t="shared" si="82"/>
        <v>LOLTOKEN LOL</v>
      </c>
      <c r="E2689" s="3" t="s">
        <v>8895</v>
      </c>
      <c r="F2689" s="3" t="s">
        <v>8883</v>
      </c>
      <c r="G2689" s="3" t="s">
        <v>8883</v>
      </c>
      <c r="H2689" s="4">
        <v>2168</v>
      </c>
      <c r="I2689" s="4">
        <v>0</v>
      </c>
      <c r="J2689" s="6">
        <v>43791</v>
      </c>
      <c r="K2689" s="7">
        <v>2.9158040694599999E-2</v>
      </c>
      <c r="L2689" s="7">
        <v>3241</v>
      </c>
      <c r="M2689" s="7">
        <v>0</v>
      </c>
      <c r="N2689" s="9">
        <v>43794</v>
      </c>
      <c r="O2689" s="10">
        <v>6.6812016163800003E-2</v>
      </c>
      <c r="P2689" s="10">
        <v>3328</v>
      </c>
      <c r="Q2689" s="10">
        <v>0</v>
      </c>
      <c r="R2689" s="10">
        <v>2.2913753658411431</v>
      </c>
      <c r="S2689" s="18">
        <v>2.2913753658411431</v>
      </c>
      <c r="T2689" s="13">
        <v>44099</v>
      </c>
      <c r="U2689" s="14">
        <v>0</v>
      </c>
      <c r="V2689" s="14">
        <v>2927</v>
      </c>
      <c r="W2689" s="14">
        <v>0</v>
      </c>
      <c r="X2689" s="14">
        <v>100</v>
      </c>
      <c r="Y2689" s="19">
        <f t="shared" si="83"/>
        <v>-1</v>
      </c>
    </row>
    <row r="2690" spans="1:25">
      <c r="A2690">
        <v>4937</v>
      </c>
      <c r="B2690" t="s">
        <v>5139</v>
      </c>
      <c r="C2690" t="s">
        <v>5140</v>
      </c>
      <c r="D2690" t="str">
        <f t="shared" ref="D2690:D2753" si="84">_xlfn.TEXTJOIN(" ",TRUE,B2690,C2690)</f>
        <v>Moozicore MZG</v>
      </c>
      <c r="E2690" s="3" t="s">
        <v>8887</v>
      </c>
      <c r="F2690" s="3" t="s">
        <v>8883</v>
      </c>
      <c r="G2690" s="3" t="s">
        <v>8883</v>
      </c>
      <c r="H2690" s="4">
        <v>2375</v>
      </c>
      <c r="I2690" s="4">
        <v>0</v>
      </c>
      <c r="J2690" s="6">
        <v>44012</v>
      </c>
      <c r="K2690" s="8">
        <v>4.8327732169000002E-5</v>
      </c>
      <c r="L2690" s="7">
        <v>3242</v>
      </c>
      <c r="M2690" s="7">
        <v>0</v>
      </c>
      <c r="N2690" s="9">
        <v>44178</v>
      </c>
      <c r="O2690" s="10">
        <v>4.2980347884700003E-3</v>
      </c>
      <c r="P2690" s="10">
        <v>3329</v>
      </c>
      <c r="Q2690" s="10">
        <v>0</v>
      </c>
      <c r="R2690" s="10">
        <v>88.935164047010474</v>
      </c>
      <c r="S2690" s="18">
        <v>88.935164047010474</v>
      </c>
      <c r="T2690" s="13">
        <v>44234</v>
      </c>
      <c r="U2690" s="14">
        <v>1.4526166473000001E-4</v>
      </c>
      <c r="V2690" s="14">
        <v>2928</v>
      </c>
      <c r="W2690" s="14">
        <v>0</v>
      </c>
      <c r="X2690" s="14">
        <v>96.620277129452688</v>
      </c>
      <c r="Y2690" s="19">
        <f t="shared" si="83"/>
        <v>-0.96620277129452692</v>
      </c>
    </row>
    <row r="2691" spans="1:25">
      <c r="A2691">
        <v>4940</v>
      </c>
      <c r="B2691" t="s">
        <v>5141</v>
      </c>
      <c r="C2691" t="s">
        <v>5142</v>
      </c>
      <c r="D2691" t="str">
        <f t="shared" si="84"/>
        <v>Kuverit KUV</v>
      </c>
      <c r="E2691" s="3" t="s">
        <v>8887</v>
      </c>
      <c r="F2691" s="3" t="s">
        <v>8883</v>
      </c>
      <c r="G2691" s="3" t="s">
        <v>8883</v>
      </c>
      <c r="H2691" s="4">
        <v>1148</v>
      </c>
      <c r="I2691" s="4">
        <v>67868.536433562695</v>
      </c>
      <c r="J2691" s="6">
        <v>43952</v>
      </c>
      <c r="K2691" s="8">
        <v>1.00496279817E-5</v>
      </c>
      <c r="L2691" s="7">
        <v>1830</v>
      </c>
      <c r="M2691" s="7">
        <v>33415.372072827697</v>
      </c>
      <c r="N2691" s="9">
        <v>44310</v>
      </c>
      <c r="O2691" s="10">
        <v>5.9823999999999999E-4</v>
      </c>
      <c r="P2691" s="10">
        <v>1917</v>
      </c>
      <c r="Q2691" s="10">
        <v>1435935.95</v>
      </c>
      <c r="R2691" s="10">
        <v>59.528571713238833</v>
      </c>
      <c r="S2691" s="18">
        <v>59.528571713238833</v>
      </c>
      <c r="T2691" s="13">
        <v>44467</v>
      </c>
      <c r="U2691" s="16">
        <v>1.00029201E-6</v>
      </c>
      <c r="V2691" s="14">
        <v>1408</v>
      </c>
      <c r="W2691" s="16">
        <v>367652.33</v>
      </c>
      <c r="X2691" s="16">
        <v>99.832794194637614</v>
      </c>
      <c r="Y2691" s="19">
        <f t="shared" ref="Y2691:Y2754" si="85">X2691/-100</f>
        <v>-0.9983279419463762</v>
      </c>
    </row>
    <row r="2692" spans="1:25">
      <c r="A2692">
        <v>4941</v>
      </c>
      <c r="B2692" t="s">
        <v>5143</v>
      </c>
      <c r="C2692" t="s">
        <v>5144</v>
      </c>
      <c r="D2692" t="str">
        <f t="shared" si="84"/>
        <v>Bispex BPX</v>
      </c>
      <c r="E2692" s="3" t="s">
        <v>8889</v>
      </c>
      <c r="F2692" s="3" t="s">
        <v>8883</v>
      </c>
      <c r="G2692" s="3" t="s">
        <v>8883</v>
      </c>
      <c r="H2692" s="4">
        <v>2257</v>
      </c>
      <c r="I2692" s="4">
        <v>0</v>
      </c>
      <c r="J2692" s="6">
        <v>43791</v>
      </c>
      <c r="K2692" s="7">
        <v>4.8638658293100002E-3</v>
      </c>
      <c r="L2692" s="7">
        <v>3243</v>
      </c>
      <c r="M2692" s="7">
        <v>0</v>
      </c>
      <c r="N2692" s="9">
        <v>43810</v>
      </c>
      <c r="O2692" s="10">
        <v>7.6284211036099997E-3</v>
      </c>
      <c r="P2692" s="10">
        <v>3330</v>
      </c>
      <c r="Q2692" s="10">
        <v>0</v>
      </c>
      <c r="R2692" s="10">
        <v>1.5683864175776789</v>
      </c>
      <c r="S2692" s="18">
        <v>1.5683864175776789</v>
      </c>
      <c r="T2692" s="13">
        <v>44207</v>
      </c>
      <c r="U2692" s="14">
        <v>1.8951700326000001E-4</v>
      </c>
      <c r="V2692" s="14">
        <v>2929</v>
      </c>
      <c r="W2692" s="14">
        <v>0</v>
      </c>
      <c r="X2692" s="14">
        <v>97.515645758329796</v>
      </c>
      <c r="Y2692" s="19">
        <f t="shared" si="85"/>
        <v>-0.97515645758329794</v>
      </c>
    </row>
    <row r="2693" spans="1:25">
      <c r="A2693">
        <v>4942</v>
      </c>
      <c r="B2693" t="s">
        <v>5145</v>
      </c>
      <c r="C2693" t="s">
        <v>4533</v>
      </c>
      <c r="D2693" t="str">
        <f t="shared" si="84"/>
        <v>Digital Gold GOLD</v>
      </c>
      <c r="E2693" s="3" t="s">
        <v>8887</v>
      </c>
      <c r="F2693" s="3" t="s">
        <v>8883</v>
      </c>
      <c r="G2693" s="3" t="s">
        <v>8883</v>
      </c>
      <c r="H2693" s="4">
        <v>848</v>
      </c>
      <c r="I2693" s="4">
        <v>596281.21179616184</v>
      </c>
      <c r="J2693" s="6">
        <v>43810</v>
      </c>
      <c r="K2693" s="7">
        <v>45.3592544483</v>
      </c>
      <c r="L2693" s="7">
        <v>1474</v>
      </c>
      <c r="M2693" s="7">
        <v>161199.94106183649</v>
      </c>
      <c r="N2693" s="9">
        <v>44044</v>
      </c>
      <c r="O2693" s="10">
        <v>67.863034079100004</v>
      </c>
      <c r="P2693" s="10">
        <v>2030</v>
      </c>
      <c r="Q2693" s="10">
        <v>918841.18646481377</v>
      </c>
      <c r="R2693" s="10">
        <v>1.496123225668305</v>
      </c>
      <c r="S2693" s="18">
        <v>1.496123225668305</v>
      </c>
      <c r="T2693" s="13">
        <v>44339</v>
      </c>
      <c r="U2693" s="14">
        <v>9.7627120649000003E-4</v>
      </c>
      <c r="V2693" s="14">
        <v>2499</v>
      </c>
      <c r="W2693" s="14">
        <v>13.20838806786597</v>
      </c>
      <c r="X2693" s="14">
        <v>99.998561409433364</v>
      </c>
      <c r="Y2693" s="19">
        <f t="shared" si="85"/>
        <v>-0.99998561409433362</v>
      </c>
    </row>
    <row r="2694" spans="1:25">
      <c r="A2694">
        <v>4943</v>
      </c>
      <c r="B2694" t="s">
        <v>5146</v>
      </c>
      <c r="C2694" t="s">
        <v>5147</v>
      </c>
      <c r="D2694" t="str">
        <f t="shared" si="84"/>
        <v>Multi-collateral DAI DAI</v>
      </c>
      <c r="E2694" s="3" t="s">
        <v>8896</v>
      </c>
      <c r="F2694" s="3" t="s">
        <v>8883</v>
      </c>
      <c r="G2694" s="3" t="s">
        <v>8883</v>
      </c>
      <c r="H2694" s="4">
        <v>51</v>
      </c>
      <c r="I2694" s="4">
        <v>105858180.17298</v>
      </c>
      <c r="J2694" s="6">
        <v>43961</v>
      </c>
      <c r="K2694" s="7">
        <v>0.94550493402199998</v>
      </c>
      <c r="L2694" s="7">
        <v>46</v>
      </c>
      <c r="M2694" s="7">
        <v>110223365.992182</v>
      </c>
      <c r="N2694" s="9">
        <v>44516</v>
      </c>
      <c r="O2694" s="10">
        <v>3.6683978839431068</v>
      </c>
      <c r="P2694" s="10">
        <v>52</v>
      </c>
      <c r="Q2694" s="10">
        <v>6482437451.6599998</v>
      </c>
      <c r="R2694" s="10">
        <v>3.879829445562418</v>
      </c>
      <c r="S2694" s="18">
        <v>3.879829445562418</v>
      </c>
      <c r="T2694" s="13">
        <v>44534</v>
      </c>
      <c r="U2694" s="14">
        <v>0.98602618649038676</v>
      </c>
      <c r="V2694" s="14">
        <v>18</v>
      </c>
      <c r="W2694" s="14">
        <v>6479902373.75</v>
      </c>
      <c r="X2694" s="14">
        <v>73.121067624471493</v>
      </c>
      <c r="Y2694" s="19">
        <f t="shared" si="85"/>
        <v>-0.73121067624471492</v>
      </c>
    </row>
    <row r="2695" spans="1:25">
      <c r="A2695">
        <v>4944</v>
      </c>
      <c r="B2695" t="s">
        <v>5148</v>
      </c>
      <c r="C2695" t="s">
        <v>5149</v>
      </c>
      <c r="D2695" t="str">
        <f t="shared" si="84"/>
        <v>Tellor TRB</v>
      </c>
      <c r="E2695" s="3" t="s">
        <v>8887</v>
      </c>
      <c r="F2695" s="3" t="s">
        <v>8883</v>
      </c>
      <c r="G2695" s="3" t="s">
        <v>8883</v>
      </c>
      <c r="H2695" s="4">
        <v>371</v>
      </c>
      <c r="I2695" s="4">
        <v>4699102.6581340097</v>
      </c>
      <c r="J2695" s="6">
        <v>43789</v>
      </c>
      <c r="K2695" s="7">
        <v>1.43201193531</v>
      </c>
      <c r="L2695" s="7">
        <v>2284</v>
      </c>
      <c r="M2695" s="7">
        <v>0</v>
      </c>
      <c r="N2695" s="9">
        <v>44326</v>
      </c>
      <c r="O2695" s="10">
        <v>163.76488180999999</v>
      </c>
      <c r="P2695" s="10">
        <v>422</v>
      </c>
      <c r="Q2695" s="10">
        <v>190555102.13999999</v>
      </c>
      <c r="R2695" s="10">
        <v>114.3599978267977</v>
      </c>
      <c r="S2695" s="18">
        <v>114.3599978267977</v>
      </c>
      <c r="T2695" s="13">
        <v>44687</v>
      </c>
      <c r="U2695" s="14">
        <v>13.84863609391266</v>
      </c>
      <c r="V2695" s="14">
        <v>463</v>
      </c>
      <c r="W2695" s="14">
        <v>24264698.18</v>
      </c>
      <c r="X2695" s="14">
        <v>91.543586182305035</v>
      </c>
      <c r="Y2695" s="19">
        <f t="shared" si="85"/>
        <v>-0.91543586182305037</v>
      </c>
    </row>
    <row r="2696" spans="1:25">
      <c r="A2696">
        <v>4946</v>
      </c>
      <c r="B2696" t="s">
        <v>5150</v>
      </c>
      <c r="C2696" t="s">
        <v>5151</v>
      </c>
      <c r="D2696" t="str">
        <f t="shared" si="84"/>
        <v>Vinci VINCI</v>
      </c>
      <c r="E2696" s="3" t="s">
        <v>3686</v>
      </c>
      <c r="F2696" s="3" t="s">
        <v>8883</v>
      </c>
      <c r="G2696" s="3" t="s">
        <v>8883</v>
      </c>
      <c r="H2696" s="4">
        <v>2073</v>
      </c>
      <c r="I2696" s="4">
        <v>0</v>
      </c>
      <c r="J2696" s="6">
        <v>43902</v>
      </c>
      <c r="K2696" s="7">
        <v>0.61939825774000001</v>
      </c>
      <c r="L2696" s="7">
        <v>3244</v>
      </c>
      <c r="M2696" s="7">
        <v>0</v>
      </c>
      <c r="N2696" s="9">
        <v>44508</v>
      </c>
      <c r="O2696" s="10">
        <v>9.8958379346705385</v>
      </c>
      <c r="P2696" s="10">
        <v>3331</v>
      </c>
      <c r="Q2696" s="10">
        <v>0</v>
      </c>
      <c r="R2696" s="10">
        <v>15.97653498538647</v>
      </c>
      <c r="S2696" s="18">
        <v>15.97653498538647</v>
      </c>
      <c r="T2696" s="13">
        <v>44687</v>
      </c>
      <c r="U2696" s="14">
        <v>2.949589085136469</v>
      </c>
      <c r="V2696" s="14">
        <v>2930</v>
      </c>
      <c r="W2696" s="14">
        <v>0</v>
      </c>
      <c r="X2696" s="14">
        <v>70.193639946320829</v>
      </c>
      <c r="Y2696" s="19">
        <f t="shared" si="85"/>
        <v>-0.70193639946320829</v>
      </c>
    </row>
    <row r="2697" spans="1:25">
      <c r="A2697">
        <v>4948</v>
      </c>
      <c r="B2697" t="s">
        <v>5152</v>
      </c>
      <c r="C2697" t="s">
        <v>5153</v>
      </c>
      <c r="D2697" t="str">
        <f t="shared" si="84"/>
        <v>Nervos Network CKB</v>
      </c>
      <c r="E2697" s="3" t="s">
        <v>8881</v>
      </c>
      <c r="F2697" s="3" t="s">
        <v>8882</v>
      </c>
      <c r="G2697" s="3" t="s">
        <v>8883</v>
      </c>
      <c r="H2697" s="4">
        <v>83</v>
      </c>
      <c r="I2697" s="4">
        <v>49238376.595803298</v>
      </c>
      <c r="J2697" s="6">
        <v>43903</v>
      </c>
      <c r="K2697" s="7">
        <v>2.5654568834099999E-3</v>
      </c>
      <c r="L2697" s="7">
        <v>89</v>
      </c>
      <c r="M2697" s="7">
        <v>49238376.595803298</v>
      </c>
      <c r="N2697" s="9">
        <v>44286</v>
      </c>
      <c r="O2697" s="10">
        <v>4.412336E-2</v>
      </c>
      <c r="P2697" s="10">
        <v>158</v>
      </c>
      <c r="Q2697" s="10">
        <v>1022221172.74</v>
      </c>
      <c r="R2697" s="10">
        <v>17.199026140463261</v>
      </c>
      <c r="S2697" s="18">
        <v>17.199026140463261</v>
      </c>
      <c r="T2697" s="13">
        <v>44397</v>
      </c>
      <c r="U2697" s="14">
        <v>7.8724499999999996E-3</v>
      </c>
      <c r="V2697" s="14">
        <v>159</v>
      </c>
      <c r="W2697" s="14">
        <v>223523387.38999999</v>
      </c>
      <c r="X2697" s="14">
        <v>82.158090408346055</v>
      </c>
      <c r="Y2697" s="19">
        <f t="shared" si="85"/>
        <v>-0.82158090408346052</v>
      </c>
    </row>
    <row r="2698" spans="1:25">
      <c r="A2698">
        <v>4949</v>
      </c>
      <c r="B2698" t="s">
        <v>5154</v>
      </c>
      <c r="C2698" t="s">
        <v>5154</v>
      </c>
      <c r="D2698" t="str">
        <f t="shared" si="84"/>
        <v>999 999</v>
      </c>
      <c r="E2698" s="3" t="s">
        <v>8887</v>
      </c>
      <c r="F2698" s="3" t="s">
        <v>8883</v>
      </c>
      <c r="G2698" s="3" t="s">
        <v>8883</v>
      </c>
      <c r="H2698" s="4">
        <v>1988</v>
      </c>
      <c r="I2698" s="4">
        <v>1445.969725584052</v>
      </c>
      <c r="J2698" s="6">
        <v>43801</v>
      </c>
      <c r="K2698" s="7">
        <v>0.46804485757699998</v>
      </c>
      <c r="L2698" s="7">
        <v>2918</v>
      </c>
      <c r="M2698" s="7">
        <v>0</v>
      </c>
      <c r="N2698" s="9">
        <v>43857</v>
      </c>
      <c r="O2698" s="10">
        <v>6.6632341634800003</v>
      </c>
      <c r="P2698" s="10">
        <v>135</v>
      </c>
      <c r="Q2698" s="10">
        <v>1446595826.2637329</v>
      </c>
      <c r="R2698" s="10">
        <v>14.236315292458491</v>
      </c>
      <c r="S2698" s="18">
        <v>14.236315292458491</v>
      </c>
      <c r="T2698" s="13">
        <v>43935</v>
      </c>
      <c r="U2698" s="16">
        <v>1.5753889255000001E-6</v>
      </c>
      <c r="V2698" s="14">
        <v>2471</v>
      </c>
      <c r="W2698" s="16">
        <v>342.01875372487012</v>
      </c>
      <c r="X2698" s="16">
        <v>99.999976356992917</v>
      </c>
      <c r="Y2698" s="19">
        <f t="shared" si="85"/>
        <v>-0.99999976356992915</v>
      </c>
    </row>
    <row r="2699" spans="1:25">
      <c r="A2699">
        <v>4950</v>
      </c>
      <c r="B2699" t="s">
        <v>5155</v>
      </c>
      <c r="C2699" t="s">
        <v>5155</v>
      </c>
      <c r="D2699" t="str">
        <f t="shared" si="84"/>
        <v>LCX LCX</v>
      </c>
      <c r="E2699" s="3" t="s">
        <v>8893</v>
      </c>
      <c r="F2699" s="3" t="s">
        <v>8883</v>
      </c>
      <c r="G2699" s="3" t="s">
        <v>8883</v>
      </c>
      <c r="H2699" s="4">
        <v>958</v>
      </c>
      <c r="I2699" s="4">
        <v>341342.01825711608</v>
      </c>
      <c r="J2699" s="6">
        <v>43806</v>
      </c>
      <c r="K2699" s="7">
        <v>1.8961365797800001E-4</v>
      </c>
      <c r="L2699" s="7">
        <v>2227</v>
      </c>
      <c r="M2699" s="7">
        <v>0</v>
      </c>
      <c r="N2699" s="9">
        <v>44502</v>
      </c>
      <c r="O2699" s="10">
        <v>0.48761636107346878</v>
      </c>
      <c r="P2699" s="10">
        <v>302</v>
      </c>
      <c r="Q2699" s="10">
        <v>342814350.45742399</v>
      </c>
      <c r="R2699" s="10">
        <v>2571.6310010223251</v>
      </c>
      <c r="S2699" s="18">
        <v>2571.6310010223251</v>
      </c>
      <c r="T2699" s="13">
        <v>44619</v>
      </c>
      <c r="U2699" s="14">
        <v>7.7610126517959607E-2</v>
      </c>
      <c r="V2699" s="14">
        <v>315</v>
      </c>
      <c r="W2699" s="14">
        <v>58510835.60606432</v>
      </c>
      <c r="X2699" s="14">
        <v>84.083773081956508</v>
      </c>
      <c r="Y2699" s="19">
        <f t="shared" si="85"/>
        <v>-0.84083773081956503</v>
      </c>
    </row>
    <row r="2700" spans="1:25">
      <c r="A2700">
        <v>4951</v>
      </c>
      <c r="B2700" t="s">
        <v>5156</v>
      </c>
      <c r="C2700" t="s">
        <v>5157</v>
      </c>
      <c r="D2700" t="str">
        <f t="shared" si="84"/>
        <v>Zynecoin ZYN</v>
      </c>
      <c r="E2700" s="3" t="s">
        <v>8887</v>
      </c>
      <c r="F2700" s="3" t="s">
        <v>8883</v>
      </c>
      <c r="G2700" s="3" t="s">
        <v>8883</v>
      </c>
      <c r="H2700" s="4">
        <v>2082</v>
      </c>
      <c r="I2700" s="4">
        <v>0</v>
      </c>
      <c r="J2700" s="6">
        <v>43881</v>
      </c>
      <c r="K2700" s="7">
        <v>0.235938741521</v>
      </c>
      <c r="L2700" s="7">
        <v>2405</v>
      </c>
      <c r="M2700" s="7">
        <v>0</v>
      </c>
      <c r="N2700" s="9">
        <v>43928</v>
      </c>
      <c r="O2700" s="10">
        <v>5.2360120340199998</v>
      </c>
      <c r="P2700" s="10">
        <v>3332</v>
      </c>
      <c r="Q2700" s="10">
        <v>0</v>
      </c>
      <c r="R2700" s="10">
        <v>22.19225210860067</v>
      </c>
      <c r="S2700" s="18">
        <v>22.19225210860067</v>
      </c>
      <c r="T2700" s="13">
        <v>44539</v>
      </c>
      <c r="U2700" s="14">
        <v>0.1424175453962318</v>
      </c>
      <c r="V2700" s="14">
        <v>793</v>
      </c>
      <c r="W2700" s="14">
        <v>4433728.2</v>
      </c>
      <c r="X2700" s="14">
        <v>97.280037851882298</v>
      </c>
      <c r="Y2700" s="19">
        <f t="shared" si="85"/>
        <v>-0.97280037851882295</v>
      </c>
    </row>
    <row r="2701" spans="1:25">
      <c r="A2701">
        <v>4955</v>
      </c>
      <c r="B2701" t="s">
        <v>5158</v>
      </c>
      <c r="C2701" t="s">
        <v>5159</v>
      </c>
      <c r="D2701" t="str">
        <f t="shared" si="84"/>
        <v>CAPITAL X CELL CXC</v>
      </c>
      <c r="E2701" s="3" t="s">
        <v>8887</v>
      </c>
      <c r="F2701" s="3" t="s">
        <v>8883</v>
      </c>
      <c r="G2701" s="3" t="s">
        <v>8883</v>
      </c>
      <c r="H2701" s="4">
        <v>2070</v>
      </c>
      <c r="I2701" s="4">
        <v>0</v>
      </c>
      <c r="J2701" s="6">
        <v>44206</v>
      </c>
      <c r="K2701" s="7">
        <v>1.110540529275E-2</v>
      </c>
      <c r="L2701" s="7">
        <v>3245</v>
      </c>
      <c r="M2701" s="7">
        <v>0</v>
      </c>
      <c r="N2701" s="9">
        <v>44308</v>
      </c>
      <c r="O2701" s="10">
        <v>2770.7730104020538</v>
      </c>
      <c r="P2701" s="10">
        <v>3333</v>
      </c>
      <c r="Q2701" s="10">
        <v>0</v>
      </c>
      <c r="R2701" s="10">
        <v>249497.69390324841</v>
      </c>
      <c r="S2701" s="18">
        <v>249497.69390324841</v>
      </c>
      <c r="T2701" s="13">
        <v>44686</v>
      </c>
      <c r="U2701" s="14">
        <v>1.525682202622856E-4</v>
      </c>
      <c r="V2701" s="14">
        <v>2931</v>
      </c>
      <c r="W2701" s="14">
        <v>0</v>
      </c>
      <c r="X2701" s="14">
        <v>99.999994493658647</v>
      </c>
      <c r="Y2701" s="19">
        <f t="shared" si="85"/>
        <v>-0.9999999449365865</v>
      </c>
    </row>
    <row r="2702" spans="1:25">
      <c r="A2702">
        <v>4956</v>
      </c>
      <c r="B2702" t="s">
        <v>5160</v>
      </c>
      <c r="C2702" t="s">
        <v>5161</v>
      </c>
      <c r="D2702" t="str">
        <f t="shared" si="84"/>
        <v>MarcoPolo Protocol MAP</v>
      </c>
      <c r="E2702" s="3" t="s">
        <v>8881</v>
      </c>
      <c r="F2702" s="3" t="s">
        <v>8883</v>
      </c>
      <c r="G2702" s="3" t="s">
        <v>8883</v>
      </c>
      <c r="H2702" s="4">
        <v>2153</v>
      </c>
      <c r="I2702" s="4">
        <v>0</v>
      </c>
      <c r="J2702" s="6">
        <v>44112</v>
      </c>
      <c r="K2702" s="7">
        <v>1.2424869999999999E-2</v>
      </c>
      <c r="L2702" s="7">
        <v>501</v>
      </c>
      <c r="M2702" s="7">
        <v>4092323.0876804302</v>
      </c>
      <c r="N2702" s="9">
        <v>44295</v>
      </c>
      <c r="O2702" s="10">
        <v>0.24963368999999999</v>
      </c>
      <c r="P2702" s="10">
        <v>673</v>
      </c>
      <c r="Q2702" s="10">
        <v>72741260.069999993</v>
      </c>
      <c r="R2702" s="10">
        <v>20.091452868319749</v>
      </c>
      <c r="S2702" s="18">
        <v>20.091452868319749</v>
      </c>
      <c r="T2702" s="13">
        <v>44397</v>
      </c>
      <c r="U2702" s="14">
        <v>1.0437159999999999E-2</v>
      </c>
      <c r="V2702" s="14">
        <v>586</v>
      </c>
      <c r="W2702" s="14">
        <v>11643176.869999999</v>
      </c>
      <c r="X2702" s="14">
        <v>95.819009845986741</v>
      </c>
      <c r="Y2702" s="19">
        <f t="shared" si="85"/>
        <v>-0.95819009845986747</v>
      </c>
    </row>
    <row r="2703" spans="1:25">
      <c r="A2703">
        <v>4957</v>
      </c>
      <c r="B2703" t="s">
        <v>5162</v>
      </c>
      <c r="C2703" t="s">
        <v>822</v>
      </c>
      <c r="D2703" t="str">
        <f t="shared" si="84"/>
        <v>Minter Network BIP</v>
      </c>
      <c r="E2703" s="3" t="s">
        <v>3686</v>
      </c>
      <c r="F2703" s="3" t="s">
        <v>8883</v>
      </c>
      <c r="G2703" s="3" t="s">
        <v>8883</v>
      </c>
      <c r="H2703" s="4">
        <v>0</v>
      </c>
      <c r="I2703" s="4">
        <v>0</v>
      </c>
      <c r="J2703" s="6">
        <v>44180</v>
      </c>
      <c r="K2703" s="7">
        <v>6.1302000000000004E-4</v>
      </c>
      <c r="L2703" s="7">
        <v>683</v>
      </c>
      <c r="M2703" s="7">
        <v>2054120.9856958999</v>
      </c>
      <c r="N2703" s="9">
        <v>44295</v>
      </c>
      <c r="O2703" s="10">
        <v>2.78745E-2</v>
      </c>
      <c r="P2703" s="10">
        <v>609</v>
      </c>
      <c r="Q2703" s="10">
        <v>89992656.469999999</v>
      </c>
      <c r="R2703" s="10">
        <v>45.470783987471847</v>
      </c>
      <c r="S2703" s="18">
        <v>45.470783987471847</v>
      </c>
      <c r="T2703" s="13">
        <v>44616</v>
      </c>
      <c r="U2703" s="14">
        <v>1.25454242845073E-3</v>
      </c>
      <c r="V2703" s="14">
        <v>638</v>
      </c>
      <c r="W2703" s="14">
        <v>8747194.3399999999</v>
      </c>
      <c r="X2703" s="14">
        <v>95.499318630107339</v>
      </c>
      <c r="Y2703" s="19">
        <f t="shared" si="85"/>
        <v>-0.95499318630107344</v>
      </c>
    </row>
    <row r="2704" spans="1:25">
      <c r="A2704">
        <v>4958</v>
      </c>
      <c r="B2704" t="s">
        <v>5163</v>
      </c>
      <c r="C2704" t="s">
        <v>5164</v>
      </c>
      <c r="D2704" t="str">
        <f t="shared" si="84"/>
        <v>Precium PCM</v>
      </c>
      <c r="E2704" s="3" t="s">
        <v>8887</v>
      </c>
      <c r="F2704" s="3" t="s">
        <v>8883</v>
      </c>
      <c r="G2704" s="3" t="s">
        <v>8883</v>
      </c>
      <c r="H2704" s="4">
        <v>2226</v>
      </c>
      <c r="I2704" s="4">
        <v>0</v>
      </c>
      <c r="J2704" s="6">
        <v>43791</v>
      </c>
      <c r="K2704" s="7">
        <v>19.955663713900002</v>
      </c>
      <c r="L2704" s="7">
        <v>2631</v>
      </c>
      <c r="M2704" s="7">
        <v>0</v>
      </c>
      <c r="N2704" s="9">
        <v>43792</v>
      </c>
      <c r="O2704" s="10">
        <v>20.255436089700002</v>
      </c>
      <c r="P2704" s="10">
        <v>3334</v>
      </c>
      <c r="Q2704" s="10">
        <v>0</v>
      </c>
      <c r="R2704" s="10">
        <v>1.01502191959625</v>
      </c>
      <c r="S2704" s="18">
        <v>1.01502191959625</v>
      </c>
      <c r="T2704" s="13">
        <v>44526</v>
      </c>
      <c r="U2704" s="14">
        <v>2.6013120001000002E-4</v>
      </c>
      <c r="V2704" s="14">
        <v>1584</v>
      </c>
      <c r="W2704" s="14">
        <v>194981.34096749549</v>
      </c>
      <c r="X2704" s="14">
        <v>99.998715746237892</v>
      </c>
      <c r="Y2704" s="19">
        <f t="shared" si="85"/>
        <v>-0.99998715746237887</v>
      </c>
    </row>
    <row r="2705" spans="1:25">
      <c r="A2705">
        <v>4966</v>
      </c>
      <c r="B2705" t="s">
        <v>5165</v>
      </c>
      <c r="C2705" t="s">
        <v>5166</v>
      </c>
      <c r="D2705" t="str">
        <f t="shared" si="84"/>
        <v>Eureka Coin ERK</v>
      </c>
      <c r="E2705" s="3" t="s">
        <v>8887</v>
      </c>
      <c r="F2705" s="3" t="s">
        <v>8883</v>
      </c>
      <c r="G2705" s="3" t="s">
        <v>8883</v>
      </c>
      <c r="H2705" s="4">
        <v>993</v>
      </c>
      <c r="I2705" s="4">
        <v>279266.01748387062</v>
      </c>
      <c r="J2705" s="6">
        <v>43902</v>
      </c>
      <c r="K2705" s="7">
        <v>2.8657078204E-3</v>
      </c>
      <c r="L2705" s="7">
        <v>1429</v>
      </c>
      <c r="M2705" s="7">
        <v>190409.0376896337</v>
      </c>
      <c r="N2705" s="9">
        <v>44101</v>
      </c>
      <c r="O2705" s="10">
        <v>8.1067700643820004E-2</v>
      </c>
      <c r="P2705" s="10">
        <v>1508</v>
      </c>
      <c r="Q2705" s="10">
        <v>5389055.3208906138</v>
      </c>
      <c r="R2705" s="10">
        <v>28.288892561456059</v>
      </c>
      <c r="S2705" s="18">
        <v>28.288892561456059</v>
      </c>
      <c r="T2705" s="13">
        <v>44637</v>
      </c>
      <c r="U2705" s="14">
        <v>8.1902759751011035E-4</v>
      </c>
      <c r="V2705" s="14">
        <v>1884</v>
      </c>
      <c r="W2705" s="14">
        <v>54492.398158569973</v>
      </c>
      <c r="X2705" s="14">
        <v>98.989699237790646</v>
      </c>
      <c r="Y2705" s="19">
        <f t="shared" si="85"/>
        <v>-0.9898969923779064</v>
      </c>
    </row>
    <row r="2706" spans="1:25">
      <c r="A2706">
        <v>4967</v>
      </c>
      <c r="B2706" t="s">
        <v>5167</v>
      </c>
      <c r="C2706" t="s">
        <v>5168</v>
      </c>
      <c r="D2706" t="str">
        <f t="shared" si="84"/>
        <v>Joule JUL</v>
      </c>
      <c r="E2706" s="3" t="s">
        <v>8887</v>
      </c>
      <c r="F2706" s="3" t="s">
        <v>8883</v>
      </c>
      <c r="G2706" s="3" t="s">
        <v>8883</v>
      </c>
      <c r="H2706" s="4">
        <v>1256</v>
      </c>
      <c r="I2706" s="4">
        <v>29124128.585440751</v>
      </c>
      <c r="J2706" s="6">
        <v>43898</v>
      </c>
      <c r="K2706" s="7">
        <v>2.8095269821599999E-2</v>
      </c>
      <c r="L2706" s="7">
        <v>135</v>
      </c>
      <c r="M2706" s="7">
        <v>28390270.126631528</v>
      </c>
      <c r="N2706" s="9">
        <v>44209</v>
      </c>
      <c r="O2706" s="10">
        <v>0.25107833365423998</v>
      </c>
      <c r="P2706" s="10">
        <v>357</v>
      </c>
      <c r="Q2706" s="10">
        <v>253714655.90653121</v>
      </c>
      <c r="R2706" s="10">
        <v>8.9366763604173602</v>
      </c>
      <c r="S2706" s="18">
        <v>8.9366763604173602</v>
      </c>
      <c r="T2706" s="13">
        <v>44216</v>
      </c>
      <c r="U2706" s="14">
        <v>0.10175426241721</v>
      </c>
      <c r="V2706" s="14">
        <v>245</v>
      </c>
      <c r="W2706" s="14">
        <v>102822682.0708364</v>
      </c>
      <c r="X2706" s="14">
        <v>59.473101109020497</v>
      </c>
      <c r="Y2706" s="19">
        <f t="shared" si="85"/>
        <v>-0.59473101109020499</v>
      </c>
    </row>
    <row r="2707" spans="1:25">
      <c r="A2707">
        <v>4970</v>
      </c>
      <c r="B2707" t="s">
        <v>5169</v>
      </c>
      <c r="C2707" t="s">
        <v>5170</v>
      </c>
      <c r="D2707" t="str">
        <f t="shared" si="84"/>
        <v>Ouroboros OURO</v>
      </c>
      <c r="E2707" s="3" t="s">
        <v>8887</v>
      </c>
      <c r="F2707" s="3" t="s">
        <v>8883</v>
      </c>
      <c r="G2707" s="3" t="s">
        <v>8883</v>
      </c>
      <c r="H2707" s="4">
        <v>741</v>
      </c>
      <c r="I2707" s="4">
        <v>1001860.1722098649</v>
      </c>
      <c r="J2707" s="6">
        <v>44041</v>
      </c>
      <c r="K2707" s="7">
        <v>5.0000000000000001E-3</v>
      </c>
      <c r="L2707" s="7">
        <v>1479</v>
      </c>
      <c r="M2707" s="7">
        <v>156483.743701</v>
      </c>
      <c r="N2707" s="9">
        <v>44044</v>
      </c>
      <c r="O2707" s="10">
        <v>0.60812512134300001</v>
      </c>
      <c r="P2707" s="10">
        <v>1082</v>
      </c>
      <c r="Q2707" s="10">
        <v>19032339.125275511</v>
      </c>
      <c r="R2707" s="10">
        <v>121.6250242686</v>
      </c>
      <c r="S2707" s="18">
        <v>121.6250242686</v>
      </c>
      <c r="T2707" s="13">
        <v>44495</v>
      </c>
      <c r="U2707" s="14">
        <v>3.9999999999999998E-6</v>
      </c>
      <c r="V2707" s="14">
        <v>2488</v>
      </c>
      <c r="W2707" s="14">
        <v>125.18699496080001</v>
      </c>
      <c r="X2707" s="14">
        <v>99.999342240624571</v>
      </c>
      <c r="Y2707" s="19">
        <f t="shared" si="85"/>
        <v>-0.99999342240624567</v>
      </c>
    </row>
    <row r="2708" spans="1:25">
      <c r="A2708">
        <v>4971</v>
      </c>
      <c r="B2708" t="s">
        <v>5171</v>
      </c>
      <c r="C2708" t="s">
        <v>5172</v>
      </c>
      <c r="D2708" t="str">
        <f t="shared" si="84"/>
        <v>NairaX NIRX</v>
      </c>
      <c r="E2708" s="3" t="s">
        <v>8887</v>
      </c>
      <c r="F2708" s="3" t="s">
        <v>8883</v>
      </c>
      <c r="G2708" s="3" t="s">
        <v>8883</v>
      </c>
      <c r="H2708" s="4">
        <v>2236</v>
      </c>
      <c r="I2708" s="4">
        <v>0</v>
      </c>
      <c r="J2708" s="6">
        <v>44189</v>
      </c>
      <c r="K2708" s="7">
        <v>6.7865158290000003E-4</v>
      </c>
      <c r="L2708" s="7">
        <v>3246</v>
      </c>
      <c r="M2708" s="7">
        <v>0</v>
      </c>
      <c r="N2708" s="9">
        <v>44206</v>
      </c>
      <c r="O2708" s="10">
        <v>1.243836828015E-2</v>
      </c>
      <c r="P2708" s="10">
        <v>3335</v>
      </c>
      <c r="Q2708" s="10">
        <v>0</v>
      </c>
      <c r="R2708" s="10">
        <v>18.32806198874335</v>
      </c>
      <c r="S2708" s="18">
        <v>18.32806198874335</v>
      </c>
      <c r="T2708" s="13">
        <v>44482</v>
      </c>
      <c r="U2708" s="14">
        <v>5.8011762084660633E-4</v>
      </c>
      <c r="V2708" s="14">
        <v>2932</v>
      </c>
      <c r="W2708" s="14">
        <v>0</v>
      </c>
      <c r="X2708" s="14">
        <v>95.336063318109026</v>
      </c>
      <c r="Y2708" s="19">
        <f t="shared" si="85"/>
        <v>-0.95336063318109021</v>
      </c>
    </row>
    <row r="2709" spans="1:25">
      <c r="A2709">
        <v>4974</v>
      </c>
      <c r="B2709" t="s">
        <v>5173</v>
      </c>
      <c r="C2709" t="s">
        <v>5174</v>
      </c>
      <c r="D2709" t="str">
        <f t="shared" si="84"/>
        <v>EXMO Coin EXM</v>
      </c>
      <c r="E2709" s="3" t="s">
        <v>8898</v>
      </c>
      <c r="F2709" s="3" t="s">
        <v>8883</v>
      </c>
      <c r="G2709" s="3" t="s">
        <v>8883</v>
      </c>
      <c r="H2709" s="4">
        <v>622</v>
      </c>
      <c r="I2709" s="4">
        <v>1593729.0566129501</v>
      </c>
      <c r="J2709" s="6">
        <v>43903</v>
      </c>
      <c r="K2709" s="7">
        <v>1.45237509567E-3</v>
      </c>
      <c r="L2709" s="7">
        <v>783</v>
      </c>
      <c r="M2709" s="7">
        <v>1593729.0566129501</v>
      </c>
      <c r="N2709" s="9">
        <v>44288</v>
      </c>
      <c r="O2709" s="10">
        <v>0.10193445</v>
      </c>
      <c r="P2709" s="10">
        <v>1334</v>
      </c>
      <c r="Q2709" s="10">
        <v>8919037.0600000005</v>
      </c>
      <c r="R2709" s="10">
        <v>70.184658428734807</v>
      </c>
      <c r="S2709" s="18">
        <v>70.184658428734807</v>
      </c>
      <c r="T2709" s="13">
        <v>44620</v>
      </c>
      <c r="U2709" s="14">
        <v>2.1634897516203209E-2</v>
      </c>
      <c r="V2709" s="14">
        <v>884</v>
      </c>
      <c r="W2709" s="14">
        <v>2948613.39</v>
      </c>
      <c r="X2709" s="14">
        <v>78.775676411455393</v>
      </c>
      <c r="Y2709" s="19">
        <f t="shared" si="85"/>
        <v>-0.78775676411455398</v>
      </c>
    </row>
    <row r="2710" spans="1:25">
      <c r="A2710">
        <v>4975</v>
      </c>
      <c r="B2710" t="s">
        <v>5175</v>
      </c>
      <c r="C2710" t="s">
        <v>5176</v>
      </c>
      <c r="D2710" t="str">
        <f t="shared" si="84"/>
        <v>Newsolution NST</v>
      </c>
      <c r="E2710" s="3" t="s">
        <v>8887</v>
      </c>
      <c r="F2710" s="3" t="s">
        <v>8883</v>
      </c>
      <c r="G2710" s="3" t="s">
        <v>8883</v>
      </c>
      <c r="H2710" s="4">
        <v>2206</v>
      </c>
      <c r="I2710" s="4">
        <v>0</v>
      </c>
      <c r="J2710" s="6">
        <v>44160</v>
      </c>
      <c r="K2710" s="7">
        <v>1.1484900000000001E-3</v>
      </c>
      <c r="L2710" s="7">
        <v>3247</v>
      </c>
      <c r="M2710" s="7">
        <v>0</v>
      </c>
      <c r="N2710" s="9">
        <v>44244</v>
      </c>
      <c r="O2710" s="10">
        <v>0.20452347000000001</v>
      </c>
      <c r="P2710" s="10">
        <v>3336</v>
      </c>
      <c r="Q2710" s="10">
        <v>0</v>
      </c>
      <c r="R2710" s="10">
        <v>178.0803228587101</v>
      </c>
      <c r="S2710" s="18">
        <v>178.0803228587101</v>
      </c>
      <c r="T2710" s="13">
        <v>44486</v>
      </c>
      <c r="U2710" s="16">
        <v>4.8790015512150001E-5</v>
      </c>
      <c r="V2710" s="14">
        <v>2933</v>
      </c>
      <c r="W2710" s="16">
        <v>0</v>
      </c>
      <c r="X2710" s="16">
        <v>99.976144539542517</v>
      </c>
      <c r="Y2710" s="19">
        <f t="shared" si="85"/>
        <v>-0.99976144539542522</v>
      </c>
    </row>
    <row r="2711" spans="1:25">
      <c r="A2711">
        <v>4978</v>
      </c>
      <c r="B2711" t="s">
        <v>5177</v>
      </c>
      <c r="C2711" t="s">
        <v>5178</v>
      </c>
      <c r="D2711" t="str">
        <f t="shared" si="84"/>
        <v>Wownero WOW</v>
      </c>
      <c r="E2711" s="3" t="s">
        <v>8891</v>
      </c>
      <c r="F2711" s="3" t="s">
        <v>8883</v>
      </c>
      <c r="G2711" s="3" t="s">
        <v>8883</v>
      </c>
      <c r="H2711" s="4">
        <v>0</v>
      </c>
      <c r="I2711" s="4">
        <v>0</v>
      </c>
      <c r="J2711" s="6">
        <v>43977</v>
      </c>
      <c r="K2711" s="7">
        <v>2.7435073963100001E-3</v>
      </c>
      <c r="L2711" s="7">
        <v>2411</v>
      </c>
      <c r="M2711" s="7">
        <v>0</v>
      </c>
      <c r="N2711" s="9">
        <v>44308</v>
      </c>
      <c r="O2711" s="10">
        <v>2.0334607999999998</v>
      </c>
      <c r="P2711" s="10">
        <v>753</v>
      </c>
      <c r="Q2711" s="10">
        <v>54924366.909999996</v>
      </c>
      <c r="R2711" s="10">
        <v>741.19020154091493</v>
      </c>
      <c r="S2711" s="18">
        <v>741.19020154091493</v>
      </c>
      <c r="T2711" s="13">
        <v>44595</v>
      </c>
      <c r="U2711" s="14">
        <v>7.3155574164508047E-2</v>
      </c>
      <c r="V2711" s="14">
        <v>814</v>
      </c>
      <c r="W2711" s="14">
        <v>4022462.91</v>
      </c>
      <c r="X2711" s="14">
        <v>96.402410404739143</v>
      </c>
      <c r="Y2711" s="19">
        <f t="shared" si="85"/>
        <v>-0.96402410404739147</v>
      </c>
    </row>
    <row r="2712" spans="1:25">
      <c r="A2712">
        <v>4979</v>
      </c>
      <c r="B2712" t="s">
        <v>5179</v>
      </c>
      <c r="C2712" t="s">
        <v>5180</v>
      </c>
      <c r="D2712" t="str">
        <f t="shared" si="84"/>
        <v>PegNet PEG</v>
      </c>
      <c r="E2712" s="3" t="s">
        <v>8887</v>
      </c>
      <c r="F2712" s="3" t="s">
        <v>8883</v>
      </c>
      <c r="G2712" s="3" t="s">
        <v>8883</v>
      </c>
      <c r="H2712" s="4">
        <v>526</v>
      </c>
      <c r="I2712" s="4">
        <v>2417245.9056372601</v>
      </c>
      <c r="J2712" s="6">
        <v>43852</v>
      </c>
      <c r="K2712" s="7">
        <v>6.5394743343099996E-4</v>
      </c>
      <c r="L2712" s="7">
        <v>818</v>
      </c>
      <c r="M2712" s="7">
        <v>1450546.356376</v>
      </c>
      <c r="N2712" s="9">
        <v>43865</v>
      </c>
      <c r="O2712" s="10">
        <v>7.4991062257799999E-3</v>
      </c>
      <c r="P2712" s="10">
        <v>1509</v>
      </c>
      <c r="Q2712" s="10">
        <v>5384686.8139643399</v>
      </c>
      <c r="R2712" s="10">
        <v>11.467445000028819</v>
      </c>
      <c r="S2712" s="18">
        <v>11.467445000028819</v>
      </c>
      <c r="T2712" s="13">
        <v>44583</v>
      </c>
      <c r="U2712" s="16">
        <v>2.3200111793841001E-5</v>
      </c>
      <c r="V2712" s="14">
        <v>1888</v>
      </c>
      <c r="W2712" s="16">
        <v>52719.9</v>
      </c>
      <c r="X2712" s="16">
        <v>99.690628308289803</v>
      </c>
      <c r="Y2712" s="19">
        <f t="shared" si="85"/>
        <v>-0.99690628308289808</v>
      </c>
    </row>
    <row r="2713" spans="1:25">
      <c r="A2713">
        <v>4980</v>
      </c>
      <c r="B2713" t="s">
        <v>5181</v>
      </c>
      <c r="C2713" t="s">
        <v>5182</v>
      </c>
      <c r="D2713" t="str">
        <f t="shared" si="84"/>
        <v>Sesameseed SEED</v>
      </c>
      <c r="E2713" s="3" t="s">
        <v>3686</v>
      </c>
      <c r="F2713" s="3" t="s">
        <v>8883</v>
      </c>
      <c r="G2713" s="3" t="s">
        <v>8883</v>
      </c>
      <c r="H2713" s="4">
        <v>0</v>
      </c>
      <c r="I2713" s="4">
        <v>0</v>
      </c>
      <c r="J2713" s="6">
        <v>44054</v>
      </c>
      <c r="K2713" s="7">
        <v>2.60078455621E-2</v>
      </c>
      <c r="L2713" s="7">
        <v>3248</v>
      </c>
      <c r="M2713" s="7">
        <v>0</v>
      </c>
      <c r="N2713" s="9">
        <v>44302</v>
      </c>
      <c r="O2713" s="10">
        <v>0.21877396177773001</v>
      </c>
      <c r="P2713" s="10">
        <v>3337</v>
      </c>
      <c r="Q2713" s="10">
        <v>0</v>
      </c>
      <c r="R2713" s="10">
        <v>8.4118448510221437</v>
      </c>
      <c r="S2713" s="18">
        <v>8.4118448510221437</v>
      </c>
      <c r="T2713" s="13">
        <v>44585</v>
      </c>
      <c r="U2713" s="14">
        <v>1.431105196520637E-2</v>
      </c>
      <c r="V2713" s="14">
        <v>2934</v>
      </c>
      <c r="W2713" s="14">
        <v>0</v>
      </c>
      <c r="X2713" s="14">
        <v>93.458521366566401</v>
      </c>
      <c r="Y2713" s="19">
        <f t="shared" si="85"/>
        <v>-0.93458521366566405</v>
      </c>
    </row>
    <row r="2714" spans="1:25">
      <c r="A2714">
        <v>4981</v>
      </c>
      <c r="B2714" t="s">
        <v>5183</v>
      </c>
      <c r="C2714" t="s">
        <v>5183</v>
      </c>
      <c r="D2714" t="str">
        <f t="shared" si="84"/>
        <v>TAGZ5 TAGZ5</v>
      </c>
      <c r="E2714" s="3" t="s">
        <v>8886</v>
      </c>
      <c r="F2714" s="3" t="s">
        <v>8883</v>
      </c>
      <c r="G2714" s="3" t="s">
        <v>8883</v>
      </c>
      <c r="H2714" s="4">
        <v>19</v>
      </c>
      <c r="I2714" s="4">
        <v>565296057.55877709</v>
      </c>
      <c r="J2714" s="6">
        <v>43797</v>
      </c>
      <c r="K2714" s="7">
        <v>0.25675036164999998</v>
      </c>
      <c r="L2714" s="7">
        <v>2729</v>
      </c>
      <c r="M2714" s="7">
        <v>0</v>
      </c>
      <c r="N2714" s="9">
        <v>43974</v>
      </c>
      <c r="O2714" s="10">
        <v>8.5770741538199999</v>
      </c>
      <c r="P2714" s="10">
        <v>79</v>
      </c>
      <c r="Q2714" s="10">
        <v>3308970854.2020011</v>
      </c>
      <c r="R2714" s="10">
        <v>33.406278763152038</v>
      </c>
      <c r="S2714" s="18">
        <v>33.406278763152038</v>
      </c>
      <c r="T2714" s="13">
        <v>44120</v>
      </c>
      <c r="U2714" s="14">
        <v>1.4650478385000001E-4</v>
      </c>
      <c r="V2714" s="14">
        <v>1876</v>
      </c>
      <c r="W2714" s="14">
        <v>56418.597002244212</v>
      </c>
      <c r="X2714" s="14">
        <v>99.998291902562315</v>
      </c>
      <c r="Y2714" s="19">
        <f t="shared" si="85"/>
        <v>-0.9999829190256232</v>
      </c>
    </row>
    <row r="2715" spans="1:25">
      <c r="A2715">
        <v>4983</v>
      </c>
      <c r="B2715" t="s">
        <v>5184</v>
      </c>
      <c r="C2715" t="s">
        <v>5185</v>
      </c>
      <c r="D2715" t="str">
        <f t="shared" si="84"/>
        <v>Demeter Chain DMTC</v>
      </c>
      <c r="E2715" s="3" t="s">
        <v>8887</v>
      </c>
      <c r="F2715" s="3" t="s">
        <v>8883</v>
      </c>
      <c r="G2715" s="3" t="s">
        <v>8883</v>
      </c>
      <c r="H2715" s="4">
        <v>2235</v>
      </c>
      <c r="I2715" s="4">
        <v>0</v>
      </c>
      <c r="J2715" s="6">
        <v>43961</v>
      </c>
      <c r="K2715" s="7">
        <v>3.3499203890899998E-4</v>
      </c>
      <c r="L2715" s="7">
        <v>3249</v>
      </c>
      <c r="M2715" s="7">
        <v>0</v>
      </c>
      <c r="N2715" s="9">
        <v>44276</v>
      </c>
      <c r="O2715" s="10">
        <v>0.54524819334317998</v>
      </c>
      <c r="P2715" s="10">
        <v>3338</v>
      </c>
      <c r="Q2715" s="10">
        <v>0</v>
      </c>
      <c r="R2715" s="10">
        <v>1627.6452273879131</v>
      </c>
      <c r="S2715" s="18">
        <v>1627.6452273879131</v>
      </c>
      <c r="T2715" s="13">
        <v>44619</v>
      </c>
      <c r="U2715" s="14">
        <v>6.4106632380835967E-3</v>
      </c>
      <c r="V2715" s="14">
        <v>2935</v>
      </c>
      <c r="W2715" s="14">
        <v>0</v>
      </c>
      <c r="X2715" s="14">
        <v>98.824266945521316</v>
      </c>
      <c r="Y2715" s="19">
        <f t="shared" si="85"/>
        <v>-0.98824266945521311</v>
      </c>
    </row>
    <row r="2716" spans="1:25">
      <c r="A2716">
        <v>4984</v>
      </c>
      <c r="B2716" t="s">
        <v>5186</v>
      </c>
      <c r="C2716" t="s">
        <v>5187</v>
      </c>
      <c r="D2716" t="str">
        <f t="shared" si="84"/>
        <v>MACH Project MACH</v>
      </c>
      <c r="E2716" s="3" t="s">
        <v>8887</v>
      </c>
      <c r="F2716" s="3" t="s">
        <v>8883</v>
      </c>
      <c r="G2716" s="3" t="s">
        <v>8883</v>
      </c>
      <c r="H2716" s="4">
        <v>2133</v>
      </c>
      <c r="I2716" s="4">
        <v>0</v>
      </c>
      <c r="J2716" s="6">
        <v>44031</v>
      </c>
      <c r="K2716" s="7">
        <v>7.9699657418000006E-3</v>
      </c>
      <c r="L2716" s="7">
        <v>3250</v>
      </c>
      <c r="M2716" s="7">
        <v>0</v>
      </c>
      <c r="N2716" s="9">
        <v>44134</v>
      </c>
      <c r="O2716" s="10">
        <v>8.5442530000000003E-2</v>
      </c>
      <c r="P2716" s="10">
        <v>3339</v>
      </c>
      <c r="Q2716" s="10">
        <v>0</v>
      </c>
      <c r="R2716" s="10">
        <v>10.720564274433499</v>
      </c>
      <c r="S2716" s="18">
        <v>10.720564274433499</v>
      </c>
      <c r="T2716" s="13">
        <v>44378</v>
      </c>
      <c r="U2716" s="14">
        <v>3.4426999999999999E-3</v>
      </c>
      <c r="V2716" s="14">
        <v>2936</v>
      </c>
      <c r="W2716" s="14">
        <v>0</v>
      </c>
      <c r="X2716" s="14">
        <v>95.970741971240784</v>
      </c>
      <c r="Y2716" s="19">
        <f t="shared" si="85"/>
        <v>-0.95970741971240781</v>
      </c>
    </row>
    <row r="2717" spans="1:25">
      <c r="A2717">
        <v>4985</v>
      </c>
      <c r="B2717" t="s">
        <v>5188</v>
      </c>
      <c r="C2717" t="s">
        <v>5189</v>
      </c>
      <c r="D2717" t="str">
        <f t="shared" si="84"/>
        <v>ArdCoin ARDX</v>
      </c>
      <c r="E2717" s="3" t="s">
        <v>8887</v>
      </c>
      <c r="F2717" s="3" t="s">
        <v>8883</v>
      </c>
      <c r="G2717" s="3" t="s">
        <v>8883</v>
      </c>
      <c r="H2717" s="4">
        <v>2286</v>
      </c>
      <c r="I2717" s="4">
        <v>0</v>
      </c>
      <c r="J2717" s="6">
        <v>44159</v>
      </c>
      <c r="K2717" s="7">
        <v>1.9089470944999999E-4</v>
      </c>
      <c r="L2717" s="7">
        <v>1740</v>
      </c>
      <c r="M2717" s="7">
        <v>53032.069312679923</v>
      </c>
      <c r="N2717" s="9">
        <v>44251</v>
      </c>
      <c r="O2717" s="10">
        <v>0.14844849040656</v>
      </c>
      <c r="P2717" s="10">
        <v>837</v>
      </c>
      <c r="Q2717" s="10">
        <v>41240171.900444411</v>
      </c>
      <c r="R2717" s="10">
        <v>777.64591189700991</v>
      </c>
      <c r="S2717" s="18">
        <v>777.64591189700991</v>
      </c>
      <c r="T2717" s="13">
        <v>44669</v>
      </c>
      <c r="U2717" s="14">
        <v>1.028347458132014E-2</v>
      </c>
      <c r="V2717" s="14">
        <v>900</v>
      </c>
      <c r="W2717" s="14">
        <v>2856831.0685142041</v>
      </c>
      <c r="X2717" s="14">
        <v>93.072698447012499</v>
      </c>
      <c r="Y2717" s="19">
        <f t="shared" si="85"/>
        <v>-0.93072698447012503</v>
      </c>
    </row>
    <row r="2718" spans="1:25">
      <c r="A2718">
        <v>4987</v>
      </c>
      <c r="B2718" t="s">
        <v>5190</v>
      </c>
      <c r="C2718" t="s">
        <v>5191</v>
      </c>
      <c r="D2718" t="str">
        <f t="shared" si="84"/>
        <v>TeeCoin TEC</v>
      </c>
      <c r="E2718" s="3" t="s">
        <v>8887</v>
      </c>
      <c r="F2718" s="3" t="s">
        <v>8883</v>
      </c>
      <c r="G2718" s="3" t="s">
        <v>8883</v>
      </c>
      <c r="H2718" s="4">
        <v>0</v>
      </c>
      <c r="I2718" s="4">
        <v>0</v>
      </c>
      <c r="J2718" s="6">
        <v>43934</v>
      </c>
      <c r="K2718" s="7">
        <v>1.29239158228E-3</v>
      </c>
      <c r="L2718" s="7">
        <v>3251</v>
      </c>
      <c r="M2718" s="7">
        <v>0</v>
      </c>
      <c r="N2718" s="9">
        <v>43976</v>
      </c>
      <c r="O2718" s="10">
        <v>1.5079653232E-3</v>
      </c>
      <c r="P2718" s="10">
        <v>3340</v>
      </c>
      <c r="Q2718" s="10">
        <v>0</v>
      </c>
      <c r="R2718" s="10">
        <v>1.1668021858666791</v>
      </c>
      <c r="S2718" s="18">
        <v>1.1668021858666791</v>
      </c>
      <c r="T2718" s="13">
        <v>43987</v>
      </c>
      <c r="U2718" s="14">
        <v>7.0216488184099998E-4</v>
      </c>
      <c r="V2718" s="14">
        <v>2937</v>
      </c>
      <c r="W2718" s="14">
        <v>0</v>
      </c>
      <c r="X2718" s="14">
        <v>53.436271309544402</v>
      </c>
      <c r="Y2718" s="19">
        <f t="shared" si="85"/>
        <v>-0.53436271309544403</v>
      </c>
    </row>
    <row r="2719" spans="1:25">
      <c r="A2719">
        <v>4989</v>
      </c>
      <c r="B2719" t="s">
        <v>5192</v>
      </c>
      <c r="C2719" t="s">
        <v>5193</v>
      </c>
      <c r="D2719" t="str">
        <f t="shared" si="84"/>
        <v>HGH Token HGH</v>
      </c>
      <c r="E2719" s="3" t="s">
        <v>8887</v>
      </c>
      <c r="F2719" s="3" t="s">
        <v>8883</v>
      </c>
      <c r="G2719" s="3" t="s">
        <v>8883</v>
      </c>
      <c r="H2719" s="4">
        <v>2363</v>
      </c>
      <c r="I2719" s="4">
        <v>0</v>
      </c>
      <c r="J2719" s="6">
        <v>43818</v>
      </c>
      <c r="K2719" s="7">
        <v>9.3969823686200005E-4</v>
      </c>
      <c r="L2719" s="7">
        <v>3252</v>
      </c>
      <c r="M2719" s="7">
        <v>0</v>
      </c>
      <c r="N2719" s="9">
        <v>43820</v>
      </c>
      <c r="O2719" s="10">
        <v>2.2264991408600002E-3</v>
      </c>
      <c r="P2719" s="10">
        <v>3341</v>
      </c>
      <c r="Q2719" s="10">
        <v>0</v>
      </c>
      <c r="R2719" s="10">
        <v>2.3693767355519411</v>
      </c>
      <c r="S2719" s="18">
        <v>2.3693767355519411</v>
      </c>
      <c r="T2719" s="13">
        <v>44161</v>
      </c>
      <c r="U2719" s="16">
        <v>1.71226926E-6</v>
      </c>
      <c r="V2719" s="14">
        <v>2938</v>
      </c>
      <c r="W2719" s="16">
        <v>0</v>
      </c>
      <c r="X2719" s="16">
        <v>99.923095893971976</v>
      </c>
      <c r="Y2719" s="19">
        <f t="shared" si="85"/>
        <v>-0.9992309589397198</v>
      </c>
    </row>
    <row r="2720" spans="1:25">
      <c r="A2720">
        <v>4991</v>
      </c>
      <c r="B2720" t="s">
        <v>5194</v>
      </c>
      <c r="C2720" t="s">
        <v>5195</v>
      </c>
      <c r="D2720" t="str">
        <f t="shared" si="84"/>
        <v>Lightstreams PHT</v>
      </c>
      <c r="E2720" s="3" t="s">
        <v>8884</v>
      </c>
      <c r="F2720" s="3" t="s">
        <v>8883</v>
      </c>
      <c r="G2720" s="3" t="s">
        <v>8883</v>
      </c>
      <c r="H2720" s="4">
        <v>0</v>
      </c>
      <c r="I2720" s="4">
        <v>0</v>
      </c>
      <c r="J2720" s="6">
        <v>44212</v>
      </c>
      <c r="K2720" s="7">
        <v>3.5827999999999999E-4</v>
      </c>
      <c r="L2720" s="7">
        <v>923</v>
      </c>
      <c r="M2720" s="7">
        <v>1072632.08790344</v>
      </c>
      <c r="N2720" s="9">
        <v>44431</v>
      </c>
      <c r="O2720" s="10">
        <v>6.7024819999999999E-2</v>
      </c>
      <c r="P2720" s="10">
        <v>1705</v>
      </c>
      <c r="Q2720" s="10">
        <v>2878989.4</v>
      </c>
      <c r="R2720" s="10">
        <v>187.0738528525176</v>
      </c>
      <c r="S2720" s="18">
        <v>187.0738528525176</v>
      </c>
      <c r="T2720" s="13">
        <v>44687</v>
      </c>
      <c r="U2720" s="14">
        <v>5.0800249930120413E-3</v>
      </c>
      <c r="V2720" s="14">
        <v>1401</v>
      </c>
      <c r="W2720" s="14">
        <v>383566.87</v>
      </c>
      <c r="X2720" s="14">
        <v>92.42068088655509</v>
      </c>
      <c r="Y2720" s="19">
        <f t="shared" si="85"/>
        <v>-0.92420680886555084</v>
      </c>
    </row>
    <row r="2721" spans="1:25">
      <c r="A2721">
        <v>4992</v>
      </c>
      <c r="B2721" t="s">
        <v>5196</v>
      </c>
      <c r="C2721" t="s">
        <v>5197</v>
      </c>
      <c r="D2721" t="str">
        <f t="shared" si="84"/>
        <v>Tradeplus TDPS</v>
      </c>
      <c r="E2721" s="3" t="s">
        <v>3686</v>
      </c>
      <c r="F2721" s="3" t="s">
        <v>8883</v>
      </c>
      <c r="G2721" s="3" t="s">
        <v>8883</v>
      </c>
      <c r="H2721" s="4">
        <v>2041</v>
      </c>
      <c r="I2721" s="4">
        <v>0</v>
      </c>
      <c r="J2721" s="6">
        <v>43834</v>
      </c>
      <c r="K2721" s="7">
        <v>8.9221523125999997</v>
      </c>
      <c r="L2721" s="7">
        <v>3253</v>
      </c>
      <c r="M2721" s="7">
        <v>0</v>
      </c>
      <c r="N2721" s="9">
        <v>43869</v>
      </c>
      <c r="O2721" s="10">
        <v>26.196072997400002</v>
      </c>
      <c r="P2721" s="10">
        <v>3342</v>
      </c>
      <c r="Q2721" s="10">
        <v>0</v>
      </c>
      <c r="R2721" s="10">
        <v>2.9360710375237051</v>
      </c>
      <c r="S2721" s="18">
        <v>2.9360710375237051</v>
      </c>
      <c r="T2721" s="13">
        <v>44277</v>
      </c>
      <c r="U2721" s="14">
        <v>3.4903370160499998E-2</v>
      </c>
      <c r="V2721" s="14">
        <v>2939</v>
      </c>
      <c r="W2721" s="14">
        <v>0</v>
      </c>
      <c r="X2721" s="14">
        <v>99.866761059323807</v>
      </c>
      <c r="Y2721" s="19">
        <f t="shared" si="85"/>
        <v>-0.99866761059323805</v>
      </c>
    </row>
    <row r="2722" spans="1:25">
      <c r="A2722">
        <v>4994</v>
      </c>
      <c r="B2722" t="s">
        <v>5198</v>
      </c>
      <c r="C2722" t="s">
        <v>5199</v>
      </c>
      <c r="D2722" t="str">
        <f t="shared" si="84"/>
        <v>Harcomia HCA</v>
      </c>
      <c r="E2722" s="3" t="s">
        <v>8887</v>
      </c>
      <c r="F2722" s="3" t="s">
        <v>8883</v>
      </c>
      <c r="G2722" s="3" t="s">
        <v>8883</v>
      </c>
      <c r="H2722" s="4">
        <v>2105</v>
      </c>
      <c r="I2722" s="4">
        <v>0</v>
      </c>
      <c r="J2722" s="6">
        <v>43962</v>
      </c>
      <c r="K2722" s="7">
        <v>5.9501485285800002E-2</v>
      </c>
      <c r="L2722" s="7">
        <v>3254</v>
      </c>
      <c r="M2722" s="7">
        <v>0</v>
      </c>
      <c r="N2722" s="9">
        <v>43988</v>
      </c>
      <c r="O2722" s="10">
        <v>0.69996857997100004</v>
      </c>
      <c r="P2722" s="10">
        <v>3343</v>
      </c>
      <c r="Q2722" s="10">
        <v>0</v>
      </c>
      <c r="R2722" s="10">
        <v>11.76388415530943</v>
      </c>
      <c r="S2722" s="18">
        <v>11.76388415530943</v>
      </c>
      <c r="T2722" s="13">
        <v>44460</v>
      </c>
      <c r="U2722" s="14">
        <v>6.4890115481499996E-3</v>
      </c>
      <c r="V2722" s="14">
        <v>2940</v>
      </c>
      <c r="W2722" s="14">
        <v>0</v>
      </c>
      <c r="X2722" s="14">
        <v>99.072956739226953</v>
      </c>
      <c r="Y2722" s="19">
        <f t="shared" si="85"/>
        <v>-0.99072956739226958</v>
      </c>
    </row>
    <row r="2723" spans="1:25">
      <c r="A2723">
        <v>4996</v>
      </c>
      <c r="B2723" t="s">
        <v>5200</v>
      </c>
      <c r="C2723" t="s">
        <v>5201</v>
      </c>
      <c r="D2723" t="str">
        <f t="shared" si="84"/>
        <v>Ultragate ULG</v>
      </c>
      <c r="E2723" s="3" t="s">
        <v>8889</v>
      </c>
      <c r="F2723" s="3" t="s">
        <v>8883</v>
      </c>
      <c r="G2723" s="3" t="s">
        <v>8883</v>
      </c>
      <c r="H2723" s="4">
        <v>0</v>
      </c>
      <c r="I2723" s="4">
        <v>0</v>
      </c>
      <c r="J2723" s="6">
        <v>43955</v>
      </c>
      <c r="K2723" s="7">
        <v>6.06193661926E-4</v>
      </c>
      <c r="L2723" s="7">
        <v>2816</v>
      </c>
      <c r="M2723" s="7">
        <v>0</v>
      </c>
      <c r="N2723" s="9">
        <v>44064</v>
      </c>
      <c r="O2723" s="10">
        <v>1.53112811827E-2</v>
      </c>
      <c r="P2723" s="10">
        <v>2412</v>
      </c>
      <c r="Q2723" s="10">
        <v>115145.260754369</v>
      </c>
      <c r="R2723" s="10">
        <v>25.258068740034261</v>
      </c>
      <c r="S2723" s="18">
        <v>25.258068740034261</v>
      </c>
      <c r="T2723" s="13">
        <v>44646</v>
      </c>
      <c r="U2723" s="14">
        <v>4.4194043577760903E-4</v>
      </c>
      <c r="V2723" s="14">
        <v>2178</v>
      </c>
      <c r="W2723" s="14">
        <v>11987</v>
      </c>
      <c r="X2723" s="14">
        <v>97.113628634310828</v>
      </c>
      <c r="Y2723" s="19">
        <f t="shared" si="85"/>
        <v>-0.97113628634310833</v>
      </c>
    </row>
    <row r="2724" spans="1:25">
      <c r="A2724">
        <v>4997</v>
      </c>
      <c r="B2724" t="s">
        <v>5202</v>
      </c>
      <c r="C2724" t="s">
        <v>5202</v>
      </c>
      <c r="D2724" t="str">
        <f t="shared" si="84"/>
        <v>XIO XIO</v>
      </c>
      <c r="E2724" s="3" t="s">
        <v>8887</v>
      </c>
      <c r="F2724" s="3" t="s">
        <v>8883</v>
      </c>
      <c r="G2724" s="3" t="s">
        <v>8883</v>
      </c>
      <c r="H2724" s="4">
        <v>0</v>
      </c>
      <c r="I2724" s="4">
        <v>0</v>
      </c>
      <c r="J2724" s="6">
        <v>43967</v>
      </c>
      <c r="K2724" s="7">
        <v>4.5327599810200001E-2</v>
      </c>
      <c r="L2724" s="7">
        <v>2462</v>
      </c>
      <c r="M2724" s="7">
        <v>0</v>
      </c>
      <c r="N2724" s="9">
        <v>44053</v>
      </c>
      <c r="O2724" s="10">
        <v>0.950243161956</v>
      </c>
      <c r="P2724" s="10">
        <v>1181</v>
      </c>
      <c r="Q2724" s="10">
        <v>13862753.2734168</v>
      </c>
      <c r="R2724" s="10">
        <v>20.963897623852748</v>
      </c>
      <c r="S2724" s="18">
        <v>20.963897623852748</v>
      </c>
      <c r="T2724" s="13">
        <v>44635</v>
      </c>
      <c r="U2724" s="14">
        <v>5.8016145872765178E-2</v>
      </c>
      <c r="V2724" s="14">
        <v>966</v>
      </c>
      <c r="W2724" s="14">
        <v>2169866.61</v>
      </c>
      <c r="X2724" s="14">
        <v>93.894600014448557</v>
      </c>
      <c r="Y2724" s="19">
        <f t="shared" si="85"/>
        <v>-0.93894600014448559</v>
      </c>
    </row>
    <row r="2725" spans="1:25">
      <c r="A2725">
        <v>4999</v>
      </c>
      <c r="B2725" t="s">
        <v>5203</v>
      </c>
      <c r="C2725" t="s">
        <v>5204</v>
      </c>
      <c r="D2725" t="str">
        <f t="shared" si="84"/>
        <v>Davion DAVP</v>
      </c>
      <c r="E2725" s="3" t="s">
        <v>8887</v>
      </c>
      <c r="F2725" s="3" t="s">
        <v>8883</v>
      </c>
      <c r="G2725" s="3" t="s">
        <v>8883</v>
      </c>
      <c r="H2725" s="4">
        <v>2068</v>
      </c>
      <c r="I2725" s="4">
        <v>0</v>
      </c>
      <c r="J2725" s="6">
        <v>43884</v>
      </c>
      <c r="K2725" s="7">
        <v>0.63790832927399999</v>
      </c>
      <c r="L2725" s="7">
        <v>3255</v>
      </c>
      <c r="M2725" s="7">
        <v>0</v>
      </c>
      <c r="N2725" s="9">
        <v>43899</v>
      </c>
      <c r="O2725" s="10">
        <v>1.13695518647</v>
      </c>
      <c r="P2725" s="10">
        <v>3344</v>
      </c>
      <c r="Q2725" s="10">
        <v>0</v>
      </c>
      <c r="R2725" s="10">
        <v>1.7823175122418651</v>
      </c>
      <c r="S2725" s="18">
        <v>1.7823175122418651</v>
      </c>
      <c r="T2725" s="13">
        <v>44479</v>
      </c>
      <c r="U2725" s="14">
        <v>2.005715451648E-4</v>
      </c>
      <c r="V2725" s="14">
        <v>2941</v>
      </c>
      <c r="W2725" s="14">
        <v>0</v>
      </c>
      <c r="X2725" s="14">
        <v>99.982358887355318</v>
      </c>
      <c r="Y2725" s="19">
        <f t="shared" si="85"/>
        <v>-0.99982358887355316</v>
      </c>
    </row>
    <row r="2726" spans="1:25">
      <c r="A2726">
        <v>5001</v>
      </c>
      <c r="B2726" t="s">
        <v>5205</v>
      </c>
      <c r="C2726" t="s">
        <v>5206</v>
      </c>
      <c r="D2726" t="str">
        <f t="shared" si="84"/>
        <v>Gric Coin GC</v>
      </c>
      <c r="E2726" s="3" t="s">
        <v>8887</v>
      </c>
      <c r="F2726" s="3" t="s">
        <v>8883</v>
      </c>
      <c r="G2726" s="3" t="s">
        <v>8883</v>
      </c>
      <c r="H2726" s="4">
        <v>0</v>
      </c>
      <c r="I2726" s="4">
        <v>0</v>
      </c>
      <c r="J2726" s="6">
        <v>43909</v>
      </c>
      <c r="K2726" s="7">
        <v>1.7755920520000001E-3</v>
      </c>
      <c r="L2726" s="7">
        <v>3256</v>
      </c>
      <c r="M2726" s="7">
        <v>0</v>
      </c>
      <c r="N2726" s="9">
        <v>44516</v>
      </c>
      <c r="O2726" s="10">
        <v>0.39079828828738239</v>
      </c>
      <c r="P2726" s="10">
        <v>3345</v>
      </c>
      <c r="Q2726" s="10">
        <v>0</v>
      </c>
      <c r="R2726" s="10">
        <v>220.09463708017461</v>
      </c>
      <c r="S2726" s="18">
        <v>220.09463708017461</v>
      </c>
      <c r="T2726" s="13">
        <v>44585</v>
      </c>
      <c r="U2726" s="14">
        <v>0.17354513907447661</v>
      </c>
      <c r="V2726" s="14">
        <v>2942</v>
      </c>
      <c r="W2726" s="14">
        <v>0</v>
      </c>
      <c r="X2726" s="14">
        <v>55.592144521662732</v>
      </c>
      <c r="Y2726" s="19">
        <f t="shared" si="85"/>
        <v>-0.55592144521662734</v>
      </c>
    </row>
    <row r="2727" spans="1:25">
      <c r="A2727">
        <v>5002</v>
      </c>
      <c r="B2727" t="s">
        <v>5207</v>
      </c>
      <c r="C2727" t="s">
        <v>5208</v>
      </c>
      <c r="D2727" t="str">
        <f t="shared" si="84"/>
        <v>SafeCapital SCAP</v>
      </c>
      <c r="E2727" s="3" t="s">
        <v>3686</v>
      </c>
      <c r="F2727" s="3" t="s">
        <v>8883</v>
      </c>
      <c r="G2727" s="3" t="s">
        <v>8883</v>
      </c>
      <c r="H2727" s="4">
        <v>786</v>
      </c>
      <c r="I2727" s="4">
        <v>827984.81360661902</v>
      </c>
      <c r="J2727" s="6">
        <v>43806</v>
      </c>
      <c r="K2727" s="7">
        <v>3.01838298933</v>
      </c>
      <c r="L2727" s="7">
        <v>2857</v>
      </c>
      <c r="M2727" s="7">
        <v>0</v>
      </c>
      <c r="N2727" s="9">
        <v>43809</v>
      </c>
      <c r="O2727" s="10">
        <v>5.2728826065399996</v>
      </c>
      <c r="P2727" s="10">
        <v>3346</v>
      </c>
      <c r="Q2727" s="10">
        <v>0</v>
      </c>
      <c r="R2727" s="10">
        <v>1.746922980012698</v>
      </c>
      <c r="S2727" s="18">
        <v>1.746922980012698</v>
      </c>
      <c r="T2727" s="13">
        <v>44627</v>
      </c>
      <c r="U2727" s="14">
        <v>1.9033422804043099E-3</v>
      </c>
      <c r="V2727" s="14">
        <v>2310</v>
      </c>
      <c r="W2727" s="14">
        <v>4231.45</v>
      </c>
      <c r="X2727" s="14">
        <v>99.963903192571678</v>
      </c>
      <c r="Y2727" s="19">
        <f t="shared" si="85"/>
        <v>-0.99963903192571679</v>
      </c>
    </row>
    <row r="2728" spans="1:25">
      <c r="A2728">
        <v>5004</v>
      </c>
      <c r="B2728" t="s">
        <v>5209</v>
      </c>
      <c r="C2728" t="s">
        <v>5210</v>
      </c>
      <c r="D2728" t="str">
        <f t="shared" si="84"/>
        <v>Blocs BLOCS</v>
      </c>
      <c r="E2728" s="3" t="s">
        <v>8884</v>
      </c>
      <c r="F2728" s="3" t="s">
        <v>8883</v>
      </c>
      <c r="G2728" s="3" t="s">
        <v>8883</v>
      </c>
      <c r="H2728" s="4">
        <v>0</v>
      </c>
      <c r="I2728" s="4">
        <v>0</v>
      </c>
      <c r="J2728" s="6">
        <v>43855</v>
      </c>
      <c r="K2728" s="7">
        <v>68.486634773899993</v>
      </c>
      <c r="L2728" s="7">
        <v>4793</v>
      </c>
      <c r="M2728" s="7">
        <v>0</v>
      </c>
      <c r="N2728" s="9">
        <v>43860</v>
      </c>
      <c r="O2728" s="10">
        <v>78.218241170100001</v>
      </c>
      <c r="P2728" s="10">
        <v>3347</v>
      </c>
      <c r="Q2728" s="10">
        <v>0</v>
      </c>
      <c r="R2728" s="10">
        <v>1.1420949712060999</v>
      </c>
      <c r="S2728" s="18">
        <v>1.1420949712060999</v>
      </c>
      <c r="U2728" s="14"/>
      <c r="V2728" s="14">
        <v>4793</v>
      </c>
      <c r="W2728" s="14"/>
      <c r="X2728" s="14"/>
      <c r="Y2728" s="19">
        <f t="shared" si="85"/>
        <v>0</v>
      </c>
    </row>
    <row r="2729" spans="1:25">
      <c r="A2729">
        <v>5005</v>
      </c>
      <c r="B2729" t="s">
        <v>5211</v>
      </c>
      <c r="C2729" t="s">
        <v>5212</v>
      </c>
      <c r="D2729" t="str">
        <f t="shared" si="84"/>
        <v>ARCS ARX</v>
      </c>
      <c r="E2729" s="3" t="s">
        <v>8887</v>
      </c>
      <c r="F2729" s="3" t="s">
        <v>8883</v>
      </c>
      <c r="G2729" s="3" t="s">
        <v>8883</v>
      </c>
      <c r="H2729" s="4">
        <v>2085</v>
      </c>
      <c r="I2729" s="4">
        <v>0</v>
      </c>
      <c r="J2729" s="6">
        <v>44111</v>
      </c>
      <c r="K2729" s="7">
        <v>0.15179719</v>
      </c>
      <c r="L2729" s="7">
        <v>3257</v>
      </c>
      <c r="M2729" s="7">
        <v>0</v>
      </c>
      <c r="N2729" s="9">
        <v>44259</v>
      </c>
      <c r="O2729" s="10">
        <v>2.98607749</v>
      </c>
      <c r="P2729" s="10">
        <v>3348</v>
      </c>
      <c r="Q2729" s="10">
        <v>0</v>
      </c>
      <c r="R2729" s="10">
        <v>19.671493853081209</v>
      </c>
      <c r="S2729" s="18">
        <v>19.671493853081209</v>
      </c>
      <c r="T2729" s="13">
        <v>44687</v>
      </c>
      <c r="U2729" s="14">
        <v>5.0489617745677617E-3</v>
      </c>
      <c r="V2729" s="14">
        <v>2943</v>
      </c>
      <c r="W2729" s="14">
        <v>0</v>
      </c>
      <c r="X2729" s="14">
        <v>99.830916585672142</v>
      </c>
      <c r="Y2729" s="19">
        <f t="shared" si="85"/>
        <v>-0.99830916585672147</v>
      </c>
    </row>
    <row r="2730" spans="1:25">
      <c r="A2730">
        <v>5007</v>
      </c>
      <c r="B2730" t="s">
        <v>5213</v>
      </c>
      <c r="C2730" t="s">
        <v>5213</v>
      </c>
      <c r="D2730" t="str">
        <f t="shared" si="84"/>
        <v>TROY TROY</v>
      </c>
      <c r="E2730" s="3" t="s">
        <v>8887</v>
      </c>
      <c r="F2730" s="3" t="s">
        <v>8892</v>
      </c>
      <c r="G2730" s="3" t="s">
        <v>8883</v>
      </c>
      <c r="H2730" s="4">
        <v>524</v>
      </c>
      <c r="I2730" s="4">
        <v>2435115.4295163001</v>
      </c>
      <c r="J2730" s="6">
        <v>43906</v>
      </c>
      <c r="K2730" s="7">
        <v>1.33001743202E-3</v>
      </c>
      <c r="L2730" s="7">
        <v>725</v>
      </c>
      <c r="M2730" s="7">
        <v>1878063.1784874001</v>
      </c>
      <c r="N2730" s="9">
        <v>44459</v>
      </c>
      <c r="O2730" s="10">
        <v>3.8737451321779998E-2</v>
      </c>
      <c r="P2730" s="10">
        <v>522</v>
      </c>
      <c r="Q2730" s="10">
        <v>124304731.58</v>
      </c>
      <c r="R2730" s="10">
        <v>29.125521507598918</v>
      </c>
      <c r="S2730" s="18">
        <v>29.125521507598918</v>
      </c>
      <c r="T2730" s="13">
        <v>44616</v>
      </c>
      <c r="U2730" s="14">
        <v>4.7675199676810972E-3</v>
      </c>
      <c r="V2730" s="14">
        <v>353</v>
      </c>
      <c r="W2730" s="14">
        <v>46898524.090000004</v>
      </c>
      <c r="X2730" s="14">
        <v>87.692737118715456</v>
      </c>
      <c r="Y2730" s="19">
        <f t="shared" si="85"/>
        <v>-0.87692737118715458</v>
      </c>
    </row>
    <row r="2731" spans="1:25">
      <c r="A2731">
        <v>5008</v>
      </c>
      <c r="B2731" t="s">
        <v>5214</v>
      </c>
      <c r="C2731" t="s">
        <v>5215</v>
      </c>
      <c r="D2731" t="str">
        <f t="shared" si="84"/>
        <v>Artis Turba ARTIS</v>
      </c>
      <c r="E2731" s="3" t="s">
        <v>3686</v>
      </c>
      <c r="F2731" s="3" t="s">
        <v>8883</v>
      </c>
      <c r="G2731" s="3" t="s">
        <v>8883</v>
      </c>
      <c r="H2731" s="4">
        <v>1090</v>
      </c>
      <c r="I2731" s="4">
        <v>132399.4690421352</v>
      </c>
      <c r="J2731" s="6">
        <v>43805</v>
      </c>
      <c r="K2731" s="7">
        <v>3.3617856291300002E-3</v>
      </c>
      <c r="L2731" s="7">
        <v>2700</v>
      </c>
      <c r="M2731" s="7">
        <v>0</v>
      </c>
      <c r="N2731" s="9">
        <v>43875</v>
      </c>
      <c r="O2731" s="10">
        <v>9.2329190275999996E-3</v>
      </c>
      <c r="P2731" s="10">
        <v>2291</v>
      </c>
      <c r="Q2731" s="10">
        <v>268552.1887941804</v>
      </c>
      <c r="R2731" s="10">
        <v>2.7464330109559651</v>
      </c>
      <c r="S2731" s="18">
        <v>2.7464330109559651</v>
      </c>
      <c r="T2731" s="13">
        <v>44028</v>
      </c>
      <c r="U2731" s="14">
        <v>2.6853701356300001E-3</v>
      </c>
      <c r="V2731" s="14">
        <v>1809</v>
      </c>
      <c r="W2731" s="14">
        <v>78224.852379153832</v>
      </c>
      <c r="X2731" s="14">
        <v>70.915263876975274</v>
      </c>
      <c r="Y2731" s="19">
        <f t="shared" si="85"/>
        <v>-0.70915263876975276</v>
      </c>
    </row>
    <row r="2732" spans="1:25">
      <c r="A2732">
        <v>5009</v>
      </c>
      <c r="B2732" t="s">
        <v>5216</v>
      </c>
      <c r="C2732" t="s">
        <v>2344</v>
      </c>
      <c r="D2732" t="str">
        <f t="shared" si="84"/>
        <v>LuckySevenToken LST</v>
      </c>
      <c r="E2732" s="3" t="s">
        <v>8889</v>
      </c>
      <c r="F2732" s="3" t="s">
        <v>8883</v>
      </c>
      <c r="G2732" s="3" t="s">
        <v>8883</v>
      </c>
      <c r="H2732" s="4">
        <v>208</v>
      </c>
      <c r="I2732" s="4">
        <v>12652317.628783509</v>
      </c>
      <c r="J2732" s="6">
        <v>43908</v>
      </c>
      <c r="K2732" s="7">
        <v>0.174694559454</v>
      </c>
      <c r="L2732" s="7">
        <v>264</v>
      </c>
      <c r="M2732" s="7">
        <v>11458251.09349975</v>
      </c>
      <c r="N2732" s="9">
        <v>43983</v>
      </c>
      <c r="O2732" s="10">
        <v>0.29255671233300001</v>
      </c>
      <c r="P2732" s="10">
        <v>1080</v>
      </c>
      <c r="Q2732" s="10">
        <v>19188853.273263939</v>
      </c>
      <c r="R2732" s="10">
        <v>1.674675578033872</v>
      </c>
      <c r="S2732" s="18">
        <v>1.674675578033872</v>
      </c>
      <c r="T2732" s="13">
        <v>44409</v>
      </c>
      <c r="U2732" s="16">
        <v>7.9884791830000002E-5</v>
      </c>
      <c r="V2732" s="14">
        <v>2287</v>
      </c>
      <c r="W2732" s="16">
        <v>5239.6594730880661</v>
      </c>
      <c r="X2732" s="16">
        <v>99.972694254323216</v>
      </c>
      <c r="Y2732" s="19">
        <f t="shared" si="85"/>
        <v>-0.99972694254323213</v>
      </c>
    </row>
    <row r="2733" spans="1:25">
      <c r="A2733">
        <v>5010</v>
      </c>
      <c r="B2733" t="s">
        <v>5217</v>
      </c>
      <c r="C2733" t="s">
        <v>5218</v>
      </c>
      <c r="D2733" t="str">
        <f t="shared" si="84"/>
        <v>Saga SGA</v>
      </c>
      <c r="E2733" s="3" t="s">
        <v>8895</v>
      </c>
      <c r="F2733" s="3" t="s">
        <v>8883</v>
      </c>
      <c r="G2733" s="3" t="s">
        <v>8883</v>
      </c>
      <c r="H2733" s="4">
        <v>2054</v>
      </c>
      <c r="I2733" s="4">
        <v>0</v>
      </c>
      <c r="J2733" s="6">
        <v>43953</v>
      </c>
      <c r="K2733" s="7">
        <v>1.3019280779</v>
      </c>
      <c r="L2733" s="7">
        <v>3258</v>
      </c>
      <c r="M2733" s="7">
        <v>0</v>
      </c>
      <c r="N2733" s="9">
        <v>44299</v>
      </c>
      <c r="O2733" s="10">
        <v>2.65946112127346</v>
      </c>
      <c r="P2733" s="10">
        <v>3349</v>
      </c>
      <c r="Q2733" s="10">
        <v>0</v>
      </c>
      <c r="R2733" s="10">
        <v>2.0427097060255051</v>
      </c>
      <c r="S2733" s="18">
        <v>2.0427097060255051</v>
      </c>
      <c r="T2733" s="13">
        <v>44339</v>
      </c>
      <c r="U2733" s="14">
        <v>1.3826153039682101</v>
      </c>
      <c r="V2733" s="14">
        <v>2944</v>
      </c>
      <c r="W2733" s="14">
        <v>0</v>
      </c>
      <c r="X2733" s="14">
        <v>48.01144890186788</v>
      </c>
      <c r="Y2733" s="19">
        <f t="shared" si="85"/>
        <v>-0.48011448901867881</v>
      </c>
    </row>
    <row r="2734" spans="1:25">
      <c r="A2734">
        <v>5011</v>
      </c>
      <c r="B2734" t="s">
        <v>5219</v>
      </c>
      <c r="C2734" t="s">
        <v>5220</v>
      </c>
      <c r="D2734" t="str">
        <f t="shared" si="84"/>
        <v>ALLY ALY</v>
      </c>
      <c r="E2734" s="3" t="s">
        <v>8887</v>
      </c>
      <c r="F2734" s="3" t="s">
        <v>8883</v>
      </c>
      <c r="G2734" s="3" t="s">
        <v>8883</v>
      </c>
      <c r="H2734" s="4">
        <v>0</v>
      </c>
      <c r="I2734" s="4">
        <v>0</v>
      </c>
      <c r="J2734" s="6">
        <v>44224</v>
      </c>
      <c r="K2734" s="7">
        <v>1.7516999999999999E-4</v>
      </c>
      <c r="L2734" s="7">
        <v>989</v>
      </c>
      <c r="M2734" s="7">
        <v>854035.93</v>
      </c>
      <c r="N2734" s="9">
        <v>44320</v>
      </c>
      <c r="O2734" s="10">
        <v>0.17034737</v>
      </c>
      <c r="P2734" s="10">
        <v>1000</v>
      </c>
      <c r="Q2734" s="10">
        <v>25335734.460000001</v>
      </c>
      <c r="R2734" s="10">
        <v>972.46885882285778</v>
      </c>
      <c r="S2734" s="18">
        <v>972.46885882285778</v>
      </c>
      <c r="T2734" s="13">
        <v>44329</v>
      </c>
      <c r="U2734" s="14">
        <v>1.23015E-3</v>
      </c>
      <c r="V2734" s="14">
        <v>858</v>
      </c>
      <c r="W2734" s="14">
        <v>3246356.65</v>
      </c>
      <c r="X2734" s="14">
        <v>99.277857944035176</v>
      </c>
      <c r="Y2734" s="19">
        <f t="shared" si="85"/>
        <v>-0.99277857944035175</v>
      </c>
    </row>
    <row r="2735" spans="1:25">
      <c r="A2735">
        <v>5012</v>
      </c>
      <c r="B2735" t="s">
        <v>5221</v>
      </c>
      <c r="C2735" t="s">
        <v>5222</v>
      </c>
      <c r="D2735" t="str">
        <f t="shared" si="84"/>
        <v>Hashshare HSS</v>
      </c>
      <c r="E2735" s="3" t="s">
        <v>8887</v>
      </c>
      <c r="F2735" s="3" t="s">
        <v>8883</v>
      </c>
      <c r="G2735" s="3" t="s">
        <v>8883</v>
      </c>
      <c r="H2735" s="4">
        <v>865</v>
      </c>
      <c r="I2735" s="4">
        <v>552964.44768458884</v>
      </c>
      <c r="J2735" s="6">
        <v>43992</v>
      </c>
      <c r="K2735" s="7">
        <v>7.4107236453299999E-4</v>
      </c>
      <c r="L2735" s="7">
        <v>1677</v>
      </c>
      <c r="M2735" s="7">
        <v>69588.122989928364</v>
      </c>
      <c r="N2735" s="9">
        <v>44043</v>
      </c>
      <c r="O2735" s="10">
        <v>8.0199934694700006E-2</v>
      </c>
      <c r="P2735" s="10">
        <v>1398</v>
      </c>
      <c r="Q2735" s="10">
        <v>7530928.4037813917</v>
      </c>
      <c r="R2735" s="10">
        <v>108.22146194216729</v>
      </c>
      <c r="S2735" s="18">
        <v>108.22146194216729</v>
      </c>
      <c r="T2735" s="13">
        <v>44260</v>
      </c>
      <c r="U2735" s="14">
        <v>4.4317401228E-4</v>
      </c>
      <c r="V2735" s="14">
        <v>1849</v>
      </c>
      <c r="W2735" s="14">
        <v>64514.890592873802</v>
      </c>
      <c r="X2735" s="14">
        <v>99.447413499815113</v>
      </c>
      <c r="Y2735" s="19">
        <f t="shared" si="85"/>
        <v>-0.99447413499815118</v>
      </c>
    </row>
    <row r="2736" spans="1:25">
      <c r="A2736">
        <v>5014</v>
      </c>
      <c r="B2736" t="s">
        <v>5223</v>
      </c>
      <c r="C2736" t="s">
        <v>5224</v>
      </c>
      <c r="D2736" t="str">
        <f t="shared" si="84"/>
        <v>Cloudbit Token CDB</v>
      </c>
      <c r="E2736" s="3" t="s">
        <v>8887</v>
      </c>
      <c r="F2736" s="3" t="s">
        <v>8883</v>
      </c>
      <c r="G2736" s="3" t="s">
        <v>8883</v>
      </c>
      <c r="H2736" s="4">
        <v>0</v>
      </c>
      <c r="I2736" s="4">
        <v>0</v>
      </c>
      <c r="J2736" s="6">
        <v>44099</v>
      </c>
      <c r="K2736" s="7">
        <v>0.18700104813957999</v>
      </c>
      <c r="L2736" s="7">
        <v>3259</v>
      </c>
      <c r="M2736" s="7">
        <v>0</v>
      </c>
      <c r="N2736" s="9">
        <v>44102</v>
      </c>
      <c r="O2736" s="10">
        <v>0.32183645087183999</v>
      </c>
      <c r="P2736" s="10">
        <v>3350</v>
      </c>
      <c r="Q2736" s="10">
        <v>0</v>
      </c>
      <c r="R2736" s="10">
        <v>1.7210408929452481</v>
      </c>
      <c r="S2736" s="18">
        <v>1.7210408929452481</v>
      </c>
      <c r="T2736" s="13">
        <v>44135</v>
      </c>
      <c r="U2736" s="16">
        <v>3.1006213120000002E-5</v>
      </c>
      <c r="V2736" s="14">
        <v>2945</v>
      </c>
      <c r="W2736" s="16">
        <v>0</v>
      </c>
      <c r="X2736" s="16">
        <v>99.990365847921808</v>
      </c>
      <c r="Y2736" s="19">
        <f t="shared" si="85"/>
        <v>-0.99990365847921803</v>
      </c>
    </row>
    <row r="2737" spans="1:25">
      <c r="A2737">
        <v>5015</v>
      </c>
      <c r="B2737" t="s">
        <v>5225</v>
      </c>
      <c r="C2737" t="s">
        <v>5225</v>
      </c>
      <c r="D2737" t="str">
        <f t="shared" si="84"/>
        <v>HEX HEX</v>
      </c>
      <c r="E2737" s="3" t="s">
        <v>8894</v>
      </c>
      <c r="F2737" s="3" t="s">
        <v>8883</v>
      </c>
      <c r="G2737" s="3" t="s">
        <v>8883</v>
      </c>
      <c r="H2737" s="4">
        <v>168</v>
      </c>
      <c r="I2737" s="4">
        <v>18169977.07148486</v>
      </c>
      <c r="J2737" s="6">
        <v>43821</v>
      </c>
      <c r="K2737" s="8">
        <v>1.45615289426E-5</v>
      </c>
      <c r="L2737" s="7">
        <v>2150</v>
      </c>
      <c r="M2737" s="7">
        <v>0</v>
      </c>
      <c r="N2737" s="9">
        <v>44457</v>
      </c>
      <c r="O2737" s="10">
        <v>0.48674142016139998</v>
      </c>
      <c r="P2737" s="10">
        <v>5</v>
      </c>
      <c r="Q2737" s="10">
        <v>84406352631.529465</v>
      </c>
      <c r="R2737" s="10">
        <v>33426.532480214337</v>
      </c>
      <c r="S2737" s="18">
        <v>33426.532480214337</v>
      </c>
      <c r="T2737" s="13">
        <v>44635</v>
      </c>
      <c r="U2737" s="14">
        <v>0.1083334206604744</v>
      </c>
      <c r="V2737" s="14">
        <v>9</v>
      </c>
      <c r="W2737" s="14">
        <v>18786214871.57539</v>
      </c>
      <c r="X2737" s="14">
        <v>77.743126807545622</v>
      </c>
      <c r="Y2737" s="19">
        <f t="shared" si="85"/>
        <v>-0.77743126807545626</v>
      </c>
    </row>
    <row r="2738" spans="1:25">
      <c r="A2738">
        <v>5016</v>
      </c>
      <c r="B2738" t="s">
        <v>5226</v>
      </c>
      <c r="C2738" t="s">
        <v>5227</v>
      </c>
      <c r="D2738" t="str">
        <f t="shared" si="84"/>
        <v>InnovativeBioresearchCoin INNBC</v>
      </c>
      <c r="E2738" s="3" t="s">
        <v>8884</v>
      </c>
      <c r="F2738" s="3" t="s">
        <v>8883</v>
      </c>
      <c r="G2738" s="3" t="s">
        <v>8883</v>
      </c>
      <c r="H2738" s="4">
        <v>2447</v>
      </c>
      <c r="I2738" s="4">
        <v>0</v>
      </c>
      <c r="J2738" s="6">
        <v>43939</v>
      </c>
      <c r="K2738" s="8">
        <v>2.0009417006599999E-8</v>
      </c>
      <c r="L2738" s="7">
        <v>2737</v>
      </c>
      <c r="M2738" s="7">
        <v>0</v>
      </c>
      <c r="N2738" s="9">
        <v>43973</v>
      </c>
      <c r="O2738" s="10">
        <v>1.3912034097399999</v>
      </c>
      <c r="P2738" s="10">
        <v>2152</v>
      </c>
      <c r="Q2738" s="10">
        <v>519103.55155089719</v>
      </c>
      <c r="R2738" s="10">
        <v>69527433.47200565</v>
      </c>
      <c r="S2738" s="18">
        <v>69527433.47200565</v>
      </c>
      <c r="T2738" s="13">
        <v>44683</v>
      </c>
      <c r="U2738" s="16">
        <v>3.9998210051639998E-8</v>
      </c>
      <c r="V2738" s="14">
        <v>1907</v>
      </c>
      <c r="W2738" s="16">
        <v>49191.398649898867</v>
      </c>
      <c r="X2738" s="16">
        <v>99.999997124920071</v>
      </c>
      <c r="Y2738" s="19">
        <f t="shared" si="85"/>
        <v>-0.9999999712492007</v>
      </c>
    </row>
    <row r="2739" spans="1:25">
      <c r="A2739">
        <v>5019</v>
      </c>
      <c r="B2739" t="s">
        <v>5228</v>
      </c>
      <c r="C2739" t="s">
        <v>5229</v>
      </c>
      <c r="D2739" t="str">
        <f t="shared" si="84"/>
        <v>Global Crypto Alliance CALL</v>
      </c>
      <c r="E2739" s="3" t="s">
        <v>8887</v>
      </c>
      <c r="F2739" s="3" t="s">
        <v>8883</v>
      </c>
      <c r="G2739" s="3" t="s">
        <v>8883</v>
      </c>
      <c r="H2739" s="4">
        <v>1182</v>
      </c>
      <c r="I2739" s="4">
        <v>38499.417685108201</v>
      </c>
      <c r="J2739" s="6">
        <v>43821</v>
      </c>
      <c r="K2739" s="7">
        <v>1.87092040792E-3</v>
      </c>
      <c r="L2739" s="7">
        <v>2794</v>
      </c>
      <c r="M2739" s="7">
        <v>0</v>
      </c>
      <c r="N2739" s="9">
        <v>43830</v>
      </c>
      <c r="O2739" s="10">
        <v>2.1030059408500001E-2</v>
      </c>
      <c r="P2739" s="10">
        <v>3351</v>
      </c>
      <c r="Q2739" s="10">
        <v>0</v>
      </c>
      <c r="R2739" s="10">
        <v>11.24048854215034</v>
      </c>
      <c r="S2739" s="18">
        <v>11.24048854215034</v>
      </c>
      <c r="T2739" s="13">
        <v>44115</v>
      </c>
      <c r="U2739" s="14">
        <v>2.2690000000000001E-5</v>
      </c>
      <c r="V2739" s="14">
        <v>2104</v>
      </c>
      <c r="W2739" s="14">
        <v>17843.27292974</v>
      </c>
      <c r="X2739" s="14">
        <v>99.892106819294924</v>
      </c>
      <c r="Y2739" s="19">
        <f t="shared" si="85"/>
        <v>-0.99892106819294924</v>
      </c>
    </row>
    <row r="2740" spans="1:25">
      <c r="A2740">
        <v>5024</v>
      </c>
      <c r="B2740" t="s">
        <v>5230</v>
      </c>
      <c r="C2740" t="s">
        <v>5231</v>
      </c>
      <c r="D2740" t="str">
        <f t="shared" si="84"/>
        <v>ALL BEST ICO ALLBI</v>
      </c>
      <c r="E2740" s="3" t="s">
        <v>8887</v>
      </c>
      <c r="F2740" s="3" t="s">
        <v>8883</v>
      </c>
      <c r="G2740" s="3" t="s">
        <v>8883</v>
      </c>
      <c r="H2740" s="4">
        <v>1203</v>
      </c>
      <c r="I2740" s="4">
        <v>18123.219448609299</v>
      </c>
      <c r="J2740" s="6">
        <v>43810</v>
      </c>
      <c r="K2740" s="7">
        <v>3.68147311435E-2</v>
      </c>
      <c r="L2740" s="7">
        <v>2861</v>
      </c>
      <c r="M2740" s="7">
        <v>0</v>
      </c>
      <c r="N2740" s="9">
        <v>43812</v>
      </c>
      <c r="O2740" s="10">
        <v>0.40242858446300001</v>
      </c>
      <c r="P2740" s="10">
        <v>3352</v>
      </c>
      <c r="Q2740" s="10">
        <v>0</v>
      </c>
      <c r="R2740" s="10">
        <v>10.93118357687783</v>
      </c>
      <c r="S2740" s="18">
        <v>10.93118357687783</v>
      </c>
      <c r="T2740" s="13">
        <v>44168</v>
      </c>
      <c r="U2740" s="14">
        <v>6.8499999999999996E-6</v>
      </c>
      <c r="V2740" s="14">
        <v>2322</v>
      </c>
      <c r="W2740" s="14">
        <v>3530.4448899700001</v>
      </c>
      <c r="X2740" s="14">
        <v>99.998297834630918</v>
      </c>
      <c r="Y2740" s="19">
        <f t="shared" si="85"/>
        <v>-0.99998297834630923</v>
      </c>
    </row>
    <row r="2741" spans="1:25">
      <c r="A2741">
        <v>5025</v>
      </c>
      <c r="B2741" t="s">
        <v>5232</v>
      </c>
      <c r="C2741" t="s">
        <v>5233</v>
      </c>
      <c r="D2741" t="str">
        <f t="shared" si="84"/>
        <v>Jade Currency JADE</v>
      </c>
      <c r="E2741" s="3" t="s">
        <v>8887</v>
      </c>
      <c r="F2741" s="3" t="s">
        <v>8883</v>
      </c>
      <c r="G2741" s="3" t="s">
        <v>8883</v>
      </c>
      <c r="H2741" s="4">
        <v>0</v>
      </c>
      <c r="I2741" s="4">
        <v>0</v>
      </c>
      <c r="J2741" s="6">
        <v>44000</v>
      </c>
      <c r="K2741" s="8">
        <v>9.4224303162799997E-5</v>
      </c>
      <c r="L2741" s="7">
        <v>2058</v>
      </c>
      <c r="M2741" s="7">
        <v>5295.4058377493602</v>
      </c>
      <c r="N2741" s="9">
        <v>44431</v>
      </c>
      <c r="O2741" s="10">
        <v>0.43427591649154001</v>
      </c>
      <c r="P2741" s="10">
        <v>1027</v>
      </c>
      <c r="Q2741" s="10">
        <v>23299944.313418869</v>
      </c>
      <c r="R2741" s="10">
        <v>4608.9586435168594</v>
      </c>
      <c r="S2741" s="18">
        <v>4608.9586435168594</v>
      </c>
      <c r="T2741" s="13">
        <v>44683</v>
      </c>
      <c r="U2741" s="14">
        <v>4.525645849266729E-3</v>
      </c>
      <c r="V2741" s="14">
        <v>1539</v>
      </c>
      <c r="W2741" s="14">
        <v>242811.75231190649</v>
      </c>
      <c r="X2741" s="14">
        <v>98.957886984424832</v>
      </c>
      <c r="Y2741" s="19">
        <f t="shared" si="85"/>
        <v>-0.98957886984424837</v>
      </c>
    </row>
    <row r="2742" spans="1:25">
      <c r="A2742">
        <v>5026</v>
      </c>
      <c r="B2742" t="s">
        <v>5234</v>
      </c>
      <c r="C2742" t="s">
        <v>5235</v>
      </c>
      <c r="D2742" t="str">
        <f t="shared" si="84"/>
        <v>Orchid OXT</v>
      </c>
      <c r="E2742" s="3" t="s">
        <v>8884</v>
      </c>
      <c r="F2742" s="3" t="s">
        <v>8883</v>
      </c>
      <c r="G2742" s="3" t="s">
        <v>8883</v>
      </c>
      <c r="H2742" s="4">
        <v>247</v>
      </c>
      <c r="I2742" s="4">
        <v>9661239.0086262897</v>
      </c>
      <c r="J2742" s="6">
        <v>43903</v>
      </c>
      <c r="K2742" s="7">
        <v>0.10590185093600001</v>
      </c>
      <c r="L2742" s="7">
        <v>308</v>
      </c>
      <c r="M2742" s="7">
        <v>9661239.0086262897</v>
      </c>
      <c r="N2742" s="9">
        <v>44291</v>
      </c>
      <c r="O2742" s="10">
        <v>1.0162004200000001</v>
      </c>
      <c r="P2742" s="10">
        <v>321</v>
      </c>
      <c r="Q2742" s="10">
        <v>307747636.76999998</v>
      </c>
      <c r="R2742" s="10">
        <v>9.5956813881763381</v>
      </c>
      <c r="S2742" s="18">
        <v>9.5956813881763381</v>
      </c>
      <c r="T2742" s="13">
        <v>44687</v>
      </c>
      <c r="U2742" s="14">
        <v>0.18752582164128051</v>
      </c>
      <c r="V2742" s="14">
        <v>203</v>
      </c>
      <c r="W2742" s="14">
        <v>135387714.75999999</v>
      </c>
      <c r="X2742" s="14">
        <v>81.546374322372301</v>
      </c>
      <c r="Y2742" s="19">
        <f t="shared" si="85"/>
        <v>-0.81546374322372306</v>
      </c>
    </row>
    <row r="2743" spans="1:25">
      <c r="A2743">
        <v>5028</v>
      </c>
      <c r="B2743" t="s">
        <v>5236</v>
      </c>
      <c r="C2743" t="s">
        <v>5236</v>
      </c>
      <c r="D2743" t="str">
        <f t="shared" si="84"/>
        <v>ROAD ROAD</v>
      </c>
      <c r="E2743" s="3" t="s">
        <v>8887</v>
      </c>
      <c r="F2743" s="3" t="s">
        <v>8883</v>
      </c>
      <c r="G2743" s="3" t="s">
        <v>8883</v>
      </c>
      <c r="H2743" s="4">
        <v>538</v>
      </c>
      <c r="I2743" s="4">
        <v>2276134.9459061902</v>
      </c>
      <c r="J2743" s="6">
        <v>44029</v>
      </c>
      <c r="K2743" s="7">
        <v>1.3782678432099999E-2</v>
      </c>
      <c r="L2743" s="7">
        <v>883</v>
      </c>
      <c r="M2743" s="7">
        <v>1192388.6412960801</v>
      </c>
      <c r="N2743" s="9">
        <v>44067</v>
      </c>
      <c r="O2743" s="10">
        <v>0.24067021023099999</v>
      </c>
      <c r="P2743" s="10">
        <v>1125</v>
      </c>
      <c r="Q2743" s="10">
        <v>16991029.6399079</v>
      </c>
      <c r="R2743" s="10">
        <v>17.461788099944101</v>
      </c>
      <c r="S2743" s="18">
        <v>17.461788099944101</v>
      </c>
      <c r="T2743" s="13">
        <v>44260</v>
      </c>
      <c r="U2743" s="14">
        <v>4.8136000000000001E-4</v>
      </c>
      <c r="V2743" s="14">
        <v>1919</v>
      </c>
      <c r="W2743" s="14">
        <v>47567.87</v>
      </c>
      <c r="X2743" s="14">
        <v>99.799991864577692</v>
      </c>
      <c r="Y2743" s="19">
        <f t="shared" si="85"/>
        <v>-0.99799991864577686</v>
      </c>
    </row>
    <row r="2744" spans="1:25">
      <c r="A2744">
        <v>5031</v>
      </c>
      <c r="B2744" t="s">
        <v>5237</v>
      </c>
      <c r="C2744" t="s">
        <v>5238</v>
      </c>
      <c r="D2744" t="str">
        <f t="shared" si="84"/>
        <v>MimbleWimbleCoin MWC</v>
      </c>
      <c r="E2744" s="3" t="s">
        <v>8887</v>
      </c>
      <c r="F2744" s="3" t="s">
        <v>8883</v>
      </c>
      <c r="G2744" s="3" t="s">
        <v>8883</v>
      </c>
      <c r="H2744" s="4">
        <v>2048</v>
      </c>
      <c r="I2744" s="4">
        <v>0</v>
      </c>
      <c r="J2744" s="6">
        <v>43885</v>
      </c>
      <c r="K2744" s="7">
        <v>19.5292424264</v>
      </c>
      <c r="L2744" s="7">
        <v>2277</v>
      </c>
      <c r="M2744" s="7">
        <v>0</v>
      </c>
      <c r="N2744" s="9">
        <v>43886</v>
      </c>
      <c r="O2744" s="10">
        <v>32.490625946000002</v>
      </c>
      <c r="P2744" s="10">
        <v>3353</v>
      </c>
      <c r="Q2744" s="10">
        <v>0</v>
      </c>
      <c r="R2744" s="10">
        <v>1.6636910555259721</v>
      </c>
      <c r="S2744" s="18">
        <v>1.6636910555259721</v>
      </c>
      <c r="T2744" s="13">
        <v>44177</v>
      </c>
      <c r="U2744" s="14">
        <v>2.36988938</v>
      </c>
      <c r="V2744" s="14">
        <v>446</v>
      </c>
      <c r="W2744" s="14">
        <v>27310616.726456471</v>
      </c>
      <c r="X2744" s="14">
        <v>92.705928830245369</v>
      </c>
      <c r="Y2744" s="19">
        <f t="shared" si="85"/>
        <v>-0.92705928830245365</v>
      </c>
    </row>
    <row r="2745" spans="1:25">
      <c r="A2745">
        <v>5033</v>
      </c>
      <c r="B2745" t="s">
        <v>5239</v>
      </c>
      <c r="C2745" t="s">
        <v>5240</v>
      </c>
      <c r="D2745" t="str">
        <f t="shared" si="84"/>
        <v>Creatanium CMB</v>
      </c>
      <c r="E2745" s="3" t="s">
        <v>3686</v>
      </c>
      <c r="F2745" s="3" t="s">
        <v>8883</v>
      </c>
      <c r="G2745" s="3" t="s">
        <v>8883</v>
      </c>
      <c r="H2745" s="4">
        <v>2056</v>
      </c>
      <c r="I2745" s="4">
        <v>0</v>
      </c>
      <c r="J2745" s="6">
        <v>43862</v>
      </c>
      <c r="K2745" s="7">
        <v>9.9158075575099994E-2</v>
      </c>
      <c r="L2745" s="7">
        <v>3260</v>
      </c>
      <c r="M2745" s="7">
        <v>0</v>
      </c>
      <c r="N2745" s="9">
        <v>43926</v>
      </c>
      <c r="O2745" s="10">
        <v>1.45030972386</v>
      </c>
      <c r="P2745" s="10">
        <v>3354</v>
      </c>
      <c r="Q2745" s="10">
        <v>0</v>
      </c>
      <c r="R2745" s="10">
        <v>14.626239118180241</v>
      </c>
      <c r="S2745" s="18">
        <v>14.626239118180241</v>
      </c>
      <c r="T2745" s="13">
        <v>43962</v>
      </c>
      <c r="U2745" s="14">
        <v>1.0096036451199999</v>
      </c>
      <c r="V2745" s="14">
        <v>2946</v>
      </c>
      <c r="W2745" s="14">
        <v>0</v>
      </c>
      <c r="X2745" s="14">
        <v>30.387031920813481</v>
      </c>
      <c r="Y2745" s="19">
        <f t="shared" si="85"/>
        <v>-0.30387031920813479</v>
      </c>
    </row>
    <row r="2746" spans="1:25">
      <c r="A2746">
        <v>5034</v>
      </c>
      <c r="B2746" t="s">
        <v>5241</v>
      </c>
      <c r="C2746" t="s">
        <v>5242</v>
      </c>
      <c r="D2746" t="str">
        <f t="shared" si="84"/>
        <v>Kusama KSM</v>
      </c>
      <c r="E2746" s="3" t="s">
        <v>8887</v>
      </c>
      <c r="F2746" s="3" t="s">
        <v>8883</v>
      </c>
      <c r="G2746" s="3" t="s">
        <v>8883</v>
      </c>
      <c r="H2746" s="4">
        <v>286</v>
      </c>
      <c r="I2746" s="4">
        <v>7533997.2147050798</v>
      </c>
      <c r="J2746" s="6">
        <v>43844</v>
      </c>
      <c r="K2746" s="7">
        <v>0.91578739082799998</v>
      </c>
      <c r="L2746" s="7">
        <v>2162</v>
      </c>
      <c r="M2746" s="7">
        <v>0</v>
      </c>
      <c r="N2746" s="9">
        <v>44334</v>
      </c>
      <c r="O2746" s="10">
        <v>623.75283411999999</v>
      </c>
      <c r="P2746" s="10">
        <v>61</v>
      </c>
      <c r="Q2746" s="10">
        <v>5020136880.0200005</v>
      </c>
      <c r="R2746" s="10">
        <v>681.11096567516631</v>
      </c>
      <c r="S2746" s="18">
        <v>681.11096567516631</v>
      </c>
      <c r="T2746" s="13">
        <v>44616</v>
      </c>
      <c r="U2746" s="14">
        <v>105.72121703459349</v>
      </c>
      <c r="V2746" s="14">
        <v>71</v>
      </c>
      <c r="W2746" s="14">
        <v>998025171.80999994</v>
      </c>
      <c r="X2746" s="14">
        <v>83.050783699644953</v>
      </c>
      <c r="Y2746" s="19">
        <f t="shared" si="85"/>
        <v>-0.83050783699644948</v>
      </c>
    </row>
    <row r="2747" spans="1:25">
      <c r="A2747">
        <v>5037</v>
      </c>
      <c r="B2747" t="s">
        <v>5243</v>
      </c>
      <c r="C2747" t="s">
        <v>5244</v>
      </c>
      <c r="D2747" t="str">
        <f t="shared" si="84"/>
        <v>Huptex HTX</v>
      </c>
      <c r="E2747" s="3" t="s">
        <v>8887</v>
      </c>
      <c r="F2747" s="3" t="s">
        <v>8883</v>
      </c>
      <c r="G2747" s="3" t="s">
        <v>8883</v>
      </c>
      <c r="H2747" s="4">
        <v>1248</v>
      </c>
      <c r="I2747" s="4">
        <v>1802.2056859701929</v>
      </c>
      <c r="J2747" s="6">
        <v>43842</v>
      </c>
      <c r="K2747" s="7">
        <v>6.0156252321400005E-4</v>
      </c>
      <c r="L2747" s="7">
        <v>2933</v>
      </c>
      <c r="M2747" s="7">
        <v>0</v>
      </c>
      <c r="N2747" s="9">
        <v>43867</v>
      </c>
      <c r="O2747" s="10">
        <v>4.67223272762E-3</v>
      </c>
      <c r="P2747" s="10">
        <v>3355</v>
      </c>
      <c r="Q2747" s="10">
        <v>0</v>
      </c>
      <c r="R2747" s="10">
        <v>7.7668281306112856</v>
      </c>
      <c r="S2747" s="18">
        <v>7.7668281306112856</v>
      </c>
      <c r="T2747" s="13">
        <v>43920</v>
      </c>
      <c r="U2747" s="16">
        <v>1.3386211775400001E-6</v>
      </c>
      <c r="V2747" s="14">
        <v>2501</v>
      </c>
      <c r="W2747" s="16">
        <v>11.322598722589049</v>
      </c>
      <c r="X2747" s="16">
        <v>99.971349432796302</v>
      </c>
      <c r="Y2747" s="19">
        <f t="shared" si="85"/>
        <v>-0.99971349432796297</v>
      </c>
    </row>
    <row r="2748" spans="1:25">
      <c r="A2748">
        <v>5038</v>
      </c>
      <c r="B2748" t="s">
        <v>5245</v>
      </c>
      <c r="C2748" t="s">
        <v>164</v>
      </c>
      <c r="D2748" t="str">
        <f t="shared" si="84"/>
        <v>Litecash CASH</v>
      </c>
      <c r="E2748" s="3" t="s">
        <v>8894</v>
      </c>
      <c r="F2748" s="3" t="s">
        <v>8883</v>
      </c>
      <c r="G2748" s="3" t="s">
        <v>8883</v>
      </c>
      <c r="H2748" s="4">
        <v>0</v>
      </c>
      <c r="I2748" s="4">
        <v>0</v>
      </c>
      <c r="J2748" s="6">
        <v>44185</v>
      </c>
      <c r="K2748" s="8">
        <v>2.3471375250000001E-5</v>
      </c>
      <c r="L2748" s="7">
        <v>3261</v>
      </c>
      <c r="M2748" s="7">
        <v>0</v>
      </c>
      <c r="N2748" s="9">
        <v>44364</v>
      </c>
      <c r="O2748" s="10">
        <v>3.805318615133E-2</v>
      </c>
      <c r="P2748" s="10">
        <v>3356</v>
      </c>
      <c r="Q2748" s="10">
        <v>0</v>
      </c>
      <c r="R2748" s="10">
        <v>1621.259331675931</v>
      </c>
      <c r="S2748" s="18">
        <v>1621.259331675931</v>
      </c>
      <c r="T2748" s="13">
        <v>44675</v>
      </c>
      <c r="U2748" s="14">
        <v>7.9107020889564617E-4</v>
      </c>
      <c r="V2748" s="14">
        <v>2947</v>
      </c>
      <c r="W2748" s="14">
        <v>0</v>
      </c>
      <c r="X2748" s="14">
        <v>97.921145930462387</v>
      </c>
      <c r="Y2748" s="19">
        <f t="shared" si="85"/>
        <v>-0.97921145930462383</v>
      </c>
    </row>
    <row r="2749" spans="1:25">
      <c r="A2749">
        <v>5039</v>
      </c>
      <c r="B2749" t="s">
        <v>5246</v>
      </c>
      <c r="C2749" t="s">
        <v>5247</v>
      </c>
      <c r="D2749" t="str">
        <f t="shared" si="84"/>
        <v>SBank STS</v>
      </c>
      <c r="E2749" s="3" t="s">
        <v>8888</v>
      </c>
      <c r="F2749" s="3" t="s">
        <v>8883</v>
      </c>
      <c r="G2749" s="3" t="s">
        <v>8883</v>
      </c>
      <c r="H2749" s="4">
        <v>881</v>
      </c>
      <c r="I2749" s="4">
        <v>512162.48018169799</v>
      </c>
      <c r="J2749" s="6">
        <v>43903</v>
      </c>
      <c r="K2749" s="7">
        <v>1.04093161714E-2</v>
      </c>
      <c r="L2749" s="7">
        <v>1145</v>
      </c>
      <c r="M2749" s="7">
        <v>512162.48018169799</v>
      </c>
      <c r="N2749" s="9">
        <v>43968</v>
      </c>
      <c r="O2749" s="10">
        <v>0.34928148128699998</v>
      </c>
      <c r="P2749" s="10">
        <v>1980</v>
      </c>
      <c r="Q2749" s="10">
        <v>1110312.7769342801</v>
      </c>
      <c r="R2749" s="10">
        <v>33.554699995246992</v>
      </c>
      <c r="S2749" s="18">
        <v>33.554699995246992</v>
      </c>
      <c r="T2749" s="13">
        <v>44669</v>
      </c>
      <c r="U2749" s="14">
        <v>3.0004600051372702E-4</v>
      </c>
      <c r="V2749" s="14">
        <v>2302</v>
      </c>
      <c r="W2749" s="14">
        <v>4395.96</v>
      </c>
      <c r="X2749" s="14">
        <v>99.91409621849742</v>
      </c>
      <c r="Y2749" s="19">
        <f t="shared" si="85"/>
        <v>-0.99914096218497417</v>
      </c>
    </row>
    <row r="2750" spans="1:25">
      <c r="A2750">
        <v>5045</v>
      </c>
      <c r="B2750" t="s">
        <v>5248</v>
      </c>
      <c r="C2750" t="s">
        <v>5249</v>
      </c>
      <c r="D2750" t="str">
        <f t="shared" si="84"/>
        <v>QURA GLOBAL QURA</v>
      </c>
      <c r="E2750" s="3" t="s">
        <v>8887</v>
      </c>
      <c r="F2750" s="3" t="s">
        <v>8883</v>
      </c>
      <c r="G2750" s="3" t="s">
        <v>8883</v>
      </c>
      <c r="H2750" s="4">
        <v>2438</v>
      </c>
      <c r="I2750" s="4">
        <v>0</v>
      </c>
      <c r="J2750" s="6">
        <v>43837</v>
      </c>
      <c r="K2750" s="7">
        <v>5.0560933318899999E-2</v>
      </c>
      <c r="L2750" s="7">
        <v>3262</v>
      </c>
      <c r="M2750" s="7">
        <v>0</v>
      </c>
      <c r="N2750" s="9">
        <v>43838</v>
      </c>
      <c r="O2750" s="10">
        <v>0.11154121294700001</v>
      </c>
      <c r="P2750" s="10">
        <v>3357</v>
      </c>
      <c r="Q2750" s="10">
        <v>0</v>
      </c>
      <c r="R2750" s="10">
        <v>2.2060750390718198</v>
      </c>
      <c r="S2750" s="18">
        <v>2.2060750390718198</v>
      </c>
      <c r="T2750" s="13">
        <v>44029</v>
      </c>
      <c r="U2750" s="16">
        <v>2.32776014709E-8</v>
      </c>
      <c r="V2750" s="14">
        <v>2948</v>
      </c>
      <c r="W2750" s="16">
        <v>0</v>
      </c>
      <c r="X2750" s="16">
        <v>99.999979130941057</v>
      </c>
      <c r="Y2750" s="19">
        <f t="shared" si="85"/>
        <v>-0.99999979130941052</v>
      </c>
    </row>
    <row r="2751" spans="1:25">
      <c r="A2751">
        <v>5046</v>
      </c>
      <c r="B2751" t="s">
        <v>5250</v>
      </c>
      <c r="C2751" t="s">
        <v>5251</v>
      </c>
      <c r="D2751" t="str">
        <f t="shared" si="84"/>
        <v>Streamity STM</v>
      </c>
      <c r="E2751" s="3" t="s">
        <v>3686</v>
      </c>
      <c r="F2751" s="3" t="s">
        <v>8883</v>
      </c>
      <c r="G2751" s="3" t="s">
        <v>8883</v>
      </c>
      <c r="H2751" s="4">
        <v>0</v>
      </c>
      <c r="I2751" s="4">
        <v>0</v>
      </c>
      <c r="J2751" s="6">
        <v>44078</v>
      </c>
      <c r="K2751" s="7">
        <v>9.90741692097E-4</v>
      </c>
      <c r="L2751" s="7">
        <v>1578</v>
      </c>
      <c r="M2751" s="7">
        <v>112076.405372789</v>
      </c>
      <c r="N2751" s="9">
        <v>44098</v>
      </c>
      <c r="O2751" s="10">
        <v>0.50052631000000003</v>
      </c>
      <c r="P2751" s="10">
        <v>1209</v>
      </c>
      <c r="Q2751" s="10">
        <v>12868384.349511281</v>
      </c>
      <c r="R2751" s="10">
        <v>505.20364086080599</v>
      </c>
      <c r="S2751" s="18">
        <v>505.20364086080599</v>
      </c>
      <c r="T2751" s="13">
        <v>44363</v>
      </c>
      <c r="U2751" s="14">
        <v>0</v>
      </c>
      <c r="V2751" s="14">
        <v>1427</v>
      </c>
      <c r="W2751" s="14">
        <v>343888.88</v>
      </c>
      <c r="X2751" s="14">
        <v>100</v>
      </c>
      <c r="Y2751" s="19">
        <f t="shared" si="85"/>
        <v>-1</v>
      </c>
    </row>
    <row r="2752" spans="1:25">
      <c r="A2752">
        <v>5047</v>
      </c>
      <c r="B2752" t="s">
        <v>5252</v>
      </c>
      <c r="C2752" t="s">
        <v>172</v>
      </c>
      <c r="D2752" t="str">
        <f t="shared" si="84"/>
        <v>Litbinex Coin LTB</v>
      </c>
      <c r="E2752" s="3" t="s">
        <v>3686</v>
      </c>
      <c r="F2752" s="3" t="s">
        <v>8883</v>
      </c>
      <c r="G2752" s="3" t="s">
        <v>8883</v>
      </c>
      <c r="H2752" s="4">
        <v>2344</v>
      </c>
      <c r="I2752" s="4">
        <v>0</v>
      </c>
      <c r="J2752" s="6">
        <v>43881</v>
      </c>
      <c r="K2752" s="7">
        <v>3.4620525778199999E-4</v>
      </c>
      <c r="L2752" s="7">
        <v>3263</v>
      </c>
      <c r="M2752" s="7">
        <v>0</v>
      </c>
      <c r="N2752" s="9">
        <v>43892</v>
      </c>
      <c r="O2752" s="10">
        <v>1.64062620598E-3</v>
      </c>
      <c r="P2752" s="10">
        <v>3358</v>
      </c>
      <c r="Q2752" s="10">
        <v>0</v>
      </c>
      <c r="R2752" s="10">
        <v>4.7388829866156357</v>
      </c>
      <c r="S2752" s="18">
        <v>4.7388829866156357</v>
      </c>
      <c r="T2752" s="13">
        <v>43907</v>
      </c>
      <c r="U2752" s="16">
        <v>5.2034057951599998E-5</v>
      </c>
      <c r="V2752" s="14">
        <v>2949</v>
      </c>
      <c r="W2752" s="16">
        <v>0</v>
      </c>
      <c r="X2752" s="16">
        <v>96.82840260859308</v>
      </c>
      <c r="Y2752" s="19">
        <f t="shared" si="85"/>
        <v>-0.96828402608593078</v>
      </c>
    </row>
    <row r="2753" spans="1:25">
      <c r="A2753">
        <v>5049</v>
      </c>
      <c r="B2753" t="s">
        <v>5253</v>
      </c>
      <c r="C2753" t="s">
        <v>5254</v>
      </c>
      <c r="D2753" t="str">
        <f t="shared" si="84"/>
        <v>VerusCoin VRSC</v>
      </c>
      <c r="E2753" s="3" t="s">
        <v>8887</v>
      </c>
      <c r="F2753" s="3" t="s">
        <v>8883</v>
      </c>
      <c r="G2753" s="3" t="s">
        <v>8883</v>
      </c>
      <c r="H2753" s="4">
        <v>0</v>
      </c>
      <c r="I2753" s="4">
        <v>0</v>
      </c>
      <c r="J2753" s="6">
        <v>44219</v>
      </c>
      <c r="K2753" s="7">
        <v>4.1288529999999997E-2</v>
      </c>
      <c r="L2753" s="7">
        <v>216</v>
      </c>
      <c r="M2753" s="7">
        <v>15348226.237771651</v>
      </c>
      <c r="N2753" s="9">
        <v>44312</v>
      </c>
      <c r="O2753" s="10">
        <v>3.4218534699999998</v>
      </c>
      <c r="P2753" s="10">
        <v>426</v>
      </c>
      <c r="Q2753" s="10">
        <v>182502966.77000001</v>
      </c>
      <c r="R2753" s="10">
        <v>82.876611736964236</v>
      </c>
      <c r="S2753" s="18">
        <v>82.876611736964236</v>
      </c>
      <c r="T2753" s="13">
        <v>44585</v>
      </c>
      <c r="U2753" s="14">
        <v>0.45654365045718259</v>
      </c>
      <c r="V2753" s="14">
        <v>409</v>
      </c>
      <c r="W2753" s="14">
        <v>34885560.079999998</v>
      </c>
      <c r="X2753" s="14">
        <v>86.658001154643756</v>
      </c>
      <c r="Y2753" s="19">
        <f t="shared" si="85"/>
        <v>-0.8665800115464376</v>
      </c>
    </row>
    <row r="2754" spans="1:25">
      <c r="A2754">
        <v>5050</v>
      </c>
      <c r="B2754" t="s">
        <v>5255</v>
      </c>
      <c r="C2754" t="s">
        <v>5256</v>
      </c>
      <c r="D2754" t="str">
        <f t="shared" ref="D2754:D2817" si="86">_xlfn.TEXTJOIN(" ",TRUE,B2754,C2754)</f>
        <v>Bazooka Token BAZ</v>
      </c>
      <c r="E2754" s="3" t="s">
        <v>8892</v>
      </c>
      <c r="F2754" s="3" t="s">
        <v>8888</v>
      </c>
      <c r="G2754" s="3" t="s">
        <v>8883</v>
      </c>
      <c r="H2754" s="4">
        <v>1192</v>
      </c>
      <c r="I2754" s="4">
        <v>27707.05215585923</v>
      </c>
      <c r="J2754" s="6">
        <v>43902</v>
      </c>
      <c r="K2754" s="7">
        <v>2.4333168351900001E-2</v>
      </c>
      <c r="L2754" s="7">
        <v>1879</v>
      </c>
      <c r="M2754" s="7">
        <v>25688.57512809991</v>
      </c>
      <c r="N2754" s="9">
        <v>43979</v>
      </c>
      <c r="O2754" s="10">
        <v>28.016884178800002</v>
      </c>
      <c r="P2754" s="10">
        <v>927</v>
      </c>
      <c r="Q2754" s="10">
        <v>30521650.386592072</v>
      </c>
      <c r="R2754" s="10">
        <v>1151.386608337519</v>
      </c>
      <c r="S2754" s="18">
        <v>1151.386608337519</v>
      </c>
      <c r="T2754" s="13">
        <v>44390</v>
      </c>
      <c r="U2754" s="14">
        <v>5.0001550947999999E-4</v>
      </c>
      <c r="V2754" s="14">
        <v>2459</v>
      </c>
      <c r="W2754" s="14">
        <v>544.7179090589342</v>
      </c>
      <c r="X2754" s="14">
        <v>99.998215306504861</v>
      </c>
      <c r="Y2754" s="19">
        <f t="shared" si="85"/>
        <v>-0.99998215306504856</v>
      </c>
    </row>
    <row r="2755" spans="1:25">
      <c r="A2755">
        <v>5051</v>
      </c>
      <c r="B2755" t="s">
        <v>5257</v>
      </c>
      <c r="C2755" t="s">
        <v>5258</v>
      </c>
      <c r="D2755" t="str">
        <f t="shared" si="86"/>
        <v>Bitcoin Free Cash BFC</v>
      </c>
      <c r="E2755" s="3" t="s">
        <v>8881</v>
      </c>
      <c r="F2755" s="3" t="s">
        <v>8883</v>
      </c>
      <c r="G2755" s="3" t="s">
        <v>8883</v>
      </c>
      <c r="H2755" s="4">
        <v>502</v>
      </c>
      <c r="I2755" s="4">
        <v>2724896.424245493</v>
      </c>
      <c r="J2755" s="6">
        <v>43817</v>
      </c>
      <c r="K2755" s="7">
        <v>6.7430011914000003</v>
      </c>
      <c r="L2755" s="7">
        <v>2820</v>
      </c>
      <c r="M2755" s="7">
        <v>0</v>
      </c>
      <c r="N2755" s="9">
        <v>43838</v>
      </c>
      <c r="O2755" s="10">
        <v>10.3764643665</v>
      </c>
      <c r="P2755" s="10">
        <v>3359</v>
      </c>
      <c r="Q2755" s="10">
        <v>0</v>
      </c>
      <c r="R2755" s="10">
        <v>1.538849552590041</v>
      </c>
      <c r="S2755" s="18">
        <v>1.538849552590041</v>
      </c>
      <c r="T2755" s="13">
        <v>44231</v>
      </c>
      <c r="U2755" s="14">
        <v>4.0030815274899999E-3</v>
      </c>
      <c r="V2755" s="14">
        <v>2186</v>
      </c>
      <c r="W2755" s="14">
        <v>11239.552081771861</v>
      </c>
      <c r="X2755" s="14">
        <v>99.961421526773478</v>
      </c>
      <c r="Y2755" s="19">
        <f t="shared" ref="Y2755:Y2818" si="87">X2755/-100</f>
        <v>-0.99961421526773475</v>
      </c>
    </row>
    <row r="2756" spans="1:25">
      <c r="A2756">
        <v>5052</v>
      </c>
      <c r="B2756" t="s">
        <v>5259</v>
      </c>
      <c r="C2756" t="s">
        <v>5260</v>
      </c>
      <c r="D2756" t="str">
        <f t="shared" si="86"/>
        <v>Apple Network ANK</v>
      </c>
      <c r="E2756" s="3" t="s">
        <v>8884</v>
      </c>
      <c r="F2756" s="3" t="s">
        <v>8883</v>
      </c>
      <c r="G2756" s="3" t="s">
        <v>8883</v>
      </c>
      <c r="H2756" s="4">
        <v>0</v>
      </c>
      <c r="I2756" s="4">
        <v>0</v>
      </c>
      <c r="J2756" s="6">
        <v>44209</v>
      </c>
      <c r="K2756" s="7">
        <v>7.8999999999999995E-7</v>
      </c>
      <c r="L2756" s="7">
        <v>3264</v>
      </c>
      <c r="M2756" s="7">
        <v>0</v>
      </c>
      <c r="N2756" s="9">
        <v>44518</v>
      </c>
      <c r="O2756" s="10">
        <v>3.0568879560197398E-4</v>
      </c>
      <c r="P2756" s="10">
        <v>3360</v>
      </c>
      <c r="Q2756" s="10">
        <v>0</v>
      </c>
      <c r="R2756" s="10">
        <v>386.94784253414429</v>
      </c>
      <c r="S2756" s="18">
        <v>386.94784253414429</v>
      </c>
      <c r="T2756" s="13">
        <v>44619</v>
      </c>
      <c r="U2756" s="16">
        <v>9.9167403613090006E-6</v>
      </c>
      <c r="V2756" s="14">
        <v>2950</v>
      </c>
      <c r="W2756" s="16">
        <v>0</v>
      </c>
      <c r="X2756" s="16">
        <v>96.755935937468507</v>
      </c>
      <c r="Y2756" s="19">
        <f t="shared" si="87"/>
        <v>-0.96755935937468507</v>
      </c>
    </row>
    <row r="2757" spans="1:25">
      <c r="A2757">
        <v>5054</v>
      </c>
      <c r="B2757" t="s">
        <v>5261</v>
      </c>
      <c r="C2757" t="s">
        <v>1518</v>
      </c>
      <c r="D2757" t="str">
        <f t="shared" si="86"/>
        <v>Coupon Chain CCT</v>
      </c>
      <c r="E2757" s="3" t="s">
        <v>8888</v>
      </c>
      <c r="F2757" s="3" t="s">
        <v>8883</v>
      </c>
      <c r="G2757" s="3" t="s">
        <v>8883</v>
      </c>
      <c r="H2757" s="4">
        <v>0</v>
      </c>
      <c r="I2757" s="4">
        <v>0</v>
      </c>
      <c r="J2757" s="6">
        <v>44210</v>
      </c>
      <c r="K2757" s="7">
        <v>4.2521844918199997E-3</v>
      </c>
      <c r="L2757" s="7">
        <v>3265</v>
      </c>
      <c r="M2757" s="7">
        <v>0</v>
      </c>
      <c r="N2757" s="9">
        <v>44335</v>
      </c>
      <c r="O2757" s="10">
        <v>8.2036883598944002</v>
      </c>
      <c r="P2757" s="10">
        <v>3361</v>
      </c>
      <c r="Q2757" s="10">
        <v>0</v>
      </c>
      <c r="R2757" s="10">
        <v>1929.2879637927231</v>
      </c>
      <c r="S2757" s="18">
        <v>1929.2879637927231</v>
      </c>
      <c r="T2757" s="13">
        <v>44479</v>
      </c>
      <c r="U2757" s="14">
        <v>4.1785738576000002E-3</v>
      </c>
      <c r="V2757" s="14">
        <v>2951</v>
      </c>
      <c r="W2757" s="14">
        <v>0</v>
      </c>
      <c r="X2757" s="14">
        <v>99.949064692924864</v>
      </c>
      <c r="Y2757" s="19">
        <f t="shared" si="87"/>
        <v>-0.99949064692924861</v>
      </c>
    </row>
    <row r="2758" spans="1:25">
      <c r="A2758">
        <v>5057</v>
      </c>
      <c r="B2758" t="s">
        <v>5263</v>
      </c>
      <c r="C2758" t="s">
        <v>4266</v>
      </c>
      <c r="D2758" t="str">
        <f t="shared" si="86"/>
        <v>Helex HLX</v>
      </c>
      <c r="E2758" s="3" t="s">
        <v>8887</v>
      </c>
      <c r="F2758" s="3" t="s">
        <v>8883</v>
      </c>
      <c r="G2758" s="3" t="s">
        <v>8883</v>
      </c>
      <c r="H2758" s="4">
        <v>1804</v>
      </c>
      <c r="I2758" s="4">
        <v>15518.97503125336</v>
      </c>
      <c r="J2758" s="6">
        <v>44189</v>
      </c>
      <c r="K2758" s="7">
        <v>0.11292424532291</v>
      </c>
      <c r="L2758" s="7">
        <v>2021</v>
      </c>
      <c r="M2758" s="7">
        <v>7922.7425686381221</v>
      </c>
      <c r="N2758" s="9">
        <v>44264</v>
      </c>
      <c r="O2758" s="10">
        <v>55.036392432859202</v>
      </c>
      <c r="P2758" s="10">
        <v>1626</v>
      </c>
      <c r="Q2758" s="10">
        <v>3861342.3353436678</v>
      </c>
      <c r="R2758" s="10">
        <v>487.3744542235471</v>
      </c>
      <c r="S2758" s="18">
        <v>487.3744542235471</v>
      </c>
      <c r="T2758" s="13">
        <v>44527</v>
      </c>
      <c r="U2758" s="14">
        <v>4.3729116775003768E-2</v>
      </c>
      <c r="V2758" s="14">
        <v>2336</v>
      </c>
      <c r="W2758" s="14">
        <v>3068.0261264671149</v>
      </c>
      <c r="X2758" s="14">
        <v>99.920545088727692</v>
      </c>
      <c r="Y2758" s="19">
        <f t="shared" si="87"/>
        <v>-0.99920545088727697</v>
      </c>
    </row>
    <row r="2759" spans="1:25">
      <c r="A2759">
        <v>5058</v>
      </c>
      <c r="B2759" t="s">
        <v>5264</v>
      </c>
      <c r="C2759" t="s">
        <v>5264</v>
      </c>
      <c r="D2759" t="str">
        <f t="shared" si="86"/>
        <v>USDA USDA</v>
      </c>
      <c r="E2759" s="3" t="s">
        <v>8896</v>
      </c>
      <c r="F2759" s="3" t="s">
        <v>8883</v>
      </c>
      <c r="G2759" s="3" t="s">
        <v>8883</v>
      </c>
      <c r="H2759" s="4">
        <v>2083</v>
      </c>
      <c r="I2759" s="4">
        <v>0</v>
      </c>
      <c r="J2759" s="6">
        <v>43821</v>
      </c>
      <c r="K2759" s="7">
        <v>0.98652445257099997</v>
      </c>
      <c r="L2759" s="7">
        <v>3266</v>
      </c>
      <c r="M2759" s="7">
        <v>0</v>
      </c>
      <c r="N2759" s="9">
        <v>43834</v>
      </c>
      <c r="O2759" s="10">
        <v>1.0069730513699999</v>
      </c>
      <c r="P2759" s="10">
        <v>3362</v>
      </c>
      <c r="Q2759" s="10">
        <v>0</v>
      </c>
      <c r="R2759" s="10">
        <v>1.0207279188526031</v>
      </c>
      <c r="S2759" s="18">
        <v>1.0207279188526031</v>
      </c>
      <c r="T2759" s="13">
        <v>44550</v>
      </c>
      <c r="U2759" s="14">
        <v>1.298570657352E-2</v>
      </c>
      <c r="V2759" s="14">
        <v>2952</v>
      </c>
      <c r="W2759" s="14">
        <v>0</v>
      </c>
      <c r="X2759" s="14">
        <v>98.710421638806238</v>
      </c>
      <c r="Y2759" s="19">
        <f t="shared" si="87"/>
        <v>-0.98710421638806234</v>
      </c>
    </row>
    <row r="2760" spans="1:25">
      <c r="A2760">
        <v>5060</v>
      </c>
      <c r="B2760" t="s">
        <v>5265</v>
      </c>
      <c r="C2760" t="s">
        <v>5266</v>
      </c>
      <c r="D2760" t="str">
        <f t="shared" si="86"/>
        <v>XeniosCoin XNC</v>
      </c>
      <c r="E2760" s="3" t="s">
        <v>8884</v>
      </c>
      <c r="F2760" s="3" t="s">
        <v>8883</v>
      </c>
      <c r="G2760" s="3" t="s">
        <v>8883</v>
      </c>
      <c r="H2760" s="4">
        <v>262</v>
      </c>
      <c r="I2760" s="4">
        <v>8758582.4091883991</v>
      </c>
      <c r="J2760" s="6">
        <v>43842</v>
      </c>
      <c r="K2760" s="7">
        <v>6.4414961196600007E-2</v>
      </c>
      <c r="L2760" s="7">
        <v>2248</v>
      </c>
      <c r="M2760" s="7">
        <v>0</v>
      </c>
      <c r="N2760" s="9">
        <v>44431</v>
      </c>
      <c r="O2760" s="10">
        <v>4.1100745099999996</v>
      </c>
      <c r="P2760" s="10">
        <v>562</v>
      </c>
      <c r="Q2760" s="10">
        <v>105509271.31</v>
      </c>
      <c r="R2760" s="10">
        <v>63.806209514831473</v>
      </c>
      <c r="S2760" s="18">
        <v>63.806209514831473</v>
      </c>
      <c r="T2760" s="13">
        <v>44687</v>
      </c>
      <c r="U2760" s="14">
        <v>0.54763976220262101</v>
      </c>
      <c r="V2760" s="14">
        <v>374</v>
      </c>
      <c r="W2760" s="14">
        <v>41825694.810000002</v>
      </c>
      <c r="X2760" s="14">
        <v>86.675673132684366</v>
      </c>
      <c r="Y2760" s="19">
        <f t="shared" si="87"/>
        <v>-0.86675673132684361</v>
      </c>
    </row>
    <row r="2761" spans="1:25">
      <c r="A2761">
        <v>5062</v>
      </c>
      <c r="B2761" t="s">
        <v>5267</v>
      </c>
      <c r="C2761" t="s">
        <v>5268</v>
      </c>
      <c r="D2761" t="str">
        <f t="shared" si="86"/>
        <v>BetProtocol BEPRO</v>
      </c>
      <c r="E2761" s="3" t="s">
        <v>8887</v>
      </c>
      <c r="F2761" s="3" t="s">
        <v>8883</v>
      </c>
      <c r="G2761" s="3" t="s">
        <v>8883</v>
      </c>
      <c r="H2761" s="4">
        <v>693</v>
      </c>
      <c r="I2761" s="4">
        <v>1209989.2758585799</v>
      </c>
      <c r="J2761" s="6">
        <v>44191</v>
      </c>
      <c r="K2761" s="7">
        <v>3.3676000000000002E-4</v>
      </c>
      <c r="L2761" s="7">
        <v>1075</v>
      </c>
      <c r="M2761" s="7">
        <v>648700.35971750005</v>
      </c>
      <c r="N2761" s="9">
        <v>44271</v>
      </c>
      <c r="O2761" s="10">
        <v>4.6105800000000002E-2</v>
      </c>
      <c r="P2761" s="10">
        <v>768</v>
      </c>
      <c r="Q2761" s="10">
        <v>52463220.740000002</v>
      </c>
      <c r="R2761" s="10">
        <v>136.90996555410379</v>
      </c>
      <c r="S2761" s="18">
        <v>136.90996555410379</v>
      </c>
      <c r="T2761" s="13">
        <v>44616</v>
      </c>
      <c r="U2761" s="14">
        <v>2.2211764463548412E-3</v>
      </c>
      <c r="V2761" s="14">
        <v>513</v>
      </c>
      <c r="W2761" s="14">
        <v>17665032.199999999</v>
      </c>
      <c r="X2761" s="14">
        <v>95.182435948720467</v>
      </c>
      <c r="Y2761" s="19">
        <f t="shared" si="87"/>
        <v>-0.95182435948720467</v>
      </c>
    </row>
    <row r="2762" spans="1:25">
      <c r="A2762">
        <v>5064</v>
      </c>
      <c r="B2762" t="s">
        <v>5269</v>
      </c>
      <c r="C2762" t="s">
        <v>5178</v>
      </c>
      <c r="D2762" t="str">
        <f t="shared" si="86"/>
        <v>WowSecret WOW</v>
      </c>
      <c r="E2762" s="3" t="s">
        <v>8887</v>
      </c>
      <c r="F2762" s="3" t="s">
        <v>8883</v>
      </c>
      <c r="G2762" s="3" t="s">
        <v>8883</v>
      </c>
      <c r="H2762" s="4">
        <v>2199</v>
      </c>
      <c r="I2762" s="4">
        <v>0</v>
      </c>
      <c r="J2762" s="6">
        <v>43855</v>
      </c>
      <c r="K2762" s="7">
        <v>4.3929594259800003E-2</v>
      </c>
      <c r="L2762" s="7">
        <v>3267</v>
      </c>
      <c r="M2762" s="7">
        <v>0</v>
      </c>
      <c r="N2762" s="9">
        <v>43863</v>
      </c>
      <c r="O2762" s="10">
        <v>0.122115036153</v>
      </c>
      <c r="P2762" s="10">
        <v>3363</v>
      </c>
      <c r="Q2762" s="10">
        <v>0</v>
      </c>
      <c r="R2762" s="10">
        <v>2.77978975701006</v>
      </c>
      <c r="S2762" s="18">
        <v>2.77978975701006</v>
      </c>
      <c r="T2762" s="13">
        <v>44082</v>
      </c>
      <c r="U2762" s="14">
        <v>1.0127323430799999E-4</v>
      </c>
      <c r="V2762" s="14">
        <v>2953</v>
      </c>
      <c r="W2762" s="14">
        <v>0</v>
      </c>
      <c r="X2762" s="14">
        <v>99.91706735100081</v>
      </c>
      <c r="Y2762" s="19">
        <f t="shared" si="87"/>
        <v>-0.9991706735100081</v>
      </c>
    </row>
    <row r="2763" spans="1:25">
      <c r="A2763">
        <v>5065</v>
      </c>
      <c r="B2763" t="s">
        <v>5270</v>
      </c>
      <c r="C2763" t="s">
        <v>5271</v>
      </c>
      <c r="D2763" t="str">
        <f t="shared" si="86"/>
        <v>Axial Entertainment Digital Asset AXL</v>
      </c>
      <c r="E2763" s="3" t="s">
        <v>8887</v>
      </c>
      <c r="F2763" s="3" t="s">
        <v>8883</v>
      </c>
      <c r="G2763" s="3" t="s">
        <v>8883</v>
      </c>
      <c r="H2763" s="4">
        <v>2205</v>
      </c>
      <c r="I2763" s="4">
        <v>0</v>
      </c>
      <c r="J2763" s="6">
        <v>44013</v>
      </c>
      <c r="K2763" s="7">
        <v>8.1148408274799998E-4</v>
      </c>
      <c r="L2763" s="7">
        <v>3268</v>
      </c>
      <c r="M2763" s="7">
        <v>0</v>
      </c>
      <c r="N2763" s="9">
        <v>44261</v>
      </c>
      <c r="O2763" s="10">
        <v>4.4315630000000002E-2</v>
      </c>
      <c r="P2763" s="10">
        <v>3364</v>
      </c>
      <c r="Q2763" s="10">
        <v>0</v>
      </c>
      <c r="R2763" s="10">
        <v>54.610596735218863</v>
      </c>
      <c r="S2763" s="18">
        <v>54.610596735218863</v>
      </c>
      <c r="T2763" s="13">
        <v>44683</v>
      </c>
      <c r="U2763" s="14">
        <v>5.1314608305999998E-4</v>
      </c>
      <c r="V2763" s="14">
        <v>2954</v>
      </c>
      <c r="W2763" s="14">
        <v>0</v>
      </c>
      <c r="X2763" s="14">
        <v>98.8420652418571</v>
      </c>
      <c r="Y2763" s="19">
        <f t="shared" si="87"/>
        <v>-0.98842065241857102</v>
      </c>
    </row>
    <row r="2764" spans="1:25">
      <c r="A2764">
        <v>5067</v>
      </c>
      <c r="B2764" t="s">
        <v>5272</v>
      </c>
      <c r="C2764" t="s">
        <v>136</v>
      </c>
      <c r="D2764" t="str">
        <f t="shared" si="86"/>
        <v>MAX Exchange Token MAX</v>
      </c>
      <c r="E2764" s="3" t="s">
        <v>8898</v>
      </c>
      <c r="F2764" s="3" t="s">
        <v>8883</v>
      </c>
      <c r="G2764" s="3" t="s">
        <v>8883</v>
      </c>
      <c r="H2764" s="4">
        <v>0</v>
      </c>
      <c r="I2764" s="4">
        <v>0</v>
      </c>
      <c r="J2764" s="6">
        <v>44078</v>
      </c>
      <c r="K2764" s="7">
        <v>0.102152166945</v>
      </c>
      <c r="L2764" s="7">
        <v>1420</v>
      </c>
      <c r="M2764" s="7">
        <v>197243.16546813399</v>
      </c>
      <c r="N2764" s="9">
        <v>44275</v>
      </c>
      <c r="O2764" s="10">
        <v>0.68240297999999999</v>
      </c>
      <c r="P2764" s="10">
        <v>2001</v>
      </c>
      <c r="Q2764" s="10">
        <v>1028815.28</v>
      </c>
      <c r="R2764" s="10">
        <v>6.6802594639760731</v>
      </c>
      <c r="S2764" s="18">
        <v>6.6802594639760731</v>
      </c>
      <c r="T2764" s="13">
        <v>44369</v>
      </c>
      <c r="U2764" s="14">
        <v>0.25003955</v>
      </c>
      <c r="V2764" s="14">
        <v>1326</v>
      </c>
      <c r="W2764" s="14">
        <v>521378.13</v>
      </c>
      <c r="X2764" s="14">
        <v>63.358959833381732</v>
      </c>
      <c r="Y2764" s="19">
        <f t="shared" si="87"/>
        <v>-0.63358959833381734</v>
      </c>
    </row>
    <row r="2765" spans="1:25">
      <c r="A2765">
        <v>5068</v>
      </c>
      <c r="B2765" t="s">
        <v>5273</v>
      </c>
      <c r="C2765" t="s">
        <v>5274</v>
      </c>
      <c r="D2765" t="str">
        <f t="shared" si="86"/>
        <v>Neutrino Dollar USDN</v>
      </c>
      <c r="E2765" s="3" t="s">
        <v>8896</v>
      </c>
      <c r="F2765" s="3" t="s">
        <v>8883</v>
      </c>
      <c r="G2765" s="3" t="s">
        <v>8883</v>
      </c>
      <c r="H2765" s="4">
        <v>387</v>
      </c>
      <c r="I2765" s="4">
        <v>4411566.9885219503</v>
      </c>
      <c r="J2765" s="6">
        <v>43863</v>
      </c>
      <c r="K2765" s="7">
        <v>0.96151569439399998</v>
      </c>
      <c r="L2765" s="7">
        <v>2165</v>
      </c>
      <c r="M2765" s="7">
        <v>0</v>
      </c>
      <c r="N2765" s="9">
        <v>43869</v>
      </c>
      <c r="O2765" s="10">
        <v>1.204237032</v>
      </c>
      <c r="P2765" s="10">
        <v>3365</v>
      </c>
      <c r="Q2765" s="10">
        <v>0</v>
      </c>
      <c r="R2765" s="10">
        <v>1.2524361682509779</v>
      </c>
      <c r="S2765" s="18">
        <v>1.2524361682509779</v>
      </c>
      <c r="T2765" s="13">
        <v>44655</v>
      </c>
      <c r="U2765" s="14">
        <v>0.68672379486076529</v>
      </c>
      <c r="V2765" s="14">
        <v>82</v>
      </c>
      <c r="W2765" s="14">
        <v>820979839.78999996</v>
      </c>
      <c r="X2765" s="14">
        <v>42.974366622802442</v>
      </c>
      <c r="Y2765" s="19">
        <f t="shared" si="87"/>
        <v>-0.4297436662280244</v>
      </c>
    </row>
    <row r="2766" spans="1:25">
      <c r="A2766">
        <v>5069</v>
      </c>
      <c r="B2766" t="s">
        <v>5275</v>
      </c>
      <c r="C2766" t="s">
        <v>195</v>
      </c>
      <c r="D2766" t="str">
        <f t="shared" si="86"/>
        <v>Flit Token FLT</v>
      </c>
      <c r="E2766" s="3" t="s">
        <v>3686</v>
      </c>
      <c r="F2766" s="3" t="s">
        <v>8883</v>
      </c>
      <c r="G2766" s="3" t="s">
        <v>8883</v>
      </c>
      <c r="H2766" s="4">
        <v>1141</v>
      </c>
      <c r="I2766" s="4">
        <v>73586.202704915995</v>
      </c>
      <c r="J2766" s="6">
        <v>43858</v>
      </c>
      <c r="K2766" s="7">
        <v>1.12386831923E-4</v>
      </c>
      <c r="L2766" s="7">
        <v>2929</v>
      </c>
      <c r="M2766" s="7">
        <v>0</v>
      </c>
      <c r="N2766" s="9">
        <v>43861</v>
      </c>
      <c r="O2766" s="10">
        <v>5.5446983350799996E-4</v>
      </c>
      <c r="P2766" s="10">
        <v>3366</v>
      </c>
      <c r="Q2766" s="10">
        <v>0</v>
      </c>
      <c r="R2766" s="10">
        <v>4.9335836238171202</v>
      </c>
      <c r="S2766" s="18">
        <v>4.9335836238171202</v>
      </c>
      <c r="T2766" s="13">
        <v>44196</v>
      </c>
      <c r="U2766" s="16">
        <v>3.0017970000000002E-8</v>
      </c>
      <c r="V2766" s="14">
        <v>2493</v>
      </c>
      <c r="W2766" s="16">
        <v>100.5601995</v>
      </c>
      <c r="X2766" s="16">
        <v>99.994586185183408</v>
      </c>
      <c r="Y2766" s="19">
        <f t="shared" si="87"/>
        <v>-0.99994586185183409</v>
      </c>
    </row>
    <row r="2767" spans="1:25">
      <c r="A2767">
        <v>5070</v>
      </c>
      <c r="B2767" t="s">
        <v>5276</v>
      </c>
      <c r="C2767" t="s">
        <v>5277</v>
      </c>
      <c r="D2767" t="str">
        <f t="shared" si="86"/>
        <v>Tap XTP</v>
      </c>
      <c r="E2767" s="3" t="s">
        <v>8887</v>
      </c>
      <c r="F2767" s="3" t="s">
        <v>8883</v>
      </c>
      <c r="G2767" s="3" t="s">
        <v>8883</v>
      </c>
      <c r="H2767" s="4">
        <v>102</v>
      </c>
      <c r="I2767" s="4">
        <v>38194584.321408696</v>
      </c>
      <c r="J2767" s="6">
        <v>43825</v>
      </c>
      <c r="K2767" s="7">
        <v>1.66244090477E-2</v>
      </c>
      <c r="L2767" s="7">
        <v>2519</v>
      </c>
      <c r="M2767" s="7">
        <v>0</v>
      </c>
      <c r="N2767" s="9">
        <v>43859</v>
      </c>
      <c r="O2767" s="10">
        <v>0.27495107451599998</v>
      </c>
      <c r="P2767" s="10">
        <v>515</v>
      </c>
      <c r="Q2767" s="10">
        <v>127571252.31903</v>
      </c>
      <c r="R2767" s="10">
        <v>16.53899839248961</v>
      </c>
      <c r="S2767" s="18">
        <v>16.53899839248961</v>
      </c>
      <c r="T2767" s="13">
        <v>44544</v>
      </c>
      <c r="U2767" s="14">
        <v>3.00109219652808E-4</v>
      </c>
      <c r="V2767" s="14">
        <v>1129</v>
      </c>
      <c r="W2767" s="14">
        <v>1124772.3500000001</v>
      </c>
      <c r="X2767" s="14">
        <v>99.890849955694449</v>
      </c>
      <c r="Y2767" s="19">
        <f t="shared" si="87"/>
        <v>-0.9989084995569445</v>
      </c>
    </row>
    <row r="2768" spans="1:25">
      <c r="A2768">
        <v>5072</v>
      </c>
      <c r="B2768" t="s">
        <v>5278</v>
      </c>
      <c r="C2768" t="s">
        <v>5279</v>
      </c>
      <c r="D2768" t="str">
        <f t="shared" si="86"/>
        <v>Rakon RKN</v>
      </c>
      <c r="E2768" s="3" t="s">
        <v>8887</v>
      </c>
      <c r="F2768" s="3" t="s">
        <v>8883</v>
      </c>
      <c r="G2768" s="3" t="s">
        <v>8883</v>
      </c>
      <c r="H2768" s="4">
        <v>375</v>
      </c>
      <c r="I2768" s="4">
        <v>4599946.8538348004</v>
      </c>
      <c r="J2768" s="6">
        <v>43946</v>
      </c>
      <c r="K2768" s="7">
        <v>4.1718870943800002E-2</v>
      </c>
      <c r="L2768" s="7">
        <v>395</v>
      </c>
      <c r="M2768" s="7">
        <v>6071916.8153149001</v>
      </c>
      <c r="N2768" s="9">
        <v>44516</v>
      </c>
      <c r="O2768" s="10">
        <v>0.7845587610839112</v>
      </c>
      <c r="P2768" s="10">
        <v>447</v>
      </c>
      <c r="Q2768" s="10">
        <v>168657067.15000001</v>
      </c>
      <c r="R2768" s="10">
        <v>18.805848368734619</v>
      </c>
      <c r="S2768" s="18">
        <v>18.805848368734619</v>
      </c>
      <c r="T2768" s="13">
        <v>44536</v>
      </c>
      <c r="U2768" s="14">
        <v>0.23545531329356051</v>
      </c>
      <c r="V2768" s="14">
        <v>187</v>
      </c>
      <c r="W2768" s="14">
        <v>165171461.40000001</v>
      </c>
      <c r="X2768" s="14">
        <v>69.988823658247597</v>
      </c>
      <c r="Y2768" s="19">
        <f t="shared" si="87"/>
        <v>-0.69988823658247601</v>
      </c>
    </row>
    <row r="2769" spans="1:25">
      <c r="A2769">
        <v>5074</v>
      </c>
      <c r="B2769" t="s">
        <v>5280</v>
      </c>
      <c r="C2769" t="s">
        <v>5281</v>
      </c>
      <c r="D2769" t="str">
        <f t="shared" si="86"/>
        <v>BitUBU Coin UBU</v>
      </c>
      <c r="E2769" s="3" t="s">
        <v>8887</v>
      </c>
      <c r="F2769" s="3" t="s">
        <v>8883</v>
      </c>
      <c r="G2769" s="3" t="s">
        <v>8883</v>
      </c>
      <c r="H2769" s="4">
        <v>0</v>
      </c>
      <c r="I2769" s="4">
        <v>0</v>
      </c>
      <c r="J2769" s="6">
        <v>43937</v>
      </c>
      <c r="K2769" s="7">
        <v>1.19668341135E-2</v>
      </c>
      <c r="L2769" s="7">
        <v>3269</v>
      </c>
      <c r="M2769" s="7">
        <v>0</v>
      </c>
      <c r="N2769" s="9">
        <v>44025</v>
      </c>
      <c r="O2769" s="10">
        <v>0.44712863392699997</v>
      </c>
      <c r="P2769" s="10">
        <v>3367</v>
      </c>
      <c r="Q2769" s="10">
        <v>0</v>
      </c>
      <c r="R2769" s="10">
        <v>37.363986973178321</v>
      </c>
      <c r="S2769" s="18">
        <v>37.363986973178321</v>
      </c>
      <c r="T2769" s="13">
        <v>44138</v>
      </c>
      <c r="U2769" s="14">
        <v>2.3105480000000001E-2</v>
      </c>
      <c r="V2769" s="14">
        <v>2955</v>
      </c>
      <c r="W2769" s="14">
        <v>0</v>
      </c>
      <c r="X2769" s="14">
        <v>94.832475881253373</v>
      </c>
      <c r="Y2769" s="19">
        <f t="shared" si="87"/>
        <v>-0.94832475881253375</v>
      </c>
    </row>
    <row r="2770" spans="1:25">
      <c r="A2770">
        <v>5075</v>
      </c>
      <c r="B2770" t="s">
        <v>5282</v>
      </c>
      <c r="C2770" t="s">
        <v>5283</v>
      </c>
      <c r="D2770" t="str">
        <f t="shared" si="86"/>
        <v>Egoras EGR</v>
      </c>
      <c r="E2770" s="3" t="s">
        <v>8887</v>
      </c>
      <c r="F2770" s="3" t="s">
        <v>8883</v>
      </c>
      <c r="G2770" s="3" t="s">
        <v>8883</v>
      </c>
      <c r="H2770" s="4">
        <v>1199</v>
      </c>
      <c r="I2770" s="4">
        <v>24414.68370564864</v>
      </c>
      <c r="J2770" s="6">
        <v>43940</v>
      </c>
      <c r="K2770" s="8">
        <v>3.6284533715199999E-5</v>
      </c>
      <c r="L2770" s="7">
        <v>2019</v>
      </c>
      <c r="M2770" s="7">
        <v>8013.2598824443039</v>
      </c>
      <c r="N2770" s="9">
        <v>44360</v>
      </c>
      <c r="O2770" s="10">
        <v>0.23688300484187</v>
      </c>
      <c r="P2770" s="10">
        <v>24</v>
      </c>
      <c r="Q2770" s="10">
        <v>15435381010.650089</v>
      </c>
      <c r="R2770" s="10">
        <v>6528.4841938767158</v>
      </c>
      <c r="S2770" s="18">
        <v>6528.4841938767158</v>
      </c>
      <c r="T2770" s="13">
        <v>44467</v>
      </c>
      <c r="U2770" s="14">
        <v>1.5670476727635229E-2</v>
      </c>
      <c r="V2770" s="14">
        <v>69</v>
      </c>
      <c r="W2770" s="14">
        <v>1021093847.872457</v>
      </c>
      <c r="X2770" s="14">
        <v>93.38471886655779</v>
      </c>
      <c r="Y2770" s="19">
        <f t="shared" si="87"/>
        <v>-0.93384718866557792</v>
      </c>
    </row>
    <row r="2771" spans="1:25">
      <c r="A2771">
        <v>5076</v>
      </c>
      <c r="B2771" t="s">
        <v>5284</v>
      </c>
      <c r="C2771" t="s">
        <v>5285</v>
      </c>
      <c r="D2771" t="str">
        <f t="shared" si="86"/>
        <v>Global Reserve System GLOB</v>
      </c>
      <c r="E2771" s="3" t="s">
        <v>3686</v>
      </c>
      <c r="F2771" s="3" t="s">
        <v>8883</v>
      </c>
      <c r="G2771" s="3" t="s">
        <v>8883</v>
      </c>
      <c r="H2771" s="4">
        <v>2046</v>
      </c>
      <c r="I2771" s="4">
        <v>0</v>
      </c>
      <c r="J2771" s="6">
        <v>44183</v>
      </c>
      <c r="K2771" s="7">
        <v>0.64102568000000004</v>
      </c>
      <c r="L2771" s="7">
        <v>3270</v>
      </c>
      <c r="M2771" s="7">
        <v>0</v>
      </c>
      <c r="N2771" s="9">
        <v>44201</v>
      </c>
      <c r="O2771" s="10">
        <v>37.268129739999999</v>
      </c>
      <c r="P2771" s="10">
        <v>3368</v>
      </c>
      <c r="Q2771" s="10">
        <v>0</v>
      </c>
      <c r="R2771" s="10">
        <v>58.138278859592639</v>
      </c>
      <c r="S2771" s="18">
        <v>58.138278859592639</v>
      </c>
      <c r="T2771" s="13">
        <v>44633</v>
      </c>
      <c r="U2771" s="14">
        <v>2.673621437367165E-2</v>
      </c>
      <c r="V2771" s="14">
        <v>2956</v>
      </c>
      <c r="W2771" s="14">
        <v>0</v>
      </c>
      <c r="X2771" s="14">
        <v>99.928259844107572</v>
      </c>
      <c r="Y2771" s="19">
        <f t="shared" si="87"/>
        <v>-0.9992825984410757</v>
      </c>
    </row>
    <row r="2772" spans="1:25">
      <c r="A2772">
        <v>5078</v>
      </c>
      <c r="B2772" t="s">
        <v>5287</v>
      </c>
      <c r="C2772" t="s">
        <v>5288</v>
      </c>
      <c r="D2772" t="str">
        <f t="shared" si="86"/>
        <v>THENODE THE</v>
      </c>
      <c r="E2772" s="3" t="s">
        <v>8887</v>
      </c>
      <c r="F2772" s="3" t="s">
        <v>8883</v>
      </c>
      <c r="G2772" s="3" t="s">
        <v>8883</v>
      </c>
      <c r="H2772" s="4">
        <v>2092</v>
      </c>
      <c r="I2772" s="4">
        <v>0</v>
      </c>
      <c r="J2772" s="6">
        <v>43833</v>
      </c>
      <c r="K2772" s="7">
        <v>0.23336550667</v>
      </c>
      <c r="L2772" s="7">
        <v>3271</v>
      </c>
      <c r="M2772" s="7">
        <v>0</v>
      </c>
      <c r="N2772" s="9">
        <v>43881</v>
      </c>
      <c r="O2772" s="10">
        <v>0.281048265686</v>
      </c>
      <c r="P2772" s="10">
        <v>3369</v>
      </c>
      <c r="Q2772" s="10">
        <v>0</v>
      </c>
      <c r="R2772" s="10">
        <v>1.2043265077877501</v>
      </c>
      <c r="S2772" s="18">
        <v>1.2043265077877501</v>
      </c>
      <c r="T2772" s="13">
        <v>44302</v>
      </c>
      <c r="U2772" s="14">
        <v>1.1689700000000001E-3</v>
      </c>
      <c r="V2772" s="14">
        <v>2957</v>
      </c>
      <c r="W2772" s="14">
        <v>0</v>
      </c>
      <c r="X2772" s="14">
        <v>99.584067883448171</v>
      </c>
      <c r="Y2772" s="19">
        <f t="shared" si="87"/>
        <v>-0.99584067883448169</v>
      </c>
    </row>
    <row r="2773" spans="1:25">
      <c r="A2773">
        <v>5079</v>
      </c>
      <c r="B2773" t="s">
        <v>5289</v>
      </c>
      <c r="C2773" t="s">
        <v>5290</v>
      </c>
      <c r="D2773" t="str">
        <f t="shared" si="86"/>
        <v>apM Coin APM</v>
      </c>
      <c r="E2773" s="3" t="s">
        <v>8887</v>
      </c>
      <c r="F2773" s="3" t="s">
        <v>8883</v>
      </c>
      <c r="G2773" s="3" t="s">
        <v>8883</v>
      </c>
      <c r="H2773" s="4">
        <v>288</v>
      </c>
      <c r="I2773" s="4">
        <v>7510378.5267926604</v>
      </c>
      <c r="J2773" s="6">
        <v>43833</v>
      </c>
      <c r="K2773" s="7">
        <v>0.27732800104100003</v>
      </c>
      <c r="L2773" s="7">
        <v>2412</v>
      </c>
      <c r="M2773" s="7">
        <v>0</v>
      </c>
      <c r="N2773" s="9">
        <v>43895</v>
      </c>
      <c r="O2773" s="10">
        <v>1.06599268118</v>
      </c>
      <c r="P2773" s="10">
        <v>1086</v>
      </c>
      <c r="Q2773" s="10">
        <v>18809555.404598199</v>
      </c>
      <c r="R2773" s="10">
        <v>3.8437975147789141</v>
      </c>
      <c r="S2773" s="18">
        <v>3.8437975147789141</v>
      </c>
      <c r="T2773" s="13">
        <v>44200</v>
      </c>
      <c r="U2773" s="14">
        <v>9.2162600000000004E-3</v>
      </c>
      <c r="V2773" s="14">
        <v>817</v>
      </c>
      <c r="W2773" s="14">
        <v>3891565.2566107898</v>
      </c>
      <c r="X2773" s="14">
        <v>99.135429336175349</v>
      </c>
      <c r="Y2773" s="19">
        <f t="shared" si="87"/>
        <v>-0.99135429336175351</v>
      </c>
    </row>
    <row r="2774" spans="1:25">
      <c r="A2774">
        <v>5083</v>
      </c>
      <c r="B2774" t="s">
        <v>5291</v>
      </c>
      <c r="C2774" t="s">
        <v>5292</v>
      </c>
      <c r="D2774" t="str">
        <f t="shared" si="86"/>
        <v>Curio CUR</v>
      </c>
      <c r="E2774" s="3" t="s">
        <v>8893</v>
      </c>
      <c r="F2774" s="3" t="s">
        <v>8883</v>
      </c>
      <c r="G2774" s="3" t="s">
        <v>8883</v>
      </c>
      <c r="H2774" s="4">
        <v>2112</v>
      </c>
      <c r="I2774" s="4">
        <v>0</v>
      </c>
      <c r="J2774" s="6">
        <v>43903</v>
      </c>
      <c r="K2774" s="7">
        <v>9.35995056193E-2</v>
      </c>
      <c r="L2774" s="7">
        <v>2623</v>
      </c>
      <c r="M2774" s="7">
        <v>0</v>
      </c>
      <c r="N2774" s="9">
        <v>44282</v>
      </c>
      <c r="O2774" s="10">
        <v>5.0680864699999999</v>
      </c>
      <c r="P2774" s="10">
        <v>1471</v>
      </c>
      <c r="Q2774" s="10">
        <v>6138478.0599999996</v>
      </c>
      <c r="R2774" s="10">
        <v>54.146508963557743</v>
      </c>
      <c r="S2774" s="18">
        <v>54.146508963557743</v>
      </c>
      <c r="T2774" s="13">
        <v>44515</v>
      </c>
      <c r="U2774" s="14">
        <v>4.1557019397404898E-3</v>
      </c>
      <c r="V2774" s="14">
        <v>1542</v>
      </c>
      <c r="W2774" s="14">
        <v>239566.49</v>
      </c>
      <c r="X2774" s="14">
        <v>99.918002544661775</v>
      </c>
      <c r="Y2774" s="19">
        <f t="shared" si="87"/>
        <v>-0.99918002544661777</v>
      </c>
    </row>
    <row r="2775" spans="1:25">
      <c r="A2775">
        <v>5084</v>
      </c>
      <c r="B2775" t="s">
        <v>5293</v>
      </c>
      <c r="C2775" t="s">
        <v>5294</v>
      </c>
      <c r="D2775" t="str">
        <f t="shared" si="86"/>
        <v>PlayFuel PLF</v>
      </c>
      <c r="E2775" s="3" t="s">
        <v>8892</v>
      </c>
      <c r="F2775" s="3" t="s">
        <v>8883</v>
      </c>
      <c r="G2775" s="3" t="s">
        <v>8883</v>
      </c>
      <c r="H2775" s="4">
        <v>39</v>
      </c>
      <c r="I2775" s="4">
        <v>180568766.88850001</v>
      </c>
      <c r="J2775" s="6">
        <v>43830</v>
      </c>
      <c r="K2775" s="7">
        <v>0.43705176141199997</v>
      </c>
      <c r="L2775" s="7">
        <v>2498</v>
      </c>
      <c r="M2775" s="7">
        <v>0</v>
      </c>
      <c r="N2775" s="9">
        <v>43844</v>
      </c>
      <c r="O2775" s="10">
        <v>0.54225646067</v>
      </c>
      <c r="P2775" s="10">
        <v>3370</v>
      </c>
      <c r="Q2775" s="10">
        <v>0</v>
      </c>
      <c r="R2775" s="10">
        <v>1.24071450694561</v>
      </c>
      <c r="S2775" s="18">
        <v>1.24071450694561</v>
      </c>
      <c r="T2775" s="13">
        <v>44588</v>
      </c>
      <c r="U2775" s="14">
        <v>8.5526819390158897E-4</v>
      </c>
      <c r="V2775" s="14">
        <v>1044</v>
      </c>
      <c r="W2775" s="14">
        <v>1583444.58</v>
      </c>
      <c r="X2775" s="14">
        <v>99.842276071207181</v>
      </c>
      <c r="Y2775" s="19">
        <f t="shared" si="87"/>
        <v>-0.99842276071207181</v>
      </c>
    </row>
    <row r="2776" spans="1:25">
      <c r="A2776">
        <v>5085</v>
      </c>
      <c r="B2776" t="s">
        <v>5295</v>
      </c>
      <c r="C2776" t="s">
        <v>5296</v>
      </c>
      <c r="D2776" t="str">
        <f t="shared" si="86"/>
        <v>Building Cities Beyond Blockchain BCB</v>
      </c>
      <c r="E2776" s="3" t="s">
        <v>8887</v>
      </c>
      <c r="F2776" s="3" t="s">
        <v>8883</v>
      </c>
      <c r="G2776" s="3" t="s">
        <v>8883</v>
      </c>
      <c r="H2776" s="4">
        <v>2051</v>
      </c>
      <c r="I2776" s="4">
        <v>0</v>
      </c>
      <c r="J2776" s="6">
        <v>43829</v>
      </c>
      <c r="K2776" s="7">
        <v>4.4202996743099998</v>
      </c>
      <c r="L2776" s="7">
        <v>3272</v>
      </c>
      <c r="M2776" s="7">
        <v>0</v>
      </c>
      <c r="N2776" s="9">
        <v>43830</v>
      </c>
      <c r="O2776" s="10">
        <v>4.5090849852200003</v>
      </c>
      <c r="P2776" s="10">
        <v>3371</v>
      </c>
      <c r="Q2776" s="10">
        <v>0</v>
      </c>
      <c r="R2776" s="10">
        <v>1.020085812603613</v>
      </c>
      <c r="S2776" s="18">
        <v>1.020085812603613</v>
      </c>
      <c r="T2776" s="13">
        <v>44202</v>
      </c>
      <c r="U2776" s="14">
        <v>0.31679753884291001</v>
      </c>
      <c r="V2776" s="14">
        <v>2958</v>
      </c>
      <c r="W2776" s="14">
        <v>0</v>
      </c>
      <c r="X2776" s="14">
        <v>92.974238900324181</v>
      </c>
      <c r="Y2776" s="19">
        <f t="shared" si="87"/>
        <v>-0.9297423890032418</v>
      </c>
    </row>
    <row r="2777" spans="1:25">
      <c r="A2777">
        <v>5086</v>
      </c>
      <c r="B2777" t="s">
        <v>5297</v>
      </c>
      <c r="C2777" t="s">
        <v>5298</v>
      </c>
      <c r="D2777" t="str">
        <f t="shared" si="86"/>
        <v>Pawtocol UPI</v>
      </c>
      <c r="E2777" s="3" t="s">
        <v>8887</v>
      </c>
      <c r="F2777" s="3" t="s">
        <v>8883</v>
      </c>
      <c r="G2777" s="3" t="s">
        <v>8883</v>
      </c>
      <c r="H2777" s="4">
        <v>0</v>
      </c>
      <c r="I2777" s="4">
        <v>0</v>
      </c>
      <c r="J2777" s="6">
        <v>44096</v>
      </c>
      <c r="K2777" s="8">
        <v>9.0133210701500002E-5</v>
      </c>
      <c r="L2777" s="7">
        <v>2331</v>
      </c>
      <c r="M2777" s="7">
        <v>0</v>
      </c>
      <c r="N2777" s="9">
        <v>44599</v>
      </c>
      <c r="O2777" s="10">
        <v>0.15075001248388231</v>
      </c>
      <c r="P2777" s="10">
        <v>863</v>
      </c>
      <c r="Q2777" s="10">
        <v>38882103.065265343</v>
      </c>
      <c r="R2777" s="10">
        <v>1672.524603424268</v>
      </c>
      <c r="S2777" s="18">
        <v>1672.524603424268</v>
      </c>
      <c r="T2777" s="13">
        <v>44687</v>
      </c>
      <c r="U2777" s="14">
        <v>3.9599001321079727E-2</v>
      </c>
      <c r="V2777" s="14">
        <v>608</v>
      </c>
      <c r="W2777" s="14">
        <v>10213547.7488761</v>
      </c>
      <c r="X2777" s="14">
        <v>73.732007932461357</v>
      </c>
      <c r="Y2777" s="19">
        <f t="shared" si="87"/>
        <v>-0.73732007932461352</v>
      </c>
    </row>
    <row r="2778" spans="1:25">
      <c r="A2778">
        <v>5087</v>
      </c>
      <c r="B2778" t="s">
        <v>5299</v>
      </c>
      <c r="C2778" t="s">
        <v>5300</v>
      </c>
      <c r="D2778" t="str">
        <f t="shared" si="86"/>
        <v>CRYPTOBUCKS CBUCKS</v>
      </c>
      <c r="E2778" s="3" t="s">
        <v>3686</v>
      </c>
      <c r="F2778" s="3" t="s">
        <v>8883</v>
      </c>
      <c r="G2778" s="3" t="s">
        <v>8883</v>
      </c>
      <c r="H2778" s="4">
        <v>407</v>
      </c>
      <c r="I2778" s="4">
        <v>3973495.166951356</v>
      </c>
      <c r="J2778" s="6">
        <v>44170</v>
      </c>
      <c r="K2778" s="7">
        <v>5.0032360169000002E-4</v>
      </c>
      <c r="L2778" s="7">
        <v>700</v>
      </c>
      <c r="M2778" s="7">
        <v>1967279.839925918</v>
      </c>
      <c r="N2778" s="9">
        <v>44301</v>
      </c>
      <c r="O2778" s="10">
        <v>4.6733618113889999E-2</v>
      </c>
      <c r="P2778" s="10">
        <v>2597</v>
      </c>
      <c r="Q2778" s="10">
        <v>0</v>
      </c>
      <c r="R2778" s="10">
        <v>93.406783042080235</v>
      </c>
      <c r="S2778" s="18">
        <v>93.406783042080235</v>
      </c>
      <c r="T2778" s="13">
        <v>44334</v>
      </c>
      <c r="U2778" s="16">
        <v>2.2213840799999999E-6</v>
      </c>
      <c r="V2778" s="14">
        <v>2580</v>
      </c>
      <c r="W2778" s="16">
        <v>0</v>
      </c>
      <c r="X2778" s="16">
        <v>99.995246710677122</v>
      </c>
      <c r="Y2778" s="19">
        <f t="shared" si="87"/>
        <v>-0.99995246710677121</v>
      </c>
    </row>
    <row r="2779" spans="1:25">
      <c r="A2779">
        <v>5088</v>
      </c>
      <c r="B2779" t="s">
        <v>5301</v>
      </c>
      <c r="C2779" t="s">
        <v>5302</v>
      </c>
      <c r="D2779" t="str">
        <f t="shared" si="86"/>
        <v>Guapcoin GUAP</v>
      </c>
      <c r="E2779" s="3" t="s">
        <v>8887</v>
      </c>
      <c r="F2779" s="3" t="s">
        <v>8883</v>
      </c>
      <c r="G2779" s="3" t="s">
        <v>8883</v>
      </c>
      <c r="H2779" s="4">
        <v>0</v>
      </c>
      <c r="I2779" s="4">
        <v>0</v>
      </c>
      <c r="J2779" s="6">
        <v>44081</v>
      </c>
      <c r="K2779" s="7">
        <v>3.3659229572000002E-3</v>
      </c>
      <c r="L2779" s="7">
        <v>3273</v>
      </c>
      <c r="M2779" s="7">
        <v>0</v>
      </c>
      <c r="N2779" s="9">
        <v>44268</v>
      </c>
      <c r="O2779" s="10">
        <v>5.42340555</v>
      </c>
      <c r="P2779" s="10">
        <v>3372</v>
      </c>
      <c r="Q2779" s="10">
        <v>0</v>
      </c>
      <c r="R2779" s="10">
        <v>1611.268474936084</v>
      </c>
      <c r="S2779" s="18">
        <v>1611.268474936084</v>
      </c>
      <c r="T2779" s="13">
        <v>44677</v>
      </c>
      <c r="U2779" s="14">
        <v>7.5769972021155771E-3</v>
      </c>
      <c r="V2779" s="14">
        <v>2959</v>
      </c>
      <c r="W2779" s="14">
        <v>0</v>
      </c>
      <c r="X2779" s="14">
        <v>99.86029078717678</v>
      </c>
      <c r="Y2779" s="19">
        <f t="shared" si="87"/>
        <v>-0.99860290787176775</v>
      </c>
    </row>
    <row r="2780" spans="1:25">
      <c r="A2780">
        <v>5090</v>
      </c>
      <c r="B2780" t="s">
        <v>5303</v>
      </c>
      <c r="C2780" t="s">
        <v>5304</v>
      </c>
      <c r="D2780" t="str">
        <f t="shared" si="86"/>
        <v>Global Game Coin GGC</v>
      </c>
      <c r="E2780" s="3" t="s">
        <v>8889</v>
      </c>
      <c r="F2780" s="3" t="s">
        <v>8883</v>
      </c>
      <c r="G2780" s="3" t="s">
        <v>8883</v>
      </c>
      <c r="H2780" s="4">
        <v>0</v>
      </c>
      <c r="I2780" s="4">
        <v>0</v>
      </c>
      <c r="J2780" s="6">
        <v>44234</v>
      </c>
      <c r="K2780" s="7">
        <v>0.82600539059149003</v>
      </c>
      <c r="L2780" s="7">
        <v>3274</v>
      </c>
      <c r="M2780" s="7">
        <v>0</v>
      </c>
      <c r="N2780" s="9">
        <v>44356</v>
      </c>
      <c r="O2780" s="10">
        <v>3.62020843369947</v>
      </c>
      <c r="P2780" s="10">
        <v>3373</v>
      </c>
      <c r="Q2780" s="10">
        <v>0</v>
      </c>
      <c r="R2780" s="10">
        <v>4.3827903242944846</v>
      </c>
      <c r="S2780" s="18">
        <v>4.3827903242944846</v>
      </c>
      <c r="T2780" s="13">
        <v>44403</v>
      </c>
      <c r="U2780" s="14">
        <v>1.08386916063126</v>
      </c>
      <c r="V2780" s="14">
        <v>2960</v>
      </c>
      <c r="W2780" s="14">
        <v>0</v>
      </c>
      <c r="X2780" s="14">
        <v>70.060586828597025</v>
      </c>
      <c r="Y2780" s="19">
        <f t="shared" si="87"/>
        <v>-0.70060586828597027</v>
      </c>
    </row>
    <row r="2781" spans="1:25">
      <c r="A2781">
        <v>5093</v>
      </c>
      <c r="B2781" t="s">
        <v>5305</v>
      </c>
      <c r="C2781" t="s">
        <v>5306</v>
      </c>
      <c r="D2781" t="str">
        <f t="shared" si="86"/>
        <v>VOMER VMR</v>
      </c>
      <c r="E2781" s="3" t="s">
        <v>3686</v>
      </c>
      <c r="F2781" s="3" t="s">
        <v>8883</v>
      </c>
      <c r="G2781" s="3" t="s">
        <v>8883</v>
      </c>
      <c r="H2781" s="4">
        <v>2096</v>
      </c>
      <c r="I2781" s="4">
        <v>0</v>
      </c>
      <c r="J2781" s="6">
        <v>43920</v>
      </c>
      <c r="K2781" s="7">
        <v>9.3686116955700005E-2</v>
      </c>
      <c r="L2781" s="7">
        <v>3275</v>
      </c>
      <c r="M2781" s="7">
        <v>0</v>
      </c>
      <c r="N2781" s="9">
        <v>44272</v>
      </c>
      <c r="O2781" s="10">
        <v>1.8979999999999999</v>
      </c>
      <c r="P2781" s="10">
        <v>3374</v>
      </c>
      <c r="Q2781" s="10">
        <v>0</v>
      </c>
      <c r="R2781" s="10">
        <v>20.259138297913228</v>
      </c>
      <c r="S2781" s="18">
        <v>20.259138297913228</v>
      </c>
      <c r="T2781" s="13">
        <v>44361</v>
      </c>
      <c r="U2781" s="14">
        <v>0.25509999999999999</v>
      </c>
      <c r="V2781" s="14">
        <v>2961</v>
      </c>
      <c r="W2781" s="14">
        <v>0</v>
      </c>
      <c r="X2781" s="14">
        <v>86.559536354056917</v>
      </c>
      <c r="Y2781" s="19">
        <f t="shared" si="87"/>
        <v>-0.86559536354056921</v>
      </c>
    </row>
    <row r="2782" spans="1:25">
      <c r="A2782">
        <v>5094</v>
      </c>
      <c r="B2782" t="s">
        <v>5307</v>
      </c>
      <c r="C2782" t="s">
        <v>5308</v>
      </c>
      <c r="D2782" t="str">
        <f t="shared" si="86"/>
        <v>Level01 LVX</v>
      </c>
      <c r="E2782" s="3" t="s">
        <v>3686</v>
      </c>
      <c r="F2782" s="3" t="s">
        <v>8883</v>
      </c>
      <c r="G2782" s="3" t="s">
        <v>8883</v>
      </c>
      <c r="H2782" s="4">
        <v>0</v>
      </c>
      <c r="I2782" s="4">
        <v>0</v>
      </c>
      <c r="J2782" s="6">
        <v>44016</v>
      </c>
      <c r="K2782" s="7">
        <v>0.25817665057099998</v>
      </c>
      <c r="L2782" s="7">
        <v>3276</v>
      </c>
      <c r="M2782" s="7">
        <v>0</v>
      </c>
      <c r="N2782" s="9">
        <v>44019</v>
      </c>
      <c r="O2782" s="10">
        <v>0.274323188198</v>
      </c>
      <c r="P2782" s="10">
        <v>3375</v>
      </c>
      <c r="Q2782" s="10">
        <v>0</v>
      </c>
      <c r="R2782" s="10">
        <v>1.0625406580776739</v>
      </c>
      <c r="S2782" s="18">
        <v>1.0625406580776739</v>
      </c>
      <c r="T2782" s="13">
        <v>44425</v>
      </c>
      <c r="U2782" s="14">
        <v>5.4301448654799998E-3</v>
      </c>
      <c r="V2782" s="14">
        <v>2962</v>
      </c>
      <c r="W2782" s="14">
        <v>0</v>
      </c>
      <c r="X2782" s="14">
        <v>98.020530126836874</v>
      </c>
      <c r="Y2782" s="19">
        <f t="shared" si="87"/>
        <v>-0.98020530126836869</v>
      </c>
    </row>
    <row r="2783" spans="1:25">
      <c r="A2783">
        <v>5097</v>
      </c>
      <c r="B2783" t="s">
        <v>5309</v>
      </c>
      <c r="C2783" t="s">
        <v>5309</v>
      </c>
      <c r="D2783" t="str">
        <f t="shared" si="86"/>
        <v>onLEXpa onLEXpa</v>
      </c>
      <c r="E2783" s="3" t="s">
        <v>8887</v>
      </c>
      <c r="F2783" s="3" t="s">
        <v>8883</v>
      </c>
      <c r="G2783" s="3" t="s">
        <v>8883</v>
      </c>
      <c r="H2783" s="4">
        <v>1238</v>
      </c>
      <c r="I2783" s="4">
        <v>5076.6050938389553</v>
      </c>
      <c r="J2783" s="6">
        <v>43988</v>
      </c>
      <c r="K2783" s="8">
        <v>7.2583244400599998E-6</v>
      </c>
      <c r="L2783" s="7">
        <v>2122</v>
      </c>
      <c r="M2783" s="7">
        <v>1350.003735656361</v>
      </c>
      <c r="N2783" s="9">
        <v>44072</v>
      </c>
      <c r="O2783" s="10">
        <v>5.77200633364E-2</v>
      </c>
      <c r="P2783" s="10">
        <v>1273</v>
      </c>
      <c r="Q2783" s="10">
        <v>10716676.226119339</v>
      </c>
      <c r="R2783" s="10">
        <v>7952.2572754990924</v>
      </c>
      <c r="S2783" s="18">
        <v>7952.2572754990924</v>
      </c>
      <c r="T2783" s="13">
        <v>44203</v>
      </c>
      <c r="U2783" s="16">
        <v>1.2251099469999999E-5</v>
      </c>
      <c r="V2783" s="14">
        <v>2254</v>
      </c>
      <c r="W2783" s="16">
        <v>7158.5507176513966</v>
      </c>
      <c r="X2783" s="16">
        <v>99.978774972233481</v>
      </c>
      <c r="Y2783" s="19">
        <f t="shared" si="87"/>
        <v>-0.99978774972233486</v>
      </c>
    </row>
    <row r="2784" spans="1:25">
      <c r="A2784">
        <v>5099</v>
      </c>
      <c r="B2784" t="s">
        <v>5310</v>
      </c>
      <c r="C2784" t="s">
        <v>5311</v>
      </c>
      <c r="D2784" t="str">
        <f t="shared" si="86"/>
        <v>Hanacoin HANA</v>
      </c>
      <c r="E2784" s="3" t="s">
        <v>8889</v>
      </c>
      <c r="F2784" s="3" t="s">
        <v>8883</v>
      </c>
      <c r="G2784" s="3" t="s">
        <v>8883</v>
      </c>
      <c r="H2784" s="4">
        <v>2297</v>
      </c>
      <c r="I2784" s="4">
        <v>0</v>
      </c>
      <c r="J2784" s="6">
        <v>44150</v>
      </c>
      <c r="K2784" s="7">
        <v>1.6607627074E-4</v>
      </c>
      <c r="L2784" s="7">
        <v>3277</v>
      </c>
      <c r="M2784" s="7">
        <v>0</v>
      </c>
      <c r="N2784" s="9">
        <v>44341</v>
      </c>
      <c r="O2784" s="10">
        <v>1.113693767059E-2</v>
      </c>
      <c r="P2784" s="10">
        <v>3376</v>
      </c>
      <c r="Q2784" s="10">
        <v>0</v>
      </c>
      <c r="R2784" s="10">
        <v>67.05917480544457</v>
      </c>
      <c r="S2784" s="18">
        <v>67.05917480544457</v>
      </c>
      <c r="T2784" s="13">
        <v>44583</v>
      </c>
      <c r="U2784" s="14">
        <v>3.503025176759585E-4</v>
      </c>
      <c r="V2784" s="14">
        <v>2963</v>
      </c>
      <c r="W2784" s="14">
        <v>0</v>
      </c>
      <c r="X2784" s="14">
        <v>96.854588505051765</v>
      </c>
      <c r="Y2784" s="19">
        <f t="shared" si="87"/>
        <v>-0.96854588505051764</v>
      </c>
    </row>
    <row r="2785" spans="1:25">
      <c r="A2785">
        <v>5102</v>
      </c>
      <c r="B2785" t="s">
        <v>5312</v>
      </c>
      <c r="C2785" t="s">
        <v>5313</v>
      </c>
      <c r="D2785" t="str">
        <f t="shared" si="86"/>
        <v>Enzo NZO</v>
      </c>
      <c r="E2785" s="3" t="s">
        <v>8887</v>
      </c>
      <c r="F2785" s="3" t="s">
        <v>8883</v>
      </c>
      <c r="G2785" s="3" t="s">
        <v>8883</v>
      </c>
      <c r="H2785" s="4">
        <v>2157</v>
      </c>
      <c r="I2785" s="4">
        <v>0</v>
      </c>
      <c r="J2785" s="6">
        <v>43919</v>
      </c>
      <c r="K2785" s="7">
        <v>2.9425292671199999E-3</v>
      </c>
      <c r="L2785" s="7">
        <v>3278</v>
      </c>
      <c r="M2785" s="7">
        <v>0</v>
      </c>
      <c r="N2785" s="9">
        <v>44327</v>
      </c>
      <c r="O2785" s="10">
        <v>0.47959842909874001</v>
      </c>
      <c r="P2785" s="10">
        <v>3377</v>
      </c>
      <c r="Q2785" s="10">
        <v>0</v>
      </c>
      <c r="R2785" s="10">
        <v>162.9884991995838</v>
      </c>
      <c r="S2785" s="18">
        <v>162.9884991995838</v>
      </c>
      <c r="T2785" s="13">
        <v>44397</v>
      </c>
      <c r="U2785" s="14">
        <v>0.13446724761652001</v>
      </c>
      <c r="V2785" s="14">
        <v>2964</v>
      </c>
      <c r="W2785" s="14">
        <v>0</v>
      </c>
      <c r="X2785" s="14">
        <v>71.96253376617382</v>
      </c>
      <c r="Y2785" s="19">
        <f t="shared" si="87"/>
        <v>-0.7196253376617382</v>
      </c>
    </row>
    <row r="2786" spans="1:25">
      <c r="A2786">
        <v>5103</v>
      </c>
      <c r="B2786" t="s">
        <v>5314</v>
      </c>
      <c r="C2786" t="s">
        <v>5315</v>
      </c>
      <c r="D2786" t="str">
        <f t="shared" si="86"/>
        <v>Tachyon Protocol IPX</v>
      </c>
      <c r="E2786" s="3" t="s">
        <v>8884</v>
      </c>
      <c r="F2786" s="3" t="s">
        <v>8883</v>
      </c>
      <c r="G2786" s="3" t="s">
        <v>8883</v>
      </c>
      <c r="H2786" s="4">
        <v>147</v>
      </c>
      <c r="I2786" s="4">
        <v>22542114.539231502</v>
      </c>
      <c r="J2786" s="6">
        <v>43845</v>
      </c>
      <c r="K2786" s="7">
        <v>3.5752195798100003E-2</v>
      </c>
      <c r="L2786" s="7">
        <v>2356</v>
      </c>
      <c r="M2786" s="7">
        <v>0</v>
      </c>
      <c r="N2786" s="9">
        <v>43873</v>
      </c>
      <c r="O2786" s="10">
        <v>0.18676787898</v>
      </c>
      <c r="P2786" s="10">
        <v>3378</v>
      </c>
      <c r="Q2786" s="10">
        <v>0</v>
      </c>
      <c r="R2786" s="10">
        <v>5.2239554749228994</v>
      </c>
      <c r="S2786" s="18">
        <v>5.2239554749228994</v>
      </c>
      <c r="T2786" s="13">
        <v>44369</v>
      </c>
      <c r="U2786" s="14">
        <v>2.605215E-2</v>
      </c>
      <c r="V2786" s="14">
        <v>678</v>
      </c>
      <c r="W2786" s="14">
        <v>7607770.6500000004</v>
      </c>
      <c r="X2786" s="14">
        <v>86.051054312829791</v>
      </c>
      <c r="Y2786" s="19">
        <f t="shared" si="87"/>
        <v>-0.86051054312829789</v>
      </c>
    </row>
    <row r="2787" spans="1:25">
      <c r="A2787">
        <v>5105</v>
      </c>
      <c r="B2787" t="s">
        <v>5316</v>
      </c>
      <c r="C2787" t="s">
        <v>5317</v>
      </c>
      <c r="D2787" t="str">
        <f t="shared" si="86"/>
        <v>1AI Token 1AI</v>
      </c>
      <c r="E2787" s="3" t="s">
        <v>1772</v>
      </c>
      <c r="F2787" s="3" t="s">
        <v>8883</v>
      </c>
      <c r="G2787" s="3" t="s">
        <v>8883</v>
      </c>
      <c r="H2787" s="4">
        <v>2402</v>
      </c>
      <c r="I2787" s="4">
        <v>0</v>
      </c>
      <c r="J2787" s="6">
        <v>43902</v>
      </c>
      <c r="K2787" s="8">
        <v>4.9112379487199999E-5</v>
      </c>
      <c r="L2787" s="7">
        <v>3279</v>
      </c>
      <c r="M2787" s="7">
        <v>0</v>
      </c>
      <c r="N2787" s="9">
        <v>44299</v>
      </c>
      <c r="O2787" s="10">
        <v>6.3600839943000001E-4</v>
      </c>
      <c r="P2787" s="10">
        <v>3379</v>
      </c>
      <c r="Q2787" s="10">
        <v>0</v>
      </c>
      <c r="R2787" s="10">
        <v>12.95006281656056</v>
      </c>
      <c r="S2787" s="18">
        <v>12.95006281656056</v>
      </c>
      <c r="T2787" s="13">
        <v>44397</v>
      </c>
      <c r="U2787" s="14">
        <v>2.9812286958000002E-4</v>
      </c>
      <c r="V2787" s="14">
        <v>2965</v>
      </c>
      <c r="W2787" s="14">
        <v>0</v>
      </c>
      <c r="X2787" s="14">
        <v>53.125954020861663</v>
      </c>
      <c r="Y2787" s="19">
        <f t="shared" si="87"/>
        <v>-0.53125954020861665</v>
      </c>
    </row>
    <row r="2788" spans="1:25">
      <c r="A2788">
        <v>5107</v>
      </c>
      <c r="B2788" t="s">
        <v>5318</v>
      </c>
      <c r="C2788" t="s">
        <v>5319</v>
      </c>
      <c r="D2788" t="str">
        <f t="shared" si="86"/>
        <v>BitKAM KAM</v>
      </c>
      <c r="E2788" s="3" t="s">
        <v>3686</v>
      </c>
      <c r="F2788" s="3" t="s">
        <v>8883</v>
      </c>
      <c r="G2788" s="3" t="s">
        <v>8883</v>
      </c>
      <c r="H2788" s="4">
        <v>2316</v>
      </c>
      <c r="I2788" s="4">
        <v>0</v>
      </c>
      <c r="J2788" s="6">
        <v>43843</v>
      </c>
      <c r="K2788" s="7">
        <v>8.1683750856000005E-4</v>
      </c>
      <c r="L2788" s="7">
        <v>3280</v>
      </c>
      <c r="M2788" s="7">
        <v>0</v>
      </c>
      <c r="N2788" s="9">
        <v>43864</v>
      </c>
      <c r="O2788" s="10">
        <v>5.02747464631E-3</v>
      </c>
      <c r="P2788" s="10">
        <v>3380</v>
      </c>
      <c r="Q2788" s="10">
        <v>0</v>
      </c>
      <c r="R2788" s="10">
        <v>6.1548038546527044</v>
      </c>
      <c r="S2788" s="18">
        <v>6.1548038546527044</v>
      </c>
      <c r="T2788" s="13">
        <v>44218</v>
      </c>
      <c r="U2788" s="16">
        <v>3.1569478429999999E-5</v>
      </c>
      <c r="V2788" s="14">
        <v>2966</v>
      </c>
      <c r="W2788" s="16">
        <v>0</v>
      </c>
      <c r="X2788" s="16">
        <v>99.372060912267941</v>
      </c>
      <c r="Y2788" s="19">
        <f t="shared" si="87"/>
        <v>-0.99372060912267945</v>
      </c>
    </row>
    <row r="2789" spans="1:25">
      <c r="A2789">
        <v>5108</v>
      </c>
      <c r="B2789" t="s">
        <v>5320</v>
      </c>
      <c r="C2789" t="s">
        <v>5320</v>
      </c>
      <c r="D2789" t="str">
        <f t="shared" si="86"/>
        <v>808TA 808TA</v>
      </c>
      <c r="E2789" s="3" t="s">
        <v>3686</v>
      </c>
      <c r="F2789" s="3" t="s">
        <v>8883</v>
      </c>
      <c r="G2789" s="3" t="s">
        <v>8883</v>
      </c>
      <c r="H2789" s="4">
        <v>0</v>
      </c>
      <c r="I2789" s="4">
        <v>0</v>
      </c>
      <c r="J2789" s="6">
        <v>44223</v>
      </c>
      <c r="K2789" s="7">
        <v>1E-8</v>
      </c>
      <c r="L2789" s="7">
        <v>4794</v>
      </c>
      <c r="M2789" s="7">
        <v>0</v>
      </c>
      <c r="N2789" s="9">
        <v>44694</v>
      </c>
      <c r="O2789" s="12">
        <v>3.7506982054169999E-6</v>
      </c>
      <c r="P2789" s="10">
        <v>3381</v>
      </c>
      <c r="Q2789" s="10">
        <v>0</v>
      </c>
      <c r="R2789" s="10">
        <v>375.06982054169998</v>
      </c>
      <c r="S2789" s="18">
        <v>375.06982054169998</v>
      </c>
      <c r="U2789" s="14"/>
      <c r="V2789" s="14">
        <v>4794</v>
      </c>
      <c r="W2789" s="14"/>
      <c r="X2789" s="14"/>
      <c r="Y2789" s="19">
        <f t="shared" si="87"/>
        <v>0</v>
      </c>
    </row>
    <row r="2790" spans="1:25">
      <c r="A2790">
        <v>5109</v>
      </c>
      <c r="B2790" t="s">
        <v>5321</v>
      </c>
      <c r="C2790" t="s">
        <v>5322</v>
      </c>
      <c r="D2790" t="str">
        <f t="shared" si="86"/>
        <v>FRED Energy FRED</v>
      </c>
      <c r="E2790" s="3" t="s">
        <v>8888</v>
      </c>
      <c r="F2790" s="3" t="s">
        <v>8883</v>
      </c>
      <c r="G2790" s="3" t="s">
        <v>8883</v>
      </c>
      <c r="H2790" s="4">
        <v>0</v>
      </c>
      <c r="I2790" s="4">
        <v>0</v>
      </c>
      <c r="J2790" s="6">
        <v>44179</v>
      </c>
      <c r="K2790" s="7">
        <v>4.8720000000000001E-5</v>
      </c>
      <c r="L2790" s="7">
        <v>3281</v>
      </c>
      <c r="M2790" s="7">
        <v>0</v>
      </c>
      <c r="N2790" s="9">
        <v>44458</v>
      </c>
      <c r="O2790" s="10">
        <v>3.1976429031380003E-2</v>
      </c>
      <c r="P2790" s="10">
        <v>3382</v>
      </c>
      <c r="Q2790" s="10">
        <v>0</v>
      </c>
      <c r="R2790" s="10">
        <v>656.3306451432677</v>
      </c>
      <c r="S2790" s="18">
        <v>656.3306451432677</v>
      </c>
      <c r="T2790" s="13">
        <v>44585</v>
      </c>
      <c r="U2790" s="14">
        <v>2.3238376848730099E-4</v>
      </c>
      <c r="V2790" s="14">
        <v>2967</v>
      </c>
      <c r="W2790" s="14">
        <v>0</v>
      </c>
      <c r="X2790" s="14">
        <v>99.273265416037376</v>
      </c>
      <c r="Y2790" s="19">
        <f t="shared" si="87"/>
        <v>-0.99273265416037371</v>
      </c>
    </row>
    <row r="2791" spans="1:25">
      <c r="A2791">
        <v>5110</v>
      </c>
      <c r="B2791" t="s">
        <v>5323</v>
      </c>
      <c r="C2791" t="s">
        <v>5324</v>
      </c>
      <c r="D2791" t="str">
        <f t="shared" si="86"/>
        <v>RIFT Token RIFT</v>
      </c>
      <c r="E2791" s="3" t="s">
        <v>8887</v>
      </c>
      <c r="F2791" s="3" t="s">
        <v>8883</v>
      </c>
      <c r="G2791" s="3" t="s">
        <v>8883</v>
      </c>
      <c r="H2791" s="4">
        <v>0</v>
      </c>
      <c r="I2791" s="4">
        <v>0</v>
      </c>
      <c r="J2791" s="6">
        <v>44187</v>
      </c>
      <c r="K2791" s="7">
        <v>25.61358490940497</v>
      </c>
      <c r="L2791" s="7">
        <v>3282</v>
      </c>
      <c r="M2791" s="7">
        <v>0</v>
      </c>
      <c r="N2791" s="9">
        <v>44190</v>
      </c>
      <c r="O2791" s="10">
        <v>147.89533611725159</v>
      </c>
      <c r="P2791" s="10">
        <v>3383</v>
      </c>
      <c r="Q2791" s="10">
        <v>0</v>
      </c>
      <c r="R2791" s="10">
        <v>5.7740974814871153</v>
      </c>
      <c r="S2791" s="18">
        <v>5.7740974814871153</v>
      </c>
      <c r="T2791" s="13">
        <v>44194</v>
      </c>
      <c r="U2791" s="14">
        <v>7.7598812576961897</v>
      </c>
      <c r="V2791" s="14">
        <v>2968</v>
      </c>
      <c r="W2791" s="14">
        <v>0</v>
      </c>
      <c r="X2791" s="14">
        <v>94.753126459955354</v>
      </c>
      <c r="Y2791" s="19">
        <f t="shared" si="87"/>
        <v>-0.9475312645995535</v>
      </c>
    </row>
    <row r="2792" spans="1:25">
      <c r="A2792">
        <v>5113</v>
      </c>
      <c r="B2792" t="s">
        <v>5325</v>
      </c>
      <c r="C2792" t="s">
        <v>3551</v>
      </c>
      <c r="D2792" t="str">
        <f t="shared" si="86"/>
        <v>inSure SURE</v>
      </c>
      <c r="E2792" s="3" t="s">
        <v>8894</v>
      </c>
      <c r="F2792" s="3" t="s">
        <v>8883</v>
      </c>
      <c r="G2792" s="3" t="s">
        <v>8883</v>
      </c>
      <c r="H2792" s="4">
        <v>97</v>
      </c>
      <c r="I2792" s="4">
        <v>41325088.514037997</v>
      </c>
      <c r="J2792" s="6">
        <v>43838</v>
      </c>
      <c r="K2792" s="7">
        <v>3.4531251557999999E-2</v>
      </c>
      <c r="L2792" s="7">
        <v>2217</v>
      </c>
      <c r="M2792" s="7">
        <v>0</v>
      </c>
      <c r="N2792" s="9">
        <v>43840</v>
      </c>
      <c r="O2792" s="10">
        <v>0.10625667542599999</v>
      </c>
      <c r="P2792" s="10">
        <v>3384</v>
      </c>
      <c r="Q2792" s="10">
        <v>0</v>
      </c>
      <c r="R2792" s="10">
        <v>3.077116253592119</v>
      </c>
      <c r="S2792" s="18">
        <v>3.077116253592119</v>
      </c>
      <c r="T2792" s="13">
        <v>44367</v>
      </c>
      <c r="U2792" s="14">
        <v>4.3083999999999999E-4</v>
      </c>
      <c r="V2792" s="14">
        <v>290</v>
      </c>
      <c r="W2792" s="14">
        <v>73603771.140000001</v>
      </c>
      <c r="X2792" s="14">
        <v>99.594529004156499</v>
      </c>
      <c r="Y2792" s="19">
        <f t="shared" si="87"/>
        <v>-0.99594529004156496</v>
      </c>
    </row>
    <row r="2793" spans="1:25">
      <c r="A2793">
        <v>5114</v>
      </c>
      <c r="B2793" t="s">
        <v>5326</v>
      </c>
      <c r="C2793" t="s">
        <v>5327</v>
      </c>
      <c r="D2793" t="str">
        <f t="shared" si="86"/>
        <v>Coinsbit Token CNB</v>
      </c>
      <c r="E2793" s="3" t="s">
        <v>8898</v>
      </c>
      <c r="F2793" s="3" t="s">
        <v>8883</v>
      </c>
      <c r="G2793" s="3" t="s">
        <v>8883</v>
      </c>
      <c r="H2793" s="4">
        <v>688</v>
      </c>
      <c r="I2793" s="4">
        <v>1225882.57257512</v>
      </c>
      <c r="J2793" s="6">
        <v>43838</v>
      </c>
      <c r="K2793" s="7">
        <v>1.77023701309E-3</v>
      </c>
      <c r="L2793" s="7">
        <v>2601</v>
      </c>
      <c r="M2793" s="7">
        <v>0</v>
      </c>
      <c r="N2793" s="9">
        <v>43839</v>
      </c>
      <c r="O2793" s="10">
        <v>3.8402675159300002E-3</v>
      </c>
      <c r="P2793" s="10">
        <v>3385</v>
      </c>
      <c r="Q2793" s="10">
        <v>0</v>
      </c>
      <c r="R2793" s="10">
        <v>2.169352175744367</v>
      </c>
      <c r="S2793" s="18">
        <v>2.169352175744367</v>
      </c>
      <c r="T2793" s="13">
        <v>44133</v>
      </c>
      <c r="U2793" s="14">
        <v>1.8028E-4</v>
      </c>
      <c r="V2793" s="14">
        <v>1457</v>
      </c>
      <c r="W2793" s="14">
        <v>315008.38831861998</v>
      </c>
      <c r="X2793" s="14">
        <v>95.305535376059822</v>
      </c>
      <c r="Y2793" s="19">
        <f t="shared" si="87"/>
        <v>-0.95305535376059825</v>
      </c>
    </row>
    <row r="2794" spans="1:25">
      <c r="A2794">
        <v>5115</v>
      </c>
      <c r="B2794" t="s">
        <v>5328</v>
      </c>
      <c r="C2794" t="s">
        <v>5329</v>
      </c>
      <c r="D2794" t="str">
        <f t="shared" si="86"/>
        <v>TerraKRW KRT</v>
      </c>
      <c r="E2794" s="3" t="s">
        <v>8887</v>
      </c>
      <c r="F2794" s="3" t="s">
        <v>8883</v>
      </c>
      <c r="G2794" s="3" t="s">
        <v>8883</v>
      </c>
      <c r="H2794" s="4">
        <v>2298</v>
      </c>
      <c r="I2794" s="4">
        <v>0</v>
      </c>
      <c r="J2794" s="6">
        <v>43909</v>
      </c>
      <c r="K2794" s="7">
        <v>7.6815217294300001E-4</v>
      </c>
      <c r="L2794" s="7">
        <v>2261</v>
      </c>
      <c r="M2794" s="7">
        <v>0</v>
      </c>
      <c r="N2794" s="9">
        <v>44199</v>
      </c>
      <c r="O2794" s="10">
        <v>3.2158400000000002E-3</v>
      </c>
      <c r="P2794" s="10">
        <v>707</v>
      </c>
      <c r="Q2794" s="10">
        <v>64527653.656849012</v>
      </c>
      <c r="R2794" s="10">
        <v>4.186462153298665</v>
      </c>
      <c r="S2794" s="18">
        <v>4.186462153298665</v>
      </c>
      <c r="T2794" s="13">
        <v>44510</v>
      </c>
      <c r="U2794" s="16">
        <v>7.1994420000584999E-5</v>
      </c>
      <c r="V2794" s="14">
        <v>412</v>
      </c>
      <c r="W2794" s="16">
        <v>33920173.299999997</v>
      </c>
      <c r="X2794" s="16">
        <v>97.761256157004553</v>
      </c>
      <c r="Y2794" s="19">
        <f t="shared" si="87"/>
        <v>-0.9776125615700455</v>
      </c>
    </row>
    <row r="2795" spans="1:25">
      <c r="A2795">
        <v>5117</v>
      </c>
      <c r="B2795" t="s">
        <v>5330</v>
      </c>
      <c r="C2795" t="s">
        <v>5331</v>
      </c>
      <c r="D2795" t="str">
        <f t="shared" si="86"/>
        <v>Origin Protocol OGN</v>
      </c>
      <c r="E2795" s="3" t="s">
        <v>8887</v>
      </c>
      <c r="F2795" s="3" t="s">
        <v>8883</v>
      </c>
      <c r="G2795" s="3" t="s">
        <v>8883</v>
      </c>
      <c r="H2795" s="4">
        <v>296</v>
      </c>
      <c r="I2795" s="4">
        <v>7180444.0325633697</v>
      </c>
      <c r="J2795" s="6">
        <v>43860</v>
      </c>
      <c r="K2795" s="7">
        <v>0.103215342918</v>
      </c>
      <c r="L2795" s="7">
        <v>627</v>
      </c>
      <c r="M2795" s="7">
        <v>2581675.7197888498</v>
      </c>
      <c r="N2795" s="9">
        <v>44294</v>
      </c>
      <c r="O2795" s="10">
        <v>3.38825924</v>
      </c>
      <c r="P2795" s="10">
        <v>175</v>
      </c>
      <c r="Q2795" s="10">
        <v>864938642.16999996</v>
      </c>
      <c r="R2795" s="10">
        <v>32.827088921187048</v>
      </c>
      <c r="S2795" s="18">
        <v>32.827088921187048</v>
      </c>
      <c r="T2795" s="13">
        <v>44616</v>
      </c>
      <c r="U2795" s="14">
        <v>0.239588201933289</v>
      </c>
      <c r="V2795" s="14">
        <v>238</v>
      </c>
      <c r="W2795" s="14">
        <v>106553725.70999999</v>
      </c>
      <c r="X2795" s="14">
        <v>92.928870403278552</v>
      </c>
      <c r="Y2795" s="19">
        <f t="shared" si="87"/>
        <v>-0.92928870403278552</v>
      </c>
    </row>
    <row r="2796" spans="1:25">
      <c r="A2796">
        <v>5124</v>
      </c>
      <c r="B2796" t="s">
        <v>5332</v>
      </c>
      <c r="C2796" t="s">
        <v>5333</v>
      </c>
      <c r="D2796" t="str">
        <f t="shared" si="86"/>
        <v>Egoras Dollar EUSD</v>
      </c>
      <c r="E2796" s="3" t="s">
        <v>8887</v>
      </c>
      <c r="F2796" s="3" t="s">
        <v>8883</v>
      </c>
      <c r="G2796" s="3" t="s">
        <v>8883</v>
      </c>
      <c r="H2796" s="4">
        <v>367</v>
      </c>
      <c r="I2796" s="4">
        <v>4855524.8414683249</v>
      </c>
      <c r="J2796" s="6">
        <v>44025</v>
      </c>
      <c r="K2796" s="7">
        <v>4.97414683623E-2</v>
      </c>
      <c r="L2796" s="7">
        <v>1226</v>
      </c>
      <c r="M2796" s="7">
        <v>378563.24621925631</v>
      </c>
      <c r="N2796" s="9">
        <v>44199</v>
      </c>
      <c r="O2796" s="10">
        <v>1.69788513232516</v>
      </c>
      <c r="P2796" s="10">
        <v>1208</v>
      </c>
      <c r="Q2796" s="10">
        <v>12921952.820507839</v>
      </c>
      <c r="R2796" s="10">
        <v>34.134198048966709</v>
      </c>
      <c r="S2796" s="18">
        <v>34.134198048966709</v>
      </c>
      <c r="T2796" s="13">
        <v>44208</v>
      </c>
      <c r="U2796" s="14">
        <v>0.92303514633312</v>
      </c>
      <c r="V2796" s="14">
        <v>692</v>
      </c>
      <c r="W2796" s="14">
        <v>7024866.6329112574</v>
      </c>
      <c r="X2796" s="14">
        <v>45.636184170534889</v>
      </c>
      <c r="Y2796" s="19">
        <f t="shared" si="87"/>
        <v>-0.45636184170534888</v>
      </c>
    </row>
    <row r="2797" spans="1:25">
      <c r="A2797">
        <v>5125</v>
      </c>
      <c r="B2797" t="s">
        <v>5334</v>
      </c>
      <c r="C2797" t="s">
        <v>5335</v>
      </c>
      <c r="D2797" t="str">
        <f t="shared" si="86"/>
        <v>Mochimo MCM</v>
      </c>
      <c r="E2797" s="3" t="s">
        <v>1772</v>
      </c>
      <c r="F2797" s="3" t="s">
        <v>8883</v>
      </c>
      <c r="G2797" s="3" t="s">
        <v>8883</v>
      </c>
      <c r="H2797" s="4">
        <v>0</v>
      </c>
      <c r="I2797" s="4">
        <v>0</v>
      </c>
      <c r="J2797" s="6">
        <v>44164</v>
      </c>
      <c r="K2797" s="7">
        <v>7.2134900000000004E-3</v>
      </c>
      <c r="L2797" s="7">
        <v>2581</v>
      </c>
      <c r="M2797" s="7">
        <v>0</v>
      </c>
      <c r="N2797" s="9">
        <v>44255</v>
      </c>
      <c r="O2797" s="10">
        <v>0.86930976000000004</v>
      </c>
      <c r="P2797" s="10">
        <v>1647</v>
      </c>
      <c r="Q2797" s="10">
        <v>3491581.74</v>
      </c>
      <c r="R2797" s="10">
        <v>120.5116746540163</v>
      </c>
      <c r="S2797" s="18">
        <v>120.5116746540163</v>
      </c>
      <c r="T2797" s="13">
        <v>44369</v>
      </c>
      <c r="U2797" s="14">
        <v>4.5651919999999999E-2</v>
      </c>
      <c r="V2797" s="14">
        <v>1342</v>
      </c>
      <c r="W2797" s="14">
        <v>485998.1</v>
      </c>
      <c r="X2797" s="14">
        <v>94.74848643134986</v>
      </c>
      <c r="Y2797" s="19">
        <f t="shared" si="87"/>
        <v>-0.94748486431349865</v>
      </c>
    </row>
    <row r="2798" spans="1:25">
      <c r="A2798">
        <v>5126</v>
      </c>
      <c r="B2798" t="s">
        <v>5336</v>
      </c>
      <c r="C2798" t="s">
        <v>2121</v>
      </c>
      <c r="D2798" t="str">
        <f t="shared" si="86"/>
        <v>Soda Coin SOC</v>
      </c>
      <c r="E2798" s="3" t="s">
        <v>8887</v>
      </c>
      <c r="F2798" s="3" t="s">
        <v>8883</v>
      </c>
      <c r="G2798" s="3" t="s">
        <v>8883</v>
      </c>
      <c r="H2798" s="4">
        <v>2186</v>
      </c>
      <c r="I2798" s="4">
        <v>0</v>
      </c>
      <c r="J2798" s="6">
        <v>43965</v>
      </c>
      <c r="K2798" s="7">
        <v>8.5119682249600002E-3</v>
      </c>
      <c r="L2798" s="7">
        <v>2285</v>
      </c>
      <c r="M2798" s="7">
        <v>0</v>
      </c>
      <c r="N2798" s="9">
        <v>44422</v>
      </c>
      <c r="O2798" s="10">
        <v>0.16603588</v>
      </c>
      <c r="P2798" s="10">
        <v>394</v>
      </c>
      <c r="Q2798" s="10">
        <v>208483962.77000001</v>
      </c>
      <c r="R2798" s="10">
        <v>19.50616774074955</v>
      </c>
      <c r="S2798" s="18">
        <v>19.50616774074955</v>
      </c>
      <c r="T2798" s="13">
        <v>44545</v>
      </c>
      <c r="U2798" s="14">
        <v>8.0626358800965549E-3</v>
      </c>
      <c r="V2798" s="14">
        <v>464</v>
      </c>
      <c r="W2798" s="14">
        <v>23965989.550000001</v>
      </c>
      <c r="X2798" s="14">
        <v>95.144040023098285</v>
      </c>
      <c r="Y2798" s="19">
        <f t="shared" si="87"/>
        <v>-0.95144040023098286</v>
      </c>
    </row>
    <row r="2799" spans="1:25">
      <c r="A2799">
        <v>5127</v>
      </c>
      <c r="B2799" t="s">
        <v>5337</v>
      </c>
      <c r="C2799" t="s">
        <v>5338</v>
      </c>
      <c r="D2799" t="str">
        <f t="shared" si="86"/>
        <v>Orient Walt HTDF</v>
      </c>
      <c r="E2799" s="3" t="s">
        <v>8887</v>
      </c>
      <c r="F2799" s="3" t="s">
        <v>8883</v>
      </c>
      <c r="G2799" s="3" t="s">
        <v>8883</v>
      </c>
      <c r="H2799" s="4">
        <v>2108</v>
      </c>
      <c r="I2799" s="4">
        <v>0</v>
      </c>
      <c r="J2799" s="6">
        <v>43890</v>
      </c>
      <c r="K2799" s="7">
        <v>5.8365487655700002E-2</v>
      </c>
      <c r="L2799" s="7">
        <v>2535</v>
      </c>
      <c r="M2799" s="7">
        <v>0</v>
      </c>
      <c r="N2799" s="9">
        <v>44136</v>
      </c>
      <c r="O2799" s="10">
        <v>1.16999681</v>
      </c>
      <c r="P2799" s="10">
        <v>1441</v>
      </c>
      <c r="Q2799" s="10">
        <v>6615744.03187209</v>
      </c>
      <c r="R2799" s="10">
        <v>20.04603845515437</v>
      </c>
      <c r="S2799" s="18">
        <v>20.04603845515437</v>
      </c>
      <c r="T2799" s="13">
        <v>44599</v>
      </c>
      <c r="U2799" s="14">
        <v>1.9636804573555729E-3</v>
      </c>
      <c r="V2799" s="14">
        <v>1178</v>
      </c>
      <c r="W2799" s="14">
        <v>905546.14</v>
      </c>
      <c r="X2799" s="14">
        <v>99.832163605868672</v>
      </c>
      <c r="Y2799" s="19">
        <f t="shared" si="87"/>
        <v>-0.99832163605868673</v>
      </c>
    </row>
    <row r="2800" spans="1:25">
      <c r="A2800">
        <v>5130</v>
      </c>
      <c r="B2800" t="s">
        <v>5339</v>
      </c>
      <c r="C2800" t="s">
        <v>5340</v>
      </c>
      <c r="D2800" t="str">
        <f t="shared" si="86"/>
        <v>K-Tune KTT</v>
      </c>
      <c r="E2800" s="3" t="s">
        <v>8887</v>
      </c>
      <c r="F2800" s="3" t="s">
        <v>8883</v>
      </c>
      <c r="G2800" s="3" t="s">
        <v>8883</v>
      </c>
      <c r="H2800" s="4">
        <v>0</v>
      </c>
      <c r="I2800" s="4">
        <v>0</v>
      </c>
      <c r="J2800" s="6">
        <v>44237</v>
      </c>
      <c r="K2800" s="7">
        <v>0.10068050000000001</v>
      </c>
      <c r="L2800" s="7">
        <v>3283</v>
      </c>
      <c r="M2800" s="7">
        <v>0</v>
      </c>
      <c r="N2800" s="9">
        <v>44283</v>
      </c>
      <c r="O2800" s="10">
        <v>0.40745464999999997</v>
      </c>
      <c r="P2800" s="10">
        <v>3386</v>
      </c>
      <c r="Q2800" s="10">
        <v>0</v>
      </c>
      <c r="R2800" s="10">
        <v>4.0470066199512313</v>
      </c>
      <c r="S2800" s="18">
        <v>4.0470066199512313</v>
      </c>
      <c r="T2800" s="13">
        <v>44505</v>
      </c>
      <c r="U2800" s="14">
        <v>2.049645994704765E-2</v>
      </c>
      <c r="V2800" s="14">
        <v>2969</v>
      </c>
      <c r="W2800" s="14">
        <v>0</v>
      </c>
      <c r="X2800" s="14">
        <v>94.969634056931824</v>
      </c>
      <c r="Y2800" s="19">
        <f t="shared" si="87"/>
        <v>-0.94969634056931829</v>
      </c>
    </row>
    <row r="2801" spans="1:25">
      <c r="A2801">
        <v>5131</v>
      </c>
      <c r="B2801" t="s">
        <v>5341</v>
      </c>
      <c r="C2801" t="s">
        <v>5342</v>
      </c>
      <c r="D2801" t="str">
        <f t="shared" si="86"/>
        <v>The Universal Settlement Coin TUSC</v>
      </c>
      <c r="E2801" s="3" t="s">
        <v>8887</v>
      </c>
      <c r="F2801" s="3" t="s">
        <v>8883</v>
      </c>
      <c r="G2801" s="3" t="s">
        <v>8883</v>
      </c>
      <c r="H2801" s="4">
        <v>0</v>
      </c>
      <c r="I2801" s="4">
        <v>0</v>
      </c>
      <c r="J2801" s="6">
        <v>44147</v>
      </c>
      <c r="K2801" s="7">
        <v>1.3205766534000001E-4</v>
      </c>
      <c r="L2801" s="7">
        <v>3284</v>
      </c>
      <c r="M2801" s="7">
        <v>0</v>
      </c>
      <c r="N2801" s="9">
        <v>44154</v>
      </c>
      <c r="O2801" s="10">
        <v>1.7779265948000001E-4</v>
      </c>
      <c r="P2801" s="10">
        <v>3387</v>
      </c>
      <c r="Q2801" s="10">
        <v>0</v>
      </c>
      <c r="R2801" s="10">
        <v>1.3463259328585671</v>
      </c>
      <c r="S2801" s="18">
        <v>1.3463259328585671</v>
      </c>
      <c r="T2801" s="13">
        <v>44226</v>
      </c>
      <c r="U2801" s="16">
        <v>1.158118561E-5</v>
      </c>
      <c r="V2801" s="14">
        <v>2970</v>
      </c>
      <c r="W2801" s="16">
        <v>0</v>
      </c>
      <c r="X2801" s="16">
        <v>93.48612836780093</v>
      </c>
      <c r="Y2801" s="19">
        <f t="shared" si="87"/>
        <v>-0.93486128367800925</v>
      </c>
    </row>
    <row r="2802" spans="1:25">
      <c r="A2802">
        <v>5133</v>
      </c>
      <c r="B2802" t="s">
        <v>5343</v>
      </c>
      <c r="C2802" t="s">
        <v>5344</v>
      </c>
      <c r="D2802" t="str">
        <f t="shared" si="86"/>
        <v>TLS Token TLS</v>
      </c>
      <c r="E2802" s="3" t="s">
        <v>8885</v>
      </c>
      <c r="F2802" s="3" t="s">
        <v>8883</v>
      </c>
      <c r="G2802" s="3" t="s">
        <v>8883</v>
      </c>
      <c r="H2802" s="4">
        <v>1865</v>
      </c>
      <c r="I2802" s="4">
        <v>9467.8265707999981</v>
      </c>
      <c r="J2802" s="6">
        <v>43887</v>
      </c>
      <c r="K2802" s="7">
        <v>1.4266486554600001E-3</v>
      </c>
      <c r="L2802" s="7">
        <v>2836</v>
      </c>
      <c r="M2802" s="7">
        <v>0</v>
      </c>
      <c r="N2802" s="9">
        <v>43889</v>
      </c>
      <c r="O2802" s="10">
        <v>1.16964222348E-2</v>
      </c>
      <c r="P2802" s="10">
        <v>3388</v>
      </c>
      <c r="Q2802" s="10">
        <v>0</v>
      </c>
      <c r="R2802" s="10">
        <v>8.1985303038950939</v>
      </c>
      <c r="S2802" s="18">
        <v>8.1985303038950939</v>
      </c>
      <c r="T2802" s="13">
        <v>43907</v>
      </c>
      <c r="U2802" s="14">
        <v>1.1628812483700001E-3</v>
      </c>
      <c r="V2802" s="14">
        <v>2248</v>
      </c>
      <c r="W2802" s="14">
        <v>7638.1039020365824</v>
      </c>
      <c r="X2802" s="14">
        <v>90.0578037879813</v>
      </c>
      <c r="Y2802" s="19">
        <f t="shared" si="87"/>
        <v>-0.90057803787981294</v>
      </c>
    </row>
    <row r="2803" spans="1:25">
      <c r="A2803">
        <v>5135</v>
      </c>
      <c r="B2803" t="s">
        <v>5345</v>
      </c>
      <c r="C2803" t="s">
        <v>5346</v>
      </c>
      <c r="D2803" t="str">
        <f t="shared" si="86"/>
        <v>AfroDex AfroX</v>
      </c>
      <c r="E2803" s="3" t="s">
        <v>3686</v>
      </c>
      <c r="F2803" s="3" t="s">
        <v>8883</v>
      </c>
      <c r="G2803" s="3" t="s">
        <v>8883</v>
      </c>
      <c r="H2803" s="4">
        <v>0</v>
      </c>
      <c r="I2803" s="4">
        <v>0</v>
      </c>
      <c r="J2803" s="6">
        <v>43981</v>
      </c>
      <c r="K2803" s="8">
        <v>4.6705285485999998E-8</v>
      </c>
      <c r="L2803" s="7">
        <v>3285</v>
      </c>
      <c r="M2803" s="7">
        <v>0</v>
      </c>
      <c r="N2803" s="9">
        <v>43982</v>
      </c>
      <c r="O2803" s="12">
        <v>1.4678716596400001E-7</v>
      </c>
      <c r="P2803" s="10">
        <v>3389</v>
      </c>
      <c r="Q2803" s="10">
        <v>0</v>
      </c>
      <c r="R2803" s="10">
        <v>3.14283842688425</v>
      </c>
      <c r="S2803" s="18">
        <v>3.14283842688425</v>
      </c>
      <c r="T2803" s="13">
        <v>44458</v>
      </c>
      <c r="U2803" s="16">
        <v>9.9818699999999996E-9</v>
      </c>
      <c r="V2803" s="14">
        <v>2971</v>
      </c>
      <c r="W2803" s="16">
        <v>0</v>
      </c>
      <c r="X2803" s="16">
        <v>93.199766522879742</v>
      </c>
      <c r="Y2803" s="19">
        <f t="shared" si="87"/>
        <v>-0.93199766522879746</v>
      </c>
    </row>
    <row r="2804" spans="1:25">
      <c r="A2804">
        <v>5137</v>
      </c>
      <c r="B2804" t="s">
        <v>5347</v>
      </c>
      <c r="C2804" t="s">
        <v>5348</v>
      </c>
      <c r="D2804" t="str">
        <f t="shared" si="86"/>
        <v>Resistance RES</v>
      </c>
      <c r="E2804" s="3" t="s">
        <v>8882</v>
      </c>
      <c r="F2804" s="3" t="s">
        <v>8883</v>
      </c>
      <c r="G2804" s="3" t="s">
        <v>8883</v>
      </c>
      <c r="H2804" s="4">
        <v>0</v>
      </c>
      <c r="I2804" s="4">
        <v>0</v>
      </c>
      <c r="J2804" s="6">
        <v>44221</v>
      </c>
      <c r="K2804" s="7">
        <v>5.9996235587000003E-4</v>
      </c>
      <c r="L2804" s="7">
        <v>3286</v>
      </c>
      <c r="M2804" s="7">
        <v>0</v>
      </c>
      <c r="N2804" s="9">
        <v>44329</v>
      </c>
      <c r="O2804" s="10">
        <v>5.6006325347800002E-3</v>
      </c>
      <c r="P2804" s="10">
        <v>3390</v>
      </c>
      <c r="Q2804" s="10">
        <v>0</v>
      </c>
      <c r="R2804" s="10">
        <v>9.3349732362100841</v>
      </c>
      <c r="S2804" s="18">
        <v>9.3349732362100841</v>
      </c>
      <c r="T2804" s="13">
        <v>44335</v>
      </c>
      <c r="U2804" s="14">
        <v>9.0147579177999996E-4</v>
      </c>
      <c r="V2804" s="14">
        <v>2972</v>
      </c>
      <c r="W2804" s="14">
        <v>0</v>
      </c>
      <c r="X2804" s="14">
        <v>83.904036085534557</v>
      </c>
      <c r="Y2804" s="19">
        <f t="shared" si="87"/>
        <v>-0.83904036085534561</v>
      </c>
    </row>
    <row r="2805" spans="1:25">
      <c r="A2805">
        <v>5143</v>
      </c>
      <c r="B2805" t="s">
        <v>5349</v>
      </c>
      <c r="C2805" t="s">
        <v>5350</v>
      </c>
      <c r="D2805" t="str">
        <f t="shared" si="86"/>
        <v>Documentchain DMS</v>
      </c>
      <c r="E2805" s="3" t="s">
        <v>8884</v>
      </c>
      <c r="F2805" s="3" t="s">
        <v>8883</v>
      </c>
      <c r="G2805" s="3" t="s">
        <v>8883</v>
      </c>
      <c r="H2805" s="4">
        <v>0</v>
      </c>
      <c r="I2805" s="4">
        <v>0</v>
      </c>
      <c r="J2805" s="6">
        <v>44171</v>
      </c>
      <c r="K2805" s="7">
        <v>2.0232170000000001E-2</v>
      </c>
      <c r="L2805" s="7">
        <v>3287</v>
      </c>
      <c r="M2805" s="7">
        <v>0</v>
      </c>
      <c r="N2805" s="9">
        <v>44173</v>
      </c>
      <c r="O2805" s="10">
        <v>9.6850801799999999</v>
      </c>
      <c r="P2805" s="10">
        <v>3391</v>
      </c>
      <c r="Q2805" s="10">
        <v>0</v>
      </c>
      <c r="R2805" s="10">
        <v>478.69705424578768</v>
      </c>
      <c r="S2805" s="18">
        <v>478.69705424578768</v>
      </c>
      <c r="T2805" s="13">
        <v>44386</v>
      </c>
      <c r="U2805" s="14">
        <v>5.24159E-3</v>
      </c>
      <c r="V2805" s="14">
        <v>2973</v>
      </c>
      <c r="W2805" s="14">
        <v>0</v>
      </c>
      <c r="X2805" s="14">
        <v>99.945879745933084</v>
      </c>
      <c r="Y2805" s="19">
        <f t="shared" si="87"/>
        <v>-0.99945879745933086</v>
      </c>
    </row>
    <row r="2806" spans="1:25">
      <c r="A2806">
        <v>5144</v>
      </c>
      <c r="B2806" t="s">
        <v>5351</v>
      </c>
      <c r="C2806" t="s">
        <v>5352</v>
      </c>
      <c r="D2806" t="str">
        <f t="shared" si="86"/>
        <v>Pmeer PMEER</v>
      </c>
      <c r="E2806" s="3" t="s">
        <v>8887</v>
      </c>
      <c r="F2806" s="3" t="s">
        <v>8883</v>
      </c>
      <c r="G2806" s="3" t="s">
        <v>8883</v>
      </c>
      <c r="H2806" s="4">
        <v>0</v>
      </c>
      <c r="I2806" s="4">
        <v>0</v>
      </c>
      <c r="J2806" s="6">
        <v>44079</v>
      </c>
      <c r="K2806" s="7">
        <v>1.9581940433099999E-2</v>
      </c>
      <c r="L2806" s="7">
        <v>765</v>
      </c>
      <c r="M2806" s="7">
        <v>1675851.6393559431</v>
      </c>
      <c r="N2806" s="9">
        <v>44390</v>
      </c>
      <c r="O2806" s="10">
        <v>0.60781029551111998</v>
      </c>
      <c r="P2806" s="10">
        <v>531</v>
      </c>
      <c r="Q2806" s="10">
        <v>121897454.9279308</v>
      </c>
      <c r="R2806" s="10">
        <v>31.039329201702511</v>
      </c>
      <c r="S2806" s="18">
        <v>31.039329201702511</v>
      </c>
      <c r="T2806" s="13">
        <v>44476</v>
      </c>
      <c r="U2806" s="14">
        <v>3.6012631080074761E-4</v>
      </c>
      <c r="V2806" s="14">
        <v>1832</v>
      </c>
      <c r="W2806" s="14">
        <v>72223.983475437868</v>
      </c>
      <c r="X2806" s="14">
        <v>99.940750212120406</v>
      </c>
      <c r="Y2806" s="19">
        <f t="shared" si="87"/>
        <v>-0.99940750212120411</v>
      </c>
    </row>
    <row r="2807" spans="1:25">
      <c r="A2807">
        <v>5152</v>
      </c>
      <c r="B2807" t="s">
        <v>5353</v>
      </c>
      <c r="C2807" t="s">
        <v>509</v>
      </c>
      <c r="D2807" t="str">
        <f t="shared" si="86"/>
        <v>Benscoin BSC</v>
      </c>
      <c r="E2807" s="3" t="s">
        <v>8887</v>
      </c>
      <c r="F2807" s="3" t="s">
        <v>8883</v>
      </c>
      <c r="G2807" s="3" t="s">
        <v>8883</v>
      </c>
      <c r="H2807" s="4">
        <v>0</v>
      </c>
      <c r="I2807" s="4">
        <v>0</v>
      </c>
      <c r="J2807" s="6">
        <v>43955</v>
      </c>
      <c r="K2807" s="7">
        <v>3.3255072415699999E-2</v>
      </c>
      <c r="L2807" s="7">
        <v>3288</v>
      </c>
      <c r="M2807" s="7">
        <v>0</v>
      </c>
      <c r="N2807" s="9">
        <v>43959</v>
      </c>
      <c r="O2807" s="10">
        <v>21.307623766799999</v>
      </c>
      <c r="P2807" s="10">
        <v>3392</v>
      </c>
      <c r="Q2807" s="10">
        <v>0</v>
      </c>
      <c r="R2807" s="10">
        <v>640.73304368269817</v>
      </c>
      <c r="S2807" s="18">
        <v>640.73304368269817</v>
      </c>
      <c r="T2807" s="13">
        <v>43961</v>
      </c>
      <c r="U2807" s="14">
        <v>18.8739934661</v>
      </c>
      <c r="V2807" s="14">
        <v>2974</v>
      </c>
      <c r="W2807" s="14">
        <v>0</v>
      </c>
      <c r="X2807" s="14">
        <v>11.4214063817473</v>
      </c>
      <c r="Y2807" s="19">
        <f t="shared" si="87"/>
        <v>-0.114214063817473</v>
      </c>
    </row>
    <row r="2808" spans="1:25">
      <c r="A2808">
        <v>5154</v>
      </c>
      <c r="B2808" t="s">
        <v>5354</v>
      </c>
      <c r="C2808" t="s">
        <v>5355</v>
      </c>
      <c r="D2808" t="str">
        <f t="shared" si="86"/>
        <v>BKEX Token BKK</v>
      </c>
      <c r="E2808" s="3" t="s">
        <v>8898</v>
      </c>
      <c r="F2808" s="3" t="s">
        <v>8883</v>
      </c>
      <c r="G2808" s="3" t="s">
        <v>8883</v>
      </c>
      <c r="H2808" s="4">
        <v>2124</v>
      </c>
      <c r="I2808" s="4">
        <v>0</v>
      </c>
      <c r="J2808" s="6">
        <v>43903</v>
      </c>
      <c r="K2808" s="7">
        <v>6.07907185455E-2</v>
      </c>
      <c r="L2808" s="7">
        <v>3289</v>
      </c>
      <c r="M2808" s="7">
        <v>0</v>
      </c>
      <c r="N2808" s="9">
        <v>44545</v>
      </c>
      <c r="O2808" s="10">
        <v>0.91215038052281139</v>
      </c>
      <c r="P2808" s="10">
        <v>3393</v>
      </c>
      <c r="Q2808" s="10">
        <v>0</v>
      </c>
      <c r="R2808" s="10">
        <v>15.00476392362585</v>
      </c>
      <c r="S2808" s="18">
        <v>15.00476392362585</v>
      </c>
      <c r="T2808" s="13">
        <v>44582</v>
      </c>
      <c r="U2808" s="14">
        <v>0.16090370121349939</v>
      </c>
      <c r="V2808" s="14">
        <v>2975</v>
      </c>
      <c r="W2808" s="14">
        <v>0</v>
      </c>
      <c r="X2808" s="14">
        <v>82.359958988201569</v>
      </c>
      <c r="Y2808" s="19">
        <f t="shared" si="87"/>
        <v>-0.82359958988201565</v>
      </c>
    </row>
    <row r="2809" spans="1:25">
      <c r="A2809">
        <v>5155</v>
      </c>
      <c r="B2809" t="s">
        <v>5356</v>
      </c>
      <c r="C2809" t="s">
        <v>5357</v>
      </c>
      <c r="D2809" t="str">
        <f t="shared" si="86"/>
        <v>Nyzo NYZO</v>
      </c>
      <c r="E2809" s="3" t="s">
        <v>8887</v>
      </c>
      <c r="F2809" s="3" t="s">
        <v>8883</v>
      </c>
      <c r="G2809" s="3" t="s">
        <v>8883</v>
      </c>
      <c r="H2809" s="4">
        <v>590</v>
      </c>
      <c r="I2809" s="4">
        <v>1834019.25566318</v>
      </c>
      <c r="J2809" s="6">
        <v>44195</v>
      </c>
      <c r="K2809" s="7">
        <v>3.1439839999999997E-2</v>
      </c>
      <c r="L2809" s="7">
        <v>771</v>
      </c>
      <c r="M2809" s="7">
        <v>1644091.02071331</v>
      </c>
      <c r="N2809" s="9">
        <v>44311</v>
      </c>
      <c r="O2809" s="10">
        <v>1.52119523</v>
      </c>
      <c r="P2809" s="10">
        <v>1172</v>
      </c>
      <c r="Q2809" s="10">
        <v>14167334.1</v>
      </c>
      <c r="R2809" s="10">
        <v>48.384318431645973</v>
      </c>
      <c r="S2809" s="18">
        <v>48.384318431645973</v>
      </c>
      <c r="T2809" s="13">
        <v>44623</v>
      </c>
      <c r="U2809" s="14">
        <v>2.9097300139067622E-2</v>
      </c>
      <c r="V2809" s="14">
        <v>1119</v>
      </c>
      <c r="W2809" s="14">
        <v>1165885.92</v>
      </c>
      <c r="X2809" s="14">
        <v>98.087208034496172</v>
      </c>
      <c r="Y2809" s="19">
        <f t="shared" si="87"/>
        <v>-0.98087208034496176</v>
      </c>
    </row>
    <row r="2810" spans="1:25">
      <c r="A2810">
        <v>5156</v>
      </c>
      <c r="B2810" t="s">
        <v>5358</v>
      </c>
      <c r="C2810" t="s">
        <v>5359</v>
      </c>
      <c r="D2810" t="str">
        <f t="shared" si="86"/>
        <v>HeartBout Pay HP</v>
      </c>
      <c r="E2810" s="3" t="s">
        <v>8887</v>
      </c>
      <c r="F2810" s="3" t="s">
        <v>8883</v>
      </c>
      <c r="G2810" s="3" t="s">
        <v>8883</v>
      </c>
      <c r="H2810" s="4">
        <v>2273</v>
      </c>
      <c r="I2810" s="4">
        <v>0</v>
      </c>
      <c r="J2810" s="6">
        <v>43902</v>
      </c>
      <c r="K2810" s="7">
        <v>1.1295847282E-3</v>
      </c>
      <c r="L2810" s="7">
        <v>3290</v>
      </c>
      <c r="M2810" s="7">
        <v>0</v>
      </c>
      <c r="N2810" s="9">
        <v>43991</v>
      </c>
      <c r="O2810" s="10">
        <v>4.9951154792399997E-3</v>
      </c>
      <c r="P2810" s="10">
        <v>3394</v>
      </c>
      <c r="Q2810" s="10">
        <v>0</v>
      </c>
      <c r="R2810" s="10">
        <v>4.4220812786657859</v>
      </c>
      <c r="S2810" s="18">
        <v>4.4220812786657859</v>
      </c>
      <c r="T2810" s="13">
        <v>44149</v>
      </c>
      <c r="U2810" s="14">
        <v>3.2150905467999999E-4</v>
      </c>
      <c r="V2810" s="14">
        <v>2976</v>
      </c>
      <c r="W2810" s="14">
        <v>0</v>
      </c>
      <c r="X2810" s="14">
        <v>93.563531093200723</v>
      </c>
      <c r="Y2810" s="19">
        <f t="shared" si="87"/>
        <v>-0.93563531093200725</v>
      </c>
    </row>
    <row r="2811" spans="1:25">
      <c r="A2811">
        <v>5157</v>
      </c>
      <c r="B2811" t="s">
        <v>5360</v>
      </c>
      <c r="C2811" t="s">
        <v>5262</v>
      </c>
      <c r="D2811" t="str">
        <f t="shared" si="86"/>
        <v>3X Long Bitcoin Token BULL</v>
      </c>
      <c r="E2811" s="3" t="s">
        <v>8887</v>
      </c>
      <c r="F2811" s="3" t="s">
        <v>8883</v>
      </c>
      <c r="G2811" s="3" t="s">
        <v>8883</v>
      </c>
      <c r="H2811" s="4">
        <v>2026</v>
      </c>
      <c r="I2811" s="4">
        <v>0</v>
      </c>
      <c r="J2811" s="6">
        <v>43906</v>
      </c>
      <c r="K2811" s="7">
        <v>759.99449103200004</v>
      </c>
      <c r="L2811" s="7">
        <v>3291</v>
      </c>
      <c r="M2811" s="7">
        <v>0</v>
      </c>
      <c r="N2811" s="9">
        <v>44248</v>
      </c>
      <c r="O2811" s="10">
        <v>116086.41631469149</v>
      </c>
      <c r="P2811" s="10">
        <v>3395</v>
      </c>
      <c r="Q2811" s="10">
        <v>0</v>
      </c>
      <c r="R2811" s="10">
        <v>152.7463918285213</v>
      </c>
      <c r="S2811" s="18">
        <v>152.7463918285213</v>
      </c>
      <c r="T2811" s="13">
        <v>44687</v>
      </c>
      <c r="U2811" s="14">
        <v>1293.1029174517259</v>
      </c>
      <c r="V2811" s="14">
        <v>2977</v>
      </c>
      <c r="W2811" s="14">
        <v>0</v>
      </c>
      <c r="X2811" s="14">
        <v>98.886085936233627</v>
      </c>
      <c r="Y2811" s="19">
        <f t="shared" si="87"/>
        <v>-0.98886085936233625</v>
      </c>
    </row>
    <row r="2812" spans="1:25">
      <c r="A2812">
        <v>5158</v>
      </c>
      <c r="B2812" t="s">
        <v>5361</v>
      </c>
      <c r="C2812" t="s">
        <v>5362</v>
      </c>
      <c r="D2812" t="str">
        <f t="shared" si="86"/>
        <v>3X Short Bitcoin Token BEAR</v>
      </c>
      <c r="E2812" s="3" t="s">
        <v>8887</v>
      </c>
      <c r="F2812" s="3" t="s">
        <v>8883</v>
      </c>
      <c r="G2812" s="3" t="s">
        <v>8883</v>
      </c>
      <c r="H2812" s="4">
        <v>2037</v>
      </c>
      <c r="I2812" s="4">
        <v>0</v>
      </c>
      <c r="J2812" s="6">
        <v>43873</v>
      </c>
      <c r="K2812" s="7">
        <v>13.400391409099999</v>
      </c>
      <c r="L2812" s="7">
        <v>3292</v>
      </c>
      <c r="M2812" s="7">
        <v>0</v>
      </c>
      <c r="N2812" s="9">
        <v>43902</v>
      </c>
      <c r="O2812" s="10">
        <v>62.178469638599999</v>
      </c>
      <c r="P2812" s="10">
        <v>3396</v>
      </c>
      <c r="Q2812" s="10">
        <v>0</v>
      </c>
      <c r="R2812" s="10">
        <v>4.6400487672603026</v>
      </c>
      <c r="S2812" s="18">
        <v>4.6400487672603026</v>
      </c>
      <c r="T2812" s="13">
        <v>44508</v>
      </c>
      <c r="U2812" s="16">
        <v>5.8548531916852133E-5</v>
      </c>
      <c r="V2812" s="14">
        <v>2978</v>
      </c>
      <c r="W2812" s="16">
        <v>0</v>
      </c>
      <c r="X2812" s="16">
        <v>99.999905837933525</v>
      </c>
      <c r="Y2812" s="19">
        <f t="shared" si="87"/>
        <v>-0.99999905837933523</v>
      </c>
    </row>
    <row r="2813" spans="1:25">
      <c r="A2813">
        <v>5159</v>
      </c>
      <c r="B2813" t="s">
        <v>5363</v>
      </c>
      <c r="C2813" t="s">
        <v>5364</v>
      </c>
      <c r="D2813" t="str">
        <f t="shared" si="86"/>
        <v>Waves Enterprise WEST</v>
      </c>
      <c r="E2813" s="3" t="s">
        <v>8884</v>
      </c>
      <c r="F2813" s="3" t="s">
        <v>8883</v>
      </c>
      <c r="G2813" s="3" t="s">
        <v>8883</v>
      </c>
      <c r="H2813" s="4">
        <v>2128</v>
      </c>
      <c r="I2813" s="4">
        <v>0</v>
      </c>
      <c r="J2813" s="6">
        <v>43894</v>
      </c>
      <c r="K2813" s="7">
        <v>2.9974573107999999E-2</v>
      </c>
      <c r="L2813" s="7">
        <v>2378</v>
      </c>
      <c r="M2813" s="7">
        <v>0</v>
      </c>
      <c r="N2813" s="9">
        <v>44387</v>
      </c>
      <c r="O2813" s="10">
        <v>0.89255989999999996</v>
      </c>
      <c r="P2813" s="10">
        <v>1200</v>
      </c>
      <c r="Q2813" s="10">
        <v>13148659.68</v>
      </c>
      <c r="R2813" s="10">
        <v>29.777234751069141</v>
      </c>
      <c r="S2813" s="18">
        <v>29.777234751069141</v>
      </c>
      <c r="T2813" s="13">
        <v>44616</v>
      </c>
      <c r="U2813" s="14">
        <v>0.13723713842873361</v>
      </c>
      <c r="V2813" s="14">
        <v>725</v>
      </c>
      <c r="W2813" s="14">
        <v>6087490.71</v>
      </c>
      <c r="X2813" s="14">
        <v>84.624321748183661</v>
      </c>
      <c r="Y2813" s="19">
        <f t="shared" si="87"/>
        <v>-0.84624321748183662</v>
      </c>
    </row>
    <row r="2814" spans="1:25">
      <c r="A2814">
        <v>5160</v>
      </c>
      <c r="B2814" t="s">
        <v>5365</v>
      </c>
      <c r="C2814" t="s">
        <v>5366</v>
      </c>
      <c r="D2814" t="str">
        <f t="shared" si="86"/>
        <v>Dune Network DUN</v>
      </c>
      <c r="E2814" s="3" t="s">
        <v>8887</v>
      </c>
      <c r="F2814" s="3" t="s">
        <v>8883</v>
      </c>
      <c r="G2814" s="3" t="s">
        <v>8883</v>
      </c>
      <c r="H2814" s="4">
        <v>0</v>
      </c>
      <c r="I2814" s="4">
        <v>0</v>
      </c>
      <c r="J2814" s="6">
        <v>44206</v>
      </c>
      <c r="K2814" s="7">
        <v>1.9859000000000001E-3</v>
      </c>
      <c r="L2814" s="7">
        <v>527</v>
      </c>
      <c r="M2814" s="7">
        <v>3712379.4385605101</v>
      </c>
      <c r="N2814" s="9">
        <v>44357</v>
      </c>
      <c r="O2814" s="10">
        <v>0.89064770999999998</v>
      </c>
      <c r="P2814" s="10">
        <v>2590</v>
      </c>
      <c r="Q2814" s="10">
        <v>0</v>
      </c>
      <c r="R2814" s="10">
        <v>448.48567903721232</v>
      </c>
      <c r="S2814" s="18">
        <v>448.48567903721232</v>
      </c>
      <c r="T2814" s="13">
        <v>44469</v>
      </c>
      <c r="U2814" s="14">
        <v>4.28601319751345E-4</v>
      </c>
      <c r="V2814" s="14">
        <v>2574</v>
      </c>
      <c r="W2814" s="14">
        <v>0</v>
      </c>
      <c r="X2814" s="14">
        <v>99.951877570116778</v>
      </c>
      <c r="Y2814" s="19">
        <f t="shared" si="87"/>
        <v>-0.99951877570116776</v>
      </c>
    </row>
    <row r="2815" spans="1:25">
      <c r="A2815">
        <v>5161</v>
      </c>
      <c r="B2815" t="s">
        <v>5367</v>
      </c>
      <c r="C2815" t="s">
        <v>5368</v>
      </c>
      <c r="D2815" t="str">
        <f t="shared" si="86"/>
        <v>WazirX WRX</v>
      </c>
      <c r="E2815" s="3" t="s">
        <v>8898</v>
      </c>
      <c r="F2815" s="3" t="s">
        <v>8883</v>
      </c>
      <c r="G2815" s="3" t="s">
        <v>8883</v>
      </c>
      <c r="H2815" s="4">
        <v>221</v>
      </c>
      <c r="I2815" s="4">
        <v>11241255.703235701</v>
      </c>
      <c r="J2815" s="6">
        <v>43903</v>
      </c>
      <c r="K2815" s="7">
        <v>5.5240908671699999E-2</v>
      </c>
      <c r="L2815" s="7">
        <v>269</v>
      </c>
      <c r="M2815" s="7">
        <v>11241255.703235701</v>
      </c>
      <c r="N2815" s="9">
        <v>44291</v>
      </c>
      <c r="O2815" s="10">
        <v>5.9385237499999999</v>
      </c>
      <c r="P2815" s="10">
        <v>170</v>
      </c>
      <c r="Q2815" s="10">
        <v>937179308.80999994</v>
      </c>
      <c r="R2815" s="10">
        <v>107.5022821455201</v>
      </c>
      <c r="S2815" s="18">
        <v>107.5022821455201</v>
      </c>
      <c r="T2815" s="13">
        <v>44687</v>
      </c>
      <c r="U2815" s="14">
        <v>0.47552700634782019</v>
      </c>
      <c r="V2815" s="14">
        <v>177</v>
      </c>
      <c r="W2815" s="14">
        <v>185464661.90000001</v>
      </c>
      <c r="X2815" s="14">
        <v>91.992504764373123</v>
      </c>
      <c r="Y2815" s="19">
        <f t="shared" si="87"/>
        <v>-0.91992504764373129</v>
      </c>
    </row>
    <row r="2816" spans="1:25">
      <c r="A2816">
        <v>5165</v>
      </c>
      <c r="B2816" t="s">
        <v>5369</v>
      </c>
      <c r="C2816" t="s">
        <v>5370</v>
      </c>
      <c r="D2816" t="str">
        <f t="shared" si="86"/>
        <v>Freight Trust &amp; Clearing Network EDI</v>
      </c>
      <c r="E2816" s="3" t="s">
        <v>8887</v>
      </c>
      <c r="F2816" s="3" t="s">
        <v>8883</v>
      </c>
      <c r="G2816" s="3" t="s">
        <v>8883</v>
      </c>
      <c r="H2816" s="4">
        <v>0</v>
      </c>
      <c r="I2816" s="4">
        <v>0</v>
      </c>
      <c r="J2816" s="6">
        <v>43946</v>
      </c>
      <c r="K2816" s="7">
        <v>3.4118958082900001E-4</v>
      </c>
      <c r="L2816" s="7">
        <v>3293</v>
      </c>
      <c r="M2816" s="7">
        <v>0</v>
      </c>
      <c r="N2816" s="9">
        <v>43994</v>
      </c>
      <c r="O2816" s="10">
        <v>4.71626108196E-2</v>
      </c>
      <c r="P2816" s="10">
        <v>3397</v>
      </c>
      <c r="Q2816" s="10">
        <v>0</v>
      </c>
      <c r="R2816" s="10">
        <v>138.2299269075198</v>
      </c>
      <c r="S2816" s="18">
        <v>138.2299269075198</v>
      </c>
      <c r="T2816" s="13">
        <v>44625</v>
      </c>
      <c r="U2816" s="14">
        <v>3.0068176575451803E-4</v>
      </c>
      <c r="V2816" s="14">
        <v>2979</v>
      </c>
      <c r="W2816" s="14">
        <v>0</v>
      </c>
      <c r="X2816" s="14">
        <v>99.362457335314531</v>
      </c>
      <c r="Y2816" s="19">
        <f t="shared" si="87"/>
        <v>-0.99362457335314536</v>
      </c>
    </row>
    <row r="2817" spans="1:25">
      <c r="A2817">
        <v>5168</v>
      </c>
      <c r="B2817" t="s">
        <v>5371</v>
      </c>
      <c r="C2817" t="s">
        <v>4948</v>
      </c>
      <c r="D2817" t="str">
        <f t="shared" si="86"/>
        <v>Bitcoin Classic BXC</v>
      </c>
      <c r="E2817" s="3" t="s">
        <v>8881</v>
      </c>
      <c r="F2817" s="3" t="s">
        <v>8887</v>
      </c>
      <c r="G2817" s="3" t="s">
        <v>8883</v>
      </c>
      <c r="H2817" s="4">
        <v>2132</v>
      </c>
      <c r="I2817" s="4">
        <v>0</v>
      </c>
      <c r="J2817" s="6">
        <v>44084</v>
      </c>
      <c r="K2817" s="7">
        <v>6.3130537775800003E-3</v>
      </c>
      <c r="L2817" s="7">
        <v>2080</v>
      </c>
      <c r="M2817" s="7">
        <v>3788.7630221621171</v>
      </c>
      <c r="N2817" s="9">
        <v>44336</v>
      </c>
      <c r="O2817" s="10">
        <v>0.73068607278486997</v>
      </c>
      <c r="P2817" s="10">
        <v>2194</v>
      </c>
      <c r="Q2817" s="10">
        <v>438519.37127603393</v>
      </c>
      <c r="R2817" s="10">
        <v>115.7420954308686</v>
      </c>
      <c r="S2817" s="18">
        <v>115.7420954308686</v>
      </c>
      <c r="T2817" s="13">
        <v>44662</v>
      </c>
      <c r="U2817" s="14">
        <v>3.4384054154112671E-2</v>
      </c>
      <c r="V2817" s="14">
        <v>2081</v>
      </c>
      <c r="W2817" s="14">
        <v>20635.501853915732</v>
      </c>
      <c r="X2817" s="14">
        <v>95.294278153809003</v>
      </c>
      <c r="Y2817" s="19">
        <f t="shared" si="87"/>
        <v>-0.95294278153808998</v>
      </c>
    </row>
    <row r="2818" spans="1:25">
      <c r="A2818">
        <v>5169</v>
      </c>
      <c r="B2818" t="s">
        <v>5372</v>
      </c>
      <c r="C2818" t="s">
        <v>5373</v>
      </c>
      <c r="D2818" t="str">
        <f t="shared" ref="D2818:D2881" si="88">_xlfn.TEXTJOIN(" ",TRUE,B2818,C2818)</f>
        <v>PYRO Network PYRO</v>
      </c>
      <c r="E2818" s="3" t="s">
        <v>3686</v>
      </c>
      <c r="F2818" s="3" t="s">
        <v>8883</v>
      </c>
      <c r="G2818" s="3" t="s">
        <v>8883</v>
      </c>
      <c r="H2818" s="4">
        <v>1610</v>
      </c>
      <c r="I2818" s="4">
        <v>60284.778473304003</v>
      </c>
      <c r="J2818" s="6">
        <v>43939</v>
      </c>
      <c r="K2818" s="8">
        <v>1.20358593653E-5</v>
      </c>
      <c r="L2818" s="7">
        <v>1775</v>
      </c>
      <c r="M2818" s="7">
        <v>43514.053948107197</v>
      </c>
      <c r="N2818" s="9">
        <v>44098</v>
      </c>
      <c r="O2818" s="10">
        <v>1.9691299999999999E-3</v>
      </c>
      <c r="P2818" s="10">
        <v>2528</v>
      </c>
      <c r="Q2818" s="10">
        <v>28506.222884800001</v>
      </c>
      <c r="R2818" s="10">
        <v>163.60526824342119</v>
      </c>
      <c r="S2818" s="18">
        <v>163.60526824342119</v>
      </c>
      <c r="T2818" s="13">
        <v>44162</v>
      </c>
      <c r="U2818" s="14">
        <v>4.9699999999999998E-6</v>
      </c>
      <c r="V2818" s="14">
        <v>2312</v>
      </c>
      <c r="W2818" s="14">
        <v>4202.1874107599997</v>
      </c>
      <c r="X2818" s="14">
        <v>99.747604271937348</v>
      </c>
      <c r="Y2818" s="19">
        <f t="shared" si="87"/>
        <v>-0.99747604271937351</v>
      </c>
    </row>
    <row r="2819" spans="1:25">
      <c r="A2819">
        <v>5170</v>
      </c>
      <c r="B2819" t="s">
        <v>5374</v>
      </c>
      <c r="C2819" t="s">
        <v>5374</v>
      </c>
      <c r="D2819" t="str">
        <f t="shared" si="88"/>
        <v>IFX24 IFX24</v>
      </c>
      <c r="E2819" s="3" t="s">
        <v>3686</v>
      </c>
      <c r="F2819" s="3" t="s">
        <v>8883</v>
      </c>
      <c r="G2819" s="3" t="s">
        <v>8883</v>
      </c>
      <c r="H2819" s="4">
        <v>2217</v>
      </c>
      <c r="I2819" s="4">
        <v>0</v>
      </c>
      <c r="J2819" s="6">
        <v>43873</v>
      </c>
      <c r="K2819" s="7">
        <v>1.16268586448E-2</v>
      </c>
      <c r="L2819" s="7">
        <v>2873</v>
      </c>
      <c r="M2819" s="7">
        <v>0</v>
      </c>
      <c r="N2819" s="9">
        <v>43874</v>
      </c>
      <c r="O2819" s="10">
        <v>0.39912766840800001</v>
      </c>
      <c r="P2819" s="10">
        <v>3398</v>
      </c>
      <c r="Q2819" s="10">
        <v>0</v>
      </c>
      <c r="R2819" s="10">
        <v>34.328074383746461</v>
      </c>
      <c r="S2819" s="18">
        <v>34.328074383746461</v>
      </c>
      <c r="T2819" s="13">
        <v>44627</v>
      </c>
      <c r="U2819" s="14">
        <v>7.4520403427676899E-4</v>
      </c>
      <c r="V2819" s="14">
        <v>2360</v>
      </c>
      <c r="W2819" s="14">
        <v>2283.73</v>
      </c>
      <c r="X2819" s="14">
        <v>99.813291812805375</v>
      </c>
      <c r="Y2819" s="19">
        <f t="shared" ref="Y2819:Y2882" si="89">X2819/-100</f>
        <v>-0.99813291812805371</v>
      </c>
    </row>
    <row r="2820" spans="1:25">
      <c r="A2820">
        <v>5171</v>
      </c>
      <c r="B2820" t="s">
        <v>5375</v>
      </c>
      <c r="C2820" t="s">
        <v>5376</v>
      </c>
      <c r="D2820" t="str">
        <f t="shared" si="88"/>
        <v>Kryptofranc KYF</v>
      </c>
      <c r="E2820" s="3" t="s">
        <v>8887</v>
      </c>
      <c r="F2820" s="3" t="s">
        <v>8883</v>
      </c>
      <c r="G2820" s="3" t="s">
        <v>8883</v>
      </c>
      <c r="H2820" s="4">
        <v>0</v>
      </c>
      <c r="I2820" s="4">
        <v>0</v>
      </c>
      <c r="J2820" s="6">
        <v>43984</v>
      </c>
      <c r="K2820" s="8">
        <v>7.3779366740799997E-6</v>
      </c>
      <c r="L2820" s="7">
        <v>3294</v>
      </c>
      <c r="M2820" s="7">
        <v>0</v>
      </c>
      <c r="N2820" s="9">
        <v>44249</v>
      </c>
      <c r="O2820" s="10">
        <v>1.5904378418E-4</v>
      </c>
      <c r="P2820" s="10">
        <v>3399</v>
      </c>
      <c r="Q2820" s="10">
        <v>0</v>
      </c>
      <c r="R2820" s="10">
        <v>21.55667515265468</v>
      </c>
      <c r="S2820" s="18">
        <v>21.55667515265468</v>
      </c>
      <c r="T2820" s="13">
        <v>44339</v>
      </c>
      <c r="U2820" s="16">
        <v>7.5827757130000003E-5</v>
      </c>
      <c r="V2820" s="14">
        <v>2980</v>
      </c>
      <c r="W2820" s="16">
        <v>0</v>
      </c>
      <c r="X2820" s="16">
        <v>52.322715709416933</v>
      </c>
      <c r="Y2820" s="19">
        <f t="shared" si="89"/>
        <v>-0.52322715709416934</v>
      </c>
    </row>
    <row r="2821" spans="1:25">
      <c r="A2821">
        <v>5174</v>
      </c>
      <c r="B2821" t="s">
        <v>5377</v>
      </c>
      <c r="C2821" t="s">
        <v>5378</v>
      </c>
      <c r="D2821" t="str">
        <f t="shared" si="88"/>
        <v>Buxcoin BUX</v>
      </c>
      <c r="E2821" s="3" t="s">
        <v>8887</v>
      </c>
      <c r="F2821" s="3" t="s">
        <v>8883</v>
      </c>
      <c r="G2821" s="3" t="s">
        <v>8883</v>
      </c>
      <c r="H2821" s="4">
        <v>2060</v>
      </c>
      <c r="I2821" s="4">
        <v>0</v>
      </c>
      <c r="J2821" s="6">
        <v>43903</v>
      </c>
      <c r="K2821" s="7">
        <v>0.80783486114400005</v>
      </c>
      <c r="L2821" s="7">
        <v>3295</v>
      </c>
      <c r="M2821" s="7">
        <v>0</v>
      </c>
      <c r="N2821" s="9">
        <v>43912</v>
      </c>
      <c r="O2821" s="10">
        <v>2.2495660476700001</v>
      </c>
      <c r="P2821" s="10">
        <v>3400</v>
      </c>
      <c r="Q2821" s="10">
        <v>0</v>
      </c>
      <c r="R2821" s="10">
        <v>2.7846855290254742</v>
      </c>
      <c r="S2821" s="18">
        <v>2.7846855290254742</v>
      </c>
      <c r="T2821" s="13">
        <v>44396</v>
      </c>
      <c r="U2821" s="14">
        <v>9.0481000000000003E-4</v>
      </c>
      <c r="V2821" s="14">
        <v>2981</v>
      </c>
      <c r="W2821" s="14">
        <v>0</v>
      </c>
      <c r="X2821" s="14">
        <v>99.959778464787135</v>
      </c>
      <c r="Y2821" s="19">
        <f t="shared" si="89"/>
        <v>-0.9995977846478713</v>
      </c>
    </row>
    <row r="2822" spans="1:25">
      <c r="A2822">
        <v>5175</v>
      </c>
      <c r="B2822" t="s">
        <v>5379</v>
      </c>
      <c r="C2822" t="s">
        <v>5018</v>
      </c>
      <c r="D2822" t="str">
        <f t="shared" si="88"/>
        <v>Bitcoin Vault BTCV</v>
      </c>
      <c r="E2822" s="3" t="s">
        <v>8884</v>
      </c>
      <c r="F2822" s="3" t="s">
        <v>8883</v>
      </c>
      <c r="G2822" s="3" t="s">
        <v>8883</v>
      </c>
      <c r="H2822" s="4">
        <v>0</v>
      </c>
      <c r="I2822" s="4">
        <v>0</v>
      </c>
      <c r="J2822" s="6">
        <v>43919</v>
      </c>
      <c r="K2822" s="7">
        <v>22.053821799000001</v>
      </c>
      <c r="L2822" s="7">
        <v>3296</v>
      </c>
      <c r="M2822" s="7">
        <v>0</v>
      </c>
      <c r="N2822" s="9">
        <v>44050</v>
      </c>
      <c r="O2822" s="10">
        <v>491.29632955099999</v>
      </c>
      <c r="P2822" s="10">
        <v>3401</v>
      </c>
      <c r="Q2822" s="10">
        <v>0</v>
      </c>
      <c r="R2822" s="10">
        <v>22.277151508192429</v>
      </c>
      <c r="S2822" s="18">
        <v>22.277151508192429</v>
      </c>
      <c r="T2822" s="13">
        <v>44686</v>
      </c>
      <c r="U2822" s="14">
        <v>2.9451738954862909</v>
      </c>
      <c r="V2822" s="14">
        <v>2982</v>
      </c>
      <c r="W2822" s="14">
        <v>0</v>
      </c>
      <c r="X2822" s="14">
        <v>99.400530043003187</v>
      </c>
      <c r="Y2822" s="19">
        <f t="shared" si="89"/>
        <v>-0.99400530043003188</v>
      </c>
    </row>
    <row r="2823" spans="1:25">
      <c r="A2823">
        <v>5176</v>
      </c>
      <c r="B2823" t="s">
        <v>5380</v>
      </c>
      <c r="C2823" t="s">
        <v>5381</v>
      </c>
      <c r="D2823" t="str">
        <f t="shared" si="88"/>
        <v>Tether Gold XAUT</v>
      </c>
      <c r="E2823" s="3" t="s">
        <v>8886</v>
      </c>
      <c r="F2823" s="3" t="s">
        <v>8896</v>
      </c>
      <c r="G2823" s="3" t="s">
        <v>8883</v>
      </c>
      <c r="H2823" s="4">
        <v>2024</v>
      </c>
      <c r="I2823" s="4">
        <v>0</v>
      </c>
      <c r="J2823" s="6">
        <v>43910</v>
      </c>
      <c r="K2823" s="7">
        <v>1408.88233399</v>
      </c>
      <c r="L2823" s="7">
        <v>2174</v>
      </c>
      <c r="M2823" s="7">
        <v>0</v>
      </c>
      <c r="N2823" s="9">
        <v>44628</v>
      </c>
      <c r="O2823" s="10">
        <v>2076.113175924836</v>
      </c>
      <c r="P2823" s="10">
        <v>389</v>
      </c>
      <c r="Q2823" s="10">
        <v>216377249.59999999</v>
      </c>
      <c r="R2823" s="10">
        <v>1.4735887631192139</v>
      </c>
      <c r="S2823" s="18">
        <v>1.4735887631192139</v>
      </c>
      <c r="T2823" s="13">
        <v>44687</v>
      </c>
      <c r="U2823" s="14">
        <v>1855.736564001498</v>
      </c>
      <c r="V2823" s="14">
        <v>115</v>
      </c>
      <c r="W2823" s="14">
        <v>463910765.05000001</v>
      </c>
      <c r="X2823" s="14">
        <v>10.61486505065735</v>
      </c>
      <c r="Y2823" s="19">
        <f t="shared" si="89"/>
        <v>-0.1061486505065735</v>
      </c>
    </row>
    <row r="2824" spans="1:25">
      <c r="A2824">
        <v>5177</v>
      </c>
      <c r="B2824" t="s">
        <v>5382</v>
      </c>
      <c r="C2824" t="s">
        <v>5383</v>
      </c>
      <c r="D2824" t="str">
        <f t="shared" si="88"/>
        <v>Dfinity (IOU) DFN</v>
      </c>
      <c r="E2824" s="3" t="s">
        <v>8887</v>
      </c>
      <c r="F2824" s="3" t="s">
        <v>8883</v>
      </c>
      <c r="G2824" s="3" t="s">
        <v>8883</v>
      </c>
      <c r="H2824" s="4">
        <v>0</v>
      </c>
      <c r="I2824" s="4">
        <v>0</v>
      </c>
      <c r="J2824" s="6">
        <v>44032</v>
      </c>
      <c r="K2824" s="7">
        <v>7.0614784761899996</v>
      </c>
      <c r="L2824" s="7">
        <v>3297</v>
      </c>
      <c r="M2824" s="7">
        <v>0</v>
      </c>
      <c r="N2824" s="9">
        <v>44321</v>
      </c>
      <c r="O2824" s="10">
        <v>336.61687970080209</v>
      </c>
      <c r="P2824" s="10">
        <v>3402</v>
      </c>
      <c r="Q2824" s="10">
        <v>0</v>
      </c>
      <c r="R2824" s="10">
        <v>47.669461973977839</v>
      </c>
      <c r="S2824" s="18">
        <v>47.669461973977839</v>
      </c>
      <c r="T2824" s="13">
        <v>44327</v>
      </c>
      <c r="U2824" s="14">
        <v>161.73625775168071</v>
      </c>
      <c r="V2824" s="14">
        <v>2983</v>
      </c>
      <c r="W2824" s="14">
        <v>0</v>
      </c>
      <c r="X2824" s="14">
        <v>51.952422024873499</v>
      </c>
      <c r="Y2824" s="19">
        <f t="shared" si="89"/>
        <v>-0.51952422024873501</v>
      </c>
    </row>
    <row r="2825" spans="1:25">
      <c r="A2825">
        <v>5178</v>
      </c>
      <c r="B2825" t="s">
        <v>5384</v>
      </c>
      <c r="C2825" t="s">
        <v>36</v>
      </c>
      <c r="D2825" t="str">
        <f t="shared" si="88"/>
        <v>Wisdom Chain WDC</v>
      </c>
      <c r="E2825" s="3" t="s">
        <v>8887</v>
      </c>
      <c r="F2825" s="3" t="s">
        <v>8883</v>
      </c>
      <c r="G2825" s="3" t="s">
        <v>8883</v>
      </c>
      <c r="H2825" s="4">
        <v>2121</v>
      </c>
      <c r="I2825" s="4">
        <v>0</v>
      </c>
      <c r="J2825" s="6">
        <v>43883</v>
      </c>
      <c r="K2825" s="7">
        <v>9.0021781128799994E-2</v>
      </c>
      <c r="L2825" s="7">
        <v>3298</v>
      </c>
      <c r="M2825" s="7">
        <v>0</v>
      </c>
      <c r="N2825" s="9">
        <v>44042</v>
      </c>
      <c r="O2825" s="10">
        <v>0.139446147785</v>
      </c>
      <c r="P2825" s="10">
        <v>3403</v>
      </c>
      <c r="Q2825" s="10">
        <v>0</v>
      </c>
      <c r="R2825" s="10">
        <v>1.5490267581518451</v>
      </c>
      <c r="S2825" s="18">
        <v>1.5490267581518451</v>
      </c>
      <c r="T2825" s="13">
        <v>44199</v>
      </c>
      <c r="U2825" s="14">
        <v>2.1710441881329999E-2</v>
      </c>
      <c r="V2825" s="14">
        <v>2984</v>
      </c>
      <c r="W2825" s="14">
        <v>0</v>
      </c>
      <c r="X2825" s="14">
        <v>84.430948989137036</v>
      </c>
      <c r="Y2825" s="19">
        <f t="shared" si="89"/>
        <v>-0.84430948989137034</v>
      </c>
    </row>
    <row r="2826" spans="1:25">
      <c r="A2826">
        <v>5179</v>
      </c>
      <c r="B2826" t="s">
        <v>5385</v>
      </c>
      <c r="C2826" t="s">
        <v>5386</v>
      </c>
      <c r="D2826" t="str">
        <f t="shared" si="88"/>
        <v>Celeum CLX</v>
      </c>
      <c r="E2826" s="3" t="s">
        <v>8887</v>
      </c>
      <c r="F2826" s="3" t="s">
        <v>8883</v>
      </c>
      <c r="G2826" s="3" t="s">
        <v>8883</v>
      </c>
      <c r="H2826" s="4">
        <v>2130</v>
      </c>
      <c r="I2826" s="4">
        <v>0</v>
      </c>
      <c r="J2826" s="6">
        <v>43888</v>
      </c>
      <c r="K2826" s="7">
        <v>2.2787600760199998E-2</v>
      </c>
      <c r="L2826" s="7">
        <v>2659</v>
      </c>
      <c r="M2826" s="7">
        <v>0</v>
      </c>
      <c r="N2826" s="9">
        <v>43896</v>
      </c>
      <c r="O2826" s="10">
        <v>0.11264851490199999</v>
      </c>
      <c r="P2826" s="10">
        <v>3404</v>
      </c>
      <c r="Q2826" s="10">
        <v>0</v>
      </c>
      <c r="R2826" s="10">
        <v>4.9434126956773712</v>
      </c>
      <c r="S2826" s="18">
        <v>4.9434126956773712</v>
      </c>
      <c r="T2826" s="13">
        <v>44151</v>
      </c>
      <c r="U2826" s="14">
        <v>1.3085000000000001E-4</v>
      </c>
      <c r="V2826" s="14">
        <v>1679</v>
      </c>
      <c r="W2826" s="14">
        <v>134666.77601119</v>
      </c>
      <c r="X2826" s="14">
        <v>99.883842232528465</v>
      </c>
      <c r="Y2826" s="19">
        <f t="shared" si="89"/>
        <v>-0.99883842232528464</v>
      </c>
    </row>
    <row r="2827" spans="1:25">
      <c r="A2827">
        <v>5180</v>
      </c>
      <c r="B2827" t="s">
        <v>5387</v>
      </c>
      <c r="C2827" t="s">
        <v>3345</v>
      </c>
      <c r="D2827" t="str">
        <f t="shared" si="88"/>
        <v>Bitcoffeen BFF</v>
      </c>
      <c r="E2827" s="3" t="s">
        <v>8887</v>
      </c>
      <c r="F2827" s="3" t="s">
        <v>8883</v>
      </c>
      <c r="G2827" s="3" t="s">
        <v>8883</v>
      </c>
      <c r="H2827" s="4">
        <v>2063</v>
      </c>
      <c r="I2827" s="4">
        <v>0</v>
      </c>
      <c r="J2827" s="6">
        <v>43903</v>
      </c>
      <c r="K2827" s="7">
        <v>0.76765038611000003</v>
      </c>
      <c r="L2827" s="7">
        <v>3299</v>
      </c>
      <c r="M2827" s="7">
        <v>0</v>
      </c>
      <c r="N2827" s="9">
        <v>43926</v>
      </c>
      <c r="O2827" s="10">
        <v>2.8547768603699999</v>
      </c>
      <c r="P2827" s="10">
        <v>3405</v>
      </c>
      <c r="Q2827" s="10">
        <v>0</v>
      </c>
      <c r="R2827" s="10">
        <v>3.718850289174382</v>
      </c>
      <c r="S2827" s="18">
        <v>3.718850289174382</v>
      </c>
      <c r="T2827" s="13">
        <v>44616</v>
      </c>
      <c r="U2827" s="14">
        <v>3.5263891058656297E-4</v>
      </c>
      <c r="V2827" s="14">
        <v>2985</v>
      </c>
      <c r="W2827" s="14">
        <v>0</v>
      </c>
      <c r="X2827" s="14">
        <v>99.987647408962786</v>
      </c>
      <c r="Y2827" s="19">
        <f t="shared" si="89"/>
        <v>-0.99987647408962788</v>
      </c>
    </row>
    <row r="2828" spans="1:25">
      <c r="A2828">
        <v>5181</v>
      </c>
      <c r="B2828" t="s">
        <v>5388</v>
      </c>
      <c r="C2828" t="s">
        <v>5389</v>
      </c>
      <c r="D2828" t="str">
        <f t="shared" si="88"/>
        <v>BiLira TRYB</v>
      </c>
      <c r="E2828" s="3" t="s">
        <v>3686</v>
      </c>
      <c r="F2828" s="3" t="s">
        <v>8883</v>
      </c>
      <c r="G2828" s="3" t="s">
        <v>8883</v>
      </c>
      <c r="H2828" s="4">
        <v>0</v>
      </c>
      <c r="I2828" s="4">
        <v>0</v>
      </c>
      <c r="J2828" s="6">
        <v>44218</v>
      </c>
      <c r="K2828" s="7">
        <v>0.13297052000000001</v>
      </c>
      <c r="L2828" s="7">
        <v>3300</v>
      </c>
      <c r="M2828" s="7">
        <v>0</v>
      </c>
      <c r="N2828" s="9">
        <v>44302</v>
      </c>
      <c r="O2828" s="10">
        <v>0.86138334999999999</v>
      </c>
      <c r="P2828" s="10">
        <v>3406</v>
      </c>
      <c r="Q2828" s="10">
        <v>0</v>
      </c>
      <c r="R2828" s="10">
        <v>6.4780024173779269</v>
      </c>
      <c r="S2828" s="18">
        <v>6.4780024173779269</v>
      </c>
      <c r="T2828" s="13">
        <v>44550</v>
      </c>
      <c r="U2828" s="14">
        <v>5.3753238343679829E-2</v>
      </c>
      <c r="V2828" s="14">
        <v>2986</v>
      </c>
      <c r="W2828" s="14">
        <v>0</v>
      </c>
      <c r="X2828" s="14">
        <v>93.759661323418911</v>
      </c>
      <c r="Y2828" s="19">
        <f t="shared" si="89"/>
        <v>-0.93759661323418908</v>
      </c>
    </row>
    <row r="2829" spans="1:25">
      <c r="A2829">
        <v>5182</v>
      </c>
      <c r="B2829" t="s">
        <v>5390</v>
      </c>
      <c r="C2829" t="s">
        <v>5391</v>
      </c>
      <c r="D2829" t="str">
        <f t="shared" si="88"/>
        <v>Ethereum Message Search EMS</v>
      </c>
      <c r="E2829" s="3" t="s">
        <v>8887</v>
      </c>
      <c r="F2829" s="3" t="s">
        <v>8883</v>
      </c>
      <c r="G2829" s="3" t="s">
        <v>8883</v>
      </c>
      <c r="H2829" s="4">
        <v>0</v>
      </c>
      <c r="I2829" s="4">
        <v>0</v>
      </c>
      <c r="J2829" s="6">
        <v>44023</v>
      </c>
      <c r="K2829" s="7">
        <v>0.72132115873000002</v>
      </c>
      <c r="L2829" s="7">
        <v>3301</v>
      </c>
      <c r="M2829" s="7">
        <v>0</v>
      </c>
      <c r="N2829" s="9">
        <v>44220</v>
      </c>
      <c r="O2829" s="10">
        <v>3.27089267231257</v>
      </c>
      <c r="P2829" s="10">
        <v>3407</v>
      </c>
      <c r="Q2829" s="10">
        <v>0</v>
      </c>
      <c r="R2829" s="10">
        <v>4.5345857843287094</v>
      </c>
      <c r="S2829" s="18">
        <v>4.5345857843287094</v>
      </c>
      <c r="T2829" s="13">
        <v>44221</v>
      </c>
      <c r="U2829" s="14">
        <v>3.1122064697091698</v>
      </c>
      <c r="V2829" s="14">
        <v>2987</v>
      </c>
      <c r="W2829" s="14">
        <v>0</v>
      </c>
      <c r="X2829" s="14">
        <v>4.8514646764978266</v>
      </c>
      <c r="Y2829" s="19">
        <f t="shared" si="89"/>
        <v>-4.851464676497827E-2</v>
      </c>
    </row>
    <row r="2830" spans="1:25">
      <c r="A2830">
        <v>5185</v>
      </c>
      <c r="B2830" t="s">
        <v>5392</v>
      </c>
      <c r="C2830" t="s">
        <v>5393</v>
      </c>
      <c r="D2830" t="str">
        <f t="shared" si="88"/>
        <v>Keystone of Opportunity &amp; Knowledge KOK</v>
      </c>
      <c r="E2830" s="3" t="s">
        <v>8887</v>
      </c>
      <c r="F2830" s="3" t="s">
        <v>8883</v>
      </c>
      <c r="G2830" s="3" t="s">
        <v>8883</v>
      </c>
      <c r="H2830" s="4">
        <v>2087</v>
      </c>
      <c r="I2830" s="4">
        <v>0</v>
      </c>
      <c r="J2830" s="6">
        <v>44202</v>
      </c>
      <c r="K2830" s="7">
        <v>0.13900441999999999</v>
      </c>
      <c r="L2830" s="7">
        <v>2177</v>
      </c>
      <c r="M2830" s="7">
        <v>0</v>
      </c>
      <c r="N2830" s="9">
        <v>44618</v>
      </c>
      <c r="O2830" s="10">
        <v>6.9454030066161714</v>
      </c>
      <c r="P2830" s="10">
        <v>195</v>
      </c>
      <c r="Q2830" s="10">
        <v>699992210.71000004</v>
      </c>
      <c r="R2830" s="10">
        <v>49.965339279255808</v>
      </c>
      <c r="S2830" s="18">
        <v>49.965339279255808</v>
      </c>
      <c r="T2830" s="13">
        <v>44677</v>
      </c>
      <c r="U2830" s="14">
        <v>2.7775988385833759</v>
      </c>
      <c r="V2830" s="14">
        <v>135</v>
      </c>
      <c r="W2830" s="14">
        <v>312287576.81999999</v>
      </c>
      <c r="X2830" s="14">
        <v>60.008096924866081</v>
      </c>
      <c r="Y2830" s="19">
        <f t="shared" si="89"/>
        <v>-0.60008096924866083</v>
      </c>
    </row>
    <row r="2831" spans="1:25">
      <c r="A2831">
        <v>5186</v>
      </c>
      <c r="B2831" t="s">
        <v>5394</v>
      </c>
      <c r="C2831" t="s">
        <v>5395</v>
      </c>
      <c r="D2831" t="str">
        <f t="shared" si="88"/>
        <v>ExtStock Token XT</v>
      </c>
      <c r="E2831" s="3" t="s">
        <v>3686</v>
      </c>
      <c r="F2831" s="3" t="s">
        <v>8883</v>
      </c>
      <c r="G2831" s="3" t="s">
        <v>8883</v>
      </c>
      <c r="H2831" s="4">
        <v>2156</v>
      </c>
      <c r="I2831" s="4">
        <v>0</v>
      </c>
      <c r="J2831" s="6">
        <v>43922</v>
      </c>
      <c r="K2831" s="7">
        <v>4.9364455263900004E-3</v>
      </c>
      <c r="L2831" s="7">
        <v>2282</v>
      </c>
      <c r="M2831" s="7">
        <v>0</v>
      </c>
      <c r="N2831" s="9">
        <v>44205</v>
      </c>
      <c r="O2831" s="10">
        <v>3.2545758484206999</v>
      </c>
      <c r="P2831" s="10">
        <v>114</v>
      </c>
      <c r="Q2831" s="10">
        <v>1957915809.609617</v>
      </c>
      <c r="R2831" s="10">
        <v>659.29540415707902</v>
      </c>
      <c r="S2831" s="18">
        <v>659.29540415707902</v>
      </c>
      <c r="T2831" s="13">
        <v>44208</v>
      </c>
      <c r="U2831" s="14">
        <v>4.1682365658879998E-2</v>
      </c>
      <c r="V2831" s="14">
        <v>460</v>
      </c>
      <c r="W2831" s="14">
        <v>25075637.04347283</v>
      </c>
      <c r="X2831" s="14">
        <v>98.719268881715976</v>
      </c>
      <c r="Y2831" s="19">
        <f t="shared" si="89"/>
        <v>-0.98719268881715971</v>
      </c>
    </row>
    <row r="2832" spans="1:25">
      <c r="A2832">
        <v>5187</v>
      </c>
      <c r="B2832" t="s">
        <v>5396</v>
      </c>
      <c r="C2832" t="s">
        <v>5397</v>
      </c>
      <c r="D2832" t="str">
        <f t="shared" si="88"/>
        <v>Jarvis Network JRT</v>
      </c>
      <c r="E2832" s="3" t="s">
        <v>8894</v>
      </c>
      <c r="F2832" s="3" t="s">
        <v>8883</v>
      </c>
      <c r="G2832" s="3" t="s">
        <v>8883</v>
      </c>
      <c r="H2832" s="4">
        <v>0</v>
      </c>
      <c r="I2832" s="4">
        <v>0</v>
      </c>
      <c r="J2832" s="6">
        <v>43983</v>
      </c>
      <c r="K2832" s="7">
        <v>2.1272509353099999E-2</v>
      </c>
      <c r="L2832" s="7">
        <v>2538</v>
      </c>
      <c r="M2832" s="7">
        <v>0</v>
      </c>
      <c r="N2832" s="9">
        <v>44057</v>
      </c>
      <c r="O2832" s="10">
        <v>0.30278213559</v>
      </c>
      <c r="P2832" s="10">
        <v>1402</v>
      </c>
      <c r="Q2832" s="10">
        <v>7481180.5672663003</v>
      </c>
      <c r="R2832" s="10">
        <v>14.23349406335441</v>
      </c>
      <c r="S2832" s="18">
        <v>14.23349406335441</v>
      </c>
      <c r="T2832" s="13">
        <v>44687</v>
      </c>
      <c r="U2832" s="14">
        <v>2.8150387112078679E-2</v>
      </c>
      <c r="V2832" s="14">
        <v>1182</v>
      </c>
      <c r="W2832" s="14">
        <v>887492.69</v>
      </c>
      <c r="X2832" s="14">
        <v>90.702758253149597</v>
      </c>
      <c r="Y2832" s="19">
        <f t="shared" si="89"/>
        <v>-0.90702758253149596</v>
      </c>
    </row>
    <row r="2833" spans="1:25">
      <c r="A2833">
        <v>5189</v>
      </c>
      <c r="B2833" t="s">
        <v>5398</v>
      </c>
      <c r="C2833" t="s">
        <v>5398</v>
      </c>
      <c r="D2833" t="str">
        <f t="shared" si="88"/>
        <v>AK12 AK12</v>
      </c>
      <c r="E2833" s="3" t="s">
        <v>8887</v>
      </c>
      <c r="F2833" s="3" t="s">
        <v>8883</v>
      </c>
      <c r="G2833" s="3" t="s">
        <v>8883</v>
      </c>
      <c r="H2833" s="4">
        <v>0</v>
      </c>
      <c r="I2833" s="4">
        <v>0</v>
      </c>
      <c r="J2833" s="6">
        <v>43965</v>
      </c>
      <c r="K2833" s="7">
        <v>1.28170315747</v>
      </c>
      <c r="L2833" s="7">
        <v>3302</v>
      </c>
      <c r="M2833" s="7">
        <v>0</v>
      </c>
      <c r="N2833" s="9">
        <v>43975</v>
      </c>
      <c r="O2833" s="10">
        <v>1.85728929774</v>
      </c>
      <c r="P2833" s="10">
        <v>3408</v>
      </c>
      <c r="Q2833" s="10">
        <v>0</v>
      </c>
      <c r="R2833" s="10">
        <v>1.449079131088489</v>
      </c>
      <c r="S2833" s="18">
        <v>1.449079131088489</v>
      </c>
      <c r="T2833" s="13">
        <v>44235</v>
      </c>
      <c r="U2833" s="14">
        <v>1.6397760000000001E-2</v>
      </c>
      <c r="V2833" s="14">
        <v>2988</v>
      </c>
      <c r="W2833" s="14">
        <v>0</v>
      </c>
      <c r="X2833" s="14">
        <v>99.117113310244491</v>
      </c>
      <c r="Y2833" s="19">
        <f t="shared" si="89"/>
        <v>-0.99117113310244487</v>
      </c>
    </row>
    <row r="2834" spans="1:25">
      <c r="A2834">
        <v>5190</v>
      </c>
      <c r="B2834" t="s">
        <v>5399</v>
      </c>
      <c r="C2834" t="s">
        <v>5399</v>
      </c>
      <c r="D2834" t="str">
        <f t="shared" si="88"/>
        <v>FLEX FLEX</v>
      </c>
      <c r="E2834" s="3" t="s">
        <v>3686</v>
      </c>
      <c r="F2834" s="3" t="s">
        <v>8883</v>
      </c>
      <c r="G2834" s="3" t="s">
        <v>8883</v>
      </c>
      <c r="H2834" s="4">
        <v>2099</v>
      </c>
      <c r="I2834" s="4">
        <v>0</v>
      </c>
      <c r="J2834" s="6">
        <v>44127</v>
      </c>
      <c r="K2834" s="7">
        <v>5.2167899999999998E-3</v>
      </c>
      <c r="L2834" s="7">
        <v>3303</v>
      </c>
      <c r="M2834" s="7">
        <v>0</v>
      </c>
      <c r="N2834" s="9">
        <v>44531</v>
      </c>
      <c r="O2834" s="10">
        <v>7.2008379413914296</v>
      </c>
      <c r="P2834" s="10">
        <v>3409</v>
      </c>
      <c r="Q2834" s="10">
        <v>0</v>
      </c>
      <c r="R2834" s="10">
        <v>1380.319687277316</v>
      </c>
      <c r="S2834" s="18">
        <v>1380.319687277316</v>
      </c>
      <c r="T2834" s="13">
        <v>44626</v>
      </c>
      <c r="U2834" s="14">
        <v>2.4653317003370239</v>
      </c>
      <c r="V2834" s="14">
        <v>2989</v>
      </c>
      <c r="W2834" s="14">
        <v>0</v>
      </c>
      <c r="X2834" s="14">
        <v>65.763266436452483</v>
      </c>
      <c r="Y2834" s="19">
        <f t="shared" si="89"/>
        <v>-0.65763266436452483</v>
      </c>
    </row>
    <row r="2835" spans="1:25">
      <c r="A2835">
        <v>5192</v>
      </c>
      <c r="B2835" t="s">
        <v>5400</v>
      </c>
      <c r="C2835" t="s">
        <v>5401</v>
      </c>
      <c r="D2835" t="str">
        <f t="shared" si="88"/>
        <v>KONJUNGATE KONJ</v>
      </c>
      <c r="E2835" s="3" t="s">
        <v>8887</v>
      </c>
      <c r="F2835" s="3" t="s">
        <v>8883</v>
      </c>
      <c r="G2835" s="3" t="s">
        <v>8883</v>
      </c>
      <c r="H2835" s="4">
        <v>0</v>
      </c>
      <c r="I2835" s="4">
        <v>0</v>
      </c>
      <c r="J2835" s="6">
        <v>44218</v>
      </c>
      <c r="K2835" s="7">
        <v>5.7897999999999999E-4</v>
      </c>
      <c r="L2835" s="7">
        <v>3304</v>
      </c>
      <c r="M2835" s="7">
        <v>0</v>
      </c>
      <c r="N2835" s="9">
        <v>44321</v>
      </c>
      <c r="O2835" s="10">
        <v>2.282874E-2</v>
      </c>
      <c r="P2835" s="10">
        <v>3410</v>
      </c>
      <c r="Q2835" s="10">
        <v>0</v>
      </c>
      <c r="R2835" s="10">
        <v>39.429237624788421</v>
      </c>
      <c r="S2835" s="18">
        <v>39.429237624788421</v>
      </c>
      <c r="T2835" s="13">
        <v>44513</v>
      </c>
      <c r="U2835" s="16">
        <v>4.5821806103346997E-5</v>
      </c>
      <c r="V2835" s="14">
        <v>2990</v>
      </c>
      <c r="W2835" s="16">
        <v>0</v>
      </c>
      <c r="X2835" s="16">
        <v>99.79928017883006</v>
      </c>
      <c r="Y2835" s="19">
        <f t="shared" si="89"/>
        <v>-0.99799280178830063</v>
      </c>
    </row>
    <row r="2836" spans="1:25">
      <c r="A2836">
        <v>5193</v>
      </c>
      <c r="B2836" t="s">
        <v>5402</v>
      </c>
      <c r="C2836" t="s">
        <v>5403</v>
      </c>
      <c r="D2836" t="str">
        <f t="shared" si="88"/>
        <v>Unochain UNOC</v>
      </c>
      <c r="E2836" s="3" t="s">
        <v>8887</v>
      </c>
      <c r="F2836" s="3" t="s">
        <v>8883</v>
      </c>
      <c r="G2836" s="3" t="s">
        <v>8883</v>
      </c>
      <c r="H2836" s="4">
        <v>2444</v>
      </c>
      <c r="I2836" s="4">
        <v>0</v>
      </c>
      <c r="J2836" s="6">
        <v>43865</v>
      </c>
      <c r="K2836" s="8">
        <v>5.6790184005100002E-6</v>
      </c>
      <c r="L2836" s="7">
        <v>3305</v>
      </c>
      <c r="M2836" s="7">
        <v>0</v>
      </c>
      <c r="N2836" s="9">
        <v>43866</v>
      </c>
      <c r="O2836" s="12">
        <v>7.4849065018099997E-6</v>
      </c>
      <c r="P2836" s="10">
        <v>3411</v>
      </c>
      <c r="Q2836" s="10">
        <v>0</v>
      </c>
      <c r="R2836" s="10">
        <v>1.317993000539992</v>
      </c>
      <c r="S2836" s="18">
        <v>1.317993000539992</v>
      </c>
      <c r="T2836" s="13">
        <v>43989</v>
      </c>
      <c r="U2836" s="16">
        <v>1.00201313817E-7</v>
      </c>
      <c r="V2836" s="14">
        <v>2991</v>
      </c>
      <c r="W2836" s="16">
        <v>0</v>
      </c>
      <c r="X2836" s="16">
        <v>98.661288370231887</v>
      </c>
      <c r="Y2836" s="19">
        <f t="shared" si="89"/>
        <v>-0.98661288370231892</v>
      </c>
    </row>
    <row r="2837" spans="1:25">
      <c r="A2837">
        <v>5194</v>
      </c>
      <c r="B2837" t="s">
        <v>5404</v>
      </c>
      <c r="C2837" t="s">
        <v>5405</v>
      </c>
      <c r="D2837" t="str">
        <f t="shared" si="88"/>
        <v>MEETtoken MTT</v>
      </c>
      <c r="E2837" s="3" t="s">
        <v>3686</v>
      </c>
      <c r="F2837" s="3" t="s">
        <v>8883</v>
      </c>
      <c r="G2837" s="3" t="s">
        <v>8883</v>
      </c>
      <c r="H2837" s="4">
        <v>2111</v>
      </c>
      <c r="I2837" s="4">
        <v>0</v>
      </c>
      <c r="J2837" s="6">
        <v>43863</v>
      </c>
      <c r="K2837" s="7">
        <v>0.22754905448000001</v>
      </c>
      <c r="L2837" s="7">
        <v>3306</v>
      </c>
      <c r="M2837" s="7">
        <v>0</v>
      </c>
      <c r="N2837" s="9">
        <v>43864</v>
      </c>
      <c r="O2837" s="10">
        <v>0.26048592964299999</v>
      </c>
      <c r="P2837" s="10">
        <v>3412</v>
      </c>
      <c r="Q2837" s="10">
        <v>0</v>
      </c>
      <c r="R2837" s="10">
        <v>1.1447462624631339</v>
      </c>
      <c r="S2837" s="18">
        <v>1.1447462624631339</v>
      </c>
      <c r="T2837" s="13">
        <v>44079</v>
      </c>
      <c r="U2837" s="14">
        <v>1.0471451507999999E-2</v>
      </c>
      <c r="V2837" s="14">
        <v>2992</v>
      </c>
      <c r="W2837" s="14">
        <v>0</v>
      </c>
      <c r="X2837" s="14">
        <v>95.98003181118024</v>
      </c>
      <c r="Y2837" s="19">
        <f t="shared" si="89"/>
        <v>-0.95980031811180244</v>
      </c>
    </row>
    <row r="2838" spans="1:25">
      <c r="A2838">
        <v>5198</v>
      </c>
      <c r="B2838" t="s">
        <v>5406</v>
      </c>
      <c r="C2838" t="s">
        <v>3174</v>
      </c>
      <c r="D2838" t="str">
        <f t="shared" si="88"/>
        <v>Creditcoin CTC</v>
      </c>
      <c r="E2838" s="3" t="s">
        <v>8893</v>
      </c>
      <c r="F2838" s="3" t="s">
        <v>8883</v>
      </c>
      <c r="G2838" s="3" t="s">
        <v>8883</v>
      </c>
      <c r="H2838" s="4">
        <v>2098</v>
      </c>
      <c r="I2838" s="4">
        <v>0</v>
      </c>
      <c r="J2838" s="6">
        <v>43903</v>
      </c>
      <c r="K2838" s="7">
        <v>0.125203867478</v>
      </c>
      <c r="L2838" s="7">
        <v>2191</v>
      </c>
      <c r="M2838" s="7">
        <v>0</v>
      </c>
      <c r="N2838" s="9">
        <v>44269</v>
      </c>
      <c r="O2838" s="10">
        <v>8.7069481</v>
      </c>
      <c r="P2838" s="10">
        <v>69</v>
      </c>
      <c r="Q2838" s="10">
        <v>4448158195.7399998</v>
      </c>
      <c r="R2838" s="10">
        <v>69.542165712492292</v>
      </c>
      <c r="S2838" s="18">
        <v>69.542165712492292</v>
      </c>
      <c r="T2838" s="13">
        <v>44687</v>
      </c>
      <c r="U2838" s="14">
        <v>0.62800690616763</v>
      </c>
      <c r="V2838" s="14">
        <v>202</v>
      </c>
      <c r="W2838" s="14">
        <v>136065474.59</v>
      </c>
      <c r="X2838" s="14">
        <v>92.787290116411398</v>
      </c>
      <c r="Y2838" s="19">
        <f t="shared" si="89"/>
        <v>-0.92787290116411403</v>
      </c>
    </row>
    <row r="2839" spans="1:25">
      <c r="A2839">
        <v>5200</v>
      </c>
      <c r="B2839" t="s">
        <v>5407</v>
      </c>
      <c r="C2839" t="s">
        <v>5408</v>
      </c>
      <c r="D2839" t="str">
        <f t="shared" si="88"/>
        <v>Gleec GLEEC</v>
      </c>
      <c r="E2839" s="3" t="s">
        <v>3686</v>
      </c>
      <c r="F2839" s="3" t="s">
        <v>8883</v>
      </c>
      <c r="G2839" s="3" t="s">
        <v>8883</v>
      </c>
      <c r="H2839" s="4">
        <v>599</v>
      </c>
      <c r="I2839" s="4">
        <v>1758680.84357373</v>
      </c>
      <c r="J2839" s="6">
        <v>43877</v>
      </c>
      <c r="K2839" s="7">
        <v>0.105573209296</v>
      </c>
      <c r="L2839" s="7">
        <v>2529</v>
      </c>
      <c r="M2839" s="7">
        <v>0</v>
      </c>
      <c r="N2839" s="9">
        <v>43919</v>
      </c>
      <c r="O2839" s="10">
        <v>6.2357101571099998</v>
      </c>
      <c r="P2839" s="10">
        <v>1415</v>
      </c>
      <c r="Q2839" s="10">
        <v>7131932.3008073503</v>
      </c>
      <c r="R2839" s="10">
        <v>59.065270428851697</v>
      </c>
      <c r="S2839" s="18">
        <v>59.065270428851697</v>
      </c>
      <c r="T2839" s="13">
        <v>44528</v>
      </c>
      <c r="U2839" s="14">
        <v>3.6448983621562993E-2</v>
      </c>
      <c r="V2839" s="14">
        <v>1161</v>
      </c>
      <c r="W2839" s="14">
        <v>961199.15</v>
      </c>
      <c r="X2839" s="14">
        <v>99.415479829831355</v>
      </c>
      <c r="Y2839" s="19">
        <f t="shared" si="89"/>
        <v>-0.99415479829831355</v>
      </c>
    </row>
    <row r="2840" spans="1:25">
      <c r="A2840">
        <v>5203</v>
      </c>
      <c r="B2840" t="s">
        <v>5409</v>
      </c>
      <c r="C2840" t="s">
        <v>5410</v>
      </c>
      <c r="D2840" t="str">
        <f t="shared" si="88"/>
        <v>Perth Mint Gold Token PMGT</v>
      </c>
      <c r="E2840" s="3" t="s">
        <v>8886</v>
      </c>
      <c r="F2840" s="3" t="s">
        <v>8883</v>
      </c>
      <c r="G2840" s="3" t="s">
        <v>8883</v>
      </c>
      <c r="H2840" s="4">
        <v>2025</v>
      </c>
      <c r="I2840" s="4">
        <v>0</v>
      </c>
      <c r="J2840" s="6">
        <v>44221</v>
      </c>
      <c r="K2840" s="7">
        <v>953.56546332000005</v>
      </c>
      <c r="L2840" s="7">
        <v>742</v>
      </c>
      <c r="M2840" s="7">
        <v>1770248.03332543</v>
      </c>
      <c r="N2840" s="9">
        <v>44349</v>
      </c>
      <c r="O2840" s="10">
        <v>187082.15065952</v>
      </c>
      <c r="P2840" s="10">
        <v>453</v>
      </c>
      <c r="Q2840" s="10">
        <v>165696601.06999999</v>
      </c>
      <c r="R2840" s="10">
        <v>196.19224673695891</v>
      </c>
      <c r="S2840" s="18">
        <v>196.19224673695891</v>
      </c>
      <c r="T2840" s="13">
        <v>44537</v>
      </c>
      <c r="U2840" s="14">
        <v>0</v>
      </c>
      <c r="V2840" s="14">
        <v>1036</v>
      </c>
      <c r="W2840" s="14">
        <v>1611354.24</v>
      </c>
      <c r="X2840" s="14">
        <v>100</v>
      </c>
      <c r="Y2840" s="19">
        <f t="shared" si="89"/>
        <v>-1</v>
      </c>
    </row>
    <row r="2841" spans="1:25">
      <c r="A2841">
        <v>5204</v>
      </c>
      <c r="B2841" t="s">
        <v>5411</v>
      </c>
      <c r="C2841" t="s">
        <v>5412</v>
      </c>
      <c r="D2841" t="str">
        <f t="shared" si="88"/>
        <v>CitiOs R2R</v>
      </c>
      <c r="E2841" s="3" t="s">
        <v>8887</v>
      </c>
      <c r="F2841" s="3" t="s">
        <v>8883</v>
      </c>
      <c r="G2841" s="3" t="s">
        <v>8883</v>
      </c>
      <c r="H2841" s="4">
        <v>2050</v>
      </c>
      <c r="I2841" s="4">
        <v>0</v>
      </c>
      <c r="J2841" s="6">
        <v>44097</v>
      </c>
      <c r="K2841" s="8">
        <v>9.3093273580000001E-5</v>
      </c>
      <c r="L2841" s="7">
        <v>3307</v>
      </c>
      <c r="M2841" s="7">
        <v>0</v>
      </c>
      <c r="N2841" s="9">
        <v>44195</v>
      </c>
      <c r="O2841" s="10">
        <v>8.0113118080753001</v>
      </c>
      <c r="P2841" s="10">
        <v>3413</v>
      </c>
      <c r="Q2841" s="10">
        <v>0</v>
      </c>
      <c r="R2841" s="10">
        <v>86056.827738373104</v>
      </c>
      <c r="S2841" s="18">
        <v>86056.827738373104</v>
      </c>
      <c r="T2841" s="13">
        <v>44337</v>
      </c>
      <c r="U2841" s="16">
        <v>8.879827197E-5</v>
      </c>
      <c r="V2841" s="14">
        <v>2993</v>
      </c>
      <c r="W2841" s="16">
        <v>0</v>
      </c>
      <c r="X2841" s="16">
        <v>99.998891588867139</v>
      </c>
      <c r="Y2841" s="19">
        <f t="shared" si="89"/>
        <v>-0.99998891588867134</v>
      </c>
    </row>
    <row r="2842" spans="1:25">
      <c r="A2842">
        <v>5208</v>
      </c>
      <c r="B2842" t="s">
        <v>5413</v>
      </c>
      <c r="C2842" t="s">
        <v>5414</v>
      </c>
      <c r="D2842" t="str">
        <f t="shared" si="88"/>
        <v>Wallet Plus X WPX</v>
      </c>
      <c r="E2842" s="3" t="s">
        <v>8887</v>
      </c>
      <c r="F2842" s="3" t="s">
        <v>8883</v>
      </c>
      <c r="G2842" s="3" t="s">
        <v>8883</v>
      </c>
      <c r="H2842" s="4">
        <v>2197</v>
      </c>
      <c r="I2842" s="4">
        <v>0</v>
      </c>
      <c r="J2842" s="6">
        <v>43872</v>
      </c>
      <c r="K2842" s="7">
        <v>2.2440663973999998E-2</v>
      </c>
      <c r="L2842" s="7">
        <v>3308</v>
      </c>
      <c r="M2842" s="7">
        <v>0</v>
      </c>
      <c r="N2842" s="9">
        <v>43873</v>
      </c>
      <c r="O2842" s="10">
        <v>3.0861118767600001E-2</v>
      </c>
      <c r="P2842" s="10">
        <v>3414</v>
      </c>
      <c r="Q2842" s="10">
        <v>0</v>
      </c>
      <c r="R2842" s="10">
        <v>1.3752319808075211</v>
      </c>
      <c r="S2842" s="18">
        <v>1.3752319808075211</v>
      </c>
      <c r="T2842" s="13">
        <v>44339</v>
      </c>
      <c r="U2842" s="14">
        <v>2.7599999999999998E-6</v>
      </c>
      <c r="V2842" s="14">
        <v>2994</v>
      </c>
      <c r="W2842" s="14">
        <v>0</v>
      </c>
      <c r="X2842" s="14">
        <v>99.991056707889342</v>
      </c>
      <c r="Y2842" s="19">
        <f t="shared" si="89"/>
        <v>-0.99991056707889348</v>
      </c>
    </row>
    <row r="2843" spans="1:25">
      <c r="A2843">
        <v>5210</v>
      </c>
      <c r="B2843" t="s">
        <v>5415</v>
      </c>
      <c r="C2843" t="s">
        <v>5416</v>
      </c>
      <c r="D2843" t="str">
        <f t="shared" si="88"/>
        <v>MalwareChain MALW</v>
      </c>
      <c r="E2843" s="3" t="s">
        <v>8888</v>
      </c>
      <c r="F2843" s="3" t="s">
        <v>8883</v>
      </c>
      <c r="G2843" s="3" t="s">
        <v>8883</v>
      </c>
      <c r="H2843" s="4">
        <v>2053</v>
      </c>
      <c r="I2843" s="4">
        <v>0</v>
      </c>
      <c r="J2843" s="6">
        <v>43873</v>
      </c>
      <c r="K2843" s="7">
        <v>1.8010305276</v>
      </c>
      <c r="L2843" s="7">
        <v>2726</v>
      </c>
      <c r="M2843" s="7">
        <v>0</v>
      </c>
      <c r="N2843" s="9">
        <v>43885</v>
      </c>
      <c r="O2843" s="10">
        <v>3.77325392909</v>
      </c>
      <c r="P2843" s="10">
        <v>3415</v>
      </c>
      <c r="Q2843" s="10">
        <v>0</v>
      </c>
      <c r="R2843" s="10">
        <v>2.095052733013985</v>
      </c>
      <c r="S2843" s="18">
        <v>2.095052733013985</v>
      </c>
      <c r="T2843" s="13">
        <v>44179</v>
      </c>
      <c r="U2843" s="14">
        <v>1.1405456107E-2</v>
      </c>
      <c r="V2843" s="14">
        <v>1867</v>
      </c>
      <c r="W2843" s="14">
        <v>59790.533771287897</v>
      </c>
      <c r="X2843" s="14">
        <v>99.697728901331843</v>
      </c>
      <c r="Y2843" s="19">
        <f t="shared" si="89"/>
        <v>-0.99697728901331839</v>
      </c>
    </row>
    <row r="2844" spans="1:25">
      <c r="A2844">
        <v>5214</v>
      </c>
      <c r="B2844" t="s">
        <v>5417</v>
      </c>
      <c r="C2844" t="s">
        <v>5195</v>
      </c>
      <c r="D2844" t="str">
        <f t="shared" si="88"/>
        <v>Phoneum PHT</v>
      </c>
      <c r="E2844" s="3" t="s">
        <v>8892</v>
      </c>
      <c r="F2844" s="3" t="s">
        <v>8883</v>
      </c>
      <c r="G2844" s="3" t="s">
        <v>8883</v>
      </c>
      <c r="H2844" s="4">
        <v>0</v>
      </c>
      <c r="I2844" s="4">
        <v>0</v>
      </c>
      <c r="J2844" s="6">
        <v>44149</v>
      </c>
      <c r="K2844" s="7">
        <v>7.6409999999999995E-5</v>
      </c>
      <c r="L2844" s="7">
        <v>2744</v>
      </c>
      <c r="M2844" s="7">
        <v>0</v>
      </c>
      <c r="N2844" s="9">
        <v>44291</v>
      </c>
      <c r="O2844" s="10">
        <v>2.6265899999999998E-3</v>
      </c>
      <c r="P2844" s="10">
        <v>1811</v>
      </c>
      <c r="Q2844" s="10">
        <v>2004890.31</v>
      </c>
      <c r="R2844" s="10">
        <v>34.374950922654101</v>
      </c>
      <c r="S2844" s="18">
        <v>34.374950922654101</v>
      </c>
      <c r="T2844" s="13">
        <v>44684</v>
      </c>
      <c r="U2844" s="16">
        <v>5.499724858974E-6</v>
      </c>
      <c r="V2844" s="14">
        <v>1925</v>
      </c>
      <c r="W2844" s="16">
        <v>45415.78</v>
      </c>
      <c r="X2844" s="16">
        <v>99.790613500433111</v>
      </c>
      <c r="Y2844" s="19">
        <f t="shared" si="89"/>
        <v>-0.99790613500433112</v>
      </c>
    </row>
    <row r="2845" spans="1:25">
      <c r="A2845">
        <v>5216</v>
      </c>
      <c r="B2845" t="s">
        <v>5418</v>
      </c>
      <c r="C2845" t="s">
        <v>5419</v>
      </c>
      <c r="D2845" t="str">
        <f t="shared" si="88"/>
        <v>3X Short Ethereum Token ETHBEAR</v>
      </c>
      <c r="E2845" s="3" t="s">
        <v>8886</v>
      </c>
      <c r="F2845" s="3" t="s">
        <v>8883</v>
      </c>
      <c r="G2845" s="3" t="s">
        <v>8883</v>
      </c>
      <c r="H2845" s="4">
        <v>2038</v>
      </c>
      <c r="I2845" s="4">
        <v>0</v>
      </c>
      <c r="J2845" s="6">
        <v>43879</v>
      </c>
      <c r="K2845" s="7">
        <v>10.535560996099999</v>
      </c>
      <c r="L2845" s="7">
        <v>3309</v>
      </c>
      <c r="M2845" s="7">
        <v>0</v>
      </c>
      <c r="N2845" s="9">
        <v>43902</v>
      </c>
      <c r="O2845" s="10">
        <v>55.2397349385</v>
      </c>
      <c r="P2845" s="10">
        <v>3416</v>
      </c>
      <c r="Q2845" s="10">
        <v>0</v>
      </c>
      <c r="R2845" s="10">
        <v>5.2431697713058059</v>
      </c>
      <c r="S2845" s="18">
        <v>5.2431697713058059</v>
      </c>
      <c r="T2845" s="13">
        <v>44508</v>
      </c>
      <c r="U2845" s="16">
        <v>5.087349623126E-8</v>
      </c>
      <c r="V2845" s="14">
        <v>2995</v>
      </c>
      <c r="W2845" s="16">
        <v>0</v>
      </c>
      <c r="X2845" s="16">
        <v>99.999999907904169</v>
      </c>
      <c r="Y2845" s="19">
        <f t="shared" si="89"/>
        <v>-0.99999999907904169</v>
      </c>
    </row>
    <row r="2846" spans="1:25">
      <c r="A2846">
        <v>5217</v>
      </c>
      <c r="B2846" t="s">
        <v>5420</v>
      </c>
      <c r="C2846" t="s">
        <v>5421</v>
      </c>
      <c r="D2846" t="str">
        <f t="shared" si="88"/>
        <v>3X Long Ethereum Token ETHBULL</v>
      </c>
      <c r="E2846" s="3" t="s">
        <v>8886</v>
      </c>
      <c r="F2846" s="3" t="s">
        <v>8883</v>
      </c>
      <c r="G2846" s="3" t="s">
        <v>8883</v>
      </c>
      <c r="H2846" s="4">
        <v>2032</v>
      </c>
      <c r="I2846" s="4">
        <v>0</v>
      </c>
      <c r="J2846" s="6">
        <v>43906</v>
      </c>
      <c r="K2846" s="7">
        <v>56.653412536799998</v>
      </c>
      <c r="L2846" s="7">
        <v>3310</v>
      </c>
      <c r="M2846" s="7">
        <v>0</v>
      </c>
      <c r="N2846" s="9">
        <v>44327</v>
      </c>
      <c r="O2846" s="10">
        <v>26114.196128738429</v>
      </c>
      <c r="P2846" s="10">
        <v>3417</v>
      </c>
      <c r="Q2846" s="10">
        <v>0</v>
      </c>
      <c r="R2846" s="10">
        <v>460.94656896044171</v>
      </c>
      <c r="S2846" s="18">
        <v>460.94656896044171</v>
      </c>
      <c r="T2846" s="13">
        <v>44627</v>
      </c>
      <c r="U2846" s="14">
        <v>153.7010797905717</v>
      </c>
      <c r="V2846" s="14">
        <v>2996</v>
      </c>
      <c r="W2846" s="14">
        <v>0</v>
      </c>
      <c r="X2846" s="14">
        <v>99.411427106418088</v>
      </c>
      <c r="Y2846" s="19">
        <f t="shared" si="89"/>
        <v>-0.99411427106418093</v>
      </c>
    </row>
    <row r="2847" spans="1:25">
      <c r="A2847">
        <v>5220</v>
      </c>
      <c r="B2847" t="s">
        <v>5422</v>
      </c>
      <c r="C2847" t="s">
        <v>5423</v>
      </c>
      <c r="D2847" t="str">
        <f t="shared" si="88"/>
        <v>QURAS XQC</v>
      </c>
      <c r="E2847" s="3" t="s">
        <v>1772</v>
      </c>
      <c r="F2847" s="3" t="s">
        <v>8883</v>
      </c>
      <c r="G2847" s="3" t="s">
        <v>8883</v>
      </c>
      <c r="H2847" s="4">
        <v>2118</v>
      </c>
      <c r="I2847" s="4">
        <v>0</v>
      </c>
      <c r="J2847" s="6">
        <v>43888</v>
      </c>
      <c r="K2847" s="7">
        <v>0.120454542572</v>
      </c>
      <c r="L2847" s="7">
        <v>3311</v>
      </c>
      <c r="M2847" s="7">
        <v>0</v>
      </c>
      <c r="N2847" s="9">
        <v>43896</v>
      </c>
      <c r="O2847" s="10">
        <v>0.233374856209</v>
      </c>
      <c r="P2847" s="10">
        <v>3418</v>
      </c>
      <c r="Q2847" s="10">
        <v>0</v>
      </c>
      <c r="R2847" s="10">
        <v>1.937451682816391</v>
      </c>
      <c r="S2847" s="18">
        <v>1.937451682816391</v>
      </c>
      <c r="T2847" s="13">
        <v>44579</v>
      </c>
      <c r="U2847" s="14">
        <v>9.8506122502251708E-4</v>
      </c>
      <c r="V2847" s="14">
        <v>2997</v>
      </c>
      <c r="W2847" s="14">
        <v>0</v>
      </c>
      <c r="X2847" s="14">
        <v>99.577906017373039</v>
      </c>
      <c r="Y2847" s="19">
        <f t="shared" si="89"/>
        <v>-0.99577906017373041</v>
      </c>
    </row>
    <row r="2848" spans="1:25">
      <c r="A2848">
        <v>5221</v>
      </c>
      <c r="B2848" t="s">
        <v>5424</v>
      </c>
      <c r="C2848" t="s">
        <v>5425</v>
      </c>
      <c r="D2848" t="str">
        <f t="shared" si="88"/>
        <v>Handshake  HNS</v>
      </c>
      <c r="E2848" s="3" t="s">
        <v>8887</v>
      </c>
      <c r="F2848" s="3" t="s">
        <v>8883</v>
      </c>
      <c r="G2848" s="3" t="s">
        <v>8883</v>
      </c>
      <c r="H2848" s="4">
        <v>2104</v>
      </c>
      <c r="I2848" s="4">
        <v>0</v>
      </c>
      <c r="J2848" s="6">
        <v>44010</v>
      </c>
      <c r="K2848" s="7">
        <v>7.5526124955799995E-2</v>
      </c>
      <c r="L2848" s="7">
        <v>162</v>
      </c>
      <c r="M2848" s="7">
        <v>22093383.639956798</v>
      </c>
      <c r="N2848" s="9">
        <v>44321</v>
      </c>
      <c r="O2848" s="10">
        <v>0.85278518000000003</v>
      </c>
      <c r="P2848" s="10">
        <v>316</v>
      </c>
      <c r="Q2848" s="10">
        <v>319010277.99000001</v>
      </c>
      <c r="R2848" s="10">
        <v>11.29126087825999</v>
      </c>
      <c r="S2848" s="18">
        <v>11.29126087825999</v>
      </c>
      <c r="T2848" s="13">
        <v>44687</v>
      </c>
      <c r="U2848" s="14">
        <v>0.1137163862923764</v>
      </c>
      <c r="V2848" s="14">
        <v>318</v>
      </c>
      <c r="W2848" s="14">
        <v>57574343.520000003</v>
      </c>
      <c r="X2848" s="14">
        <v>86.665295204546538</v>
      </c>
      <c r="Y2848" s="19">
        <f t="shared" si="89"/>
        <v>-0.86665295204546533</v>
      </c>
    </row>
    <row r="2849" spans="1:25">
      <c r="A2849">
        <v>5224</v>
      </c>
      <c r="B2849" t="s">
        <v>5426</v>
      </c>
      <c r="C2849" t="s">
        <v>5427</v>
      </c>
      <c r="D2849" t="str">
        <f t="shared" si="88"/>
        <v>Juventus Fan Token JUV</v>
      </c>
      <c r="E2849" s="3" t="s">
        <v>8887</v>
      </c>
      <c r="F2849" s="3" t="s">
        <v>8883</v>
      </c>
      <c r="G2849" s="3" t="s">
        <v>8883</v>
      </c>
      <c r="H2849" s="4">
        <v>0</v>
      </c>
      <c r="I2849" s="4">
        <v>0</v>
      </c>
      <c r="J2849" s="6">
        <v>43944</v>
      </c>
      <c r="K2849" s="7">
        <v>1.8772479521300001</v>
      </c>
      <c r="L2849" s="7">
        <v>2375</v>
      </c>
      <c r="M2849" s="7">
        <v>0</v>
      </c>
      <c r="N2849" s="9">
        <v>44186</v>
      </c>
      <c r="O2849" s="10">
        <v>38.105350850000001</v>
      </c>
      <c r="P2849" s="10">
        <v>905</v>
      </c>
      <c r="Q2849" s="10">
        <v>33285824.683042709</v>
      </c>
      <c r="R2849" s="10">
        <v>20.29851773537116</v>
      </c>
      <c r="S2849" s="18">
        <v>20.29851773537116</v>
      </c>
      <c r="T2849" s="13">
        <v>44682</v>
      </c>
      <c r="U2849" s="14">
        <v>4.4426030176904314</v>
      </c>
      <c r="V2849" s="14">
        <v>721</v>
      </c>
      <c r="W2849" s="14">
        <v>6170516.5700000003</v>
      </c>
      <c r="X2849" s="14">
        <v>88.341262004964776</v>
      </c>
      <c r="Y2849" s="19">
        <f t="shared" si="89"/>
        <v>-0.88341262004964771</v>
      </c>
    </row>
    <row r="2850" spans="1:25">
      <c r="A2850">
        <v>5225</v>
      </c>
      <c r="B2850" t="s">
        <v>5428</v>
      </c>
      <c r="C2850" t="s">
        <v>5429</v>
      </c>
      <c r="D2850" t="str">
        <f t="shared" si="88"/>
        <v>FC Barcelona Fan Token BAR</v>
      </c>
      <c r="E2850" s="3" t="s">
        <v>8887</v>
      </c>
      <c r="F2850" s="3" t="s">
        <v>8883</v>
      </c>
      <c r="G2850" s="3" t="s">
        <v>8883</v>
      </c>
      <c r="H2850" s="4">
        <v>0</v>
      </c>
      <c r="I2850" s="4">
        <v>0</v>
      </c>
      <c r="J2850" s="6">
        <v>44079</v>
      </c>
      <c r="K2850" s="7">
        <v>2.58264312333</v>
      </c>
      <c r="L2850" s="7">
        <v>2299</v>
      </c>
      <c r="M2850" s="7">
        <v>0</v>
      </c>
      <c r="N2850" s="9">
        <v>44307</v>
      </c>
      <c r="O2850" s="10">
        <v>79.259340550000005</v>
      </c>
      <c r="P2850" s="10">
        <v>488</v>
      </c>
      <c r="Q2850" s="10">
        <v>139486262.49000001</v>
      </c>
      <c r="R2850" s="10">
        <v>30.689234541938902</v>
      </c>
      <c r="S2850" s="18">
        <v>30.689234541938902</v>
      </c>
      <c r="T2850" s="13">
        <v>44616</v>
      </c>
      <c r="U2850" s="14">
        <v>4.6682256831424649</v>
      </c>
      <c r="V2850" s="14">
        <v>512</v>
      </c>
      <c r="W2850" s="14">
        <v>17908573.449999999</v>
      </c>
      <c r="X2850" s="14">
        <v>94.110188590078465</v>
      </c>
      <c r="Y2850" s="19">
        <f t="shared" si="89"/>
        <v>-0.9411018859007847</v>
      </c>
    </row>
    <row r="2851" spans="1:25">
      <c r="A2851">
        <v>5226</v>
      </c>
      <c r="B2851" t="s">
        <v>5430</v>
      </c>
      <c r="C2851" t="s">
        <v>5431</v>
      </c>
      <c r="D2851" t="str">
        <f t="shared" si="88"/>
        <v>Paris Saint-Germain Fan Token PSG</v>
      </c>
      <c r="E2851" s="3" t="s">
        <v>8887</v>
      </c>
      <c r="F2851" s="3" t="s">
        <v>8883</v>
      </c>
      <c r="G2851" s="3" t="s">
        <v>8883</v>
      </c>
      <c r="H2851" s="4">
        <v>0</v>
      </c>
      <c r="I2851" s="4">
        <v>0</v>
      </c>
      <c r="J2851" s="6">
        <v>44013</v>
      </c>
      <c r="K2851" s="7">
        <v>3.5589720927499999</v>
      </c>
      <c r="L2851" s="7">
        <v>2278</v>
      </c>
      <c r="M2851" s="7">
        <v>0</v>
      </c>
      <c r="N2851" s="9">
        <v>44418</v>
      </c>
      <c r="O2851" s="10">
        <v>61.230396460000001</v>
      </c>
      <c r="P2851" s="10">
        <v>744</v>
      </c>
      <c r="Q2851" s="10">
        <v>56667176.939999998</v>
      </c>
      <c r="R2851" s="10">
        <v>17.20451716514798</v>
      </c>
      <c r="S2851" s="18">
        <v>17.20451716514798</v>
      </c>
      <c r="T2851" s="13">
        <v>44687</v>
      </c>
      <c r="U2851" s="14">
        <v>8.5169246353445782</v>
      </c>
      <c r="V2851" s="14">
        <v>448</v>
      </c>
      <c r="W2851" s="14">
        <v>27006582.649999999</v>
      </c>
      <c r="X2851" s="14">
        <v>86.090365034777406</v>
      </c>
      <c r="Y2851" s="19">
        <f t="shared" si="89"/>
        <v>-0.86090365034777405</v>
      </c>
    </row>
    <row r="2852" spans="1:25">
      <c r="A2852">
        <v>5227</v>
      </c>
      <c r="B2852" t="s">
        <v>5432</v>
      </c>
      <c r="C2852" t="s">
        <v>1500</v>
      </c>
      <c r="D2852" t="str">
        <f t="shared" si="88"/>
        <v>Atletico De Madrid Fan Token ATM</v>
      </c>
      <c r="E2852" s="3" t="s">
        <v>8887</v>
      </c>
      <c r="F2852" s="3" t="s">
        <v>8883</v>
      </c>
      <c r="G2852" s="3" t="s">
        <v>8883</v>
      </c>
      <c r="H2852" s="4">
        <v>0</v>
      </c>
      <c r="I2852" s="4">
        <v>0</v>
      </c>
      <c r="J2852" s="6">
        <v>44013</v>
      </c>
      <c r="K2852" s="7">
        <v>2.9639554834999999</v>
      </c>
      <c r="L2852" s="7">
        <v>2344</v>
      </c>
      <c r="M2852" s="7">
        <v>0</v>
      </c>
      <c r="N2852" s="9">
        <v>44332</v>
      </c>
      <c r="O2852" s="10">
        <v>61.116326809999997</v>
      </c>
      <c r="P2852" s="10">
        <v>3419</v>
      </c>
      <c r="Q2852" s="10">
        <v>0</v>
      </c>
      <c r="R2852" s="10">
        <v>20.619853149019129</v>
      </c>
      <c r="S2852" s="18">
        <v>20.619853149019129</v>
      </c>
      <c r="T2852" s="13">
        <v>44687</v>
      </c>
      <c r="U2852" s="14">
        <v>4.0118775764134229</v>
      </c>
      <c r="V2852" s="14">
        <v>643</v>
      </c>
      <c r="W2852" s="14">
        <v>8576530.2699999996</v>
      </c>
      <c r="X2852" s="14">
        <v>93.435669671566401</v>
      </c>
      <c r="Y2852" s="19">
        <f t="shared" si="89"/>
        <v>-0.93435669671566401</v>
      </c>
    </row>
    <row r="2853" spans="1:25">
      <c r="A2853">
        <v>5228</v>
      </c>
      <c r="B2853" t="s">
        <v>5433</v>
      </c>
      <c r="C2853" t="s">
        <v>5434</v>
      </c>
      <c r="D2853" t="str">
        <f t="shared" si="88"/>
        <v>Galatasaray Fan Token GAL</v>
      </c>
      <c r="E2853" s="3" t="s">
        <v>8887</v>
      </c>
      <c r="F2853" s="3" t="s">
        <v>8883</v>
      </c>
      <c r="G2853" s="3" t="s">
        <v>8883</v>
      </c>
      <c r="H2853" s="4">
        <v>0</v>
      </c>
      <c r="I2853" s="4">
        <v>0</v>
      </c>
      <c r="J2853" s="6">
        <v>44079</v>
      </c>
      <c r="K2853" s="7">
        <v>1.4847556983900001</v>
      </c>
      <c r="L2853" s="7">
        <v>2353</v>
      </c>
      <c r="M2853" s="7">
        <v>0</v>
      </c>
      <c r="N2853" s="9">
        <v>44331</v>
      </c>
      <c r="O2853" s="10">
        <v>35.351719780000003</v>
      </c>
      <c r="P2853" s="10">
        <v>866</v>
      </c>
      <c r="Q2853" s="10">
        <v>38353723.649999999</v>
      </c>
      <c r="R2853" s="10">
        <v>23.809788922402358</v>
      </c>
      <c r="S2853" s="18">
        <v>23.809788922402358</v>
      </c>
      <c r="T2853" s="13">
        <v>44616</v>
      </c>
      <c r="U2853" s="14">
        <v>2.1577214566948939</v>
      </c>
      <c r="V2853" s="14">
        <v>664</v>
      </c>
      <c r="W2853" s="14">
        <v>8085328.9500000002</v>
      </c>
      <c r="X2853" s="14">
        <v>93.89641728854275</v>
      </c>
      <c r="Y2853" s="19">
        <f t="shared" si="89"/>
        <v>-0.93896417288542755</v>
      </c>
    </row>
    <row r="2854" spans="1:25">
      <c r="A2854">
        <v>5229</v>
      </c>
      <c r="B2854" t="s">
        <v>5435</v>
      </c>
      <c r="C2854" t="s">
        <v>5436</v>
      </c>
      <c r="D2854" t="str">
        <f t="shared" si="88"/>
        <v>AS Roma Fan Token ASR</v>
      </c>
      <c r="E2854" s="3" t="s">
        <v>8887</v>
      </c>
      <c r="F2854" s="3" t="s">
        <v>8883</v>
      </c>
      <c r="G2854" s="3" t="s">
        <v>8883</v>
      </c>
      <c r="H2854" s="4">
        <v>0</v>
      </c>
      <c r="I2854" s="4">
        <v>0</v>
      </c>
      <c r="J2854" s="6">
        <v>44111</v>
      </c>
      <c r="K2854" s="7">
        <v>2.1939232400000002</v>
      </c>
      <c r="L2854" s="7">
        <v>2388</v>
      </c>
      <c r="M2854" s="7">
        <v>0</v>
      </c>
      <c r="N2854" s="9">
        <v>44194</v>
      </c>
      <c r="O2854" s="10">
        <v>26.687937649999999</v>
      </c>
      <c r="P2854" s="10">
        <v>941</v>
      </c>
      <c r="Q2854" s="10">
        <v>29248641.696763571</v>
      </c>
      <c r="R2854" s="10">
        <v>12.16448103717612</v>
      </c>
      <c r="S2854" s="18">
        <v>12.16448103717612</v>
      </c>
      <c r="T2854" s="13">
        <v>44616</v>
      </c>
      <c r="U2854" s="14">
        <v>2.3112544847654251</v>
      </c>
      <c r="V2854" s="14">
        <v>750</v>
      </c>
      <c r="W2854" s="14">
        <v>5328226.68</v>
      </c>
      <c r="X2854" s="14">
        <v>91.339703670338039</v>
      </c>
      <c r="Y2854" s="19">
        <f t="shared" si="89"/>
        <v>-0.91339703670338035</v>
      </c>
    </row>
    <row r="2855" spans="1:25">
      <c r="A2855">
        <v>5233</v>
      </c>
      <c r="B2855" t="s">
        <v>5437</v>
      </c>
      <c r="C2855" t="s">
        <v>5438</v>
      </c>
      <c r="D2855" t="str">
        <f t="shared" si="88"/>
        <v>WinCash WCC</v>
      </c>
      <c r="E2855" s="3" t="s">
        <v>8887</v>
      </c>
      <c r="F2855" s="3" t="s">
        <v>8883</v>
      </c>
      <c r="G2855" s="3" t="s">
        <v>8883</v>
      </c>
      <c r="H2855" s="4">
        <v>297</v>
      </c>
      <c r="I2855" s="4">
        <v>7134593.6987679098</v>
      </c>
      <c r="J2855" s="6">
        <v>43882</v>
      </c>
      <c r="K2855" s="7">
        <v>28.559614419300001</v>
      </c>
      <c r="L2855" s="7">
        <v>2733</v>
      </c>
      <c r="M2855" s="7">
        <v>0</v>
      </c>
      <c r="N2855" s="9">
        <v>43884</v>
      </c>
      <c r="O2855" s="10">
        <v>34.342389774799997</v>
      </c>
      <c r="P2855" s="10">
        <v>3420</v>
      </c>
      <c r="Q2855" s="10">
        <v>0</v>
      </c>
      <c r="R2855" s="10">
        <v>1.2024808623323751</v>
      </c>
      <c r="S2855" s="18">
        <v>1.2024808623323751</v>
      </c>
      <c r="T2855" s="13">
        <v>44668</v>
      </c>
      <c r="U2855" s="14">
        <v>5.0185091954153957E-3</v>
      </c>
      <c r="V2855" s="14">
        <v>1893</v>
      </c>
      <c r="W2855" s="14">
        <v>52221.51</v>
      </c>
      <c r="X2855" s="14">
        <v>99.985386837583746</v>
      </c>
      <c r="Y2855" s="19">
        <f t="shared" si="89"/>
        <v>-0.99985386837583745</v>
      </c>
    </row>
    <row r="2856" spans="1:25">
      <c r="A2856">
        <v>5234</v>
      </c>
      <c r="B2856" t="s">
        <v>5439</v>
      </c>
      <c r="C2856" t="s">
        <v>1752</v>
      </c>
      <c r="D2856" t="str">
        <f t="shared" si="88"/>
        <v>Metaverse Dualchain Network Architecture DNA</v>
      </c>
      <c r="E2856" s="3" t="s">
        <v>3686</v>
      </c>
      <c r="F2856" s="3" t="s">
        <v>8883</v>
      </c>
      <c r="G2856" s="3" t="s">
        <v>8883</v>
      </c>
      <c r="H2856" s="4">
        <v>43</v>
      </c>
      <c r="I2856" s="4">
        <v>138917071.97266001</v>
      </c>
      <c r="J2856" s="6">
        <v>43876</v>
      </c>
      <c r="K2856" s="7">
        <v>1.6939454474500001E-2</v>
      </c>
      <c r="L2856" s="7">
        <v>2421</v>
      </c>
      <c r="M2856" s="7">
        <v>0</v>
      </c>
      <c r="N2856" s="9">
        <v>43885</v>
      </c>
      <c r="O2856" s="10">
        <v>5.4588794660899997E-2</v>
      </c>
      <c r="P2856" s="10">
        <v>342</v>
      </c>
      <c r="Q2856" s="10">
        <v>270946881.40025198</v>
      </c>
      <c r="R2856" s="10">
        <v>3.2225828017706148</v>
      </c>
      <c r="S2856" s="18">
        <v>3.2225828017706148</v>
      </c>
      <c r="T2856" s="13">
        <v>44625</v>
      </c>
      <c r="U2856" s="14">
        <v>1.42623152725039E-4</v>
      </c>
      <c r="V2856" s="14">
        <v>840</v>
      </c>
      <c r="W2856" s="14">
        <v>3446988.44</v>
      </c>
      <c r="X2856" s="14">
        <v>99.738731815547482</v>
      </c>
      <c r="Y2856" s="19">
        <f t="shared" si="89"/>
        <v>-0.99738731815547477</v>
      </c>
    </row>
    <row r="2857" spans="1:25">
      <c r="A2857">
        <v>5236</v>
      </c>
      <c r="B2857" t="s">
        <v>5440</v>
      </c>
      <c r="C2857" t="s">
        <v>5441</v>
      </c>
      <c r="D2857" t="str">
        <f t="shared" si="88"/>
        <v>Kemacoin KEMA</v>
      </c>
      <c r="E2857" s="3" t="s">
        <v>8887</v>
      </c>
      <c r="F2857" s="3" t="s">
        <v>8883</v>
      </c>
      <c r="G2857" s="3" t="s">
        <v>8883</v>
      </c>
      <c r="H2857" s="4">
        <v>0</v>
      </c>
      <c r="I2857" s="4">
        <v>0</v>
      </c>
      <c r="J2857" s="6">
        <v>44014</v>
      </c>
      <c r="K2857" s="7">
        <v>1.0142672576500001E-4</v>
      </c>
      <c r="L2857" s="7">
        <v>2840</v>
      </c>
      <c r="M2857" s="7">
        <v>0</v>
      </c>
      <c r="N2857" s="9">
        <v>44305</v>
      </c>
      <c r="O2857" s="10">
        <v>2.77217E-3</v>
      </c>
      <c r="P2857" s="10">
        <v>2466</v>
      </c>
      <c r="Q2857" s="10">
        <v>66567.75</v>
      </c>
      <c r="R2857" s="10">
        <v>27.331750868335838</v>
      </c>
      <c r="S2857" s="18">
        <v>27.331750868335838</v>
      </c>
      <c r="T2857" s="13">
        <v>44440</v>
      </c>
      <c r="U2857" s="14">
        <v>2.7936999999999998E-4</v>
      </c>
      <c r="V2857" s="14">
        <v>2255</v>
      </c>
      <c r="W2857" s="14">
        <v>7131.9</v>
      </c>
      <c r="X2857" s="14">
        <v>89.922335210322586</v>
      </c>
      <c r="Y2857" s="19">
        <f t="shared" si="89"/>
        <v>-0.8992233521032259</v>
      </c>
    </row>
    <row r="2858" spans="1:25">
      <c r="A2858">
        <v>5243</v>
      </c>
      <c r="B2858" t="s">
        <v>5442</v>
      </c>
      <c r="C2858" t="s">
        <v>5443</v>
      </c>
      <c r="D2858" t="str">
        <f t="shared" si="88"/>
        <v>Global Rental Token GRT</v>
      </c>
      <c r="E2858" s="3" t="s">
        <v>8887</v>
      </c>
      <c r="F2858" s="3" t="s">
        <v>8883</v>
      </c>
      <c r="G2858" s="3" t="s">
        <v>8883</v>
      </c>
      <c r="H2858" s="4">
        <v>0</v>
      </c>
      <c r="I2858" s="4">
        <v>0</v>
      </c>
      <c r="J2858" s="6">
        <v>44079</v>
      </c>
      <c r="K2858" s="8">
        <v>3.3482628719400002E-6</v>
      </c>
      <c r="L2858" s="7">
        <v>1596</v>
      </c>
      <c r="M2858" s="7">
        <v>100447.8861582</v>
      </c>
      <c r="N2858" s="9">
        <v>44194</v>
      </c>
      <c r="O2858" s="10">
        <v>2.7363336273000002E-4</v>
      </c>
      <c r="P2858" s="10">
        <v>1368</v>
      </c>
      <c r="Q2858" s="10">
        <v>8209000.8819000004</v>
      </c>
      <c r="R2858" s="10">
        <v>81.723978431674183</v>
      </c>
      <c r="S2858" s="18">
        <v>81.723978431674183</v>
      </c>
      <c r="T2858" s="13">
        <v>44197</v>
      </c>
      <c r="U2858" s="16">
        <v>7.3033723699999998E-6</v>
      </c>
      <c r="V2858" s="14">
        <v>1556</v>
      </c>
      <c r="W2858" s="16">
        <v>219101.17110000001</v>
      </c>
      <c r="X2858" s="16">
        <v>97.330964215351756</v>
      </c>
      <c r="Y2858" s="19">
        <f t="shared" si="89"/>
        <v>-0.97330964215351756</v>
      </c>
    </row>
    <row r="2859" spans="1:25">
      <c r="A2859">
        <v>5246</v>
      </c>
      <c r="B2859" t="s">
        <v>5444</v>
      </c>
      <c r="C2859" t="s">
        <v>5445</v>
      </c>
      <c r="D2859" t="str">
        <f t="shared" si="88"/>
        <v>ViteX Coin VX</v>
      </c>
      <c r="E2859" s="3" t="s">
        <v>3686</v>
      </c>
      <c r="F2859" s="3" t="s">
        <v>8883</v>
      </c>
      <c r="G2859" s="3" t="s">
        <v>8883</v>
      </c>
      <c r="H2859" s="4">
        <v>2114</v>
      </c>
      <c r="I2859" s="4">
        <v>0</v>
      </c>
      <c r="J2859" s="6">
        <v>44192</v>
      </c>
      <c r="K2859" s="7">
        <v>4.5258199999999998E-2</v>
      </c>
      <c r="L2859" s="7">
        <v>3312</v>
      </c>
      <c r="M2859" s="7">
        <v>0</v>
      </c>
      <c r="N2859" s="9">
        <v>44293</v>
      </c>
      <c r="O2859" s="10">
        <v>1.1523769800000001</v>
      </c>
      <c r="P2859" s="10">
        <v>3421</v>
      </c>
      <c r="Q2859" s="10">
        <v>0</v>
      </c>
      <c r="R2859" s="10">
        <v>25.462280426530441</v>
      </c>
      <c r="S2859" s="18">
        <v>25.462280426530441</v>
      </c>
      <c r="T2859" s="13">
        <v>44621</v>
      </c>
      <c r="U2859" s="14">
        <v>8.9828639092504742E-2</v>
      </c>
      <c r="V2859" s="14">
        <v>2998</v>
      </c>
      <c r="W2859" s="14">
        <v>0</v>
      </c>
      <c r="X2859" s="14">
        <v>92.204925935564532</v>
      </c>
      <c r="Y2859" s="19">
        <f t="shared" si="89"/>
        <v>-0.9220492593556453</v>
      </c>
    </row>
    <row r="2860" spans="1:25">
      <c r="A2860">
        <v>5247</v>
      </c>
      <c r="B2860" t="s">
        <v>5446</v>
      </c>
      <c r="C2860" t="s">
        <v>5447</v>
      </c>
      <c r="D2860" t="str">
        <f t="shared" si="88"/>
        <v>Zuflo Coin ZFL</v>
      </c>
      <c r="E2860" s="3" t="s">
        <v>1772</v>
      </c>
      <c r="F2860" s="3" t="s">
        <v>8883</v>
      </c>
      <c r="G2860" s="3" t="s">
        <v>8883</v>
      </c>
      <c r="H2860" s="4">
        <v>2253</v>
      </c>
      <c r="I2860" s="4">
        <v>0</v>
      </c>
      <c r="J2860" s="6">
        <v>43986</v>
      </c>
      <c r="K2860" s="7">
        <v>4.8042383093299998E-4</v>
      </c>
      <c r="L2860" s="7">
        <v>2785</v>
      </c>
      <c r="M2860" s="7">
        <v>0</v>
      </c>
      <c r="N2860" s="9">
        <v>44028</v>
      </c>
      <c r="O2860" s="10">
        <v>3.11801692215E-2</v>
      </c>
      <c r="P2860" s="10">
        <v>3422</v>
      </c>
      <c r="Q2860" s="10">
        <v>0</v>
      </c>
      <c r="R2860" s="10">
        <v>64.90137918626354</v>
      </c>
      <c r="S2860" s="18">
        <v>64.90137918626354</v>
      </c>
      <c r="T2860" s="13">
        <v>44370</v>
      </c>
      <c r="U2860" s="14">
        <v>2.0068000000000001E-4</v>
      </c>
      <c r="V2860" s="14">
        <v>2086</v>
      </c>
      <c r="W2860" s="14">
        <v>19851.41</v>
      </c>
      <c r="X2860" s="14">
        <v>99.35638578939583</v>
      </c>
      <c r="Y2860" s="19">
        <f t="shared" si="89"/>
        <v>-0.99356385789395829</v>
      </c>
    </row>
    <row r="2861" spans="1:25">
      <c r="A2861">
        <v>5250</v>
      </c>
      <c r="B2861" t="s">
        <v>5448</v>
      </c>
      <c r="C2861" t="s">
        <v>5449</v>
      </c>
      <c r="D2861" t="str">
        <f t="shared" si="88"/>
        <v>HebeBlock HEBE</v>
      </c>
      <c r="E2861" s="3" t="s">
        <v>3686</v>
      </c>
      <c r="F2861" s="3" t="s">
        <v>8883</v>
      </c>
      <c r="G2861" s="3" t="s">
        <v>8883</v>
      </c>
      <c r="H2861" s="4">
        <v>0</v>
      </c>
      <c r="I2861" s="4">
        <v>0</v>
      </c>
      <c r="J2861" s="6">
        <v>44069</v>
      </c>
      <c r="K2861" s="7">
        <v>2.3458440654899998E-3</v>
      </c>
      <c r="L2861" s="7">
        <v>3313</v>
      </c>
      <c r="M2861" s="7">
        <v>0</v>
      </c>
      <c r="N2861" s="9">
        <v>44319</v>
      </c>
      <c r="O2861" s="10">
        <v>1.4433110825099999E-2</v>
      </c>
      <c r="P2861" s="10">
        <v>3423</v>
      </c>
      <c r="Q2861" s="10">
        <v>0</v>
      </c>
      <c r="R2861" s="10">
        <v>6.1526301076134029</v>
      </c>
      <c r="S2861" s="18">
        <v>6.1526301076134029</v>
      </c>
      <c r="T2861" s="13">
        <v>44419</v>
      </c>
      <c r="U2861" s="14">
        <v>4.7654343513800004E-3</v>
      </c>
      <c r="V2861" s="14">
        <v>2999</v>
      </c>
      <c r="W2861" s="14">
        <v>0</v>
      </c>
      <c r="X2861" s="14">
        <v>66.982624819227198</v>
      </c>
      <c r="Y2861" s="19">
        <f t="shared" si="89"/>
        <v>-0.66982624819227199</v>
      </c>
    </row>
    <row r="2862" spans="1:25">
      <c r="A2862">
        <v>5251</v>
      </c>
      <c r="B2862" t="s">
        <v>5450</v>
      </c>
      <c r="C2862" t="s">
        <v>5451</v>
      </c>
      <c r="D2862" t="str">
        <f t="shared" si="88"/>
        <v>LinkArt LAR</v>
      </c>
      <c r="E2862" s="3" t="s">
        <v>8893</v>
      </c>
      <c r="F2862" s="3" t="s">
        <v>8883</v>
      </c>
      <c r="G2862" s="3" t="s">
        <v>8883</v>
      </c>
      <c r="H2862" s="4">
        <v>2202</v>
      </c>
      <c r="I2862" s="4">
        <v>0</v>
      </c>
      <c r="J2862" s="6">
        <v>43906</v>
      </c>
      <c r="K2862" s="7">
        <v>5.6719952582100002E-3</v>
      </c>
      <c r="L2862" s="7">
        <v>3314</v>
      </c>
      <c r="M2862" s="7">
        <v>0</v>
      </c>
      <c r="N2862" s="9">
        <v>44056</v>
      </c>
      <c r="O2862" s="10">
        <v>1.5772433253300001E-2</v>
      </c>
      <c r="P2862" s="10">
        <v>3424</v>
      </c>
      <c r="Q2862" s="10">
        <v>0</v>
      </c>
      <c r="R2862" s="10">
        <v>2.7807557191572041</v>
      </c>
      <c r="S2862" s="18">
        <v>2.7807557191572041</v>
      </c>
      <c r="T2862" s="13">
        <v>44650</v>
      </c>
      <c r="U2862" s="14">
        <v>2.390665338114776E-4</v>
      </c>
      <c r="V2862" s="14">
        <v>3000</v>
      </c>
      <c r="W2862" s="14">
        <v>0</v>
      </c>
      <c r="X2862" s="14">
        <v>98.484276141974121</v>
      </c>
      <c r="Y2862" s="19">
        <f t="shared" si="89"/>
        <v>-0.98484276141974125</v>
      </c>
    </row>
    <row r="2863" spans="1:25">
      <c r="A2863">
        <v>5253</v>
      </c>
      <c r="B2863" t="s">
        <v>5452</v>
      </c>
      <c r="C2863" t="s">
        <v>5453</v>
      </c>
      <c r="D2863" t="str">
        <f t="shared" si="88"/>
        <v>The Hustle App HUSL</v>
      </c>
      <c r="E2863" s="3" t="s">
        <v>8887</v>
      </c>
      <c r="F2863" s="3" t="s">
        <v>8883</v>
      </c>
      <c r="G2863" s="3" t="s">
        <v>8883</v>
      </c>
      <c r="H2863" s="4">
        <v>2234</v>
      </c>
      <c r="I2863" s="4">
        <v>0</v>
      </c>
      <c r="J2863" s="6">
        <v>43908</v>
      </c>
      <c r="K2863" s="7">
        <v>1.0484033574199999E-3</v>
      </c>
      <c r="L2863" s="7">
        <v>3315</v>
      </c>
      <c r="M2863" s="7">
        <v>0</v>
      </c>
      <c r="N2863" s="9">
        <v>43911</v>
      </c>
      <c r="O2863" s="10">
        <v>4.7047736450800001E-2</v>
      </c>
      <c r="P2863" s="10">
        <v>3425</v>
      </c>
      <c r="Q2863" s="10">
        <v>0</v>
      </c>
      <c r="R2863" s="10">
        <v>44.875606433175747</v>
      </c>
      <c r="S2863" s="18">
        <v>44.875606433175747</v>
      </c>
      <c r="T2863" s="13">
        <v>44124</v>
      </c>
      <c r="U2863" s="14">
        <v>1.3548999999999999E-4</v>
      </c>
      <c r="V2863" s="14">
        <v>3001</v>
      </c>
      <c r="W2863" s="14">
        <v>0</v>
      </c>
      <c r="X2863" s="14">
        <v>99.712015900825136</v>
      </c>
      <c r="Y2863" s="19">
        <f t="shared" si="89"/>
        <v>-0.99712015900825135</v>
      </c>
    </row>
    <row r="2864" spans="1:25">
      <c r="A2864">
        <v>5255</v>
      </c>
      <c r="B2864" t="s">
        <v>5454</v>
      </c>
      <c r="C2864" t="s">
        <v>5455</v>
      </c>
      <c r="D2864" t="str">
        <f t="shared" si="88"/>
        <v>LegalBlock LBK</v>
      </c>
      <c r="E2864" s="3" t="s">
        <v>8887</v>
      </c>
      <c r="F2864" s="3" t="s">
        <v>8883</v>
      </c>
      <c r="G2864" s="3" t="s">
        <v>8883</v>
      </c>
      <c r="H2864" s="4">
        <v>2357</v>
      </c>
      <c r="I2864" s="4">
        <v>0</v>
      </c>
      <c r="J2864" s="6">
        <v>44227</v>
      </c>
      <c r="K2864" s="7">
        <v>1.4571000000000001E-4</v>
      </c>
      <c r="L2864" s="7">
        <v>3316</v>
      </c>
      <c r="M2864" s="7">
        <v>0</v>
      </c>
      <c r="N2864" s="9">
        <v>44350</v>
      </c>
      <c r="O2864" s="10">
        <v>6.5609900000000001E-3</v>
      </c>
      <c r="P2864" s="10">
        <v>3426</v>
      </c>
      <c r="Q2864" s="10">
        <v>0</v>
      </c>
      <c r="R2864" s="10">
        <v>45.027726305675657</v>
      </c>
      <c r="S2864" s="18">
        <v>45.027726305675657</v>
      </c>
      <c r="T2864" s="13">
        <v>44476</v>
      </c>
      <c r="U2864" s="16">
        <v>1.4999472110482E-5</v>
      </c>
      <c r="V2864" s="14">
        <v>3002</v>
      </c>
      <c r="W2864" s="16">
        <v>0</v>
      </c>
      <c r="X2864" s="16">
        <v>99.771384012009136</v>
      </c>
      <c r="Y2864" s="19">
        <f t="shared" si="89"/>
        <v>-0.99771384012009134</v>
      </c>
    </row>
    <row r="2865" spans="1:25">
      <c r="A2865">
        <v>5258</v>
      </c>
      <c r="B2865" t="s">
        <v>5456</v>
      </c>
      <c r="C2865" t="s">
        <v>5456</v>
      </c>
      <c r="D2865" t="str">
        <f t="shared" si="88"/>
        <v>APIX APIX</v>
      </c>
      <c r="E2865" s="3" t="s">
        <v>8894</v>
      </c>
      <c r="F2865" s="3" t="s">
        <v>8883</v>
      </c>
      <c r="G2865" s="3" t="s">
        <v>8883</v>
      </c>
      <c r="H2865" s="4">
        <v>695</v>
      </c>
      <c r="I2865" s="4">
        <v>1203173.1127404899</v>
      </c>
      <c r="J2865" s="6">
        <v>43962</v>
      </c>
      <c r="K2865" s="7">
        <v>2.3907174144599998E-2</v>
      </c>
      <c r="L2865" s="7">
        <v>692</v>
      </c>
      <c r="M2865" s="7">
        <v>2016226.7592038501</v>
      </c>
      <c r="N2865" s="9">
        <v>44009</v>
      </c>
      <c r="O2865" s="10">
        <v>0.72701836810300002</v>
      </c>
      <c r="P2865" s="10">
        <v>688</v>
      </c>
      <c r="Q2865" s="10">
        <v>69311980.151063204</v>
      </c>
      <c r="R2865" s="10">
        <v>30.410050293092219</v>
      </c>
      <c r="S2865" s="18">
        <v>30.410050293092219</v>
      </c>
      <c r="T2865" s="13">
        <v>44510</v>
      </c>
      <c r="U2865" s="14">
        <v>8.5523263187424203E-3</v>
      </c>
      <c r="V2865" s="14">
        <v>669</v>
      </c>
      <c r="W2865" s="14">
        <v>7897224.3799999999</v>
      </c>
      <c r="X2865" s="14">
        <v>98.823643707784456</v>
      </c>
      <c r="Y2865" s="19">
        <f t="shared" si="89"/>
        <v>-0.98823643707784459</v>
      </c>
    </row>
    <row r="2866" spans="1:25">
      <c r="A2866">
        <v>5259</v>
      </c>
      <c r="B2866" t="s">
        <v>5457</v>
      </c>
      <c r="C2866" t="s">
        <v>5458</v>
      </c>
      <c r="D2866" t="str">
        <f t="shared" si="88"/>
        <v>Emrals EMRALS</v>
      </c>
      <c r="E2866" s="3" t="s">
        <v>8887</v>
      </c>
      <c r="F2866" s="3" t="s">
        <v>8883</v>
      </c>
      <c r="G2866" s="3" t="s">
        <v>8883</v>
      </c>
      <c r="H2866" s="4">
        <v>2142</v>
      </c>
      <c r="I2866" s="4">
        <v>0</v>
      </c>
      <c r="J2866" s="6">
        <v>44182</v>
      </c>
      <c r="K2866" s="7">
        <v>2.9817999999999999E-4</v>
      </c>
      <c r="L2866" s="7">
        <v>3317</v>
      </c>
      <c r="M2866" s="7">
        <v>0</v>
      </c>
      <c r="N2866" s="9">
        <v>44664</v>
      </c>
      <c r="O2866" s="10">
        <v>0.35807761503054009</v>
      </c>
      <c r="P2866" s="10">
        <v>3427</v>
      </c>
      <c r="Q2866" s="10">
        <v>0</v>
      </c>
      <c r="R2866" s="10">
        <v>1200.877372830304</v>
      </c>
      <c r="S2866" s="18">
        <v>1200.877372830304</v>
      </c>
      <c r="T2866" s="13">
        <v>44673</v>
      </c>
      <c r="U2866" s="14">
        <v>9.3573769094647125E-3</v>
      </c>
      <c r="V2866" s="14">
        <v>3003</v>
      </c>
      <c r="W2866" s="14">
        <v>0</v>
      </c>
      <c r="X2866" s="14">
        <v>97.38677411916224</v>
      </c>
      <c r="Y2866" s="19">
        <f t="shared" si="89"/>
        <v>-0.97386774119162245</v>
      </c>
    </row>
    <row r="2867" spans="1:25">
      <c r="A2867">
        <v>5260</v>
      </c>
      <c r="B2867" t="s">
        <v>5459</v>
      </c>
      <c r="C2867" t="s">
        <v>5460</v>
      </c>
      <c r="D2867" t="str">
        <f t="shared" si="88"/>
        <v>cUSD Currency CUSD</v>
      </c>
      <c r="E2867" s="3" t="s">
        <v>8896</v>
      </c>
      <c r="F2867" s="3" t="s">
        <v>8883</v>
      </c>
      <c r="G2867" s="3" t="s">
        <v>8883</v>
      </c>
      <c r="H2867" s="4">
        <v>2212</v>
      </c>
      <c r="I2867" s="4">
        <v>0</v>
      </c>
      <c r="J2867" s="6">
        <v>43904</v>
      </c>
      <c r="K2867" s="7">
        <v>1.9938054505200002E-3</v>
      </c>
      <c r="L2867" s="7">
        <v>3318</v>
      </c>
      <c r="M2867" s="7">
        <v>0</v>
      </c>
      <c r="N2867" s="9">
        <v>43909</v>
      </c>
      <c r="O2867" s="10">
        <v>3.74944062585E-2</v>
      </c>
      <c r="P2867" s="10">
        <v>3428</v>
      </c>
      <c r="Q2867" s="10">
        <v>0</v>
      </c>
      <c r="R2867" s="10">
        <v>18.805448770701862</v>
      </c>
      <c r="S2867" s="18">
        <v>18.805448770701862</v>
      </c>
      <c r="T2867" s="13">
        <v>44085</v>
      </c>
      <c r="U2867" s="14">
        <v>1.04374401208E-4</v>
      </c>
      <c r="V2867" s="14">
        <v>3004</v>
      </c>
      <c r="W2867" s="14">
        <v>0</v>
      </c>
      <c r="X2867" s="14">
        <v>99.721626739497069</v>
      </c>
      <c r="Y2867" s="19">
        <f t="shared" si="89"/>
        <v>-0.99721626739497071</v>
      </c>
    </row>
    <row r="2868" spans="1:25">
      <c r="A2868">
        <v>5262</v>
      </c>
      <c r="B2868" t="s">
        <v>5461</v>
      </c>
      <c r="C2868" t="s">
        <v>5462</v>
      </c>
      <c r="D2868" t="str">
        <f t="shared" si="88"/>
        <v>Hubi Token HUB</v>
      </c>
      <c r="E2868" s="3" t="s">
        <v>8887</v>
      </c>
      <c r="F2868" s="3" t="s">
        <v>8883</v>
      </c>
      <c r="G2868" s="3" t="s">
        <v>8883</v>
      </c>
      <c r="H2868" s="4">
        <v>2173</v>
      </c>
      <c r="I2868" s="4">
        <v>0</v>
      </c>
      <c r="J2868" s="6">
        <v>43888</v>
      </c>
      <c r="K2868" s="7">
        <v>1.6496145480700001E-2</v>
      </c>
      <c r="L2868" s="7">
        <v>3319</v>
      </c>
      <c r="M2868" s="7">
        <v>0</v>
      </c>
      <c r="N2868" s="9">
        <v>43889</v>
      </c>
      <c r="O2868" s="10">
        <v>2.0404674558200001E-2</v>
      </c>
      <c r="P2868" s="10">
        <v>3429</v>
      </c>
      <c r="Q2868" s="10">
        <v>0</v>
      </c>
      <c r="R2868" s="10">
        <v>1.236935900090895</v>
      </c>
      <c r="S2868" s="18">
        <v>1.236935900090895</v>
      </c>
      <c r="T2868" s="13">
        <v>43975</v>
      </c>
      <c r="U2868" s="14">
        <v>6.2661304440599997E-3</v>
      </c>
      <c r="V2868" s="14">
        <v>3005</v>
      </c>
      <c r="W2868" s="14">
        <v>0</v>
      </c>
      <c r="X2868" s="14">
        <v>69.290711174112616</v>
      </c>
      <c r="Y2868" s="19">
        <f t="shared" si="89"/>
        <v>-0.69290711174112618</v>
      </c>
    </row>
    <row r="2869" spans="1:25">
      <c r="A2869">
        <v>5263</v>
      </c>
      <c r="B2869" t="s">
        <v>5463</v>
      </c>
      <c r="C2869" t="s">
        <v>5464</v>
      </c>
      <c r="D2869" t="str">
        <f t="shared" si="88"/>
        <v>Compound Dai CDAI</v>
      </c>
      <c r="E2869" s="3" t="s">
        <v>3686</v>
      </c>
      <c r="F2869" s="3" t="s">
        <v>8883</v>
      </c>
      <c r="G2869" s="3" t="s">
        <v>8883</v>
      </c>
      <c r="H2869" s="4">
        <v>2162</v>
      </c>
      <c r="I2869" s="4">
        <v>0</v>
      </c>
      <c r="J2869" s="6">
        <v>43958</v>
      </c>
      <c r="K2869" s="7">
        <v>1.39925749098E-2</v>
      </c>
      <c r="L2869" s="7">
        <v>3320</v>
      </c>
      <c r="M2869" s="7">
        <v>0</v>
      </c>
      <c r="N2869" s="9">
        <v>44094</v>
      </c>
      <c r="O2869" s="10">
        <v>4.1099261208600003E-2</v>
      </c>
      <c r="P2869" s="10">
        <v>3430</v>
      </c>
      <c r="Q2869" s="10">
        <v>0</v>
      </c>
      <c r="R2869" s="10">
        <v>2.9372193090647851</v>
      </c>
      <c r="S2869" s="18">
        <v>2.9372193090647851</v>
      </c>
      <c r="T2869" s="13">
        <v>44096</v>
      </c>
      <c r="U2869" s="14">
        <v>1.8340015856100001E-2</v>
      </c>
      <c r="V2869" s="14">
        <v>3006</v>
      </c>
      <c r="W2869" s="14">
        <v>0</v>
      </c>
      <c r="X2869" s="14">
        <v>55.376288242713322</v>
      </c>
      <c r="Y2869" s="19">
        <f t="shared" si="89"/>
        <v>-0.55376288242713323</v>
      </c>
    </row>
    <row r="2870" spans="1:25">
      <c r="A2870">
        <v>5264</v>
      </c>
      <c r="B2870" t="s">
        <v>5465</v>
      </c>
      <c r="C2870" t="s">
        <v>5466</v>
      </c>
      <c r="D2870" t="str">
        <f t="shared" si="88"/>
        <v>Compound SAI CSAI</v>
      </c>
      <c r="E2870" s="3" t="s">
        <v>3686</v>
      </c>
      <c r="F2870" s="3" t="s">
        <v>8883</v>
      </c>
      <c r="G2870" s="3" t="s">
        <v>8883</v>
      </c>
      <c r="H2870" s="4">
        <v>0</v>
      </c>
      <c r="I2870" s="4">
        <v>0</v>
      </c>
      <c r="J2870" s="6">
        <v>44036</v>
      </c>
      <c r="K2870" s="7">
        <v>2.75768518054E-2</v>
      </c>
      <c r="L2870" s="7">
        <v>3321</v>
      </c>
      <c r="M2870" s="7">
        <v>0</v>
      </c>
      <c r="N2870" s="9">
        <v>44038</v>
      </c>
      <c r="O2870" s="10">
        <v>2.7576851805799999E-2</v>
      </c>
      <c r="P2870" s="10">
        <v>3431</v>
      </c>
      <c r="Q2870" s="10">
        <v>0</v>
      </c>
      <c r="R2870" s="10">
        <v>1.0000000000145051</v>
      </c>
      <c r="S2870" s="18">
        <v>1.0000000000145051</v>
      </c>
      <c r="T2870" s="13">
        <v>44230</v>
      </c>
      <c r="U2870" s="14">
        <v>2.7576851776529999E-2</v>
      </c>
      <c r="V2870" s="14">
        <v>3007</v>
      </c>
      <c r="W2870" s="14">
        <v>0</v>
      </c>
      <c r="X2870" s="14">
        <v>1.06139742943179E-7</v>
      </c>
      <c r="Y2870" s="19">
        <f t="shared" si="89"/>
        <v>-1.06139742943179E-9</v>
      </c>
    </row>
    <row r="2871" spans="1:25">
      <c r="A2871">
        <v>5265</v>
      </c>
      <c r="B2871" t="s">
        <v>5467</v>
      </c>
      <c r="C2871" t="s">
        <v>5468</v>
      </c>
      <c r="D2871" t="str">
        <f t="shared" si="88"/>
        <v>Compound USD Coin CUSDC</v>
      </c>
      <c r="E2871" s="3" t="s">
        <v>8896</v>
      </c>
      <c r="F2871" s="3" t="s">
        <v>8883</v>
      </c>
      <c r="G2871" s="3" t="s">
        <v>8883</v>
      </c>
      <c r="H2871" s="4">
        <v>0</v>
      </c>
      <c r="I2871" s="4">
        <v>0</v>
      </c>
      <c r="J2871" s="6">
        <v>44038</v>
      </c>
      <c r="K2871" s="7">
        <v>2.09126672627E-2</v>
      </c>
      <c r="L2871" s="7">
        <v>3322</v>
      </c>
      <c r="M2871" s="7">
        <v>0</v>
      </c>
      <c r="N2871" s="9">
        <v>44516</v>
      </c>
      <c r="O2871" s="10">
        <v>5.2522585031117078E-2</v>
      </c>
      <c r="P2871" s="10">
        <v>3432</v>
      </c>
      <c r="Q2871" s="10">
        <v>0</v>
      </c>
      <c r="R2871" s="10">
        <v>2.511520140943321</v>
      </c>
      <c r="S2871" s="18">
        <v>2.511520140943321</v>
      </c>
      <c r="T2871" s="13">
        <v>44517</v>
      </c>
      <c r="U2871" s="14">
        <v>2.2314511316276431E-2</v>
      </c>
      <c r="V2871" s="14">
        <v>3008</v>
      </c>
      <c r="W2871" s="14">
        <v>0</v>
      </c>
      <c r="X2871" s="14">
        <v>57.514445827340452</v>
      </c>
      <c r="Y2871" s="19">
        <f t="shared" si="89"/>
        <v>-0.57514445827340455</v>
      </c>
    </row>
    <row r="2872" spans="1:25">
      <c r="A2872">
        <v>5266</v>
      </c>
      <c r="B2872" t="s">
        <v>5469</v>
      </c>
      <c r="C2872" t="s">
        <v>5470</v>
      </c>
      <c r="D2872" t="str">
        <f t="shared" si="88"/>
        <v>Milk Alliance MLK</v>
      </c>
      <c r="E2872" s="3" t="s">
        <v>3686</v>
      </c>
      <c r="F2872" s="3" t="s">
        <v>8883</v>
      </c>
      <c r="G2872" s="3" t="s">
        <v>8883</v>
      </c>
      <c r="H2872" s="4">
        <v>0</v>
      </c>
      <c r="I2872" s="4">
        <v>0</v>
      </c>
      <c r="J2872" s="6">
        <v>44111</v>
      </c>
      <c r="K2872" s="7">
        <v>0.13455172000000001</v>
      </c>
      <c r="L2872" s="7">
        <v>280</v>
      </c>
      <c r="M2872" s="7">
        <v>10766027.16396229</v>
      </c>
      <c r="N2872" s="9">
        <v>44289</v>
      </c>
      <c r="O2872" s="10">
        <v>4.3390235700000002</v>
      </c>
      <c r="P2872" s="10">
        <v>329</v>
      </c>
      <c r="Q2872" s="10">
        <v>287971997.42000002</v>
      </c>
      <c r="R2872" s="10">
        <v>32.247997795940471</v>
      </c>
      <c r="S2872" s="18">
        <v>32.247997795940471</v>
      </c>
      <c r="T2872" s="13">
        <v>44369</v>
      </c>
      <c r="U2872" s="14">
        <v>0.45175454999999998</v>
      </c>
      <c r="V2872" s="14">
        <v>373</v>
      </c>
      <c r="W2872" s="14">
        <v>42316314.609999999</v>
      </c>
      <c r="X2872" s="14">
        <v>89.588566581582313</v>
      </c>
      <c r="Y2872" s="19">
        <f t="shared" si="89"/>
        <v>-0.89588566581582318</v>
      </c>
    </row>
    <row r="2873" spans="1:25">
      <c r="A2873">
        <v>5267</v>
      </c>
      <c r="B2873" t="s">
        <v>5471</v>
      </c>
      <c r="C2873" t="s">
        <v>5472</v>
      </c>
      <c r="D2873" t="str">
        <f t="shared" si="88"/>
        <v>QUEENBEE QBZ</v>
      </c>
      <c r="E2873" s="3" t="s">
        <v>8887</v>
      </c>
      <c r="F2873" s="3" t="s">
        <v>8883</v>
      </c>
      <c r="G2873" s="3" t="s">
        <v>8883</v>
      </c>
      <c r="H2873" s="4">
        <v>2174</v>
      </c>
      <c r="I2873" s="4">
        <v>0</v>
      </c>
      <c r="J2873" s="6">
        <v>43944</v>
      </c>
      <c r="K2873" s="7">
        <v>3.2867761315900001E-3</v>
      </c>
      <c r="L2873" s="7">
        <v>3323</v>
      </c>
      <c r="M2873" s="7">
        <v>0</v>
      </c>
      <c r="N2873" s="9">
        <v>44300</v>
      </c>
      <c r="O2873" s="10">
        <v>8.0981810000000001E-2</v>
      </c>
      <c r="P2873" s="10">
        <v>3433</v>
      </c>
      <c r="Q2873" s="10">
        <v>0</v>
      </c>
      <c r="R2873" s="10">
        <v>24.638675333456469</v>
      </c>
      <c r="S2873" s="18">
        <v>24.638675333456469</v>
      </c>
      <c r="T2873" s="13">
        <v>44403</v>
      </c>
      <c r="U2873" s="14">
        <v>3.2060000000000001E-5</v>
      </c>
      <c r="V2873" s="14">
        <v>3009</v>
      </c>
      <c r="W2873" s="14">
        <v>0</v>
      </c>
      <c r="X2873" s="14">
        <v>99.960410862636934</v>
      </c>
      <c r="Y2873" s="19">
        <f t="shared" si="89"/>
        <v>-0.99960410862636939</v>
      </c>
    </row>
    <row r="2874" spans="1:25">
      <c r="A2874">
        <v>5268</v>
      </c>
      <c r="B2874" t="s">
        <v>5473</v>
      </c>
      <c r="C2874" t="s">
        <v>5474</v>
      </c>
      <c r="D2874" t="str">
        <f t="shared" si="88"/>
        <v>Energy Web Token EWT</v>
      </c>
      <c r="E2874" s="3" t="s">
        <v>8885</v>
      </c>
      <c r="F2874" s="3" t="s">
        <v>8883</v>
      </c>
      <c r="G2874" s="3" t="s">
        <v>8883</v>
      </c>
      <c r="H2874" s="4">
        <v>0</v>
      </c>
      <c r="I2874" s="4">
        <v>0</v>
      </c>
      <c r="J2874" s="6">
        <v>43922</v>
      </c>
      <c r="K2874" s="7">
        <v>0.50083247702800004</v>
      </c>
      <c r="L2874" s="7">
        <v>2194</v>
      </c>
      <c r="M2874" s="7">
        <v>0</v>
      </c>
      <c r="N2874" s="9">
        <v>44303</v>
      </c>
      <c r="O2874" s="10">
        <v>22.224848659999999</v>
      </c>
      <c r="P2874" s="10">
        <v>213</v>
      </c>
      <c r="Q2874" s="10">
        <v>589560107.80999994</v>
      </c>
      <c r="R2874" s="10">
        <v>44.375813629109913</v>
      </c>
      <c r="S2874" s="18">
        <v>44.375813629109913</v>
      </c>
      <c r="T2874" s="13">
        <v>44687</v>
      </c>
      <c r="U2874" s="14">
        <v>4.0225436928144722</v>
      </c>
      <c r="V2874" s="14">
        <v>221</v>
      </c>
      <c r="W2874" s="14">
        <v>123229549.68000001</v>
      </c>
      <c r="X2874" s="14">
        <v>81.900692534054471</v>
      </c>
      <c r="Y2874" s="19">
        <f t="shared" si="89"/>
        <v>-0.81900692534054476</v>
      </c>
    </row>
    <row r="2875" spans="1:25">
      <c r="A2875">
        <v>5270</v>
      </c>
      <c r="B2875" t="s">
        <v>5475</v>
      </c>
      <c r="C2875" t="s">
        <v>5476</v>
      </c>
      <c r="D2875" t="str">
        <f t="shared" si="88"/>
        <v>Freecash FCH</v>
      </c>
      <c r="E2875" s="3" t="s">
        <v>8882</v>
      </c>
      <c r="F2875" s="3" t="s">
        <v>8883</v>
      </c>
      <c r="G2875" s="3" t="s">
        <v>8883</v>
      </c>
      <c r="H2875" s="4">
        <v>2086</v>
      </c>
      <c r="I2875" s="4">
        <v>0</v>
      </c>
      <c r="J2875" s="6">
        <v>43899</v>
      </c>
      <c r="K2875" s="7">
        <v>0.44044876477</v>
      </c>
      <c r="L2875" s="7">
        <v>3324</v>
      </c>
      <c r="M2875" s="7">
        <v>0</v>
      </c>
      <c r="N2875" s="9">
        <v>43900</v>
      </c>
      <c r="O2875" s="10">
        <v>0.50443656653699998</v>
      </c>
      <c r="P2875" s="10">
        <v>3434</v>
      </c>
      <c r="Q2875" s="10">
        <v>0</v>
      </c>
      <c r="R2875" s="10">
        <v>1.1452786496073251</v>
      </c>
      <c r="S2875" s="18">
        <v>1.1452786496073251</v>
      </c>
      <c r="T2875" s="13">
        <v>44673</v>
      </c>
      <c r="U2875" s="14">
        <v>5.9105138105217184E-3</v>
      </c>
      <c r="V2875" s="14">
        <v>3010</v>
      </c>
      <c r="W2875" s="14">
        <v>0</v>
      </c>
      <c r="X2875" s="14">
        <v>98.828293941674801</v>
      </c>
      <c r="Y2875" s="19">
        <f t="shared" si="89"/>
        <v>-0.98828293941674805</v>
      </c>
    </row>
    <row r="2876" spans="1:25">
      <c r="A2876">
        <v>5272</v>
      </c>
      <c r="B2876" t="s">
        <v>5477</v>
      </c>
      <c r="C2876" t="s">
        <v>5478</v>
      </c>
      <c r="D2876" t="str">
        <f t="shared" si="88"/>
        <v>Okschain OKS</v>
      </c>
      <c r="E2876" s="3" t="s">
        <v>8898</v>
      </c>
      <c r="F2876" s="3" t="s">
        <v>8883</v>
      </c>
      <c r="G2876" s="3" t="s">
        <v>8883</v>
      </c>
      <c r="H2876" s="4">
        <v>2303</v>
      </c>
      <c r="I2876" s="4">
        <v>0</v>
      </c>
      <c r="J2876" s="6">
        <v>43902</v>
      </c>
      <c r="K2876" s="7">
        <v>5.3041369846099995E-4</v>
      </c>
      <c r="L2876" s="7">
        <v>2808</v>
      </c>
      <c r="M2876" s="7">
        <v>0</v>
      </c>
      <c r="N2876" s="9">
        <v>43937</v>
      </c>
      <c r="O2876" s="10">
        <v>2.53903422204E-2</v>
      </c>
      <c r="P2876" s="10">
        <v>948</v>
      </c>
      <c r="Q2876" s="10">
        <v>28826417.233086731</v>
      </c>
      <c r="R2876" s="10">
        <v>47.868941345350443</v>
      </c>
      <c r="S2876" s="18">
        <v>47.868941345350443</v>
      </c>
      <c r="T2876" s="13">
        <v>44427</v>
      </c>
      <c r="U2876" s="16">
        <v>1.209640182E-5</v>
      </c>
      <c r="V2876" s="14">
        <v>2156</v>
      </c>
      <c r="W2876" s="16">
        <v>13733.407878300601</v>
      </c>
      <c r="X2876" s="16">
        <v>99.952358256084153</v>
      </c>
      <c r="Y2876" s="19">
        <f t="shared" si="89"/>
        <v>-0.99952358256084151</v>
      </c>
    </row>
    <row r="2877" spans="1:25">
      <c r="A2877">
        <v>5274</v>
      </c>
      <c r="B2877" t="s">
        <v>5479</v>
      </c>
      <c r="C2877" t="s">
        <v>974</v>
      </c>
      <c r="D2877" t="str">
        <f t="shared" si="88"/>
        <v>Edgeware EDG</v>
      </c>
      <c r="E2877" s="3" t="s">
        <v>8887</v>
      </c>
      <c r="F2877" s="3" t="s">
        <v>8883</v>
      </c>
      <c r="G2877" s="3" t="s">
        <v>8883</v>
      </c>
      <c r="H2877" s="4">
        <v>2245</v>
      </c>
      <c r="I2877" s="4">
        <v>0</v>
      </c>
      <c r="J2877" s="6">
        <v>43903</v>
      </c>
      <c r="K2877" s="7">
        <v>1.3828729934799999E-3</v>
      </c>
      <c r="L2877" s="7">
        <v>2295</v>
      </c>
      <c r="M2877" s="7">
        <v>0</v>
      </c>
      <c r="N2877" s="9">
        <v>44285</v>
      </c>
      <c r="O2877" s="10">
        <v>5.6202929999999998E-2</v>
      </c>
      <c r="P2877" s="10">
        <v>327</v>
      </c>
      <c r="Q2877" s="10">
        <v>294709917.30000001</v>
      </c>
      <c r="R2877" s="10">
        <v>40.642148819874862</v>
      </c>
      <c r="S2877" s="18">
        <v>40.642148819874862</v>
      </c>
      <c r="T2877" s="13">
        <v>44635</v>
      </c>
      <c r="U2877" s="14">
        <v>2.9680528466375388E-3</v>
      </c>
      <c r="V2877" s="14">
        <v>506</v>
      </c>
      <c r="W2877" s="14">
        <v>18360705.260000002</v>
      </c>
      <c r="X2877" s="14">
        <v>94.719042500742333</v>
      </c>
      <c r="Y2877" s="19">
        <f t="shared" si="89"/>
        <v>-0.94719042500742334</v>
      </c>
    </row>
    <row r="2878" spans="1:25">
      <c r="A2878">
        <v>5275</v>
      </c>
      <c r="B2878" t="s">
        <v>5480</v>
      </c>
      <c r="C2878" t="s">
        <v>5481</v>
      </c>
      <c r="D2878" t="str">
        <f t="shared" si="88"/>
        <v>PayProtocol PCI</v>
      </c>
      <c r="E2878" s="3" t="s">
        <v>8898</v>
      </c>
      <c r="F2878" s="3" t="s">
        <v>8883</v>
      </c>
      <c r="G2878" s="3" t="s">
        <v>8883</v>
      </c>
      <c r="H2878" s="4">
        <v>2123</v>
      </c>
      <c r="I2878" s="4">
        <v>0</v>
      </c>
      <c r="J2878" s="6">
        <v>43903</v>
      </c>
      <c r="K2878" s="7">
        <v>7.2438721249699994E-2</v>
      </c>
      <c r="L2878" s="7">
        <v>3325</v>
      </c>
      <c r="M2878" s="7">
        <v>0</v>
      </c>
      <c r="N2878" s="9">
        <v>44244</v>
      </c>
      <c r="O2878" s="10">
        <v>4.2034005499999996</v>
      </c>
      <c r="P2878" s="10">
        <v>3435</v>
      </c>
      <c r="Q2878" s="10">
        <v>0</v>
      </c>
      <c r="R2878" s="10">
        <v>58.026984428820363</v>
      </c>
      <c r="S2878" s="18">
        <v>58.026984428820363</v>
      </c>
      <c r="T2878" s="13">
        <v>44370</v>
      </c>
      <c r="U2878" s="14">
        <v>0.26358364000000001</v>
      </c>
      <c r="V2878" s="14">
        <v>3011</v>
      </c>
      <c r="W2878" s="14">
        <v>0</v>
      </c>
      <c r="X2878" s="14">
        <v>93.729276169029376</v>
      </c>
      <c r="Y2878" s="19">
        <f t="shared" si="89"/>
        <v>-0.93729276169029374</v>
      </c>
    </row>
    <row r="2879" spans="1:25">
      <c r="A2879">
        <v>5276</v>
      </c>
      <c r="B2879" t="s">
        <v>5482</v>
      </c>
      <c r="C2879" t="s">
        <v>5483</v>
      </c>
      <c r="D2879" t="str">
        <f t="shared" si="88"/>
        <v>Asac Coin ASAC</v>
      </c>
      <c r="E2879" s="3" t="s">
        <v>8887</v>
      </c>
      <c r="F2879" s="3" t="s">
        <v>8883</v>
      </c>
      <c r="G2879" s="3" t="s">
        <v>8883</v>
      </c>
      <c r="H2879" s="4">
        <v>2301</v>
      </c>
      <c r="I2879" s="4">
        <v>0</v>
      </c>
      <c r="J2879" s="6">
        <v>44217</v>
      </c>
      <c r="K2879" s="7">
        <v>1.0123939669000001E-4</v>
      </c>
      <c r="L2879" s="7">
        <v>3326</v>
      </c>
      <c r="M2879" s="7">
        <v>0</v>
      </c>
      <c r="N2879" s="9">
        <v>44327</v>
      </c>
      <c r="O2879" s="10">
        <v>1.36866595827E-2</v>
      </c>
      <c r="P2879" s="10">
        <v>3436</v>
      </c>
      <c r="Q2879" s="10">
        <v>0</v>
      </c>
      <c r="R2879" s="10">
        <v>135.19104252082039</v>
      </c>
      <c r="S2879" s="18">
        <v>135.19104252082039</v>
      </c>
      <c r="T2879" s="13">
        <v>44397</v>
      </c>
      <c r="U2879" s="14">
        <v>3.03999769285E-3</v>
      </c>
      <c r="V2879" s="14">
        <v>3012</v>
      </c>
      <c r="W2879" s="14">
        <v>0</v>
      </c>
      <c r="X2879" s="14">
        <v>77.788607406495515</v>
      </c>
      <c r="Y2879" s="19">
        <f t="shared" si="89"/>
        <v>-0.77788607406495514</v>
      </c>
    </row>
    <row r="2880" spans="1:25">
      <c r="A2880">
        <v>5277</v>
      </c>
      <c r="B2880" t="s">
        <v>5484</v>
      </c>
      <c r="C2880" t="s">
        <v>5485</v>
      </c>
      <c r="D2880" t="str">
        <f t="shared" si="88"/>
        <v>SynchroBitcoin SNB</v>
      </c>
      <c r="E2880" s="3" t="s">
        <v>8887</v>
      </c>
      <c r="F2880" s="3" t="s">
        <v>8883</v>
      </c>
      <c r="G2880" s="3" t="s">
        <v>8883</v>
      </c>
      <c r="H2880" s="4">
        <v>685</v>
      </c>
      <c r="I2880" s="4">
        <v>1227033.6047225399</v>
      </c>
      <c r="J2880" s="6">
        <v>44065</v>
      </c>
      <c r="K2880" s="7">
        <v>2.72146560532E-2</v>
      </c>
      <c r="L2880" s="7">
        <v>352</v>
      </c>
      <c r="M2880" s="7">
        <v>7675722.1881855503</v>
      </c>
      <c r="N2880" s="9">
        <v>44069</v>
      </c>
      <c r="O2880" s="10">
        <v>0.65182566142300002</v>
      </c>
      <c r="P2880" s="10">
        <v>1195</v>
      </c>
      <c r="Q2880" s="10">
        <v>13402159.971313801</v>
      </c>
      <c r="R2880" s="10">
        <v>23.951273172396242</v>
      </c>
      <c r="S2880" s="18">
        <v>23.951273172396242</v>
      </c>
      <c r="T2880" s="13">
        <v>44189</v>
      </c>
      <c r="U2880" s="14">
        <v>3.1500999999999999E-3</v>
      </c>
      <c r="V2880" s="14">
        <v>1238</v>
      </c>
      <c r="W2880" s="14">
        <v>702419.37972257996</v>
      </c>
      <c r="X2880" s="14">
        <v>99.516726605527765</v>
      </c>
      <c r="Y2880" s="19">
        <f t="shared" si="89"/>
        <v>-0.99516726605527761</v>
      </c>
    </row>
    <row r="2881" spans="1:25">
      <c r="A2881">
        <v>5278</v>
      </c>
      <c r="B2881" t="s">
        <v>5486</v>
      </c>
      <c r="C2881" t="s">
        <v>5487</v>
      </c>
      <c r="D2881" t="str">
        <f t="shared" si="88"/>
        <v>Joys Digital JOYS</v>
      </c>
      <c r="E2881" s="3" t="s">
        <v>8888</v>
      </c>
      <c r="F2881" s="3" t="s">
        <v>8883</v>
      </c>
      <c r="G2881" s="3" t="s">
        <v>8883</v>
      </c>
      <c r="H2881" s="4">
        <v>2184</v>
      </c>
      <c r="I2881" s="4">
        <v>0</v>
      </c>
      <c r="J2881" s="6">
        <v>44195</v>
      </c>
      <c r="K2881" s="7">
        <v>6.7195999999999998E-4</v>
      </c>
      <c r="L2881" s="7">
        <v>3327</v>
      </c>
      <c r="M2881" s="7">
        <v>0</v>
      </c>
      <c r="N2881" s="9">
        <v>44264</v>
      </c>
      <c r="O2881" s="10">
        <v>1.788031E-2</v>
      </c>
      <c r="P2881" s="10">
        <v>3437</v>
      </c>
      <c r="Q2881" s="10">
        <v>0</v>
      </c>
      <c r="R2881" s="10">
        <v>26.609188046907551</v>
      </c>
      <c r="S2881" s="18">
        <v>26.609188046907551</v>
      </c>
      <c r="T2881" s="13">
        <v>44675</v>
      </c>
      <c r="U2881" s="14">
        <v>1.1216536314820409E-3</v>
      </c>
      <c r="V2881" s="14">
        <v>3013</v>
      </c>
      <c r="W2881" s="14">
        <v>0</v>
      </c>
      <c r="X2881" s="14">
        <v>93.726878161049555</v>
      </c>
      <c r="Y2881" s="19">
        <f t="shared" si="89"/>
        <v>-0.93726878161049554</v>
      </c>
    </row>
    <row r="2882" spans="1:25">
      <c r="A2882">
        <v>5279</v>
      </c>
      <c r="B2882" t="s">
        <v>5488</v>
      </c>
      <c r="C2882" t="s">
        <v>5489</v>
      </c>
      <c r="D2882" t="str">
        <f t="shared" ref="D2882:D2945" si="90">_xlfn.TEXTJOIN(" ",TRUE,B2882,C2882)</f>
        <v>Sologenic SOLO</v>
      </c>
      <c r="E2882" s="3" t="s">
        <v>8893</v>
      </c>
      <c r="F2882" s="3" t="s">
        <v>8894</v>
      </c>
      <c r="G2882" s="3" t="s">
        <v>8890</v>
      </c>
      <c r="H2882" s="4">
        <v>2101</v>
      </c>
      <c r="I2882" s="4">
        <v>0</v>
      </c>
      <c r="J2882" s="6">
        <v>43908</v>
      </c>
      <c r="K2882" s="7">
        <v>0.130458375106</v>
      </c>
      <c r="L2882" s="7">
        <v>2220</v>
      </c>
      <c r="M2882" s="7">
        <v>0</v>
      </c>
      <c r="N2882" s="9">
        <v>44532</v>
      </c>
      <c r="O2882" s="10">
        <v>6.6259203678719514</v>
      </c>
      <c r="P2882" s="10">
        <v>147</v>
      </c>
      <c r="Q2882" s="10">
        <v>1199731168.3099999</v>
      </c>
      <c r="R2882" s="10">
        <v>50.789536221712559</v>
      </c>
      <c r="S2882" s="18">
        <v>50.789536221712559</v>
      </c>
      <c r="T2882" s="13">
        <v>44648</v>
      </c>
      <c r="U2882" s="14">
        <v>0.31579462459572821</v>
      </c>
      <c r="V2882" s="14">
        <v>302</v>
      </c>
      <c r="W2882" s="14">
        <v>64808442.18</v>
      </c>
      <c r="X2882" s="14">
        <v>95.233950801356343</v>
      </c>
      <c r="Y2882" s="19">
        <f t="shared" si="89"/>
        <v>-0.95233950801356348</v>
      </c>
    </row>
    <row r="2883" spans="1:25">
      <c r="A2883">
        <v>5280</v>
      </c>
      <c r="B2883" t="s">
        <v>5490</v>
      </c>
      <c r="C2883" t="s">
        <v>5491</v>
      </c>
      <c r="D2883" t="str">
        <f t="shared" si="90"/>
        <v>Bloomzed Token BZT</v>
      </c>
      <c r="E2883" s="3" t="s">
        <v>8887</v>
      </c>
      <c r="F2883" s="3" t="s">
        <v>8883</v>
      </c>
      <c r="G2883" s="3" t="s">
        <v>8883</v>
      </c>
      <c r="H2883" s="4">
        <v>2097</v>
      </c>
      <c r="I2883" s="4">
        <v>0</v>
      </c>
      <c r="J2883" s="6">
        <v>43902</v>
      </c>
      <c r="K2883" s="7">
        <v>0.145982870716</v>
      </c>
      <c r="L2883" s="7">
        <v>2269</v>
      </c>
      <c r="M2883" s="7">
        <v>0</v>
      </c>
      <c r="N2883" s="9">
        <v>44495</v>
      </c>
      <c r="O2883" s="10">
        <v>5.3410388434555518</v>
      </c>
      <c r="P2883" s="10">
        <v>403</v>
      </c>
      <c r="Q2883" s="10">
        <v>202959476.05131099</v>
      </c>
      <c r="R2883" s="10">
        <v>36.586750330771267</v>
      </c>
      <c r="S2883" s="18">
        <v>36.586750330771267</v>
      </c>
      <c r="T2883" s="13">
        <v>44655</v>
      </c>
      <c r="U2883" s="14">
        <v>0.80475443702857374</v>
      </c>
      <c r="V2883" s="14">
        <v>429</v>
      </c>
      <c r="W2883" s="14">
        <v>30580668.607085802</v>
      </c>
      <c r="X2883" s="14">
        <v>84.932623397512813</v>
      </c>
      <c r="Y2883" s="19">
        <f t="shared" ref="Y2883:Y2946" si="91">X2883/-100</f>
        <v>-0.84932623397512819</v>
      </c>
    </row>
    <row r="2884" spans="1:25">
      <c r="A2884">
        <v>5282</v>
      </c>
      <c r="B2884" t="s">
        <v>5492</v>
      </c>
      <c r="C2884" t="s">
        <v>5493</v>
      </c>
      <c r="D2884" t="str">
        <f t="shared" si="90"/>
        <v>Kepler Network KMW</v>
      </c>
      <c r="E2884" s="3" t="s">
        <v>8887</v>
      </c>
      <c r="F2884" s="3" t="s">
        <v>8883</v>
      </c>
      <c r="G2884" s="3" t="s">
        <v>8883</v>
      </c>
      <c r="H2884" s="4">
        <v>0</v>
      </c>
      <c r="I2884" s="4">
        <v>0</v>
      </c>
      <c r="J2884" s="6">
        <v>44018</v>
      </c>
      <c r="K2884" s="7">
        <v>4.5410644386799999E-4</v>
      </c>
      <c r="L2884" s="7">
        <v>3328</v>
      </c>
      <c r="M2884" s="7">
        <v>0</v>
      </c>
      <c r="N2884" s="9">
        <v>44027</v>
      </c>
      <c r="O2884" s="10">
        <v>2.8347592205500002E-3</v>
      </c>
      <c r="P2884" s="10">
        <v>3438</v>
      </c>
      <c r="Q2884" s="10">
        <v>0</v>
      </c>
      <c r="R2884" s="10">
        <v>6.2424994378058418</v>
      </c>
      <c r="S2884" s="18">
        <v>6.2424994378058418</v>
      </c>
      <c r="T2884" s="13">
        <v>44226</v>
      </c>
      <c r="U2884" s="14">
        <v>1.4899999999999999E-6</v>
      </c>
      <c r="V2884" s="14">
        <v>3014</v>
      </c>
      <c r="W2884" s="14">
        <v>0</v>
      </c>
      <c r="X2884" s="14">
        <v>99.947438216649999</v>
      </c>
      <c r="Y2884" s="19">
        <f t="shared" si="91"/>
        <v>-0.99947438216649997</v>
      </c>
    </row>
    <row r="2885" spans="1:25">
      <c r="A2885">
        <v>5285</v>
      </c>
      <c r="B2885" t="s">
        <v>5494</v>
      </c>
      <c r="C2885" t="s">
        <v>5495</v>
      </c>
      <c r="D2885" t="str">
        <f t="shared" si="90"/>
        <v>Tweebaa TWEE</v>
      </c>
      <c r="E2885" s="3" t="s">
        <v>8888</v>
      </c>
      <c r="F2885" s="3" t="s">
        <v>8883</v>
      </c>
      <c r="G2885" s="3" t="s">
        <v>8883</v>
      </c>
      <c r="H2885" s="4">
        <v>2071</v>
      </c>
      <c r="I2885" s="4">
        <v>0</v>
      </c>
      <c r="J2885" s="6">
        <v>43901</v>
      </c>
      <c r="K2885" s="7">
        <v>0.75393774737700003</v>
      </c>
      <c r="L2885" s="7">
        <v>3329</v>
      </c>
      <c r="M2885" s="7">
        <v>0</v>
      </c>
      <c r="N2885" s="9">
        <v>44077</v>
      </c>
      <c r="O2885" s="10">
        <v>81.865632728899996</v>
      </c>
      <c r="P2885" s="10">
        <v>3439</v>
      </c>
      <c r="Q2885" s="10">
        <v>0</v>
      </c>
      <c r="R2885" s="10">
        <v>108.5840747644166</v>
      </c>
      <c r="S2885" s="18">
        <v>108.5840747644166</v>
      </c>
      <c r="T2885" s="13">
        <v>44388</v>
      </c>
      <c r="U2885" s="14">
        <v>1.8746077574588</v>
      </c>
      <c r="V2885" s="14">
        <v>3015</v>
      </c>
      <c r="W2885" s="14">
        <v>0</v>
      </c>
      <c r="X2885" s="14">
        <v>97.710140757518346</v>
      </c>
      <c r="Y2885" s="19">
        <f t="shared" si="91"/>
        <v>-0.97710140757518349</v>
      </c>
    </row>
    <row r="2886" spans="1:25">
      <c r="A2886">
        <v>5286</v>
      </c>
      <c r="B2886" t="s">
        <v>5496</v>
      </c>
      <c r="C2886" t="s">
        <v>5497</v>
      </c>
      <c r="D2886" t="str">
        <f t="shared" si="90"/>
        <v>KingMoney KIM</v>
      </c>
      <c r="E2886" s="3" t="s">
        <v>8887</v>
      </c>
      <c r="F2886" s="3" t="s">
        <v>8883</v>
      </c>
      <c r="G2886" s="3" t="s">
        <v>8883</v>
      </c>
      <c r="H2886" s="4">
        <v>2031</v>
      </c>
      <c r="I2886" s="4">
        <v>0</v>
      </c>
      <c r="J2886" s="6">
        <v>44054</v>
      </c>
      <c r="K2886" s="7">
        <v>20.8128376447</v>
      </c>
      <c r="L2886" s="7">
        <v>3330</v>
      </c>
      <c r="M2886" s="7">
        <v>0</v>
      </c>
      <c r="N2886" s="9">
        <v>44198</v>
      </c>
      <c r="O2886" s="10">
        <v>4938.93189076</v>
      </c>
      <c r="P2886" s="10">
        <v>3440</v>
      </c>
      <c r="Q2886" s="10">
        <v>0</v>
      </c>
      <c r="R2886" s="10">
        <v>237.30218699984439</v>
      </c>
      <c r="S2886" s="18">
        <v>237.30218699984439</v>
      </c>
      <c r="T2886" s="13">
        <v>44686</v>
      </c>
      <c r="U2886" s="14">
        <v>18.628894329921799</v>
      </c>
      <c r="V2886" s="14">
        <v>3016</v>
      </c>
      <c r="W2886" s="14">
        <v>0</v>
      </c>
      <c r="X2886" s="14">
        <v>99.62281532238228</v>
      </c>
      <c r="Y2886" s="19">
        <f t="shared" si="91"/>
        <v>-0.99622815322382285</v>
      </c>
    </row>
    <row r="2887" spans="1:25">
      <c r="A2887">
        <v>5288</v>
      </c>
      <c r="B2887" t="s">
        <v>5498</v>
      </c>
      <c r="C2887" t="s">
        <v>5499</v>
      </c>
      <c r="D2887" t="str">
        <f t="shared" si="90"/>
        <v>Bidesk BDK</v>
      </c>
      <c r="E2887" s="3" t="s">
        <v>3686</v>
      </c>
      <c r="F2887" s="3" t="s">
        <v>8883</v>
      </c>
      <c r="G2887" s="3" t="s">
        <v>8883</v>
      </c>
      <c r="H2887" s="4">
        <v>0</v>
      </c>
      <c r="I2887" s="4">
        <v>0</v>
      </c>
      <c r="J2887" s="6">
        <v>43982</v>
      </c>
      <c r="K2887" s="7">
        <v>0.13804178432100001</v>
      </c>
      <c r="L2887" s="7">
        <v>2871</v>
      </c>
      <c r="M2887" s="7">
        <v>0</v>
      </c>
      <c r="N2887" s="9">
        <v>44000</v>
      </c>
      <c r="O2887" s="10">
        <v>0.19937224460200001</v>
      </c>
      <c r="P2887" s="10">
        <v>1884</v>
      </c>
      <c r="Q2887" s="10">
        <v>1590487.660366511</v>
      </c>
      <c r="R2887" s="10">
        <v>1.4442891011781129</v>
      </c>
      <c r="S2887" s="18">
        <v>1.4442891011781129</v>
      </c>
      <c r="T2887" s="13">
        <v>44494</v>
      </c>
      <c r="U2887" s="14">
        <v>2.9983599876334501E-4</v>
      </c>
      <c r="V2887" s="14">
        <v>2357</v>
      </c>
      <c r="W2887" s="14">
        <v>2391.935031473618</v>
      </c>
      <c r="X2887" s="14">
        <v>99.849609959820683</v>
      </c>
      <c r="Y2887" s="19">
        <f t="shared" si="91"/>
        <v>-0.99849609959820684</v>
      </c>
    </row>
    <row r="2888" spans="1:25">
      <c r="A2888">
        <v>5289</v>
      </c>
      <c r="B2888" t="s">
        <v>2092</v>
      </c>
      <c r="C2888" t="s">
        <v>5500</v>
      </c>
      <c r="D2888" t="str">
        <f t="shared" si="90"/>
        <v>Odyssey ODY</v>
      </c>
      <c r="E2888" s="3" t="s">
        <v>8884</v>
      </c>
      <c r="F2888" s="3" t="s">
        <v>8883</v>
      </c>
      <c r="G2888" s="3" t="s">
        <v>8883</v>
      </c>
      <c r="H2888" s="4">
        <v>0</v>
      </c>
      <c r="I2888" s="4">
        <v>0</v>
      </c>
      <c r="J2888" s="6">
        <v>43929</v>
      </c>
      <c r="K2888" s="7">
        <v>9.6220838222300001E-2</v>
      </c>
      <c r="L2888" s="7">
        <v>3331</v>
      </c>
      <c r="M2888" s="7">
        <v>0</v>
      </c>
      <c r="N2888" s="9">
        <v>43931</v>
      </c>
      <c r="O2888" s="10">
        <v>0.16613829926400001</v>
      </c>
      <c r="P2888" s="10">
        <v>3441</v>
      </c>
      <c r="Q2888" s="10">
        <v>0</v>
      </c>
      <c r="R2888" s="10">
        <v>1.726635335270817</v>
      </c>
      <c r="S2888" s="18">
        <v>1.726635335270817</v>
      </c>
      <c r="T2888" s="13">
        <v>44002</v>
      </c>
      <c r="U2888" s="14">
        <v>3.5983831859600001E-3</v>
      </c>
      <c r="V2888" s="14">
        <v>3017</v>
      </c>
      <c r="W2888" s="14">
        <v>0</v>
      </c>
      <c r="X2888" s="14">
        <v>97.834103754582173</v>
      </c>
      <c r="Y2888" s="19">
        <f t="shared" si="91"/>
        <v>-0.97834103754582169</v>
      </c>
    </row>
    <row r="2889" spans="1:25">
      <c r="A2889">
        <v>5291</v>
      </c>
      <c r="B2889" t="s">
        <v>5501</v>
      </c>
      <c r="C2889" t="s">
        <v>5501</v>
      </c>
      <c r="D2889" t="str">
        <f t="shared" si="90"/>
        <v>LUCY LUCY</v>
      </c>
      <c r="E2889" s="3" t="s">
        <v>8887</v>
      </c>
      <c r="F2889" s="3" t="s">
        <v>8883</v>
      </c>
      <c r="G2889" s="3" t="s">
        <v>8883</v>
      </c>
      <c r="H2889" s="4">
        <v>0</v>
      </c>
      <c r="I2889" s="4">
        <v>0</v>
      </c>
      <c r="J2889" s="6">
        <v>43906</v>
      </c>
      <c r="K2889" s="7">
        <v>0.46536333549699999</v>
      </c>
      <c r="L2889" s="7">
        <v>3332</v>
      </c>
      <c r="M2889" s="7">
        <v>0</v>
      </c>
      <c r="N2889" s="9">
        <v>43917</v>
      </c>
      <c r="O2889" s="10">
        <v>0.87207816075099998</v>
      </c>
      <c r="P2889" s="10">
        <v>3442</v>
      </c>
      <c r="Q2889" s="10">
        <v>0</v>
      </c>
      <c r="R2889" s="10">
        <v>1.873972645093829</v>
      </c>
      <c r="S2889" s="18">
        <v>1.873972645093829</v>
      </c>
      <c r="T2889" s="13">
        <v>44181</v>
      </c>
      <c r="U2889" s="14">
        <v>1.4998681981299999E-3</v>
      </c>
      <c r="V2889" s="14">
        <v>3018</v>
      </c>
      <c r="W2889" s="14">
        <v>0</v>
      </c>
      <c r="X2889" s="14">
        <v>99.828012182206422</v>
      </c>
      <c r="Y2889" s="19">
        <f t="shared" si="91"/>
        <v>-0.99828012182206427</v>
      </c>
    </row>
    <row r="2890" spans="1:25">
      <c r="A2890">
        <v>5292</v>
      </c>
      <c r="B2890" t="s">
        <v>5502</v>
      </c>
      <c r="C2890" t="s">
        <v>5503</v>
      </c>
      <c r="D2890" t="str">
        <f t="shared" si="90"/>
        <v>The Tokenized Bitcoin imBTC</v>
      </c>
      <c r="E2890" s="3" t="s">
        <v>3686</v>
      </c>
      <c r="F2890" s="3" t="s">
        <v>8883</v>
      </c>
      <c r="G2890" s="3" t="s">
        <v>8883</v>
      </c>
      <c r="H2890" s="4">
        <v>0</v>
      </c>
      <c r="I2890" s="4">
        <v>0</v>
      </c>
      <c r="J2890" s="6">
        <v>43906</v>
      </c>
      <c r="K2890" s="7">
        <v>4593.3258871600001</v>
      </c>
      <c r="L2890" s="7">
        <v>3333</v>
      </c>
      <c r="M2890" s="7">
        <v>0</v>
      </c>
      <c r="N2890" s="9">
        <v>44510</v>
      </c>
      <c r="O2890" s="10">
        <v>67768.145315399626</v>
      </c>
      <c r="P2890" s="10">
        <v>3443</v>
      </c>
      <c r="Q2890" s="10">
        <v>0</v>
      </c>
      <c r="R2890" s="10">
        <v>14.75361143106262</v>
      </c>
      <c r="S2890" s="18">
        <v>14.75361143106262</v>
      </c>
      <c r="T2890" s="13">
        <v>44585</v>
      </c>
      <c r="U2890" s="14">
        <v>31050.31279298662</v>
      </c>
      <c r="V2890" s="14">
        <v>3019</v>
      </c>
      <c r="W2890" s="14">
        <v>0</v>
      </c>
      <c r="X2890" s="14">
        <v>54.181551452418532</v>
      </c>
      <c r="Y2890" s="19">
        <f t="shared" si="91"/>
        <v>-0.5418155145241853</v>
      </c>
    </row>
    <row r="2891" spans="1:25">
      <c r="A2891">
        <v>5294</v>
      </c>
      <c r="B2891" t="s">
        <v>5504</v>
      </c>
      <c r="C2891" t="s">
        <v>5505</v>
      </c>
      <c r="D2891" t="str">
        <f t="shared" si="90"/>
        <v>3X Short BNB Token BNBBEAR</v>
      </c>
      <c r="E2891" s="3" t="s">
        <v>8886</v>
      </c>
      <c r="F2891" s="3" t="s">
        <v>8883</v>
      </c>
      <c r="G2891" s="3" t="s">
        <v>8883</v>
      </c>
      <c r="H2891" s="4">
        <v>2029</v>
      </c>
      <c r="I2891" s="4">
        <v>0</v>
      </c>
      <c r="J2891" s="6">
        <v>43901</v>
      </c>
      <c r="K2891" s="7">
        <v>156.17937086699999</v>
      </c>
      <c r="L2891" s="7">
        <v>3334</v>
      </c>
      <c r="M2891" s="7">
        <v>0</v>
      </c>
      <c r="N2891" s="9">
        <v>43902</v>
      </c>
      <c r="O2891" s="10">
        <v>381.84330798500002</v>
      </c>
      <c r="P2891" s="10">
        <v>3444</v>
      </c>
      <c r="Q2891" s="10">
        <v>0</v>
      </c>
      <c r="R2891" s="10">
        <v>2.444902331628497</v>
      </c>
      <c r="S2891" s="18">
        <v>2.444902331628497</v>
      </c>
      <c r="T2891" s="13">
        <v>44683</v>
      </c>
      <c r="U2891" s="16">
        <v>5.00003133227E-9</v>
      </c>
      <c r="V2891" s="14">
        <v>3020</v>
      </c>
      <c r="W2891" s="16">
        <v>0</v>
      </c>
      <c r="X2891" s="16">
        <v>99.999999998690555</v>
      </c>
      <c r="Y2891" s="19">
        <f t="shared" si="91"/>
        <v>-0.99999999998690559</v>
      </c>
    </row>
    <row r="2892" spans="1:25">
      <c r="A2892">
        <v>5295</v>
      </c>
      <c r="B2892" t="s">
        <v>5506</v>
      </c>
      <c r="C2892" t="s">
        <v>5507</v>
      </c>
      <c r="D2892" t="str">
        <f t="shared" si="90"/>
        <v>3X Long BNB Token BNBBULL</v>
      </c>
      <c r="E2892" s="3" t="s">
        <v>8886</v>
      </c>
      <c r="F2892" s="3" t="s">
        <v>8883</v>
      </c>
      <c r="G2892" s="3" t="s">
        <v>8883</v>
      </c>
      <c r="H2892" s="4">
        <v>2035</v>
      </c>
      <c r="I2892" s="4">
        <v>0</v>
      </c>
      <c r="J2892" s="6">
        <v>43906</v>
      </c>
      <c r="K2892" s="7">
        <v>32.953019778799998</v>
      </c>
      <c r="L2892" s="7">
        <v>3335</v>
      </c>
      <c r="M2892" s="7">
        <v>0</v>
      </c>
      <c r="N2892" s="9">
        <v>44298</v>
      </c>
      <c r="O2892" s="10">
        <v>42681.033449743562</v>
      </c>
      <c r="P2892" s="10">
        <v>3445</v>
      </c>
      <c r="Q2892" s="10">
        <v>0</v>
      </c>
      <c r="R2892" s="10">
        <v>1295.2085646852311</v>
      </c>
      <c r="S2892" s="18">
        <v>1295.2085646852311</v>
      </c>
      <c r="T2892" s="13">
        <v>44633</v>
      </c>
      <c r="U2892" s="14">
        <v>110.0569593769</v>
      </c>
      <c r="V2892" s="14">
        <v>3021</v>
      </c>
      <c r="W2892" s="14">
        <v>0</v>
      </c>
      <c r="X2892" s="14">
        <v>99.742140828181931</v>
      </c>
      <c r="Y2892" s="19">
        <f t="shared" si="91"/>
        <v>-0.99742140828181935</v>
      </c>
    </row>
    <row r="2893" spans="1:25">
      <c r="A2893">
        <v>5298</v>
      </c>
      <c r="B2893" t="s">
        <v>5508</v>
      </c>
      <c r="C2893" t="s">
        <v>5509</v>
      </c>
      <c r="D2893" t="str">
        <f t="shared" si="90"/>
        <v>SuperSkynet SSN</v>
      </c>
      <c r="E2893" s="3" t="s">
        <v>8888</v>
      </c>
      <c r="F2893" s="3" t="s">
        <v>8883</v>
      </c>
      <c r="G2893" s="3" t="s">
        <v>8883</v>
      </c>
      <c r="H2893" s="4">
        <v>2426</v>
      </c>
      <c r="I2893" s="4">
        <v>0</v>
      </c>
      <c r="J2893" s="6">
        <v>44011</v>
      </c>
      <c r="K2893" s="8">
        <v>4.5066555768699996E-6</v>
      </c>
      <c r="L2893" s="7">
        <v>3336</v>
      </c>
      <c r="M2893" s="7">
        <v>0</v>
      </c>
      <c r="N2893" s="9">
        <v>44508</v>
      </c>
      <c r="O2893" s="12">
        <v>9.6277398610000002E-5</v>
      </c>
      <c r="P2893" s="10">
        <v>3446</v>
      </c>
      <c r="Q2893" s="10">
        <v>0</v>
      </c>
      <c r="R2893" s="10">
        <v>21.363380663952888</v>
      </c>
      <c r="S2893" s="18">
        <v>21.363380663952888</v>
      </c>
      <c r="T2893" s="13">
        <v>44583</v>
      </c>
      <c r="U2893" s="16">
        <v>4.8103621308020132E-5</v>
      </c>
      <c r="V2893" s="14">
        <v>3022</v>
      </c>
      <c r="W2893" s="16">
        <v>0</v>
      </c>
      <c r="X2893" s="16">
        <v>50.036434300766643</v>
      </c>
      <c r="Y2893" s="19">
        <f t="shared" si="91"/>
        <v>-0.50036434300766641</v>
      </c>
    </row>
    <row r="2894" spans="1:25">
      <c r="A2894">
        <v>5299</v>
      </c>
      <c r="B2894" t="s">
        <v>5510</v>
      </c>
      <c r="C2894" t="s">
        <v>5511</v>
      </c>
      <c r="D2894" t="str">
        <f t="shared" si="90"/>
        <v>HyperDAO HDAO</v>
      </c>
      <c r="E2894" s="3" t="s">
        <v>8887</v>
      </c>
      <c r="F2894" s="3" t="s">
        <v>8883</v>
      </c>
      <c r="G2894" s="3" t="s">
        <v>8883</v>
      </c>
      <c r="H2894" s="4">
        <v>2164</v>
      </c>
      <c r="I2894" s="4">
        <v>0</v>
      </c>
      <c r="J2894" s="6">
        <v>44203</v>
      </c>
      <c r="K2894" s="7">
        <v>6.5665799999999998E-3</v>
      </c>
      <c r="L2894" s="7">
        <v>597</v>
      </c>
      <c r="M2894" s="7">
        <v>2890533.9558967701</v>
      </c>
      <c r="N2894" s="9">
        <v>44440</v>
      </c>
      <c r="O2894" s="10">
        <v>0.49167387000000001</v>
      </c>
      <c r="P2894" s="10">
        <v>1318</v>
      </c>
      <c r="Q2894" s="10">
        <v>9600402.5899999999</v>
      </c>
      <c r="R2894" s="10">
        <v>74.875181601381541</v>
      </c>
      <c r="S2894" s="18">
        <v>74.875181601381541</v>
      </c>
      <c r="T2894" s="13">
        <v>44687</v>
      </c>
      <c r="U2894" s="14">
        <v>9.6101972234193811E-3</v>
      </c>
      <c r="V2894" s="14">
        <v>418</v>
      </c>
      <c r="W2894" s="14">
        <v>32820573.390000001</v>
      </c>
      <c r="X2894" s="14">
        <v>98.045412251942651</v>
      </c>
      <c r="Y2894" s="19">
        <f t="shared" si="91"/>
        <v>-0.98045412251942654</v>
      </c>
    </row>
    <row r="2895" spans="1:25">
      <c r="A2895">
        <v>5300</v>
      </c>
      <c r="B2895" t="s">
        <v>5512</v>
      </c>
      <c r="C2895" t="s">
        <v>5513</v>
      </c>
      <c r="D2895" t="str">
        <f t="shared" si="90"/>
        <v>Inex Project INEX</v>
      </c>
      <c r="E2895" s="3" t="s">
        <v>8887</v>
      </c>
      <c r="F2895" s="3" t="s">
        <v>8883</v>
      </c>
      <c r="G2895" s="3" t="s">
        <v>8883</v>
      </c>
      <c r="H2895" s="4">
        <v>0</v>
      </c>
      <c r="I2895" s="4">
        <v>0</v>
      </c>
      <c r="J2895" s="6">
        <v>44097</v>
      </c>
      <c r="K2895" s="7">
        <v>3.19E-6</v>
      </c>
      <c r="L2895" s="7">
        <v>1921</v>
      </c>
      <c r="M2895" s="7">
        <v>20894.455337300002</v>
      </c>
      <c r="N2895" s="9">
        <v>44494</v>
      </c>
      <c r="O2895" s="10">
        <v>6.3729325708052E-4</v>
      </c>
      <c r="P2895" s="10">
        <v>1427</v>
      </c>
      <c r="Q2895" s="10">
        <v>6863249.7400000002</v>
      </c>
      <c r="R2895" s="10">
        <v>199.77845049546079</v>
      </c>
      <c r="S2895" s="18">
        <v>199.77845049546079</v>
      </c>
      <c r="T2895" s="13">
        <v>44582</v>
      </c>
      <c r="U2895" s="16">
        <v>2.8595574299667998E-5</v>
      </c>
      <c r="V2895" s="14">
        <v>970</v>
      </c>
      <c r="W2895" s="16">
        <v>2124380.35</v>
      </c>
      <c r="X2895" s="16">
        <v>95.512964560355456</v>
      </c>
      <c r="Y2895" s="19">
        <f t="shared" si="91"/>
        <v>-0.95512964560355451</v>
      </c>
    </row>
    <row r="2896" spans="1:25">
      <c r="A2896">
        <v>5304</v>
      </c>
      <c r="B2896" t="s">
        <v>5514</v>
      </c>
      <c r="C2896" t="s">
        <v>5515</v>
      </c>
      <c r="D2896" t="str">
        <f t="shared" si="90"/>
        <v>MorCrypto Coin MOR</v>
      </c>
      <c r="E2896" s="3" t="s">
        <v>3686</v>
      </c>
      <c r="F2896" s="3" t="s">
        <v>8883</v>
      </c>
      <c r="G2896" s="3" t="s">
        <v>8883</v>
      </c>
      <c r="H2896" s="4">
        <v>2280</v>
      </c>
      <c r="I2896" s="4">
        <v>0</v>
      </c>
      <c r="J2896" s="6">
        <v>43911</v>
      </c>
      <c r="K2896" s="7">
        <v>4.02938601495E-4</v>
      </c>
      <c r="L2896" s="7">
        <v>2709</v>
      </c>
      <c r="M2896" s="7">
        <v>0</v>
      </c>
      <c r="N2896" s="9">
        <v>44190</v>
      </c>
      <c r="O2896" s="10">
        <v>1.6777016030830001E-2</v>
      </c>
      <c r="P2896" s="10">
        <v>2234</v>
      </c>
      <c r="Q2896" s="10">
        <v>354442.45997802308</v>
      </c>
      <c r="R2896" s="10">
        <v>41.636656226490089</v>
      </c>
      <c r="S2896" s="18">
        <v>41.636656226490089</v>
      </c>
      <c r="T2896" s="13">
        <v>44226</v>
      </c>
      <c r="U2896" s="14">
        <v>3.4258122906000001E-3</v>
      </c>
      <c r="V2896" s="14">
        <v>1831</v>
      </c>
      <c r="W2896" s="14">
        <v>72376.001398094741</v>
      </c>
      <c r="X2896" s="14">
        <v>79.580324151180321</v>
      </c>
      <c r="Y2896" s="19">
        <f t="shared" si="91"/>
        <v>-0.79580324151180326</v>
      </c>
    </row>
    <row r="2897" spans="1:25">
      <c r="A2897">
        <v>5305</v>
      </c>
      <c r="B2897" t="s">
        <v>5516</v>
      </c>
      <c r="C2897" t="s">
        <v>5516</v>
      </c>
      <c r="D2897" t="str">
        <f t="shared" si="90"/>
        <v>BTSE BTSE</v>
      </c>
      <c r="E2897" s="3" t="s">
        <v>8898</v>
      </c>
      <c r="F2897" s="3" t="s">
        <v>8883</v>
      </c>
      <c r="G2897" s="3" t="s">
        <v>8883</v>
      </c>
      <c r="H2897" s="4">
        <v>2059</v>
      </c>
      <c r="I2897" s="4">
        <v>0</v>
      </c>
      <c r="J2897" s="6">
        <v>44197</v>
      </c>
      <c r="K2897" s="7">
        <v>0.64110800000000001</v>
      </c>
      <c r="L2897" s="7">
        <v>576</v>
      </c>
      <c r="M2897" s="7">
        <v>3055205.09383961</v>
      </c>
      <c r="N2897" s="9">
        <v>44643</v>
      </c>
      <c r="O2897" s="10">
        <v>9.215172814580626</v>
      </c>
      <c r="P2897" s="10">
        <v>873</v>
      </c>
      <c r="Q2897" s="10">
        <v>37298113.93</v>
      </c>
      <c r="R2897" s="10">
        <v>14.373822841987041</v>
      </c>
      <c r="S2897" s="18">
        <v>14.373822841987041</v>
      </c>
      <c r="T2897" s="13">
        <v>44657</v>
      </c>
      <c r="U2897" s="14">
        <v>6.0298836270632057</v>
      </c>
      <c r="V2897" s="14">
        <v>419</v>
      </c>
      <c r="W2897" s="14">
        <v>32671842.449999999</v>
      </c>
      <c r="X2897" s="14">
        <v>34.565702148065249</v>
      </c>
      <c r="Y2897" s="19">
        <f t="shared" si="91"/>
        <v>-0.34565702148065247</v>
      </c>
    </row>
    <row r="2898" spans="1:25">
      <c r="A2898">
        <v>5309</v>
      </c>
      <c r="B2898" t="s">
        <v>5517</v>
      </c>
      <c r="C2898" t="s">
        <v>5518</v>
      </c>
      <c r="D2898" t="str">
        <f t="shared" si="90"/>
        <v>OG Fan Token OG</v>
      </c>
      <c r="E2898" s="3" t="s">
        <v>8887</v>
      </c>
      <c r="F2898" s="3" t="s">
        <v>8883</v>
      </c>
      <c r="G2898" s="3" t="s">
        <v>8883</v>
      </c>
      <c r="H2898" s="4">
        <v>0</v>
      </c>
      <c r="I2898" s="4">
        <v>0</v>
      </c>
      <c r="J2898" s="6">
        <v>44186</v>
      </c>
      <c r="K2898" s="7">
        <v>1.5350071199999999</v>
      </c>
      <c r="L2898" s="7">
        <v>561</v>
      </c>
      <c r="M2898" s="7">
        <v>3246143.3589612902</v>
      </c>
      <c r="N2898" s="9">
        <v>44195</v>
      </c>
      <c r="O2898" s="10">
        <v>23.09664721</v>
      </c>
      <c r="P2898" s="10">
        <v>1253</v>
      </c>
      <c r="Q2898" s="10">
        <v>11334139.074980089</v>
      </c>
      <c r="R2898" s="10">
        <v>15.04660591411459</v>
      </c>
      <c r="S2898" s="18">
        <v>15.04660591411459</v>
      </c>
      <c r="T2898" s="13">
        <v>44207</v>
      </c>
      <c r="U2898" s="14">
        <v>2.4787716099999999</v>
      </c>
      <c r="V2898" s="14">
        <v>821</v>
      </c>
      <c r="W2898" s="14">
        <v>3849932.5982972798</v>
      </c>
      <c r="X2898" s="14">
        <v>89.26782927642077</v>
      </c>
      <c r="Y2898" s="19">
        <f t="shared" si="91"/>
        <v>-0.89267829276420774</v>
      </c>
    </row>
    <row r="2899" spans="1:25">
      <c r="A2899">
        <v>5310</v>
      </c>
      <c r="B2899" t="s">
        <v>5519</v>
      </c>
      <c r="C2899" t="s">
        <v>5520</v>
      </c>
      <c r="D2899" t="str">
        <f t="shared" si="90"/>
        <v>Instantily TILY</v>
      </c>
      <c r="E2899" s="3" t="s">
        <v>8887</v>
      </c>
      <c r="F2899" s="3" t="s">
        <v>8883</v>
      </c>
      <c r="G2899" s="3" t="s">
        <v>8883</v>
      </c>
      <c r="H2899" s="4">
        <v>2230</v>
      </c>
      <c r="I2899" s="4">
        <v>0</v>
      </c>
      <c r="J2899" s="6">
        <v>43908</v>
      </c>
      <c r="K2899" s="7">
        <v>2.3164170178599998E-3</v>
      </c>
      <c r="L2899" s="7">
        <v>3337</v>
      </c>
      <c r="M2899" s="7">
        <v>0</v>
      </c>
      <c r="N2899" s="9">
        <v>43909</v>
      </c>
      <c r="O2899" s="10">
        <v>4.8319944985199996E-3</v>
      </c>
      <c r="P2899" s="10">
        <v>3447</v>
      </c>
      <c r="Q2899" s="10">
        <v>0</v>
      </c>
      <c r="R2899" s="10">
        <v>2.0859778102407449</v>
      </c>
      <c r="S2899" s="18">
        <v>2.0859778102407449</v>
      </c>
      <c r="T2899" s="13">
        <v>44094</v>
      </c>
      <c r="U2899" s="16">
        <v>7.4282026815100004E-5</v>
      </c>
      <c r="V2899" s="14">
        <v>3023</v>
      </c>
      <c r="W2899" s="16">
        <v>0</v>
      </c>
      <c r="X2899" s="16">
        <v>98.462704648404468</v>
      </c>
      <c r="Y2899" s="19">
        <f t="shared" si="91"/>
        <v>-0.98462704648404464</v>
      </c>
    </row>
    <row r="2900" spans="1:25">
      <c r="A2900">
        <v>5312</v>
      </c>
      <c r="B2900" t="s">
        <v>5521</v>
      </c>
      <c r="C2900" t="s">
        <v>5522</v>
      </c>
      <c r="D2900" t="str">
        <f t="shared" si="90"/>
        <v>Spockchain Network SPOK</v>
      </c>
      <c r="E2900" s="3" t="s">
        <v>8884</v>
      </c>
      <c r="F2900" s="3" t="s">
        <v>8883</v>
      </c>
      <c r="G2900" s="3" t="s">
        <v>8883</v>
      </c>
      <c r="H2900" s="4">
        <v>2332</v>
      </c>
      <c r="I2900" s="4">
        <v>0</v>
      </c>
      <c r="J2900" s="6">
        <v>43907</v>
      </c>
      <c r="K2900" s="7">
        <v>3.5992812005700001E-4</v>
      </c>
      <c r="L2900" s="7">
        <v>3338</v>
      </c>
      <c r="M2900" s="7">
        <v>0</v>
      </c>
      <c r="N2900" s="9">
        <v>44230</v>
      </c>
      <c r="O2900" s="10">
        <v>1.8462721092269999E-2</v>
      </c>
      <c r="P2900" s="10">
        <v>3448</v>
      </c>
      <c r="Q2900" s="10">
        <v>0</v>
      </c>
      <c r="R2900" s="10">
        <v>51.295578376444027</v>
      </c>
      <c r="S2900" s="18">
        <v>51.295578376444027</v>
      </c>
      <c r="T2900" s="13">
        <v>44457</v>
      </c>
      <c r="U2900" s="14">
        <v>2.2847009695099998E-3</v>
      </c>
      <c r="V2900" s="14">
        <v>3024</v>
      </c>
      <c r="W2900" s="14">
        <v>0</v>
      </c>
      <c r="X2900" s="14">
        <v>87.625329126232842</v>
      </c>
      <c r="Y2900" s="19">
        <f t="shared" si="91"/>
        <v>-0.87625329126232843</v>
      </c>
    </row>
    <row r="2901" spans="1:25">
      <c r="A2901">
        <v>5313</v>
      </c>
      <c r="B2901" t="s">
        <v>5523</v>
      </c>
      <c r="C2901" t="s">
        <v>5524</v>
      </c>
      <c r="D2901" t="str">
        <f t="shared" si="90"/>
        <v>CONTRACOIN CTCN</v>
      </c>
      <c r="E2901" s="3" t="s">
        <v>8893</v>
      </c>
      <c r="F2901" s="3" t="s">
        <v>8883</v>
      </c>
      <c r="G2901" s="3" t="s">
        <v>8883</v>
      </c>
      <c r="H2901" s="4">
        <v>2064</v>
      </c>
      <c r="I2901" s="4">
        <v>0</v>
      </c>
      <c r="J2901" s="6">
        <v>43910</v>
      </c>
      <c r="K2901" s="7">
        <v>0.30840659711700003</v>
      </c>
      <c r="L2901" s="7">
        <v>2501</v>
      </c>
      <c r="M2901" s="7">
        <v>0</v>
      </c>
      <c r="N2901" s="9">
        <v>43938</v>
      </c>
      <c r="O2901" s="10">
        <v>2.3743559686600002</v>
      </c>
      <c r="P2901" s="10">
        <v>3449</v>
      </c>
      <c r="Q2901" s="10">
        <v>0</v>
      </c>
      <c r="R2901" s="10">
        <v>7.6987846267090134</v>
      </c>
      <c r="S2901" s="18">
        <v>7.6987846267090134</v>
      </c>
      <c r="T2901" s="13">
        <v>44310</v>
      </c>
      <c r="U2901" s="14">
        <v>1.409756E-2</v>
      </c>
      <c r="V2901" s="14">
        <v>1062</v>
      </c>
      <c r="W2901" s="14">
        <v>1483059.94</v>
      </c>
      <c r="X2901" s="14">
        <v>99.406257520520128</v>
      </c>
      <c r="Y2901" s="19">
        <f t="shared" si="91"/>
        <v>-0.99406257520520125</v>
      </c>
    </row>
    <row r="2902" spans="1:25">
      <c r="A2902">
        <v>5316</v>
      </c>
      <c r="B2902" t="s">
        <v>5525</v>
      </c>
      <c r="C2902" t="s">
        <v>5526</v>
      </c>
      <c r="D2902" t="str">
        <f t="shared" si="90"/>
        <v>0cash ZCH</v>
      </c>
      <c r="E2902" s="3" t="s">
        <v>8882</v>
      </c>
      <c r="F2902" s="3" t="s">
        <v>8883</v>
      </c>
      <c r="G2902" s="3" t="s">
        <v>8883</v>
      </c>
      <c r="H2902" s="4">
        <v>0</v>
      </c>
      <c r="I2902" s="4">
        <v>0</v>
      </c>
      <c r="J2902" s="6">
        <v>44162</v>
      </c>
      <c r="K2902" s="7">
        <v>1.7108624612999999E-4</v>
      </c>
      <c r="L2902" s="7">
        <v>3339</v>
      </c>
      <c r="M2902" s="7">
        <v>0</v>
      </c>
      <c r="N2902" s="9">
        <v>44445</v>
      </c>
      <c r="O2902" s="10">
        <v>1.416243069403E-2</v>
      </c>
      <c r="P2902" s="10">
        <v>3450</v>
      </c>
      <c r="Q2902" s="10">
        <v>0</v>
      </c>
      <c r="R2902" s="10">
        <v>82.779481193763928</v>
      </c>
      <c r="S2902" s="18">
        <v>82.779481193763928</v>
      </c>
      <c r="T2902" s="13">
        <v>44687</v>
      </c>
      <c r="U2902" s="14">
        <v>3.6040922350152362E-4</v>
      </c>
      <c r="V2902" s="14">
        <v>3025</v>
      </c>
      <c r="W2902" s="14">
        <v>0</v>
      </c>
      <c r="X2902" s="14">
        <v>97.45517396492221</v>
      </c>
      <c r="Y2902" s="19">
        <f t="shared" si="91"/>
        <v>-0.97455173964922215</v>
      </c>
    </row>
    <row r="2903" spans="1:25">
      <c r="A2903">
        <v>5320</v>
      </c>
      <c r="B2903" t="s">
        <v>5527</v>
      </c>
      <c r="C2903" t="s">
        <v>5528</v>
      </c>
      <c r="D2903" t="str">
        <f t="shared" si="90"/>
        <v>Bonorum BONO</v>
      </c>
      <c r="E2903" s="3" t="s">
        <v>3686</v>
      </c>
      <c r="F2903" s="3" t="s">
        <v>8883</v>
      </c>
      <c r="G2903" s="3" t="s">
        <v>8883</v>
      </c>
      <c r="H2903" s="4">
        <v>0</v>
      </c>
      <c r="I2903" s="4">
        <v>0</v>
      </c>
      <c r="J2903" s="6">
        <v>43908</v>
      </c>
      <c r="K2903" s="7">
        <v>17.379239984800002</v>
      </c>
      <c r="L2903" s="7">
        <v>2942</v>
      </c>
      <c r="M2903" s="7">
        <v>0</v>
      </c>
      <c r="N2903" s="9">
        <v>43979</v>
      </c>
      <c r="O2903" s="10">
        <v>120.193420332</v>
      </c>
      <c r="P2903" s="10">
        <v>1145</v>
      </c>
      <c r="Q2903" s="10">
        <v>15791457.619530801</v>
      </c>
      <c r="R2903" s="10">
        <v>6.9159192483170706</v>
      </c>
      <c r="S2903" s="18">
        <v>6.9159192483170706</v>
      </c>
      <c r="T2903" s="13">
        <v>44522</v>
      </c>
      <c r="U2903" s="14">
        <v>0.13535002205626939</v>
      </c>
      <c r="V2903" s="14">
        <v>2541</v>
      </c>
      <c r="W2903" s="14">
        <v>0</v>
      </c>
      <c r="X2903" s="14">
        <v>99.887389824099841</v>
      </c>
      <c r="Y2903" s="19">
        <f t="shared" si="91"/>
        <v>-0.99887389824099837</v>
      </c>
    </row>
    <row r="2904" spans="1:25">
      <c r="A2904">
        <v>5322</v>
      </c>
      <c r="B2904" t="s">
        <v>5529</v>
      </c>
      <c r="C2904" t="s">
        <v>5530</v>
      </c>
      <c r="D2904" t="str">
        <f t="shared" si="90"/>
        <v>GermanCoin GCX</v>
      </c>
      <c r="E2904" s="3" t="s">
        <v>8887</v>
      </c>
      <c r="F2904" s="3" t="s">
        <v>8883</v>
      </c>
      <c r="G2904" s="3" t="s">
        <v>8883</v>
      </c>
      <c r="H2904" s="4">
        <v>0</v>
      </c>
      <c r="I2904" s="4">
        <v>0</v>
      </c>
      <c r="J2904" s="6">
        <v>44141</v>
      </c>
      <c r="K2904" s="7">
        <v>4.4000000000000002E-6</v>
      </c>
      <c r="L2904" s="7">
        <v>3340</v>
      </c>
      <c r="M2904" s="7">
        <v>0</v>
      </c>
      <c r="N2904" s="9">
        <v>44520</v>
      </c>
      <c r="O2904" s="10">
        <v>4.434388260801678E-3</v>
      </c>
      <c r="P2904" s="10">
        <v>3451</v>
      </c>
      <c r="Q2904" s="10">
        <v>0</v>
      </c>
      <c r="R2904" s="10">
        <v>1007.815513818563</v>
      </c>
      <c r="S2904" s="18">
        <v>1007.815513818563</v>
      </c>
      <c r="T2904" s="13">
        <v>44571</v>
      </c>
      <c r="U2904" s="14">
        <v>1.00008967758846E-4</v>
      </c>
      <c r="V2904" s="14">
        <v>3026</v>
      </c>
      <c r="W2904" s="14">
        <v>0</v>
      </c>
      <c r="X2904" s="14">
        <v>97.744695279777659</v>
      </c>
      <c r="Y2904" s="19">
        <f t="shared" si="91"/>
        <v>-0.9774469527977766</v>
      </c>
    </row>
    <row r="2905" spans="1:25">
      <c r="A2905">
        <v>5325</v>
      </c>
      <c r="B2905" t="s">
        <v>5531</v>
      </c>
      <c r="C2905" t="s">
        <v>5531</v>
      </c>
      <c r="D2905" t="str">
        <f t="shared" si="90"/>
        <v>BIKI BIKI</v>
      </c>
      <c r="E2905" s="3" t="s">
        <v>3686</v>
      </c>
      <c r="F2905" s="3" t="s">
        <v>8883</v>
      </c>
      <c r="G2905" s="3" t="s">
        <v>8883</v>
      </c>
      <c r="H2905" s="4">
        <v>0</v>
      </c>
      <c r="I2905" s="4">
        <v>0</v>
      </c>
      <c r="J2905" s="6">
        <v>44189</v>
      </c>
      <c r="K2905" s="7">
        <v>2.7249077096659999E-2</v>
      </c>
      <c r="L2905" s="7">
        <v>329</v>
      </c>
      <c r="M2905" s="7">
        <v>8580695.3270858433</v>
      </c>
      <c r="N2905" s="9">
        <v>44333</v>
      </c>
      <c r="O2905" s="10">
        <v>9.7341229615049998E-2</v>
      </c>
      <c r="P2905" s="10">
        <v>962</v>
      </c>
      <c r="Q2905" s="10">
        <v>27440353.0314252</v>
      </c>
      <c r="R2905" s="10">
        <v>3.5722762011261442</v>
      </c>
      <c r="S2905" s="18">
        <v>3.5722762011261442</v>
      </c>
      <c r="T2905" s="13">
        <v>44466</v>
      </c>
      <c r="U2905" s="14">
        <v>8.2742377841000005E-3</v>
      </c>
      <c r="V2905" s="14">
        <v>981</v>
      </c>
      <c r="W2905" s="14">
        <v>2034623.205025783</v>
      </c>
      <c r="X2905" s="14">
        <v>91.499760361748386</v>
      </c>
      <c r="Y2905" s="19">
        <f t="shared" si="91"/>
        <v>-0.91499760361748383</v>
      </c>
    </row>
    <row r="2906" spans="1:25">
      <c r="A2906">
        <v>5326</v>
      </c>
      <c r="B2906" t="s">
        <v>5532</v>
      </c>
      <c r="C2906" t="s">
        <v>5533</v>
      </c>
      <c r="D2906" t="str">
        <f t="shared" si="90"/>
        <v>Orbit Chain ORC</v>
      </c>
      <c r="E2906" s="3" t="s">
        <v>8887</v>
      </c>
      <c r="F2906" s="3" t="s">
        <v>8883</v>
      </c>
      <c r="G2906" s="3" t="s">
        <v>8883</v>
      </c>
      <c r="H2906" s="4">
        <v>0</v>
      </c>
      <c r="I2906" s="4">
        <v>0</v>
      </c>
      <c r="J2906" s="6">
        <v>44082</v>
      </c>
      <c r="K2906" s="7">
        <v>2.65423969062E-2</v>
      </c>
      <c r="L2906" s="7">
        <v>1344</v>
      </c>
      <c r="M2906" s="7">
        <v>257781.942653873</v>
      </c>
      <c r="N2906" s="9">
        <v>44287</v>
      </c>
      <c r="O2906" s="10">
        <v>4.6829934700000004</v>
      </c>
      <c r="P2906" s="10">
        <v>111</v>
      </c>
      <c r="Q2906" s="10">
        <v>2022775860.8900001</v>
      </c>
      <c r="R2906" s="10">
        <v>176.43446017891881</v>
      </c>
      <c r="S2906" s="18">
        <v>176.43446017891881</v>
      </c>
      <c r="T2906" s="13">
        <v>44685</v>
      </c>
      <c r="U2906" s="14">
        <v>0.22675920291505719</v>
      </c>
      <c r="V2906" s="14">
        <v>195</v>
      </c>
      <c r="W2906" s="14">
        <v>148408338.59</v>
      </c>
      <c r="X2906" s="14">
        <v>95.15781509481674</v>
      </c>
      <c r="Y2906" s="19">
        <f t="shared" si="91"/>
        <v>-0.95157815094816744</v>
      </c>
    </row>
    <row r="2907" spans="1:25">
      <c r="A2907">
        <v>5328</v>
      </c>
      <c r="B2907" t="s">
        <v>5534</v>
      </c>
      <c r="C2907" t="s">
        <v>5535</v>
      </c>
      <c r="D2907" t="str">
        <f t="shared" si="90"/>
        <v>WOM Protocol WOM</v>
      </c>
      <c r="E2907" s="3" t="s">
        <v>8888</v>
      </c>
      <c r="F2907" s="3" t="s">
        <v>8883</v>
      </c>
      <c r="G2907" s="3" t="s">
        <v>8883</v>
      </c>
      <c r="H2907" s="4">
        <v>0</v>
      </c>
      <c r="I2907" s="4">
        <v>0</v>
      </c>
      <c r="J2907" s="6">
        <v>43908</v>
      </c>
      <c r="K2907" s="7">
        <v>4.0414350018799998E-2</v>
      </c>
      <c r="L2907" s="7">
        <v>2377</v>
      </c>
      <c r="M2907" s="7">
        <v>0</v>
      </c>
      <c r="N2907" s="9">
        <v>44296</v>
      </c>
      <c r="O2907" s="10">
        <v>1.9732832199999999</v>
      </c>
      <c r="P2907" s="10">
        <v>569</v>
      </c>
      <c r="Q2907" s="10">
        <v>102692069.98999999</v>
      </c>
      <c r="R2907" s="10">
        <v>48.826301031244228</v>
      </c>
      <c r="S2907" s="18">
        <v>48.826301031244228</v>
      </c>
      <c r="T2907" s="13">
        <v>44397</v>
      </c>
      <c r="U2907" s="14">
        <v>5.8842419999999999E-2</v>
      </c>
      <c r="V2907" s="14">
        <v>723</v>
      </c>
      <c r="W2907" s="14">
        <v>6148965.0899999999</v>
      </c>
      <c r="X2907" s="14">
        <v>97.018044880551926</v>
      </c>
      <c r="Y2907" s="19">
        <f t="shared" si="91"/>
        <v>-0.97018044880551924</v>
      </c>
    </row>
    <row r="2908" spans="1:25">
      <c r="A2908">
        <v>5329</v>
      </c>
      <c r="B2908" t="s">
        <v>5536</v>
      </c>
      <c r="C2908" t="s">
        <v>5537</v>
      </c>
      <c r="D2908" t="str">
        <f t="shared" si="90"/>
        <v>Largo Coin LRG</v>
      </c>
      <c r="E2908" s="3" t="s">
        <v>8888</v>
      </c>
      <c r="F2908" s="3" t="s">
        <v>8883</v>
      </c>
      <c r="G2908" s="3" t="s">
        <v>8883</v>
      </c>
      <c r="H2908" s="4">
        <v>0</v>
      </c>
      <c r="I2908" s="4">
        <v>0</v>
      </c>
      <c r="J2908" s="6">
        <v>43922</v>
      </c>
      <c r="K2908" s="7">
        <v>0.49531831258800002</v>
      </c>
      <c r="L2908" s="7">
        <v>2939</v>
      </c>
      <c r="M2908" s="7">
        <v>0</v>
      </c>
      <c r="N2908" s="9">
        <v>44023</v>
      </c>
      <c r="O2908" s="10">
        <v>24.0868274117</v>
      </c>
      <c r="P2908" s="10">
        <v>456</v>
      </c>
      <c r="Q2908" s="10">
        <v>164035288.56948</v>
      </c>
      <c r="R2908" s="10">
        <v>48.628986248960153</v>
      </c>
      <c r="S2908" s="18">
        <v>48.628986248960153</v>
      </c>
      <c r="T2908" s="13">
        <v>44383</v>
      </c>
      <c r="U2908" s="14">
        <v>4.3533269999999999E-2</v>
      </c>
      <c r="V2908" s="14">
        <v>2525</v>
      </c>
      <c r="W2908" s="14">
        <v>0</v>
      </c>
      <c r="X2908" s="14">
        <v>99.819265238813244</v>
      </c>
      <c r="Y2908" s="19">
        <f t="shared" si="91"/>
        <v>-0.99819265238813248</v>
      </c>
    </row>
    <row r="2909" spans="1:25">
      <c r="A2909">
        <v>5330</v>
      </c>
      <c r="B2909" t="s">
        <v>5538</v>
      </c>
      <c r="C2909" t="s">
        <v>3849</v>
      </c>
      <c r="D2909" t="str">
        <f t="shared" si="90"/>
        <v>Shardus ULT</v>
      </c>
      <c r="E2909" s="3" t="s">
        <v>8887</v>
      </c>
      <c r="F2909" s="3" t="s">
        <v>8883</v>
      </c>
      <c r="G2909" s="3" t="s">
        <v>8883</v>
      </c>
      <c r="H2909" s="4">
        <v>0</v>
      </c>
      <c r="I2909" s="4">
        <v>0</v>
      </c>
      <c r="J2909" s="6">
        <v>44110</v>
      </c>
      <c r="K2909" s="7">
        <v>6.4260479999999995E-2</v>
      </c>
      <c r="L2909" s="7">
        <v>3341</v>
      </c>
      <c r="M2909" s="7">
        <v>0</v>
      </c>
      <c r="N2909" s="9">
        <v>44382</v>
      </c>
      <c r="O2909" s="10">
        <v>1.22766058</v>
      </c>
      <c r="P2909" s="10">
        <v>3452</v>
      </c>
      <c r="Q2909" s="10">
        <v>0</v>
      </c>
      <c r="R2909" s="10">
        <v>19.104441485653389</v>
      </c>
      <c r="S2909" s="18">
        <v>19.104441485653389</v>
      </c>
      <c r="T2909" s="13">
        <v>44461</v>
      </c>
      <c r="U2909" s="14">
        <v>4.9470736108050001E-2</v>
      </c>
      <c r="V2909" s="14">
        <v>3027</v>
      </c>
      <c r="W2909" s="14">
        <v>0</v>
      </c>
      <c r="X2909" s="14">
        <v>95.970324622783764</v>
      </c>
      <c r="Y2909" s="19">
        <f t="shared" si="91"/>
        <v>-0.95970324622783765</v>
      </c>
    </row>
    <row r="2910" spans="1:25">
      <c r="A2910">
        <v>5331</v>
      </c>
      <c r="B2910" t="s">
        <v>5539</v>
      </c>
      <c r="C2910" t="s">
        <v>5540</v>
      </c>
      <c r="D2910" t="str">
        <f t="shared" si="90"/>
        <v>Zelerius ZLS</v>
      </c>
      <c r="E2910" s="3" t="s">
        <v>8887</v>
      </c>
      <c r="F2910" s="3" t="s">
        <v>8883</v>
      </c>
      <c r="G2910" s="3" t="s">
        <v>8883</v>
      </c>
      <c r="H2910" s="4">
        <v>0</v>
      </c>
      <c r="I2910" s="4">
        <v>0</v>
      </c>
      <c r="J2910" s="6">
        <v>43918</v>
      </c>
      <c r="K2910" s="7">
        <v>1.3102799339399999E-3</v>
      </c>
      <c r="L2910" s="7">
        <v>3342</v>
      </c>
      <c r="M2910" s="7">
        <v>0</v>
      </c>
      <c r="N2910" s="9">
        <v>43951</v>
      </c>
      <c r="O2910" s="10">
        <v>7.3499361805400001E-3</v>
      </c>
      <c r="P2910" s="10">
        <v>3453</v>
      </c>
      <c r="Q2910" s="10">
        <v>0</v>
      </c>
      <c r="R2910" s="10">
        <v>5.6094396244311007</v>
      </c>
      <c r="S2910" s="18">
        <v>5.6094396244311007</v>
      </c>
      <c r="T2910" s="13">
        <v>43972</v>
      </c>
      <c r="U2910" s="16">
        <v>9.3591325177699999E-5</v>
      </c>
      <c r="V2910" s="14">
        <v>3028</v>
      </c>
      <c r="W2910" s="16">
        <v>0</v>
      </c>
      <c r="X2910" s="16">
        <v>98.726637580534415</v>
      </c>
      <c r="Y2910" s="19">
        <f t="shared" si="91"/>
        <v>-0.98726637580534415</v>
      </c>
    </row>
    <row r="2911" spans="1:25">
      <c r="A2911">
        <v>5332</v>
      </c>
      <c r="B2911" t="s">
        <v>5541</v>
      </c>
      <c r="C2911" t="s">
        <v>1513</v>
      </c>
      <c r="D2911" t="str">
        <f t="shared" si="90"/>
        <v>Cofinex Coin CNX</v>
      </c>
      <c r="E2911" s="3" t="s">
        <v>8898</v>
      </c>
      <c r="F2911" s="3" t="s">
        <v>8883</v>
      </c>
      <c r="G2911" s="3" t="s">
        <v>8883</v>
      </c>
      <c r="H2911" s="4">
        <v>0</v>
      </c>
      <c r="I2911" s="4">
        <v>0</v>
      </c>
      <c r="J2911" s="6">
        <v>44181</v>
      </c>
      <c r="K2911" s="7">
        <v>5.7659199999999999E-3</v>
      </c>
      <c r="L2911" s="7">
        <v>3343</v>
      </c>
      <c r="M2911" s="7">
        <v>0</v>
      </c>
      <c r="N2911" s="9">
        <v>44279</v>
      </c>
      <c r="O2911" s="10">
        <v>0.6871486</v>
      </c>
      <c r="P2911" s="10">
        <v>3454</v>
      </c>
      <c r="Q2911" s="10">
        <v>0</v>
      </c>
      <c r="R2911" s="10">
        <v>119.1741474040569</v>
      </c>
      <c r="S2911" s="18">
        <v>119.1741474040569</v>
      </c>
      <c r="T2911" s="13">
        <v>44291</v>
      </c>
      <c r="U2911" s="14">
        <v>2.9518309999999999E-2</v>
      </c>
      <c r="V2911" s="14">
        <v>3029</v>
      </c>
      <c r="W2911" s="14">
        <v>0</v>
      </c>
      <c r="X2911" s="14">
        <v>95.704231952157073</v>
      </c>
      <c r="Y2911" s="19">
        <f t="shared" si="91"/>
        <v>-0.95704231952157071</v>
      </c>
    </row>
    <row r="2912" spans="1:25">
      <c r="A2912">
        <v>5334</v>
      </c>
      <c r="B2912" t="s">
        <v>5542</v>
      </c>
      <c r="C2912" t="s">
        <v>5543</v>
      </c>
      <c r="D2912" t="str">
        <f t="shared" si="90"/>
        <v>RAKUN RAKU</v>
      </c>
      <c r="E2912" s="3" t="s">
        <v>8892</v>
      </c>
      <c r="F2912" s="3" t="s">
        <v>8883</v>
      </c>
      <c r="G2912" s="3" t="s">
        <v>8883</v>
      </c>
      <c r="H2912" s="4">
        <v>0</v>
      </c>
      <c r="I2912" s="4">
        <v>0</v>
      </c>
      <c r="J2912" s="6">
        <v>43917</v>
      </c>
      <c r="K2912" s="7">
        <v>1.4220705477399999E-3</v>
      </c>
      <c r="L2912" s="7">
        <v>3344</v>
      </c>
      <c r="M2912" s="7">
        <v>0</v>
      </c>
      <c r="N2912" s="9">
        <v>44297</v>
      </c>
      <c r="O2912" s="10">
        <v>3.8374999999999999E-2</v>
      </c>
      <c r="P2912" s="10">
        <v>3455</v>
      </c>
      <c r="Q2912" s="10">
        <v>0</v>
      </c>
      <c r="R2912" s="10">
        <v>26.985299752524082</v>
      </c>
      <c r="S2912" s="18">
        <v>26.985299752524082</v>
      </c>
      <c r="T2912" s="13">
        <v>44684</v>
      </c>
      <c r="U2912" s="14">
        <v>2.999706995642584E-3</v>
      </c>
      <c r="V2912" s="14">
        <v>3030</v>
      </c>
      <c r="W2912" s="14">
        <v>0</v>
      </c>
      <c r="X2912" s="14">
        <v>92.183173952722896</v>
      </c>
      <c r="Y2912" s="19">
        <f t="shared" si="91"/>
        <v>-0.92183173952722897</v>
      </c>
    </row>
    <row r="2913" spans="1:25">
      <c r="A2913">
        <v>5336</v>
      </c>
      <c r="B2913" t="s">
        <v>5544</v>
      </c>
      <c r="C2913" t="s">
        <v>5545</v>
      </c>
      <c r="D2913" t="str">
        <f t="shared" si="90"/>
        <v>Homeros HMR</v>
      </c>
      <c r="E2913" s="3" t="s">
        <v>8892</v>
      </c>
      <c r="F2913" s="3" t="s">
        <v>8883</v>
      </c>
      <c r="G2913" s="3" t="s">
        <v>8883</v>
      </c>
      <c r="H2913" s="4">
        <v>0</v>
      </c>
      <c r="I2913" s="4">
        <v>0</v>
      </c>
      <c r="J2913" s="6">
        <v>43937</v>
      </c>
      <c r="K2913" s="7">
        <v>0.32485298309299998</v>
      </c>
      <c r="L2913" s="7">
        <v>70</v>
      </c>
      <c r="M2913" s="7">
        <v>58559558.4932115</v>
      </c>
      <c r="N2913" s="9">
        <v>44170</v>
      </c>
      <c r="O2913" s="10">
        <v>1.12119832</v>
      </c>
      <c r="P2913" s="10">
        <v>263</v>
      </c>
      <c r="Q2913" s="10">
        <v>439019010.26562411</v>
      </c>
      <c r="R2913" s="10">
        <v>3.4514022599540661</v>
      </c>
      <c r="S2913" s="18">
        <v>3.4514022599540661</v>
      </c>
      <c r="T2913" s="13">
        <v>44687</v>
      </c>
      <c r="U2913" s="14">
        <v>2.0382524753535362E-2</v>
      </c>
      <c r="V2913" s="14">
        <v>2517</v>
      </c>
      <c r="W2913" s="14">
        <v>0</v>
      </c>
      <c r="X2913" s="14">
        <v>98.182076766442577</v>
      </c>
      <c r="Y2913" s="19">
        <f t="shared" si="91"/>
        <v>-0.98182076766442572</v>
      </c>
    </row>
    <row r="2914" spans="1:25">
      <c r="A2914">
        <v>5337</v>
      </c>
      <c r="B2914" t="s">
        <v>5546</v>
      </c>
      <c r="C2914" t="s">
        <v>5547</v>
      </c>
      <c r="D2914" t="str">
        <f t="shared" si="90"/>
        <v>iOWN Token iOWN</v>
      </c>
      <c r="E2914" s="3" t="s">
        <v>3686</v>
      </c>
      <c r="F2914" s="3" t="s">
        <v>8883</v>
      </c>
      <c r="G2914" s="3" t="s">
        <v>8883</v>
      </c>
      <c r="H2914" s="4">
        <v>0</v>
      </c>
      <c r="I2914" s="4">
        <v>0</v>
      </c>
      <c r="J2914" s="6">
        <v>44204</v>
      </c>
      <c r="K2914" s="7">
        <v>3.6998299999999999E-3</v>
      </c>
      <c r="L2914" s="7">
        <v>3345</v>
      </c>
      <c r="M2914" s="7">
        <v>0</v>
      </c>
      <c r="N2914" s="9">
        <v>44282</v>
      </c>
      <c r="O2914" s="10">
        <v>9.3289910000000004E-2</v>
      </c>
      <c r="P2914" s="10">
        <v>3456</v>
      </c>
      <c r="Q2914" s="10">
        <v>0</v>
      </c>
      <c r="R2914" s="10">
        <v>25.21464770002946</v>
      </c>
      <c r="S2914" s="18">
        <v>25.21464770002946</v>
      </c>
      <c r="T2914" s="13">
        <v>44435</v>
      </c>
      <c r="U2914" s="14">
        <v>0</v>
      </c>
      <c r="V2914" s="14">
        <v>3031</v>
      </c>
      <c r="W2914" s="14">
        <v>0</v>
      </c>
      <c r="X2914" s="14">
        <v>100</v>
      </c>
      <c r="Y2914" s="19">
        <f t="shared" si="91"/>
        <v>-1</v>
      </c>
    </row>
    <row r="2915" spans="1:25">
      <c r="A2915">
        <v>5339</v>
      </c>
      <c r="B2915" t="s">
        <v>5548</v>
      </c>
      <c r="C2915" t="s">
        <v>5549</v>
      </c>
      <c r="D2915" t="str">
        <f t="shared" si="90"/>
        <v>RAKSUR RAS</v>
      </c>
      <c r="E2915" s="3" t="s">
        <v>8887</v>
      </c>
      <c r="F2915" s="3" t="s">
        <v>8883</v>
      </c>
      <c r="G2915" s="3" t="s">
        <v>8883</v>
      </c>
      <c r="H2915" s="4">
        <v>0</v>
      </c>
      <c r="I2915" s="4">
        <v>0</v>
      </c>
      <c r="J2915" s="6">
        <v>44017</v>
      </c>
      <c r="K2915" s="7">
        <v>2.8458747186500003E-4</v>
      </c>
      <c r="L2915" s="7">
        <v>3346</v>
      </c>
      <c r="M2915" s="7">
        <v>0</v>
      </c>
      <c r="N2915" s="9">
        <v>44145</v>
      </c>
      <c r="O2915" s="10">
        <v>4.4431175817700001E-3</v>
      </c>
      <c r="P2915" s="10">
        <v>3457</v>
      </c>
      <c r="Q2915" s="10">
        <v>0</v>
      </c>
      <c r="R2915" s="10">
        <v>15.61248481056708</v>
      </c>
      <c r="S2915" s="18">
        <v>15.61248481056708</v>
      </c>
      <c r="T2915" s="13">
        <v>44208</v>
      </c>
      <c r="U2915" s="16">
        <v>1.04271043E-5</v>
      </c>
      <c r="V2915" s="14">
        <v>3032</v>
      </c>
      <c r="W2915" s="16">
        <v>0</v>
      </c>
      <c r="X2915" s="16">
        <v>99.765320090947341</v>
      </c>
      <c r="Y2915" s="19">
        <f t="shared" si="91"/>
        <v>-0.9976532009094734</v>
      </c>
    </row>
    <row r="2916" spans="1:25">
      <c r="A2916">
        <v>5343</v>
      </c>
      <c r="B2916" t="s">
        <v>5550</v>
      </c>
      <c r="C2916" t="s">
        <v>5551</v>
      </c>
      <c r="D2916" t="str">
        <f t="shared" si="90"/>
        <v>Five Star Coin FSC</v>
      </c>
      <c r="E2916" s="3" t="s">
        <v>8887</v>
      </c>
      <c r="F2916" s="3" t="s">
        <v>8883</v>
      </c>
      <c r="G2916" s="3" t="s">
        <v>8883</v>
      </c>
      <c r="H2916" s="4">
        <v>0</v>
      </c>
      <c r="I2916" s="4">
        <v>0</v>
      </c>
      <c r="J2916" s="6">
        <v>43999</v>
      </c>
      <c r="K2916" s="7">
        <v>1.5819848088899999E-3</v>
      </c>
      <c r="L2916" s="7">
        <v>3347</v>
      </c>
      <c r="M2916" s="7">
        <v>0</v>
      </c>
      <c r="N2916" s="9">
        <v>44510</v>
      </c>
      <c r="O2916" s="10">
        <v>8.1803346888808026E-2</v>
      </c>
      <c r="P2916" s="10">
        <v>3458</v>
      </c>
      <c r="Q2916" s="10">
        <v>0</v>
      </c>
      <c r="R2916" s="10">
        <v>51.709312522542717</v>
      </c>
      <c r="S2916" s="18">
        <v>51.709312522542717</v>
      </c>
      <c r="T2916" s="13">
        <v>44687</v>
      </c>
      <c r="U2916" s="14">
        <v>1.9394047778872769E-2</v>
      </c>
      <c r="V2916" s="14">
        <v>3033</v>
      </c>
      <c r="W2916" s="14">
        <v>0</v>
      </c>
      <c r="X2916" s="14">
        <v>76.291865166306323</v>
      </c>
      <c r="Y2916" s="19">
        <f t="shared" si="91"/>
        <v>-0.76291865166306327</v>
      </c>
    </row>
    <row r="2917" spans="1:25">
      <c r="A2917">
        <v>5345</v>
      </c>
      <c r="B2917" t="s">
        <v>5552</v>
      </c>
      <c r="C2917" t="s">
        <v>5553</v>
      </c>
      <c r="D2917" t="str">
        <f t="shared" si="90"/>
        <v>Boogle BOO</v>
      </c>
      <c r="E2917" s="3" t="s">
        <v>8884</v>
      </c>
      <c r="F2917" s="3" t="s">
        <v>8883</v>
      </c>
      <c r="G2917" s="3" t="s">
        <v>8883</v>
      </c>
      <c r="H2917" s="4">
        <v>0</v>
      </c>
      <c r="I2917" s="4">
        <v>0</v>
      </c>
      <c r="J2917" s="6">
        <v>43917</v>
      </c>
      <c r="K2917" s="7">
        <v>5.26522027102E-3</v>
      </c>
      <c r="L2917" s="7">
        <v>3348</v>
      </c>
      <c r="M2917" s="7">
        <v>0</v>
      </c>
      <c r="N2917" s="9">
        <v>43935</v>
      </c>
      <c r="O2917" s="10">
        <v>9.8435801296000002E-3</v>
      </c>
      <c r="P2917" s="10">
        <v>3459</v>
      </c>
      <c r="Q2917" s="10">
        <v>0</v>
      </c>
      <c r="R2917" s="10">
        <v>1.869547639588697</v>
      </c>
      <c r="S2917" s="18">
        <v>1.869547639588697</v>
      </c>
      <c r="T2917" s="13">
        <v>44026</v>
      </c>
      <c r="U2917" s="16">
        <v>5.44435466864E-5</v>
      </c>
      <c r="V2917" s="14">
        <v>3034</v>
      </c>
      <c r="W2917" s="16">
        <v>0</v>
      </c>
      <c r="X2917" s="16">
        <v>99.44691315588841</v>
      </c>
      <c r="Y2917" s="19">
        <f t="shared" si="91"/>
        <v>-0.99446913155888406</v>
      </c>
    </row>
    <row r="2918" spans="1:25">
      <c r="A2918">
        <v>5347</v>
      </c>
      <c r="B2918" t="s">
        <v>5554</v>
      </c>
      <c r="C2918" t="s">
        <v>5555</v>
      </c>
      <c r="D2918" t="str">
        <f t="shared" si="90"/>
        <v>AdsByWiFi WADS</v>
      </c>
      <c r="E2918" s="3" t="s">
        <v>8884</v>
      </c>
      <c r="F2918" s="3" t="s">
        <v>8883</v>
      </c>
      <c r="G2918" s="3" t="s">
        <v>8883</v>
      </c>
      <c r="H2918" s="4">
        <v>0</v>
      </c>
      <c r="I2918" s="4">
        <v>0</v>
      </c>
      <c r="J2918" s="6">
        <v>44134</v>
      </c>
      <c r="K2918" s="7">
        <v>4.2140166166009997E-2</v>
      </c>
      <c r="L2918" s="7">
        <v>3349</v>
      </c>
      <c r="M2918" s="7">
        <v>0</v>
      </c>
      <c r="N2918" s="9">
        <v>44168</v>
      </c>
      <c r="O2918" s="10">
        <v>77.447098579330344</v>
      </c>
      <c r="P2918" s="10">
        <v>3460</v>
      </c>
      <c r="Q2918" s="10">
        <v>0</v>
      </c>
      <c r="R2918" s="10">
        <v>1837.8451160878119</v>
      </c>
      <c r="S2918" s="18">
        <v>1837.8451160878119</v>
      </c>
      <c r="T2918" s="13">
        <v>44197</v>
      </c>
      <c r="U2918" s="14">
        <v>8.137417493462E-2</v>
      </c>
      <c r="V2918" s="14">
        <v>3035</v>
      </c>
      <c r="W2918" s="14">
        <v>0</v>
      </c>
      <c r="X2918" s="14">
        <v>99.894929343477898</v>
      </c>
      <c r="Y2918" s="19">
        <f t="shared" si="91"/>
        <v>-0.99894929343477901</v>
      </c>
    </row>
    <row r="2919" spans="1:25">
      <c r="A2919">
        <v>5350</v>
      </c>
      <c r="B2919" t="s">
        <v>5556</v>
      </c>
      <c r="C2919" t="s">
        <v>5557</v>
      </c>
      <c r="D2919" t="str">
        <f t="shared" si="90"/>
        <v>Proton XPR</v>
      </c>
      <c r="E2919" s="3" t="s">
        <v>3686</v>
      </c>
      <c r="F2919" s="3" t="s">
        <v>8883</v>
      </c>
      <c r="G2919" s="3" t="s">
        <v>8883</v>
      </c>
      <c r="H2919" s="4">
        <v>0</v>
      </c>
      <c r="I2919" s="4">
        <v>0</v>
      </c>
      <c r="J2919" s="6">
        <v>43931</v>
      </c>
      <c r="K2919" s="7">
        <v>1.4104165574899999E-2</v>
      </c>
      <c r="L2919" s="7">
        <v>642</v>
      </c>
      <c r="M2919" s="7">
        <v>2392627.9673927701</v>
      </c>
      <c r="N2919" s="9">
        <v>43948</v>
      </c>
      <c r="O2919" s="10">
        <v>0.100692277415</v>
      </c>
      <c r="P2919" s="10">
        <v>1107</v>
      </c>
      <c r="Q2919" s="10">
        <v>17908603.2826121</v>
      </c>
      <c r="R2919" s="10">
        <v>7.1391871344869644</v>
      </c>
      <c r="S2919" s="18">
        <v>7.1391871344869644</v>
      </c>
      <c r="T2919" s="13">
        <v>44397</v>
      </c>
      <c r="U2919" s="14">
        <v>3.0020899999999998E-3</v>
      </c>
      <c r="V2919" s="14">
        <v>517</v>
      </c>
      <c r="W2919" s="14">
        <v>16698457.359999999</v>
      </c>
      <c r="X2919" s="14">
        <v>97.018549905642743</v>
      </c>
      <c r="Y2919" s="19">
        <f t="shared" si="91"/>
        <v>-0.97018549905642748</v>
      </c>
    </row>
    <row r="2920" spans="1:25">
      <c r="A2920">
        <v>5354</v>
      </c>
      <c r="B2920" t="s">
        <v>5558</v>
      </c>
      <c r="C2920" t="s">
        <v>5559</v>
      </c>
      <c r="D2920" t="str">
        <f t="shared" si="90"/>
        <v>MarketPeak PEAK</v>
      </c>
      <c r="E2920" s="3" t="s">
        <v>3686</v>
      </c>
      <c r="F2920" s="3" t="s">
        <v>8883</v>
      </c>
      <c r="G2920" s="3" t="s">
        <v>8883</v>
      </c>
      <c r="H2920" s="4">
        <v>0</v>
      </c>
      <c r="I2920" s="4">
        <v>0</v>
      </c>
      <c r="J2920" s="6">
        <v>43914</v>
      </c>
      <c r="K2920" s="7">
        <v>7.6629797627700003E-2</v>
      </c>
      <c r="L2920" s="7">
        <v>2222</v>
      </c>
      <c r="M2920" s="7">
        <v>0</v>
      </c>
      <c r="N2920" s="9">
        <v>44127</v>
      </c>
      <c r="O2920" s="10">
        <v>1.0930225600000001</v>
      </c>
      <c r="P2920" s="10">
        <v>1697</v>
      </c>
      <c r="Q2920" s="10">
        <v>2973953.0522674099</v>
      </c>
      <c r="R2920" s="10">
        <v>14.263675408753739</v>
      </c>
      <c r="S2920" s="18">
        <v>14.263675408753739</v>
      </c>
      <c r="T2920" s="13">
        <v>44687</v>
      </c>
      <c r="U2920" s="14">
        <v>3.9255717336249232E-2</v>
      </c>
      <c r="V2920" s="14">
        <v>308</v>
      </c>
      <c r="W2920" s="14">
        <v>61518891.869999997</v>
      </c>
      <c r="X2920" s="14">
        <v>96.408517191424721</v>
      </c>
      <c r="Y2920" s="19">
        <f t="shared" si="91"/>
        <v>-0.96408517191424725</v>
      </c>
    </row>
    <row r="2921" spans="1:25">
      <c r="A2921">
        <v>5355</v>
      </c>
      <c r="B2921" t="s">
        <v>5560</v>
      </c>
      <c r="C2921" t="s">
        <v>1897</v>
      </c>
      <c r="D2921" t="str">
        <f t="shared" si="90"/>
        <v>Chainpay CPAY</v>
      </c>
      <c r="E2921" s="3" t="s">
        <v>8887</v>
      </c>
      <c r="F2921" s="3" t="s">
        <v>8883</v>
      </c>
      <c r="G2921" s="3" t="s">
        <v>8883</v>
      </c>
      <c r="H2921" s="4">
        <v>0</v>
      </c>
      <c r="I2921" s="4">
        <v>0</v>
      </c>
      <c r="J2921" s="6">
        <v>44126</v>
      </c>
      <c r="K2921" s="7">
        <v>0.30714187480444</v>
      </c>
      <c r="L2921" s="7">
        <v>3350</v>
      </c>
      <c r="M2921" s="7">
        <v>0</v>
      </c>
      <c r="N2921" s="9">
        <v>44150</v>
      </c>
      <c r="O2921" s="10">
        <v>1217.4336282577019</v>
      </c>
      <c r="P2921" s="10">
        <v>3461</v>
      </c>
      <c r="Q2921" s="10">
        <v>0</v>
      </c>
      <c r="R2921" s="10">
        <v>3963.7500716333561</v>
      </c>
      <c r="S2921" s="18">
        <v>3963.7500716333561</v>
      </c>
      <c r="T2921" s="13">
        <v>44668</v>
      </c>
      <c r="U2921" s="14">
        <v>6.9715271469999996E-4</v>
      </c>
      <c r="V2921" s="14">
        <v>3036</v>
      </c>
      <c r="W2921" s="14">
        <v>0</v>
      </c>
      <c r="X2921" s="14">
        <v>99.999942735874995</v>
      </c>
      <c r="Y2921" s="19">
        <f t="shared" si="91"/>
        <v>-0.99999942735874991</v>
      </c>
    </row>
    <row r="2922" spans="1:25">
      <c r="A2922">
        <v>5358</v>
      </c>
      <c r="B2922" t="s">
        <v>5561</v>
      </c>
      <c r="C2922" t="s">
        <v>5562</v>
      </c>
      <c r="D2922" t="str">
        <f t="shared" si="90"/>
        <v>IBStoken IBS</v>
      </c>
      <c r="E2922" s="3" t="s">
        <v>8887</v>
      </c>
      <c r="F2922" s="3" t="s">
        <v>8883</v>
      </c>
      <c r="G2922" s="3" t="s">
        <v>8883</v>
      </c>
      <c r="H2922" s="4">
        <v>0</v>
      </c>
      <c r="I2922" s="4">
        <v>0</v>
      </c>
      <c r="J2922" s="6">
        <v>44131</v>
      </c>
      <c r="K2922" s="7">
        <v>4.6410000000000001E-4</v>
      </c>
      <c r="L2922" s="7">
        <v>2005</v>
      </c>
      <c r="M2922" s="7">
        <v>9748.1424200799993</v>
      </c>
      <c r="N2922" s="9">
        <v>44146</v>
      </c>
      <c r="O2922" s="10">
        <v>2.5572709999999998E-2</v>
      </c>
      <c r="P2922" s="10">
        <v>2569</v>
      </c>
      <c r="Q2922" s="10">
        <v>5485.4633321499996</v>
      </c>
      <c r="R2922" s="10">
        <v>55.101723766429643</v>
      </c>
      <c r="S2922" s="18">
        <v>55.101723766429643</v>
      </c>
      <c r="T2922" s="13">
        <v>44359</v>
      </c>
      <c r="U2922" s="14">
        <v>1.7590999999999999E-4</v>
      </c>
      <c r="V2922" s="14">
        <v>2383</v>
      </c>
      <c r="W2922" s="14">
        <v>1739.2</v>
      </c>
      <c r="X2922" s="14">
        <v>99.312118269827479</v>
      </c>
      <c r="Y2922" s="19">
        <f t="shared" si="91"/>
        <v>-0.99312118269827476</v>
      </c>
    </row>
    <row r="2923" spans="1:25">
      <c r="A2923">
        <v>5362</v>
      </c>
      <c r="B2923" t="s">
        <v>5563</v>
      </c>
      <c r="C2923" t="s">
        <v>5564</v>
      </c>
      <c r="D2923" t="str">
        <f t="shared" si="90"/>
        <v>StellarPayGlobal XLPG</v>
      </c>
      <c r="E2923" s="3" t="s">
        <v>8887</v>
      </c>
      <c r="F2923" s="3" t="s">
        <v>8883</v>
      </c>
      <c r="G2923" s="3" t="s">
        <v>8883</v>
      </c>
      <c r="H2923" s="4">
        <v>0</v>
      </c>
      <c r="I2923" s="4">
        <v>0</v>
      </c>
      <c r="J2923" s="6">
        <v>44234</v>
      </c>
      <c r="K2923" s="7">
        <v>0.11287524</v>
      </c>
      <c r="L2923" s="7">
        <v>3351</v>
      </c>
      <c r="M2923" s="7">
        <v>0</v>
      </c>
      <c r="N2923" s="9">
        <v>44311</v>
      </c>
      <c r="O2923" s="10">
        <v>35.782115789999999</v>
      </c>
      <c r="P2923" s="10">
        <v>3462</v>
      </c>
      <c r="Q2923" s="10">
        <v>0</v>
      </c>
      <c r="R2923" s="10">
        <v>317.00588889113322</v>
      </c>
      <c r="S2923" s="18">
        <v>317.00588889113322</v>
      </c>
      <c r="T2923" s="13">
        <v>44653</v>
      </c>
      <c r="U2923" s="14">
        <v>9.7433292927821963E-2</v>
      </c>
      <c r="V2923" s="14">
        <v>3037</v>
      </c>
      <c r="W2923" s="14">
        <v>0</v>
      </c>
      <c r="X2923" s="14">
        <v>99.727703935956029</v>
      </c>
      <c r="Y2923" s="19">
        <f t="shared" si="91"/>
        <v>-0.99727703935956025</v>
      </c>
    </row>
    <row r="2924" spans="1:25">
      <c r="A2924">
        <v>5363</v>
      </c>
      <c r="B2924" t="s">
        <v>5565</v>
      </c>
      <c r="C2924" t="s">
        <v>5566</v>
      </c>
      <c r="D2924" t="str">
        <f t="shared" si="90"/>
        <v>Cryptobuyer XPT</v>
      </c>
      <c r="E2924" s="3" t="s">
        <v>8895</v>
      </c>
      <c r="F2924" s="3" t="s">
        <v>8883</v>
      </c>
      <c r="G2924" s="3" t="s">
        <v>8883</v>
      </c>
      <c r="H2924" s="4">
        <v>0</v>
      </c>
      <c r="I2924" s="4">
        <v>0</v>
      </c>
      <c r="J2924" s="6">
        <v>44109</v>
      </c>
      <c r="K2924" s="7">
        <v>5.1925799999999996E-3</v>
      </c>
      <c r="L2924" s="7">
        <v>1126</v>
      </c>
      <c r="M2924" s="7">
        <v>539456.26271430997</v>
      </c>
      <c r="N2924" s="9">
        <v>44169</v>
      </c>
      <c r="O2924" s="10">
        <v>3.7245019999999997E-2</v>
      </c>
      <c r="P2924" s="10">
        <v>1898</v>
      </c>
      <c r="Q2924" s="10">
        <v>1518354.0062659399</v>
      </c>
      <c r="R2924" s="10">
        <v>7.1727387926618356</v>
      </c>
      <c r="S2924" s="18">
        <v>7.1727387926618356</v>
      </c>
      <c r="T2924" s="13">
        <v>44660</v>
      </c>
      <c r="U2924" s="14">
        <v>2.90044201623265E-4</v>
      </c>
      <c r="V2924" s="14">
        <v>2120</v>
      </c>
      <c r="W2924" s="14">
        <v>16618.16</v>
      </c>
      <c r="X2924" s="14">
        <v>99.221253736410233</v>
      </c>
      <c r="Y2924" s="19">
        <f t="shared" si="91"/>
        <v>-0.99221253736410231</v>
      </c>
    </row>
    <row r="2925" spans="1:25">
      <c r="A2925">
        <v>5364</v>
      </c>
      <c r="B2925" t="s">
        <v>5567</v>
      </c>
      <c r="C2925" t="s">
        <v>5568</v>
      </c>
      <c r="D2925" t="str">
        <f t="shared" si="90"/>
        <v>MyDexPay XMD</v>
      </c>
      <c r="E2925" s="3" t="s">
        <v>8887</v>
      </c>
      <c r="F2925" s="3" t="s">
        <v>8883</v>
      </c>
      <c r="G2925" s="3" t="s">
        <v>8883</v>
      </c>
      <c r="H2925" s="4">
        <v>0</v>
      </c>
      <c r="I2925" s="4">
        <v>0</v>
      </c>
      <c r="J2925" s="6">
        <v>44199</v>
      </c>
      <c r="K2925" s="7">
        <v>1.6460100000000001E-3</v>
      </c>
      <c r="L2925" s="7">
        <v>3352</v>
      </c>
      <c r="M2925" s="7">
        <v>0</v>
      </c>
      <c r="N2925" s="9">
        <v>44265</v>
      </c>
      <c r="O2925" s="10">
        <v>4.60647E-2</v>
      </c>
      <c r="P2925" s="10">
        <v>3463</v>
      </c>
      <c r="Q2925" s="10">
        <v>0</v>
      </c>
      <c r="R2925" s="10">
        <v>27.985674449122421</v>
      </c>
      <c r="S2925" s="18">
        <v>27.985674449122421</v>
      </c>
      <c r="T2925" s="13">
        <v>44475</v>
      </c>
      <c r="U2925" s="16">
        <v>4.0015201592000002E-8</v>
      </c>
      <c r="V2925" s="14">
        <v>3038</v>
      </c>
      <c r="W2925" s="16">
        <v>0</v>
      </c>
      <c r="X2925" s="16">
        <v>99.999913132612193</v>
      </c>
      <c r="Y2925" s="19">
        <f t="shared" si="91"/>
        <v>-0.99999913132612195</v>
      </c>
    </row>
    <row r="2926" spans="1:25">
      <c r="A2926">
        <v>5365</v>
      </c>
      <c r="B2926" t="s">
        <v>5569</v>
      </c>
      <c r="C2926" t="s">
        <v>5570</v>
      </c>
      <c r="D2926" t="str">
        <f t="shared" si="90"/>
        <v>Historia HTA</v>
      </c>
      <c r="E2926" s="3" t="s">
        <v>8884</v>
      </c>
      <c r="F2926" s="3" t="s">
        <v>8883</v>
      </c>
      <c r="G2926" s="3" t="s">
        <v>8883</v>
      </c>
      <c r="H2926" s="4">
        <v>0</v>
      </c>
      <c r="I2926" s="4">
        <v>0</v>
      </c>
      <c r="J2926" s="6">
        <v>43994</v>
      </c>
      <c r="K2926" s="7">
        <v>1.2216851468200001E-3</v>
      </c>
      <c r="L2926" s="7">
        <v>3353</v>
      </c>
      <c r="M2926" s="7">
        <v>0</v>
      </c>
      <c r="N2926" s="9">
        <v>44672</v>
      </c>
      <c r="O2926" s="10">
        <v>5.9622076484089979E-2</v>
      </c>
      <c r="P2926" s="10">
        <v>3464</v>
      </c>
      <c r="Q2926" s="10">
        <v>0</v>
      </c>
      <c r="R2926" s="10">
        <v>48.803144279263748</v>
      </c>
      <c r="S2926" s="18">
        <v>48.803144279263748</v>
      </c>
      <c r="T2926" s="13">
        <v>44687</v>
      </c>
      <c r="U2926" s="14">
        <v>3.2243301524487358E-2</v>
      </c>
      <c r="V2926" s="14">
        <v>3039</v>
      </c>
      <c r="W2926" s="14">
        <v>0</v>
      </c>
      <c r="X2926" s="14">
        <v>45.920532417062972</v>
      </c>
      <c r="Y2926" s="19">
        <f t="shared" si="91"/>
        <v>-0.4592053241706297</v>
      </c>
    </row>
    <row r="2927" spans="1:25">
      <c r="A2927">
        <v>5366</v>
      </c>
      <c r="B2927" t="s">
        <v>5571</v>
      </c>
      <c r="C2927" t="s">
        <v>5572</v>
      </c>
      <c r="D2927" t="str">
        <f t="shared" si="90"/>
        <v>GoalTime N GTX</v>
      </c>
      <c r="E2927" s="3" t="s">
        <v>8887</v>
      </c>
      <c r="F2927" s="3" t="s">
        <v>8883</v>
      </c>
      <c r="G2927" s="3" t="s">
        <v>8883</v>
      </c>
      <c r="H2927" s="4">
        <v>0</v>
      </c>
      <c r="I2927" s="4">
        <v>0</v>
      </c>
      <c r="J2927" s="6">
        <v>43932</v>
      </c>
      <c r="K2927" s="7">
        <v>0.91977168671099996</v>
      </c>
      <c r="L2927" s="7">
        <v>3354</v>
      </c>
      <c r="M2927" s="7">
        <v>0</v>
      </c>
      <c r="N2927" s="9">
        <v>43933</v>
      </c>
      <c r="O2927" s="10">
        <v>1.15168207701</v>
      </c>
      <c r="P2927" s="10">
        <v>3465</v>
      </c>
      <c r="Q2927" s="10">
        <v>0</v>
      </c>
      <c r="R2927" s="10">
        <v>1.252139083698353</v>
      </c>
      <c r="S2927" s="18">
        <v>1.252139083698353</v>
      </c>
      <c r="T2927" s="13">
        <v>44583</v>
      </c>
      <c r="U2927" s="16">
        <v>2.4037968338626E-5</v>
      </c>
      <c r="V2927" s="14">
        <v>3040</v>
      </c>
      <c r="W2927" s="16">
        <v>0</v>
      </c>
      <c r="X2927" s="16">
        <v>99.997912794787851</v>
      </c>
      <c r="Y2927" s="19">
        <f t="shared" si="91"/>
        <v>-0.99997912794787847</v>
      </c>
    </row>
    <row r="2928" spans="1:25">
      <c r="A2928">
        <v>5367</v>
      </c>
      <c r="B2928" t="s">
        <v>2371</v>
      </c>
      <c r="C2928" t="s">
        <v>2371</v>
      </c>
      <c r="D2928" t="str">
        <f t="shared" si="90"/>
        <v>ODE ODE</v>
      </c>
      <c r="E2928" s="3" t="s">
        <v>8894</v>
      </c>
      <c r="F2928" s="3" t="s">
        <v>8883</v>
      </c>
      <c r="G2928" s="3" t="s">
        <v>8883</v>
      </c>
      <c r="H2928" s="4">
        <v>0</v>
      </c>
      <c r="I2928" s="4">
        <v>0</v>
      </c>
      <c r="J2928" s="6">
        <v>44034</v>
      </c>
      <c r="K2928" s="7">
        <v>3.1934764813399998</v>
      </c>
      <c r="L2928" s="7">
        <v>3355</v>
      </c>
      <c r="M2928" s="7">
        <v>0</v>
      </c>
      <c r="N2928" s="9">
        <v>44328</v>
      </c>
      <c r="O2928" s="10">
        <v>626.86977286000001</v>
      </c>
      <c r="P2928" s="10">
        <v>3466</v>
      </c>
      <c r="Q2928" s="10">
        <v>0</v>
      </c>
      <c r="R2928" s="10">
        <v>196.29697494968309</v>
      </c>
      <c r="S2928" s="18">
        <v>196.29697494968309</v>
      </c>
      <c r="T2928" s="13">
        <v>44462</v>
      </c>
      <c r="U2928" s="14">
        <v>0</v>
      </c>
      <c r="V2928" s="14">
        <v>3041</v>
      </c>
      <c r="W2928" s="14">
        <v>0</v>
      </c>
      <c r="X2928" s="14">
        <v>100</v>
      </c>
      <c r="Y2928" s="19">
        <f t="shared" si="91"/>
        <v>-1</v>
      </c>
    </row>
    <row r="2929" spans="1:25">
      <c r="A2929">
        <v>5370</v>
      </c>
      <c r="B2929" t="s">
        <v>5573</v>
      </c>
      <c r="C2929" t="s">
        <v>5574</v>
      </c>
      <c r="D2929" t="str">
        <f t="shared" si="90"/>
        <v>Hive HIVE</v>
      </c>
      <c r="E2929" s="3" t="s">
        <v>8887</v>
      </c>
      <c r="F2929" s="3" t="s">
        <v>8883</v>
      </c>
      <c r="G2929" s="3" t="s">
        <v>8883</v>
      </c>
      <c r="H2929" s="4">
        <v>0</v>
      </c>
      <c r="I2929" s="4">
        <v>0</v>
      </c>
      <c r="J2929" s="6">
        <v>43927</v>
      </c>
      <c r="K2929" s="7">
        <v>8.6942589003099993E-2</v>
      </c>
      <c r="L2929" s="7">
        <v>110</v>
      </c>
      <c r="M2929" s="7">
        <v>38634940.884797998</v>
      </c>
      <c r="N2929" s="9">
        <v>44526</v>
      </c>
      <c r="O2929" s="10">
        <v>3.4182945894229548</v>
      </c>
      <c r="P2929" s="10">
        <v>182</v>
      </c>
      <c r="Q2929" s="10">
        <v>779035166.15999997</v>
      </c>
      <c r="R2929" s="10">
        <v>39.316687352168373</v>
      </c>
      <c r="S2929" s="18">
        <v>39.316687352168373</v>
      </c>
      <c r="T2929" s="13">
        <v>44616</v>
      </c>
      <c r="U2929" s="14">
        <v>0.71531354307884787</v>
      </c>
      <c r="V2929" s="14">
        <v>132</v>
      </c>
      <c r="W2929" s="14">
        <v>330188629.44</v>
      </c>
      <c r="X2929" s="14">
        <v>79.073964388786038</v>
      </c>
      <c r="Y2929" s="19">
        <f t="shared" si="91"/>
        <v>-0.79073964388786033</v>
      </c>
    </row>
    <row r="2930" spans="1:25">
      <c r="A2930">
        <v>5373</v>
      </c>
      <c r="B2930" t="s">
        <v>5575</v>
      </c>
      <c r="C2930" t="s">
        <v>5576</v>
      </c>
      <c r="D2930" t="str">
        <f t="shared" si="90"/>
        <v>IZEROIUM IZER</v>
      </c>
      <c r="E2930" s="3" t="s">
        <v>3686</v>
      </c>
      <c r="F2930" s="3" t="s">
        <v>8883</v>
      </c>
      <c r="G2930" s="3" t="s">
        <v>8883</v>
      </c>
      <c r="H2930" s="4">
        <v>0</v>
      </c>
      <c r="I2930" s="4">
        <v>0</v>
      </c>
      <c r="J2930" s="6">
        <v>43920</v>
      </c>
      <c r="K2930" s="7">
        <v>3.5088391445700001E-2</v>
      </c>
      <c r="L2930" s="7">
        <v>3356</v>
      </c>
      <c r="M2930" s="7">
        <v>0</v>
      </c>
      <c r="N2930" s="9">
        <v>43922</v>
      </c>
      <c r="O2930" s="10">
        <v>0.27229446881899999</v>
      </c>
      <c r="P2930" s="10">
        <v>3467</v>
      </c>
      <c r="Q2930" s="10">
        <v>0</v>
      </c>
      <c r="R2930" s="10">
        <v>7.7602437045420336</v>
      </c>
      <c r="S2930" s="18">
        <v>7.7602437045420336</v>
      </c>
      <c r="T2930" s="13">
        <v>44069</v>
      </c>
      <c r="U2930" s="14">
        <v>1.13560226467E-4</v>
      </c>
      <c r="V2930" s="14">
        <v>3042</v>
      </c>
      <c r="W2930" s="14">
        <v>0</v>
      </c>
      <c r="X2930" s="14">
        <v>99.958295066749031</v>
      </c>
      <c r="Y2930" s="19">
        <f t="shared" si="91"/>
        <v>-0.99958295066749026</v>
      </c>
    </row>
    <row r="2931" spans="1:25">
      <c r="A2931">
        <v>5375</v>
      </c>
      <c r="B2931" t="s">
        <v>5577</v>
      </c>
      <c r="C2931" t="s">
        <v>5578</v>
      </c>
      <c r="D2931" t="str">
        <f t="shared" si="90"/>
        <v>Hive Dollar HBD</v>
      </c>
      <c r="E2931" s="3" t="s">
        <v>8896</v>
      </c>
      <c r="F2931" s="3" t="s">
        <v>8883</v>
      </c>
      <c r="G2931" s="3" t="s">
        <v>8883</v>
      </c>
      <c r="H2931" s="4">
        <v>0</v>
      </c>
      <c r="I2931" s="4">
        <v>0</v>
      </c>
      <c r="J2931" s="6">
        <v>43927</v>
      </c>
      <c r="K2931" s="7">
        <v>0.39342034323399999</v>
      </c>
      <c r="L2931" s="7">
        <v>3357</v>
      </c>
      <c r="M2931" s="7">
        <v>0</v>
      </c>
      <c r="N2931" s="9">
        <v>44228</v>
      </c>
      <c r="O2931" s="10">
        <v>4.2098265499999998</v>
      </c>
      <c r="P2931" s="10">
        <v>3468</v>
      </c>
      <c r="Q2931" s="10">
        <v>0</v>
      </c>
      <c r="R2931" s="10">
        <v>10.70058176299252</v>
      </c>
      <c r="S2931" s="18">
        <v>10.70058176299252</v>
      </c>
      <c r="T2931" s="13">
        <v>44534</v>
      </c>
      <c r="U2931" s="14">
        <v>0.75248994839247108</v>
      </c>
      <c r="V2931" s="14">
        <v>3043</v>
      </c>
      <c r="W2931" s="14">
        <v>0</v>
      </c>
      <c r="X2931" s="14">
        <v>82.12539306655114</v>
      </c>
      <c r="Y2931" s="19">
        <f t="shared" si="91"/>
        <v>-0.82125393066551144</v>
      </c>
    </row>
    <row r="2932" spans="1:25">
      <c r="A2932">
        <v>5376</v>
      </c>
      <c r="B2932" t="s">
        <v>5579</v>
      </c>
      <c r="C2932" t="s">
        <v>5580</v>
      </c>
      <c r="D2932" t="str">
        <f t="shared" si="90"/>
        <v>CryptoEnergy CNRG</v>
      </c>
      <c r="E2932" s="3" t="s">
        <v>8887</v>
      </c>
      <c r="F2932" s="3" t="s">
        <v>8883</v>
      </c>
      <c r="G2932" s="3" t="s">
        <v>8883</v>
      </c>
      <c r="H2932" s="4">
        <v>0</v>
      </c>
      <c r="I2932" s="4">
        <v>0</v>
      </c>
      <c r="J2932" s="6">
        <v>43919</v>
      </c>
      <c r="K2932" s="7">
        <v>31.575884677400001</v>
      </c>
      <c r="L2932" s="7">
        <v>2781</v>
      </c>
      <c r="M2932" s="7">
        <v>0</v>
      </c>
      <c r="N2932" s="9">
        <v>44065</v>
      </c>
      <c r="O2932" s="10">
        <v>369.43706275900001</v>
      </c>
      <c r="P2932" s="10">
        <v>1290</v>
      </c>
      <c r="Q2932" s="10">
        <v>10233406.6384243</v>
      </c>
      <c r="R2932" s="10">
        <v>11.699975045304731</v>
      </c>
      <c r="S2932" s="18">
        <v>11.699975045304731</v>
      </c>
      <c r="T2932" s="13">
        <v>44528</v>
      </c>
      <c r="U2932" s="14">
        <v>0.78021324990845098</v>
      </c>
      <c r="V2932" s="14">
        <v>2074</v>
      </c>
      <c r="W2932" s="14">
        <v>21611.907022464089</v>
      </c>
      <c r="X2932" s="14">
        <v>99.78881023899396</v>
      </c>
      <c r="Y2932" s="19">
        <f t="shared" si="91"/>
        <v>-0.99788810238993964</v>
      </c>
    </row>
    <row r="2933" spans="1:25">
      <c r="A2933">
        <v>5378</v>
      </c>
      <c r="B2933" t="s">
        <v>5581</v>
      </c>
      <c r="C2933" t="s">
        <v>5582</v>
      </c>
      <c r="D2933" t="str">
        <f t="shared" si="90"/>
        <v>3X Long TRX Token TRXBULL</v>
      </c>
      <c r="E2933" s="3" t="s">
        <v>8886</v>
      </c>
      <c r="F2933" s="3" t="s">
        <v>8883</v>
      </c>
      <c r="G2933" s="3" t="s">
        <v>8883</v>
      </c>
      <c r="H2933" s="4">
        <v>0</v>
      </c>
      <c r="I2933" s="4">
        <v>0</v>
      </c>
      <c r="J2933" s="6">
        <v>43919</v>
      </c>
      <c r="K2933" s="7">
        <v>1.1476820006099999</v>
      </c>
      <c r="L2933" s="7">
        <v>3358</v>
      </c>
      <c r="M2933" s="7">
        <v>0</v>
      </c>
      <c r="N2933" s="9">
        <v>44301</v>
      </c>
      <c r="O2933" s="10">
        <v>46.197767684532138</v>
      </c>
      <c r="P2933" s="10">
        <v>3469</v>
      </c>
      <c r="Q2933" s="10">
        <v>0</v>
      </c>
      <c r="R2933" s="10">
        <v>40.253108143177073</v>
      </c>
      <c r="S2933" s="18">
        <v>40.253108143177073</v>
      </c>
      <c r="T2933" s="13">
        <v>44662</v>
      </c>
      <c r="U2933" s="14">
        <v>2.9421506121180371E-2</v>
      </c>
      <c r="V2933" s="14">
        <v>3044</v>
      </c>
      <c r="W2933" s="14">
        <v>0</v>
      </c>
      <c r="X2933" s="14">
        <v>99.936314009105175</v>
      </c>
      <c r="Y2933" s="19">
        <f t="shared" si="91"/>
        <v>-0.99936314009105176</v>
      </c>
    </row>
    <row r="2934" spans="1:25">
      <c r="A2934">
        <v>5379</v>
      </c>
      <c r="B2934" t="s">
        <v>5583</v>
      </c>
      <c r="C2934" t="s">
        <v>5584</v>
      </c>
      <c r="D2934" t="str">
        <f t="shared" si="90"/>
        <v>3X Short TRX Token TRXBEAR</v>
      </c>
      <c r="E2934" s="3" t="s">
        <v>8886</v>
      </c>
      <c r="F2934" s="3" t="s">
        <v>8883</v>
      </c>
      <c r="G2934" s="3" t="s">
        <v>8883</v>
      </c>
      <c r="H2934" s="4">
        <v>0</v>
      </c>
      <c r="I2934" s="4">
        <v>0</v>
      </c>
      <c r="J2934" s="6">
        <v>43917</v>
      </c>
      <c r="K2934" s="7">
        <v>41.079947991399997</v>
      </c>
      <c r="L2934" s="7">
        <v>3359</v>
      </c>
      <c r="M2934" s="7">
        <v>0</v>
      </c>
      <c r="N2934" s="9">
        <v>43919</v>
      </c>
      <c r="O2934" s="10">
        <v>46.921402176699999</v>
      </c>
      <c r="P2934" s="10">
        <v>3470</v>
      </c>
      <c r="Q2934" s="10">
        <v>0</v>
      </c>
      <c r="R2934" s="10">
        <v>1.142197214721959</v>
      </c>
      <c r="S2934" s="18">
        <v>1.142197214721959</v>
      </c>
      <c r="T2934" s="13">
        <v>44686</v>
      </c>
      <c r="U2934" s="16">
        <v>8.9405448677860003E-8</v>
      </c>
      <c r="V2934" s="14">
        <v>3045</v>
      </c>
      <c r="W2934" s="16">
        <v>0</v>
      </c>
      <c r="X2934" s="16">
        <v>99.999999809456995</v>
      </c>
      <c r="Y2934" s="19">
        <f t="shared" si="91"/>
        <v>-0.99999999809456996</v>
      </c>
    </row>
    <row r="2935" spans="1:25">
      <c r="A2935">
        <v>5380</v>
      </c>
      <c r="B2935" t="s">
        <v>5585</v>
      </c>
      <c r="C2935" t="s">
        <v>5585</v>
      </c>
      <c r="D2935" t="str">
        <f t="shared" si="90"/>
        <v>HUNT HUNT</v>
      </c>
      <c r="E2935" s="3" t="s">
        <v>8892</v>
      </c>
      <c r="F2935" s="3" t="s">
        <v>8883</v>
      </c>
      <c r="G2935" s="3" t="s">
        <v>8883</v>
      </c>
      <c r="H2935" s="4">
        <v>0</v>
      </c>
      <c r="I2935" s="4">
        <v>0</v>
      </c>
      <c r="J2935" s="6">
        <v>43963</v>
      </c>
      <c r="K2935" s="7">
        <v>1.7525268992499999E-3</v>
      </c>
      <c r="L2935" s="7">
        <v>2223</v>
      </c>
      <c r="M2935" s="7">
        <v>0</v>
      </c>
      <c r="N2935" s="9">
        <v>44475</v>
      </c>
      <c r="O2935" s="10">
        <v>1.5231790327752259</v>
      </c>
      <c r="P2935" s="10">
        <v>575</v>
      </c>
      <c r="Q2935" s="10">
        <v>100956924.48</v>
      </c>
      <c r="R2935" s="10">
        <v>869.13304065522539</v>
      </c>
      <c r="S2935" s="18">
        <v>869.13304065522539</v>
      </c>
      <c r="T2935" s="13">
        <v>44585</v>
      </c>
      <c r="U2935" s="14">
        <v>0.49692743805067652</v>
      </c>
      <c r="V2935" s="14">
        <v>309</v>
      </c>
      <c r="W2935" s="14">
        <v>61093101.789999999</v>
      </c>
      <c r="X2935" s="14">
        <v>67.375638230439876</v>
      </c>
      <c r="Y2935" s="19">
        <f t="shared" si="91"/>
        <v>-0.67375638230439872</v>
      </c>
    </row>
    <row r="2936" spans="1:25">
      <c r="A2936">
        <v>5381</v>
      </c>
      <c r="B2936" t="s">
        <v>5586</v>
      </c>
      <c r="C2936" t="s">
        <v>5587</v>
      </c>
      <c r="D2936" t="str">
        <f t="shared" si="90"/>
        <v>PengolinCoin PGO</v>
      </c>
      <c r="E2936" s="3" t="s">
        <v>8891</v>
      </c>
      <c r="F2936" s="3" t="s">
        <v>8883</v>
      </c>
      <c r="G2936" s="3" t="s">
        <v>8883</v>
      </c>
      <c r="H2936" s="4">
        <v>0</v>
      </c>
      <c r="I2936" s="4">
        <v>0</v>
      </c>
      <c r="J2936" s="6">
        <v>43962</v>
      </c>
      <c r="K2936" s="7">
        <v>4.4328534487399998E-2</v>
      </c>
      <c r="L2936" s="7">
        <v>2773</v>
      </c>
      <c r="M2936" s="7">
        <v>0</v>
      </c>
      <c r="N2936" s="9">
        <v>43968</v>
      </c>
      <c r="O2936" s="10">
        <v>7.8423647079E-2</v>
      </c>
      <c r="P2936" s="10">
        <v>3471</v>
      </c>
      <c r="Q2936" s="10">
        <v>0</v>
      </c>
      <c r="R2936" s="10">
        <v>1.769145945966051</v>
      </c>
      <c r="S2936" s="18">
        <v>1.769145945966051</v>
      </c>
      <c r="T2936" s="13">
        <v>44196</v>
      </c>
      <c r="U2936" s="14">
        <v>1.3083644814699999E-3</v>
      </c>
      <c r="V2936" s="14">
        <v>2040</v>
      </c>
      <c r="W2936" s="14">
        <v>26335.2682655553</v>
      </c>
      <c r="X2936" s="14">
        <v>98.331670956144109</v>
      </c>
      <c r="Y2936" s="19">
        <f t="shared" si="91"/>
        <v>-0.98331670956144113</v>
      </c>
    </row>
    <row r="2937" spans="1:25">
      <c r="A2937">
        <v>5382</v>
      </c>
      <c r="B2937" t="s">
        <v>5588</v>
      </c>
      <c r="C2937" t="s">
        <v>674</v>
      </c>
      <c r="D2937" t="str">
        <f t="shared" si="90"/>
        <v>ELYSIA EL</v>
      </c>
      <c r="E2937" s="3" t="s">
        <v>8887</v>
      </c>
      <c r="F2937" s="3" t="s">
        <v>8883</v>
      </c>
      <c r="G2937" s="3" t="s">
        <v>8883</v>
      </c>
      <c r="H2937" s="4">
        <v>0</v>
      </c>
      <c r="I2937" s="4">
        <v>0</v>
      </c>
      <c r="J2937" s="6">
        <v>44209</v>
      </c>
      <c r="K2937" s="7">
        <v>6.8517000000000003E-4</v>
      </c>
      <c r="L2937" s="7">
        <v>422</v>
      </c>
      <c r="M2937" s="7">
        <v>5498770.7857381497</v>
      </c>
      <c r="N2937" s="9">
        <v>44287</v>
      </c>
      <c r="O2937" s="10">
        <v>6.9481440000000005E-2</v>
      </c>
      <c r="P2937" s="10">
        <v>449</v>
      </c>
      <c r="Q2937" s="10">
        <v>167066506.72</v>
      </c>
      <c r="R2937" s="10">
        <v>101.4075922763694</v>
      </c>
      <c r="S2937" s="18">
        <v>101.4075922763694</v>
      </c>
      <c r="T2937" s="13">
        <v>44369</v>
      </c>
      <c r="U2937" s="14">
        <v>3.12167E-3</v>
      </c>
      <c r="V2937" s="14">
        <v>619</v>
      </c>
      <c r="W2937" s="14">
        <v>9595073.4399999995</v>
      </c>
      <c r="X2937" s="14">
        <v>95.507188682330138</v>
      </c>
      <c r="Y2937" s="19">
        <f t="shared" si="91"/>
        <v>-0.95507188682330135</v>
      </c>
    </row>
    <row r="2938" spans="1:25">
      <c r="A2938">
        <v>5383</v>
      </c>
      <c r="B2938" t="s">
        <v>5589</v>
      </c>
      <c r="C2938" t="s">
        <v>5590</v>
      </c>
      <c r="D2938" t="str">
        <f t="shared" si="90"/>
        <v>B ONE PAYMENT B1P</v>
      </c>
      <c r="E2938" s="3" t="s">
        <v>8887</v>
      </c>
      <c r="F2938" s="3" t="s">
        <v>8883</v>
      </c>
      <c r="G2938" s="3" t="s">
        <v>8883</v>
      </c>
      <c r="H2938" s="4">
        <v>0</v>
      </c>
      <c r="I2938" s="4">
        <v>0</v>
      </c>
      <c r="J2938" s="6">
        <v>44218</v>
      </c>
      <c r="K2938" s="7">
        <v>3.2284000000000002E-4</v>
      </c>
      <c r="L2938" s="7">
        <v>3360</v>
      </c>
      <c r="M2938" s="7">
        <v>0</v>
      </c>
      <c r="N2938" s="9">
        <v>44270</v>
      </c>
      <c r="O2938" s="10">
        <v>1.7693960000000002E-2</v>
      </c>
      <c r="P2938" s="10">
        <v>3472</v>
      </c>
      <c r="Q2938" s="10">
        <v>0</v>
      </c>
      <c r="R2938" s="10">
        <v>54.807211002354109</v>
      </c>
      <c r="S2938" s="18">
        <v>54.807211002354109</v>
      </c>
      <c r="T2938" s="13">
        <v>44616</v>
      </c>
      <c r="U2938" s="14">
        <v>3.44592177282867E-4</v>
      </c>
      <c r="V2938" s="14">
        <v>3046</v>
      </c>
      <c r="W2938" s="14">
        <v>0</v>
      </c>
      <c r="X2938" s="14">
        <v>98.052486965705427</v>
      </c>
      <c r="Y2938" s="19">
        <f t="shared" si="91"/>
        <v>-0.98052486965705432</v>
      </c>
    </row>
    <row r="2939" spans="1:25">
      <c r="A2939">
        <v>5384</v>
      </c>
      <c r="B2939" t="s">
        <v>5591</v>
      </c>
      <c r="C2939" t="s">
        <v>5591</v>
      </c>
      <c r="D2939" t="str">
        <f t="shared" si="90"/>
        <v>ALA ALA</v>
      </c>
      <c r="E2939" s="3" t="s">
        <v>8893</v>
      </c>
      <c r="F2939" s="3" t="s">
        <v>8883</v>
      </c>
      <c r="G2939" s="3" t="s">
        <v>8883</v>
      </c>
      <c r="H2939" s="4">
        <v>0</v>
      </c>
      <c r="I2939" s="4">
        <v>0</v>
      </c>
      <c r="J2939" s="6">
        <v>43921</v>
      </c>
      <c r="K2939" s="7">
        <v>5.3576040658900002E-4</v>
      </c>
      <c r="L2939" s="7">
        <v>3361</v>
      </c>
      <c r="M2939" s="7">
        <v>0</v>
      </c>
      <c r="N2939" s="9">
        <v>43922</v>
      </c>
      <c r="O2939" s="10">
        <v>7.6873932566899996E-4</v>
      </c>
      <c r="P2939" s="10">
        <v>3473</v>
      </c>
      <c r="Q2939" s="10">
        <v>0</v>
      </c>
      <c r="R2939" s="10">
        <v>1.4348565444828141</v>
      </c>
      <c r="S2939" s="18">
        <v>1.4348565444828141</v>
      </c>
      <c r="T2939" s="13">
        <v>44015</v>
      </c>
      <c r="U2939" s="16">
        <v>2.2549714889E-8</v>
      </c>
      <c r="V2939" s="14">
        <v>3047</v>
      </c>
      <c r="W2939" s="16">
        <v>0</v>
      </c>
      <c r="X2939" s="16">
        <v>99.997066663023986</v>
      </c>
      <c r="Y2939" s="19">
        <f t="shared" si="91"/>
        <v>-0.99997066663023981</v>
      </c>
    </row>
    <row r="2940" spans="1:25">
      <c r="A2940">
        <v>5388</v>
      </c>
      <c r="B2940" t="s">
        <v>5592</v>
      </c>
      <c r="C2940" t="s">
        <v>5593</v>
      </c>
      <c r="D2940" t="str">
        <f t="shared" si="90"/>
        <v>CelCoin CELC</v>
      </c>
      <c r="E2940" s="3" t="s">
        <v>8887</v>
      </c>
      <c r="F2940" s="3" t="s">
        <v>8883</v>
      </c>
      <c r="G2940" s="3" t="s">
        <v>8883</v>
      </c>
      <c r="H2940" s="4">
        <v>0</v>
      </c>
      <c r="I2940" s="4">
        <v>0</v>
      </c>
      <c r="J2940" s="6">
        <v>43971</v>
      </c>
      <c r="K2940" s="7">
        <v>2.63685164044E-4</v>
      </c>
      <c r="L2940" s="7">
        <v>3362</v>
      </c>
      <c r="M2940" s="7">
        <v>0</v>
      </c>
      <c r="N2940" s="9">
        <v>43992</v>
      </c>
      <c r="O2940" s="10">
        <v>1.1251905673999999E-3</v>
      </c>
      <c r="P2940" s="10">
        <v>3474</v>
      </c>
      <c r="Q2940" s="10">
        <v>0</v>
      </c>
      <c r="R2940" s="10">
        <v>4.2671743458886606</v>
      </c>
      <c r="S2940" s="18">
        <v>4.2671743458886606</v>
      </c>
      <c r="T2940" s="13">
        <v>44396</v>
      </c>
      <c r="U2940" s="16">
        <v>3.39469652E-6</v>
      </c>
      <c r="V2940" s="14">
        <v>3048</v>
      </c>
      <c r="W2940" s="16">
        <v>0</v>
      </c>
      <c r="X2940" s="16">
        <v>99.698300304112564</v>
      </c>
      <c r="Y2940" s="19">
        <f t="shared" si="91"/>
        <v>-0.99698300304112564</v>
      </c>
    </row>
    <row r="2941" spans="1:25">
      <c r="A2941">
        <v>5389</v>
      </c>
      <c r="B2941" t="s">
        <v>5594</v>
      </c>
      <c r="C2941" t="s">
        <v>5595</v>
      </c>
      <c r="D2941" t="str">
        <f t="shared" si="90"/>
        <v>Insula ISLA</v>
      </c>
      <c r="E2941" s="3" t="s">
        <v>8887</v>
      </c>
      <c r="F2941" s="3" t="s">
        <v>8883</v>
      </c>
      <c r="G2941" s="3" t="s">
        <v>8883</v>
      </c>
      <c r="H2941" s="4">
        <v>0</v>
      </c>
      <c r="I2941" s="4">
        <v>0</v>
      </c>
      <c r="J2941" s="6">
        <v>44146</v>
      </c>
      <c r="K2941" s="7">
        <v>3.9438407147989997E-2</v>
      </c>
      <c r="L2941" s="7">
        <v>1890</v>
      </c>
      <c r="M2941" s="7">
        <v>24492.744173084571</v>
      </c>
      <c r="N2941" s="9">
        <v>44324</v>
      </c>
      <c r="O2941" s="10">
        <v>1.7195598994051899</v>
      </c>
      <c r="P2941" s="10">
        <v>1876</v>
      </c>
      <c r="Q2941" s="10">
        <v>1633809.222106477</v>
      </c>
      <c r="R2941" s="10">
        <v>43.601149837331313</v>
      </c>
      <c r="S2941" s="18">
        <v>43.601149837331313</v>
      </c>
      <c r="T2941" s="13">
        <v>44397</v>
      </c>
      <c r="U2941" s="14">
        <v>0.4430099305554</v>
      </c>
      <c r="V2941" s="14">
        <v>1375</v>
      </c>
      <c r="W2941" s="14">
        <v>428887.95843685139</v>
      </c>
      <c r="X2941" s="14">
        <v>74.237016651258216</v>
      </c>
      <c r="Y2941" s="19">
        <f t="shared" si="91"/>
        <v>-0.74237016651258214</v>
      </c>
    </row>
    <row r="2942" spans="1:25">
      <c r="A2942">
        <v>5390</v>
      </c>
      <c r="B2942" t="s">
        <v>5596</v>
      </c>
      <c r="C2942" t="s">
        <v>5597</v>
      </c>
      <c r="D2942" t="str">
        <f t="shared" si="90"/>
        <v>Wallabee WLB</v>
      </c>
      <c r="E2942" s="3" t="s">
        <v>8892</v>
      </c>
      <c r="F2942" s="3" t="s">
        <v>8883</v>
      </c>
      <c r="G2942" s="3" t="s">
        <v>8883</v>
      </c>
      <c r="H2942" s="4">
        <v>0</v>
      </c>
      <c r="I2942" s="4">
        <v>0</v>
      </c>
      <c r="J2942" s="6">
        <v>44017</v>
      </c>
      <c r="K2942" s="7">
        <v>0.65027096194900003</v>
      </c>
      <c r="L2942" s="7">
        <v>3363</v>
      </c>
      <c r="M2942" s="7">
        <v>0</v>
      </c>
      <c r="N2942" s="9">
        <v>44018</v>
      </c>
      <c r="O2942" s="10">
        <v>0.65440085831499994</v>
      </c>
      <c r="P2942" s="10">
        <v>3475</v>
      </c>
      <c r="Q2942" s="10">
        <v>0</v>
      </c>
      <c r="R2942" s="10">
        <v>1.0063510391939099</v>
      </c>
      <c r="S2942" s="18">
        <v>1.0063510391939099</v>
      </c>
      <c r="T2942" s="13">
        <v>44341</v>
      </c>
      <c r="U2942" s="14">
        <v>2.6727457639499999E-3</v>
      </c>
      <c r="V2942" s="14">
        <v>3049</v>
      </c>
      <c r="W2942" s="14">
        <v>0</v>
      </c>
      <c r="X2942" s="14">
        <v>99.591573615775502</v>
      </c>
      <c r="Y2942" s="19">
        <f t="shared" si="91"/>
        <v>-0.99591573615775497</v>
      </c>
    </row>
    <row r="2943" spans="1:25">
      <c r="A2943">
        <v>5392</v>
      </c>
      <c r="B2943" t="s">
        <v>5598</v>
      </c>
      <c r="C2943" t="s">
        <v>5599</v>
      </c>
      <c r="D2943" t="str">
        <f t="shared" si="90"/>
        <v>Scopuly (SCOP) SCOP</v>
      </c>
      <c r="E2943" s="3" t="s">
        <v>3686</v>
      </c>
      <c r="F2943" s="3" t="s">
        <v>8883</v>
      </c>
      <c r="G2943" s="3" t="s">
        <v>8883</v>
      </c>
      <c r="H2943" s="4">
        <v>0</v>
      </c>
      <c r="I2943" s="4">
        <v>0</v>
      </c>
      <c r="J2943" s="6">
        <v>43925</v>
      </c>
      <c r="K2943" s="7">
        <v>2.5369624969200002E-3</v>
      </c>
      <c r="L2943" s="7">
        <v>3364</v>
      </c>
      <c r="M2943" s="7">
        <v>0</v>
      </c>
      <c r="N2943" s="9">
        <v>44529</v>
      </c>
      <c r="O2943" s="10">
        <v>0.13042277177101719</v>
      </c>
      <c r="P2943" s="10">
        <v>3476</v>
      </c>
      <c r="Q2943" s="10">
        <v>0</v>
      </c>
      <c r="R2943" s="10">
        <v>51.409026317636538</v>
      </c>
      <c r="S2943" s="18">
        <v>51.409026317636538</v>
      </c>
      <c r="T2943" s="13">
        <v>44536</v>
      </c>
      <c r="U2943" s="14">
        <v>5.0515504555367179E-2</v>
      </c>
      <c r="V2943" s="14">
        <v>3050</v>
      </c>
      <c r="W2943" s="14">
        <v>0</v>
      </c>
      <c r="X2943" s="14">
        <v>61.267879934297767</v>
      </c>
      <c r="Y2943" s="19">
        <f t="shared" si="91"/>
        <v>-0.61267879934297764</v>
      </c>
    </row>
    <row r="2944" spans="1:25">
      <c r="A2944">
        <v>5393</v>
      </c>
      <c r="B2944" t="s">
        <v>5600</v>
      </c>
      <c r="C2944" t="s">
        <v>5601</v>
      </c>
      <c r="D2944" t="str">
        <f t="shared" si="90"/>
        <v>Touch Social TST</v>
      </c>
      <c r="E2944" s="3" t="s">
        <v>8887</v>
      </c>
      <c r="F2944" s="3" t="s">
        <v>8883</v>
      </c>
      <c r="G2944" s="3" t="s">
        <v>8883</v>
      </c>
      <c r="H2944" s="4">
        <v>0</v>
      </c>
      <c r="I2944" s="4">
        <v>0</v>
      </c>
      <c r="J2944" s="6">
        <v>44175</v>
      </c>
      <c r="K2944" s="7">
        <v>1.8263750608999999E-4</v>
      </c>
      <c r="L2944" s="7">
        <v>3365</v>
      </c>
      <c r="M2944" s="7">
        <v>0</v>
      </c>
      <c r="N2944" s="9">
        <v>44265</v>
      </c>
      <c r="O2944" s="10">
        <v>0.55996585605871996</v>
      </c>
      <c r="P2944" s="10">
        <v>3477</v>
      </c>
      <c r="Q2944" s="10">
        <v>0</v>
      </c>
      <c r="R2944" s="10">
        <v>3065.9959613266969</v>
      </c>
      <c r="S2944" s="18">
        <v>3065.9959613266969</v>
      </c>
      <c r="T2944" s="13">
        <v>44270</v>
      </c>
      <c r="U2944" s="14">
        <v>5.5862776016999999E-4</v>
      </c>
      <c r="V2944" s="14">
        <v>3051</v>
      </c>
      <c r="W2944" s="14">
        <v>0</v>
      </c>
      <c r="X2944" s="14">
        <v>99.900238960264133</v>
      </c>
      <c r="Y2944" s="19">
        <f t="shared" si="91"/>
        <v>-0.99900238960264132</v>
      </c>
    </row>
    <row r="2945" spans="1:25">
      <c r="A2945">
        <v>5394</v>
      </c>
      <c r="B2945" t="s">
        <v>5602</v>
      </c>
      <c r="C2945" t="s">
        <v>5603</v>
      </c>
      <c r="D2945" t="str">
        <f t="shared" si="90"/>
        <v>Work Force Coin WFC</v>
      </c>
      <c r="E2945" s="3" t="s">
        <v>8887</v>
      </c>
      <c r="F2945" s="3" t="s">
        <v>8883</v>
      </c>
      <c r="G2945" s="3" t="s">
        <v>8883</v>
      </c>
      <c r="H2945" s="4">
        <v>0</v>
      </c>
      <c r="I2945" s="4">
        <v>0</v>
      </c>
      <c r="J2945" s="6">
        <v>44034</v>
      </c>
      <c r="K2945" s="7">
        <v>1.07652297479E-2</v>
      </c>
      <c r="L2945" s="7">
        <v>3366</v>
      </c>
      <c r="M2945" s="7">
        <v>0</v>
      </c>
      <c r="N2945" s="9">
        <v>44060</v>
      </c>
      <c r="O2945" s="10">
        <v>1.4697232485099999E-2</v>
      </c>
      <c r="P2945" s="10">
        <v>3478</v>
      </c>
      <c r="Q2945" s="10">
        <v>0</v>
      </c>
      <c r="R2945" s="10">
        <v>1.3652502388968539</v>
      </c>
      <c r="S2945" s="18">
        <v>1.3652502388968539</v>
      </c>
      <c r="T2945" s="13">
        <v>44137</v>
      </c>
      <c r="U2945" s="14">
        <v>2.0324655787799998E-3</v>
      </c>
      <c r="V2945" s="14">
        <v>3052</v>
      </c>
      <c r="W2945" s="14">
        <v>0</v>
      </c>
      <c r="X2945" s="14">
        <v>86.171100029610969</v>
      </c>
      <c r="Y2945" s="19">
        <f t="shared" si="91"/>
        <v>-0.8617110002961097</v>
      </c>
    </row>
    <row r="2946" spans="1:25">
      <c r="A2946">
        <v>5397</v>
      </c>
      <c r="B2946" t="s">
        <v>5604</v>
      </c>
      <c r="C2946" t="s">
        <v>4068</v>
      </c>
      <c r="D2946" t="str">
        <f t="shared" ref="D2946:D3009" si="92">_xlfn.TEXTJOIN(" ",TRUE,B2946,C2946)</f>
        <v>Castweet CTT</v>
      </c>
      <c r="E2946" s="3" t="s">
        <v>8887</v>
      </c>
      <c r="F2946" s="3" t="s">
        <v>8883</v>
      </c>
      <c r="G2946" s="3" t="s">
        <v>8883</v>
      </c>
      <c r="H2946" s="4">
        <v>0</v>
      </c>
      <c r="I2946" s="4">
        <v>0</v>
      </c>
      <c r="J2946" s="6">
        <v>43922</v>
      </c>
      <c r="K2946" s="7">
        <v>15.3393933274</v>
      </c>
      <c r="L2946" s="7">
        <v>2760</v>
      </c>
      <c r="M2946" s="7">
        <v>0</v>
      </c>
      <c r="N2946" s="9">
        <v>43936</v>
      </c>
      <c r="O2946" s="10">
        <v>63.593804948799999</v>
      </c>
      <c r="P2946" s="10">
        <v>637</v>
      </c>
      <c r="Q2946" s="10">
        <v>80697775.559579402</v>
      </c>
      <c r="R2946" s="10">
        <v>4.1457835777120033</v>
      </c>
      <c r="S2946" s="18">
        <v>4.1457835777120033</v>
      </c>
      <c r="T2946" s="13">
        <v>44687</v>
      </c>
      <c r="U2946" s="14">
        <v>1.8730932583719231E-2</v>
      </c>
      <c r="V2946" s="14">
        <v>1983</v>
      </c>
      <c r="W2946" s="14">
        <v>33635.64</v>
      </c>
      <c r="X2946" s="14">
        <v>99.97054597912674</v>
      </c>
      <c r="Y2946" s="19">
        <f t="shared" si="91"/>
        <v>-0.99970545979126735</v>
      </c>
    </row>
    <row r="2947" spans="1:25">
      <c r="A2947">
        <v>5398</v>
      </c>
      <c r="B2947" t="s">
        <v>5605</v>
      </c>
      <c r="C2947" t="s">
        <v>4542</v>
      </c>
      <c r="D2947" t="str">
        <f t="shared" si="92"/>
        <v>SappChain SAPP</v>
      </c>
      <c r="E2947" s="3" t="s">
        <v>8887</v>
      </c>
      <c r="F2947" s="3" t="s">
        <v>8883</v>
      </c>
      <c r="G2947" s="3" t="s">
        <v>8883</v>
      </c>
      <c r="H2947" s="4">
        <v>0</v>
      </c>
      <c r="I2947" s="4">
        <v>0</v>
      </c>
      <c r="J2947" s="6">
        <v>44024</v>
      </c>
      <c r="K2947" s="8">
        <v>4.8424536417800001E-6</v>
      </c>
      <c r="L2947" s="7">
        <v>3367</v>
      </c>
      <c r="M2947" s="7">
        <v>0</v>
      </c>
      <c r="N2947" s="9">
        <v>44043</v>
      </c>
      <c r="O2947" s="12">
        <v>5.8296819626199998E-5</v>
      </c>
      <c r="P2947" s="10">
        <v>3479</v>
      </c>
      <c r="Q2947" s="10">
        <v>0</v>
      </c>
      <c r="R2947" s="10">
        <v>12.038694417892479</v>
      </c>
      <c r="S2947" s="18">
        <v>12.038694417892479</v>
      </c>
      <c r="T2947" s="13">
        <v>44162</v>
      </c>
      <c r="U2947" s="16">
        <v>5.17415769E-6</v>
      </c>
      <c r="V2947" s="14">
        <v>3053</v>
      </c>
      <c r="W2947" s="16">
        <v>0</v>
      </c>
      <c r="X2947" s="16">
        <v>91.124459750674617</v>
      </c>
      <c r="Y2947" s="19">
        <f t="shared" ref="Y2947:Y3010" si="93">X2947/-100</f>
        <v>-0.91124459750674613</v>
      </c>
    </row>
    <row r="2948" spans="1:25">
      <c r="A2948">
        <v>5399</v>
      </c>
      <c r="B2948" t="s">
        <v>5606</v>
      </c>
      <c r="C2948" t="s">
        <v>5607</v>
      </c>
      <c r="D2948" t="str">
        <f t="shared" si="92"/>
        <v>TILWIKI TLW</v>
      </c>
      <c r="E2948" s="3" t="s">
        <v>8893</v>
      </c>
      <c r="F2948" s="3" t="s">
        <v>8883</v>
      </c>
      <c r="G2948" s="3" t="s">
        <v>8883</v>
      </c>
      <c r="H2948" s="4">
        <v>0</v>
      </c>
      <c r="I2948" s="4">
        <v>0</v>
      </c>
      <c r="J2948" s="6">
        <v>43923</v>
      </c>
      <c r="K2948" s="7">
        <v>31.537338651599999</v>
      </c>
      <c r="L2948" s="7">
        <v>3368</v>
      </c>
      <c r="M2948" s="7">
        <v>0</v>
      </c>
      <c r="N2948" s="9">
        <v>43924</v>
      </c>
      <c r="O2948" s="10">
        <v>33.5531768468</v>
      </c>
      <c r="P2948" s="10">
        <v>3480</v>
      </c>
      <c r="Q2948" s="10">
        <v>0</v>
      </c>
      <c r="R2948" s="10">
        <v>1.0639190965816561</v>
      </c>
      <c r="S2948" s="18">
        <v>1.0639190965816561</v>
      </c>
      <c r="T2948" s="13">
        <v>44627</v>
      </c>
      <c r="U2948" s="14">
        <v>0.30078465672976629</v>
      </c>
      <c r="V2948" s="14">
        <v>3054</v>
      </c>
      <c r="W2948" s="14">
        <v>0</v>
      </c>
      <c r="X2948" s="14">
        <v>99.103558336359271</v>
      </c>
      <c r="Y2948" s="19">
        <f t="shared" si="93"/>
        <v>-0.99103558336359265</v>
      </c>
    </row>
    <row r="2949" spans="1:25">
      <c r="A2949">
        <v>5400</v>
      </c>
      <c r="B2949" t="s">
        <v>5608</v>
      </c>
      <c r="C2949" t="s">
        <v>5609</v>
      </c>
      <c r="D2949" t="str">
        <f t="shared" si="92"/>
        <v>Charg Coin CHG</v>
      </c>
      <c r="E2949" s="3" t="s">
        <v>8885</v>
      </c>
      <c r="F2949" s="3" t="s">
        <v>8883</v>
      </c>
      <c r="G2949" s="3" t="s">
        <v>8883</v>
      </c>
      <c r="H2949" s="4">
        <v>0</v>
      </c>
      <c r="I2949" s="4">
        <v>0</v>
      </c>
      <c r="J2949" s="6">
        <v>43940</v>
      </c>
      <c r="K2949" s="7">
        <v>1.1686555889399999E-2</v>
      </c>
      <c r="L2949" s="7">
        <v>3369</v>
      </c>
      <c r="M2949" s="7">
        <v>0</v>
      </c>
      <c r="N2949" s="9">
        <v>44296</v>
      </c>
      <c r="O2949" s="10">
        <v>1.20898861</v>
      </c>
      <c r="P2949" s="10">
        <v>3481</v>
      </c>
      <c r="Q2949" s="10">
        <v>0</v>
      </c>
      <c r="R2949" s="10">
        <v>103.4512324624728</v>
      </c>
      <c r="S2949" s="18">
        <v>103.4512324624728</v>
      </c>
      <c r="T2949" s="13">
        <v>44373</v>
      </c>
      <c r="U2949" s="14">
        <v>3.6255280000000001E-2</v>
      </c>
      <c r="V2949" s="14">
        <v>3055</v>
      </c>
      <c r="W2949" s="14">
        <v>0</v>
      </c>
      <c r="X2949" s="14">
        <v>97.001189283329964</v>
      </c>
      <c r="Y2949" s="19">
        <f t="shared" si="93"/>
        <v>-0.97001189283329969</v>
      </c>
    </row>
    <row r="2950" spans="1:25">
      <c r="A2950">
        <v>5401</v>
      </c>
      <c r="B2950" t="s">
        <v>5610</v>
      </c>
      <c r="C2950" t="s">
        <v>5611</v>
      </c>
      <c r="D2950" t="str">
        <f t="shared" si="92"/>
        <v>CoinLoan CLT</v>
      </c>
      <c r="E2950" s="3" t="s">
        <v>3686</v>
      </c>
      <c r="F2950" s="3" t="s">
        <v>8883</v>
      </c>
      <c r="G2950" s="3" t="s">
        <v>8883</v>
      </c>
      <c r="H2950" s="4">
        <v>0</v>
      </c>
      <c r="I2950" s="4">
        <v>0</v>
      </c>
      <c r="J2950" s="6">
        <v>44099</v>
      </c>
      <c r="K2950" s="7">
        <v>0.15889528999999999</v>
      </c>
      <c r="L2950" s="7">
        <v>3370</v>
      </c>
      <c r="M2950" s="7">
        <v>0</v>
      </c>
      <c r="N2950" s="9">
        <v>44171</v>
      </c>
      <c r="O2950" s="10">
        <v>192.25479834999999</v>
      </c>
      <c r="P2950" s="10">
        <v>3482</v>
      </c>
      <c r="Q2950" s="10">
        <v>0</v>
      </c>
      <c r="R2950" s="10">
        <v>1209.946489603311</v>
      </c>
      <c r="S2950" s="18">
        <v>1209.946489603311</v>
      </c>
      <c r="T2950" s="13">
        <v>44176</v>
      </c>
      <c r="U2950" s="14">
        <v>0.62266635999999997</v>
      </c>
      <c r="V2950" s="14">
        <v>3056</v>
      </c>
      <c r="W2950" s="14">
        <v>0</v>
      </c>
      <c r="X2950" s="14">
        <v>99.676124411279218</v>
      </c>
      <c r="Y2950" s="19">
        <f t="shared" si="93"/>
        <v>-0.99676124411279221</v>
      </c>
    </row>
    <row r="2951" spans="1:25">
      <c r="A2951">
        <v>5402</v>
      </c>
      <c r="B2951" t="s">
        <v>5612</v>
      </c>
      <c r="C2951" t="s">
        <v>5613</v>
      </c>
      <c r="D2951" t="str">
        <f t="shared" si="92"/>
        <v>MyTVchain MYTV</v>
      </c>
      <c r="E2951" s="3" t="s">
        <v>8887</v>
      </c>
      <c r="F2951" s="3" t="s">
        <v>8883</v>
      </c>
      <c r="G2951" s="3" t="s">
        <v>8883</v>
      </c>
      <c r="H2951" s="4">
        <v>0</v>
      </c>
      <c r="I2951" s="4">
        <v>0</v>
      </c>
      <c r="J2951" s="6">
        <v>43992</v>
      </c>
      <c r="K2951" s="7">
        <v>2.60983615443E-3</v>
      </c>
      <c r="L2951" s="7">
        <v>3371</v>
      </c>
      <c r="M2951" s="7">
        <v>0</v>
      </c>
      <c r="N2951" s="9">
        <v>44199</v>
      </c>
      <c r="O2951" s="10">
        <v>2.298028551415E-2</v>
      </c>
      <c r="P2951" s="10">
        <v>3483</v>
      </c>
      <c r="Q2951" s="10">
        <v>0</v>
      </c>
      <c r="R2951" s="10">
        <v>8.8052598532450777</v>
      </c>
      <c r="S2951" s="18">
        <v>8.8052598532450777</v>
      </c>
      <c r="T2951" s="13">
        <v>44618</v>
      </c>
      <c r="U2951" s="16">
        <v>9.9999999999999995E-21</v>
      </c>
      <c r="V2951" s="14">
        <v>3057</v>
      </c>
      <c r="W2951" s="16">
        <v>0</v>
      </c>
      <c r="X2951" s="16">
        <v>100</v>
      </c>
      <c r="Y2951" s="19">
        <f t="shared" si="93"/>
        <v>-1</v>
      </c>
    </row>
    <row r="2952" spans="1:25">
      <c r="A2952">
        <v>5403</v>
      </c>
      <c r="B2952" t="s">
        <v>5614</v>
      </c>
      <c r="C2952" t="s">
        <v>168</v>
      </c>
      <c r="D2952" t="str">
        <f t="shared" si="92"/>
        <v>Unknown Fair Object UFO</v>
      </c>
      <c r="E2952" s="3" t="s">
        <v>8884</v>
      </c>
      <c r="F2952" s="3" t="s">
        <v>8883</v>
      </c>
      <c r="G2952" s="3" t="s">
        <v>8883</v>
      </c>
      <c r="H2952" s="4">
        <v>0</v>
      </c>
      <c r="I2952" s="4">
        <v>0</v>
      </c>
      <c r="J2952" s="6">
        <v>43922</v>
      </c>
      <c r="K2952" s="7">
        <v>0.79043192199500001</v>
      </c>
      <c r="L2952" s="7">
        <v>3372</v>
      </c>
      <c r="M2952" s="7">
        <v>0</v>
      </c>
      <c r="N2952" s="9">
        <v>43960</v>
      </c>
      <c r="O2952" s="10">
        <v>13.3372031028</v>
      </c>
      <c r="P2952" s="10">
        <v>3484</v>
      </c>
      <c r="Q2952" s="10">
        <v>0</v>
      </c>
      <c r="R2952" s="10">
        <v>16.873310315122069</v>
      </c>
      <c r="S2952" s="18">
        <v>16.873310315122069</v>
      </c>
      <c r="T2952" s="13">
        <v>44665</v>
      </c>
      <c r="U2952" s="14">
        <v>7.1373566701886174E-3</v>
      </c>
      <c r="V2952" s="14">
        <v>3058</v>
      </c>
      <c r="W2952" s="14">
        <v>0</v>
      </c>
      <c r="X2952" s="14">
        <v>99.946485356673548</v>
      </c>
      <c r="Y2952" s="19">
        <f t="shared" si="93"/>
        <v>-0.99946485356673553</v>
      </c>
    </row>
    <row r="2953" spans="1:25">
      <c r="A2953">
        <v>5404</v>
      </c>
      <c r="B2953" t="s">
        <v>5615</v>
      </c>
      <c r="C2953" t="s">
        <v>836</v>
      </c>
      <c r="D2953" t="str">
        <f t="shared" si="92"/>
        <v>Bitcurate BTCR</v>
      </c>
      <c r="E2953" s="3" t="s">
        <v>8887</v>
      </c>
      <c r="F2953" s="3" t="s">
        <v>8883</v>
      </c>
      <c r="G2953" s="3" t="s">
        <v>8883</v>
      </c>
      <c r="H2953" s="4">
        <v>0</v>
      </c>
      <c r="I2953" s="4">
        <v>0</v>
      </c>
      <c r="J2953" s="6">
        <v>43927</v>
      </c>
      <c r="K2953" s="7">
        <v>0.123266907319</v>
      </c>
      <c r="L2953" s="7">
        <v>3373</v>
      </c>
      <c r="M2953" s="7">
        <v>0</v>
      </c>
      <c r="N2953" s="9">
        <v>43928</v>
      </c>
      <c r="O2953" s="10">
        <v>0.59987924753199995</v>
      </c>
      <c r="P2953" s="10">
        <v>3485</v>
      </c>
      <c r="Q2953" s="10">
        <v>0</v>
      </c>
      <c r="R2953" s="10">
        <v>4.8665068393383493</v>
      </c>
      <c r="S2953" s="18">
        <v>4.8665068393383493</v>
      </c>
      <c r="T2953" s="13">
        <v>44257</v>
      </c>
      <c r="U2953" s="14">
        <v>3.07435E-3</v>
      </c>
      <c r="V2953" s="14">
        <v>3059</v>
      </c>
      <c r="W2953" s="14">
        <v>0</v>
      </c>
      <c r="X2953" s="14">
        <v>99.487505191645084</v>
      </c>
      <c r="Y2953" s="19">
        <f t="shared" si="93"/>
        <v>-0.99487505191645087</v>
      </c>
    </row>
    <row r="2954" spans="1:25">
      <c r="A2954">
        <v>5406</v>
      </c>
      <c r="B2954" t="s">
        <v>5616</v>
      </c>
      <c r="C2954" t="s">
        <v>5617</v>
      </c>
      <c r="D2954" t="str">
        <f t="shared" si="92"/>
        <v>Cicoin CICX</v>
      </c>
      <c r="E2954" s="3" t="s">
        <v>8887</v>
      </c>
      <c r="F2954" s="3" t="s">
        <v>8883</v>
      </c>
      <c r="G2954" s="3" t="s">
        <v>8883</v>
      </c>
      <c r="H2954" s="4">
        <v>0</v>
      </c>
      <c r="I2954" s="4">
        <v>0</v>
      </c>
      <c r="J2954" s="6">
        <v>44089</v>
      </c>
      <c r="K2954" s="7">
        <v>0.29679970059400002</v>
      </c>
      <c r="L2954" s="7">
        <v>3374</v>
      </c>
      <c r="M2954" s="7">
        <v>0</v>
      </c>
      <c r="N2954" s="9">
        <v>44090</v>
      </c>
      <c r="O2954" s="10">
        <v>0.48246551943799998</v>
      </c>
      <c r="P2954" s="10">
        <v>3486</v>
      </c>
      <c r="Q2954" s="10">
        <v>0</v>
      </c>
      <c r="R2954" s="10">
        <v>1.625559319879426</v>
      </c>
      <c r="S2954" s="18">
        <v>1.625559319879426</v>
      </c>
      <c r="T2954" s="13">
        <v>44355</v>
      </c>
      <c r="U2954" s="14">
        <v>2.67830219708E-2</v>
      </c>
      <c r="V2954" s="14">
        <v>3060</v>
      </c>
      <c r="W2954" s="14">
        <v>0</v>
      </c>
      <c r="X2954" s="14">
        <v>94.448717910038795</v>
      </c>
      <c r="Y2954" s="19">
        <f t="shared" si="93"/>
        <v>-0.94448717910038793</v>
      </c>
    </row>
    <row r="2955" spans="1:25">
      <c r="A2955">
        <v>5407</v>
      </c>
      <c r="B2955" t="s">
        <v>5618</v>
      </c>
      <c r="C2955" t="s">
        <v>5619</v>
      </c>
      <c r="D2955" t="str">
        <f t="shared" si="92"/>
        <v>Kingdom Game 4.0 KDG</v>
      </c>
      <c r="E2955" s="3" t="s">
        <v>3686</v>
      </c>
      <c r="F2955" s="3" t="s">
        <v>8883</v>
      </c>
      <c r="G2955" s="3" t="s">
        <v>8883</v>
      </c>
      <c r="H2955" s="4">
        <v>0</v>
      </c>
      <c r="I2955" s="4">
        <v>0</v>
      </c>
      <c r="J2955" s="6">
        <v>44033</v>
      </c>
      <c r="K2955" s="7">
        <v>1.34891124832E-2</v>
      </c>
      <c r="L2955" s="7">
        <v>2664</v>
      </c>
      <c r="M2955" s="7">
        <v>0</v>
      </c>
      <c r="N2955" s="9">
        <v>44297</v>
      </c>
      <c r="O2955" s="10">
        <v>0.28055617999999999</v>
      </c>
      <c r="P2955" s="10">
        <v>1694</v>
      </c>
      <c r="Q2955" s="10">
        <v>3003351.78</v>
      </c>
      <c r="R2955" s="10">
        <v>20.7987130620653</v>
      </c>
      <c r="S2955" s="18">
        <v>20.7987130620653</v>
      </c>
      <c r="T2955" s="13">
        <v>44360</v>
      </c>
      <c r="U2955" s="14">
        <v>0</v>
      </c>
      <c r="V2955" s="14">
        <v>1707</v>
      </c>
      <c r="W2955" s="14">
        <v>118065.02</v>
      </c>
      <c r="X2955" s="14">
        <v>100</v>
      </c>
      <c r="Y2955" s="19">
        <f t="shared" si="93"/>
        <v>-1</v>
      </c>
    </row>
    <row r="2956" spans="1:25">
      <c r="A2956">
        <v>5409</v>
      </c>
      <c r="B2956" t="s">
        <v>5620</v>
      </c>
      <c r="C2956" t="s">
        <v>5621</v>
      </c>
      <c r="D2956" t="str">
        <f t="shared" si="92"/>
        <v>4THPILLAR TECHNOLOGIES FOUR</v>
      </c>
      <c r="E2956" s="3" t="s">
        <v>8884</v>
      </c>
      <c r="F2956" s="3" t="s">
        <v>8883</v>
      </c>
      <c r="G2956" s="3" t="s">
        <v>8883</v>
      </c>
      <c r="H2956" s="4">
        <v>0</v>
      </c>
      <c r="I2956" s="4">
        <v>0</v>
      </c>
      <c r="J2956" s="6">
        <v>44129</v>
      </c>
      <c r="K2956" s="7">
        <v>8.0909999999999996E-5</v>
      </c>
      <c r="L2956" s="7">
        <v>1273</v>
      </c>
      <c r="M2956" s="7">
        <v>324876.19025689998</v>
      </c>
      <c r="N2956" s="9">
        <v>44297</v>
      </c>
      <c r="O2956" s="10">
        <v>7.5438439999999995E-2</v>
      </c>
      <c r="P2956" s="10">
        <v>1453</v>
      </c>
      <c r="Q2956" s="10">
        <v>6444225.1200000001</v>
      </c>
      <c r="R2956" s="10">
        <v>932.37473736250149</v>
      </c>
      <c r="S2956" s="18">
        <v>932.37473736250149</v>
      </c>
      <c r="T2956" s="13">
        <v>44683</v>
      </c>
      <c r="U2956" s="14">
        <v>2.0989930131374598E-3</v>
      </c>
      <c r="V2956" s="14">
        <v>1506</v>
      </c>
      <c r="W2956" s="14">
        <v>275336.58</v>
      </c>
      <c r="X2956" s="14">
        <v>97.217608140972359</v>
      </c>
      <c r="Y2956" s="19">
        <f t="shared" si="93"/>
        <v>-0.97217608140972356</v>
      </c>
    </row>
    <row r="2957" spans="1:25">
      <c r="A2957">
        <v>5410</v>
      </c>
      <c r="B2957" t="s">
        <v>5622</v>
      </c>
      <c r="C2957" t="s">
        <v>5623</v>
      </c>
      <c r="D2957" t="str">
        <f t="shared" si="92"/>
        <v>PARSIQ PRQ</v>
      </c>
      <c r="E2957" s="3" t="s">
        <v>8887</v>
      </c>
      <c r="F2957" s="3" t="s">
        <v>8883</v>
      </c>
      <c r="G2957" s="3" t="s">
        <v>8883</v>
      </c>
      <c r="H2957" s="4">
        <v>0</v>
      </c>
      <c r="I2957" s="4">
        <v>0</v>
      </c>
      <c r="J2957" s="6">
        <v>44111</v>
      </c>
      <c r="K2957" s="7">
        <v>7.4915800000000003E-3</v>
      </c>
      <c r="L2957" s="7">
        <v>915</v>
      </c>
      <c r="M2957" s="7">
        <v>1103174.1166321901</v>
      </c>
      <c r="N2957" s="9">
        <v>44298</v>
      </c>
      <c r="O2957" s="10">
        <v>2.6071560599999999</v>
      </c>
      <c r="P2957" s="10">
        <v>353</v>
      </c>
      <c r="Q2957" s="10">
        <v>261490437.84</v>
      </c>
      <c r="R2957" s="10">
        <v>348.01150892068159</v>
      </c>
      <c r="S2957" s="18">
        <v>348.01150892068159</v>
      </c>
      <c r="T2957" s="13">
        <v>44682</v>
      </c>
      <c r="U2957" s="14">
        <v>0.14620921621500951</v>
      </c>
      <c r="V2957" s="14">
        <v>466</v>
      </c>
      <c r="W2957" s="14">
        <v>23876438.98</v>
      </c>
      <c r="X2957" s="14">
        <v>94.392003667973384</v>
      </c>
      <c r="Y2957" s="19">
        <f t="shared" si="93"/>
        <v>-0.94392003667973379</v>
      </c>
    </row>
    <row r="2958" spans="1:25">
      <c r="A2958">
        <v>5411</v>
      </c>
      <c r="B2958" t="s">
        <v>5624</v>
      </c>
      <c r="C2958" t="s">
        <v>5373</v>
      </c>
      <c r="D2958" t="str">
        <f t="shared" si="92"/>
        <v>PYRO Network (TRON) PYRO</v>
      </c>
      <c r="E2958" s="3" t="s">
        <v>8887</v>
      </c>
      <c r="F2958" s="3" t="s">
        <v>8883</v>
      </c>
      <c r="G2958" s="3" t="s">
        <v>8883</v>
      </c>
      <c r="H2958" s="4">
        <v>0</v>
      </c>
      <c r="I2958" s="4">
        <v>0</v>
      </c>
      <c r="J2958" s="6">
        <v>43972</v>
      </c>
      <c r="K2958" s="8">
        <v>7.1585759548799995E-5</v>
      </c>
      <c r="L2958" s="7">
        <v>3375</v>
      </c>
      <c r="M2958" s="7">
        <v>0</v>
      </c>
      <c r="N2958" s="9">
        <v>43981</v>
      </c>
      <c r="O2958" s="10">
        <v>2.0385979342899999E-4</v>
      </c>
      <c r="P2958" s="10">
        <v>3487</v>
      </c>
      <c r="Q2958" s="10">
        <v>0</v>
      </c>
      <c r="R2958" s="10">
        <v>2.8477702089621451</v>
      </c>
      <c r="S2958" s="18">
        <v>2.8477702089621451</v>
      </c>
      <c r="T2958" s="13">
        <v>44069</v>
      </c>
      <c r="U2958" s="16">
        <v>3.0890019792599997E-5</v>
      </c>
      <c r="V2958" s="14">
        <v>3061</v>
      </c>
      <c r="W2958" s="16">
        <v>0</v>
      </c>
      <c r="X2958" s="16">
        <v>84.847419261533616</v>
      </c>
      <c r="Y2958" s="19">
        <f t="shared" si="93"/>
        <v>-0.84847419261533619</v>
      </c>
    </row>
    <row r="2959" spans="1:25">
      <c r="A2959">
        <v>5412</v>
      </c>
      <c r="B2959" t="s">
        <v>5625</v>
      </c>
      <c r="C2959" t="s">
        <v>5626</v>
      </c>
      <c r="D2959" t="str">
        <f t="shared" si="92"/>
        <v>3x Long XRP Token XRPBULL</v>
      </c>
      <c r="E2959" s="3" t="s">
        <v>8887</v>
      </c>
      <c r="F2959" s="3" t="s">
        <v>8883</v>
      </c>
      <c r="G2959" s="3" t="s">
        <v>8883</v>
      </c>
      <c r="H2959" s="4">
        <v>0</v>
      </c>
      <c r="I2959" s="4">
        <v>0</v>
      </c>
      <c r="J2959" s="6">
        <v>44009</v>
      </c>
      <c r="K2959" s="7">
        <v>7.0415501663400004</v>
      </c>
      <c r="L2959" s="7">
        <v>3376</v>
      </c>
      <c r="M2959" s="7">
        <v>0</v>
      </c>
      <c r="N2959" s="9">
        <v>44159</v>
      </c>
      <c r="O2959" s="10">
        <v>115.5683631310736</v>
      </c>
      <c r="P2959" s="10">
        <v>3488</v>
      </c>
      <c r="Q2959" s="10">
        <v>0</v>
      </c>
      <c r="R2959" s="10">
        <v>16.412346770390581</v>
      </c>
      <c r="S2959" s="18">
        <v>16.412346770390581</v>
      </c>
      <c r="T2959" s="13">
        <v>44681</v>
      </c>
      <c r="U2959" s="14">
        <v>1.9085142994333719E-4</v>
      </c>
      <c r="V2959" s="14">
        <v>3062</v>
      </c>
      <c r="W2959" s="14">
        <v>0</v>
      </c>
      <c r="X2959" s="14">
        <v>99.999834858412129</v>
      </c>
      <c r="Y2959" s="19">
        <f t="shared" si="93"/>
        <v>-0.99999834858412129</v>
      </c>
    </row>
    <row r="2960" spans="1:25">
      <c r="A2960">
        <v>5413</v>
      </c>
      <c r="B2960" t="s">
        <v>5627</v>
      </c>
      <c r="C2960" t="s">
        <v>5628</v>
      </c>
      <c r="D2960" t="str">
        <f t="shared" si="92"/>
        <v>3x Short XRP Token XRPBEAR</v>
      </c>
      <c r="E2960" s="3" t="s">
        <v>8902</v>
      </c>
      <c r="F2960" s="3" t="s">
        <v>8883</v>
      </c>
      <c r="G2960" s="3" t="s">
        <v>8883</v>
      </c>
      <c r="H2960" s="4">
        <v>0</v>
      </c>
      <c r="I2960" s="4">
        <v>0</v>
      </c>
      <c r="J2960" s="6">
        <v>43929</v>
      </c>
      <c r="K2960" s="7">
        <v>312.10000000000002</v>
      </c>
      <c r="L2960" s="7">
        <v>3377</v>
      </c>
      <c r="M2960" s="7">
        <v>0</v>
      </c>
      <c r="N2960" s="9">
        <v>43936</v>
      </c>
      <c r="O2960" s="10">
        <v>414.98119053900001</v>
      </c>
      <c r="P2960" s="10">
        <v>3489</v>
      </c>
      <c r="Q2960" s="10">
        <v>0</v>
      </c>
      <c r="R2960" s="10">
        <v>1.329641751166293</v>
      </c>
      <c r="S2960" s="18">
        <v>1.329641751166293</v>
      </c>
      <c r="T2960" s="13">
        <v>44683</v>
      </c>
      <c r="U2960" s="16">
        <v>5.7419214263649998E-8</v>
      </c>
      <c r="V2960" s="14">
        <v>3063</v>
      </c>
      <c r="W2960" s="16">
        <v>0</v>
      </c>
      <c r="X2960" s="16">
        <v>99.999999986163431</v>
      </c>
      <c r="Y2960" s="19">
        <f t="shared" si="93"/>
        <v>-0.99999999986163435</v>
      </c>
    </row>
    <row r="2961" spans="1:25">
      <c r="A2961">
        <v>5414</v>
      </c>
      <c r="B2961" t="s">
        <v>5629</v>
      </c>
      <c r="C2961" t="s">
        <v>5630</v>
      </c>
      <c r="D2961" t="str">
        <f t="shared" si="92"/>
        <v>3x Long EOS Token EOSBULL</v>
      </c>
      <c r="E2961" s="3" t="s">
        <v>8887</v>
      </c>
      <c r="F2961" s="3" t="s">
        <v>8883</v>
      </c>
      <c r="G2961" s="3" t="s">
        <v>8883</v>
      </c>
      <c r="H2961" s="4">
        <v>0</v>
      </c>
      <c r="I2961" s="4">
        <v>0</v>
      </c>
      <c r="J2961" s="6">
        <v>43936</v>
      </c>
      <c r="K2961" s="7">
        <v>4.41999075788</v>
      </c>
      <c r="L2961" s="7">
        <v>3378</v>
      </c>
      <c r="M2961" s="7">
        <v>0</v>
      </c>
      <c r="N2961" s="9">
        <v>43950</v>
      </c>
      <c r="O2961" s="10">
        <v>8.0504161857700005</v>
      </c>
      <c r="P2961" s="10">
        <v>3490</v>
      </c>
      <c r="Q2961" s="10">
        <v>0</v>
      </c>
      <c r="R2961" s="10">
        <v>1.821364936435137</v>
      </c>
      <c r="S2961" s="18">
        <v>1.821364936435137</v>
      </c>
      <c r="T2961" s="13">
        <v>44686</v>
      </c>
      <c r="U2961" s="16">
        <v>6.6121047924811598E-6</v>
      </c>
      <c r="V2961" s="14">
        <v>3064</v>
      </c>
      <c r="W2961" s="16">
        <v>0</v>
      </c>
      <c r="X2961" s="16">
        <v>99.999917866298588</v>
      </c>
      <c r="Y2961" s="19">
        <f t="shared" si="93"/>
        <v>-0.99999917866298593</v>
      </c>
    </row>
    <row r="2962" spans="1:25">
      <c r="A2962">
        <v>5415</v>
      </c>
      <c r="B2962" t="s">
        <v>5631</v>
      </c>
      <c r="C2962" t="s">
        <v>5632</v>
      </c>
      <c r="D2962" t="str">
        <f t="shared" si="92"/>
        <v>3x Short EOS Token EOSBEAR</v>
      </c>
      <c r="E2962" s="3" t="s">
        <v>8887</v>
      </c>
      <c r="F2962" s="3" t="s">
        <v>8883</v>
      </c>
      <c r="G2962" s="3" t="s">
        <v>8883</v>
      </c>
      <c r="H2962" s="4">
        <v>0</v>
      </c>
      <c r="I2962" s="4">
        <v>0</v>
      </c>
      <c r="J2962" s="6">
        <v>43929</v>
      </c>
      <c r="K2962" s="7">
        <v>12.75</v>
      </c>
      <c r="L2962" s="7">
        <v>3379</v>
      </c>
      <c r="M2962" s="7">
        <v>0</v>
      </c>
      <c r="N2962" s="9">
        <v>43936</v>
      </c>
      <c r="O2962" s="10">
        <v>18.0725587839</v>
      </c>
      <c r="P2962" s="10">
        <v>3491</v>
      </c>
      <c r="Q2962" s="10">
        <v>0</v>
      </c>
      <c r="R2962" s="10">
        <v>1.417455590894118</v>
      </c>
      <c r="S2962" s="18">
        <v>1.417455590894118</v>
      </c>
      <c r="T2962" s="13">
        <v>44671</v>
      </c>
      <c r="U2962" s="16">
        <v>5.1392893473533496E-6</v>
      </c>
      <c r="V2962" s="14">
        <v>3065</v>
      </c>
      <c r="W2962" s="16">
        <v>0</v>
      </c>
      <c r="X2962" s="16">
        <v>99.999971563023209</v>
      </c>
      <c r="Y2962" s="19">
        <f t="shared" si="93"/>
        <v>-0.99999971563023204</v>
      </c>
    </row>
    <row r="2963" spans="1:25">
      <c r="A2963">
        <v>5418</v>
      </c>
      <c r="B2963" t="s">
        <v>5633</v>
      </c>
      <c r="C2963" t="s">
        <v>5634</v>
      </c>
      <c r="D2963" t="str">
        <f t="shared" si="92"/>
        <v>Latamcash LMCH</v>
      </c>
      <c r="E2963" s="3" t="s">
        <v>8887</v>
      </c>
      <c r="F2963" s="3" t="s">
        <v>8883</v>
      </c>
      <c r="G2963" s="3" t="s">
        <v>8883</v>
      </c>
      <c r="H2963" s="4">
        <v>0</v>
      </c>
      <c r="I2963" s="4">
        <v>0</v>
      </c>
      <c r="J2963" s="6">
        <v>44022</v>
      </c>
      <c r="K2963" s="7">
        <v>4.4143123667400003E-2</v>
      </c>
      <c r="L2963" s="7">
        <v>3380</v>
      </c>
      <c r="M2963" s="7">
        <v>0</v>
      </c>
      <c r="N2963" s="9">
        <v>44053</v>
      </c>
      <c r="O2963" s="10">
        <v>0.74024497559199998</v>
      </c>
      <c r="P2963" s="10">
        <v>3492</v>
      </c>
      <c r="Q2963" s="10">
        <v>0</v>
      </c>
      <c r="R2963" s="10">
        <v>16.76920240555328</v>
      </c>
      <c r="S2963" s="18">
        <v>16.76920240555328</v>
      </c>
      <c r="T2963" s="13">
        <v>44510</v>
      </c>
      <c r="U2963" s="14">
        <v>-5.2259497555623476E-3</v>
      </c>
      <c r="V2963" s="14">
        <v>3066</v>
      </c>
      <c r="W2963" s="14">
        <v>0</v>
      </c>
      <c r="X2963" s="14">
        <v>100.7059757145103</v>
      </c>
      <c r="Y2963" s="19">
        <f t="shared" si="93"/>
        <v>-1.007059757145103</v>
      </c>
    </row>
    <row r="2964" spans="1:25">
      <c r="A2964">
        <v>5419</v>
      </c>
      <c r="B2964" t="s">
        <v>5635</v>
      </c>
      <c r="C2964" t="s">
        <v>5636</v>
      </c>
      <c r="D2964" t="str">
        <f t="shared" si="92"/>
        <v>weBloc WOK</v>
      </c>
      <c r="E2964" s="3" t="s">
        <v>8893</v>
      </c>
      <c r="F2964" s="3" t="s">
        <v>8883</v>
      </c>
      <c r="G2964" s="3" t="s">
        <v>8883</v>
      </c>
      <c r="H2964" s="4">
        <v>0</v>
      </c>
      <c r="I2964" s="4">
        <v>0</v>
      </c>
      <c r="J2964" s="6">
        <v>44227</v>
      </c>
      <c r="K2964" s="8">
        <v>1.7881894619999999E-5</v>
      </c>
      <c r="L2964" s="7">
        <v>3381</v>
      </c>
      <c r="M2964" s="7">
        <v>0</v>
      </c>
      <c r="N2964" s="9">
        <v>44280</v>
      </c>
      <c r="O2964" s="10">
        <v>5.1972762748999995E-4</v>
      </c>
      <c r="P2964" s="10">
        <v>3493</v>
      </c>
      <c r="Q2964" s="10">
        <v>0</v>
      </c>
      <c r="R2964" s="10">
        <v>29.06446092735111</v>
      </c>
      <c r="S2964" s="18">
        <v>29.06446092735111</v>
      </c>
      <c r="T2964" s="13">
        <v>44290</v>
      </c>
      <c r="U2964" s="16">
        <v>1.7702395559999998E-5</v>
      </c>
      <c r="V2964" s="14">
        <v>3067</v>
      </c>
      <c r="W2964" s="16">
        <v>0</v>
      </c>
      <c r="X2964" s="16">
        <v>96.593909073971517</v>
      </c>
      <c r="Y2964" s="19">
        <f t="shared" si="93"/>
        <v>-0.96593909073971518</v>
      </c>
    </row>
    <row r="2965" spans="1:25">
      <c r="A2965">
        <v>5420</v>
      </c>
      <c r="B2965" t="s">
        <v>5637</v>
      </c>
      <c r="C2965" t="s">
        <v>1680</v>
      </c>
      <c r="D2965" t="str">
        <f t="shared" si="92"/>
        <v>SonoCoin SONO</v>
      </c>
      <c r="E2965" s="3" t="s">
        <v>8887</v>
      </c>
      <c r="F2965" s="3" t="s">
        <v>8883</v>
      </c>
      <c r="G2965" s="3" t="s">
        <v>8883</v>
      </c>
      <c r="H2965" s="4">
        <v>0</v>
      </c>
      <c r="I2965" s="4">
        <v>0</v>
      </c>
      <c r="J2965" s="6">
        <v>43967</v>
      </c>
      <c r="K2965" s="7">
        <v>5.0668529445599998E-2</v>
      </c>
      <c r="L2965" s="7">
        <v>522</v>
      </c>
      <c r="M2965" s="7">
        <v>3777575.5159275802</v>
      </c>
      <c r="N2965" s="9">
        <v>43991</v>
      </c>
      <c r="O2965" s="10">
        <v>0.20237628312700001</v>
      </c>
      <c r="P2965" s="10">
        <v>1529</v>
      </c>
      <c r="Q2965" s="10">
        <v>5101840.7573567601</v>
      </c>
      <c r="R2965" s="10">
        <v>3.9941219005434179</v>
      </c>
      <c r="S2965" s="18">
        <v>3.9941219005434179</v>
      </c>
      <c r="T2965" s="13">
        <v>44683</v>
      </c>
      <c r="U2965" s="14">
        <v>1.0000092169044159E-2</v>
      </c>
      <c r="V2965" s="14">
        <v>1113</v>
      </c>
      <c r="W2965" s="14">
        <v>1200588.56</v>
      </c>
      <c r="X2965" s="14">
        <v>95.05866398249411</v>
      </c>
      <c r="Y2965" s="19">
        <f t="shared" si="93"/>
        <v>-0.95058663982494107</v>
      </c>
    </row>
    <row r="2966" spans="1:25">
      <c r="A2966">
        <v>5421</v>
      </c>
      <c r="B2966" t="s">
        <v>5638</v>
      </c>
      <c r="C2966" t="s">
        <v>5639</v>
      </c>
      <c r="D2966" t="str">
        <f t="shared" si="92"/>
        <v>Pyrrhos Gold PGOLD</v>
      </c>
      <c r="E2966" s="3" t="s">
        <v>8887</v>
      </c>
      <c r="F2966" s="3" t="s">
        <v>8883</v>
      </c>
      <c r="G2966" s="3" t="s">
        <v>8883</v>
      </c>
      <c r="H2966" s="4">
        <v>0</v>
      </c>
      <c r="I2966" s="4">
        <v>0</v>
      </c>
      <c r="J2966" s="6">
        <v>43964</v>
      </c>
      <c r="K2966" s="8">
        <v>2.2059491621200001E-5</v>
      </c>
      <c r="L2966" s="7">
        <v>3382</v>
      </c>
      <c r="M2966" s="7">
        <v>0</v>
      </c>
      <c r="N2966" s="9">
        <v>44220</v>
      </c>
      <c r="O2966" s="10">
        <v>4.1486472783600001E-3</v>
      </c>
      <c r="P2966" s="10">
        <v>3494</v>
      </c>
      <c r="Q2966" s="10">
        <v>0</v>
      </c>
      <c r="R2966" s="10">
        <v>188.0663140202648</v>
      </c>
      <c r="S2966" s="18">
        <v>188.0663140202648</v>
      </c>
      <c r="T2966" s="13">
        <v>44221</v>
      </c>
      <c r="U2966" s="14">
        <v>4.0060064870499996E-3</v>
      </c>
      <c r="V2966" s="14">
        <v>3068</v>
      </c>
      <c r="W2966" s="14">
        <v>0</v>
      </c>
      <c r="X2966" s="14">
        <v>3.4382482225962518</v>
      </c>
      <c r="Y2966" s="19">
        <f t="shared" si="93"/>
        <v>-3.4382482225962518E-2</v>
      </c>
    </row>
    <row r="2967" spans="1:25">
      <c r="A2967">
        <v>5422</v>
      </c>
      <c r="B2967" t="s">
        <v>5640</v>
      </c>
      <c r="C2967" t="s">
        <v>5641</v>
      </c>
      <c r="D2967" t="str">
        <f t="shared" si="92"/>
        <v>Hinto HNT</v>
      </c>
      <c r="E2967" s="3" t="s">
        <v>8889</v>
      </c>
      <c r="F2967" s="3" t="s">
        <v>8883</v>
      </c>
      <c r="G2967" s="3" t="s">
        <v>8883</v>
      </c>
      <c r="H2967" s="4">
        <v>0</v>
      </c>
      <c r="I2967" s="4">
        <v>0</v>
      </c>
      <c r="J2967" s="6">
        <v>43954</v>
      </c>
      <c r="K2967" s="7">
        <v>0.25139813096500002</v>
      </c>
      <c r="L2967" s="7">
        <v>3383</v>
      </c>
      <c r="M2967" s="7">
        <v>0</v>
      </c>
      <c r="N2967" s="9">
        <v>43971</v>
      </c>
      <c r="O2967" s="10">
        <v>0.51031219681200002</v>
      </c>
      <c r="P2967" s="10">
        <v>3495</v>
      </c>
      <c r="Q2967" s="10">
        <v>0</v>
      </c>
      <c r="R2967" s="10">
        <v>2.0298965424012891</v>
      </c>
      <c r="S2967" s="18">
        <v>2.0298965424012891</v>
      </c>
      <c r="T2967" s="13">
        <v>44118</v>
      </c>
      <c r="U2967" s="14">
        <v>3.8686561539739997E-2</v>
      </c>
      <c r="V2967" s="14">
        <v>3069</v>
      </c>
      <c r="W2967" s="14">
        <v>0</v>
      </c>
      <c r="X2967" s="14">
        <v>92.419040387154965</v>
      </c>
      <c r="Y2967" s="19">
        <f t="shared" si="93"/>
        <v>-0.9241904038715496</v>
      </c>
    </row>
    <row r="2968" spans="1:25">
      <c r="A2968">
        <v>5423</v>
      </c>
      <c r="B2968" t="s">
        <v>5642</v>
      </c>
      <c r="C2968" t="s">
        <v>5643</v>
      </c>
      <c r="D2968" t="str">
        <f t="shared" si="92"/>
        <v>DSLA Protocol DSLA</v>
      </c>
      <c r="E2968" s="3" t="s">
        <v>1772</v>
      </c>
      <c r="F2968" s="3" t="s">
        <v>8883</v>
      </c>
      <c r="G2968" s="3" t="s">
        <v>8883</v>
      </c>
      <c r="H2968" s="4">
        <v>0</v>
      </c>
      <c r="I2968" s="4">
        <v>0</v>
      </c>
      <c r="J2968" s="6">
        <v>43962</v>
      </c>
      <c r="K2968" s="8">
        <v>2.4154691565099999E-5</v>
      </c>
      <c r="L2968" s="7">
        <v>2328</v>
      </c>
      <c r="M2968" s="7">
        <v>0</v>
      </c>
      <c r="N2968" s="9">
        <v>44290</v>
      </c>
      <c r="O2968" s="10">
        <v>2.366995626243E-2</v>
      </c>
      <c r="P2968" s="10">
        <v>468</v>
      </c>
      <c r="Q2968" s="10">
        <v>152327171.78944251</v>
      </c>
      <c r="R2968" s="10">
        <v>979.93204337287546</v>
      </c>
      <c r="S2968" s="18">
        <v>979.93204337287546</v>
      </c>
      <c r="T2968" s="13">
        <v>44687</v>
      </c>
      <c r="U2968" s="14">
        <v>1.9660614922013841E-3</v>
      </c>
      <c r="V2968" s="14">
        <v>601</v>
      </c>
      <c r="W2968" s="14">
        <v>10605622.479989789</v>
      </c>
      <c r="X2968" s="14">
        <v>91.693852449900788</v>
      </c>
      <c r="Y2968" s="19">
        <f t="shared" si="93"/>
        <v>-0.91693852449900792</v>
      </c>
    </row>
    <row r="2969" spans="1:25">
      <c r="A2969">
        <v>5424</v>
      </c>
      <c r="B2969" t="s">
        <v>5644</v>
      </c>
      <c r="C2969" t="s">
        <v>5645</v>
      </c>
      <c r="D2969" t="str">
        <f t="shared" si="92"/>
        <v>Swapzilla SWZL</v>
      </c>
      <c r="E2969" s="3" t="s">
        <v>3686</v>
      </c>
      <c r="F2969" s="3" t="s">
        <v>8883</v>
      </c>
      <c r="G2969" s="3" t="s">
        <v>8883</v>
      </c>
      <c r="H2969" s="4">
        <v>0</v>
      </c>
      <c r="I2969" s="4">
        <v>0</v>
      </c>
      <c r="J2969" s="6">
        <v>43965</v>
      </c>
      <c r="K2969" s="7">
        <v>0.87858580180500001</v>
      </c>
      <c r="L2969" s="7">
        <v>3384</v>
      </c>
      <c r="M2969" s="7">
        <v>0</v>
      </c>
      <c r="N2969" s="9">
        <v>43985</v>
      </c>
      <c r="O2969" s="10">
        <v>2.0774271800499999</v>
      </c>
      <c r="P2969" s="10">
        <v>3496</v>
      </c>
      <c r="Q2969" s="10">
        <v>0</v>
      </c>
      <c r="R2969" s="10">
        <v>2.3645125789445429</v>
      </c>
      <c r="S2969" s="18">
        <v>2.3645125789445429</v>
      </c>
      <c r="T2969" s="13">
        <v>44077</v>
      </c>
      <c r="U2969" s="14">
        <v>0.28593196273900001</v>
      </c>
      <c r="V2969" s="14">
        <v>3070</v>
      </c>
      <c r="W2969" s="14">
        <v>0</v>
      </c>
      <c r="X2969" s="14">
        <v>86.236246185432208</v>
      </c>
      <c r="Y2969" s="19">
        <f t="shared" si="93"/>
        <v>-0.86236246185432208</v>
      </c>
    </row>
    <row r="2970" spans="1:25">
      <c r="A2970">
        <v>5425</v>
      </c>
      <c r="B2970" t="s">
        <v>5646</v>
      </c>
      <c r="C2970" t="s">
        <v>5647</v>
      </c>
      <c r="D2970" t="str">
        <f t="shared" si="92"/>
        <v>MESEFA SEFA</v>
      </c>
      <c r="E2970" s="3" t="s">
        <v>8887</v>
      </c>
      <c r="F2970" s="3" t="s">
        <v>8883</v>
      </c>
      <c r="G2970" s="3" t="s">
        <v>8883</v>
      </c>
      <c r="H2970" s="4">
        <v>0</v>
      </c>
      <c r="I2970" s="4">
        <v>0</v>
      </c>
      <c r="J2970" s="6">
        <v>43933</v>
      </c>
      <c r="K2970" s="7">
        <v>1.23011706143E-2</v>
      </c>
      <c r="L2970" s="7">
        <v>2839</v>
      </c>
      <c r="M2970" s="7">
        <v>0</v>
      </c>
      <c r="N2970" s="9">
        <v>44023</v>
      </c>
      <c r="O2970" s="10">
        <v>14.6886594092</v>
      </c>
      <c r="P2970" s="10">
        <v>1462</v>
      </c>
      <c r="Q2970" s="10">
        <v>6325744.617869026</v>
      </c>
      <c r="R2970" s="10">
        <v>1194.08630851153</v>
      </c>
      <c r="S2970" s="18">
        <v>1194.08630851153</v>
      </c>
      <c r="T2970" s="13">
        <v>44683</v>
      </c>
      <c r="U2970" s="14">
        <v>1.6999239271947079E-2</v>
      </c>
      <c r="V2970" s="14">
        <v>2252</v>
      </c>
      <c r="W2970" s="14">
        <v>7320.8073886603679</v>
      </c>
      <c r="X2970" s="14">
        <v>99.884269634155316</v>
      </c>
      <c r="Y2970" s="19">
        <f t="shared" si="93"/>
        <v>-0.9988426963415532</v>
      </c>
    </row>
    <row r="2971" spans="1:25">
      <c r="A2971">
        <v>5426</v>
      </c>
      <c r="B2971" t="s">
        <v>5648</v>
      </c>
      <c r="C2971" t="s">
        <v>3403</v>
      </c>
      <c r="D2971" t="str">
        <f t="shared" si="92"/>
        <v>Solana SOL</v>
      </c>
      <c r="E2971" s="3" t="s">
        <v>8887</v>
      </c>
      <c r="F2971" s="3" t="s">
        <v>8883</v>
      </c>
      <c r="G2971" s="3" t="s">
        <v>8883</v>
      </c>
      <c r="H2971" s="4">
        <v>0</v>
      </c>
      <c r="I2971" s="4">
        <v>0</v>
      </c>
      <c r="J2971" s="6">
        <v>43962</v>
      </c>
      <c r="K2971" s="7">
        <v>0.50519363679100004</v>
      </c>
      <c r="L2971" s="7">
        <v>2149</v>
      </c>
      <c r="M2971" s="7">
        <v>0</v>
      </c>
      <c r="N2971" s="9">
        <v>44506</v>
      </c>
      <c r="O2971" s="10">
        <v>260.06211759735521</v>
      </c>
      <c r="P2971" s="10">
        <v>8</v>
      </c>
      <c r="Q2971" s="10">
        <v>77993805663.190002</v>
      </c>
      <c r="R2971" s="10">
        <v>514.77710457573244</v>
      </c>
      <c r="S2971" s="18">
        <v>514.77710457573244</v>
      </c>
      <c r="T2971" s="13">
        <v>44616</v>
      </c>
      <c r="U2971" s="14">
        <v>76.859573625073381</v>
      </c>
      <c r="V2971" s="14">
        <v>6</v>
      </c>
      <c r="W2971" s="14">
        <v>28536069021.84</v>
      </c>
      <c r="X2971" s="14">
        <v>70.445686463234807</v>
      </c>
      <c r="Y2971" s="19">
        <f t="shared" si="93"/>
        <v>-0.70445686463234802</v>
      </c>
    </row>
    <row r="2972" spans="1:25">
      <c r="A2972">
        <v>5427</v>
      </c>
      <c r="B2972" t="s">
        <v>5649</v>
      </c>
      <c r="C2972" t="s">
        <v>5650</v>
      </c>
      <c r="D2972" t="str">
        <f t="shared" si="92"/>
        <v>Cashhand CHND</v>
      </c>
      <c r="E2972" s="3" t="s">
        <v>8887</v>
      </c>
      <c r="F2972" s="3" t="s">
        <v>8883</v>
      </c>
      <c r="G2972" s="3" t="s">
        <v>8883</v>
      </c>
      <c r="H2972" s="4">
        <v>0</v>
      </c>
      <c r="I2972" s="4">
        <v>0</v>
      </c>
      <c r="J2972" s="6">
        <v>44014</v>
      </c>
      <c r="K2972" s="7">
        <v>4.55268511761E-4</v>
      </c>
      <c r="L2972" s="7">
        <v>2904</v>
      </c>
      <c r="M2972" s="7">
        <v>0</v>
      </c>
      <c r="N2972" s="9">
        <v>44284</v>
      </c>
      <c r="O2972" s="10">
        <v>3.2993398736022499</v>
      </c>
      <c r="P2972" s="10">
        <v>2042</v>
      </c>
      <c r="Q2972" s="10">
        <v>856130.46552893287</v>
      </c>
      <c r="R2972" s="10">
        <v>7247.0197001770412</v>
      </c>
      <c r="S2972" s="18">
        <v>7247.0197001770412</v>
      </c>
      <c r="T2972" s="13">
        <v>44687</v>
      </c>
      <c r="U2972" s="14">
        <v>4.6564172485349741E-4</v>
      </c>
      <c r="V2972" s="14">
        <v>2437</v>
      </c>
      <c r="W2972" s="14">
        <v>804.28917107756752</v>
      </c>
      <c r="X2972" s="14">
        <v>99.985886821525156</v>
      </c>
      <c r="Y2972" s="19">
        <f t="shared" si="93"/>
        <v>-0.99985886821525161</v>
      </c>
    </row>
    <row r="2973" spans="1:25">
      <c r="A2973">
        <v>5428</v>
      </c>
      <c r="B2973" t="s">
        <v>5651</v>
      </c>
      <c r="C2973" t="s">
        <v>5652</v>
      </c>
      <c r="D2973" t="str">
        <f t="shared" si="92"/>
        <v>Vid VI</v>
      </c>
      <c r="E2973" s="3" t="s">
        <v>8887</v>
      </c>
      <c r="F2973" s="3" t="s">
        <v>8883</v>
      </c>
      <c r="G2973" s="3" t="s">
        <v>8883</v>
      </c>
      <c r="H2973" s="4">
        <v>0</v>
      </c>
      <c r="I2973" s="4">
        <v>0</v>
      </c>
      <c r="J2973" s="6">
        <v>43969</v>
      </c>
      <c r="K2973" s="7">
        <v>7.7882225662199997E-3</v>
      </c>
      <c r="L2973" s="7">
        <v>2593</v>
      </c>
      <c r="M2973" s="7">
        <v>0</v>
      </c>
      <c r="N2973" s="9">
        <v>44037</v>
      </c>
      <c r="O2973" s="10">
        <v>0.80374445730800004</v>
      </c>
      <c r="P2973" s="10">
        <v>1015</v>
      </c>
      <c r="Q2973" s="10">
        <v>24059654.36885253</v>
      </c>
      <c r="R2973" s="10">
        <v>103.19998568018531</v>
      </c>
      <c r="S2973" s="18">
        <v>103.19998568018531</v>
      </c>
      <c r="T2973" s="13">
        <v>44335</v>
      </c>
      <c r="U2973" s="14">
        <v>1.408214371006E-2</v>
      </c>
      <c r="V2973" s="14">
        <v>1440</v>
      </c>
      <c r="W2973" s="14">
        <v>334091.98193385807</v>
      </c>
      <c r="X2973" s="14">
        <v>98.247932712690087</v>
      </c>
      <c r="Y2973" s="19">
        <f t="shared" si="93"/>
        <v>-0.98247932712690089</v>
      </c>
    </row>
    <row r="2974" spans="1:25">
      <c r="A2974">
        <v>5429</v>
      </c>
      <c r="B2974" t="s">
        <v>5653</v>
      </c>
      <c r="C2974" t="s">
        <v>5654</v>
      </c>
      <c r="D2974" t="str">
        <f t="shared" si="92"/>
        <v>DEAPcoin DEP</v>
      </c>
      <c r="E2974" s="3" t="s">
        <v>8892</v>
      </c>
      <c r="F2974" s="3" t="s">
        <v>8883</v>
      </c>
      <c r="G2974" s="3" t="s">
        <v>8883</v>
      </c>
      <c r="H2974" s="4">
        <v>0</v>
      </c>
      <c r="I2974" s="4">
        <v>0</v>
      </c>
      <c r="J2974" s="6">
        <v>44199</v>
      </c>
      <c r="K2974" s="7">
        <v>4.6583900000000001E-3</v>
      </c>
      <c r="L2974" s="7">
        <v>489</v>
      </c>
      <c r="M2974" s="7">
        <v>4286459.8712752704</v>
      </c>
      <c r="N2974" s="9">
        <v>44524</v>
      </c>
      <c r="O2974" s="10">
        <v>9.2126632976229972E-2</v>
      </c>
      <c r="P2974" s="10">
        <v>445</v>
      </c>
      <c r="Q2974" s="10">
        <v>171583233.27000001</v>
      </c>
      <c r="R2974" s="10">
        <v>19.77649638098784</v>
      </c>
      <c r="S2974" s="18">
        <v>19.77649638098784</v>
      </c>
      <c r="T2974" s="13">
        <v>44687</v>
      </c>
      <c r="U2974" s="14">
        <v>1.4374007701239261E-2</v>
      </c>
      <c r="V2974" s="14">
        <v>305</v>
      </c>
      <c r="W2974" s="14">
        <v>63548379.93</v>
      </c>
      <c r="X2974" s="14">
        <v>84.397554499850273</v>
      </c>
      <c r="Y2974" s="19">
        <f t="shared" si="93"/>
        <v>-0.84397554499850269</v>
      </c>
    </row>
    <row r="2975" spans="1:25">
      <c r="A2975">
        <v>5430</v>
      </c>
      <c r="B2975" t="s">
        <v>5655</v>
      </c>
      <c r="C2975" t="s">
        <v>5656</v>
      </c>
      <c r="D2975" t="str">
        <f t="shared" si="92"/>
        <v>SatoExchange Token SATX</v>
      </c>
      <c r="E2975" s="3" t="s">
        <v>3686</v>
      </c>
      <c r="F2975" s="3" t="s">
        <v>8883</v>
      </c>
      <c r="G2975" s="3" t="s">
        <v>8883</v>
      </c>
      <c r="H2975" s="4">
        <v>0</v>
      </c>
      <c r="I2975" s="4">
        <v>0</v>
      </c>
      <c r="J2975" s="6">
        <v>43944</v>
      </c>
      <c r="K2975" s="7">
        <v>2.8341226243899998E-4</v>
      </c>
      <c r="L2975" s="7">
        <v>3385</v>
      </c>
      <c r="M2975" s="7">
        <v>0</v>
      </c>
      <c r="N2975" s="9">
        <v>44301</v>
      </c>
      <c r="O2975" s="10">
        <v>1.0427000000000001E-2</v>
      </c>
      <c r="P2975" s="10">
        <v>3497</v>
      </c>
      <c r="Q2975" s="10">
        <v>0</v>
      </c>
      <c r="R2975" s="10">
        <v>36.790927499985109</v>
      </c>
      <c r="S2975" s="18">
        <v>36.790927499985109</v>
      </c>
      <c r="T2975" s="13">
        <v>44529</v>
      </c>
      <c r="U2975" s="14">
        <v>0</v>
      </c>
      <c r="V2975" s="14">
        <v>3071</v>
      </c>
      <c r="W2975" s="14">
        <v>0</v>
      </c>
      <c r="X2975" s="14">
        <v>100</v>
      </c>
      <c r="Y2975" s="19">
        <f t="shared" si="93"/>
        <v>-1</v>
      </c>
    </row>
    <row r="2976" spans="1:25">
      <c r="A2976">
        <v>5431</v>
      </c>
      <c r="B2976" t="s">
        <v>5657</v>
      </c>
      <c r="C2976" t="s">
        <v>5658</v>
      </c>
      <c r="D2976" t="str">
        <f t="shared" si="92"/>
        <v>SINERGIA SNG</v>
      </c>
      <c r="E2976" s="3" t="s">
        <v>8887</v>
      </c>
      <c r="F2976" s="3" t="s">
        <v>8883</v>
      </c>
      <c r="G2976" s="3" t="s">
        <v>8883</v>
      </c>
      <c r="H2976" s="4">
        <v>0</v>
      </c>
      <c r="I2976" s="4">
        <v>0</v>
      </c>
      <c r="J2976" s="6">
        <v>43934</v>
      </c>
      <c r="K2976" s="7">
        <v>0.17311935095299999</v>
      </c>
      <c r="L2976" s="7">
        <v>3386</v>
      </c>
      <c r="M2976" s="7">
        <v>0</v>
      </c>
      <c r="N2976" s="9">
        <v>43942</v>
      </c>
      <c r="O2976" s="10">
        <v>0.39466460698799999</v>
      </c>
      <c r="P2976" s="10">
        <v>3498</v>
      </c>
      <c r="Q2976" s="10">
        <v>0</v>
      </c>
      <c r="R2976" s="10">
        <v>2.279725546655655</v>
      </c>
      <c r="S2976" s="18">
        <v>2.279725546655655</v>
      </c>
      <c r="T2976" s="13">
        <v>44060</v>
      </c>
      <c r="U2976" s="14">
        <v>5.0220895185500002E-3</v>
      </c>
      <c r="V2976" s="14">
        <v>3072</v>
      </c>
      <c r="W2976" s="14">
        <v>0</v>
      </c>
      <c r="X2976" s="14">
        <v>98.72750446084396</v>
      </c>
      <c r="Y2976" s="19">
        <f t="shared" si="93"/>
        <v>-0.98727504460843962</v>
      </c>
    </row>
    <row r="2977" spans="1:25">
      <c r="A2977">
        <v>5432</v>
      </c>
      <c r="B2977" t="s">
        <v>5659</v>
      </c>
      <c r="C2977" t="s">
        <v>2449</v>
      </c>
      <c r="D2977" t="str">
        <f t="shared" si="92"/>
        <v>BigBang Core BBC</v>
      </c>
      <c r="E2977" s="3" t="s">
        <v>8887</v>
      </c>
      <c r="F2977" s="3" t="s">
        <v>8883</v>
      </c>
      <c r="G2977" s="3" t="s">
        <v>8883</v>
      </c>
      <c r="H2977" s="4">
        <v>0</v>
      </c>
      <c r="I2977" s="4">
        <v>0</v>
      </c>
      <c r="J2977" s="6">
        <v>43976</v>
      </c>
      <c r="K2977" s="7">
        <v>0.54869220972199995</v>
      </c>
      <c r="L2977" s="7">
        <v>3387</v>
      </c>
      <c r="M2977" s="7">
        <v>0</v>
      </c>
      <c r="N2977" s="9">
        <v>44068</v>
      </c>
      <c r="O2977" s="10">
        <v>2.4292383387799998</v>
      </c>
      <c r="P2977" s="10">
        <v>3499</v>
      </c>
      <c r="Q2977" s="10">
        <v>0</v>
      </c>
      <c r="R2977" s="10">
        <v>4.4273242734953282</v>
      </c>
      <c r="S2977" s="18">
        <v>4.4273242734953282</v>
      </c>
      <c r="T2977" s="13">
        <v>44662</v>
      </c>
      <c r="U2977" s="14">
        <v>5.1378471724536174E-3</v>
      </c>
      <c r="V2977" s="14">
        <v>3073</v>
      </c>
      <c r="W2977" s="14">
        <v>0</v>
      </c>
      <c r="X2977" s="14">
        <v>99.788499667141195</v>
      </c>
      <c r="Y2977" s="19">
        <f t="shared" si="93"/>
        <v>-0.99788499667141195</v>
      </c>
    </row>
    <row r="2978" spans="1:25">
      <c r="A2978">
        <v>5433</v>
      </c>
      <c r="B2978" t="s">
        <v>5660</v>
      </c>
      <c r="C2978" t="s">
        <v>5661</v>
      </c>
      <c r="D2978" t="str">
        <f t="shared" si="92"/>
        <v>Mega Lottery Services Global MLR</v>
      </c>
      <c r="E2978" s="3" t="s">
        <v>8889</v>
      </c>
      <c r="F2978" s="3" t="s">
        <v>8883</v>
      </c>
      <c r="G2978" s="3" t="s">
        <v>8883</v>
      </c>
      <c r="H2978" s="4">
        <v>0</v>
      </c>
      <c r="I2978" s="4">
        <v>0</v>
      </c>
      <c r="J2978" s="6">
        <v>43994</v>
      </c>
      <c r="K2978" s="7">
        <v>2.3807465006700002E-2</v>
      </c>
      <c r="L2978" s="7">
        <v>3388</v>
      </c>
      <c r="M2978" s="7">
        <v>0</v>
      </c>
      <c r="N2978" s="9">
        <v>43996</v>
      </c>
      <c r="O2978" s="10">
        <v>1.9205130996999999</v>
      </c>
      <c r="P2978" s="10">
        <v>3500</v>
      </c>
      <c r="Q2978" s="10">
        <v>0</v>
      </c>
      <c r="R2978" s="10">
        <v>80.668525572106091</v>
      </c>
      <c r="S2978" s="18">
        <v>80.668525572106091</v>
      </c>
      <c r="T2978" s="13">
        <v>44583</v>
      </c>
      <c r="U2978" s="14">
        <v>3.503025176759585E-4</v>
      </c>
      <c r="V2978" s="14">
        <v>3074</v>
      </c>
      <c r="W2978" s="14">
        <v>0</v>
      </c>
      <c r="X2978" s="14">
        <v>99.981759951664458</v>
      </c>
      <c r="Y2978" s="19">
        <f t="shared" si="93"/>
        <v>-0.99981759951664462</v>
      </c>
    </row>
    <row r="2979" spans="1:25">
      <c r="A2979">
        <v>5434</v>
      </c>
      <c r="B2979" t="s">
        <v>5662</v>
      </c>
      <c r="C2979" t="s">
        <v>5663</v>
      </c>
      <c r="D2979" t="str">
        <f t="shared" si="92"/>
        <v>pTokens BTC PBTC</v>
      </c>
      <c r="E2979" s="3" t="s">
        <v>8886</v>
      </c>
      <c r="F2979" s="3" t="s">
        <v>8883</v>
      </c>
      <c r="G2979" s="3" t="s">
        <v>8883</v>
      </c>
      <c r="H2979" s="4">
        <v>0</v>
      </c>
      <c r="I2979" s="4">
        <v>0</v>
      </c>
      <c r="J2979" s="6">
        <v>44097</v>
      </c>
      <c r="K2979" s="7">
        <v>4963.3648970100003</v>
      </c>
      <c r="L2979" s="7">
        <v>3389</v>
      </c>
      <c r="M2979" s="7">
        <v>0</v>
      </c>
      <c r="N2979" s="9">
        <v>44328</v>
      </c>
      <c r="O2979" s="10">
        <v>97210.455053860001</v>
      </c>
      <c r="P2979" s="10">
        <v>3501</v>
      </c>
      <c r="Q2979" s="10">
        <v>0</v>
      </c>
      <c r="R2979" s="10">
        <v>19.585595069268621</v>
      </c>
      <c r="S2979" s="18">
        <v>19.585595069268621</v>
      </c>
      <c r="T2979" s="13">
        <v>44343</v>
      </c>
      <c r="U2979" s="14">
        <v>0</v>
      </c>
      <c r="V2979" s="14">
        <v>3075</v>
      </c>
      <c r="W2979" s="14">
        <v>0</v>
      </c>
      <c r="X2979" s="14">
        <v>100</v>
      </c>
      <c r="Y2979" s="19">
        <f t="shared" si="93"/>
        <v>-1</v>
      </c>
    </row>
    <row r="2980" spans="1:25">
      <c r="A2980">
        <v>5435</v>
      </c>
      <c r="B2980" t="s">
        <v>5664</v>
      </c>
      <c r="C2980" t="s">
        <v>5665</v>
      </c>
      <c r="D2980" t="str">
        <f t="shared" si="92"/>
        <v>Epic Cash EPIC</v>
      </c>
      <c r="E2980" s="3" t="s">
        <v>8884</v>
      </c>
      <c r="F2980" s="3" t="s">
        <v>8883</v>
      </c>
      <c r="G2980" s="3" t="s">
        <v>8883</v>
      </c>
      <c r="H2980" s="4">
        <v>0</v>
      </c>
      <c r="I2980" s="4">
        <v>0</v>
      </c>
      <c r="J2980" s="6">
        <v>43934</v>
      </c>
      <c r="K2980" s="7">
        <v>1.24853177514E-2</v>
      </c>
      <c r="L2980" s="7">
        <v>1593</v>
      </c>
      <c r="M2980" s="7">
        <v>103773.660403856</v>
      </c>
      <c r="N2980" s="9">
        <v>44541</v>
      </c>
      <c r="O2980" s="10">
        <v>6.7645130300048741</v>
      </c>
      <c r="P2980" s="10">
        <v>616</v>
      </c>
      <c r="Q2980" s="10">
        <v>87759647.239999995</v>
      </c>
      <c r="R2980" s="10">
        <v>541.79742676123385</v>
      </c>
      <c r="S2980" s="18">
        <v>541.79742676123385</v>
      </c>
      <c r="T2980" s="13">
        <v>44630</v>
      </c>
      <c r="U2980" s="14">
        <v>0.72980932945740751</v>
      </c>
      <c r="V2980" s="14">
        <v>485</v>
      </c>
      <c r="W2980" s="14">
        <v>21267276.309999999</v>
      </c>
      <c r="X2980" s="14">
        <v>89.211206686715755</v>
      </c>
      <c r="Y2980" s="19">
        <f t="shared" si="93"/>
        <v>-0.8921120668671576</v>
      </c>
    </row>
    <row r="2981" spans="1:25">
      <c r="A2981">
        <v>5437</v>
      </c>
      <c r="B2981" t="s">
        <v>5666</v>
      </c>
      <c r="C2981" t="s">
        <v>5667</v>
      </c>
      <c r="D2981" t="str">
        <f t="shared" si="92"/>
        <v>BIZZCOIN BIZZ</v>
      </c>
      <c r="E2981" s="3" t="s">
        <v>3686</v>
      </c>
      <c r="F2981" s="3" t="s">
        <v>8883</v>
      </c>
      <c r="G2981" s="3" t="s">
        <v>8883</v>
      </c>
      <c r="H2981" s="4">
        <v>0</v>
      </c>
      <c r="I2981" s="4">
        <v>0</v>
      </c>
      <c r="J2981" s="6">
        <v>43936</v>
      </c>
      <c r="K2981" s="7">
        <v>0.37759390527699999</v>
      </c>
      <c r="L2981" s="7">
        <v>3390</v>
      </c>
      <c r="M2981" s="7">
        <v>0</v>
      </c>
      <c r="N2981" s="9">
        <v>44437</v>
      </c>
      <c r="O2981" s="10">
        <v>3.3379088800000001</v>
      </c>
      <c r="P2981" s="10">
        <v>3502</v>
      </c>
      <c r="Q2981" s="10">
        <v>0</v>
      </c>
      <c r="R2981" s="10">
        <v>8.8399437420774465</v>
      </c>
      <c r="S2981" s="18">
        <v>8.8399437420774465</v>
      </c>
      <c r="T2981" s="13">
        <v>44608</v>
      </c>
      <c r="U2981" s="14">
        <v>1.2004174763162781E-2</v>
      </c>
      <c r="V2981" s="14">
        <v>3076</v>
      </c>
      <c r="W2981" s="14">
        <v>0</v>
      </c>
      <c r="X2981" s="14">
        <v>99.640368410441368</v>
      </c>
      <c r="Y2981" s="19">
        <f t="shared" si="93"/>
        <v>-0.99640368410441371</v>
      </c>
    </row>
    <row r="2982" spans="1:25">
      <c r="A2982">
        <v>5441</v>
      </c>
      <c r="B2982" t="s">
        <v>5668</v>
      </c>
      <c r="C2982" t="s">
        <v>5669</v>
      </c>
      <c r="D2982" t="str">
        <f t="shared" si="92"/>
        <v>Entherfound ETF</v>
      </c>
      <c r="E2982" s="3" t="s">
        <v>8887</v>
      </c>
      <c r="F2982" s="3" t="s">
        <v>8883</v>
      </c>
      <c r="G2982" s="3" t="s">
        <v>8883</v>
      </c>
      <c r="H2982" s="4">
        <v>0</v>
      </c>
      <c r="I2982" s="4">
        <v>0</v>
      </c>
      <c r="J2982" s="6">
        <v>43941</v>
      </c>
      <c r="K2982" s="7">
        <v>0.64102412257800001</v>
      </c>
      <c r="L2982" s="7">
        <v>3391</v>
      </c>
      <c r="M2982" s="7">
        <v>0</v>
      </c>
      <c r="N2982" s="9">
        <v>44204</v>
      </c>
      <c r="O2982" s="10">
        <v>3.9137143905349498</v>
      </c>
      <c r="P2982" s="10">
        <v>3503</v>
      </c>
      <c r="Q2982" s="10">
        <v>0</v>
      </c>
      <c r="R2982" s="10">
        <v>6.105408911594786</v>
      </c>
      <c r="S2982" s="18">
        <v>6.105408911594786</v>
      </c>
      <c r="T2982" s="13">
        <v>44298</v>
      </c>
      <c r="U2982" s="14">
        <v>5.9932715494999996E-4</v>
      </c>
      <c r="V2982" s="14">
        <v>3077</v>
      </c>
      <c r="W2982" s="14">
        <v>0</v>
      </c>
      <c r="X2982" s="14">
        <v>99.984686487179559</v>
      </c>
      <c r="Y2982" s="19">
        <f t="shared" si="93"/>
        <v>-0.99984686487179564</v>
      </c>
    </row>
    <row r="2983" spans="1:25">
      <c r="A2983">
        <v>5444</v>
      </c>
      <c r="B2983" t="s">
        <v>5670</v>
      </c>
      <c r="C2983" t="s">
        <v>5671</v>
      </c>
      <c r="D2983" t="str">
        <f t="shared" si="92"/>
        <v>Cartesi CTSI</v>
      </c>
      <c r="E2983" s="3" t="s">
        <v>8887</v>
      </c>
      <c r="F2983" s="3" t="s">
        <v>8883</v>
      </c>
      <c r="G2983" s="3" t="s">
        <v>8883</v>
      </c>
      <c r="H2983" s="4">
        <v>0</v>
      </c>
      <c r="I2983" s="4">
        <v>0</v>
      </c>
      <c r="J2983" s="6">
        <v>43961</v>
      </c>
      <c r="K2983" s="7">
        <v>2.67510341117E-2</v>
      </c>
      <c r="L2983" s="7">
        <v>2188</v>
      </c>
      <c r="M2983" s="7">
        <v>0</v>
      </c>
      <c r="N2983" s="9">
        <v>44325</v>
      </c>
      <c r="O2983" s="10">
        <v>1.7492593000000001</v>
      </c>
      <c r="P2983" s="10">
        <v>248</v>
      </c>
      <c r="Q2983" s="10">
        <v>486390375.60000002</v>
      </c>
      <c r="R2983" s="10">
        <v>65.390343143218274</v>
      </c>
      <c r="S2983" s="18">
        <v>65.390343143218274</v>
      </c>
      <c r="T2983" s="13">
        <v>44681</v>
      </c>
      <c r="U2983" s="14">
        <v>0.25939435475745831</v>
      </c>
      <c r="V2983" s="14">
        <v>194</v>
      </c>
      <c r="W2983" s="14">
        <v>149513787.22</v>
      </c>
      <c r="X2983" s="14">
        <v>85.171189042273028</v>
      </c>
      <c r="Y2983" s="19">
        <f t="shared" si="93"/>
        <v>-0.85171189042273032</v>
      </c>
    </row>
    <row r="2984" spans="1:25">
      <c r="A2984">
        <v>5445</v>
      </c>
      <c r="B2984" t="s">
        <v>5455</v>
      </c>
      <c r="C2984" t="s">
        <v>5455</v>
      </c>
      <c r="D2984" t="str">
        <f t="shared" si="92"/>
        <v>LBK LBK</v>
      </c>
      <c r="E2984" s="3" t="s">
        <v>8898</v>
      </c>
      <c r="F2984" s="3" t="s">
        <v>8883</v>
      </c>
      <c r="G2984" s="3" t="s">
        <v>8883</v>
      </c>
      <c r="H2984" s="4">
        <v>0</v>
      </c>
      <c r="I2984" s="4">
        <v>0</v>
      </c>
      <c r="J2984" s="6">
        <v>44017</v>
      </c>
      <c r="K2984" s="7">
        <v>4.4878679013000003E-3</v>
      </c>
      <c r="L2984" s="7">
        <v>3392</v>
      </c>
      <c r="M2984" s="7">
        <v>0</v>
      </c>
      <c r="N2984" s="9">
        <v>44524</v>
      </c>
      <c r="O2984" s="10">
        <v>6.1839321268348353E-2</v>
      </c>
      <c r="P2984" s="10">
        <v>3504</v>
      </c>
      <c r="Q2984" s="10">
        <v>0</v>
      </c>
      <c r="R2984" s="10">
        <v>13.77922047358733</v>
      </c>
      <c r="S2984" s="18">
        <v>13.77922047358733</v>
      </c>
      <c r="T2984" s="13">
        <v>44687</v>
      </c>
      <c r="U2984" s="14">
        <v>1.6658309991026299E-2</v>
      </c>
      <c r="V2984" s="14">
        <v>3078</v>
      </c>
      <c r="W2984" s="14">
        <v>0</v>
      </c>
      <c r="X2984" s="14">
        <v>73.061945620750805</v>
      </c>
      <c r="Y2984" s="19">
        <f t="shared" si="93"/>
        <v>-0.73061945620750801</v>
      </c>
    </row>
    <row r="2985" spans="1:25">
      <c r="A2985">
        <v>5446</v>
      </c>
      <c r="B2985" t="s">
        <v>5672</v>
      </c>
      <c r="C2985" t="s">
        <v>5673</v>
      </c>
      <c r="D2985" t="str">
        <f t="shared" si="92"/>
        <v>JUST Stablecoin USDJ</v>
      </c>
      <c r="E2985" s="3" t="s">
        <v>8896</v>
      </c>
      <c r="F2985" s="3" t="s">
        <v>8883</v>
      </c>
      <c r="G2985" s="3" t="s">
        <v>8883</v>
      </c>
      <c r="H2985" s="4">
        <v>0</v>
      </c>
      <c r="I2985" s="4">
        <v>0</v>
      </c>
      <c r="J2985" s="6">
        <v>43955</v>
      </c>
      <c r="K2985" s="7">
        <v>0.93259829626799995</v>
      </c>
      <c r="L2985" s="7">
        <v>2316</v>
      </c>
      <c r="M2985" s="7">
        <v>0</v>
      </c>
      <c r="N2985" s="9">
        <v>44076</v>
      </c>
      <c r="O2985" s="10">
        <v>1.2524566233600001</v>
      </c>
      <c r="P2985" s="10">
        <v>1105</v>
      </c>
      <c r="Q2985" s="10">
        <v>17971023.264290102</v>
      </c>
      <c r="R2985" s="10">
        <v>1.342975457248833</v>
      </c>
      <c r="S2985" s="18">
        <v>1.342975457248833</v>
      </c>
      <c r="T2985" s="13">
        <v>44250</v>
      </c>
      <c r="U2985" s="14">
        <v>0.77836022000000005</v>
      </c>
      <c r="V2985" s="14">
        <v>556</v>
      </c>
      <c r="W2985" s="14">
        <v>13836508.52</v>
      </c>
      <c r="X2985" s="14">
        <v>37.853319190258937</v>
      </c>
      <c r="Y2985" s="19">
        <f t="shared" si="93"/>
        <v>-0.37853319190258938</v>
      </c>
    </row>
    <row r="2986" spans="1:25">
      <c r="A2986">
        <v>5447</v>
      </c>
      <c r="B2986" t="s">
        <v>5674</v>
      </c>
      <c r="C2986" t="s">
        <v>5675</v>
      </c>
      <c r="D2986" t="str">
        <f t="shared" si="92"/>
        <v>Helix HLIX</v>
      </c>
      <c r="E2986" s="3" t="s">
        <v>3686</v>
      </c>
      <c r="F2986" s="3" t="s">
        <v>8883</v>
      </c>
      <c r="G2986" s="3" t="s">
        <v>8883</v>
      </c>
      <c r="H2986" s="4">
        <v>0</v>
      </c>
      <c r="I2986" s="4">
        <v>0</v>
      </c>
      <c r="J2986" s="6">
        <v>43972</v>
      </c>
      <c r="K2986" s="7">
        <v>5.3405587409200003E-3</v>
      </c>
      <c r="L2986" s="7">
        <v>1507</v>
      </c>
      <c r="M2986" s="7">
        <v>138611.76486785099</v>
      </c>
      <c r="N2986" s="9">
        <v>43982</v>
      </c>
      <c r="O2986" s="10">
        <v>3.1437213136499997E-2</v>
      </c>
      <c r="P2986" s="10">
        <v>2321</v>
      </c>
      <c r="Q2986" s="10">
        <v>234191.835406161</v>
      </c>
      <c r="R2986" s="10">
        <v>5.8865026416850936</v>
      </c>
      <c r="S2986" s="18">
        <v>5.8865026416850936</v>
      </c>
      <c r="T2986" s="13">
        <v>44397</v>
      </c>
      <c r="U2986" s="14">
        <v>3.4014000000000001E-4</v>
      </c>
      <c r="V2986" s="14">
        <v>1847</v>
      </c>
      <c r="W2986" s="14">
        <v>64536.78</v>
      </c>
      <c r="X2986" s="14">
        <v>98.918033864760474</v>
      </c>
      <c r="Y2986" s="19">
        <f t="shared" si="93"/>
        <v>-0.9891803386476048</v>
      </c>
    </row>
    <row r="2987" spans="1:25">
      <c r="A2987">
        <v>5449</v>
      </c>
      <c r="B2987" t="s">
        <v>5676</v>
      </c>
      <c r="C2987" t="s">
        <v>5677</v>
      </c>
      <c r="D2987" t="str">
        <f t="shared" si="92"/>
        <v>Beer Money BEER</v>
      </c>
      <c r="E2987" s="3" t="s">
        <v>8891</v>
      </c>
      <c r="F2987" s="3" t="s">
        <v>8883</v>
      </c>
      <c r="G2987" s="3" t="s">
        <v>8883</v>
      </c>
      <c r="H2987" s="4">
        <v>0</v>
      </c>
      <c r="I2987" s="4">
        <v>0</v>
      </c>
      <c r="J2987" s="6">
        <v>43964</v>
      </c>
      <c r="K2987" s="7">
        <v>1.6235193829100001E-3</v>
      </c>
      <c r="L2987" s="7">
        <v>2653</v>
      </c>
      <c r="M2987" s="7">
        <v>0</v>
      </c>
      <c r="N2987" s="9">
        <v>44127</v>
      </c>
      <c r="O2987" s="10">
        <v>6.1304539999999998E-2</v>
      </c>
      <c r="P2987" s="10">
        <v>1974</v>
      </c>
      <c r="Q2987" s="10">
        <v>1145267.6948678901</v>
      </c>
      <c r="R2987" s="10">
        <v>37.760276006140188</v>
      </c>
      <c r="S2987" s="18">
        <v>37.760276006140188</v>
      </c>
      <c r="T2987" s="13">
        <v>44369</v>
      </c>
      <c r="U2987" s="14">
        <v>3.6930600000000002E-3</v>
      </c>
      <c r="V2987" s="14">
        <v>1667</v>
      </c>
      <c r="W2987" s="14">
        <v>139999.82999999999</v>
      </c>
      <c r="X2987" s="14">
        <v>93.975878458593769</v>
      </c>
      <c r="Y2987" s="19">
        <f t="shared" si="93"/>
        <v>-0.93975878458593765</v>
      </c>
    </row>
    <row r="2988" spans="1:25">
      <c r="A2988">
        <v>5450</v>
      </c>
      <c r="B2988" t="s">
        <v>5678</v>
      </c>
      <c r="C2988" t="s">
        <v>5679</v>
      </c>
      <c r="D2988" t="str">
        <f t="shared" si="92"/>
        <v>WiBX WBX</v>
      </c>
      <c r="E2988" s="3" t="s">
        <v>8887</v>
      </c>
      <c r="F2988" s="3" t="s">
        <v>8883</v>
      </c>
      <c r="G2988" s="3" t="s">
        <v>8883</v>
      </c>
      <c r="H2988" s="4">
        <v>0</v>
      </c>
      <c r="I2988" s="4">
        <v>0</v>
      </c>
      <c r="J2988" s="6">
        <v>43980</v>
      </c>
      <c r="K2988" s="7">
        <v>1.20199182518E-3</v>
      </c>
      <c r="L2988" s="7">
        <v>3393</v>
      </c>
      <c r="M2988" s="7">
        <v>0</v>
      </c>
      <c r="N2988" s="9">
        <v>44264</v>
      </c>
      <c r="O2988" s="10">
        <v>4.8659479999999998E-2</v>
      </c>
      <c r="P2988" s="10">
        <v>3505</v>
      </c>
      <c r="Q2988" s="10">
        <v>0</v>
      </c>
      <c r="R2988" s="10">
        <v>40.482371827040637</v>
      </c>
      <c r="S2988" s="18">
        <v>40.482371827040637</v>
      </c>
      <c r="T2988" s="13">
        <v>44545</v>
      </c>
      <c r="U2988" s="14">
        <v>2.9961125881181011E-3</v>
      </c>
      <c r="V2988" s="14">
        <v>3079</v>
      </c>
      <c r="W2988" s="14">
        <v>0</v>
      </c>
      <c r="X2988" s="14">
        <v>93.842695014171753</v>
      </c>
      <c r="Y2988" s="19">
        <f t="shared" si="93"/>
        <v>-0.93842695014171751</v>
      </c>
    </row>
    <row r="2989" spans="1:25">
      <c r="A2989">
        <v>5453</v>
      </c>
      <c r="B2989" t="s">
        <v>5680</v>
      </c>
      <c r="C2989" t="s">
        <v>5681</v>
      </c>
      <c r="D2989" t="str">
        <f t="shared" si="92"/>
        <v>KardiaChain KAI</v>
      </c>
      <c r="E2989" s="3" t="s">
        <v>8887</v>
      </c>
      <c r="F2989" s="3" t="s">
        <v>8883</v>
      </c>
      <c r="G2989" s="3" t="s">
        <v>8883</v>
      </c>
      <c r="H2989" s="4">
        <v>0</v>
      </c>
      <c r="I2989" s="4">
        <v>0</v>
      </c>
      <c r="J2989" s="6">
        <v>43962</v>
      </c>
      <c r="K2989" s="7">
        <v>4.0112296134800003E-4</v>
      </c>
      <c r="L2989" s="7">
        <v>2209</v>
      </c>
      <c r="M2989" s="7">
        <v>0</v>
      </c>
      <c r="N2989" s="9">
        <v>44300</v>
      </c>
      <c r="O2989" s="10">
        <v>0.15963073</v>
      </c>
      <c r="P2989" s="10">
        <v>323</v>
      </c>
      <c r="Q2989" s="10">
        <v>304934581.82999998</v>
      </c>
      <c r="R2989" s="10">
        <v>397.95959190057448</v>
      </c>
      <c r="S2989" s="18">
        <v>397.95959190057448</v>
      </c>
      <c r="T2989" s="13">
        <v>44687</v>
      </c>
      <c r="U2989" s="14">
        <v>2.3547845630048251E-2</v>
      </c>
      <c r="V2989" s="14">
        <v>273</v>
      </c>
      <c r="W2989" s="14">
        <v>84285062.599999994</v>
      </c>
      <c r="X2989" s="14">
        <v>85.248551059029637</v>
      </c>
      <c r="Y2989" s="19">
        <f t="shared" si="93"/>
        <v>-0.85248551059029642</v>
      </c>
    </row>
    <row r="2990" spans="1:25">
      <c r="A2990">
        <v>5457</v>
      </c>
      <c r="B2990" t="s">
        <v>5682</v>
      </c>
      <c r="C2990" t="s">
        <v>5683</v>
      </c>
      <c r="D2990" t="str">
        <f t="shared" si="92"/>
        <v>Two Prime FF1 Token FF1</v>
      </c>
      <c r="E2990" s="3" t="s">
        <v>8887</v>
      </c>
      <c r="F2990" s="3" t="s">
        <v>8883</v>
      </c>
      <c r="G2990" s="3" t="s">
        <v>8883</v>
      </c>
      <c r="H2990" s="4">
        <v>0</v>
      </c>
      <c r="I2990" s="4">
        <v>0</v>
      </c>
      <c r="J2990" s="6">
        <v>43943</v>
      </c>
      <c r="K2990" s="7">
        <v>3.3554597684799998</v>
      </c>
      <c r="L2990" s="7">
        <v>3394</v>
      </c>
      <c r="M2990" s="7">
        <v>0</v>
      </c>
      <c r="N2990" s="9">
        <v>44088</v>
      </c>
      <c r="O2990" s="10">
        <v>5.0713275169600003</v>
      </c>
      <c r="P2990" s="10">
        <v>3506</v>
      </c>
      <c r="Q2990" s="10">
        <v>0</v>
      </c>
      <c r="R2990" s="10">
        <v>1.5113659131300741</v>
      </c>
      <c r="S2990" s="18">
        <v>1.5113659131300741</v>
      </c>
      <c r="T2990" s="13">
        <v>44412</v>
      </c>
      <c r="U2990" s="14">
        <v>0.10100532582365999</v>
      </c>
      <c r="V2990" s="14">
        <v>3080</v>
      </c>
      <c r="W2990" s="14">
        <v>0</v>
      </c>
      <c r="X2990" s="14">
        <v>98.008306001025005</v>
      </c>
      <c r="Y2990" s="19">
        <f t="shared" si="93"/>
        <v>-0.98008306001025003</v>
      </c>
    </row>
    <row r="2991" spans="1:25">
      <c r="A2991">
        <v>5460</v>
      </c>
      <c r="B2991" t="s">
        <v>5685</v>
      </c>
      <c r="C2991" t="s">
        <v>5686</v>
      </c>
      <c r="D2991" t="str">
        <f t="shared" si="92"/>
        <v>3x Long Bitcoin SV Token BSVBULL</v>
      </c>
      <c r="E2991" s="3" t="s">
        <v>8887</v>
      </c>
      <c r="F2991" s="3" t="s">
        <v>8883</v>
      </c>
      <c r="G2991" s="3" t="s">
        <v>8883</v>
      </c>
      <c r="H2991" s="4">
        <v>0</v>
      </c>
      <c r="I2991" s="4">
        <v>0</v>
      </c>
      <c r="J2991" s="6">
        <v>43942</v>
      </c>
      <c r="K2991" s="7">
        <v>1.70196762554</v>
      </c>
      <c r="L2991" s="7">
        <v>3395</v>
      </c>
      <c r="M2991" s="7">
        <v>0</v>
      </c>
      <c r="N2991" s="9">
        <v>43953</v>
      </c>
      <c r="O2991" s="10">
        <v>2.5782581802800002</v>
      </c>
      <c r="P2991" s="10">
        <v>3507</v>
      </c>
      <c r="Q2991" s="10">
        <v>0</v>
      </c>
      <c r="R2991" s="10">
        <v>1.514869108900923</v>
      </c>
      <c r="S2991" s="18">
        <v>1.514869108900923</v>
      </c>
      <c r="T2991" s="13">
        <v>44681</v>
      </c>
      <c r="U2991" s="16">
        <v>1.0516010761870701E-6</v>
      </c>
      <c r="V2991" s="14">
        <v>3081</v>
      </c>
      <c r="W2991" s="16">
        <v>0</v>
      </c>
      <c r="X2991" s="16">
        <v>99.999959212731909</v>
      </c>
      <c r="Y2991" s="19">
        <f t="shared" si="93"/>
        <v>-0.99999959212731904</v>
      </c>
    </row>
    <row r="2992" spans="1:25">
      <c r="A2992">
        <v>5462</v>
      </c>
      <c r="B2992" t="s">
        <v>5687</v>
      </c>
      <c r="C2992" t="s">
        <v>5688</v>
      </c>
      <c r="D2992" t="str">
        <f t="shared" si="92"/>
        <v>3x Long Litecoin Token LTCBULL</v>
      </c>
      <c r="E2992" s="3" t="s">
        <v>8887</v>
      </c>
      <c r="F2992" s="3" t="s">
        <v>8883</v>
      </c>
      <c r="G2992" s="3" t="s">
        <v>8883</v>
      </c>
      <c r="H2992" s="4">
        <v>0</v>
      </c>
      <c r="I2992" s="4">
        <v>0</v>
      </c>
      <c r="J2992" s="6">
        <v>44097</v>
      </c>
      <c r="K2992" s="7">
        <v>1.2937971997453901</v>
      </c>
      <c r="L2992" s="7">
        <v>3396</v>
      </c>
      <c r="M2992" s="7">
        <v>0</v>
      </c>
      <c r="N2992" s="9">
        <v>44205</v>
      </c>
      <c r="O2992" s="10">
        <v>22.86900561972238</v>
      </c>
      <c r="P2992" s="10">
        <v>3508</v>
      </c>
      <c r="Q2992" s="10">
        <v>0</v>
      </c>
      <c r="R2992" s="10">
        <v>17.675881215558999</v>
      </c>
      <c r="S2992" s="18">
        <v>17.675881215558999</v>
      </c>
      <c r="T2992" s="13">
        <v>44687</v>
      </c>
      <c r="U2992" s="14">
        <v>2.063991629997305E-3</v>
      </c>
      <c r="V2992" s="14">
        <v>3082</v>
      </c>
      <c r="W2992" s="14">
        <v>0</v>
      </c>
      <c r="X2992" s="14">
        <v>99.990974720701388</v>
      </c>
      <c r="Y2992" s="19">
        <f t="shared" si="93"/>
        <v>-0.99990974720701387</v>
      </c>
    </row>
    <row r="2993" spans="1:25">
      <c r="A2993">
        <v>5464</v>
      </c>
      <c r="B2993" t="s">
        <v>5689</v>
      </c>
      <c r="C2993" t="s">
        <v>5690</v>
      </c>
      <c r="D2993" t="str">
        <f t="shared" si="92"/>
        <v>3x Long Tezos Token XTZBULL</v>
      </c>
      <c r="E2993" s="3" t="s">
        <v>8887</v>
      </c>
      <c r="F2993" s="3" t="s">
        <v>8883</v>
      </c>
      <c r="G2993" s="3" t="s">
        <v>8883</v>
      </c>
      <c r="H2993" s="4">
        <v>0</v>
      </c>
      <c r="I2993" s="4">
        <v>0</v>
      </c>
      <c r="J2993" s="6">
        <v>44017</v>
      </c>
      <c r="K2993" s="7">
        <v>638.47695350799995</v>
      </c>
      <c r="L2993" s="7">
        <v>3397</v>
      </c>
      <c r="M2993" s="7">
        <v>0</v>
      </c>
      <c r="N2993" s="9">
        <v>44053</v>
      </c>
      <c r="O2993" s="10">
        <v>2417.0177036</v>
      </c>
      <c r="P2993" s="10">
        <v>3509</v>
      </c>
      <c r="Q2993" s="10">
        <v>0</v>
      </c>
      <c r="R2993" s="10">
        <v>3.7855989794465081</v>
      </c>
      <c r="S2993" s="18">
        <v>3.7855989794465081</v>
      </c>
      <c r="T2993" s="13">
        <v>44686</v>
      </c>
      <c r="U2993" s="14">
        <v>6.75218497734804E-4</v>
      </c>
      <c r="V2993" s="14">
        <v>3083</v>
      </c>
      <c r="W2993" s="14">
        <v>0</v>
      </c>
      <c r="X2993" s="14">
        <v>99.999972063982128</v>
      </c>
      <c r="Y2993" s="19">
        <f t="shared" si="93"/>
        <v>-0.99999972063982123</v>
      </c>
    </row>
    <row r="2994" spans="1:25">
      <c r="A2994">
        <v>5465</v>
      </c>
      <c r="B2994" t="s">
        <v>5691</v>
      </c>
      <c r="C2994" t="s">
        <v>355</v>
      </c>
      <c r="D2994" t="str">
        <f t="shared" si="92"/>
        <v>Alchemy ACOIN</v>
      </c>
      <c r="E2994" s="3" t="s">
        <v>1772</v>
      </c>
      <c r="F2994" s="3" t="s">
        <v>8883</v>
      </c>
      <c r="G2994" s="3" t="s">
        <v>8883</v>
      </c>
      <c r="H2994" s="4">
        <v>0</v>
      </c>
      <c r="I2994" s="4">
        <v>0</v>
      </c>
      <c r="J2994" s="6">
        <v>44204</v>
      </c>
      <c r="K2994" s="7">
        <v>0.29982880000000001</v>
      </c>
      <c r="L2994" s="7">
        <v>3398</v>
      </c>
      <c r="M2994" s="7">
        <v>0</v>
      </c>
      <c r="N2994" s="9">
        <v>44247</v>
      </c>
      <c r="O2994" s="10">
        <v>5.9008082399999999</v>
      </c>
      <c r="P2994" s="10">
        <v>3510</v>
      </c>
      <c r="Q2994" s="10">
        <v>0</v>
      </c>
      <c r="R2994" s="10">
        <v>19.680591857753491</v>
      </c>
      <c r="S2994" s="18">
        <v>19.680591857753491</v>
      </c>
      <c r="T2994" s="13">
        <v>44292</v>
      </c>
      <c r="U2994" s="14">
        <v>0</v>
      </c>
      <c r="V2994" s="14">
        <v>3084</v>
      </c>
      <c r="W2994" s="14">
        <v>0</v>
      </c>
      <c r="X2994" s="14">
        <v>100</v>
      </c>
      <c r="Y2994" s="19">
        <f t="shared" si="93"/>
        <v>-1</v>
      </c>
    </row>
    <row r="2995" spans="1:25">
      <c r="A2995">
        <v>5467</v>
      </c>
      <c r="B2995" t="s">
        <v>5692</v>
      </c>
      <c r="C2995" t="s">
        <v>5693</v>
      </c>
      <c r="D2995" t="str">
        <f t="shared" si="92"/>
        <v>3x Long Bitcoin Cash Token BCHBULL</v>
      </c>
      <c r="E2995" s="3" t="s">
        <v>8887</v>
      </c>
      <c r="F2995" s="3" t="s">
        <v>8883</v>
      </c>
      <c r="G2995" s="3" t="s">
        <v>8883</v>
      </c>
      <c r="H2995" s="4">
        <v>0</v>
      </c>
      <c r="I2995" s="4">
        <v>0</v>
      </c>
      <c r="J2995" s="6">
        <v>44097</v>
      </c>
      <c r="K2995" s="7">
        <v>2.3562189983425501</v>
      </c>
      <c r="L2995" s="7">
        <v>3399</v>
      </c>
      <c r="M2995" s="7">
        <v>0</v>
      </c>
      <c r="N2995" s="9">
        <v>44206</v>
      </c>
      <c r="O2995" s="10">
        <v>19.703083052724509</v>
      </c>
      <c r="P2995" s="10">
        <v>3511</v>
      </c>
      <c r="Q2995" s="10">
        <v>0</v>
      </c>
      <c r="R2995" s="10">
        <v>8.3621611856047213</v>
      </c>
      <c r="S2995" s="18">
        <v>8.3621611856047213</v>
      </c>
      <c r="T2995" s="13">
        <v>44687</v>
      </c>
      <c r="U2995" s="14">
        <v>3.7830298951375258E-4</v>
      </c>
      <c r="V2995" s="14">
        <v>3085</v>
      </c>
      <c r="W2995" s="14">
        <v>0</v>
      </c>
      <c r="X2995" s="14">
        <v>99.998079980739547</v>
      </c>
      <c r="Y2995" s="19">
        <f t="shared" si="93"/>
        <v>-0.99998079980739552</v>
      </c>
    </row>
    <row r="2996" spans="1:25">
      <c r="A2996">
        <v>5468</v>
      </c>
      <c r="B2996" t="s">
        <v>5694</v>
      </c>
      <c r="C2996" t="s">
        <v>5695</v>
      </c>
      <c r="D2996" t="str">
        <f t="shared" si="92"/>
        <v>Isiklar Coin ISIKC</v>
      </c>
      <c r="E2996" s="3" t="s">
        <v>8887</v>
      </c>
      <c r="F2996" s="3" t="s">
        <v>8883</v>
      </c>
      <c r="G2996" s="3" t="s">
        <v>8883</v>
      </c>
      <c r="H2996" s="4">
        <v>0</v>
      </c>
      <c r="I2996" s="4">
        <v>0</v>
      </c>
      <c r="J2996" s="6">
        <v>44148</v>
      </c>
      <c r="K2996" s="7">
        <v>0.25627204999999997</v>
      </c>
      <c r="L2996" s="7">
        <v>940</v>
      </c>
      <c r="M2996" s="7">
        <v>1010486.15668946</v>
      </c>
      <c r="N2996" s="9">
        <v>44526</v>
      </c>
      <c r="O2996" s="10">
        <v>1.6471459348965301</v>
      </c>
      <c r="P2996" s="10">
        <v>1461</v>
      </c>
      <c r="Q2996" s="10">
        <v>6333260.5800000001</v>
      </c>
      <c r="R2996" s="10">
        <v>6.4273335109955623</v>
      </c>
      <c r="S2996" s="18">
        <v>6.4273335109955623</v>
      </c>
      <c r="T2996" s="13">
        <v>44648</v>
      </c>
      <c r="U2996" s="14">
        <v>0.44321759439712999</v>
      </c>
      <c r="V2996" s="14">
        <v>989</v>
      </c>
      <c r="W2996" s="14">
        <v>1954386.04</v>
      </c>
      <c r="X2996" s="14">
        <v>73.091783490029869</v>
      </c>
      <c r="Y2996" s="19">
        <f t="shared" si="93"/>
        <v>-0.73091783490029871</v>
      </c>
    </row>
    <row r="2997" spans="1:25">
      <c r="A2997">
        <v>5469</v>
      </c>
      <c r="B2997" t="s">
        <v>5696</v>
      </c>
      <c r="C2997" t="s">
        <v>5697</v>
      </c>
      <c r="D2997" t="str">
        <f t="shared" si="92"/>
        <v>AMATEN AMA</v>
      </c>
      <c r="E2997" s="3" t="s">
        <v>8887</v>
      </c>
      <c r="F2997" s="3" t="s">
        <v>8883</v>
      </c>
      <c r="G2997" s="3" t="s">
        <v>8883</v>
      </c>
      <c r="H2997" s="4">
        <v>0</v>
      </c>
      <c r="I2997" s="4">
        <v>0</v>
      </c>
      <c r="J2997" s="6">
        <v>44139</v>
      </c>
      <c r="K2997" s="7">
        <v>7.5219500000000003E-3</v>
      </c>
      <c r="L2997" s="7">
        <v>1598</v>
      </c>
      <c r="M2997" s="7">
        <v>100125.06995873</v>
      </c>
      <c r="N2997" s="9">
        <v>44337</v>
      </c>
      <c r="O2997" s="10">
        <v>0.90179010000000004</v>
      </c>
      <c r="P2997" s="10">
        <v>1575</v>
      </c>
      <c r="Q2997" s="10">
        <v>4473180.78</v>
      </c>
      <c r="R2997" s="10">
        <v>119.8878083475694</v>
      </c>
      <c r="S2997" s="18">
        <v>119.8878083475694</v>
      </c>
      <c r="T2997" s="13">
        <v>44656</v>
      </c>
      <c r="U2997" s="14">
        <v>2.1032901389670691E-2</v>
      </c>
      <c r="V2997" s="14">
        <v>1634</v>
      </c>
      <c r="W2997" s="14">
        <v>159255.9</v>
      </c>
      <c r="X2997" s="14">
        <v>97.667650000851552</v>
      </c>
      <c r="Y2997" s="19">
        <f t="shared" si="93"/>
        <v>-0.97667650000851547</v>
      </c>
    </row>
    <row r="2998" spans="1:25">
      <c r="A2998">
        <v>5471</v>
      </c>
      <c r="B2998" t="s">
        <v>5698</v>
      </c>
      <c r="C2998" t="s">
        <v>5698</v>
      </c>
      <c r="D2998" t="str">
        <f t="shared" si="92"/>
        <v>GHOST GHOST</v>
      </c>
      <c r="E2998" s="3" t="s">
        <v>8884</v>
      </c>
      <c r="F2998" s="3" t="s">
        <v>8883</v>
      </c>
      <c r="G2998" s="3" t="s">
        <v>8883</v>
      </c>
      <c r="H2998" s="4">
        <v>0</v>
      </c>
      <c r="I2998" s="4">
        <v>0</v>
      </c>
      <c r="J2998" s="6">
        <v>43982</v>
      </c>
      <c r="K2998" s="7">
        <v>0.17707469561700001</v>
      </c>
      <c r="L2998" s="7">
        <v>2547</v>
      </c>
      <c r="M2998" s="7">
        <v>0</v>
      </c>
      <c r="N2998" s="9">
        <v>43990</v>
      </c>
      <c r="O2998" s="10">
        <v>2.1424367273499998</v>
      </c>
      <c r="P2998" s="10">
        <v>3512</v>
      </c>
      <c r="Q2998" s="10">
        <v>0</v>
      </c>
      <c r="R2998" s="10">
        <v>12.099056389084179</v>
      </c>
      <c r="S2998" s="18">
        <v>12.099056389084179</v>
      </c>
      <c r="T2998" s="13">
        <v>44188</v>
      </c>
      <c r="U2998" s="14">
        <v>1.304465E-2</v>
      </c>
      <c r="V2998" s="14">
        <v>1217</v>
      </c>
      <c r="W2998" s="14">
        <v>775437.84160180995</v>
      </c>
      <c r="X2998" s="14">
        <v>99.391130210125979</v>
      </c>
      <c r="Y2998" s="19">
        <f t="shared" si="93"/>
        <v>-0.99391130210125977</v>
      </c>
    </row>
    <row r="2999" spans="1:25">
      <c r="A2999">
        <v>5473</v>
      </c>
      <c r="B2999" t="s">
        <v>5699</v>
      </c>
      <c r="C2999" t="s">
        <v>5699</v>
      </c>
      <c r="D2999" t="str">
        <f t="shared" si="92"/>
        <v>CRDT CRDT</v>
      </c>
      <c r="E2999" s="3" t="s">
        <v>8887</v>
      </c>
      <c r="F2999" s="3" t="s">
        <v>8883</v>
      </c>
      <c r="G2999" s="3" t="s">
        <v>8883</v>
      </c>
      <c r="H2999" s="4">
        <v>0</v>
      </c>
      <c r="I2999" s="4">
        <v>0</v>
      </c>
      <c r="J2999" s="6">
        <v>44061</v>
      </c>
      <c r="K2999" s="7">
        <v>3.89020207703E-2</v>
      </c>
      <c r="L2999" s="7">
        <v>1486</v>
      </c>
      <c r="M2999" s="7">
        <v>153196.905803353</v>
      </c>
      <c r="N2999" s="9">
        <v>44081</v>
      </c>
      <c r="O2999" s="10">
        <v>0.40047854408299999</v>
      </c>
      <c r="P2999" s="10">
        <v>2212</v>
      </c>
      <c r="Q2999" s="10">
        <v>406125.86143345502</v>
      </c>
      <c r="R2999" s="10">
        <v>10.29454347494328</v>
      </c>
      <c r="S2999" s="18">
        <v>10.29454347494328</v>
      </c>
      <c r="T2999" s="13">
        <v>44480</v>
      </c>
      <c r="U2999" s="14">
        <v>2.29737949231771E-4</v>
      </c>
      <c r="V2999" s="14">
        <v>1950</v>
      </c>
      <c r="W2999" s="14">
        <v>39617.18</v>
      </c>
      <c r="X2999" s="14">
        <v>99.942634142920738</v>
      </c>
      <c r="Y2999" s="19">
        <f t="shared" si="93"/>
        <v>-0.99942634142920739</v>
      </c>
    </row>
    <row r="3000" spans="1:25">
      <c r="A3000">
        <v>5474</v>
      </c>
      <c r="B3000" t="s">
        <v>5700</v>
      </c>
      <c r="C3000" t="s">
        <v>5701</v>
      </c>
      <c r="D3000" t="str">
        <f t="shared" si="92"/>
        <v>Ixinium XXA</v>
      </c>
      <c r="E3000" s="3" t="s">
        <v>8887</v>
      </c>
      <c r="F3000" s="3" t="s">
        <v>8883</v>
      </c>
      <c r="G3000" s="3" t="s">
        <v>8883</v>
      </c>
      <c r="H3000" s="4">
        <v>0</v>
      </c>
      <c r="I3000" s="4">
        <v>0</v>
      </c>
      <c r="J3000" s="6">
        <v>44136</v>
      </c>
      <c r="K3000" s="7">
        <v>3.8168010000000002E-2</v>
      </c>
      <c r="L3000" s="7">
        <v>863</v>
      </c>
      <c r="M3000" s="7">
        <v>1270319.27852026</v>
      </c>
      <c r="N3000" s="9">
        <v>44302</v>
      </c>
      <c r="O3000" s="10">
        <v>2.8172168800000001</v>
      </c>
      <c r="P3000" s="10">
        <v>2611</v>
      </c>
      <c r="Q3000" s="10">
        <v>0</v>
      </c>
      <c r="R3000" s="10">
        <v>73.810944820020751</v>
      </c>
      <c r="S3000" s="18">
        <v>73.810944820020751</v>
      </c>
      <c r="T3000" s="13">
        <v>44453</v>
      </c>
      <c r="U3000" s="14">
        <v>3.0363191760000001E-4</v>
      </c>
      <c r="V3000" s="14">
        <v>2592</v>
      </c>
      <c r="W3000" s="14">
        <v>0</v>
      </c>
      <c r="X3000" s="14">
        <v>99.989222273948599</v>
      </c>
      <c r="Y3000" s="19">
        <f t="shared" si="93"/>
        <v>-0.99989222273948597</v>
      </c>
    </row>
    <row r="3001" spans="1:25">
      <c r="A3001">
        <v>5475</v>
      </c>
      <c r="B3001" t="s">
        <v>5702</v>
      </c>
      <c r="C3001" t="s">
        <v>5698</v>
      </c>
      <c r="D3001" t="str">
        <f t="shared" si="92"/>
        <v>GHOSTPRISM GHOST</v>
      </c>
      <c r="E3001" s="3" t="s">
        <v>8891</v>
      </c>
      <c r="F3001" s="3" t="s">
        <v>8883</v>
      </c>
      <c r="G3001" s="3" t="s">
        <v>8883</v>
      </c>
      <c r="H3001" s="4">
        <v>0</v>
      </c>
      <c r="I3001" s="4">
        <v>0</v>
      </c>
      <c r="J3001" s="6">
        <v>43944</v>
      </c>
      <c r="K3001" s="7">
        <v>0.30576800109800001</v>
      </c>
      <c r="L3001" s="7">
        <v>1090</v>
      </c>
      <c r="M3001" s="7">
        <v>612132.65116567002</v>
      </c>
      <c r="N3001" s="9">
        <v>44205</v>
      </c>
      <c r="O3001" s="10">
        <v>7.0821262699999998</v>
      </c>
      <c r="P3001" s="10">
        <v>1026</v>
      </c>
      <c r="Q3001" s="10">
        <v>23533429.70348157</v>
      </c>
      <c r="R3001" s="10">
        <v>23.161763966694959</v>
      </c>
      <c r="S3001" s="18">
        <v>23.161763966694959</v>
      </c>
      <c r="T3001" s="13">
        <v>44596</v>
      </c>
      <c r="U3001" s="14">
        <v>4.765868786548022E-2</v>
      </c>
      <c r="V3001" s="14">
        <v>1490</v>
      </c>
      <c r="W3001" s="14">
        <v>286621.7</v>
      </c>
      <c r="X3001" s="14">
        <v>99.327056789888601</v>
      </c>
      <c r="Y3001" s="19">
        <f t="shared" si="93"/>
        <v>-0.99327056789888601</v>
      </c>
    </row>
    <row r="3002" spans="1:25">
      <c r="A3002">
        <v>5477</v>
      </c>
      <c r="B3002" t="s">
        <v>5703</v>
      </c>
      <c r="C3002" t="s">
        <v>5704</v>
      </c>
      <c r="D3002" t="str">
        <f t="shared" si="92"/>
        <v>ECOChain ECOC</v>
      </c>
      <c r="E3002" s="3" t="s">
        <v>8894</v>
      </c>
      <c r="F3002" s="3" t="s">
        <v>8883</v>
      </c>
      <c r="G3002" s="3" t="s">
        <v>8883</v>
      </c>
      <c r="H3002" s="4">
        <v>0</v>
      </c>
      <c r="I3002" s="4">
        <v>0</v>
      </c>
      <c r="J3002" s="6">
        <v>43941</v>
      </c>
      <c r="K3002" s="7">
        <v>1.04909299158</v>
      </c>
      <c r="L3002" s="7">
        <v>3400</v>
      </c>
      <c r="M3002" s="7">
        <v>0</v>
      </c>
      <c r="N3002" s="9">
        <v>43959</v>
      </c>
      <c r="O3002" s="10">
        <v>5.82897872763</v>
      </c>
      <c r="P3002" s="10">
        <v>3513</v>
      </c>
      <c r="Q3002" s="10">
        <v>0</v>
      </c>
      <c r="R3002" s="10">
        <v>5.5562078618513997</v>
      </c>
      <c r="S3002" s="18">
        <v>5.5562078618513997</v>
      </c>
      <c r="T3002" s="13">
        <v>44590</v>
      </c>
      <c r="U3002" s="14">
        <v>4.0014629462867086E-3</v>
      </c>
      <c r="V3002" s="14">
        <v>3086</v>
      </c>
      <c r="W3002" s="14">
        <v>0</v>
      </c>
      <c r="X3002" s="14">
        <v>99.931352246538168</v>
      </c>
      <c r="Y3002" s="19">
        <f t="shared" si="93"/>
        <v>-0.99931352246538163</v>
      </c>
    </row>
    <row r="3003" spans="1:25">
      <c r="A3003">
        <v>5478</v>
      </c>
      <c r="B3003" t="s">
        <v>5705</v>
      </c>
      <c r="C3003" t="s">
        <v>5706</v>
      </c>
      <c r="D3003" t="str">
        <f t="shared" si="92"/>
        <v>ECOSC ECU</v>
      </c>
      <c r="E3003" s="3" t="s">
        <v>8894</v>
      </c>
      <c r="F3003" s="3" t="s">
        <v>8883</v>
      </c>
      <c r="G3003" s="3" t="s">
        <v>8883</v>
      </c>
      <c r="H3003" s="4">
        <v>0</v>
      </c>
      <c r="I3003" s="4">
        <v>0</v>
      </c>
      <c r="J3003" s="6">
        <v>43993</v>
      </c>
      <c r="K3003" s="7">
        <v>0.65234708702900002</v>
      </c>
      <c r="L3003" s="7">
        <v>2882</v>
      </c>
      <c r="M3003" s="7">
        <v>0</v>
      </c>
      <c r="N3003" s="9">
        <v>44016</v>
      </c>
      <c r="O3003" s="10">
        <v>13.5169718129</v>
      </c>
      <c r="P3003" s="10">
        <v>3514</v>
      </c>
      <c r="Q3003" s="10">
        <v>0</v>
      </c>
      <c r="R3003" s="10">
        <v>20.720521455013571</v>
      </c>
      <c r="S3003" s="18">
        <v>20.720521455013571</v>
      </c>
      <c r="T3003" s="13">
        <v>44395</v>
      </c>
      <c r="U3003" s="14">
        <v>9.9956000000000003E-4</v>
      </c>
      <c r="V3003" s="14">
        <v>2385</v>
      </c>
      <c r="W3003" s="14">
        <v>1723.66</v>
      </c>
      <c r="X3003" s="14">
        <v>99.992605148447183</v>
      </c>
      <c r="Y3003" s="19">
        <f t="shared" si="93"/>
        <v>-0.99992605148447178</v>
      </c>
    </row>
    <row r="3004" spans="1:25">
      <c r="A3004">
        <v>5479</v>
      </c>
      <c r="B3004" t="s">
        <v>5707</v>
      </c>
      <c r="C3004" t="s">
        <v>5708</v>
      </c>
      <c r="D3004" t="str">
        <f t="shared" si="92"/>
        <v>UCA Coin UCA</v>
      </c>
      <c r="E3004" s="3" t="s">
        <v>8885</v>
      </c>
      <c r="F3004" s="3" t="s">
        <v>8883</v>
      </c>
      <c r="G3004" s="3" t="s">
        <v>8883</v>
      </c>
      <c r="H3004" s="4">
        <v>0</v>
      </c>
      <c r="I3004" s="4">
        <v>0</v>
      </c>
      <c r="J3004" s="6">
        <v>43964</v>
      </c>
      <c r="K3004" s="7">
        <v>2.12381256491E-3</v>
      </c>
      <c r="L3004" s="7">
        <v>602</v>
      </c>
      <c r="M3004" s="7">
        <v>2831761.7501532701</v>
      </c>
      <c r="N3004" s="9">
        <v>43971</v>
      </c>
      <c r="O3004" s="10">
        <v>4.60372339758E-2</v>
      </c>
      <c r="P3004" s="10">
        <v>1680</v>
      </c>
      <c r="Q3004" s="10">
        <v>3144967.1796721201</v>
      </c>
      <c r="R3004" s="10">
        <v>21.676693478716139</v>
      </c>
      <c r="S3004" s="18">
        <v>21.676693478716139</v>
      </c>
      <c r="T3004" s="13">
        <v>44510</v>
      </c>
      <c r="U3004" s="14">
        <v>-6.4163659455302767E-3</v>
      </c>
      <c r="V3004" s="14">
        <v>856</v>
      </c>
      <c r="W3004" s="14">
        <v>3258542.53</v>
      </c>
      <c r="X3004" s="14">
        <v>113.9373402600667</v>
      </c>
      <c r="Y3004" s="19">
        <f t="shared" si="93"/>
        <v>-1.139373402600667</v>
      </c>
    </row>
    <row r="3005" spans="1:25">
      <c r="A3005">
        <v>5480</v>
      </c>
      <c r="B3005" t="s">
        <v>5709</v>
      </c>
      <c r="C3005" t="s">
        <v>5710</v>
      </c>
      <c r="D3005" t="str">
        <f t="shared" si="92"/>
        <v>Bali Coin BALI</v>
      </c>
      <c r="E3005" s="3" t="s">
        <v>8887</v>
      </c>
      <c r="F3005" s="3" t="s">
        <v>8883</v>
      </c>
      <c r="G3005" s="3" t="s">
        <v>8883</v>
      </c>
      <c r="H3005" s="4">
        <v>0</v>
      </c>
      <c r="I3005" s="4">
        <v>0</v>
      </c>
      <c r="J3005" s="6">
        <v>43944</v>
      </c>
      <c r="K3005" s="7">
        <v>4.1601980350999997E-3</v>
      </c>
      <c r="L3005" s="7">
        <v>3401</v>
      </c>
      <c r="M3005" s="7">
        <v>0</v>
      </c>
      <c r="N3005" s="9">
        <v>44510</v>
      </c>
      <c r="O3005" s="10">
        <v>7.5616539140914985E-2</v>
      </c>
      <c r="P3005" s="10">
        <v>3515</v>
      </c>
      <c r="Q3005" s="10">
        <v>0</v>
      </c>
      <c r="R3005" s="10">
        <v>18.176187408130769</v>
      </c>
      <c r="S3005" s="18">
        <v>18.176187408130769</v>
      </c>
      <c r="T3005" s="13">
        <v>44687</v>
      </c>
      <c r="U3005" s="14">
        <v>6.4665470141763506E-3</v>
      </c>
      <c r="V3005" s="14">
        <v>3087</v>
      </c>
      <c r="W3005" s="14">
        <v>0</v>
      </c>
      <c r="X3005" s="14">
        <v>91.448237267080373</v>
      </c>
      <c r="Y3005" s="19">
        <f t="shared" si="93"/>
        <v>-0.91448237267080368</v>
      </c>
    </row>
    <row r="3006" spans="1:25">
      <c r="A3006">
        <v>5481</v>
      </c>
      <c r="B3006" t="s">
        <v>5711</v>
      </c>
      <c r="C3006" t="s">
        <v>5711</v>
      </c>
      <c r="D3006" t="str">
        <f t="shared" si="92"/>
        <v>BASIC BASIC</v>
      </c>
      <c r="E3006" s="3" t="s">
        <v>3686</v>
      </c>
      <c r="F3006" s="3" t="s">
        <v>8883</v>
      </c>
      <c r="G3006" s="3" t="s">
        <v>8883</v>
      </c>
      <c r="H3006" s="4">
        <v>0</v>
      </c>
      <c r="I3006" s="4">
        <v>0</v>
      </c>
      <c r="J3006" s="6">
        <v>43965</v>
      </c>
      <c r="K3006" s="7">
        <v>3.0199665664200001E-3</v>
      </c>
      <c r="L3006" s="7">
        <v>2283</v>
      </c>
      <c r="M3006" s="7">
        <v>0</v>
      </c>
      <c r="N3006" s="9">
        <v>44513</v>
      </c>
      <c r="O3006" s="10">
        <v>6.6820462383054488E-2</v>
      </c>
      <c r="P3006" s="10">
        <v>675</v>
      </c>
      <c r="Q3006" s="10">
        <v>72402391.030000001</v>
      </c>
      <c r="R3006" s="10">
        <v>22.126225874833569</v>
      </c>
      <c r="S3006" s="18">
        <v>22.126225874833569</v>
      </c>
      <c r="T3006" s="13">
        <v>44687</v>
      </c>
      <c r="U3006" s="14">
        <v>3.4002390121022812E-3</v>
      </c>
      <c r="V3006" s="14">
        <v>462</v>
      </c>
      <c r="W3006" s="14">
        <v>24649623.059999999</v>
      </c>
      <c r="X3006" s="14">
        <v>94.911380599837685</v>
      </c>
      <c r="Y3006" s="19">
        <f t="shared" si="93"/>
        <v>-0.9491138059983768</v>
      </c>
    </row>
    <row r="3007" spans="1:25">
      <c r="A3007">
        <v>5482</v>
      </c>
      <c r="B3007" t="s">
        <v>5712</v>
      </c>
      <c r="C3007" t="s">
        <v>5713</v>
      </c>
      <c r="D3007" t="str">
        <f t="shared" si="92"/>
        <v>Counos X CCXX</v>
      </c>
      <c r="E3007" s="3" t="s">
        <v>3686</v>
      </c>
      <c r="F3007" s="3" t="s">
        <v>8883</v>
      </c>
      <c r="G3007" s="3" t="s">
        <v>8883</v>
      </c>
      <c r="H3007" s="4">
        <v>0</v>
      </c>
      <c r="I3007" s="4">
        <v>0</v>
      </c>
      <c r="J3007" s="6">
        <v>43990</v>
      </c>
      <c r="K3007" s="7">
        <v>14.8590057811</v>
      </c>
      <c r="L3007" s="7">
        <v>20</v>
      </c>
      <c r="M3007" s="7">
        <v>361482966.66133702</v>
      </c>
      <c r="N3007" s="9">
        <v>44547</v>
      </c>
      <c r="O3007" s="10">
        <v>179.3056663163886</v>
      </c>
      <c r="P3007" s="10">
        <v>82</v>
      </c>
      <c r="Q3007" s="10">
        <v>3197231628.6300001</v>
      </c>
      <c r="R3007" s="10">
        <v>12.06713752978396</v>
      </c>
      <c r="S3007" s="18">
        <v>12.06713752978396</v>
      </c>
      <c r="T3007" s="13">
        <v>44582</v>
      </c>
      <c r="U3007" s="14">
        <v>4.212242398100245</v>
      </c>
      <c r="V3007" s="14">
        <v>58</v>
      </c>
      <c r="W3007" s="14">
        <v>1331435702.3699999</v>
      </c>
      <c r="X3007" s="14">
        <v>97.650803521921247</v>
      </c>
      <c r="Y3007" s="19">
        <f t="shared" si="93"/>
        <v>-0.97650803521921248</v>
      </c>
    </row>
    <row r="3008" spans="1:25">
      <c r="A3008">
        <v>5483</v>
      </c>
      <c r="B3008" t="s">
        <v>5714</v>
      </c>
      <c r="C3008" t="s">
        <v>5715</v>
      </c>
      <c r="D3008" t="str">
        <f t="shared" si="92"/>
        <v>Binance KRW BKRW</v>
      </c>
      <c r="E3008" s="3" t="s">
        <v>8896</v>
      </c>
      <c r="F3008" s="3" t="s">
        <v>8883</v>
      </c>
      <c r="G3008" s="3" t="s">
        <v>8883</v>
      </c>
      <c r="H3008" s="4">
        <v>0</v>
      </c>
      <c r="I3008" s="4">
        <v>0</v>
      </c>
      <c r="J3008" s="6">
        <v>44079</v>
      </c>
      <c r="K3008" s="7">
        <v>8.2459619967499998E-4</v>
      </c>
      <c r="L3008" s="7">
        <v>3402</v>
      </c>
      <c r="M3008" s="7">
        <v>0</v>
      </c>
      <c r="N3008" s="9">
        <v>44210</v>
      </c>
      <c r="O3008" s="10">
        <v>1.5143811980900001E-3</v>
      </c>
      <c r="P3008" s="10">
        <v>3516</v>
      </c>
      <c r="Q3008" s="10">
        <v>0</v>
      </c>
      <c r="R3008" s="10">
        <v>1.836512463538962</v>
      </c>
      <c r="S3008" s="18">
        <v>1.836512463538962</v>
      </c>
      <c r="T3008" s="13">
        <v>44217</v>
      </c>
      <c r="U3008" s="14">
        <v>8.8780455044999999E-4</v>
      </c>
      <c r="V3008" s="14">
        <v>3088</v>
      </c>
      <c r="W3008" s="14">
        <v>0</v>
      </c>
      <c r="X3008" s="14">
        <v>41.375094225302348</v>
      </c>
      <c r="Y3008" s="19">
        <f t="shared" si="93"/>
        <v>-0.4137509422530235</v>
      </c>
    </row>
    <row r="3009" spans="1:25">
      <c r="A3009">
        <v>5486</v>
      </c>
      <c r="B3009" t="s">
        <v>5716</v>
      </c>
      <c r="C3009" t="s">
        <v>5717</v>
      </c>
      <c r="D3009" t="str">
        <f t="shared" si="92"/>
        <v>Jack Token JACK</v>
      </c>
      <c r="E3009" s="3" t="s">
        <v>8887</v>
      </c>
      <c r="F3009" s="3" t="s">
        <v>8883</v>
      </c>
      <c r="G3009" s="3" t="s">
        <v>8883</v>
      </c>
      <c r="H3009" s="4">
        <v>0</v>
      </c>
      <c r="I3009" s="4">
        <v>0</v>
      </c>
      <c r="J3009" s="6">
        <v>44140</v>
      </c>
      <c r="K3009" s="7">
        <v>1.1586330000000001E-2</v>
      </c>
      <c r="L3009" s="7">
        <v>3403</v>
      </c>
      <c r="M3009" s="7">
        <v>0</v>
      </c>
      <c r="N3009" s="9">
        <v>44332</v>
      </c>
      <c r="O3009" s="10">
        <v>2.23690481</v>
      </c>
      <c r="P3009" s="10">
        <v>3517</v>
      </c>
      <c r="Q3009" s="10">
        <v>0</v>
      </c>
      <c r="R3009" s="10">
        <v>193.06413765187079</v>
      </c>
      <c r="S3009" s="18">
        <v>193.06413765187079</v>
      </c>
      <c r="T3009" s="13">
        <v>44369</v>
      </c>
      <c r="U3009" s="14">
        <v>0.34903495000000001</v>
      </c>
      <c r="V3009" s="14">
        <v>3089</v>
      </c>
      <c r="W3009" s="14">
        <v>0</v>
      </c>
      <c r="X3009" s="14">
        <v>84.396521995944923</v>
      </c>
      <c r="Y3009" s="19">
        <f t="shared" si="93"/>
        <v>-0.84396521995944918</v>
      </c>
    </row>
    <row r="3010" spans="1:25">
      <c r="A3010">
        <v>5487</v>
      </c>
      <c r="B3010" t="s">
        <v>5718</v>
      </c>
      <c r="C3010" t="s">
        <v>83</v>
      </c>
      <c r="D3010" t="str">
        <f t="shared" ref="D3010:D3073" si="94">_xlfn.TEXTJOIN(" ",TRUE,B3010,C3010)</f>
        <v>EarnBet BET</v>
      </c>
      <c r="E3010" s="3" t="s">
        <v>8889</v>
      </c>
      <c r="F3010" s="3" t="s">
        <v>8883</v>
      </c>
      <c r="G3010" s="3" t="s">
        <v>8883</v>
      </c>
      <c r="H3010" s="4">
        <v>0</v>
      </c>
      <c r="I3010" s="4">
        <v>0</v>
      </c>
      <c r="J3010" s="6">
        <v>44151</v>
      </c>
      <c r="K3010" s="7">
        <v>1.483602E-2</v>
      </c>
      <c r="L3010" s="7">
        <v>3404</v>
      </c>
      <c r="M3010" s="7">
        <v>0</v>
      </c>
      <c r="N3010" s="9">
        <v>44335</v>
      </c>
      <c r="O3010" s="10">
        <v>2.8020881200000001</v>
      </c>
      <c r="P3010" s="10">
        <v>3518</v>
      </c>
      <c r="Q3010" s="10">
        <v>0</v>
      </c>
      <c r="R3010" s="10">
        <v>188.87060815501729</v>
      </c>
      <c r="S3010" s="18">
        <v>188.87060815501729</v>
      </c>
      <c r="T3010" s="13">
        <v>44665</v>
      </c>
      <c r="U3010" s="16">
        <v>2.0213364440749E-5</v>
      </c>
      <c r="V3010" s="14">
        <v>3090</v>
      </c>
      <c r="W3010" s="16">
        <v>0</v>
      </c>
      <c r="X3010" s="16">
        <v>99.999278632092384</v>
      </c>
      <c r="Y3010" s="19">
        <f t="shared" si="93"/>
        <v>-0.99999278632092381</v>
      </c>
    </row>
    <row r="3011" spans="1:25">
      <c r="A3011">
        <v>5488</v>
      </c>
      <c r="B3011" t="s">
        <v>5719</v>
      </c>
      <c r="C3011" t="s">
        <v>5720</v>
      </c>
      <c r="D3011" t="str">
        <f t="shared" si="94"/>
        <v>JUST JST</v>
      </c>
      <c r="E3011" s="3" t="s">
        <v>3686</v>
      </c>
      <c r="F3011" s="3" t="s">
        <v>8883</v>
      </c>
      <c r="G3011" s="3" t="s">
        <v>8883</v>
      </c>
      <c r="H3011" s="4">
        <v>0</v>
      </c>
      <c r="I3011" s="4">
        <v>0</v>
      </c>
      <c r="J3011" s="6">
        <v>43960</v>
      </c>
      <c r="K3011" s="7">
        <v>4.7661278065099996E-3</v>
      </c>
      <c r="L3011" s="7">
        <v>2207</v>
      </c>
      <c r="M3011" s="7">
        <v>0</v>
      </c>
      <c r="N3011" s="9">
        <v>44291</v>
      </c>
      <c r="O3011" s="10">
        <v>0.20825091000000001</v>
      </c>
      <c r="P3011" s="10">
        <v>281</v>
      </c>
      <c r="Q3011" s="10">
        <v>379505664.22000003</v>
      </c>
      <c r="R3011" s="10">
        <v>43.693941592492017</v>
      </c>
      <c r="S3011" s="18">
        <v>43.693941592492017</v>
      </c>
      <c r="T3011" s="13">
        <v>44369</v>
      </c>
      <c r="U3011" s="14">
        <v>3.3933619999999998E-2</v>
      </c>
      <c r="V3011" s="14">
        <v>271</v>
      </c>
      <c r="W3011" s="14">
        <v>84486321.290000007</v>
      </c>
      <c r="X3011" s="14">
        <v>83.705415741040454</v>
      </c>
      <c r="Y3011" s="19">
        <f t="shared" ref="Y3011:Y3074" si="95">X3011/-100</f>
        <v>-0.83705415741040456</v>
      </c>
    </row>
    <row r="3012" spans="1:25">
      <c r="A3012">
        <v>5489</v>
      </c>
      <c r="B3012" t="s">
        <v>5721</v>
      </c>
      <c r="C3012" t="s">
        <v>5722</v>
      </c>
      <c r="D3012" t="str">
        <f t="shared" si="94"/>
        <v>Sudan Gold Coin SGC</v>
      </c>
      <c r="E3012" s="3" t="s">
        <v>8887</v>
      </c>
      <c r="F3012" s="3" t="s">
        <v>8883</v>
      </c>
      <c r="G3012" s="3" t="s">
        <v>8883</v>
      </c>
      <c r="H3012" s="4">
        <v>0</v>
      </c>
      <c r="I3012" s="4">
        <v>0</v>
      </c>
      <c r="J3012" s="6">
        <v>44231</v>
      </c>
      <c r="K3012" s="7">
        <v>2.6782347625200001E-3</v>
      </c>
      <c r="L3012" s="7">
        <v>3405</v>
      </c>
      <c r="M3012" s="7">
        <v>0</v>
      </c>
      <c r="N3012" s="9">
        <v>44489</v>
      </c>
      <c r="O3012" s="10">
        <v>0.20216040209607</v>
      </c>
      <c r="P3012" s="10">
        <v>3519</v>
      </c>
      <c r="Q3012" s="10">
        <v>0</v>
      </c>
      <c r="R3012" s="10">
        <v>75.482704102404213</v>
      </c>
      <c r="S3012" s="18">
        <v>75.482704102404213</v>
      </c>
      <c r="T3012" s="13">
        <v>44683</v>
      </c>
      <c r="U3012" s="14">
        <v>9.9995525129100444E-3</v>
      </c>
      <c r="V3012" s="14">
        <v>3091</v>
      </c>
      <c r="W3012" s="14">
        <v>0</v>
      </c>
      <c r="X3012" s="14">
        <v>95.053654222473256</v>
      </c>
      <c r="Y3012" s="19">
        <f t="shared" si="95"/>
        <v>-0.95053654222473261</v>
      </c>
    </row>
    <row r="3013" spans="1:25">
      <c r="A3013">
        <v>5490</v>
      </c>
      <c r="B3013" t="s">
        <v>5723</v>
      </c>
      <c r="C3013" t="s">
        <v>5724</v>
      </c>
      <c r="D3013" t="str">
        <f t="shared" si="94"/>
        <v>Lux Bio Cell LBXC</v>
      </c>
      <c r="E3013" s="3" t="s">
        <v>8887</v>
      </c>
      <c r="F3013" s="3" t="s">
        <v>8883</v>
      </c>
      <c r="G3013" s="3" t="s">
        <v>8883</v>
      </c>
      <c r="H3013" s="4">
        <v>0</v>
      </c>
      <c r="I3013" s="4">
        <v>0</v>
      </c>
      <c r="J3013" s="6">
        <v>43955</v>
      </c>
      <c r="K3013" s="7">
        <v>2.49291230814E-3</v>
      </c>
      <c r="L3013" s="7">
        <v>3406</v>
      </c>
      <c r="M3013" s="7">
        <v>0</v>
      </c>
      <c r="N3013" s="9">
        <v>43971</v>
      </c>
      <c r="O3013" s="10">
        <v>2.4333298907700002E-2</v>
      </c>
      <c r="P3013" s="10">
        <v>3520</v>
      </c>
      <c r="Q3013" s="10">
        <v>0</v>
      </c>
      <c r="R3013" s="10">
        <v>9.7609927265574168</v>
      </c>
      <c r="S3013" s="18">
        <v>9.7609927265574168</v>
      </c>
      <c r="T3013" s="13">
        <v>44492</v>
      </c>
      <c r="U3013" s="14">
        <v>1.4259971288127499E-4</v>
      </c>
      <c r="V3013" s="14">
        <v>3092</v>
      </c>
      <c r="W3013" s="14">
        <v>0</v>
      </c>
      <c r="X3013" s="14">
        <v>99.413972953596712</v>
      </c>
      <c r="Y3013" s="19">
        <f t="shared" si="95"/>
        <v>-0.99413972953596708</v>
      </c>
    </row>
    <row r="3014" spans="1:25">
      <c r="A3014">
        <v>5493</v>
      </c>
      <c r="B3014" t="s">
        <v>5725</v>
      </c>
      <c r="C3014" t="s">
        <v>5726</v>
      </c>
      <c r="D3014" t="str">
        <f t="shared" si="94"/>
        <v>eToro Pound Sterling GBPX</v>
      </c>
      <c r="E3014" s="3" t="s">
        <v>8896</v>
      </c>
      <c r="F3014" s="3" t="s">
        <v>8883</v>
      </c>
      <c r="G3014" s="3" t="s">
        <v>8883</v>
      </c>
      <c r="H3014" s="4">
        <v>0</v>
      </c>
      <c r="I3014" s="4">
        <v>0</v>
      </c>
      <c r="J3014" s="6">
        <v>44099</v>
      </c>
      <c r="K3014" s="7">
        <v>1.26125</v>
      </c>
      <c r="L3014" s="7">
        <v>3407</v>
      </c>
      <c r="M3014" s="7">
        <v>0</v>
      </c>
      <c r="N3014" s="9">
        <v>44251</v>
      </c>
      <c r="O3014" s="10">
        <v>1.4148499999999999</v>
      </c>
      <c r="P3014" s="10">
        <v>3521</v>
      </c>
      <c r="Q3014" s="10">
        <v>0</v>
      </c>
      <c r="R3014" s="10">
        <v>1.1217839444995039</v>
      </c>
      <c r="S3014" s="18">
        <v>1.1217839444995039</v>
      </c>
      <c r="T3014" s="13">
        <v>44257</v>
      </c>
      <c r="U3014" s="14">
        <v>1.3817699999999999</v>
      </c>
      <c r="V3014" s="14">
        <v>3093</v>
      </c>
      <c r="W3014" s="14">
        <v>0</v>
      </c>
      <c r="X3014" s="14">
        <v>2.338057037848535</v>
      </c>
      <c r="Y3014" s="19">
        <f t="shared" si="95"/>
        <v>-2.3380570378485351E-2</v>
      </c>
    </row>
    <row r="3015" spans="1:25">
      <c r="A3015">
        <v>5494</v>
      </c>
      <c r="B3015" t="s">
        <v>5727</v>
      </c>
      <c r="C3015" t="s">
        <v>5728</v>
      </c>
      <c r="D3015" t="str">
        <f t="shared" si="94"/>
        <v>eToro New Zealand Dollar NZDX</v>
      </c>
      <c r="E3015" s="3" t="s">
        <v>8896</v>
      </c>
      <c r="F3015" s="3" t="s">
        <v>8883</v>
      </c>
      <c r="G3015" s="3" t="s">
        <v>8883</v>
      </c>
      <c r="H3015" s="4">
        <v>0</v>
      </c>
      <c r="I3015" s="4">
        <v>0</v>
      </c>
      <c r="J3015" s="6">
        <v>44097</v>
      </c>
      <c r="K3015" s="7">
        <v>0.65400999999999998</v>
      </c>
      <c r="L3015" s="7">
        <v>3408</v>
      </c>
      <c r="M3015" s="7">
        <v>0</v>
      </c>
      <c r="N3015" s="9">
        <v>44251</v>
      </c>
      <c r="O3015" s="10">
        <v>0.73567000000000005</v>
      </c>
      <c r="P3015" s="10">
        <v>3522</v>
      </c>
      <c r="Q3015" s="10">
        <v>0</v>
      </c>
      <c r="R3015" s="10">
        <v>1.1248604761395089</v>
      </c>
      <c r="S3015" s="18">
        <v>1.1248604761395089</v>
      </c>
      <c r="T3015" s="13">
        <v>44264</v>
      </c>
      <c r="U3015" s="14">
        <v>0.70694999999999997</v>
      </c>
      <c r="V3015" s="14">
        <v>3094</v>
      </c>
      <c r="W3015" s="14">
        <v>0</v>
      </c>
      <c r="X3015" s="14">
        <v>3.9039243138907498</v>
      </c>
      <c r="Y3015" s="19">
        <f t="shared" si="95"/>
        <v>-3.9039243138907498E-2</v>
      </c>
    </row>
    <row r="3016" spans="1:25">
      <c r="A3016">
        <v>5507</v>
      </c>
      <c r="B3016" t="s">
        <v>5729</v>
      </c>
      <c r="C3016" t="s">
        <v>5730</v>
      </c>
      <c r="D3016" t="str">
        <f t="shared" si="94"/>
        <v>eToro Euro EURX</v>
      </c>
      <c r="E3016" s="3" t="s">
        <v>8896</v>
      </c>
      <c r="F3016" s="3" t="s">
        <v>8883</v>
      </c>
      <c r="G3016" s="3" t="s">
        <v>8883</v>
      </c>
      <c r="H3016" s="4">
        <v>0</v>
      </c>
      <c r="I3016" s="4">
        <v>0</v>
      </c>
      <c r="J3016" s="6">
        <v>44136</v>
      </c>
      <c r="K3016" s="7">
        <v>1.1617</v>
      </c>
      <c r="L3016" s="7">
        <v>3409</v>
      </c>
      <c r="M3016" s="7">
        <v>0</v>
      </c>
      <c r="N3016" s="9">
        <v>44202</v>
      </c>
      <c r="O3016" s="10">
        <v>1.2363999999999999</v>
      </c>
      <c r="P3016" s="10">
        <v>3523</v>
      </c>
      <c r="Q3016" s="10">
        <v>0</v>
      </c>
      <c r="R3016" s="10">
        <v>1.0643023155720071</v>
      </c>
      <c r="S3016" s="18">
        <v>1.0643023155720071</v>
      </c>
      <c r="T3016" s="13">
        <v>44292</v>
      </c>
      <c r="U3016" s="14">
        <v>1.1790499999999999</v>
      </c>
      <c r="V3016" s="14">
        <v>3095</v>
      </c>
      <c r="W3016" s="14">
        <v>0</v>
      </c>
      <c r="X3016" s="14">
        <v>4.6384665156907161</v>
      </c>
      <c r="Y3016" s="19">
        <f t="shared" si="95"/>
        <v>-4.6384665156907159E-2</v>
      </c>
    </row>
    <row r="3017" spans="1:25">
      <c r="A3017">
        <v>5509</v>
      </c>
      <c r="B3017" t="s">
        <v>5731</v>
      </c>
      <c r="C3017" t="s">
        <v>5732</v>
      </c>
      <c r="D3017" t="str">
        <f t="shared" si="94"/>
        <v>AAX Token AAB</v>
      </c>
      <c r="E3017" s="3" t="s">
        <v>3686</v>
      </c>
      <c r="F3017" s="3" t="s">
        <v>8883</v>
      </c>
      <c r="G3017" s="3" t="s">
        <v>8883</v>
      </c>
      <c r="H3017" s="4">
        <v>0</v>
      </c>
      <c r="I3017" s="4">
        <v>0</v>
      </c>
      <c r="J3017" s="6">
        <v>44223</v>
      </c>
      <c r="K3017" s="7">
        <v>3.9616819999999997E-2</v>
      </c>
      <c r="L3017" s="7">
        <v>1506</v>
      </c>
      <c r="M3017" s="7">
        <v>138843.87949828</v>
      </c>
      <c r="N3017" s="9">
        <v>44329</v>
      </c>
      <c r="O3017" s="10">
        <v>3.0023669399999999</v>
      </c>
      <c r="P3017" s="10">
        <v>1037</v>
      </c>
      <c r="Q3017" s="10">
        <v>22500570.120000001</v>
      </c>
      <c r="R3017" s="10">
        <v>75.785157415461413</v>
      </c>
      <c r="S3017" s="18">
        <v>75.785157415461413</v>
      </c>
      <c r="T3017" s="13">
        <v>44585</v>
      </c>
      <c r="U3017" s="14">
        <v>0.48896810728313178</v>
      </c>
      <c r="V3017" s="14">
        <v>810</v>
      </c>
      <c r="W3017" s="14">
        <v>4142570.32</v>
      </c>
      <c r="X3017" s="14">
        <v>83.713912487887583</v>
      </c>
      <c r="Y3017" s="19">
        <f t="shared" si="95"/>
        <v>-0.83713912487887587</v>
      </c>
    </row>
    <row r="3018" spans="1:25">
      <c r="A3018">
        <v>5511</v>
      </c>
      <c r="B3018" t="s">
        <v>5733</v>
      </c>
      <c r="C3018" t="s">
        <v>216</v>
      </c>
      <c r="D3018" t="str">
        <f t="shared" si="94"/>
        <v>Affil Coin AC</v>
      </c>
      <c r="E3018" s="3" t="s">
        <v>3686</v>
      </c>
      <c r="F3018" s="3" t="s">
        <v>8883</v>
      </c>
      <c r="G3018" s="3" t="s">
        <v>8883</v>
      </c>
      <c r="H3018" s="4">
        <v>0</v>
      </c>
      <c r="I3018" s="4">
        <v>0</v>
      </c>
      <c r="J3018" s="6">
        <v>44028</v>
      </c>
      <c r="K3018" s="7">
        <v>9.1279082091600006E-3</v>
      </c>
      <c r="L3018" s="7">
        <v>3410</v>
      </c>
      <c r="M3018" s="7">
        <v>0</v>
      </c>
      <c r="N3018" s="9">
        <v>44205</v>
      </c>
      <c r="O3018" s="10">
        <v>3.7814308482129402</v>
      </c>
      <c r="P3018" s="10">
        <v>3524</v>
      </c>
      <c r="Q3018" s="10">
        <v>0</v>
      </c>
      <c r="R3018" s="10">
        <v>414.27134909378412</v>
      </c>
      <c r="S3018" s="18">
        <v>414.27134909378412</v>
      </c>
      <c r="T3018" s="13">
        <v>44217</v>
      </c>
      <c r="U3018" s="14">
        <v>3.1177528685581599</v>
      </c>
      <c r="V3018" s="14">
        <v>3096</v>
      </c>
      <c r="W3018" s="14">
        <v>0</v>
      </c>
      <c r="X3018" s="14">
        <v>17.550974916503542</v>
      </c>
      <c r="Y3018" s="19">
        <f t="shared" si="95"/>
        <v>-0.17550974916503542</v>
      </c>
    </row>
    <row r="3019" spans="1:25">
      <c r="A3019">
        <v>5512</v>
      </c>
      <c r="B3019" t="s">
        <v>5734</v>
      </c>
      <c r="C3019" t="s">
        <v>5735</v>
      </c>
      <c r="D3019" t="str">
        <f t="shared" si="94"/>
        <v>BLOCKIDCOIN BID</v>
      </c>
      <c r="E3019" s="3" t="s">
        <v>8887</v>
      </c>
      <c r="F3019" s="3" t="s">
        <v>8883</v>
      </c>
      <c r="G3019" s="3" t="s">
        <v>8883</v>
      </c>
      <c r="H3019" s="4">
        <v>0</v>
      </c>
      <c r="I3019" s="4">
        <v>0</v>
      </c>
      <c r="J3019" s="6">
        <v>43948</v>
      </c>
      <c r="K3019" s="7">
        <v>179.107117184</v>
      </c>
      <c r="L3019" s="7">
        <v>3411</v>
      </c>
      <c r="M3019" s="7">
        <v>0</v>
      </c>
      <c r="N3019" s="9">
        <v>43955</v>
      </c>
      <c r="O3019" s="10">
        <v>321.67657513199998</v>
      </c>
      <c r="P3019" s="10">
        <v>3525</v>
      </c>
      <c r="Q3019" s="10">
        <v>0</v>
      </c>
      <c r="R3019" s="10">
        <v>1.796001075722389</v>
      </c>
      <c r="S3019" s="18">
        <v>1.796001075722389</v>
      </c>
      <c r="T3019" s="13">
        <v>44687</v>
      </c>
      <c r="U3019" s="14">
        <v>3.6040922350152362E-4</v>
      </c>
      <c r="V3019" s="14">
        <v>3097</v>
      </c>
      <c r="W3019" s="14">
        <v>0</v>
      </c>
      <c r="X3019" s="14">
        <v>99.999887959133062</v>
      </c>
      <c r="Y3019" s="19">
        <f t="shared" si="95"/>
        <v>-0.9999988795913306</v>
      </c>
    </row>
    <row r="3020" spans="1:25">
      <c r="A3020">
        <v>5513</v>
      </c>
      <c r="B3020" t="s">
        <v>5736</v>
      </c>
      <c r="C3020" t="s">
        <v>5737</v>
      </c>
      <c r="D3020" t="str">
        <f t="shared" si="94"/>
        <v>Crypto Holding Frank Token CHFT</v>
      </c>
      <c r="E3020" s="3" t="s">
        <v>8896</v>
      </c>
      <c r="F3020" s="3" t="s">
        <v>8883</v>
      </c>
      <c r="G3020" s="3" t="s">
        <v>8883</v>
      </c>
      <c r="H3020" s="4">
        <v>0</v>
      </c>
      <c r="I3020" s="4">
        <v>0</v>
      </c>
      <c r="J3020" s="6">
        <v>44161</v>
      </c>
      <c r="K3020" s="7">
        <v>1.00048556</v>
      </c>
      <c r="L3020" s="7">
        <v>3412</v>
      </c>
      <c r="M3020" s="7">
        <v>0</v>
      </c>
      <c r="N3020" s="9">
        <v>44309</v>
      </c>
      <c r="O3020" s="10">
        <v>5.5521475499999999</v>
      </c>
      <c r="P3020" s="10">
        <v>3526</v>
      </c>
      <c r="Q3020" s="10">
        <v>0</v>
      </c>
      <c r="R3020" s="10">
        <v>5.5494529576218969</v>
      </c>
      <c r="S3020" s="18">
        <v>5.5494529576218969</v>
      </c>
      <c r="T3020" s="13">
        <v>44624</v>
      </c>
      <c r="U3020" s="14">
        <v>0.14165268023516001</v>
      </c>
      <c r="V3020" s="14">
        <v>3098</v>
      </c>
      <c r="W3020" s="14">
        <v>0</v>
      </c>
      <c r="X3020" s="14">
        <v>97.448686675570059</v>
      </c>
      <c r="Y3020" s="19">
        <f t="shared" si="95"/>
        <v>-0.97448686675570062</v>
      </c>
    </row>
    <row r="3021" spans="1:25">
      <c r="A3021">
        <v>5514</v>
      </c>
      <c r="B3021" t="s">
        <v>5738</v>
      </c>
      <c r="C3021" t="s">
        <v>2483</v>
      </c>
      <c r="D3021" t="str">
        <f t="shared" si="94"/>
        <v>The Transfer Token TTT</v>
      </c>
      <c r="E3021" s="3" t="s">
        <v>8887</v>
      </c>
      <c r="F3021" s="3" t="s">
        <v>8883</v>
      </c>
      <c r="G3021" s="3" t="s">
        <v>8883</v>
      </c>
      <c r="H3021" s="4">
        <v>0</v>
      </c>
      <c r="I3021" s="4">
        <v>0</v>
      </c>
      <c r="J3021" s="6">
        <v>44207</v>
      </c>
      <c r="K3021" s="7">
        <v>0.21680551000000001</v>
      </c>
      <c r="L3021" s="7">
        <v>155</v>
      </c>
      <c r="M3021" s="7">
        <v>23895484.809192419</v>
      </c>
      <c r="N3021" s="9">
        <v>44337</v>
      </c>
      <c r="O3021" s="10">
        <v>16.516750300000002</v>
      </c>
      <c r="P3021" s="10">
        <v>130</v>
      </c>
      <c r="Q3021" s="10">
        <v>1551750796.24</v>
      </c>
      <c r="R3021" s="10">
        <v>76.182336417556925</v>
      </c>
      <c r="S3021" s="18">
        <v>76.182336417556925</v>
      </c>
      <c r="T3021" s="13">
        <v>44662</v>
      </c>
      <c r="U3021" s="14">
        <v>3.3287021011947941</v>
      </c>
      <c r="V3021" s="14">
        <v>118</v>
      </c>
      <c r="W3021" s="14">
        <v>448576125.24000001</v>
      </c>
      <c r="X3021" s="14">
        <v>79.846507086840234</v>
      </c>
      <c r="Y3021" s="19">
        <f t="shared" si="95"/>
        <v>-0.79846507086840235</v>
      </c>
    </row>
    <row r="3022" spans="1:25">
      <c r="A3022">
        <v>5516</v>
      </c>
      <c r="B3022" t="s">
        <v>5739</v>
      </c>
      <c r="C3022" t="s">
        <v>5740</v>
      </c>
      <c r="D3022" t="str">
        <f t="shared" si="94"/>
        <v>LOA Protocol LOA</v>
      </c>
      <c r="E3022" s="3" t="s">
        <v>3686</v>
      </c>
      <c r="F3022" s="3" t="s">
        <v>8883</v>
      </c>
      <c r="G3022" s="3" t="s">
        <v>8883</v>
      </c>
      <c r="H3022" s="4">
        <v>0</v>
      </c>
      <c r="I3022" s="4">
        <v>0</v>
      </c>
      <c r="J3022" s="6">
        <v>43951</v>
      </c>
      <c r="K3022" s="7">
        <v>3.8073295115499999E-2</v>
      </c>
      <c r="L3022" s="7">
        <v>3413</v>
      </c>
      <c r="M3022" s="7">
        <v>0</v>
      </c>
      <c r="N3022" s="9">
        <v>43952</v>
      </c>
      <c r="O3022" s="10">
        <v>5.3225635861999999E-2</v>
      </c>
      <c r="P3022" s="10">
        <v>3527</v>
      </c>
      <c r="Q3022" s="10">
        <v>0</v>
      </c>
      <c r="R3022" s="10">
        <v>1.3979781813088019</v>
      </c>
      <c r="S3022" s="18">
        <v>1.3979781813088019</v>
      </c>
      <c r="T3022" s="13">
        <v>44335</v>
      </c>
      <c r="U3022" s="14">
        <v>0</v>
      </c>
      <c r="V3022" s="14">
        <v>3099</v>
      </c>
      <c r="W3022" s="14">
        <v>0</v>
      </c>
      <c r="X3022" s="14">
        <v>100</v>
      </c>
      <c r="Y3022" s="19">
        <f t="shared" si="95"/>
        <v>-1</v>
      </c>
    </row>
    <row r="3023" spans="1:25">
      <c r="A3023">
        <v>5518</v>
      </c>
      <c r="B3023" t="s">
        <v>5741</v>
      </c>
      <c r="C3023" t="s">
        <v>5742</v>
      </c>
      <c r="D3023" t="str">
        <f t="shared" si="94"/>
        <v>Torex TOR</v>
      </c>
      <c r="E3023" s="3" t="s">
        <v>3686</v>
      </c>
      <c r="F3023" s="3" t="s">
        <v>8883</v>
      </c>
      <c r="G3023" s="3" t="s">
        <v>8883</v>
      </c>
      <c r="H3023" s="4">
        <v>0</v>
      </c>
      <c r="I3023" s="4">
        <v>0</v>
      </c>
      <c r="J3023" s="6">
        <v>43951</v>
      </c>
      <c r="K3023" s="7">
        <v>1.06739085753</v>
      </c>
      <c r="L3023" s="7">
        <v>3414</v>
      </c>
      <c r="M3023" s="7">
        <v>0</v>
      </c>
      <c r="N3023" s="9">
        <v>43952</v>
      </c>
      <c r="O3023" s="10">
        <v>1.5610721651799999</v>
      </c>
      <c r="P3023" s="10">
        <v>3528</v>
      </c>
      <c r="Q3023" s="10">
        <v>0</v>
      </c>
      <c r="R3023" s="10">
        <v>1.4625122129979691</v>
      </c>
      <c r="S3023" s="18">
        <v>1.4625122129979691</v>
      </c>
      <c r="T3023" s="13">
        <v>43997</v>
      </c>
      <c r="U3023" s="14">
        <v>2.1730329333100001E-3</v>
      </c>
      <c r="V3023" s="14">
        <v>3100</v>
      </c>
      <c r="W3023" s="14">
        <v>0</v>
      </c>
      <c r="X3023" s="14">
        <v>99.860798688120894</v>
      </c>
      <c r="Y3023" s="19">
        <f t="shared" si="95"/>
        <v>-0.998607986881209</v>
      </c>
    </row>
    <row r="3024" spans="1:25">
      <c r="A3024">
        <v>5520</v>
      </c>
      <c r="B3024" t="s">
        <v>5743</v>
      </c>
      <c r="C3024" t="s">
        <v>5744</v>
      </c>
      <c r="D3024" t="str">
        <f t="shared" si="94"/>
        <v>Martkist MARTK</v>
      </c>
      <c r="E3024" s="3" t="s">
        <v>8887</v>
      </c>
      <c r="F3024" s="3" t="s">
        <v>8883</v>
      </c>
      <c r="G3024" s="3" t="s">
        <v>8883</v>
      </c>
      <c r="H3024" s="4">
        <v>0</v>
      </c>
      <c r="I3024" s="4">
        <v>0</v>
      </c>
      <c r="J3024" s="6">
        <v>43971</v>
      </c>
      <c r="K3024" s="7">
        <v>1.2223827299500001E-2</v>
      </c>
      <c r="L3024" s="7">
        <v>2812</v>
      </c>
      <c r="M3024" s="7">
        <v>0</v>
      </c>
      <c r="N3024" s="9">
        <v>43977</v>
      </c>
      <c r="O3024" s="10">
        <v>0.31730609465999998</v>
      </c>
      <c r="P3024" s="10">
        <v>2084</v>
      </c>
      <c r="Q3024" s="10">
        <v>705964.72800035798</v>
      </c>
      <c r="R3024" s="10">
        <v>25.957998823574592</v>
      </c>
      <c r="S3024" s="18">
        <v>25.957998823574592</v>
      </c>
      <c r="T3024" s="13">
        <v>44665</v>
      </c>
      <c r="U3024" s="16">
        <v>7.8295157711429994E-6</v>
      </c>
      <c r="V3024" s="14">
        <v>2173</v>
      </c>
      <c r="W3024" s="16">
        <v>12378.69</v>
      </c>
      <c r="X3024" s="16">
        <v>99.997532503817936</v>
      </c>
      <c r="Y3024" s="19">
        <f t="shared" si="95"/>
        <v>-0.99997532503817932</v>
      </c>
    </row>
    <row r="3025" spans="1:25">
      <c r="A3025">
        <v>5521</v>
      </c>
      <c r="B3025" t="s">
        <v>5745</v>
      </c>
      <c r="C3025" t="s">
        <v>5746</v>
      </c>
      <c r="D3025" t="str">
        <f t="shared" si="94"/>
        <v>EzyStayz EZY</v>
      </c>
      <c r="E3025" s="3" t="s">
        <v>8888</v>
      </c>
      <c r="F3025" s="3" t="s">
        <v>8883</v>
      </c>
      <c r="G3025" s="3" t="s">
        <v>8883</v>
      </c>
      <c r="H3025" s="4">
        <v>0</v>
      </c>
      <c r="I3025" s="4">
        <v>0</v>
      </c>
      <c r="J3025" s="6">
        <v>44095</v>
      </c>
      <c r="K3025" s="8">
        <v>3.7184455922999998E-5</v>
      </c>
      <c r="L3025" s="7">
        <v>3415</v>
      </c>
      <c r="M3025" s="7">
        <v>0</v>
      </c>
      <c r="N3025" s="9">
        <v>44550</v>
      </c>
      <c r="O3025" s="10">
        <v>3.3447920623299182E-2</v>
      </c>
      <c r="P3025" s="10">
        <v>3529</v>
      </c>
      <c r="Q3025" s="10">
        <v>0</v>
      </c>
      <c r="R3025" s="10">
        <v>899.51351426417864</v>
      </c>
      <c r="S3025" s="18">
        <v>899.51351426417864</v>
      </c>
      <c r="T3025" s="13">
        <v>44646</v>
      </c>
      <c r="U3025" s="14">
        <v>4.5566966485922298E-4</v>
      </c>
      <c r="V3025" s="14">
        <v>3101</v>
      </c>
      <c r="W3025" s="14">
        <v>0</v>
      </c>
      <c r="X3025" s="14">
        <v>98.637674162196461</v>
      </c>
      <c r="Y3025" s="19">
        <f t="shared" si="95"/>
        <v>-0.98637674162196465</v>
      </c>
    </row>
    <row r="3026" spans="1:25">
      <c r="A3026">
        <v>5522</v>
      </c>
      <c r="B3026" t="s">
        <v>5747</v>
      </c>
      <c r="C3026" t="s">
        <v>5748</v>
      </c>
      <c r="D3026" t="str">
        <f t="shared" si="94"/>
        <v>Sensorium SENSO</v>
      </c>
      <c r="E3026" s="3" t="s">
        <v>8892</v>
      </c>
      <c r="F3026" s="3" t="s">
        <v>8883</v>
      </c>
      <c r="G3026" s="3" t="s">
        <v>8883</v>
      </c>
      <c r="H3026" s="4">
        <v>0</v>
      </c>
      <c r="I3026" s="4">
        <v>0</v>
      </c>
      <c r="J3026" s="6">
        <v>43970</v>
      </c>
      <c r="K3026" s="7">
        <v>0.18916132862999999</v>
      </c>
      <c r="L3026" s="7">
        <v>2381</v>
      </c>
      <c r="M3026" s="7">
        <v>0</v>
      </c>
      <c r="N3026" s="9">
        <v>44521</v>
      </c>
      <c r="O3026" s="10">
        <v>3.272678625752663</v>
      </c>
      <c r="P3026" s="10">
        <v>909</v>
      </c>
      <c r="Q3026" s="10">
        <v>32772909.98</v>
      </c>
      <c r="R3026" s="10">
        <v>17.300991959905449</v>
      </c>
      <c r="S3026" s="18">
        <v>17.300991959905449</v>
      </c>
      <c r="T3026" s="13">
        <v>44687</v>
      </c>
      <c r="U3026" s="14">
        <v>0.47968254062758842</v>
      </c>
      <c r="V3026" s="14">
        <v>729</v>
      </c>
      <c r="W3026" s="14">
        <v>5885647.04</v>
      </c>
      <c r="X3026" s="14">
        <v>85.342815611255773</v>
      </c>
      <c r="Y3026" s="19">
        <f t="shared" si="95"/>
        <v>-0.85342815611255773</v>
      </c>
    </row>
    <row r="3027" spans="1:25">
      <c r="A3027">
        <v>5523</v>
      </c>
      <c r="B3027" t="s">
        <v>5749</v>
      </c>
      <c r="C3027" t="s">
        <v>5750</v>
      </c>
      <c r="D3027" t="str">
        <f t="shared" si="94"/>
        <v>Aragon Court ANJ</v>
      </c>
      <c r="E3027" s="3" t="s">
        <v>8887</v>
      </c>
      <c r="F3027" s="3" t="s">
        <v>8883</v>
      </c>
      <c r="G3027" s="3" t="s">
        <v>8883</v>
      </c>
      <c r="H3027" s="4">
        <v>0</v>
      </c>
      <c r="I3027" s="4">
        <v>0</v>
      </c>
      <c r="J3027" s="6">
        <v>43954</v>
      </c>
      <c r="K3027" s="7">
        <v>1.18098863403E-2</v>
      </c>
      <c r="L3027" s="7">
        <v>2398</v>
      </c>
      <c r="M3027" s="7">
        <v>0</v>
      </c>
      <c r="N3027" s="9">
        <v>44327</v>
      </c>
      <c r="O3027" s="10">
        <v>0.81577498427383</v>
      </c>
      <c r="P3027" s="10">
        <v>580</v>
      </c>
      <c r="Q3027" s="10">
        <v>100051099.3354326</v>
      </c>
      <c r="R3027" s="10">
        <v>69.075599947992998</v>
      </c>
      <c r="S3027" s="18">
        <v>69.075599947992998</v>
      </c>
      <c r="T3027" s="13">
        <v>44379</v>
      </c>
      <c r="U3027" s="14">
        <v>3.8346320832609998E-2</v>
      </c>
      <c r="V3027" s="14">
        <v>775</v>
      </c>
      <c r="W3027" s="14">
        <v>4703002.2110656044</v>
      </c>
      <c r="X3027" s="14">
        <v>95.299399764416108</v>
      </c>
      <c r="Y3027" s="19">
        <f t="shared" si="95"/>
        <v>-0.95299399764416104</v>
      </c>
    </row>
    <row r="3028" spans="1:25">
      <c r="A3028">
        <v>5524</v>
      </c>
      <c r="B3028" t="s">
        <v>5751</v>
      </c>
      <c r="C3028" t="s">
        <v>2072</v>
      </c>
      <c r="D3028" t="str">
        <f t="shared" si="94"/>
        <v>TNC Coin TNC</v>
      </c>
      <c r="E3028" s="3" t="s">
        <v>8887</v>
      </c>
      <c r="F3028" s="3" t="s">
        <v>8883</v>
      </c>
      <c r="G3028" s="3" t="s">
        <v>8883</v>
      </c>
      <c r="H3028" s="4">
        <v>0</v>
      </c>
      <c r="I3028" s="4">
        <v>0</v>
      </c>
      <c r="J3028" s="6">
        <v>43961</v>
      </c>
      <c r="K3028" s="7">
        <v>0.25532009740299999</v>
      </c>
      <c r="L3028" s="7">
        <v>2395</v>
      </c>
      <c r="M3028" s="7">
        <v>0</v>
      </c>
      <c r="N3028" s="9">
        <v>43964</v>
      </c>
      <c r="O3028" s="10">
        <v>0.320169978011</v>
      </c>
      <c r="P3028" s="10">
        <v>3530</v>
      </c>
      <c r="Q3028" s="10">
        <v>0</v>
      </c>
      <c r="R3028" s="10">
        <v>1.2539944221689701</v>
      </c>
      <c r="S3028" s="18">
        <v>1.2539944221689701</v>
      </c>
      <c r="T3028" s="13">
        <v>44632</v>
      </c>
      <c r="U3028" s="14">
        <v>4.7735696481620503E-4</v>
      </c>
      <c r="V3028" s="14">
        <v>771</v>
      </c>
      <c r="W3028" s="14">
        <v>4766002.42</v>
      </c>
      <c r="X3028" s="14">
        <v>99.85090514489157</v>
      </c>
      <c r="Y3028" s="19">
        <f t="shared" si="95"/>
        <v>-0.99850905144891566</v>
      </c>
    </row>
    <row r="3029" spans="1:25">
      <c r="A3029">
        <v>5527</v>
      </c>
      <c r="B3029" t="s">
        <v>5752</v>
      </c>
      <c r="C3029" t="s">
        <v>4399</v>
      </c>
      <c r="D3029" t="str">
        <f t="shared" si="94"/>
        <v>Becaz BCZ</v>
      </c>
      <c r="E3029" s="3" t="s">
        <v>8887</v>
      </c>
      <c r="F3029" s="3" t="s">
        <v>8883</v>
      </c>
      <c r="G3029" s="3" t="s">
        <v>8883</v>
      </c>
      <c r="H3029" s="4">
        <v>0</v>
      </c>
      <c r="I3029" s="4">
        <v>0</v>
      </c>
      <c r="J3029" s="6">
        <v>44112</v>
      </c>
      <c r="K3029" s="7">
        <v>0.50042590743209003</v>
      </c>
      <c r="L3029" s="7">
        <v>3416</v>
      </c>
      <c r="M3029" s="7">
        <v>0</v>
      </c>
      <c r="N3029" s="9">
        <v>44274</v>
      </c>
      <c r="O3029" s="10">
        <v>0.70174952556410997</v>
      </c>
      <c r="P3029" s="10">
        <v>3531</v>
      </c>
      <c r="Q3029" s="10">
        <v>0</v>
      </c>
      <c r="R3029" s="10">
        <v>1.4023045472707469</v>
      </c>
      <c r="S3029" s="18">
        <v>1.4023045472707469</v>
      </c>
      <c r="T3029" s="13">
        <v>44310</v>
      </c>
      <c r="U3029" s="14">
        <v>1.8002236612679998E-2</v>
      </c>
      <c r="V3029" s="14">
        <v>3102</v>
      </c>
      <c r="W3029" s="14">
        <v>0</v>
      </c>
      <c r="X3029" s="14">
        <v>97.434663514990106</v>
      </c>
      <c r="Y3029" s="19">
        <f t="shared" si="95"/>
        <v>-0.97434663514990105</v>
      </c>
    </row>
    <row r="3030" spans="1:25">
      <c r="A3030">
        <v>5528</v>
      </c>
      <c r="B3030" t="s">
        <v>1630</v>
      </c>
      <c r="C3030" t="s">
        <v>5753</v>
      </c>
      <c r="D3030" t="str">
        <f t="shared" si="94"/>
        <v>Xenon XEN</v>
      </c>
      <c r="E3030" s="3" t="s">
        <v>8887</v>
      </c>
      <c r="F3030" s="3" t="s">
        <v>8883</v>
      </c>
      <c r="G3030" s="3" t="s">
        <v>8883</v>
      </c>
      <c r="H3030" s="4">
        <v>0</v>
      </c>
      <c r="I3030" s="4">
        <v>0</v>
      </c>
      <c r="J3030" s="6">
        <v>43999</v>
      </c>
      <c r="K3030" s="7">
        <v>1.3574279332499999E-4</v>
      </c>
      <c r="L3030" s="7">
        <v>3417</v>
      </c>
      <c r="M3030" s="7">
        <v>0</v>
      </c>
      <c r="N3030" s="9">
        <v>44009</v>
      </c>
      <c r="O3030" s="10">
        <v>1.4630206982300001E-3</v>
      </c>
      <c r="P3030" s="10">
        <v>3532</v>
      </c>
      <c r="Q3030" s="10">
        <v>0</v>
      </c>
      <c r="R3030" s="10">
        <v>10.777888552265059</v>
      </c>
      <c r="S3030" s="18">
        <v>10.777888552265059</v>
      </c>
      <c r="T3030" s="13">
        <v>44275</v>
      </c>
      <c r="U3030" s="16">
        <v>8.8537885399999993E-6</v>
      </c>
      <c r="V3030" s="14">
        <v>3103</v>
      </c>
      <c r="W3030" s="16">
        <v>0</v>
      </c>
      <c r="X3030" s="16">
        <v>99.394828210515982</v>
      </c>
      <c r="Y3030" s="19">
        <f t="shared" si="95"/>
        <v>-0.99394828210515984</v>
      </c>
    </row>
    <row r="3031" spans="1:25">
      <c r="A3031">
        <v>5529</v>
      </c>
      <c r="B3031" t="s">
        <v>5754</v>
      </c>
      <c r="C3031" t="s">
        <v>5755</v>
      </c>
      <c r="D3031" t="str">
        <f t="shared" si="94"/>
        <v>ASYAGRO ASY</v>
      </c>
      <c r="E3031" s="3" t="s">
        <v>8887</v>
      </c>
      <c r="F3031" s="3" t="s">
        <v>8883</v>
      </c>
      <c r="G3031" s="3" t="s">
        <v>8883</v>
      </c>
      <c r="H3031" s="4">
        <v>0</v>
      </c>
      <c r="I3031" s="4">
        <v>0</v>
      </c>
      <c r="J3031" s="6">
        <v>44206</v>
      </c>
      <c r="K3031" s="7">
        <v>4.7600100000000003E-3</v>
      </c>
      <c r="L3031" s="7">
        <v>3418</v>
      </c>
      <c r="M3031" s="7">
        <v>0</v>
      </c>
      <c r="N3031" s="9">
        <v>44215</v>
      </c>
      <c r="O3031" s="10">
        <v>9.4178789999999998E-2</v>
      </c>
      <c r="P3031" s="10">
        <v>3533</v>
      </c>
      <c r="Q3031" s="10">
        <v>0</v>
      </c>
      <c r="R3031" s="10">
        <v>19.785418518028319</v>
      </c>
      <c r="S3031" s="18">
        <v>19.785418518028319</v>
      </c>
      <c r="T3031" s="13">
        <v>44465</v>
      </c>
      <c r="U3031" s="14">
        <v>0</v>
      </c>
      <c r="V3031" s="14">
        <v>3104</v>
      </c>
      <c r="W3031" s="14">
        <v>0</v>
      </c>
      <c r="X3031" s="14">
        <v>100</v>
      </c>
      <c r="Y3031" s="19">
        <f t="shared" si="95"/>
        <v>-1</v>
      </c>
    </row>
    <row r="3032" spans="1:25">
      <c r="A3032">
        <v>5530</v>
      </c>
      <c r="B3032" t="s">
        <v>5756</v>
      </c>
      <c r="C3032" t="s">
        <v>5757</v>
      </c>
      <c r="D3032" t="str">
        <f t="shared" si="94"/>
        <v>REBIT KEYT</v>
      </c>
      <c r="E3032" s="3" t="s">
        <v>8884</v>
      </c>
      <c r="F3032" s="3" t="s">
        <v>8883</v>
      </c>
      <c r="G3032" s="3" t="s">
        <v>8883</v>
      </c>
      <c r="H3032" s="4">
        <v>0</v>
      </c>
      <c r="I3032" s="4">
        <v>0</v>
      </c>
      <c r="J3032" s="6">
        <v>43958</v>
      </c>
      <c r="K3032" s="7">
        <v>4.0521567037600001E-2</v>
      </c>
      <c r="L3032" s="7">
        <v>3419</v>
      </c>
      <c r="M3032" s="7">
        <v>0</v>
      </c>
      <c r="N3032" s="9">
        <v>43994</v>
      </c>
      <c r="O3032" s="10">
        <v>0.166181575</v>
      </c>
      <c r="P3032" s="10">
        <v>3534</v>
      </c>
      <c r="Q3032" s="10">
        <v>0</v>
      </c>
      <c r="R3032" s="10">
        <v>4.1010648686364952</v>
      </c>
      <c r="S3032" s="18">
        <v>4.1010648686364952</v>
      </c>
      <c r="T3032" s="13">
        <v>44335</v>
      </c>
      <c r="U3032" s="14">
        <v>0</v>
      </c>
      <c r="V3032" s="14">
        <v>3105</v>
      </c>
      <c r="W3032" s="14">
        <v>0</v>
      </c>
      <c r="X3032" s="14">
        <v>100</v>
      </c>
      <c r="Y3032" s="19">
        <f t="shared" si="95"/>
        <v>-1</v>
      </c>
    </row>
    <row r="3033" spans="1:25">
      <c r="A3033">
        <v>5533</v>
      </c>
      <c r="B3033" t="s">
        <v>5758</v>
      </c>
      <c r="C3033" t="s">
        <v>180</v>
      </c>
      <c r="D3033" t="str">
        <f t="shared" si="94"/>
        <v>SKINCHAIN SKC</v>
      </c>
      <c r="E3033" s="3" t="s">
        <v>8887</v>
      </c>
      <c r="F3033" s="3" t="s">
        <v>8883</v>
      </c>
      <c r="G3033" s="3" t="s">
        <v>8883</v>
      </c>
      <c r="H3033" s="4">
        <v>0</v>
      </c>
      <c r="I3033" s="4">
        <v>0</v>
      </c>
      <c r="J3033" s="6">
        <v>44003</v>
      </c>
      <c r="K3033" s="8">
        <v>8.4085434586299993E-6</v>
      </c>
      <c r="L3033" s="7">
        <v>3420</v>
      </c>
      <c r="M3033" s="7">
        <v>0</v>
      </c>
      <c r="N3033" s="9">
        <v>44295</v>
      </c>
      <c r="O3033" s="10">
        <v>1.1639E-4</v>
      </c>
      <c r="P3033" s="10">
        <v>3535</v>
      </c>
      <c r="Q3033" s="10">
        <v>0</v>
      </c>
      <c r="R3033" s="10">
        <v>13.84187410966457</v>
      </c>
      <c r="S3033" s="18">
        <v>13.84187410966457</v>
      </c>
      <c r="T3033" s="13">
        <v>44386</v>
      </c>
      <c r="U3033" s="14">
        <v>9.9699999999999994E-6</v>
      </c>
      <c r="V3033" s="14">
        <v>3106</v>
      </c>
      <c r="W3033" s="14">
        <v>0</v>
      </c>
      <c r="X3033" s="14">
        <v>91.433971990720849</v>
      </c>
      <c r="Y3033" s="19">
        <f t="shared" si="95"/>
        <v>-0.91433971990720853</v>
      </c>
    </row>
    <row r="3034" spans="1:25">
      <c r="A3034">
        <v>5534</v>
      </c>
      <c r="B3034" t="s">
        <v>5759</v>
      </c>
      <c r="C3034" t="s">
        <v>5760</v>
      </c>
      <c r="D3034" t="str">
        <f t="shared" si="94"/>
        <v>Inverse Bitcoin Volatility Token IBVOL</v>
      </c>
      <c r="E3034" s="3" t="s">
        <v>8887</v>
      </c>
      <c r="F3034" s="3" t="s">
        <v>8883</v>
      </c>
      <c r="G3034" s="3" t="s">
        <v>8883</v>
      </c>
      <c r="H3034" s="4">
        <v>0</v>
      </c>
      <c r="I3034" s="4">
        <v>0</v>
      </c>
      <c r="J3034" s="6">
        <v>43968</v>
      </c>
      <c r="K3034" s="7">
        <v>2708.9668743799998</v>
      </c>
      <c r="L3034" s="7">
        <v>3421</v>
      </c>
      <c r="M3034" s="7">
        <v>0</v>
      </c>
      <c r="N3034" s="9">
        <v>44387</v>
      </c>
      <c r="O3034" s="10">
        <v>318851.75213192002</v>
      </c>
      <c r="P3034" s="10">
        <v>3536</v>
      </c>
      <c r="Q3034" s="10">
        <v>0</v>
      </c>
      <c r="R3034" s="10">
        <v>117.70234444261909</v>
      </c>
      <c r="S3034" s="18">
        <v>117.70234444261909</v>
      </c>
      <c r="T3034" s="13">
        <v>44636</v>
      </c>
      <c r="U3034" s="14">
        <v>2057.4404854580798</v>
      </c>
      <c r="V3034" s="14">
        <v>3107</v>
      </c>
      <c r="W3034" s="14">
        <v>0</v>
      </c>
      <c r="X3034" s="14">
        <v>99.354734458348887</v>
      </c>
      <c r="Y3034" s="19">
        <f t="shared" si="95"/>
        <v>-0.99354734458348881</v>
      </c>
    </row>
    <row r="3035" spans="1:25">
      <c r="A3035">
        <v>5535</v>
      </c>
      <c r="B3035" t="s">
        <v>5761</v>
      </c>
      <c r="C3035" t="s">
        <v>5762</v>
      </c>
      <c r="D3035" t="str">
        <f t="shared" si="94"/>
        <v>Bankcoin Reserve BCR</v>
      </c>
      <c r="E3035" s="3" t="s">
        <v>8896</v>
      </c>
      <c r="F3035" s="3" t="s">
        <v>8883</v>
      </c>
      <c r="G3035" s="3" t="s">
        <v>8883</v>
      </c>
      <c r="H3035" s="4">
        <v>0</v>
      </c>
      <c r="I3035" s="4">
        <v>0</v>
      </c>
      <c r="J3035" s="6">
        <v>44199</v>
      </c>
      <c r="K3035" s="7">
        <v>346.01744188455012</v>
      </c>
      <c r="L3035" s="7">
        <v>3422</v>
      </c>
      <c r="M3035" s="7">
        <v>0</v>
      </c>
      <c r="N3035" s="9">
        <v>44326</v>
      </c>
      <c r="O3035" s="10">
        <v>25301.435417755671</v>
      </c>
      <c r="P3035" s="10">
        <v>3537</v>
      </c>
      <c r="Q3035" s="10">
        <v>0</v>
      </c>
      <c r="R3035" s="10">
        <v>73.121849811829961</v>
      </c>
      <c r="S3035" s="18">
        <v>73.121849811829961</v>
      </c>
      <c r="T3035" s="13">
        <v>44397</v>
      </c>
      <c r="U3035" s="14">
        <v>6140.4367446604438</v>
      </c>
      <c r="V3035" s="14">
        <v>3108</v>
      </c>
      <c r="W3035" s="14">
        <v>0</v>
      </c>
      <c r="X3035" s="14">
        <v>75.730875963063752</v>
      </c>
      <c r="Y3035" s="19">
        <f t="shared" si="95"/>
        <v>-0.75730875963063748</v>
      </c>
    </row>
    <row r="3036" spans="1:25">
      <c r="A3036">
        <v>5536</v>
      </c>
      <c r="B3036" t="s">
        <v>5763</v>
      </c>
      <c r="C3036" t="s">
        <v>5764</v>
      </c>
      <c r="D3036" t="str">
        <f t="shared" si="94"/>
        <v>AtromG8 AG8</v>
      </c>
      <c r="E3036" s="3" t="s">
        <v>8884</v>
      </c>
      <c r="F3036" s="3" t="s">
        <v>8883</v>
      </c>
      <c r="G3036" s="3" t="s">
        <v>8883</v>
      </c>
      <c r="H3036" s="4">
        <v>0</v>
      </c>
      <c r="I3036" s="4">
        <v>0</v>
      </c>
      <c r="J3036" s="6">
        <v>43982</v>
      </c>
      <c r="K3036" s="7">
        <v>4.8066744180799998E-3</v>
      </c>
      <c r="L3036" s="7">
        <v>2552</v>
      </c>
      <c r="M3036" s="7">
        <v>0</v>
      </c>
      <c r="N3036" s="9">
        <v>44517</v>
      </c>
      <c r="O3036" s="10">
        <v>0.92543918348326359</v>
      </c>
      <c r="P3036" s="10">
        <v>1212</v>
      </c>
      <c r="Q3036" s="10">
        <v>12760133.380000001</v>
      </c>
      <c r="R3036" s="10">
        <v>192.53211326364919</v>
      </c>
      <c r="S3036" s="18">
        <v>192.53211326364919</v>
      </c>
      <c r="T3036" s="13">
        <v>44649</v>
      </c>
      <c r="U3036" s="14">
        <v>1.5159091659831141E-2</v>
      </c>
      <c r="V3036" s="14">
        <v>1233</v>
      </c>
      <c r="W3036" s="14">
        <v>712638.21</v>
      </c>
      <c r="X3036" s="14">
        <v>98.361957011289093</v>
      </c>
      <c r="Y3036" s="19">
        <f t="shared" si="95"/>
        <v>-0.98361957011289092</v>
      </c>
    </row>
    <row r="3037" spans="1:25">
      <c r="A3037">
        <v>5538</v>
      </c>
      <c r="B3037" t="s">
        <v>5765</v>
      </c>
      <c r="C3037" t="s">
        <v>5766</v>
      </c>
      <c r="D3037" t="str">
        <f t="shared" si="94"/>
        <v>Buzzshow GLDY</v>
      </c>
      <c r="E3037" s="3" t="s">
        <v>8887</v>
      </c>
      <c r="F3037" s="3" t="s">
        <v>8883</v>
      </c>
      <c r="G3037" s="3" t="s">
        <v>8883</v>
      </c>
      <c r="H3037" s="4">
        <v>0</v>
      </c>
      <c r="I3037" s="4">
        <v>0</v>
      </c>
      <c r="J3037" s="6">
        <v>44111</v>
      </c>
      <c r="K3037" s="7">
        <v>2.0000399999999998E-3</v>
      </c>
      <c r="L3037" s="7">
        <v>3423</v>
      </c>
      <c r="M3037" s="7">
        <v>0</v>
      </c>
      <c r="N3037" s="9">
        <v>44334</v>
      </c>
      <c r="O3037" s="10">
        <v>0.29500967</v>
      </c>
      <c r="P3037" s="10">
        <v>3538</v>
      </c>
      <c r="Q3037" s="10">
        <v>0</v>
      </c>
      <c r="R3037" s="10">
        <v>147.50188496230081</v>
      </c>
      <c r="S3037" s="18">
        <v>147.50188496230081</v>
      </c>
      <c r="T3037" s="13">
        <v>44651</v>
      </c>
      <c r="U3037" s="14">
        <v>2.7412814378118778E-3</v>
      </c>
      <c r="V3037" s="14">
        <v>3109</v>
      </c>
      <c r="W3037" s="14">
        <v>0</v>
      </c>
      <c r="X3037" s="14">
        <v>99.07078251441321</v>
      </c>
      <c r="Y3037" s="19">
        <f t="shared" si="95"/>
        <v>-0.99070782514413214</v>
      </c>
    </row>
    <row r="3038" spans="1:25">
      <c r="A3038">
        <v>5539</v>
      </c>
      <c r="B3038" t="s">
        <v>5767</v>
      </c>
      <c r="C3038" t="s">
        <v>5768</v>
      </c>
      <c r="D3038" t="str">
        <f t="shared" si="94"/>
        <v>VeraOne VRO</v>
      </c>
      <c r="E3038" s="3" t="s">
        <v>8896</v>
      </c>
      <c r="F3038" s="3" t="s">
        <v>8883</v>
      </c>
      <c r="G3038" s="3" t="s">
        <v>8883</v>
      </c>
      <c r="H3038" s="4">
        <v>0</v>
      </c>
      <c r="I3038" s="4">
        <v>0</v>
      </c>
      <c r="J3038" s="6">
        <v>44172</v>
      </c>
      <c r="K3038" s="7">
        <v>16.10651678</v>
      </c>
      <c r="L3038" s="7">
        <v>3424</v>
      </c>
      <c r="M3038" s="7">
        <v>0</v>
      </c>
      <c r="N3038" s="9">
        <v>44197</v>
      </c>
      <c r="O3038" s="10">
        <v>83.399639449999995</v>
      </c>
      <c r="P3038" s="10">
        <v>3539</v>
      </c>
      <c r="Q3038" s="10">
        <v>0</v>
      </c>
      <c r="R3038" s="10">
        <v>5.1780059331984249</v>
      </c>
      <c r="S3038" s="18">
        <v>5.1780059331984249</v>
      </c>
      <c r="T3038" s="13">
        <v>44534</v>
      </c>
      <c r="U3038" s="14">
        <v>44.804790066106868</v>
      </c>
      <c r="V3038" s="14">
        <v>3110</v>
      </c>
      <c r="W3038" s="14">
        <v>0</v>
      </c>
      <c r="X3038" s="14">
        <v>46.276997884423267</v>
      </c>
      <c r="Y3038" s="19">
        <f t="shared" si="95"/>
        <v>-0.46276997884423265</v>
      </c>
    </row>
    <row r="3039" spans="1:25">
      <c r="A3039">
        <v>5541</v>
      </c>
      <c r="B3039" t="s">
        <v>5769</v>
      </c>
      <c r="C3039" t="s">
        <v>5770</v>
      </c>
      <c r="D3039" t="str">
        <f t="shared" si="94"/>
        <v>Xaya CHI</v>
      </c>
      <c r="E3039" s="3" t="s">
        <v>8892</v>
      </c>
      <c r="F3039" s="3" t="s">
        <v>8883</v>
      </c>
      <c r="G3039" s="3" t="s">
        <v>8883</v>
      </c>
      <c r="H3039" s="4">
        <v>0</v>
      </c>
      <c r="I3039" s="4">
        <v>0</v>
      </c>
      <c r="J3039" s="6">
        <v>44212</v>
      </c>
      <c r="K3039" s="7">
        <v>6.3477400000000002E-3</v>
      </c>
      <c r="L3039" s="7">
        <v>760</v>
      </c>
      <c r="M3039" s="7">
        <v>1708299.1836454901</v>
      </c>
      <c r="N3039" s="9">
        <v>44516</v>
      </c>
      <c r="O3039" s="10">
        <v>2.2306490852275269</v>
      </c>
      <c r="P3039" s="10">
        <v>966</v>
      </c>
      <c r="Q3039" s="10">
        <v>26931979.649999999</v>
      </c>
      <c r="R3039" s="10">
        <v>351.40838869070359</v>
      </c>
      <c r="S3039" s="18">
        <v>351.40838869070359</v>
      </c>
      <c r="T3039" s="13">
        <v>44681</v>
      </c>
      <c r="U3039" s="14">
        <v>0.16765528973424479</v>
      </c>
      <c r="V3039" s="14">
        <v>658</v>
      </c>
      <c r="W3039" s="14">
        <v>8239325.6600000001</v>
      </c>
      <c r="X3039" s="14">
        <v>92.484013247778776</v>
      </c>
      <c r="Y3039" s="19">
        <f t="shared" si="95"/>
        <v>-0.92484013247778774</v>
      </c>
    </row>
    <row r="3040" spans="1:25">
      <c r="A3040">
        <v>5542</v>
      </c>
      <c r="B3040" t="s">
        <v>5771</v>
      </c>
      <c r="C3040" t="s">
        <v>5772</v>
      </c>
      <c r="D3040" t="str">
        <f t="shared" si="94"/>
        <v>1x Long Bitcoin Implied Volatility Token BVOL</v>
      </c>
      <c r="E3040" s="3" t="s">
        <v>8887</v>
      </c>
      <c r="F3040" s="3" t="s">
        <v>8883</v>
      </c>
      <c r="G3040" s="3" t="s">
        <v>8883</v>
      </c>
      <c r="H3040" s="4">
        <v>0</v>
      </c>
      <c r="I3040" s="4">
        <v>0</v>
      </c>
      <c r="J3040" s="6">
        <v>43956</v>
      </c>
      <c r="K3040" s="7">
        <v>8215.9039593899997</v>
      </c>
      <c r="L3040" s="7">
        <v>3425</v>
      </c>
      <c r="M3040" s="7">
        <v>0</v>
      </c>
      <c r="N3040" s="9">
        <v>43961</v>
      </c>
      <c r="O3040" s="10">
        <v>9707.3294019900004</v>
      </c>
      <c r="P3040" s="10">
        <v>3540</v>
      </c>
      <c r="Q3040" s="10">
        <v>0</v>
      </c>
      <c r="R3040" s="10">
        <v>1.1815290745816771</v>
      </c>
      <c r="S3040" s="18">
        <v>1.1815290745816771</v>
      </c>
      <c r="T3040" s="13">
        <v>44667</v>
      </c>
      <c r="U3040" s="14">
        <v>381.81763856363239</v>
      </c>
      <c r="V3040" s="14">
        <v>3111</v>
      </c>
      <c r="W3040" s="14">
        <v>0</v>
      </c>
      <c r="X3040" s="14">
        <v>96.06670771380891</v>
      </c>
      <c r="Y3040" s="19">
        <f t="shared" si="95"/>
        <v>-0.96066707713808908</v>
      </c>
    </row>
    <row r="3041" spans="1:25">
      <c r="A3041">
        <v>5545</v>
      </c>
      <c r="B3041" t="s">
        <v>5773</v>
      </c>
      <c r="C3041" t="s">
        <v>5774</v>
      </c>
      <c r="D3041" t="str">
        <f t="shared" si="94"/>
        <v>NFX Coin NFXC</v>
      </c>
      <c r="E3041" s="3" t="s">
        <v>8898</v>
      </c>
      <c r="F3041" s="3" t="s">
        <v>8883</v>
      </c>
      <c r="G3041" s="3" t="s">
        <v>8883</v>
      </c>
      <c r="H3041" s="4">
        <v>0</v>
      </c>
      <c r="I3041" s="4">
        <v>0</v>
      </c>
      <c r="J3041" s="6">
        <v>44062</v>
      </c>
      <c r="K3041" s="7">
        <v>2.3372638548799999E-4</v>
      </c>
      <c r="L3041" s="7">
        <v>1858</v>
      </c>
      <c r="M3041" s="7">
        <v>28710.614919287</v>
      </c>
      <c r="N3041" s="9">
        <v>44090</v>
      </c>
      <c r="O3041" s="10">
        <v>3.0392708256E-2</v>
      </c>
      <c r="P3041" s="10">
        <v>1901</v>
      </c>
      <c r="Q3041" s="10">
        <v>1505704.4417433799</v>
      </c>
      <c r="R3041" s="10">
        <v>130.035418091726</v>
      </c>
      <c r="S3041" s="18">
        <v>130.035418091726</v>
      </c>
      <c r="T3041" s="13">
        <v>44186</v>
      </c>
      <c r="U3041" s="14">
        <v>2.2159E-4</v>
      </c>
      <c r="V3041" s="14">
        <v>1141</v>
      </c>
      <c r="W3041" s="14">
        <v>1053686.34139443</v>
      </c>
      <c r="X3041" s="14">
        <v>99.270910646943562</v>
      </c>
      <c r="Y3041" s="19">
        <f t="shared" si="95"/>
        <v>-0.99270910646943566</v>
      </c>
    </row>
    <row r="3042" spans="1:25">
      <c r="A3042">
        <v>5546</v>
      </c>
      <c r="B3042" t="s">
        <v>5775</v>
      </c>
      <c r="C3042" t="s">
        <v>255</v>
      </c>
      <c r="D3042" t="str">
        <f t="shared" si="94"/>
        <v>United Bull Traders UNB</v>
      </c>
      <c r="E3042" s="3" t="s">
        <v>3686</v>
      </c>
      <c r="F3042" s="3" t="s">
        <v>8883</v>
      </c>
      <c r="G3042" s="3" t="s">
        <v>8883</v>
      </c>
      <c r="H3042" s="4">
        <v>0</v>
      </c>
      <c r="I3042" s="4">
        <v>0</v>
      </c>
      <c r="J3042" s="6">
        <v>43962</v>
      </c>
      <c r="K3042" s="7">
        <v>8.5128565288000002E-2</v>
      </c>
      <c r="L3042" s="7">
        <v>3426</v>
      </c>
      <c r="M3042" s="7">
        <v>0</v>
      </c>
      <c r="N3042" s="9">
        <v>43963</v>
      </c>
      <c r="O3042" s="10">
        <v>0.94549951414099997</v>
      </c>
      <c r="P3042" s="10">
        <v>3541</v>
      </c>
      <c r="Q3042" s="10">
        <v>0</v>
      </c>
      <c r="R3042" s="10">
        <v>11.106724410804571</v>
      </c>
      <c r="S3042" s="18">
        <v>11.106724410804571</v>
      </c>
      <c r="T3042" s="13">
        <v>43994</v>
      </c>
      <c r="U3042" s="14">
        <v>2.9922599409900003E-4</v>
      </c>
      <c r="V3042" s="14">
        <v>3112</v>
      </c>
      <c r="W3042" s="14">
        <v>0</v>
      </c>
      <c r="X3042" s="14">
        <v>99.96835260202424</v>
      </c>
      <c r="Y3042" s="19">
        <f t="shared" si="95"/>
        <v>-0.99968352602024235</v>
      </c>
    </row>
    <row r="3043" spans="1:25">
      <c r="A3043">
        <v>5548</v>
      </c>
      <c r="B3043" t="s">
        <v>5776</v>
      </c>
      <c r="C3043" t="s">
        <v>5777</v>
      </c>
      <c r="D3043" t="str">
        <f t="shared" si="94"/>
        <v>Massnet MASS</v>
      </c>
      <c r="E3043" s="3" t="s">
        <v>8887</v>
      </c>
      <c r="F3043" s="3" t="s">
        <v>8883</v>
      </c>
      <c r="G3043" s="3" t="s">
        <v>8883</v>
      </c>
      <c r="H3043" s="4">
        <v>0</v>
      </c>
      <c r="I3043" s="4">
        <v>0</v>
      </c>
      <c r="J3043" s="6">
        <v>44200</v>
      </c>
      <c r="K3043" s="7">
        <v>5.8919300000000001E-2</v>
      </c>
      <c r="L3043" s="7">
        <v>203</v>
      </c>
      <c r="M3043" s="7">
        <v>16715010.402188679</v>
      </c>
      <c r="N3043" s="9">
        <v>44219</v>
      </c>
      <c r="O3043" s="10">
        <v>1.8977298600000001</v>
      </c>
      <c r="P3043" s="10">
        <v>494</v>
      </c>
      <c r="Q3043" s="10">
        <v>136834089.86227831</v>
      </c>
      <c r="R3043" s="10">
        <v>32.208968198875411</v>
      </c>
      <c r="S3043" s="18">
        <v>32.208968198875411</v>
      </c>
      <c r="T3043" s="13">
        <v>44583</v>
      </c>
      <c r="U3043" s="14">
        <v>2.135250105269201E-2</v>
      </c>
      <c r="V3043" s="14">
        <v>913</v>
      </c>
      <c r="W3043" s="14">
        <v>2680797.87</v>
      </c>
      <c r="X3043" s="14">
        <v>98.874839801872966</v>
      </c>
      <c r="Y3043" s="19">
        <f t="shared" si="95"/>
        <v>-0.98874839801872971</v>
      </c>
    </row>
    <row r="3044" spans="1:25">
      <c r="A3044">
        <v>5550</v>
      </c>
      <c r="B3044" t="s">
        <v>5778</v>
      </c>
      <c r="C3044" t="s">
        <v>2257</v>
      </c>
      <c r="D3044" t="str">
        <f t="shared" si="94"/>
        <v>BeeEx BEE</v>
      </c>
      <c r="E3044" s="3" t="s">
        <v>8887</v>
      </c>
      <c r="F3044" s="3" t="s">
        <v>8883</v>
      </c>
      <c r="G3044" s="3" t="s">
        <v>8883</v>
      </c>
      <c r="H3044" s="4">
        <v>0</v>
      </c>
      <c r="I3044" s="4">
        <v>0</v>
      </c>
      <c r="J3044" s="6">
        <v>43958</v>
      </c>
      <c r="K3044" s="7">
        <v>3.1564960616800003E-2</v>
      </c>
      <c r="L3044" s="7">
        <v>3427</v>
      </c>
      <c r="M3044" s="7">
        <v>0</v>
      </c>
      <c r="N3044" s="9">
        <v>43960</v>
      </c>
      <c r="O3044" s="10">
        <v>3.2446495303900001E-2</v>
      </c>
      <c r="P3044" s="10">
        <v>3542</v>
      </c>
      <c r="Q3044" s="10">
        <v>0</v>
      </c>
      <c r="R3044" s="10">
        <v>1.027927634626314</v>
      </c>
      <c r="S3044" s="18">
        <v>1.027927634626314</v>
      </c>
      <c r="T3044" s="13">
        <v>44466</v>
      </c>
      <c r="U3044" s="16">
        <v>5.3027158710000002E-5</v>
      </c>
      <c r="V3044" s="14">
        <v>3113</v>
      </c>
      <c r="W3044" s="16">
        <v>0</v>
      </c>
      <c r="X3044" s="16">
        <v>99.836570457877386</v>
      </c>
      <c r="Y3044" s="19">
        <f t="shared" si="95"/>
        <v>-0.99836570457877383</v>
      </c>
    </row>
    <row r="3045" spans="1:25">
      <c r="A3045">
        <v>5551</v>
      </c>
      <c r="B3045" t="s">
        <v>5779</v>
      </c>
      <c r="C3045" t="s">
        <v>5780</v>
      </c>
      <c r="D3045" t="str">
        <f t="shared" si="94"/>
        <v>The global index chain TGIC</v>
      </c>
      <c r="E3045" s="3" t="s">
        <v>3686</v>
      </c>
      <c r="F3045" s="3" t="s">
        <v>8883</v>
      </c>
      <c r="G3045" s="3" t="s">
        <v>8883</v>
      </c>
      <c r="H3045" s="4">
        <v>0</v>
      </c>
      <c r="I3045" s="4">
        <v>0</v>
      </c>
      <c r="J3045" s="6">
        <v>44132</v>
      </c>
      <c r="K3045" s="7">
        <v>1.4104800658000001E-4</v>
      </c>
      <c r="L3045" s="7">
        <v>3428</v>
      </c>
      <c r="M3045" s="7">
        <v>0</v>
      </c>
      <c r="N3045" s="9">
        <v>44388</v>
      </c>
      <c r="O3045" s="10">
        <v>6.6343301158750007E-2</v>
      </c>
      <c r="P3045" s="10">
        <v>3543</v>
      </c>
      <c r="Q3045" s="10">
        <v>0</v>
      </c>
      <c r="R3045" s="10">
        <v>470.35972196545168</v>
      </c>
      <c r="S3045" s="18">
        <v>470.35972196545168</v>
      </c>
      <c r="T3045" s="13">
        <v>44391</v>
      </c>
      <c r="U3045" s="14">
        <v>5.5608820609000004E-4</v>
      </c>
      <c r="V3045" s="14">
        <v>3114</v>
      </c>
      <c r="W3045" s="14">
        <v>0</v>
      </c>
      <c r="X3045" s="14">
        <v>99.161802026161823</v>
      </c>
      <c r="Y3045" s="19">
        <f t="shared" si="95"/>
        <v>-0.99161802026161827</v>
      </c>
    </row>
    <row r="3046" spans="1:25">
      <c r="A3046">
        <v>5552</v>
      </c>
      <c r="B3046" t="s">
        <v>5781</v>
      </c>
      <c r="C3046" t="s">
        <v>5782</v>
      </c>
      <c r="D3046" t="str">
        <f t="shared" si="94"/>
        <v>Hathor HTR</v>
      </c>
      <c r="E3046" s="3" t="s">
        <v>8893</v>
      </c>
      <c r="F3046" s="3" t="s">
        <v>8883</v>
      </c>
      <c r="G3046" s="3" t="s">
        <v>8883</v>
      </c>
      <c r="H3046" s="4">
        <v>0</v>
      </c>
      <c r="I3046" s="4">
        <v>0</v>
      </c>
      <c r="J3046" s="6">
        <v>44141</v>
      </c>
      <c r="K3046" s="7">
        <v>8.0886340000000001E-2</v>
      </c>
      <c r="L3046" s="7">
        <v>2219</v>
      </c>
      <c r="M3046" s="7">
        <v>0</v>
      </c>
      <c r="N3046" s="9">
        <v>44521</v>
      </c>
      <c r="O3046" s="10">
        <v>2.477582509426115</v>
      </c>
      <c r="P3046" s="10">
        <v>275</v>
      </c>
      <c r="Q3046" s="10">
        <v>405311867.54000002</v>
      </c>
      <c r="R3046" s="10">
        <v>30.63041929485393</v>
      </c>
      <c r="S3046" s="18">
        <v>30.63041929485393</v>
      </c>
      <c r="T3046" s="13">
        <v>44681</v>
      </c>
      <c r="U3046" s="14">
        <v>0.29747098776622821</v>
      </c>
      <c r="V3046" s="14">
        <v>295</v>
      </c>
      <c r="W3046" s="14">
        <v>69930323.420000002</v>
      </c>
      <c r="X3046" s="14">
        <v>87.993498233278558</v>
      </c>
      <c r="Y3046" s="19">
        <f t="shared" si="95"/>
        <v>-0.87993498233278555</v>
      </c>
    </row>
    <row r="3047" spans="1:25">
      <c r="A3047">
        <v>5554</v>
      </c>
      <c r="B3047" t="s">
        <v>5783</v>
      </c>
      <c r="C3047" t="s">
        <v>5784</v>
      </c>
      <c r="D3047" t="str">
        <f t="shared" si="94"/>
        <v>Vanywhere VANY</v>
      </c>
      <c r="E3047" s="3" t="s">
        <v>8882</v>
      </c>
      <c r="F3047" s="3" t="s">
        <v>8883</v>
      </c>
      <c r="G3047" s="3" t="s">
        <v>8883</v>
      </c>
      <c r="H3047" s="4">
        <v>0</v>
      </c>
      <c r="I3047" s="4">
        <v>0</v>
      </c>
      <c r="J3047" s="6">
        <v>43959</v>
      </c>
      <c r="K3047" s="7">
        <v>5.7054601647800003E-3</v>
      </c>
      <c r="L3047" s="7">
        <v>3429</v>
      </c>
      <c r="M3047" s="7">
        <v>0</v>
      </c>
      <c r="N3047" s="9">
        <v>43961</v>
      </c>
      <c r="O3047" s="10">
        <v>6.6516413630100003E-3</v>
      </c>
      <c r="P3047" s="10">
        <v>3544</v>
      </c>
      <c r="Q3047" s="10">
        <v>0</v>
      </c>
      <c r="R3047" s="10">
        <v>1.165837841454193</v>
      </c>
      <c r="S3047" s="18">
        <v>1.165837841454193</v>
      </c>
      <c r="T3047" s="13">
        <v>44680</v>
      </c>
      <c r="U3047" s="14">
        <v>2.5000502487812991E-4</v>
      </c>
      <c r="V3047" s="14">
        <v>3115</v>
      </c>
      <c r="W3047" s="14">
        <v>0</v>
      </c>
      <c r="X3047" s="14">
        <v>96.241453631754467</v>
      </c>
      <c r="Y3047" s="19">
        <f t="shared" si="95"/>
        <v>-0.9624145363175447</v>
      </c>
    </row>
    <row r="3048" spans="1:25">
      <c r="A3048">
        <v>5555</v>
      </c>
      <c r="B3048" t="s">
        <v>5785</v>
      </c>
      <c r="C3048" t="s">
        <v>5786</v>
      </c>
      <c r="D3048" t="str">
        <f t="shared" si="94"/>
        <v>Universal Protocol Token UPT</v>
      </c>
      <c r="E3048" s="3" t="s">
        <v>3686</v>
      </c>
      <c r="F3048" s="3" t="s">
        <v>8883</v>
      </c>
      <c r="G3048" s="3" t="s">
        <v>8883</v>
      </c>
      <c r="H3048" s="4">
        <v>0</v>
      </c>
      <c r="I3048" s="4">
        <v>0</v>
      </c>
      <c r="J3048" s="6">
        <v>44190</v>
      </c>
      <c r="K3048" s="7">
        <v>7.4016247194999996E-4</v>
      </c>
      <c r="L3048" s="7">
        <v>3430</v>
      </c>
      <c r="M3048" s="7">
        <v>0</v>
      </c>
      <c r="N3048" s="9">
        <v>44327</v>
      </c>
      <c r="O3048" s="10">
        <v>2.38199173423E-2</v>
      </c>
      <c r="P3048" s="10">
        <v>3545</v>
      </c>
      <c r="Q3048" s="10">
        <v>0</v>
      </c>
      <c r="R3048" s="10">
        <v>32.182011713651299</v>
      </c>
      <c r="S3048" s="18">
        <v>32.182011713651299</v>
      </c>
      <c r="T3048" s="13">
        <v>44567</v>
      </c>
      <c r="U3048" s="14">
        <v>1.3052756517654041E-3</v>
      </c>
      <c r="V3048" s="14">
        <v>3116</v>
      </c>
      <c r="W3048" s="14">
        <v>0</v>
      </c>
      <c r="X3048" s="14">
        <v>94.520234335794854</v>
      </c>
      <c r="Y3048" s="19">
        <f t="shared" si="95"/>
        <v>-0.9452023433579485</v>
      </c>
    </row>
    <row r="3049" spans="1:25">
      <c r="A3049">
        <v>5560</v>
      </c>
      <c r="B3049" t="s">
        <v>5787</v>
      </c>
      <c r="C3049" t="s">
        <v>5788</v>
      </c>
      <c r="D3049" t="str">
        <f t="shared" si="94"/>
        <v>Idea Chain Coin ICH</v>
      </c>
      <c r="E3049" s="3" t="s">
        <v>8893</v>
      </c>
      <c r="F3049" s="3" t="s">
        <v>8883</v>
      </c>
      <c r="G3049" s="3" t="s">
        <v>8883</v>
      </c>
      <c r="H3049" s="4">
        <v>0</v>
      </c>
      <c r="I3049" s="4">
        <v>0</v>
      </c>
      <c r="J3049" s="6">
        <v>43971</v>
      </c>
      <c r="K3049" s="7">
        <v>1.1392939601700001</v>
      </c>
      <c r="L3049" s="7">
        <v>100</v>
      </c>
      <c r="M3049" s="7">
        <v>44443700.754325397</v>
      </c>
      <c r="N3049" s="9">
        <v>43993</v>
      </c>
      <c r="O3049" s="10">
        <v>22.159894025100002</v>
      </c>
      <c r="P3049" s="10">
        <v>726</v>
      </c>
      <c r="Q3049" s="10">
        <v>60208410.136876799</v>
      </c>
      <c r="R3049" s="10">
        <v>19.450549901794801</v>
      </c>
      <c r="S3049" s="18">
        <v>19.450549901794801</v>
      </c>
      <c r="T3049" s="13">
        <v>44480</v>
      </c>
      <c r="U3049" s="14">
        <v>8.1051279495239617E-2</v>
      </c>
      <c r="V3049" s="14">
        <v>2530</v>
      </c>
      <c r="W3049" s="14">
        <v>0</v>
      </c>
      <c r="X3049" s="14">
        <v>99.634243379488041</v>
      </c>
      <c r="Y3049" s="19">
        <f t="shared" si="95"/>
        <v>-0.99634243379488041</v>
      </c>
    </row>
    <row r="3050" spans="1:25">
      <c r="A3050">
        <v>5563</v>
      </c>
      <c r="B3050" t="s">
        <v>5789</v>
      </c>
      <c r="C3050" t="s">
        <v>2652</v>
      </c>
      <c r="D3050" t="str">
        <f t="shared" si="94"/>
        <v>CBCCOIN CBC</v>
      </c>
      <c r="E3050" s="3" t="s">
        <v>8898</v>
      </c>
      <c r="F3050" s="3" t="s">
        <v>8883</v>
      </c>
      <c r="G3050" s="3" t="s">
        <v>8883</v>
      </c>
      <c r="H3050" s="4">
        <v>0</v>
      </c>
      <c r="I3050" s="4">
        <v>0</v>
      </c>
      <c r="J3050" s="6">
        <v>43966</v>
      </c>
      <c r="K3050" s="7">
        <v>0.17079714017100001</v>
      </c>
      <c r="L3050" s="7">
        <v>3431</v>
      </c>
      <c r="M3050" s="7">
        <v>0</v>
      </c>
      <c r="N3050" s="9">
        <v>44015</v>
      </c>
      <c r="O3050" s="10">
        <v>3.0783608119200001</v>
      </c>
      <c r="P3050" s="10">
        <v>3546</v>
      </c>
      <c r="Q3050" s="10">
        <v>0</v>
      </c>
      <c r="R3050" s="10">
        <v>18.023491545806809</v>
      </c>
      <c r="S3050" s="18">
        <v>18.023491545806809</v>
      </c>
      <c r="T3050" s="13">
        <v>44135</v>
      </c>
      <c r="U3050" s="14">
        <v>9.0537399999999994E-3</v>
      </c>
      <c r="V3050" s="14">
        <v>3117</v>
      </c>
      <c r="W3050" s="14">
        <v>0</v>
      </c>
      <c r="X3050" s="14">
        <v>99.70589087656839</v>
      </c>
      <c r="Y3050" s="19">
        <f t="shared" si="95"/>
        <v>-0.99705890876568393</v>
      </c>
    </row>
    <row r="3051" spans="1:25">
      <c r="A3051">
        <v>5564</v>
      </c>
      <c r="B3051" t="s">
        <v>5790</v>
      </c>
      <c r="C3051" t="s">
        <v>5791</v>
      </c>
      <c r="D3051" t="str">
        <f t="shared" si="94"/>
        <v>ARMTOKEN TARM</v>
      </c>
      <c r="E3051" s="3" t="s">
        <v>8887</v>
      </c>
      <c r="F3051" s="3" t="s">
        <v>8883</v>
      </c>
      <c r="G3051" s="3" t="s">
        <v>8883</v>
      </c>
      <c r="H3051" s="4">
        <v>0</v>
      </c>
      <c r="I3051" s="4">
        <v>0</v>
      </c>
      <c r="J3051" s="6">
        <v>43967</v>
      </c>
      <c r="K3051" s="7">
        <v>2.83542518669E-2</v>
      </c>
      <c r="L3051" s="7">
        <v>3432</v>
      </c>
      <c r="M3051" s="7">
        <v>0</v>
      </c>
      <c r="N3051" s="9">
        <v>43983</v>
      </c>
      <c r="O3051" s="10">
        <v>0.12230399702</v>
      </c>
      <c r="P3051" s="10">
        <v>3547</v>
      </c>
      <c r="Q3051" s="10">
        <v>0</v>
      </c>
      <c r="R3051" s="10">
        <v>4.3134270512273476</v>
      </c>
      <c r="S3051" s="18">
        <v>4.3134270512273476</v>
      </c>
      <c r="T3051" s="13">
        <v>44250</v>
      </c>
      <c r="U3051" s="14">
        <v>1.9194478196499999E-3</v>
      </c>
      <c r="V3051" s="14">
        <v>3118</v>
      </c>
      <c r="W3051" s="14">
        <v>0</v>
      </c>
      <c r="X3051" s="14">
        <v>98.430592730885053</v>
      </c>
      <c r="Y3051" s="19">
        <f t="shared" si="95"/>
        <v>-0.98430592730885058</v>
      </c>
    </row>
    <row r="3052" spans="1:25">
      <c r="A3052">
        <v>5566</v>
      </c>
      <c r="B3052" t="s">
        <v>5792</v>
      </c>
      <c r="C3052" t="s">
        <v>5793</v>
      </c>
      <c r="D3052" t="str">
        <f t="shared" si="94"/>
        <v>Keep Network KEEP</v>
      </c>
      <c r="E3052" s="3" t="s">
        <v>8884</v>
      </c>
      <c r="F3052" s="3" t="s">
        <v>8883</v>
      </c>
      <c r="G3052" s="3" t="s">
        <v>8883</v>
      </c>
      <c r="H3052" s="4">
        <v>0</v>
      </c>
      <c r="I3052" s="4">
        <v>0</v>
      </c>
      <c r="J3052" s="6">
        <v>44152</v>
      </c>
      <c r="K3052" s="7">
        <v>0.17613522000000001</v>
      </c>
      <c r="L3052" s="7">
        <v>83</v>
      </c>
      <c r="M3052" s="7">
        <v>51718700.306277059</v>
      </c>
      <c r="N3052" s="9">
        <v>44183</v>
      </c>
      <c r="O3052" s="10">
        <v>296.44730033000002</v>
      </c>
      <c r="P3052" s="10">
        <v>578</v>
      </c>
      <c r="Q3052" s="10">
        <v>100502547.3596673</v>
      </c>
      <c r="R3052" s="10">
        <v>1683.066568571578</v>
      </c>
      <c r="S3052" s="18">
        <v>1683.066568571578</v>
      </c>
      <c r="T3052" s="13">
        <v>44197</v>
      </c>
      <c r="U3052" s="14">
        <v>0.18231936000000001</v>
      </c>
      <c r="V3052" s="14">
        <v>255</v>
      </c>
      <c r="W3052" s="14">
        <v>94134322.934692025</v>
      </c>
      <c r="X3052" s="14">
        <v>99.938498559508872</v>
      </c>
      <c r="Y3052" s="19">
        <f t="shared" si="95"/>
        <v>-0.9993849855950887</v>
      </c>
    </row>
    <row r="3053" spans="1:25">
      <c r="A3053">
        <v>5567</v>
      </c>
      <c r="B3053" t="s">
        <v>5794</v>
      </c>
      <c r="C3053" t="s">
        <v>5795</v>
      </c>
      <c r="D3053" t="str">
        <f t="shared" si="94"/>
        <v>Celo CGLD</v>
      </c>
      <c r="E3053" s="3" t="s">
        <v>8894</v>
      </c>
      <c r="F3053" s="3" t="s">
        <v>8883</v>
      </c>
      <c r="G3053" s="3" t="s">
        <v>8883</v>
      </c>
      <c r="H3053" s="4">
        <v>0</v>
      </c>
      <c r="I3053" s="4">
        <v>0</v>
      </c>
      <c r="J3053" s="6">
        <v>43974</v>
      </c>
      <c r="K3053" s="7">
        <v>0.83277311851900004</v>
      </c>
      <c r="L3053" s="7">
        <v>2163</v>
      </c>
      <c r="M3053" s="7">
        <v>0</v>
      </c>
      <c r="N3053" s="9">
        <v>44438</v>
      </c>
      <c r="O3053" s="10">
        <v>10.6583577</v>
      </c>
      <c r="P3053" s="10">
        <v>109</v>
      </c>
      <c r="Q3053" s="10">
        <v>2053411390.0999999</v>
      </c>
      <c r="R3053" s="10">
        <v>12.798633220720159</v>
      </c>
      <c r="S3053" s="18">
        <v>12.798633220720159</v>
      </c>
      <c r="T3053" s="13">
        <v>44616</v>
      </c>
      <c r="U3053" s="14">
        <v>2.0594787431346888</v>
      </c>
      <c r="V3053" s="14">
        <v>77</v>
      </c>
      <c r="W3053" s="14">
        <v>928488322.45000005</v>
      </c>
      <c r="X3053" s="14">
        <v>80.67733509136508</v>
      </c>
      <c r="Y3053" s="19">
        <f t="shared" si="95"/>
        <v>-0.80677335091365077</v>
      </c>
    </row>
    <row r="3054" spans="1:25">
      <c r="A3054">
        <v>5569</v>
      </c>
      <c r="B3054" t="s">
        <v>5796</v>
      </c>
      <c r="C3054" t="s">
        <v>1535</v>
      </c>
      <c r="D3054" t="str">
        <f t="shared" si="94"/>
        <v>Cannadrix CND</v>
      </c>
      <c r="E3054" s="3" t="s">
        <v>8887</v>
      </c>
      <c r="F3054" s="3" t="s">
        <v>8883</v>
      </c>
      <c r="G3054" s="3" t="s">
        <v>8883</v>
      </c>
      <c r="H3054" s="4">
        <v>0</v>
      </c>
      <c r="I3054" s="4">
        <v>0</v>
      </c>
      <c r="J3054" s="6">
        <v>44004</v>
      </c>
      <c r="K3054" s="7">
        <v>1.29323934316</v>
      </c>
      <c r="L3054" s="7">
        <v>3433</v>
      </c>
      <c r="M3054" s="7">
        <v>0</v>
      </c>
      <c r="N3054" s="9">
        <v>44005</v>
      </c>
      <c r="O3054" s="10">
        <v>1.4078944517500001</v>
      </c>
      <c r="P3054" s="10">
        <v>3548</v>
      </c>
      <c r="Q3054" s="10">
        <v>0</v>
      </c>
      <c r="R3054" s="10">
        <v>1.0886573001327371</v>
      </c>
      <c r="S3054" s="18">
        <v>1.0886573001327371</v>
      </c>
      <c r="T3054" s="13">
        <v>44097</v>
      </c>
      <c r="U3054" s="14">
        <v>1.0246186484E-4</v>
      </c>
      <c r="V3054" s="14">
        <v>3119</v>
      </c>
      <c r="W3054" s="14">
        <v>0</v>
      </c>
      <c r="X3054" s="14">
        <v>99.992722333360106</v>
      </c>
      <c r="Y3054" s="19">
        <f t="shared" si="95"/>
        <v>-0.99992722333360107</v>
      </c>
    </row>
    <row r="3055" spans="1:25">
      <c r="A3055">
        <v>5572</v>
      </c>
      <c r="B3055" t="s">
        <v>5797</v>
      </c>
      <c r="C3055" t="s">
        <v>5798</v>
      </c>
      <c r="D3055" t="str">
        <f t="shared" si="94"/>
        <v>HOMIHELP HOMI</v>
      </c>
      <c r="E3055" s="3" t="s">
        <v>8887</v>
      </c>
      <c r="F3055" s="3" t="s">
        <v>8883</v>
      </c>
      <c r="G3055" s="3" t="s">
        <v>8883</v>
      </c>
      <c r="H3055" s="4">
        <v>0</v>
      </c>
      <c r="I3055" s="4">
        <v>0</v>
      </c>
      <c r="J3055" s="6">
        <v>43965</v>
      </c>
      <c r="K3055" s="7">
        <v>0.68969174933599997</v>
      </c>
      <c r="L3055" s="7">
        <v>2624</v>
      </c>
      <c r="M3055" s="7">
        <v>0</v>
      </c>
      <c r="N3055" s="9">
        <v>44044</v>
      </c>
      <c r="O3055" s="10">
        <v>14.6009157295</v>
      </c>
      <c r="P3055" s="10">
        <v>1903</v>
      </c>
      <c r="Q3055" s="10">
        <v>1495291.85649404</v>
      </c>
      <c r="R3055" s="10">
        <v>21.17020501340928</v>
      </c>
      <c r="S3055" s="18">
        <v>21.17020501340928</v>
      </c>
      <c r="T3055" s="13">
        <v>44662</v>
      </c>
      <c r="U3055" s="14">
        <v>0.19725902222553571</v>
      </c>
      <c r="V3055" s="14">
        <v>1549</v>
      </c>
      <c r="W3055" s="14">
        <v>227776.52</v>
      </c>
      <c r="X3055" s="14">
        <v>98.648995543293296</v>
      </c>
      <c r="Y3055" s="19">
        <f t="shared" si="95"/>
        <v>-0.98648995543293294</v>
      </c>
    </row>
    <row r="3056" spans="1:25">
      <c r="A3056">
        <v>5575</v>
      </c>
      <c r="B3056" t="s">
        <v>5799</v>
      </c>
      <c r="C3056" t="s">
        <v>3021</v>
      </c>
      <c r="D3056" t="str">
        <f t="shared" si="94"/>
        <v>Botton BOC</v>
      </c>
      <c r="E3056" s="3" t="s">
        <v>8887</v>
      </c>
      <c r="F3056" s="3" t="s">
        <v>8883</v>
      </c>
      <c r="G3056" s="3" t="s">
        <v>8883</v>
      </c>
      <c r="H3056" s="4">
        <v>0</v>
      </c>
      <c r="I3056" s="4">
        <v>0</v>
      </c>
      <c r="J3056" s="6">
        <v>43970</v>
      </c>
      <c r="K3056" s="7">
        <v>0.88276090329699997</v>
      </c>
      <c r="L3056" s="7">
        <v>3434</v>
      </c>
      <c r="M3056" s="7">
        <v>0</v>
      </c>
      <c r="N3056" s="9">
        <v>44045</v>
      </c>
      <c r="O3056" s="10">
        <v>1.5084622722800001</v>
      </c>
      <c r="P3056" s="10">
        <v>3549</v>
      </c>
      <c r="Q3056" s="10">
        <v>0</v>
      </c>
      <c r="R3056" s="10">
        <v>1.7088004992587289</v>
      </c>
      <c r="S3056" s="18">
        <v>1.7088004992587289</v>
      </c>
      <c r="T3056" s="13">
        <v>44150</v>
      </c>
      <c r="U3056" s="14">
        <v>1.631054120162E-2</v>
      </c>
      <c r="V3056" s="14">
        <v>3120</v>
      </c>
      <c r="W3056" s="14">
        <v>0</v>
      </c>
      <c r="X3056" s="14">
        <v>98.918730584029319</v>
      </c>
      <c r="Y3056" s="19">
        <f t="shared" si="95"/>
        <v>-0.98918730584029324</v>
      </c>
    </row>
    <row r="3057" spans="1:25">
      <c r="A3057">
        <v>5577</v>
      </c>
      <c r="B3057" t="s">
        <v>5800</v>
      </c>
      <c r="C3057" t="s">
        <v>5801</v>
      </c>
      <c r="D3057" t="str">
        <f t="shared" si="94"/>
        <v>Litecoin SV LSV</v>
      </c>
      <c r="E3057" s="3" t="s">
        <v>8888</v>
      </c>
      <c r="F3057" s="3" t="s">
        <v>8883</v>
      </c>
      <c r="G3057" s="3" t="s">
        <v>8883</v>
      </c>
      <c r="H3057" s="4">
        <v>0</v>
      </c>
      <c r="I3057" s="4">
        <v>0</v>
      </c>
      <c r="J3057" s="6">
        <v>44057</v>
      </c>
      <c r="K3057" s="7">
        <v>3.5206916821000002E-2</v>
      </c>
      <c r="L3057" s="7">
        <v>3435</v>
      </c>
      <c r="M3057" s="7">
        <v>0</v>
      </c>
      <c r="N3057" s="9">
        <v>44300</v>
      </c>
      <c r="O3057" s="10">
        <v>21.511151779999999</v>
      </c>
      <c r="P3057" s="10">
        <v>3550</v>
      </c>
      <c r="Q3057" s="10">
        <v>0</v>
      </c>
      <c r="R3057" s="10">
        <v>610.99220614425292</v>
      </c>
      <c r="S3057" s="18">
        <v>610.99220614425292</v>
      </c>
      <c r="T3057" s="13">
        <v>44608</v>
      </c>
      <c r="U3057" s="14">
        <v>4.0429032428685778E-2</v>
      </c>
      <c r="V3057" s="14">
        <v>3121</v>
      </c>
      <c r="W3057" s="14">
        <v>0</v>
      </c>
      <c r="X3057" s="14">
        <v>99.812055473169607</v>
      </c>
      <c r="Y3057" s="19">
        <f t="shared" si="95"/>
        <v>-0.99812055473169603</v>
      </c>
    </row>
    <row r="3058" spans="1:25">
      <c r="A3058">
        <v>5578</v>
      </c>
      <c r="B3058" t="s">
        <v>5802</v>
      </c>
      <c r="C3058" t="s">
        <v>5802</v>
      </c>
      <c r="D3058" t="str">
        <f t="shared" si="94"/>
        <v>LEVELG LEVELG</v>
      </c>
      <c r="E3058" s="3" t="s">
        <v>8887</v>
      </c>
      <c r="F3058" s="3" t="s">
        <v>8883</v>
      </c>
      <c r="G3058" s="3" t="s">
        <v>8883</v>
      </c>
      <c r="H3058" s="4">
        <v>0</v>
      </c>
      <c r="I3058" s="4">
        <v>0</v>
      </c>
      <c r="J3058" s="6">
        <v>43972</v>
      </c>
      <c r="K3058" s="7">
        <v>6.2708631298900003E-2</v>
      </c>
      <c r="L3058" s="7">
        <v>3436</v>
      </c>
      <c r="M3058" s="7">
        <v>0</v>
      </c>
      <c r="N3058" s="9">
        <v>44237</v>
      </c>
      <c r="O3058" s="10">
        <v>0.24252357999999999</v>
      </c>
      <c r="P3058" s="10">
        <v>3551</v>
      </c>
      <c r="Q3058" s="10">
        <v>0</v>
      </c>
      <c r="R3058" s="10">
        <v>3.8674672844319309</v>
      </c>
      <c r="S3058" s="18">
        <v>3.8674672844319309</v>
      </c>
      <c r="T3058" s="13">
        <v>44590</v>
      </c>
      <c r="U3058" s="14">
        <v>1.501707948223484E-2</v>
      </c>
      <c r="V3058" s="14">
        <v>3122</v>
      </c>
      <c r="W3058" s="14">
        <v>0</v>
      </c>
      <c r="X3058" s="14">
        <v>93.8079919972174</v>
      </c>
      <c r="Y3058" s="19">
        <f t="shared" si="95"/>
        <v>-0.93807991997217399</v>
      </c>
    </row>
    <row r="3059" spans="1:25">
      <c r="A3059">
        <v>5580</v>
      </c>
      <c r="B3059" t="s">
        <v>5803</v>
      </c>
      <c r="C3059" t="s">
        <v>5803</v>
      </c>
      <c r="D3059" t="str">
        <f t="shared" si="94"/>
        <v>IDK IDK</v>
      </c>
      <c r="E3059" s="3" t="s">
        <v>8887</v>
      </c>
      <c r="F3059" s="3" t="s">
        <v>8883</v>
      </c>
      <c r="G3059" s="3" t="s">
        <v>8883</v>
      </c>
      <c r="H3059" s="4">
        <v>0</v>
      </c>
      <c r="I3059" s="4">
        <v>0</v>
      </c>
      <c r="J3059" s="6">
        <v>44027</v>
      </c>
      <c r="K3059" s="7">
        <v>4.6076784015699999E-2</v>
      </c>
      <c r="L3059" s="7">
        <v>3437</v>
      </c>
      <c r="M3059" s="7">
        <v>0</v>
      </c>
      <c r="N3059" s="9">
        <v>44084</v>
      </c>
      <c r="O3059" s="10">
        <v>0.20005716395199999</v>
      </c>
      <c r="P3059" s="10">
        <v>3552</v>
      </c>
      <c r="Q3059" s="10">
        <v>0</v>
      </c>
      <c r="R3059" s="10">
        <v>4.3418213363986817</v>
      </c>
      <c r="S3059" s="18">
        <v>4.3418213363986817</v>
      </c>
      <c r="T3059" s="13">
        <v>44218</v>
      </c>
      <c r="U3059" s="14">
        <v>5.6841460000000003E-2</v>
      </c>
      <c r="V3059" s="14">
        <v>3123</v>
      </c>
      <c r="W3059" s="14">
        <v>0</v>
      </c>
      <c r="X3059" s="14">
        <v>71.587390885118182</v>
      </c>
      <c r="Y3059" s="19">
        <f t="shared" si="95"/>
        <v>-0.71587390885118185</v>
      </c>
    </row>
    <row r="3060" spans="1:25">
      <c r="A3060">
        <v>5583</v>
      </c>
      <c r="B3060" t="s">
        <v>5804</v>
      </c>
      <c r="C3060" t="s">
        <v>5805</v>
      </c>
      <c r="D3060" t="str">
        <f t="shared" si="94"/>
        <v>HackenAI HAI</v>
      </c>
      <c r="E3060" s="3" t="s">
        <v>8887</v>
      </c>
      <c r="F3060" s="3" t="s">
        <v>8883</v>
      </c>
      <c r="G3060" s="3" t="s">
        <v>8883</v>
      </c>
      <c r="H3060" s="4">
        <v>0</v>
      </c>
      <c r="I3060" s="4">
        <v>0</v>
      </c>
      <c r="J3060" s="6">
        <v>43972</v>
      </c>
      <c r="K3060" s="7">
        <v>2.4676080214800001E-3</v>
      </c>
      <c r="L3060" s="7">
        <v>2304</v>
      </c>
      <c r="M3060" s="7">
        <v>0</v>
      </c>
      <c r="N3060" s="9">
        <v>44508</v>
      </c>
      <c r="O3060" s="10">
        <v>0.47068067530248298</v>
      </c>
      <c r="P3060" s="10">
        <v>472</v>
      </c>
      <c r="Q3060" s="10">
        <v>149023223.53999999</v>
      </c>
      <c r="R3060" s="10">
        <v>190.74369640773921</v>
      </c>
      <c r="S3060" s="18">
        <v>190.74369640773921</v>
      </c>
      <c r="T3060" s="13">
        <v>44687</v>
      </c>
      <c r="U3060" s="14">
        <v>3.4444468318841411E-2</v>
      </c>
      <c r="V3060" s="14">
        <v>524</v>
      </c>
      <c r="W3060" s="14">
        <v>16463761.029999999</v>
      </c>
      <c r="X3060" s="14">
        <v>92.681987996064279</v>
      </c>
      <c r="Y3060" s="19">
        <f t="shared" si="95"/>
        <v>-0.92681987996064275</v>
      </c>
    </row>
    <row r="3061" spans="1:25">
      <c r="A3061">
        <v>5585</v>
      </c>
      <c r="B3061" t="s">
        <v>5806</v>
      </c>
      <c r="C3061" t="s">
        <v>5807</v>
      </c>
      <c r="D3061" t="str">
        <f t="shared" si="94"/>
        <v>Egas EGAS</v>
      </c>
      <c r="E3061" s="3" t="s">
        <v>8887</v>
      </c>
      <c r="F3061" s="3" t="s">
        <v>8883</v>
      </c>
      <c r="G3061" s="3" t="s">
        <v>8883</v>
      </c>
      <c r="H3061" s="4">
        <v>0</v>
      </c>
      <c r="I3061" s="4">
        <v>0</v>
      </c>
      <c r="J3061" s="6">
        <v>43965</v>
      </c>
      <c r="K3061" s="7">
        <v>6.90822776219E-4</v>
      </c>
      <c r="L3061" s="7">
        <v>3438</v>
      </c>
      <c r="M3061" s="7">
        <v>0</v>
      </c>
      <c r="N3061" s="9">
        <v>43968</v>
      </c>
      <c r="O3061" s="10">
        <v>9.813411889210001E-4</v>
      </c>
      <c r="P3061" s="10">
        <v>3553</v>
      </c>
      <c r="Q3061" s="10">
        <v>0</v>
      </c>
      <c r="R3061" s="10">
        <v>1.4205397139510381</v>
      </c>
      <c r="S3061" s="18">
        <v>1.4205397139510381</v>
      </c>
      <c r="T3061" s="13">
        <v>44137</v>
      </c>
      <c r="U3061" s="16">
        <v>1.706061936E-5</v>
      </c>
      <c r="V3061" s="14">
        <v>3124</v>
      </c>
      <c r="W3061" s="16">
        <v>0</v>
      </c>
      <c r="X3061" s="16">
        <v>98.261499715633221</v>
      </c>
      <c r="Y3061" s="19">
        <f t="shared" si="95"/>
        <v>-0.98261499715633216</v>
      </c>
    </row>
    <row r="3062" spans="1:25">
      <c r="A3062">
        <v>5587</v>
      </c>
      <c r="B3062" t="s">
        <v>5808</v>
      </c>
      <c r="C3062" t="s">
        <v>5809</v>
      </c>
      <c r="D3062" t="str">
        <f t="shared" si="94"/>
        <v>2key.network 2KEY</v>
      </c>
      <c r="E3062" s="3" t="s">
        <v>8881</v>
      </c>
      <c r="F3062" s="3" t="s">
        <v>8883</v>
      </c>
      <c r="G3062" s="3" t="s">
        <v>8883</v>
      </c>
      <c r="H3062" s="4">
        <v>0</v>
      </c>
      <c r="I3062" s="4">
        <v>0</v>
      </c>
      <c r="J3062" s="6">
        <v>43970</v>
      </c>
      <c r="K3062" s="7">
        <v>3.0856956964900002E-2</v>
      </c>
      <c r="L3062" s="7">
        <v>2506</v>
      </c>
      <c r="M3062" s="7">
        <v>0</v>
      </c>
      <c r="N3062" s="9">
        <v>43972</v>
      </c>
      <c r="O3062" s="10">
        <v>0.18174430999499999</v>
      </c>
      <c r="P3062" s="10">
        <v>3554</v>
      </c>
      <c r="Q3062" s="10">
        <v>0</v>
      </c>
      <c r="R3062" s="10">
        <v>5.8898973804103676</v>
      </c>
      <c r="S3062" s="18">
        <v>5.8898973804103676</v>
      </c>
      <c r="T3062" s="13">
        <v>44510</v>
      </c>
      <c r="U3062" s="14">
        <v>-3.3849901394973042E-2</v>
      </c>
      <c r="V3062" s="14">
        <v>1079</v>
      </c>
      <c r="W3062" s="14">
        <v>1351952.88</v>
      </c>
      <c r="X3062" s="14">
        <v>118.62501301741131</v>
      </c>
      <c r="Y3062" s="19">
        <f t="shared" si="95"/>
        <v>-1.1862501301741131</v>
      </c>
    </row>
    <row r="3063" spans="1:25">
      <c r="A3063">
        <v>5589</v>
      </c>
      <c r="B3063" t="s">
        <v>5810</v>
      </c>
      <c r="C3063" t="s">
        <v>5811</v>
      </c>
      <c r="D3063" t="str">
        <f t="shared" si="94"/>
        <v>DXdao DXD</v>
      </c>
      <c r="E3063" s="3" t="s">
        <v>8889</v>
      </c>
      <c r="F3063" s="3" t="s">
        <v>8883</v>
      </c>
      <c r="G3063" s="3" t="s">
        <v>8883</v>
      </c>
      <c r="H3063" s="4">
        <v>0</v>
      </c>
      <c r="I3063" s="4">
        <v>0</v>
      </c>
      <c r="J3063" s="6">
        <v>43997</v>
      </c>
      <c r="K3063" s="7">
        <v>37.155930634800001</v>
      </c>
      <c r="L3063" s="7">
        <v>2294</v>
      </c>
      <c r="M3063" s="7">
        <v>0</v>
      </c>
      <c r="N3063" s="9">
        <v>44425</v>
      </c>
      <c r="O3063" s="10">
        <v>1326.9082458</v>
      </c>
      <c r="P3063" s="10">
        <v>1048</v>
      </c>
      <c r="Q3063" s="10">
        <v>21518094.32</v>
      </c>
      <c r="R3063" s="10">
        <v>35.711882951929788</v>
      </c>
      <c r="S3063" s="18">
        <v>35.711882951929788</v>
      </c>
      <c r="T3063" s="13">
        <v>44578</v>
      </c>
      <c r="U3063" s="14">
        <v>371.2379543729877</v>
      </c>
      <c r="V3063" s="14">
        <v>505</v>
      </c>
      <c r="W3063" s="14">
        <v>18473145.600000001</v>
      </c>
      <c r="X3063" s="14">
        <v>72.022334208258215</v>
      </c>
      <c r="Y3063" s="19">
        <f t="shared" si="95"/>
        <v>-0.7202233420825821</v>
      </c>
    </row>
    <row r="3064" spans="1:25">
      <c r="A3064">
        <v>5590</v>
      </c>
      <c r="B3064" t="s">
        <v>5812</v>
      </c>
      <c r="C3064" t="s">
        <v>439</v>
      </c>
      <c r="D3064" t="str">
        <f t="shared" si="94"/>
        <v>GeoDB GEO</v>
      </c>
      <c r="E3064" s="3" t="s">
        <v>8887</v>
      </c>
      <c r="F3064" s="3" t="s">
        <v>8883</v>
      </c>
      <c r="G3064" s="3" t="s">
        <v>8883</v>
      </c>
      <c r="H3064" s="4">
        <v>0</v>
      </c>
      <c r="I3064" s="4">
        <v>0</v>
      </c>
      <c r="J3064" s="6">
        <v>44194</v>
      </c>
      <c r="K3064" s="7">
        <v>0.18932135015691001</v>
      </c>
      <c r="L3064" s="7">
        <v>623</v>
      </c>
      <c r="M3064" s="7">
        <v>2601040.1245982931</v>
      </c>
      <c r="N3064" s="9">
        <v>44283</v>
      </c>
      <c r="O3064" s="10">
        <v>2.8631100984554001</v>
      </c>
      <c r="P3064" s="10">
        <v>718</v>
      </c>
      <c r="Q3064" s="10">
        <v>61699087.979590893</v>
      </c>
      <c r="R3064" s="10">
        <v>15.12301753649257</v>
      </c>
      <c r="S3064" s="18">
        <v>15.12301753649257</v>
      </c>
      <c r="T3064" s="13">
        <v>44670</v>
      </c>
      <c r="U3064" s="14">
        <v>7.0024009525869657E-3</v>
      </c>
      <c r="V3064" s="14">
        <v>1407</v>
      </c>
      <c r="W3064" s="14">
        <v>369801.13289702247</v>
      </c>
      <c r="X3064" s="14">
        <v>99.755426766285908</v>
      </c>
      <c r="Y3064" s="19">
        <f t="shared" si="95"/>
        <v>-0.99755426766285904</v>
      </c>
    </row>
    <row r="3065" spans="1:25">
      <c r="A3065">
        <v>5591</v>
      </c>
      <c r="B3065" t="s">
        <v>5813</v>
      </c>
      <c r="C3065" t="s">
        <v>5814</v>
      </c>
      <c r="D3065" t="str">
        <f t="shared" si="94"/>
        <v>Pyrk PYRK</v>
      </c>
      <c r="E3065" s="3" t="s">
        <v>8882</v>
      </c>
      <c r="F3065" s="3" t="s">
        <v>8881</v>
      </c>
      <c r="G3065" s="3" t="s">
        <v>8883</v>
      </c>
      <c r="H3065" s="4">
        <v>0</v>
      </c>
      <c r="I3065" s="4">
        <v>0</v>
      </c>
      <c r="J3065" s="6">
        <v>44198</v>
      </c>
      <c r="K3065" s="7">
        <v>5.5552900000000001E-3</v>
      </c>
      <c r="L3065" s="7">
        <v>1591</v>
      </c>
      <c r="M3065" s="7">
        <v>104182.73325834</v>
      </c>
      <c r="N3065" s="9">
        <v>44665</v>
      </c>
      <c r="O3065" s="10">
        <v>1.000778059600917</v>
      </c>
      <c r="P3065" s="10">
        <v>2545</v>
      </c>
      <c r="Q3065" s="10">
        <v>21318.18</v>
      </c>
      <c r="R3065" s="10">
        <v>180.14866183420079</v>
      </c>
      <c r="S3065" s="18">
        <v>180.14866183420079</v>
      </c>
      <c r="T3065" s="13">
        <v>44680</v>
      </c>
      <c r="U3065" s="14">
        <v>8.79911731570391E-4</v>
      </c>
      <c r="V3065" s="14">
        <v>2122</v>
      </c>
      <c r="W3065" s="14">
        <v>16406.52</v>
      </c>
      <c r="X3065" s="14">
        <v>99.912077235993635</v>
      </c>
      <c r="Y3065" s="19">
        <f t="shared" si="95"/>
        <v>-0.99912077235993635</v>
      </c>
    </row>
    <row r="3066" spans="1:25">
      <c r="A3066">
        <v>5594</v>
      </c>
      <c r="B3066" t="s">
        <v>5815</v>
      </c>
      <c r="C3066" t="s">
        <v>5816</v>
      </c>
      <c r="D3066" t="str">
        <f t="shared" si="94"/>
        <v>ZCore Token ZCRT</v>
      </c>
      <c r="E3066" s="3" t="s">
        <v>8887</v>
      </c>
      <c r="F3066" s="3" t="s">
        <v>8883</v>
      </c>
      <c r="G3066" s="3" t="s">
        <v>8883</v>
      </c>
      <c r="H3066" s="4">
        <v>0</v>
      </c>
      <c r="I3066" s="4">
        <v>0</v>
      </c>
      <c r="J3066" s="6">
        <v>43970</v>
      </c>
      <c r="K3066" s="7">
        <v>0.522101820966</v>
      </c>
      <c r="L3066" s="7">
        <v>3439</v>
      </c>
      <c r="M3066" s="7">
        <v>0</v>
      </c>
      <c r="N3066" s="9">
        <v>43971</v>
      </c>
      <c r="O3066" s="10">
        <v>0.71595728617999999</v>
      </c>
      <c r="P3066" s="10">
        <v>3555</v>
      </c>
      <c r="Q3066" s="10">
        <v>0</v>
      </c>
      <c r="R3066" s="10">
        <v>1.3712981978406551</v>
      </c>
      <c r="S3066" s="18">
        <v>1.3712981978406551</v>
      </c>
      <c r="T3066" s="13">
        <v>44097</v>
      </c>
      <c r="U3066" s="14">
        <v>1.7713355686350001E-2</v>
      </c>
      <c r="V3066" s="14">
        <v>3125</v>
      </c>
      <c r="W3066" s="14">
        <v>0</v>
      </c>
      <c r="X3066" s="14">
        <v>97.525920047429111</v>
      </c>
      <c r="Y3066" s="19">
        <f t="shared" si="95"/>
        <v>-0.97525920047429115</v>
      </c>
    </row>
    <row r="3067" spans="1:25">
      <c r="A3067">
        <v>5595</v>
      </c>
      <c r="B3067" t="s">
        <v>5817</v>
      </c>
      <c r="C3067" t="s">
        <v>1394</v>
      </c>
      <c r="D3067" t="str">
        <f t="shared" si="94"/>
        <v>MultiCoinCasino MCC</v>
      </c>
      <c r="E3067" s="3" t="s">
        <v>8889</v>
      </c>
      <c r="F3067" s="3" t="s">
        <v>8883</v>
      </c>
      <c r="G3067" s="3" t="s">
        <v>8883</v>
      </c>
      <c r="H3067" s="4">
        <v>0</v>
      </c>
      <c r="I3067" s="4">
        <v>0</v>
      </c>
      <c r="J3067" s="6">
        <v>44100</v>
      </c>
      <c r="K3067" s="7">
        <v>5.1223900000000001E-3</v>
      </c>
      <c r="L3067" s="7">
        <v>1767</v>
      </c>
      <c r="M3067" s="7">
        <v>46250.7340128</v>
      </c>
      <c r="N3067" s="9">
        <v>44301</v>
      </c>
      <c r="O3067" s="10">
        <v>6.8952136700000004</v>
      </c>
      <c r="P3067" s="10">
        <v>1808</v>
      </c>
      <c r="Q3067" s="10">
        <v>2008700.36</v>
      </c>
      <c r="R3067" s="10">
        <v>1346.093067884327</v>
      </c>
      <c r="S3067" s="18">
        <v>1346.093067884327</v>
      </c>
      <c r="T3067" s="13">
        <v>44652</v>
      </c>
      <c r="U3067" s="14">
        <v>7.2024953018331589E-3</v>
      </c>
      <c r="V3067" s="14">
        <v>1927</v>
      </c>
      <c r="W3067" s="14">
        <v>44728.94</v>
      </c>
      <c r="X3067" s="14">
        <v>99.895543551707917</v>
      </c>
      <c r="Y3067" s="19">
        <f t="shared" si="95"/>
        <v>-0.99895543551707922</v>
      </c>
    </row>
    <row r="3068" spans="1:25">
      <c r="A3068">
        <v>5597</v>
      </c>
      <c r="B3068" t="s">
        <v>5818</v>
      </c>
      <c r="C3068" t="s">
        <v>5819</v>
      </c>
      <c r="D3068" t="str">
        <f t="shared" si="94"/>
        <v>Bluekey BKY</v>
      </c>
      <c r="E3068" s="3" t="s">
        <v>8887</v>
      </c>
      <c r="F3068" s="3" t="s">
        <v>8883</v>
      </c>
      <c r="G3068" s="3" t="s">
        <v>8883</v>
      </c>
      <c r="H3068" s="4">
        <v>0</v>
      </c>
      <c r="I3068" s="4">
        <v>0</v>
      </c>
      <c r="J3068" s="6">
        <v>43970</v>
      </c>
      <c r="K3068" s="7">
        <v>1.38704018031E-4</v>
      </c>
      <c r="L3068" s="7">
        <v>3440</v>
      </c>
      <c r="M3068" s="7">
        <v>0</v>
      </c>
      <c r="N3068" s="9">
        <v>43979</v>
      </c>
      <c r="O3068" s="10">
        <v>5.8683359398299998E-4</v>
      </c>
      <c r="P3068" s="10">
        <v>3556</v>
      </c>
      <c r="Q3068" s="10">
        <v>0</v>
      </c>
      <c r="R3068" s="10">
        <v>4.2308334128564624</v>
      </c>
      <c r="S3068" s="18">
        <v>4.2308334128564624</v>
      </c>
      <c r="T3068" s="13">
        <v>44029</v>
      </c>
      <c r="U3068" s="16">
        <v>2.3277601470900001E-6</v>
      </c>
      <c r="V3068" s="14">
        <v>3126</v>
      </c>
      <c r="W3068" s="16">
        <v>0</v>
      </c>
      <c r="X3068" s="16">
        <v>99.603335567193611</v>
      </c>
      <c r="Y3068" s="19">
        <f t="shared" si="95"/>
        <v>-0.99603335567193607</v>
      </c>
    </row>
    <row r="3069" spans="1:25">
      <c r="A3069">
        <v>5600</v>
      </c>
      <c r="B3069" t="s">
        <v>5820</v>
      </c>
      <c r="C3069" t="s">
        <v>5821</v>
      </c>
      <c r="D3069" t="str">
        <f t="shared" si="94"/>
        <v>Attila ATT</v>
      </c>
      <c r="E3069" s="3" t="s">
        <v>8887</v>
      </c>
      <c r="F3069" s="3" t="s">
        <v>8883</v>
      </c>
      <c r="G3069" s="3" t="s">
        <v>8883</v>
      </c>
      <c r="H3069" s="4">
        <v>0</v>
      </c>
      <c r="I3069" s="4">
        <v>0</v>
      </c>
      <c r="J3069" s="6">
        <v>44026</v>
      </c>
      <c r="K3069" s="7">
        <v>2.6677287706900001E-2</v>
      </c>
      <c r="L3069" s="7">
        <v>126</v>
      </c>
      <c r="M3069" s="7">
        <v>31112175.841334999</v>
      </c>
      <c r="N3069" s="9">
        <v>44281</v>
      </c>
      <c r="O3069" s="10">
        <v>1.38624675</v>
      </c>
      <c r="P3069" s="10">
        <v>210</v>
      </c>
      <c r="Q3069" s="10">
        <v>602375463.64999998</v>
      </c>
      <c r="R3069" s="10">
        <v>51.963556611546061</v>
      </c>
      <c r="S3069" s="18">
        <v>51.963556611546061</v>
      </c>
      <c r="T3069" s="13">
        <v>44685</v>
      </c>
      <c r="U3069" s="14">
        <v>7.3373005291185074E-3</v>
      </c>
      <c r="V3069" s="14">
        <v>843</v>
      </c>
      <c r="W3069" s="14">
        <v>3418598.86</v>
      </c>
      <c r="X3069" s="14">
        <v>99.4707074675473</v>
      </c>
      <c r="Y3069" s="19">
        <f t="shared" si="95"/>
        <v>-0.99470707467547304</v>
      </c>
    </row>
    <row r="3070" spans="1:25">
      <c r="A3070">
        <v>5601</v>
      </c>
      <c r="B3070" t="s">
        <v>5822</v>
      </c>
      <c r="C3070" t="s">
        <v>5823</v>
      </c>
      <c r="D3070" t="str">
        <f t="shared" si="94"/>
        <v>xDai STAKE</v>
      </c>
      <c r="E3070" s="3" t="s">
        <v>8887</v>
      </c>
      <c r="F3070" s="3" t="s">
        <v>8883</v>
      </c>
      <c r="G3070" s="3" t="s">
        <v>8883</v>
      </c>
      <c r="H3070" s="4">
        <v>0</v>
      </c>
      <c r="I3070" s="4">
        <v>0</v>
      </c>
      <c r="J3070" s="6">
        <v>43981</v>
      </c>
      <c r="K3070" s="7">
        <v>1.0713879587199999</v>
      </c>
      <c r="L3070" s="7">
        <v>2265</v>
      </c>
      <c r="M3070" s="7">
        <v>0</v>
      </c>
      <c r="N3070" s="9">
        <v>44247</v>
      </c>
      <c r="O3070" s="10">
        <v>42.510085779999997</v>
      </c>
      <c r="P3070" s="10">
        <v>462</v>
      </c>
      <c r="Q3070" s="10">
        <v>158060005.86000001</v>
      </c>
      <c r="R3070" s="10">
        <v>39.677584047880572</v>
      </c>
      <c r="S3070" s="18">
        <v>39.677584047880572</v>
      </c>
      <c r="T3070" s="13">
        <v>44397</v>
      </c>
      <c r="U3070" s="14">
        <v>5.2238705799999998</v>
      </c>
      <c r="V3070" s="14">
        <v>420</v>
      </c>
      <c r="W3070" s="14">
        <v>32140457.440000001</v>
      </c>
      <c r="X3070" s="14">
        <v>87.711456036492635</v>
      </c>
      <c r="Y3070" s="19">
        <f t="shared" si="95"/>
        <v>-0.8771145603649263</v>
      </c>
    </row>
    <row r="3071" spans="1:25">
      <c r="A3071">
        <v>5604</v>
      </c>
      <c r="B3071" t="s">
        <v>5824</v>
      </c>
      <c r="C3071" t="s">
        <v>585</v>
      </c>
      <c r="D3071" t="str">
        <f t="shared" si="94"/>
        <v>Secret SCRT</v>
      </c>
      <c r="E3071" s="3" t="s">
        <v>8884</v>
      </c>
      <c r="F3071" s="3" t="s">
        <v>8883</v>
      </c>
      <c r="G3071" s="3" t="s">
        <v>8883</v>
      </c>
      <c r="H3071" s="4">
        <v>0</v>
      </c>
      <c r="I3071" s="4">
        <v>0</v>
      </c>
      <c r="J3071" s="6">
        <v>44138</v>
      </c>
      <c r="K3071" s="7">
        <v>0.25541604000000001</v>
      </c>
      <c r="L3071" s="7">
        <v>163</v>
      </c>
      <c r="M3071" s="7">
        <v>21876734.213401988</v>
      </c>
      <c r="N3071" s="9">
        <v>44497</v>
      </c>
      <c r="O3071" s="10">
        <v>10.644924210205859</v>
      </c>
      <c r="P3071" s="10">
        <v>133</v>
      </c>
      <c r="Q3071" s="10">
        <v>1478721061.1700001</v>
      </c>
      <c r="R3071" s="10">
        <v>41.676803892996951</v>
      </c>
      <c r="S3071" s="18">
        <v>41.676803892996951</v>
      </c>
      <c r="T3071" s="13">
        <v>44687</v>
      </c>
      <c r="U3071" s="14">
        <v>3.5252481439129042</v>
      </c>
      <c r="V3071" s="14">
        <v>99</v>
      </c>
      <c r="W3071" s="14">
        <v>575918133.46000004</v>
      </c>
      <c r="X3071" s="14">
        <v>66.883295039967891</v>
      </c>
      <c r="Y3071" s="19">
        <f t="shared" si="95"/>
        <v>-0.66883295039967894</v>
      </c>
    </row>
    <row r="3072" spans="1:25">
      <c r="A3072">
        <v>5607</v>
      </c>
      <c r="B3072" t="s">
        <v>5825</v>
      </c>
      <c r="C3072" t="s">
        <v>1717</v>
      </c>
      <c r="D3072" t="str">
        <f t="shared" si="94"/>
        <v>Simple Software Solutions SSS</v>
      </c>
      <c r="E3072" s="3" t="s">
        <v>8884</v>
      </c>
      <c r="F3072" s="3" t="s">
        <v>8883</v>
      </c>
      <c r="G3072" s="3" t="s">
        <v>8883</v>
      </c>
      <c r="H3072" s="4">
        <v>0</v>
      </c>
      <c r="I3072" s="4">
        <v>0</v>
      </c>
      <c r="J3072" s="6">
        <v>43981</v>
      </c>
      <c r="K3072" s="7">
        <v>9.79467587647E-3</v>
      </c>
      <c r="L3072" s="7">
        <v>2895</v>
      </c>
      <c r="M3072" s="7">
        <v>0</v>
      </c>
      <c r="N3072" s="9">
        <v>44121</v>
      </c>
      <c r="O3072" s="10">
        <v>0.31689104377557997</v>
      </c>
      <c r="P3072" s="10">
        <v>2215</v>
      </c>
      <c r="Q3072" s="10">
        <v>399521.65100423747</v>
      </c>
      <c r="R3072" s="10">
        <v>32.35339767973899</v>
      </c>
      <c r="S3072" s="18">
        <v>32.35339767973899</v>
      </c>
      <c r="T3072" s="13">
        <v>44594</v>
      </c>
      <c r="U3072" s="14">
        <v>3.6952984932759459E-4</v>
      </c>
      <c r="V3072" s="14">
        <v>2414</v>
      </c>
      <c r="W3072" s="14">
        <v>1166.4782788015959</v>
      </c>
      <c r="X3072" s="14">
        <v>99.88338898918542</v>
      </c>
      <c r="Y3072" s="19">
        <f t="shared" si="95"/>
        <v>-0.99883388989185418</v>
      </c>
    </row>
    <row r="3073" spans="1:25">
      <c r="A3073">
        <v>5608</v>
      </c>
      <c r="B3073" t="s">
        <v>5826</v>
      </c>
      <c r="C3073" t="s">
        <v>5826</v>
      </c>
      <c r="D3073" t="str">
        <f t="shared" si="94"/>
        <v>BTCUP BTCUP</v>
      </c>
      <c r="E3073" s="3" t="s">
        <v>8886</v>
      </c>
      <c r="F3073" s="3" t="s">
        <v>8883</v>
      </c>
      <c r="G3073" s="3" t="s">
        <v>8883</v>
      </c>
      <c r="H3073" s="4">
        <v>0</v>
      </c>
      <c r="I3073" s="4">
        <v>0</v>
      </c>
      <c r="J3073" s="6">
        <v>44011</v>
      </c>
      <c r="K3073" s="7">
        <v>8.5079392495100006</v>
      </c>
      <c r="L3073" s="7">
        <v>3441</v>
      </c>
      <c r="M3073" s="7">
        <v>0</v>
      </c>
      <c r="N3073" s="9">
        <v>44268</v>
      </c>
      <c r="O3073" s="10">
        <v>213.12413470999999</v>
      </c>
      <c r="P3073" s="10">
        <v>3557</v>
      </c>
      <c r="Q3073" s="10">
        <v>0</v>
      </c>
      <c r="R3073" s="10">
        <v>25.050030149460049</v>
      </c>
      <c r="S3073" s="18">
        <v>25.050030149460049</v>
      </c>
      <c r="T3073" s="13">
        <v>44585</v>
      </c>
      <c r="U3073" s="14">
        <v>23.763784014421699</v>
      </c>
      <c r="V3073" s="14">
        <v>3127</v>
      </c>
      <c r="W3073" s="14">
        <v>0</v>
      </c>
      <c r="X3073" s="14">
        <v>88.849792142613353</v>
      </c>
      <c r="Y3073" s="19">
        <f t="shared" si="95"/>
        <v>-0.88849792142613349</v>
      </c>
    </row>
    <row r="3074" spans="1:25">
      <c r="A3074">
        <v>5610</v>
      </c>
      <c r="B3074" t="s">
        <v>5827</v>
      </c>
      <c r="C3074" t="s">
        <v>5828</v>
      </c>
      <c r="D3074" t="str">
        <f t="shared" ref="D3074:D3137" si="96">_xlfn.TEXTJOIN(" ",TRUE,B3074,C3074)</f>
        <v>ZIMBOCASH ZASH</v>
      </c>
      <c r="E3074" s="3" t="s">
        <v>8887</v>
      </c>
      <c r="F3074" s="3" t="s">
        <v>8883</v>
      </c>
      <c r="G3074" s="3" t="s">
        <v>8883</v>
      </c>
      <c r="H3074" s="4">
        <v>0</v>
      </c>
      <c r="I3074" s="4">
        <v>0</v>
      </c>
      <c r="J3074" s="6">
        <v>44071</v>
      </c>
      <c r="K3074" s="7">
        <v>8.4108872057799997E-4</v>
      </c>
      <c r="L3074" s="7">
        <v>843</v>
      </c>
      <c r="M3074" s="7">
        <v>1359736.5047136201</v>
      </c>
      <c r="N3074" s="9">
        <v>44486</v>
      </c>
      <c r="O3074" s="10">
        <v>1.3722502097164999</v>
      </c>
      <c r="P3074" s="10">
        <v>500</v>
      </c>
      <c r="Q3074" s="10">
        <v>133755887.09</v>
      </c>
      <c r="R3074" s="10">
        <v>1631.5166000246479</v>
      </c>
      <c r="S3074" s="18">
        <v>1631.5166000246479</v>
      </c>
      <c r="T3074" s="13">
        <v>44639</v>
      </c>
      <c r="U3074" s="14">
        <v>1.184839564283582E-2</v>
      </c>
      <c r="V3074" s="14">
        <v>447</v>
      </c>
      <c r="W3074" s="14">
        <v>27161327.460000001</v>
      </c>
      <c r="X3074" s="14">
        <v>99.136571773941739</v>
      </c>
      <c r="Y3074" s="19">
        <f t="shared" si="95"/>
        <v>-0.9913657177394174</v>
      </c>
    </row>
    <row r="3075" spans="1:25">
      <c r="A3075">
        <v>5612</v>
      </c>
      <c r="B3075" t="s">
        <v>5829</v>
      </c>
      <c r="C3075" t="s">
        <v>5830</v>
      </c>
      <c r="D3075" t="str">
        <f t="shared" si="96"/>
        <v>SOMESING SSX</v>
      </c>
      <c r="E3075" s="3" t="s">
        <v>8887</v>
      </c>
      <c r="F3075" s="3" t="s">
        <v>8883</v>
      </c>
      <c r="G3075" s="3" t="s">
        <v>8883</v>
      </c>
      <c r="H3075" s="4">
        <v>0</v>
      </c>
      <c r="I3075" s="4">
        <v>0</v>
      </c>
      <c r="J3075" s="6">
        <v>44005</v>
      </c>
      <c r="K3075" s="7">
        <v>8.59016743418E-4</v>
      </c>
      <c r="L3075" s="7">
        <v>2941</v>
      </c>
      <c r="M3075" s="7">
        <v>0</v>
      </c>
      <c r="N3075" s="9">
        <v>44289</v>
      </c>
      <c r="O3075" s="10">
        <v>0.29448464000000002</v>
      </c>
      <c r="P3075" s="10">
        <v>926</v>
      </c>
      <c r="Q3075" s="10">
        <v>30699545.5</v>
      </c>
      <c r="R3075" s="10">
        <v>342.81594888157258</v>
      </c>
      <c r="S3075" s="18">
        <v>342.81594888157258</v>
      </c>
      <c r="T3075" s="13">
        <v>44367</v>
      </c>
      <c r="U3075" s="14">
        <v>1.4878270000000001E-2</v>
      </c>
      <c r="V3075" s="14">
        <v>2537</v>
      </c>
      <c r="W3075" s="14">
        <v>0</v>
      </c>
      <c r="X3075" s="14">
        <v>94.947692348232479</v>
      </c>
      <c r="Y3075" s="19">
        <f t="shared" ref="Y3075:Y3138" si="97">X3075/-100</f>
        <v>-0.94947692348232482</v>
      </c>
    </row>
    <row r="3076" spans="1:25">
      <c r="A3076">
        <v>5614</v>
      </c>
      <c r="B3076" t="s">
        <v>5831</v>
      </c>
      <c r="C3076" t="s">
        <v>5832</v>
      </c>
      <c r="D3076" t="str">
        <f t="shared" si="96"/>
        <v>Zelwin ZLW</v>
      </c>
      <c r="E3076" s="3" t="s">
        <v>8887</v>
      </c>
      <c r="F3076" s="3" t="s">
        <v>8883</v>
      </c>
      <c r="G3076" s="3" t="s">
        <v>8883</v>
      </c>
      <c r="H3076" s="4">
        <v>0</v>
      </c>
      <c r="I3076" s="4">
        <v>0</v>
      </c>
      <c r="J3076" s="6">
        <v>43974</v>
      </c>
      <c r="K3076" s="7">
        <v>1.1343836656599999</v>
      </c>
      <c r="L3076" s="7">
        <v>2230</v>
      </c>
      <c r="M3076" s="7">
        <v>0</v>
      </c>
      <c r="N3076" s="9">
        <v>44433</v>
      </c>
      <c r="O3076" s="10">
        <v>7.9090193600000003</v>
      </c>
      <c r="P3076" s="10">
        <v>229</v>
      </c>
      <c r="Q3076" s="10">
        <v>547923538.21000004</v>
      </c>
      <c r="R3076" s="10">
        <v>6.972085017989416</v>
      </c>
      <c r="S3076" s="18">
        <v>6.972085017989416</v>
      </c>
      <c r="T3076" s="13">
        <v>44687</v>
      </c>
      <c r="U3076" s="14">
        <v>0.64651110877636064</v>
      </c>
      <c r="V3076" s="14">
        <v>323</v>
      </c>
      <c r="W3076" s="14">
        <v>54720173.590000004</v>
      </c>
      <c r="X3076" s="14">
        <v>91.825647664410809</v>
      </c>
      <c r="Y3076" s="19">
        <f t="shared" si="97"/>
        <v>-0.91825647664410814</v>
      </c>
    </row>
    <row r="3077" spans="1:25">
      <c r="A3077">
        <v>5615</v>
      </c>
      <c r="B3077" t="s">
        <v>5833</v>
      </c>
      <c r="C3077" t="s">
        <v>5834</v>
      </c>
      <c r="D3077" t="str">
        <f t="shared" si="96"/>
        <v>Money Token MNT</v>
      </c>
      <c r="E3077" s="3" t="s">
        <v>3686</v>
      </c>
      <c r="F3077" s="3" t="s">
        <v>8883</v>
      </c>
      <c r="G3077" s="3" t="s">
        <v>8883</v>
      </c>
      <c r="H3077" s="4">
        <v>0</v>
      </c>
      <c r="I3077" s="4">
        <v>0</v>
      </c>
      <c r="J3077" s="6">
        <v>44030</v>
      </c>
      <c r="K3077" s="7">
        <v>1.0596741518799999E-2</v>
      </c>
      <c r="L3077" s="7">
        <v>3442</v>
      </c>
      <c r="M3077" s="7">
        <v>0</v>
      </c>
      <c r="N3077" s="9">
        <v>44119</v>
      </c>
      <c r="O3077" s="10">
        <v>0.16782680032224001</v>
      </c>
      <c r="P3077" s="10">
        <v>3558</v>
      </c>
      <c r="Q3077" s="10">
        <v>0</v>
      </c>
      <c r="R3077" s="10">
        <v>15.837585546886601</v>
      </c>
      <c r="S3077" s="18">
        <v>15.837585546886601</v>
      </c>
      <c r="T3077" s="13">
        <v>44179</v>
      </c>
      <c r="U3077" s="14">
        <v>1.5294558959799999E-3</v>
      </c>
      <c r="V3077" s="14">
        <v>3128</v>
      </c>
      <c r="W3077" s="14">
        <v>0</v>
      </c>
      <c r="X3077" s="14">
        <v>99.088670049692112</v>
      </c>
      <c r="Y3077" s="19">
        <f t="shared" si="97"/>
        <v>-0.99088670049692107</v>
      </c>
    </row>
    <row r="3078" spans="1:25">
      <c r="A3078">
        <v>5616</v>
      </c>
      <c r="B3078" t="s">
        <v>5835</v>
      </c>
      <c r="C3078" t="s">
        <v>5835</v>
      </c>
      <c r="D3078" t="str">
        <f t="shared" si="96"/>
        <v>MATH MATH</v>
      </c>
      <c r="E3078" s="3" t="s">
        <v>8887</v>
      </c>
      <c r="F3078" s="3" t="s">
        <v>8883</v>
      </c>
      <c r="G3078" s="3" t="s">
        <v>8883</v>
      </c>
      <c r="H3078" s="4">
        <v>0</v>
      </c>
      <c r="I3078" s="4">
        <v>0</v>
      </c>
      <c r="J3078" s="6">
        <v>43995</v>
      </c>
      <c r="K3078" s="7">
        <v>0.14057898093599999</v>
      </c>
      <c r="L3078" s="7">
        <v>2310</v>
      </c>
      <c r="M3078" s="7">
        <v>0</v>
      </c>
      <c r="N3078" s="9">
        <v>44285</v>
      </c>
      <c r="O3078" s="10">
        <v>3.2932546999999999</v>
      </c>
      <c r="P3078" s="10">
        <v>298</v>
      </c>
      <c r="Q3078" s="10">
        <v>352895794.04000002</v>
      </c>
      <c r="R3078" s="10">
        <v>23.4263662894191</v>
      </c>
      <c r="S3078" s="18">
        <v>23.4263662894191</v>
      </c>
      <c r="T3078" s="13">
        <v>44627</v>
      </c>
      <c r="U3078" s="14">
        <v>0.12698313366868119</v>
      </c>
      <c r="V3078" s="14">
        <v>541</v>
      </c>
      <c r="W3078" s="14">
        <v>14915405.02</v>
      </c>
      <c r="X3078" s="14">
        <v>96.144144767524935</v>
      </c>
      <c r="Y3078" s="19">
        <f t="shared" si="97"/>
        <v>-0.96144144767524931</v>
      </c>
    </row>
    <row r="3079" spans="1:25">
      <c r="A3079">
        <v>5617</v>
      </c>
      <c r="B3079" t="s">
        <v>5836</v>
      </c>
      <c r="C3079" t="s">
        <v>5836</v>
      </c>
      <c r="D3079" t="str">
        <f t="shared" si="96"/>
        <v>UMA UMA</v>
      </c>
      <c r="E3079" s="3" t="s">
        <v>8887</v>
      </c>
      <c r="F3079" s="3" t="s">
        <v>8883</v>
      </c>
      <c r="G3079" s="3" t="s">
        <v>8883</v>
      </c>
      <c r="H3079" s="4">
        <v>0</v>
      </c>
      <c r="I3079" s="4">
        <v>0</v>
      </c>
      <c r="J3079" s="6">
        <v>43977</v>
      </c>
      <c r="K3079" s="7">
        <v>1.19244789545</v>
      </c>
      <c r="L3079" s="7">
        <v>2178</v>
      </c>
      <c r="M3079" s="7">
        <v>0</v>
      </c>
      <c r="N3079" s="9">
        <v>44231</v>
      </c>
      <c r="O3079" s="10">
        <v>43.369299810000001</v>
      </c>
      <c r="P3079" s="10">
        <v>117</v>
      </c>
      <c r="Q3079" s="10">
        <v>1883325643.24</v>
      </c>
      <c r="R3079" s="10">
        <v>36.369974717959067</v>
      </c>
      <c r="S3079" s="18">
        <v>36.369974717959067</v>
      </c>
      <c r="T3079" s="13">
        <v>44616</v>
      </c>
      <c r="U3079" s="14">
        <v>4.3570348428582824</v>
      </c>
      <c r="V3079" s="14">
        <v>136</v>
      </c>
      <c r="W3079" s="14">
        <v>312164123.76999998</v>
      </c>
      <c r="X3079" s="14">
        <v>89.953642641346846</v>
      </c>
      <c r="Y3079" s="19">
        <f t="shared" si="97"/>
        <v>-0.89953642641346843</v>
      </c>
    </row>
    <row r="3080" spans="1:25">
      <c r="A3080">
        <v>5618</v>
      </c>
      <c r="B3080" t="s">
        <v>5837</v>
      </c>
      <c r="C3080" t="s">
        <v>5838</v>
      </c>
      <c r="D3080" t="str">
        <f t="shared" si="96"/>
        <v>Dawn Protocol DAWN</v>
      </c>
      <c r="E3080" s="3" t="s">
        <v>8892</v>
      </c>
      <c r="F3080" s="3" t="s">
        <v>8883</v>
      </c>
      <c r="G3080" s="3" t="s">
        <v>8883</v>
      </c>
      <c r="H3080" s="4">
        <v>0</v>
      </c>
      <c r="I3080" s="4">
        <v>0</v>
      </c>
      <c r="J3080" s="6">
        <v>43982</v>
      </c>
      <c r="K3080" s="7">
        <v>4.5519659637399998E-2</v>
      </c>
      <c r="L3080" s="7">
        <v>2210</v>
      </c>
      <c r="M3080" s="7">
        <v>0</v>
      </c>
      <c r="N3080" s="9">
        <v>44291</v>
      </c>
      <c r="O3080" s="10">
        <v>10.503914460000001</v>
      </c>
      <c r="P3080" s="10">
        <v>324</v>
      </c>
      <c r="Q3080" s="10">
        <v>304257856.05000001</v>
      </c>
      <c r="R3080" s="10">
        <v>230.75555800882449</v>
      </c>
      <c r="S3080" s="18">
        <v>230.75555800882449</v>
      </c>
      <c r="T3080" s="13">
        <v>44369</v>
      </c>
      <c r="U3080" s="14">
        <v>1.08655382</v>
      </c>
      <c r="V3080" s="14">
        <v>276</v>
      </c>
      <c r="W3080" s="14">
        <v>83093647.489999995</v>
      </c>
      <c r="X3080" s="14">
        <v>89.655724785862347</v>
      </c>
      <c r="Y3080" s="19">
        <f t="shared" si="97"/>
        <v>-0.89655724785862345</v>
      </c>
    </row>
    <row r="3081" spans="1:25">
      <c r="A3081">
        <v>5619</v>
      </c>
      <c r="B3081" t="s">
        <v>5839</v>
      </c>
      <c r="C3081" t="s">
        <v>5840</v>
      </c>
      <c r="D3081" t="str">
        <f t="shared" si="96"/>
        <v>VEHICLE DATA ARTIFICIAL INTELLIGENCE PLATFORM VAIP</v>
      </c>
      <c r="E3081" s="3" t="s">
        <v>1772</v>
      </c>
      <c r="F3081" s="3" t="s">
        <v>8883</v>
      </c>
      <c r="G3081" s="3" t="s">
        <v>8883</v>
      </c>
      <c r="H3081" s="4">
        <v>0</v>
      </c>
      <c r="I3081" s="4">
        <v>0</v>
      </c>
      <c r="J3081" s="6">
        <v>44125</v>
      </c>
      <c r="K3081" s="7">
        <v>2.1983309999999999E-2</v>
      </c>
      <c r="L3081" s="7">
        <v>3443</v>
      </c>
      <c r="M3081" s="7">
        <v>0</v>
      </c>
      <c r="N3081" s="9">
        <v>44133</v>
      </c>
      <c r="O3081" s="10">
        <v>13.42361919</v>
      </c>
      <c r="P3081" s="10">
        <v>3559</v>
      </c>
      <c r="Q3081" s="10">
        <v>0</v>
      </c>
      <c r="R3081" s="10">
        <v>610.62775305447633</v>
      </c>
      <c r="S3081" s="18">
        <v>610.62775305447633</v>
      </c>
      <c r="T3081" s="13">
        <v>44229</v>
      </c>
      <c r="U3081" s="14">
        <v>0.16774924999999999</v>
      </c>
      <c r="V3081" s="14">
        <v>3129</v>
      </c>
      <c r="W3081" s="14">
        <v>0</v>
      </c>
      <c r="X3081" s="14">
        <v>98.750342604139391</v>
      </c>
      <c r="Y3081" s="19">
        <f t="shared" si="97"/>
        <v>-0.98750342604139396</v>
      </c>
    </row>
    <row r="3082" spans="1:25">
      <c r="A3082">
        <v>5620</v>
      </c>
      <c r="B3082" t="s">
        <v>5841</v>
      </c>
      <c r="C3082" t="s">
        <v>5842</v>
      </c>
      <c r="D3082" t="str">
        <f t="shared" si="96"/>
        <v>8X8 PROTOCOL EXE</v>
      </c>
      <c r="E3082" s="3" t="s">
        <v>8887</v>
      </c>
      <c r="F3082" s="3" t="s">
        <v>8883</v>
      </c>
      <c r="G3082" s="3" t="s">
        <v>8883</v>
      </c>
      <c r="H3082" s="4">
        <v>0</v>
      </c>
      <c r="I3082" s="4">
        <v>0</v>
      </c>
      <c r="J3082" s="6">
        <v>44001</v>
      </c>
      <c r="K3082" s="7">
        <v>5.43994382138E-2</v>
      </c>
      <c r="L3082" s="7">
        <v>2562</v>
      </c>
      <c r="M3082" s="7">
        <v>0</v>
      </c>
      <c r="N3082" s="9">
        <v>44041</v>
      </c>
      <c r="O3082" s="10">
        <v>0.215668584119</v>
      </c>
      <c r="P3082" s="10">
        <v>1036</v>
      </c>
      <c r="Q3082" s="10">
        <v>22541344.802790001</v>
      </c>
      <c r="R3082" s="10">
        <v>3.9645369731831051</v>
      </c>
      <c r="S3082" s="18">
        <v>3.9645369731831051</v>
      </c>
      <c r="T3082" s="13">
        <v>44583</v>
      </c>
      <c r="U3082" s="14">
        <v>1.4383837949197549E-3</v>
      </c>
      <c r="V3082" s="14">
        <v>1294</v>
      </c>
      <c r="W3082" s="14">
        <v>584406.39</v>
      </c>
      <c r="X3082" s="14">
        <v>99.333058265859393</v>
      </c>
      <c r="Y3082" s="19">
        <f t="shared" si="97"/>
        <v>-0.99333058265859397</v>
      </c>
    </row>
    <row r="3083" spans="1:25">
      <c r="A3083">
        <v>5622</v>
      </c>
      <c r="B3083" t="s">
        <v>5843</v>
      </c>
      <c r="C3083" t="s">
        <v>5844</v>
      </c>
      <c r="D3083" t="str">
        <f t="shared" si="96"/>
        <v>DARMA Cash DMCH</v>
      </c>
      <c r="E3083" s="3" t="s">
        <v>8884</v>
      </c>
      <c r="F3083" s="3" t="s">
        <v>8883</v>
      </c>
      <c r="G3083" s="3" t="s">
        <v>8883</v>
      </c>
      <c r="H3083" s="4">
        <v>0</v>
      </c>
      <c r="I3083" s="4">
        <v>0</v>
      </c>
      <c r="J3083" s="6">
        <v>43980</v>
      </c>
      <c r="K3083" s="7">
        <v>9.3280251560299995E-2</v>
      </c>
      <c r="L3083" s="7">
        <v>2229</v>
      </c>
      <c r="M3083" s="7">
        <v>0</v>
      </c>
      <c r="N3083" s="9">
        <v>44427</v>
      </c>
      <c r="O3083" s="10">
        <v>1.8999609900000001</v>
      </c>
      <c r="P3083" s="10">
        <v>600</v>
      </c>
      <c r="Q3083" s="10">
        <v>92327962.459999993</v>
      </c>
      <c r="R3083" s="10">
        <v>20.368309028109671</v>
      </c>
      <c r="S3083" s="18">
        <v>20.368309028109671</v>
      </c>
      <c r="T3083" s="13">
        <v>44665</v>
      </c>
      <c r="U3083" s="16">
        <v>5.8013003676600002E-7</v>
      </c>
      <c r="V3083" s="14">
        <v>322</v>
      </c>
      <c r="W3083" s="16">
        <v>54836072.869999997</v>
      </c>
      <c r="X3083" s="16">
        <v>99.999969466213273</v>
      </c>
      <c r="Y3083" s="19">
        <f t="shared" si="97"/>
        <v>-0.99999969466213268</v>
      </c>
    </row>
    <row r="3084" spans="1:25">
      <c r="A3084">
        <v>5623</v>
      </c>
      <c r="B3084" t="s">
        <v>5845</v>
      </c>
      <c r="C3084" t="s">
        <v>5846</v>
      </c>
      <c r="D3084" t="str">
        <f t="shared" si="96"/>
        <v>Skillchain SKI</v>
      </c>
      <c r="E3084" s="3" t="s">
        <v>8893</v>
      </c>
      <c r="F3084" s="3" t="s">
        <v>8883</v>
      </c>
      <c r="G3084" s="3" t="s">
        <v>8883</v>
      </c>
      <c r="H3084" s="4">
        <v>0</v>
      </c>
      <c r="I3084" s="4">
        <v>0</v>
      </c>
      <c r="J3084" s="6">
        <v>44196</v>
      </c>
      <c r="K3084" s="7">
        <v>1.4413E-3</v>
      </c>
      <c r="L3084" s="7">
        <v>3444</v>
      </c>
      <c r="M3084" s="7">
        <v>0</v>
      </c>
      <c r="N3084" s="9">
        <v>44202</v>
      </c>
      <c r="O3084" s="10">
        <v>7.9497100000000001E-2</v>
      </c>
      <c r="P3084" s="10">
        <v>3560</v>
      </c>
      <c r="Q3084" s="10">
        <v>0</v>
      </c>
      <c r="R3084" s="10">
        <v>55.15652535905086</v>
      </c>
      <c r="S3084" s="18">
        <v>55.15652535905086</v>
      </c>
      <c r="T3084" s="13">
        <v>44422</v>
      </c>
      <c r="U3084" s="14">
        <v>1.8112099999999999E-3</v>
      </c>
      <c r="V3084" s="14">
        <v>3130</v>
      </c>
      <c r="W3084" s="14">
        <v>0</v>
      </c>
      <c r="X3084" s="14">
        <v>97.721665318609112</v>
      </c>
      <c r="Y3084" s="19">
        <f t="shared" si="97"/>
        <v>-0.97721665318609108</v>
      </c>
    </row>
    <row r="3085" spans="1:25">
      <c r="A3085">
        <v>5625</v>
      </c>
      <c r="B3085" t="s">
        <v>5847</v>
      </c>
      <c r="C3085" t="s">
        <v>5848</v>
      </c>
      <c r="D3085" t="str">
        <f t="shared" si="96"/>
        <v>LUKSO LYXe</v>
      </c>
      <c r="E3085" s="3" t="s">
        <v>8892</v>
      </c>
      <c r="F3085" s="3" t="s">
        <v>8893</v>
      </c>
      <c r="G3085" s="3" t="s">
        <v>8883</v>
      </c>
      <c r="H3085" s="4">
        <v>0</v>
      </c>
      <c r="I3085" s="4">
        <v>0</v>
      </c>
      <c r="J3085" s="6">
        <v>44030</v>
      </c>
      <c r="K3085" s="7">
        <v>0.20209110961999999</v>
      </c>
      <c r="L3085" s="7">
        <v>1045</v>
      </c>
      <c r="M3085" s="7">
        <v>717441.57874469995</v>
      </c>
      <c r="N3085" s="9">
        <v>44516</v>
      </c>
      <c r="O3085" s="10">
        <v>97.049983365318539</v>
      </c>
      <c r="P3085" s="10">
        <v>265</v>
      </c>
      <c r="Q3085" s="10">
        <v>435356251.73000002</v>
      </c>
      <c r="R3085" s="10">
        <v>480.22886087272968</v>
      </c>
      <c r="S3085" s="18">
        <v>480.22886087272968</v>
      </c>
      <c r="T3085" s="13">
        <v>44687</v>
      </c>
      <c r="U3085" s="14">
        <v>9.7445997466116356</v>
      </c>
      <c r="V3085" s="14">
        <v>190</v>
      </c>
      <c r="W3085" s="14">
        <v>156662591.84999999</v>
      </c>
      <c r="X3085" s="14">
        <v>89.959194830636164</v>
      </c>
      <c r="Y3085" s="19">
        <f t="shared" si="97"/>
        <v>-0.89959194830636169</v>
      </c>
    </row>
    <row r="3086" spans="1:25">
      <c r="A3086">
        <v>5626</v>
      </c>
      <c r="B3086" t="s">
        <v>5849</v>
      </c>
      <c r="C3086" t="s">
        <v>5850</v>
      </c>
      <c r="D3086" t="str">
        <f t="shared" si="96"/>
        <v>King DAG KDAG</v>
      </c>
      <c r="E3086" s="3" t="s">
        <v>8887</v>
      </c>
      <c r="F3086" s="3" t="s">
        <v>8883</v>
      </c>
      <c r="G3086" s="3" t="s">
        <v>8883</v>
      </c>
      <c r="H3086" s="4">
        <v>0</v>
      </c>
      <c r="I3086" s="4">
        <v>0</v>
      </c>
      <c r="J3086" s="6">
        <v>44019</v>
      </c>
      <c r="K3086" s="7">
        <v>9.5934706963099997E-2</v>
      </c>
      <c r="L3086" s="7">
        <v>426</v>
      </c>
      <c r="M3086" s="7">
        <v>5399213.4435439901</v>
      </c>
      <c r="N3086" s="9">
        <v>44296</v>
      </c>
      <c r="O3086" s="10">
        <v>2.2263865900000002</v>
      </c>
      <c r="P3086" s="10">
        <v>939</v>
      </c>
      <c r="Q3086" s="10">
        <v>29495378.98</v>
      </c>
      <c r="R3086" s="10">
        <v>23.20731110229325</v>
      </c>
      <c r="S3086" s="18">
        <v>23.20731110229325</v>
      </c>
      <c r="T3086" s="13">
        <v>44309</v>
      </c>
      <c r="U3086" s="14">
        <v>0.17297686000000001</v>
      </c>
      <c r="V3086" s="14">
        <v>502</v>
      </c>
      <c r="W3086" s="14">
        <v>18746048.170000002</v>
      </c>
      <c r="X3086" s="14">
        <v>92.230600885895569</v>
      </c>
      <c r="Y3086" s="19">
        <f t="shared" si="97"/>
        <v>-0.92230600885895564</v>
      </c>
    </row>
    <row r="3087" spans="1:25">
      <c r="A3087">
        <v>5627</v>
      </c>
      <c r="B3087" t="s">
        <v>5851</v>
      </c>
      <c r="C3087" t="s">
        <v>5852</v>
      </c>
      <c r="D3087" t="str">
        <f t="shared" si="96"/>
        <v>SableAssent SAC1</v>
      </c>
      <c r="E3087" s="3" t="s">
        <v>8887</v>
      </c>
      <c r="F3087" s="3" t="s">
        <v>8883</v>
      </c>
      <c r="G3087" s="3" t="s">
        <v>8883</v>
      </c>
      <c r="H3087" s="4">
        <v>0</v>
      </c>
      <c r="I3087" s="4">
        <v>0</v>
      </c>
      <c r="J3087" s="6">
        <v>44125</v>
      </c>
      <c r="K3087" s="7">
        <v>1.39522039916865</v>
      </c>
      <c r="L3087" s="7">
        <v>3445</v>
      </c>
      <c r="M3087" s="7">
        <v>0</v>
      </c>
      <c r="N3087" s="9">
        <v>44133</v>
      </c>
      <c r="O3087" s="10">
        <v>1.71481402218349</v>
      </c>
      <c r="P3087" s="10">
        <v>3561</v>
      </c>
      <c r="Q3087" s="10">
        <v>0</v>
      </c>
      <c r="R3087" s="10">
        <v>1.2290631811327239</v>
      </c>
      <c r="S3087" s="18">
        <v>1.2290631811327239</v>
      </c>
      <c r="T3087" s="13">
        <v>44174</v>
      </c>
      <c r="U3087" s="14">
        <v>0.10953293576085001</v>
      </c>
      <c r="V3087" s="14">
        <v>3131</v>
      </c>
      <c r="W3087" s="14">
        <v>0</v>
      </c>
      <c r="X3087" s="14">
        <v>93.612547229968371</v>
      </c>
      <c r="Y3087" s="19">
        <f t="shared" si="97"/>
        <v>-0.93612547229968368</v>
      </c>
    </row>
    <row r="3088" spans="1:25">
      <c r="A3088">
        <v>5628</v>
      </c>
      <c r="B3088" t="s">
        <v>5853</v>
      </c>
      <c r="C3088" t="s">
        <v>5853</v>
      </c>
      <c r="D3088" t="str">
        <f t="shared" si="96"/>
        <v>VARC VARC</v>
      </c>
      <c r="E3088" s="3" t="s">
        <v>8887</v>
      </c>
      <c r="F3088" s="3" t="s">
        <v>8883</v>
      </c>
      <c r="G3088" s="3" t="s">
        <v>8883</v>
      </c>
      <c r="H3088" s="4">
        <v>0</v>
      </c>
      <c r="I3088" s="4">
        <v>0</v>
      </c>
      <c r="J3088" s="6">
        <v>43978</v>
      </c>
      <c r="K3088" s="7">
        <v>2.55163837793E-3</v>
      </c>
      <c r="L3088" s="7">
        <v>3446</v>
      </c>
      <c r="M3088" s="7">
        <v>0</v>
      </c>
      <c r="N3088" s="9">
        <v>44063</v>
      </c>
      <c r="O3088" s="10">
        <v>2.68037930156E-2</v>
      </c>
      <c r="P3088" s="10">
        <v>3562</v>
      </c>
      <c r="Q3088" s="10">
        <v>0</v>
      </c>
      <c r="R3088" s="10">
        <v>10.504542198234381</v>
      </c>
      <c r="S3088" s="18">
        <v>10.504542198234381</v>
      </c>
      <c r="T3088" s="13">
        <v>44475</v>
      </c>
      <c r="U3088" s="14">
        <v>1.67857052934E-4</v>
      </c>
      <c r="V3088" s="14">
        <v>3132</v>
      </c>
      <c r="W3088" s="14">
        <v>0</v>
      </c>
      <c r="X3088" s="14">
        <v>99.373756345468323</v>
      </c>
      <c r="Y3088" s="19">
        <f t="shared" si="97"/>
        <v>-0.99373756345468323</v>
      </c>
    </row>
    <row r="3089" spans="1:25">
      <c r="A3089">
        <v>5629</v>
      </c>
      <c r="B3089" t="s">
        <v>5854</v>
      </c>
      <c r="C3089" t="s">
        <v>5855</v>
      </c>
      <c r="D3089" t="str">
        <f t="shared" si="96"/>
        <v>NDN Link NDN</v>
      </c>
      <c r="E3089" s="3" t="s">
        <v>8894</v>
      </c>
      <c r="F3089" s="3" t="s">
        <v>8883</v>
      </c>
      <c r="G3089" s="3" t="s">
        <v>8883</v>
      </c>
      <c r="H3089" s="4">
        <v>0</v>
      </c>
      <c r="I3089" s="4">
        <v>0</v>
      </c>
      <c r="J3089" s="6">
        <v>44005</v>
      </c>
      <c r="K3089" s="7">
        <v>7.5772162995700002E-3</v>
      </c>
      <c r="L3089" s="7">
        <v>3447</v>
      </c>
      <c r="M3089" s="7">
        <v>0</v>
      </c>
      <c r="N3089" s="9">
        <v>44025</v>
      </c>
      <c r="O3089" s="10">
        <v>2.78743074818E-2</v>
      </c>
      <c r="P3089" s="10">
        <v>3563</v>
      </c>
      <c r="Q3089" s="10">
        <v>0</v>
      </c>
      <c r="R3089" s="10">
        <v>3.678700248187694</v>
      </c>
      <c r="S3089" s="18">
        <v>3.678700248187694</v>
      </c>
      <c r="T3089" s="13">
        <v>44627</v>
      </c>
      <c r="U3089" s="14">
        <v>1.2078120339017949E-3</v>
      </c>
      <c r="V3089" s="14">
        <v>3133</v>
      </c>
      <c r="W3089" s="14">
        <v>0</v>
      </c>
      <c r="X3089" s="14">
        <v>95.666934381453558</v>
      </c>
      <c r="Y3089" s="19">
        <f t="shared" si="97"/>
        <v>-0.95666934381453561</v>
      </c>
    </row>
    <row r="3090" spans="1:25">
      <c r="A3090">
        <v>5630</v>
      </c>
      <c r="B3090" t="s">
        <v>5856</v>
      </c>
      <c r="C3090" t="s">
        <v>5857</v>
      </c>
      <c r="D3090" t="str">
        <f t="shared" si="96"/>
        <v>WaykiChain Governance Coin WGRT</v>
      </c>
      <c r="E3090" s="3" t="s">
        <v>3686</v>
      </c>
      <c r="F3090" s="3" t="s">
        <v>8883</v>
      </c>
      <c r="G3090" s="3" t="s">
        <v>8883</v>
      </c>
      <c r="H3090" s="4">
        <v>0</v>
      </c>
      <c r="I3090" s="4">
        <v>0</v>
      </c>
      <c r="J3090" s="6">
        <v>44016</v>
      </c>
      <c r="K3090" s="7">
        <v>5.58158216363E-3</v>
      </c>
      <c r="L3090" s="7">
        <v>3448</v>
      </c>
      <c r="M3090" s="7">
        <v>0</v>
      </c>
      <c r="N3090" s="9">
        <v>44075</v>
      </c>
      <c r="O3090" s="10">
        <v>3.10721969197E-2</v>
      </c>
      <c r="P3090" s="10">
        <v>3564</v>
      </c>
      <c r="Q3090" s="10">
        <v>0</v>
      </c>
      <c r="R3090" s="10">
        <v>5.5669156179709622</v>
      </c>
      <c r="S3090" s="18">
        <v>5.5669156179709622</v>
      </c>
      <c r="T3090" s="13">
        <v>44583</v>
      </c>
      <c r="U3090" s="14">
        <v>1.081317247010096E-3</v>
      </c>
      <c r="V3090" s="14">
        <v>3134</v>
      </c>
      <c r="W3090" s="14">
        <v>0</v>
      </c>
      <c r="X3090" s="14">
        <v>96.519984570757757</v>
      </c>
      <c r="Y3090" s="19">
        <f t="shared" si="97"/>
        <v>-0.96519984570757755</v>
      </c>
    </row>
    <row r="3091" spans="1:25">
      <c r="A3091">
        <v>5631</v>
      </c>
      <c r="B3091" t="s">
        <v>5858</v>
      </c>
      <c r="C3091" t="s">
        <v>5859</v>
      </c>
      <c r="D3091" t="str">
        <f t="shared" si="96"/>
        <v>Orion Protocol ORN</v>
      </c>
      <c r="E3091" s="3" t="s">
        <v>8894</v>
      </c>
      <c r="F3091" s="3" t="s">
        <v>8883</v>
      </c>
      <c r="G3091" s="3" t="s">
        <v>8883</v>
      </c>
      <c r="H3091" s="4">
        <v>0</v>
      </c>
      <c r="I3091" s="4">
        <v>0</v>
      </c>
      <c r="J3091" s="6">
        <v>44030</v>
      </c>
      <c r="K3091" s="7">
        <v>0.59937872840899997</v>
      </c>
      <c r="L3091" s="7">
        <v>2213</v>
      </c>
      <c r="M3091" s="7">
        <v>0</v>
      </c>
      <c r="N3091" s="9">
        <v>44277</v>
      </c>
      <c r="O3091" s="10">
        <v>29.29336893</v>
      </c>
      <c r="P3091" s="10">
        <v>219</v>
      </c>
      <c r="Q3091" s="10">
        <v>579508791.33000004</v>
      </c>
      <c r="R3091" s="10">
        <v>48.872887110553229</v>
      </c>
      <c r="S3091" s="18">
        <v>48.872887110553229</v>
      </c>
      <c r="T3091" s="13">
        <v>44687</v>
      </c>
      <c r="U3091" s="14">
        <v>2.3195995920040948</v>
      </c>
      <c r="V3091" s="14">
        <v>281</v>
      </c>
      <c r="W3091" s="14">
        <v>80729474.230000004</v>
      </c>
      <c r="X3091" s="14">
        <v>92.081485753492359</v>
      </c>
      <c r="Y3091" s="19">
        <f t="shared" si="97"/>
        <v>-0.92081485753492354</v>
      </c>
    </row>
    <row r="3092" spans="1:25">
      <c r="A3092">
        <v>5632</v>
      </c>
      <c r="B3092" t="s">
        <v>5860</v>
      </c>
      <c r="C3092" t="s">
        <v>5861</v>
      </c>
      <c r="D3092" t="str">
        <f t="shared" si="96"/>
        <v>Arweave AR</v>
      </c>
      <c r="E3092" s="3" t="s">
        <v>8884</v>
      </c>
      <c r="F3092" s="3" t="s">
        <v>8883</v>
      </c>
      <c r="G3092" s="3" t="s">
        <v>8883</v>
      </c>
      <c r="H3092" s="4">
        <v>0</v>
      </c>
      <c r="I3092" s="4">
        <v>0</v>
      </c>
      <c r="J3092" s="6">
        <v>43979</v>
      </c>
      <c r="K3092" s="7">
        <v>0.51713551152500004</v>
      </c>
      <c r="L3092" s="7">
        <v>2167</v>
      </c>
      <c r="M3092" s="7">
        <v>0</v>
      </c>
      <c r="N3092" s="9">
        <v>44505</v>
      </c>
      <c r="O3092" s="10">
        <v>90.940044208704364</v>
      </c>
      <c r="P3092" s="10">
        <v>97</v>
      </c>
      <c r="Q3092" s="10">
        <v>2520874169.1799998</v>
      </c>
      <c r="R3092" s="10">
        <v>175.8534120786405</v>
      </c>
      <c r="S3092" s="18">
        <v>175.8534120786405</v>
      </c>
      <c r="T3092" s="13">
        <v>44687</v>
      </c>
      <c r="U3092" s="14">
        <v>21.290930714844169</v>
      </c>
      <c r="V3092" s="14">
        <v>87</v>
      </c>
      <c r="W3092" s="14">
        <v>743022364.01999998</v>
      </c>
      <c r="X3092" s="14">
        <v>76.58794769663605</v>
      </c>
      <c r="Y3092" s="19">
        <f t="shared" si="97"/>
        <v>-0.7658794769663605</v>
      </c>
    </row>
    <row r="3093" spans="1:25">
      <c r="A3093">
        <v>5633</v>
      </c>
      <c r="B3093" t="s">
        <v>5862</v>
      </c>
      <c r="C3093" t="s">
        <v>5863</v>
      </c>
      <c r="D3093" t="str">
        <f t="shared" si="96"/>
        <v>UCROWDME UCM</v>
      </c>
      <c r="E3093" s="3" t="s">
        <v>8887</v>
      </c>
      <c r="F3093" s="3" t="s">
        <v>8883</v>
      </c>
      <c r="G3093" s="3" t="s">
        <v>8883</v>
      </c>
      <c r="H3093" s="4">
        <v>0</v>
      </c>
      <c r="I3093" s="4">
        <v>0</v>
      </c>
      <c r="J3093" s="6">
        <v>44050</v>
      </c>
      <c r="K3093" s="7">
        <v>3.1008271055499997E-4</v>
      </c>
      <c r="L3093" s="7">
        <v>3449</v>
      </c>
      <c r="M3093" s="7">
        <v>0</v>
      </c>
      <c r="N3093" s="9">
        <v>44279</v>
      </c>
      <c r="O3093" s="10">
        <v>2.708667E-2</v>
      </c>
      <c r="P3093" s="10">
        <v>3565</v>
      </c>
      <c r="Q3093" s="10">
        <v>0</v>
      </c>
      <c r="R3093" s="10">
        <v>87.353048325458261</v>
      </c>
      <c r="S3093" s="18">
        <v>87.353048325458261</v>
      </c>
      <c r="T3093" s="13">
        <v>44683</v>
      </c>
      <c r="U3093" s="14">
        <v>4.5402438464118899E-4</v>
      </c>
      <c r="V3093" s="14">
        <v>3135</v>
      </c>
      <c r="W3093" s="14">
        <v>0</v>
      </c>
      <c r="X3093" s="14">
        <v>98.323808778852523</v>
      </c>
      <c r="Y3093" s="19">
        <f t="shared" si="97"/>
        <v>-0.98323808778852528</v>
      </c>
    </row>
    <row r="3094" spans="1:25">
      <c r="A3094">
        <v>5634</v>
      </c>
      <c r="B3094" t="s">
        <v>5864</v>
      </c>
      <c r="C3094" t="s">
        <v>5865</v>
      </c>
      <c r="D3094" t="str">
        <f t="shared" si="96"/>
        <v>Fuse Network FUSE</v>
      </c>
      <c r="E3094" s="3" t="s">
        <v>8894</v>
      </c>
      <c r="F3094" s="3" t="s">
        <v>8883</v>
      </c>
      <c r="G3094" s="3" t="s">
        <v>8883</v>
      </c>
      <c r="H3094" s="4">
        <v>0</v>
      </c>
      <c r="I3094" s="4">
        <v>0</v>
      </c>
      <c r="J3094" s="6">
        <v>44228</v>
      </c>
      <c r="K3094" s="7">
        <v>6.289612E-2</v>
      </c>
      <c r="L3094" s="7">
        <v>2322</v>
      </c>
      <c r="M3094" s="7">
        <v>0</v>
      </c>
      <c r="N3094" s="9">
        <v>44580</v>
      </c>
      <c r="O3094" s="10">
        <v>2.1373745493028391</v>
      </c>
      <c r="P3094" s="10">
        <v>558</v>
      </c>
      <c r="Q3094" s="10">
        <v>108202564.34999999</v>
      </c>
      <c r="R3094" s="10">
        <v>33.982613701812433</v>
      </c>
      <c r="S3094" s="18">
        <v>33.982613701812433</v>
      </c>
      <c r="T3094" s="13">
        <v>44687</v>
      </c>
      <c r="U3094" s="14">
        <v>0.21123451844097671</v>
      </c>
      <c r="V3094" s="14">
        <v>581</v>
      </c>
      <c r="W3094" s="14">
        <v>11907163.390000001</v>
      </c>
      <c r="X3094" s="14">
        <v>90.117103316782902</v>
      </c>
      <c r="Y3094" s="19">
        <f t="shared" si="97"/>
        <v>-0.90117103316782898</v>
      </c>
    </row>
    <row r="3095" spans="1:25">
      <c r="A3095">
        <v>5635</v>
      </c>
      <c r="B3095" t="s">
        <v>5866</v>
      </c>
      <c r="C3095" t="s">
        <v>5867</v>
      </c>
      <c r="D3095" t="str">
        <f t="shared" si="96"/>
        <v>Paparazzi PAZZI</v>
      </c>
      <c r="E3095" s="3" t="s">
        <v>8887</v>
      </c>
      <c r="F3095" s="3" t="s">
        <v>8883</v>
      </c>
      <c r="G3095" s="3" t="s">
        <v>8883</v>
      </c>
      <c r="H3095" s="4">
        <v>0</v>
      </c>
      <c r="I3095" s="4">
        <v>0</v>
      </c>
      <c r="J3095" s="6">
        <v>44061</v>
      </c>
      <c r="K3095" s="7">
        <v>6.8493339677399998E-2</v>
      </c>
      <c r="L3095" s="7">
        <v>2854</v>
      </c>
      <c r="M3095" s="7">
        <v>0</v>
      </c>
      <c r="N3095" s="9">
        <v>44065</v>
      </c>
      <c r="O3095" s="10">
        <v>0.150843392406</v>
      </c>
      <c r="P3095" s="10">
        <v>3566</v>
      </c>
      <c r="Q3095" s="10">
        <v>0</v>
      </c>
      <c r="R3095" s="10">
        <v>2.2023074523225818</v>
      </c>
      <c r="S3095" s="18">
        <v>2.2023074523225818</v>
      </c>
      <c r="T3095" s="13">
        <v>44225</v>
      </c>
      <c r="U3095" s="14">
        <v>1.0629052302E-4</v>
      </c>
      <c r="V3095" s="14">
        <v>2298</v>
      </c>
      <c r="W3095" s="14">
        <v>4542.2976537485256</v>
      </c>
      <c r="X3095" s="14">
        <v>99.92953584421258</v>
      </c>
      <c r="Y3095" s="19">
        <f t="shared" si="97"/>
        <v>-0.9992953584421258</v>
      </c>
    </row>
    <row r="3096" spans="1:25">
      <c r="A3096">
        <v>5636</v>
      </c>
      <c r="B3096" t="s">
        <v>5868</v>
      </c>
      <c r="C3096" t="s">
        <v>5869</v>
      </c>
      <c r="D3096" t="str">
        <f t="shared" si="96"/>
        <v>Compound Ether CETH</v>
      </c>
      <c r="E3096" s="3" t="s">
        <v>8886</v>
      </c>
      <c r="F3096" s="3" t="s">
        <v>8883</v>
      </c>
      <c r="G3096" s="3" t="s">
        <v>8883</v>
      </c>
      <c r="H3096" s="4">
        <v>0</v>
      </c>
      <c r="I3096" s="4">
        <v>0</v>
      </c>
      <c r="J3096" s="6">
        <v>44236</v>
      </c>
      <c r="K3096" s="7">
        <v>4.5264700275000002E-4</v>
      </c>
      <c r="L3096" s="7">
        <v>3450</v>
      </c>
      <c r="M3096" s="7">
        <v>0</v>
      </c>
      <c r="N3096" s="9">
        <v>44484</v>
      </c>
      <c r="O3096" s="10">
        <v>79.753482668036952</v>
      </c>
      <c r="P3096" s="10">
        <v>3567</v>
      </c>
      <c r="Q3096" s="10">
        <v>0</v>
      </c>
      <c r="R3096" s="10">
        <v>176193.55078793119</v>
      </c>
      <c r="S3096" s="18">
        <v>176193.55078793119</v>
      </c>
      <c r="T3096" s="13">
        <v>44487</v>
      </c>
      <c r="U3096" s="14">
        <v>69.540158878961421</v>
      </c>
      <c r="V3096" s="14">
        <v>3136</v>
      </c>
      <c r="W3096" s="14">
        <v>0</v>
      </c>
      <c r="X3096" s="14">
        <v>12.806116356808021</v>
      </c>
      <c r="Y3096" s="19">
        <f t="shared" si="97"/>
        <v>-0.1280611635680802</v>
      </c>
    </row>
    <row r="3097" spans="1:25">
      <c r="A3097">
        <v>5640</v>
      </c>
      <c r="B3097" t="s">
        <v>5870</v>
      </c>
      <c r="C3097" t="s">
        <v>5871</v>
      </c>
      <c r="D3097" t="str">
        <f t="shared" si="96"/>
        <v>PointPay PXP</v>
      </c>
      <c r="E3097" s="3" t="s">
        <v>8898</v>
      </c>
      <c r="F3097" s="3" t="s">
        <v>8883</v>
      </c>
      <c r="G3097" s="3" t="s">
        <v>8883</v>
      </c>
      <c r="H3097" s="4">
        <v>0</v>
      </c>
      <c r="I3097" s="4">
        <v>0</v>
      </c>
      <c r="J3097" s="6">
        <v>43981</v>
      </c>
      <c r="K3097" s="7">
        <v>8.7397121935000002E-2</v>
      </c>
      <c r="L3097" s="7">
        <v>3451</v>
      </c>
      <c r="M3097" s="7">
        <v>0</v>
      </c>
      <c r="N3097" s="9">
        <v>43984</v>
      </c>
      <c r="O3097" s="10">
        <v>0.14895066790399999</v>
      </c>
      <c r="P3097" s="10">
        <v>3568</v>
      </c>
      <c r="Q3097" s="10">
        <v>0</v>
      </c>
      <c r="R3097" s="10">
        <v>1.7042971737076109</v>
      </c>
      <c r="S3097" s="18">
        <v>1.7042971737076109</v>
      </c>
      <c r="T3097" s="13">
        <v>44090</v>
      </c>
      <c r="U3097" s="14">
        <v>7.29186480138E-3</v>
      </c>
      <c r="V3097" s="14">
        <v>3137</v>
      </c>
      <c r="W3097" s="14">
        <v>0</v>
      </c>
      <c r="X3097" s="14">
        <v>95.104510168373551</v>
      </c>
      <c r="Y3097" s="19">
        <f t="shared" si="97"/>
        <v>-0.95104510168373546</v>
      </c>
    </row>
    <row r="3098" spans="1:25">
      <c r="A3098">
        <v>5641</v>
      </c>
      <c r="B3098" t="s">
        <v>5872</v>
      </c>
      <c r="C3098" t="s">
        <v>5873</v>
      </c>
      <c r="D3098" t="str">
        <f t="shared" si="96"/>
        <v>BackPacker Coin BPC</v>
      </c>
      <c r="E3098" s="3" t="s">
        <v>8887</v>
      </c>
      <c r="F3098" s="3" t="s">
        <v>8883</v>
      </c>
      <c r="G3098" s="3" t="s">
        <v>8883</v>
      </c>
      <c r="H3098" s="4">
        <v>0</v>
      </c>
      <c r="I3098" s="4">
        <v>0</v>
      </c>
      <c r="J3098" s="6">
        <v>44230</v>
      </c>
      <c r="K3098" s="7">
        <v>3.6503510000000003E-2</v>
      </c>
      <c r="L3098" s="7">
        <v>445</v>
      </c>
      <c r="M3098" s="7">
        <v>5090205.82</v>
      </c>
      <c r="N3098" s="9">
        <v>44291</v>
      </c>
      <c r="O3098" s="10">
        <v>3.5389767299999999</v>
      </c>
      <c r="P3098" s="10">
        <v>1392</v>
      </c>
      <c r="Q3098" s="10">
        <v>7622351.4100000001</v>
      </c>
      <c r="R3098" s="10">
        <v>96.94894353994998</v>
      </c>
      <c r="S3098" s="18">
        <v>96.94894353994998</v>
      </c>
      <c r="T3098" s="13">
        <v>44687</v>
      </c>
      <c r="U3098" s="14">
        <v>4.9674985841681079E-3</v>
      </c>
      <c r="V3098" s="14">
        <v>1987</v>
      </c>
      <c r="W3098" s="14">
        <v>33186.730000000003</v>
      </c>
      <c r="X3098" s="14">
        <v>99.859634607312955</v>
      </c>
      <c r="Y3098" s="19">
        <f t="shared" si="97"/>
        <v>-0.99859634607312953</v>
      </c>
    </row>
    <row r="3099" spans="1:25">
      <c r="A3099">
        <v>5642</v>
      </c>
      <c r="B3099" t="s">
        <v>5874</v>
      </c>
      <c r="C3099" t="s">
        <v>5875</v>
      </c>
      <c r="D3099" t="str">
        <f t="shared" si="96"/>
        <v>TYCOON69 T69</v>
      </c>
      <c r="E3099" s="3" t="s">
        <v>8887</v>
      </c>
      <c r="F3099" s="3" t="s">
        <v>8883</v>
      </c>
      <c r="G3099" s="3" t="s">
        <v>8883</v>
      </c>
      <c r="H3099" s="4">
        <v>0</v>
      </c>
      <c r="I3099" s="4">
        <v>0</v>
      </c>
      <c r="J3099" s="6">
        <v>44012</v>
      </c>
      <c r="K3099" s="7">
        <v>0.149980971022</v>
      </c>
      <c r="L3099" s="7">
        <v>3452</v>
      </c>
      <c r="M3099" s="7">
        <v>0</v>
      </c>
      <c r="N3099" s="9">
        <v>44014</v>
      </c>
      <c r="O3099" s="10">
        <v>0.50787236768400001</v>
      </c>
      <c r="P3099" s="10">
        <v>3569</v>
      </c>
      <c r="Q3099" s="10">
        <v>0</v>
      </c>
      <c r="R3099" s="10">
        <v>3.3862453631501199</v>
      </c>
      <c r="S3099" s="18">
        <v>3.3862453631501199</v>
      </c>
      <c r="T3099" s="13">
        <v>44187</v>
      </c>
      <c r="U3099" s="14">
        <v>7.997041521744E-2</v>
      </c>
      <c r="V3099" s="14">
        <v>3138</v>
      </c>
      <c r="W3099" s="14">
        <v>0</v>
      </c>
      <c r="X3099" s="14">
        <v>84.253836139555858</v>
      </c>
      <c r="Y3099" s="19">
        <f t="shared" si="97"/>
        <v>-0.8425383613955586</v>
      </c>
    </row>
    <row r="3100" spans="1:25">
      <c r="A3100">
        <v>5643</v>
      </c>
      <c r="B3100" t="s">
        <v>5876</v>
      </c>
      <c r="C3100" t="s">
        <v>5877</v>
      </c>
      <c r="D3100" t="str">
        <f t="shared" si="96"/>
        <v>KYC.Crypto MIMA</v>
      </c>
      <c r="E3100" s="3" t="s">
        <v>8887</v>
      </c>
      <c r="F3100" s="3" t="s">
        <v>8883</v>
      </c>
      <c r="G3100" s="3" t="s">
        <v>8883</v>
      </c>
      <c r="H3100" s="4">
        <v>0</v>
      </c>
      <c r="I3100" s="4">
        <v>0</v>
      </c>
      <c r="J3100" s="6">
        <v>44028</v>
      </c>
      <c r="K3100" s="7">
        <v>5.5298464887E-2</v>
      </c>
      <c r="L3100" s="7">
        <v>3453</v>
      </c>
      <c r="M3100" s="7">
        <v>0</v>
      </c>
      <c r="N3100" s="9">
        <v>44030</v>
      </c>
      <c r="O3100" s="10">
        <v>6.9545477004199996E-2</v>
      </c>
      <c r="P3100" s="10">
        <v>3570</v>
      </c>
      <c r="Q3100" s="10">
        <v>0</v>
      </c>
      <c r="R3100" s="10">
        <v>1.2576384741658411</v>
      </c>
      <c r="S3100" s="18">
        <v>1.2576384741658411</v>
      </c>
      <c r="T3100" s="13">
        <v>44039</v>
      </c>
      <c r="U3100" s="14">
        <v>2.5189555623300001E-3</v>
      </c>
      <c r="V3100" s="14">
        <v>3139</v>
      </c>
      <c r="W3100" s="14">
        <v>0</v>
      </c>
      <c r="X3100" s="14">
        <v>96.377973563718783</v>
      </c>
      <c r="Y3100" s="19">
        <f t="shared" si="97"/>
        <v>-0.96377973563718777</v>
      </c>
    </row>
    <row r="3101" spans="1:25">
      <c r="A3101">
        <v>5644</v>
      </c>
      <c r="B3101" t="s">
        <v>5878</v>
      </c>
      <c r="C3101" t="s">
        <v>2449</v>
      </c>
      <c r="D3101" t="str">
        <f t="shared" si="96"/>
        <v>Blue Baikal BBC</v>
      </c>
      <c r="E3101" s="3" t="s">
        <v>8887</v>
      </c>
      <c r="F3101" s="3" t="s">
        <v>8883</v>
      </c>
      <c r="G3101" s="3" t="s">
        <v>8883</v>
      </c>
      <c r="H3101" s="4">
        <v>0</v>
      </c>
      <c r="I3101" s="4">
        <v>0</v>
      </c>
      <c r="J3101" s="6">
        <v>43984</v>
      </c>
      <c r="K3101" s="8">
        <v>6.5085690145800002E-6</v>
      </c>
      <c r="L3101" s="7">
        <v>3454</v>
      </c>
      <c r="M3101" s="7">
        <v>0</v>
      </c>
      <c r="N3101" s="9">
        <v>44289</v>
      </c>
      <c r="O3101" s="10">
        <v>2.1267580168999999E-3</v>
      </c>
      <c r="P3101" s="10">
        <v>3571</v>
      </c>
      <c r="Q3101" s="10">
        <v>0</v>
      </c>
      <c r="R3101" s="10">
        <v>326.76276646000048</v>
      </c>
      <c r="S3101" s="18">
        <v>326.76276646000048</v>
      </c>
      <c r="T3101" s="13">
        <v>44687</v>
      </c>
      <c r="U3101" s="16">
        <v>6.1338393049929424E-5</v>
      </c>
      <c r="V3101" s="14">
        <v>3140</v>
      </c>
      <c r="W3101" s="16">
        <v>0</v>
      </c>
      <c r="X3101" s="16">
        <v>97.115873429769067</v>
      </c>
      <c r="Y3101" s="19">
        <f t="shared" si="97"/>
        <v>-0.97115873429769062</v>
      </c>
    </row>
    <row r="3102" spans="1:25">
      <c r="A3102">
        <v>5646</v>
      </c>
      <c r="B3102" t="s">
        <v>5879</v>
      </c>
      <c r="C3102" t="s">
        <v>5879</v>
      </c>
      <c r="D3102" t="str">
        <f t="shared" si="96"/>
        <v>MERCI MERCI</v>
      </c>
      <c r="E3102" s="3" t="s">
        <v>8887</v>
      </c>
      <c r="F3102" s="3" t="s">
        <v>8883</v>
      </c>
      <c r="G3102" s="3" t="s">
        <v>8883</v>
      </c>
      <c r="H3102" s="4">
        <v>0</v>
      </c>
      <c r="I3102" s="4">
        <v>0</v>
      </c>
      <c r="J3102" s="6">
        <v>44036</v>
      </c>
      <c r="K3102" s="7">
        <v>1.1486233089100001E-3</v>
      </c>
      <c r="L3102" s="7">
        <v>3455</v>
      </c>
      <c r="M3102" s="7">
        <v>0</v>
      </c>
      <c r="N3102" s="9">
        <v>44056</v>
      </c>
      <c r="O3102" s="10">
        <v>1.79827558606E-3</v>
      </c>
      <c r="P3102" s="10">
        <v>3572</v>
      </c>
      <c r="Q3102" s="10">
        <v>0</v>
      </c>
      <c r="R3102" s="10">
        <v>1.565592106751251</v>
      </c>
      <c r="S3102" s="18">
        <v>1.565592106751251</v>
      </c>
      <c r="T3102" s="13">
        <v>44550</v>
      </c>
      <c r="U3102" s="16">
        <v>4.9945025299999999E-6</v>
      </c>
      <c r="V3102" s="14">
        <v>3141</v>
      </c>
      <c r="W3102" s="16">
        <v>0</v>
      </c>
      <c r="X3102" s="16">
        <v>99.722261561647358</v>
      </c>
      <c r="Y3102" s="19">
        <f t="shared" si="97"/>
        <v>-0.99722261561647363</v>
      </c>
    </row>
    <row r="3103" spans="1:25">
      <c r="A3103">
        <v>5647</v>
      </c>
      <c r="B3103" t="s">
        <v>5880</v>
      </c>
      <c r="C3103" t="s">
        <v>5881</v>
      </c>
      <c r="D3103" t="str">
        <f t="shared" si="96"/>
        <v>Kadena KDA</v>
      </c>
      <c r="E3103" s="3" t="s">
        <v>8887</v>
      </c>
      <c r="F3103" s="3" t="s">
        <v>8883</v>
      </c>
      <c r="G3103" s="3" t="s">
        <v>8883</v>
      </c>
      <c r="H3103" s="4">
        <v>0</v>
      </c>
      <c r="I3103" s="4">
        <v>0</v>
      </c>
      <c r="J3103" s="6">
        <v>44207</v>
      </c>
      <c r="K3103" s="7">
        <v>0.12130507</v>
      </c>
      <c r="L3103" s="7">
        <v>342</v>
      </c>
      <c r="M3103" s="7">
        <v>8100047.1975309895</v>
      </c>
      <c r="N3103" s="9">
        <v>44511</v>
      </c>
      <c r="O3103" s="10">
        <v>28.246047910135939</v>
      </c>
      <c r="P3103" s="10">
        <v>76</v>
      </c>
      <c r="Q3103" s="10">
        <v>3797473721.77</v>
      </c>
      <c r="R3103" s="10">
        <v>232.85133844888699</v>
      </c>
      <c r="S3103" s="18">
        <v>232.85133844888699</v>
      </c>
      <c r="T3103" s="13">
        <v>44687</v>
      </c>
      <c r="U3103" s="14">
        <v>3.4674472462929709</v>
      </c>
      <c r="V3103" s="14">
        <v>94</v>
      </c>
      <c r="W3103" s="14">
        <v>614431960.05999994</v>
      </c>
      <c r="X3103" s="14">
        <v>87.72413309881594</v>
      </c>
      <c r="Y3103" s="19">
        <f t="shared" si="97"/>
        <v>-0.87724133098815937</v>
      </c>
    </row>
    <row r="3104" spans="1:25">
      <c r="A3104">
        <v>5648</v>
      </c>
      <c r="B3104" t="s">
        <v>5882</v>
      </c>
      <c r="C3104" t="s">
        <v>5883</v>
      </c>
      <c r="D3104" t="str">
        <f t="shared" si="96"/>
        <v>BlockNoteX BNOX</v>
      </c>
      <c r="E3104" s="3" t="s">
        <v>3686</v>
      </c>
      <c r="F3104" s="3" t="s">
        <v>8883</v>
      </c>
      <c r="G3104" s="3" t="s">
        <v>8883</v>
      </c>
      <c r="H3104" s="4">
        <v>0</v>
      </c>
      <c r="I3104" s="4">
        <v>0</v>
      </c>
      <c r="J3104" s="6">
        <v>43983</v>
      </c>
      <c r="K3104" s="7">
        <v>0.56467618733699998</v>
      </c>
      <c r="L3104" s="7">
        <v>3456</v>
      </c>
      <c r="M3104" s="7">
        <v>0</v>
      </c>
      <c r="N3104" s="9">
        <v>43984</v>
      </c>
      <c r="O3104" s="10">
        <v>3.2320608160100002</v>
      </c>
      <c r="P3104" s="10">
        <v>3573</v>
      </c>
      <c r="Q3104" s="10">
        <v>0</v>
      </c>
      <c r="R3104" s="10">
        <v>5.7237420108900379</v>
      </c>
      <c r="S3104" s="18">
        <v>5.7237420108900379</v>
      </c>
      <c r="T3104" s="13">
        <v>43994</v>
      </c>
      <c r="U3104" s="14">
        <v>0.51635629596400001</v>
      </c>
      <c r="V3104" s="14">
        <v>3142</v>
      </c>
      <c r="W3104" s="14">
        <v>0</v>
      </c>
      <c r="X3104" s="14">
        <v>84.023930075627561</v>
      </c>
      <c r="Y3104" s="19">
        <f t="shared" si="97"/>
        <v>-0.84023930075627562</v>
      </c>
    </row>
    <row r="3105" spans="1:25">
      <c r="A3105">
        <v>5652</v>
      </c>
      <c r="B3105" t="s">
        <v>5884</v>
      </c>
      <c r="C3105" t="s">
        <v>5884</v>
      </c>
      <c r="D3105" t="str">
        <f t="shared" si="96"/>
        <v>BTCSHORT BTCSHORT</v>
      </c>
      <c r="E3105" s="3" t="s">
        <v>8886</v>
      </c>
      <c r="F3105" s="3" t="s">
        <v>8883</v>
      </c>
      <c r="G3105" s="3" t="s">
        <v>8883</v>
      </c>
      <c r="H3105" s="4">
        <v>0</v>
      </c>
      <c r="I3105" s="4">
        <v>0</v>
      </c>
      <c r="J3105" s="6">
        <v>43992</v>
      </c>
      <c r="K3105" s="7">
        <v>7168.5744843100001</v>
      </c>
      <c r="L3105" s="7">
        <v>3457</v>
      </c>
      <c r="M3105" s="7">
        <v>0</v>
      </c>
      <c r="N3105" s="9">
        <v>44009</v>
      </c>
      <c r="O3105" s="10">
        <v>7847.1023201600001</v>
      </c>
      <c r="P3105" s="10">
        <v>3574</v>
      </c>
      <c r="Q3105" s="10">
        <v>0</v>
      </c>
      <c r="R3105" s="10">
        <v>1.0946531053468309</v>
      </c>
      <c r="S3105" s="18">
        <v>1.0946531053468309</v>
      </c>
      <c r="T3105" s="13">
        <v>44060</v>
      </c>
      <c r="U3105" s="14">
        <v>5380.0124642800001</v>
      </c>
      <c r="V3105" s="14">
        <v>3143</v>
      </c>
      <c r="W3105" s="14">
        <v>0</v>
      </c>
      <c r="X3105" s="14">
        <v>31.43950155386398</v>
      </c>
      <c r="Y3105" s="19">
        <f t="shared" si="97"/>
        <v>-0.3143950155386398</v>
      </c>
    </row>
    <row r="3106" spans="1:25">
      <c r="A3106">
        <v>5653</v>
      </c>
      <c r="B3106" t="s">
        <v>5885</v>
      </c>
      <c r="C3106" t="s">
        <v>5886</v>
      </c>
      <c r="D3106" t="str">
        <f t="shared" si="96"/>
        <v>DOCH COIN DCH</v>
      </c>
      <c r="E3106" s="3" t="s">
        <v>8887</v>
      </c>
      <c r="F3106" s="3" t="s">
        <v>8883</v>
      </c>
      <c r="G3106" s="3" t="s">
        <v>8883</v>
      </c>
      <c r="H3106" s="4">
        <v>0</v>
      </c>
      <c r="I3106" s="4">
        <v>0</v>
      </c>
      <c r="J3106" s="6">
        <v>43984</v>
      </c>
      <c r="K3106" s="7">
        <v>6.18971204283E-2</v>
      </c>
      <c r="L3106" s="7">
        <v>3458</v>
      </c>
      <c r="M3106" s="7">
        <v>0</v>
      </c>
      <c r="N3106" s="9">
        <v>43986</v>
      </c>
      <c r="O3106" s="10">
        <v>7.4485440821500007E-2</v>
      </c>
      <c r="P3106" s="10">
        <v>3575</v>
      </c>
      <c r="Q3106" s="10">
        <v>0</v>
      </c>
      <c r="R3106" s="10">
        <v>1.2033748954086161</v>
      </c>
      <c r="S3106" s="18">
        <v>1.2033748954086161</v>
      </c>
      <c r="T3106" s="13">
        <v>44034</v>
      </c>
      <c r="U3106" s="14">
        <v>1.61962356198E-3</v>
      </c>
      <c r="V3106" s="14">
        <v>3144</v>
      </c>
      <c r="W3106" s="14">
        <v>0</v>
      </c>
      <c r="X3106" s="14">
        <v>97.825583705866308</v>
      </c>
      <c r="Y3106" s="19">
        <f t="shared" si="97"/>
        <v>-0.97825583705866304</v>
      </c>
    </row>
    <row r="3107" spans="1:25">
      <c r="A3107">
        <v>5656</v>
      </c>
      <c r="B3107" t="s">
        <v>5887</v>
      </c>
      <c r="C3107" t="s">
        <v>5888</v>
      </c>
      <c r="D3107" t="str">
        <f t="shared" si="96"/>
        <v>1x Short Bitcoin Token HEDGE</v>
      </c>
      <c r="E3107" s="3" t="s">
        <v>8886</v>
      </c>
      <c r="F3107" s="3" t="s">
        <v>8883</v>
      </c>
      <c r="G3107" s="3" t="s">
        <v>8883</v>
      </c>
      <c r="H3107" s="4">
        <v>0</v>
      </c>
      <c r="I3107" s="4">
        <v>0</v>
      </c>
      <c r="J3107" s="6">
        <v>43992</v>
      </c>
      <c r="K3107" s="7">
        <v>910.96303863799994</v>
      </c>
      <c r="L3107" s="7">
        <v>3459</v>
      </c>
      <c r="M3107" s="7">
        <v>0</v>
      </c>
      <c r="N3107" s="9">
        <v>44009</v>
      </c>
      <c r="O3107" s="10">
        <v>1025.9742869700001</v>
      </c>
      <c r="P3107" s="10">
        <v>3576</v>
      </c>
      <c r="Q3107" s="10">
        <v>0</v>
      </c>
      <c r="R3107" s="10">
        <v>1.1262523762807719</v>
      </c>
      <c r="S3107" s="18">
        <v>1.1262523762807719</v>
      </c>
      <c r="T3107" s="13">
        <v>44509</v>
      </c>
      <c r="U3107" s="14">
        <v>60.853934740081968</v>
      </c>
      <c r="V3107" s="14">
        <v>3145</v>
      </c>
      <c r="W3107" s="14">
        <v>0</v>
      </c>
      <c r="X3107" s="14">
        <v>94.068668629132873</v>
      </c>
      <c r="Y3107" s="19">
        <f t="shared" si="97"/>
        <v>-0.94068668629132868</v>
      </c>
    </row>
    <row r="3108" spans="1:25">
      <c r="A3108">
        <v>5657</v>
      </c>
      <c r="B3108" t="s">
        <v>5889</v>
      </c>
      <c r="C3108" t="s">
        <v>5890</v>
      </c>
      <c r="D3108" t="str">
        <f t="shared" si="96"/>
        <v>Vether VETH</v>
      </c>
      <c r="E3108" s="3" t="s">
        <v>3686</v>
      </c>
      <c r="F3108" s="3" t="s">
        <v>8883</v>
      </c>
      <c r="G3108" s="3" t="s">
        <v>8883</v>
      </c>
      <c r="H3108" s="4">
        <v>0</v>
      </c>
      <c r="I3108" s="4">
        <v>0</v>
      </c>
      <c r="J3108" s="6">
        <v>43988</v>
      </c>
      <c r="K3108" s="7">
        <v>2.6110523270499999</v>
      </c>
      <c r="L3108" s="7">
        <v>3460</v>
      </c>
      <c r="M3108" s="7">
        <v>0</v>
      </c>
      <c r="N3108" s="9">
        <v>43989</v>
      </c>
      <c r="O3108" s="10">
        <v>2.9204631983999998</v>
      </c>
      <c r="P3108" s="10">
        <v>3577</v>
      </c>
      <c r="Q3108" s="10">
        <v>0</v>
      </c>
      <c r="R3108" s="10">
        <v>1.1185004483229091</v>
      </c>
      <c r="S3108" s="18">
        <v>1.1185004483229091</v>
      </c>
      <c r="T3108" s="13">
        <v>43999</v>
      </c>
      <c r="U3108" s="14">
        <v>1.72695438004</v>
      </c>
      <c r="V3108" s="14">
        <v>3146</v>
      </c>
      <c r="W3108" s="14">
        <v>0</v>
      </c>
      <c r="X3108" s="14">
        <v>40.867106937484223</v>
      </c>
      <c r="Y3108" s="19">
        <f t="shared" si="97"/>
        <v>-0.40867106937484221</v>
      </c>
    </row>
    <row r="3109" spans="1:25">
      <c r="A3109">
        <v>5658</v>
      </c>
      <c r="B3109" t="s">
        <v>5891</v>
      </c>
      <c r="C3109" t="s">
        <v>5892</v>
      </c>
      <c r="D3109" t="str">
        <f t="shared" si="96"/>
        <v>1X Short Ethereum Token ETHHEDGE</v>
      </c>
      <c r="E3109" s="3" t="s">
        <v>8886</v>
      </c>
      <c r="F3109" s="3" t="s">
        <v>8883</v>
      </c>
      <c r="G3109" s="3" t="s">
        <v>8883</v>
      </c>
      <c r="H3109" s="4">
        <v>0</v>
      </c>
      <c r="I3109" s="4">
        <v>0</v>
      </c>
      <c r="J3109" s="6">
        <v>44008</v>
      </c>
      <c r="K3109" s="7">
        <v>980.138853004</v>
      </c>
      <c r="L3109" s="7">
        <v>3461</v>
      </c>
      <c r="M3109" s="7">
        <v>0</v>
      </c>
      <c r="N3109" s="9">
        <v>44010</v>
      </c>
      <c r="O3109" s="10">
        <v>1048.4122204</v>
      </c>
      <c r="P3109" s="10">
        <v>3578</v>
      </c>
      <c r="Q3109" s="10">
        <v>0</v>
      </c>
      <c r="R3109" s="10">
        <v>1.0696568319751341</v>
      </c>
      <c r="S3109" s="18">
        <v>1.0696568319751341</v>
      </c>
      <c r="T3109" s="13">
        <v>44530</v>
      </c>
      <c r="U3109" s="14">
        <v>11.705930275547569</v>
      </c>
      <c r="V3109" s="14">
        <v>3147</v>
      </c>
      <c r="W3109" s="14">
        <v>0</v>
      </c>
      <c r="X3109" s="14">
        <v>98.883461099768425</v>
      </c>
      <c r="Y3109" s="19">
        <f t="shared" si="97"/>
        <v>-0.98883461099768422</v>
      </c>
    </row>
    <row r="3110" spans="1:25">
      <c r="A3110">
        <v>5659</v>
      </c>
      <c r="B3110" t="s">
        <v>5893</v>
      </c>
      <c r="C3110" t="s">
        <v>5894</v>
      </c>
      <c r="D3110" t="str">
        <f t="shared" si="96"/>
        <v>Xank XANK</v>
      </c>
      <c r="E3110" s="3" t="s">
        <v>8887</v>
      </c>
      <c r="F3110" s="3" t="s">
        <v>8883</v>
      </c>
      <c r="G3110" s="3" t="s">
        <v>8883</v>
      </c>
      <c r="H3110" s="4">
        <v>0</v>
      </c>
      <c r="I3110" s="4">
        <v>0</v>
      </c>
      <c r="J3110" s="6">
        <v>44197</v>
      </c>
      <c r="K3110" s="7">
        <v>1.4925259999999999E-2</v>
      </c>
      <c r="L3110" s="7">
        <v>3462</v>
      </c>
      <c r="M3110" s="7">
        <v>0</v>
      </c>
      <c r="N3110" s="9">
        <v>44376</v>
      </c>
      <c r="O3110" s="10">
        <v>0.70037000000000005</v>
      </c>
      <c r="P3110" s="10">
        <v>3579</v>
      </c>
      <c r="Q3110" s="10">
        <v>0</v>
      </c>
      <c r="R3110" s="10">
        <v>46.925145692604353</v>
      </c>
      <c r="S3110" s="18">
        <v>46.925145692604353</v>
      </c>
      <c r="T3110" s="13">
        <v>44675</v>
      </c>
      <c r="U3110" s="14">
        <v>2.0003307271548752E-3</v>
      </c>
      <c r="V3110" s="14">
        <v>3148</v>
      </c>
      <c r="W3110" s="14">
        <v>0</v>
      </c>
      <c r="X3110" s="14">
        <v>99.714389433134642</v>
      </c>
      <c r="Y3110" s="19">
        <f t="shared" si="97"/>
        <v>-0.99714389433134643</v>
      </c>
    </row>
    <row r="3111" spans="1:25">
      <c r="A3111">
        <v>5660</v>
      </c>
      <c r="B3111" t="s">
        <v>5895</v>
      </c>
      <c r="C3111" t="s">
        <v>5896</v>
      </c>
      <c r="D3111" t="str">
        <f t="shared" si="96"/>
        <v>UniPower POWER</v>
      </c>
      <c r="E3111" s="3" t="s">
        <v>8887</v>
      </c>
      <c r="F3111" s="3" t="s">
        <v>8883</v>
      </c>
      <c r="G3111" s="3" t="s">
        <v>8883</v>
      </c>
      <c r="H3111" s="4">
        <v>0</v>
      </c>
      <c r="I3111" s="4">
        <v>0</v>
      </c>
      <c r="J3111" s="6">
        <v>43997</v>
      </c>
      <c r="K3111" s="7">
        <v>0.54179448167800004</v>
      </c>
      <c r="L3111" s="7">
        <v>3463</v>
      </c>
      <c r="M3111" s="7">
        <v>0</v>
      </c>
      <c r="N3111" s="9">
        <v>44005</v>
      </c>
      <c r="O3111" s="10">
        <v>6.7112516152300001</v>
      </c>
      <c r="P3111" s="10">
        <v>3580</v>
      </c>
      <c r="Q3111" s="10">
        <v>0</v>
      </c>
      <c r="R3111" s="10">
        <v>12.3870800500671</v>
      </c>
      <c r="S3111" s="18">
        <v>12.3870800500671</v>
      </c>
      <c r="T3111" s="13">
        <v>44037</v>
      </c>
      <c r="U3111" s="14">
        <v>3.1113942855599999E-2</v>
      </c>
      <c r="V3111" s="14">
        <v>3149</v>
      </c>
      <c r="W3111" s="14">
        <v>0</v>
      </c>
      <c r="X3111" s="14">
        <v>99.536391352322525</v>
      </c>
      <c r="Y3111" s="19">
        <f t="shared" si="97"/>
        <v>-0.99536391352322529</v>
      </c>
    </row>
    <row r="3112" spans="1:25">
      <c r="A3112">
        <v>5661</v>
      </c>
      <c r="B3112" t="s">
        <v>5897</v>
      </c>
      <c r="C3112" t="s">
        <v>5476</v>
      </c>
      <c r="D3112" t="str">
        <f t="shared" si="96"/>
        <v>Fanaticos Cash FCH</v>
      </c>
      <c r="E3112" s="3" t="s">
        <v>8888</v>
      </c>
      <c r="F3112" s="3" t="s">
        <v>8883</v>
      </c>
      <c r="G3112" s="3" t="s">
        <v>8883</v>
      </c>
      <c r="H3112" s="4">
        <v>0</v>
      </c>
      <c r="I3112" s="4">
        <v>0</v>
      </c>
      <c r="J3112" s="6">
        <v>44001</v>
      </c>
      <c r="K3112" s="7">
        <v>1.86557345427E-2</v>
      </c>
      <c r="L3112" s="7">
        <v>3464</v>
      </c>
      <c r="M3112" s="7">
        <v>0</v>
      </c>
      <c r="N3112" s="9">
        <v>44041</v>
      </c>
      <c r="O3112" s="10">
        <v>0.26397066059399998</v>
      </c>
      <c r="P3112" s="10">
        <v>3581</v>
      </c>
      <c r="Q3112" s="10">
        <v>0</v>
      </c>
      <c r="R3112" s="10">
        <v>14.149572078752151</v>
      </c>
      <c r="S3112" s="18">
        <v>14.149572078752151</v>
      </c>
      <c r="T3112" s="13">
        <v>44613</v>
      </c>
      <c r="U3112" s="14">
        <v>3.7075279353375722E-4</v>
      </c>
      <c r="V3112" s="14">
        <v>3150</v>
      </c>
      <c r="W3112" s="14">
        <v>0</v>
      </c>
      <c r="X3112" s="14">
        <v>99.85954772674377</v>
      </c>
      <c r="Y3112" s="19">
        <f t="shared" si="97"/>
        <v>-0.99859547726743769</v>
      </c>
    </row>
    <row r="3113" spans="1:25">
      <c r="A3113">
        <v>5662</v>
      </c>
      <c r="B3113" t="s">
        <v>5898</v>
      </c>
      <c r="C3113" t="s">
        <v>5899</v>
      </c>
      <c r="D3113" t="str">
        <f t="shared" si="96"/>
        <v>Sylo SYLO</v>
      </c>
      <c r="E3113" s="3" t="s">
        <v>8892</v>
      </c>
      <c r="F3113" s="3" t="s">
        <v>8883</v>
      </c>
      <c r="G3113" s="3" t="s">
        <v>8883</v>
      </c>
      <c r="H3113" s="4">
        <v>0</v>
      </c>
      <c r="I3113" s="4">
        <v>0</v>
      </c>
      <c r="J3113" s="6">
        <v>44227</v>
      </c>
      <c r="K3113" s="7">
        <v>7.8576000000000004E-4</v>
      </c>
      <c r="L3113" s="7">
        <v>699</v>
      </c>
      <c r="M3113" s="7">
        <v>1973941.05</v>
      </c>
      <c r="N3113" s="9">
        <v>44327</v>
      </c>
      <c r="O3113" s="10">
        <v>1.4909189999999999E-2</v>
      </c>
      <c r="P3113" s="10">
        <v>918</v>
      </c>
      <c r="Q3113" s="10">
        <v>31745492.48</v>
      </c>
      <c r="R3113" s="10">
        <v>18.974228772144169</v>
      </c>
      <c r="S3113" s="18">
        <v>18.974228772144169</v>
      </c>
      <c r="T3113" s="13">
        <v>44560</v>
      </c>
      <c r="U3113" s="14">
        <v>3.1306971263419078E-3</v>
      </c>
      <c r="V3113" s="14">
        <v>612</v>
      </c>
      <c r="W3113" s="14">
        <v>9962335.9900000002</v>
      </c>
      <c r="X3113" s="14">
        <v>79.001561276354337</v>
      </c>
      <c r="Y3113" s="19">
        <f t="shared" si="97"/>
        <v>-0.79001561276354337</v>
      </c>
    </row>
    <row r="3114" spans="1:25">
      <c r="A3114">
        <v>5663</v>
      </c>
      <c r="B3114" t="s">
        <v>5900</v>
      </c>
      <c r="C3114" t="s">
        <v>5901</v>
      </c>
      <c r="D3114" t="str">
        <f t="shared" si="96"/>
        <v>ZelaaPayAE ZPAE</v>
      </c>
      <c r="E3114" s="3" t="s">
        <v>8887</v>
      </c>
      <c r="F3114" s="3" t="s">
        <v>8883</v>
      </c>
      <c r="G3114" s="3" t="s">
        <v>8883</v>
      </c>
      <c r="H3114" s="4">
        <v>0</v>
      </c>
      <c r="I3114" s="4">
        <v>0</v>
      </c>
      <c r="J3114" s="6">
        <v>43994</v>
      </c>
      <c r="K3114" s="7">
        <v>9.4787166347300004E-4</v>
      </c>
      <c r="L3114" s="7">
        <v>2850</v>
      </c>
      <c r="M3114" s="7">
        <v>0</v>
      </c>
      <c r="N3114" s="9">
        <v>43997</v>
      </c>
      <c r="O3114" s="10">
        <v>6.6327448347899998E-2</v>
      </c>
      <c r="P3114" s="10">
        <v>3582</v>
      </c>
      <c r="Q3114" s="10">
        <v>0</v>
      </c>
      <c r="R3114" s="10">
        <v>69.975135774052305</v>
      </c>
      <c r="S3114" s="18">
        <v>69.975135774052305</v>
      </c>
      <c r="T3114" s="13">
        <v>44687</v>
      </c>
      <c r="U3114" s="16">
        <v>2.999946686482319E-5</v>
      </c>
      <c r="V3114" s="14">
        <v>2289</v>
      </c>
      <c r="W3114" s="16">
        <v>5100.574110681725</v>
      </c>
      <c r="X3114" s="16">
        <v>99.954770660394672</v>
      </c>
      <c r="Y3114" s="19">
        <f t="shared" si="97"/>
        <v>-0.99954770660394676</v>
      </c>
    </row>
    <row r="3115" spans="1:25">
      <c r="A3115">
        <v>5665</v>
      </c>
      <c r="B3115" t="s">
        <v>3603</v>
      </c>
      <c r="C3115" t="s">
        <v>5641</v>
      </c>
      <c r="D3115" t="str">
        <f t="shared" si="96"/>
        <v>Helium HNT</v>
      </c>
      <c r="E3115" s="3" t="s">
        <v>8888</v>
      </c>
      <c r="F3115" s="3" t="s">
        <v>8883</v>
      </c>
      <c r="G3115" s="3" t="s">
        <v>8883</v>
      </c>
      <c r="H3115" s="4">
        <v>0</v>
      </c>
      <c r="I3115" s="4">
        <v>0</v>
      </c>
      <c r="J3115" s="6">
        <v>43992</v>
      </c>
      <c r="K3115" s="7">
        <v>0.25339091312700002</v>
      </c>
      <c r="L3115" s="7">
        <v>2158</v>
      </c>
      <c r="M3115" s="7">
        <v>0</v>
      </c>
      <c r="N3115" s="9">
        <v>44512</v>
      </c>
      <c r="O3115" s="10">
        <v>55.218178738443257</v>
      </c>
      <c r="P3115" s="10">
        <v>59</v>
      </c>
      <c r="Q3115" s="10">
        <v>5217479674.0500002</v>
      </c>
      <c r="R3115" s="10">
        <v>217.91696496538461</v>
      </c>
      <c r="S3115" s="18">
        <v>217.91696496538461</v>
      </c>
      <c r="T3115" s="13">
        <v>44681</v>
      </c>
      <c r="U3115" s="14">
        <v>11.78614558326298</v>
      </c>
      <c r="V3115" s="14">
        <v>54</v>
      </c>
      <c r="W3115" s="14">
        <v>1439302519.73</v>
      </c>
      <c r="X3115" s="14">
        <v>78.655316324192</v>
      </c>
      <c r="Y3115" s="19">
        <f t="shared" si="97"/>
        <v>-0.78655316324192004</v>
      </c>
    </row>
    <row r="3116" spans="1:25">
      <c r="A3116">
        <v>5666</v>
      </c>
      <c r="B3116" t="s">
        <v>5902</v>
      </c>
      <c r="C3116" t="s">
        <v>5903</v>
      </c>
      <c r="D3116" t="str">
        <f t="shared" si="96"/>
        <v>Codeo Token CODEO</v>
      </c>
      <c r="E3116" s="3" t="s">
        <v>8887</v>
      </c>
      <c r="F3116" s="3" t="s">
        <v>8883</v>
      </c>
      <c r="G3116" s="3" t="s">
        <v>8883</v>
      </c>
      <c r="H3116" s="4">
        <v>0</v>
      </c>
      <c r="I3116" s="4">
        <v>0</v>
      </c>
      <c r="J3116" s="6">
        <v>44002</v>
      </c>
      <c r="K3116" s="7">
        <v>8.4863034276300001E-2</v>
      </c>
      <c r="L3116" s="7">
        <v>3465</v>
      </c>
      <c r="M3116" s="7">
        <v>0</v>
      </c>
      <c r="N3116" s="9">
        <v>44046</v>
      </c>
      <c r="O3116" s="10">
        <v>1.2818815291800001</v>
      </c>
      <c r="P3116" s="10">
        <v>3583</v>
      </c>
      <c r="Q3116" s="10">
        <v>0</v>
      </c>
      <c r="R3116" s="10">
        <v>15.10529926382794</v>
      </c>
      <c r="S3116" s="18">
        <v>15.10529926382794</v>
      </c>
      <c r="T3116" s="13">
        <v>44358</v>
      </c>
      <c r="U3116" s="16">
        <v>1.2063735930000001E-5</v>
      </c>
      <c r="V3116" s="14">
        <v>3151</v>
      </c>
      <c r="W3116" s="16">
        <v>0</v>
      </c>
      <c r="X3116" s="16">
        <v>99.999058903989535</v>
      </c>
      <c r="Y3116" s="19">
        <f t="shared" si="97"/>
        <v>-0.99999058903989535</v>
      </c>
    </row>
    <row r="3117" spans="1:25">
      <c r="A3117">
        <v>5667</v>
      </c>
      <c r="B3117" t="s">
        <v>5904</v>
      </c>
      <c r="C3117" t="s">
        <v>5905</v>
      </c>
      <c r="D3117" t="str">
        <f t="shared" si="96"/>
        <v>Bitgesell BGL</v>
      </c>
      <c r="E3117" s="3" t="s">
        <v>8881</v>
      </c>
      <c r="F3117" s="3" t="s">
        <v>8883</v>
      </c>
      <c r="G3117" s="3" t="s">
        <v>8883</v>
      </c>
      <c r="H3117" s="4">
        <v>0</v>
      </c>
      <c r="I3117" s="4">
        <v>0</v>
      </c>
      <c r="J3117" s="6">
        <v>44227</v>
      </c>
      <c r="K3117" s="7">
        <v>7.7247000000000001E-3</v>
      </c>
      <c r="L3117" s="7">
        <v>1558</v>
      </c>
      <c r="M3117" s="7">
        <v>117004.38</v>
      </c>
      <c r="N3117" s="9">
        <v>44664</v>
      </c>
      <c r="O3117" s="10">
        <v>6.3013112080201514</v>
      </c>
      <c r="P3117" s="10">
        <v>2083</v>
      </c>
      <c r="Q3117" s="10">
        <v>706175.73</v>
      </c>
      <c r="R3117" s="10">
        <v>815.73539529304071</v>
      </c>
      <c r="S3117" s="18">
        <v>815.73539529304071</v>
      </c>
      <c r="T3117" s="13">
        <v>44683</v>
      </c>
      <c r="U3117" s="14">
        <v>3.0814584110654328E-2</v>
      </c>
      <c r="V3117" s="14">
        <v>1311</v>
      </c>
      <c r="W3117" s="14">
        <v>555338.37</v>
      </c>
      <c r="X3117" s="14">
        <v>99.510981395880989</v>
      </c>
      <c r="Y3117" s="19">
        <f t="shared" si="97"/>
        <v>-0.99510981395880993</v>
      </c>
    </row>
    <row r="3118" spans="1:25">
      <c r="A3118">
        <v>5669</v>
      </c>
      <c r="B3118" t="s">
        <v>5906</v>
      </c>
      <c r="C3118" t="s">
        <v>5907</v>
      </c>
      <c r="D3118" t="str">
        <f t="shared" si="96"/>
        <v>Electronero Pulse ETNXP</v>
      </c>
      <c r="E3118" s="3" t="s">
        <v>8886</v>
      </c>
      <c r="F3118" s="3" t="s">
        <v>8884</v>
      </c>
      <c r="G3118" s="3" t="s">
        <v>8883</v>
      </c>
      <c r="H3118" s="4">
        <v>0</v>
      </c>
      <c r="I3118" s="4">
        <v>0</v>
      </c>
      <c r="J3118" s="6">
        <v>44079</v>
      </c>
      <c r="K3118" s="7">
        <v>6.4019868588300005E-4</v>
      </c>
      <c r="L3118" s="7">
        <v>3466</v>
      </c>
      <c r="M3118" s="7">
        <v>0</v>
      </c>
      <c r="N3118" s="9">
        <v>44081</v>
      </c>
      <c r="O3118" s="10">
        <v>2.38418699104E-3</v>
      </c>
      <c r="P3118" s="10">
        <v>3584</v>
      </c>
      <c r="Q3118" s="10">
        <v>0</v>
      </c>
      <c r="R3118" s="10">
        <v>3.7241360277889162</v>
      </c>
      <c r="S3118" s="18">
        <v>3.7241360277889162</v>
      </c>
      <c r="T3118" s="13">
        <v>44437</v>
      </c>
      <c r="U3118" s="16">
        <v>8.7352115999999998E-7</v>
      </c>
      <c r="V3118" s="14">
        <v>3152</v>
      </c>
      <c r="W3118" s="16">
        <v>0</v>
      </c>
      <c r="X3118" s="16">
        <v>99.963361885486222</v>
      </c>
      <c r="Y3118" s="19">
        <f t="shared" si="97"/>
        <v>-0.99963361885486224</v>
      </c>
    </row>
    <row r="3119" spans="1:25">
      <c r="A3119">
        <v>5671</v>
      </c>
      <c r="B3119" t="s">
        <v>5908</v>
      </c>
      <c r="C3119" t="s">
        <v>5909</v>
      </c>
      <c r="D3119" t="str">
        <f t="shared" si="96"/>
        <v>Blood BLOOD</v>
      </c>
      <c r="E3119" s="3" t="s">
        <v>8887</v>
      </c>
      <c r="F3119" s="3" t="s">
        <v>8883</v>
      </c>
      <c r="G3119" s="3" t="s">
        <v>8883</v>
      </c>
      <c r="H3119" s="4">
        <v>0</v>
      </c>
      <c r="I3119" s="4">
        <v>0</v>
      </c>
      <c r="J3119" s="6">
        <v>44065</v>
      </c>
      <c r="K3119" s="7">
        <v>4.1938568384999999E-4</v>
      </c>
      <c r="L3119" s="7">
        <v>3467</v>
      </c>
      <c r="M3119" s="7">
        <v>0</v>
      </c>
      <c r="N3119" s="9">
        <v>44075</v>
      </c>
      <c r="O3119" s="10">
        <v>7.8199204184500003E-4</v>
      </c>
      <c r="P3119" s="10">
        <v>3585</v>
      </c>
      <c r="Q3119" s="10">
        <v>0</v>
      </c>
      <c r="R3119" s="10">
        <v>1.8646131042582079</v>
      </c>
      <c r="S3119" s="18">
        <v>1.8646131042582079</v>
      </c>
      <c r="T3119" s="13">
        <v>44263</v>
      </c>
      <c r="U3119" s="16">
        <v>2.1029941379999999E-5</v>
      </c>
      <c r="V3119" s="14">
        <v>3153</v>
      </c>
      <c r="W3119" s="16">
        <v>0</v>
      </c>
      <c r="X3119" s="16">
        <v>97.310721816249838</v>
      </c>
      <c r="Y3119" s="19">
        <f t="shared" si="97"/>
        <v>-0.97310721816249834</v>
      </c>
    </row>
    <row r="3120" spans="1:25">
      <c r="A3120">
        <v>5673</v>
      </c>
      <c r="B3120" t="s">
        <v>5910</v>
      </c>
      <c r="C3120" t="s">
        <v>5911</v>
      </c>
      <c r="D3120" t="str">
        <f t="shared" si="96"/>
        <v>EYES Protocol EYES</v>
      </c>
      <c r="E3120" s="3" t="s">
        <v>8887</v>
      </c>
      <c r="F3120" s="3" t="s">
        <v>8883</v>
      </c>
      <c r="G3120" s="3" t="s">
        <v>8883</v>
      </c>
      <c r="H3120" s="4">
        <v>0</v>
      </c>
      <c r="I3120" s="4">
        <v>0</v>
      </c>
      <c r="J3120" s="6">
        <v>44167</v>
      </c>
      <c r="K3120" s="7">
        <v>1.1454200000000001E-3</v>
      </c>
      <c r="L3120" s="7">
        <v>3468</v>
      </c>
      <c r="M3120" s="7">
        <v>0</v>
      </c>
      <c r="N3120" s="9">
        <v>44617</v>
      </c>
      <c r="O3120" s="10">
        <v>0.14702456670193501</v>
      </c>
      <c r="P3120" s="10">
        <v>3586</v>
      </c>
      <c r="Q3120" s="10">
        <v>0</v>
      </c>
      <c r="R3120" s="10">
        <v>128.35865158800701</v>
      </c>
      <c r="S3120" s="18">
        <v>128.35865158800701</v>
      </c>
      <c r="T3120" s="13">
        <v>44646</v>
      </c>
      <c r="U3120" s="14">
        <v>3.031673834661248E-3</v>
      </c>
      <c r="V3120" s="14">
        <v>3154</v>
      </c>
      <c r="W3120" s="14">
        <v>0</v>
      </c>
      <c r="X3120" s="14">
        <v>97.937981452577645</v>
      </c>
      <c r="Y3120" s="19">
        <f t="shared" si="97"/>
        <v>-0.97937981452577649</v>
      </c>
    </row>
    <row r="3121" spans="1:25">
      <c r="A3121">
        <v>5674</v>
      </c>
      <c r="B3121" t="s">
        <v>5912</v>
      </c>
      <c r="C3121" t="s">
        <v>5913</v>
      </c>
      <c r="D3121" t="str">
        <f t="shared" si="96"/>
        <v>PhoenixDAO PHNX</v>
      </c>
      <c r="E3121" s="3" t="s">
        <v>8887</v>
      </c>
      <c r="F3121" s="3" t="s">
        <v>8883</v>
      </c>
      <c r="G3121" s="3" t="s">
        <v>8883</v>
      </c>
      <c r="H3121" s="4">
        <v>0</v>
      </c>
      <c r="I3121" s="4">
        <v>0</v>
      </c>
      <c r="J3121" s="6">
        <v>44195</v>
      </c>
      <c r="K3121" s="7">
        <v>9.3074500000000001E-3</v>
      </c>
      <c r="L3121" s="7">
        <v>1109</v>
      </c>
      <c r="M3121" s="7">
        <v>562592.11263164994</v>
      </c>
      <c r="N3121" s="9">
        <v>44306</v>
      </c>
      <c r="O3121" s="10">
        <v>0.32164514</v>
      </c>
      <c r="P3121" s="10">
        <v>1127</v>
      </c>
      <c r="Q3121" s="10">
        <v>16972311.199999999</v>
      </c>
      <c r="R3121" s="10">
        <v>34.557815513379069</v>
      </c>
      <c r="S3121" s="18">
        <v>34.557815513379069</v>
      </c>
      <c r="T3121" s="13">
        <v>44682</v>
      </c>
      <c r="U3121" s="14">
        <v>1.195189503061987E-2</v>
      </c>
      <c r="V3121" s="14">
        <v>1187</v>
      </c>
      <c r="W3121" s="14">
        <v>875513.42</v>
      </c>
      <c r="X3121" s="14">
        <v>96.284136290503284</v>
      </c>
      <c r="Y3121" s="19">
        <f t="shared" si="97"/>
        <v>-0.96284136290503286</v>
      </c>
    </row>
    <row r="3122" spans="1:25">
      <c r="A3122">
        <v>5677</v>
      </c>
      <c r="B3122" t="s">
        <v>5914</v>
      </c>
      <c r="C3122" t="s">
        <v>5914</v>
      </c>
      <c r="D3122" t="str">
        <f t="shared" si="96"/>
        <v>IZE IZE</v>
      </c>
      <c r="E3122" s="3" t="s">
        <v>8884</v>
      </c>
      <c r="F3122" s="3" t="s">
        <v>8883</v>
      </c>
      <c r="G3122" s="3" t="s">
        <v>8883</v>
      </c>
      <c r="H3122" s="4">
        <v>0</v>
      </c>
      <c r="I3122" s="4">
        <v>0</v>
      </c>
      <c r="J3122" s="6">
        <v>44020</v>
      </c>
      <c r="K3122" s="7">
        <v>4.0166624688599999E-4</v>
      </c>
      <c r="L3122" s="7">
        <v>2937</v>
      </c>
      <c r="M3122" s="7">
        <v>0</v>
      </c>
      <c r="N3122" s="9">
        <v>44133</v>
      </c>
      <c r="O3122" s="10">
        <v>0.55025117000000001</v>
      </c>
      <c r="P3122" s="10">
        <v>122</v>
      </c>
      <c r="Q3122" s="10">
        <v>1832051022.5388529</v>
      </c>
      <c r="R3122" s="10">
        <v>1369.9213570120351</v>
      </c>
      <c r="S3122" s="18">
        <v>1369.9213570120351</v>
      </c>
      <c r="T3122" s="13">
        <v>44336</v>
      </c>
      <c r="U3122" s="14">
        <v>0</v>
      </c>
      <c r="V3122" s="14">
        <v>2512</v>
      </c>
      <c r="W3122" s="14">
        <v>0</v>
      </c>
      <c r="X3122" s="14">
        <v>100</v>
      </c>
      <c r="Y3122" s="19">
        <f t="shared" si="97"/>
        <v>-1</v>
      </c>
    </row>
    <row r="3123" spans="1:25">
      <c r="A3123">
        <v>5679</v>
      </c>
      <c r="B3123" t="s">
        <v>5915</v>
      </c>
      <c r="C3123" t="s">
        <v>5916</v>
      </c>
      <c r="D3123" t="str">
        <f t="shared" si="96"/>
        <v>PLAAS FARMERS TOKEN PLAAS</v>
      </c>
      <c r="E3123" s="3" t="s">
        <v>8888</v>
      </c>
      <c r="F3123" s="3" t="s">
        <v>8883</v>
      </c>
      <c r="G3123" s="3" t="s">
        <v>8883</v>
      </c>
      <c r="H3123" s="4">
        <v>0</v>
      </c>
      <c r="I3123" s="4">
        <v>0</v>
      </c>
      <c r="J3123" s="6">
        <v>44048</v>
      </c>
      <c r="K3123" s="7">
        <v>8.9224956542399995E-4</v>
      </c>
      <c r="L3123" s="7">
        <v>1999</v>
      </c>
      <c r="M3123" s="7">
        <v>10321.73353369301</v>
      </c>
      <c r="N3123" s="9">
        <v>44058</v>
      </c>
      <c r="O3123" s="10">
        <v>0.104084494763</v>
      </c>
      <c r="P3123" s="10">
        <v>1905</v>
      </c>
      <c r="Q3123" s="10">
        <v>1493086.8745979271</v>
      </c>
      <c r="R3123" s="10">
        <v>116.65401564363739</v>
      </c>
      <c r="S3123" s="18">
        <v>116.65401564363739</v>
      </c>
      <c r="T3123" s="13">
        <v>44076</v>
      </c>
      <c r="U3123" s="14">
        <v>1.4478974767800001E-3</v>
      </c>
      <c r="V3123" s="14">
        <v>2070</v>
      </c>
      <c r="W3123" s="14">
        <v>21893.520433449601</v>
      </c>
      <c r="X3123" s="14">
        <v>98.608921069293899</v>
      </c>
      <c r="Y3123" s="19">
        <f t="shared" si="97"/>
        <v>-0.98608921069293898</v>
      </c>
    </row>
    <row r="3124" spans="1:25">
      <c r="A3124">
        <v>5685</v>
      </c>
      <c r="B3124" t="s">
        <v>5917</v>
      </c>
      <c r="C3124" t="s">
        <v>5918</v>
      </c>
      <c r="D3124" t="str">
        <f t="shared" si="96"/>
        <v>Barkis Network BKS</v>
      </c>
      <c r="E3124" s="3" t="s">
        <v>8887</v>
      </c>
      <c r="F3124" s="3" t="s">
        <v>8883</v>
      </c>
      <c r="G3124" s="3" t="s">
        <v>8883</v>
      </c>
      <c r="H3124" s="4">
        <v>0</v>
      </c>
      <c r="I3124" s="4">
        <v>0</v>
      </c>
      <c r="J3124" s="6">
        <v>43997</v>
      </c>
      <c r="K3124" s="7">
        <v>1.50569064688</v>
      </c>
      <c r="L3124" s="7">
        <v>3469</v>
      </c>
      <c r="M3124" s="7">
        <v>0</v>
      </c>
      <c r="N3124" s="9">
        <v>44048</v>
      </c>
      <c r="O3124" s="10">
        <v>2.2382490958400001</v>
      </c>
      <c r="P3124" s="10">
        <v>3587</v>
      </c>
      <c r="Q3124" s="10">
        <v>0</v>
      </c>
      <c r="R3124" s="10">
        <v>1.486526532178414</v>
      </c>
      <c r="S3124" s="18">
        <v>1.486526532178414</v>
      </c>
      <c r="T3124" s="13">
        <v>44360</v>
      </c>
      <c r="U3124" s="14">
        <v>0.55920671859180004</v>
      </c>
      <c r="V3124" s="14">
        <v>3155</v>
      </c>
      <c r="W3124" s="14">
        <v>0</v>
      </c>
      <c r="X3124" s="14">
        <v>75.015885424408793</v>
      </c>
      <c r="Y3124" s="19">
        <f t="shared" si="97"/>
        <v>-0.7501588542440879</v>
      </c>
    </row>
    <row r="3125" spans="1:25">
      <c r="A3125">
        <v>5686</v>
      </c>
      <c r="B3125" t="s">
        <v>5919</v>
      </c>
      <c r="C3125" t="s">
        <v>5920</v>
      </c>
      <c r="D3125" t="str">
        <f t="shared" si="96"/>
        <v>Vectorium VCTP</v>
      </c>
      <c r="E3125" s="3" t="s">
        <v>8885</v>
      </c>
      <c r="F3125" s="3" t="s">
        <v>8883</v>
      </c>
      <c r="G3125" s="3" t="s">
        <v>8883</v>
      </c>
      <c r="H3125" s="4">
        <v>0</v>
      </c>
      <c r="I3125" s="4">
        <v>0</v>
      </c>
      <c r="J3125" s="6">
        <v>43997</v>
      </c>
      <c r="K3125" s="7">
        <v>1.4599498363500001</v>
      </c>
      <c r="L3125" s="7">
        <v>3470</v>
      </c>
      <c r="M3125" s="7">
        <v>0</v>
      </c>
      <c r="N3125" s="9">
        <v>44509</v>
      </c>
      <c r="O3125" s="10">
        <v>682.95667060263304</v>
      </c>
      <c r="P3125" s="10">
        <v>3588</v>
      </c>
      <c r="Q3125" s="10">
        <v>0</v>
      </c>
      <c r="R3125" s="10">
        <v>467.79461430680612</v>
      </c>
      <c r="S3125" s="18">
        <v>467.79461430680612</v>
      </c>
      <c r="T3125" s="13">
        <v>44585</v>
      </c>
      <c r="U3125" s="14">
        <v>418.11682764316578</v>
      </c>
      <c r="V3125" s="14">
        <v>3156</v>
      </c>
      <c r="W3125" s="14">
        <v>0</v>
      </c>
      <c r="X3125" s="14">
        <v>38.778425390555967</v>
      </c>
      <c r="Y3125" s="19">
        <f t="shared" si="97"/>
        <v>-0.38778425390555965</v>
      </c>
    </row>
    <row r="3126" spans="1:25">
      <c r="A3126">
        <v>5688</v>
      </c>
      <c r="B3126" t="s">
        <v>5921</v>
      </c>
      <c r="C3126" t="s">
        <v>5922</v>
      </c>
      <c r="D3126" t="str">
        <f t="shared" si="96"/>
        <v>Golden Human Trust GHT</v>
      </c>
      <c r="E3126" s="3" t="s">
        <v>8887</v>
      </c>
      <c r="F3126" s="3" t="s">
        <v>8883</v>
      </c>
      <c r="G3126" s="3" t="s">
        <v>8883</v>
      </c>
      <c r="H3126" s="4">
        <v>0</v>
      </c>
      <c r="I3126" s="4">
        <v>0</v>
      </c>
      <c r="J3126" s="6">
        <v>44147</v>
      </c>
      <c r="K3126" s="7">
        <v>20.0101804058658</v>
      </c>
      <c r="L3126" s="7">
        <v>3471</v>
      </c>
      <c r="M3126" s="7">
        <v>0</v>
      </c>
      <c r="N3126" s="9">
        <v>44215</v>
      </c>
      <c r="O3126" s="10">
        <v>44.736994687692039</v>
      </c>
      <c r="P3126" s="10">
        <v>3589</v>
      </c>
      <c r="Q3126" s="10">
        <v>0</v>
      </c>
      <c r="R3126" s="10">
        <v>2.2357117117533729</v>
      </c>
      <c r="S3126" s="18">
        <v>2.2357117117533729</v>
      </c>
      <c r="T3126" s="13">
        <v>44360</v>
      </c>
      <c r="U3126" s="14">
        <v>42.00611721732777</v>
      </c>
      <c r="V3126" s="14">
        <v>3157</v>
      </c>
      <c r="W3126" s="14">
        <v>0</v>
      </c>
      <c r="X3126" s="14">
        <v>6.1042935258134001</v>
      </c>
      <c r="Y3126" s="19">
        <f t="shared" si="97"/>
        <v>-6.1042935258134E-2</v>
      </c>
    </row>
    <row r="3127" spans="1:25">
      <c r="A3127">
        <v>5690</v>
      </c>
      <c r="B3127" t="s">
        <v>5923</v>
      </c>
      <c r="C3127" t="s">
        <v>5924</v>
      </c>
      <c r="D3127" t="str">
        <f t="shared" si="96"/>
        <v>Render Token RNDR</v>
      </c>
      <c r="E3127" s="3" t="s">
        <v>1772</v>
      </c>
      <c r="F3127" s="3" t="s">
        <v>8892</v>
      </c>
      <c r="G3127" s="3" t="s">
        <v>8883</v>
      </c>
      <c r="H3127" s="4">
        <v>0</v>
      </c>
      <c r="I3127" s="4">
        <v>0</v>
      </c>
      <c r="J3127" s="6">
        <v>43998</v>
      </c>
      <c r="K3127" s="7">
        <v>3.6763626053000001E-2</v>
      </c>
      <c r="L3127" s="7">
        <v>2180</v>
      </c>
      <c r="M3127" s="7">
        <v>0</v>
      </c>
      <c r="N3127" s="9">
        <v>44521</v>
      </c>
      <c r="O3127" s="10">
        <v>8.760767953398652</v>
      </c>
      <c r="P3127" s="10">
        <v>154</v>
      </c>
      <c r="Q3127" s="10">
        <v>1099845163.5</v>
      </c>
      <c r="R3127" s="10">
        <v>238.29988752384651</v>
      </c>
      <c r="S3127" s="18">
        <v>238.29988752384651</v>
      </c>
      <c r="T3127" s="13">
        <v>44681</v>
      </c>
      <c r="U3127" s="14">
        <v>1.2043616795962659</v>
      </c>
      <c r="V3127" s="14">
        <v>140</v>
      </c>
      <c r="W3127" s="14">
        <v>294274813.18000001</v>
      </c>
      <c r="X3127" s="14">
        <v>86.252784162271453</v>
      </c>
      <c r="Y3127" s="19">
        <f t="shared" si="97"/>
        <v>-0.86252784162271456</v>
      </c>
    </row>
    <row r="3128" spans="1:25">
      <c r="A3128">
        <v>5691</v>
      </c>
      <c r="B3128" t="s">
        <v>5925</v>
      </c>
      <c r="C3128" t="s">
        <v>5926</v>
      </c>
      <c r="D3128" t="str">
        <f t="shared" si="96"/>
        <v>SKALE Network SKL</v>
      </c>
      <c r="E3128" s="3" t="s">
        <v>8887</v>
      </c>
      <c r="F3128" s="3" t="s">
        <v>8883</v>
      </c>
      <c r="G3128" s="3" t="s">
        <v>8883</v>
      </c>
      <c r="H3128" s="4">
        <v>0</v>
      </c>
      <c r="I3128" s="4">
        <v>0</v>
      </c>
      <c r="J3128" s="6">
        <v>44188</v>
      </c>
      <c r="K3128" s="7">
        <v>5.8982880000000001E-2</v>
      </c>
      <c r="L3128" s="7">
        <v>111</v>
      </c>
      <c r="M3128" s="7">
        <v>38200464.867549561</v>
      </c>
      <c r="N3128" s="9">
        <v>44267</v>
      </c>
      <c r="O3128" s="10">
        <v>1.2244879900000001</v>
      </c>
      <c r="P3128" s="10">
        <v>243</v>
      </c>
      <c r="Q3128" s="10">
        <v>497628086.07999998</v>
      </c>
      <c r="R3128" s="10">
        <v>20.760057664190018</v>
      </c>
      <c r="S3128" s="18">
        <v>20.760057664190018</v>
      </c>
      <c r="T3128" s="13">
        <v>44583</v>
      </c>
      <c r="U3128" s="14">
        <v>9.5036681914153043E-2</v>
      </c>
      <c r="V3128" s="14">
        <v>127</v>
      </c>
      <c r="W3128" s="14">
        <v>358639449.10000002</v>
      </c>
      <c r="X3128" s="14">
        <v>92.238659530327197</v>
      </c>
      <c r="Y3128" s="19">
        <f t="shared" si="97"/>
        <v>-0.92238659530327194</v>
      </c>
    </row>
    <row r="3129" spans="1:25">
      <c r="A3129">
        <v>5692</v>
      </c>
      <c r="B3129" t="s">
        <v>5927</v>
      </c>
      <c r="C3129" t="s">
        <v>3145</v>
      </c>
      <c r="D3129" t="str">
        <f t="shared" si="96"/>
        <v>Compound COMP</v>
      </c>
      <c r="E3129" s="3" t="s">
        <v>3686</v>
      </c>
      <c r="F3129" s="3" t="s">
        <v>8883</v>
      </c>
      <c r="G3129" s="3" t="s">
        <v>8883</v>
      </c>
      <c r="H3129" s="4">
        <v>0</v>
      </c>
      <c r="I3129" s="4">
        <v>0</v>
      </c>
      <c r="J3129" s="6">
        <v>44000</v>
      </c>
      <c r="K3129" s="7">
        <v>61.271269862499999</v>
      </c>
      <c r="L3129" s="7">
        <v>2168</v>
      </c>
      <c r="M3129" s="7">
        <v>0</v>
      </c>
      <c r="N3129" s="9">
        <v>44328</v>
      </c>
      <c r="O3129" s="10">
        <v>911.19783389999998</v>
      </c>
      <c r="P3129" s="10">
        <v>78</v>
      </c>
      <c r="Q3129" s="10">
        <v>3693695592.2399998</v>
      </c>
      <c r="R3129" s="10">
        <v>14.871534994212389</v>
      </c>
      <c r="S3129" s="18">
        <v>14.871534994212389</v>
      </c>
      <c r="T3129" s="13">
        <v>44616</v>
      </c>
      <c r="U3129" s="14">
        <v>94.133677562927446</v>
      </c>
      <c r="V3129" s="14">
        <v>90</v>
      </c>
      <c r="W3129" s="14">
        <v>707696369.94000006</v>
      </c>
      <c r="X3129" s="14">
        <v>89.669238220197727</v>
      </c>
      <c r="Y3129" s="19">
        <f t="shared" si="97"/>
        <v>-0.89669238220197722</v>
      </c>
    </row>
    <row r="3130" spans="1:25">
      <c r="A3130">
        <v>5694</v>
      </c>
      <c r="B3130" t="s">
        <v>5928</v>
      </c>
      <c r="C3130" t="s">
        <v>5929</v>
      </c>
      <c r="D3130" t="str">
        <f t="shared" si="96"/>
        <v>UniDollar UNIUSD</v>
      </c>
      <c r="E3130" s="3" t="s">
        <v>8887</v>
      </c>
      <c r="F3130" s="3" t="s">
        <v>8883</v>
      </c>
      <c r="G3130" s="3" t="s">
        <v>8883</v>
      </c>
      <c r="H3130" s="4">
        <v>0</v>
      </c>
      <c r="I3130" s="4">
        <v>0</v>
      </c>
      <c r="J3130" s="6">
        <v>44001</v>
      </c>
      <c r="K3130" s="7">
        <v>4.4838288403699997E-3</v>
      </c>
      <c r="L3130" s="7">
        <v>3472</v>
      </c>
      <c r="M3130" s="7">
        <v>0</v>
      </c>
      <c r="N3130" s="9">
        <v>44002</v>
      </c>
      <c r="O3130" s="10">
        <v>6.69408382866E-3</v>
      </c>
      <c r="P3130" s="10">
        <v>3590</v>
      </c>
      <c r="Q3130" s="10">
        <v>0</v>
      </c>
      <c r="R3130" s="10">
        <v>1.4929391970518691</v>
      </c>
      <c r="S3130" s="18">
        <v>1.4929391970518691</v>
      </c>
      <c r="T3130" s="13">
        <v>44516</v>
      </c>
      <c r="U3130" s="14">
        <v>0</v>
      </c>
      <c r="V3130" s="14">
        <v>3158</v>
      </c>
      <c r="W3130" s="14">
        <v>0</v>
      </c>
      <c r="X3130" s="14">
        <v>100</v>
      </c>
      <c r="Y3130" s="19">
        <f t="shared" si="97"/>
        <v>-1</v>
      </c>
    </row>
    <row r="3131" spans="1:25">
      <c r="A3131">
        <v>5695</v>
      </c>
      <c r="B3131" t="s">
        <v>5930</v>
      </c>
      <c r="C3131" t="s">
        <v>5931</v>
      </c>
      <c r="D3131" t="str">
        <f t="shared" si="96"/>
        <v>Quish Coin QTV</v>
      </c>
      <c r="E3131" s="3" t="s">
        <v>8887</v>
      </c>
      <c r="F3131" s="3" t="s">
        <v>8883</v>
      </c>
      <c r="G3131" s="3" t="s">
        <v>8883</v>
      </c>
      <c r="H3131" s="4">
        <v>0</v>
      </c>
      <c r="I3131" s="4">
        <v>0</v>
      </c>
      <c r="J3131" s="6">
        <v>43998</v>
      </c>
      <c r="K3131" s="7">
        <v>8.6741456445999995E-2</v>
      </c>
      <c r="L3131" s="7">
        <v>3473</v>
      </c>
      <c r="M3131" s="7">
        <v>0</v>
      </c>
      <c r="N3131" s="9">
        <v>43999</v>
      </c>
      <c r="O3131" s="10">
        <v>0.11157670495999999</v>
      </c>
      <c r="P3131" s="10">
        <v>3591</v>
      </c>
      <c r="Q3131" s="10">
        <v>0</v>
      </c>
      <c r="R3131" s="10">
        <v>1.286313482982165</v>
      </c>
      <c r="S3131" s="18">
        <v>1.286313482982165</v>
      </c>
      <c r="T3131" s="13">
        <v>44176</v>
      </c>
      <c r="U3131" s="14">
        <v>1.8057400484000001E-4</v>
      </c>
      <c r="V3131" s="14">
        <v>3159</v>
      </c>
      <c r="W3131" s="14">
        <v>0</v>
      </c>
      <c r="X3131" s="14">
        <v>99.838161554506613</v>
      </c>
      <c r="Y3131" s="19">
        <f t="shared" si="97"/>
        <v>-0.9983816155450661</v>
      </c>
    </row>
    <row r="3132" spans="1:25">
      <c r="A3132">
        <v>5697</v>
      </c>
      <c r="B3132" t="s">
        <v>5932</v>
      </c>
      <c r="C3132" t="s">
        <v>5933</v>
      </c>
      <c r="D3132" t="str">
        <f t="shared" si="96"/>
        <v>DigiDinar Token DDRT</v>
      </c>
      <c r="E3132" s="3" t="s">
        <v>8898</v>
      </c>
      <c r="F3132" s="3" t="s">
        <v>8883</v>
      </c>
      <c r="G3132" s="3" t="s">
        <v>8883</v>
      </c>
      <c r="H3132" s="4">
        <v>0</v>
      </c>
      <c r="I3132" s="4">
        <v>0</v>
      </c>
      <c r="J3132" s="6">
        <v>44050</v>
      </c>
      <c r="K3132" s="7">
        <v>16.382589105299999</v>
      </c>
      <c r="L3132" s="7">
        <v>3474</v>
      </c>
      <c r="M3132" s="7">
        <v>0</v>
      </c>
      <c r="N3132" s="9">
        <v>44063</v>
      </c>
      <c r="O3132" s="10">
        <v>23.928911104200001</v>
      </c>
      <c r="P3132" s="10">
        <v>3592</v>
      </c>
      <c r="Q3132" s="10">
        <v>0</v>
      </c>
      <c r="R3132" s="10">
        <v>1.460630609142157</v>
      </c>
      <c r="S3132" s="18">
        <v>1.460630609142157</v>
      </c>
      <c r="T3132" s="13">
        <v>44584</v>
      </c>
      <c r="U3132" s="14">
        <v>3.5013291397569099E-4</v>
      </c>
      <c r="V3132" s="14">
        <v>3160</v>
      </c>
      <c r="W3132" s="14">
        <v>0</v>
      </c>
      <c r="X3132" s="14">
        <v>99.998536778742448</v>
      </c>
      <c r="Y3132" s="19">
        <f t="shared" si="97"/>
        <v>-0.99998536778742453</v>
      </c>
    </row>
    <row r="3133" spans="1:25">
      <c r="A3133">
        <v>5698</v>
      </c>
      <c r="B3133" t="s">
        <v>5934</v>
      </c>
      <c r="C3133" t="s">
        <v>5935</v>
      </c>
      <c r="D3133" t="str">
        <f t="shared" si="96"/>
        <v>GM Holding GM</v>
      </c>
      <c r="E3133" s="3" t="s">
        <v>8893</v>
      </c>
      <c r="F3133" s="3" t="s">
        <v>8883</v>
      </c>
      <c r="G3133" s="3" t="s">
        <v>8883</v>
      </c>
      <c r="H3133" s="4">
        <v>0</v>
      </c>
      <c r="I3133" s="4">
        <v>0</v>
      </c>
      <c r="J3133" s="6">
        <v>44002</v>
      </c>
      <c r="K3133" s="7">
        <v>8.1858898702399999E-3</v>
      </c>
      <c r="L3133" s="7">
        <v>3475</v>
      </c>
      <c r="M3133" s="7">
        <v>0</v>
      </c>
      <c r="N3133" s="9">
        <v>44097</v>
      </c>
      <c r="O3133" s="10">
        <v>0.17890085</v>
      </c>
      <c r="P3133" s="10">
        <v>3593</v>
      </c>
      <c r="Q3133" s="10">
        <v>0</v>
      </c>
      <c r="R3133" s="10">
        <v>21.85478339384926</v>
      </c>
      <c r="S3133" s="18">
        <v>21.85478339384926</v>
      </c>
      <c r="T3133" s="13">
        <v>44683</v>
      </c>
      <c r="U3133" s="14">
        <v>4.9857876554270601E-4</v>
      </c>
      <c r="V3133" s="14">
        <v>3161</v>
      </c>
      <c r="W3133" s="14">
        <v>0</v>
      </c>
      <c r="X3133" s="14">
        <v>99.721310007446746</v>
      </c>
      <c r="Y3133" s="19">
        <f t="shared" si="97"/>
        <v>-0.99721310007446751</v>
      </c>
    </row>
    <row r="3134" spans="1:25">
      <c r="A3134">
        <v>5699</v>
      </c>
      <c r="B3134" t="s">
        <v>5936</v>
      </c>
      <c r="C3134" t="s">
        <v>5937</v>
      </c>
      <c r="D3134" t="str">
        <f t="shared" si="96"/>
        <v>HXY Money HXY</v>
      </c>
      <c r="E3134" s="3" t="s">
        <v>8887</v>
      </c>
      <c r="F3134" s="3" t="s">
        <v>8883</v>
      </c>
      <c r="G3134" s="3" t="s">
        <v>8883</v>
      </c>
      <c r="H3134" s="4">
        <v>0</v>
      </c>
      <c r="I3134" s="4">
        <v>0</v>
      </c>
      <c r="J3134" s="6">
        <v>44082</v>
      </c>
      <c r="K3134" s="7">
        <v>8.3052250421899992E-3</v>
      </c>
      <c r="L3134" s="7">
        <v>3476</v>
      </c>
      <c r="M3134" s="7">
        <v>0</v>
      </c>
      <c r="N3134" s="9">
        <v>44113</v>
      </c>
      <c r="O3134" s="10">
        <v>9.1490255683489993E-2</v>
      </c>
      <c r="P3134" s="10">
        <v>3594</v>
      </c>
      <c r="Q3134" s="10">
        <v>0</v>
      </c>
      <c r="R3134" s="10">
        <v>11.01598755226083</v>
      </c>
      <c r="S3134" s="18">
        <v>11.01598755226083</v>
      </c>
      <c r="T3134" s="13">
        <v>44120</v>
      </c>
      <c r="U3134" s="14">
        <v>6.2790123619580002E-2</v>
      </c>
      <c r="V3134" s="14">
        <v>3162</v>
      </c>
      <c r="W3134" s="14">
        <v>0</v>
      </c>
      <c r="X3134" s="14">
        <v>31.36960526506553</v>
      </c>
      <c r="Y3134" s="19">
        <f t="shared" si="97"/>
        <v>-0.31369605265065531</v>
      </c>
    </row>
    <row r="3135" spans="1:25">
      <c r="A3135">
        <v>5702</v>
      </c>
      <c r="B3135" t="s">
        <v>5938</v>
      </c>
      <c r="C3135" t="s">
        <v>5939</v>
      </c>
      <c r="D3135" t="str">
        <f t="shared" si="96"/>
        <v>MONNOS MNS</v>
      </c>
      <c r="E3135" s="3" t="s">
        <v>3686</v>
      </c>
      <c r="F3135" s="3" t="s">
        <v>8883</v>
      </c>
      <c r="G3135" s="3" t="s">
        <v>8883</v>
      </c>
      <c r="H3135" s="4">
        <v>0</v>
      </c>
      <c r="I3135" s="4">
        <v>0</v>
      </c>
      <c r="J3135" s="6">
        <v>44167</v>
      </c>
      <c r="K3135" s="7">
        <v>1.9042000000000001E-4</v>
      </c>
      <c r="L3135" s="7">
        <v>3477</v>
      </c>
      <c r="M3135" s="7">
        <v>0</v>
      </c>
      <c r="N3135" s="9">
        <v>44277</v>
      </c>
      <c r="O3135" s="10">
        <v>1.1500420000000001E-2</v>
      </c>
      <c r="P3135" s="10">
        <v>3595</v>
      </c>
      <c r="Q3135" s="10">
        <v>0</v>
      </c>
      <c r="R3135" s="10">
        <v>60.395021531351752</v>
      </c>
      <c r="S3135" s="18">
        <v>60.395021531351752</v>
      </c>
      <c r="T3135" s="13">
        <v>44335</v>
      </c>
      <c r="U3135" s="14">
        <v>6.1390000000000001E-4</v>
      </c>
      <c r="V3135" s="14">
        <v>3163</v>
      </c>
      <c r="W3135" s="14">
        <v>0</v>
      </c>
      <c r="X3135" s="14">
        <v>94.661934085885562</v>
      </c>
      <c r="Y3135" s="19">
        <f t="shared" si="97"/>
        <v>-0.94661934085885557</v>
      </c>
    </row>
    <row r="3136" spans="1:25">
      <c r="A3136">
        <v>5703</v>
      </c>
      <c r="B3136" t="s">
        <v>5940</v>
      </c>
      <c r="C3136" t="s">
        <v>5941</v>
      </c>
      <c r="D3136" t="str">
        <f t="shared" si="96"/>
        <v>Neuromorphic.io NMP</v>
      </c>
      <c r="E3136" s="3" t="s">
        <v>1772</v>
      </c>
      <c r="F3136" s="3" t="s">
        <v>8883</v>
      </c>
      <c r="G3136" s="3" t="s">
        <v>8883</v>
      </c>
      <c r="H3136" s="4">
        <v>0</v>
      </c>
      <c r="I3136" s="4">
        <v>0</v>
      </c>
      <c r="J3136" s="6">
        <v>44039</v>
      </c>
      <c r="K3136" s="7">
        <v>0.15764881805100001</v>
      </c>
      <c r="L3136" s="7">
        <v>2797</v>
      </c>
      <c r="M3136" s="7">
        <v>0</v>
      </c>
      <c r="N3136" s="9">
        <v>44047</v>
      </c>
      <c r="O3136" s="10">
        <v>3.3560612438300002</v>
      </c>
      <c r="P3136" s="10">
        <v>904</v>
      </c>
      <c r="Q3136" s="10">
        <v>33560612.438299999</v>
      </c>
      <c r="R3136" s="10">
        <v>21.288210627397799</v>
      </c>
      <c r="S3136" s="18">
        <v>21.288210627397799</v>
      </c>
      <c r="T3136" s="13">
        <v>44583</v>
      </c>
      <c r="U3136" s="14">
        <v>2.405181065401006E-3</v>
      </c>
      <c r="V3136" s="14">
        <v>2116</v>
      </c>
      <c r="W3136" s="14">
        <v>16836.26745780704</v>
      </c>
      <c r="X3136" s="14">
        <v>99.92833321889394</v>
      </c>
      <c r="Y3136" s="19">
        <f t="shared" si="97"/>
        <v>-0.99928333218893939</v>
      </c>
    </row>
    <row r="3137" spans="1:25">
      <c r="A3137">
        <v>5704</v>
      </c>
      <c r="B3137" t="s">
        <v>5942</v>
      </c>
      <c r="C3137" t="s">
        <v>5943</v>
      </c>
      <c r="D3137" t="str">
        <f t="shared" si="96"/>
        <v>DFOhub BUIDL</v>
      </c>
      <c r="E3137" s="3" t="s">
        <v>8887</v>
      </c>
      <c r="F3137" s="3" t="s">
        <v>8883</v>
      </c>
      <c r="G3137" s="3" t="s">
        <v>8883</v>
      </c>
      <c r="H3137" s="4">
        <v>0</v>
      </c>
      <c r="I3137" s="4">
        <v>0</v>
      </c>
      <c r="J3137" s="6">
        <v>44012</v>
      </c>
      <c r="K3137" s="7">
        <v>0.37340568399599999</v>
      </c>
      <c r="L3137" s="7">
        <v>3478</v>
      </c>
      <c r="M3137" s="7">
        <v>0</v>
      </c>
      <c r="N3137" s="9">
        <v>44302</v>
      </c>
      <c r="O3137" s="10">
        <v>26.727772557485871</v>
      </c>
      <c r="P3137" s="10">
        <v>3596</v>
      </c>
      <c r="Q3137" s="10">
        <v>0</v>
      </c>
      <c r="R3137" s="10">
        <v>71.578376288916331</v>
      </c>
      <c r="S3137" s="18">
        <v>71.578376288916331</v>
      </c>
      <c r="T3137" s="13">
        <v>44662</v>
      </c>
      <c r="U3137" s="14">
        <v>0.56743533824213477</v>
      </c>
      <c r="V3137" s="14">
        <v>3164</v>
      </c>
      <c r="W3137" s="14">
        <v>0</v>
      </c>
      <c r="X3137" s="14">
        <v>97.87698231484984</v>
      </c>
      <c r="Y3137" s="19">
        <f t="shared" si="97"/>
        <v>-0.97876982314849836</v>
      </c>
    </row>
    <row r="3138" spans="1:25">
      <c r="A3138">
        <v>5705</v>
      </c>
      <c r="B3138" t="s">
        <v>5944</v>
      </c>
      <c r="C3138" t="s">
        <v>5945</v>
      </c>
      <c r="D3138" t="str">
        <f t="shared" ref="D3138:D3201" si="98">_xlfn.TEXTJOIN(" ",TRUE,B3138,C3138)</f>
        <v>AurusGOLD AWG</v>
      </c>
      <c r="E3138" s="3" t="s">
        <v>8896</v>
      </c>
      <c r="F3138" s="3" t="s">
        <v>8883</v>
      </c>
      <c r="G3138" s="3" t="s">
        <v>8883</v>
      </c>
      <c r="H3138" s="4">
        <v>0</v>
      </c>
      <c r="I3138" s="4">
        <v>0</v>
      </c>
      <c r="J3138" s="6">
        <v>44083</v>
      </c>
      <c r="K3138" s="7">
        <v>62.156014131900001</v>
      </c>
      <c r="L3138" s="7">
        <v>3479</v>
      </c>
      <c r="M3138" s="7">
        <v>0</v>
      </c>
      <c r="N3138" s="9">
        <v>44084</v>
      </c>
      <c r="O3138" s="10">
        <v>546.831260918</v>
      </c>
      <c r="P3138" s="10">
        <v>3597</v>
      </c>
      <c r="Q3138" s="10">
        <v>0</v>
      </c>
      <c r="R3138" s="10">
        <v>8.7977208409403573</v>
      </c>
      <c r="S3138" s="18">
        <v>8.7977208409403573</v>
      </c>
      <c r="T3138" s="13">
        <v>44102</v>
      </c>
      <c r="U3138" s="14">
        <v>17.7389659</v>
      </c>
      <c r="V3138" s="14">
        <v>3165</v>
      </c>
      <c r="W3138" s="14">
        <v>0</v>
      </c>
      <c r="X3138" s="14">
        <v>96.756043926563279</v>
      </c>
      <c r="Y3138" s="19">
        <f t="shared" si="97"/>
        <v>-0.96756043926563284</v>
      </c>
    </row>
    <row r="3139" spans="1:25">
      <c r="A3139">
        <v>5709</v>
      </c>
      <c r="B3139" t="s">
        <v>5946</v>
      </c>
      <c r="C3139" t="s">
        <v>5770</v>
      </c>
      <c r="D3139" t="str">
        <f t="shared" si="98"/>
        <v>Chi Gastoken CHI</v>
      </c>
      <c r="E3139" s="3" t="s">
        <v>8887</v>
      </c>
      <c r="F3139" s="3" t="s">
        <v>8883</v>
      </c>
      <c r="G3139" s="3" t="s">
        <v>8883</v>
      </c>
      <c r="H3139" s="4">
        <v>0</v>
      </c>
      <c r="I3139" s="4">
        <v>0</v>
      </c>
      <c r="J3139" s="6">
        <v>44134</v>
      </c>
      <c r="K3139" s="7">
        <v>0.20070475230271001</v>
      </c>
      <c r="L3139" s="7">
        <v>1456</v>
      </c>
      <c r="M3139" s="7">
        <v>171280.23138661889</v>
      </c>
      <c r="N3139" s="9">
        <v>44232</v>
      </c>
      <c r="O3139" s="10">
        <v>8.7328929468780405</v>
      </c>
      <c r="P3139" s="10">
        <v>1404</v>
      </c>
      <c r="Q3139" s="10">
        <v>7452598.4435080383</v>
      </c>
      <c r="R3139" s="10">
        <v>43.511141847337939</v>
      </c>
      <c r="S3139" s="18">
        <v>43.511141847337939</v>
      </c>
      <c r="T3139" s="13">
        <v>44614</v>
      </c>
      <c r="U3139" s="14">
        <v>7.766126338939669E-2</v>
      </c>
      <c r="V3139" s="14">
        <v>1841</v>
      </c>
      <c r="W3139" s="14">
        <v>66275.656208930799</v>
      </c>
      <c r="X3139" s="14">
        <v>99.110704048912453</v>
      </c>
      <c r="Y3139" s="19">
        <f t="shared" ref="Y3139:Y3202" si="99">X3139/-100</f>
        <v>-0.99110704048912457</v>
      </c>
    </row>
    <row r="3140" spans="1:25">
      <c r="A3140">
        <v>5711</v>
      </c>
      <c r="B3140" t="s">
        <v>5947</v>
      </c>
      <c r="C3140" t="s">
        <v>5443</v>
      </c>
      <c r="D3140" t="str">
        <f t="shared" si="98"/>
        <v>Golden Ratio Token GRT</v>
      </c>
      <c r="E3140" s="3" t="s">
        <v>8887</v>
      </c>
      <c r="F3140" s="3" t="s">
        <v>8883</v>
      </c>
      <c r="G3140" s="3" t="s">
        <v>8883</v>
      </c>
      <c r="H3140" s="4">
        <v>0</v>
      </c>
      <c r="I3140" s="4">
        <v>0</v>
      </c>
      <c r="J3140" s="6">
        <v>44002</v>
      </c>
      <c r="K3140" s="7">
        <v>2.0626178336600001</v>
      </c>
      <c r="L3140" s="7">
        <v>3480</v>
      </c>
      <c r="M3140" s="7">
        <v>0</v>
      </c>
      <c r="N3140" s="9">
        <v>44006</v>
      </c>
      <c r="O3140" s="10">
        <v>46.866846606700001</v>
      </c>
      <c r="P3140" s="10">
        <v>3598</v>
      </c>
      <c r="Q3140" s="10">
        <v>0</v>
      </c>
      <c r="R3140" s="10">
        <v>22.722021424365071</v>
      </c>
      <c r="S3140" s="18">
        <v>22.722021424365071</v>
      </c>
      <c r="T3140" s="13">
        <v>44192</v>
      </c>
      <c r="U3140" s="14">
        <v>0.31502925562869999</v>
      </c>
      <c r="V3140" s="14">
        <v>3166</v>
      </c>
      <c r="W3140" s="14">
        <v>0</v>
      </c>
      <c r="X3140" s="14">
        <v>99.327820669753223</v>
      </c>
      <c r="Y3140" s="19">
        <f t="shared" si="99"/>
        <v>-0.9932782066975322</v>
      </c>
    </row>
    <row r="3141" spans="1:25">
      <c r="A3141">
        <v>5712</v>
      </c>
      <c r="B3141" t="s">
        <v>5948</v>
      </c>
      <c r="C3141" t="s">
        <v>5949</v>
      </c>
      <c r="D3141" t="str">
        <f t="shared" si="98"/>
        <v>FinNexus FNX</v>
      </c>
      <c r="E3141" s="3" t="s">
        <v>3686</v>
      </c>
      <c r="F3141" s="3" t="s">
        <v>8883</v>
      </c>
      <c r="G3141" s="3" t="s">
        <v>8883</v>
      </c>
      <c r="H3141" s="4">
        <v>0</v>
      </c>
      <c r="I3141" s="4">
        <v>0</v>
      </c>
      <c r="J3141" s="6">
        <v>44002</v>
      </c>
      <c r="K3141" s="7">
        <v>6.4354454110100004E-2</v>
      </c>
      <c r="L3141" s="7">
        <v>2819</v>
      </c>
      <c r="M3141" s="7">
        <v>0</v>
      </c>
      <c r="N3141" s="9">
        <v>44338</v>
      </c>
      <c r="O3141" s="10">
        <v>4.3748270500000004</v>
      </c>
      <c r="P3141" s="10">
        <v>754</v>
      </c>
      <c r="Q3141" s="10">
        <v>54885238.670000002</v>
      </c>
      <c r="R3141" s="10">
        <v>67.980174962177173</v>
      </c>
      <c r="S3141" s="18">
        <v>67.980174962177173</v>
      </c>
      <c r="T3141" s="13">
        <v>44363</v>
      </c>
      <c r="U3141" s="14">
        <v>0</v>
      </c>
      <c r="V3141" s="14">
        <v>2185</v>
      </c>
      <c r="W3141" s="14">
        <v>11339.24</v>
      </c>
      <c r="X3141" s="14">
        <v>100</v>
      </c>
      <c r="Y3141" s="19">
        <f t="shared" si="99"/>
        <v>-1</v>
      </c>
    </row>
    <row r="3142" spans="1:25">
      <c r="A3142">
        <v>5713</v>
      </c>
      <c r="B3142" t="s">
        <v>5950</v>
      </c>
      <c r="C3142" t="s">
        <v>5951</v>
      </c>
      <c r="D3142" t="str">
        <f t="shared" si="98"/>
        <v>Ravencoin Classic RVC</v>
      </c>
      <c r="E3142" s="3" t="s">
        <v>8886</v>
      </c>
      <c r="F3142" s="3" t="s">
        <v>8883</v>
      </c>
      <c r="G3142" s="3" t="s">
        <v>8883</v>
      </c>
      <c r="H3142" s="4">
        <v>0</v>
      </c>
      <c r="I3142" s="4">
        <v>0</v>
      </c>
      <c r="J3142" s="6">
        <v>44222</v>
      </c>
      <c r="K3142" s="7">
        <v>1.0394E-4</v>
      </c>
      <c r="L3142" s="7">
        <v>969</v>
      </c>
      <c r="M3142" s="7">
        <v>916993.08853229997</v>
      </c>
      <c r="N3142" s="9">
        <v>44290</v>
      </c>
      <c r="O3142" s="10">
        <v>2.7214000000000001E-3</v>
      </c>
      <c r="P3142" s="10">
        <v>1106</v>
      </c>
      <c r="Q3142" s="10">
        <v>17911964.469999999</v>
      </c>
      <c r="R3142" s="10">
        <v>26.182412930536849</v>
      </c>
      <c r="S3142" s="18">
        <v>26.182412930536849</v>
      </c>
      <c r="T3142" s="13">
        <v>44687</v>
      </c>
      <c r="U3142" s="16">
        <v>5.1240245697657001E-5</v>
      </c>
      <c r="V3142" s="14">
        <v>1307</v>
      </c>
      <c r="W3142" s="16">
        <v>558055.61</v>
      </c>
      <c r="X3142" s="16">
        <v>98.117136558475167</v>
      </c>
      <c r="Y3142" s="19">
        <f t="shared" si="99"/>
        <v>-0.98117136558475171</v>
      </c>
    </row>
    <row r="3143" spans="1:25">
      <c r="A3143">
        <v>5715</v>
      </c>
      <c r="B3143" t="s">
        <v>5952</v>
      </c>
      <c r="C3143" t="s">
        <v>5953</v>
      </c>
      <c r="D3143" t="str">
        <f t="shared" si="98"/>
        <v>PieDAO BTC++ BTC++</v>
      </c>
      <c r="E3143" s="3" t="s">
        <v>8887</v>
      </c>
      <c r="F3143" s="3" t="s">
        <v>8883</v>
      </c>
      <c r="G3143" s="3" t="s">
        <v>8883</v>
      </c>
      <c r="H3143" s="4">
        <v>0</v>
      </c>
      <c r="I3143" s="4">
        <v>0</v>
      </c>
      <c r="J3143" s="6">
        <v>44097</v>
      </c>
      <c r="K3143" s="7">
        <v>9026.5833302553874</v>
      </c>
      <c r="L3143" s="7">
        <v>3481</v>
      </c>
      <c r="M3143" s="7">
        <v>0</v>
      </c>
      <c r="N3143" s="9">
        <v>44324</v>
      </c>
      <c r="O3143" s="10">
        <v>71995.777022897761</v>
      </c>
      <c r="P3143" s="10">
        <v>3599</v>
      </c>
      <c r="Q3143" s="10">
        <v>0</v>
      </c>
      <c r="R3143" s="10">
        <v>7.9759721246445077</v>
      </c>
      <c r="S3143" s="18">
        <v>7.9759721246445077</v>
      </c>
      <c r="T3143" s="13">
        <v>44339</v>
      </c>
      <c r="U3143" s="14">
        <v>29328.532264342739</v>
      </c>
      <c r="V3143" s="14">
        <v>3167</v>
      </c>
      <c r="W3143" s="14">
        <v>0</v>
      </c>
      <c r="X3143" s="14">
        <v>59.263538116944012</v>
      </c>
      <c r="Y3143" s="19">
        <f t="shared" si="99"/>
        <v>-0.59263538116944015</v>
      </c>
    </row>
    <row r="3144" spans="1:25">
      <c r="A3144">
        <v>5716</v>
      </c>
      <c r="B3144" t="s">
        <v>5954</v>
      </c>
      <c r="C3144" t="s">
        <v>5955</v>
      </c>
      <c r="D3144" t="str">
        <f t="shared" si="98"/>
        <v>Gas Token Two GST2</v>
      </c>
      <c r="E3144" s="3" t="s">
        <v>8887</v>
      </c>
      <c r="F3144" s="3" t="s">
        <v>8883</v>
      </c>
      <c r="G3144" s="3" t="s">
        <v>8883</v>
      </c>
      <c r="H3144" s="4">
        <v>0</v>
      </c>
      <c r="I3144" s="4">
        <v>0</v>
      </c>
      <c r="J3144" s="6">
        <v>44230</v>
      </c>
      <c r="K3144" s="7">
        <v>268.20814115813278</v>
      </c>
      <c r="L3144" s="7">
        <v>3482</v>
      </c>
      <c r="M3144" s="7">
        <v>0</v>
      </c>
      <c r="N3144" s="9">
        <v>44292</v>
      </c>
      <c r="O3144" s="10">
        <v>649.10523037437554</v>
      </c>
      <c r="P3144" s="10">
        <v>3600</v>
      </c>
      <c r="Q3144" s="10">
        <v>0</v>
      </c>
      <c r="R3144" s="10">
        <v>2.4201548378491231</v>
      </c>
      <c r="S3144" s="18">
        <v>2.4201548378491231</v>
      </c>
      <c r="T3144" s="13">
        <v>44317</v>
      </c>
      <c r="U3144" s="14">
        <v>131.55049466686819</v>
      </c>
      <c r="V3144" s="14">
        <v>3168</v>
      </c>
      <c r="W3144" s="14">
        <v>0</v>
      </c>
      <c r="X3144" s="14">
        <v>79.73356421870217</v>
      </c>
      <c r="Y3144" s="19">
        <f t="shared" si="99"/>
        <v>-0.79733564218702169</v>
      </c>
    </row>
    <row r="3145" spans="1:25">
      <c r="A3145">
        <v>5717</v>
      </c>
      <c r="B3145" t="s">
        <v>1891</v>
      </c>
      <c r="C3145" t="s">
        <v>1891</v>
      </c>
      <c r="D3145" t="str">
        <f t="shared" si="98"/>
        <v>ACE ACE</v>
      </c>
      <c r="E3145" s="3" t="s">
        <v>8887</v>
      </c>
      <c r="F3145" s="3" t="s">
        <v>8883</v>
      </c>
      <c r="G3145" s="3" t="s">
        <v>8883</v>
      </c>
      <c r="H3145" s="4">
        <v>0</v>
      </c>
      <c r="I3145" s="4">
        <v>0</v>
      </c>
      <c r="J3145" s="6">
        <v>44033</v>
      </c>
      <c r="K3145" s="7">
        <v>3.0950474495199999E-3</v>
      </c>
      <c r="L3145" s="7">
        <v>3483</v>
      </c>
      <c r="M3145" s="7">
        <v>0</v>
      </c>
      <c r="N3145" s="9">
        <v>44312</v>
      </c>
      <c r="O3145" s="10">
        <v>1.500299629735E-2</v>
      </c>
      <c r="P3145" s="10">
        <v>3601</v>
      </c>
      <c r="Q3145" s="10">
        <v>0</v>
      </c>
      <c r="R3145" s="10">
        <v>4.8474204489746233</v>
      </c>
      <c r="S3145" s="18">
        <v>4.8474204489746233</v>
      </c>
      <c r="T3145" s="13">
        <v>44396</v>
      </c>
      <c r="U3145" s="14">
        <v>1.00531384573E-3</v>
      </c>
      <c r="V3145" s="14">
        <v>3169</v>
      </c>
      <c r="W3145" s="14">
        <v>0</v>
      </c>
      <c r="X3145" s="14">
        <v>93.299246191858558</v>
      </c>
      <c r="Y3145" s="19">
        <f t="shared" si="99"/>
        <v>-0.93299246191858554</v>
      </c>
    </row>
    <row r="3146" spans="1:25">
      <c r="A3146">
        <v>5719</v>
      </c>
      <c r="B3146" t="s">
        <v>5956</v>
      </c>
      <c r="C3146" t="s">
        <v>5957</v>
      </c>
      <c r="D3146" t="str">
        <f t="shared" si="98"/>
        <v>CACHE Gold CGT</v>
      </c>
      <c r="E3146" s="3" t="s">
        <v>8887</v>
      </c>
      <c r="F3146" s="3" t="s">
        <v>8883</v>
      </c>
      <c r="G3146" s="3" t="s">
        <v>8883</v>
      </c>
      <c r="H3146" s="4">
        <v>0</v>
      </c>
      <c r="I3146" s="4">
        <v>0</v>
      </c>
      <c r="J3146" s="6">
        <v>44140</v>
      </c>
      <c r="K3146" s="7">
        <v>31.722218179999999</v>
      </c>
      <c r="L3146" s="7">
        <v>609</v>
      </c>
      <c r="M3146" s="7">
        <v>2749110.9699822599</v>
      </c>
      <c r="N3146" s="9">
        <v>44446</v>
      </c>
      <c r="O3146" s="10">
        <v>649.37742800000001</v>
      </c>
      <c r="P3146" s="10">
        <v>1599</v>
      </c>
      <c r="Q3146" s="10">
        <v>4131148.74</v>
      </c>
      <c r="R3146" s="10">
        <v>20.470744647025189</v>
      </c>
      <c r="S3146" s="18">
        <v>20.470744647025189</v>
      </c>
      <c r="T3146" s="13">
        <v>44481</v>
      </c>
      <c r="U3146" s="14">
        <v>51.633840582919191</v>
      </c>
      <c r="V3146" s="14">
        <v>792</v>
      </c>
      <c r="W3146" s="14">
        <v>4468989.5199999996</v>
      </c>
      <c r="X3146" s="14">
        <v>92.048716454166751</v>
      </c>
      <c r="Y3146" s="19">
        <f t="shared" si="99"/>
        <v>-0.92048716454166746</v>
      </c>
    </row>
    <row r="3147" spans="1:25">
      <c r="A3147">
        <v>5721</v>
      </c>
      <c r="B3147" t="s">
        <v>5958</v>
      </c>
      <c r="C3147" t="s">
        <v>5959</v>
      </c>
      <c r="D3147" t="str">
        <f t="shared" si="98"/>
        <v>SorachanCoin SORA</v>
      </c>
      <c r="E3147" s="3" t="s">
        <v>8894</v>
      </c>
      <c r="F3147" s="3" t="s">
        <v>8883</v>
      </c>
      <c r="G3147" s="3" t="s">
        <v>8883</v>
      </c>
      <c r="H3147" s="4">
        <v>0</v>
      </c>
      <c r="I3147" s="4">
        <v>0</v>
      </c>
      <c r="J3147" s="6">
        <v>44188</v>
      </c>
      <c r="K3147" s="7">
        <v>2.156783E-2</v>
      </c>
      <c r="L3147" s="7">
        <v>3484</v>
      </c>
      <c r="M3147" s="7">
        <v>0</v>
      </c>
      <c r="N3147" s="9">
        <v>44201</v>
      </c>
      <c r="O3147" s="10">
        <v>0.19927875</v>
      </c>
      <c r="P3147" s="10">
        <v>3602</v>
      </c>
      <c r="Q3147" s="10">
        <v>0</v>
      </c>
      <c r="R3147" s="10">
        <v>9.2396291142873448</v>
      </c>
      <c r="S3147" s="18">
        <v>9.2396291142873448</v>
      </c>
      <c r="T3147" s="13">
        <v>44659</v>
      </c>
      <c r="U3147" s="14">
        <v>1.7176202127586839E-3</v>
      </c>
      <c r="V3147" s="14">
        <v>3170</v>
      </c>
      <c r="W3147" s="14">
        <v>0</v>
      </c>
      <c r="X3147" s="14">
        <v>99.138081600392084</v>
      </c>
      <c r="Y3147" s="19">
        <f t="shared" si="99"/>
        <v>-0.99138081600392081</v>
      </c>
    </row>
    <row r="3148" spans="1:25">
      <c r="A3148">
        <v>5722</v>
      </c>
      <c r="B3148" t="s">
        <v>5960</v>
      </c>
      <c r="C3148" t="s">
        <v>5960</v>
      </c>
      <c r="D3148" t="str">
        <f t="shared" si="98"/>
        <v>HOMT HOMT</v>
      </c>
      <c r="E3148" s="3" t="s">
        <v>8893</v>
      </c>
      <c r="F3148" s="3" t="s">
        <v>8883</v>
      </c>
      <c r="G3148" s="3" t="s">
        <v>8883</v>
      </c>
      <c r="H3148" s="4">
        <v>0</v>
      </c>
      <c r="I3148" s="4">
        <v>0</v>
      </c>
      <c r="J3148" s="6">
        <v>44008</v>
      </c>
      <c r="K3148" s="7">
        <v>0.360388976114</v>
      </c>
      <c r="L3148" s="7">
        <v>3485</v>
      </c>
      <c r="M3148" s="7">
        <v>0</v>
      </c>
      <c r="N3148" s="9">
        <v>44013</v>
      </c>
      <c r="O3148" s="10">
        <v>0.39932476737599998</v>
      </c>
      <c r="P3148" s="10">
        <v>3603</v>
      </c>
      <c r="Q3148" s="10">
        <v>0</v>
      </c>
      <c r="R3148" s="10">
        <v>1.10803824157397</v>
      </c>
      <c r="S3148" s="18">
        <v>1.10803824157397</v>
      </c>
      <c r="T3148" s="13">
        <v>44458</v>
      </c>
      <c r="U3148" s="16">
        <v>9.9827020599999996E-5</v>
      </c>
      <c r="V3148" s="14">
        <v>3171</v>
      </c>
      <c r="W3148" s="16">
        <v>0</v>
      </c>
      <c r="X3148" s="16">
        <v>99.975001044574313</v>
      </c>
      <c r="Y3148" s="19">
        <f t="shared" si="99"/>
        <v>-0.99975001044574308</v>
      </c>
    </row>
    <row r="3149" spans="1:25">
      <c r="A3149">
        <v>5725</v>
      </c>
      <c r="B3149" t="s">
        <v>5961</v>
      </c>
      <c r="C3149" t="s">
        <v>509</v>
      </c>
      <c r="D3149" t="str">
        <f t="shared" si="98"/>
        <v>Bitsonic BSC</v>
      </c>
      <c r="E3149" s="3" t="s">
        <v>8887</v>
      </c>
      <c r="F3149" s="3" t="s">
        <v>8883</v>
      </c>
      <c r="G3149" s="3" t="s">
        <v>8883</v>
      </c>
      <c r="H3149" s="4">
        <v>0</v>
      </c>
      <c r="I3149" s="4">
        <v>0</v>
      </c>
      <c r="J3149" s="6">
        <v>44101</v>
      </c>
      <c r="K3149" s="7">
        <v>1.8987781843549999E-2</v>
      </c>
      <c r="L3149" s="7">
        <v>3486</v>
      </c>
      <c r="M3149" s="7">
        <v>0</v>
      </c>
      <c r="N3149" s="9">
        <v>44120</v>
      </c>
      <c r="O3149" s="10">
        <v>0.98189725136095996</v>
      </c>
      <c r="P3149" s="10">
        <v>3604</v>
      </c>
      <c r="Q3149" s="10">
        <v>0</v>
      </c>
      <c r="R3149" s="10">
        <v>51.712056703163711</v>
      </c>
      <c r="S3149" s="18">
        <v>51.712056703163711</v>
      </c>
      <c r="T3149" s="13">
        <v>44380</v>
      </c>
      <c r="U3149" s="14">
        <v>1.02500586442E-3</v>
      </c>
      <c r="V3149" s="14">
        <v>3172</v>
      </c>
      <c r="W3149" s="14">
        <v>0</v>
      </c>
      <c r="X3149" s="14">
        <v>99.89560966149979</v>
      </c>
      <c r="Y3149" s="19">
        <f t="shared" si="99"/>
        <v>-0.99895609661499796</v>
      </c>
    </row>
    <row r="3150" spans="1:25">
      <c r="A3150">
        <v>5726</v>
      </c>
      <c r="B3150" t="s">
        <v>750</v>
      </c>
      <c r="C3150" t="s">
        <v>751</v>
      </c>
      <c r="D3150" t="str">
        <f t="shared" si="98"/>
        <v>EDC Blockchain EDC</v>
      </c>
      <c r="E3150" s="3" t="s">
        <v>8893</v>
      </c>
      <c r="F3150" s="3" t="s">
        <v>8883</v>
      </c>
      <c r="G3150" s="3" t="s">
        <v>8883</v>
      </c>
      <c r="H3150" s="4">
        <v>0</v>
      </c>
      <c r="I3150" s="4">
        <v>0</v>
      </c>
      <c r="J3150" s="6">
        <v>44007</v>
      </c>
      <c r="K3150" s="7">
        <v>1.4540771314800001E-3</v>
      </c>
      <c r="L3150" s="7">
        <v>3487</v>
      </c>
      <c r="M3150" s="7">
        <v>0</v>
      </c>
      <c r="N3150" s="9">
        <v>44008</v>
      </c>
      <c r="O3150" s="10">
        <v>1.75805193328E-3</v>
      </c>
      <c r="P3150" s="10">
        <v>3605</v>
      </c>
      <c r="Q3150" s="10">
        <v>0</v>
      </c>
      <c r="R3150" s="10">
        <v>1.209049984501583</v>
      </c>
      <c r="S3150" s="18">
        <v>1.209049984501583</v>
      </c>
      <c r="T3150" s="13">
        <v>44076</v>
      </c>
      <c r="U3150" s="16">
        <v>5.8517776679400002E-5</v>
      </c>
      <c r="V3150" s="14">
        <v>3173</v>
      </c>
      <c r="W3150" s="16">
        <v>0</v>
      </c>
      <c r="X3150" s="16">
        <v>96.671442090437949</v>
      </c>
      <c r="Y3150" s="19">
        <f t="shared" si="99"/>
        <v>-0.96671442090437953</v>
      </c>
    </row>
    <row r="3151" spans="1:25">
      <c r="A3151">
        <v>5728</v>
      </c>
      <c r="B3151" t="s">
        <v>5962</v>
      </c>
      <c r="C3151" t="s">
        <v>5963</v>
      </c>
      <c r="D3151" t="str">
        <f t="shared" si="98"/>
        <v>Balancer BAL</v>
      </c>
      <c r="E3151" s="3" t="s">
        <v>8894</v>
      </c>
      <c r="F3151" s="3" t="s">
        <v>8883</v>
      </c>
      <c r="G3151" s="3" t="s">
        <v>8883</v>
      </c>
      <c r="H3151" s="4">
        <v>0</v>
      </c>
      <c r="I3151" s="4">
        <v>0</v>
      </c>
      <c r="J3151" s="6">
        <v>44027</v>
      </c>
      <c r="K3151" s="7">
        <v>7.8831285057300002</v>
      </c>
      <c r="L3151" s="7">
        <v>2211</v>
      </c>
      <c r="M3151" s="7">
        <v>0</v>
      </c>
      <c r="N3151" s="9">
        <v>44320</v>
      </c>
      <c r="O3151" s="10">
        <v>74.772261650000004</v>
      </c>
      <c r="P3151" s="10">
        <v>259</v>
      </c>
      <c r="Q3151" s="10">
        <v>452375586.33999997</v>
      </c>
      <c r="R3151" s="10">
        <v>9.4850999315373805</v>
      </c>
      <c r="S3151" s="18">
        <v>9.4850999315373805</v>
      </c>
      <c r="T3151" s="13">
        <v>44585</v>
      </c>
      <c r="U3151" s="14">
        <v>10.472291552766221</v>
      </c>
      <c r="V3151" s="14">
        <v>278</v>
      </c>
      <c r="W3151" s="14">
        <v>82033034.950000003</v>
      </c>
      <c r="X3151" s="14">
        <v>85.994416483233096</v>
      </c>
      <c r="Y3151" s="19">
        <f t="shared" si="99"/>
        <v>-0.85994416483233094</v>
      </c>
    </row>
    <row r="3152" spans="1:25">
      <c r="A3152">
        <v>5729</v>
      </c>
      <c r="B3152" t="s">
        <v>5964</v>
      </c>
      <c r="C3152" t="s">
        <v>2611</v>
      </c>
      <c r="D3152" t="str">
        <f t="shared" si="98"/>
        <v>ChainZ Arena SOUL</v>
      </c>
      <c r="E3152" s="3" t="s">
        <v>8892</v>
      </c>
      <c r="F3152" s="3" t="s">
        <v>8883</v>
      </c>
      <c r="G3152" s="3" t="s">
        <v>8883</v>
      </c>
      <c r="H3152" s="4">
        <v>0</v>
      </c>
      <c r="I3152" s="4">
        <v>0</v>
      </c>
      <c r="J3152" s="6">
        <v>44029</v>
      </c>
      <c r="K3152" s="7">
        <v>0.54113370136600003</v>
      </c>
      <c r="L3152" s="7">
        <v>3488</v>
      </c>
      <c r="M3152" s="7">
        <v>0</v>
      </c>
      <c r="N3152" s="9">
        <v>44030</v>
      </c>
      <c r="O3152" s="10">
        <v>2.5814709157700002</v>
      </c>
      <c r="P3152" s="10">
        <v>3606</v>
      </c>
      <c r="Q3152" s="10">
        <v>0</v>
      </c>
      <c r="R3152" s="10">
        <v>4.7704863128160673</v>
      </c>
      <c r="S3152" s="18">
        <v>4.7704863128160673</v>
      </c>
      <c r="T3152" s="13">
        <v>44320</v>
      </c>
      <c r="U3152" s="14">
        <v>1.6588099999999999E-3</v>
      </c>
      <c r="V3152" s="14">
        <v>3174</v>
      </c>
      <c r="W3152" s="14">
        <v>0</v>
      </c>
      <c r="X3152" s="14">
        <v>99.935741673870254</v>
      </c>
      <c r="Y3152" s="19">
        <f t="shared" si="99"/>
        <v>-0.99935741673870249</v>
      </c>
    </row>
    <row r="3153" spans="1:25">
      <c r="A3153">
        <v>5730</v>
      </c>
      <c r="B3153" t="s">
        <v>5965</v>
      </c>
      <c r="C3153" t="s">
        <v>5966</v>
      </c>
      <c r="D3153" t="str">
        <f t="shared" si="98"/>
        <v>ROS Coin ROS</v>
      </c>
      <c r="E3153" s="3" t="s">
        <v>8887</v>
      </c>
      <c r="F3153" s="3" t="s">
        <v>8883</v>
      </c>
      <c r="G3153" s="3" t="s">
        <v>8883</v>
      </c>
      <c r="H3153" s="4">
        <v>0</v>
      </c>
      <c r="I3153" s="4">
        <v>0</v>
      </c>
      <c r="J3153" s="6">
        <v>44006</v>
      </c>
      <c r="K3153" s="7">
        <v>1.1523602659500001E-2</v>
      </c>
      <c r="L3153" s="7">
        <v>3489</v>
      </c>
      <c r="M3153" s="7">
        <v>0</v>
      </c>
      <c r="N3153" s="9">
        <v>44007</v>
      </c>
      <c r="O3153" s="10">
        <v>1.2308715901499999E-2</v>
      </c>
      <c r="P3153" s="10">
        <v>3607</v>
      </c>
      <c r="Q3153" s="10">
        <v>0</v>
      </c>
      <c r="R3153" s="10">
        <v>1.0681308845157691</v>
      </c>
      <c r="S3153" s="18">
        <v>1.0681308845157691</v>
      </c>
      <c r="T3153" s="13">
        <v>44479</v>
      </c>
      <c r="U3153" s="14">
        <v>4.4710740276320002E-3</v>
      </c>
      <c r="V3153" s="14">
        <v>3175</v>
      </c>
      <c r="W3153" s="14">
        <v>0</v>
      </c>
      <c r="X3153" s="14">
        <v>63.675544521365268</v>
      </c>
      <c r="Y3153" s="19">
        <f t="shared" si="99"/>
        <v>-0.63675544521365268</v>
      </c>
    </row>
    <row r="3154" spans="1:25">
      <c r="A3154">
        <v>5732</v>
      </c>
      <c r="B3154" t="s">
        <v>5967</v>
      </c>
      <c r="C3154" t="s">
        <v>5968</v>
      </c>
      <c r="D3154" t="str">
        <f t="shared" si="98"/>
        <v>BITCOINHEDGE BTCHG</v>
      </c>
      <c r="E3154" s="3" t="s">
        <v>8886</v>
      </c>
      <c r="F3154" s="3" t="s">
        <v>8883</v>
      </c>
      <c r="G3154" s="3" t="s">
        <v>8883</v>
      </c>
      <c r="H3154" s="4">
        <v>0</v>
      </c>
      <c r="I3154" s="4">
        <v>0</v>
      </c>
      <c r="J3154" s="6">
        <v>44035</v>
      </c>
      <c r="K3154" s="7">
        <v>0.60045291280400004</v>
      </c>
      <c r="L3154" s="7">
        <v>3490</v>
      </c>
      <c r="M3154" s="7">
        <v>0</v>
      </c>
      <c r="N3154" s="9">
        <v>44057</v>
      </c>
      <c r="O3154" s="10">
        <v>50.447966471900003</v>
      </c>
      <c r="P3154" s="10">
        <v>3608</v>
      </c>
      <c r="Q3154" s="10">
        <v>0</v>
      </c>
      <c r="R3154" s="10">
        <v>84.016523854164788</v>
      </c>
      <c r="S3154" s="18">
        <v>84.016523854164788</v>
      </c>
      <c r="T3154" s="13">
        <v>44207</v>
      </c>
      <c r="U3154" s="14">
        <v>1.0008360000000001E-2</v>
      </c>
      <c r="V3154" s="14">
        <v>3176</v>
      </c>
      <c r="W3154" s="14">
        <v>0</v>
      </c>
      <c r="X3154" s="14">
        <v>99.980161023922392</v>
      </c>
      <c r="Y3154" s="19">
        <f t="shared" si="99"/>
        <v>-0.99980161023922387</v>
      </c>
    </row>
    <row r="3155" spans="1:25">
      <c r="A3155">
        <v>5733</v>
      </c>
      <c r="B3155" t="s">
        <v>5969</v>
      </c>
      <c r="C3155" t="s">
        <v>5970</v>
      </c>
      <c r="D3155" t="str">
        <f t="shared" si="98"/>
        <v>IOOX System IOOX</v>
      </c>
      <c r="E3155" s="3" t="s">
        <v>8887</v>
      </c>
      <c r="F3155" s="3" t="s">
        <v>8883</v>
      </c>
      <c r="G3155" s="3" t="s">
        <v>8883</v>
      </c>
      <c r="H3155" s="4">
        <v>0</v>
      </c>
      <c r="I3155" s="4">
        <v>0</v>
      </c>
      <c r="J3155" s="6">
        <v>44012</v>
      </c>
      <c r="K3155" s="7">
        <v>0.113405564476</v>
      </c>
      <c r="L3155" s="7">
        <v>3491</v>
      </c>
      <c r="M3155" s="7">
        <v>0</v>
      </c>
      <c r="N3155" s="9">
        <v>44048</v>
      </c>
      <c r="O3155" s="10">
        <v>0.211040900615</v>
      </c>
      <c r="P3155" s="10">
        <v>3609</v>
      </c>
      <c r="Q3155" s="10">
        <v>0</v>
      </c>
      <c r="R3155" s="10">
        <v>1.860939554334325</v>
      </c>
      <c r="S3155" s="18">
        <v>1.860939554334325</v>
      </c>
      <c r="T3155" s="13">
        <v>44397</v>
      </c>
      <c r="U3155" s="14">
        <v>7.1529357478999998E-4</v>
      </c>
      <c r="V3155" s="14">
        <v>3177</v>
      </c>
      <c r="W3155" s="14">
        <v>0</v>
      </c>
      <c r="X3155" s="14">
        <v>99.661064005742233</v>
      </c>
      <c r="Y3155" s="19">
        <f t="shared" si="99"/>
        <v>-0.99661064005742228</v>
      </c>
    </row>
    <row r="3156" spans="1:25">
      <c r="A3156">
        <v>5734</v>
      </c>
      <c r="B3156" t="s">
        <v>5971</v>
      </c>
      <c r="C3156" t="s">
        <v>5972</v>
      </c>
      <c r="D3156" t="str">
        <f t="shared" si="98"/>
        <v>MoCo Token MoCo</v>
      </c>
      <c r="E3156" s="3" t="s">
        <v>8887</v>
      </c>
      <c r="F3156" s="3" t="s">
        <v>8883</v>
      </c>
      <c r="G3156" s="3" t="s">
        <v>8883</v>
      </c>
      <c r="H3156" s="4">
        <v>0</v>
      </c>
      <c r="I3156" s="4">
        <v>0</v>
      </c>
      <c r="J3156" s="6">
        <v>44009</v>
      </c>
      <c r="K3156" s="7">
        <v>6.9918083033900002E-4</v>
      </c>
      <c r="L3156" s="7">
        <v>3492</v>
      </c>
      <c r="M3156" s="7">
        <v>0</v>
      </c>
      <c r="N3156" s="9">
        <v>44013</v>
      </c>
      <c r="O3156" s="10">
        <v>8.5795786840600001E-4</v>
      </c>
      <c r="P3156" s="10">
        <v>3610</v>
      </c>
      <c r="Q3156" s="10">
        <v>0</v>
      </c>
      <c r="R3156" s="10">
        <v>1.2270900905421229</v>
      </c>
      <c r="S3156" s="18">
        <v>1.2270900905421229</v>
      </c>
      <c r="T3156" s="13">
        <v>44109</v>
      </c>
      <c r="U3156" s="16">
        <v>3.431481846E-5</v>
      </c>
      <c r="V3156" s="14">
        <v>3178</v>
      </c>
      <c r="W3156" s="16">
        <v>0</v>
      </c>
      <c r="X3156" s="16">
        <v>96.000407511413883</v>
      </c>
      <c r="Y3156" s="19">
        <f t="shared" si="99"/>
        <v>-0.96000407511413888</v>
      </c>
    </row>
    <row r="3157" spans="1:25">
      <c r="A3157">
        <v>5736</v>
      </c>
      <c r="B3157" t="s">
        <v>5973</v>
      </c>
      <c r="C3157" t="s">
        <v>5974</v>
      </c>
      <c r="D3157" t="str">
        <f t="shared" si="98"/>
        <v>Amun Bitcoin 3x Daily Long BTC3L</v>
      </c>
      <c r="E3157" s="3" t="s">
        <v>8887</v>
      </c>
      <c r="F3157" s="3" t="s">
        <v>8883</v>
      </c>
      <c r="G3157" s="3" t="s">
        <v>8883</v>
      </c>
      <c r="H3157" s="4">
        <v>0</v>
      </c>
      <c r="I3157" s="4">
        <v>0</v>
      </c>
      <c r="J3157" s="6">
        <v>44007</v>
      </c>
      <c r="K3157" s="7">
        <v>2712.21663352</v>
      </c>
      <c r="L3157" s="7">
        <v>3493</v>
      </c>
      <c r="M3157" s="7">
        <v>0</v>
      </c>
      <c r="N3157" s="9">
        <v>44060</v>
      </c>
      <c r="O3157" s="10">
        <v>19787.926686700001</v>
      </c>
      <c r="P3157" s="10">
        <v>3611</v>
      </c>
      <c r="Q3157" s="10">
        <v>0</v>
      </c>
      <c r="R3157" s="10">
        <v>7.2958503543349362</v>
      </c>
      <c r="S3157" s="18">
        <v>7.2958503543349362</v>
      </c>
      <c r="T3157" s="13">
        <v>44482</v>
      </c>
      <c r="U3157" s="14">
        <v>0.10179462031478589</v>
      </c>
      <c r="V3157" s="14">
        <v>3179</v>
      </c>
      <c r="W3157" s="14">
        <v>0</v>
      </c>
      <c r="X3157" s="14">
        <v>99.999485572076736</v>
      </c>
      <c r="Y3157" s="19">
        <f t="shared" si="99"/>
        <v>-0.99999485572076741</v>
      </c>
    </row>
    <row r="3158" spans="1:25">
      <c r="A3158">
        <v>5737</v>
      </c>
      <c r="B3158" t="s">
        <v>5975</v>
      </c>
      <c r="C3158" t="s">
        <v>5976</v>
      </c>
      <c r="D3158" t="str">
        <f t="shared" si="98"/>
        <v>Amun Bitcoin 3x Daily Short BTC3S</v>
      </c>
      <c r="E3158" s="3" t="s">
        <v>8887</v>
      </c>
      <c r="F3158" s="3" t="s">
        <v>8883</v>
      </c>
      <c r="G3158" s="3" t="s">
        <v>8883</v>
      </c>
      <c r="H3158" s="4">
        <v>0</v>
      </c>
      <c r="I3158" s="4">
        <v>0</v>
      </c>
      <c r="J3158" s="6">
        <v>44007</v>
      </c>
      <c r="K3158" s="7">
        <v>0.29935742041300001</v>
      </c>
      <c r="L3158" s="7">
        <v>3494</v>
      </c>
      <c r="M3158" s="7">
        <v>0</v>
      </c>
      <c r="N3158" s="9">
        <v>44009</v>
      </c>
      <c r="O3158" s="10">
        <v>10635.055024900001</v>
      </c>
      <c r="P3158" s="10">
        <v>3612</v>
      </c>
      <c r="Q3158" s="10">
        <v>0</v>
      </c>
      <c r="R3158" s="10">
        <v>35526.278287097914</v>
      </c>
      <c r="S3158" s="18">
        <v>35526.278287097914</v>
      </c>
      <c r="T3158" s="13">
        <v>44299</v>
      </c>
      <c r="U3158" s="14">
        <v>1.3802890131800001E-3</v>
      </c>
      <c r="V3158" s="14">
        <v>3180</v>
      </c>
      <c r="W3158" s="14">
        <v>0</v>
      </c>
      <c r="X3158" s="14">
        <v>99.999987021327016</v>
      </c>
      <c r="Y3158" s="19">
        <f t="shared" si="99"/>
        <v>-0.99999987021327019</v>
      </c>
    </row>
    <row r="3159" spans="1:25">
      <c r="A3159">
        <v>5738</v>
      </c>
      <c r="B3159" t="s">
        <v>5977</v>
      </c>
      <c r="C3159" t="s">
        <v>5978</v>
      </c>
      <c r="D3159" t="str">
        <f t="shared" si="98"/>
        <v>Amun Ether 3x Daily Short ETH3S</v>
      </c>
      <c r="E3159" s="3" t="s">
        <v>8887</v>
      </c>
      <c r="F3159" s="3" t="s">
        <v>8883</v>
      </c>
      <c r="G3159" s="3" t="s">
        <v>8883</v>
      </c>
      <c r="H3159" s="4">
        <v>0</v>
      </c>
      <c r="I3159" s="4">
        <v>0</v>
      </c>
      <c r="J3159" s="6">
        <v>44008</v>
      </c>
      <c r="K3159" s="7">
        <v>0.343825203606</v>
      </c>
      <c r="L3159" s="7">
        <v>3495</v>
      </c>
      <c r="M3159" s="7">
        <v>0</v>
      </c>
      <c r="N3159" s="9">
        <v>44017</v>
      </c>
      <c r="O3159" s="10">
        <v>9241.7543239000006</v>
      </c>
      <c r="P3159" s="10">
        <v>3613</v>
      </c>
      <c r="Q3159" s="10">
        <v>0</v>
      </c>
      <c r="R3159" s="10">
        <v>26879.223009173042</v>
      </c>
      <c r="S3159" s="18">
        <v>26879.223009173042</v>
      </c>
      <c r="T3159" s="13">
        <v>44268</v>
      </c>
      <c r="U3159" s="14">
        <v>5.1138861979999999E-3</v>
      </c>
      <c r="V3159" s="14">
        <v>3181</v>
      </c>
      <c r="W3159" s="14">
        <v>0</v>
      </c>
      <c r="X3159" s="14">
        <v>99.999944665417203</v>
      </c>
      <c r="Y3159" s="19">
        <f t="shared" si="99"/>
        <v>-0.99999944665417206</v>
      </c>
    </row>
    <row r="3160" spans="1:25">
      <c r="A3160">
        <v>5739</v>
      </c>
      <c r="B3160" t="s">
        <v>5979</v>
      </c>
      <c r="C3160" t="s">
        <v>5980</v>
      </c>
      <c r="D3160" t="str">
        <f t="shared" si="98"/>
        <v>Amun Ether 3x Daily Long ETH3L</v>
      </c>
      <c r="E3160" s="3" t="s">
        <v>8887</v>
      </c>
      <c r="F3160" s="3" t="s">
        <v>8883</v>
      </c>
      <c r="G3160" s="3" t="s">
        <v>8883</v>
      </c>
      <c r="H3160" s="4">
        <v>0</v>
      </c>
      <c r="I3160" s="4">
        <v>0</v>
      </c>
      <c r="J3160" s="6">
        <v>44008</v>
      </c>
      <c r="K3160" s="7">
        <v>226.019928811</v>
      </c>
      <c r="L3160" s="7">
        <v>3496</v>
      </c>
      <c r="M3160" s="7">
        <v>0</v>
      </c>
      <c r="N3160" s="9">
        <v>44075</v>
      </c>
      <c r="O3160" s="10">
        <v>58429.639172399999</v>
      </c>
      <c r="P3160" s="10">
        <v>3614</v>
      </c>
      <c r="Q3160" s="10">
        <v>0</v>
      </c>
      <c r="R3160" s="10">
        <v>258.51543038604979</v>
      </c>
      <c r="S3160" s="18">
        <v>258.51543038604979</v>
      </c>
      <c r="T3160" s="13">
        <v>44104</v>
      </c>
      <c r="U3160" s="14">
        <v>0.45286616940183</v>
      </c>
      <c r="V3160" s="14">
        <v>3182</v>
      </c>
      <c r="W3160" s="14">
        <v>0</v>
      </c>
      <c r="X3160" s="14">
        <v>99.999224937590213</v>
      </c>
      <c r="Y3160" s="19">
        <f t="shared" si="99"/>
        <v>-0.99999224937590214</v>
      </c>
    </row>
    <row r="3161" spans="1:25">
      <c r="A3161">
        <v>5741</v>
      </c>
      <c r="B3161" t="s">
        <v>5981</v>
      </c>
      <c r="C3161" t="s">
        <v>5982</v>
      </c>
      <c r="D3161" t="str">
        <f t="shared" si="98"/>
        <v>DMM: Governance DMG</v>
      </c>
      <c r="E3161" s="3" t="s">
        <v>8887</v>
      </c>
      <c r="F3161" s="3" t="s">
        <v>8883</v>
      </c>
      <c r="G3161" s="3" t="s">
        <v>8883</v>
      </c>
      <c r="H3161" s="4">
        <v>0</v>
      </c>
      <c r="I3161" s="4">
        <v>0</v>
      </c>
      <c r="J3161" s="6">
        <v>44022</v>
      </c>
      <c r="K3161" s="7">
        <v>1.0982118436999999</v>
      </c>
      <c r="L3161" s="7">
        <v>2510</v>
      </c>
      <c r="M3161" s="7">
        <v>0</v>
      </c>
      <c r="N3161" s="9">
        <v>44028</v>
      </c>
      <c r="O3161" s="10">
        <v>1.6422010633599999</v>
      </c>
      <c r="P3161" s="10">
        <v>3615</v>
      </c>
      <c r="Q3161" s="10">
        <v>0</v>
      </c>
      <c r="R3161" s="10">
        <v>1.4953408787026361</v>
      </c>
      <c r="S3161" s="18">
        <v>1.4953408787026361</v>
      </c>
      <c r="T3161" s="13">
        <v>44685</v>
      </c>
      <c r="U3161" s="14">
        <v>2.4505909543274591E-2</v>
      </c>
      <c r="V3161" s="14">
        <v>1096</v>
      </c>
      <c r="W3161" s="14">
        <v>1270248.55</v>
      </c>
      <c r="X3161" s="14">
        <v>98.507740002729335</v>
      </c>
      <c r="Y3161" s="19">
        <f t="shared" si="99"/>
        <v>-0.98507740002729338</v>
      </c>
    </row>
    <row r="3162" spans="1:25">
      <c r="A3162">
        <v>5742</v>
      </c>
      <c r="B3162" t="s">
        <v>5983</v>
      </c>
      <c r="C3162" t="s">
        <v>5984</v>
      </c>
      <c r="D3162" t="str">
        <f t="shared" si="98"/>
        <v>Compound Basic Attention Token CBAT</v>
      </c>
      <c r="E3162" s="3" t="s">
        <v>8886</v>
      </c>
      <c r="F3162" s="3" t="s">
        <v>8883</v>
      </c>
      <c r="G3162" s="3" t="s">
        <v>8883</v>
      </c>
      <c r="H3162" s="4">
        <v>0</v>
      </c>
      <c r="I3162" s="4">
        <v>0</v>
      </c>
      <c r="J3162" s="6">
        <v>44139</v>
      </c>
      <c r="K3162" s="7">
        <v>3.5777299999999999E-3</v>
      </c>
      <c r="L3162" s="7">
        <v>3497</v>
      </c>
      <c r="M3162" s="7">
        <v>0</v>
      </c>
      <c r="N3162" s="9">
        <v>44528</v>
      </c>
      <c r="O3162" s="10">
        <v>3.9675371939875193E-2</v>
      </c>
      <c r="P3162" s="10">
        <v>3616</v>
      </c>
      <c r="Q3162" s="10">
        <v>0</v>
      </c>
      <c r="R3162" s="10">
        <v>11.08953776273648</v>
      </c>
      <c r="S3162" s="18">
        <v>11.08953776273648</v>
      </c>
      <c r="T3162" s="13">
        <v>44687</v>
      </c>
      <c r="U3162" s="14">
        <v>1.1598160547333911E-2</v>
      </c>
      <c r="V3162" s="14">
        <v>3183</v>
      </c>
      <c r="W3162" s="14">
        <v>0</v>
      </c>
      <c r="X3162" s="14">
        <v>70.767355212422501</v>
      </c>
      <c r="Y3162" s="19">
        <f t="shared" si="99"/>
        <v>-0.707673552124225</v>
      </c>
    </row>
    <row r="3163" spans="1:25">
      <c r="A3163">
        <v>5743</v>
      </c>
      <c r="B3163" t="s">
        <v>5985</v>
      </c>
      <c r="C3163" t="s">
        <v>5986</v>
      </c>
      <c r="D3163" t="str">
        <f t="shared" si="98"/>
        <v>Compound 0x CZRX</v>
      </c>
      <c r="E3163" s="3" t="s">
        <v>8886</v>
      </c>
      <c r="F3163" s="3" t="s">
        <v>8883</v>
      </c>
      <c r="G3163" s="3" t="s">
        <v>8883</v>
      </c>
      <c r="H3163" s="4">
        <v>0</v>
      </c>
      <c r="I3163" s="4">
        <v>0</v>
      </c>
      <c r="J3163" s="6">
        <v>44139</v>
      </c>
      <c r="K3163" s="7">
        <v>6.1894599999999999E-3</v>
      </c>
      <c r="L3163" s="7">
        <v>3498</v>
      </c>
      <c r="M3163" s="7">
        <v>0</v>
      </c>
      <c r="N3163" s="9">
        <v>44299</v>
      </c>
      <c r="O3163" s="10">
        <v>4.9069109999999999E-2</v>
      </c>
      <c r="P3163" s="10">
        <v>3617</v>
      </c>
      <c r="Q3163" s="10">
        <v>0</v>
      </c>
      <c r="R3163" s="10">
        <v>7.9278499255185428</v>
      </c>
      <c r="S3163" s="18">
        <v>7.9278499255185428</v>
      </c>
      <c r="T3163" s="13">
        <v>44585</v>
      </c>
      <c r="U3163" s="14">
        <v>9.2829968918068349E-3</v>
      </c>
      <c r="V3163" s="14">
        <v>3184</v>
      </c>
      <c r="W3163" s="14">
        <v>0</v>
      </c>
      <c r="X3163" s="14">
        <v>81.081790780784829</v>
      </c>
      <c r="Y3163" s="19">
        <f t="shared" si="99"/>
        <v>-0.81081790780784824</v>
      </c>
    </row>
    <row r="3164" spans="1:25">
      <c r="A3164">
        <v>5744</v>
      </c>
      <c r="B3164" t="s">
        <v>5987</v>
      </c>
      <c r="C3164" t="s">
        <v>5988</v>
      </c>
      <c r="D3164" t="str">
        <f t="shared" si="98"/>
        <v>Compound Wrapped BTC CWBTC</v>
      </c>
      <c r="E3164" s="3" t="s">
        <v>8886</v>
      </c>
      <c r="F3164" s="3" t="s">
        <v>8883</v>
      </c>
      <c r="G3164" s="3" t="s">
        <v>8883</v>
      </c>
      <c r="H3164" s="4">
        <v>0</v>
      </c>
      <c r="I3164" s="4">
        <v>0</v>
      </c>
      <c r="J3164" s="6">
        <v>44036</v>
      </c>
      <c r="K3164" s="7">
        <v>190.28112500700001</v>
      </c>
      <c r="L3164" s="7">
        <v>3499</v>
      </c>
      <c r="M3164" s="7">
        <v>0</v>
      </c>
      <c r="N3164" s="9">
        <v>44516</v>
      </c>
      <c r="O3164" s="10">
        <v>3276.930636342192</v>
      </c>
      <c r="P3164" s="10">
        <v>3618</v>
      </c>
      <c r="Q3164" s="10">
        <v>0</v>
      </c>
      <c r="R3164" s="10">
        <v>17.221522293509882</v>
      </c>
      <c r="S3164" s="18">
        <v>17.221522293509882</v>
      </c>
      <c r="T3164" s="13">
        <v>44616</v>
      </c>
      <c r="U3164" s="14">
        <v>698.54000990339796</v>
      </c>
      <c r="V3164" s="14">
        <v>3185</v>
      </c>
      <c r="W3164" s="14">
        <v>0</v>
      </c>
      <c r="X3164" s="14">
        <v>78.683100516185192</v>
      </c>
      <c r="Y3164" s="19">
        <f t="shared" si="99"/>
        <v>-0.78683100516185189</v>
      </c>
    </row>
    <row r="3165" spans="1:25">
      <c r="A3165">
        <v>5745</v>
      </c>
      <c r="B3165" t="s">
        <v>5989</v>
      </c>
      <c r="C3165" t="s">
        <v>5990</v>
      </c>
      <c r="D3165" t="str">
        <f t="shared" si="98"/>
        <v>Compound USDT CUSDT</v>
      </c>
      <c r="E3165" s="3" t="s">
        <v>8896</v>
      </c>
      <c r="F3165" s="3" t="s">
        <v>8883</v>
      </c>
      <c r="G3165" s="3" t="s">
        <v>8883</v>
      </c>
      <c r="H3165" s="4">
        <v>0</v>
      </c>
      <c r="I3165" s="4">
        <v>0</v>
      </c>
      <c r="J3165" s="6">
        <v>44048</v>
      </c>
      <c r="K3165" s="7">
        <v>1.97364741468E-2</v>
      </c>
      <c r="L3165" s="7">
        <v>3500</v>
      </c>
      <c r="M3165" s="7">
        <v>0</v>
      </c>
      <c r="N3165" s="9">
        <v>44516</v>
      </c>
      <c r="O3165" s="10">
        <v>2.2230184619666631E-2</v>
      </c>
      <c r="P3165" s="10">
        <v>3619</v>
      </c>
      <c r="Q3165" s="10">
        <v>0</v>
      </c>
      <c r="R3165" s="10">
        <v>1.126350352870447</v>
      </c>
      <c r="S3165" s="18">
        <v>1.126350352870447</v>
      </c>
      <c r="T3165" s="13">
        <v>44517</v>
      </c>
      <c r="U3165" s="14">
        <v>2.1517669330362119E-2</v>
      </c>
      <c r="V3165" s="14">
        <v>3186</v>
      </c>
      <c r="W3165" s="14">
        <v>0</v>
      </c>
      <c r="X3165" s="14">
        <v>3.2051703640561269</v>
      </c>
      <c r="Y3165" s="19">
        <f t="shared" si="99"/>
        <v>-3.2051703640561272E-2</v>
      </c>
    </row>
    <row r="3166" spans="1:25">
      <c r="A3166">
        <v>5746</v>
      </c>
      <c r="B3166" t="s">
        <v>5991</v>
      </c>
      <c r="C3166" t="s">
        <v>5992</v>
      </c>
      <c r="D3166" t="str">
        <f t="shared" si="98"/>
        <v>Compound Augur CREP</v>
      </c>
      <c r="E3166" s="3" t="s">
        <v>8886</v>
      </c>
      <c r="F3166" s="3" t="s">
        <v>8883</v>
      </c>
      <c r="G3166" s="3" t="s">
        <v>8883</v>
      </c>
      <c r="H3166" s="4">
        <v>0</v>
      </c>
      <c r="I3166" s="4">
        <v>0</v>
      </c>
      <c r="J3166" s="6">
        <v>44150</v>
      </c>
      <c r="K3166" s="7">
        <v>0.21343983</v>
      </c>
      <c r="L3166" s="7">
        <v>3501</v>
      </c>
      <c r="M3166" s="7">
        <v>0</v>
      </c>
      <c r="N3166" s="9">
        <v>44296</v>
      </c>
      <c r="O3166" s="10">
        <v>1.2022221200000001</v>
      </c>
      <c r="P3166" s="10">
        <v>3620</v>
      </c>
      <c r="Q3166" s="10">
        <v>0</v>
      </c>
      <c r="R3166" s="10">
        <v>5.6326043737947131</v>
      </c>
      <c r="S3166" s="18">
        <v>5.6326043737947131</v>
      </c>
      <c r="T3166" s="13">
        <v>44369</v>
      </c>
      <c r="U3166" s="14">
        <v>0.18985879999999999</v>
      </c>
      <c r="V3166" s="14">
        <v>3187</v>
      </c>
      <c r="W3166" s="14">
        <v>0</v>
      </c>
      <c r="X3166" s="14">
        <v>84.207677030597296</v>
      </c>
      <c r="Y3166" s="19">
        <f t="shared" si="99"/>
        <v>-0.84207677030597294</v>
      </c>
    </row>
    <row r="3167" spans="1:25">
      <c r="A3167">
        <v>5747</v>
      </c>
      <c r="B3167" t="s">
        <v>5993</v>
      </c>
      <c r="C3167" t="s">
        <v>5994</v>
      </c>
      <c r="D3167" t="str">
        <f t="shared" si="98"/>
        <v>mStable USD MUSD</v>
      </c>
      <c r="E3167" s="3" t="s">
        <v>8896</v>
      </c>
      <c r="F3167" s="3" t="s">
        <v>8883</v>
      </c>
      <c r="G3167" s="3" t="s">
        <v>8883</v>
      </c>
      <c r="H3167" s="4">
        <v>0</v>
      </c>
      <c r="I3167" s="4">
        <v>0</v>
      </c>
      <c r="J3167" s="6">
        <v>44046</v>
      </c>
      <c r="K3167" s="7">
        <v>0.87251374307499996</v>
      </c>
      <c r="L3167" s="7">
        <v>2253</v>
      </c>
      <c r="M3167" s="7">
        <v>0</v>
      </c>
      <c r="N3167" s="9">
        <v>44518</v>
      </c>
      <c r="O3167" s="10">
        <v>1.6294578696477151</v>
      </c>
      <c r="P3167" s="10">
        <v>841</v>
      </c>
      <c r="Q3167" s="10">
        <v>40934739.68</v>
      </c>
      <c r="R3167" s="10">
        <v>1.8675440731798869</v>
      </c>
      <c r="S3167" s="18">
        <v>1.8675440731798869</v>
      </c>
      <c r="T3167" s="13">
        <v>44687</v>
      </c>
      <c r="U3167" s="14">
        <v>0.97</v>
      </c>
      <c r="V3167" s="14">
        <v>386</v>
      </c>
      <c r="W3167" s="14">
        <v>40124558.759999998</v>
      </c>
      <c r="X3167" s="14">
        <v>40.470998479407641</v>
      </c>
      <c r="Y3167" s="19">
        <f t="shared" si="99"/>
        <v>-0.40470998479407638</v>
      </c>
    </row>
    <row r="3168" spans="1:25">
      <c r="A3168">
        <v>5748</v>
      </c>
      <c r="B3168" t="s">
        <v>5995</v>
      </c>
      <c r="C3168" t="s">
        <v>5996</v>
      </c>
      <c r="D3168" t="str">
        <f t="shared" si="98"/>
        <v>Meta MTA</v>
      </c>
      <c r="E3168" s="3" t="s">
        <v>3686</v>
      </c>
      <c r="F3168" s="3" t="s">
        <v>8883</v>
      </c>
      <c r="G3168" s="3" t="s">
        <v>8883</v>
      </c>
      <c r="H3168" s="4">
        <v>0</v>
      </c>
      <c r="I3168" s="4">
        <v>0</v>
      </c>
      <c r="J3168" s="6">
        <v>44033</v>
      </c>
      <c r="K3168" s="7">
        <v>2.2452483394699998</v>
      </c>
      <c r="L3168" s="7">
        <v>2399</v>
      </c>
      <c r="M3168" s="7">
        <v>0</v>
      </c>
      <c r="N3168" s="9">
        <v>44074</v>
      </c>
      <c r="O3168" s="10">
        <v>11.054950579</v>
      </c>
      <c r="P3168" s="10">
        <v>914</v>
      </c>
      <c r="Q3168" s="10">
        <v>31879441.8653422</v>
      </c>
      <c r="R3168" s="10">
        <v>4.9237095000411264</v>
      </c>
      <c r="S3168" s="18">
        <v>4.9237095000411264</v>
      </c>
      <c r="T3168" s="13">
        <v>44687</v>
      </c>
      <c r="U3168" s="14">
        <v>0.26994853617805892</v>
      </c>
      <c r="V3168" s="14">
        <v>777</v>
      </c>
      <c r="W3168" s="14">
        <v>4679989.8099999996</v>
      </c>
      <c r="X3168" s="14">
        <v>97.558120823345391</v>
      </c>
      <c r="Y3168" s="19">
        <f t="shared" si="99"/>
        <v>-0.97558120823345396</v>
      </c>
    </row>
    <row r="3169" spans="1:25">
      <c r="A3169">
        <v>5764</v>
      </c>
      <c r="B3169" t="s">
        <v>5997</v>
      </c>
      <c r="C3169" t="s">
        <v>1853</v>
      </c>
      <c r="D3169" t="str">
        <f t="shared" si="98"/>
        <v>sBTC SBTC</v>
      </c>
      <c r="E3169" s="3" t="s">
        <v>8886</v>
      </c>
      <c r="F3169" s="3" t="s">
        <v>8883</v>
      </c>
      <c r="G3169" s="3" t="s">
        <v>8883</v>
      </c>
      <c r="H3169" s="4">
        <v>0</v>
      </c>
      <c r="I3169" s="4">
        <v>0</v>
      </c>
      <c r="J3169" s="6">
        <v>44079</v>
      </c>
      <c r="K3169" s="7">
        <v>8783.3069270399992</v>
      </c>
      <c r="L3169" s="7">
        <v>3502</v>
      </c>
      <c r="M3169" s="7">
        <v>0</v>
      </c>
      <c r="N3169" s="9">
        <v>44510</v>
      </c>
      <c r="O3169" s="10">
        <v>86067.739323588568</v>
      </c>
      <c r="P3169" s="10">
        <v>3621</v>
      </c>
      <c r="Q3169" s="10">
        <v>0</v>
      </c>
      <c r="R3169" s="10">
        <v>9.7990130640457593</v>
      </c>
      <c r="S3169" s="18">
        <v>9.7990130640457593</v>
      </c>
      <c r="T3169" s="13">
        <v>44585</v>
      </c>
      <c r="U3169" s="14">
        <v>33255.661169182589</v>
      </c>
      <c r="V3169" s="14">
        <v>3188</v>
      </c>
      <c r="W3169" s="14">
        <v>0</v>
      </c>
      <c r="X3169" s="14">
        <v>61.361061147253558</v>
      </c>
      <c r="Y3169" s="19">
        <f t="shared" si="99"/>
        <v>-0.61361061147253559</v>
      </c>
    </row>
    <row r="3170" spans="1:25">
      <c r="A3170">
        <v>5765</v>
      </c>
      <c r="B3170" t="s">
        <v>5998</v>
      </c>
      <c r="C3170" t="s">
        <v>2256</v>
      </c>
      <c r="D3170" t="str">
        <f t="shared" si="98"/>
        <v>sETH SETH</v>
      </c>
      <c r="E3170" s="3" t="s">
        <v>8886</v>
      </c>
      <c r="F3170" s="3" t="s">
        <v>8883</v>
      </c>
      <c r="G3170" s="3" t="s">
        <v>8883</v>
      </c>
      <c r="H3170" s="4">
        <v>0</v>
      </c>
      <c r="I3170" s="4">
        <v>0</v>
      </c>
      <c r="J3170" s="6">
        <v>44080</v>
      </c>
      <c r="K3170" s="7">
        <v>301.06088262200001</v>
      </c>
      <c r="L3170" s="7">
        <v>3503</v>
      </c>
      <c r="M3170" s="7">
        <v>0</v>
      </c>
      <c r="N3170" s="9">
        <v>44516</v>
      </c>
      <c r="O3170" s="10">
        <v>33354.149352304114</v>
      </c>
      <c r="P3170" s="10">
        <v>3622</v>
      </c>
      <c r="Q3170" s="10">
        <v>0</v>
      </c>
      <c r="R3170" s="10">
        <v>110.7887184207264</v>
      </c>
      <c r="S3170" s="18">
        <v>110.7887184207264</v>
      </c>
      <c r="T3170" s="13">
        <v>44585</v>
      </c>
      <c r="U3170" s="14">
        <v>2159.579423131644</v>
      </c>
      <c r="V3170" s="14">
        <v>3189</v>
      </c>
      <c r="W3170" s="14">
        <v>0</v>
      </c>
      <c r="X3170" s="14">
        <v>93.525305051791236</v>
      </c>
      <c r="Y3170" s="19">
        <f t="shared" si="99"/>
        <v>-0.93525305051791241</v>
      </c>
    </row>
    <row r="3171" spans="1:25">
      <c r="A3171">
        <v>5767</v>
      </c>
      <c r="B3171" t="s">
        <v>5999</v>
      </c>
      <c r="C3171" t="s">
        <v>6000</v>
      </c>
      <c r="D3171" t="str">
        <f t="shared" si="98"/>
        <v>sXMR SXMR</v>
      </c>
      <c r="E3171" s="3" t="s">
        <v>8886</v>
      </c>
      <c r="F3171" s="3" t="s">
        <v>8883</v>
      </c>
      <c r="G3171" s="3" t="s">
        <v>8883</v>
      </c>
      <c r="H3171" s="4">
        <v>0</v>
      </c>
      <c r="I3171" s="4">
        <v>0</v>
      </c>
      <c r="J3171" s="6">
        <v>44113</v>
      </c>
      <c r="K3171" s="7">
        <v>86.445938492694538</v>
      </c>
      <c r="L3171" s="7">
        <v>3504</v>
      </c>
      <c r="M3171" s="7">
        <v>0</v>
      </c>
      <c r="N3171" s="9">
        <v>44115</v>
      </c>
      <c r="O3171" s="10">
        <v>120.6395323076039</v>
      </c>
      <c r="P3171" s="10">
        <v>3623</v>
      </c>
      <c r="Q3171" s="10">
        <v>0</v>
      </c>
      <c r="R3171" s="10">
        <v>1.3955488761082631</v>
      </c>
      <c r="S3171" s="18">
        <v>1.3955488761082631</v>
      </c>
      <c r="T3171" s="13">
        <v>44120</v>
      </c>
      <c r="U3171" s="14">
        <v>87.585153804901594</v>
      </c>
      <c r="V3171" s="14">
        <v>3190</v>
      </c>
      <c r="W3171" s="14">
        <v>0</v>
      </c>
      <c r="X3171" s="14">
        <v>27.399292645151341</v>
      </c>
      <c r="Y3171" s="19">
        <f t="shared" si="99"/>
        <v>-0.27399292645151341</v>
      </c>
    </row>
    <row r="3172" spans="1:25">
      <c r="A3172">
        <v>5769</v>
      </c>
      <c r="B3172" t="s">
        <v>6001</v>
      </c>
      <c r="C3172" t="s">
        <v>6002</v>
      </c>
      <c r="D3172" t="str">
        <f t="shared" si="98"/>
        <v>sADA SADA</v>
      </c>
      <c r="E3172" s="3" t="s">
        <v>8886</v>
      </c>
      <c r="F3172" s="3" t="s">
        <v>8883</v>
      </c>
      <c r="G3172" s="3" t="s">
        <v>8883</v>
      </c>
      <c r="H3172" s="4">
        <v>0</v>
      </c>
      <c r="I3172" s="4">
        <v>0</v>
      </c>
      <c r="J3172" s="6">
        <v>44095</v>
      </c>
      <c r="K3172" s="7">
        <v>7.9206787879600005E-2</v>
      </c>
      <c r="L3172" s="7">
        <v>3505</v>
      </c>
      <c r="M3172" s="7">
        <v>0</v>
      </c>
      <c r="N3172" s="9">
        <v>44441</v>
      </c>
      <c r="O3172" s="10">
        <v>3.0445786418836298</v>
      </c>
      <c r="P3172" s="10">
        <v>3624</v>
      </c>
      <c r="Q3172" s="10">
        <v>0</v>
      </c>
      <c r="R3172" s="10">
        <v>38.438355138345059</v>
      </c>
      <c r="S3172" s="18">
        <v>38.438355138345059</v>
      </c>
      <c r="T3172" s="13">
        <v>44473</v>
      </c>
      <c r="U3172" s="14">
        <v>2.0753718366547731</v>
      </c>
      <c r="V3172" s="14">
        <v>3191</v>
      </c>
      <c r="W3172" s="14">
        <v>0</v>
      </c>
      <c r="X3172" s="14">
        <v>31.833856806839609</v>
      </c>
      <c r="Y3172" s="19">
        <f t="shared" si="99"/>
        <v>-0.31833856806839611</v>
      </c>
    </row>
    <row r="3173" spans="1:25">
      <c r="A3173">
        <v>5771</v>
      </c>
      <c r="B3173" t="s">
        <v>6003</v>
      </c>
      <c r="C3173" t="s">
        <v>6004</v>
      </c>
      <c r="D3173" t="str">
        <f t="shared" si="98"/>
        <v>iADA IADA</v>
      </c>
      <c r="E3173" s="3" t="s">
        <v>8886</v>
      </c>
      <c r="F3173" s="3" t="s">
        <v>8883</v>
      </c>
      <c r="G3173" s="3" t="s">
        <v>8883</v>
      </c>
      <c r="H3173" s="4">
        <v>0</v>
      </c>
      <c r="I3173" s="4">
        <v>0</v>
      </c>
      <c r="J3173" s="6">
        <v>44160</v>
      </c>
      <c r="K3173" s="7">
        <v>0.10014758195628</v>
      </c>
      <c r="L3173" s="7">
        <v>3506</v>
      </c>
      <c r="M3173" s="7">
        <v>0</v>
      </c>
      <c r="N3173" s="9">
        <v>44161</v>
      </c>
      <c r="O3173" s="10">
        <v>0.13952016088758001</v>
      </c>
      <c r="P3173" s="10">
        <v>3625</v>
      </c>
      <c r="Q3173" s="10">
        <v>0</v>
      </c>
      <c r="R3173" s="10">
        <v>1.3931455773788759</v>
      </c>
      <c r="S3173" s="18">
        <v>1.3931455773788759</v>
      </c>
      <c r="T3173" s="13">
        <v>44203</v>
      </c>
      <c r="U3173" s="14">
        <v>7.8194294762739994E-2</v>
      </c>
      <c r="V3173" s="14">
        <v>3192</v>
      </c>
      <c r="W3173" s="14">
        <v>0</v>
      </c>
      <c r="X3173" s="14">
        <v>43.954841891455423</v>
      </c>
      <c r="Y3173" s="19">
        <f t="shared" si="99"/>
        <v>-0.43954841891455421</v>
      </c>
    </row>
    <row r="3174" spans="1:25">
      <c r="A3174">
        <v>5775</v>
      </c>
      <c r="B3174" t="s">
        <v>6005</v>
      </c>
      <c r="C3174" t="s">
        <v>5478</v>
      </c>
      <c r="D3174" t="str">
        <f t="shared" si="98"/>
        <v>Oikos OKS</v>
      </c>
      <c r="E3174" s="3" t="s">
        <v>3686</v>
      </c>
      <c r="F3174" s="3" t="s">
        <v>8893</v>
      </c>
      <c r="G3174" s="3" t="s">
        <v>8883</v>
      </c>
      <c r="H3174" s="4">
        <v>0</v>
      </c>
      <c r="I3174" s="4">
        <v>0</v>
      </c>
      <c r="J3174" s="6">
        <v>44026</v>
      </c>
      <c r="K3174" s="7">
        <v>3.8038174074000002E-2</v>
      </c>
      <c r="L3174" s="7">
        <v>2566</v>
      </c>
      <c r="M3174" s="7">
        <v>0</v>
      </c>
      <c r="N3174" s="9">
        <v>44053</v>
      </c>
      <c r="O3174" s="10">
        <v>0.148846291848</v>
      </c>
      <c r="P3174" s="10">
        <v>3626</v>
      </c>
      <c r="Q3174" s="10">
        <v>0</v>
      </c>
      <c r="R3174" s="10">
        <v>3.9130766781400261</v>
      </c>
      <c r="S3174" s="18">
        <v>3.9130766781400261</v>
      </c>
      <c r="T3174" s="13">
        <v>44614</v>
      </c>
      <c r="U3174" s="14">
        <v>2.0380669891374619E-3</v>
      </c>
      <c r="V3174" s="14">
        <v>1304</v>
      </c>
      <c r="W3174" s="14">
        <v>562954.21</v>
      </c>
      <c r="X3174" s="14">
        <v>98.630757297455062</v>
      </c>
      <c r="Y3174" s="19">
        <f t="shared" si="99"/>
        <v>-0.98630757297455063</v>
      </c>
    </row>
    <row r="3175" spans="1:25">
      <c r="A3175">
        <v>5776</v>
      </c>
      <c r="B3175" t="s">
        <v>6006</v>
      </c>
      <c r="C3175" t="s">
        <v>6007</v>
      </c>
      <c r="D3175" t="str">
        <f t="shared" si="98"/>
        <v>tBTC TBTC</v>
      </c>
      <c r="E3175" s="3" t="s">
        <v>8886</v>
      </c>
      <c r="F3175" s="3" t="s">
        <v>8883</v>
      </c>
      <c r="G3175" s="3" t="s">
        <v>8883</v>
      </c>
      <c r="H3175" s="4">
        <v>0</v>
      </c>
      <c r="I3175" s="4">
        <v>0</v>
      </c>
      <c r="J3175" s="6">
        <v>44151</v>
      </c>
      <c r="K3175" s="7">
        <v>16074.95638222</v>
      </c>
      <c r="L3175" s="7">
        <v>3507</v>
      </c>
      <c r="M3175" s="7">
        <v>0</v>
      </c>
      <c r="N3175" s="9">
        <v>44510</v>
      </c>
      <c r="O3175" s="10">
        <v>70120.690798951386</v>
      </c>
      <c r="P3175" s="10">
        <v>3627</v>
      </c>
      <c r="Q3175" s="10">
        <v>0</v>
      </c>
      <c r="R3175" s="10">
        <v>4.3621076867436894</v>
      </c>
      <c r="S3175" s="18">
        <v>4.3621076867436894</v>
      </c>
      <c r="T3175" s="13">
        <v>44585</v>
      </c>
      <c r="U3175" s="14">
        <v>33404.914968956618</v>
      </c>
      <c r="V3175" s="14">
        <v>3193</v>
      </c>
      <c r="W3175" s="14">
        <v>0</v>
      </c>
      <c r="X3175" s="14">
        <v>52.360830179590643</v>
      </c>
      <c r="Y3175" s="19">
        <f t="shared" si="99"/>
        <v>-0.52360830179590645</v>
      </c>
    </row>
    <row r="3176" spans="1:25">
      <c r="A3176">
        <v>5777</v>
      </c>
      <c r="B3176" t="s">
        <v>6008</v>
      </c>
      <c r="C3176" t="s">
        <v>6009</v>
      </c>
      <c r="D3176" t="str">
        <f t="shared" si="98"/>
        <v>renBTC RENBTC</v>
      </c>
      <c r="E3176" s="3" t="s">
        <v>8886</v>
      </c>
      <c r="F3176" s="3" t="s">
        <v>8883</v>
      </c>
      <c r="G3176" s="3" t="s">
        <v>8883</v>
      </c>
      <c r="H3176" s="4">
        <v>0</v>
      </c>
      <c r="I3176" s="4">
        <v>0</v>
      </c>
      <c r="J3176" s="6">
        <v>44034</v>
      </c>
      <c r="K3176" s="7">
        <v>9012.0825410699999</v>
      </c>
      <c r="L3176" s="7">
        <v>2169</v>
      </c>
      <c r="M3176" s="7">
        <v>0</v>
      </c>
      <c r="N3176" s="9">
        <v>44516</v>
      </c>
      <c r="O3176" s="10">
        <v>99439.373641736718</v>
      </c>
      <c r="P3176" s="10">
        <v>160</v>
      </c>
      <c r="Q3176" s="10">
        <v>999364263.70000005</v>
      </c>
      <c r="R3176" s="10">
        <v>11.034006089998631</v>
      </c>
      <c r="S3176" s="18">
        <v>11.034006089998631</v>
      </c>
      <c r="T3176" s="13">
        <v>44585</v>
      </c>
      <c r="U3176" s="14">
        <v>33091.008261566443</v>
      </c>
      <c r="V3176" s="14">
        <v>92</v>
      </c>
      <c r="W3176" s="14">
        <v>656016577.79999995</v>
      </c>
      <c r="X3176" s="14">
        <v>66.72242890347664</v>
      </c>
      <c r="Y3176" s="19">
        <f t="shared" si="99"/>
        <v>-0.66722428903476638</v>
      </c>
    </row>
    <row r="3177" spans="1:25">
      <c r="A3177">
        <v>5778</v>
      </c>
      <c r="B3177" t="s">
        <v>6010</v>
      </c>
      <c r="C3177" t="s">
        <v>6011</v>
      </c>
      <c r="D3177" t="str">
        <f t="shared" si="98"/>
        <v>ETHPlus ETHP</v>
      </c>
      <c r="E3177" s="3" t="s">
        <v>8886</v>
      </c>
      <c r="F3177" s="3" t="s">
        <v>8883</v>
      </c>
      <c r="G3177" s="3" t="s">
        <v>8883</v>
      </c>
      <c r="H3177" s="4">
        <v>0</v>
      </c>
      <c r="I3177" s="4">
        <v>0</v>
      </c>
      <c r="J3177" s="6">
        <v>44038</v>
      </c>
      <c r="K3177" s="7">
        <v>8.52335695733E-2</v>
      </c>
      <c r="L3177" s="7">
        <v>2889</v>
      </c>
      <c r="M3177" s="7">
        <v>0</v>
      </c>
      <c r="N3177" s="9">
        <v>44067</v>
      </c>
      <c r="O3177" s="10">
        <v>28.657261807600001</v>
      </c>
      <c r="P3177" s="10">
        <v>3628</v>
      </c>
      <c r="Q3177" s="10">
        <v>0</v>
      </c>
      <c r="R3177" s="10">
        <v>336.22036424222563</v>
      </c>
      <c r="S3177" s="18">
        <v>336.22036424222563</v>
      </c>
      <c r="T3177" s="13">
        <v>44683</v>
      </c>
      <c r="U3177" s="14">
        <v>9.9995525129100435E-4</v>
      </c>
      <c r="V3177" s="14">
        <v>2405</v>
      </c>
      <c r="W3177" s="14">
        <v>1308.4634453298081</v>
      </c>
      <c r="X3177" s="14">
        <v>99.996510639229925</v>
      </c>
      <c r="Y3177" s="19">
        <f t="shared" si="99"/>
        <v>-0.9999651063922993</v>
      </c>
    </row>
    <row r="3178" spans="1:25">
      <c r="A3178">
        <v>5779</v>
      </c>
      <c r="B3178" t="s">
        <v>6012</v>
      </c>
      <c r="C3178" t="s">
        <v>6013</v>
      </c>
      <c r="D3178" t="str">
        <f t="shared" si="98"/>
        <v>Ystar YSR</v>
      </c>
      <c r="E3178" s="3" t="s">
        <v>8887</v>
      </c>
      <c r="F3178" s="3" t="s">
        <v>8883</v>
      </c>
      <c r="G3178" s="3" t="s">
        <v>8883</v>
      </c>
      <c r="H3178" s="4">
        <v>0</v>
      </c>
      <c r="I3178" s="4">
        <v>0</v>
      </c>
      <c r="J3178" s="6">
        <v>44070</v>
      </c>
      <c r="K3178" s="7">
        <v>1.3670345188600001E-2</v>
      </c>
      <c r="L3178" s="7">
        <v>3508</v>
      </c>
      <c r="M3178" s="7">
        <v>0</v>
      </c>
      <c r="N3178" s="9">
        <v>44091</v>
      </c>
      <c r="O3178" s="10">
        <v>4.8849766035799998E-2</v>
      </c>
      <c r="P3178" s="10">
        <v>3629</v>
      </c>
      <c r="Q3178" s="10">
        <v>0</v>
      </c>
      <c r="R3178" s="10">
        <v>3.5734113046784568</v>
      </c>
      <c r="S3178" s="18">
        <v>3.5734113046784568</v>
      </c>
      <c r="T3178" s="13">
        <v>44569</v>
      </c>
      <c r="U3178" s="16">
        <v>2.0000109846925001E-5</v>
      </c>
      <c r="V3178" s="14">
        <v>3194</v>
      </c>
      <c r="W3178" s="16">
        <v>0</v>
      </c>
      <c r="X3178" s="16">
        <v>99.959057920907412</v>
      </c>
      <c r="Y3178" s="19">
        <f t="shared" si="99"/>
        <v>-0.99959057920907413</v>
      </c>
    </row>
    <row r="3179" spans="1:25">
      <c r="A3179">
        <v>5780</v>
      </c>
      <c r="B3179" t="s">
        <v>6014</v>
      </c>
      <c r="C3179" t="s">
        <v>6015</v>
      </c>
      <c r="D3179" t="str">
        <f t="shared" si="98"/>
        <v>Pamp Network PAMP</v>
      </c>
      <c r="E3179" s="3" t="s">
        <v>8887</v>
      </c>
      <c r="F3179" s="3" t="s">
        <v>8883</v>
      </c>
      <c r="G3179" s="3" t="s">
        <v>8883</v>
      </c>
      <c r="H3179" s="4">
        <v>0</v>
      </c>
      <c r="I3179" s="4">
        <v>0</v>
      </c>
      <c r="J3179" s="6">
        <v>44028</v>
      </c>
      <c r="K3179" s="7">
        <v>0.37702653743800002</v>
      </c>
      <c r="L3179" s="7">
        <v>2883</v>
      </c>
      <c r="M3179" s="7">
        <v>0</v>
      </c>
      <c r="N3179" s="9">
        <v>44039</v>
      </c>
      <c r="O3179" s="10">
        <v>2.4723841213800002</v>
      </c>
      <c r="P3179" s="10">
        <v>3630</v>
      </c>
      <c r="Q3179" s="10">
        <v>0</v>
      </c>
      <c r="R3179" s="10">
        <v>6.5575864717124066</v>
      </c>
      <c r="S3179" s="18">
        <v>6.5575864717124066</v>
      </c>
      <c r="T3179" s="13">
        <v>44210</v>
      </c>
      <c r="U3179" s="14">
        <v>6.7524433385000003E-4</v>
      </c>
      <c r="V3179" s="14">
        <v>2387</v>
      </c>
      <c r="W3179" s="14">
        <v>1641.68374056825</v>
      </c>
      <c r="X3179" s="14">
        <v>99.97268853460065</v>
      </c>
      <c r="Y3179" s="19">
        <f t="shared" si="99"/>
        <v>-0.99972688534600651</v>
      </c>
    </row>
    <row r="3180" spans="1:25">
      <c r="A3180">
        <v>5781</v>
      </c>
      <c r="B3180" t="s">
        <v>6016</v>
      </c>
      <c r="C3180" t="s">
        <v>6017</v>
      </c>
      <c r="D3180" t="str">
        <f t="shared" si="98"/>
        <v>CashBackPro CBP</v>
      </c>
      <c r="E3180" s="3" t="s">
        <v>8887</v>
      </c>
      <c r="F3180" s="3" t="s">
        <v>8883</v>
      </c>
      <c r="G3180" s="3" t="s">
        <v>8883</v>
      </c>
      <c r="H3180" s="4">
        <v>0</v>
      </c>
      <c r="I3180" s="4">
        <v>0</v>
      </c>
      <c r="J3180" s="6">
        <v>44138</v>
      </c>
      <c r="K3180" s="7">
        <v>2.8323000000000001E-2</v>
      </c>
      <c r="L3180" s="7">
        <v>3509</v>
      </c>
      <c r="M3180" s="7">
        <v>0</v>
      </c>
      <c r="N3180" s="9">
        <v>44526</v>
      </c>
      <c r="O3180" s="10">
        <v>6.4451372515889762</v>
      </c>
      <c r="P3180" s="10">
        <v>3631</v>
      </c>
      <c r="Q3180" s="10">
        <v>0</v>
      </c>
      <c r="R3180" s="10">
        <v>227.5584243049457</v>
      </c>
      <c r="S3180" s="18">
        <v>227.5584243049457</v>
      </c>
      <c r="T3180" s="13">
        <v>44616</v>
      </c>
      <c r="U3180" s="14">
        <v>1.121359762124456E-2</v>
      </c>
      <c r="V3180" s="14">
        <v>3195</v>
      </c>
      <c r="W3180" s="14">
        <v>0</v>
      </c>
      <c r="X3180" s="14">
        <v>99.826014603203689</v>
      </c>
      <c r="Y3180" s="19">
        <f t="shared" si="99"/>
        <v>-0.99826014603203683</v>
      </c>
    </row>
    <row r="3181" spans="1:25">
      <c r="A3181">
        <v>5782</v>
      </c>
      <c r="B3181" t="s">
        <v>6018</v>
      </c>
      <c r="C3181" t="s">
        <v>6019</v>
      </c>
      <c r="D3181" t="str">
        <f t="shared" si="98"/>
        <v>Bestay BSY</v>
      </c>
      <c r="E3181" s="3" t="s">
        <v>8887</v>
      </c>
      <c r="F3181" s="3" t="s">
        <v>8883</v>
      </c>
      <c r="G3181" s="3" t="s">
        <v>8883</v>
      </c>
      <c r="H3181" s="4">
        <v>0</v>
      </c>
      <c r="I3181" s="4">
        <v>0</v>
      </c>
      <c r="J3181" s="6">
        <v>44085</v>
      </c>
      <c r="K3181" s="7">
        <v>0.700235126338</v>
      </c>
      <c r="L3181" s="7">
        <v>3510</v>
      </c>
      <c r="M3181" s="7">
        <v>0</v>
      </c>
      <c r="N3181" s="9">
        <v>44089</v>
      </c>
      <c r="O3181" s="10">
        <v>2.0056495975900002</v>
      </c>
      <c r="P3181" s="10">
        <v>3632</v>
      </c>
      <c r="Q3181" s="10">
        <v>0</v>
      </c>
      <c r="R3181" s="10">
        <v>2.8642516237065818</v>
      </c>
      <c r="S3181" s="18">
        <v>2.8642516237065818</v>
      </c>
      <c r="T3181" s="13">
        <v>44460</v>
      </c>
      <c r="U3181" s="14">
        <v>1.2097958384799999E-3</v>
      </c>
      <c r="V3181" s="14">
        <v>3196</v>
      </c>
      <c r="W3181" s="14">
        <v>0</v>
      </c>
      <c r="X3181" s="14">
        <v>99.939680598249396</v>
      </c>
      <c r="Y3181" s="19">
        <f t="shared" si="99"/>
        <v>-0.99939680598249392</v>
      </c>
    </row>
    <row r="3182" spans="1:25">
      <c r="A3182">
        <v>5783</v>
      </c>
      <c r="B3182" t="s">
        <v>6020</v>
      </c>
      <c r="C3182" t="s">
        <v>6021</v>
      </c>
      <c r="D3182" t="str">
        <f t="shared" si="98"/>
        <v>Medalte MDTL</v>
      </c>
      <c r="E3182" s="3" t="s">
        <v>1772</v>
      </c>
      <c r="F3182" s="3" t="s">
        <v>8883</v>
      </c>
      <c r="G3182" s="3" t="s">
        <v>8883</v>
      </c>
      <c r="H3182" s="4">
        <v>0</v>
      </c>
      <c r="I3182" s="4">
        <v>0</v>
      </c>
      <c r="J3182" s="6">
        <v>44052</v>
      </c>
      <c r="K3182" s="7">
        <v>9.2309787641099998E-4</v>
      </c>
      <c r="L3182" s="7">
        <v>3511</v>
      </c>
      <c r="M3182" s="7">
        <v>0</v>
      </c>
      <c r="N3182" s="9">
        <v>44067</v>
      </c>
      <c r="O3182" s="10">
        <v>0.206380655213</v>
      </c>
      <c r="P3182" s="10">
        <v>3633</v>
      </c>
      <c r="Q3182" s="10">
        <v>0</v>
      </c>
      <c r="R3182" s="10">
        <v>223.57396814236751</v>
      </c>
      <c r="S3182" s="18">
        <v>223.57396814236751</v>
      </c>
      <c r="T3182" s="13">
        <v>44097</v>
      </c>
      <c r="U3182" s="14">
        <v>1.17207496054E-2</v>
      </c>
      <c r="V3182" s="14">
        <v>3197</v>
      </c>
      <c r="W3182" s="14">
        <v>0</v>
      </c>
      <c r="X3182" s="14">
        <v>94.320809964818011</v>
      </c>
      <c r="Y3182" s="19">
        <f t="shared" si="99"/>
        <v>-0.94320809964818009</v>
      </c>
    </row>
    <row r="3183" spans="1:25">
      <c r="A3183">
        <v>5785</v>
      </c>
      <c r="B3183" t="s">
        <v>6022</v>
      </c>
      <c r="C3183" t="s">
        <v>6023</v>
      </c>
      <c r="D3183" t="str">
        <f t="shared" si="98"/>
        <v>STPAY STP</v>
      </c>
      <c r="E3183" s="3" t="s">
        <v>8887</v>
      </c>
      <c r="F3183" s="3" t="s">
        <v>8883</v>
      </c>
      <c r="G3183" s="3" t="s">
        <v>8883</v>
      </c>
      <c r="H3183" s="4">
        <v>0</v>
      </c>
      <c r="I3183" s="4">
        <v>0</v>
      </c>
      <c r="J3183" s="6">
        <v>44152</v>
      </c>
      <c r="K3183" s="7">
        <v>1.6748832600000001</v>
      </c>
      <c r="L3183" s="7">
        <v>41</v>
      </c>
      <c r="M3183" s="7">
        <v>151289459.31741801</v>
      </c>
      <c r="N3183" s="9">
        <v>44215</v>
      </c>
      <c r="O3183" s="10">
        <v>65.312881919999995</v>
      </c>
      <c r="P3183" s="10">
        <v>340</v>
      </c>
      <c r="Q3183" s="10">
        <v>271958828.63938832</v>
      </c>
      <c r="R3183" s="10">
        <v>38.995483135941058</v>
      </c>
      <c r="S3183" s="18">
        <v>38.995483135941058</v>
      </c>
      <c r="T3183" s="13">
        <v>44677</v>
      </c>
      <c r="U3183" s="14">
        <v>4.7366301998354558E-3</v>
      </c>
      <c r="V3183" s="14">
        <v>2521</v>
      </c>
      <c r="W3183" s="14">
        <v>0</v>
      </c>
      <c r="X3183" s="14">
        <v>99.992747785642607</v>
      </c>
      <c r="Y3183" s="19">
        <f t="shared" si="99"/>
        <v>-0.99992747785642611</v>
      </c>
    </row>
    <row r="3184" spans="1:25">
      <c r="A3184">
        <v>5786</v>
      </c>
      <c r="B3184" t="s">
        <v>6024</v>
      </c>
      <c r="C3184" t="s">
        <v>6024</v>
      </c>
      <c r="D3184" t="str">
        <f t="shared" si="98"/>
        <v>LYFE LYFE</v>
      </c>
      <c r="E3184" s="3" t="s">
        <v>8887</v>
      </c>
      <c r="F3184" s="3" t="s">
        <v>8883</v>
      </c>
      <c r="G3184" s="3" t="s">
        <v>8883</v>
      </c>
      <c r="H3184" s="4">
        <v>0</v>
      </c>
      <c r="I3184" s="4">
        <v>0</v>
      </c>
      <c r="J3184" s="6">
        <v>44140</v>
      </c>
      <c r="K3184" s="7">
        <v>9.6066194521899993E-3</v>
      </c>
      <c r="L3184" s="7">
        <v>3512</v>
      </c>
      <c r="M3184" s="7">
        <v>0</v>
      </c>
      <c r="N3184" s="9">
        <v>44235</v>
      </c>
      <c r="O3184" s="10">
        <v>7.2797188145650005E-2</v>
      </c>
      <c r="P3184" s="10">
        <v>3634</v>
      </c>
      <c r="Q3184" s="10">
        <v>0</v>
      </c>
      <c r="R3184" s="10">
        <v>7.5778153291014974</v>
      </c>
      <c r="S3184" s="18">
        <v>7.5778153291014974</v>
      </c>
      <c r="T3184" s="13">
        <v>44687</v>
      </c>
      <c r="U3184" s="14">
        <v>2.0552858090100001E-2</v>
      </c>
      <c r="V3184" s="14">
        <v>3198</v>
      </c>
      <c r="W3184" s="14">
        <v>0</v>
      </c>
      <c r="X3184" s="14">
        <v>71.766961590633713</v>
      </c>
      <c r="Y3184" s="19">
        <f t="shared" si="99"/>
        <v>-0.71766961590633715</v>
      </c>
    </row>
    <row r="3185" spans="1:25">
      <c r="A3185">
        <v>5788</v>
      </c>
      <c r="B3185" t="s">
        <v>6025</v>
      </c>
      <c r="C3185" t="s">
        <v>6026</v>
      </c>
      <c r="D3185" t="str">
        <f t="shared" si="98"/>
        <v>HelixNetwork MHLX</v>
      </c>
      <c r="E3185" s="3" t="s">
        <v>8884</v>
      </c>
      <c r="F3185" s="3" t="s">
        <v>8883</v>
      </c>
      <c r="G3185" s="3" t="s">
        <v>8883</v>
      </c>
      <c r="H3185" s="4">
        <v>0</v>
      </c>
      <c r="I3185" s="4">
        <v>0</v>
      </c>
      <c r="J3185" s="6">
        <v>44120</v>
      </c>
      <c r="K3185" s="7">
        <v>1.132212207E-4</v>
      </c>
      <c r="L3185" s="7">
        <v>3513</v>
      </c>
      <c r="M3185" s="7">
        <v>0</v>
      </c>
      <c r="N3185" s="9">
        <v>44236</v>
      </c>
      <c r="O3185" s="10">
        <v>1.3942674996700001E-3</v>
      </c>
      <c r="P3185" s="10">
        <v>3635</v>
      </c>
      <c r="Q3185" s="10">
        <v>0</v>
      </c>
      <c r="R3185" s="10">
        <v>12.314542194915591</v>
      </c>
      <c r="S3185" s="18">
        <v>12.314542194915591</v>
      </c>
      <c r="T3185" s="13">
        <v>44355</v>
      </c>
      <c r="U3185" s="14">
        <v>3.3478777462999997E-4</v>
      </c>
      <c r="V3185" s="14">
        <v>3199</v>
      </c>
      <c r="W3185" s="14">
        <v>0</v>
      </c>
      <c r="X3185" s="14">
        <v>75.988268054068627</v>
      </c>
      <c r="Y3185" s="19">
        <f t="shared" si="99"/>
        <v>-0.75988268054068631</v>
      </c>
    </row>
    <row r="3186" spans="1:25">
      <c r="A3186">
        <v>5789</v>
      </c>
      <c r="B3186" t="s">
        <v>6027</v>
      </c>
      <c r="C3186" t="s">
        <v>6028</v>
      </c>
      <c r="D3186" t="str">
        <f t="shared" si="98"/>
        <v>SaveToken SAVE</v>
      </c>
      <c r="E3186" s="3" t="s">
        <v>8887</v>
      </c>
      <c r="F3186" s="3" t="s">
        <v>8883</v>
      </c>
      <c r="G3186" s="3" t="s">
        <v>8883</v>
      </c>
      <c r="H3186" s="4">
        <v>0</v>
      </c>
      <c r="I3186" s="4">
        <v>0</v>
      </c>
      <c r="J3186" s="6">
        <v>44068</v>
      </c>
      <c r="K3186" s="7">
        <v>6.5113731530099996E-3</v>
      </c>
      <c r="L3186" s="7">
        <v>3514</v>
      </c>
      <c r="M3186" s="7">
        <v>0</v>
      </c>
      <c r="N3186" s="9">
        <v>44072</v>
      </c>
      <c r="O3186" s="10">
        <v>8.3174753672500008E-3</v>
      </c>
      <c r="P3186" s="10">
        <v>3636</v>
      </c>
      <c r="Q3186" s="10">
        <v>0</v>
      </c>
      <c r="R3186" s="10">
        <v>1.277376548970335</v>
      </c>
      <c r="S3186" s="18">
        <v>1.277376548970335</v>
      </c>
      <c r="T3186" s="13">
        <v>44512</v>
      </c>
      <c r="U3186" s="16">
        <v>9.9889286509560914E-5</v>
      </c>
      <c r="V3186" s="14">
        <v>3200</v>
      </c>
      <c r="W3186" s="16">
        <v>0</v>
      </c>
      <c r="X3186" s="16">
        <v>98.799043194009627</v>
      </c>
      <c r="Y3186" s="19">
        <f t="shared" si="99"/>
        <v>-0.98799043194009628</v>
      </c>
    </row>
    <row r="3187" spans="1:25">
      <c r="A3187">
        <v>5790</v>
      </c>
      <c r="B3187" t="s">
        <v>6029</v>
      </c>
      <c r="C3187" t="s">
        <v>6030</v>
      </c>
      <c r="D3187" t="str">
        <f t="shared" si="98"/>
        <v>Destiny Success DXTS</v>
      </c>
      <c r="E3187" s="3" t="s">
        <v>8887</v>
      </c>
      <c r="F3187" s="3" t="s">
        <v>8883</v>
      </c>
      <c r="G3187" s="3" t="s">
        <v>8883</v>
      </c>
      <c r="H3187" s="4">
        <v>0</v>
      </c>
      <c r="I3187" s="4">
        <v>0</v>
      </c>
      <c r="J3187" s="6">
        <v>44049</v>
      </c>
      <c r="K3187" s="7">
        <v>3.9915920229E-2</v>
      </c>
      <c r="L3187" s="7">
        <v>3515</v>
      </c>
      <c r="M3187" s="7">
        <v>0</v>
      </c>
      <c r="N3187" s="9">
        <v>44056</v>
      </c>
      <c r="O3187" s="10">
        <v>3.70761637309</v>
      </c>
      <c r="P3187" s="10">
        <v>3637</v>
      </c>
      <c r="Q3187" s="10">
        <v>0</v>
      </c>
      <c r="R3187" s="10">
        <v>92.885654441114852</v>
      </c>
      <c r="S3187" s="18">
        <v>92.885654441114852</v>
      </c>
      <c r="T3187" s="13">
        <v>44144</v>
      </c>
      <c r="U3187" s="14">
        <v>2.2537990522169999E-2</v>
      </c>
      <c r="V3187" s="14">
        <v>3201</v>
      </c>
      <c r="W3187" s="14">
        <v>0</v>
      </c>
      <c r="X3187" s="14">
        <v>99.392116436701727</v>
      </c>
      <c r="Y3187" s="19">
        <f t="shared" si="99"/>
        <v>-0.99392116436701727</v>
      </c>
    </row>
    <row r="3188" spans="1:25">
      <c r="A3188">
        <v>5792</v>
      </c>
      <c r="B3188" t="s">
        <v>6031</v>
      </c>
      <c r="C3188" t="s">
        <v>6032</v>
      </c>
      <c r="D3188" t="str">
        <f t="shared" si="98"/>
        <v>Bananatok BNA</v>
      </c>
      <c r="E3188" s="3" t="s">
        <v>8887</v>
      </c>
      <c r="F3188" s="3" t="s">
        <v>8883</v>
      </c>
      <c r="G3188" s="3" t="s">
        <v>8883</v>
      </c>
      <c r="H3188" s="4">
        <v>0</v>
      </c>
      <c r="I3188" s="4">
        <v>0</v>
      </c>
      <c r="J3188" s="6">
        <v>44237</v>
      </c>
      <c r="K3188" s="7">
        <v>7.9541300000000002E-3</v>
      </c>
      <c r="L3188" s="7">
        <v>3516</v>
      </c>
      <c r="M3188" s="7">
        <v>0</v>
      </c>
      <c r="N3188" s="9">
        <v>44297</v>
      </c>
      <c r="O3188" s="10">
        <v>0.29279413999999998</v>
      </c>
      <c r="P3188" s="10">
        <v>3638</v>
      </c>
      <c r="Q3188" s="10">
        <v>0</v>
      </c>
      <c r="R3188" s="10">
        <v>36.810328722311553</v>
      </c>
      <c r="S3188" s="18">
        <v>36.810328722311553</v>
      </c>
      <c r="T3188" s="13">
        <v>44653</v>
      </c>
      <c r="U3188" s="14">
        <v>5.3015472343815196E-4</v>
      </c>
      <c r="V3188" s="14">
        <v>3202</v>
      </c>
      <c r="W3188" s="14">
        <v>0</v>
      </c>
      <c r="X3188" s="14">
        <v>99.818932604512455</v>
      </c>
      <c r="Y3188" s="19">
        <f t="shared" si="99"/>
        <v>-0.99818932604512456</v>
      </c>
    </row>
    <row r="3189" spans="1:25">
      <c r="A3189">
        <v>5793</v>
      </c>
      <c r="B3189" t="s">
        <v>6033</v>
      </c>
      <c r="C3189" t="s">
        <v>6034</v>
      </c>
      <c r="D3189" t="str">
        <f t="shared" si="98"/>
        <v>Kublaicoin KUB</v>
      </c>
      <c r="E3189" s="3" t="s">
        <v>8889</v>
      </c>
      <c r="F3189" s="3" t="s">
        <v>8883</v>
      </c>
      <c r="G3189" s="3" t="s">
        <v>8883</v>
      </c>
      <c r="H3189" s="4">
        <v>0</v>
      </c>
      <c r="I3189" s="4">
        <v>0</v>
      </c>
      <c r="J3189" s="6">
        <v>44044</v>
      </c>
      <c r="K3189" s="7">
        <v>0.201962978174</v>
      </c>
      <c r="L3189" s="7">
        <v>3517</v>
      </c>
      <c r="M3189" s="7">
        <v>0</v>
      </c>
      <c r="N3189" s="9">
        <v>44057</v>
      </c>
      <c r="O3189" s="10">
        <v>1.7486405561</v>
      </c>
      <c r="P3189" s="10">
        <v>3639</v>
      </c>
      <c r="Q3189" s="10">
        <v>0</v>
      </c>
      <c r="R3189" s="10">
        <v>8.6582232640353975</v>
      </c>
      <c r="S3189" s="18">
        <v>8.6582232640353975</v>
      </c>
      <c r="T3189" s="13">
        <v>44359</v>
      </c>
      <c r="U3189" s="14">
        <v>1.7754625896799999E-3</v>
      </c>
      <c r="V3189" s="14">
        <v>3203</v>
      </c>
      <c r="W3189" s="14">
        <v>0</v>
      </c>
      <c r="X3189" s="14">
        <v>99.898466120811023</v>
      </c>
      <c r="Y3189" s="19">
        <f t="shared" si="99"/>
        <v>-0.99898466120811025</v>
      </c>
    </row>
    <row r="3190" spans="1:25">
      <c r="A3190">
        <v>5794</v>
      </c>
      <c r="B3190" t="s">
        <v>6035</v>
      </c>
      <c r="C3190" t="s">
        <v>2468</v>
      </c>
      <c r="D3190" t="str">
        <f t="shared" si="98"/>
        <v>pNetwork PNT</v>
      </c>
      <c r="E3190" s="3" t="s">
        <v>8894</v>
      </c>
      <c r="F3190" s="3" t="s">
        <v>8883</v>
      </c>
      <c r="G3190" s="3" t="s">
        <v>8883</v>
      </c>
      <c r="H3190" s="4">
        <v>0</v>
      </c>
      <c r="I3190" s="4">
        <v>0</v>
      </c>
      <c r="J3190" s="6">
        <v>44140</v>
      </c>
      <c r="K3190" s="7">
        <v>0.27711156999999997</v>
      </c>
      <c r="L3190" s="7">
        <v>371</v>
      </c>
      <c r="M3190" s="7">
        <v>6924527.31250518</v>
      </c>
      <c r="N3190" s="9">
        <v>44321</v>
      </c>
      <c r="O3190" s="10">
        <v>3.59870052</v>
      </c>
      <c r="P3190" s="10">
        <v>624</v>
      </c>
      <c r="Q3190" s="10">
        <v>84455129.109999999</v>
      </c>
      <c r="R3190" s="10">
        <v>12.986467941414359</v>
      </c>
      <c r="S3190" s="18">
        <v>12.986467941414359</v>
      </c>
      <c r="T3190" s="13">
        <v>44687</v>
      </c>
      <c r="U3190" s="14">
        <v>0.39946277790192092</v>
      </c>
      <c r="V3190" s="14">
        <v>486</v>
      </c>
      <c r="W3190" s="14">
        <v>21192284.539999999</v>
      </c>
      <c r="X3190" s="14">
        <v>88.899804924530898</v>
      </c>
      <c r="Y3190" s="19">
        <f t="shared" si="99"/>
        <v>-0.88899804924530901</v>
      </c>
    </row>
    <row r="3191" spans="1:25">
      <c r="A3191">
        <v>5796</v>
      </c>
      <c r="B3191" t="s">
        <v>6036</v>
      </c>
      <c r="C3191" t="s">
        <v>5873</v>
      </c>
      <c r="D3191" t="str">
        <f t="shared" si="98"/>
        <v>BeautyPayCoin BPC</v>
      </c>
      <c r="E3191" s="3" t="s">
        <v>8887</v>
      </c>
      <c r="F3191" s="3" t="s">
        <v>8883</v>
      </c>
      <c r="G3191" s="3" t="s">
        <v>8883</v>
      </c>
      <c r="H3191" s="4">
        <v>0</v>
      </c>
      <c r="I3191" s="4">
        <v>0</v>
      </c>
      <c r="J3191" s="6">
        <v>44047</v>
      </c>
      <c r="K3191" s="7">
        <v>0.35277615701100001</v>
      </c>
      <c r="L3191" s="7">
        <v>56</v>
      </c>
      <c r="M3191" s="7">
        <v>81047359.811886832</v>
      </c>
      <c r="N3191" s="9">
        <v>44510</v>
      </c>
      <c r="O3191" s="10">
        <v>1.460087454775759</v>
      </c>
      <c r="P3191" s="10">
        <v>2578</v>
      </c>
      <c r="Q3191" s="10">
        <v>0</v>
      </c>
      <c r="R3191" s="10">
        <v>4.1388495955814602</v>
      </c>
      <c r="S3191" s="18">
        <v>4.1388495955814602</v>
      </c>
      <c r="T3191" s="13">
        <v>44687</v>
      </c>
      <c r="U3191" s="14">
        <v>2.6495387568257439E-3</v>
      </c>
      <c r="V3191" s="14">
        <v>2566</v>
      </c>
      <c r="W3191" s="14">
        <v>0</v>
      </c>
      <c r="X3191" s="14">
        <v>99.818535612496404</v>
      </c>
      <c r="Y3191" s="19">
        <f t="shared" si="99"/>
        <v>-0.99818535612496406</v>
      </c>
    </row>
    <row r="3192" spans="1:25">
      <c r="A3192">
        <v>5797</v>
      </c>
      <c r="B3192" t="s">
        <v>6037</v>
      </c>
      <c r="C3192" t="s">
        <v>6038</v>
      </c>
      <c r="D3192" t="str">
        <f t="shared" si="98"/>
        <v>HEIDI HDI</v>
      </c>
      <c r="E3192" s="3" t="s">
        <v>8893</v>
      </c>
      <c r="F3192" s="3" t="s">
        <v>8883</v>
      </c>
      <c r="G3192" s="3" t="s">
        <v>8883</v>
      </c>
      <c r="H3192" s="4">
        <v>0</v>
      </c>
      <c r="I3192" s="4">
        <v>0</v>
      </c>
      <c r="J3192" s="6">
        <v>44047</v>
      </c>
      <c r="K3192" s="7">
        <v>22.653037414700002</v>
      </c>
      <c r="L3192" s="7">
        <v>2915</v>
      </c>
      <c r="M3192" s="7">
        <v>0</v>
      </c>
      <c r="N3192" s="9">
        <v>44067</v>
      </c>
      <c r="O3192" s="10">
        <v>50.672478779400002</v>
      </c>
      <c r="P3192" s="10">
        <v>3640</v>
      </c>
      <c r="Q3192" s="10">
        <v>0</v>
      </c>
      <c r="R3192" s="10">
        <v>2.2368955584966121</v>
      </c>
      <c r="S3192" s="18">
        <v>2.2368955584966121</v>
      </c>
      <c r="T3192" s="13">
        <v>44300</v>
      </c>
      <c r="U3192" s="14">
        <v>4.8676061929000001E-4</v>
      </c>
      <c r="V3192" s="14">
        <v>2467</v>
      </c>
      <c r="W3192" s="14">
        <v>439.88557165237302</v>
      </c>
      <c r="X3192" s="14">
        <v>99.999039398444651</v>
      </c>
      <c r="Y3192" s="19">
        <f t="shared" si="99"/>
        <v>-0.99999039398444656</v>
      </c>
    </row>
    <row r="3193" spans="1:25">
      <c r="A3193">
        <v>5798</v>
      </c>
      <c r="B3193" t="s">
        <v>6039</v>
      </c>
      <c r="C3193" t="s">
        <v>6040</v>
      </c>
      <c r="D3193" t="str">
        <f t="shared" si="98"/>
        <v>Darwinia Network RING</v>
      </c>
      <c r="E3193" s="3" t="s">
        <v>8887</v>
      </c>
      <c r="F3193" s="3" t="s">
        <v>8883</v>
      </c>
      <c r="G3193" s="3" t="s">
        <v>8883</v>
      </c>
      <c r="H3193" s="4">
        <v>0</v>
      </c>
      <c r="I3193" s="4">
        <v>0</v>
      </c>
      <c r="J3193" s="6">
        <v>44017</v>
      </c>
      <c r="K3193" s="7">
        <v>3.7633672271100002E-3</v>
      </c>
      <c r="L3193" s="7">
        <v>2370</v>
      </c>
      <c r="M3193" s="7">
        <v>0</v>
      </c>
      <c r="N3193" s="9">
        <v>44269</v>
      </c>
      <c r="O3193" s="10">
        <v>0.30641048999999998</v>
      </c>
      <c r="P3193" s="10">
        <v>555</v>
      </c>
      <c r="Q3193" s="10">
        <v>109922662.59999999</v>
      </c>
      <c r="R3193" s="10">
        <v>81.419237483050935</v>
      </c>
      <c r="S3193" s="18">
        <v>81.419237483050935</v>
      </c>
      <c r="T3193" s="13">
        <v>44681</v>
      </c>
      <c r="U3193" s="14">
        <v>1.2867125886868979E-2</v>
      </c>
      <c r="V3193" s="14">
        <v>706</v>
      </c>
      <c r="W3193" s="14">
        <v>6656157.1600000001</v>
      </c>
      <c r="X3193" s="14">
        <v>95.800690150370187</v>
      </c>
      <c r="Y3193" s="19">
        <f t="shared" si="99"/>
        <v>-0.95800690150370182</v>
      </c>
    </row>
    <row r="3194" spans="1:25">
      <c r="A3194">
        <v>5800</v>
      </c>
      <c r="B3194" t="s">
        <v>6041</v>
      </c>
      <c r="C3194" t="s">
        <v>6042</v>
      </c>
      <c r="D3194" t="str">
        <f t="shared" si="98"/>
        <v>Treecle TRCL</v>
      </c>
      <c r="E3194" s="3" t="s">
        <v>8888</v>
      </c>
      <c r="F3194" s="3" t="s">
        <v>8883</v>
      </c>
      <c r="G3194" s="3" t="s">
        <v>8883</v>
      </c>
      <c r="H3194" s="4">
        <v>0</v>
      </c>
      <c r="I3194" s="4">
        <v>0</v>
      </c>
      <c r="J3194" s="6">
        <v>44217</v>
      </c>
      <c r="K3194" s="7">
        <v>9.4546024228200007E-3</v>
      </c>
      <c r="L3194" s="7">
        <v>3518</v>
      </c>
      <c r="M3194" s="7">
        <v>0</v>
      </c>
      <c r="N3194" s="9">
        <v>44290</v>
      </c>
      <c r="O3194" s="10">
        <v>0.22577635302835999</v>
      </c>
      <c r="P3194" s="10">
        <v>3641</v>
      </c>
      <c r="Q3194" s="10">
        <v>0</v>
      </c>
      <c r="R3194" s="10">
        <v>23.880047296691959</v>
      </c>
      <c r="S3194" s="18">
        <v>23.880047296691959</v>
      </c>
      <c r="T3194" s="13">
        <v>44687</v>
      </c>
      <c r="U3194" s="14">
        <v>4.4243756679139294E-3</v>
      </c>
      <c r="V3194" s="14">
        <v>3204</v>
      </c>
      <c r="W3194" s="14">
        <v>0</v>
      </c>
      <c r="X3194" s="14">
        <v>98.040372426709283</v>
      </c>
      <c r="Y3194" s="19">
        <f t="shared" si="99"/>
        <v>-0.98040372426709288</v>
      </c>
    </row>
    <row r="3195" spans="1:25">
      <c r="A3195">
        <v>5801</v>
      </c>
      <c r="B3195" t="s">
        <v>6043</v>
      </c>
      <c r="C3195" t="s">
        <v>6044</v>
      </c>
      <c r="D3195" t="str">
        <f t="shared" si="98"/>
        <v>Nokencoin NOKN</v>
      </c>
      <c r="E3195" s="3" t="s">
        <v>8893</v>
      </c>
      <c r="F3195" s="3" t="s">
        <v>8883</v>
      </c>
      <c r="G3195" s="3" t="s">
        <v>8883</v>
      </c>
      <c r="H3195" s="4">
        <v>0</v>
      </c>
      <c r="I3195" s="4">
        <v>0</v>
      </c>
      <c r="J3195" s="6">
        <v>44131</v>
      </c>
      <c r="K3195" s="7">
        <v>9.7652000000000004E-4</v>
      </c>
      <c r="L3195" s="7">
        <v>3519</v>
      </c>
      <c r="M3195" s="7">
        <v>0</v>
      </c>
      <c r="N3195" s="9">
        <v>44203</v>
      </c>
      <c r="O3195" s="10">
        <v>9.7596740000000001E-2</v>
      </c>
      <c r="P3195" s="10">
        <v>3642</v>
      </c>
      <c r="Q3195" s="10">
        <v>0</v>
      </c>
      <c r="R3195" s="10">
        <v>99.943411297259658</v>
      </c>
      <c r="S3195" s="18">
        <v>99.943411297259658</v>
      </c>
      <c r="T3195" s="13">
        <v>44282</v>
      </c>
      <c r="U3195" s="14">
        <v>2.5140599999999998E-3</v>
      </c>
      <c r="V3195" s="14">
        <v>3205</v>
      </c>
      <c r="W3195" s="14">
        <v>0</v>
      </c>
      <c r="X3195" s="14">
        <v>97.424032810932005</v>
      </c>
      <c r="Y3195" s="19">
        <f t="shared" si="99"/>
        <v>-0.97424032810932004</v>
      </c>
    </row>
    <row r="3196" spans="1:25">
      <c r="A3196">
        <v>5802</v>
      </c>
      <c r="B3196" t="s">
        <v>6045</v>
      </c>
      <c r="C3196" t="s">
        <v>6046</v>
      </c>
      <c r="D3196" t="str">
        <f t="shared" si="98"/>
        <v>Sora XOR</v>
      </c>
      <c r="E3196" s="3" t="s">
        <v>8887</v>
      </c>
      <c r="F3196" s="3" t="s">
        <v>8883</v>
      </c>
      <c r="G3196" s="3" t="s">
        <v>8883</v>
      </c>
      <c r="H3196" s="4">
        <v>0</v>
      </c>
      <c r="I3196" s="4">
        <v>0</v>
      </c>
      <c r="J3196" s="6">
        <v>44025</v>
      </c>
      <c r="K3196" s="7">
        <v>0.747703073158</v>
      </c>
      <c r="L3196" s="7">
        <v>2318</v>
      </c>
      <c r="M3196" s="7">
        <v>0</v>
      </c>
      <c r="N3196" s="9">
        <v>44292</v>
      </c>
      <c r="O3196" s="10">
        <v>885.10110223546337</v>
      </c>
      <c r="P3196" s="10">
        <v>320</v>
      </c>
      <c r="Q3196" s="10">
        <v>309785385.78241217</v>
      </c>
      <c r="R3196" s="10">
        <v>1183.7601502654641</v>
      </c>
      <c r="S3196" s="18">
        <v>1183.7601502654641</v>
      </c>
      <c r="T3196" s="13">
        <v>44687</v>
      </c>
      <c r="U3196" s="14">
        <v>29.689834897495761</v>
      </c>
      <c r="V3196" s="14">
        <v>560</v>
      </c>
      <c r="W3196" s="14">
        <v>13297297.939341361</v>
      </c>
      <c r="X3196" s="14">
        <v>96.645599601841042</v>
      </c>
      <c r="Y3196" s="19">
        <f t="shared" si="99"/>
        <v>-0.96645599601841037</v>
      </c>
    </row>
    <row r="3197" spans="1:25">
      <c r="A3197">
        <v>5803</v>
      </c>
      <c r="B3197" t="s">
        <v>6047</v>
      </c>
      <c r="C3197" t="s">
        <v>6048</v>
      </c>
      <c r="D3197" t="str">
        <f t="shared" si="98"/>
        <v>Bitcherry BCHC</v>
      </c>
      <c r="E3197" s="3" t="s">
        <v>8884</v>
      </c>
      <c r="F3197" s="3" t="s">
        <v>8883</v>
      </c>
      <c r="G3197" s="3" t="s">
        <v>8883</v>
      </c>
      <c r="H3197" s="4">
        <v>0</v>
      </c>
      <c r="I3197" s="4">
        <v>0</v>
      </c>
      <c r="J3197" s="6">
        <v>44126</v>
      </c>
      <c r="K3197" s="7">
        <v>1.7442600000000001E-3</v>
      </c>
      <c r="L3197" s="7">
        <v>3520</v>
      </c>
      <c r="M3197" s="7">
        <v>0</v>
      </c>
      <c r="N3197" s="9">
        <v>44240</v>
      </c>
      <c r="O3197" s="10">
        <v>4.0719859999999997E-2</v>
      </c>
      <c r="P3197" s="10">
        <v>3643</v>
      </c>
      <c r="Q3197" s="10">
        <v>0</v>
      </c>
      <c r="R3197" s="10">
        <v>23.34506323598546</v>
      </c>
      <c r="S3197" s="18">
        <v>23.34506323598546</v>
      </c>
      <c r="T3197" s="13">
        <v>44598</v>
      </c>
      <c r="U3197" s="14">
        <v>2.8001348696806848E-3</v>
      </c>
      <c r="V3197" s="14">
        <v>3206</v>
      </c>
      <c r="W3197" s="14">
        <v>0</v>
      </c>
      <c r="X3197" s="14">
        <v>93.123417247307131</v>
      </c>
      <c r="Y3197" s="19">
        <f t="shared" si="99"/>
        <v>-0.93123417247307128</v>
      </c>
    </row>
    <row r="3198" spans="1:25">
      <c r="A3198">
        <v>5804</v>
      </c>
      <c r="B3198" t="s">
        <v>6049</v>
      </c>
      <c r="C3198" t="s">
        <v>6050</v>
      </c>
      <c r="D3198" t="str">
        <f t="shared" si="98"/>
        <v>DeFiChain DFI</v>
      </c>
      <c r="E3198" s="3" t="s">
        <v>8894</v>
      </c>
      <c r="F3198" s="3" t="s">
        <v>8883</v>
      </c>
      <c r="G3198" s="3" t="s">
        <v>8883</v>
      </c>
      <c r="H3198" s="4">
        <v>0</v>
      </c>
      <c r="I3198" s="4">
        <v>0</v>
      </c>
      <c r="J3198" s="6">
        <v>44017</v>
      </c>
      <c r="K3198" s="7">
        <v>0.164377364912</v>
      </c>
      <c r="L3198" s="7">
        <v>2166</v>
      </c>
      <c r="M3198" s="7">
        <v>0</v>
      </c>
      <c r="N3198" s="9">
        <v>44536</v>
      </c>
      <c r="O3198" s="10">
        <v>5.6171821543613749</v>
      </c>
      <c r="P3198" s="10">
        <v>139</v>
      </c>
      <c r="Q3198" s="10">
        <v>1377167273.0799999</v>
      </c>
      <c r="R3198" s="10">
        <v>34.172479631660678</v>
      </c>
      <c r="S3198" s="18">
        <v>34.172479631660678</v>
      </c>
      <c r="T3198" s="13">
        <v>44585</v>
      </c>
      <c r="U3198" s="14">
        <v>2.3147950112742328</v>
      </c>
      <c r="V3198" s="14">
        <v>85</v>
      </c>
      <c r="W3198" s="14">
        <v>751829416.75</v>
      </c>
      <c r="X3198" s="14">
        <v>58.790814546098602</v>
      </c>
      <c r="Y3198" s="19">
        <f t="shared" si="99"/>
        <v>-0.58790814546098602</v>
      </c>
    </row>
    <row r="3199" spans="1:25">
      <c r="A3199">
        <v>5805</v>
      </c>
      <c r="B3199" t="s">
        <v>6051</v>
      </c>
      <c r="C3199" t="s">
        <v>6052</v>
      </c>
      <c r="D3199" t="str">
        <f t="shared" si="98"/>
        <v>Avalanche AVAX</v>
      </c>
      <c r="E3199" s="3" t="s">
        <v>8887</v>
      </c>
      <c r="F3199" s="3" t="s">
        <v>8883</v>
      </c>
      <c r="G3199" s="3" t="s">
        <v>8883</v>
      </c>
      <c r="H3199" s="4">
        <v>0</v>
      </c>
      <c r="I3199" s="4">
        <v>0</v>
      </c>
      <c r="J3199" s="6">
        <v>44196</v>
      </c>
      <c r="K3199" s="7">
        <v>2.7888218999999999</v>
      </c>
      <c r="L3199" s="7">
        <v>27</v>
      </c>
      <c r="M3199" s="7">
        <v>241244544.9609583</v>
      </c>
      <c r="N3199" s="9">
        <v>44521</v>
      </c>
      <c r="O3199" s="10">
        <v>146.21786401299229</v>
      </c>
      <c r="P3199" s="10">
        <v>15</v>
      </c>
      <c r="Q3199" s="10">
        <v>28328813992.68</v>
      </c>
      <c r="R3199" s="10">
        <v>52.429975543792281</v>
      </c>
      <c r="S3199" s="18">
        <v>52.429975543792281</v>
      </c>
      <c r="T3199" s="13">
        <v>44583</v>
      </c>
      <c r="U3199" s="14">
        <v>53.939334539800562</v>
      </c>
      <c r="V3199" s="14">
        <v>11</v>
      </c>
      <c r="W3199" s="14">
        <v>14595034987.370001</v>
      </c>
      <c r="X3199" s="14">
        <v>63.110297839525451</v>
      </c>
      <c r="Y3199" s="19">
        <f t="shared" si="99"/>
        <v>-0.63110297839525453</v>
      </c>
    </row>
    <row r="3200" spans="1:25">
      <c r="A3200">
        <v>5806</v>
      </c>
      <c r="B3200" t="s">
        <v>6053</v>
      </c>
      <c r="C3200" t="s">
        <v>3249</v>
      </c>
      <c r="D3200" t="str">
        <f t="shared" si="98"/>
        <v>Imsmart IMT</v>
      </c>
      <c r="E3200" s="3" t="s">
        <v>8887</v>
      </c>
      <c r="F3200" s="3" t="s">
        <v>8883</v>
      </c>
      <c r="G3200" s="3" t="s">
        <v>8883</v>
      </c>
      <c r="H3200" s="4">
        <v>0</v>
      </c>
      <c r="I3200" s="4">
        <v>0</v>
      </c>
      <c r="J3200" s="6">
        <v>44182</v>
      </c>
      <c r="K3200" s="7">
        <v>5.7190139603000001E-4</v>
      </c>
      <c r="L3200" s="7">
        <v>3521</v>
      </c>
      <c r="M3200" s="7">
        <v>0</v>
      </c>
      <c r="N3200" s="9">
        <v>44190</v>
      </c>
      <c r="O3200" s="10">
        <v>0.55525576293544998</v>
      </c>
      <c r="P3200" s="10">
        <v>3644</v>
      </c>
      <c r="Q3200" s="10">
        <v>0</v>
      </c>
      <c r="R3200" s="10">
        <v>970.894225455472</v>
      </c>
      <c r="S3200" s="18">
        <v>970.894225455472</v>
      </c>
      <c r="T3200" s="13">
        <v>44242</v>
      </c>
      <c r="U3200" s="14">
        <v>1.1015164245670001E-2</v>
      </c>
      <c r="V3200" s="14">
        <v>3207</v>
      </c>
      <c r="W3200" s="14">
        <v>0</v>
      </c>
      <c r="X3200" s="14">
        <v>98.016199924258956</v>
      </c>
      <c r="Y3200" s="19">
        <f t="shared" si="99"/>
        <v>-0.98016199924258951</v>
      </c>
    </row>
    <row r="3201" spans="1:25">
      <c r="A3201">
        <v>5807</v>
      </c>
      <c r="B3201" t="s">
        <v>6054</v>
      </c>
      <c r="C3201" t="s">
        <v>6055</v>
      </c>
      <c r="D3201" t="str">
        <f t="shared" si="98"/>
        <v>Release Project REL</v>
      </c>
      <c r="E3201" s="3" t="s">
        <v>8888</v>
      </c>
      <c r="F3201" s="3" t="s">
        <v>8883</v>
      </c>
      <c r="G3201" s="3" t="s">
        <v>8883</v>
      </c>
      <c r="H3201" s="4">
        <v>0</v>
      </c>
      <c r="I3201" s="4">
        <v>0</v>
      </c>
      <c r="J3201" s="6">
        <v>44105</v>
      </c>
      <c r="K3201" s="7">
        <v>5.0999999999999999E-7</v>
      </c>
      <c r="L3201" s="7">
        <v>3522</v>
      </c>
      <c r="M3201" s="7">
        <v>0</v>
      </c>
      <c r="N3201" s="9">
        <v>44283</v>
      </c>
      <c r="O3201" s="10">
        <v>2.4986000000000002E-4</v>
      </c>
      <c r="P3201" s="10">
        <v>3645</v>
      </c>
      <c r="Q3201" s="10">
        <v>0</v>
      </c>
      <c r="R3201" s="10">
        <v>489.92156862745111</v>
      </c>
      <c r="S3201" s="18">
        <v>489.92156862745111</v>
      </c>
      <c r="T3201" s="13">
        <v>44588</v>
      </c>
      <c r="U3201" s="16">
        <v>3.4361368910629999E-6</v>
      </c>
      <c r="V3201" s="14">
        <v>3208</v>
      </c>
      <c r="W3201" s="16">
        <v>0</v>
      </c>
      <c r="X3201" s="16">
        <v>98.624775117640681</v>
      </c>
      <c r="Y3201" s="19">
        <f t="shared" si="99"/>
        <v>-0.98624775117640684</v>
      </c>
    </row>
    <row r="3202" spans="1:25">
      <c r="A3202">
        <v>5808</v>
      </c>
      <c r="B3202" t="s">
        <v>6056</v>
      </c>
      <c r="C3202" t="s">
        <v>6057</v>
      </c>
      <c r="D3202" t="str">
        <f t="shared" ref="D3202:D3265" si="100">_xlfn.TEXTJOIN(" ",TRUE,B3202,C3202)</f>
        <v>Decash DECH</v>
      </c>
      <c r="E3202" s="3" t="s">
        <v>8887</v>
      </c>
      <c r="F3202" s="3" t="s">
        <v>8883</v>
      </c>
      <c r="G3202" s="3" t="s">
        <v>8883</v>
      </c>
      <c r="H3202" s="4">
        <v>0</v>
      </c>
      <c r="I3202" s="4">
        <v>0</v>
      </c>
      <c r="J3202" s="6">
        <v>44145</v>
      </c>
      <c r="K3202" s="7">
        <v>0.14937017255884999</v>
      </c>
      <c r="L3202" s="7">
        <v>3523</v>
      </c>
      <c r="M3202" s="7">
        <v>0</v>
      </c>
      <c r="N3202" s="9">
        <v>44148</v>
      </c>
      <c r="O3202" s="10">
        <v>0.25608563532674999</v>
      </c>
      <c r="P3202" s="10">
        <v>3646</v>
      </c>
      <c r="Q3202" s="10">
        <v>0</v>
      </c>
      <c r="R3202" s="10">
        <v>1.7144362287313779</v>
      </c>
      <c r="S3202" s="18">
        <v>1.7144362287313779</v>
      </c>
      <c r="T3202" s="13">
        <v>44403</v>
      </c>
      <c r="U3202" s="14">
        <v>4.2307999836000001E-4</v>
      </c>
      <c r="V3202" s="14">
        <v>3209</v>
      </c>
      <c r="W3202" s="14">
        <v>0</v>
      </c>
      <c r="X3202" s="14">
        <v>99.834789640652758</v>
      </c>
      <c r="Y3202" s="19">
        <f t="shared" si="99"/>
        <v>-0.99834789640652755</v>
      </c>
    </row>
    <row r="3203" spans="1:25">
      <c r="A3203">
        <v>5809</v>
      </c>
      <c r="B3203" t="s">
        <v>6058</v>
      </c>
      <c r="C3203" t="s">
        <v>6059</v>
      </c>
      <c r="D3203" t="str">
        <f t="shared" si="100"/>
        <v>Cap CAP</v>
      </c>
      <c r="E3203" s="3" t="s">
        <v>3686</v>
      </c>
      <c r="F3203" s="3" t="s">
        <v>8883</v>
      </c>
      <c r="G3203" s="3" t="s">
        <v>8883</v>
      </c>
      <c r="H3203" s="4">
        <v>0</v>
      </c>
      <c r="I3203" s="4">
        <v>0</v>
      </c>
      <c r="J3203" s="6">
        <v>44230</v>
      </c>
      <c r="K3203" s="7">
        <v>46.723026060000002</v>
      </c>
      <c r="L3203" s="7">
        <v>3524</v>
      </c>
      <c r="M3203" s="7">
        <v>0</v>
      </c>
      <c r="N3203" s="9">
        <v>44588</v>
      </c>
      <c r="O3203" s="10">
        <v>24439.767979427521</v>
      </c>
      <c r="P3203" s="10">
        <v>3647</v>
      </c>
      <c r="Q3203" s="10">
        <v>0</v>
      </c>
      <c r="R3203" s="10">
        <v>523.077592364049</v>
      </c>
      <c r="S3203" s="18">
        <v>523.077592364049</v>
      </c>
      <c r="T3203" s="13">
        <v>44616</v>
      </c>
      <c r="U3203" s="14">
        <v>129.7139746874405</v>
      </c>
      <c r="V3203" s="14">
        <v>3210</v>
      </c>
      <c r="W3203" s="14">
        <v>0</v>
      </c>
      <c r="X3203" s="14">
        <v>99.469250384059976</v>
      </c>
      <c r="Y3203" s="19">
        <f t="shared" ref="Y3203:Y3266" si="101">X3203/-100</f>
        <v>-0.99469250384059971</v>
      </c>
    </row>
    <row r="3204" spans="1:25">
      <c r="A3204">
        <v>5810</v>
      </c>
      <c r="B3204" t="s">
        <v>6060</v>
      </c>
      <c r="C3204" t="s">
        <v>6061</v>
      </c>
      <c r="D3204" t="str">
        <f t="shared" si="100"/>
        <v>bZx Protocol BZRX</v>
      </c>
      <c r="E3204" s="3" t="s">
        <v>3686</v>
      </c>
      <c r="F3204" s="3" t="s">
        <v>8883</v>
      </c>
      <c r="G3204" s="3" t="s">
        <v>8883</v>
      </c>
      <c r="H3204" s="4">
        <v>0</v>
      </c>
      <c r="I3204" s="4">
        <v>0</v>
      </c>
      <c r="J3204" s="6">
        <v>44026</v>
      </c>
      <c r="K3204" s="7">
        <v>0.12239468975499999</v>
      </c>
      <c r="L3204" s="7">
        <v>2312</v>
      </c>
      <c r="M3204" s="7">
        <v>0</v>
      </c>
      <c r="N3204" s="9">
        <v>44074</v>
      </c>
      <c r="O3204" s="10">
        <v>1.66254548366</v>
      </c>
      <c r="P3204" s="10">
        <v>433</v>
      </c>
      <c r="Q3204" s="10">
        <v>178608842.46946099</v>
      </c>
      <c r="R3204" s="10">
        <v>13.58347724879202</v>
      </c>
      <c r="S3204" s="18">
        <v>13.58347724879202</v>
      </c>
      <c r="T3204" s="13">
        <v>44140</v>
      </c>
      <c r="U3204" s="14">
        <v>8.8477210000000001E-2</v>
      </c>
      <c r="V3204" s="14">
        <v>547</v>
      </c>
      <c r="W3204" s="14">
        <v>14606635.54564889</v>
      </c>
      <c r="X3204" s="14">
        <v>94.678208153125382</v>
      </c>
      <c r="Y3204" s="19">
        <f t="shared" si="101"/>
        <v>-0.94678208153125387</v>
      </c>
    </row>
    <row r="3205" spans="1:25">
      <c r="A3205">
        <v>5811</v>
      </c>
      <c r="B3205" t="s">
        <v>6062</v>
      </c>
      <c r="C3205" t="s">
        <v>6062</v>
      </c>
      <c r="D3205" t="str">
        <f t="shared" si="100"/>
        <v>ENTONE ENTONE</v>
      </c>
      <c r="E3205" s="3" t="s">
        <v>8888</v>
      </c>
      <c r="F3205" s="3" t="s">
        <v>8883</v>
      </c>
      <c r="G3205" s="3" t="s">
        <v>8883</v>
      </c>
      <c r="H3205" s="4">
        <v>0</v>
      </c>
      <c r="I3205" s="4">
        <v>0</v>
      </c>
      <c r="J3205" s="6">
        <v>44020</v>
      </c>
      <c r="K3205" s="7">
        <v>28.874787532700001</v>
      </c>
      <c r="L3205" s="7">
        <v>3525</v>
      </c>
      <c r="M3205" s="7">
        <v>0</v>
      </c>
      <c r="N3205" s="9">
        <v>44027</v>
      </c>
      <c r="O3205" s="10">
        <v>40.2886339744</v>
      </c>
      <c r="P3205" s="10">
        <v>3648</v>
      </c>
      <c r="Q3205" s="10">
        <v>0</v>
      </c>
      <c r="R3205" s="10">
        <v>1.3952876338492219</v>
      </c>
      <c r="S3205" s="18">
        <v>1.3952876338492219</v>
      </c>
      <c r="T3205" s="13">
        <v>44256</v>
      </c>
      <c r="U3205" s="14">
        <v>1.4706762402890001E-2</v>
      </c>
      <c r="V3205" s="14">
        <v>3211</v>
      </c>
      <c r="W3205" s="14">
        <v>0</v>
      </c>
      <c r="X3205" s="14">
        <v>99.963496497766016</v>
      </c>
      <c r="Y3205" s="19">
        <f t="shared" si="101"/>
        <v>-0.99963496497766013</v>
      </c>
    </row>
    <row r="3206" spans="1:25">
      <c r="A3206">
        <v>5814</v>
      </c>
      <c r="B3206" t="s">
        <v>6063</v>
      </c>
      <c r="C3206" t="s">
        <v>6064</v>
      </c>
      <c r="D3206" t="str">
        <f t="shared" si="100"/>
        <v>Rivermount RM</v>
      </c>
      <c r="E3206" s="3" t="s">
        <v>8887</v>
      </c>
      <c r="F3206" s="3" t="s">
        <v>8883</v>
      </c>
      <c r="G3206" s="3" t="s">
        <v>8883</v>
      </c>
      <c r="H3206" s="4">
        <v>0</v>
      </c>
      <c r="I3206" s="4">
        <v>0</v>
      </c>
      <c r="J3206" s="6">
        <v>44116</v>
      </c>
      <c r="K3206" s="7">
        <v>1.0501999999999999E-4</v>
      </c>
      <c r="L3206" s="7">
        <v>3526</v>
      </c>
      <c r="M3206" s="7">
        <v>0</v>
      </c>
      <c r="N3206" s="9">
        <v>44251</v>
      </c>
      <c r="O3206" s="10">
        <v>0.13009218</v>
      </c>
      <c r="P3206" s="10">
        <v>3649</v>
      </c>
      <c r="Q3206" s="10">
        <v>0</v>
      </c>
      <c r="R3206" s="10">
        <v>1238.737192915635</v>
      </c>
      <c r="S3206" s="18">
        <v>1238.737192915635</v>
      </c>
      <c r="T3206" s="13">
        <v>44253</v>
      </c>
      <c r="U3206" s="14">
        <v>2.2109000000000001E-4</v>
      </c>
      <c r="V3206" s="14">
        <v>3212</v>
      </c>
      <c r="W3206" s="14">
        <v>0</v>
      </c>
      <c r="X3206" s="14">
        <v>99.830051275949089</v>
      </c>
      <c r="Y3206" s="19">
        <f t="shared" si="101"/>
        <v>-0.99830051275949083</v>
      </c>
    </row>
    <row r="3207" spans="1:25">
      <c r="A3207">
        <v>5815</v>
      </c>
      <c r="B3207" t="s">
        <v>6065</v>
      </c>
      <c r="C3207" t="s">
        <v>6066</v>
      </c>
      <c r="D3207" t="str">
        <f t="shared" si="100"/>
        <v>BitcoinPoS BPS</v>
      </c>
      <c r="E3207" s="3" t="s">
        <v>8881</v>
      </c>
      <c r="F3207" s="3" t="s">
        <v>8883</v>
      </c>
      <c r="G3207" s="3" t="s">
        <v>8883</v>
      </c>
      <c r="H3207" s="4">
        <v>0</v>
      </c>
      <c r="I3207" s="4">
        <v>0</v>
      </c>
      <c r="J3207" s="6">
        <v>44020</v>
      </c>
      <c r="K3207" s="7">
        <v>1.42391464523</v>
      </c>
      <c r="L3207" s="7">
        <v>2586</v>
      </c>
      <c r="M3207" s="7">
        <v>0</v>
      </c>
      <c r="N3207" s="9">
        <v>44150</v>
      </c>
      <c r="O3207" s="10">
        <v>238.45036404000001</v>
      </c>
      <c r="P3207" s="10">
        <v>230</v>
      </c>
      <c r="Q3207" s="10">
        <v>547339927.15973878</v>
      </c>
      <c r="R3207" s="10">
        <v>167.46113598788361</v>
      </c>
      <c r="S3207" s="18">
        <v>167.46113598788361</v>
      </c>
      <c r="T3207" s="13">
        <v>44685</v>
      </c>
      <c r="U3207" s="14">
        <v>1.472024038362024E-2</v>
      </c>
      <c r="V3207" s="14">
        <v>1381</v>
      </c>
      <c r="W3207" s="14">
        <v>417349.69</v>
      </c>
      <c r="X3207" s="14">
        <v>99.9938267066847</v>
      </c>
      <c r="Y3207" s="19">
        <f t="shared" si="101"/>
        <v>-0.99993826706684696</v>
      </c>
    </row>
    <row r="3208" spans="1:25">
      <c r="A3208">
        <v>5816</v>
      </c>
      <c r="B3208" t="s">
        <v>6067</v>
      </c>
      <c r="C3208" t="s">
        <v>6068</v>
      </c>
      <c r="D3208" t="str">
        <f t="shared" si="100"/>
        <v>Rewardiqa REW</v>
      </c>
      <c r="E3208" s="3" t="s">
        <v>8887</v>
      </c>
      <c r="F3208" s="3" t="s">
        <v>8883</v>
      </c>
      <c r="G3208" s="3" t="s">
        <v>8883</v>
      </c>
      <c r="H3208" s="4">
        <v>0</v>
      </c>
      <c r="I3208" s="4">
        <v>0</v>
      </c>
      <c r="J3208" s="6">
        <v>44126</v>
      </c>
      <c r="K3208" s="7">
        <v>8.9464649903299998E-3</v>
      </c>
      <c r="L3208" s="7">
        <v>1621</v>
      </c>
      <c r="M3208" s="7">
        <v>89464.6499033</v>
      </c>
      <c r="N3208" s="9">
        <v>44269</v>
      </c>
      <c r="O3208" s="10">
        <v>45.211784418020379</v>
      </c>
      <c r="P3208" s="10">
        <v>260</v>
      </c>
      <c r="Q3208" s="10">
        <v>452117844.1802038</v>
      </c>
      <c r="R3208" s="10">
        <v>5053.5920575208884</v>
      </c>
      <c r="S3208" s="18">
        <v>5053.5920575208884</v>
      </c>
      <c r="T3208" s="13">
        <v>44571</v>
      </c>
      <c r="U3208" s="14">
        <v>1.470419550940361E-3</v>
      </c>
      <c r="V3208" s="14">
        <v>2144</v>
      </c>
      <c r="W3208" s="14">
        <v>14704.195509403609</v>
      </c>
      <c r="X3208" s="14">
        <v>99.996747707329263</v>
      </c>
      <c r="Y3208" s="19">
        <f t="shared" si="101"/>
        <v>-0.99996747707329259</v>
      </c>
    </row>
    <row r="3209" spans="1:25">
      <c r="A3209">
        <v>5818</v>
      </c>
      <c r="B3209" t="s">
        <v>6069</v>
      </c>
      <c r="C3209" t="s">
        <v>789</v>
      </c>
      <c r="D3209" t="str">
        <f t="shared" si="100"/>
        <v>Ormeus Cash OMC</v>
      </c>
      <c r="E3209" s="3" t="s">
        <v>8887</v>
      </c>
      <c r="F3209" s="3" t="s">
        <v>8883</v>
      </c>
      <c r="G3209" s="3" t="s">
        <v>8883</v>
      </c>
      <c r="H3209" s="4">
        <v>0</v>
      </c>
      <c r="I3209" s="4">
        <v>0</v>
      </c>
      <c r="J3209" s="6">
        <v>44020</v>
      </c>
      <c r="K3209" s="7">
        <v>7.0611686390699997E-3</v>
      </c>
      <c r="L3209" s="7">
        <v>2828</v>
      </c>
      <c r="M3209" s="7">
        <v>0</v>
      </c>
      <c r="N3209" s="9">
        <v>44022</v>
      </c>
      <c r="O3209" s="10">
        <v>3.57410322386E-2</v>
      </c>
      <c r="P3209" s="10">
        <v>3650</v>
      </c>
      <c r="Q3209" s="10">
        <v>0</v>
      </c>
      <c r="R3209" s="10">
        <v>5.0616313057362863</v>
      </c>
      <c r="S3209" s="18">
        <v>5.0616313057362863</v>
      </c>
      <c r="T3209" s="13">
        <v>44568</v>
      </c>
      <c r="U3209" s="16">
        <v>4.0302582419266001E-5</v>
      </c>
      <c r="V3209" s="14">
        <v>2215</v>
      </c>
      <c r="W3209" s="16">
        <v>9520.43</v>
      </c>
      <c r="X3209" s="16">
        <v>99.887237217576114</v>
      </c>
      <c r="Y3209" s="19">
        <f t="shared" si="101"/>
        <v>-0.99887237217576119</v>
      </c>
    </row>
    <row r="3210" spans="1:25">
      <c r="A3210">
        <v>5819</v>
      </c>
      <c r="B3210" t="s">
        <v>6070</v>
      </c>
      <c r="C3210" t="s">
        <v>6071</v>
      </c>
      <c r="D3210" t="str">
        <f t="shared" si="100"/>
        <v>Travel1Click T1C</v>
      </c>
      <c r="E3210" s="3" t="s">
        <v>8888</v>
      </c>
      <c r="F3210" s="3" t="s">
        <v>8883</v>
      </c>
      <c r="G3210" s="3" t="s">
        <v>8883</v>
      </c>
      <c r="H3210" s="4">
        <v>0</v>
      </c>
      <c r="I3210" s="4">
        <v>0</v>
      </c>
      <c r="J3210" s="6">
        <v>44036</v>
      </c>
      <c r="K3210" s="7">
        <v>3855254525.5100002</v>
      </c>
      <c r="L3210" s="7">
        <v>3527</v>
      </c>
      <c r="M3210" s="7">
        <v>0</v>
      </c>
      <c r="N3210" s="9">
        <v>44057</v>
      </c>
      <c r="O3210" s="10">
        <v>15139885580.6</v>
      </c>
      <c r="P3210" s="10">
        <v>3651</v>
      </c>
      <c r="Q3210" s="10">
        <v>0</v>
      </c>
      <c r="R3210" s="10">
        <v>3.9270780905437599</v>
      </c>
      <c r="S3210" s="18">
        <v>3.9270780905437599</v>
      </c>
      <c r="T3210" s="13">
        <v>44060</v>
      </c>
      <c r="U3210" s="14">
        <v>14882073878.1</v>
      </c>
      <c r="V3210" s="14">
        <v>3213</v>
      </c>
      <c r="W3210" s="14">
        <v>0</v>
      </c>
      <c r="X3210" s="14">
        <v>1.702864272834107</v>
      </c>
      <c r="Y3210" s="19">
        <f t="shared" si="101"/>
        <v>-1.7028642728341072E-2</v>
      </c>
    </row>
    <row r="3211" spans="1:25">
      <c r="A3211">
        <v>5820</v>
      </c>
      <c r="B3211" t="s">
        <v>6072</v>
      </c>
      <c r="C3211" t="s">
        <v>3634</v>
      </c>
      <c r="D3211" t="str">
        <f t="shared" si="100"/>
        <v>Gstcoin GST</v>
      </c>
      <c r="E3211" s="3" t="s">
        <v>8887</v>
      </c>
      <c r="F3211" s="3" t="s">
        <v>8883</v>
      </c>
      <c r="G3211" s="3" t="s">
        <v>8883</v>
      </c>
      <c r="H3211" s="4">
        <v>0</v>
      </c>
      <c r="I3211" s="4">
        <v>0</v>
      </c>
      <c r="J3211" s="6">
        <v>44023</v>
      </c>
      <c r="K3211" s="7">
        <v>0.36233227971699999</v>
      </c>
      <c r="L3211" s="7">
        <v>3528</v>
      </c>
      <c r="M3211" s="7">
        <v>0</v>
      </c>
      <c r="N3211" s="9">
        <v>44027</v>
      </c>
      <c r="O3211" s="10">
        <v>0.51114751615800003</v>
      </c>
      <c r="P3211" s="10">
        <v>3652</v>
      </c>
      <c r="Q3211" s="10">
        <v>0</v>
      </c>
      <c r="R3211" s="10">
        <v>1.410714818335348</v>
      </c>
      <c r="S3211" s="18">
        <v>1.410714818335348</v>
      </c>
      <c r="T3211" s="13">
        <v>44616</v>
      </c>
      <c r="U3211" s="14">
        <v>3.2094679429888431E-2</v>
      </c>
      <c r="V3211" s="14">
        <v>3214</v>
      </c>
      <c r="W3211" s="14">
        <v>0</v>
      </c>
      <c r="X3211" s="14">
        <v>93.721053430695406</v>
      </c>
      <c r="Y3211" s="19">
        <f t="shared" si="101"/>
        <v>-0.93721053430695411</v>
      </c>
    </row>
    <row r="3212" spans="1:25">
      <c r="A3212">
        <v>5821</v>
      </c>
      <c r="B3212" t="s">
        <v>6073</v>
      </c>
      <c r="C3212" t="s">
        <v>6074</v>
      </c>
      <c r="D3212" t="str">
        <f t="shared" si="100"/>
        <v>Aleph.im ALEPH</v>
      </c>
      <c r="E3212" s="3" t="s">
        <v>8884</v>
      </c>
      <c r="F3212" s="3" t="s">
        <v>8894</v>
      </c>
      <c r="G3212" s="3" t="s">
        <v>8883</v>
      </c>
      <c r="H3212" s="4">
        <v>0</v>
      </c>
      <c r="I3212" s="4">
        <v>0</v>
      </c>
      <c r="J3212" s="6">
        <v>44101</v>
      </c>
      <c r="K3212" s="7">
        <v>2.469909E-2</v>
      </c>
      <c r="L3212" s="7">
        <v>537</v>
      </c>
      <c r="M3212" s="7">
        <v>3585356.5205060602</v>
      </c>
      <c r="N3212" s="9">
        <v>44581</v>
      </c>
      <c r="O3212" s="10">
        <v>0.8692133803115093</v>
      </c>
      <c r="P3212" s="10">
        <v>471</v>
      </c>
      <c r="Q3212" s="10">
        <v>149254312.34</v>
      </c>
      <c r="R3212" s="10">
        <v>35.192121665677128</v>
      </c>
      <c r="S3212" s="18">
        <v>35.192121665677128</v>
      </c>
      <c r="T3212" s="13">
        <v>44669</v>
      </c>
      <c r="U3212" s="14">
        <v>0.24502284714395739</v>
      </c>
      <c r="V3212" s="14">
        <v>336</v>
      </c>
      <c r="W3212" s="14">
        <v>51652771.909999996</v>
      </c>
      <c r="X3212" s="14">
        <v>71.810966939309424</v>
      </c>
      <c r="Y3212" s="19">
        <f t="shared" si="101"/>
        <v>-0.71810966939309429</v>
      </c>
    </row>
    <row r="3213" spans="1:25">
      <c r="A3213">
        <v>5823</v>
      </c>
      <c r="B3213" t="s">
        <v>6075</v>
      </c>
      <c r="C3213" t="s">
        <v>6076</v>
      </c>
      <c r="D3213" t="str">
        <f t="shared" si="100"/>
        <v>Sumcoin SUM</v>
      </c>
      <c r="E3213" s="3" t="s">
        <v>8896</v>
      </c>
      <c r="F3213" s="3" t="s">
        <v>8883</v>
      </c>
      <c r="G3213" s="3" t="s">
        <v>8883</v>
      </c>
      <c r="H3213" s="4">
        <v>0</v>
      </c>
      <c r="I3213" s="4">
        <v>0</v>
      </c>
      <c r="J3213" s="6">
        <v>44121</v>
      </c>
      <c r="K3213" s="7">
        <v>4.3779962213000002E-4</v>
      </c>
      <c r="L3213" s="7">
        <v>3529</v>
      </c>
      <c r="M3213" s="7">
        <v>0</v>
      </c>
      <c r="N3213" s="9">
        <v>44272</v>
      </c>
      <c r="O3213" s="10">
        <v>820.92693821231035</v>
      </c>
      <c r="P3213" s="10">
        <v>3653</v>
      </c>
      <c r="Q3213" s="10">
        <v>0</v>
      </c>
      <c r="R3213" s="10">
        <v>1875120.2530013709</v>
      </c>
      <c r="S3213" s="18">
        <v>1875120.2530013709</v>
      </c>
      <c r="T3213" s="13">
        <v>44277</v>
      </c>
      <c r="U3213" s="14">
        <v>771.48446088206015</v>
      </c>
      <c r="V3213" s="14">
        <v>3215</v>
      </c>
      <c r="W3213" s="14">
        <v>0</v>
      </c>
      <c r="X3213" s="14">
        <v>6.0227622007286659</v>
      </c>
      <c r="Y3213" s="19">
        <f t="shared" si="101"/>
        <v>-6.0227622007286659E-2</v>
      </c>
    </row>
    <row r="3214" spans="1:25">
      <c r="A3214">
        <v>5824</v>
      </c>
      <c r="B3214" t="s">
        <v>6077</v>
      </c>
      <c r="C3214" t="s">
        <v>6078</v>
      </c>
      <c r="D3214" t="str">
        <f t="shared" si="100"/>
        <v>Small Love Potion SLP</v>
      </c>
      <c r="E3214" s="3" t="s">
        <v>8892</v>
      </c>
      <c r="F3214" s="3" t="s">
        <v>8883</v>
      </c>
      <c r="G3214" s="3" t="s">
        <v>8883</v>
      </c>
      <c r="H3214" s="4">
        <v>0</v>
      </c>
      <c r="I3214" s="4">
        <v>0</v>
      </c>
      <c r="J3214" s="6">
        <v>44028</v>
      </c>
      <c r="K3214" s="7">
        <v>9.5431522307899991E-3</v>
      </c>
      <c r="L3214" s="7">
        <v>2254</v>
      </c>
      <c r="M3214" s="7">
        <v>0</v>
      </c>
      <c r="N3214" s="9">
        <v>44317</v>
      </c>
      <c r="O3214" s="10">
        <v>0.41907081000000002</v>
      </c>
      <c r="P3214" s="10">
        <v>509</v>
      </c>
      <c r="Q3214" s="10">
        <v>128507206.23999999</v>
      </c>
      <c r="R3214" s="10">
        <v>43.913247935824721</v>
      </c>
      <c r="S3214" s="18">
        <v>43.913247935824721</v>
      </c>
      <c r="T3214" s="13">
        <v>44595</v>
      </c>
      <c r="U3214" s="14">
        <v>8.7950763211079377E-3</v>
      </c>
      <c r="V3214" s="14">
        <v>392</v>
      </c>
      <c r="W3214" s="14">
        <v>38907442.289999999</v>
      </c>
      <c r="X3214" s="14">
        <v>97.901291115668982</v>
      </c>
      <c r="Y3214" s="19">
        <f t="shared" si="101"/>
        <v>-0.97901291115668987</v>
      </c>
    </row>
    <row r="3215" spans="1:25">
      <c r="A3215">
        <v>5826</v>
      </c>
      <c r="B3215" t="s">
        <v>6079</v>
      </c>
      <c r="C3215" t="s">
        <v>6080</v>
      </c>
      <c r="D3215" t="str">
        <f t="shared" si="100"/>
        <v>EtherBone ETHBN</v>
      </c>
      <c r="E3215" s="3" t="s">
        <v>8887</v>
      </c>
      <c r="F3215" s="3" t="s">
        <v>8883</v>
      </c>
      <c r="G3215" s="3" t="s">
        <v>8883</v>
      </c>
      <c r="H3215" s="4">
        <v>0</v>
      </c>
      <c r="I3215" s="4">
        <v>0</v>
      </c>
      <c r="J3215" s="6">
        <v>44032</v>
      </c>
      <c r="K3215" s="8">
        <v>5.6027119099399997E-5</v>
      </c>
      <c r="L3215" s="7">
        <v>3530</v>
      </c>
      <c r="M3215" s="7">
        <v>0</v>
      </c>
      <c r="N3215" s="9">
        <v>44328</v>
      </c>
      <c r="O3215" s="10">
        <v>2.2374036805650001E-2</v>
      </c>
      <c r="P3215" s="10">
        <v>3654</v>
      </c>
      <c r="Q3215" s="10">
        <v>0</v>
      </c>
      <c r="R3215" s="10">
        <v>399.34298185054467</v>
      </c>
      <c r="S3215" s="18">
        <v>399.34298185054467</v>
      </c>
      <c r="T3215" s="13">
        <v>44387</v>
      </c>
      <c r="U3215" s="14">
        <v>7.0171532999999998E-4</v>
      </c>
      <c r="V3215" s="14">
        <v>3216</v>
      </c>
      <c r="W3215" s="14">
        <v>0</v>
      </c>
      <c r="X3215" s="14">
        <v>96.863707090073262</v>
      </c>
      <c r="Y3215" s="19">
        <f t="shared" si="101"/>
        <v>-0.96863707090073259</v>
      </c>
    </row>
    <row r="3216" spans="1:25">
      <c r="A3216">
        <v>5827</v>
      </c>
      <c r="B3216" t="s">
        <v>6081</v>
      </c>
      <c r="C3216" t="s">
        <v>1559</v>
      </c>
      <c r="D3216" t="str">
        <f t="shared" si="100"/>
        <v>AntiscamToken AST</v>
      </c>
      <c r="E3216" s="3" t="s">
        <v>8891</v>
      </c>
      <c r="F3216" s="3" t="s">
        <v>8883</v>
      </c>
      <c r="G3216" s="3" t="s">
        <v>8883</v>
      </c>
      <c r="H3216" s="4">
        <v>0</v>
      </c>
      <c r="I3216" s="4">
        <v>0</v>
      </c>
      <c r="J3216" s="6">
        <v>44134</v>
      </c>
      <c r="K3216" s="7">
        <v>2.1705720000000001E-2</v>
      </c>
      <c r="L3216" s="7">
        <v>3531</v>
      </c>
      <c r="M3216" s="7">
        <v>0</v>
      </c>
      <c r="N3216" s="9">
        <v>44516</v>
      </c>
      <c r="O3216" s="10">
        <v>0.79951579507897996</v>
      </c>
      <c r="P3216" s="10">
        <v>3655</v>
      </c>
      <c r="Q3216" s="10">
        <v>0</v>
      </c>
      <c r="R3216" s="10">
        <v>36.83433652875739</v>
      </c>
      <c r="S3216" s="18">
        <v>36.83433652875739</v>
      </c>
      <c r="T3216" s="13">
        <v>44517</v>
      </c>
      <c r="U3216" s="14">
        <v>0</v>
      </c>
      <c r="V3216" s="14">
        <v>3217</v>
      </c>
      <c r="W3216" s="14">
        <v>0</v>
      </c>
      <c r="X3216" s="14">
        <v>100</v>
      </c>
      <c r="Y3216" s="19">
        <f t="shared" si="101"/>
        <v>-1</v>
      </c>
    </row>
    <row r="3217" spans="1:25">
      <c r="A3217">
        <v>5828</v>
      </c>
      <c r="B3217" t="s">
        <v>6082</v>
      </c>
      <c r="C3217" t="s">
        <v>6083</v>
      </c>
      <c r="D3217" t="str">
        <f t="shared" si="100"/>
        <v>VN Token VN</v>
      </c>
      <c r="E3217" s="3" t="s">
        <v>3686</v>
      </c>
      <c r="F3217" s="3" t="s">
        <v>8883</v>
      </c>
      <c r="G3217" s="3" t="s">
        <v>8883</v>
      </c>
      <c r="H3217" s="4">
        <v>0</v>
      </c>
      <c r="I3217" s="4">
        <v>0</v>
      </c>
      <c r="J3217" s="6">
        <v>44028</v>
      </c>
      <c r="K3217" s="7">
        <v>5.1736751574399997E-2</v>
      </c>
      <c r="L3217" s="7">
        <v>3532</v>
      </c>
      <c r="M3217" s="7">
        <v>0</v>
      </c>
      <c r="N3217" s="9">
        <v>44043</v>
      </c>
      <c r="O3217" s="10">
        <v>0.47558999976499999</v>
      </c>
      <c r="P3217" s="10">
        <v>3656</v>
      </c>
      <c r="Q3217" s="10">
        <v>0</v>
      </c>
      <c r="R3217" s="10">
        <v>9.1924982781549041</v>
      </c>
      <c r="S3217" s="18">
        <v>9.1924982781549041</v>
      </c>
      <c r="T3217" s="13">
        <v>44114</v>
      </c>
      <c r="U3217" s="14">
        <v>1.8027500000000001E-3</v>
      </c>
      <c r="V3217" s="14">
        <v>3218</v>
      </c>
      <c r="W3217" s="14">
        <v>0</v>
      </c>
      <c r="X3217" s="14">
        <v>99.620944510841099</v>
      </c>
      <c r="Y3217" s="19">
        <f t="shared" si="101"/>
        <v>-0.99620944510841103</v>
      </c>
    </row>
    <row r="3218" spans="1:25">
      <c r="A3218">
        <v>5829</v>
      </c>
      <c r="B3218" t="s">
        <v>6084</v>
      </c>
      <c r="C3218" t="s">
        <v>6085</v>
      </c>
      <c r="D3218" t="str">
        <f t="shared" si="100"/>
        <v>TrustSwap SWAP</v>
      </c>
      <c r="E3218" s="3" t="s">
        <v>8887</v>
      </c>
      <c r="F3218" s="3" t="s">
        <v>8883</v>
      </c>
      <c r="G3218" s="3" t="s">
        <v>8883</v>
      </c>
      <c r="H3218" s="4">
        <v>0</v>
      </c>
      <c r="I3218" s="4">
        <v>0</v>
      </c>
      <c r="J3218" s="6">
        <v>44025</v>
      </c>
      <c r="K3218" s="7">
        <v>1.25283595814E-2</v>
      </c>
      <c r="L3218" s="7">
        <v>2238</v>
      </c>
      <c r="M3218" s="7">
        <v>0</v>
      </c>
      <c r="N3218" s="9">
        <v>44302</v>
      </c>
      <c r="O3218" s="10">
        <v>5.0224069900000003</v>
      </c>
      <c r="P3218" s="10">
        <v>296</v>
      </c>
      <c r="Q3218" s="10">
        <v>363910308.12</v>
      </c>
      <c r="R3218" s="10">
        <v>400.88304916283101</v>
      </c>
      <c r="S3218" s="18">
        <v>400.88304916283101</v>
      </c>
      <c r="T3218" s="13">
        <v>44635</v>
      </c>
      <c r="U3218" s="14">
        <v>0.45919367813387618</v>
      </c>
      <c r="V3218" s="14">
        <v>351</v>
      </c>
      <c r="W3218" s="14">
        <v>48079844.460000001</v>
      </c>
      <c r="X3218" s="14">
        <v>90.857099413724015</v>
      </c>
      <c r="Y3218" s="19">
        <f t="shared" si="101"/>
        <v>-0.90857099413724018</v>
      </c>
    </row>
    <row r="3219" spans="1:25">
      <c r="A3219">
        <v>5830</v>
      </c>
      <c r="B3219" t="s">
        <v>6086</v>
      </c>
      <c r="C3219" t="s">
        <v>6086</v>
      </c>
      <c r="D3219" t="str">
        <f t="shared" si="100"/>
        <v>NXM NXM</v>
      </c>
      <c r="E3219" s="3" t="s">
        <v>3686</v>
      </c>
      <c r="F3219" s="3" t="s">
        <v>8883</v>
      </c>
      <c r="G3219" s="3" t="s">
        <v>8883</v>
      </c>
      <c r="H3219" s="4">
        <v>0</v>
      </c>
      <c r="I3219" s="4">
        <v>0</v>
      </c>
      <c r="J3219" s="6">
        <v>44035</v>
      </c>
      <c r="K3219" s="7">
        <v>6.8425656376599999</v>
      </c>
      <c r="L3219" s="7">
        <v>2172</v>
      </c>
      <c r="M3219" s="7">
        <v>0</v>
      </c>
      <c r="N3219" s="9">
        <v>44516</v>
      </c>
      <c r="O3219" s="10">
        <v>187.16139089795939</v>
      </c>
      <c r="P3219" s="10">
        <v>156</v>
      </c>
      <c r="Q3219" s="10">
        <v>1069428210.4299999</v>
      </c>
      <c r="R3219" s="10">
        <v>27.35251670336396</v>
      </c>
      <c r="S3219" s="18">
        <v>27.35251670336396</v>
      </c>
      <c r="T3219" s="13">
        <v>44585</v>
      </c>
      <c r="U3219" s="14">
        <v>73.082553484638481</v>
      </c>
      <c r="V3219" s="14">
        <v>102</v>
      </c>
      <c r="W3219" s="14">
        <v>542669727.98000002</v>
      </c>
      <c r="X3219" s="14">
        <v>60.952120982856357</v>
      </c>
      <c r="Y3219" s="19">
        <f t="shared" si="101"/>
        <v>-0.60952120982856361</v>
      </c>
    </row>
    <row r="3220" spans="1:25">
      <c r="A3220">
        <v>5831</v>
      </c>
      <c r="B3220" t="s">
        <v>6087</v>
      </c>
      <c r="C3220" t="s">
        <v>6088</v>
      </c>
      <c r="D3220" t="str">
        <f t="shared" si="100"/>
        <v>Pizza PIZZA</v>
      </c>
      <c r="E3220" s="3" t="s">
        <v>8896</v>
      </c>
      <c r="F3220" s="3" t="s">
        <v>8883</v>
      </c>
      <c r="G3220" s="3" t="s">
        <v>8883</v>
      </c>
      <c r="H3220" s="4">
        <v>0</v>
      </c>
      <c r="I3220" s="4">
        <v>0</v>
      </c>
      <c r="J3220" s="6">
        <v>44046</v>
      </c>
      <c r="K3220" s="7">
        <v>9.1639990318299995E-3</v>
      </c>
      <c r="L3220" s="7">
        <v>2606</v>
      </c>
      <c r="M3220" s="7">
        <v>0</v>
      </c>
      <c r="N3220" s="9">
        <v>44274</v>
      </c>
      <c r="O3220" s="10">
        <v>0.15477956772349</v>
      </c>
      <c r="P3220" s="10">
        <v>1552</v>
      </c>
      <c r="Q3220" s="10">
        <v>4794471.697826351</v>
      </c>
      <c r="R3220" s="10">
        <v>16.88995897815818</v>
      </c>
      <c r="S3220" s="18">
        <v>16.88995897815818</v>
      </c>
      <c r="T3220" s="13">
        <v>44633</v>
      </c>
      <c r="U3220" s="14">
        <v>9.7356196765960804E-3</v>
      </c>
      <c r="V3220" s="14">
        <v>1475</v>
      </c>
      <c r="W3220" s="14">
        <v>301571.80102498317</v>
      </c>
      <c r="X3220" s="14">
        <v>93.71000977726689</v>
      </c>
      <c r="Y3220" s="19">
        <f t="shared" si="101"/>
        <v>-0.93710009777266889</v>
      </c>
    </row>
    <row r="3221" spans="1:25">
      <c r="A3221">
        <v>5832</v>
      </c>
      <c r="B3221" t="s">
        <v>6089</v>
      </c>
      <c r="C3221" t="s">
        <v>6090</v>
      </c>
      <c r="D3221" t="str">
        <f t="shared" si="100"/>
        <v>ChallengeDac CHL</v>
      </c>
      <c r="E3221" s="3" t="s">
        <v>8887</v>
      </c>
      <c r="F3221" s="3" t="s">
        <v>8883</v>
      </c>
      <c r="G3221" s="3" t="s">
        <v>8883</v>
      </c>
      <c r="H3221" s="4">
        <v>0</v>
      </c>
      <c r="I3221" s="4">
        <v>0</v>
      </c>
      <c r="J3221" s="6">
        <v>44207</v>
      </c>
      <c r="K3221" s="8">
        <v>2.0556876550000001E-5</v>
      </c>
      <c r="L3221" s="7">
        <v>3533</v>
      </c>
      <c r="M3221" s="7">
        <v>0</v>
      </c>
      <c r="N3221" s="9">
        <v>44322</v>
      </c>
      <c r="O3221" s="10">
        <v>3.1746034643999999E-4</v>
      </c>
      <c r="P3221" s="10">
        <v>3657</v>
      </c>
      <c r="Q3221" s="10">
        <v>0</v>
      </c>
      <c r="R3221" s="10">
        <v>15.44302441413455</v>
      </c>
      <c r="S3221" s="18">
        <v>15.44302441413455</v>
      </c>
      <c r="T3221" s="13">
        <v>44339</v>
      </c>
      <c r="U3221" s="16">
        <v>4.6289110860000003E-5</v>
      </c>
      <c r="V3221" s="14">
        <v>3219</v>
      </c>
      <c r="W3221" s="16">
        <v>0</v>
      </c>
      <c r="X3221" s="16">
        <v>85.418931410147437</v>
      </c>
      <c r="Y3221" s="19">
        <f t="shared" si="101"/>
        <v>-0.85418931410147436</v>
      </c>
    </row>
    <row r="3222" spans="1:25">
      <c r="A3222">
        <v>5833</v>
      </c>
      <c r="B3222" t="s">
        <v>6091</v>
      </c>
      <c r="C3222" t="s">
        <v>6092</v>
      </c>
      <c r="D3222" t="str">
        <f t="shared" si="100"/>
        <v>Askobar Network ASKO</v>
      </c>
      <c r="E3222" s="3" t="s">
        <v>8894</v>
      </c>
      <c r="F3222" s="3" t="s">
        <v>8883</v>
      </c>
      <c r="G3222" s="3" t="s">
        <v>8883</v>
      </c>
      <c r="H3222" s="4">
        <v>0</v>
      </c>
      <c r="I3222" s="4">
        <v>0</v>
      </c>
      <c r="J3222" s="6">
        <v>44218</v>
      </c>
      <c r="K3222" s="7">
        <v>2.9888900000000001E-3</v>
      </c>
      <c r="L3222" s="7">
        <v>1202</v>
      </c>
      <c r="M3222" s="7">
        <v>422728.50501974998</v>
      </c>
      <c r="N3222" s="9">
        <v>44239</v>
      </c>
      <c r="O3222" s="10">
        <v>0.42373940999999998</v>
      </c>
      <c r="P3222" s="10">
        <v>940</v>
      </c>
      <c r="Q3222" s="10">
        <v>29309067.170000002</v>
      </c>
      <c r="R3222" s="10">
        <v>141.7714971109676</v>
      </c>
      <c r="S3222" s="18">
        <v>141.7714971109676</v>
      </c>
      <c r="T3222" s="13">
        <v>44687</v>
      </c>
      <c r="U3222" s="14">
        <v>6.7412970162509566E-3</v>
      </c>
      <c r="V3222" s="14">
        <v>1164</v>
      </c>
      <c r="W3222" s="14">
        <v>958551.34</v>
      </c>
      <c r="X3222" s="14">
        <v>98.40909368891343</v>
      </c>
      <c r="Y3222" s="19">
        <f t="shared" si="101"/>
        <v>-0.98409093688913429</v>
      </c>
    </row>
    <row r="3223" spans="1:25">
      <c r="A3223">
        <v>5834</v>
      </c>
      <c r="B3223" t="s">
        <v>6093</v>
      </c>
      <c r="C3223" t="s">
        <v>6094</v>
      </c>
      <c r="D3223" t="str">
        <f t="shared" si="100"/>
        <v>PlutusDeFi PLT</v>
      </c>
      <c r="E3223" s="3" t="s">
        <v>3686</v>
      </c>
      <c r="F3223" s="3" t="s">
        <v>8883</v>
      </c>
      <c r="G3223" s="3" t="s">
        <v>8883</v>
      </c>
      <c r="H3223" s="4">
        <v>0</v>
      </c>
      <c r="I3223" s="4">
        <v>0</v>
      </c>
      <c r="J3223" s="6">
        <v>44144</v>
      </c>
      <c r="K3223" s="7">
        <v>1.310266E-2</v>
      </c>
      <c r="L3223" s="7">
        <v>1306</v>
      </c>
      <c r="M3223" s="7">
        <v>292213.75920559</v>
      </c>
      <c r="N3223" s="9">
        <v>44267</v>
      </c>
      <c r="O3223" s="10">
        <v>2.4041406699999999</v>
      </c>
      <c r="P3223" s="10">
        <v>1378</v>
      </c>
      <c r="Q3223" s="10">
        <v>7923409.7000000002</v>
      </c>
      <c r="R3223" s="10">
        <v>183.48493130402531</v>
      </c>
      <c r="S3223" s="18">
        <v>183.48493130402531</v>
      </c>
      <c r="T3223" s="13">
        <v>44687</v>
      </c>
      <c r="U3223" s="14">
        <v>7.8830801360597863E-2</v>
      </c>
      <c r="V3223" s="14">
        <v>1258</v>
      </c>
      <c r="W3223" s="14">
        <v>655377.99</v>
      </c>
      <c r="X3223" s="14">
        <v>96.721040397332587</v>
      </c>
      <c r="Y3223" s="19">
        <f t="shared" si="101"/>
        <v>-0.96721040397332592</v>
      </c>
    </row>
    <row r="3224" spans="1:25">
      <c r="A3224">
        <v>5835</v>
      </c>
      <c r="B3224" t="s">
        <v>6095</v>
      </c>
      <c r="C3224" t="s">
        <v>3466</v>
      </c>
      <c r="D3224" t="str">
        <f t="shared" si="100"/>
        <v>Decentr DEC</v>
      </c>
      <c r="E3224" s="3" t="s">
        <v>8887</v>
      </c>
      <c r="F3224" s="3" t="s">
        <v>8883</v>
      </c>
      <c r="G3224" s="3" t="s">
        <v>8883</v>
      </c>
      <c r="H3224" s="4">
        <v>0</v>
      </c>
      <c r="I3224" s="4">
        <v>0</v>
      </c>
      <c r="J3224" s="6">
        <v>44111</v>
      </c>
      <c r="K3224" s="7">
        <v>2.4277989999999999E-2</v>
      </c>
      <c r="L3224" s="7">
        <v>2456</v>
      </c>
      <c r="M3224" s="7">
        <v>0</v>
      </c>
      <c r="N3224" s="9">
        <v>44238</v>
      </c>
      <c r="O3224" s="10">
        <v>0.61466703</v>
      </c>
      <c r="P3224" s="10">
        <v>853</v>
      </c>
      <c r="Q3224" s="10">
        <v>40273985.32</v>
      </c>
      <c r="R3224" s="10">
        <v>25.317871454762109</v>
      </c>
      <c r="S3224" s="18">
        <v>25.317871454762109</v>
      </c>
      <c r="T3224" s="13">
        <v>44687</v>
      </c>
      <c r="U3224" s="14">
        <v>2.1672939501375981E-2</v>
      </c>
      <c r="V3224" s="14">
        <v>942</v>
      </c>
      <c r="W3224" s="14">
        <v>2401036.42</v>
      </c>
      <c r="X3224" s="14">
        <v>96.47403578790032</v>
      </c>
      <c r="Y3224" s="19">
        <f t="shared" si="101"/>
        <v>-0.96474035787900325</v>
      </c>
    </row>
    <row r="3225" spans="1:25">
      <c r="A3225">
        <v>5836</v>
      </c>
      <c r="B3225" t="s">
        <v>6096</v>
      </c>
      <c r="C3225" t="s">
        <v>6097</v>
      </c>
      <c r="D3225" t="str">
        <f t="shared" si="100"/>
        <v>Idena IDNA</v>
      </c>
      <c r="E3225" s="3" t="s">
        <v>8887</v>
      </c>
      <c r="F3225" s="3" t="s">
        <v>8883</v>
      </c>
      <c r="G3225" s="3" t="s">
        <v>8883</v>
      </c>
      <c r="H3225" s="4">
        <v>0</v>
      </c>
      <c r="I3225" s="4">
        <v>0</v>
      </c>
      <c r="J3225" s="6">
        <v>44056</v>
      </c>
      <c r="K3225" s="7">
        <v>0.11834833450399999</v>
      </c>
      <c r="L3225" s="7">
        <v>2431</v>
      </c>
      <c r="M3225" s="7">
        <v>0</v>
      </c>
      <c r="N3225" s="9">
        <v>44074</v>
      </c>
      <c r="O3225" s="10">
        <v>0.31688215266800002</v>
      </c>
      <c r="P3225" s="10">
        <v>1352</v>
      </c>
      <c r="Q3225" s="10">
        <v>8514828.7351267207</v>
      </c>
      <c r="R3225" s="10">
        <v>2.6775379137869479</v>
      </c>
      <c r="S3225" s="18">
        <v>2.6775379137869479</v>
      </c>
      <c r="T3225" s="13">
        <v>44686</v>
      </c>
      <c r="U3225" s="14">
        <v>4.9341649894561058E-2</v>
      </c>
      <c r="V3225" s="14">
        <v>869</v>
      </c>
      <c r="W3225" s="14">
        <v>3074921.94</v>
      </c>
      <c r="X3225" s="14">
        <v>84.429022120959672</v>
      </c>
      <c r="Y3225" s="19">
        <f t="shared" si="101"/>
        <v>-0.84429022120959674</v>
      </c>
    </row>
    <row r="3226" spans="1:25">
      <c r="A3226">
        <v>5837</v>
      </c>
      <c r="B3226" t="s">
        <v>6098</v>
      </c>
      <c r="C3226" t="s">
        <v>244</v>
      </c>
      <c r="D3226" t="str">
        <f t="shared" si="100"/>
        <v>DoDreamChain DRM</v>
      </c>
      <c r="E3226" s="3" t="s">
        <v>8887</v>
      </c>
      <c r="F3226" s="3" t="s">
        <v>8883</v>
      </c>
      <c r="G3226" s="3" t="s">
        <v>8883</v>
      </c>
      <c r="H3226" s="4">
        <v>0</v>
      </c>
      <c r="I3226" s="4">
        <v>0</v>
      </c>
      <c r="J3226" s="6">
        <v>44071</v>
      </c>
      <c r="K3226" s="7">
        <v>4.1639491449300004E-3</v>
      </c>
      <c r="L3226" s="7">
        <v>3534</v>
      </c>
      <c r="M3226" s="7">
        <v>0</v>
      </c>
      <c r="N3226" s="9">
        <v>44321</v>
      </c>
      <c r="O3226" s="10">
        <v>0.24203244463841</v>
      </c>
      <c r="P3226" s="10">
        <v>3658</v>
      </c>
      <c r="Q3226" s="10">
        <v>0</v>
      </c>
      <c r="R3226" s="10">
        <v>58.125696595768289</v>
      </c>
      <c r="S3226" s="18">
        <v>58.125696595768289</v>
      </c>
      <c r="T3226" s="13">
        <v>44683</v>
      </c>
      <c r="U3226" s="14">
        <v>8.5620983127076104E-3</v>
      </c>
      <c r="V3226" s="14">
        <v>3220</v>
      </c>
      <c r="W3226" s="14">
        <v>0</v>
      </c>
      <c r="X3226" s="14">
        <v>96.462417125315923</v>
      </c>
      <c r="Y3226" s="19">
        <f t="shared" si="101"/>
        <v>-0.96462417125315925</v>
      </c>
    </row>
    <row r="3227" spans="1:25">
      <c r="A3227">
        <v>5839</v>
      </c>
      <c r="B3227" t="s">
        <v>6099</v>
      </c>
      <c r="C3227" t="s">
        <v>6100</v>
      </c>
      <c r="D3227" t="str">
        <f t="shared" si="100"/>
        <v>AnimalGo GOM2</v>
      </c>
      <c r="E3227" s="3" t="s">
        <v>8887</v>
      </c>
      <c r="F3227" s="3" t="s">
        <v>8883</v>
      </c>
      <c r="G3227" s="3" t="s">
        <v>8883</v>
      </c>
      <c r="H3227" s="4">
        <v>0</v>
      </c>
      <c r="I3227" s="4">
        <v>0</v>
      </c>
      <c r="J3227" s="6">
        <v>44032</v>
      </c>
      <c r="K3227" s="7">
        <v>8.3382604859700005E-3</v>
      </c>
      <c r="L3227" s="7">
        <v>2274</v>
      </c>
      <c r="M3227" s="7">
        <v>0</v>
      </c>
      <c r="N3227" s="9">
        <v>44547</v>
      </c>
      <c r="O3227" s="10">
        <v>6.9531781898800021E-2</v>
      </c>
      <c r="P3227" s="10">
        <v>697</v>
      </c>
      <c r="Q3227" s="10">
        <v>66117723.5</v>
      </c>
      <c r="R3227" s="10">
        <v>8.3388833936999873</v>
      </c>
      <c r="S3227" s="18">
        <v>8.3388833936999873</v>
      </c>
      <c r="T3227" s="13">
        <v>44616</v>
      </c>
      <c r="U3227" s="14">
        <v>2.6285914200189969E-2</v>
      </c>
      <c r="V3227" s="14">
        <v>441</v>
      </c>
      <c r="W3227" s="14">
        <v>28241154.5</v>
      </c>
      <c r="X3227" s="14">
        <v>62.195828321431797</v>
      </c>
      <c r="Y3227" s="19">
        <f t="shared" si="101"/>
        <v>-0.62195828321431801</v>
      </c>
    </row>
    <row r="3228" spans="1:25">
      <c r="A3228">
        <v>5840</v>
      </c>
      <c r="B3228" t="s">
        <v>6101</v>
      </c>
      <c r="C3228" t="s">
        <v>3898</v>
      </c>
      <c r="D3228" t="str">
        <f t="shared" si="100"/>
        <v>Insight Protocol INX</v>
      </c>
      <c r="E3228" s="3" t="s">
        <v>8887</v>
      </c>
      <c r="F3228" s="3" t="s">
        <v>8883</v>
      </c>
      <c r="G3228" s="3" t="s">
        <v>8883</v>
      </c>
      <c r="H3228" s="4">
        <v>0</v>
      </c>
      <c r="I3228" s="4">
        <v>0</v>
      </c>
      <c r="J3228" s="6">
        <v>44059</v>
      </c>
      <c r="K3228" s="7">
        <v>0.112036137317</v>
      </c>
      <c r="L3228" s="7">
        <v>2676</v>
      </c>
      <c r="M3228" s="7">
        <v>0</v>
      </c>
      <c r="N3228" s="9">
        <v>44095</v>
      </c>
      <c r="O3228" s="10">
        <v>0.37848302449900001</v>
      </c>
      <c r="P3228" s="10">
        <v>1501</v>
      </c>
      <c r="Q3228" s="10">
        <v>5551521.3624481</v>
      </c>
      <c r="R3228" s="10">
        <v>3.3782227195864789</v>
      </c>
      <c r="S3228" s="18">
        <v>3.3782227195864789</v>
      </c>
      <c r="T3228" s="13">
        <v>44381</v>
      </c>
      <c r="U3228" s="14">
        <v>3.4329E-4</v>
      </c>
      <c r="V3228" s="14">
        <v>1738</v>
      </c>
      <c r="W3228" s="14">
        <v>105076.81</v>
      </c>
      <c r="X3228" s="14">
        <v>99.909298441996327</v>
      </c>
      <c r="Y3228" s="19">
        <f t="shared" si="101"/>
        <v>-0.9990929844199633</v>
      </c>
    </row>
    <row r="3229" spans="1:25">
      <c r="A3229">
        <v>5841</v>
      </c>
      <c r="B3229" t="s">
        <v>6102</v>
      </c>
      <c r="C3229" t="s">
        <v>6103</v>
      </c>
      <c r="D3229" t="str">
        <f t="shared" si="100"/>
        <v>NEST Protocol NEST</v>
      </c>
      <c r="E3229" s="3" t="s">
        <v>3686</v>
      </c>
      <c r="F3229" s="3" t="s">
        <v>8883</v>
      </c>
      <c r="G3229" s="3" t="s">
        <v>8883</v>
      </c>
      <c r="H3229" s="4">
        <v>0</v>
      </c>
      <c r="I3229" s="4">
        <v>0</v>
      </c>
      <c r="J3229" s="6">
        <v>44027</v>
      </c>
      <c r="K3229" s="7">
        <v>2.7465475458400002E-2</v>
      </c>
      <c r="L3229" s="7">
        <v>2325</v>
      </c>
      <c r="M3229" s="7">
        <v>0</v>
      </c>
      <c r="N3229" s="9">
        <v>44053</v>
      </c>
      <c r="O3229" s="10">
        <v>0.23823726682400001</v>
      </c>
      <c r="P3229" s="10">
        <v>702</v>
      </c>
      <c r="Q3229" s="10">
        <v>65054441.480828598</v>
      </c>
      <c r="R3229" s="10">
        <v>8.674063086395174</v>
      </c>
      <c r="S3229" s="18">
        <v>8.674063086395174</v>
      </c>
      <c r="T3229" s="13">
        <v>44544</v>
      </c>
      <c r="U3229" s="14">
        <v>4.9255777012972698E-3</v>
      </c>
      <c r="V3229" s="14">
        <v>593</v>
      </c>
      <c r="W3229" s="14">
        <v>11413037.92</v>
      </c>
      <c r="X3229" s="14">
        <v>97.932490677482434</v>
      </c>
      <c r="Y3229" s="19">
        <f t="shared" si="101"/>
        <v>-0.97932490677482431</v>
      </c>
    </row>
    <row r="3230" spans="1:25">
      <c r="A3230">
        <v>5842</v>
      </c>
      <c r="B3230" t="s">
        <v>6104</v>
      </c>
      <c r="C3230" t="s">
        <v>6105</v>
      </c>
      <c r="D3230" t="str">
        <f t="shared" si="100"/>
        <v>PUML Better Health PUML</v>
      </c>
      <c r="E3230" s="3" t="s">
        <v>8892</v>
      </c>
      <c r="F3230" s="3" t="s">
        <v>8883</v>
      </c>
      <c r="G3230" s="3" t="s">
        <v>8883</v>
      </c>
      <c r="H3230" s="4">
        <v>0</v>
      </c>
      <c r="I3230" s="4">
        <v>0</v>
      </c>
      <c r="J3230" s="6">
        <v>44138</v>
      </c>
      <c r="K3230" s="7">
        <v>2.5606800000000001E-3</v>
      </c>
      <c r="L3230" s="7">
        <v>3535</v>
      </c>
      <c r="M3230" s="7">
        <v>0</v>
      </c>
      <c r="N3230" s="9">
        <v>44653</v>
      </c>
      <c r="O3230" s="10">
        <v>6.263101558261569E-2</v>
      </c>
      <c r="P3230" s="10">
        <v>3659</v>
      </c>
      <c r="Q3230" s="10">
        <v>0</v>
      </c>
      <c r="R3230" s="10">
        <v>24.458743608188328</v>
      </c>
      <c r="S3230" s="18">
        <v>24.458743608188328</v>
      </c>
      <c r="T3230" s="13">
        <v>44684</v>
      </c>
      <c r="U3230" s="14">
        <v>2.754257990420525E-2</v>
      </c>
      <c r="V3230" s="14">
        <v>3221</v>
      </c>
      <c r="W3230" s="14">
        <v>0</v>
      </c>
      <c r="X3230" s="14">
        <v>56.024056694603303</v>
      </c>
      <c r="Y3230" s="19">
        <f t="shared" si="101"/>
        <v>-0.56024056694603308</v>
      </c>
    </row>
    <row r="3231" spans="1:25">
      <c r="A3231">
        <v>5843</v>
      </c>
      <c r="B3231" t="s">
        <v>6106</v>
      </c>
      <c r="C3231" t="s">
        <v>6106</v>
      </c>
      <c r="D3231" t="str">
        <f t="shared" si="100"/>
        <v>STONK STONK</v>
      </c>
      <c r="E3231" s="3" t="s">
        <v>8891</v>
      </c>
      <c r="F3231" s="3" t="s">
        <v>8883</v>
      </c>
      <c r="G3231" s="3" t="s">
        <v>8883</v>
      </c>
      <c r="H3231" s="4">
        <v>0</v>
      </c>
      <c r="I3231" s="4">
        <v>0</v>
      </c>
      <c r="J3231" s="6">
        <v>44026</v>
      </c>
      <c r="K3231" s="7">
        <v>4.1449468683700001E-3</v>
      </c>
      <c r="L3231" s="7">
        <v>3536</v>
      </c>
      <c r="M3231" s="7">
        <v>0</v>
      </c>
      <c r="N3231" s="9">
        <v>44057</v>
      </c>
      <c r="O3231" s="10">
        <v>2.7827684532600001E-2</v>
      </c>
      <c r="P3231" s="10">
        <v>3660</v>
      </c>
      <c r="Q3231" s="10">
        <v>0</v>
      </c>
      <c r="R3231" s="10">
        <v>6.7136408297419834</v>
      </c>
      <c r="S3231" s="18">
        <v>6.7136408297419834</v>
      </c>
      <c r="T3231" s="13">
        <v>44664</v>
      </c>
      <c r="U3231" s="16">
        <v>3.4507321832799999E-7</v>
      </c>
      <c r="V3231" s="14">
        <v>3222</v>
      </c>
      <c r="W3231" s="16">
        <v>0</v>
      </c>
      <c r="X3231" s="16">
        <v>99.998759964315667</v>
      </c>
      <c r="Y3231" s="19">
        <f t="shared" si="101"/>
        <v>-0.99998759964315664</v>
      </c>
    </row>
    <row r="3232" spans="1:25">
      <c r="A3232">
        <v>5844</v>
      </c>
      <c r="B3232" t="s">
        <v>6107</v>
      </c>
      <c r="C3232" t="s">
        <v>6108</v>
      </c>
      <c r="D3232" t="str">
        <f t="shared" si="100"/>
        <v>Cipher Core Token CIPHC</v>
      </c>
      <c r="E3232" s="3" t="s">
        <v>3686</v>
      </c>
      <c r="F3232" s="3" t="s">
        <v>8883</v>
      </c>
      <c r="G3232" s="3" t="s">
        <v>8883</v>
      </c>
      <c r="H3232" s="4">
        <v>0</v>
      </c>
      <c r="I3232" s="4">
        <v>0</v>
      </c>
      <c r="J3232" s="6">
        <v>44039</v>
      </c>
      <c r="K3232" s="7">
        <v>18.280002842999998</v>
      </c>
      <c r="L3232" s="7">
        <v>2938</v>
      </c>
      <c r="M3232" s="7">
        <v>0</v>
      </c>
      <c r="N3232" s="9">
        <v>44197</v>
      </c>
      <c r="O3232" s="10">
        <v>58.67337940310221</v>
      </c>
      <c r="P3232" s="10">
        <v>267</v>
      </c>
      <c r="Q3232" s="10">
        <v>432822050.57315528</v>
      </c>
      <c r="R3232" s="10">
        <v>3.2097029692514591</v>
      </c>
      <c r="S3232" s="18">
        <v>3.2097029692514591</v>
      </c>
      <c r="T3232" s="13">
        <v>44449</v>
      </c>
      <c r="U3232" s="14">
        <v>1.8397310116674199</v>
      </c>
      <c r="V3232" s="14">
        <v>2518</v>
      </c>
      <c r="W3232" s="14">
        <v>0</v>
      </c>
      <c r="X3232" s="14">
        <v>96.864453640844587</v>
      </c>
      <c r="Y3232" s="19">
        <f t="shared" si="101"/>
        <v>-0.96864453640844583</v>
      </c>
    </row>
    <row r="3233" spans="1:25">
      <c r="A3233">
        <v>5847</v>
      </c>
      <c r="B3233" t="s">
        <v>6109</v>
      </c>
      <c r="C3233" t="s">
        <v>5083</v>
      </c>
      <c r="D3233" t="str">
        <f t="shared" si="100"/>
        <v>Defis XGM</v>
      </c>
      <c r="E3233" s="3" t="s">
        <v>8894</v>
      </c>
      <c r="F3233" s="3" t="s">
        <v>8883</v>
      </c>
      <c r="G3233" s="3" t="s">
        <v>8883</v>
      </c>
      <c r="H3233" s="4">
        <v>0</v>
      </c>
      <c r="I3233" s="4">
        <v>0</v>
      </c>
      <c r="J3233" s="6">
        <v>44048</v>
      </c>
      <c r="K3233" s="7">
        <v>1.6813247014999999E-3</v>
      </c>
      <c r="L3233" s="7">
        <v>2845</v>
      </c>
      <c r="M3233" s="7">
        <v>0</v>
      </c>
      <c r="N3233" s="9">
        <v>44054</v>
      </c>
      <c r="O3233" s="10">
        <v>1.1471034266299999E-2</v>
      </c>
      <c r="P3233" s="10">
        <v>1935</v>
      </c>
      <c r="Q3233" s="10">
        <v>1316981.064267</v>
      </c>
      <c r="R3233" s="10">
        <v>6.8226168663709483</v>
      </c>
      <c r="S3233" s="18">
        <v>6.8226168663709483</v>
      </c>
      <c r="T3233" s="13">
        <v>44616</v>
      </c>
      <c r="U3233" s="16">
        <v>4.4796983046773002E-5</v>
      </c>
      <c r="V3233" s="14">
        <v>2263</v>
      </c>
      <c r="W3233" s="16">
        <v>6705.38</v>
      </c>
      <c r="X3233" s="16">
        <v>99.609477384455403</v>
      </c>
      <c r="Y3233" s="19">
        <f t="shared" si="101"/>
        <v>-0.99609477384455403</v>
      </c>
    </row>
    <row r="3234" spans="1:25">
      <c r="A3234">
        <v>5850</v>
      </c>
      <c r="B3234" t="s">
        <v>6110</v>
      </c>
      <c r="C3234" t="s">
        <v>2105</v>
      </c>
      <c r="D3234" t="str">
        <f t="shared" si="100"/>
        <v>Bitpayer Token BPT</v>
      </c>
      <c r="E3234" s="3" t="s">
        <v>3686</v>
      </c>
      <c r="F3234" s="3" t="s">
        <v>8883</v>
      </c>
      <c r="G3234" s="3" t="s">
        <v>8883</v>
      </c>
      <c r="H3234" s="4">
        <v>0</v>
      </c>
      <c r="I3234" s="4">
        <v>0</v>
      </c>
      <c r="J3234" s="6">
        <v>44027</v>
      </c>
      <c r="K3234" s="7">
        <v>5.1604633492900003E-3</v>
      </c>
      <c r="L3234" s="7">
        <v>3537</v>
      </c>
      <c r="M3234" s="7">
        <v>0</v>
      </c>
      <c r="N3234" s="9">
        <v>44135</v>
      </c>
      <c r="O3234" s="10">
        <v>0.39362451999999998</v>
      </c>
      <c r="P3234" s="10">
        <v>3661</v>
      </c>
      <c r="Q3234" s="10">
        <v>0</v>
      </c>
      <c r="R3234" s="10">
        <v>76.276972309890851</v>
      </c>
      <c r="S3234" s="18">
        <v>76.276972309890851</v>
      </c>
      <c r="T3234" s="13">
        <v>44652</v>
      </c>
      <c r="U3234" s="14">
        <v>7.0916035085627699E-4</v>
      </c>
      <c r="V3234" s="14">
        <v>3223</v>
      </c>
      <c r="W3234" s="14">
        <v>0</v>
      </c>
      <c r="X3234" s="14">
        <v>99.819838370115704</v>
      </c>
      <c r="Y3234" s="19">
        <f t="shared" si="101"/>
        <v>-0.99819838370115699</v>
      </c>
    </row>
    <row r="3235" spans="1:25">
      <c r="A3235">
        <v>5852</v>
      </c>
      <c r="B3235" t="s">
        <v>6111</v>
      </c>
      <c r="C3235" t="s">
        <v>6112</v>
      </c>
      <c r="D3235" t="str">
        <f t="shared" si="100"/>
        <v>Coinsto CSO</v>
      </c>
      <c r="E3235" s="3" t="s">
        <v>3686</v>
      </c>
      <c r="F3235" s="3" t="s">
        <v>8883</v>
      </c>
      <c r="G3235" s="3" t="s">
        <v>8883</v>
      </c>
      <c r="H3235" s="4">
        <v>0</v>
      </c>
      <c r="I3235" s="4">
        <v>0</v>
      </c>
      <c r="J3235" s="6">
        <v>44027</v>
      </c>
      <c r="K3235" s="8">
        <v>7.1569204744300001E-6</v>
      </c>
      <c r="L3235" s="7">
        <v>3538</v>
      </c>
      <c r="M3235" s="7">
        <v>0</v>
      </c>
      <c r="N3235" s="9">
        <v>44044</v>
      </c>
      <c r="O3235" s="12">
        <v>3.5650853088400003E-5</v>
      </c>
      <c r="P3235" s="10">
        <v>3662</v>
      </c>
      <c r="Q3235" s="10">
        <v>0</v>
      </c>
      <c r="R3235" s="10">
        <v>4.9813118946580657</v>
      </c>
      <c r="S3235" s="18">
        <v>4.9813118946580657</v>
      </c>
      <c r="T3235" s="13">
        <v>44079</v>
      </c>
      <c r="U3235" s="16">
        <v>3.2830966776799998E-6</v>
      </c>
      <c r="V3235" s="14">
        <v>3224</v>
      </c>
      <c r="W3235" s="16">
        <v>0</v>
      </c>
      <c r="X3235" s="16">
        <v>90.790973025135699</v>
      </c>
      <c r="Y3235" s="19">
        <f t="shared" si="101"/>
        <v>-0.90790973025135702</v>
      </c>
    </row>
    <row r="3236" spans="1:25">
      <c r="A3236">
        <v>5853</v>
      </c>
      <c r="B3236" t="s">
        <v>6113</v>
      </c>
      <c r="C3236" t="s">
        <v>6114</v>
      </c>
      <c r="D3236" t="str">
        <f t="shared" si="100"/>
        <v>LivenPay LVN</v>
      </c>
      <c r="E3236" s="3" t="s">
        <v>8892</v>
      </c>
      <c r="F3236" s="3" t="s">
        <v>8883</v>
      </c>
      <c r="G3236" s="3" t="s">
        <v>8883</v>
      </c>
      <c r="H3236" s="4">
        <v>0</v>
      </c>
      <c r="I3236" s="4">
        <v>0</v>
      </c>
      <c r="J3236" s="6">
        <v>44125</v>
      </c>
      <c r="K3236" s="7">
        <v>8.8762453484999995E-4</v>
      </c>
      <c r="L3236" s="7">
        <v>3539</v>
      </c>
      <c r="M3236" s="7">
        <v>0</v>
      </c>
      <c r="N3236" s="9">
        <v>44386</v>
      </c>
      <c r="O3236" s="10">
        <v>7.1000000000000004E-3</v>
      </c>
      <c r="P3236" s="10">
        <v>3663</v>
      </c>
      <c r="Q3236" s="10">
        <v>0</v>
      </c>
      <c r="R3236" s="10">
        <v>7.9988775898356979</v>
      </c>
      <c r="S3236" s="18">
        <v>7.9988775898356979</v>
      </c>
      <c r="T3236" s="13">
        <v>44409</v>
      </c>
      <c r="U3236" s="14">
        <v>1.02E-4</v>
      </c>
      <c r="V3236" s="14">
        <v>3225</v>
      </c>
      <c r="W3236" s="14">
        <v>0</v>
      </c>
      <c r="X3236" s="14">
        <v>98.563380281690144</v>
      </c>
      <c r="Y3236" s="19">
        <f t="shared" si="101"/>
        <v>-0.98563380281690138</v>
      </c>
    </row>
    <row r="3237" spans="1:25">
      <c r="A3237">
        <v>5854</v>
      </c>
      <c r="B3237" t="s">
        <v>6115</v>
      </c>
      <c r="C3237" t="s">
        <v>6116</v>
      </c>
      <c r="D3237" t="str">
        <f t="shared" si="100"/>
        <v>CRYPTOFOREX CFX</v>
      </c>
      <c r="E3237" s="3" t="s">
        <v>3686</v>
      </c>
      <c r="F3237" s="3" t="s">
        <v>8883</v>
      </c>
      <c r="G3237" s="3" t="s">
        <v>8883</v>
      </c>
      <c r="H3237" s="4">
        <v>0</v>
      </c>
      <c r="I3237" s="4">
        <v>0</v>
      </c>
      <c r="J3237" s="6">
        <v>44033</v>
      </c>
      <c r="K3237" s="7">
        <v>0.97952083796300005</v>
      </c>
      <c r="L3237" s="7">
        <v>3540</v>
      </c>
      <c r="M3237" s="7">
        <v>0</v>
      </c>
      <c r="N3237" s="9">
        <v>44055</v>
      </c>
      <c r="O3237" s="10">
        <v>1.0094349838000001</v>
      </c>
      <c r="P3237" s="10">
        <v>3664</v>
      </c>
      <c r="Q3237" s="10">
        <v>0</v>
      </c>
      <c r="R3237" s="10">
        <v>1.0305395706529421</v>
      </c>
      <c r="S3237" s="18">
        <v>1.0305395706529421</v>
      </c>
      <c r="T3237" s="13">
        <v>44121</v>
      </c>
      <c r="U3237" s="14">
        <v>0.98364378557384002</v>
      </c>
      <c r="V3237" s="14">
        <v>3226</v>
      </c>
      <c r="W3237" s="14">
        <v>0</v>
      </c>
      <c r="X3237" s="14">
        <v>2.5550133133953361</v>
      </c>
      <c r="Y3237" s="19">
        <f t="shared" si="101"/>
        <v>-2.5550133133953361E-2</v>
      </c>
    </row>
    <row r="3238" spans="1:25">
      <c r="A3238">
        <v>5855</v>
      </c>
      <c r="B3238" t="s">
        <v>6117</v>
      </c>
      <c r="C3238" t="s">
        <v>6118</v>
      </c>
      <c r="D3238" t="str">
        <f t="shared" si="100"/>
        <v>BELIEVER BLVR</v>
      </c>
      <c r="E3238" s="3" t="s">
        <v>8884</v>
      </c>
      <c r="F3238" s="3" t="s">
        <v>8883</v>
      </c>
      <c r="G3238" s="3" t="s">
        <v>8883</v>
      </c>
      <c r="H3238" s="4">
        <v>0</v>
      </c>
      <c r="I3238" s="4">
        <v>0</v>
      </c>
      <c r="J3238" s="6">
        <v>44132</v>
      </c>
      <c r="K3238" s="7">
        <v>0.30604500370954002</v>
      </c>
      <c r="L3238" s="7">
        <v>3541</v>
      </c>
      <c r="M3238" s="7">
        <v>0</v>
      </c>
      <c r="N3238" s="9">
        <v>44188</v>
      </c>
      <c r="O3238" s="10">
        <v>3.74877715737883</v>
      </c>
      <c r="P3238" s="10">
        <v>3665</v>
      </c>
      <c r="Q3238" s="10">
        <v>0</v>
      </c>
      <c r="R3238" s="10">
        <v>12.24910425571497</v>
      </c>
      <c r="S3238" s="18">
        <v>12.24910425571497</v>
      </c>
      <c r="T3238" s="13">
        <v>44682</v>
      </c>
      <c r="U3238" s="14">
        <v>8.0685434887942317E-3</v>
      </c>
      <c r="V3238" s="14">
        <v>3227</v>
      </c>
      <c r="W3238" s="14">
        <v>0</v>
      </c>
      <c r="X3238" s="14">
        <v>99.784768655215672</v>
      </c>
      <c r="Y3238" s="19">
        <f t="shared" si="101"/>
        <v>-0.99784768655215672</v>
      </c>
    </row>
    <row r="3239" spans="1:25">
      <c r="A3239">
        <v>5856</v>
      </c>
      <c r="B3239" t="s">
        <v>6119</v>
      </c>
      <c r="C3239" t="s">
        <v>757</v>
      </c>
      <c r="D3239" t="str">
        <f t="shared" si="100"/>
        <v>Bankroll Vault VLT</v>
      </c>
      <c r="E3239" s="3" t="s">
        <v>8887</v>
      </c>
      <c r="F3239" s="3" t="s">
        <v>8883</v>
      </c>
      <c r="G3239" s="3" t="s">
        <v>8883</v>
      </c>
      <c r="H3239" s="4">
        <v>0</v>
      </c>
      <c r="I3239" s="4">
        <v>0</v>
      </c>
      <c r="J3239" s="6">
        <v>44198</v>
      </c>
      <c r="K3239" s="7">
        <v>9.8941989999999994E-2</v>
      </c>
      <c r="L3239" s="7">
        <v>3542</v>
      </c>
      <c r="M3239" s="7">
        <v>0</v>
      </c>
      <c r="N3239" s="9">
        <v>44516</v>
      </c>
      <c r="O3239" s="10">
        <v>3.2534537291629402</v>
      </c>
      <c r="P3239" s="10">
        <v>3666</v>
      </c>
      <c r="Q3239" s="10">
        <v>0</v>
      </c>
      <c r="R3239" s="10">
        <v>32.882436760802371</v>
      </c>
      <c r="S3239" s="18">
        <v>32.882436760802371</v>
      </c>
      <c r="T3239" s="13">
        <v>44517</v>
      </c>
      <c r="U3239" s="14">
        <v>0</v>
      </c>
      <c r="V3239" s="14">
        <v>3228</v>
      </c>
      <c r="W3239" s="14">
        <v>0</v>
      </c>
      <c r="X3239" s="14">
        <v>100</v>
      </c>
      <c r="Y3239" s="19">
        <f t="shared" si="101"/>
        <v>-1</v>
      </c>
    </row>
    <row r="3240" spans="1:25">
      <c r="A3240">
        <v>5857</v>
      </c>
      <c r="B3240" t="s">
        <v>6120</v>
      </c>
      <c r="C3240" t="s">
        <v>6121</v>
      </c>
      <c r="D3240" t="str">
        <f t="shared" si="100"/>
        <v>FLAMA FMA</v>
      </c>
      <c r="E3240" s="3" t="s">
        <v>8887</v>
      </c>
      <c r="F3240" s="3" t="s">
        <v>8883</v>
      </c>
      <c r="G3240" s="3" t="s">
        <v>8883</v>
      </c>
      <c r="H3240" s="4">
        <v>0</v>
      </c>
      <c r="I3240" s="4">
        <v>0</v>
      </c>
      <c r="J3240" s="6">
        <v>44111</v>
      </c>
      <c r="K3240" s="7">
        <v>2.7264899999999998E-3</v>
      </c>
      <c r="L3240" s="7">
        <v>3543</v>
      </c>
      <c r="M3240" s="7">
        <v>0</v>
      </c>
      <c r="N3240" s="9">
        <v>44516</v>
      </c>
      <c r="O3240" s="10">
        <v>7.2397229523760917E-2</v>
      </c>
      <c r="P3240" s="10">
        <v>3667</v>
      </c>
      <c r="Q3240" s="10">
        <v>0</v>
      </c>
      <c r="R3240" s="10">
        <v>26.553271614332321</v>
      </c>
      <c r="S3240" s="18">
        <v>26.553271614332321</v>
      </c>
      <c r="T3240" s="13">
        <v>44575</v>
      </c>
      <c r="U3240" s="14">
        <v>8.5465819976461598E-4</v>
      </c>
      <c r="V3240" s="14">
        <v>3229</v>
      </c>
      <c r="W3240" s="14">
        <v>0</v>
      </c>
      <c r="X3240" s="14">
        <v>98.819487699478728</v>
      </c>
      <c r="Y3240" s="19">
        <f t="shared" si="101"/>
        <v>-0.98819487699478725</v>
      </c>
    </row>
    <row r="3241" spans="1:25">
      <c r="A3241">
        <v>5858</v>
      </c>
      <c r="B3241" t="s">
        <v>6122</v>
      </c>
      <c r="C3241" t="s">
        <v>6123</v>
      </c>
      <c r="D3241" t="str">
        <f t="shared" si="100"/>
        <v>QANplatform QARK</v>
      </c>
      <c r="E3241" s="3" t="s">
        <v>8887</v>
      </c>
      <c r="F3241" s="3" t="s">
        <v>8883</v>
      </c>
      <c r="G3241" s="3" t="s">
        <v>8883</v>
      </c>
      <c r="H3241" s="4">
        <v>0</v>
      </c>
      <c r="I3241" s="4">
        <v>0</v>
      </c>
      <c r="J3241" s="6">
        <v>44051</v>
      </c>
      <c r="K3241" s="7">
        <v>9.5708765818299998E-2</v>
      </c>
      <c r="L3241" s="7">
        <v>2592</v>
      </c>
      <c r="M3241" s="7">
        <v>0</v>
      </c>
      <c r="N3241" s="9">
        <v>44060</v>
      </c>
      <c r="O3241" s="10">
        <v>0.48966279562699999</v>
      </c>
      <c r="P3241" s="10">
        <v>3668</v>
      </c>
      <c r="Q3241" s="10">
        <v>0</v>
      </c>
      <c r="R3241" s="10">
        <v>5.1161750069644496</v>
      </c>
      <c r="S3241" s="18">
        <v>5.1161750069644496</v>
      </c>
      <c r="T3241" s="13">
        <v>44206</v>
      </c>
      <c r="U3241" s="14">
        <v>1.754530675164E-2</v>
      </c>
      <c r="V3241" s="14">
        <v>1439</v>
      </c>
      <c r="W3241" s="14">
        <v>334377.75426048512</v>
      </c>
      <c r="X3241" s="14">
        <v>96.416859334968734</v>
      </c>
      <c r="Y3241" s="19">
        <f t="shared" si="101"/>
        <v>-0.9641685933496873</v>
      </c>
    </row>
    <row r="3242" spans="1:25">
      <c r="A3242">
        <v>5860</v>
      </c>
      <c r="B3242" t="s">
        <v>6124</v>
      </c>
      <c r="C3242" t="s">
        <v>6125</v>
      </c>
      <c r="D3242" t="str">
        <f t="shared" si="100"/>
        <v>iDeFi IDEFI</v>
      </c>
      <c r="E3242" s="3" t="s">
        <v>8894</v>
      </c>
      <c r="F3242" s="3" t="s">
        <v>8883</v>
      </c>
      <c r="G3242" s="3" t="s">
        <v>8883</v>
      </c>
      <c r="H3242" s="4">
        <v>0</v>
      </c>
      <c r="I3242" s="4">
        <v>0</v>
      </c>
      <c r="J3242" s="6">
        <v>44081</v>
      </c>
      <c r="K3242" s="7">
        <v>1398.80973875</v>
      </c>
      <c r="L3242" s="7">
        <v>3544</v>
      </c>
      <c r="M3242" s="7">
        <v>0</v>
      </c>
      <c r="N3242" s="9">
        <v>44149</v>
      </c>
      <c r="O3242" s="10">
        <v>5686.0755175701479</v>
      </c>
      <c r="P3242" s="10">
        <v>3669</v>
      </c>
      <c r="Q3242" s="10">
        <v>0</v>
      </c>
      <c r="R3242" s="10">
        <v>4.0649384687951349</v>
      </c>
      <c r="S3242" s="18">
        <v>4.0649384687951349</v>
      </c>
      <c r="T3242" s="13">
        <v>44203</v>
      </c>
      <c r="U3242" s="14">
        <v>1477.0134583454101</v>
      </c>
      <c r="V3242" s="14">
        <v>3230</v>
      </c>
      <c r="W3242" s="14">
        <v>0</v>
      </c>
      <c r="X3242" s="14">
        <v>74.024026698530591</v>
      </c>
      <c r="Y3242" s="19">
        <f t="shared" si="101"/>
        <v>-0.74024026698530587</v>
      </c>
    </row>
    <row r="3243" spans="1:25">
      <c r="A3243">
        <v>5861</v>
      </c>
      <c r="B3243" t="s">
        <v>6126</v>
      </c>
      <c r="C3243" t="s">
        <v>6127</v>
      </c>
      <c r="D3243" t="str">
        <f t="shared" si="100"/>
        <v>sCEX SCEX</v>
      </c>
      <c r="E3243" s="3" t="s">
        <v>8887</v>
      </c>
      <c r="F3243" s="3" t="s">
        <v>8883</v>
      </c>
      <c r="G3243" s="3" t="s">
        <v>8883</v>
      </c>
      <c r="H3243" s="4">
        <v>0</v>
      </c>
      <c r="I3243" s="4">
        <v>0</v>
      </c>
      <c r="J3243" s="6">
        <v>44159</v>
      </c>
      <c r="K3243" s="7">
        <v>800.64225768387939</v>
      </c>
      <c r="L3243" s="7">
        <v>3545</v>
      </c>
      <c r="M3243" s="7">
        <v>0</v>
      </c>
      <c r="N3243" s="9">
        <v>44221</v>
      </c>
      <c r="O3243" s="10">
        <v>1204.255747316261</v>
      </c>
      <c r="P3243" s="10">
        <v>3670</v>
      </c>
      <c r="Q3243" s="10">
        <v>0</v>
      </c>
      <c r="R3243" s="10">
        <v>1.504112149663404</v>
      </c>
      <c r="S3243" s="18">
        <v>1.504112149663404</v>
      </c>
      <c r="T3243" s="13">
        <v>44222</v>
      </c>
      <c r="U3243" s="14">
        <v>1202.497200763311</v>
      </c>
      <c r="V3243" s="14">
        <v>3231</v>
      </c>
      <c r="W3243" s="14">
        <v>0</v>
      </c>
      <c r="X3243" s="14">
        <v>0.14602766537498921</v>
      </c>
      <c r="Y3243" s="19">
        <f t="shared" si="101"/>
        <v>-1.460276653749892E-3</v>
      </c>
    </row>
    <row r="3244" spans="1:25">
      <c r="A3244">
        <v>5862</v>
      </c>
      <c r="B3244" t="s">
        <v>6128</v>
      </c>
      <c r="C3244" t="s">
        <v>6129</v>
      </c>
      <c r="D3244" t="str">
        <f t="shared" si="100"/>
        <v>sDEFI SDEFI</v>
      </c>
      <c r="E3244" s="3" t="s">
        <v>8894</v>
      </c>
      <c r="F3244" s="3" t="s">
        <v>8883</v>
      </c>
      <c r="G3244" s="3" t="s">
        <v>8883</v>
      </c>
      <c r="H3244" s="4">
        <v>0</v>
      </c>
      <c r="I3244" s="4">
        <v>0</v>
      </c>
      <c r="J3244" s="6">
        <v>44139</v>
      </c>
      <c r="K3244" s="7">
        <v>1927.987753423135</v>
      </c>
      <c r="L3244" s="7">
        <v>3546</v>
      </c>
      <c r="M3244" s="7">
        <v>0</v>
      </c>
      <c r="N3244" s="9">
        <v>44560</v>
      </c>
      <c r="O3244" s="10">
        <v>22721.234836980861</v>
      </c>
      <c r="P3244" s="10">
        <v>3671</v>
      </c>
      <c r="Q3244" s="10">
        <v>0</v>
      </c>
      <c r="R3244" s="10">
        <v>11.784947698261769</v>
      </c>
      <c r="S3244" s="18">
        <v>11.784947698261769</v>
      </c>
      <c r="T3244" s="13">
        <v>44561</v>
      </c>
      <c r="U3244" s="14">
        <v>22546.374875604481</v>
      </c>
      <c r="V3244" s="14">
        <v>3232</v>
      </c>
      <c r="W3244" s="14">
        <v>0</v>
      </c>
      <c r="X3244" s="14">
        <v>0.76958828439982485</v>
      </c>
      <c r="Y3244" s="19">
        <f t="shared" si="101"/>
        <v>-7.6958828439982483E-3</v>
      </c>
    </row>
    <row r="3245" spans="1:25">
      <c r="A3245">
        <v>5863</v>
      </c>
      <c r="B3245" t="s">
        <v>6130</v>
      </c>
      <c r="C3245" t="s">
        <v>6131</v>
      </c>
      <c r="D3245" t="str">
        <f t="shared" si="100"/>
        <v>sXAG SXAG</v>
      </c>
      <c r="E3245" s="3" t="s">
        <v>8886</v>
      </c>
      <c r="F3245" s="3" t="s">
        <v>8883</v>
      </c>
      <c r="G3245" s="3" t="s">
        <v>8883</v>
      </c>
      <c r="H3245" s="4">
        <v>0</v>
      </c>
      <c r="I3245" s="4">
        <v>0</v>
      </c>
      <c r="J3245" s="6">
        <v>44223</v>
      </c>
      <c r="K3245" s="7">
        <v>22.57672018513729</v>
      </c>
      <c r="L3245" s="7">
        <v>3547</v>
      </c>
      <c r="M3245" s="7">
        <v>0</v>
      </c>
      <c r="N3245" s="9">
        <v>44381</v>
      </c>
      <c r="O3245" s="10">
        <v>33.410728952635317</v>
      </c>
      <c r="P3245" s="10">
        <v>3672</v>
      </c>
      <c r="Q3245" s="10">
        <v>0</v>
      </c>
      <c r="R3245" s="10">
        <v>1.479875228937384</v>
      </c>
      <c r="S3245" s="18">
        <v>1.479875228937384</v>
      </c>
      <c r="T3245" s="13">
        <v>44449</v>
      </c>
      <c r="U3245" s="14">
        <v>19.77365012906515</v>
      </c>
      <c r="V3245" s="14">
        <v>3233</v>
      </c>
      <c r="W3245" s="14">
        <v>0</v>
      </c>
      <c r="X3245" s="14">
        <v>40.816466000795003</v>
      </c>
      <c r="Y3245" s="19">
        <f t="shared" si="101"/>
        <v>-0.40816466000795004</v>
      </c>
    </row>
    <row r="3246" spans="1:25">
      <c r="A3246">
        <v>5864</v>
      </c>
      <c r="B3246" t="s">
        <v>6132</v>
      </c>
      <c r="C3246" t="s">
        <v>6133</v>
      </c>
      <c r="D3246" t="str">
        <f t="shared" si="100"/>
        <v>yearn.finance YFI</v>
      </c>
      <c r="E3246" s="3" t="s">
        <v>3686</v>
      </c>
      <c r="F3246" s="3" t="s">
        <v>8883</v>
      </c>
      <c r="G3246" s="3" t="s">
        <v>8883</v>
      </c>
      <c r="H3246" s="4">
        <v>0</v>
      </c>
      <c r="I3246" s="4">
        <v>0</v>
      </c>
      <c r="J3246" s="6">
        <v>44033</v>
      </c>
      <c r="K3246" s="7">
        <v>739.43912248900006</v>
      </c>
      <c r="L3246" s="7">
        <v>482</v>
      </c>
      <c r="M3246" s="7">
        <v>4418695.7072590999</v>
      </c>
      <c r="N3246" s="9">
        <v>44328</v>
      </c>
      <c r="O3246" s="10">
        <v>93435.533622410003</v>
      </c>
      <c r="P3246" s="10">
        <v>101</v>
      </c>
      <c r="Q3246" s="10">
        <v>2397695675.3600001</v>
      </c>
      <c r="R3246" s="10">
        <v>126.36000825585199</v>
      </c>
      <c r="S3246" s="18">
        <v>126.36000825585199</v>
      </c>
      <c r="T3246" s="13">
        <v>44681</v>
      </c>
      <c r="U3246" s="14">
        <v>16022.580573784429</v>
      </c>
      <c r="V3246" s="14">
        <v>96</v>
      </c>
      <c r="W3246" s="14">
        <v>609266246.83000004</v>
      </c>
      <c r="X3246" s="14">
        <v>82.851726797500191</v>
      </c>
      <c r="Y3246" s="19">
        <f t="shared" si="101"/>
        <v>-0.82851726797500191</v>
      </c>
    </row>
    <row r="3247" spans="1:25">
      <c r="A3247">
        <v>5865</v>
      </c>
      <c r="B3247" t="s">
        <v>6134</v>
      </c>
      <c r="C3247" t="s">
        <v>6135</v>
      </c>
      <c r="D3247" t="str">
        <f t="shared" si="100"/>
        <v>FIO Protocol FIO</v>
      </c>
      <c r="E3247" s="3" t="s">
        <v>8887</v>
      </c>
      <c r="F3247" s="3" t="s">
        <v>8883</v>
      </c>
      <c r="G3247" s="3" t="s">
        <v>8883</v>
      </c>
      <c r="H3247" s="4">
        <v>0</v>
      </c>
      <c r="I3247" s="4">
        <v>0</v>
      </c>
      <c r="J3247" s="6">
        <v>44201</v>
      </c>
      <c r="K3247" s="7">
        <v>5.8088819999999999E-2</v>
      </c>
      <c r="L3247" s="7">
        <v>413</v>
      </c>
      <c r="M3247" s="7">
        <v>5709774.2439166997</v>
      </c>
      <c r="N3247" s="9">
        <v>44292</v>
      </c>
      <c r="O3247" s="10">
        <v>0.56914028000000005</v>
      </c>
      <c r="P3247" s="10">
        <v>559</v>
      </c>
      <c r="Q3247" s="10">
        <v>107715169.8</v>
      </c>
      <c r="R3247" s="10">
        <v>9.7977593623006989</v>
      </c>
      <c r="S3247" s="18">
        <v>9.7977593623006989</v>
      </c>
      <c r="T3247" s="13">
        <v>44616</v>
      </c>
      <c r="U3247" s="14">
        <v>7.8628226887768729E-2</v>
      </c>
      <c r="V3247" s="14">
        <v>383</v>
      </c>
      <c r="W3247" s="14">
        <v>40806262.829999998</v>
      </c>
      <c r="X3247" s="14">
        <v>86.18473693554624</v>
      </c>
      <c r="Y3247" s="19">
        <f t="shared" si="101"/>
        <v>-0.86184736935546236</v>
      </c>
    </row>
    <row r="3248" spans="1:25">
      <c r="A3248">
        <v>5866</v>
      </c>
      <c r="B3248" t="s">
        <v>6136</v>
      </c>
      <c r="C3248" t="s">
        <v>6137</v>
      </c>
      <c r="D3248" t="str">
        <f t="shared" si="100"/>
        <v>DEXTools DEXT</v>
      </c>
      <c r="E3248" s="3" t="s">
        <v>3686</v>
      </c>
      <c r="F3248" s="3" t="s">
        <v>8883</v>
      </c>
      <c r="G3248" s="3" t="s">
        <v>8883</v>
      </c>
      <c r="H3248" s="4">
        <v>0</v>
      </c>
      <c r="I3248" s="4">
        <v>0</v>
      </c>
      <c r="J3248" s="6">
        <v>44033</v>
      </c>
      <c r="K3248" s="7">
        <v>7.0778510020399997E-3</v>
      </c>
      <c r="L3248" s="7">
        <v>2233</v>
      </c>
      <c r="M3248" s="7">
        <v>0</v>
      </c>
      <c r="N3248" s="9">
        <v>44516</v>
      </c>
      <c r="O3248" s="10">
        <v>4.3513158669553631</v>
      </c>
      <c r="P3248" s="10">
        <v>747</v>
      </c>
      <c r="Q3248" s="10">
        <v>56070394.890000001</v>
      </c>
      <c r="R3248" s="10">
        <v>614.77924100143014</v>
      </c>
      <c r="S3248" s="18">
        <v>614.77924100143014</v>
      </c>
      <c r="T3248" s="13">
        <v>44517</v>
      </c>
      <c r="U3248" s="14">
        <v>0.1249686539051825</v>
      </c>
      <c r="V3248" s="14">
        <v>335</v>
      </c>
      <c r="W3248" s="14">
        <v>51951709.289999999</v>
      </c>
      <c r="X3248" s="14">
        <v>97.128026148268944</v>
      </c>
      <c r="Y3248" s="19">
        <f t="shared" si="101"/>
        <v>-0.97128026148268942</v>
      </c>
    </row>
    <row r="3249" spans="1:25">
      <c r="A3249">
        <v>5868</v>
      </c>
      <c r="B3249" t="s">
        <v>6138</v>
      </c>
      <c r="C3249" t="s">
        <v>1252</v>
      </c>
      <c r="D3249" t="str">
        <f t="shared" si="100"/>
        <v>STATERA STA</v>
      </c>
      <c r="E3249" s="3" t="s">
        <v>8887</v>
      </c>
      <c r="F3249" s="3" t="s">
        <v>8883</v>
      </c>
      <c r="G3249" s="3" t="s">
        <v>8883</v>
      </c>
      <c r="H3249" s="4">
        <v>0</v>
      </c>
      <c r="I3249" s="4">
        <v>0</v>
      </c>
      <c r="J3249" s="6">
        <v>44031</v>
      </c>
      <c r="K3249" s="7">
        <v>9.0090632644600002E-3</v>
      </c>
      <c r="L3249" s="7">
        <v>2494</v>
      </c>
      <c r="M3249" s="7">
        <v>0</v>
      </c>
      <c r="N3249" s="9">
        <v>44088</v>
      </c>
      <c r="O3249" s="10">
        <v>0.50027805000299996</v>
      </c>
      <c r="P3249" s="10">
        <v>1254</v>
      </c>
      <c r="Q3249" s="10">
        <v>11315019.467443399</v>
      </c>
      <c r="R3249" s="10">
        <v>55.530529125769931</v>
      </c>
      <c r="S3249" s="18">
        <v>55.530529125769931</v>
      </c>
      <c r="T3249" s="13">
        <v>44422</v>
      </c>
      <c r="U3249" s="14">
        <v>1.3678299999999999E-2</v>
      </c>
      <c r="V3249" s="14">
        <v>1031</v>
      </c>
      <c r="W3249" s="14">
        <v>1651287.09</v>
      </c>
      <c r="X3249" s="14">
        <v>97.265860455017375</v>
      </c>
      <c r="Y3249" s="19">
        <f t="shared" si="101"/>
        <v>-0.97265860455017372</v>
      </c>
    </row>
    <row r="3250" spans="1:25">
      <c r="A3250">
        <v>5869</v>
      </c>
      <c r="B3250" t="s">
        <v>6139</v>
      </c>
      <c r="C3250" t="s">
        <v>6140</v>
      </c>
      <c r="D3250" t="str">
        <f t="shared" si="100"/>
        <v>SafePost STAMP</v>
      </c>
      <c r="E3250" s="3" t="s">
        <v>8884</v>
      </c>
      <c r="F3250" s="3" t="s">
        <v>8883</v>
      </c>
      <c r="G3250" s="3" t="s">
        <v>8883</v>
      </c>
      <c r="H3250" s="4">
        <v>0</v>
      </c>
      <c r="I3250" s="4">
        <v>0</v>
      </c>
      <c r="J3250" s="6">
        <v>44036</v>
      </c>
      <c r="K3250" s="8">
        <v>2.2326959583E-5</v>
      </c>
      <c r="L3250" s="7">
        <v>3548</v>
      </c>
      <c r="M3250" s="7">
        <v>0</v>
      </c>
      <c r="N3250" s="9">
        <v>44045</v>
      </c>
      <c r="O3250" s="12">
        <v>8.8971414168200006E-5</v>
      </c>
      <c r="P3250" s="10">
        <v>3673</v>
      </c>
      <c r="Q3250" s="10">
        <v>0</v>
      </c>
      <c r="R3250" s="10">
        <v>3.9849319311682661</v>
      </c>
      <c r="S3250" s="18">
        <v>3.9849319311682661</v>
      </c>
      <c r="T3250" s="13">
        <v>44155</v>
      </c>
      <c r="U3250" s="16">
        <v>5.0976740900000002E-6</v>
      </c>
      <c r="V3250" s="14">
        <v>3234</v>
      </c>
      <c r="W3250" s="16">
        <v>0</v>
      </c>
      <c r="X3250" s="16">
        <v>94.270436029753469</v>
      </c>
      <c r="Y3250" s="19">
        <f t="shared" si="101"/>
        <v>-0.94270436029753468</v>
      </c>
    </row>
    <row r="3251" spans="1:25">
      <c r="A3251">
        <v>5870</v>
      </c>
      <c r="B3251" t="s">
        <v>6141</v>
      </c>
      <c r="C3251" t="s">
        <v>5533</v>
      </c>
      <c r="D3251" t="str">
        <f t="shared" si="100"/>
        <v>Originate Coin ORC</v>
      </c>
      <c r="E3251" s="3" t="s">
        <v>8887</v>
      </c>
      <c r="F3251" s="3" t="s">
        <v>8883</v>
      </c>
      <c r="G3251" s="3" t="s">
        <v>8883</v>
      </c>
      <c r="H3251" s="4">
        <v>0</v>
      </c>
      <c r="I3251" s="4">
        <v>0</v>
      </c>
      <c r="J3251" s="6">
        <v>44035</v>
      </c>
      <c r="K3251" s="7">
        <v>0.195049484562</v>
      </c>
      <c r="L3251" s="7">
        <v>3549</v>
      </c>
      <c r="M3251" s="7">
        <v>0</v>
      </c>
      <c r="N3251" s="9">
        <v>44037</v>
      </c>
      <c r="O3251" s="10">
        <v>0.40747058154799998</v>
      </c>
      <c r="P3251" s="10">
        <v>3674</v>
      </c>
      <c r="Q3251" s="10">
        <v>0</v>
      </c>
      <c r="R3251" s="10">
        <v>2.089062590772846</v>
      </c>
      <c r="S3251" s="18">
        <v>2.089062590772846</v>
      </c>
      <c r="T3251" s="13">
        <v>44134</v>
      </c>
      <c r="U3251" s="16">
        <v>7.6562801900000002E-6</v>
      </c>
      <c r="V3251" s="14">
        <v>3235</v>
      </c>
      <c r="W3251" s="16">
        <v>0</v>
      </c>
      <c r="X3251" s="16">
        <v>99.998121022587469</v>
      </c>
      <c r="Y3251" s="19">
        <f t="shared" si="101"/>
        <v>-0.99998121022587472</v>
      </c>
    </row>
    <row r="3252" spans="1:25">
      <c r="A3252">
        <v>5871</v>
      </c>
      <c r="B3252" t="s">
        <v>6142</v>
      </c>
      <c r="C3252" t="s">
        <v>6143</v>
      </c>
      <c r="D3252" t="str">
        <f t="shared" si="100"/>
        <v>Falcon Project FNT</v>
      </c>
      <c r="E3252" s="3" t="s">
        <v>8884</v>
      </c>
      <c r="F3252" s="3" t="s">
        <v>8883</v>
      </c>
      <c r="G3252" s="3" t="s">
        <v>8883</v>
      </c>
      <c r="H3252" s="4">
        <v>0</v>
      </c>
      <c r="I3252" s="4">
        <v>0</v>
      </c>
      <c r="J3252" s="6">
        <v>44042</v>
      </c>
      <c r="K3252" s="7">
        <v>1.14269616209E-4</v>
      </c>
      <c r="L3252" s="7">
        <v>2461</v>
      </c>
      <c r="M3252" s="7">
        <v>0</v>
      </c>
      <c r="N3252" s="9">
        <v>44246</v>
      </c>
      <c r="O3252" s="10">
        <v>6.5193899999999999E-3</v>
      </c>
      <c r="P3252" s="10">
        <v>1077</v>
      </c>
      <c r="Q3252" s="10">
        <v>19370225.02</v>
      </c>
      <c r="R3252" s="10">
        <v>57.052698838823311</v>
      </c>
      <c r="S3252" s="18">
        <v>57.052698838823311</v>
      </c>
      <c r="T3252" s="13">
        <v>44516</v>
      </c>
      <c r="U3252" s="14">
        <v>0</v>
      </c>
      <c r="V3252" s="14">
        <v>964</v>
      </c>
      <c r="W3252" s="14">
        <v>2178356.54</v>
      </c>
      <c r="X3252" s="14">
        <v>100</v>
      </c>
      <c r="Y3252" s="19">
        <f t="shared" si="101"/>
        <v>-1</v>
      </c>
    </row>
    <row r="3253" spans="1:25">
      <c r="A3253">
        <v>5873</v>
      </c>
      <c r="B3253" t="s">
        <v>6144</v>
      </c>
      <c r="C3253" t="s">
        <v>6145</v>
      </c>
      <c r="D3253" t="str">
        <f t="shared" si="100"/>
        <v>NextDAO NAX</v>
      </c>
      <c r="E3253" s="3" t="s">
        <v>8887</v>
      </c>
      <c r="F3253" s="3" t="s">
        <v>8883</v>
      </c>
      <c r="G3253" s="3" t="s">
        <v>8883</v>
      </c>
      <c r="H3253" s="4">
        <v>0</v>
      </c>
      <c r="I3253" s="4">
        <v>0</v>
      </c>
      <c r="J3253" s="6">
        <v>44201</v>
      </c>
      <c r="K3253" s="7">
        <v>1.24529E-3</v>
      </c>
      <c r="L3253" s="7">
        <v>665</v>
      </c>
      <c r="M3253" s="7">
        <v>2158097.2045537098</v>
      </c>
      <c r="N3253" s="9">
        <v>44331</v>
      </c>
      <c r="O3253" s="10">
        <v>3.1117820000000001E-2</v>
      </c>
      <c r="P3253" s="10">
        <v>1046</v>
      </c>
      <c r="Q3253" s="10">
        <v>21559319.579999998</v>
      </c>
      <c r="R3253" s="10">
        <v>24.988412337688409</v>
      </c>
      <c r="S3253" s="18">
        <v>24.988412337688409</v>
      </c>
      <c r="T3253" s="13">
        <v>44687</v>
      </c>
      <c r="U3253" s="14">
        <v>6.6878728293774995E-4</v>
      </c>
      <c r="V3253" s="14">
        <v>1045</v>
      </c>
      <c r="W3253" s="14">
        <v>1561236.21</v>
      </c>
      <c r="X3253" s="14">
        <v>97.85079005233095</v>
      </c>
      <c r="Y3253" s="19">
        <f t="shared" si="101"/>
        <v>-0.97850790052330949</v>
      </c>
    </row>
    <row r="3254" spans="1:25">
      <c r="A3254">
        <v>5877</v>
      </c>
      <c r="B3254" t="s">
        <v>6146</v>
      </c>
      <c r="C3254" t="s">
        <v>6147</v>
      </c>
      <c r="D3254" t="str">
        <f t="shared" si="100"/>
        <v>Rarible RARI</v>
      </c>
      <c r="E3254" s="3" t="s">
        <v>8893</v>
      </c>
      <c r="F3254" s="3" t="s">
        <v>8883</v>
      </c>
      <c r="G3254" s="3" t="s">
        <v>8883</v>
      </c>
      <c r="H3254" s="4">
        <v>0</v>
      </c>
      <c r="I3254" s="4">
        <v>0</v>
      </c>
      <c r="J3254" s="6">
        <v>44034</v>
      </c>
      <c r="K3254" s="7">
        <v>0.32150450149999998</v>
      </c>
      <c r="L3254" s="7">
        <v>2251</v>
      </c>
      <c r="M3254" s="7">
        <v>0</v>
      </c>
      <c r="N3254" s="9">
        <v>44516</v>
      </c>
      <c r="O3254" s="10">
        <v>63.529764744362403</v>
      </c>
      <c r="P3254" s="10">
        <v>585</v>
      </c>
      <c r="Q3254" s="10">
        <v>98510353.370000005</v>
      </c>
      <c r="R3254" s="10">
        <v>197.60147820002581</v>
      </c>
      <c r="S3254" s="18">
        <v>197.60147820002581</v>
      </c>
      <c r="T3254" s="13">
        <v>44687</v>
      </c>
      <c r="U3254" s="14">
        <v>5.279947382872253</v>
      </c>
      <c r="V3254" s="14">
        <v>380</v>
      </c>
      <c r="W3254" s="14">
        <v>41369163.490000002</v>
      </c>
      <c r="X3254" s="14">
        <v>91.689017889302377</v>
      </c>
      <c r="Y3254" s="19">
        <f t="shared" si="101"/>
        <v>-0.91689017889302382</v>
      </c>
    </row>
    <row r="3255" spans="1:25">
      <c r="A3255">
        <v>5879</v>
      </c>
      <c r="B3255" t="s">
        <v>6148</v>
      </c>
      <c r="C3255" t="s">
        <v>6149</v>
      </c>
      <c r="D3255" t="str">
        <f t="shared" si="100"/>
        <v>bZx Vesting Token VBZRX</v>
      </c>
      <c r="E3255" s="3" t="s">
        <v>8886</v>
      </c>
      <c r="F3255" s="3" t="s">
        <v>8883</v>
      </c>
      <c r="G3255" s="3" t="s">
        <v>8883</v>
      </c>
      <c r="H3255" s="4">
        <v>0</v>
      </c>
      <c r="I3255" s="4">
        <v>0</v>
      </c>
      <c r="J3255" s="6">
        <v>44048</v>
      </c>
      <c r="K3255" s="7">
        <v>0.10735505222699999</v>
      </c>
      <c r="L3255" s="7">
        <v>3550</v>
      </c>
      <c r="M3255" s="7">
        <v>0</v>
      </c>
      <c r="N3255" s="9">
        <v>44073</v>
      </c>
      <c r="O3255" s="10">
        <v>0.49102583325100002</v>
      </c>
      <c r="P3255" s="10">
        <v>3675</v>
      </c>
      <c r="Q3255" s="10">
        <v>0</v>
      </c>
      <c r="R3255" s="10">
        <v>4.5738493258122244</v>
      </c>
      <c r="S3255" s="18">
        <v>4.5738493258122244</v>
      </c>
      <c r="T3255" s="13">
        <v>44110</v>
      </c>
      <c r="U3255" s="14">
        <v>2.0220762624439999E-2</v>
      </c>
      <c r="V3255" s="14">
        <v>3236</v>
      </c>
      <c r="W3255" s="14">
        <v>0</v>
      </c>
      <c r="X3255" s="14">
        <v>95.881935072425478</v>
      </c>
      <c r="Y3255" s="19">
        <f t="shared" si="101"/>
        <v>-0.95881935072425473</v>
      </c>
    </row>
    <row r="3256" spans="1:25">
      <c r="A3256">
        <v>5880</v>
      </c>
      <c r="B3256" t="s">
        <v>6150</v>
      </c>
      <c r="C3256" t="s">
        <v>6151</v>
      </c>
      <c r="D3256" t="str">
        <f t="shared" si="100"/>
        <v>Props Token PROPS</v>
      </c>
      <c r="E3256" s="3" t="s">
        <v>8887</v>
      </c>
      <c r="F3256" s="3" t="s">
        <v>8883</v>
      </c>
      <c r="G3256" s="3" t="s">
        <v>8883</v>
      </c>
      <c r="H3256" s="4">
        <v>0</v>
      </c>
      <c r="I3256" s="4">
        <v>0</v>
      </c>
      <c r="J3256" s="6">
        <v>44184</v>
      </c>
      <c r="K3256" s="7">
        <v>1.6442769999999999E-2</v>
      </c>
      <c r="L3256" s="7">
        <v>384</v>
      </c>
      <c r="M3256" s="7">
        <v>6605971.3734134203</v>
      </c>
      <c r="N3256" s="9">
        <v>44325</v>
      </c>
      <c r="O3256" s="10">
        <v>0.19257046999999999</v>
      </c>
      <c r="P3256" s="10">
        <v>798</v>
      </c>
      <c r="Q3256" s="10">
        <v>47461188.009999998</v>
      </c>
      <c r="R3256" s="10">
        <v>11.71155894049482</v>
      </c>
      <c r="S3256" s="18">
        <v>11.71155894049482</v>
      </c>
      <c r="T3256" s="13">
        <v>44616</v>
      </c>
      <c r="U3256" s="14">
        <v>4.0611022550447913E-3</v>
      </c>
      <c r="V3256" s="14">
        <v>1047</v>
      </c>
      <c r="W3256" s="14">
        <v>1538171.34</v>
      </c>
      <c r="X3256" s="14">
        <v>97.89110850950054</v>
      </c>
      <c r="Y3256" s="19">
        <f t="shared" si="101"/>
        <v>-0.97891108509500535</v>
      </c>
    </row>
    <row r="3257" spans="1:25">
      <c r="A3257">
        <v>5881</v>
      </c>
      <c r="B3257" t="s">
        <v>6152</v>
      </c>
      <c r="C3257" t="s">
        <v>6153</v>
      </c>
      <c r="D3257" t="str">
        <f t="shared" si="100"/>
        <v>Balloon-X BLX</v>
      </c>
      <c r="E3257" s="3" t="s">
        <v>8882</v>
      </c>
      <c r="F3257" s="3" t="s">
        <v>8883</v>
      </c>
      <c r="G3257" s="3" t="s">
        <v>8883</v>
      </c>
      <c r="H3257" s="4">
        <v>0</v>
      </c>
      <c r="I3257" s="4">
        <v>0</v>
      </c>
      <c r="J3257" s="6">
        <v>44074</v>
      </c>
      <c r="K3257" s="7">
        <v>1.7677511679800001E-2</v>
      </c>
      <c r="L3257" s="7">
        <v>3551</v>
      </c>
      <c r="M3257" s="7">
        <v>0</v>
      </c>
      <c r="N3257" s="9">
        <v>44168</v>
      </c>
      <c r="O3257" s="10">
        <v>7.2689916069510002E-2</v>
      </c>
      <c r="P3257" s="10">
        <v>3676</v>
      </c>
      <c r="Q3257" s="10">
        <v>0</v>
      </c>
      <c r="R3257" s="10">
        <v>4.1119993235570806</v>
      </c>
      <c r="S3257" s="18">
        <v>4.1119993235570806</v>
      </c>
      <c r="T3257" s="13">
        <v>44550</v>
      </c>
      <c r="U3257" s="16">
        <v>8.1010831008631874E-5</v>
      </c>
      <c r="V3257" s="14">
        <v>3237</v>
      </c>
      <c r="W3257" s="16">
        <v>0</v>
      </c>
      <c r="X3257" s="16">
        <v>99.888552862090023</v>
      </c>
      <c r="Y3257" s="19">
        <f t="shared" si="101"/>
        <v>-0.99888552862090019</v>
      </c>
    </row>
    <row r="3258" spans="1:25">
      <c r="A3258">
        <v>5882</v>
      </c>
      <c r="B3258" t="s">
        <v>6154</v>
      </c>
      <c r="C3258" t="s">
        <v>6155</v>
      </c>
      <c r="D3258" t="str">
        <f t="shared" si="100"/>
        <v>Stafi FIS</v>
      </c>
      <c r="E3258" s="3" t="s">
        <v>8894</v>
      </c>
      <c r="F3258" s="3" t="s">
        <v>8883</v>
      </c>
      <c r="G3258" s="3" t="s">
        <v>8883</v>
      </c>
      <c r="H3258" s="4">
        <v>0</v>
      </c>
      <c r="I3258" s="4">
        <v>0</v>
      </c>
      <c r="J3258" s="6">
        <v>44189</v>
      </c>
      <c r="K3258" s="7">
        <v>0.45204947000000001</v>
      </c>
      <c r="L3258" s="7">
        <v>2268</v>
      </c>
      <c r="M3258" s="7">
        <v>0</v>
      </c>
      <c r="N3258" s="9">
        <v>44258</v>
      </c>
      <c r="O3258" s="10">
        <v>4.8187219700000004</v>
      </c>
      <c r="P3258" s="10">
        <v>879</v>
      </c>
      <c r="Q3258" s="10">
        <v>36633489.68</v>
      </c>
      <c r="R3258" s="10">
        <v>10.659722640533129</v>
      </c>
      <c r="S3258" s="18">
        <v>10.659722640533129</v>
      </c>
      <c r="T3258" s="13">
        <v>44687</v>
      </c>
      <c r="U3258" s="14">
        <v>0.49905418280762859</v>
      </c>
      <c r="V3258" s="14">
        <v>426</v>
      </c>
      <c r="W3258" s="14">
        <v>30778596.800000001</v>
      </c>
      <c r="X3258" s="14">
        <v>89.643432721070042</v>
      </c>
      <c r="Y3258" s="19">
        <f t="shared" si="101"/>
        <v>-0.89643432721070038</v>
      </c>
    </row>
    <row r="3259" spans="1:25">
      <c r="A3259">
        <v>5884</v>
      </c>
      <c r="B3259" t="s">
        <v>6156</v>
      </c>
      <c r="C3259" t="s">
        <v>5706</v>
      </c>
      <c r="D3259" t="str">
        <f t="shared" si="100"/>
        <v>Decurian ECU</v>
      </c>
      <c r="E3259" s="3" t="s">
        <v>8892</v>
      </c>
      <c r="F3259" s="3" t="s">
        <v>8883</v>
      </c>
      <c r="G3259" s="3" t="s">
        <v>8883</v>
      </c>
      <c r="H3259" s="4">
        <v>0</v>
      </c>
      <c r="I3259" s="4">
        <v>0</v>
      </c>
      <c r="J3259" s="6">
        <v>44033</v>
      </c>
      <c r="K3259" s="7">
        <v>14.713897599699999</v>
      </c>
      <c r="L3259" s="7">
        <v>3552</v>
      </c>
      <c r="M3259" s="7">
        <v>0</v>
      </c>
      <c r="N3259" s="9">
        <v>44327</v>
      </c>
      <c r="O3259" s="10">
        <v>1627.3813792418271</v>
      </c>
      <c r="P3259" s="10">
        <v>3677</v>
      </c>
      <c r="Q3259" s="10">
        <v>0</v>
      </c>
      <c r="R3259" s="10">
        <v>110.6016518203177</v>
      </c>
      <c r="S3259" s="18">
        <v>110.6016518203177</v>
      </c>
      <c r="T3259" s="13">
        <v>44583</v>
      </c>
      <c r="U3259" s="14">
        <v>240.51810654010069</v>
      </c>
      <c r="V3259" s="14">
        <v>3238</v>
      </c>
      <c r="W3259" s="14">
        <v>0</v>
      </c>
      <c r="X3259" s="14">
        <v>85.220544513532872</v>
      </c>
      <c r="Y3259" s="19">
        <f t="shared" si="101"/>
        <v>-0.8522054451353287</v>
      </c>
    </row>
    <row r="3260" spans="1:25">
      <c r="A3260">
        <v>5885</v>
      </c>
      <c r="B3260" t="s">
        <v>6157</v>
      </c>
      <c r="C3260" t="s">
        <v>6158</v>
      </c>
      <c r="D3260" t="str">
        <f t="shared" si="100"/>
        <v>EcoDollar ECOS</v>
      </c>
      <c r="E3260" s="3" t="s">
        <v>8884</v>
      </c>
      <c r="F3260" s="3" t="s">
        <v>8883</v>
      </c>
      <c r="G3260" s="3" t="s">
        <v>8883</v>
      </c>
      <c r="H3260" s="4">
        <v>0</v>
      </c>
      <c r="I3260" s="4">
        <v>0</v>
      </c>
      <c r="J3260" s="6">
        <v>44034</v>
      </c>
      <c r="K3260" s="7">
        <v>0.93782503178999999</v>
      </c>
      <c r="L3260" s="7">
        <v>3553</v>
      </c>
      <c r="M3260" s="7">
        <v>0</v>
      </c>
      <c r="N3260" s="9">
        <v>44039</v>
      </c>
      <c r="O3260" s="10">
        <v>1.8446284228300001</v>
      </c>
      <c r="P3260" s="10">
        <v>3678</v>
      </c>
      <c r="Q3260" s="10">
        <v>0</v>
      </c>
      <c r="R3260" s="10">
        <v>1.9669217181260461</v>
      </c>
      <c r="S3260" s="18">
        <v>1.9669217181260461</v>
      </c>
      <c r="T3260" s="13">
        <v>44397</v>
      </c>
      <c r="U3260" s="14">
        <v>2.9638E-4</v>
      </c>
      <c r="V3260" s="14">
        <v>3239</v>
      </c>
      <c r="W3260" s="14">
        <v>0</v>
      </c>
      <c r="X3260" s="14">
        <v>99.983932807478624</v>
      </c>
      <c r="Y3260" s="19">
        <f t="shared" si="101"/>
        <v>-0.99983932807478626</v>
      </c>
    </row>
    <row r="3261" spans="1:25">
      <c r="A3261">
        <v>5886</v>
      </c>
      <c r="B3261" t="s">
        <v>6159</v>
      </c>
      <c r="C3261" t="s">
        <v>6160</v>
      </c>
      <c r="D3261" t="str">
        <f t="shared" si="100"/>
        <v>Rowan Token RWN</v>
      </c>
      <c r="E3261" s="3" t="s">
        <v>8887</v>
      </c>
      <c r="F3261" s="3" t="s">
        <v>8883</v>
      </c>
      <c r="G3261" s="3" t="s">
        <v>8883</v>
      </c>
      <c r="H3261" s="4">
        <v>0</v>
      </c>
      <c r="I3261" s="4">
        <v>0</v>
      </c>
      <c r="J3261" s="6">
        <v>44065</v>
      </c>
      <c r="K3261" s="7">
        <v>9.1771320135999998E-4</v>
      </c>
      <c r="L3261" s="7">
        <v>3554</v>
      </c>
      <c r="M3261" s="7">
        <v>0</v>
      </c>
      <c r="N3261" s="9">
        <v>44279</v>
      </c>
      <c r="O3261" s="10">
        <v>0.14689319000000001</v>
      </c>
      <c r="P3261" s="10">
        <v>3679</v>
      </c>
      <c r="Q3261" s="10">
        <v>0</v>
      </c>
      <c r="R3261" s="10">
        <v>160.0643749946197</v>
      </c>
      <c r="S3261" s="18">
        <v>160.0643749946197</v>
      </c>
      <c r="T3261" s="13">
        <v>44646</v>
      </c>
      <c r="U3261" s="14">
        <v>8.1994280013678099E-4</v>
      </c>
      <c r="V3261" s="14">
        <v>3240</v>
      </c>
      <c r="W3261" s="14">
        <v>0</v>
      </c>
      <c r="X3261" s="14">
        <v>99.441810202272279</v>
      </c>
      <c r="Y3261" s="19">
        <f t="shared" si="101"/>
        <v>-0.99441810202272274</v>
      </c>
    </row>
    <row r="3262" spans="1:25">
      <c r="A3262">
        <v>5888</v>
      </c>
      <c r="B3262" t="s">
        <v>6161</v>
      </c>
      <c r="C3262" t="s">
        <v>6162</v>
      </c>
      <c r="D3262" t="str">
        <f t="shared" si="100"/>
        <v>NEOBITCOIN NBTC</v>
      </c>
      <c r="E3262" s="3" t="s">
        <v>8881</v>
      </c>
      <c r="F3262" s="3" t="s">
        <v>8883</v>
      </c>
      <c r="G3262" s="3" t="s">
        <v>8883</v>
      </c>
      <c r="H3262" s="4">
        <v>0</v>
      </c>
      <c r="I3262" s="4">
        <v>0</v>
      </c>
      <c r="J3262" s="6">
        <v>44036</v>
      </c>
      <c r="K3262" s="7">
        <v>4.94012834767</v>
      </c>
      <c r="L3262" s="7">
        <v>3555</v>
      </c>
      <c r="M3262" s="7">
        <v>0</v>
      </c>
      <c r="N3262" s="9">
        <v>44057</v>
      </c>
      <c r="O3262" s="10">
        <v>13.5478340442</v>
      </c>
      <c r="P3262" s="10">
        <v>3680</v>
      </c>
      <c r="Q3262" s="10">
        <v>0</v>
      </c>
      <c r="R3262" s="10">
        <v>2.7424052758851509</v>
      </c>
      <c r="S3262" s="18">
        <v>2.7424052758851509</v>
      </c>
      <c r="T3262" s="13">
        <v>44332</v>
      </c>
      <c r="U3262" s="14">
        <v>0.20001374889515999</v>
      </c>
      <c r="V3262" s="14">
        <v>3241</v>
      </c>
      <c r="W3262" s="14">
        <v>0</v>
      </c>
      <c r="X3262" s="14">
        <v>98.523647778363596</v>
      </c>
      <c r="Y3262" s="19">
        <f t="shared" si="101"/>
        <v>-0.98523647778363599</v>
      </c>
    </row>
    <row r="3263" spans="1:25">
      <c r="A3263">
        <v>5890</v>
      </c>
      <c r="B3263" t="s">
        <v>6163</v>
      </c>
      <c r="C3263" t="s">
        <v>6164</v>
      </c>
      <c r="D3263" t="str">
        <f t="shared" si="100"/>
        <v>Unit Protocol COL</v>
      </c>
      <c r="E3263" s="3" t="s">
        <v>3686</v>
      </c>
      <c r="F3263" s="3" t="s">
        <v>8883</v>
      </c>
      <c r="G3263" s="3" t="s">
        <v>8883</v>
      </c>
      <c r="H3263" s="4">
        <v>0</v>
      </c>
      <c r="I3263" s="4">
        <v>0</v>
      </c>
      <c r="J3263" s="6">
        <v>44085</v>
      </c>
      <c r="K3263" s="7">
        <v>1.2372526628399999E-4</v>
      </c>
      <c r="L3263" s="7">
        <v>3556</v>
      </c>
      <c r="M3263" s="7">
        <v>0</v>
      </c>
      <c r="N3263" s="9">
        <v>44444</v>
      </c>
      <c r="O3263" s="10">
        <v>7.0310370539100001E-3</v>
      </c>
      <c r="P3263" s="10">
        <v>3681</v>
      </c>
      <c r="Q3263" s="10">
        <v>0</v>
      </c>
      <c r="R3263" s="10">
        <v>56.827819127670331</v>
      </c>
      <c r="S3263" s="18">
        <v>56.827819127670331</v>
      </c>
      <c r="T3263" s="13">
        <v>44460</v>
      </c>
      <c r="U3263" s="14">
        <v>4.8994954443399999E-3</v>
      </c>
      <c r="V3263" s="14">
        <v>3242</v>
      </c>
      <c r="W3263" s="14">
        <v>0</v>
      </c>
      <c r="X3263" s="14">
        <v>30.316176592820511</v>
      </c>
      <c r="Y3263" s="19">
        <f t="shared" si="101"/>
        <v>-0.3031617659282051</v>
      </c>
    </row>
    <row r="3264" spans="1:25">
      <c r="A3264">
        <v>5892</v>
      </c>
      <c r="B3264" t="s">
        <v>6165</v>
      </c>
      <c r="C3264" t="s">
        <v>6166</v>
      </c>
      <c r="D3264" t="str">
        <f t="shared" si="100"/>
        <v>Anyswap ANY</v>
      </c>
      <c r="E3264" s="3" t="s">
        <v>3686</v>
      </c>
      <c r="F3264" s="3" t="s">
        <v>8883</v>
      </c>
      <c r="G3264" s="3" t="s">
        <v>8883</v>
      </c>
      <c r="H3264" s="4">
        <v>0</v>
      </c>
      <c r="I3264" s="4">
        <v>0</v>
      </c>
      <c r="J3264" s="6">
        <v>44219</v>
      </c>
      <c r="K3264" s="7">
        <v>8.3650089999999996E-2</v>
      </c>
      <c r="L3264" s="7">
        <v>713</v>
      </c>
      <c r="M3264" s="7">
        <v>1929435.7230563101</v>
      </c>
      <c r="N3264" s="9">
        <v>44575</v>
      </c>
      <c r="O3264" s="10">
        <v>34.237186660893101</v>
      </c>
      <c r="P3264" s="10">
        <v>233</v>
      </c>
      <c r="Q3264" s="10">
        <v>535823238.68000001</v>
      </c>
      <c r="R3264" s="10">
        <v>409.29049401970877</v>
      </c>
      <c r="S3264" s="18">
        <v>409.29049401970877</v>
      </c>
      <c r="T3264" s="13">
        <v>44681</v>
      </c>
      <c r="U3264" s="14">
        <v>8.0001344356289437</v>
      </c>
      <c r="V3264" s="14">
        <v>191</v>
      </c>
      <c r="W3264" s="14">
        <v>154196966.83000001</v>
      </c>
      <c r="X3264" s="14">
        <v>76.633201451779982</v>
      </c>
      <c r="Y3264" s="19">
        <f t="shared" si="101"/>
        <v>-0.76633201451779986</v>
      </c>
    </row>
    <row r="3265" spans="1:25">
      <c r="A3265">
        <v>5893</v>
      </c>
      <c r="B3265" t="s">
        <v>6167</v>
      </c>
      <c r="C3265" t="s">
        <v>6168</v>
      </c>
      <c r="D3265" t="str">
        <f t="shared" si="100"/>
        <v>Frontier FRONT</v>
      </c>
      <c r="E3265" s="3" t="s">
        <v>8894</v>
      </c>
      <c r="F3265" s="3" t="s">
        <v>8883</v>
      </c>
      <c r="G3265" s="3" t="s">
        <v>8883</v>
      </c>
      <c r="H3265" s="4">
        <v>0</v>
      </c>
      <c r="I3265" s="4">
        <v>0</v>
      </c>
      <c r="J3265" s="6">
        <v>44142</v>
      </c>
      <c r="K3265" s="7">
        <v>0.20113591</v>
      </c>
      <c r="L3265" s="7">
        <v>639</v>
      </c>
      <c r="M3265" s="7">
        <v>2419217.2761817002</v>
      </c>
      <c r="N3265" s="9">
        <v>44244</v>
      </c>
      <c r="O3265" s="10">
        <v>6.9940537300000001</v>
      </c>
      <c r="P3265" s="10">
        <v>557</v>
      </c>
      <c r="Q3265" s="10">
        <v>109794703.98</v>
      </c>
      <c r="R3265" s="10">
        <v>34.77277493611161</v>
      </c>
      <c r="S3265" s="18">
        <v>34.77277493611161</v>
      </c>
      <c r="T3265" s="13">
        <v>44616</v>
      </c>
      <c r="U3265" s="14">
        <v>0.35579066354155792</v>
      </c>
      <c r="V3265" s="14">
        <v>424</v>
      </c>
      <c r="W3265" s="14">
        <v>30958612.640000001</v>
      </c>
      <c r="X3265" s="14">
        <v>94.912954957502777</v>
      </c>
      <c r="Y3265" s="19">
        <f t="shared" si="101"/>
        <v>-0.94912954957502782</v>
      </c>
    </row>
    <row r="3266" spans="1:25">
      <c r="A3266">
        <v>5894</v>
      </c>
      <c r="B3266" t="s">
        <v>6169</v>
      </c>
      <c r="C3266" t="s">
        <v>6170</v>
      </c>
      <c r="D3266" t="str">
        <f t="shared" ref="D3266:D3329" si="102">_xlfn.TEXTJOIN(" ",TRUE,B3266,C3266)</f>
        <v>DoYourTip DYT</v>
      </c>
      <c r="E3266" s="3" t="s">
        <v>8892</v>
      </c>
      <c r="F3266" s="3" t="s">
        <v>8883</v>
      </c>
      <c r="G3266" s="3" t="s">
        <v>8883</v>
      </c>
      <c r="H3266" s="4">
        <v>0</v>
      </c>
      <c r="I3266" s="4">
        <v>0</v>
      </c>
      <c r="J3266" s="6">
        <v>44079</v>
      </c>
      <c r="K3266" s="7">
        <v>9.8310238671299996E-2</v>
      </c>
      <c r="L3266" s="7">
        <v>2670</v>
      </c>
      <c r="M3266" s="7">
        <v>0</v>
      </c>
      <c r="N3266" s="9">
        <v>44531</v>
      </c>
      <c r="O3266" s="10">
        <v>1.8516414117046709</v>
      </c>
      <c r="P3266" s="10">
        <v>1788</v>
      </c>
      <c r="Q3266" s="10">
        <v>2078239.69</v>
      </c>
      <c r="R3266" s="10">
        <v>18.834675174532219</v>
      </c>
      <c r="S3266" s="18">
        <v>18.834675174532219</v>
      </c>
      <c r="T3266" s="13">
        <v>44685</v>
      </c>
      <c r="U3266" s="14">
        <v>5.6000804334268593E-2</v>
      </c>
      <c r="V3266" s="14">
        <v>1725</v>
      </c>
      <c r="W3266" s="14">
        <v>109514.64</v>
      </c>
      <c r="X3266" s="14">
        <v>96.975612881615518</v>
      </c>
      <c r="Y3266" s="19">
        <f t="shared" si="101"/>
        <v>-0.96975612881615514</v>
      </c>
    </row>
    <row r="3267" spans="1:25">
      <c r="A3267">
        <v>5896</v>
      </c>
      <c r="B3267" t="s">
        <v>6171</v>
      </c>
      <c r="C3267" t="s">
        <v>6172</v>
      </c>
      <c r="D3267" t="str">
        <f t="shared" si="102"/>
        <v>Pool of Stake PSK</v>
      </c>
      <c r="E3267" s="3" t="s">
        <v>8894</v>
      </c>
      <c r="F3267" s="3" t="s">
        <v>8883</v>
      </c>
      <c r="G3267" s="3" t="s">
        <v>8883</v>
      </c>
      <c r="H3267" s="4">
        <v>0</v>
      </c>
      <c r="I3267" s="4">
        <v>0</v>
      </c>
      <c r="J3267" s="6">
        <v>44156</v>
      </c>
      <c r="K3267" s="7">
        <v>6.6981058971399996E-3</v>
      </c>
      <c r="L3267" s="7">
        <v>1265</v>
      </c>
      <c r="M3267" s="7">
        <v>328256.11192533269</v>
      </c>
      <c r="N3267" s="9">
        <v>44157</v>
      </c>
      <c r="O3267" s="10">
        <v>4.1852915128090001E-2</v>
      </c>
      <c r="P3267" s="10">
        <v>1798</v>
      </c>
      <c r="Q3267" s="10">
        <v>2051098.5349685061</v>
      </c>
      <c r="R3267" s="10">
        <v>6.2484702049814764</v>
      </c>
      <c r="S3267" s="18">
        <v>6.2484702049814764</v>
      </c>
      <c r="T3267" s="13">
        <v>44172</v>
      </c>
      <c r="U3267" s="14">
        <v>3.2851634681800002E-3</v>
      </c>
      <c r="V3267" s="14">
        <v>1628</v>
      </c>
      <c r="W3267" s="14">
        <v>160997.0047747916</v>
      </c>
      <c r="X3267" s="14">
        <v>92.15069378530545</v>
      </c>
      <c r="Y3267" s="19">
        <f t="shared" ref="Y3267:Y3330" si="103">X3267/-100</f>
        <v>-0.92150693785305449</v>
      </c>
    </row>
    <row r="3268" spans="1:25">
      <c r="A3268">
        <v>5898</v>
      </c>
      <c r="B3268" t="s">
        <v>6173</v>
      </c>
      <c r="C3268" t="s">
        <v>6174</v>
      </c>
      <c r="D3268" t="str">
        <f t="shared" si="102"/>
        <v>Index Chain IDX</v>
      </c>
      <c r="E3268" s="3" t="s">
        <v>8884</v>
      </c>
      <c r="F3268" s="3" t="s">
        <v>8882</v>
      </c>
      <c r="G3268" s="3" t="s">
        <v>8883</v>
      </c>
      <c r="H3268" s="4">
        <v>0</v>
      </c>
      <c r="I3268" s="4">
        <v>0</v>
      </c>
      <c r="J3268" s="6">
        <v>44202</v>
      </c>
      <c r="K3268" s="7">
        <v>2.0109400000000001E-3</v>
      </c>
      <c r="L3268" s="7">
        <v>3557</v>
      </c>
      <c r="M3268" s="7">
        <v>0</v>
      </c>
      <c r="N3268" s="9">
        <v>44357</v>
      </c>
      <c r="O3268" s="10">
        <v>0.17832671999999999</v>
      </c>
      <c r="P3268" s="10">
        <v>3682</v>
      </c>
      <c r="Q3268" s="10">
        <v>0</v>
      </c>
      <c r="R3268" s="10">
        <v>88.678289755039927</v>
      </c>
      <c r="S3268" s="18">
        <v>88.678289755039927</v>
      </c>
      <c r="T3268" s="13">
        <v>44660</v>
      </c>
      <c r="U3268" s="14">
        <v>3.3059228948931403E-4</v>
      </c>
      <c r="V3268" s="14">
        <v>3243</v>
      </c>
      <c r="W3268" s="14">
        <v>0</v>
      </c>
      <c r="X3268" s="14">
        <v>99.814614271215603</v>
      </c>
      <c r="Y3268" s="19">
        <f t="shared" si="103"/>
        <v>-0.99814614271215607</v>
      </c>
    </row>
    <row r="3269" spans="1:25">
      <c r="A3269">
        <v>5900</v>
      </c>
      <c r="B3269" t="s">
        <v>6175</v>
      </c>
      <c r="C3269" t="s">
        <v>6176</v>
      </c>
      <c r="D3269" t="str">
        <f t="shared" si="102"/>
        <v>DigiDinar DDR</v>
      </c>
      <c r="E3269" s="3" t="s">
        <v>8885</v>
      </c>
      <c r="F3269" s="3" t="s">
        <v>8883</v>
      </c>
      <c r="G3269" s="3" t="s">
        <v>8883</v>
      </c>
      <c r="H3269" s="4">
        <v>0</v>
      </c>
      <c r="I3269" s="4">
        <v>0</v>
      </c>
      <c r="J3269" s="6">
        <v>44035</v>
      </c>
      <c r="K3269" s="7">
        <v>1.9913026949799999</v>
      </c>
      <c r="L3269" s="7">
        <v>3558</v>
      </c>
      <c r="M3269" s="7">
        <v>0</v>
      </c>
      <c r="N3269" s="9">
        <v>44060</v>
      </c>
      <c r="O3269" s="10">
        <v>22.021255829699999</v>
      </c>
      <c r="P3269" s="10">
        <v>3683</v>
      </c>
      <c r="Q3269" s="10">
        <v>0</v>
      </c>
      <c r="R3269" s="10">
        <v>11.05871843854516</v>
      </c>
      <c r="S3269" s="18">
        <v>11.05871843854516</v>
      </c>
      <c r="T3269" s="13">
        <v>44644</v>
      </c>
      <c r="U3269" s="14">
        <v>6.8308592104467346E-3</v>
      </c>
      <c r="V3269" s="14">
        <v>3244</v>
      </c>
      <c r="W3269" s="14">
        <v>0</v>
      </c>
      <c r="X3269" s="14">
        <v>99.968980610082951</v>
      </c>
      <c r="Y3269" s="19">
        <f t="shared" si="103"/>
        <v>-0.99968980610082947</v>
      </c>
    </row>
    <row r="3270" spans="1:25">
      <c r="A3270">
        <v>5901</v>
      </c>
      <c r="B3270" t="s">
        <v>6177</v>
      </c>
      <c r="C3270" t="s">
        <v>6178</v>
      </c>
      <c r="D3270" t="str">
        <f t="shared" si="102"/>
        <v>Union Fair Coin UFC</v>
      </c>
      <c r="E3270" s="3" t="s">
        <v>8887</v>
      </c>
      <c r="F3270" s="3" t="s">
        <v>8883</v>
      </c>
      <c r="G3270" s="3" t="s">
        <v>8883</v>
      </c>
      <c r="H3270" s="4">
        <v>0</v>
      </c>
      <c r="I3270" s="4">
        <v>0</v>
      </c>
      <c r="J3270" s="6">
        <v>44034</v>
      </c>
      <c r="K3270" s="7">
        <v>0.28088325816600002</v>
      </c>
      <c r="L3270" s="7">
        <v>3559</v>
      </c>
      <c r="M3270" s="7">
        <v>0</v>
      </c>
      <c r="N3270" s="9">
        <v>44061</v>
      </c>
      <c r="O3270" s="10">
        <v>0.58285909991999996</v>
      </c>
      <c r="P3270" s="10">
        <v>3684</v>
      </c>
      <c r="Q3270" s="10">
        <v>0</v>
      </c>
      <c r="R3270" s="10">
        <v>2.0750937728568162</v>
      </c>
      <c r="S3270" s="18">
        <v>2.0750937728568162</v>
      </c>
      <c r="T3270" s="13">
        <v>44245</v>
      </c>
      <c r="U3270" s="14">
        <v>2.7930690469399999E-2</v>
      </c>
      <c r="V3270" s="14">
        <v>3245</v>
      </c>
      <c r="W3270" s="14">
        <v>0</v>
      </c>
      <c r="X3270" s="14">
        <v>95.207985862580927</v>
      </c>
      <c r="Y3270" s="19">
        <f t="shared" si="103"/>
        <v>-0.95207985862580924</v>
      </c>
    </row>
    <row r="3271" spans="1:25">
      <c r="A3271">
        <v>5902</v>
      </c>
      <c r="B3271" t="s">
        <v>6179</v>
      </c>
      <c r="C3271" t="s">
        <v>6180</v>
      </c>
      <c r="D3271" t="str">
        <f t="shared" si="102"/>
        <v>DragonVein DVC</v>
      </c>
      <c r="E3271" s="3" t="s">
        <v>8892</v>
      </c>
      <c r="F3271" s="3" t="s">
        <v>8888</v>
      </c>
      <c r="G3271" s="3" t="s">
        <v>8883</v>
      </c>
      <c r="H3271" s="4">
        <v>0</v>
      </c>
      <c r="I3271" s="4">
        <v>0</v>
      </c>
      <c r="J3271" s="6">
        <v>44167</v>
      </c>
      <c r="K3271" s="7">
        <v>2.8653399999999999E-2</v>
      </c>
      <c r="L3271" s="7">
        <v>2471</v>
      </c>
      <c r="M3271" s="7">
        <v>0</v>
      </c>
      <c r="N3271" s="9">
        <v>44291</v>
      </c>
      <c r="O3271" s="10">
        <v>0.70045254000000001</v>
      </c>
      <c r="P3271" s="10">
        <v>560</v>
      </c>
      <c r="Q3271" s="10">
        <v>107372425.93000001</v>
      </c>
      <c r="R3271" s="10">
        <v>24.445704174722721</v>
      </c>
      <c r="S3271" s="18">
        <v>24.445704174722721</v>
      </c>
      <c r="T3271" s="13">
        <v>44620</v>
      </c>
      <c r="U3271" s="14">
        <v>8.3671285251396901E-4</v>
      </c>
      <c r="V3271" s="14">
        <v>986</v>
      </c>
      <c r="W3271" s="14">
        <v>1978205.82</v>
      </c>
      <c r="X3271" s="14">
        <v>99.880546817274166</v>
      </c>
      <c r="Y3271" s="19">
        <f t="shared" si="103"/>
        <v>-0.99880546817274163</v>
      </c>
    </row>
    <row r="3272" spans="1:25">
      <c r="A3272">
        <v>5903</v>
      </c>
      <c r="B3272" t="s">
        <v>6181</v>
      </c>
      <c r="C3272" t="s">
        <v>4579</v>
      </c>
      <c r="D3272" t="str">
        <f t="shared" si="102"/>
        <v>Bitcoin True BTCT</v>
      </c>
      <c r="E3272" s="3" t="s">
        <v>8881</v>
      </c>
      <c r="F3272" s="3" t="s">
        <v>8883</v>
      </c>
      <c r="G3272" s="3" t="s">
        <v>8883</v>
      </c>
      <c r="H3272" s="4">
        <v>0</v>
      </c>
      <c r="I3272" s="4">
        <v>0</v>
      </c>
      <c r="J3272" s="6">
        <v>44034</v>
      </c>
      <c r="K3272" s="7">
        <v>5.3838240236500001E-3</v>
      </c>
      <c r="L3272" s="7">
        <v>3560</v>
      </c>
      <c r="M3272" s="7">
        <v>0</v>
      </c>
      <c r="N3272" s="9">
        <v>44051</v>
      </c>
      <c r="O3272" s="10">
        <v>3.9388742689300003E-2</v>
      </c>
      <c r="P3272" s="10">
        <v>3685</v>
      </c>
      <c r="Q3272" s="10">
        <v>0</v>
      </c>
      <c r="R3272" s="10">
        <v>7.3161274432956187</v>
      </c>
      <c r="S3272" s="18">
        <v>7.3161274432956187</v>
      </c>
      <c r="T3272" s="13">
        <v>44311</v>
      </c>
      <c r="U3272" s="16">
        <v>4.8998608799999998E-6</v>
      </c>
      <c r="V3272" s="14">
        <v>3246</v>
      </c>
      <c r="W3272" s="16">
        <v>0</v>
      </c>
      <c r="X3272" s="16">
        <v>99.987560250605995</v>
      </c>
      <c r="Y3272" s="19">
        <f t="shared" si="103"/>
        <v>-0.99987560250606</v>
      </c>
    </row>
    <row r="3273" spans="1:25">
      <c r="A3273">
        <v>5904</v>
      </c>
      <c r="B3273" t="s">
        <v>6182</v>
      </c>
      <c r="C3273" t="s">
        <v>6183</v>
      </c>
      <c r="D3273" t="str">
        <f t="shared" si="102"/>
        <v>BLOCKCLOUT CLOUT</v>
      </c>
      <c r="E3273" s="3" t="s">
        <v>8887</v>
      </c>
      <c r="F3273" s="3" t="s">
        <v>8883</v>
      </c>
      <c r="G3273" s="3" t="s">
        <v>8883</v>
      </c>
      <c r="H3273" s="4">
        <v>0</v>
      </c>
      <c r="I3273" s="4">
        <v>0</v>
      </c>
      <c r="J3273" s="6">
        <v>44079</v>
      </c>
      <c r="K3273" s="8">
        <v>9.6177723806000007E-6</v>
      </c>
      <c r="L3273" s="7">
        <v>3561</v>
      </c>
      <c r="M3273" s="7">
        <v>0</v>
      </c>
      <c r="N3273" s="9">
        <v>44516</v>
      </c>
      <c r="O3273" s="10">
        <v>2.5775906794200001E-3</v>
      </c>
      <c r="P3273" s="10">
        <v>3686</v>
      </c>
      <c r="Q3273" s="10">
        <v>0</v>
      </c>
      <c r="R3273" s="10">
        <v>268.00287815287197</v>
      </c>
      <c r="S3273" s="18">
        <v>268.00287815287197</v>
      </c>
      <c r="T3273" s="13">
        <v>44517</v>
      </c>
      <c r="U3273" s="14">
        <v>0</v>
      </c>
      <c r="V3273" s="14">
        <v>3247</v>
      </c>
      <c r="W3273" s="14">
        <v>0</v>
      </c>
      <c r="X3273" s="14">
        <v>100</v>
      </c>
      <c r="Y3273" s="19">
        <f t="shared" si="103"/>
        <v>-1</v>
      </c>
    </row>
    <row r="3274" spans="1:25">
      <c r="A3274">
        <v>5905</v>
      </c>
      <c r="B3274" t="s">
        <v>6184</v>
      </c>
      <c r="C3274" t="s">
        <v>6185</v>
      </c>
      <c r="D3274" t="str">
        <f t="shared" si="102"/>
        <v>Diplexcoin DLX</v>
      </c>
      <c r="E3274" s="3" t="s">
        <v>8887</v>
      </c>
      <c r="F3274" s="3" t="s">
        <v>8883</v>
      </c>
      <c r="G3274" s="3" t="s">
        <v>8883</v>
      </c>
      <c r="H3274" s="4">
        <v>0</v>
      </c>
      <c r="I3274" s="4">
        <v>0</v>
      </c>
      <c r="J3274" s="6">
        <v>44094</v>
      </c>
      <c r="K3274" s="7">
        <v>2.5135164967900001E-3</v>
      </c>
      <c r="L3274" s="7">
        <v>3562</v>
      </c>
      <c r="M3274" s="7">
        <v>0</v>
      </c>
      <c r="N3274" s="9">
        <v>44103</v>
      </c>
      <c r="O3274" s="10">
        <v>1.0085834310090001E-2</v>
      </c>
      <c r="P3274" s="10">
        <v>3687</v>
      </c>
      <c r="Q3274" s="10">
        <v>0</v>
      </c>
      <c r="R3274" s="10">
        <v>4.0126389951967978</v>
      </c>
      <c r="S3274" s="18">
        <v>4.0126389951967978</v>
      </c>
      <c r="T3274" s="13">
        <v>44107</v>
      </c>
      <c r="U3274" s="14">
        <v>3.1647986698799999E-3</v>
      </c>
      <c r="V3274" s="14">
        <v>3248</v>
      </c>
      <c r="W3274" s="14">
        <v>0</v>
      </c>
      <c r="X3274" s="14">
        <v>68.621349780514493</v>
      </c>
      <c r="Y3274" s="19">
        <f t="shared" si="103"/>
        <v>-0.68621349780514496</v>
      </c>
    </row>
    <row r="3275" spans="1:25">
      <c r="A3275">
        <v>5906</v>
      </c>
      <c r="B3275" t="s">
        <v>6186</v>
      </c>
      <c r="C3275" t="s">
        <v>6187</v>
      </c>
      <c r="D3275" t="str">
        <f t="shared" si="102"/>
        <v>NerveNetwork NVT</v>
      </c>
      <c r="E3275" s="3" t="s">
        <v>3686</v>
      </c>
      <c r="F3275" s="3" t="s">
        <v>8883</v>
      </c>
      <c r="G3275" s="3" t="s">
        <v>8883</v>
      </c>
      <c r="H3275" s="4">
        <v>0</v>
      </c>
      <c r="I3275" s="4">
        <v>0</v>
      </c>
      <c r="J3275" s="6">
        <v>44040</v>
      </c>
      <c r="K3275" s="7">
        <v>0.10240565529700001</v>
      </c>
      <c r="L3275" s="7">
        <v>2362</v>
      </c>
      <c r="M3275" s="7">
        <v>0</v>
      </c>
      <c r="N3275" s="9">
        <v>44054</v>
      </c>
      <c r="O3275" s="10">
        <v>0.36826422198800002</v>
      </c>
      <c r="P3275" s="10">
        <v>3688</v>
      </c>
      <c r="Q3275" s="10">
        <v>0</v>
      </c>
      <c r="R3275" s="10">
        <v>3.5961316874536751</v>
      </c>
      <c r="S3275" s="18">
        <v>3.5961316874536751</v>
      </c>
      <c r="T3275" s="13">
        <v>44682</v>
      </c>
      <c r="U3275" s="14">
        <v>2.1956744588768239E-2</v>
      </c>
      <c r="V3275" s="14">
        <v>691</v>
      </c>
      <c r="W3275" s="14">
        <v>7031754.9500000002</v>
      </c>
      <c r="X3275" s="14">
        <v>94.03777416382205</v>
      </c>
      <c r="Y3275" s="19">
        <f t="shared" si="103"/>
        <v>-0.94037774163822052</v>
      </c>
    </row>
    <row r="3276" spans="1:25">
      <c r="A3276">
        <v>5907</v>
      </c>
      <c r="B3276" t="s">
        <v>6188</v>
      </c>
      <c r="C3276" t="s">
        <v>6189</v>
      </c>
      <c r="D3276" t="str">
        <f t="shared" si="102"/>
        <v>Crypto Cricket Club 3Cs</v>
      </c>
      <c r="E3276" s="3" t="s">
        <v>8891</v>
      </c>
      <c r="F3276" s="3" t="s">
        <v>8883</v>
      </c>
      <c r="G3276" s="3" t="s">
        <v>8883</v>
      </c>
      <c r="H3276" s="4">
        <v>0</v>
      </c>
      <c r="I3276" s="4">
        <v>0</v>
      </c>
      <c r="J3276" s="6">
        <v>44041</v>
      </c>
      <c r="K3276" s="7">
        <v>2.3421904465100001E-2</v>
      </c>
      <c r="L3276" s="7">
        <v>3563</v>
      </c>
      <c r="M3276" s="7">
        <v>0</v>
      </c>
      <c r="N3276" s="9">
        <v>44287</v>
      </c>
      <c r="O3276" s="10">
        <v>0.25979714893828998</v>
      </c>
      <c r="P3276" s="10">
        <v>3689</v>
      </c>
      <c r="Q3276" s="10">
        <v>0</v>
      </c>
      <c r="R3276" s="10">
        <v>11.09205911608951</v>
      </c>
      <c r="S3276" s="18">
        <v>11.09205911608951</v>
      </c>
      <c r="T3276" s="13">
        <v>44687</v>
      </c>
      <c r="U3276" s="14">
        <v>3.6040922350152362E-3</v>
      </c>
      <c r="V3276" s="14">
        <v>3249</v>
      </c>
      <c r="W3276" s="14">
        <v>0</v>
      </c>
      <c r="X3276" s="14">
        <v>98.612728334493255</v>
      </c>
      <c r="Y3276" s="19">
        <f t="shared" si="103"/>
        <v>-0.9861272833449326</v>
      </c>
    </row>
    <row r="3277" spans="1:25">
      <c r="A3277">
        <v>5908</v>
      </c>
      <c r="B3277" t="s">
        <v>6190</v>
      </c>
      <c r="C3277" t="s">
        <v>6191</v>
      </c>
      <c r="D3277" t="str">
        <f t="shared" si="102"/>
        <v>dKargo DKA</v>
      </c>
      <c r="E3277" s="3" t="s">
        <v>1772</v>
      </c>
      <c r="F3277" s="3" t="s">
        <v>8883</v>
      </c>
      <c r="G3277" s="3" t="s">
        <v>8883</v>
      </c>
      <c r="H3277" s="4">
        <v>0</v>
      </c>
      <c r="I3277" s="4">
        <v>0</v>
      </c>
      <c r="J3277" s="6">
        <v>44188</v>
      </c>
      <c r="K3277" s="7">
        <v>2.0366950000000002E-2</v>
      </c>
      <c r="L3277" s="7">
        <v>279</v>
      </c>
      <c r="M3277" s="7">
        <v>10776196.30010232</v>
      </c>
      <c r="N3277" s="9">
        <v>44271</v>
      </c>
      <c r="O3277" s="10">
        <v>0.70604546999999995</v>
      </c>
      <c r="P3277" s="10">
        <v>363</v>
      </c>
      <c r="Q3277" s="10">
        <v>245439033.75999999</v>
      </c>
      <c r="R3277" s="10">
        <v>34.666234757781602</v>
      </c>
      <c r="S3277" s="18">
        <v>34.666234757781602</v>
      </c>
      <c r="T3277" s="13">
        <v>44369</v>
      </c>
      <c r="U3277" s="14">
        <v>4.3537010000000001E-2</v>
      </c>
      <c r="V3277" s="14">
        <v>385</v>
      </c>
      <c r="W3277" s="14">
        <v>40476198.329999998</v>
      </c>
      <c r="X3277" s="14">
        <v>93.833681844881738</v>
      </c>
      <c r="Y3277" s="19">
        <f t="shared" si="103"/>
        <v>-0.93833681844881733</v>
      </c>
    </row>
    <row r="3278" spans="1:25">
      <c r="A3278">
        <v>5910</v>
      </c>
      <c r="B3278" t="s">
        <v>6192</v>
      </c>
      <c r="C3278" t="s">
        <v>6193</v>
      </c>
      <c r="D3278" t="str">
        <f t="shared" si="102"/>
        <v>Fesschain FESS</v>
      </c>
      <c r="E3278" s="3" t="s">
        <v>3686</v>
      </c>
      <c r="F3278" s="3" t="s">
        <v>8883</v>
      </c>
      <c r="G3278" s="3" t="s">
        <v>8883</v>
      </c>
      <c r="H3278" s="4">
        <v>0</v>
      </c>
      <c r="I3278" s="4">
        <v>0</v>
      </c>
      <c r="J3278" s="6">
        <v>44072</v>
      </c>
      <c r="K3278" s="7">
        <v>5.0105273296700004E-3</v>
      </c>
      <c r="L3278" s="7">
        <v>1188</v>
      </c>
      <c r="M3278" s="7">
        <v>438787.18981644732</v>
      </c>
      <c r="N3278" s="9">
        <v>44104</v>
      </c>
      <c r="O3278" s="10">
        <v>3.8151985607570001E-2</v>
      </c>
      <c r="P3278" s="10">
        <v>1609</v>
      </c>
      <c r="Q3278" s="10">
        <v>4009173.0178168919</v>
      </c>
      <c r="R3278" s="10">
        <v>7.6143653346927733</v>
      </c>
      <c r="S3278" s="18">
        <v>7.6143653346927733</v>
      </c>
      <c r="T3278" s="13">
        <v>44575</v>
      </c>
      <c r="U3278" s="16">
        <v>1.00033058E-12</v>
      </c>
      <c r="V3278" s="14">
        <v>2506</v>
      </c>
      <c r="W3278" s="16">
        <v>1.1813223540147791E-4</v>
      </c>
      <c r="X3278" s="16">
        <v>99.999999997378026</v>
      </c>
      <c r="Y3278" s="19">
        <f t="shared" si="103"/>
        <v>-0.99999999997378031</v>
      </c>
    </row>
    <row r="3279" spans="1:25">
      <c r="A3279">
        <v>5912</v>
      </c>
      <c r="B3279" t="s">
        <v>6194</v>
      </c>
      <c r="C3279" t="s">
        <v>6195</v>
      </c>
      <c r="D3279" t="str">
        <f t="shared" si="102"/>
        <v>4ART Coin 4ART</v>
      </c>
      <c r="E3279" s="3" t="s">
        <v>8893</v>
      </c>
      <c r="F3279" s="3" t="s">
        <v>8883</v>
      </c>
      <c r="G3279" s="3" t="s">
        <v>8883</v>
      </c>
      <c r="H3279" s="4">
        <v>0</v>
      </c>
      <c r="I3279" s="4">
        <v>0</v>
      </c>
      <c r="J3279" s="6">
        <v>44175</v>
      </c>
      <c r="K3279" s="7">
        <v>1.257465E-2</v>
      </c>
      <c r="L3279" s="7">
        <v>3564</v>
      </c>
      <c r="M3279" s="7">
        <v>0</v>
      </c>
      <c r="N3279" s="9">
        <v>44247</v>
      </c>
      <c r="O3279" s="10">
        <v>0.27835298000000003</v>
      </c>
      <c r="P3279" s="10">
        <v>3690</v>
      </c>
      <c r="Q3279" s="10">
        <v>0</v>
      </c>
      <c r="R3279" s="10">
        <v>22.13604195743023</v>
      </c>
      <c r="S3279" s="18">
        <v>22.13604195743023</v>
      </c>
      <c r="T3279" s="13">
        <v>44682</v>
      </c>
      <c r="U3279" s="14">
        <v>1.025807994357176E-2</v>
      </c>
      <c r="V3279" s="14">
        <v>3250</v>
      </c>
      <c r="W3279" s="14">
        <v>0</v>
      </c>
      <c r="X3279" s="14">
        <v>96.314722427770761</v>
      </c>
      <c r="Y3279" s="19">
        <f t="shared" si="103"/>
        <v>-0.9631472242777076</v>
      </c>
    </row>
    <row r="3280" spans="1:25">
      <c r="A3280">
        <v>5914</v>
      </c>
      <c r="B3280" t="s">
        <v>6196</v>
      </c>
      <c r="C3280" t="s">
        <v>6197</v>
      </c>
      <c r="D3280" t="str">
        <f t="shared" si="102"/>
        <v>intexcoin INTX</v>
      </c>
      <c r="E3280" s="3" t="s">
        <v>8887</v>
      </c>
      <c r="F3280" s="3" t="s">
        <v>8883</v>
      </c>
      <c r="G3280" s="3" t="s">
        <v>8883</v>
      </c>
      <c r="H3280" s="4">
        <v>0</v>
      </c>
      <c r="I3280" s="4">
        <v>0</v>
      </c>
      <c r="J3280" s="6">
        <v>44042</v>
      </c>
      <c r="K3280" s="7">
        <v>5.9564792251199997E-3</v>
      </c>
      <c r="L3280" s="7">
        <v>3565</v>
      </c>
      <c r="M3280" s="7">
        <v>0</v>
      </c>
      <c r="N3280" s="9">
        <v>44044</v>
      </c>
      <c r="O3280" s="10">
        <v>1.5472234151E-2</v>
      </c>
      <c r="P3280" s="10">
        <v>3691</v>
      </c>
      <c r="Q3280" s="10">
        <v>0</v>
      </c>
      <c r="R3280" s="10">
        <v>2.5975469008184611</v>
      </c>
      <c r="S3280" s="18">
        <v>2.5975469008184611</v>
      </c>
      <c r="T3280" s="13">
        <v>44191</v>
      </c>
      <c r="U3280" s="14">
        <v>1.1082999999999999E-4</v>
      </c>
      <c r="V3280" s="14">
        <v>3251</v>
      </c>
      <c r="W3280" s="14">
        <v>0</v>
      </c>
      <c r="X3280" s="14">
        <v>99.28368457380904</v>
      </c>
      <c r="Y3280" s="19">
        <f t="shared" si="103"/>
        <v>-0.99283684573809039</v>
      </c>
    </row>
    <row r="3281" spans="1:25">
      <c r="A3281">
        <v>5915</v>
      </c>
      <c r="B3281" t="s">
        <v>6198</v>
      </c>
      <c r="C3281" t="s">
        <v>6199</v>
      </c>
      <c r="D3281" t="str">
        <f t="shared" si="102"/>
        <v>Bone BONE</v>
      </c>
      <c r="E3281" s="3" t="s">
        <v>8891</v>
      </c>
      <c r="F3281" s="3" t="s">
        <v>8883</v>
      </c>
      <c r="G3281" s="3" t="s">
        <v>8883</v>
      </c>
      <c r="H3281" s="4">
        <v>0</v>
      </c>
      <c r="I3281" s="4">
        <v>0</v>
      </c>
      <c r="J3281" s="6">
        <v>44111</v>
      </c>
      <c r="K3281" s="7">
        <v>0.12008488780619</v>
      </c>
      <c r="L3281" s="7">
        <v>3566</v>
      </c>
      <c r="M3281" s="7">
        <v>0</v>
      </c>
      <c r="N3281" s="9">
        <v>44255</v>
      </c>
      <c r="O3281" s="10">
        <v>3.8080351321978201</v>
      </c>
      <c r="P3281" s="10">
        <v>3692</v>
      </c>
      <c r="Q3281" s="10">
        <v>0</v>
      </c>
      <c r="R3281" s="10">
        <v>31.71119365447354</v>
      </c>
      <c r="S3281" s="18">
        <v>31.71119365447354</v>
      </c>
      <c r="T3281" s="13">
        <v>44681</v>
      </c>
      <c r="U3281" s="14">
        <v>9.2710283772103898E-4</v>
      </c>
      <c r="V3281" s="14">
        <v>3252</v>
      </c>
      <c r="W3281" s="14">
        <v>0</v>
      </c>
      <c r="X3281" s="14">
        <v>99.975654036647882</v>
      </c>
      <c r="Y3281" s="19">
        <f t="shared" si="103"/>
        <v>-0.99975654036647876</v>
      </c>
    </row>
    <row r="3282" spans="1:25">
      <c r="A3282">
        <v>5916</v>
      </c>
      <c r="B3282" t="s">
        <v>6200</v>
      </c>
      <c r="C3282" t="s">
        <v>6201</v>
      </c>
      <c r="D3282" t="str">
        <f t="shared" si="102"/>
        <v>Satoshivisioncoin SVC</v>
      </c>
      <c r="E3282" s="3" t="s">
        <v>8881</v>
      </c>
      <c r="F3282" s="3" t="s">
        <v>8883</v>
      </c>
      <c r="G3282" s="3" t="s">
        <v>8883</v>
      </c>
      <c r="H3282" s="4">
        <v>0</v>
      </c>
      <c r="I3282" s="4">
        <v>0</v>
      </c>
      <c r="J3282" s="6">
        <v>44071</v>
      </c>
      <c r="K3282" s="8">
        <v>9.5408169152300001E-5</v>
      </c>
      <c r="L3282" s="7">
        <v>3567</v>
      </c>
      <c r="M3282" s="7">
        <v>0</v>
      </c>
      <c r="N3282" s="9">
        <v>44084</v>
      </c>
      <c r="O3282" s="10">
        <v>1.1102055062700001E-3</v>
      </c>
      <c r="P3282" s="10">
        <v>3693</v>
      </c>
      <c r="Q3282" s="10">
        <v>0</v>
      </c>
      <c r="R3282" s="10">
        <v>11.636377850389101</v>
      </c>
      <c r="S3282" s="18">
        <v>11.636377850389101</v>
      </c>
      <c r="T3282" s="13">
        <v>44124</v>
      </c>
      <c r="U3282" s="16">
        <v>3.6913709499999998E-6</v>
      </c>
      <c r="V3282" s="14">
        <v>3253</v>
      </c>
      <c r="W3282" s="16">
        <v>0</v>
      </c>
      <c r="X3282" s="16">
        <v>99.66750561682926</v>
      </c>
      <c r="Y3282" s="19">
        <f t="shared" si="103"/>
        <v>-0.99667505616829255</v>
      </c>
    </row>
    <row r="3283" spans="1:25">
      <c r="A3283">
        <v>5918</v>
      </c>
      <c r="B3283" t="s">
        <v>6202</v>
      </c>
      <c r="C3283" t="s">
        <v>6203</v>
      </c>
      <c r="D3283" t="str">
        <f t="shared" si="102"/>
        <v>ModiHost AIM</v>
      </c>
      <c r="E3283" s="3" t="s">
        <v>8887</v>
      </c>
      <c r="F3283" s="3" t="s">
        <v>8883</v>
      </c>
      <c r="G3283" s="3" t="s">
        <v>8883</v>
      </c>
      <c r="H3283" s="4">
        <v>0</v>
      </c>
      <c r="I3283" s="4">
        <v>0</v>
      </c>
      <c r="J3283" s="6">
        <v>44077</v>
      </c>
      <c r="K3283" s="7">
        <v>2.63847600746E-2</v>
      </c>
      <c r="L3283" s="7">
        <v>2783</v>
      </c>
      <c r="M3283" s="7">
        <v>0</v>
      </c>
      <c r="N3283" s="9">
        <v>44300</v>
      </c>
      <c r="O3283" s="10">
        <v>0.19545915999999999</v>
      </c>
      <c r="P3283" s="10">
        <v>2318</v>
      </c>
      <c r="Q3283" s="10">
        <v>238168.05</v>
      </c>
      <c r="R3283" s="10">
        <v>7.4080324947947513</v>
      </c>
      <c r="S3283" s="18">
        <v>7.4080324947947513</v>
      </c>
      <c r="T3283" s="13">
        <v>44616</v>
      </c>
      <c r="U3283" s="14">
        <v>9.5683965438007924E-3</v>
      </c>
      <c r="V3283" s="14">
        <v>2079</v>
      </c>
      <c r="W3283" s="14">
        <v>20902.900000000001</v>
      </c>
      <c r="X3283" s="14">
        <v>95.104656878807418</v>
      </c>
      <c r="Y3283" s="19">
        <f t="shared" si="103"/>
        <v>-0.95104656878807414</v>
      </c>
    </row>
    <row r="3284" spans="1:25">
      <c r="A3284">
        <v>5919</v>
      </c>
      <c r="B3284" t="s">
        <v>6204</v>
      </c>
      <c r="C3284" t="s">
        <v>6205</v>
      </c>
      <c r="D3284" t="str">
        <f t="shared" si="102"/>
        <v>Meter MTRG</v>
      </c>
      <c r="E3284" s="3" t="s">
        <v>8894</v>
      </c>
      <c r="F3284" s="3" t="s">
        <v>8883</v>
      </c>
      <c r="G3284" s="3" t="s">
        <v>8883</v>
      </c>
      <c r="H3284" s="4">
        <v>0</v>
      </c>
      <c r="I3284" s="4">
        <v>0</v>
      </c>
      <c r="J3284" s="6">
        <v>44149</v>
      </c>
      <c r="K3284" s="7">
        <v>0.18050014</v>
      </c>
      <c r="L3284" s="7">
        <v>1020</v>
      </c>
      <c r="M3284" s="7">
        <v>766431.59156507999</v>
      </c>
      <c r="N3284" s="9">
        <v>44282</v>
      </c>
      <c r="O3284" s="10">
        <v>33.546959899999997</v>
      </c>
      <c r="P3284" s="10">
        <v>1225</v>
      </c>
      <c r="Q3284" s="10">
        <v>12240032.390000001</v>
      </c>
      <c r="R3284" s="10">
        <v>185.8555893640858</v>
      </c>
      <c r="S3284" s="18">
        <v>185.8555893640858</v>
      </c>
      <c r="T3284" s="13">
        <v>44636</v>
      </c>
      <c r="U3284" s="14">
        <v>0.99375519240732646</v>
      </c>
      <c r="V3284" s="14">
        <v>827</v>
      </c>
      <c r="W3284" s="14">
        <v>3682722.32</v>
      </c>
      <c r="X3284" s="14">
        <v>97.037719079852209</v>
      </c>
      <c r="Y3284" s="19">
        <f t="shared" si="103"/>
        <v>-0.97037719079852214</v>
      </c>
    </row>
    <row r="3285" spans="1:25">
      <c r="A3285">
        <v>5920</v>
      </c>
      <c r="B3285" t="s">
        <v>6206</v>
      </c>
      <c r="C3285" t="s">
        <v>6207</v>
      </c>
      <c r="D3285" t="str">
        <f t="shared" si="102"/>
        <v>AICON AICO</v>
      </c>
      <c r="E3285" s="3" t="s">
        <v>8887</v>
      </c>
      <c r="F3285" s="3" t="s">
        <v>8883</v>
      </c>
      <c r="G3285" s="3" t="s">
        <v>8883</v>
      </c>
      <c r="H3285" s="4">
        <v>0</v>
      </c>
      <c r="I3285" s="4">
        <v>0</v>
      </c>
      <c r="J3285" s="6">
        <v>44058</v>
      </c>
      <c r="K3285" s="7">
        <v>0.16848631891099999</v>
      </c>
      <c r="L3285" s="7">
        <v>3568</v>
      </c>
      <c r="M3285" s="7">
        <v>0</v>
      </c>
      <c r="N3285" s="9">
        <v>44060</v>
      </c>
      <c r="O3285" s="10">
        <v>0.25167005886400001</v>
      </c>
      <c r="P3285" s="10">
        <v>3694</v>
      </c>
      <c r="Q3285" s="10">
        <v>0</v>
      </c>
      <c r="R3285" s="10">
        <v>1.493712133368766</v>
      </c>
      <c r="S3285" s="18">
        <v>1.493712133368766</v>
      </c>
      <c r="T3285" s="13">
        <v>44347</v>
      </c>
      <c r="U3285" s="14">
        <v>5.41531733394E-3</v>
      </c>
      <c r="V3285" s="14">
        <v>3254</v>
      </c>
      <c r="W3285" s="14">
        <v>0</v>
      </c>
      <c r="X3285" s="14">
        <v>97.848247281228481</v>
      </c>
      <c r="Y3285" s="19">
        <f t="shared" si="103"/>
        <v>-0.97848247281228484</v>
      </c>
    </row>
    <row r="3286" spans="1:25">
      <c r="A3286">
        <v>5921</v>
      </c>
      <c r="B3286" t="s">
        <v>6208</v>
      </c>
      <c r="C3286" t="s">
        <v>6209</v>
      </c>
      <c r="D3286" t="str">
        <f t="shared" si="102"/>
        <v>Cybercoin CBR</v>
      </c>
      <c r="E3286" s="3" t="s">
        <v>8887</v>
      </c>
      <c r="F3286" s="3" t="s">
        <v>8883</v>
      </c>
      <c r="G3286" s="3" t="s">
        <v>8883</v>
      </c>
      <c r="H3286" s="4">
        <v>0</v>
      </c>
      <c r="I3286" s="4">
        <v>0</v>
      </c>
      <c r="J3286" s="6">
        <v>44042</v>
      </c>
      <c r="K3286" s="7">
        <v>3.23885184421E-4</v>
      </c>
      <c r="L3286" s="7">
        <v>3569</v>
      </c>
      <c r="M3286" s="7">
        <v>0</v>
      </c>
      <c r="N3286" s="9">
        <v>44044</v>
      </c>
      <c r="O3286" s="10">
        <v>6.0828063340200001E-4</v>
      </c>
      <c r="P3286" s="10">
        <v>3695</v>
      </c>
      <c r="Q3286" s="10">
        <v>0</v>
      </c>
      <c r="R3286" s="10">
        <v>1.878074894007286</v>
      </c>
      <c r="S3286" s="18">
        <v>1.878074894007286</v>
      </c>
      <c r="T3286" s="13">
        <v>44150</v>
      </c>
      <c r="U3286" s="16">
        <v>1.428049034E-5</v>
      </c>
      <c r="V3286" s="14">
        <v>3255</v>
      </c>
      <c r="W3286" s="16">
        <v>0</v>
      </c>
      <c r="X3286" s="16">
        <v>97.652318756207663</v>
      </c>
      <c r="Y3286" s="19">
        <f t="shared" si="103"/>
        <v>-0.97652318756207668</v>
      </c>
    </row>
    <row r="3287" spans="1:25">
      <c r="A3287">
        <v>5922</v>
      </c>
      <c r="B3287" t="s">
        <v>6210</v>
      </c>
      <c r="C3287" t="s">
        <v>6211</v>
      </c>
      <c r="D3287" t="str">
        <f t="shared" si="102"/>
        <v>Swingby SWINGBY</v>
      </c>
      <c r="E3287" s="3" t="s">
        <v>8894</v>
      </c>
      <c r="F3287" s="3" t="s">
        <v>8881</v>
      </c>
      <c r="G3287" s="3" t="s">
        <v>8883</v>
      </c>
      <c r="H3287" s="4">
        <v>0</v>
      </c>
      <c r="I3287" s="4">
        <v>0</v>
      </c>
      <c r="J3287" s="6">
        <v>44140</v>
      </c>
      <c r="K3287" s="7">
        <v>1.5461819999999999E-2</v>
      </c>
      <c r="L3287" s="7">
        <v>196</v>
      </c>
      <c r="M3287" s="7">
        <v>17996265.29867721</v>
      </c>
      <c r="N3287" s="9">
        <v>44246</v>
      </c>
      <c r="O3287" s="10">
        <v>1.13198303</v>
      </c>
      <c r="P3287" s="10">
        <v>543</v>
      </c>
      <c r="Q3287" s="10">
        <v>116763103.7</v>
      </c>
      <c r="R3287" s="10">
        <v>73.211499681150087</v>
      </c>
      <c r="S3287" s="18">
        <v>73.211499681150087</v>
      </c>
      <c r="T3287" s="13">
        <v>44638</v>
      </c>
      <c r="U3287" s="14">
        <v>8.1461999440968925E-3</v>
      </c>
      <c r="V3287" s="14">
        <v>830</v>
      </c>
      <c r="W3287" s="14">
        <v>3608545.49</v>
      </c>
      <c r="X3287" s="14">
        <v>99.280360241434281</v>
      </c>
      <c r="Y3287" s="19">
        <f t="shared" si="103"/>
        <v>-0.99280360241434285</v>
      </c>
    </row>
    <row r="3288" spans="1:25">
      <c r="A3288">
        <v>5923</v>
      </c>
      <c r="B3288" t="s">
        <v>6212</v>
      </c>
      <c r="C3288" t="s">
        <v>6213</v>
      </c>
      <c r="D3288" t="str">
        <f t="shared" si="102"/>
        <v>Crypto User Base CUB</v>
      </c>
      <c r="E3288" s="3" t="s">
        <v>8887</v>
      </c>
      <c r="F3288" s="3" t="s">
        <v>8883</v>
      </c>
      <c r="G3288" s="3" t="s">
        <v>8883</v>
      </c>
      <c r="H3288" s="4">
        <v>0</v>
      </c>
      <c r="I3288" s="4">
        <v>0</v>
      </c>
      <c r="J3288" s="6">
        <v>44043</v>
      </c>
      <c r="K3288" s="7">
        <v>0.37426546537599997</v>
      </c>
      <c r="L3288" s="7">
        <v>3570</v>
      </c>
      <c r="M3288" s="7">
        <v>0</v>
      </c>
      <c r="N3288" s="9">
        <v>44044</v>
      </c>
      <c r="O3288" s="10">
        <v>0.49559868867500001</v>
      </c>
      <c r="P3288" s="10">
        <v>3696</v>
      </c>
      <c r="Q3288" s="10">
        <v>0</v>
      </c>
      <c r="R3288" s="10">
        <v>1.3241902727442521</v>
      </c>
      <c r="S3288" s="18">
        <v>1.3241902727442521</v>
      </c>
      <c r="T3288" s="13">
        <v>44124</v>
      </c>
      <c r="U3288" s="14">
        <v>3.6913709519399998E-2</v>
      </c>
      <c r="V3288" s="14">
        <v>3256</v>
      </c>
      <c r="W3288" s="14">
        <v>0</v>
      </c>
      <c r="X3288" s="14">
        <v>92.551693464304748</v>
      </c>
      <c r="Y3288" s="19">
        <f t="shared" si="103"/>
        <v>-0.92551693464304752</v>
      </c>
    </row>
    <row r="3289" spans="1:25">
      <c r="A3289">
        <v>5924</v>
      </c>
      <c r="B3289" t="s">
        <v>6214</v>
      </c>
      <c r="C3289" t="s">
        <v>6215</v>
      </c>
      <c r="D3289" t="str">
        <f t="shared" si="102"/>
        <v>Pantos PAN</v>
      </c>
      <c r="E3289" s="3" t="s">
        <v>8887</v>
      </c>
      <c r="F3289" s="3" t="s">
        <v>8883</v>
      </c>
      <c r="G3289" s="3" t="s">
        <v>8883</v>
      </c>
      <c r="H3289" s="4">
        <v>0</v>
      </c>
      <c r="I3289" s="4">
        <v>0</v>
      </c>
      <c r="J3289" s="6">
        <v>44041</v>
      </c>
      <c r="K3289" s="7">
        <v>2.2437249122799999E-2</v>
      </c>
      <c r="L3289" s="7">
        <v>2944</v>
      </c>
      <c r="M3289" s="7">
        <v>0</v>
      </c>
      <c r="N3289" s="9">
        <v>44308</v>
      </c>
      <c r="O3289" s="10">
        <v>0.42331286000000001</v>
      </c>
      <c r="P3289" s="10">
        <v>1319</v>
      </c>
      <c r="Q3289" s="10">
        <v>9533992.1400000006</v>
      </c>
      <c r="R3289" s="10">
        <v>18.866522258731059</v>
      </c>
      <c r="S3289" s="18">
        <v>18.866522258731059</v>
      </c>
      <c r="T3289" s="13">
        <v>44616</v>
      </c>
      <c r="U3289" s="14">
        <v>9.3814387795362164E-2</v>
      </c>
      <c r="V3289" s="14">
        <v>2553</v>
      </c>
      <c r="W3289" s="14">
        <v>0</v>
      </c>
      <c r="X3289" s="14">
        <v>77.83804919241949</v>
      </c>
      <c r="Y3289" s="19">
        <f t="shared" si="103"/>
        <v>-0.77838049192419489</v>
      </c>
    </row>
    <row r="3290" spans="1:25">
      <c r="A3290">
        <v>5926</v>
      </c>
      <c r="B3290" t="s">
        <v>6216</v>
      </c>
      <c r="C3290" t="s">
        <v>6217</v>
      </c>
      <c r="D3290" t="str">
        <f t="shared" si="102"/>
        <v>CoinZoom ZOOM</v>
      </c>
      <c r="E3290" s="3" t="s">
        <v>3686</v>
      </c>
      <c r="F3290" s="3" t="s">
        <v>8883</v>
      </c>
      <c r="G3290" s="3" t="s">
        <v>8883</v>
      </c>
      <c r="H3290" s="4">
        <v>0</v>
      </c>
      <c r="I3290" s="4">
        <v>0</v>
      </c>
      <c r="J3290" s="6">
        <v>44161</v>
      </c>
      <c r="K3290" s="7">
        <v>3.7994430000000003E-2</v>
      </c>
      <c r="L3290" s="7">
        <v>3571</v>
      </c>
      <c r="M3290" s="7">
        <v>0</v>
      </c>
      <c r="N3290" s="9">
        <v>44163</v>
      </c>
      <c r="O3290" s="10">
        <v>0.14869563</v>
      </c>
      <c r="P3290" s="10">
        <v>3697</v>
      </c>
      <c r="Q3290" s="10">
        <v>0</v>
      </c>
      <c r="R3290" s="10">
        <v>3.9136165485309289</v>
      </c>
      <c r="S3290" s="18">
        <v>3.9136165485309289</v>
      </c>
      <c r="T3290" s="13">
        <v>44404</v>
      </c>
      <c r="U3290" s="14">
        <v>0</v>
      </c>
      <c r="V3290" s="14">
        <v>3257</v>
      </c>
      <c r="W3290" s="14">
        <v>0</v>
      </c>
      <c r="X3290" s="14">
        <v>100</v>
      </c>
      <c r="Y3290" s="19">
        <f t="shared" si="103"/>
        <v>-1</v>
      </c>
    </row>
    <row r="3291" spans="1:25">
      <c r="A3291">
        <v>5928</v>
      </c>
      <c r="B3291" t="s">
        <v>6218</v>
      </c>
      <c r="C3291" t="s">
        <v>6219</v>
      </c>
      <c r="D3291" t="str">
        <f t="shared" si="102"/>
        <v>BMToken BMT</v>
      </c>
      <c r="E3291" s="3" t="s">
        <v>8887</v>
      </c>
      <c r="F3291" s="3" t="s">
        <v>8883</v>
      </c>
      <c r="G3291" s="3" t="s">
        <v>8883</v>
      </c>
      <c r="H3291" s="4">
        <v>0</v>
      </c>
      <c r="I3291" s="4">
        <v>0</v>
      </c>
      <c r="J3291" s="6">
        <v>44150</v>
      </c>
      <c r="K3291" s="7">
        <v>11.63683559442191</v>
      </c>
      <c r="L3291" s="7">
        <v>3572</v>
      </c>
      <c r="M3291" s="7">
        <v>0</v>
      </c>
      <c r="N3291" s="9">
        <v>44203</v>
      </c>
      <c r="O3291" s="10">
        <v>31.845478797713991</v>
      </c>
      <c r="P3291" s="10">
        <v>3698</v>
      </c>
      <c r="Q3291" s="10">
        <v>0</v>
      </c>
      <c r="R3291" s="10">
        <v>2.7366098403056451</v>
      </c>
      <c r="S3291" s="18">
        <v>2.7366098403056451</v>
      </c>
      <c r="T3291" s="13">
        <v>44217</v>
      </c>
      <c r="U3291" s="14">
        <v>19.937413359587669</v>
      </c>
      <c r="V3291" s="14">
        <v>3258</v>
      </c>
      <c r="W3291" s="14">
        <v>0</v>
      </c>
      <c r="X3291" s="14">
        <v>37.393268645033331</v>
      </c>
      <c r="Y3291" s="19">
        <f t="shared" si="103"/>
        <v>-0.37393268645033328</v>
      </c>
    </row>
    <row r="3292" spans="1:25">
      <c r="A3292">
        <v>5931</v>
      </c>
      <c r="B3292" t="s">
        <v>6220</v>
      </c>
      <c r="C3292" t="s">
        <v>6221</v>
      </c>
      <c r="D3292" t="str">
        <f t="shared" si="102"/>
        <v>Darwinia Commitment Token KTON</v>
      </c>
      <c r="E3292" s="3" t="s">
        <v>8887</v>
      </c>
      <c r="F3292" s="3" t="s">
        <v>8883</v>
      </c>
      <c r="G3292" s="3" t="s">
        <v>8883</v>
      </c>
      <c r="H3292" s="4">
        <v>0</v>
      </c>
      <c r="I3292" s="4">
        <v>0</v>
      </c>
      <c r="J3292" s="6">
        <v>44043</v>
      </c>
      <c r="K3292" s="7">
        <v>35.908463411200003</v>
      </c>
      <c r="L3292" s="7">
        <v>2473</v>
      </c>
      <c r="M3292" s="7">
        <v>0</v>
      </c>
      <c r="N3292" s="9">
        <v>44074</v>
      </c>
      <c r="O3292" s="10">
        <v>431.64808789900002</v>
      </c>
      <c r="P3292" s="10">
        <v>3699</v>
      </c>
      <c r="Q3292" s="10">
        <v>0</v>
      </c>
      <c r="R3292" s="10">
        <v>12.02078972180044</v>
      </c>
      <c r="S3292" s="18">
        <v>12.02078972180044</v>
      </c>
      <c r="T3292" s="13">
        <v>44583</v>
      </c>
      <c r="U3292" s="14">
        <v>20.58898690028045</v>
      </c>
      <c r="V3292" s="14">
        <v>990</v>
      </c>
      <c r="W3292" s="14">
        <v>1946853.95</v>
      </c>
      <c r="X3292" s="14">
        <v>95.230145232312964</v>
      </c>
      <c r="Y3292" s="19">
        <f t="shared" si="103"/>
        <v>-0.95230145232312968</v>
      </c>
    </row>
    <row r="3293" spans="1:25">
      <c r="A3293">
        <v>5933</v>
      </c>
      <c r="B3293" t="s">
        <v>6222</v>
      </c>
      <c r="C3293" t="s">
        <v>6223</v>
      </c>
      <c r="D3293" t="str">
        <f t="shared" si="102"/>
        <v>Fireball FIRE</v>
      </c>
      <c r="E3293" s="3" t="s">
        <v>8887</v>
      </c>
      <c r="F3293" s="3" t="s">
        <v>8883</v>
      </c>
      <c r="G3293" s="3" t="s">
        <v>8883</v>
      </c>
      <c r="H3293" s="4">
        <v>0</v>
      </c>
      <c r="I3293" s="4">
        <v>0</v>
      </c>
      <c r="J3293" s="6">
        <v>44161</v>
      </c>
      <c r="K3293" s="7">
        <v>0.1121361</v>
      </c>
      <c r="L3293" s="7">
        <v>1835</v>
      </c>
      <c r="M3293" s="7">
        <v>33189.924198820001</v>
      </c>
      <c r="N3293" s="9">
        <v>44516</v>
      </c>
      <c r="O3293" s="10">
        <v>66.937902464759503</v>
      </c>
      <c r="P3293" s="10">
        <v>2369</v>
      </c>
      <c r="Q3293" s="10">
        <v>167710.10999999999</v>
      </c>
      <c r="R3293" s="10">
        <v>596.93446146922804</v>
      </c>
      <c r="S3293" s="18">
        <v>596.93446146922804</v>
      </c>
      <c r="T3293" s="13">
        <v>44517</v>
      </c>
      <c r="U3293" s="14">
        <v>0</v>
      </c>
      <c r="V3293" s="14">
        <v>1620</v>
      </c>
      <c r="W3293" s="14">
        <v>167994.92</v>
      </c>
      <c r="X3293" s="14">
        <v>100</v>
      </c>
      <c r="Y3293" s="19">
        <f t="shared" si="103"/>
        <v>-1</v>
      </c>
    </row>
    <row r="3294" spans="1:25">
      <c r="A3294">
        <v>5934</v>
      </c>
      <c r="B3294" t="s">
        <v>6224</v>
      </c>
      <c r="C3294" t="s">
        <v>6225</v>
      </c>
      <c r="D3294" t="str">
        <f t="shared" si="102"/>
        <v>Hey Bitcoin HYBN</v>
      </c>
      <c r="E3294" s="3" t="s">
        <v>8887</v>
      </c>
      <c r="F3294" s="3" t="s">
        <v>8881</v>
      </c>
      <c r="G3294" s="3" t="s">
        <v>8883</v>
      </c>
      <c r="H3294" s="4">
        <v>0</v>
      </c>
      <c r="I3294" s="4">
        <v>0</v>
      </c>
      <c r="J3294" s="6">
        <v>44230</v>
      </c>
      <c r="K3294" s="7">
        <v>1.61741076576E-3</v>
      </c>
      <c r="L3294" s="7">
        <v>3573</v>
      </c>
      <c r="M3294" s="7">
        <v>0</v>
      </c>
      <c r="N3294" s="9">
        <v>44276</v>
      </c>
      <c r="O3294" s="10">
        <v>0.34653110837399997</v>
      </c>
      <c r="P3294" s="10">
        <v>3700</v>
      </c>
      <c r="Q3294" s="10">
        <v>0</v>
      </c>
      <c r="R3294" s="10">
        <v>214.250526650334</v>
      </c>
      <c r="S3294" s="18">
        <v>214.250526650334</v>
      </c>
      <c r="T3294" s="13">
        <v>44509</v>
      </c>
      <c r="U3294" s="14">
        <v>4.0752791643098828E-3</v>
      </c>
      <c r="V3294" s="14">
        <v>3259</v>
      </c>
      <c r="W3294" s="14">
        <v>0</v>
      </c>
      <c r="X3294" s="14">
        <v>98.823978838889246</v>
      </c>
      <c r="Y3294" s="19">
        <f t="shared" si="103"/>
        <v>-0.98823978838889248</v>
      </c>
    </row>
    <row r="3295" spans="1:25">
      <c r="A3295">
        <v>5936</v>
      </c>
      <c r="B3295" t="s">
        <v>6226</v>
      </c>
      <c r="C3295" t="s">
        <v>6227</v>
      </c>
      <c r="D3295" t="str">
        <f t="shared" si="102"/>
        <v>Robonomics Web Services RWS</v>
      </c>
      <c r="E3295" s="3" t="s">
        <v>8887</v>
      </c>
      <c r="F3295" s="3" t="s">
        <v>8883</v>
      </c>
      <c r="G3295" s="3" t="s">
        <v>8883</v>
      </c>
      <c r="H3295" s="4">
        <v>0</v>
      </c>
      <c r="I3295" s="4">
        <v>0</v>
      </c>
      <c r="J3295" s="6">
        <v>44045</v>
      </c>
      <c r="K3295" s="7">
        <v>8178.6982733799996</v>
      </c>
      <c r="L3295" s="7">
        <v>3574</v>
      </c>
      <c r="M3295" s="7">
        <v>0</v>
      </c>
      <c r="N3295" s="9">
        <v>44305</v>
      </c>
      <c r="O3295" s="10">
        <v>196248.1434564605</v>
      </c>
      <c r="P3295" s="10">
        <v>3701</v>
      </c>
      <c r="Q3295" s="10">
        <v>0</v>
      </c>
      <c r="R3295" s="10">
        <v>23.995034038021469</v>
      </c>
      <c r="S3295" s="18">
        <v>23.995034038021469</v>
      </c>
      <c r="T3295" s="13">
        <v>44397</v>
      </c>
      <c r="U3295" s="14">
        <v>26320.16848607258</v>
      </c>
      <c r="V3295" s="14">
        <v>3260</v>
      </c>
      <c r="W3295" s="14">
        <v>0</v>
      </c>
      <c r="X3295" s="14">
        <v>86.588322303333314</v>
      </c>
      <c r="Y3295" s="19">
        <f t="shared" si="103"/>
        <v>-0.86588322303333309</v>
      </c>
    </row>
    <row r="3296" spans="1:25">
      <c r="A3296">
        <v>5939</v>
      </c>
      <c r="B3296" t="s">
        <v>6228</v>
      </c>
      <c r="C3296" t="s">
        <v>6229</v>
      </c>
      <c r="D3296" t="str">
        <f t="shared" si="102"/>
        <v>Wrapped NXM WNXM</v>
      </c>
      <c r="E3296" s="3" t="s">
        <v>8886</v>
      </c>
      <c r="F3296" s="3" t="s">
        <v>8883</v>
      </c>
      <c r="G3296" s="3" t="s">
        <v>8883</v>
      </c>
      <c r="H3296" s="4">
        <v>0</v>
      </c>
      <c r="I3296" s="4">
        <v>0</v>
      </c>
      <c r="J3296" s="6">
        <v>44041</v>
      </c>
      <c r="K3296" s="7">
        <v>10.0580987001</v>
      </c>
      <c r="L3296" s="7">
        <v>2242</v>
      </c>
      <c r="M3296" s="7">
        <v>0</v>
      </c>
      <c r="N3296" s="9">
        <v>44328</v>
      </c>
      <c r="O3296" s="10">
        <v>134.14417963</v>
      </c>
      <c r="P3296" s="10">
        <v>430</v>
      </c>
      <c r="Q3296" s="10">
        <v>181077498.69</v>
      </c>
      <c r="R3296" s="10">
        <v>13.336932121044541</v>
      </c>
      <c r="S3296" s="18">
        <v>13.336932121044541</v>
      </c>
      <c r="T3296" s="13">
        <v>44664</v>
      </c>
      <c r="U3296" s="14">
        <v>24.000295393808699</v>
      </c>
      <c r="V3296" s="14">
        <v>361</v>
      </c>
      <c r="W3296" s="14">
        <v>44201912.670000002</v>
      </c>
      <c r="X3296" s="14">
        <v>82.108582377553063</v>
      </c>
      <c r="Y3296" s="19">
        <f t="shared" si="103"/>
        <v>-0.82108582377553063</v>
      </c>
    </row>
    <row r="3297" spans="1:25">
      <c r="A3297">
        <v>5940</v>
      </c>
      <c r="B3297" t="s">
        <v>6230</v>
      </c>
      <c r="C3297" t="s">
        <v>6230</v>
      </c>
      <c r="D3297" t="str">
        <f t="shared" si="102"/>
        <v>ZOM ZOM</v>
      </c>
      <c r="E3297" s="3" t="s">
        <v>8887</v>
      </c>
      <c r="F3297" s="3" t="s">
        <v>8883</v>
      </c>
      <c r="G3297" s="3" t="s">
        <v>8883</v>
      </c>
      <c r="H3297" s="4">
        <v>0</v>
      </c>
      <c r="I3297" s="4">
        <v>0</v>
      </c>
      <c r="J3297" s="6">
        <v>44168</v>
      </c>
      <c r="K3297" s="7">
        <v>4.1110039973399999E-3</v>
      </c>
      <c r="L3297" s="7">
        <v>1431</v>
      </c>
      <c r="M3297" s="7">
        <v>188838.71084996351</v>
      </c>
      <c r="N3297" s="9">
        <v>44269</v>
      </c>
      <c r="O3297" s="10">
        <v>0.14202596665250999</v>
      </c>
      <c r="P3297" s="10">
        <v>2632</v>
      </c>
      <c r="Q3297" s="10">
        <v>0</v>
      </c>
      <c r="R3297" s="10">
        <v>34.547756884791887</v>
      </c>
      <c r="S3297" s="18">
        <v>34.547756884791887</v>
      </c>
      <c r="T3297" s="13">
        <v>44339</v>
      </c>
      <c r="U3297" s="14">
        <v>1.222400897051E-2</v>
      </c>
      <c r="V3297" s="14">
        <v>2611</v>
      </c>
      <c r="W3297" s="14">
        <v>0</v>
      </c>
      <c r="X3297" s="14">
        <v>91.393116865440476</v>
      </c>
      <c r="Y3297" s="19">
        <f t="shared" si="103"/>
        <v>-0.91393116865440471</v>
      </c>
    </row>
    <row r="3298" spans="1:25">
      <c r="A3298">
        <v>5945</v>
      </c>
      <c r="B3298" t="s">
        <v>6231</v>
      </c>
      <c r="C3298" t="s">
        <v>6232</v>
      </c>
      <c r="D3298" t="str">
        <f t="shared" si="102"/>
        <v>Temtum TEM</v>
      </c>
      <c r="E3298" s="3" t="s">
        <v>8881</v>
      </c>
      <c r="F3298" s="3" t="s">
        <v>8883</v>
      </c>
      <c r="G3298" s="3" t="s">
        <v>8883</v>
      </c>
      <c r="H3298" s="4">
        <v>0</v>
      </c>
      <c r="I3298" s="4">
        <v>0</v>
      </c>
      <c r="J3298" s="6">
        <v>44217</v>
      </c>
      <c r="K3298" s="7">
        <v>8.4922739999999997E-2</v>
      </c>
      <c r="L3298" s="7">
        <v>3575</v>
      </c>
      <c r="M3298" s="7">
        <v>0</v>
      </c>
      <c r="N3298" s="9">
        <v>44558</v>
      </c>
      <c r="O3298" s="10">
        <v>1.4654464051566249</v>
      </c>
      <c r="P3298" s="10">
        <v>3702</v>
      </c>
      <c r="Q3298" s="10">
        <v>0</v>
      </c>
      <c r="R3298" s="10">
        <v>17.2562308417819</v>
      </c>
      <c r="S3298" s="18">
        <v>17.2562308417819</v>
      </c>
      <c r="T3298" s="13">
        <v>44677</v>
      </c>
      <c r="U3298" s="14">
        <v>0.58911153246448611</v>
      </c>
      <c r="V3298" s="14">
        <v>3261</v>
      </c>
      <c r="W3298" s="14">
        <v>0</v>
      </c>
      <c r="X3298" s="14">
        <v>59.799858228078797</v>
      </c>
      <c r="Y3298" s="19">
        <f t="shared" si="103"/>
        <v>-0.59799858228078795</v>
      </c>
    </row>
    <row r="3299" spans="1:25">
      <c r="A3299">
        <v>5947</v>
      </c>
      <c r="B3299" t="s">
        <v>6233</v>
      </c>
      <c r="C3299" t="s">
        <v>6234</v>
      </c>
      <c r="D3299" t="str">
        <f t="shared" si="102"/>
        <v>TokenPocket TPT</v>
      </c>
      <c r="E3299" s="3" t="s">
        <v>3686</v>
      </c>
      <c r="F3299" s="3" t="s">
        <v>8883</v>
      </c>
      <c r="G3299" s="3" t="s">
        <v>8883</v>
      </c>
      <c r="H3299" s="4">
        <v>0</v>
      </c>
      <c r="I3299" s="4">
        <v>0</v>
      </c>
      <c r="J3299" s="6">
        <v>44213</v>
      </c>
      <c r="K3299" s="7">
        <v>8.4786167988999998E-4</v>
      </c>
      <c r="L3299" s="7">
        <v>2250</v>
      </c>
      <c r="M3299" s="7">
        <v>0</v>
      </c>
      <c r="N3299" s="9">
        <v>44330</v>
      </c>
      <c r="O3299" s="10">
        <v>0.13061091589757001</v>
      </c>
      <c r="P3299" s="10">
        <v>3703</v>
      </c>
      <c r="Q3299" s="10">
        <v>0</v>
      </c>
      <c r="R3299" s="10">
        <v>154.04743367398709</v>
      </c>
      <c r="S3299" s="18">
        <v>154.04743367398709</v>
      </c>
      <c r="T3299" s="13">
        <v>44632</v>
      </c>
      <c r="U3299" s="14">
        <v>1.2017691931761059E-2</v>
      </c>
      <c r="V3299" s="14">
        <v>377</v>
      </c>
      <c r="W3299" s="14">
        <v>41658817.127773412</v>
      </c>
      <c r="X3299" s="14">
        <v>90.798860991690944</v>
      </c>
      <c r="Y3299" s="19">
        <f t="shared" si="103"/>
        <v>-0.90798860991690944</v>
      </c>
    </row>
    <row r="3300" spans="1:25">
      <c r="A3300">
        <v>5948</v>
      </c>
      <c r="B3300" t="s">
        <v>6235</v>
      </c>
      <c r="C3300" t="s">
        <v>6236</v>
      </c>
      <c r="D3300" t="str">
        <f t="shared" si="102"/>
        <v>Unicrypt UNC</v>
      </c>
      <c r="E3300" s="3" t="s">
        <v>3686</v>
      </c>
      <c r="F3300" s="3" t="s">
        <v>8883</v>
      </c>
      <c r="G3300" s="3" t="s">
        <v>8883</v>
      </c>
      <c r="H3300" s="4">
        <v>0</v>
      </c>
      <c r="I3300" s="4">
        <v>0</v>
      </c>
      <c r="J3300" s="6">
        <v>44097</v>
      </c>
      <c r="K3300" s="7">
        <v>5.9282518367099997E-3</v>
      </c>
      <c r="L3300" s="7">
        <v>3576</v>
      </c>
      <c r="M3300" s="7">
        <v>0</v>
      </c>
      <c r="N3300" s="9">
        <v>44313</v>
      </c>
      <c r="O3300" s="10">
        <v>0.13511420750323999</v>
      </c>
      <c r="P3300" s="10">
        <v>3704</v>
      </c>
      <c r="Q3300" s="10">
        <v>0</v>
      </c>
      <c r="R3300" s="10">
        <v>22.791576880482911</v>
      </c>
      <c r="S3300" s="18">
        <v>22.791576880482911</v>
      </c>
      <c r="T3300" s="13">
        <v>44339</v>
      </c>
      <c r="U3300" s="14">
        <v>2.3687609007199999E-2</v>
      </c>
      <c r="V3300" s="14">
        <v>3262</v>
      </c>
      <c r="W3300" s="14">
        <v>0</v>
      </c>
      <c r="X3300" s="14">
        <v>82.468454321036532</v>
      </c>
      <c r="Y3300" s="19">
        <f t="shared" si="103"/>
        <v>-0.82468454321036533</v>
      </c>
    </row>
    <row r="3301" spans="1:25">
      <c r="A3301">
        <v>5949</v>
      </c>
      <c r="B3301" t="s">
        <v>6237</v>
      </c>
      <c r="C3301" t="s">
        <v>6238</v>
      </c>
      <c r="D3301" t="str">
        <f t="shared" si="102"/>
        <v>Ulgen Hash Power UHP</v>
      </c>
      <c r="E3301" s="3" t="s">
        <v>8887</v>
      </c>
      <c r="F3301" s="3" t="s">
        <v>8883</v>
      </c>
      <c r="G3301" s="3" t="s">
        <v>8883</v>
      </c>
      <c r="H3301" s="4">
        <v>0</v>
      </c>
      <c r="I3301" s="4">
        <v>0</v>
      </c>
      <c r="J3301" s="6">
        <v>44042</v>
      </c>
      <c r="K3301" s="7">
        <v>6.3206555521000005E-2</v>
      </c>
      <c r="L3301" s="7">
        <v>3577</v>
      </c>
      <c r="M3301" s="7">
        <v>0</v>
      </c>
      <c r="N3301" s="9">
        <v>44084</v>
      </c>
      <c r="O3301" s="10">
        <v>0.26869082081700002</v>
      </c>
      <c r="P3301" s="10">
        <v>3705</v>
      </c>
      <c r="Q3301" s="10">
        <v>0</v>
      </c>
      <c r="R3301" s="10">
        <v>4.2509960968799998</v>
      </c>
      <c r="S3301" s="18">
        <v>4.2509960968799998</v>
      </c>
      <c r="T3301" s="13">
        <v>44683</v>
      </c>
      <c r="U3301" s="14">
        <v>2.0711827709153688E-3</v>
      </c>
      <c r="V3301" s="14">
        <v>3263</v>
      </c>
      <c r="W3301" s="14">
        <v>0</v>
      </c>
      <c r="X3301" s="14">
        <v>99.22915760031637</v>
      </c>
      <c r="Y3301" s="19">
        <f t="shared" si="103"/>
        <v>-0.99229157600316364</v>
      </c>
    </row>
    <row r="3302" spans="1:25">
      <c r="A3302">
        <v>5950</v>
      </c>
      <c r="B3302" t="s">
        <v>6239</v>
      </c>
      <c r="C3302" t="s">
        <v>6240</v>
      </c>
      <c r="D3302" t="str">
        <f t="shared" si="102"/>
        <v>DeFi Nation Signals DAO DSD</v>
      </c>
      <c r="E3302" s="3" t="s">
        <v>8887</v>
      </c>
      <c r="F3302" s="3" t="s">
        <v>8883</v>
      </c>
      <c r="G3302" s="3" t="s">
        <v>8883</v>
      </c>
      <c r="H3302" s="4">
        <v>0</v>
      </c>
      <c r="I3302" s="4">
        <v>0</v>
      </c>
      <c r="J3302" s="6">
        <v>44042</v>
      </c>
      <c r="K3302" s="7">
        <v>9.8944161024399992</v>
      </c>
      <c r="L3302" s="7">
        <v>3578</v>
      </c>
      <c r="M3302" s="7">
        <v>0</v>
      </c>
      <c r="N3302" s="9">
        <v>44043</v>
      </c>
      <c r="O3302" s="10">
        <v>14.967471980099999</v>
      </c>
      <c r="P3302" s="10">
        <v>3706</v>
      </c>
      <c r="Q3302" s="10">
        <v>0</v>
      </c>
      <c r="R3302" s="10">
        <v>1.512719075601537</v>
      </c>
      <c r="S3302" s="18">
        <v>1.512719075601537</v>
      </c>
      <c r="T3302" s="13">
        <v>44175</v>
      </c>
      <c r="U3302" s="14">
        <v>0.42031101011234001</v>
      </c>
      <c r="V3302" s="14">
        <v>3264</v>
      </c>
      <c r="W3302" s="14">
        <v>0</v>
      </c>
      <c r="X3302" s="14">
        <v>97.191837000455621</v>
      </c>
      <c r="Y3302" s="19">
        <f t="shared" si="103"/>
        <v>-0.97191837000455616</v>
      </c>
    </row>
    <row r="3303" spans="1:25">
      <c r="A3303">
        <v>5952</v>
      </c>
      <c r="B3303" t="s">
        <v>6241</v>
      </c>
      <c r="C3303" t="s">
        <v>6241</v>
      </c>
      <c r="D3303" t="str">
        <f t="shared" si="102"/>
        <v>DMST DMST</v>
      </c>
      <c r="E3303" s="3" t="s">
        <v>8887</v>
      </c>
      <c r="F3303" s="3" t="s">
        <v>8883</v>
      </c>
      <c r="G3303" s="3" t="s">
        <v>8883</v>
      </c>
      <c r="H3303" s="4">
        <v>0</v>
      </c>
      <c r="I3303" s="4">
        <v>0</v>
      </c>
      <c r="J3303" s="6">
        <v>44113</v>
      </c>
      <c r="K3303" s="7">
        <v>4.97373773039E-3</v>
      </c>
      <c r="L3303" s="7">
        <v>2774</v>
      </c>
      <c r="M3303" s="7">
        <v>0</v>
      </c>
      <c r="N3303" s="9">
        <v>44290</v>
      </c>
      <c r="O3303" s="10">
        <v>0.29172309481962</v>
      </c>
      <c r="P3303" s="10">
        <v>1117</v>
      </c>
      <c r="Q3303" s="10">
        <v>17503385.6891772</v>
      </c>
      <c r="R3303" s="10">
        <v>58.652689512992367</v>
      </c>
      <c r="S3303" s="18">
        <v>58.652689512992367</v>
      </c>
      <c r="T3303" s="13">
        <v>44583</v>
      </c>
      <c r="U3303" s="14">
        <v>2.4842154746950758E-4</v>
      </c>
      <c r="V3303" s="14">
        <v>2054</v>
      </c>
      <c r="W3303" s="14">
        <v>24842.15474695076</v>
      </c>
      <c r="X3303" s="14">
        <v>99.914843373088743</v>
      </c>
      <c r="Y3303" s="19">
        <f t="shared" si="103"/>
        <v>-0.99914843373088746</v>
      </c>
    </row>
    <row r="3304" spans="1:25">
      <c r="A3304">
        <v>5955</v>
      </c>
      <c r="B3304" t="s">
        <v>6242</v>
      </c>
      <c r="C3304" t="s">
        <v>6242</v>
      </c>
      <c r="D3304" t="str">
        <f t="shared" si="102"/>
        <v>FME FME</v>
      </c>
      <c r="E3304" s="3" t="s">
        <v>8884</v>
      </c>
      <c r="F3304" s="3" t="s">
        <v>8883</v>
      </c>
      <c r="G3304" s="3" t="s">
        <v>8883</v>
      </c>
      <c r="H3304" s="4">
        <v>0</v>
      </c>
      <c r="I3304" s="4">
        <v>0</v>
      </c>
      <c r="J3304" s="6">
        <v>44070</v>
      </c>
      <c r="K3304" s="7">
        <v>4.0836737347299999E-2</v>
      </c>
      <c r="L3304" s="7">
        <v>3579</v>
      </c>
      <c r="M3304" s="7">
        <v>0</v>
      </c>
      <c r="N3304" s="9">
        <v>44071</v>
      </c>
      <c r="O3304" s="10">
        <v>4.35830627272E-2</v>
      </c>
      <c r="P3304" s="10">
        <v>3707</v>
      </c>
      <c r="Q3304" s="10">
        <v>0</v>
      </c>
      <c r="R3304" s="10">
        <v>1.0672513417647349</v>
      </c>
      <c r="S3304" s="18">
        <v>1.0672513417647349</v>
      </c>
      <c r="T3304" s="13">
        <v>44619</v>
      </c>
      <c r="U3304" s="16">
        <v>9.0044223763805113E-5</v>
      </c>
      <c r="V3304" s="14">
        <v>3265</v>
      </c>
      <c r="W3304" s="16">
        <v>0</v>
      </c>
      <c r="X3304" s="16">
        <v>99.793396291748891</v>
      </c>
      <c r="Y3304" s="19">
        <f t="shared" si="103"/>
        <v>-0.99793396291748893</v>
      </c>
    </row>
    <row r="3305" spans="1:25">
      <c r="A3305">
        <v>5956</v>
      </c>
      <c r="B3305" t="s">
        <v>6243</v>
      </c>
      <c r="C3305" t="s">
        <v>6244</v>
      </c>
      <c r="D3305" t="str">
        <f t="shared" si="102"/>
        <v>MCDEX MCB</v>
      </c>
      <c r="E3305" s="3" t="s">
        <v>3686</v>
      </c>
      <c r="F3305" s="3" t="s">
        <v>8883</v>
      </c>
      <c r="G3305" s="3" t="s">
        <v>8883</v>
      </c>
      <c r="H3305" s="4">
        <v>0</v>
      </c>
      <c r="I3305" s="4">
        <v>0</v>
      </c>
      <c r="J3305" s="6">
        <v>44134</v>
      </c>
      <c r="K3305" s="7">
        <v>0.95068737999999997</v>
      </c>
      <c r="L3305" s="7">
        <v>2372</v>
      </c>
      <c r="M3305" s="7">
        <v>0</v>
      </c>
      <c r="N3305" s="9">
        <v>44486</v>
      </c>
      <c r="O3305" s="10">
        <v>67.855882768044239</v>
      </c>
      <c r="P3305" s="10">
        <v>534</v>
      </c>
      <c r="Q3305" s="10">
        <v>120706364.12</v>
      </c>
      <c r="R3305" s="10">
        <v>71.375600639659524</v>
      </c>
      <c r="S3305" s="18">
        <v>71.375600639659524</v>
      </c>
      <c r="T3305" s="13">
        <v>44614</v>
      </c>
      <c r="U3305" s="14">
        <v>3.2741414801192761</v>
      </c>
      <c r="V3305" s="14">
        <v>712</v>
      </c>
      <c r="W3305" s="14">
        <v>6493658.0599999996</v>
      </c>
      <c r="X3305" s="14">
        <v>95.174859796148453</v>
      </c>
      <c r="Y3305" s="19">
        <f t="shared" si="103"/>
        <v>-0.95174859796148459</v>
      </c>
    </row>
    <row r="3306" spans="1:25">
      <c r="A3306">
        <v>5957</v>
      </c>
      <c r="B3306" t="s">
        <v>6245</v>
      </c>
      <c r="C3306" t="s">
        <v>6246</v>
      </c>
      <c r="D3306" t="str">
        <f t="shared" si="102"/>
        <v>yearn.finance II YFII</v>
      </c>
      <c r="E3306" s="3" t="s">
        <v>3686</v>
      </c>
      <c r="F3306" s="3" t="s">
        <v>8883</v>
      </c>
      <c r="G3306" s="3" t="s">
        <v>8883</v>
      </c>
      <c r="H3306" s="4">
        <v>0</v>
      </c>
      <c r="I3306" s="4">
        <v>0</v>
      </c>
      <c r="J3306" s="6">
        <v>44046</v>
      </c>
      <c r="K3306" s="7">
        <v>96.285044680499993</v>
      </c>
      <c r="L3306" s="7">
        <v>2241</v>
      </c>
      <c r="M3306" s="7">
        <v>0</v>
      </c>
      <c r="N3306" s="9">
        <v>44075</v>
      </c>
      <c r="O3306" s="10">
        <v>9385.4196291099997</v>
      </c>
      <c r="P3306" s="10">
        <v>313</v>
      </c>
      <c r="Q3306" s="10">
        <v>325919831.57205999</v>
      </c>
      <c r="R3306" s="10">
        <v>97.475362453778558</v>
      </c>
      <c r="S3306" s="18">
        <v>97.475362453778558</v>
      </c>
      <c r="T3306" s="13">
        <v>44140</v>
      </c>
      <c r="U3306" s="14">
        <v>971.51082667000003</v>
      </c>
      <c r="V3306" s="14">
        <v>360</v>
      </c>
      <c r="W3306" s="14">
        <v>44258944.481449172</v>
      </c>
      <c r="X3306" s="14">
        <v>89.648722539195319</v>
      </c>
      <c r="Y3306" s="19">
        <f t="shared" si="103"/>
        <v>-0.89648722539195314</v>
      </c>
    </row>
    <row r="3307" spans="1:25">
      <c r="A3307">
        <v>5958</v>
      </c>
      <c r="B3307" t="s">
        <v>6247</v>
      </c>
      <c r="C3307" t="s">
        <v>6248</v>
      </c>
      <c r="D3307" t="str">
        <f t="shared" si="102"/>
        <v>MOTIV Protocol MOV</v>
      </c>
      <c r="E3307" s="3" t="s">
        <v>8887</v>
      </c>
      <c r="F3307" s="3" t="s">
        <v>8883</v>
      </c>
      <c r="G3307" s="3" t="s">
        <v>8883</v>
      </c>
      <c r="H3307" s="4">
        <v>0</v>
      </c>
      <c r="I3307" s="4">
        <v>0</v>
      </c>
      <c r="J3307" s="6">
        <v>44212</v>
      </c>
      <c r="K3307" s="7">
        <v>4.2109310189300002E-3</v>
      </c>
      <c r="L3307" s="7">
        <v>3580</v>
      </c>
      <c r="M3307" s="7">
        <v>0</v>
      </c>
      <c r="N3307" s="9">
        <v>44247</v>
      </c>
      <c r="O3307" s="10">
        <v>7.2312032114540001E-2</v>
      </c>
      <c r="P3307" s="10">
        <v>3708</v>
      </c>
      <c r="Q3307" s="10">
        <v>0</v>
      </c>
      <c r="R3307" s="10">
        <v>17.172457062218641</v>
      </c>
      <c r="S3307" s="18">
        <v>17.172457062218641</v>
      </c>
      <c r="T3307" s="13">
        <v>44678</v>
      </c>
      <c r="U3307" s="14">
        <v>5.3378815874851994E-3</v>
      </c>
      <c r="V3307" s="14">
        <v>3266</v>
      </c>
      <c r="W3307" s="14">
        <v>0</v>
      </c>
      <c r="X3307" s="14">
        <v>92.618266377813626</v>
      </c>
      <c r="Y3307" s="19">
        <f t="shared" si="103"/>
        <v>-0.92618266377813629</v>
      </c>
    </row>
    <row r="3308" spans="1:25">
      <c r="A3308">
        <v>5960</v>
      </c>
      <c r="B3308" t="s">
        <v>6249</v>
      </c>
      <c r="C3308" t="s">
        <v>6250</v>
      </c>
      <c r="D3308" t="str">
        <f t="shared" si="102"/>
        <v>PayFrequent USD PUSD</v>
      </c>
      <c r="E3308" s="3" t="s">
        <v>8896</v>
      </c>
      <c r="F3308" s="3" t="s">
        <v>8883</v>
      </c>
      <c r="G3308" s="3" t="s">
        <v>8883</v>
      </c>
      <c r="H3308" s="4">
        <v>0</v>
      </c>
      <c r="I3308" s="4">
        <v>0</v>
      </c>
      <c r="J3308" s="6">
        <v>44055</v>
      </c>
      <c r="K3308" s="7">
        <v>0.55141506806600005</v>
      </c>
      <c r="L3308" s="7">
        <v>3581</v>
      </c>
      <c r="M3308" s="7">
        <v>0</v>
      </c>
      <c r="N3308" s="9">
        <v>44327</v>
      </c>
      <c r="O3308" s="10">
        <v>2.1161689337293002</v>
      </c>
      <c r="P3308" s="10">
        <v>3709</v>
      </c>
      <c r="Q3308" s="10">
        <v>0</v>
      </c>
      <c r="R3308" s="10">
        <v>3.837706033589948</v>
      </c>
      <c r="S3308" s="18">
        <v>3.837706033589948</v>
      </c>
      <c r="T3308" s="13">
        <v>44381</v>
      </c>
      <c r="U3308" s="14">
        <v>1.0093976221079599</v>
      </c>
      <c r="V3308" s="14">
        <v>3267</v>
      </c>
      <c r="W3308" s="14">
        <v>0</v>
      </c>
      <c r="X3308" s="14">
        <v>52.300706903909123</v>
      </c>
      <c r="Y3308" s="19">
        <f t="shared" si="103"/>
        <v>-0.52300706903909122</v>
      </c>
    </row>
    <row r="3309" spans="1:25">
      <c r="A3309">
        <v>5963</v>
      </c>
      <c r="B3309" t="s">
        <v>6251</v>
      </c>
      <c r="C3309" t="s">
        <v>6252</v>
      </c>
      <c r="D3309" t="str">
        <f t="shared" si="102"/>
        <v>Centric Cash CNS</v>
      </c>
      <c r="E3309" s="3" t="s">
        <v>8887</v>
      </c>
      <c r="F3309" s="3" t="s">
        <v>8883</v>
      </c>
      <c r="G3309" s="3" t="s">
        <v>8883</v>
      </c>
      <c r="H3309" s="4">
        <v>0</v>
      </c>
      <c r="I3309" s="4">
        <v>0</v>
      </c>
      <c r="J3309" s="6">
        <v>44043</v>
      </c>
      <c r="K3309" s="7">
        <v>1.48153009719E-3</v>
      </c>
      <c r="L3309" s="7">
        <v>2579</v>
      </c>
      <c r="M3309" s="7">
        <v>0</v>
      </c>
      <c r="N3309" s="9">
        <v>44046</v>
      </c>
      <c r="O3309" s="10">
        <v>1.8311902883100001E-2</v>
      </c>
      <c r="P3309" s="10">
        <v>3710</v>
      </c>
      <c r="Q3309" s="10">
        <v>0</v>
      </c>
      <c r="R3309" s="10">
        <v>12.360128841008329</v>
      </c>
      <c r="S3309" s="18">
        <v>12.360128841008329</v>
      </c>
      <c r="T3309" s="13">
        <v>44680</v>
      </c>
      <c r="U3309" s="16">
        <v>6.1926113151553993E-5</v>
      </c>
      <c r="V3309" s="14">
        <v>1334</v>
      </c>
      <c r="W3309" s="16">
        <v>503145.71</v>
      </c>
      <c r="X3309" s="16">
        <v>99.661825897904336</v>
      </c>
      <c r="Y3309" s="19">
        <f t="shared" si="103"/>
        <v>-0.99661825897904333</v>
      </c>
    </row>
    <row r="3310" spans="1:25">
      <c r="A3310">
        <v>5964</v>
      </c>
      <c r="B3310" t="s">
        <v>6253</v>
      </c>
      <c r="C3310" t="s">
        <v>6254</v>
      </c>
      <c r="D3310" t="str">
        <f t="shared" si="102"/>
        <v>Trust Wallet Token TWT</v>
      </c>
      <c r="E3310" s="3" t="s">
        <v>3686</v>
      </c>
      <c r="F3310" s="3" t="s">
        <v>8883</v>
      </c>
      <c r="G3310" s="3" t="s">
        <v>8883</v>
      </c>
      <c r="H3310" s="4">
        <v>0</v>
      </c>
      <c r="I3310" s="4">
        <v>0</v>
      </c>
      <c r="J3310" s="6">
        <v>44043</v>
      </c>
      <c r="K3310" s="7">
        <v>6.4776183425499997E-3</v>
      </c>
      <c r="L3310" s="7">
        <v>2185</v>
      </c>
      <c r="M3310" s="7">
        <v>0</v>
      </c>
      <c r="N3310" s="9">
        <v>44444</v>
      </c>
      <c r="O3310" s="10">
        <v>1.6496560600000001</v>
      </c>
      <c r="P3310" s="10">
        <v>280</v>
      </c>
      <c r="Q3310" s="10">
        <v>379838899.72000003</v>
      </c>
      <c r="R3310" s="10">
        <v>254.67015386871211</v>
      </c>
      <c r="S3310" s="18">
        <v>254.67015386871211</v>
      </c>
      <c r="T3310" s="13">
        <v>44616</v>
      </c>
      <c r="U3310" s="14">
        <v>0.40728394295000192</v>
      </c>
      <c r="V3310" s="14">
        <v>189</v>
      </c>
      <c r="W3310" s="14">
        <v>159514772.62</v>
      </c>
      <c r="X3310" s="14">
        <v>75.310978280527038</v>
      </c>
      <c r="Y3310" s="19">
        <f t="shared" si="103"/>
        <v>-0.75310978280527041</v>
      </c>
    </row>
    <row r="3311" spans="1:25">
      <c r="A3311">
        <v>5965</v>
      </c>
      <c r="B3311" t="s">
        <v>6255</v>
      </c>
      <c r="C3311" t="s">
        <v>6256</v>
      </c>
      <c r="D3311" t="str">
        <f t="shared" si="102"/>
        <v>PowerBalt PWRB</v>
      </c>
      <c r="E3311" s="3" t="s">
        <v>8887</v>
      </c>
      <c r="F3311" s="3" t="s">
        <v>8883</v>
      </c>
      <c r="G3311" s="3" t="s">
        <v>8883</v>
      </c>
      <c r="H3311" s="4">
        <v>0</v>
      </c>
      <c r="I3311" s="4">
        <v>0</v>
      </c>
      <c r="J3311" s="6">
        <v>44188</v>
      </c>
      <c r="K3311" s="7">
        <v>2.4152409999999999E-2</v>
      </c>
      <c r="L3311" s="7">
        <v>3582</v>
      </c>
      <c r="M3311" s="7">
        <v>0</v>
      </c>
      <c r="N3311" s="9">
        <v>44640</v>
      </c>
      <c r="O3311" s="10">
        <v>0.99136341477807632</v>
      </c>
      <c r="P3311" s="10">
        <v>3711</v>
      </c>
      <c r="Q3311" s="10">
        <v>0</v>
      </c>
      <c r="R3311" s="10">
        <v>41.046148801634139</v>
      </c>
      <c r="S3311" s="18">
        <v>41.046148801634139</v>
      </c>
      <c r="T3311" s="13">
        <v>44642</v>
      </c>
      <c r="U3311" s="14">
        <v>0.12629991766619281</v>
      </c>
      <c r="V3311" s="14">
        <v>3268</v>
      </c>
      <c r="W3311" s="14">
        <v>0</v>
      </c>
      <c r="X3311" s="14">
        <v>87.259977947192468</v>
      </c>
      <c r="Y3311" s="19">
        <f t="shared" si="103"/>
        <v>-0.87259977947192469</v>
      </c>
    </row>
    <row r="3312" spans="1:25">
      <c r="A3312">
        <v>5966</v>
      </c>
      <c r="B3312" t="s">
        <v>6257</v>
      </c>
      <c r="C3312" t="s">
        <v>2063</v>
      </c>
      <c r="D3312" t="str">
        <f t="shared" si="102"/>
        <v>Student Coin STC</v>
      </c>
      <c r="E3312" s="3" t="s">
        <v>8895</v>
      </c>
      <c r="F3312" s="3" t="s">
        <v>8887</v>
      </c>
      <c r="G3312" s="3" t="s">
        <v>8883</v>
      </c>
      <c r="H3312" s="4">
        <v>0</v>
      </c>
      <c r="I3312" s="4">
        <v>0</v>
      </c>
      <c r="J3312" s="6">
        <v>44208</v>
      </c>
      <c r="K3312" s="7">
        <v>1.9989000000000001E-4</v>
      </c>
      <c r="L3312" s="7">
        <v>2279</v>
      </c>
      <c r="M3312" s="7">
        <v>0</v>
      </c>
      <c r="N3312" s="9">
        <v>44297</v>
      </c>
      <c r="O3312" s="10">
        <v>6.5988749999999999E-2</v>
      </c>
      <c r="P3312" s="10">
        <v>3712</v>
      </c>
      <c r="Q3312" s="10">
        <v>0</v>
      </c>
      <c r="R3312" s="10">
        <v>330.12531892540898</v>
      </c>
      <c r="S3312" s="18">
        <v>330.12531892540898</v>
      </c>
      <c r="T3312" s="13">
        <v>44519</v>
      </c>
      <c r="U3312" s="14">
        <v>4.0271936247878101E-3</v>
      </c>
      <c r="V3312" s="14">
        <v>450</v>
      </c>
      <c r="W3312" s="14">
        <v>26947060.5</v>
      </c>
      <c r="X3312" s="14">
        <v>93.897151219279323</v>
      </c>
      <c r="Y3312" s="19">
        <f t="shared" si="103"/>
        <v>-0.93897151219279318</v>
      </c>
    </row>
    <row r="3313" spans="1:25">
      <c r="A3313">
        <v>5967</v>
      </c>
      <c r="B3313" t="s">
        <v>6258</v>
      </c>
      <c r="C3313" t="s">
        <v>6259</v>
      </c>
      <c r="D3313" t="str">
        <f t="shared" si="102"/>
        <v>Trendering TRND</v>
      </c>
      <c r="E3313" s="3" t="s">
        <v>8887</v>
      </c>
      <c r="F3313" s="3" t="s">
        <v>8883</v>
      </c>
      <c r="G3313" s="3" t="s">
        <v>8883</v>
      </c>
      <c r="H3313" s="4">
        <v>0</v>
      </c>
      <c r="I3313" s="4">
        <v>0</v>
      </c>
      <c r="J3313" s="6">
        <v>44043</v>
      </c>
      <c r="K3313" s="7">
        <v>4.1553722303300002</v>
      </c>
      <c r="L3313" s="7">
        <v>3583</v>
      </c>
      <c r="M3313" s="7">
        <v>0</v>
      </c>
      <c r="N3313" s="9">
        <v>44053</v>
      </c>
      <c r="O3313" s="10">
        <v>28.9457716426</v>
      </c>
      <c r="P3313" s="10">
        <v>3713</v>
      </c>
      <c r="Q3313" s="10">
        <v>0</v>
      </c>
      <c r="R3313" s="10">
        <v>6.9658673250317369</v>
      </c>
      <c r="S3313" s="18">
        <v>6.9658673250317369</v>
      </c>
      <c r="T3313" s="13">
        <v>44516</v>
      </c>
      <c r="U3313" s="14">
        <v>0</v>
      </c>
      <c r="V3313" s="14">
        <v>3269</v>
      </c>
      <c r="W3313" s="14">
        <v>0</v>
      </c>
      <c r="X3313" s="14">
        <v>100</v>
      </c>
      <c r="Y3313" s="19">
        <f t="shared" si="103"/>
        <v>-1</v>
      </c>
    </row>
    <row r="3314" spans="1:25">
      <c r="A3314">
        <v>5971</v>
      </c>
      <c r="B3314" t="s">
        <v>6260</v>
      </c>
      <c r="C3314" t="s">
        <v>6261</v>
      </c>
      <c r="D3314" t="str">
        <f t="shared" si="102"/>
        <v>Tendies TEND</v>
      </c>
      <c r="E3314" s="3" t="s">
        <v>8891</v>
      </c>
      <c r="F3314" s="3" t="s">
        <v>8883</v>
      </c>
      <c r="G3314" s="3" t="s">
        <v>8883</v>
      </c>
      <c r="H3314" s="4">
        <v>0</v>
      </c>
      <c r="I3314" s="4">
        <v>0</v>
      </c>
      <c r="J3314" s="6">
        <v>44151</v>
      </c>
      <c r="K3314" s="7">
        <v>1.8981629999999999E-2</v>
      </c>
      <c r="L3314" s="7">
        <v>1333</v>
      </c>
      <c r="M3314" s="7">
        <v>273223.14460884</v>
      </c>
      <c r="N3314" s="9">
        <v>44285</v>
      </c>
      <c r="O3314" s="10">
        <v>12.37379318</v>
      </c>
      <c r="P3314" s="10">
        <v>2023</v>
      </c>
      <c r="Q3314" s="10">
        <v>943920.9</v>
      </c>
      <c r="R3314" s="10">
        <v>651.88254011905201</v>
      </c>
      <c r="S3314" s="18">
        <v>651.88254011905201</v>
      </c>
      <c r="T3314" s="13">
        <v>44665</v>
      </c>
      <c r="U3314" s="16">
        <v>4.3418841291190998E-5</v>
      </c>
      <c r="V3314" s="14">
        <v>1734</v>
      </c>
      <c r="W3314" s="16">
        <v>106404.01</v>
      </c>
      <c r="X3314" s="16">
        <v>99.999649106457028</v>
      </c>
      <c r="Y3314" s="19">
        <f t="shared" si="103"/>
        <v>-0.99999649106457023</v>
      </c>
    </row>
    <row r="3315" spans="1:25">
      <c r="A3315">
        <v>5972</v>
      </c>
      <c r="B3315" t="s">
        <v>6262</v>
      </c>
      <c r="C3315" t="s">
        <v>302</v>
      </c>
      <c r="D3315" t="str">
        <f t="shared" si="102"/>
        <v>TrustDAO TRUST</v>
      </c>
      <c r="E3315" s="3" t="s">
        <v>8887</v>
      </c>
      <c r="F3315" s="3" t="s">
        <v>8883</v>
      </c>
      <c r="G3315" s="3" t="s">
        <v>8883</v>
      </c>
      <c r="H3315" s="4">
        <v>0</v>
      </c>
      <c r="I3315" s="4">
        <v>0</v>
      </c>
      <c r="J3315" s="6">
        <v>44044</v>
      </c>
      <c r="K3315" s="7">
        <v>1.55267137648E-2</v>
      </c>
      <c r="L3315" s="7">
        <v>2649</v>
      </c>
      <c r="M3315" s="7">
        <v>0</v>
      </c>
      <c r="N3315" s="9">
        <v>44049</v>
      </c>
      <c r="O3315" s="10">
        <v>0.19038209239600001</v>
      </c>
      <c r="P3315" s="10">
        <v>3714</v>
      </c>
      <c r="Q3315" s="10">
        <v>0</v>
      </c>
      <c r="R3315" s="10">
        <v>12.26158318366168</v>
      </c>
      <c r="S3315" s="18">
        <v>12.26158318366168</v>
      </c>
      <c r="T3315" s="13">
        <v>44517</v>
      </c>
      <c r="U3315" s="14">
        <v>0</v>
      </c>
      <c r="V3315" s="14">
        <v>1648</v>
      </c>
      <c r="W3315" s="14">
        <v>150374.96</v>
      </c>
      <c r="X3315" s="14">
        <v>100</v>
      </c>
      <c r="Y3315" s="19">
        <f t="shared" si="103"/>
        <v>-1</v>
      </c>
    </row>
    <row r="3316" spans="1:25">
      <c r="A3316">
        <v>5973</v>
      </c>
      <c r="B3316" t="s">
        <v>6263</v>
      </c>
      <c r="C3316" t="s">
        <v>6264</v>
      </c>
      <c r="D3316" t="str">
        <f t="shared" si="102"/>
        <v>Vision Network VSN</v>
      </c>
      <c r="E3316" s="3" t="s">
        <v>8887</v>
      </c>
      <c r="F3316" s="3" t="s">
        <v>8883</v>
      </c>
      <c r="G3316" s="3" t="s">
        <v>8883</v>
      </c>
      <c r="H3316" s="4">
        <v>0</v>
      </c>
      <c r="I3316" s="4">
        <v>0</v>
      </c>
      <c r="J3316" s="6">
        <v>44050</v>
      </c>
      <c r="K3316" s="7">
        <v>1.3114106320600001E-3</v>
      </c>
      <c r="L3316" s="7">
        <v>3584</v>
      </c>
      <c r="M3316" s="7">
        <v>0</v>
      </c>
      <c r="N3316" s="9">
        <v>44052</v>
      </c>
      <c r="O3316" s="10">
        <v>1.7525618648000001E-2</v>
      </c>
      <c r="P3316" s="10">
        <v>3715</v>
      </c>
      <c r="Q3316" s="10">
        <v>0</v>
      </c>
      <c r="R3316" s="10">
        <v>13.36394430512606</v>
      </c>
      <c r="S3316" s="18">
        <v>13.36394430512606</v>
      </c>
      <c r="T3316" s="13">
        <v>44193</v>
      </c>
      <c r="U3316" s="14">
        <v>1.9945999999999999E-4</v>
      </c>
      <c r="V3316" s="14">
        <v>3270</v>
      </c>
      <c r="W3316" s="14">
        <v>0</v>
      </c>
      <c r="X3316" s="14">
        <v>98.861894669705364</v>
      </c>
      <c r="Y3316" s="19">
        <f t="shared" si="103"/>
        <v>-0.98861894669705364</v>
      </c>
    </row>
    <row r="3317" spans="1:25">
      <c r="A3317">
        <v>5985</v>
      </c>
      <c r="B3317" t="s">
        <v>6265</v>
      </c>
      <c r="C3317" t="s">
        <v>6266</v>
      </c>
      <c r="D3317" t="str">
        <f t="shared" si="102"/>
        <v>Limestone Network LIMEX</v>
      </c>
      <c r="E3317" s="3" t="s">
        <v>8893</v>
      </c>
      <c r="F3317" s="3" t="s">
        <v>8883</v>
      </c>
      <c r="G3317" s="3" t="s">
        <v>8883</v>
      </c>
      <c r="H3317" s="4">
        <v>0</v>
      </c>
      <c r="I3317" s="4">
        <v>0</v>
      </c>
      <c r="J3317" s="6">
        <v>44193</v>
      </c>
      <c r="K3317" s="7">
        <v>8.0641099999999993E-3</v>
      </c>
      <c r="L3317" s="7">
        <v>3585</v>
      </c>
      <c r="M3317" s="7">
        <v>0</v>
      </c>
      <c r="N3317" s="9">
        <v>44221</v>
      </c>
      <c r="O3317" s="10">
        <v>8.5018850000000007E-2</v>
      </c>
      <c r="P3317" s="10">
        <v>3716</v>
      </c>
      <c r="Q3317" s="10">
        <v>0</v>
      </c>
      <c r="R3317" s="10">
        <v>10.54286833884955</v>
      </c>
      <c r="S3317" s="18">
        <v>10.54286833884955</v>
      </c>
      <c r="T3317" s="13">
        <v>44657</v>
      </c>
      <c r="U3317" s="14">
        <v>1.00816794433365E-4</v>
      </c>
      <c r="V3317" s="14">
        <v>3271</v>
      </c>
      <c r="W3317" s="14">
        <v>0</v>
      </c>
      <c r="X3317" s="14">
        <v>99.88141830378396</v>
      </c>
      <c r="Y3317" s="19">
        <f t="shared" si="103"/>
        <v>-0.99881418303783964</v>
      </c>
    </row>
    <row r="3318" spans="1:25">
      <c r="A3318">
        <v>5986</v>
      </c>
      <c r="B3318" t="s">
        <v>6267</v>
      </c>
      <c r="C3318" t="s">
        <v>6268</v>
      </c>
      <c r="D3318" t="str">
        <f t="shared" si="102"/>
        <v>Liquidity Dividends Protocol LID</v>
      </c>
      <c r="E3318" s="3" t="s">
        <v>3686</v>
      </c>
      <c r="F3318" s="3" t="s">
        <v>8883</v>
      </c>
      <c r="G3318" s="3" t="s">
        <v>8883</v>
      </c>
      <c r="H3318" s="4">
        <v>0</v>
      </c>
      <c r="I3318" s="4">
        <v>0</v>
      </c>
      <c r="J3318" s="6">
        <v>44115</v>
      </c>
      <c r="K3318" s="7">
        <v>1.8282818596559999E-2</v>
      </c>
      <c r="L3318" s="7">
        <v>3586</v>
      </c>
      <c r="M3318" s="7">
        <v>0</v>
      </c>
      <c r="N3318" s="9">
        <v>44435</v>
      </c>
      <c r="O3318" s="10">
        <v>6.19299987766163</v>
      </c>
      <c r="P3318" s="10">
        <v>3717</v>
      </c>
      <c r="Q3318" s="10">
        <v>0</v>
      </c>
      <c r="R3318" s="10">
        <v>338.7333219412281</v>
      </c>
      <c r="S3318" s="18">
        <v>338.7333219412281</v>
      </c>
      <c r="T3318" s="13">
        <v>44583</v>
      </c>
      <c r="U3318" s="14">
        <v>1.3198078712078529E-3</v>
      </c>
      <c r="V3318" s="14">
        <v>3272</v>
      </c>
      <c r="W3318" s="14">
        <v>0</v>
      </c>
      <c r="X3318" s="14">
        <v>99.978688714721784</v>
      </c>
      <c r="Y3318" s="19">
        <f t="shared" si="103"/>
        <v>-0.99978688714721786</v>
      </c>
    </row>
    <row r="3319" spans="1:25">
      <c r="A3319">
        <v>5987</v>
      </c>
      <c r="B3319" t="s">
        <v>6269</v>
      </c>
      <c r="C3319" t="s">
        <v>6270</v>
      </c>
      <c r="D3319" t="str">
        <f t="shared" si="102"/>
        <v>SIMBA Storage Token SST</v>
      </c>
      <c r="E3319" s="3" t="s">
        <v>8893</v>
      </c>
      <c r="F3319" s="3" t="s">
        <v>8883</v>
      </c>
      <c r="G3319" s="3" t="s">
        <v>8883</v>
      </c>
      <c r="H3319" s="4">
        <v>0</v>
      </c>
      <c r="I3319" s="4">
        <v>0</v>
      </c>
      <c r="J3319" s="6">
        <v>44126</v>
      </c>
      <c r="K3319" s="7">
        <v>1.7016590000000002E-2</v>
      </c>
      <c r="L3319" s="7">
        <v>3587</v>
      </c>
      <c r="M3319" s="7">
        <v>0</v>
      </c>
      <c r="N3319" s="9">
        <v>44363</v>
      </c>
      <c r="O3319" s="10">
        <v>27.269942830000002</v>
      </c>
      <c r="P3319" s="10">
        <v>3718</v>
      </c>
      <c r="Q3319" s="10">
        <v>0</v>
      </c>
      <c r="R3319" s="10">
        <v>1602.550383478711</v>
      </c>
      <c r="S3319" s="18">
        <v>1602.550383478711</v>
      </c>
      <c r="T3319" s="13">
        <v>44686</v>
      </c>
      <c r="U3319" s="14">
        <v>0.22112119238758429</v>
      </c>
      <c r="V3319" s="14">
        <v>3273</v>
      </c>
      <c r="W3319" s="14">
        <v>0</v>
      </c>
      <c r="X3319" s="14">
        <v>99.189139508776947</v>
      </c>
      <c r="Y3319" s="19">
        <f t="shared" si="103"/>
        <v>-0.99189139508776947</v>
      </c>
    </row>
    <row r="3320" spans="1:25">
      <c r="A3320">
        <v>5989</v>
      </c>
      <c r="B3320" t="s">
        <v>6271</v>
      </c>
      <c r="C3320" t="s">
        <v>6272</v>
      </c>
      <c r="D3320" t="str">
        <f t="shared" si="102"/>
        <v>BNS Token BNS</v>
      </c>
      <c r="E3320" s="3" t="s">
        <v>3686</v>
      </c>
      <c r="F3320" s="3" t="s">
        <v>8883</v>
      </c>
      <c r="G3320" s="3" t="s">
        <v>8883</v>
      </c>
      <c r="H3320" s="4">
        <v>0</v>
      </c>
      <c r="I3320" s="4">
        <v>0</v>
      </c>
      <c r="J3320" s="6">
        <v>44225</v>
      </c>
      <c r="K3320" s="7">
        <v>3.5088880000000003E-2</v>
      </c>
      <c r="L3320" s="7">
        <v>3588</v>
      </c>
      <c r="M3320" s="7">
        <v>0</v>
      </c>
      <c r="N3320" s="9">
        <v>44282</v>
      </c>
      <c r="O3320" s="10">
        <v>0.30580732999999999</v>
      </c>
      <c r="P3320" s="10">
        <v>3719</v>
      </c>
      <c r="Q3320" s="10">
        <v>0</v>
      </c>
      <c r="R3320" s="10">
        <v>8.7152206055023687</v>
      </c>
      <c r="S3320" s="18">
        <v>8.7152206055023687</v>
      </c>
      <c r="T3320" s="13">
        <v>44687</v>
      </c>
      <c r="U3320" s="14">
        <v>3.35278404297871E-4</v>
      </c>
      <c r="V3320" s="14">
        <v>3274</v>
      </c>
      <c r="W3320" s="14">
        <v>0</v>
      </c>
      <c r="X3320" s="14">
        <v>99.890362862035431</v>
      </c>
      <c r="Y3320" s="19">
        <f t="shared" si="103"/>
        <v>-0.99890362862035431</v>
      </c>
    </row>
    <row r="3321" spans="1:25">
      <c r="A3321">
        <v>5990</v>
      </c>
      <c r="B3321" t="s">
        <v>6273</v>
      </c>
      <c r="C3321" t="s">
        <v>2401</v>
      </c>
      <c r="D3321" t="str">
        <f t="shared" si="102"/>
        <v>Dev Protocol DEV</v>
      </c>
      <c r="E3321" s="3" t="s">
        <v>8887</v>
      </c>
      <c r="F3321" s="3" t="s">
        <v>8883</v>
      </c>
      <c r="G3321" s="3" t="s">
        <v>8883</v>
      </c>
      <c r="H3321" s="4">
        <v>0</v>
      </c>
      <c r="I3321" s="4">
        <v>0</v>
      </c>
      <c r="J3321" s="6">
        <v>44111</v>
      </c>
      <c r="K3321" s="7">
        <v>1.6580692100000001</v>
      </c>
      <c r="L3321" s="7">
        <v>2541</v>
      </c>
      <c r="M3321" s="7">
        <v>0</v>
      </c>
      <c r="N3321" s="9">
        <v>44324</v>
      </c>
      <c r="O3321" s="10">
        <v>20.47748078</v>
      </c>
      <c r="P3321" s="10">
        <v>1056</v>
      </c>
      <c r="Q3321" s="10">
        <v>20664068.48</v>
      </c>
      <c r="R3321" s="10">
        <v>12.35019663624295</v>
      </c>
      <c r="S3321" s="18">
        <v>12.35019663624295</v>
      </c>
      <c r="T3321" s="13">
        <v>44687</v>
      </c>
      <c r="U3321" s="14">
        <v>0.71603801574512382</v>
      </c>
      <c r="V3321" s="14">
        <v>1198</v>
      </c>
      <c r="W3321" s="14">
        <v>813110.39</v>
      </c>
      <c r="X3321" s="14">
        <v>96.503290500243239</v>
      </c>
      <c r="Y3321" s="19">
        <f t="shared" si="103"/>
        <v>-0.96503290500243244</v>
      </c>
    </row>
    <row r="3322" spans="1:25">
      <c r="A3322">
        <v>5993</v>
      </c>
      <c r="B3322" t="s">
        <v>6274</v>
      </c>
      <c r="C3322" t="s">
        <v>6275</v>
      </c>
      <c r="D3322" t="str">
        <f t="shared" si="102"/>
        <v>Lung Protocol L2P</v>
      </c>
      <c r="E3322" s="3" t="s">
        <v>8888</v>
      </c>
      <c r="F3322" s="3" t="s">
        <v>8883</v>
      </c>
      <c r="G3322" s="3" t="s">
        <v>8883</v>
      </c>
      <c r="H3322" s="4">
        <v>0</v>
      </c>
      <c r="I3322" s="4">
        <v>0</v>
      </c>
      <c r="J3322" s="6">
        <v>44075</v>
      </c>
      <c r="K3322" s="7">
        <v>8.2956154930299997E-3</v>
      </c>
      <c r="L3322" s="7">
        <v>3589</v>
      </c>
      <c r="M3322" s="7">
        <v>0</v>
      </c>
      <c r="N3322" s="9">
        <v>44076</v>
      </c>
      <c r="O3322" s="10">
        <v>1.8109195083200001E-2</v>
      </c>
      <c r="P3322" s="10">
        <v>3720</v>
      </c>
      <c r="Q3322" s="10">
        <v>0</v>
      </c>
      <c r="R3322" s="10">
        <v>2.182983902570629</v>
      </c>
      <c r="S3322" s="18">
        <v>2.182983902570629</v>
      </c>
      <c r="T3322" s="13">
        <v>44633</v>
      </c>
      <c r="U3322" s="16">
        <v>4.9341947734089003E-5</v>
      </c>
      <c r="V3322" s="14">
        <v>3275</v>
      </c>
      <c r="W3322" s="16">
        <v>0</v>
      </c>
      <c r="X3322" s="16">
        <v>99.727530972484445</v>
      </c>
      <c r="Y3322" s="19">
        <f t="shared" si="103"/>
        <v>-0.99727530972484446</v>
      </c>
    </row>
    <row r="3323" spans="1:25">
      <c r="A3323">
        <v>5994</v>
      </c>
      <c r="B3323" t="s">
        <v>6276</v>
      </c>
      <c r="C3323" t="s">
        <v>6277</v>
      </c>
      <c r="D3323" t="str">
        <f t="shared" si="102"/>
        <v>SHIBA INU SHIB</v>
      </c>
      <c r="E3323" s="3" t="s">
        <v>8891</v>
      </c>
      <c r="F3323" s="3" t="s">
        <v>8883</v>
      </c>
      <c r="G3323" s="3" t="s">
        <v>8883</v>
      </c>
      <c r="H3323" s="4">
        <v>0</v>
      </c>
      <c r="I3323" s="4">
        <v>0</v>
      </c>
      <c r="J3323" s="6">
        <v>44176</v>
      </c>
      <c r="K3323" s="8">
        <v>5.4679999999999999E-11</v>
      </c>
      <c r="L3323" s="7">
        <v>2152</v>
      </c>
      <c r="M3323" s="7">
        <v>0</v>
      </c>
      <c r="N3323" s="9">
        <v>44496</v>
      </c>
      <c r="O3323" s="12">
        <v>8.0002982459406415E-5</v>
      </c>
      <c r="P3323" s="10">
        <v>14</v>
      </c>
      <c r="Q3323" s="10">
        <v>31584857463.043819</v>
      </c>
      <c r="R3323" s="10">
        <v>1463112.3346636139</v>
      </c>
      <c r="S3323" s="18">
        <v>1463112.3346636139</v>
      </c>
      <c r="T3323" s="13">
        <v>44687</v>
      </c>
      <c r="U3323" s="16">
        <v>2.0006643087903389E-5</v>
      </c>
      <c r="V3323" s="14">
        <v>13</v>
      </c>
      <c r="W3323" s="17">
        <v>10984913053.15214</v>
      </c>
      <c r="X3323" s="16">
        <v>74.992628433502745</v>
      </c>
      <c r="Y3323" s="19">
        <f t="shared" si="103"/>
        <v>-0.74992628433502739</v>
      </c>
    </row>
    <row r="3324" spans="1:25">
      <c r="A3324">
        <v>5995</v>
      </c>
      <c r="B3324" t="s">
        <v>6278</v>
      </c>
      <c r="C3324" t="s">
        <v>6279</v>
      </c>
      <c r="D3324" t="str">
        <f t="shared" si="102"/>
        <v>Kids Cash KASH</v>
      </c>
      <c r="E3324" s="3" t="s">
        <v>8887</v>
      </c>
      <c r="F3324" s="3" t="s">
        <v>8883</v>
      </c>
      <c r="G3324" s="3" t="s">
        <v>8883</v>
      </c>
      <c r="H3324" s="4">
        <v>0</v>
      </c>
      <c r="I3324" s="4">
        <v>0</v>
      </c>
      <c r="J3324" s="6">
        <v>44161</v>
      </c>
      <c r="K3324" s="7">
        <v>2.010696E-2</v>
      </c>
      <c r="L3324" s="7">
        <v>3590</v>
      </c>
      <c r="M3324" s="7">
        <v>0</v>
      </c>
      <c r="N3324" s="9">
        <v>44516</v>
      </c>
      <c r="O3324" s="10">
        <v>0.91965101085645995</v>
      </c>
      <c r="P3324" s="10">
        <v>3721</v>
      </c>
      <c r="Q3324" s="10">
        <v>0</v>
      </c>
      <c r="R3324" s="10">
        <v>45.737944018213589</v>
      </c>
      <c r="S3324" s="18">
        <v>45.737944018213589</v>
      </c>
      <c r="T3324" s="13">
        <v>44517</v>
      </c>
      <c r="U3324" s="14">
        <v>0</v>
      </c>
      <c r="V3324" s="14">
        <v>3276</v>
      </c>
      <c r="W3324" s="14">
        <v>0</v>
      </c>
      <c r="X3324" s="14">
        <v>100</v>
      </c>
      <c r="Y3324" s="19">
        <f t="shared" si="103"/>
        <v>-1</v>
      </c>
    </row>
    <row r="3325" spans="1:25">
      <c r="A3325">
        <v>5996</v>
      </c>
      <c r="B3325" t="s">
        <v>6280</v>
      </c>
      <c r="C3325" t="s">
        <v>3676</v>
      </c>
      <c r="D3325" t="str">
        <f t="shared" si="102"/>
        <v>Marblecoin MBC</v>
      </c>
      <c r="E3325" s="3" t="s">
        <v>8892</v>
      </c>
      <c r="F3325" s="3" t="s">
        <v>8883</v>
      </c>
      <c r="G3325" s="3" t="s">
        <v>8883</v>
      </c>
      <c r="H3325" s="4">
        <v>0</v>
      </c>
      <c r="I3325" s="4">
        <v>0</v>
      </c>
      <c r="J3325" s="6">
        <v>44070</v>
      </c>
      <c r="K3325" s="7">
        <v>3.4413606197999998E-2</v>
      </c>
      <c r="L3325" s="7">
        <v>3591</v>
      </c>
      <c r="M3325" s="7">
        <v>0</v>
      </c>
      <c r="N3325" s="9">
        <v>44444</v>
      </c>
      <c r="O3325" s="10">
        <v>0.89933440405278997</v>
      </c>
      <c r="P3325" s="10">
        <v>3722</v>
      </c>
      <c r="Q3325" s="10">
        <v>0</v>
      </c>
      <c r="R3325" s="10">
        <v>26.133105576859201</v>
      </c>
      <c r="S3325" s="18">
        <v>26.133105576859201</v>
      </c>
      <c r="T3325" s="13">
        <v>44460</v>
      </c>
      <c r="U3325" s="14">
        <v>0.62669425099372</v>
      </c>
      <c r="V3325" s="14">
        <v>3277</v>
      </c>
      <c r="W3325" s="14">
        <v>0</v>
      </c>
      <c r="X3325" s="14">
        <v>30.315770399801838</v>
      </c>
      <c r="Y3325" s="19">
        <f t="shared" si="103"/>
        <v>-0.30315770399801839</v>
      </c>
    </row>
    <row r="3326" spans="1:25">
      <c r="A3326">
        <v>5997</v>
      </c>
      <c r="B3326" t="s">
        <v>6281</v>
      </c>
      <c r="C3326" t="s">
        <v>6282</v>
      </c>
      <c r="D3326" t="str">
        <f t="shared" si="102"/>
        <v>Libertas Token LIBERTAS</v>
      </c>
      <c r="E3326" s="3" t="s">
        <v>8887</v>
      </c>
      <c r="F3326" s="3" t="s">
        <v>8883</v>
      </c>
      <c r="G3326" s="3" t="s">
        <v>8883</v>
      </c>
      <c r="H3326" s="4">
        <v>0</v>
      </c>
      <c r="I3326" s="4">
        <v>0</v>
      </c>
      <c r="J3326" s="6">
        <v>44079</v>
      </c>
      <c r="K3326" s="7">
        <v>1.2521980037799999E-3</v>
      </c>
      <c r="L3326" s="7">
        <v>2558</v>
      </c>
      <c r="M3326" s="7">
        <v>0</v>
      </c>
      <c r="N3326" s="9">
        <v>44279</v>
      </c>
      <c r="O3326" s="10">
        <v>6.7752686460039999E-2</v>
      </c>
      <c r="P3326" s="10">
        <v>1467</v>
      </c>
      <c r="Q3326" s="10">
        <v>6177685.3787976382</v>
      </c>
      <c r="R3326" s="10">
        <v>54.107007242876541</v>
      </c>
      <c r="S3326" s="18">
        <v>54.107007242876541</v>
      </c>
      <c r="T3326" s="13">
        <v>44587</v>
      </c>
      <c r="U3326" s="14">
        <v>6.5508539368351959E-3</v>
      </c>
      <c r="V3326" s="14">
        <v>1275</v>
      </c>
      <c r="W3326" s="14">
        <v>615598.19765895279</v>
      </c>
      <c r="X3326" s="14">
        <v>90.331226289161478</v>
      </c>
      <c r="Y3326" s="19">
        <f t="shared" si="103"/>
        <v>-0.90331226289161481</v>
      </c>
    </row>
    <row r="3327" spans="1:25">
      <c r="A3327">
        <v>5998</v>
      </c>
      <c r="B3327" t="s">
        <v>6283</v>
      </c>
      <c r="C3327" t="s">
        <v>6284</v>
      </c>
      <c r="D3327" t="str">
        <f t="shared" si="102"/>
        <v>Antiample XAMP</v>
      </c>
      <c r="E3327" s="3" t="s">
        <v>8887</v>
      </c>
      <c r="F3327" s="3" t="s">
        <v>8883</v>
      </c>
      <c r="G3327" s="3" t="s">
        <v>8883</v>
      </c>
      <c r="H3327" s="4">
        <v>0</v>
      </c>
      <c r="I3327" s="4">
        <v>0</v>
      </c>
      <c r="J3327" s="6">
        <v>44048</v>
      </c>
      <c r="K3327" s="7">
        <v>4.3783780366000004E-3</v>
      </c>
      <c r="L3327" s="7">
        <v>2470</v>
      </c>
      <c r="M3327" s="7">
        <v>0</v>
      </c>
      <c r="N3327" s="9">
        <v>44060</v>
      </c>
      <c r="O3327" s="10">
        <v>2.8137796325800001E-2</v>
      </c>
      <c r="P3327" s="10">
        <v>1284</v>
      </c>
      <c r="Q3327" s="10">
        <v>10513845.465363299</v>
      </c>
      <c r="R3327" s="10">
        <v>6.4265342303905344</v>
      </c>
      <c r="S3327" s="18">
        <v>6.4265342303905344</v>
      </c>
      <c r="T3327" s="13">
        <v>44516</v>
      </c>
      <c r="U3327" s="14">
        <v>0</v>
      </c>
      <c r="V3327" s="14">
        <v>985</v>
      </c>
      <c r="W3327" s="14">
        <v>1993236.2</v>
      </c>
      <c r="X3327" s="14">
        <v>100</v>
      </c>
      <c r="Y3327" s="19">
        <f t="shared" si="103"/>
        <v>-1</v>
      </c>
    </row>
    <row r="3328" spans="1:25">
      <c r="A3328">
        <v>5999</v>
      </c>
      <c r="B3328" t="s">
        <v>6285</v>
      </c>
      <c r="C3328" t="s">
        <v>5395</v>
      </c>
      <c r="D3328" t="str">
        <f t="shared" si="102"/>
        <v>XT.com Token XT</v>
      </c>
      <c r="E3328" s="3" t="s">
        <v>8898</v>
      </c>
      <c r="F3328" s="3" t="s">
        <v>8883</v>
      </c>
      <c r="G3328" s="3" t="s">
        <v>8883</v>
      </c>
      <c r="H3328" s="4">
        <v>0</v>
      </c>
      <c r="I3328" s="4">
        <v>0</v>
      </c>
      <c r="J3328" s="6">
        <v>44161</v>
      </c>
      <c r="K3328" s="7">
        <v>6.3979470200000002</v>
      </c>
      <c r="L3328" s="7">
        <v>3592</v>
      </c>
      <c r="M3328" s="7">
        <v>0</v>
      </c>
      <c r="N3328" s="9">
        <v>44517</v>
      </c>
      <c r="O3328" s="10">
        <v>20.614996221951209</v>
      </c>
      <c r="P3328" s="10">
        <v>3723</v>
      </c>
      <c r="Q3328" s="10">
        <v>0</v>
      </c>
      <c r="R3328" s="10">
        <v>3.2221267474564379</v>
      </c>
      <c r="S3328" s="18">
        <v>3.2221267474564379</v>
      </c>
      <c r="T3328" s="13">
        <v>44585</v>
      </c>
      <c r="U3328" s="14">
        <v>1.599067696411951</v>
      </c>
      <c r="V3328" s="14">
        <v>3278</v>
      </c>
      <c r="W3328" s="14">
        <v>0</v>
      </c>
      <c r="X3328" s="14">
        <v>92.243182200008192</v>
      </c>
      <c r="Y3328" s="19">
        <f t="shared" si="103"/>
        <v>-0.92243182200008189</v>
      </c>
    </row>
    <row r="3329" spans="1:25">
      <c r="A3329">
        <v>6002</v>
      </c>
      <c r="B3329" t="s">
        <v>6286</v>
      </c>
      <c r="C3329" t="s">
        <v>6286</v>
      </c>
      <c r="D3329" t="str">
        <f t="shared" si="102"/>
        <v>FOCV FOCV</v>
      </c>
      <c r="E3329" s="3" t="s">
        <v>8887</v>
      </c>
      <c r="F3329" s="3" t="s">
        <v>8883</v>
      </c>
      <c r="G3329" s="3" t="s">
        <v>8883</v>
      </c>
      <c r="H3329" s="4">
        <v>0</v>
      </c>
      <c r="I3329" s="4">
        <v>0</v>
      </c>
      <c r="J3329" s="6">
        <v>44068</v>
      </c>
      <c r="K3329" s="7">
        <v>1.27412546359E-2</v>
      </c>
      <c r="L3329" s="7">
        <v>3593</v>
      </c>
      <c r="M3329" s="7">
        <v>0</v>
      </c>
      <c r="N3329" s="9">
        <v>44070</v>
      </c>
      <c r="O3329" s="10">
        <v>1.6705577921100001E-2</v>
      </c>
      <c r="P3329" s="10">
        <v>3724</v>
      </c>
      <c r="Q3329" s="10">
        <v>0</v>
      </c>
      <c r="R3329" s="10">
        <v>1.311140731308363</v>
      </c>
      <c r="S3329" s="18">
        <v>1.311140731308363</v>
      </c>
      <c r="T3329" s="13">
        <v>44486</v>
      </c>
      <c r="U3329" s="14">
        <v>6.8329109840626432E-3</v>
      </c>
      <c r="V3329" s="14">
        <v>3279</v>
      </c>
      <c r="W3329" s="14">
        <v>0</v>
      </c>
      <c r="X3329" s="14">
        <v>59.098026920503443</v>
      </c>
      <c r="Y3329" s="19">
        <f t="shared" si="103"/>
        <v>-0.59098026920503444</v>
      </c>
    </row>
    <row r="3330" spans="1:25">
      <c r="A3330">
        <v>6004</v>
      </c>
      <c r="B3330" t="s">
        <v>6287</v>
      </c>
      <c r="C3330" t="s">
        <v>6288</v>
      </c>
      <c r="D3330" t="str">
        <f t="shared" ref="D3330:D3393" si="104">_xlfn.TEXTJOIN(" ",TRUE,B3330,C3330)</f>
        <v>Bit World Token BWB</v>
      </c>
      <c r="E3330" s="3" t="s">
        <v>8887</v>
      </c>
      <c r="F3330" s="3" t="s">
        <v>8883</v>
      </c>
      <c r="G3330" s="3" t="s">
        <v>8883</v>
      </c>
      <c r="H3330" s="4">
        <v>0</v>
      </c>
      <c r="I3330" s="4">
        <v>0</v>
      </c>
      <c r="J3330" s="6">
        <v>44218</v>
      </c>
      <c r="K3330" s="7">
        <v>3.8001799999999998E-3</v>
      </c>
      <c r="L3330" s="7">
        <v>3594</v>
      </c>
      <c r="M3330" s="7">
        <v>0</v>
      </c>
      <c r="N3330" s="9">
        <v>44332</v>
      </c>
      <c r="O3330" s="10">
        <v>0.10423295</v>
      </c>
      <c r="P3330" s="10">
        <v>3725</v>
      </c>
      <c r="Q3330" s="10">
        <v>0</v>
      </c>
      <c r="R3330" s="10">
        <v>27.428424443052702</v>
      </c>
      <c r="S3330" s="18">
        <v>27.428424443052702</v>
      </c>
      <c r="T3330" s="13">
        <v>44352</v>
      </c>
      <c r="U3330" s="14">
        <v>3.6038899999999998E-3</v>
      </c>
      <c r="V3330" s="14">
        <v>3280</v>
      </c>
      <c r="W3330" s="14">
        <v>0</v>
      </c>
      <c r="X3330" s="14">
        <v>96.542465698226906</v>
      </c>
      <c r="Y3330" s="19">
        <f t="shared" si="103"/>
        <v>-0.96542465698226909</v>
      </c>
    </row>
    <row r="3331" spans="1:25">
      <c r="A3331">
        <v>6005</v>
      </c>
      <c r="B3331" t="s">
        <v>6289</v>
      </c>
      <c r="C3331" t="s">
        <v>6290</v>
      </c>
      <c r="D3331" t="str">
        <f t="shared" si="104"/>
        <v>Crypto Village Accelerator CVA</v>
      </c>
      <c r="E3331" s="3" t="s">
        <v>8887</v>
      </c>
      <c r="F3331" s="3" t="s">
        <v>8883</v>
      </c>
      <c r="G3331" s="3" t="s">
        <v>8883</v>
      </c>
      <c r="H3331" s="4">
        <v>0</v>
      </c>
      <c r="I3331" s="4">
        <v>0</v>
      </c>
      <c r="J3331" s="6">
        <v>44101</v>
      </c>
      <c r="K3331" s="7">
        <v>0.20345009973511999</v>
      </c>
      <c r="L3331" s="7">
        <v>568</v>
      </c>
      <c r="M3331" s="7">
        <v>3140276.7591688749</v>
      </c>
      <c r="N3331" s="9">
        <v>44114</v>
      </c>
      <c r="O3331" s="10">
        <v>1.01940026150439</v>
      </c>
      <c r="P3331" s="10">
        <v>1146</v>
      </c>
      <c r="Q3331" s="10">
        <v>15734565.64366732</v>
      </c>
      <c r="R3331" s="10">
        <v>5.0105665361264942</v>
      </c>
      <c r="S3331" s="18">
        <v>5.0105665361264942</v>
      </c>
      <c r="T3331" s="13">
        <v>44391</v>
      </c>
      <c r="U3331" s="16">
        <v>5.5848099999999999E-9</v>
      </c>
      <c r="V3331" s="14">
        <v>2504</v>
      </c>
      <c r="W3331" s="16">
        <v>0.53446631700000002</v>
      </c>
      <c r="X3331" s="16">
        <v>99.999999452147492</v>
      </c>
      <c r="Y3331" s="19">
        <f t="shared" ref="Y3331:Y3394" si="105">X3331/-100</f>
        <v>-0.99999999452147492</v>
      </c>
    </row>
    <row r="3332" spans="1:25">
      <c r="A3332">
        <v>6016</v>
      </c>
      <c r="B3332" t="s">
        <v>6291</v>
      </c>
      <c r="C3332" t="s">
        <v>4066</v>
      </c>
      <c r="D3332" t="str">
        <f t="shared" si="104"/>
        <v>FEX Token FEX</v>
      </c>
      <c r="E3332" s="3" t="s">
        <v>3686</v>
      </c>
      <c r="F3332" s="3" t="s">
        <v>8883</v>
      </c>
      <c r="G3332" s="3" t="s">
        <v>8883</v>
      </c>
      <c r="H3332" s="4">
        <v>0</v>
      </c>
      <c r="I3332" s="4">
        <v>0</v>
      </c>
      <c r="J3332" s="6">
        <v>44108</v>
      </c>
      <c r="K3332" s="7">
        <v>4.2300678869090003E-2</v>
      </c>
      <c r="L3332" s="7">
        <v>3595</v>
      </c>
      <c r="M3332" s="7">
        <v>0</v>
      </c>
      <c r="N3332" s="9">
        <v>44327</v>
      </c>
      <c r="O3332" s="10">
        <v>0.60706208261558003</v>
      </c>
      <c r="P3332" s="10">
        <v>3726</v>
      </c>
      <c r="Q3332" s="10">
        <v>0</v>
      </c>
      <c r="R3332" s="10">
        <v>14.351119150931011</v>
      </c>
      <c r="S3332" s="18">
        <v>14.351119150931011</v>
      </c>
      <c r="T3332" s="13">
        <v>44339</v>
      </c>
      <c r="U3332" s="14">
        <v>0.32199857646472002</v>
      </c>
      <c r="V3332" s="14">
        <v>3281</v>
      </c>
      <c r="W3332" s="14">
        <v>0</v>
      </c>
      <c r="X3332" s="14">
        <v>46.957883602718027</v>
      </c>
      <c r="Y3332" s="19">
        <f t="shared" si="105"/>
        <v>-0.46957883602718026</v>
      </c>
    </row>
    <row r="3333" spans="1:25">
      <c r="A3333">
        <v>6017</v>
      </c>
      <c r="B3333" t="s">
        <v>6292</v>
      </c>
      <c r="C3333" t="s">
        <v>6292</v>
      </c>
      <c r="D3333" t="str">
        <f t="shared" si="104"/>
        <v>AOS AOS</v>
      </c>
      <c r="E3333" s="3" t="s">
        <v>8887</v>
      </c>
      <c r="F3333" s="3" t="s">
        <v>8883</v>
      </c>
      <c r="G3333" s="3" t="s">
        <v>8883</v>
      </c>
      <c r="H3333" s="4">
        <v>0</v>
      </c>
      <c r="I3333" s="4">
        <v>0</v>
      </c>
      <c r="J3333" s="6">
        <v>44181</v>
      </c>
      <c r="K3333" s="7">
        <v>4.401113249389E-2</v>
      </c>
      <c r="L3333" s="7">
        <v>3596</v>
      </c>
      <c r="M3333" s="7">
        <v>0</v>
      </c>
      <c r="N3333" s="9">
        <v>44211</v>
      </c>
      <c r="O3333" s="10">
        <v>9.4272300339769993E-2</v>
      </c>
      <c r="P3333" s="10">
        <v>3727</v>
      </c>
      <c r="Q3333" s="10">
        <v>0</v>
      </c>
      <c r="R3333" s="10">
        <v>2.142010327792808</v>
      </c>
      <c r="S3333" s="18">
        <v>2.142010327792808</v>
      </c>
      <c r="T3333" s="13">
        <v>44495</v>
      </c>
      <c r="U3333" s="14">
        <v>5.7381538439262719E-3</v>
      </c>
      <c r="V3333" s="14">
        <v>3282</v>
      </c>
      <c r="W3333" s="14">
        <v>0</v>
      </c>
      <c r="X3333" s="14">
        <v>93.913213294631404</v>
      </c>
      <c r="Y3333" s="19">
        <f t="shared" si="105"/>
        <v>-0.93913213294631404</v>
      </c>
    </row>
    <row r="3334" spans="1:25">
      <c r="A3334">
        <v>6020</v>
      </c>
      <c r="B3334" t="s">
        <v>6293</v>
      </c>
      <c r="C3334" t="s">
        <v>6294</v>
      </c>
      <c r="D3334" t="str">
        <f t="shared" si="104"/>
        <v>Brr BRR</v>
      </c>
      <c r="E3334" s="3" t="s">
        <v>8887</v>
      </c>
      <c r="F3334" s="3" t="s">
        <v>8883</v>
      </c>
      <c r="G3334" s="3" t="s">
        <v>8883</v>
      </c>
      <c r="H3334" s="4">
        <v>0</v>
      </c>
      <c r="I3334" s="4">
        <v>0</v>
      </c>
      <c r="J3334" s="6">
        <v>44047</v>
      </c>
      <c r="K3334" s="7">
        <v>4.2688151278799996E-3</v>
      </c>
      <c r="L3334" s="7">
        <v>3597</v>
      </c>
      <c r="M3334" s="7">
        <v>0</v>
      </c>
      <c r="N3334" s="9">
        <v>44048</v>
      </c>
      <c r="O3334" s="10">
        <v>9.3068892927800004E-3</v>
      </c>
      <c r="P3334" s="10">
        <v>3728</v>
      </c>
      <c r="Q3334" s="10">
        <v>0</v>
      </c>
      <c r="R3334" s="10">
        <v>2.1802043456967488</v>
      </c>
      <c r="S3334" s="18">
        <v>2.1802043456967488</v>
      </c>
      <c r="T3334" s="13">
        <v>44051</v>
      </c>
      <c r="U3334" s="14">
        <v>4.2056573142699996E-3</v>
      </c>
      <c r="V3334" s="14">
        <v>3283</v>
      </c>
      <c r="W3334" s="14">
        <v>0</v>
      </c>
      <c r="X3334" s="14">
        <v>54.811353375261277</v>
      </c>
      <c r="Y3334" s="19">
        <f t="shared" si="105"/>
        <v>-0.54811353375261274</v>
      </c>
    </row>
    <row r="3335" spans="1:25">
      <c r="A3335">
        <v>6022</v>
      </c>
      <c r="B3335" t="s">
        <v>6295</v>
      </c>
      <c r="C3335" t="s">
        <v>6296</v>
      </c>
      <c r="D3335" t="str">
        <f t="shared" si="104"/>
        <v>PolypuX PUX</v>
      </c>
      <c r="E3335" s="3" t="s">
        <v>8887</v>
      </c>
      <c r="F3335" s="3" t="s">
        <v>8883</v>
      </c>
      <c r="G3335" s="3" t="s">
        <v>8883</v>
      </c>
      <c r="H3335" s="4">
        <v>0</v>
      </c>
      <c r="I3335" s="4">
        <v>0</v>
      </c>
      <c r="J3335" s="6">
        <v>44173</v>
      </c>
      <c r="K3335" s="7">
        <v>1.7133149107199999E-3</v>
      </c>
      <c r="L3335" s="7">
        <v>1679</v>
      </c>
      <c r="M3335" s="7">
        <v>68532.596428799996</v>
      </c>
      <c r="N3335" s="9">
        <v>44241</v>
      </c>
      <c r="O3335" s="10">
        <v>3.7588134920029999E-2</v>
      </c>
      <c r="P3335" s="10">
        <v>1902</v>
      </c>
      <c r="Q3335" s="10">
        <v>1503525.3968012</v>
      </c>
      <c r="R3335" s="10">
        <v>21.938836045169321</v>
      </c>
      <c r="S3335" s="18">
        <v>21.938836045169321</v>
      </c>
      <c r="T3335" s="13">
        <v>44578</v>
      </c>
      <c r="U3335" s="14">
        <v>3.7610353575694638E-4</v>
      </c>
      <c r="V3335" s="14">
        <v>2136</v>
      </c>
      <c r="W3335" s="14">
        <v>15044.141430277859</v>
      </c>
      <c r="X3335" s="14">
        <v>98.999408891776298</v>
      </c>
      <c r="Y3335" s="19">
        <f t="shared" si="105"/>
        <v>-0.98999408891776297</v>
      </c>
    </row>
    <row r="3336" spans="1:25">
      <c r="A3336">
        <v>6023</v>
      </c>
      <c r="B3336" t="s">
        <v>6297</v>
      </c>
      <c r="C3336" t="s">
        <v>6298</v>
      </c>
      <c r="D3336" t="str">
        <f t="shared" si="104"/>
        <v>Unibomb UBOMB</v>
      </c>
      <c r="E3336" s="3" t="s">
        <v>3686</v>
      </c>
      <c r="F3336" s="3" t="s">
        <v>8883</v>
      </c>
      <c r="G3336" s="3" t="s">
        <v>8883</v>
      </c>
      <c r="H3336" s="4">
        <v>0</v>
      </c>
      <c r="I3336" s="4">
        <v>0</v>
      </c>
      <c r="J3336" s="6">
        <v>44050</v>
      </c>
      <c r="K3336" s="7">
        <v>4.4451697042700002E-2</v>
      </c>
      <c r="L3336" s="7">
        <v>3598</v>
      </c>
      <c r="M3336" s="7">
        <v>0</v>
      </c>
      <c r="N3336" s="9">
        <v>44056</v>
      </c>
      <c r="O3336" s="10">
        <v>6.4807995183799996E-2</v>
      </c>
      <c r="P3336" s="10">
        <v>3729</v>
      </c>
      <c r="Q3336" s="10">
        <v>0</v>
      </c>
      <c r="R3336" s="10">
        <v>1.4579419796176929</v>
      </c>
      <c r="S3336" s="18">
        <v>1.4579419796176929</v>
      </c>
      <c r="T3336" s="13">
        <v>44097</v>
      </c>
      <c r="U3336" s="14">
        <v>8.7651060981199999E-3</v>
      </c>
      <c r="V3336" s="14">
        <v>3284</v>
      </c>
      <c r="W3336" s="14">
        <v>0</v>
      </c>
      <c r="X3336" s="14">
        <v>86.475270414920956</v>
      </c>
      <c r="Y3336" s="19">
        <f t="shared" si="105"/>
        <v>-0.86475270414920957</v>
      </c>
    </row>
    <row r="3337" spans="1:25">
      <c r="A3337">
        <v>6025</v>
      </c>
      <c r="B3337" t="s">
        <v>6299</v>
      </c>
      <c r="C3337" t="s">
        <v>6300</v>
      </c>
      <c r="D3337" t="str">
        <f t="shared" si="104"/>
        <v>DigiMax DGMT DGMT</v>
      </c>
      <c r="E3337" s="3" t="s">
        <v>8887</v>
      </c>
      <c r="F3337" s="3" t="s">
        <v>8883</v>
      </c>
      <c r="G3337" s="3" t="s">
        <v>8883</v>
      </c>
      <c r="H3337" s="4">
        <v>0</v>
      </c>
      <c r="I3337" s="4">
        <v>0</v>
      </c>
      <c r="J3337" s="6">
        <v>44057</v>
      </c>
      <c r="K3337" s="7">
        <v>4.7028282197600003E-2</v>
      </c>
      <c r="L3337" s="7">
        <v>3599</v>
      </c>
      <c r="M3337" s="7">
        <v>0</v>
      </c>
      <c r="N3337" s="9">
        <v>44060</v>
      </c>
      <c r="O3337" s="10">
        <v>0.116936923286</v>
      </c>
      <c r="P3337" s="10">
        <v>3730</v>
      </c>
      <c r="Q3337" s="10">
        <v>0</v>
      </c>
      <c r="R3337" s="10">
        <v>2.486523381710243</v>
      </c>
      <c r="S3337" s="18">
        <v>2.486523381710243</v>
      </c>
      <c r="T3337" s="13">
        <v>44509</v>
      </c>
      <c r="U3337" s="16">
        <v>1.60106496033E-7</v>
      </c>
      <c r="V3337" s="14">
        <v>3285</v>
      </c>
      <c r="W3337" s="16">
        <v>0</v>
      </c>
      <c r="X3337" s="16">
        <v>99.999863083026696</v>
      </c>
      <c r="Y3337" s="19">
        <f t="shared" si="105"/>
        <v>-0.99999863083026697</v>
      </c>
    </row>
    <row r="3338" spans="1:25">
      <c r="A3338">
        <v>6026</v>
      </c>
      <c r="B3338" t="s">
        <v>6301</v>
      </c>
      <c r="C3338" t="s">
        <v>6302</v>
      </c>
      <c r="D3338" t="str">
        <f t="shared" si="104"/>
        <v>All.me ME</v>
      </c>
      <c r="E3338" s="3" t="s">
        <v>8887</v>
      </c>
      <c r="F3338" s="3" t="s">
        <v>8883</v>
      </c>
      <c r="G3338" s="3" t="s">
        <v>8883</v>
      </c>
      <c r="H3338" s="4">
        <v>0</v>
      </c>
      <c r="I3338" s="4">
        <v>0</v>
      </c>
      <c r="J3338" s="6">
        <v>44070</v>
      </c>
      <c r="K3338" s="7">
        <v>8.3808650597900006E-3</v>
      </c>
      <c r="L3338" s="7">
        <v>3600</v>
      </c>
      <c r="M3338" s="7">
        <v>0</v>
      </c>
      <c r="N3338" s="9">
        <v>44266</v>
      </c>
      <c r="O3338" s="10">
        <v>1.8496262783290002E-2</v>
      </c>
      <c r="P3338" s="10">
        <v>3731</v>
      </c>
      <c r="Q3338" s="10">
        <v>0</v>
      </c>
      <c r="R3338" s="10">
        <v>2.2069634400906901</v>
      </c>
      <c r="S3338" s="18">
        <v>2.2069634400906901</v>
      </c>
      <c r="T3338" s="13">
        <v>44583</v>
      </c>
      <c r="U3338" s="14">
        <v>3.1527226590836259E-3</v>
      </c>
      <c r="V3338" s="14">
        <v>3286</v>
      </c>
      <c r="W3338" s="14">
        <v>0</v>
      </c>
      <c r="X3338" s="14">
        <v>82.954812569316019</v>
      </c>
      <c r="Y3338" s="19">
        <f t="shared" si="105"/>
        <v>-0.82954812569316017</v>
      </c>
    </row>
    <row r="3339" spans="1:25">
      <c r="A3339">
        <v>6027</v>
      </c>
      <c r="B3339" t="s">
        <v>6303</v>
      </c>
      <c r="C3339" t="s">
        <v>6304</v>
      </c>
      <c r="D3339" t="str">
        <f t="shared" si="104"/>
        <v>TOPBTC Token TOPB</v>
      </c>
      <c r="E3339" s="3" t="s">
        <v>3686</v>
      </c>
      <c r="F3339" s="3" t="s">
        <v>8883</v>
      </c>
      <c r="G3339" s="3" t="s">
        <v>8883</v>
      </c>
      <c r="H3339" s="4">
        <v>0</v>
      </c>
      <c r="I3339" s="4">
        <v>0</v>
      </c>
      <c r="J3339" s="6">
        <v>44097</v>
      </c>
      <c r="K3339" s="7">
        <v>6.5601006212000004E-3</v>
      </c>
      <c r="L3339" s="7">
        <v>3601</v>
      </c>
      <c r="M3339" s="7">
        <v>0</v>
      </c>
      <c r="N3339" s="9">
        <v>44229</v>
      </c>
      <c r="O3339" s="10">
        <v>2.9760580369340001E-2</v>
      </c>
      <c r="P3339" s="10">
        <v>3732</v>
      </c>
      <c r="Q3339" s="10">
        <v>0</v>
      </c>
      <c r="R3339" s="10">
        <v>4.536604251642725</v>
      </c>
      <c r="S3339" s="18">
        <v>4.536604251642725</v>
      </c>
      <c r="T3339" s="13">
        <v>44259</v>
      </c>
      <c r="U3339" s="14">
        <v>4.0851807288000003E-3</v>
      </c>
      <c r="V3339" s="14">
        <v>3287</v>
      </c>
      <c r="W3339" s="14">
        <v>0</v>
      </c>
      <c r="X3339" s="14">
        <v>86.273181913452717</v>
      </c>
      <c r="Y3339" s="19">
        <f t="shared" si="105"/>
        <v>-0.86273181913452712</v>
      </c>
    </row>
    <row r="3340" spans="1:25">
      <c r="A3340">
        <v>6028</v>
      </c>
      <c r="B3340" t="s">
        <v>6305</v>
      </c>
      <c r="C3340" t="s">
        <v>6306</v>
      </c>
      <c r="D3340" t="str">
        <f t="shared" si="104"/>
        <v>MDUKEY MDU</v>
      </c>
      <c r="E3340" s="3" t="s">
        <v>8884</v>
      </c>
      <c r="F3340" s="3" t="s">
        <v>8883</v>
      </c>
      <c r="G3340" s="3" t="s">
        <v>8883</v>
      </c>
      <c r="H3340" s="4">
        <v>0</v>
      </c>
      <c r="I3340" s="4">
        <v>0</v>
      </c>
      <c r="J3340" s="6">
        <v>44235</v>
      </c>
      <c r="K3340" s="7">
        <v>2.4113559999999999E-2</v>
      </c>
      <c r="L3340" s="7">
        <v>3602</v>
      </c>
      <c r="M3340" s="7">
        <v>0</v>
      </c>
      <c r="N3340" s="9">
        <v>44664</v>
      </c>
      <c r="O3340" s="10">
        <v>1.009887317181537</v>
      </c>
      <c r="P3340" s="10">
        <v>3733</v>
      </c>
      <c r="Q3340" s="10">
        <v>0</v>
      </c>
      <c r="R3340" s="10">
        <v>41.880473774156002</v>
      </c>
      <c r="S3340" s="18">
        <v>41.880473774156002</v>
      </c>
      <c r="T3340" s="13">
        <v>44665</v>
      </c>
      <c r="U3340" s="14">
        <v>1.7103614517996421E-3</v>
      </c>
      <c r="V3340" s="14">
        <v>3288</v>
      </c>
      <c r="W3340" s="14">
        <v>0</v>
      </c>
      <c r="X3340" s="14">
        <v>99.830638386808033</v>
      </c>
      <c r="Y3340" s="19">
        <f t="shared" si="105"/>
        <v>-0.99830638386808035</v>
      </c>
    </row>
    <row r="3341" spans="1:25">
      <c r="A3341">
        <v>6031</v>
      </c>
      <c r="B3341" t="s">
        <v>6307</v>
      </c>
      <c r="C3341" t="s">
        <v>6307</v>
      </c>
      <c r="D3341" t="str">
        <f t="shared" si="104"/>
        <v>KVI KVI</v>
      </c>
      <c r="E3341" s="3" t="s">
        <v>8884</v>
      </c>
      <c r="F3341" s="3" t="s">
        <v>8883</v>
      </c>
      <c r="G3341" s="3" t="s">
        <v>8883</v>
      </c>
      <c r="H3341" s="4">
        <v>0</v>
      </c>
      <c r="I3341" s="4">
        <v>0</v>
      </c>
      <c r="J3341" s="6">
        <v>44056</v>
      </c>
      <c r="K3341" s="7">
        <v>1.90783971097E-3</v>
      </c>
      <c r="L3341" s="7">
        <v>3603</v>
      </c>
      <c r="M3341" s="7">
        <v>0</v>
      </c>
      <c r="N3341" s="9">
        <v>44106</v>
      </c>
      <c r="O3341" s="10">
        <v>9.9524156556800008E-3</v>
      </c>
      <c r="P3341" s="10">
        <v>3734</v>
      </c>
      <c r="Q3341" s="10">
        <v>0</v>
      </c>
      <c r="R3341" s="10">
        <v>5.2165890029723254</v>
      </c>
      <c r="S3341" s="18">
        <v>5.2165890029723254</v>
      </c>
      <c r="T3341" s="13">
        <v>44447</v>
      </c>
      <c r="U3341" s="16">
        <v>6.3383877199999997E-6</v>
      </c>
      <c r="V3341" s="14">
        <v>3289</v>
      </c>
      <c r="W3341" s="16">
        <v>0</v>
      </c>
      <c r="X3341" s="16">
        <v>99.936313072732418</v>
      </c>
      <c r="Y3341" s="19">
        <f t="shared" si="105"/>
        <v>-0.99936313072732419</v>
      </c>
    </row>
    <row r="3342" spans="1:25">
      <c r="A3342">
        <v>6032</v>
      </c>
      <c r="B3342" t="s">
        <v>6308</v>
      </c>
      <c r="C3342" t="s">
        <v>6309</v>
      </c>
      <c r="D3342" t="str">
        <f t="shared" si="104"/>
        <v>Nilu NILU</v>
      </c>
      <c r="E3342" s="3" t="s">
        <v>8887</v>
      </c>
      <c r="F3342" s="3" t="s">
        <v>8883</v>
      </c>
      <c r="G3342" s="3" t="s">
        <v>8883</v>
      </c>
      <c r="H3342" s="4">
        <v>0</v>
      </c>
      <c r="I3342" s="4">
        <v>0</v>
      </c>
      <c r="J3342" s="6">
        <v>44166</v>
      </c>
      <c r="K3342" s="7">
        <v>1.04467116664E-3</v>
      </c>
      <c r="L3342" s="7">
        <v>3604</v>
      </c>
      <c r="M3342" s="7">
        <v>0</v>
      </c>
      <c r="N3342" s="9">
        <v>44274</v>
      </c>
      <c r="O3342" s="10">
        <v>1.9912042215219999E-2</v>
      </c>
      <c r="P3342" s="10">
        <v>3735</v>
      </c>
      <c r="Q3342" s="10">
        <v>0</v>
      </c>
      <c r="R3342" s="10">
        <v>19.060583704309138</v>
      </c>
      <c r="S3342" s="18">
        <v>19.060583704309138</v>
      </c>
      <c r="T3342" s="13">
        <v>44587</v>
      </c>
      <c r="U3342" s="14">
        <v>3.6852122594585948E-4</v>
      </c>
      <c r="V3342" s="14">
        <v>3290</v>
      </c>
      <c r="W3342" s="14">
        <v>0</v>
      </c>
      <c r="X3342" s="14">
        <v>98.149254496536898</v>
      </c>
      <c r="Y3342" s="19">
        <f t="shared" si="105"/>
        <v>-0.98149254496536897</v>
      </c>
    </row>
    <row r="3343" spans="1:25">
      <c r="A3343">
        <v>6033</v>
      </c>
      <c r="B3343" t="s">
        <v>6310</v>
      </c>
      <c r="C3343" t="s">
        <v>5359</v>
      </c>
      <c r="D3343" t="str">
        <f t="shared" si="104"/>
        <v>Healing Plus HP</v>
      </c>
      <c r="E3343" s="3" t="s">
        <v>8887</v>
      </c>
      <c r="F3343" s="3" t="s">
        <v>8883</v>
      </c>
      <c r="G3343" s="3" t="s">
        <v>8883</v>
      </c>
      <c r="H3343" s="4">
        <v>0</v>
      </c>
      <c r="I3343" s="4">
        <v>0</v>
      </c>
      <c r="J3343" s="6">
        <v>44046</v>
      </c>
      <c r="K3343" s="7">
        <v>3.5456014537099998</v>
      </c>
      <c r="L3343" s="7">
        <v>3605</v>
      </c>
      <c r="M3343" s="7">
        <v>0</v>
      </c>
      <c r="N3343" s="9">
        <v>44051</v>
      </c>
      <c r="O3343" s="10">
        <v>3.9536912801900002</v>
      </c>
      <c r="P3343" s="10">
        <v>3736</v>
      </c>
      <c r="Q3343" s="10">
        <v>0</v>
      </c>
      <c r="R3343" s="10">
        <v>1.115097489610116</v>
      </c>
      <c r="S3343" s="18">
        <v>1.115097489610116</v>
      </c>
      <c r="T3343" s="13">
        <v>44344</v>
      </c>
      <c r="U3343" s="14">
        <v>4.2391644772800004E-3</v>
      </c>
      <c r="V3343" s="14">
        <v>3291</v>
      </c>
      <c r="W3343" s="14">
        <v>0</v>
      </c>
      <c r="X3343" s="14">
        <v>99.892779577947309</v>
      </c>
      <c r="Y3343" s="19">
        <f t="shared" si="105"/>
        <v>-0.9989277957794731</v>
      </c>
    </row>
    <row r="3344" spans="1:25">
      <c r="A3344">
        <v>6036</v>
      </c>
      <c r="B3344" t="s">
        <v>6311</v>
      </c>
      <c r="C3344" t="s">
        <v>3174</v>
      </c>
      <c r="D3344" t="str">
        <f t="shared" si="104"/>
        <v>Culture Ticket Chain CTC</v>
      </c>
      <c r="E3344" s="3" t="s">
        <v>8893</v>
      </c>
      <c r="F3344" s="3" t="s">
        <v>8883</v>
      </c>
      <c r="G3344" s="3" t="s">
        <v>8883</v>
      </c>
      <c r="H3344" s="4">
        <v>0</v>
      </c>
      <c r="I3344" s="4">
        <v>0</v>
      </c>
      <c r="J3344" s="6">
        <v>44097</v>
      </c>
      <c r="K3344" s="7">
        <v>9.2752321719000001E-4</v>
      </c>
      <c r="L3344" s="7">
        <v>3606</v>
      </c>
      <c r="M3344" s="7">
        <v>0</v>
      </c>
      <c r="N3344" s="9">
        <v>44126</v>
      </c>
      <c r="O3344" s="10">
        <v>3.3660607876340003E-2</v>
      </c>
      <c r="P3344" s="10">
        <v>3737</v>
      </c>
      <c r="Q3344" s="10">
        <v>0</v>
      </c>
      <c r="R3344" s="10">
        <v>36.290852080573572</v>
      </c>
      <c r="S3344" s="18">
        <v>36.290852080573572</v>
      </c>
      <c r="T3344" s="13">
        <v>44189</v>
      </c>
      <c r="U3344" s="14">
        <v>8.4991903116000001E-4</v>
      </c>
      <c r="V3344" s="14">
        <v>3292</v>
      </c>
      <c r="W3344" s="14">
        <v>0</v>
      </c>
      <c r="X3344" s="14">
        <v>97.475033623033852</v>
      </c>
      <c r="Y3344" s="19">
        <f t="shared" si="105"/>
        <v>-0.97475033623033847</v>
      </c>
    </row>
    <row r="3345" spans="1:25">
      <c r="A3345">
        <v>6037</v>
      </c>
      <c r="B3345" t="s">
        <v>6312</v>
      </c>
      <c r="C3345" t="s">
        <v>6313</v>
      </c>
      <c r="D3345" t="str">
        <f t="shared" si="104"/>
        <v>3X Long Chainlink Token LINKBULL</v>
      </c>
      <c r="E3345" s="3" t="s">
        <v>8887</v>
      </c>
      <c r="F3345" s="3" t="s">
        <v>8883</v>
      </c>
      <c r="G3345" s="3" t="s">
        <v>8883</v>
      </c>
      <c r="H3345" s="4">
        <v>0</v>
      </c>
      <c r="I3345" s="4">
        <v>0</v>
      </c>
      <c r="J3345" s="6">
        <v>44046</v>
      </c>
      <c r="K3345" s="7">
        <v>3656.3645252400001</v>
      </c>
      <c r="L3345" s="7">
        <v>3607</v>
      </c>
      <c r="M3345" s="7">
        <v>0</v>
      </c>
      <c r="N3345" s="9">
        <v>44058</v>
      </c>
      <c r="O3345" s="10">
        <v>23998.031872700001</v>
      </c>
      <c r="P3345" s="10">
        <v>3738</v>
      </c>
      <c r="Q3345" s="10">
        <v>0</v>
      </c>
      <c r="R3345" s="10">
        <v>6.5633586878553336</v>
      </c>
      <c r="S3345" s="18">
        <v>6.5633586878553336</v>
      </c>
      <c r="T3345" s="13">
        <v>44687</v>
      </c>
      <c r="U3345" s="14">
        <v>5.4211096225995044E-3</v>
      </c>
      <c r="V3345" s="14">
        <v>3293</v>
      </c>
      <c r="W3345" s="14">
        <v>0</v>
      </c>
      <c r="X3345" s="14">
        <v>99.999977410190766</v>
      </c>
      <c r="Y3345" s="19">
        <f t="shared" si="105"/>
        <v>-0.99999977410190766</v>
      </c>
    </row>
    <row r="3346" spans="1:25">
      <c r="A3346">
        <v>6039</v>
      </c>
      <c r="B3346" t="s">
        <v>6314</v>
      </c>
      <c r="C3346" t="s">
        <v>6315</v>
      </c>
      <c r="D3346" t="str">
        <f t="shared" si="104"/>
        <v>Connectome CNTM</v>
      </c>
      <c r="E3346" s="3" t="s">
        <v>1772</v>
      </c>
      <c r="F3346" s="3" t="s">
        <v>8895</v>
      </c>
      <c r="G3346" s="3" t="s">
        <v>8883</v>
      </c>
      <c r="H3346" s="4">
        <v>0</v>
      </c>
      <c r="I3346" s="4">
        <v>0</v>
      </c>
      <c r="J3346" s="6">
        <v>44070</v>
      </c>
      <c r="K3346" s="7">
        <v>0.24148456692799999</v>
      </c>
      <c r="L3346" s="7">
        <v>2699</v>
      </c>
      <c r="M3346" s="7">
        <v>0</v>
      </c>
      <c r="N3346" s="9">
        <v>44078</v>
      </c>
      <c r="O3346" s="10">
        <v>2.6182569838799998</v>
      </c>
      <c r="P3346" s="10">
        <v>1793</v>
      </c>
      <c r="Q3346" s="10">
        <v>2064736.03721276</v>
      </c>
      <c r="R3346" s="10">
        <v>10.842336705768229</v>
      </c>
      <c r="S3346" s="18">
        <v>10.842336705768229</v>
      </c>
      <c r="T3346" s="13">
        <v>44374</v>
      </c>
      <c r="U3346" s="14">
        <v>5.808609E-2</v>
      </c>
      <c r="V3346" s="14">
        <v>1808</v>
      </c>
      <c r="W3346" s="14">
        <v>78260.160000000003</v>
      </c>
      <c r="X3346" s="14">
        <v>97.781497753749051</v>
      </c>
      <c r="Y3346" s="19">
        <f t="shared" si="105"/>
        <v>-0.97781497753749047</v>
      </c>
    </row>
    <row r="3347" spans="1:25">
      <c r="A3347">
        <v>6040</v>
      </c>
      <c r="B3347" t="s">
        <v>6316</v>
      </c>
      <c r="C3347" t="s">
        <v>6317</v>
      </c>
      <c r="D3347" t="str">
        <f t="shared" si="104"/>
        <v>3X Short Cardano Token ADABEAR</v>
      </c>
      <c r="E3347" s="3" t="s">
        <v>8887</v>
      </c>
      <c r="F3347" s="3" t="s">
        <v>8883</v>
      </c>
      <c r="G3347" s="3" t="s">
        <v>8883</v>
      </c>
      <c r="H3347" s="4">
        <v>0</v>
      </c>
      <c r="I3347" s="4">
        <v>0</v>
      </c>
      <c r="J3347" s="6">
        <v>44052</v>
      </c>
      <c r="K3347" s="7">
        <v>0.46490267340199998</v>
      </c>
      <c r="L3347" s="7">
        <v>3608</v>
      </c>
      <c r="M3347" s="7">
        <v>0</v>
      </c>
      <c r="N3347" s="9">
        <v>44098</v>
      </c>
      <c r="O3347" s="10">
        <v>1.8731143299999999</v>
      </c>
      <c r="P3347" s="10">
        <v>3739</v>
      </c>
      <c r="Q3347" s="10">
        <v>0</v>
      </c>
      <c r="R3347" s="10">
        <v>4.0290461577542347</v>
      </c>
      <c r="S3347" s="18">
        <v>4.0290461577542347</v>
      </c>
      <c r="T3347" s="13">
        <v>44458</v>
      </c>
      <c r="U3347" s="16">
        <v>9.9818699999999996E-9</v>
      </c>
      <c r="V3347" s="14">
        <v>3294</v>
      </c>
      <c r="W3347" s="16">
        <v>0</v>
      </c>
      <c r="X3347" s="16">
        <v>99.999999467097666</v>
      </c>
      <c r="Y3347" s="19">
        <f t="shared" si="105"/>
        <v>-0.99999999467097667</v>
      </c>
    </row>
    <row r="3348" spans="1:25">
      <c r="A3348">
        <v>6041</v>
      </c>
      <c r="B3348" t="s">
        <v>6318</v>
      </c>
      <c r="C3348" t="s">
        <v>6319</v>
      </c>
      <c r="D3348" t="str">
        <f t="shared" si="104"/>
        <v>LP-yCurve YDAI+YUSDC+YUSDT+YTUSD</v>
      </c>
      <c r="E3348" s="3" t="s">
        <v>8887</v>
      </c>
      <c r="F3348" s="3" t="s">
        <v>8896</v>
      </c>
      <c r="G3348" s="3" t="s">
        <v>8883</v>
      </c>
      <c r="H3348" s="4">
        <v>0</v>
      </c>
      <c r="I3348" s="4">
        <v>0</v>
      </c>
      <c r="J3348" s="6">
        <v>44198</v>
      </c>
      <c r="K3348" s="7">
        <v>0.95937013854108999</v>
      </c>
      <c r="L3348" s="7">
        <v>3609</v>
      </c>
      <c r="M3348" s="7">
        <v>0</v>
      </c>
      <c r="N3348" s="9">
        <v>44319</v>
      </c>
      <c r="O3348" s="10">
        <v>1.25581162518282</v>
      </c>
      <c r="P3348" s="10">
        <v>3740</v>
      </c>
      <c r="Q3348" s="10">
        <v>0</v>
      </c>
      <c r="R3348" s="10">
        <v>1.3089959492511689</v>
      </c>
      <c r="S3348" s="18">
        <v>1.3089959492511689</v>
      </c>
      <c r="T3348" s="13">
        <v>44335</v>
      </c>
      <c r="U3348" s="14">
        <v>0.83751190000669995</v>
      </c>
      <c r="V3348" s="14">
        <v>3295</v>
      </c>
      <c r="W3348" s="14">
        <v>0</v>
      </c>
      <c r="X3348" s="14">
        <v>33.309113945749971</v>
      </c>
      <c r="Y3348" s="19">
        <f t="shared" si="105"/>
        <v>-0.33309113945749969</v>
      </c>
    </row>
    <row r="3349" spans="1:25">
      <c r="A3349">
        <v>6051</v>
      </c>
      <c r="B3349" t="s">
        <v>6320</v>
      </c>
      <c r="C3349" t="s">
        <v>197</v>
      </c>
      <c r="D3349" t="str">
        <f t="shared" si="104"/>
        <v>888tron 888</v>
      </c>
      <c r="E3349" s="3" t="s">
        <v>8889</v>
      </c>
      <c r="F3349" s="3" t="s">
        <v>8883</v>
      </c>
      <c r="G3349" s="3" t="s">
        <v>8883</v>
      </c>
      <c r="H3349" s="4">
        <v>0</v>
      </c>
      <c r="I3349" s="4">
        <v>0</v>
      </c>
      <c r="J3349" s="6">
        <v>44229</v>
      </c>
      <c r="K3349" s="7">
        <v>0.1288647</v>
      </c>
      <c r="L3349" s="7">
        <v>3610</v>
      </c>
      <c r="M3349" s="7">
        <v>0</v>
      </c>
      <c r="N3349" s="9">
        <v>44302</v>
      </c>
      <c r="O3349" s="10">
        <v>0.63136935000000005</v>
      </c>
      <c r="P3349" s="10">
        <v>3741</v>
      </c>
      <c r="Q3349" s="10">
        <v>0</v>
      </c>
      <c r="R3349" s="10">
        <v>4.8994747979857944</v>
      </c>
      <c r="S3349" s="18">
        <v>4.8994747979857944</v>
      </c>
      <c r="T3349" s="13">
        <v>44404</v>
      </c>
      <c r="U3349" s="14">
        <v>1.0003150000000001E-2</v>
      </c>
      <c r="V3349" s="14">
        <v>3296</v>
      </c>
      <c r="W3349" s="14">
        <v>0</v>
      </c>
      <c r="X3349" s="14">
        <v>98.41564212770227</v>
      </c>
      <c r="Y3349" s="19">
        <f t="shared" si="105"/>
        <v>-0.98415642127702274</v>
      </c>
    </row>
    <row r="3350" spans="1:25">
      <c r="A3350">
        <v>6053</v>
      </c>
      <c r="B3350" t="s">
        <v>6321</v>
      </c>
      <c r="C3350" t="s">
        <v>6322</v>
      </c>
      <c r="D3350" t="str">
        <f t="shared" si="104"/>
        <v>Mineral MNR</v>
      </c>
      <c r="E3350" s="3" t="s">
        <v>8892</v>
      </c>
      <c r="F3350" s="3" t="s">
        <v>8883</v>
      </c>
      <c r="G3350" s="3" t="s">
        <v>8883</v>
      </c>
      <c r="H3350" s="4">
        <v>0</v>
      </c>
      <c r="I3350" s="4">
        <v>0</v>
      </c>
      <c r="J3350" s="6">
        <v>44223</v>
      </c>
      <c r="K3350" s="7">
        <v>3.9981941874400002E-3</v>
      </c>
      <c r="L3350" s="7">
        <v>3611</v>
      </c>
      <c r="M3350" s="7">
        <v>0</v>
      </c>
      <c r="N3350" s="9">
        <v>44288</v>
      </c>
      <c r="O3350" s="10">
        <v>4.7663824047400001E-2</v>
      </c>
      <c r="P3350" s="10">
        <v>3742</v>
      </c>
      <c r="Q3350" s="10">
        <v>0</v>
      </c>
      <c r="R3350" s="10">
        <v>11.921337937294791</v>
      </c>
      <c r="S3350" s="18">
        <v>11.921337937294791</v>
      </c>
      <c r="T3350" s="13">
        <v>44368</v>
      </c>
      <c r="U3350" s="14">
        <v>2.8041357946900001E-3</v>
      </c>
      <c r="V3350" s="14">
        <v>3297</v>
      </c>
      <c r="W3350" s="14">
        <v>0</v>
      </c>
      <c r="X3350" s="14">
        <v>94.116846789503526</v>
      </c>
      <c r="Y3350" s="19">
        <f t="shared" si="105"/>
        <v>-0.94116846789503528</v>
      </c>
    </row>
    <row r="3351" spans="1:25">
      <c r="A3351">
        <v>6062</v>
      </c>
      <c r="B3351" t="s">
        <v>6323</v>
      </c>
      <c r="C3351" t="s">
        <v>6324</v>
      </c>
      <c r="D3351" t="str">
        <f t="shared" si="104"/>
        <v>HUPAYX HUP</v>
      </c>
      <c r="E3351" s="3" t="s">
        <v>8887</v>
      </c>
      <c r="F3351" s="3" t="s">
        <v>8883</v>
      </c>
      <c r="G3351" s="3" t="s">
        <v>8883</v>
      </c>
      <c r="H3351" s="4">
        <v>0</v>
      </c>
      <c r="I3351" s="4">
        <v>0</v>
      </c>
      <c r="J3351" s="6">
        <v>44086</v>
      </c>
      <c r="K3351" s="7">
        <v>1.3032589255100001E-2</v>
      </c>
      <c r="L3351" s="7">
        <v>3612</v>
      </c>
      <c r="M3351" s="7">
        <v>0</v>
      </c>
      <c r="N3351" s="9">
        <v>44328</v>
      </c>
      <c r="O3351" s="10">
        <v>0.60599985999999995</v>
      </c>
      <c r="P3351" s="10">
        <v>3743</v>
      </c>
      <c r="Q3351" s="10">
        <v>0</v>
      </c>
      <c r="R3351" s="10">
        <v>46.498807576771902</v>
      </c>
      <c r="S3351" s="18">
        <v>46.498807576771902</v>
      </c>
      <c r="T3351" s="13">
        <v>44372</v>
      </c>
      <c r="U3351" s="14">
        <v>1.0707670000000001E-2</v>
      </c>
      <c r="V3351" s="14">
        <v>3298</v>
      </c>
      <c r="W3351" s="14">
        <v>0</v>
      </c>
      <c r="X3351" s="14">
        <v>98.23305734757102</v>
      </c>
      <c r="Y3351" s="19">
        <f t="shared" si="105"/>
        <v>-0.98233057347571018</v>
      </c>
    </row>
    <row r="3352" spans="1:25">
      <c r="A3352">
        <v>6068</v>
      </c>
      <c r="B3352" t="s">
        <v>6325</v>
      </c>
      <c r="C3352" t="s">
        <v>1891</v>
      </c>
      <c r="D3352" t="str">
        <f t="shared" si="104"/>
        <v>Ace Entertainment ACE</v>
      </c>
      <c r="E3352" s="3" t="s">
        <v>8889</v>
      </c>
      <c r="F3352" s="3" t="s">
        <v>8883</v>
      </c>
      <c r="G3352" s="3" t="s">
        <v>8883</v>
      </c>
      <c r="H3352" s="4">
        <v>0</v>
      </c>
      <c r="I3352" s="4">
        <v>0</v>
      </c>
      <c r="J3352" s="6">
        <v>44046</v>
      </c>
      <c r="K3352" s="7">
        <v>3.4586772149499999E-3</v>
      </c>
      <c r="L3352" s="7">
        <v>4795</v>
      </c>
      <c r="M3352" s="7">
        <v>0</v>
      </c>
      <c r="N3352" s="9">
        <v>44048</v>
      </c>
      <c r="O3352" s="10">
        <v>3.8653398320100001E-3</v>
      </c>
      <c r="P3352" s="10">
        <v>3744</v>
      </c>
      <c r="Q3352" s="10">
        <v>0</v>
      </c>
      <c r="R3352" s="10">
        <v>1.1175774990803471</v>
      </c>
      <c r="S3352" s="18">
        <v>1.1175774990803471</v>
      </c>
      <c r="U3352" s="14"/>
      <c r="V3352" s="14">
        <v>4795</v>
      </c>
      <c r="W3352" s="14"/>
      <c r="X3352" s="14"/>
      <c r="Y3352" s="19">
        <f t="shared" si="105"/>
        <v>0</v>
      </c>
    </row>
    <row r="3353" spans="1:25">
      <c r="A3353">
        <v>6069</v>
      </c>
      <c r="B3353" t="s">
        <v>6326</v>
      </c>
      <c r="C3353" t="s">
        <v>6327</v>
      </c>
      <c r="D3353" t="str">
        <f t="shared" si="104"/>
        <v>Assemble Protocol ASM</v>
      </c>
      <c r="E3353" s="3" t="s">
        <v>8888</v>
      </c>
      <c r="F3353" s="3" t="s">
        <v>8883</v>
      </c>
      <c r="G3353" s="3" t="s">
        <v>8883</v>
      </c>
      <c r="H3353" s="4">
        <v>0</v>
      </c>
      <c r="I3353" s="4">
        <v>0</v>
      </c>
      <c r="J3353" s="6">
        <v>44224</v>
      </c>
      <c r="K3353" s="7">
        <v>8.8209799192399997E-3</v>
      </c>
      <c r="L3353" s="7">
        <v>3613</v>
      </c>
      <c r="M3353" s="7">
        <v>0</v>
      </c>
      <c r="N3353" s="9">
        <v>44311</v>
      </c>
      <c r="O3353" s="10">
        <v>0.53621564737798999</v>
      </c>
      <c r="P3353" s="10">
        <v>3745</v>
      </c>
      <c r="Q3353" s="10">
        <v>0</v>
      </c>
      <c r="R3353" s="10">
        <v>60.788671132604662</v>
      </c>
      <c r="S3353" s="18">
        <v>60.788671132604662</v>
      </c>
      <c r="T3353" s="13">
        <v>44397</v>
      </c>
      <c r="U3353" s="14">
        <v>2.5340443913970001E-2</v>
      </c>
      <c r="V3353" s="14">
        <v>3299</v>
      </c>
      <c r="W3353" s="14">
        <v>0</v>
      </c>
      <c r="X3353" s="14">
        <v>95.274206555164753</v>
      </c>
      <c r="Y3353" s="19">
        <f t="shared" si="105"/>
        <v>-0.95274206555164753</v>
      </c>
    </row>
    <row r="3354" spans="1:25">
      <c r="A3354">
        <v>6070</v>
      </c>
      <c r="B3354" t="s">
        <v>6328</v>
      </c>
      <c r="C3354" t="s">
        <v>6328</v>
      </c>
      <c r="D3354" t="str">
        <f t="shared" si="104"/>
        <v>EIDOS EIDOS</v>
      </c>
      <c r="E3354" s="3" t="s">
        <v>8887</v>
      </c>
      <c r="F3354" s="3" t="s">
        <v>8883</v>
      </c>
      <c r="G3354" s="3" t="s">
        <v>8883</v>
      </c>
      <c r="H3354" s="4">
        <v>0</v>
      </c>
      <c r="I3354" s="4">
        <v>0</v>
      </c>
      <c r="J3354" s="6">
        <v>44216</v>
      </c>
      <c r="K3354" s="7">
        <v>7.4659999999999993E-5</v>
      </c>
      <c r="L3354" s="7">
        <v>3614</v>
      </c>
      <c r="M3354" s="7">
        <v>0</v>
      </c>
      <c r="N3354" s="9">
        <v>44664</v>
      </c>
      <c r="O3354" s="10">
        <v>1.381778139613893E-2</v>
      </c>
      <c r="P3354" s="10">
        <v>3746</v>
      </c>
      <c r="Q3354" s="10">
        <v>0</v>
      </c>
      <c r="R3354" s="10">
        <v>185.07609692122861</v>
      </c>
      <c r="S3354" s="18">
        <v>185.07609692122861</v>
      </c>
      <c r="T3354" s="13">
        <v>44680</v>
      </c>
      <c r="U3354" s="16">
        <v>2.2001071619524999E-5</v>
      </c>
      <c r="V3354" s="14">
        <v>3300</v>
      </c>
      <c r="W3354" s="16">
        <v>0</v>
      </c>
      <c r="X3354" s="16">
        <v>99.840777104596015</v>
      </c>
      <c r="Y3354" s="19">
        <f t="shared" si="105"/>
        <v>-0.99840777104596012</v>
      </c>
    </row>
    <row r="3355" spans="1:25">
      <c r="A3355">
        <v>6074</v>
      </c>
      <c r="B3355" t="s">
        <v>6329</v>
      </c>
      <c r="C3355" t="s">
        <v>6330</v>
      </c>
      <c r="D3355" t="str">
        <f t="shared" si="104"/>
        <v>3X Long Algorand Token ALGOBULL</v>
      </c>
      <c r="E3355" s="3" t="s">
        <v>8887</v>
      </c>
      <c r="F3355" s="3" t="s">
        <v>8883</v>
      </c>
      <c r="G3355" s="3" t="s">
        <v>8883</v>
      </c>
      <c r="H3355" s="4">
        <v>0</v>
      </c>
      <c r="I3355" s="4">
        <v>0</v>
      </c>
      <c r="J3355" s="6">
        <v>44046</v>
      </c>
      <c r="K3355" s="7">
        <v>6.7175000000000004E-3</v>
      </c>
      <c r="L3355" s="7">
        <v>3615</v>
      </c>
      <c r="M3355" s="7">
        <v>0</v>
      </c>
      <c r="N3355" s="9">
        <v>44056</v>
      </c>
      <c r="O3355" s="10">
        <v>3.9759999999999997E-2</v>
      </c>
      <c r="P3355" s="10">
        <v>3747</v>
      </c>
      <c r="Q3355" s="10">
        <v>0</v>
      </c>
      <c r="R3355" s="10">
        <v>5.9188686267212498</v>
      </c>
      <c r="S3355" s="18">
        <v>5.9188686267212498</v>
      </c>
      <c r="T3355" s="13">
        <v>44681</v>
      </c>
      <c r="U3355" s="14">
        <v>4.9999999999999998E-8</v>
      </c>
      <c r="V3355" s="14">
        <v>3301</v>
      </c>
      <c r="W3355" s="14">
        <v>0</v>
      </c>
      <c r="X3355" s="14">
        <v>99.999874245472824</v>
      </c>
      <c r="Y3355" s="19">
        <f t="shared" si="105"/>
        <v>-0.9999987424547282</v>
      </c>
    </row>
    <row r="3356" spans="1:25">
      <c r="A3356">
        <v>6075</v>
      </c>
      <c r="B3356" t="s">
        <v>6331</v>
      </c>
      <c r="C3356" t="s">
        <v>6332</v>
      </c>
      <c r="D3356" t="str">
        <f t="shared" si="104"/>
        <v>GIVLY Coin GIV</v>
      </c>
      <c r="E3356" s="3" t="s">
        <v>3686</v>
      </c>
      <c r="F3356" s="3" t="s">
        <v>8883</v>
      </c>
      <c r="G3356" s="3" t="s">
        <v>8883</v>
      </c>
      <c r="H3356" s="4">
        <v>0</v>
      </c>
      <c r="I3356" s="4">
        <v>0</v>
      </c>
      <c r="J3356" s="6">
        <v>44074</v>
      </c>
      <c r="K3356" s="7">
        <v>9.2526675665800008E-3</v>
      </c>
      <c r="L3356" s="7">
        <v>3616</v>
      </c>
      <c r="M3356" s="7">
        <v>0</v>
      </c>
      <c r="N3356" s="9">
        <v>44103</v>
      </c>
      <c r="O3356" s="10">
        <v>0.18896426</v>
      </c>
      <c r="P3356" s="10">
        <v>3748</v>
      </c>
      <c r="Q3356" s="10">
        <v>0</v>
      </c>
      <c r="R3356" s="10">
        <v>20.42267904258507</v>
      </c>
      <c r="S3356" s="18">
        <v>20.42267904258507</v>
      </c>
      <c r="T3356" s="13">
        <v>44627</v>
      </c>
      <c r="U3356" s="14">
        <v>2.6677166816319498E-4</v>
      </c>
      <c r="V3356" s="14">
        <v>3302</v>
      </c>
      <c r="W3356" s="14">
        <v>0</v>
      </c>
      <c r="X3356" s="14">
        <v>99.858824272821124</v>
      </c>
      <c r="Y3356" s="19">
        <f t="shared" si="105"/>
        <v>-0.99858824272821123</v>
      </c>
    </row>
    <row r="3357" spans="1:25">
      <c r="A3357">
        <v>6076</v>
      </c>
      <c r="B3357" t="s">
        <v>6333</v>
      </c>
      <c r="C3357" t="s">
        <v>2407</v>
      </c>
      <c r="D3357" t="str">
        <f t="shared" si="104"/>
        <v>Afri Union Coin AUC</v>
      </c>
      <c r="E3357" s="3" t="s">
        <v>8890</v>
      </c>
      <c r="F3357" s="3" t="s">
        <v>8883</v>
      </c>
      <c r="G3357" s="3" t="s">
        <v>8883</v>
      </c>
      <c r="H3357" s="4">
        <v>0</v>
      </c>
      <c r="I3357" s="4">
        <v>0</v>
      </c>
      <c r="J3357" s="6">
        <v>44047</v>
      </c>
      <c r="K3357" s="7">
        <v>0.34581705755100001</v>
      </c>
      <c r="L3357" s="7">
        <v>3617</v>
      </c>
      <c r="M3357" s="7">
        <v>0</v>
      </c>
      <c r="N3357" s="9">
        <v>44074</v>
      </c>
      <c r="O3357" s="10">
        <v>0.814518775784</v>
      </c>
      <c r="P3357" s="10">
        <v>3749</v>
      </c>
      <c r="Q3357" s="10">
        <v>0</v>
      </c>
      <c r="R3357" s="10">
        <v>2.3553458627872259</v>
      </c>
      <c r="S3357" s="18">
        <v>2.3553458627872259</v>
      </c>
      <c r="T3357" s="13">
        <v>44087</v>
      </c>
      <c r="U3357" s="14">
        <v>0.35013670928099999</v>
      </c>
      <c r="V3357" s="14">
        <v>3303</v>
      </c>
      <c r="W3357" s="14">
        <v>0</v>
      </c>
      <c r="X3357" s="14">
        <v>57.013058545644647</v>
      </c>
      <c r="Y3357" s="19">
        <f t="shared" si="105"/>
        <v>-0.57013058545644646</v>
      </c>
    </row>
    <row r="3358" spans="1:25">
      <c r="A3358">
        <v>6077</v>
      </c>
      <c r="B3358" t="s">
        <v>6334</v>
      </c>
      <c r="C3358" t="s">
        <v>6335</v>
      </c>
      <c r="D3358" t="str">
        <f t="shared" si="104"/>
        <v>3X Long Altcoin Index Token ALTBULL</v>
      </c>
      <c r="E3358" s="3" t="s">
        <v>8887</v>
      </c>
      <c r="F3358" s="3" t="s">
        <v>8883</v>
      </c>
      <c r="G3358" s="3" t="s">
        <v>8883</v>
      </c>
      <c r="H3358" s="4">
        <v>0</v>
      </c>
      <c r="I3358" s="4">
        <v>0</v>
      </c>
      <c r="J3358" s="6">
        <v>44097</v>
      </c>
      <c r="K3358" s="7">
        <v>20.032020513085591</v>
      </c>
      <c r="L3358" s="7">
        <v>3618</v>
      </c>
      <c r="M3358" s="7">
        <v>0</v>
      </c>
      <c r="N3358" s="9">
        <v>44301</v>
      </c>
      <c r="O3358" s="10">
        <v>1614.8493237900921</v>
      </c>
      <c r="P3358" s="10">
        <v>3750</v>
      </c>
      <c r="Q3358" s="10">
        <v>0</v>
      </c>
      <c r="R3358" s="10">
        <v>80.613402064720248</v>
      </c>
      <c r="S3358" s="18">
        <v>80.613402064720248</v>
      </c>
      <c r="T3358" s="13">
        <v>44687</v>
      </c>
      <c r="U3358" s="14">
        <v>2.0874999999999999</v>
      </c>
      <c r="V3358" s="14">
        <v>3304</v>
      </c>
      <c r="W3358" s="14">
        <v>0</v>
      </c>
      <c r="X3358" s="14">
        <v>99.870730973518889</v>
      </c>
      <c r="Y3358" s="19">
        <f t="shared" si="105"/>
        <v>-0.99870730973518884</v>
      </c>
    </row>
    <row r="3359" spans="1:25">
      <c r="A3359">
        <v>6078</v>
      </c>
      <c r="B3359" t="s">
        <v>6336</v>
      </c>
      <c r="C3359" t="s">
        <v>6337</v>
      </c>
      <c r="D3359" t="str">
        <f t="shared" si="104"/>
        <v>3X Long BitMax Token Token BTMXBULL</v>
      </c>
      <c r="E3359" s="3" t="s">
        <v>8887</v>
      </c>
      <c r="F3359" s="3" t="s">
        <v>8883</v>
      </c>
      <c r="G3359" s="3" t="s">
        <v>8883</v>
      </c>
      <c r="H3359" s="4">
        <v>0</v>
      </c>
      <c r="I3359" s="4">
        <v>0</v>
      </c>
      <c r="J3359" s="6">
        <v>44200</v>
      </c>
      <c r="K3359" s="7">
        <v>1.46937595976447</v>
      </c>
      <c r="L3359" s="7">
        <v>3619</v>
      </c>
      <c r="M3359" s="7">
        <v>0</v>
      </c>
      <c r="N3359" s="9">
        <v>44282</v>
      </c>
      <c r="O3359" s="10">
        <v>3842.426621747024</v>
      </c>
      <c r="P3359" s="10">
        <v>3751</v>
      </c>
      <c r="Q3359" s="10">
        <v>0</v>
      </c>
      <c r="R3359" s="10">
        <v>2615.0057758961402</v>
      </c>
      <c r="S3359" s="18">
        <v>2615.0057758961402</v>
      </c>
      <c r="T3359" s="13">
        <v>44339</v>
      </c>
      <c r="U3359" s="14">
        <v>1.55604702783395</v>
      </c>
      <c r="V3359" s="14">
        <v>3305</v>
      </c>
      <c r="W3359" s="14">
        <v>0</v>
      </c>
      <c r="X3359" s="14">
        <v>99.959503533027089</v>
      </c>
      <c r="Y3359" s="19">
        <f t="shared" si="105"/>
        <v>-0.99959503533027094</v>
      </c>
    </row>
    <row r="3360" spans="1:25">
      <c r="A3360">
        <v>6079</v>
      </c>
      <c r="B3360" t="s">
        <v>6338</v>
      </c>
      <c r="C3360" t="s">
        <v>6339</v>
      </c>
      <c r="D3360" t="str">
        <f t="shared" si="104"/>
        <v>3X Long Cardano Token ADABULL</v>
      </c>
      <c r="E3360" s="3" t="s">
        <v>8887</v>
      </c>
      <c r="F3360" s="3" t="s">
        <v>8883</v>
      </c>
      <c r="G3360" s="3" t="s">
        <v>8883</v>
      </c>
      <c r="H3360" s="4">
        <v>0</v>
      </c>
      <c r="I3360" s="4">
        <v>0</v>
      </c>
      <c r="J3360" s="6">
        <v>44097</v>
      </c>
      <c r="K3360" s="7">
        <v>611.97667678245477</v>
      </c>
      <c r="L3360" s="7">
        <v>3620</v>
      </c>
      <c r="M3360" s="7">
        <v>0</v>
      </c>
      <c r="N3360" s="9">
        <v>44254</v>
      </c>
      <c r="O3360" s="10">
        <v>71819.286340557563</v>
      </c>
      <c r="P3360" s="10">
        <v>3752</v>
      </c>
      <c r="Q3360" s="10">
        <v>0</v>
      </c>
      <c r="R3360" s="10">
        <v>117.3562474932159</v>
      </c>
      <c r="S3360" s="18">
        <v>117.3562474932159</v>
      </c>
      <c r="T3360" s="13">
        <v>44687</v>
      </c>
      <c r="U3360" s="14">
        <v>7.2311412205911711</v>
      </c>
      <c r="V3360" s="14">
        <v>3306</v>
      </c>
      <c r="W3360" s="14">
        <v>0</v>
      </c>
      <c r="X3360" s="14">
        <v>99.989931477199178</v>
      </c>
      <c r="Y3360" s="19">
        <f t="shared" si="105"/>
        <v>-0.99989931477199179</v>
      </c>
    </row>
    <row r="3361" spans="1:25">
      <c r="A3361">
        <v>6080</v>
      </c>
      <c r="B3361" t="s">
        <v>6340</v>
      </c>
      <c r="C3361" t="s">
        <v>6341</v>
      </c>
      <c r="D3361" t="str">
        <f t="shared" si="104"/>
        <v>3X Long Cosmos Token ATOMBULL</v>
      </c>
      <c r="E3361" s="3" t="s">
        <v>8887</v>
      </c>
      <c r="F3361" s="3" t="s">
        <v>8883</v>
      </c>
      <c r="G3361" s="3" t="s">
        <v>8883</v>
      </c>
      <c r="H3361" s="4">
        <v>0</v>
      </c>
      <c r="I3361" s="4">
        <v>0</v>
      </c>
      <c r="J3361" s="6">
        <v>44046</v>
      </c>
      <c r="K3361" s="7">
        <v>71.5</v>
      </c>
      <c r="L3361" s="7">
        <v>3621</v>
      </c>
      <c r="M3361" s="7">
        <v>0</v>
      </c>
      <c r="N3361" s="9">
        <v>44066</v>
      </c>
      <c r="O3361" s="10">
        <v>391.7</v>
      </c>
      <c r="P3361" s="10">
        <v>3753</v>
      </c>
      <c r="Q3361" s="10">
        <v>0</v>
      </c>
      <c r="R3361" s="10">
        <v>5.4783216783216782</v>
      </c>
      <c r="S3361" s="18">
        <v>5.4783216783216782</v>
      </c>
      <c r="T3361" s="13">
        <v>44687</v>
      </c>
      <c r="U3361" s="14">
        <v>3.436E-4</v>
      </c>
      <c r="V3361" s="14">
        <v>3307</v>
      </c>
      <c r="W3361" s="14">
        <v>0</v>
      </c>
      <c r="X3361" s="14">
        <v>99.999912279805969</v>
      </c>
      <c r="Y3361" s="19">
        <f t="shared" si="105"/>
        <v>-0.99999912279805969</v>
      </c>
    </row>
    <row r="3362" spans="1:25">
      <c r="A3362">
        <v>6081</v>
      </c>
      <c r="B3362" t="s">
        <v>6342</v>
      </c>
      <c r="C3362" t="s">
        <v>6343</v>
      </c>
      <c r="D3362" t="str">
        <f t="shared" si="104"/>
        <v>3X Long Dogecoin Token DOGEBULL</v>
      </c>
      <c r="E3362" s="3" t="s">
        <v>8887</v>
      </c>
      <c r="F3362" s="3" t="s">
        <v>8883</v>
      </c>
      <c r="G3362" s="3" t="s">
        <v>8883</v>
      </c>
      <c r="H3362" s="4">
        <v>0</v>
      </c>
      <c r="I3362" s="4">
        <v>0</v>
      </c>
      <c r="J3362" s="6">
        <v>44138</v>
      </c>
      <c r="K3362" s="7">
        <v>261.60000000000002</v>
      </c>
      <c r="L3362" s="7">
        <v>3622</v>
      </c>
      <c r="M3362" s="7">
        <v>0</v>
      </c>
      <c r="N3362" s="9">
        <v>44321</v>
      </c>
      <c r="O3362" s="10">
        <v>182500</v>
      </c>
      <c r="P3362" s="10">
        <v>3754</v>
      </c>
      <c r="Q3362" s="10">
        <v>0</v>
      </c>
      <c r="R3362" s="10">
        <v>697.62996941896017</v>
      </c>
      <c r="S3362" s="18">
        <v>697.62996941896017</v>
      </c>
      <c r="T3362" s="13">
        <v>44687</v>
      </c>
      <c r="U3362" s="14">
        <v>1.0473659833970601</v>
      </c>
      <c r="V3362" s="14">
        <v>3308</v>
      </c>
      <c r="W3362" s="14">
        <v>0</v>
      </c>
      <c r="X3362" s="14">
        <v>99.999426100831016</v>
      </c>
      <c r="Y3362" s="19">
        <f t="shared" si="105"/>
        <v>-0.99999426100831013</v>
      </c>
    </row>
    <row r="3363" spans="1:25">
      <c r="A3363">
        <v>6082</v>
      </c>
      <c r="B3363" t="s">
        <v>6344</v>
      </c>
      <c r="C3363" t="s">
        <v>6345</v>
      </c>
      <c r="D3363" t="str">
        <f t="shared" si="104"/>
        <v>3X Long Dragon Index Token DRGNBULL</v>
      </c>
      <c r="E3363" s="3" t="s">
        <v>8887</v>
      </c>
      <c r="F3363" s="3" t="s">
        <v>8883</v>
      </c>
      <c r="G3363" s="3" t="s">
        <v>8883</v>
      </c>
      <c r="H3363" s="4">
        <v>0</v>
      </c>
      <c r="I3363" s="4">
        <v>0</v>
      </c>
      <c r="J3363" s="6">
        <v>44188</v>
      </c>
      <c r="K3363" s="7">
        <v>112</v>
      </c>
      <c r="L3363" s="7">
        <v>3623</v>
      </c>
      <c r="M3363" s="7">
        <v>0</v>
      </c>
      <c r="N3363" s="9">
        <v>44302</v>
      </c>
      <c r="O3363" s="10">
        <v>7617.5</v>
      </c>
      <c r="P3363" s="10">
        <v>3755</v>
      </c>
      <c r="Q3363" s="10">
        <v>0</v>
      </c>
      <c r="R3363" s="10">
        <v>68.013392857142861</v>
      </c>
      <c r="S3363" s="18">
        <v>68.013392857142861</v>
      </c>
      <c r="T3363" s="13">
        <v>44681</v>
      </c>
      <c r="U3363" s="14">
        <v>0.2303</v>
      </c>
      <c r="V3363" s="14">
        <v>3309</v>
      </c>
      <c r="W3363" s="14">
        <v>0</v>
      </c>
      <c r="X3363" s="14">
        <v>99.996976698391862</v>
      </c>
      <c r="Y3363" s="19">
        <f t="shared" si="105"/>
        <v>-0.9999697669839186</v>
      </c>
    </row>
    <row r="3364" spans="1:25">
      <c r="A3364">
        <v>6083</v>
      </c>
      <c r="B3364" t="s">
        <v>6346</v>
      </c>
      <c r="C3364" t="s">
        <v>6347</v>
      </c>
      <c r="D3364" t="str">
        <f t="shared" si="104"/>
        <v>3X Long Ethereum Classic Token ETCBULL</v>
      </c>
      <c r="E3364" s="3" t="s">
        <v>8887</v>
      </c>
      <c r="F3364" s="3" t="s">
        <v>8883</v>
      </c>
      <c r="G3364" s="3" t="s">
        <v>8883</v>
      </c>
      <c r="H3364" s="4">
        <v>0</v>
      </c>
      <c r="I3364" s="4">
        <v>0</v>
      </c>
      <c r="J3364" s="6">
        <v>44079</v>
      </c>
      <c r="K3364" s="7">
        <v>31.44</v>
      </c>
      <c r="L3364" s="7">
        <v>3624</v>
      </c>
      <c r="M3364" s="7">
        <v>0</v>
      </c>
      <c r="N3364" s="9">
        <v>44322</v>
      </c>
      <c r="O3364" s="10">
        <v>9540</v>
      </c>
      <c r="P3364" s="10">
        <v>3756</v>
      </c>
      <c r="Q3364" s="10">
        <v>0</v>
      </c>
      <c r="R3364" s="10">
        <v>303.43511450381681</v>
      </c>
      <c r="S3364" s="18">
        <v>303.43511450381681</v>
      </c>
      <c r="T3364" s="13">
        <v>44681</v>
      </c>
      <c r="U3364" s="14">
        <v>7.2599999999999998E-2</v>
      </c>
      <c r="V3364" s="14">
        <v>3310</v>
      </c>
      <c r="W3364" s="14">
        <v>0</v>
      </c>
      <c r="X3364" s="14">
        <v>99.999238993710691</v>
      </c>
      <c r="Y3364" s="19">
        <f t="shared" si="105"/>
        <v>-0.99999238993710693</v>
      </c>
    </row>
    <row r="3365" spans="1:25">
      <c r="A3365">
        <v>6084</v>
      </c>
      <c r="B3365" t="s">
        <v>6348</v>
      </c>
      <c r="C3365" t="s">
        <v>6349</v>
      </c>
      <c r="D3365" t="str">
        <f t="shared" si="104"/>
        <v>3X Long Huobi Token Token HTBULL</v>
      </c>
      <c r="E3365" s="3" t="s">
        <v>8887</v>
      </c>
      <c r="F3365" s="3" t="s">
        <v>8883</v>
      </c>
      <c r="G3365" s="3" t="s">
        <v>8883</v>
      </c>
      <c r="H3365" s="4">
        <v>0</v>
      </c>
      <c r="I3365" s="4">
        <v>0</v>
      </c>
      <c r="J3365" s="6">
        <v>44139</v>
      </c>
      <c r="K3365" s="7">
        <v>105.45</v>
      </c>
      <c r="L3365" s="7">
        <v>3625</v>
      </c>
      <c r="M3365" s="7">
        <v>0</v>
      </c>
      <c r="N3365" s="9">
        <v>44246</v>
      </c>
      <c r="O3365" s="10">
        <v>7392.5</v>
      </c>
      <c r="P3365" s="10">
        <v>3757</v>
      </c>
      <c r="Q3365" s="10">
        <v>0</v>
      </c>
      <c r="R3365" s="10">
        <v>70.104314841156949</v>
      </c>
      <c r="S3365" s="18">
        <v>70.104314841156949</v>
      </c>
      <c r="T3365" s="13">
        <v>44616</v>
      </c>
      <c r="U3365" s="14">
        <v>0.76524999999999999</v>
      </c>
      <c r="V3365" s="14">
        <v>3311</v>
      </c>
      <c r="W3365" s="14">
        <v>0</v>
      </c>
      <c r="X3365" s="14">
        <v>99.989648292188022</v>
      </c>
      <c r="Y3365" s="19">
        <f t="shared" si="105"/>
        <v>-0.99989648292188027</v>
      </c>
    </row>
    <row r="3366" spans="1:25">
      <c r="A3366">
        <v>6085</v>
      </c>
      <c r="B3366" t="s">
        <v>6350</v>
      </c>
      <c r="C3366" t="s">
        <v>6351</v>
      </c>
      <c r="D3366" t="str">
        <f t="shared" si="104"/>
        <v>3X Long Matic Token MATICBULL</v>
      </c>
      <c r="E3366" s="3" t="s">
        <v>8887</v>
      </c>
      <c r="F3366" s="3" t="s">
        <v>8883</v>
      </c>
      <c r="G3366" s="3" t="s">
        <v>8883</v>
      </c>
      <c r="H3366" s="4">
        <v>0</v>
      </c>
      <c r="I3366" s="4">
        <v>0</v>
      </c>
      <c r="J3366" s="6">
        <v>44188</v>
      </c>
      <c r="K3366" s="7">
        <v>0.21925</v>
      </c>
      <c r="L3366" s="7">
        <v>3626</v>
      </c>
      <c r="M3366" s="7">
        <v>0</v>
      </c>
      <c r="N3366" s="9">
        <v>44334</v>
      </c>
      <c r="O3366" s="10">
        <v>267.5</v>
      </c>
      <c r="P3366" s="10">
        <v>3758</v>
      </c>
      <c r="Q3366" s="10">
        <v>0</v>
      </c>
      <c r="R3366" s="10">
        <v>1220.0684150513109</v>
      </c>
      <c r="S3366" s="18">
        <v>1220.0684150513109</v>
      </c>
      <c r="T3366" s="13">
        <v>44687</v>
      </c>
      <c r="U3366" s="14">
        <v>8.1849999999999996E-3</v>
      </c>
      <c r="V3366" s="14">
        <v>3312</v>
      </c>
      <c r="W3366" s="14">
        <v>0</v>
      </c>
      <c r="X3366" s="14">
        <v>99.996940186915879</v>
      </c>
      <c r="Y3366" s="19">
        <f t="shared" si="105"/>
        <v>-0.99996940186915884</v>
      </c>
    </row>
    <row r="3367" spans="1:25">
      <c r="A3367">
        <v>6086</v>
      </c>
      <c r="B3367" t="s">
        <v>6352</v>
      </c>
      <c r="C3367" t="s">
        <v>6353</v>
      </c>
      <c r="D3367" t="str">
        <f t="shared" si="104"/>
        <v>3X Long Midcap Index Token MIDBULL</v>
      </c>
      <c r="E3367" s="3" t="s">
        <v>8887</v>
      </c>
      <c r="F3367" s="3" t="s">
        <v>8883</v>
      </c>
      <c r="G3367" s="3" t="s">
        <v>8883</v>
      </c>
      <c r="H3367" s="4">
        <v>0</v>
      </c>
      <c r="I3367" s="4">
        <v>0</v>
      </c>
      <c r="J3367" s="6">
        <v>44139</v>
      </c>
      <c r="K3367" s="7">
        <v>392.2</v>
      </c>
      <c r="L3367" s="7">
        <v>3627</v>
      </c>
      <c r="M3367" s="7">
        <v>0</v>
      </c>
      <c r="N3367" s="9">
        <v>44323</v>
      </c>
      <c r="O3367" s="10">
        <v>25970</v>
      </c>
      <c r="P3367" s="10">
        <v>3759</v>
      </c>
      <c r="Q3367" s="10">
        <v>0</v>
      </c>
      <c r="R3367" s="10">
        <v>66.216216216216225</v>
      </c>
      <c r="S3367" s="18">
        <v>66.216216216216225</v>
      </c>
      <c r="T3367" s="13">
        <v>44687</v>
      </c>
      <c r="U3367" s="14">
        <v>8.0124999999999993</v>
      </c>
      <c r="V3367" s="14">
        <v>3313</v>
      </c>
      <c r="W3367" s="14">
        <v>0</v>
      </c>
      <c r="X3367" s="14">
        <v>99.969147092799375</v>
      </c>
      <c r="Y3367" s="19">
        <f t="shared" si="105"/>
        <v>-0.99969147092799371</v>
      </c>
    </row>
    <row r="3368" spans="1:25">
      <c r="A3368">
        <v>6087</v>
      </c>
      <c r="B3368" t="s">
        <v>6354</v>
      </c>
      <c r="C3368" t="s">
        <v>6355</v>
      </c>
      <c r="D3368" t="str">
        <f t="shared" si="104"/>
        <v>3X Long OKB Token OKBBULL</v>
      </c>
      <c r="E3368" s="3" t="s">
        <v>8886</v>
      </c>
      <c r="F3368" s="3" t="s">
        <v>8883</v>
      </c>
      <c r="G3368" s="3" t="s">
        <v>8883</v>
      </c>
      <c r="H3368" s="4">
        <v>0</v>
      </c>
      <c r="I3368" s="4">
        <v>0</v>
      </c>
      <c r="J3368" s="6">
        <v>44138</v>
      </c>
      <c r="K3368" s="7">
        <v>434.8</v>
      </c>
      <c r="L3368" s="7">
        <v>3628</v>
      </c>
      <c r="M3368" s="7">
        <v>0</v>
      </c>
      <c r="N3368" s="9">
        <v>44248</v>
      </c>
      <c r="O3368" s="10">
        <v>11275</v>
      </c>
      <c r="P3368" s="10">
        <v>3760</v>
      </c>
      <c r="Q3368" s="10">
        <v>0</v>
      </c>
      <c r="R3368" s="10">
        <v>25.931462741490339</v>
      </c>
      <c r="S3368" s="18">
        <v>25.931462741490339</v>
      </c>
      <c r="T3368" s="13">
        <v>44616</v>
      </c>
      <c r="U3368" s="14">
        <v>4.3289999999999997</v>
      </c>
      <c r="V3368" s="14">
        <v>3314</v>
      </c>
      <c r="W3368" s="14">
        <v>0</v>
      </c>
      <c r="X3368" s="14">
        <v>99.961605321507761</v>
      </c>
      <c r="Y3368" s="19">
        <f t="shared" si="105"/>
        <v>-0.99961605321507763</v>
      </c>
    </row>
    <row r="3369" spans="1:25">
      <c r="A3369">
        <v>6088</v>
      </c>
      <c r="B3369" t="s">
        <v>6356</v>
      </c>
      <c r="C3369" t="s">
        <v>6357</v>
      </c>
      <c r="D3369" t="str">
        <f t="shared" si="104"/>
        <v>3X Long Shitcoin Index Token BULLSHIT</v>
      </c>
      <c r="E3369" s="3" t="s">
        <v>8887</v>
      </c>
      <c r="F3369" s="3" t="s">
        <v>8883</v>
      </c>
      <c r="G3369" s="3" t="s">
        <v>8883</v>
      </c>
      <c r="H3369" s="4">
        <v>0</v>
      </c>
      <c r="I3369" s="4">
        <v>0</v>
      </c>
      <c r="J3369" s="6">
        <v>44139</v>
      </c>
      <c r="K3369" s="7">
        <v>227.55</v>
      </c>
      <c r="L3369" s="7">
        <v>3629</v>
      </c>
      <c r="M3369" s="7">
        <v>0</v>
      </c>
      <c r="N3369" s="9">
        <v>44302</v>
      </c>
      <c r="O3369" s="10">
        <v>17075</v>
      </c>
      <c r="P3369" s="10">
        <v>3761</v>
      </c>
      <c r="Q3369" s="10">
        <v>0</v>
      </c>
      <c r="R3369" s="10">
        <v>75.038453087233577</v>
      </c>
      <c r="S3369" s="18">
        <v>75.038453087233577</v>
      </c>
      <c r="T3369" s="13">
        <v>44687</v>
      </c>
      <c r="U3369" s="14">
        <v>1.4770000000000001</v>
      </c>
      <c r="V3369" s="14">
        <v>3315</v>
      </c>
      <c r="W3369" s="14">
        <v>0</v>
      </c>
      <c r="X3369" s="14">
        <v>99.991349926793561</v>
      </c>
      <c r="Y3369" s="19">
        <f t="shared" si="105"/>
        <v>-0.9999134992679356</v>
      </c>
    </row>
    <row r="3370" spans="1:25">
      <c r="A3370">
        <v>6090</v>
      </c>
      <c r="B3370" t="s">
        <v>6358</v>
      </c>
      <c r="C3370" t="s">
        <v>6359</v>
      </c>
      <c r="D3370" t="str">
        <f t="shared" si="104"/>
        <v>3X Long TomoChain Token TOMOBULL</v>
      </c>
      <c r="E3370" s="3" t="s">
        <v>8887</v>
      </c>
      <c r="F3370" s="3" t="s">
        <v>8883</v>
      </c>
      <c r="G3370" s="3" t="s">
        <v>8883</v>
      </c>
      <c r="H3370" s="4">
        <v>0</v>
      </c>
      <c r="I3370" s="4">
        <v>0</v>
      </c>
      <c r="J3370" s="6">
        <v>44046</v>
      </c>
      <c r="K3370" s="7">
        <v>19.170000000000002</v>
      </c>
      <c r="L3370" s="7">
        <v>3630</v>
      </c>
      <c r="M3370" s="7">
        <v>0</v>
      </c>
      <c r="N3370" s="9">
        <v>44056</v>
      </c>
      <c r="O3370" s="10">
        <v>45.31</v>
      </c>
      <c r="P3370" s="10">
        <v>3762</v>
      </c>
      <c r="Q3370" s="10">
        <v>0</v>
      </c>
      <c r="R3370" s="10">
        <v>2.3635889410537301</v>
      </c>
      <c r="S3370" s="18">
        <v>2.3635889410537301</v>
      </c>
      <c r="T3370" s="13">
        <v>44687</v>
      </c>
      <c r="U3370" s="14">
        <v>2.4600000000000002E-6</v>
      </c>
      <c r="V3370" s="14">
        <v>3316</v>
      </c>
      <c r="W3370" s="14">
        <v>0</v>
      </c>
      <c r="X3370" s="14">
        <v>99.999994570734941</v>
      </c>
      <c r="Y3370" s="19">
        <f t="shared" si="105"/>
        <v>-0.9999999457073494</v>
      </c>
    </row>
    <row r="3371" spans="1:25">
      <c r="A3371">
        <v>6095</v>
      </c>
      <c r="B3371" t="s">
        <v>6360</v>
      </c>
      <c r="C3371" t="s">
        <v>5206</v>
      </c>
      <c r="D3371" t="str">
        <f t="shared" si="104"/>
        <v>Galaxy Wallet GC</v>
      </c>
      <c r="E3371" s="3" t="s">
        <v>8887</v>
      </c>
      <c r="F3371" s="3" t="s">
        <v>8883</v>
      </c>
      <c r="G3371" s="3" t="s">
        <v>8883</v>
      </c>
      <c r="H3371" s="4">
        <v>0</v>
      </c>
      <c r="I3371" s="4">
        <v>0</v>
      </c>
      <c r="J3371" s="6">
        <v>44210</v>
      </c>
      <c r="K3371" s="7">
        <v>2.1288316486499999E-3</v>
      </c>
      <c r="L3371" s="7">
        <v>3631</v>
      </c>
      <c r="M3371" s="7">
        <v>0</v>
      </c>
      <c r="N3371" s="9">
        <v>44301</v>
      </c>
      <c r="O3371" s="10">
        <v>2.4060268605779998E-2</v>
      </c>
      <c r="P3371" s="10">
        <v>3763</v>
      </c>
      <c r="Q3371" s="10">
        <v>0</v>
      </c>
      <c r="R3371" s="10">
        <v>11.30210020178807</v>
      </c>
      <c r="S3371" s="18">
        <v>11.30210020178807</v>
      </c>
      <c r="T3371" s="13">
        <v>44497</v>
      </c>
      <c r="U3371" s="14">
        <v>2.1909336879108198E-3</v>
      </c>
      <c r="V3371" s="14">
        <v>3317</v>
      </c>
      <c r="W3371" s="14">
        <v>0</v>
      </c>
      <c r="X3371" s="14">
        <v>90.893976605961527</v>
      </c>
      <c r="Y3371" s="19">
        <f t="shared" si="105"/>
        <v>-0.90893976605961524</v>
      </c>
    </row>
    <row r="3372" spans="1:25">
      <c r="A3372">
        <v>6097</v>
      </c>
      <c r="B3372" t="s">
        <v>6361</v>
      </c>
      <c r="C3372" t="s">
        <v>6362</v>
      </c>
      <c r="D3372" t="str">
        <f t="shared" si="104"/>
        <v>3X Short Dogecoin Token DOGEBEAR</v>
      </c>
      <c r="E3372" s="3" t="s">
        <v>8887</v>
      </c>
      <c r="F3372" s="3" t="s">
        <v>8883</v>
      </c>
      <c r="G3372" s="3" t="s">
        <v>8883</v>
      </c>
      <c r="H3372" s="4">
        <v>0</v>
      </c>
      <c r="I3372" s="4">
        <v>0</v>
      </c>
      <c r="J3372" s="6">
        <v>44049</v>
      </c>
      <c r="K3372" s="7">
        <v>87</v>
      </c>
      <c r="L3372" s="7">
        <v>3632</v>
      </c>
      <c r="M3372" s="7">
        <v>0</v>
      </c>
      <c r="N3372" s="9">
        <v>44097</v>
      </c>
      <c r="O3372" s="10">
        <v>182.25</v>
      </c>
      <c r="P3372" s="10">
        <v>3764</v>
      </c>
      <c r="Q3372" s="10">
        <v>0</v>
      </c>
      <c r="R3372" s="10">
        <v>2.0948275862068959</v>
      </c>
      <c r="S3372" s="18">
        <v>2.0948275862068959</v>
      </c>
      <c r="T3372" s="13">
        <v>44301</v>
      </c>
      <c r="U3372" s="14">
        <v>4.9999999999999998E-8</v>
      </c>
      <c r="V3372" s="14">
        <v>3318</v>
      </c>
      <c r="W3372" s="14">
        <v>0</v>
      </c>
      <c r="X3372" s="14">
        <v>99.999999972565163</v>
      </c>
      <c r="Y3372" s="19">
        <f t="shared" si="105"/>
        <v>-0.99999999972565168</v>
      </c>
    </row>
    <row r="3373" spans="1:25">
      <c r="A3373">
        <v>6099</v>
      </c>
      <c r="B3373" t="s">
        <v>6363</v>
      </c>
      <c r="C3373" t="s">
        <v>6364</v>
      </c>
      <c r="D3373" t="str">
        <f t="shared" si="104"/>
        <v>3X Short Ethereum Classic Token ETCBEAR</v>
      </c>
      <c r="E3373" s="3" t="s">
        <v>8887</v>
      </c>
      <c r="F3373" s="3" t="s">
        <v>8883</v>
      </c>
      <c r="G3373" s="3" t="s">
        <v>8883</v>
      </c>
      <c r="H3373" s="4">
        <v>0</v>
      </c>
      <c r="I3373" s="4">
        <v>0</v>
      </c>
      <c r="J3373" s="6">
        <v>44060</v>
      </c>
      <c r="K3373" s="7">
        <v>10.71</v>
      </c>
      <c r="L3373" s="7">
        <v>3633</v>
      </c>
      <c r="M3373" s="7">
        <v>0</v>
      </c>
      <c r="N3373" s="9">
        <v>44079</v>
      </c>
      <c r="O3373" s="10">
        <v>26.07</v>
      </c>
      <c r="P3373" s="10">
        <v>3765</v>
      </c>
      <c r="Q3373" s="10">
        <v>0</v>
      </c>
      <c r="R3373" s="10">
        <v>2.4341736694677869</v>
      </c>
      <c r="S3373" s="18">
        <v>2.4341736694677869</v>
      </c>
      <c r="T3373" s="13">
        <v>44647</v>
      </c>
      <c r="U3373" s="14">
        <v>2E-8</v>
      </c>
      <c r="V3373" s="14">
        <v>3319</v>
      </c>
      <c r="W3373" s="14">
        <v>0</v>
      </c>
      <c r="X3373" s="14">
        <v>99.999999923283454</v>
      </c>
      <c r="Y3373" s="19">
        <f t="shared" si="105"/>
        <v>-0.99999999923283456</v>
      </c>
    </row>
    <row r="3374" spans="1:25">
      <c r="A3374">
        <v>6100</v>
      </c>
      <c r="B3374" t="s">
        <v>6365</v>
      </c>
      <c r="C3374" t="s">
        <v>6366</v>
      </c>
      <c r="D3374" t="str">
        <f t="shared" si="104"/>
        <v>3X Short Matic Token MATICBEAR</v>
      </c>
      <c r="E3374" s="3" t="s">
        <v>8887</v>
      </c>
      <c r="F3374" s="3" t="s">
        <v>8883</v>
      </c>
      <c r="G3374" s="3" t="s">
        <v>8883</v>
      </c>
      <c r="H3374" s="4">
        <v>0</v>
      </c>
      <c r="I3374" s="4">
        <v>0</v>
      </c>
      <c r="J3374" s="6">
        <v>44046</v>
      </c>
      <c r="K3374" s="7">
        <v>0.155</v>
      </c>
      <c r="L3374" s="7">
        <v>3634</v>
      </c>
      <c r="M3374" s="7">
        <v>0</v>
      </c>
      <c r="N3374" s="9">
        <v>44047</v>
      </c>
      <c r="O3374" s="10">
        <v>0.15709999999999999</v>
      </c>
      <c r="P3374" s="10">
        <v>3766</v>
      </c>
      <c r="Q3374" s="10">
        <v>0</v>
      </c>
      <c r="R3374" s="10">
        <v>1.0135483870967741</v>
      </c>
      <c r="S3374" s="18">
        <v>1.0135483870967741</v>
      </c>
      <c r="T3374" s="13">
        <v>44264</v>
      </c>
      <c r="U3374" s="14">
        <v>1E-8</v>
      </c>
      <c r="V3374" s="14">
        <v>3320</v>
      </c>
      <c r="W3374" s="14">
        <v>0</v>
      </c>
      <c r="X3374" s="14">
        <v>99.999993634627629</v>
      </c>
      <c r="Y3374" s="19">
        <f t="shared" si="105"/>
        <v>-0.99999993634627626</v>
      </c>
    </row>
    <row r="3375" spans="1:25">
      <c r="A3375">
        <v>6104</v>
      </c>
      <c r="B3375" t="s">
        <v>6367</v>
      </c>
      <c r="C3375" t="s">
        <v>6368</v>
      </c>
      <c r="D3375" t="str">
        <f t="shared" si="104"/>
        <v>Derivex DVX</v>
      </c>
      <c r="E3375" s="3" t="s">
        <v>8887</v>
      </c>
      <c r="F3375" s="3" t="s">
        <v>8883</v>
      </c>
      <c r="G3375" s="3" t="s">
        <v>8883</v>
      </c>
      <c r="H3375" s="4">
        <v>0</v>
      </c>
      <c r="I3375" s="4">
        <v>0</v>
      </c>
      <c r="J3375" s="6">
        <v>44230</v>
      </c>
      <c r="K3375" s="7">
        <v>1.44570803577E-3</v>
      </c>
      <c r="L3375" s="7">
        <v>3635</v>
      </c>
      <c r="M3375" s="7">
        <v>0</v>
      </c>
      <c r="N3375" s="9">
        <v>44299</v>
      </c>
      <c r="O3375" s="10">
        <v>0.14709521989470001</v>
      </c>
      <c r="P3375" s="10">
        <v>3767</v>
      </c>
      <c r="Q3375" s="10">
        <v>0</v>
      </c>
      <c r="R3375" s="10">
        <v>101.746145317893</v>
      </c>
      <c r="S3375" s="18">
        <v>101.746145317893</v>
      </c>
      <c r="T3375" s="13">
        <v>44666</v>
      </c>
      <c r="U3375" s="16">
        <v>5.6896202167000005E-7</v>
      </c>
      <c r="V3375" s="14">
        <v>3321</v>
      </c>
      <c r="W3375" s="16">
        <v>0</v>
      </c>
      <c r="X3375" s="16">
        <v>99.999613201556059</v>
      </c>
      <c r="Y3375" s="19">
        <f t="shared" si="105"/>
        <v>-0.99999613201556059</v>
      </c>
    </row>
    <row r="3376" spans="1:25">
      <c r="A3376">
        <v>6105</v>
      </c>
      <c r="B3376" t="s">
        <v>6369</v>
      </c>
      <c r="C3376" t="s">
        <v>6370</v>
      </c>
      <c r="D3376" t="str">
        <f t="shared" si="104"/>
        <v>HAPY Coin HAPY</v>
      </c>
      <c r="E3376" s="3" t="s">
        <v>8887</v>
      </c>
      <c r="F3376" s="3" t="s">
        <v>8883</v>
      </c>
      <c r="G3376" s="3" t="s">
        <v>8883</v>
      </c>
      <c r="H3376" s="4">
        <v>0</v>
      </c>
      <c r="I3376" s="4">
        <v>0</v>
      </c>
      <c r="J3376" s="6">
        <v>44216</v>
      </c>
      <c r="K3376" s="7">
        <v>1.6855399999999999E-3</v>
      </c>
      <c r="L3376" s="7">
        <v>3636</v>
      </c>
      <c r="M3376" s="7">
        <v>0</v>
      </c>
      <c r="N3376" s="9">
        <v>44293</v>
      </c>
      <c r="O3376" s="10">
        <v>0.19628696000000001</v>
      </c>
      <c r="P3376" s="10">
        <v>3768</v>
      </c>
      <c r="Q3376" s="10">
        <v>0</v>
      </c>
      <c r="R3376" s="10">
        <v>116.4534570523393</v>
      </c>
      <c r="S3376" s="18">
        <v>116.4534570523393</v>
      </c>
      <c r="T3376" s="13">
        <v>44616</v>
      </c>
      <c r="U3376" s="16">
        <v>5.8417794773556002E-5</v>
      </c>
      <c r="V3376" s="14">
        <v>3322</v>
      </c>
      <c r="W3376" s="16">
        <v>0</v>
      </c>
      <c r="X3376" s="16">
        <v>99.970238575821057</v>
      </c>
      <c r="Y3376" s="19">
        <f t="shared" si="105"/>
        <v>-0.99970238575821058</v>
      </c>
    </row>
    <row r="3377" spans="1:25">
      <c r="A3377">
        <v>6106</v>
      </c>
      <c r="B3377" t="s">
        <v>6371</v>
      </c>
      <c r="C3377" t="s">
        <v>6372</v>
      </c>
      <c r="D3377" t="str">
        <f t="shared" si="104"/>
        <v>AI Crypto AIC</v>
      </c>
      <c r="E3377" s="3" t="s">
        <v>1772</v>
      </c>
      <c r="F3377" s="3" t="s">
        <v>8883</v>
      </c>
      <c r="G3377" s="3" t="s">
        <v>8883</v>
      </c>
      <c r="H3377" s="4">
        <v>0</v>
      </c>
      <c r="I3377" s="4">
        <v>0</v>
      </c>
      <c r="J3377" s="6">
        <v>44046</v>
      </c>
      <c r="K3377" s="8">
        <v>5.0221387574599997E-5</v>
      </c>
      <c r="L3377" s="7">
        <v>3637</v>
      </c>
      <c r="M3377" s="7">
        <v>0</v>
      </c>
      <c r="N3377" s="9">
        <v>44055</v>
      </c>
      <c r="O3377" s="10">
        <v>6.1813408197500003E-4</v>
      </c>
      <c r="P3377" s="10">
        <v>3769</v>
      </c>
      <c r="Q3377" s="10">
        <v>0</v>
      </c>
      <c r="R3377" s="10">
        <v>12.308184059168211</v>
      </c>
      <c r="S3377" s="18">
        <v>12.308184059168211</v>
      </c>
      <c r="T3377" s="13">
        <v>44173</v>
      </c>
      <c r="U3377" s="16">
        <v>3.3281609680000003E-5</v>
      </c>
      <c r="V3377" s="14">
        <v>3323</v>
      </c>
      <c r="W3377" s="16">
        <v>0</v>
      </c>
      <c r="X3377" s="16">
        <v>94.615794428667982</v>
      </c>
      <c r="Y3377" s="19">
        <f t="shared" si="105"/>
        <v>-0.94615794428667988</v>
      </c>
    </row>
    <row r="3378" spans="1:25">
      <c r="A3378">
        <v>6107</v>
      </c>
      <c r="B3378" t="s">
        <v>6373</v>
      </c>
      <c r="C3378" t="s">
        <v>6374</v>
      </c>
      <c r="D3378" t="str">
        <f t="shared" si="104"/>
        <v>Eight Hours EHRT</v>
      </c>
      <c r="E3378" s="3" t="s">
        <v>8887</v>
      </c>
      <c r="F3378" s="3" t="s">
        <v>8883</v>
      </c>
      <c r="G3378" s="3" t="s">
        <v>8883</v>
      </c>
      <c r="H3378" s="4">
        <v>0</v>
      </c>
      <c r="I3378" s="4">
        <v>0</v>
      </c>
      <c r="J3378" s="6">
        <v>44051</v>
      </c>
      <c r="K3378" s="7">
        <v>6.4205097377799999E-3</v>
      </c>
      <c r="L3378" s="7">
        <v>3638</v>
      </c>
      <c r="M3378" s="7">
        <v>0</v>
      </c>
      <c r="N3378" s="9">
        <v>44121</v>
      </c>
      <c r="O3378" s="10">
        <v>3.4001549999999998E-2</v>
      </c>
      <c r="P3378" s="10">
        <v>3770</v>
      </c>
      <c r="Q3378" s="10">
        <v>0</v>
      </c>
      <c r="R3378" s="10">
        <v>5.2957711129890148</v>
      </c>
      <c r="S3378" s="18">
        <v>5.2957711129890148</v>
      </c>
      <c r="T3378" s="13">
        <v>44687</v>
      </c>
      <c r="U3378" s="16">
        <v>3.6748176310019999E-6</v>
      </c>
      <c r="V3378" s="14">
        <v>3324</v>
      </c>
      <c r="W3378" s="16">
        <v>0</v>
      </c>
      <c r="X3378" s="16">
        <v>99.989192205558268</v>
      </c>
      <c r="Y3378" s="19">
        <f t="shared" si="105"/>
        <v>-0.99989192205558264</v>
      </c>
    </row>
    <row r="3379" spans="1:25">
      <c r="A3379">
        <v>6109</v>
      </c>
      <c r="B3379" t="s">
        <v>6375</v>
      </c>
      <c r="C3379" t="s">
        <v>6376</v>
      </c>
      <c r="D3379" t="str">
        <f t="shared" si="104"/>
        <v>Essek Tov ETO</v>
      </c>
      <c r="E3379" s="3" t="s">
        <v>3686</v>
      </c>
      <c r="F3379" s="3" t="s">
        <v>8883</v>
      </c>
      <c r="G3379" s="3" t="s">
        <v>8883</v>
      </c>
      <c r="H3379" s="4">
        <v>0</v>
      </c>
      <c r="I3379" s="4">
        <v>0</v>
      </c>
      <c r="J3379" s="6">
        <v>44137</v>
      </c>
      <c r="K3379" s="7">
        <v>4.5391731259400003E-3</v>
      </c>
      <c r="L3379" s="7">
        <v>3639</v>
      </c>
      <c r="M3379" s="7">
        <v>0</v>
      </c>
      <c r="N3379" s="9">
        <v>44140</v>
      </c>
      <c r="O3379" s="10">
        <v>0.23086084440542001</v>
      </c>
      <c r="P3379" s="10">
        <v>3771</v>
      </c>
      <c r="Q3379" s="10">
        <v>0</v>
      </c>
      <c r="R3379" s="10">
        <v>50.859669371525001</v>
      </c>
      <c r="S3379" s="18">
        <v>50.859669371525001</v>
      </c>
      <c r="T3379" s="13">
        <v>44332</v>
      </c>
      <c r="U3379" s="14">
        <v>9.2958220239000003E-4</v>
      </c>
      <c r="V3379" s="14">
        <v>3325</v>
      </c>
      <c r="W3379" s="14">
        <v>0</v>
      </c>
      <c r="X3379" s="14">
        <v>99.597340898243644</v>
      </c>
      <c r="Y3379" s="19">
        <f t="shared" si="105"/>
        <v>-0.99597340898243647</v>
      </c>
    </row>
    <row r="3380" spans="1:25">
      <c r="A3380">
        <v>6110</v>
      </c>
      <c r="B3380" t="s">
        <v>6377</v>
      </c>
      <c r="C3380" t="s">
        <v>6378</v>
      </c>
      <c r="D3380" t="str">
        <f t="shared" si="104"/>
        <v>KYSC Token KYSC</v>
      </c>
      <c r="E3380" s="3" t="s">
        <v>8888</v>
      </c>
      <c r="F3380" s="3" t="s">
        <v>8883</v>
      </c>
      <c r="G3380" s="3" t="s">
        <v>8883</v>
      </c>
      <c r="H3380" s="4">
        <v>0</v>
      </c>
      <c r="I3380" s="4">
        <v>0</v>
      </c>
      <c r="J3380" s="6">
        <v>44064</v>
      </c>
      <c r="K3380" s="7">
        <v>1.5616899230499999E-2</v>
      </c>
      <c r="L3380" s="7">
        <v>3640</v>
      </c>
      <c r="M3380" s="7">
        <v>0</v>
      </c>
      <c r="N3380" s="9">
        <v>44066</v>
      </c>
      <c r="O3380" s="10">
        <v>1.8944699519200001E-2</v>
      </c>
      <c r="P3380" s="10">
        <v>3772</v>
      </c>
      <c r="Q3380" s="10">
        <v>0</v>
      </c>
      <c r="R3380" s="10">
        <v>1.2130896946687579</v>
      </c>
      <c r="S3380" s="18">
        <v>1.2130896946687579</v>
      </c>
      <c r="T3380" s="13">
        <v>44351</v>
      </c>
      <c r="U3380" s="14">
        <v>1.6399999999999999E-5</v>
      </c>
      <c r="V3380" s="14">
        <v>3326</v>
      </c>
      <c r="W3380" s="14">
        <v>0</v>
      </c>
      <c r="X3380" s="14">
        <v>99.913432250623032</v>
      </c>
      <c r="Y3380" s="19">
        <f t="shared" si="105"/>
        <v>-0.99913432250623035</v>
      </c>
    </row>
    <row r="3381" spans="1:25">
      <c r="A3381">
        <v>6111</v>
      </c>
      <c r="B3381" t="s">
        <v>6379</v>
      </c>
      <c r="C3381" t="s">
        <v>6380</v>
      </c>
      <c r="D3381" t="str">
        <f t="shared" si="104"/>
        <v>Ecoin ECOIN</v>
      </c>
      <c r="E3381" s="3" t="s">
        <v>8887</v>
      </c>
      <c r="F3381" s="3" t="s">
        <v>8883</v>
      </c>
      <c r="G3381" s="3" t="s">
        <v>8883</v>
      </c>
      <c r="H3381" s="4">
        <v>0</v>
      </c>
      <c r="I3381" s="4">
        <v>0</v>
      </c>
      <c r="J3381" s="6">
        <v>44158</v>
      </c>
      <c r="K3381" s="7">
        <v>2.017E-4</v>
      </c>
      <c r="L3381" s="7">
        <v>3641</v>
      </c>
      <c r="M3381" s="7">
        <v>0</v>
      </c>
      <c r="N3381" s="9">
        <v>44502</v>
      </c>
      <c r="O3381" s="10">
        <v>4.7032612505659592E-2</v>
      </c>
      <c r="P3381" s="10">
        <v>3773</v>
      </c>
      <c r="Q3381" s="10">
        <v>0</v>
      </c>
      <c r="R3381" s="10">
        <v>233.18102382577891</v>
      </c>
      <c r="S3381" s="18">
        <v>233.18102382577891</v>
      </c>
      <c r="T3381" s="13">
        <v>44675</v>
      </c>
      <c r="U3381" s="14">
        <v>6.2010783325202603E-4</v>
      </c>
      <c r="V3381" s="14">
        <v>3327</v>
      </c>
      <c r="W3381" s="14">
        <v>0</v>
      </c>
      <c r="X3381" s="14">
        <v>98.681536490924444</v>
      </c>
      <c r="Y3381" s="19">
        <f t="shared" si="105"/>
        <v>-0.98681536490924449</v>
      </c>
    </row>
    <row r="3382" spans="1:25">
      <c r="A3382">
        <v>6112</v>
      </c>
      <c r="B3382" t="s">
        <v>6381</v>
      </c>
      <c r="C3382" t="s">
        <v>6382</v>
      </c>
      <c r="D3382" t="str">
        <f t="shared" si="104"/>
        <v>Lapis Chain LPS</v>
      </c>
      <c r="E3382" s="3" t="s">
        <v>8892</v>
      </c>
      <c r="F3382" s="3" t="s">
        <v>8883</v>
      </c>
      <c r="G3382" s="3" t="s">
        <v>8883</v>
      </c>
      <c r="H3382" s="4">
        <v>0</v>
      </c>
      <c r="I3382" s="4">
        <v>0</v>
      </c>
      <c r="J3382" s="6">
        <v>44051</v>
      </c>
      <c r="K3382" s="7">
        <v>7.3159654695700003E-4</v>
      </c>
      <c r="L3382" s="7">
        <v>3642</v>
      </c>
      <c r="M3382" s="7">
        <v>0</v>
      </c>
      <c r="N3382" s="9">
        <v>44167</v>
      </c>
      <c r="O3382" s="10">
        <v>1.7630246822200001E-3</v>
      </c>
      <c r="P3382" s="10">
        <v>3774</v>
      </c>
      <c r="Q3382" s="10">
        <v>0</v>
      </c>
      <c r="R3382" s="10">
        <v>2.4098318800889889</v>
      </c>
      <c r="S3382" s="18">
        <v>2.4098318800889889</v>
      </c>
      <c r="T3382" s="13">
        <v>44168</v>
      </c>
      <c r="U3382" s="14">
        <v>1.2816861775500001E-3</v>
      </c>
      <c r="V3382" s="14">
        <v>3328</v>
      </c>
      <c r="W3382" s="14">
        <v>0</v>
      </c>
      <c r="X3382" s="14">
        <v>27.301858534612158</v>
      </c>
      <c r="Y3382" s="19">
        <f t="shared" si="105"/>
        <v>-0.27301858534612156</v>
      </c>
    </row>
    <row r="3383" spans="1:25">
      <c r="A3383">
        <v>6113</v>
      </c>
      <c r="B3383" t="s">
        <v>6383</v>
      </c>
      <c r="C3383" t="s">
        <v>6384</v>
      </c>
      <c r="D3383" t="str">
        <f t="shared" si="104"/>
        <v>BlackPearl Token BPLC</v>
      </c>
      <c r="E3383" s="3" t="s">
        <v>8886</v>
      </c>
      <c r="F3383" s="3" t="s">
        <v>8883</v>
      </c>
      <c r="G3383" s="3" t="s">
        <v>8883</v>
      </c>
      <c r="H3383" s="4">
        <v>0</v>
      </c>
      <c r="I3383" s="4">
        <v>0</v>
      </c>
      <c r="J3383" s="6">
        <v>44195</v>
      </c>
      <c r="K3383" s="7">
        <v>5.5149999999999999E-5</v>
      </c>
      <c r="L3383" s="7">
        <v>3643</v>
      </c>
      <c r="M3383" s="7">
        <v>0</v>
      </c>
      <c r="N3383" s="9">
        <v>44290</v>
      </c>
      <c r="O3383" s="10">
        <v>9.3413100000000002E-3</v>
      </c>
      <c r="P3383" s="10">
        <v>3775</v>
      </c>
      <c r="Q3383" s="10">
        <v>0</v>
      </c>
      <c r="R3383" s="10">
        <v>169.3800543970988</v>
      </c>
      <c r="S3383" s="18">
        <v>169.3800543970988</v>
      </c>
      <c r="T3383" s="13">
        <v>44459</v>
      </c>
      <c r="U3383" s="16">
        <v>9.9984165319999996E-5</v>
      </c>
      <c r="V3383" s="14">
        <v>3329</v>
      </c>
      <c r="W3383" s="16">
        <v>0</v>
      </c>
      <c r="X3383" s="16">
        <v>98.929655847841474</v>
      </c>
      <c r="Y3383" s="19">
        <f t="shared" si="105"/>
        <v>-0.98929655847841469</v>
      </c>
    </row>
    <row r="3384" spans="1:25">
      <c r="A3384">
        <v>6116</v>
      </c>
      <c r="B3384" t="s">
        <v>6385</v>
      </c>
      <c r="C3384" t="s">
        <v>6386</v>
      </c>
      <c r="D3384" t="str">
        <f t="shared" si="104"/>
        <v>Bonk BONK</v>
      </c>
      <c r="E3384" s="3" t="s">
        <v>8891</v>
      </c>
      <c r="F3384" s="3" t="s">
        <v>8883</v>
      </c>
      <c r="G3384" s="3" t="s">
        <v>8883</v>
      </c>
      <c r="H3384" s="4">
        <v>0</v>
      </c>
      <c r="I3384" s="4">
        <v>0</v>
      </c>
      <c r="J3384" s="6">
        <v>44049</v>
      </c>
      <c r="K3384" s="7">
        <v>9.4718729330199994E-2</v>
      </c>
      <c r="L3384" s="7">
        <v>2707</v>
      </c>
      <c r="M3384" s="7">
        <v>0</v>
      </c>
      <c r="N3384" s="9">
        <v>44105</v>
      </c>
      <c r="O3384" s="10">
        <v>1.53608769</v>
      </c>
      <c r="P3384" s="10">
        <v>3776</v>
      </c>
      <c r="Q3384" s="10">
        <v>0</v>
      </c>
      <c r="R3384" s="10">
        <v>16.217359553515841</v>
      </c>
      <c r="S3384" s="18">
        <v>16.217359553515841</v>
      </c>
      <c r="T3384" s="13">
        <v>44587</v>
      </c>
      <c r="U3384" s="14">
        <v>1.610703749036153E-2</v>
      </c>
      <c r="V3384" s="14">
        <v>1827</v>
      </c>
      <c r="W3384" s="14">
        <v>73246.100000000006</v>
      </c>
      <c r="X3384" s="14">
        <v>98.951424609726445</v>
      </c>
      <c r="Y3384" s="19">
        <f t="shared" si="105"/>
        <v>-0.98951424609726446</v>
      </c>
    </row>
    <row r="3385" spans="1:25">
      <c r="A3385">
        <v>6118</v>
      </c>
      <c r="B3385" t="s">
        <v>6387</v>
      </c>
      <c r="C3385" t="s">
        <v>6388</v>
      </c>
      <c r="D3385" t="str">
        <f t="shared" si="104"/>
        <v>BitoPro Exchange Token BITO</v>
      </c>
      <c r="E3385" s="3" t="s">
        <v>8898</v>
      </c>
      <c r="F3385" s="3" t="s">
        <v>8883</v>
      </c>
      <c r="G3385" s="3" t="s">
        <v>8883</v>
      </c>
      <c r="H3385" s="4">
        <v>0</v>
      </c>
      <c r="I3385" s="4">
        <v>0</v>
      </c>
      <c r="J3385" s="6">
        <v>44120</v>
      </c>
      <c r="K3385" s="7">
        <v>2.6846294537610001E-2</v>
      </c>
      <c r="L3385" s="7">
        <v>3644</v>
      </c>
      <c r="M3385" s="7">
        <v>0</v>
      </c>
      <c r="N3385" s="9">
        <v>44294</v>
      </c>
      <c r="O3385" s="10">
        <v>8.7848045432280003E-2</v>
      </c>
      <c r="P3385" s="10">
        <v>3777</v>
      </c>
      <c r="Q3385" s="10">
        <v>0</v>
      </c>
      <c r="R3385" s="10">
        <v>3.2722596151662691</v>
      </c>
      <c r="S3385" s="18">
        <v>3.2722596151662691</v>
      </c>
      <c r="T3385" s="13">
        <v>44687</v>
      </c>
      <c r="U3385" s="14">
        <v>5.6859837217542453E-2</v>
      </c>
      <c r="V3385" s="14">
        <v>3330</v>
      </c>
      <c r="W3385" s="14">
        <v>0</v>
      </c>
      <c r="X3385" s="14">
        <v>35.274783932017748</v>
      </c>
      <c r="Y3385" s="19">
        <f t="shared" si="105"/>
        <v>-0.3527478393201775</v>
      </c>
    </row>
    <row r="3386" spans="1:25">
      <c r="A3386">
        <v>6120</v>
      </c>
      <c r="B3386" t="s">
        <v>6389</v>
      </c>
      <c r="C3386" t="s">
        <v>6390</v>
      </c>
      <c r="D3386" t="str">
        <f t="shared" si="104"/>
        <v>Anchor Neural World ANW</v>
      </c>
      <c r="E3386" s="3" t="s">
        <v>1772</v>
      </c>
      <c r="F3386" s="3" t="s">
        <v>8883</v>
      </c>
      <c r="G3386" s="3" t="s">
        <v>8883</v>
      </c>
      <c r="H3386" s="4">
        <v>0</v>
      </c>
      <c r="I3386" s="4">
        <v>0</v>
      </c>
      <c r="J3386" s="6">
        <v>44176</v>
      </c>
      <c r="K3386" s="7">
        <v>7.4195360000000002E-2</v>
      </c>
      <c r="L3386" s="7">
        <v>288</v>
      </c>
      <c r="M3386" s="7">
        <v>10476262.45280328</v>
      </c>
      <c r="N3386" s="9">
        <v>44184</v>
      </c>
      <c r="O3386" s="10">
        <v>2.1795840800000001</v>
      </c>
      <c r="P3386" s="10">
        <v>1321</v>
      </c>
      <c r="Q3386" s="10">
        <v>9510707.1230235193</v>
      </c>
      <c r="R3386" s="10">
        <v>29.37628552513257</v>
      </c>
      <c r="S3386" s="18">
        <v>29.37628552513257</v>
      </c>
      <c r="T3386" s="13">
        <v>44687</v>
      </c>
      <c r="U3386" s="14">
        <v>2.3363308292800741E-2</v>
      </c>
      <c r="V3386" s="14">
        <v>708</v>
      </c>
      <c r="W3386" s="14">
        <v>6651002.3899999997</v>
      </c>
      <c r="X3386" s="14">
        <v>98.928084100669295</v>
      </c>
      <c r="Y3386" s="19">
        <f t="shared" si="105"/>
        <v>-0.989280841006693</v>
      </c>
    </row>
    <row r="3387" spans="1:25">
      <c r="A3387">
        <v>6126</v>
      </c>
      <c r="B3387" t="s">
        <v>6391</v>
      </c>
      <c r="C3387" t="s">
        <v>6392</v>
      </c>
      <c r="D3387" t="str">
        <f t="shared" si="104"/>
        <v>BTC Network Demand Set II BYTE</v>
      </c>
      <c r="E3387" s="3" t="s">
        <v>8886</v>
      </c>
      <c r="F3387" s="3" t="s">
        <v>8883</v>
      </c>
      <c r="G3387" s="3" t="s">
        <v>8883</v>
      </c>
      <c r="H3387" s="4">
        <v>0</v>
      </c>
      <c r="I3387" s="4">
        <v>0</v>
      </c>
      <c r="J3387" s="6">
        <v>44082</v>
      </c>
      <c r="K3387" s="7">
        <v>164.44</v>
      </c>
      <c r="L3387" s="7">
        <v>3645</v>
      </c>
      <c r="M3387" s="7">
        <v>0</v>
      </c>
      <c r="N3387" s="9">
        <v>44508</v>
      </c>
      <c r="O3387" s="10">
        <v>858.34</v>
      </c>
      <c r="P3387" s="10">
        <v>3778</v>
      </c>
      <c r="Q3387" s="10">
        <v>0</v>
      </c>
      <c r="R3387" s="10">
        <v>5.2197762101678427</v>
      </c>
      <c r="S3387" s="18">
        <v>5.2197762101678427</v>
      </c>
      <c r="T3387" s="13">
        <v>44583</v>
      </c>
      <c r="U3387" s="14">
        <v>445.2</v>
      </c>
      <c r="V3387" s="14">
        <v>3331</v>
      </c>
      <c r="W3387" s="14">
        <v>0</v>
      </c>
      <c r="X3387" s="14">
        <v>48.132441689773287</v>
      </c>
      <c r="Y3387" s="19">
        <f t="shared" si="105"/>
        <v>-0.48132441689773287</v>
      </c>
    </row>
    <row r="3388" spans="1:25">
      <c r="A3388">
        <v>6128</v>
      </c>
      <c r="B3388" t="s">
        <v>6393</v>
      </c>
      <c r="C3388" t="s">
        <v>6394</v>
      </c>
      <c r="D3388" t="str">
        <f t="shared" si="104"/>
        <v>Chad Link Set CHADLINK</v>
      </c>
      <c r="E3388" s="3" t="s">
        <v>8886</v>
      </c>
      <c r="F3388" s="3" t="s">
        <v>8883</v>
      </c>
      <c r="G3388" s="3" t="s">
        <v>8883</v>
      </c>
      <c r="H3388" s="4">
        <v>0</v>
      </c>
      <c r="I3388" s="4">
        <v>0</v>
      </c>
      <c r="J3388" s="6">
        <v>44095</v>
      </c>
      <c r="K3388" s="7">
        <v>167.2</v>
      </c>
      <c r="L3388" s="7">
        <v>3646</v>
      </c>
      <c r="M3388" s="7">
        <v>0</v>
      </c>
      <c r="N3388" s="9">
        <v>44246</v>
      </c>
      <c r="O3388" s="10">
        <v>666.02</v>
      </c>
      <c r="P3388" s="10">
        <v>3779</v>
      </c>
      <c r="Q3388" s="10">
        <v>0</v>
      </c>
      <c r="R3388" s="10">
        <v>3.9833732057416271</v>
      </c>
      <c r="S3388" s="18">
        <v>3.9833732057416271</v>
      </c>
      <c r="T3388" s="13">
        <v>44255</v>
      </c>
      <c r="U3388" s="14">
        <v>472.02</v>
      </c>
      <c r="V3388" s="14">
        <v>3332</v>
      </c>
      <c r="W3388" s="14">
        <v>0</v>
      </c>
      <c r="X3388" s="14">
        <v>29.12825440677457</v>
      </c>
      <c r="Y3388" s="19">
        <f t="shared" si="105"/>
        <v>-0.29128254406774567</v>
      </c>
    </row>
    <row r="3389" spans="1:25">
      <c r="A3389">
        <v>6129</v>
      </c>
      <c r="B3389" t="s">
        <v>6395</v>
      </c>
      <c r="C3389" t="s">
        <v>6396</v>
      </c>
      <c r="D3389" t="str">
        <f t="shared" si="104"/>
        <v>ETH 20 Day MA Crossover Set ETH20SMACO</v>
      </c>
      <c r="E3389" s="3" t="s">
        <v>8886</v>
      </c>
      <c r="F3389" s="3" t="s">
        <v>8883</v>
      </c>
      <c r="G3389" s="3" t="s">
        <v>8883</v>
      </c>
      <c r="H3389" s="4">
        <v>0</v>
      </c>
      <c r="I3389" s="4">
        <v>0</v>
      </c>
      <c r="J3389" s="6">
        <v>44106</v>
      </c>
      <c r="K3389" s="7">
        <v>552.23</v>
      </c>
      <c r="L3389" s="7">
        <v>3647</v>
      </c>
      <c r="M3389" s="7">
        <v>0</v>
      </c>
      <c r="N3389" s="9">
        <v>44508</v>
      </c>
      <c r="O3389" s="10">
        <v>4171.46</v>
      </c>
      <c r="P3389" s="10">
        <v>3780</v>
      </c>
      <c r="Q3389" s="10">
        <v>0</v>
      </c>
      <c r="R3389" s="10">
        <v>7.5538453180739911</v>
      </c>
      <c r="S3389" s="18">
        <v>7.5538453180739911</v>
      </c>
      <c r="T3389" s="13">
        <v>44588</v>
      </c>
      <c r="U3389" s="14">
        <v>2030.79</v>
      </c>
      <c r="V3389" s="14">
        <v>3333</v>
      </c>
      <c r="W3389" s="14">
        <v>0</v>
      </c>
      <c r="X3389" s="14">
        <v>51.317044871579732</v>
      </c>
      <c r="Y3389" s="19">
        <f t="shared" si="105"/>
        <v>-0.51317044871579731</v>
      </c>
    </row>
    <row r="3390" spans="1:25">
      <c r="A3390">
        <v>6130</v>
      </c>
      <c r="B3390" t="s">
        <v>6397</v>
      </c>
      <c r="C3390" t="s">
        <v>6398</v>
      </c>
      <c r="D3390" t="str">
        <f t="shared" si="104"/>
        <v>ETH 20 Day MA Crossover Yield Set ETHMACOAPY</v>
      </c>
      <c r="E3390" s="3" t="s">
        <v>8886</v>
      </c>
      <c r="F3390" s="3" t="s">
        <v>8883</v>
      </c>
      <c r="G3390" s="3" t="s">
        <v>8883</v>
      </c>
      <c r="H3390" s="4">
        <v>0</v>
      </c>
      <c r="I3390" s="4">
        <v>0</v>
      </c>
      <c r="J3390" s="6">
        <v>44112</v>
      </c>
      <c r="K3390" s="7">
        <v>496.11</v>
      </c>
      <c r="L3390" s="7">
        <v>3648</v>
      </c>
      <c r="M3390" s="7">
        <v>0</v>
      </c>
      <c r="N3390" s="9">
        <v>44508</v>
      </c>
      <c r="O3390" s="10">
        <v>3945.27</v>
      </c>
      <c r="P3390" s="10">
        <v>3781</v>
      </c>
      <c r="Q3390" s="10">
        <v>0</v>
      </c>
      <c r="R3390" s="10">
        <v>7.952409747838181</v>
      </c>
      <c r="S3390" s="18">
        <v>7.952409747838181</v>
      </c>
      <c r="T3390" s="13">
        <v>44588</v>
      </c>
      <c r="U3390" s="14">
        <v>1922.43</v>
      </c>
      <c r="V3390" s="14">
        <v>3334</v>
      </c>
      <c r="W3390" s="14">
        <v>0</v>
      </c>
      <c r="X3390" s="14">
        <v>51.272536480392972</v>
      </c>
      <c r="Y3390" s="19">
        <f t="shared" si="105"/>
        <v>-0.51272536480392972</v>
      </c>
    </row>
    <row r="3391" spans="1:25">
      <c r="A3391">
        <v>6131</v>
      </c>
      <c r="B3391" t="s">
        <v>6399</v>
      </c>
      <c r="C3391" t="s">
        <v>6399</v>
      </c>
      <c r="D3391" t="str">
        <f t="shared" si="104"/>
        <v>ZYX ZYX</v>
      </c>
      <c r="E3391" s="3" t="s">
        <v>8887</v>
      </c>
      <c r="F3391" s="3" t="s">
        <v>8883</v>
      </c>
      <c r="G3391" s="3" t="s">
        <v>8883</v>
      </c>
      <c r="H3391" s="4">
        <v>0</v>
      </c>
      <c r="I3391" s="4">
        <v>0</v>
      </c>
      <c r="J3391" s="6">
        <v>44237</v>
      </c>
      <c r="K3391" s="7">
        <v>7.02123367748E-3</v>
      </c>
      <c r="L3391" s="7">
        <v>3649</v>
      </c>
      <c r="M3391" s="7">
        <v>0</v>
      </c>
      <c r="N3391" s="9">
        <v>44516</v>
      </c>
      <c r="O3391" s="10">
        <v>0.60008320107245605</v>
      </c>
      <c r="P3391" s="10">
        <v>3782</v>
      </c>
      <c r="Q3391" s="10">
        <v>0</v>
      </c>
      <c r="R3391" s="10">
        <v>85.466917729454167</v>
      </c>
      <c r="S3391" s="18">
        <v>85.466917729454167</v>
      </c>
      <c r="T3391" s="13">
        <v>44564</v>
      </c>
      <c r="U3391" s="14">
        <v>3.1959824578337147E-2</v>
      </c>
      <c r="V3391" s="14">
        <v>3335</v>
      </c>
      <c r="W3391" s="14">
        <v>0</v>
      </c>
      <c r="X3391" s="14">
        <v>94.67410110444365</v>
      </c>
      <c r="Y3391" s="19">
        <f t="shared" si="105"/>
        <v>-0.94674101104443653</v>
      </c>
    </row>
    <row r="3392" spans="1:25">
      <c r="A3392">
        <v>6132</v>
      </c>
      <c r="B3392" t="s">
        <v>6400</v>
      </c>
      <c r="C3392" t="s">
        <v>6401</v>
      </c>
      <c r="D3392" t="str">
        <f t="shared" si="104"/>
        <v>dForce GOLDx GOLDX</v>
      </c>
      <c r="E3392" s="3" t="s">
        <v>8887</v>
      </c>
      <c r="F3392" s="3" t="s">
        <v>8883</v>
      </c>
      <c r="G3392" s="3" t="s">
        <v>8883</v>
      </c>
      <c r="H3392" s="4">
        <v>0</v>
      </c>
      <c r="I3392" s="4">
        <v>0</v>
      </c>
      <c r="J3392" s="6">
        <v>44072</v>
      </c>
      <c r="K3392" s="7">
        <v>32.634691266499999</v>
      </c>
      <c r="L3392" s="7">
        <v>3650</v>
      </c>
      <c r="M3392" s="7">
        <v>0</v>
      </c>
      <c r="N3392" s="9">
        <v>44074</v>
      </c>
      <c r="O3392" s="10">
        <v>64.8830689105</v>
      </c>
      <c r="P3392" s="10">
        <v>3783</v>
      </c>
      <c r="Q3392" s="10">
        <v>0</v>
      </c>
      <c r="R3392" s="10">
        <v>1.988162485762611</v>
      </c>
      <c r="S3392" s="18">
        <v>1.988162485762611</v>
      </c>
      <c r="T3392" s="13">
        <v>44089</v>
      </c>
      <c r="U3392" s="14">
        <v>33.071310823499999</v>
      </c>
      <c r="V3392" s="14">
        <v>3336</v>
      </c>
      <c r="W3392" s="14">
        <v>0</v>
      </c>
      <c r="X3392" s="14">
        <v>49.029367169548173</v>
      </c>
      <c r="Y3392" s="19">
        <f t="shared" si="105"/>
        <v>-0.49029367169548171</v>
      </c>
    </row>
    <row r="3393" spans="1:25">
      <c r="A3393">
        <v>6133</v>
      </c>
      <c r="B3393" t="s">
        <v>6402</v>
      </c>
      <c r="C3393" t="s">
        <v>6403</v>
      </c>
      <c r="D3393" t="str">
        <f t="shared" si="104"/>
        <v>ETH 26 EMA Crossover Yield II ETHEMAAPY</v>
      </c>
      <c r="E3393" s="3" t="s">
        <v>8886</v>
      </c>
      <c r="F3393" s="3" t="s">
        <v>8883</v>
      </c>
      <c r="G3393" s="3" t="s">
        <v>8883</v>
      </c>
      <c r="H3393" s="4">
        <v>0</v>
      </c>
      <c r="I3393" s="4">
        <v>0</v>
      </c>
      <c r="J3393" s="6">
        <v>44124</v>
      </c>
      <c r="K3393" s="7">
        <v>347.54</v>
      </c>
      <c r="L3393" s="7">
        <v>3651</v>
      </c>
      <c r="M3393" s="7">
        <v>0</v>
      </c>
      <c r="N3393" s="9">
        <v>44246</v>
      </c>
      <c r="O3393" s="10">
        <v>1530.27</v>
      </c>
      <c r="P3393" s="10">
        <v>3784</v>
      </c>
      <c r="Q3393" s="10">
        <v>0</v>
      </c>
      <c r="R3393" s="10">
        <v>4.4031478390976577</v>
      </c>
      <c r="S3393" s="18">
        <v>4.4031478390976577</v>
      </c>
      <c r="T3393" s="13">
        <v>44277</v>
      </c>
      <c r="U3393" s="14">
        <v>1100.9000000000001</v>
      </c>
      <c r="V3393" s="14">
        <v>3337</v>
      </c>
      <c r="W3393" s="14">
        <v>0</v>
      </c>
      <c r="X3393" s="14">
        <v>28.05844720212772</v>
      </c>
      <c r="Y3393" s="19">
        <f t="shared" si="105"/>
        <v>-0.28058447202127718</v>
      </c>
    </row>
    <row r="3394" spans="1:25">
      <c r="A3394">
        <v>6134</v>
      </c>
      <c r="B3394" t="s">
        <v>6404</v>
      </c>
      <c r="C3394" t="s">
        <v>6405</v>
      </c>
      <c r="D3394" t="str">
        <f t="shared" ref="D3394:D3457" si="106">_xlfn.TEXTJOIN(" ",TRUE,B3394,C3394)</f>
        <v>ETH AI Limit Loss ELL</v>
      </c>
      <c r="E3394" s="3" t="s">
        <v>8887</v>
      </c>
      <c r="F3394" s="3" t="s">
        <v>8883</v>
      </c>
      <c r="G3394" s="3" t="s">
        <v>8883</v>
      </c>
      <c r="H3394" s="4">
        <v>0</v>
      </c>
      <c r="I3394" s="4">
        <v>0</v>
      </c>
      <c r="J3394" s="6">
        <v>44120</v>
      </c>
      <c r="K3394" s="7">
        <v>125.71</v>
      </c>
      <c r="L3394" s="7">
        <v>3652</v>
      </c>
      <c r="M3394" s="7">
        <v>0</v>
      </c>
      <c r="N3394" s="9">
        <v>44168</v>
      </c>
      <c r="O3394" s="10">
        <v>210.09</v>
      </c>
      <c r="P3394" s="10">
        <v>3785</v>
      </c>
      <c r="Q3394" s="10">
        <v>0</v>
      </c>
      <c r="R3394" s="10">
        <v>1.6712274282077799</v>
      </c>
      <c r="S3394" s="18">
        <v>1.6712274282077799</v>
      </c>
      <c r="T3394" s="13">
        <v>44169</v>
      </c>
      <c r="U3394" s="14">
        <v>210.09</v>
      </c>
      <c r="V3394" s="14">
        <v>3338</v>
      </c>
      <c r="W3394" s="14">
        <v>0</v>
      </c>
      <c r="X3394" s="14">
        <v>0</v>
      </c>
      <c r="Y3394" s="19">
        <f t="shared" si="105"/>
        <v>0</v>
      </c>
    </row>
    <row r="3395" spans="1:25">
      <c r="A3395">
        <v>6138</v>
      </c>
      <c r="B3395" t="s">
        <v>6406</v>
      </c>
      <c r="C3395" t="s">
        <v>6406</v>
      </c>
      <c r="D3395" t="str">
        <f t="shared" si="106"/>
        <v>DIA DIA</v>
      </c>
      <c r="E3395" s="3" t="s">
        <v>8893</v>
      </c>
      <c r="F3395" s="3" t="s">
        <v>8883</v>
      </c>
      <c r="G3395" s="3" t="s">
        <v>8883</v>
      </c>
      <c r="H3395" s="4">
        <v>0</v>
      </c>
      <c r="I3395" s="4">
        <v>0</v>
      </c>
      <c r="J3395" s="6">
        <v>44048</v>
      </c>
      <c r="K3395" s="7">
        <v>0.80629029614500003</v>
      </c>
      <c r="L3395" s="7">
        <v>2234</v>
      </c>
      <c r="M3395" s="7">
        <v>0</v>
      </c>
      <c r="N3395" s="9">
        <v>44321</v>
      </c>
      <c r="O3395" s="10">
        <v>5.7944507099999996</v>
      </c>
      <c r="P3395" s="10">
        <v>393</v>
      </c>
      <c r="Q3395" s="10">
        <v>210244592.41</v>
      </c>
      <c r="R3395" s="10">
        <v>7.1865564272622082</v>
      </c>
      <c r="S3395" s="18">
        <v>7.1865564272622082</v>
      </c>
      <c r="T3395" s="13">
        <v>44687</v>
      </c>
      <c r="U3395" s="14">
        <v>0.69616693353469483</v>
      </c>
      <c r="V3395" s="14">
        <v>337</v>
      </c>
      <c r="W3395" s="14">
        <v>51534191.25</v>
      </c>
      <c r="X3395" s="14">
        <v>87.985626794041792</v>
      </c>
      <c r="Y3395" s="19">
        <f t="shared" ref="Y3395:Y3458" si="107">X3395/-100</f>
        <v>-0.87985626794041794</v>
      </c>
    </row>
    <row r="3396" spans="1:25">
      <c r="A3396">
        <v>6139</v>
      </c>
      <c r="B3396" t="s">
        <v>6407</v>
      </c>
      <c r="C3396" t="s">
        <v>6408</v>
      </c>
      <c r="D3396" t="str">
        <f t="shared" si="106"/>
        <v>ETH/BTC RSI Ratio Trading Set ETHBTCRSI</v>
      </c>
      <c r="E3396" s="3" t="s">
        <v>8887</v>
      </c>
      <c r="F3396" s="3" t="s">
        <v>8883</v>
      </c>
      <c r="G3396" s="3" t="s">
        <v>8883</v>
      </c>
      <c r="H3396" s="4">
        <v>0</v>
      </c>
      <c r="I3396" s="4">
        <v>0</v>
      </c>
      <c r="J3396" s="6">
        <v>44079</v>
      </c>
      <c r="K3396" s="7">
        <v>187.2</v>
      </c>
      <c r="L3396" s="7">
        <v>3653</v>
      </c>
      <c r="M3396" s="7">
        <v>0</v>
      </c>
      <c r="N3396" s="9">
        <v>44508</v>
      </c>
      <c r="O3396" s="10">
        <v>2177.8200000000002</v>
      </c>
      <c r="P3396" s="10">
        <v>3786</v>
      </c>
      <c r="Q3396" s="10">
        <v>0</v>
      </c>
      <c r="R3396" s="10">
        <v>11.63365384615385</v>
      </c>
      <c r="S3396" s="18">
        <v>11.63365384615385</v>
      </c>
      <c r="T3396" s="13">
        <v>44588</v>
      </c>
      <c r="U3396" s="14">
        <v>1061.2</v>
      </c>
      <c r="V3396" s="14">
        <v>3339</v>
      </c>
      <c r="W3396" s="14">
        <v>0</v>
      </c>
      <c r="X3396" s="14">
        <v>51.272373290721923</v>
      </c>
      <c r="Y3396" s="19">
        <f t="shared" si="107"/>
        <v>-0.51272373290721918</v>
      </c>
    </row>
    <row r="3397" spans="1:25">
      <c r="A3397">
        <v>6140</v>
      </c>
      <c r="B3397" t="s">
        <v>6409</v>
      </c>
      <c r="C3397" t="s">
        <v>6410</v>
      </c>
      <c r="D3397" t="str">
        <f t="shared" si="106"/>
        <v>ETH/LINK Price Action Candlestick Set LINKETHPA</v>
      </c>
      <c r="E3397" s="3" t="s">
        <v>8887</v>
      </c>
      <c r="F3397" s="3" t="s">
        <v>8883</v>
      </c>
      <c r="G3397" s="3" t="s">
        <v>8883</v>
      </c>
      <c r="H3397" s="4">
        <v>0</v>
      </c>
      <c r="I3397" s="4">
        <v>0</v>
      </c>
      <c r="J3397" s="6">
        <v>44097</v>
      </c>
      <c r="K3397" s="7">
        <v>331.4</v>
      </c>
      <c r="L3397" s="7">
        <v>3654</v>
      </c>
      <c r="M3397" s="7">
        <v>0</v>
      </c>
      <c r="N3397" s="9">
        <v>44508</v>
      </c>
      <c r="O3397" s="10">
        <v>4751.18</v>
      </c>
      <c r="P3397" s="10">
        <v>3787</v>
      </c>
      <c r="Q3397" s="10">
        <v>0</v>
      </c>
      <c r="R3397" s="10">
        <v>14.33669281834641</v>
      </c>
      <c r="S3397" s="18">
        <v>14.33669281834641</v>
      </c>
      <c r="T3397" s="13">
        <v>44588</v>
      </c>
      <c r="U3397" s="14">
        <v>2313.02</v>
      </c>
      <c r="V3397" s="14">
        <v>3340</v>
      </c>
      <c r="W3397" s="14">
        <v>0</v>
      </c>
      <c r="X3397" s="14">
        <v>51.316936003266562</v>
      </c>
      <c r="Y3397" s="19">
        <f t="shared" si="107"/>
        <v>-0.51316936003266567</v>
      </c>
    </row>
    <row r="3398" spans="1:25">
      <c r="A3398">
        <v>6141</v>
      </c>
      <c r="B3398" t="s">
        <v>6411</v>
      </c>
      <c r="C3398" t="s">
        <v>6412</v>
      </c>
      <c r="D3398" t="str">
        <f t="shared" si="106"/>
        <v>ETH Price Action Candlestick Set ETHPA</v>
      </c>
      <c r="E3398" s="3" t="s">
        <v>8887</v>
      </c>
      <c r="F3398" s="3" t="s">
        <v>8883</v>
      </c>
      <c r="G3398" s="3" t="s">
        <v>8883</v>
      </c>
      <c r="H3398" s="4">
        <v>0</v>
      </c>
      <c r="I3398" s="4">
        <v>0</v>
      </c>
      <c r="J3398" s="6">
        <v>44097</v>
      </c>
      <c r="K3398" s="7">
        <v>236.39</v>
      </c>
      <c r="L3398" s="7">
        <v>3655</v>
      </c>
      <c r="M3398" s="7">
        <v>0</v>
      </c>
      <c r="N3398" s="9">
        <v>44508</v>
      </c>
      <c r="O3398" s="10">
        <v>3536.42</v>
      </c>
      <c r="P3398" s="10">
        <v>3788</v>
      </c>
      <c r="Q3398" s="10">
        <v>0</v>
      </c>
      <c r="R3398" s="10">
        <v>14.96010829561318</v>
      </c>
      <c r="S3398" s="18">
        <v>14.96010829561318</v>
      </c>
      <c r="T3398" s="13">
        <v>44588</v>
      </c>
      <c r="U3398" s="14">
        <v>1723.21</v>
      </c>
      <c r="V3398" s="14">
        <v>3341</v>
      </c>
      <c r="W3398" s="14">
        <v>0</v>
      </c>
      <c r="X3398" s="14">
        <v>51.272473292199457</v>
      </c>
      <c r="Y3398" s="19">
        <f t="shared" si="107"/>
        <v>-0.51272473292199461</v>
      </c>
    </row>
    <row r="3399" spans="1:25">
      <c r="A3399">
        <v>6142</v>
      </c>
      <c r="B3399" t="s">
        <v>6413</v>
      </c>
      <c r="C3399" t="s">
        <v>6414</v>
      </c>
      <c r="D3399" t="str">
        <f t="shared" si="106"/>
        <v>FlashX Advance FSXA</v>
      </c>
      <c r="E3399" s="3" t="s">
        <v>8887</v>
      </c>
      <c r="F3399" s="3" t="s">
        <v>8883</v>
      </c>
      <c r="G3399" s="3" t="s">
        <v>8883</v>
      </c>
      <c r="H3399" s="4">
        <v>0</v>
      </c>
      <c r="I3399" s="4">
        <v>0</v>
      </c>
      <c r="J3399" s="6">
        <v>44051</v>
      </c>
      <c r="K3399" s="7">
        <v>4.4256391283699998E-4</v>
      </c>
      <c r="L3399" s="7">
        <v>3656</v>
      </c>
      <c r="M3399" s="7">
        <v>0</v>
      </c>
      <c r="N3399" s="9">
        <v>44053</v>
      </c>
      <c r="O3399" s="10">
        <v>8.9584676424599998E-4</v>
      </c>
      <c r="P3399" s="10">
        <v>3789</v>
      </c>
      <c r="Q3399" s="10">
        <v>0</v>
      </c>
      <c r="R3399" s="10">
        <v>2.0242200917451401</v>
      </c>
      <c r="S3399" s="18">
        <v>2.0242200917451401</v>
      </c>
      <c r="T3399" s="13">
        <v>44177</v>
      </c>
      <c r="U3399" s="16">
        <v>1.1373551419999999E-5</v>
      </c>
      <c r="V3399" s="14">
        <v>3342</v>
      </c>
      <c r="W3399" s="16">
        <v>0</v>
      </c>
      <c r="X3399" s="16">
        <v>98.730413294557948</v>
      </c>
      <c r="Y3399" s="19">
        <f t="shared" si="107"/>
        <v>-0.9873041329455795</v>
      </c>
    </row>
    <row r="3400" spans="1:25">
      <c r="A3400">
        <v>6143</v>
      </c>
      <c r="B3400" t="s">
        <v>6415</v>
      </c>
      <c r="C3400" t="s">
        <v>6416</v>
      </c>
      <c r="D3400" t="str">
        <f t="shared" si="106"/>
        <v>ETH RSI 60/40 Crossover Set ETHRSI6040</v>
      </c>
      <c r="E3400" s="3" t="s">
        <v>8886</v>
      </c>
      <c r="F3400" s="3" t="s">
        <v>8883</v>
      </c>
      <c r="G3400" s="3" t="s">
        <v>8883</v>
      </c>
      <c r="H3400" s="4">
        <v>0</v>
      </c>
      <c r="I3400" s="4">
        <v>0</v>
      </c>
      <c r="J3400" s="6">
        <v>44095</v>
      </c>
      <c r="K3400" s="7">
        <v>236.58</v>
      </c>
      <c r="L3400" s="7">
        <v>3657</v>
      </c>
      <c r="M3400" s="7">
        <v>0</v>
      </c>
      <c r="N3400" s="9">
        <v>44508</v>
      </c>
      <c r="O3400" s="10">
        <v>2035.51</v>
      </c>
      <c r="P3400" s="10">
        <v>3790</v>
      </c>
      <c r="Q3400" s="10">
        <v>0</v>
      </c>
      <c r="R3400" s="10">
        <v>8.603897201792206</v>
      </c>
      <c r="S3400" s="18">
        <v>8.603897201792206</v>
      </c>
      <c r="T3400" s="13">
        <v>44588</v>
      </c>
      <c r="U3400" s="14">
        <v>991.85</v>
      </c>
      <c r="V3400" s="14">
        <v>3343</v>
      </c>
      <c r="W3400" s="14">
        <v>0</v>
      </c>
      <c r="X3400" s="14">
        <v>51.272654027737516</v>
      </c>
      <c r="Y3400" s="19">
        <f t="shared" si="107"/>
        <v>-0.51272654027737519</v>
      </c>
    </row>
    <row r="3401" spans="1:25">
      <c r="A3401">
        <v>6144</v>
      </c>
      <c r="B3401" t="s">
        <v>6417</v>
      </c>
      <c r="C3401" t="s">
        <v>6418</v>
      </c>
      <c r="D3401" t="str">
        <f t="shared" si="106"/>
        <v>ETH RSI 60/40 Yield Set ETHRSIAPY</v>
      </c>
      <c r="E3401" s="3" t="s">
        <v>8886</v>
      </c>
      <c r="F3401" s="3" t="s">
        <v>8883</v>
      </c>
      <c r="G3401" s="3" t="s">
        <v>8883</v>
      </c>
      <c r="H3401" s="4">
        <v>0</v>
      </c>
      <c r="I3401" s="4">
        <v>0</v>
      </c>
      <c r="J3401" s="6">
        <v>44120</v>
      </c>
      <c r="K3401" s="7">
        <v>235.46</v>
      </c>
      <c r="L3401" s="7">
        <v>3658</v>
      </c>
      <c r="M3401" s="7">
        <v>0</v>
      </c>
      <c r="N3401" s="9">
        <v>44508</v>
      </c>
      <c r="O3401" s="10">
        <v>2017.45</v>
      </c>
      <c r="P3401" s="10">
        <v>3791</v>
      </c>
      <c r="Q3401" s="10">
        <v>0</v>
      </c>
      <c r="R3401" s="10">
        <v>8.5681219740083243</v>
      </c>
      <c r="S3401" s="18">
        <v>8.5681219740083243</v>
      </c>
      <c r="T3401" s="13">
        <v>44588</v>
      </c>
      <c r="U3401" s="14">
        <v>983.05</v>
      </c>
      <c r="V3401" s="14">
        <v>3344</v>
      </c>
      <c r="W3401" s="14">
        <v>0</v>
      </c>
      <c r="X3401" s="14">
        <v>51.272646162234501</v>
      </c>
      <c r="Y3401" s="19">
        <f t="shared" si="107"/>
        <v>-0.51272646162234503</v>
      </c>
    </row>
    <row r="3402" spans="1:25">
      <c r="A3402">
        <v>6145</v>
      </c>
      <c r="B3402" t="s">
        <v>6419</v>
      </c>
      <c r="C3402" t="s">
        <v>6420</v>
      </c>
      <c r="D3402" t="str">
        <f t="shared" si="106"/>
        <v>yffi finance YFFI</v>
      </c>
      <c r="E3402" s="3" t="s">
        <v>3686</v>
      </c>
      <c r="F3402" s="3" t="s">
        <v>8883</v>
      </c>
      <c r="G3402" s="3" t="s">
        <v>8883</v>
      </c>
      <c r="H3402" s="4">
        <v>0</v>
      </c>
      <c r="I3402" s="4">
        <v>0</v>
      </c>
      <c r="J3402" s="6">
        <v>44058</v>
      </c>
      <c r="K3402" s="7">
        <v>8.2446826240400006E-2</v>
      </c>
      <c r="L3402" s="7">
        <v>3659</v>
      </c>
      <c r="M3402" s="7">
        <v>0</v>
      </c>
      <c r="N3402" s="9">
        <v>44075</v>
      </c>
      <c r="O3402" s="10">
        <v>415.21875329599999</v>
      </c>
      <c r="P3402" s="10">
        <v>3792</v>
      </c>
      <c r="Q3402" s="10">
        <v>0</v>
      </c>
      <c r="R3402" s="10">
        <v>5036.2005698715111</v>
      </c>
      <c r="S3402" s="18">
        <v>5036.2005698715111</v>
      </c>
      <c r="T3402" s="13">
        <v>44687</v>
      </c>
      <c r="U3402" s="14">
        <v>0.67258390398937018</v>
      </c>
      <c r="V3402" s="14">
        <v>3345</v>
      </c>
      <c r="W3402" s="14">
        <v>0</v>
      </c>
      <c r="X3402" s="14">
        <v>99.838016973306125</v>
      </c>
      <c r="Y3402" s="19">
        <f t="shared" si="107"/>
        <v>-0.99838016973306121</v>
      </c>
    </row>
    <row r="3403" spans="1:25">
      <c r="A3403">
        <v>6152</v>
      </c>
      <c r="B3403" t="s">
        <v>6421</v>
      </c>
      <c r="C3403" t="s">
        <v>6422</v>
      </c>
      <c r="D3403" t="str">
        <f t="shared" si="106"/>
        <v>FlexETH/BTC Set FLEXETHBTC</v>
      </c>
      <c r="E3403" s="3" t="s">
        <v>8886</v>
      </c>
      <c r="F3403" s="3" t="s">
        <v>8883</v>
      </c>
      <c r="G3403" s="3" t="s">
        <v>8883</v>
      </c>
      <c r="H3403" s="4">
        <v>0</v>
      </c>
      <c r="I3403" s="4">
        <v>0</v>
      </c>
      <c r="J3403" s="6">
        <v>44110</v>
      </c>
      <c r="K3403" s="7">
        <v>175.51</v>
      </c>
      <c r="L3403" s="7">
        <v>3660</v>
      </c>
      <c r="M3403" s="7">
        <v>0</v>
      </c>
      <c r="N3403" s="9">
        <v>44246</v>
      </c>
      <c r="O3403" s="10">
        <v>1019.48</v>
      </c>
      <c r="P3403" s="10">
        <v>3793</v>
      </c>
      <c r="Q3403" s="10">
        <v>0</v>
      </c>
      <c r="R3403" s="10">
        <v>5.8086718705486868</v>
      </c>
      <c r="S3403" s="18">
        <v>5.8086718705486868</v>
      </c>
      <c r="T3403" s="13">
        <v>44255</v>
      </c>
      <c r="U3403" s="14">
        <v>738.49</v>
      </c>
      <c r="V3403" s="14">
        <v>3346</v>
      </c>
      <c r="W3403" s="14">
        <v>0</v>
      </c>
      <c r="X3403" s="14">
        <v>27.562090477498341</v>
      </c>
      <c r="Y3403" s="19">
        <f t="shared" si="107"/>
        <v>-0.27562090477498341</v>
      </c>
    </row>
    <row r="3404" spans="1:25">
      <c r="A3404">
        <v>6155</v>
      </c>
      <c r="B3404" t="s">
        <v>6423</v>
      </c>
      <c r="C3404" t="s">
        <v>6424</v>
      </c>
      <c r="D3404" t="str">
        <f t="shared" si="106"/>
        <v>Intelligent Ratio Set INTRATIO</v>
      </c>
      <c r="E3404" s="3" t="s">
        <v>8886</v>
      </c>
      <c r="F3404" s="3" t="s">
        <v>8883</v>
      </c>
      <c r="G3404" s="3" t="s">
        <v>8883</v>
      </c>
      <c r="H3404" s="4">
        <v>0</v>
      </c>
      <c r="I3404" s="4">
        <v>0</v>
      </c>
      <c r="J3404" s="6">
        <v>44082</v>
      </c>
      <c r="K3404" s="7">
        <v>259</v>
      </c>
      <c r="L3404" s="7">
        <v>3661</v>
      </c>
      <c r="M3404" s="7">
        <v>0</v>
      </c>
      <c r="N3404" s="9">
        <v>44508</v>
      </c>
      <c r="O3404" s="10">
        <v>4407.57</v>
      </c>
      <c r="P3404" s="10">
        <v>3794</v>
      </c>
      <c r="Q3404" s="10">
        <v>0</v>
      </c>
      <c r="R3404" s="10">
        <v>17.017644787644791</v>
      </c>
      <c r="S3404" s="18">
        <v>17.017644787644791</v>
      </c>
      <c r="T3404" s="13">
        <v>44588</v>
      </c>
      <c r="U3404" s="14">
        <v>2145.7399999999998</v>
      </c>
      <c r="V3404" s="14">
        <v>3347</v>
      </c>
      <c r="W3404" s="14">
        <v>0</v>
      </c>
      <c r="X3404" s="14">
        <v>51.316938812089212</v>
      </c>
      <c r="Y3404" s="19">
        <f t="shared" si="107"/>
        <v>-0.51316938812089208</v>
      </c>
    </row>
    <row r="3405" spans="1:25">
      <c r="A3405">
        <v>6156</v>
      </c>
      <c r="B3405" t="s">
        <v>6425</v>
      </c>
      <c r="C3405" t="s">
        <v>6426</v>
      </c>
      <c r="D3405" t="str">
        <f t="shared" si="106"/>
        <v>Donut DONUT</v>
      </c>
      <c r="E3405" s="3" t="s">
        <v>8887</v>
      </c>
      <c r="F3405" s="3" t="s">
        <v>8883</v>
      </c>
      <c r="G3405" s="3" t="s">
        <v>8883</v>
      </c>
      <c r="H3405" s="4">
        <v>0</v>
      </c>
      <c r="I3405" s="4">
        <v>0</v>
      </c>
      <c r="J3405" s="6">
        <v>44199</v>
      </c>
      <c r="K3405" s="7">
        <v>1.9202900000000001E-3</v>
      </c>
      <c r="L3405" s="7">
        <v>2605</v>
      </c>
      <c r="M3405" s="7">
        <v>0</v>
      </c>
      <c r="N3405" s="9">
        <v>44225</v>
      </c>
      <c r="O3405" s="10">
        <v>9.3923480000000004E-2</v>
      </c>
      <c r="P3405" s="10">
        <v>3795</v>
      </c>
      <c r="Q3405" s="10">
        <v>0</v>
      </c>
      <c r="R3405" s="10">
        <v>48.911091553879878</v>
      </c>
      <c r="S3405" s="18">
        <v>48.911091553879878</v>
      </c>
      <c r="T3405" s="13">
        <v>44617</v>
      </c>
      <c r="U3405" s="14">
        <v>7.9069311316823799E-4</v>
      </c>
      <c r="V3405" s="14">
        <v>1472</v>
      </c>
      <c r="W3405" s="14">
        <v>303327.11</v>
      </c>
      <c r="X3405" s="14">
        <v>99.158151813403592</v>
      </c>
      <c r="Y3405" s="19">
        <f t="shared" si="107"/>
        <v>-0.99158151813403594</v>
      </c>
    </row>
    <row r="3406" spans="1:25">
      <c r="A3406">
        <v>6158</v>
      </c>
      <c r="B3406" t="s">
        <v>6427</v>
      </c>
      <c r="C3406" t="s">
        <v>6428</v>
      </c>
      <c r="D3406" t="str">
        <f t="shared" si="106"/>
        <v>LINK/ETH RSI Ratio Trading Set LINKETHRSI</v>
      </c>
      <c r="E3406" s="3" t="s">
        <v>8886</v>
      </c>
      <c r="F3406" s="3" t="s">
        <v>8883</v>
      </c>
      <c r="G3406" s="3" t="s">
        <v>8883</v>
      </c>
      <c r="H3406" s="4">
        <v>0</v>
      </c>
      <c r="I3406" s="4">
        <v>0</v>
      </c>
      <c r="J3406" s="6">
        <v>44079</v>
      </c>
      <c r="K3406" s="7">
        <v>152.84</v>
      </c>
      <c r="L3406" s="7">
        <v>3662</v>
      </c>
      <c r="M3406" s="7">
        <v>0</v>
      </c>
      <c r="N3406" s="9">
        <v>44508</v>
      </c>
      <c r="O3406" s="10">
        <v>1376.23</v>
      </c>
      <c r="P3406" s="10">
        <v>3796</v>
      </c>
      <c r="Q3406" s="10">
        <v>0</v>
      </c>
      <c r="R3406" s="10">
        <v>9.004383669196546</v>
      </c>
      <c r="S3406" s="18">
        <v>9.004383669196546</v>
      </c>
      <c r="T3406" s="13">
        <v>44588</v>
      </c>
      <c r="U3406" s="14">
        <v>669.99</v>
      </c>
      <c r="V3406" s="14">
        <v>3348</v>
      </c>
      <c r="W3406" s="14">
        <v>0</v>
      </c>
      <c r="X3406" s="14">
        <v>51.317003698509701</v>
      </c>
      <c r="Y3406" s="19">
        <f t="shared" si="107"/>
        <v>-0.513170036985097</v>
      </c>
    </row>
    <row r="3407" spans="1:25">
      <c r="A3407">
        <v>6159</v>
      </c>
      <c r="B3407" t="s">
        <v>6429</v>
      </c>
      <c r="C3407" t="s">
        <v>6430</v>
      </c>
      <c r="D3407" t="str">
        <f t="shared" si="106"/>
        <v>LINK Profit Taker Set LINKPT</v>
      </c>
      <c r="E3407" s="3" t="s">
        <v>3686</v>
      </c>
      <c r="F3407" s="3" t="s">
        <v>8883</v>
      </c>
      <c r="G3407" s="3" t="s">
        <v>8883</v>
      </c>
      <c r="H3407" s="4">
        <v>0</v>
      </c>
      <c r="I3407" s="4">
        <v>0</v>
      </c>
      <c r="J3407" s="6">
        <v>44097</v>
      </c>
      <c r="K3407" s="7">
        <v>217.36</v>
      </c>
      <c r="L3407" s="7">
        <v>3663</v>
      </c>
      <c r="M3407" s="7">
        <v>0</v>
      </c>
      <c r="N3407" s="9">
        <v>44325</v>
      </c>
      <c r="O3407" s="10">
        <v>1303.54</v>
      </c>
      <c r="P3407" s="10">
        <v>3797</v>
      </c>
      <c r="Q3407" s="10">
        <v>0</v>
      </c>
      <c r="R3407" s="10">
        <v>5.9971475892528519</v>
      </c>
      <c r="S3407" s="18">
        <v>5.9971475892528519</v>
      </c>
      <c r="T3407" s="13">
        <v>44687</v>
      </c>
      <c r="U3407" s="14">
        <v>296.58999999999997</v>
      </c>
      <c r="V3407" s="14">
        <v>3349</v>
      </c>
      <c r="W3407" s="14">
        <v>0</v>
      </c>
      <c r="X3407" s="14">
        <v>77.247341853721409</v>
      </c>
      <c r="Y3407" s="19">
        <f t="shared" si="107"/>
        <v>-0.77247341853721407</v>
      </c>
    </row>
    <row r="3408" spans="1:25">
      <c r="A3408">
        <v>6163</v>
      </c>
      <c r="B3408" t="s">
        <v>6431</v>
      </c>
      <c r="C3408" t="s">
        <v>1861</v>
      </c>
      <c r="D3408" t="str">
        <f t="shared" si="106"/>
        <v>WhiteRockCasino WRC</v>
      </c>
      <c r="E3408" s="3" t="s">
        <v>8889</v>
      </c>
      <c r="F3408" s="3" t="s">
        <v>8883</v>
      </c>
      <c r="G3408" s="3" t="s">
        <v>8883</v>
      </c>
      <c r="H3408" s="4">
        <v>0</v>
      </c>
      <c r="I3408" s="4">
        <v>0</v>
      </c>
      <c r="J3408" s="6">
        <v>44233</v>
      </c>
      <c r="K3408" s="7">
        <v>1.67804315709E-3</v>
      </c>
      <c r="L3408" s="7">
        <v>3664</v>
      </c>
      <c r="M3408" s="7">
        <v>0</v>
      </c>
      <c r="N3408" s="9">
        <v>44299</v>
      </c>
      <c r="O3408" s="10">
        <v>2.2199037411429999E-2</v>
      </c>
      <c r="P3408" s="10">
        <v>3798</v>
      </c>
      <c r="Q3408" s="10">
        <v>0</v>
      </c>
      <c r="R3408" s="10">
        <v>13.22912185996857</v>
      </c>
      <c r="S3408" s="18">
        <v>13.22912185996857</v>
      </c>
      <c r="T3408" s="13">
        <v>44355</v>
      </c>
      <c r="U3408" s="14">
        <v>1.333929928006E-2</v>
      </c>
      <c r="V3408" s="14">
        <v>3350</v>
      </c>
      <c r="W3408" s="14">
        <v>0</v>
      </c>
      <c r="X3408" s="14">
        <v>39.910460832901848</v>
      </c>
      <c r="Y3408" s="19">
        <f t="shared" si="107"/>
        <v>-0.39910460832901845</v>
      </c>
    </row>
    <row r="3409" spans="1:25">
      <c r="A3409">
        <v>6169</v>
      </c>
      <c r="B3409" t="s">
        <v>6432</v>
      </c>
      <c r="C3409" t="s">
        <v>6433</v>
      </c>
      <c r="D3409" t="str">
        <f t="shared" si="106"/>
        <v>JUIICE JUI</v>
      </c>
      <c r="E3409" s="3" t="s">
        <v>8887</v>
      </c>
      <c r="F3409" s="3" t="s">
        <v>8883</v>
      </c>
      <c r="G3409" s="3" t="s">
        <v>8883</v>
      </c>
      <c r="H3409" s="4">
        <v>0</v>
      </c>
      <c r="I3409" s="4">
        <v>0</v>
      </c>
      <c r="J3409" s="6">
        <v>44180</v>
      </c>
      <c r="K3409" s="8">
        <v>2.357519848E-5</v>
      </c>
      <c r="L3409" s="7">
        <v>1482</v>
      </c>
      <c r="M3409" s="7">
        <v>155596.31232551989</v>
      </c>
      <c r="N3409" s="9">
        <v>44281</v>
      </c>
      <c r="O3409" s="10">
        <v>1.8221274407600001E-3</v>
      </c>
      <c r="P3409" s="10">
        <v>1229</v>
      </c>
      <c r="Q3409" s="10">
        <v>12026041.29122874</v>
      </c>
      <c r="R3409" s="10">
        <v>77.290014856324561</v>
      </c>
      <c r="S3409" s="18">
        <v>77.290014856324561</v>
      </c>
      <c r="T3409" s="13">
        <v>44369</v>
      </c>
      <c r="U3409" s="16">
        <v>1.3871092830000001E-5</v>
      </c>
      <c r="V3409" s="14">
        <v>1775</v>
      </c>
      <c r="W3409" s="16">
        <v>91549.214065109278</v>
      </c>
      <c r="X3409" s="16">
        <v>99.238741894792255</v>
      </c>
      <c r="Y3409" s="19">
        <f t="shared" si="107"/>
        <v>-0.99238741894792259</v>
      </c>
    </row>
    <row r="3410" spans="1:25">
      <c r="A3410">
        <v>6170</v>
      </c>
      <c r="B3410" t="s">
        <v>6434</v>
      </c>
      <c r="C3410" t="s">
        <v>6435</v>
      </c>
      <c r="D3410" t="str">
        <f t="shared" si="106"/>
        <v>KnoxFS KFX</v>
      </c>
      <c r="E3410" s="3" t="s">
        <v>8887</v>
      </c>
      <c r="F3410" s="3" t="s">
        <v>8883</v>
      </c>
      <c r="G3410" s="3" t="s">
        <v>8883</v>
      </c>
      <c r="H3410" s="4">
        <v>0</v>
      </c>
      <c r="I3410" s="4">
        <v>0</v>
      </c>
      <c r="J3410" s="6">
        <v>44162</v>
      </c>
      <c r="K3410" s="7">
        <v>1.7108624612999999E-4</v>
      </c>
      <c r="L3410" s="7">
        <v>1908</v>
      </c>
      <c r="M3410" s="7">
        <v>22765.19843240314</v>
      </c>
      <c r="N3410" s="9">
        <v>44203</v>
      </c>
      <c r="O3410" s="10">
        <v>19.597892611707209</v>
      </c>
      <c r="P3410" s="10">
        <v>94</v>
      </c>
      <c r="Q3410" s="10">
        <v>2629895471.3024998</v>
      </c>
      <c r="R3410" s="10">
        <v>114549.7844216872</v>
      </c>
      <c r="S3410" s="18">
        <v>114549.7844216872</v>
      </c>
      <c r="U3410" s="14"/>
      <c r="V3410" s="14">
        <v>4266</v>
      </c>
      <c r="W3410" s="14"/>
      <c r="X3410" s="14"/>
      <c r="Y3410" s="19">
        <f t="shared" si="107"/>
        <v>0</v>
      </c>
    </row>
    <row r="3411" spans="1:25">
      <c r="A3411">
        <v>6176</v>
      </c>
      <c r="B3411" t="s">
        <v>6436</v>
      </c>
      <c r="C3411" t="s">
        <v>6437</v>
      </c>
      <c r="D3411" t="str">
        <f t="shared" si="106"/>
        <v>Modern Investment Coin MODIC</v>
      </c>
      <c r="E3411" s="3" t="s">
        <v>8887</v>
      </c>
      <c r="F3411" s="3" t="s">
        <v>8883</v>
      </c>
      <c r="G3411" s="3" t="s">
        <v>8883</v>
      </c>
      <c r="H3411" s="4">
        <v>0</v>
      </c>
      <c r="I3411" s="4">
        <v>0</v>
      </c>
      <c r="J3411" s="6">
        <v>44123</v>
      </c>
      <c r="K3411" s="7">
        <v>0.55884979000000001</v>
      </c>
      <c r="L3411" s="7">
        <v>1011</v>
      </c>
      <c r="M3411" s="7">
        <v>783826.19833240996</v>
      </c>
      <c r="N3411" s="9">
        <v>44175</v>
      </c>
      <c r="O3411" s="10">
        <v>12.07630838</v>
      </c>
      <c r="P3411" s="10">
        <v>1869</v>
      </c>
      <c r="Q3411" s="10">
        <v>1679432.97315578</v>
      </c>
      <c r="R3411" s="10">
        <v>21.609220574279899</v>
      </c>
      <c r="S3411" s="18">
        <v>21.609220574279899</v>
      </c>
      <c r="T3411" s="13">
        <v>44392</v>
      </c>
      <c r="U3411" s="14">
        <v>3.2955539999999998E-2</v>
      </c>
      <c r="V3411" s="14">
        <v>1541</v>
      </c>
      <c r="W3411" s="14">
        <v>240726.01</v>
      </c>
      <c r="X3411" s="14">
        <v>99.727105842588628</v>
      </c>
      <c r="Y3411" s="19">
        <f t="shared" si="107"/>
        <v>-0.99727105842588626</v>
      </c>
    </row>
    <row r="3412" spans="1:25">
      <c r="A3412">
        <v>6180</v>
      </c>
      <c r="B3412" t="s">
        <v>6438</v>
      </c>
      <c r="C3412" t="s">
        <v>6438</v>
      </c>
      <c r="D3412" t="str">
        <f t="shared" si="106"/>
        <v>SUKU SUKU</v>
      </c>
      <c r="E3412" s="3" t="s">
        <v>8887</v>
      </c>
      <c r="F3412" s="3" t="s">
        <v>8883</v>
      </c>
      <c r="G3412" s="3" t="s">
        <v>8883</v>
      </c>
      <c r="H3412" s="4">
        <v>0</v>
      </c>
      <c r="I3412" s="4">
        <v>0</v>
      </c>
      <c r="J3412" s="6">
        <v>44107</v>
      </c>
      <c r="K3412" s="7">
        <v>6.3591019999999998E-2</v>
      </c>
      <c r="L3412" s="7">
        <v>366</v>
      </c>
      <c r="M3412" s="7">
        <v>7057646.6696656104</v>
      </c>
      <c r="N3412" s="9">
        <v>44296</v>
      </c>
      <c r="O3412" s="10">
        <v>1.5845547799999999</v>
      </c>
      <c r="P3412" s="10">
        <v>617</v>
      </c>
      <c r="Q3412" s="10">
        <v>87683639.489999995</v>
      </c>
      <c r="R3412" s="10">
        <v>24.917901615668381</v>
      </c>
      <c r="S3412" s="18">
        <v>24.917901615668381</v>
      </c>
      <c r="T3412" s="13">
        <v>44397</v>
      </c>
      <c r="U3412" s="14">
        <v>0.16143658999999999</v>
      </c>
      <c r="V3412" s="14">
        <v>499</v>
      </c>
      <c r="W3412" s="14">
        <v>19496287.710000001</v>
      </c>
      <c r="X3412" s="14">
        <v>89.811864377449908</v>
      </c>
      <c r="Y3412" s="19">
        <f t="shared" si="107"/>
        <v>-0.89811864377449913</v>
      </c>
    </row>
    <row r="3413" spans="1:25">
      <c r="A3413">
        <v>6184</v>
      </c>
      <c r="B3413" t="s">
        <v>6439</v>
      </c>
      <c r="C3413" t="s">
        <v>4732</v>
      </c>
      <c r="D3413" t="str">
        <f t="shared" si="106"/>
        <v>BeeStore BHT</v>
      </c>
      <c r="E3413" s="3" t="s">
        <v>8887</v>
      </c>
      <c r="F3413" s="3" t="s">
        <v>8883</v>
      </c>
      <c r="G3413" s="3" t="s">
        <v>8883</v>
      </c>
      <c r="H3413" s="4">
        <v>0</v>
      </c>
      <c r="I3413" s="4">
        <v>0</v>
      </c>
      <c r="J3413" s="6">
        <v>44134</v>
      </c>
      <c r="K3413" s="8">
        <v>8.5076874350000005E-5</v>
      </c>
      <c r="L3413" s="7">
        <v>3665</v>
      </c>
      <c r="M3413" s="7">
        <v>0</v>
      </c>
      <c r="N3413" s="9">
        <v>44148</v>
      </c>
      <c r="O3413" s="10">
        <v>9.2832047293000001E-4</v>
      </c>
      <c r="P3413" s="10">
        <v>3799</v>
      </c>
      <c r="Q3413" s="10">
        <v>0</v>
      </c>
      <c r="R3413" s="10">
        <v>10.91154887885229</v>
      </c>
      <c r="S3413" s="18">
        <v>10.91154887885229</v>
      </c>
      <c r="T3413" s="13">
        <v>44191</v>
      </c>
      <c r="U3413" s="14">
        <v>2.0767751243999999E-4</v>
      </c>
      <c r="V3413" s="14">
        <v>3351</v>
      </c>
      <c r="W3413" s="14">
        <v>0</v>
      </c>
      <c r="X3413" s="14">
        <v>77.628683359258417</v>
      </c>
      <c r="Y3413" s="19">
        <f t="shared" si="107"/>
        <v>-0.77628683359258421</v>
      </c>
    </row>
    <row r="3414" spans="1:25">
      <c r="A3414">
        <v>6185</v>
      </c>
      <c r="B3414" t="s">
        <v>6440</v>
      </c>
      <c r="C3414" t="s">
        <v>6441</v>
      </c>
      <c r="D3414" t="str">
        <f t="shared" si="106"/>
        <v>AML Bitcoin ABTC</v>
      </c>
      <c r="E3414" s="3" t="s">
        <v>8881</v>
      </c>
      <c r="F3414" s="3" t="s">
        <v>8883</v>
      </c>
      <c r="G3414" s="3" t="s">
        <v>8883</v>
      </c>
      <c r="H3414" s="4">
        <v>0</v>
      </c>
      <c r="I3414" s="4">
        <v>0</v>
      </c>
      <c r="J3414" s="6">
        <v>44047</v>
      </c>
      <c r="K3414" s="7">
        <v>4.4155717872800003E-2</v>
      </c>
      <c r="L3414" s="7">
        <v>3666</v>
      </c>
      <c r="M3414" s="7">
        <v>0</v>
      </c>
      <c r="N3414" s="9">
        <v>44204</v>
      </c>
      <c r="O3414" s="10">
        <v>1.50262348355457</v>
      </c>
      <c r="P3414" s="10">
        <v>3800</v>
      </c>
      <c r="Q3414" s="10">
        <v>0</v>
      </c>
      <c r="R3414" s="10">
        <v>34.030099745704483</v>
      </c>
      <c r="S3414" s="18">
        <v>34.030099745704483</v>
      </c>
      <c r="T3414" s="13">
        <v>44206</v>
      </c>
      <c r="U3414" s="14">
        <v>0.46819329324866998</v>
      </c>
      <c r="V3414" s="14">
        <v>3352</v>
      </c>
      <c r="W3414" s="14">
        <v>0</v>
      </c>
      <c r="X3414" s="14">
        <v>68.841609466855715</v>
      </c>
      <c r="Y3414" s="19">
        <f t="shared" si="107"/>
        <v>-0.68841609466855713</v>
      </c>
    </row>
    <row r="3415" spans="1:25">
      <c r="A3415">
        <v>6187</v>
      </c>
      <c r="B3415" t="s">
        <v>6442</v>
      </c>
      <c r="C3415" t="s">
        <v>6443</v>
      </c>
      <c r="D3415" t="str">
        <f t="shared" si="106"/>
        <v>Serum SRM</v>
      </c>
      <c r="E3415" s="3" t="s">
        <v>3686</v>
      </c>
      <c r="F3415" s="3" t="s">
        <v>8883</v>
      </c>
      <c r="G3415" s="3" t="s">
        <v>8883</v>
      </c>
      <c r="H3415" s="4">
        <v>0</v>
      </c>
      <c r="I3415" s="4">
        <v>0</v>
      </c>
      <c r="J3415" s="6">
        <v>44139</v>
      </c>
      <c r="K3415" s="7">
        <v>0.79327919999999996</v>
      </c>
      <c r="L3415" s="7">
        <v>105</v>
      </c>
      <c r="M3415" s="7">
        <v>41682142.807506002</v>
      </c>
      <c r="N3415" s="9">
        <v>44450</v>
      </c>
      <c r="O3415" s="10">
        <v>13.72061656</v>
      </c>
      <c r="P3415" s="10">
        <v>212</v>
      </c>
      <c r="Q3415" s="10">
        <v>592278364.36000001</v>
      </c>
      <c r="R3415" s="10">
        <v>17.29607502629591</v>
      </c>
      <c r="S3415" s="18">
        <v>17.29607502629591</v>
      </c>
      <c r="T3415" s="13">
        <v>44616</v>
      </c>
      <c r="U3415" s="14">
        <v>1.6636091490364731</v>
      </c>
      <c r="V3415" s="14">
        <v>149</v>
      </c>
      <c r="W3415" s="14">
        <v>245044818.16</v>
      </c>
      <c r="X3415" s="14">
        <v>87.875113762114538</v>
      </c>
      <c r="Y3415" s="19">
        <f t="shared" si="107"/>
        <v>-0.87875113762114543</v>
      </c>
    </row>
    <row r="3416" spans="1:25">
      <c r="A3416">
        <v>6188</v>
      </c>
      <c r="B3416" t="s">
        <v>6444</v>
      </c>
      <c r="C3416" t="s">
        <v>1627</v>
      </c>
      <c r="D3416" t="str">
        <f t="shared" si="106"/>
        <v>iETH IETH</v>
      </c>
      <c r="E3416" s="3" t="s">
        <v>8886</v>
      </c>
      <c r="F3416" s="3" t="s">
        <v>8883</v>
      </c>
      <c r="G3416" s="3" t="s">
        <v>8883</v>
      </c>
      <c r="H3416" s="4">
        <v>0</v>
      </c>
      <c r="I3416" s="4">
        <v>0</v>
      </c>
      <c r="J3416" s="6">
        <v>44157</v>
      </c>
      <c r="K3416" s="7">
        <v>77.926557405410577</v>
      </c>
      <c r="L3416" s="7">
        <v>3667</v>
      </c>
      <c r="M3416" s="7">
        <v>0</v>
      </c>
      <c r="N3416" s="9">
        <v>44255</v>
      </c>
      <c r="O3416" s="10">
        <v>1714.835758867395</v>
      </c>
      <c r="P3416" s="10">
        <v>3801</v>
      </c>
      <c r="Q3416" s="10">
        <v>0</v>
      </c>
      <c r="R3416" s="10">
        <v>22.005793864933789</v>
      </c>
      <c r="S3416" s="18">
        <v>22.005793864933789</v>
      </c>
      <c r="T3416" s="13">
        <v>44354</v>
      </c>
      <c r="U3416" s="14">
        <v>731.78564623942452</v>
      </c>
      <c r="V3416" s="14">
        <v>3353</v>
      </c>
      <c r="W3416" s="14">
        <v>0</v>
      </c>
      <c r="X3416" s="14">
        <v>57.326196257841623</v>
      </c>
      <c r="Y3416" s="19">
        <f t="shared" si="107"/>
        <v>-0.57326196257841622</v>
      </c>
    </row>
    <row r="3417" spans="1:25">
      <c r="A3417">
        <v>6190</v>
      </c>
      <c r="B3417" t="s">
        <v>6445</v>
      </c>
      <c r="C3417" t="s">
        <v>6445</v>
      </c>
      <c r="D3417" t="str">
        <f t="shared" si="106"/>
        <v>sLINK sLINK</v>
      </c>
      <c r="E3417" s="3" t="s">
        <v>8886</v>
      </c>
      <c r="F3417" s="3" t="s">
        <v>8883</v>
      </c>
      <c r="G3417" s="3" t="s">
        <v>8883</v>
      </c>
      <c r="H3417" s="4">
        <v>0</v>
      </c>
      <c r="I3417" s="4">
        <v>0</v>
      </c>
      <c r="J3417" s="6">
        <v>44097</v>
      </c>
      <c r="K3417" s="7">
        <v>8.2998500893169602</v>
      </c>
      <c r="L3417" s="7">
        <v>3668</v>
      </c>
      <c r="M3417" s="7">
        <v>0</v>
      </c>
      <c r="N3417" s="9">
        <v>44327</v>
      </c>
      <c r="O3417" s="10">
        <v>53.822384439355183</v>
      </c>
      <c r="P3417" s="10">
        <v>3802</v>
      </c>
      <c r="Q3417" s="10">
        <v>0</v>
      </c>
      <c r="R3417" s="10">
        <v>6.4847417555929026</v>
      </c>
      <c r="S3417" s="18">
        <v>6.4847417555929026</v>
      </c>
      <c r="T3417" s="13">
        <v>44397</v>
      </c>
      <c r="U3417" s="14">
        <v>13.959003127949289</v>
      </c>
      <c r="V3417" s="14">
        <v>3354</v>
      </c>
      <c r="W3417" s="14">
        <v>0</v>
      </c>
      <c r="X3417" s="14">
        <v>74.06468837574873</v>
      </c>
      <c r="Y3417" s="19">
        <f t="shared" si="107"/>
        <v>-0.74064688375748733</v>
      </c>
    </row>
    <row r="3418" spans="1:25">
      <c r="A3418">
        <v>6191</v>
      </c>
      <c r="B3418" t="s">
        <v>6446</v>
      </c>
      <c r="C3418" t="s">
        <v>6447</v>
      </c>
      <c r="D3418" t="str">
        <f t="shared" si="106"/>
        <v>sXAU SXAU</v>
      </c>
      <c r="E3418" s="3" t="s">
        <v>8886</v>
      </c>
      <c r="F3418" s="3" t="s">
        <v>8883</v>
      </c>
      <c r="G3418" s="3" t="s">
        <v>8883</v>
      </c>
      <c r="H3418" s="4">
        <v>0</v>
      </c>
      <c r="I3418" s="4">
        <v>0</v>
      </c>
      <c r="J3418" s="6">
        <v>44106</v>
      </c>
      <c r="K3418" s="7">
        <v>1674.9144819233061</v>
      </c>
      <c r="L3418" s="7">
        <v>3669</v>
      </c>
      <c r="M3418" s="7">
        <v>0</v>
      </c>
      <c r="N3418" s="9">
        <v>44226</v>
      </c>
      <c r="O3418" s="10">
        <v>2817.5470235853741</v>
      </c>
      <c r="P3418" s="10">
        <v>3803</v>
      </c>
      <c r="Q3418" s="10">
        <v>0</v>
      </c>
      <c r="R3418" s="10">
        <v>1.6822035118772041</v>
      </c>
      <c r="S3418" s="18">
        <v>1.6822035118772041</v>
      </c>
      <c r="T3418" s="13">
        <v>44339</v>
      </c>
      <c r="U3418" s="14">
        <v>1295.143982770699</v>
      </c>
      <c r="V3418" s="14">
        <v>3355</v>
      </c>
      <c r="W3418" s="14">
        <v>0</v>
      </c>
      <c r="X3418" s="14">
        <v>54.032923960835703</v>
      </c>
      <c r="Y3418" s="19">
        <f t="shared" si="107"/>
        <v>-0.54032923960835699</v>
      </c>
    </row>
    <row r="3419" spans="1:25">
      <c r="A3419">
        <v>6192</v>
      </c>
      <c r="B3419" t="s">
        <v>6448</v>
      </c>
      <c r="C3419" t="s">
        <v>6449</v>
      </c>
      <c r="D3419" t="str">
        <f t="shared" si="106"/>
        <v>sXTZ SXTZ</v>
      </c>
      <c r="E3419" s="3" t="s">
        <v>8886</v>
      </c>
      <c r="F3419" s="3" t="s">
        <v>8883</v>
      </c>
      <c r="G3419" s="3" t="s">
        <v>8883</v>
      </c>
      <c r="H3419" s="4">
        <v>0</v>
      </c>
      <c r="I3419" s="4">
        <v>0</v>
      </c>
      <c r="J3419" s="6">
        <v>44146</v>
      </c>
      <c r="K3419" s="7">
        <v>1.8479980124523601</v>
      </c>
      <c r="L3419" s="7">
        <v>3670</v>
      </c>
      <c r="M3419" s="7">
        <v>0</v>
      </c>
      <c r="N3419" s="9">
        <v>44316</v>
      </c>
      <c r="O3419" s="10">
        <v>6.8440204318523499</v>
      </c>
      <c r="P3419" s="10">
        <v>3804</v>
      </c>
      <c r="Q3419" s="10">
        <v>0</v>
      </c>
      <c r="R3419" s="10">
        <v>3.7034782427985879</v>
      </c>
      <c r="S3419" s="18">
        <v>3.7034782427985879</v>
      </c>
      <c r="T3419" s="13">
        <v>44368</v>
      </c>
      <c r="U3419" s="14">
        <v>3.1421357156921701</v>
      </c>
      <c r="V3419" s="14">
        <v>3356</v>
      </c>
      <c r="W3419" s="14">
        <v>0</v>
      </c>
      <c r="X3419" s="14">
        <v>54.089328823909668</v>
      </c>
      <c r="Y3419" s="19">
        <f t="shared" si="107"/>
        <v>-0.54089328823909666</v>
      </c>
    </row>
    <row r="3420" spans="1:25">
      <c r="A3420">
        <v>6193</v>
      </c>
      <c r="B3420" t="s">
        <v>6450</v>
      </c>
      <c r="C3420" t="s">
        <v>6451</v>
      </c>
      <c r="D3420" t="str">
        <f t="shared" si="106"/>
        <v>Cream Finance CREAM</v>
      </c>
      <c r="E3420" s="3" t="s">
        <v>3686</v>
      </c>
      <c r="F3420" s="3" t="s">
        <v>8883</v>
      </c>
      <c r="G3420" s="3" t="s">
        <v>8883</v>
      </c>
      <c r="H3420" s="4">
        <v>0</v>
      </c>
      <c r="I3420" s="4">
        <v>0</v>
      </c>
      <c r="J3420" s="6">
        <v>44050</v>
      </c>
      <c r="K3420" s="7">
        <v>9.2388238055199992</v>
      </c>
      <c r="L3420" s="7">
        <v>1079</v>
      </c>
      <c r="M3420" s="7">
        <v>633808.78087999998</v>
      </c>
      <c r="N3420" s="9">
        <v>44231</v>
      </c>
      <c r="O3420" s="10">
        <v>368.25628225000003</v>
      </c>
      <c r="P3420" s="10">
        <v>800</v>
      </c>
      <c r="Q3420" s="10">
        <v>47048177.609999999</v>
      </c>
      <c r="R3420" s="10">
        <v>39.859649886382158</v>
      </c>
      <c r="S3420" s="18">
        <v>39.859649886382158</v>
      </c>
      <c r="T3420" s="13">
        <v>44534</v>
      </c>
      <c r="U3420" s="14">
        <v>26.06196342553616</v>
      </c>
      <c r="V3420" s="14">
        <v>504</v>
      </c>
      <c r="W3420" s="14">
        <v>18536460.420000002</v>
      </c>
      <c r="X3420" s="14">
        <v>92.922873367889125</v>
      </c>
      <c r="Y3420" s="19">
        <f t="shared" si="107"/>
        <v>-0.92922873367889125</v>
      </c>
    </row>
    <row r="3421" spans="1:25">
      <c r="A3421">
        <v>6194</v>
      </c>
      <c r="B3421" t="s">
        <v>6452</v>
      </c>
      <c r="C3421" t="s">
        <v>6453</v>
      </c>
      <c r="D3421" t="str">
        <f t="shared" si="106"/>
        <v>Geeq GEEQ</v>
      </c>
      <c r="E3421" s="3" t="s">
        <v>8887</v>
      </c>
      <c r="F3421" s="3" t="s">
        <v>8883</v>
      </c>
      <c r="G3421" s="3" t="s">
        <v>8883</v>
      </c>
      <c r="H3421" s="4">
        <v>0</v>
      </c>
      <c r="I3421" s="4">
        <v>0</v>
      </c>
      <c r="J3421" s="6">
        <v>44051</v>
      </c>
      <c r="K3421" s="7">
        <v>2.8648676777199999</v>
      </c>
      <c r="L3421" s="7">
        <v>2490</v>
      </c>
      <c r="M3421" s="7">
        <v>0</v>
      </c>
      <c r="N3421" s="9">
        <v>44054</v>
      </c>
      <c r="O3421" s="10">
        <v>4.9305598527800001</v>
      </c>
      <c r="P3421" s="10">
        <v>3805</v>
      </c>
      <c r="Q3421" s="10">
        <v>0</v>
      </c>
      <c r="R3421" s="10">
        <v>1.7210427871153819</v>
      </c>
      <c r="S3421" s="18">
        <v>1.7210427871153819</v>
      </c>
      <c r="T3421" s="13">
        <v>44139</v>
      </c>
      <c r="U3421" s="14">
        <v>0.25018332999999998</v>
      </c>
      <c r="V3421" s="14">
        <v>1024</v>
      </c>
      <c r="W3421" s="14">
        <v>1701868.82161338</v>
      </c>
      <c r="X3421" s="14">
        <v>94.925863644897461</v>
      </c>
      <c r="Y3421" s="19">
        <f t="shared" si="107"/>
        <v>-0.94925863644897457</v>
      </c>
    </row>
    <row r="3422" spans="1:25">
      <c r="A3422">
        <v>6195</v>
      </c>
      <c r="B3422" t="s">
        <v>6454</v>
      </c>
      <c r="C3422" t="s">
        <v>6455</v>
      </c>
      <c r="D3422" t="str">
        <f t="shared" si="106"/>
        <v>Unitrade TRADE</v>
      </c>
      <c r="E3422" s="3" t="s">
        <v>3686</v>
      </c>
      <c r="F3422" s="3" t="s">
        <v>8883</v>
      </c>
      <c r="G3422" s="3" t="s">
        <v>8883</v>
      </c>
      <c r="H3422" s="4">
        <v>0</v>
      </c>
      <c r="I3422" s="4">
        <v>0</v>
      </c>
      <c r="J3422" s="6">
        <v>44048</v>
      </c>
      <c r="K3422" s="7">
        <v>0.10173450695</v>
      </c>
      <c r="L3422" s="7">
        <v>2504</v>
      </c>
      <c r="M3422" s="7">
        <v>0</v>
      </c>
      <c r="N3422" s="9">
        <v>44077</v>
      </c>
      <c r="O3422" s="10">
        <v>2.9001027340399999</v>
      </c>
      <c r="P3422" s="10">
        <v>868</v>
      </c>
      <c r="Q3422" s="10">
        <v>38049857.283096999</v>
      </c>
      <c r="R3422" s="10">
        <v>28.506578750760831</v>
      </c>
      <c r="S3422" s="18">
        <v>28.506578750760831</v>
      </c>
      <c r="T3422" s="13">
        <v>44683</v>
      </c>
      <c r="U3422" s="14">
        <v>3.7031049935743611E-2</v>
      </c>
      <c r="V3422" s="14">
        <v>1069</v>
      </c>
      <c r="W3422" s="14">
        <v>1417887.09</v>
      </c>
      <c r="X3422" s="14">
        <v>98.723112478013576</v>
      </c>
      <c r="Y3422" s="19">
        <f t="shared" si="107"/>
        <v>-0.98723112478013575</v>
      </c>
    </row>
    <row r="3423" spans="1:25">
      <c r="A3423">
        <v>6198</v>
      </c>
      <c r="B3423" t="s">
        <v>6456</v>
      </c>
      <c r="C3423" t="s">
        <v>6457</v>
      </c>
      <c r="D3423" t="str">
        <f t="shared" si="106"/>
        <v>Rozeus ROZ</v>
      </c>
      <c r="E3423" s="3" t="s">
        <v>8887</v>
      </c>
      <c r="F3423" s="3" t="s">
        <v>8883</v>
      </c>
      <c r="G3423" s="3" t="s">
        <v>8883</v>
      </c>
      <c r="H3423" s="4">
        <v>0</v>
      </c>
      <c r="I3423" s="4">
        <v>0</v>
      </c>
      <c r="J3423" s="6">
        <v>44107</v>
      </c>
      <c r="K3423" s="7">
        <v>5.9625986902400001E-3</v>
      </c>
      <c r="L3423" s="7">
        <v>3671</v>
      </c>
      <c r="M3423" s="7">
        <v>0</v>
      </c>
      <c r="N3423" s="9">
        <v>44126</v>
      </c>
      <c r="O3423" s="10">
        <v>1.4847187443589999E-2</v>
      </c>
      <c r="P3423" s="10">
        <v>3806</v>
      </c>
      <c r="Q3423" s="10">
        <v>0</v>
      </c>
      <c r="R3423" s="10">
        <v>2.4900531152453569</v>
      </c>
      <c r="S3423" s="18">
        <v>2.4900531152453569</v>
      </c>
      <c r="T3423" s="13">
        <v>44349</v>
      </c>
      <c r="U3423" s="14">
        <v>2.5610947657000001E-4</v>
      </c>
      <c r="V3423" s="14">
        <v>3357</v>
      </c>
      <c r="W3423" s="14">
        <v>0</v>
      </c>
      <c r="X3423" s="14">
        <v>98.27503035478567</v>
      </c>
      <c r="Y3423" s="19">
        <f t="shared" si="107"/>
        <v>-0.98275030354785675</v>
      </c>
    </row>
    <row r="3424" spans="1:25">
      <c r="A3424">
        <v>6199</v>
      </c>
      <c r="B3424" t="s">
        <v>6458</v>
      </c>
      <c r="C3424" t="s">
        <v>6459</v>
      </c>
      <c r="D3424" t="str">
        <f t="shared" si="106"/>
        <v>iLINK ILINK</v>
      </c>
      <c r="E3424" s="3" t="s">
        <v>8886</v>
      </c>
      <c r="F3424" s="3" t="s">
        <v>8883</v>
      </c>
      <c r="G3424" s="3" t="s">
        <v>8883</v>
      </c>
      <c r="H3424" s="4">
        <v>0</v>
      </c>
      <c r="I3424" s="4">
        <v>0</v>
      </c>
      <c r="J3424" s="6">
        <v>44097</v>
      </c>
      <c r="K3424" s="7">
        <v>9.1032815292285001</v>
      </c>
      <c r="L3424" s="7">
        <v>3672</v>
      </c>
      <c r="M3424" s="7">
        <v>0</v>
      </c>
      <c r="N3424" s="9">
        <v>44204</v>
      </c>
      <c r="O3424" s="10">
        <v>29.456487552731101</v>
      </c>
      <c r="P3424" s="10">
        <v>3807</v>
      </c>
      <c r="Q3424" s="10">
        <v>0</v>
      </c>
      <c r="R3424" s="10">
        <v>3.2358097965171391</v>
      </c>
      <c r="S3424" s="18">
        <v>3.2358097965171391</v>
      </c>
      <c r="T3424" s="13">
        <v>44217</v>
      </c>
      <c r="U3424" s="14">
        <v>22.31706372832215</v>
      </c>
      <c r="V3424" s="14">
        <v>3358</v>
      </c>
      <c r="W3424" s="14">
        <v>0</v>
      </c>
      <c r="X3424" s="14">
        <v>24.23718649967487</v>
      </c>
      <c r="Y3424" s="19">
        <f t="shared" si="107"/>
        <v>-0.2423718649967487</v>
      </c>
    </row>
    <row r="3425" spans="1:25">
      <c r="A3425">
        <v>6200</v>
      </c>
      <c r="B3425" t="s">
        <v>6460</v>
      </c>
      <c r="C3425" t="s">
        <v>1667</v>
      </c>
      <c r="D3425" t="str">
        <f t="shared" si="106"/>
        <v>iBTC (Synthetix) IBTC</v>
      </c>
      <c r="E3425" s="3" t="s">
        <v>8886</v>
      </c>
      <c r="F3425" s="3" t="s">
        <v>8883</v>
      </c>
      <c r="G3425" s="3" t="s">
        <v>8883</v>
      </c>
      <c r="H3425" s="4">
        <v>0</v>
      </c>
      <c r="I3425" s="4">
        <v>0</v>
      </c>
      <c r="J3425" s="6">
        <v>44140</v>
      </c>
      <c r="K3425" s="7">
        <v>4829.6358081782637</v>
      </c>
      <c r="L3425" s="7">
        <v>3673</v>
      </c>
      <c r="M3425" s="7">
        <v>0</v>
      </c>
      <c r="N3425" s="9">
        <v>44475</v>
      </c>
      <c r="O3425" s="10">
        <v>131594.76764470409</v>
      </c>
      <c r="P3425" s="10">
        <v>3808</v>
      </c>
      <c r="Q3425" s="10">
        <v>0</v>
      </c>
      <c r="R3425" s="10">
        <v>27.247348013667629</v>
      </c>
      <c r="S3425" s="18">
        <v>27.247348013667629</v>
      </c>
      <c r="T3425" s="13">
        <v>44476</v>
      </c>
      <c r="U3425" s="14">
        <v>127822.2423961131</v>
      </c>
      <c r="V3425" s="14">
        <v>3359</v>
      </c>
      <c r="W3425" s="14">
        <v>0</v>
      </c>
      <c r="X3425" s="14">
        <v>2.8667745048773901</v>
      </c>
      <c r="Y3425" s="19">
        <f t="shared" si="107"/>
        <v>-2.86677450487739E-2</v>
      </c>
    </row>
    <row r="3426" spans="1:25">
      <c r="A3426">
        <v>6201</v>
      </c>
      <c r="B3426" t="s">
        <v>6461</v>
      </c>
      <c r="C3426" t="s">
        <v>6462</v>
      </c>
      <c r="D3426" t="str">
        <f t="shared" si="106"/>
        <v>sXRP SXRP</v>
      </c>
      <c r="E3426" s="3" t="s">
        <v>8886</v>
      </c>
      <c r="F3426" s="3" t="s">
        <v>8883</v>
      </c>
      <c r="G3426" s="3" t="s">
        <v>8883</v>
      </c>
      <c r="H3426" s="4">
        <v>0</v>
      </c>
      <c r="I3426" s="4">
        <v>0</v>
      </c>
      <c r="J3426" s="6">
        <v>44109</v>
      </c>
      <c r="K3426" s="7">
        <v>0.22838716266211001</v>
      </c>
      <c r="L3426" s="7">
        <v>3674</v>
      </c>
      <c r="M3426" s="7">
        <v>0</v>
      </c>
      <c r="N3426" s="9">
        <v>44168</v>
      </c>
      <c r="O3426" s="10">
        <v>0.66331130354574996</v>
      </c>
      <c r="P3426" s="10">
        <v>3809</v>
      </c>
      <c r="Q3426" s="10">
        <v>0</v>
      </c>
      <c r="R3426" s="10">
        <v>2.90432831606693</v>
      </c>
      <c r="S3426" s="18">
        <v>2.90432831606693</v>
      </c>
      <c r="T3426" s="13">
        <v>44195</v>
      </c>
      <c r="U3426" s="14">
        <v>0.21798443437143999</v>
      </c>
      <c r="V3426" s="14">
        <v>3360</v>
      </c>
      <c r="W3426" s="14">
        <v>0</v>
      </c>
      <c r="X3426" s="14">
        <v>67.136933562537251</v>
      </c>
      <c r="Y3426" s="19">
        <f t="shared" si="107"/>
        <v>-0.67136933562537249</v>
      </c>
    </row>
    <row r="3427" spans="1:25">
      <c r="A3427">
        <v>6204</v>
      </c>
      <c r="B3427" t="s">
        <v>6463</v>
      </c>
      <c r="C3427" t="s">
        <v>6464</v>
      </c>
      <c r="D3427" t="str">
        <f t="shared" si="106"/>
        <v>sBNB SBNB</v>
      </c>
      <c r="E3427" s="3" t="s">
        <v>8886</v>
      </c>
      <c r="F3427" s="3" t="s">
        <v>8883</v>
      </c>
      <c r="G3427" s="3" t="s">
        <v>8883</v>
      </c>
      <c r="H3427" s="4">
        <v>0</v>
      </c>
      <c r="I3427" s="4">
        <v>0</v>
      </c>
      <c r="J3427" s="6">
        <v>44069</v>
      </c>
      <c r="K3427" s="7">
        <v>20.857675920199998</v>
      </c>
      <c r="L3427" s="7">
        <v>3675</v>
      </c>
      <c r="M3427" s="7">
        <v>0</v>
      </c>
      <c r="N3427" s="9">
        <v>44325</v>
      </c>
      <c r="O3427" s="10">
        <v>674.49756546688911</v>
      </c>
      <c r="P3427" s="10">
        <v>3810</v>
      </c>
      <c r="Q3427" s="10">
        <v>0</v>
      </c>
      <c r="R3427" s="10">
        <v>32.338097880486274</v>
      </c>
      <c r="S3427" s="18">
        <v>32.338097880486274</v>
      </c>
      <c r="T3427" s="13">
        <v>44368</v>
      </c>
      <c r="U3427" s="14">
        <v>277.72357089186931</v>
      </c>
      <c r="V3427" s="14">
        <v>3361</v>
      </c>
      <c r="W3427" s="14">
        <v>0</v>
      </c>
      <c r="X3427" s="14">
        <v>58.825118857229931</v>
      </c>
      <c r="Y3427" s="19">
        <f t="shared" si="107"/>
        <v>-0.5882511885722993</v>
      </c>
    </row>
    <row r="3428" spans="1:25">
      <c r="A3428">
        <v>6210</v>
      </c>
      <c r="B3428" t="s">
        <v>6465</v>
      </c>
      <c r="C3428" t="s">
        <v>6466</v>
      </c>
      <c r="D3428" t="str">
        <f t="shared" si="106"/>
        <v>The Sandbox SAND</v>
      </c>
      <c r="E3428" s="3" t="s">
        <v>8892</v>
      </c>
      <c r="F3428" s="3" t="s">
        <v>8883</v>
      </c>
      <c r="G3428" s="3" t="s">
        <v>8883</v>
      </c>
      <c r="H3428" s="4">
        <v>0</v>
      </c>
      <c r="I3428" s="4">
        <v>0</v>
      </c>
      <c r="J3428" s="6">
        <v>44139</v>
      </c>
      <c r="K3428" s="7">
        <v>2.893886E-2</v>
      </c>
      <c r="L3428" s="7">
        <v>182</v>
      </c>
      <c r="M3428" s="7">
        <v>19279691.194191098</v>
      </c>
      <c r="N3428" s="9">
        <v>44525</v>
      </c>
      <c r="O3428" s="10">
        <v>8.4420612999494615</v>
      </c>
      <c r="P3428" s="10">
        <v>43</v>
      </c>
      <c r="Q3428" s="10">
        <v>7496821729.0799999</v>
      </c>
      <c r="R3428" s="10">
        <v>291.7205895446283</v>
      </c>
      <c r="S3428" s="18">
        <v>291.7205895446283</v>
      </c>
      <c r="T3428" s="13">
        <v>44681</v>
      </c>
      <c r="U3428" s="14">
        <v>1.8654594190582989</v>
      </c>
      <c r="V3428" s="14">
        <v>40</v>
      </c>
      <c r="W3428" s="14">
        <v>2277379276.96</v>
      </c>
      <c r="X3428" s="14">
        <v>77.902797044728089</v>
      </c>
      <c r="Y3428" s="19">
        <f t="shared" si="107"/>
        <v>-0.77902797044728089</v>
      </c>
    </row>
    <row r="3429" spans="1:25">
      <c r="A3429">
        <v>6211</v>
      </c>
      <c r="B3429" t="s">
        <v>6467</v>
      </c>
      <c r="C3429" t="s">
        <v>6468</v>
      </c>
      <c r="D3429" t="str">
        <f t="shared" si="106"/>
        <v>Dionpay DION</v>
      </c>
      <c r="E3429" s="3" t="s">
        <v>3686</v>
      </c>
      <c r="F3429" s="3" t="s">
        <v>8883</v>
      </c>
      <c r="G3429" s="3" t="s">
        <v>8883</v>
      </c>
      <c r="H3429" s="4">
        <v>0</v>
      </c>
      <c r="I3429" s="4">
        <v>0</v>
      </c>
      <c r="J3429" s="6">
        <v>44048</v>
      </c>
      <c r="K3429" s="7">
        <v>1.7025187451900001E-2</v>
      </c>
      <c r="L3429" s="7">
        <v>3676</v>
      </c>
      <c r="M3429" s="7">
        <v>0</v>
      </c>
      <c r="N3429" s="9">
        <v>44049</v>
      </c>
      <c r="O3429" s="10">
        <v>0.493776174314</v>
      </c>
      <c r="P3429" s="10">
        <v>3811</v>
      </c>
      <c r="Q3429" s="10">
        <v>0</v>
      </c>
      <c r="R3429" s="10">
        <v>29.002686502514539</v>
      </c>
      <c r="S3429" s="18">
        <v>29.002686502514539</v>
      </c>
      <c r="T3429" s="13">
        <v>44529</v>
      </c>
      <c r="U3429" s="16">
        <v>1.6006722488076001E-5</v>
      </c>
      <c r="V3429" s="14">
        <v>3362</v>
      </c>
      <c r="W3429" s="16">
        <v>0</v>
      </c>
      <c r="X3429" s="16">
        <v>99.996758304000736</v>
      </c>
      <c r="Y3429" s="19">
        <f t="shared" si="107"/>
        <v>-0.99996758304000732</v>
      </c>
    </row>
    <row r="3430" spans="1:25">
      <c r="A3430">
        <v>6214</v>
      </c>
      <c r="B3430" t="s">
        <v>6469</v>
      </c>
      <c r="C3430" t="s">
        <v>6470</v>
      </c>
      <c r="D3430" t="str">
        <f t="shared" si="106"/>
        <v>Black Diamond Rating HZT</v>
      </c>
      <c r="E3430" s="3" t="s">
        <v>8887</v>
      </c>
      <c r="F3430" s="3" t="s">
        <v>8883</v>
      </c>
      <c r="G3430" s="3" t="s">
        <v>8883</v>
      </c>
      <c r="H3430" s="4">
        <v>0</v>
      </c>
      <c r="I3430" s="4">
        <v>0</v>
      </c>
      <c r="J3430" s="6">
        <v>44158</v>
      </c>
      <c r="K3430" s="8">
        <v>1.0000760799999999E-5</v>
      </c>
      <c r="L3430" s="7">
        <v>3677</v>
      </c>
      <c r="M3430" s="7">
        <v>0</v>
      </c>
      <c r="N3430" s="9">
        <v>44301</v>
      </c>
      <c r="O3430" s="10">
        <v>5.9680118658069999E-2</v>
      </c>
      <c r="P3430" s="10">
        <v>3812</v>
      </c>
      <c r="Q3430" s="10">
        <v>0</v>
      </c>
      <c r="R3430" s="10">
        <v>5967.5578540054676</v>
      </c>
      <c r="S3430" s="18">
        <v>5967.5578540054676</v>
      </c>
      <c r="T3430" s="13">
        <v>44483</v>
      </c>
      <c r="U3430" s="14">
        <v>2.386096092179648E-2</v>
      </c>
      <c r="V3430" s="14">
        <v>3363</v>
      </c>
      <c r="W3430" s="14">
        <v>0</v>
      </c>
      <c r="X3430" s="14">
        <v>60.018576607555083</v>
      </c>
      <c r="Y3430" s="19">
        <f t="shared" si="107"/>
        <v>-0.60018576607555085</v>
      </c>
    </row>
    <row r="3431" spans="1:25">
      <c r="A3431">
        <v>6215</v>
      </c>
      <c r="B3431" t="s">
        <v>6471</v>
      </c>
      <c r="C3431" t="s">
        <v>6472</v>
      </c>
      <c r="D3431" t="str">
        <f t="shared" si="106"/>
        <v>Master Coin Point MACPO</v>
      </c>
      <c r="E3431" s="3" t="s">
        <v>8887</v>
      </c>
      <c r="F3431" s="3" t="s">
        <v>8883</v>
      </c>
      <c r="G3431" s="3" t="s">
        <v>8883</v>
      </c>
      <c r="H3431" s="4">
        <v>0</v>
      </c>
      <c r="I3431" s="4">
        <v>0</v>
      </c>
      <c r="J3431" s="6">
        <v>44055</v>
      </c>
      <c r="K3431" s="7">
        <v>6.4984787973399998E-3</v>
      </c>
      <c r="L3431" s="7">
        <v>3678</v>
      </c>
      <c r="M3431" s="7">
        <v>0</v>
      </c>
      <c r="N3431" s="9">
        <v>44089</v>
      </c>
      <c r="O3431" s="10">
        <v>2.5636089985399999E-2</v>
      </c>
      <c r="P3431" s="10">
        <v>3813</v>
      </c>
      <c r="Q3431" s="10">
        <v>0</v>
      </c>
      <c r="R3431" s="10">
        <v>3.9449370821819918</v>
      </c>
      <c r="S3431" s="18">
        <v>3.9449370821819918</v>
      </c>
      <c r="T3431" s="13">
        <v>44140</v>
      </c>
      <c r="U3431" s="14">
        <v>6.5151034021000004E-4</v>
      </c>
      <c r="V3431" s="14">
        <v>3364</v>
      </c>
      <c r="W3431" s="14">
        <v>0</v>
      </c>
      <c r="X3431" s="14">
        <v>97.458620481590444</v>
      </c>
      <c r="Y3431" s="19">
        <f t="shared" si="107"/>
        <v>-0.97458620481590441</v>
      </c>
    </row>
    <row r="3432" spans="1:25">
      <c r="A3432">
        <v>6216</v>
      </c>
      <c r="B3432" t="s">
        <v>6473</v>
      </c>
      <c r="C3432" t="s">
        <v>6473</v>
      </c>
      <c r="D3432" t="str">
        <f t="shared" si="106"/>
        <v>AXEL AXEL</v>
      </c>
      <c r="E3432" s="3" t="s">
        <v>8884</v>
      </c>
      <c r="F3432" s="3" t="s">
        <v>8883</v>
      </c>
      <c r="G3432" s="3" t="s">
        <v>8883</v>
      </c>
      <c r="H3432" s="4">
        <v>0</v>
      </c>
      <c r="I3432" s="4">
        <v>0</v>
      </c>
      <c r="J3432" s="6">
        <v>44055</v>
      </c>
      <c r="K3432" s="7">
        <v>0.100023679837</v>
      </c>
      <c r="L3432" s="7">
        <v>2239</v>
      </c>
      <c r="M3432" s="7">
        <v>0</v>
      </c>
      <c r="N3432" s="9">
        <v>44554</v>
      </c>
      <c r="O3432" s="10">
        <v>2.3304348115778608</v>
      </c>
      <c r="P3432" s="10">
        <v>741</v>
      </c>
      <c r="Q3432" s="10">
        <v>56864019.32</v>
      </c>
      <c r="R3432" s="10">
        <v>23.29883099057713</v>
      </c>
      <c r="S3432" s="18">
        <v>23.29883099057713</v>
      </c>
      <c r="T3432" s="13">
        <v>44678</v>
      </c>
      <c r="U3432" s="14">
        <v>0.14265684473304899</v>
      </c>
      <c r="V3432" s="14">
        <v>357</v>
      </c>
      <c r="W3432" s="14">
        <v>45548000.890000001</v>
      </c>
      <c r="X3432" s="14">
        <v>93.878530992400471</v>
      </c>
      <c r="Y3432" s="19">
        <f t="shared" si="107"/>
        <v>-0.93878530992400466</v>
      </c>
    </row>
    <row r="3433" spans="1:25">
      <c r="A3433">
        <v>6217</v>
      </c>
      <c r="B3433" t="s">
        <v>6474</v>
      </c>
      <c r="C3433" t="s">
        <v>6475</v>
      </c>
      <c r="D3433" t="str">
        <f t="shared" si="106"/>
        <v>BaconCoin BAK</v>
      </c>
      <c r="E3433" s="3" t="s">
        <v>8887</v>
      </c>
      <c r="F3433" s="3" t="s">
        <v>8883</v>
      </c>
      <c r="G3433" s="3" t="s">
        <v>8883</v>
      </c>
      <c r="H3433" s="4">
        <v>0</v>
      </c>
      <c r="I3433" s="4">
        <v>0</v>
      </c>
      <c r="J3433" s="6">
        <v>44190</v>
      </c>
      <c r="K3433" s="7">
        <v>0.21908809169668</v>
      </c>
      <c r="L3433" s="7">
        <v>3679</v>
      </c>
      <c r="M3433" s="7">
        <v>0</v>
      </c>
      <c r="N3433" s="9">
        <v>44262</v>
      </c>
      <c r="O3433" s="10">
        <v>1.77448366145762</v>
      </c>
      <c r="P3433" s="10">
        <v>3814</v>
      </c>
      <c r="Q3433" s="10">
        <v>0</v>
      </c>
      <c r="R3433" s="10">
        <v>8.0994071732311781</v>
      </c>
      <c r="S3433" s="18">
        <v>8.0994071732311781</v>
      </c>
      <c r="T3433" s="13">
        <v>44617</v>
      </c>
      <c r="U3433" s="14">
        <v>1.960711031252125E-3</v>
      </c>
      <c r="V3433" s="14">
        <v>3365</v>
      </c>
      <c r="W3433" s="14">
        <v>0</v>
      </c>
      <c r="X3433" s="14">
        <v>99.889505264329031</v>
      </c>
      <c r="Y3433" s="19">
        <f t="shared" si="107"/>
        <v>-0.99889505264329026</v>
      </c>
    </row>
    <row r="3434" spans="1:25">
      <c r="A3434">
        <v>6218</v>
      </c>
      <c r="B3434" t="s">
        <v>6476</v>
      </c>
      <c r="C3434" t="s">
        <v>6477</v>
      </c>
      <c r="D3434" t="str">
        <f t="shared" si="106"/>
        <v>Arcona ARCONA</v>
      </c>
      <c r="E3434" s="3" t="s">
        <v>8892</v>
      </c>
      <c r="F3434" s="3" t="s">
        <v>8883</v>
      </c>
      <c r="G3434" s="3" t="s">
        <v>8883</v>
      </c>
      <c r="H3434" s="4">
        <v>0</v>
      </c>
      <c r="I3434" s="4">
        <v>0</v>
      </c>
      <c r="J3434" s="6">
        <v>44189</v>
      </c>
      <c r="K3434" s="7">
        <v>6.8215899999999998E-3</v>
      </c>
      <c r="L3434" s="7">
        <v>2432</v>
      </c>
      <c r="M3434" s="7">
        <v>0</v>
      </c>
      <c r="N3434" s="9">
        <v>44510</v>
      </c>
      <c r="O3434" s="10">
        <v>4.148962350493786</v>
      </c>
      <c r="P3434" s="10">
        <v>3815</v>
      </c>
      <c r="Q3434" s="10">
        <v>0</v>
      </c>
      <c r="R3434" s="10">
        <v>608.21045394017904</v>
      </c>
      <c r="S3434" s="18">
        <v>608.21045394017904</v>
      </c>
      <c r="T3434" s="13">
        <v>44687</v>
      </c>
      <c r="U3434" s="14">
        <v>0.17743080447921131</v>
      </c>
      <c r="V3434" s="14">
        <v>871</v>
      </c>
      <c r="W3434" s="14">
        <v>3065674.38</v>
      </c>
      <c r="X3434" s="14">
        <v>95.723489646559585</v>
      </c>
      <c r="Y3434" s="19">
        <f t="shared" si="107"/>
        <v>-0.9572348964655959</v>
      </c>
    </row>
    <row r="3435" spans="1:25">
      <c r="A3435">
        <v>6219</v>
      </c>
      <c r="B3435" t="s">
        <v>6478</v>
      </c>
      <c r="C3435" t="s">
        <v>1058</v>
      </c>
      <c r="D3435" t="str">
        <f t="shared" si="106"/>
        <v>BetDice DICE</v>
      </c>
      <c r="E3435" s="3" t="s">
        <v>8889</v>
      </c>
      <c r="F3435" s="3" t="s">
        <v>8883</v>
      </c>
      <c r="G3435" s="3" t="s">
        <v>8883</v>
      </c>
      <c r="H3435" s="4">
        <v>0</v>
      </c>
      <c r="I3435" s="4">
        <v>0</v>
      </c>
      <c r="J3435" s="6">
        <v>44184</v>
      </c>
      <c r="K3435" s="7">
        <v>8.4110000000000006E-5</v>
      </c>
      <c r="L3435" s="7">
        <v>3680</v>
      </c>
      <c r="M3435" s="7">
        <v>0</v>
      </c>
      <c r="N3435" s="9">
        <v>44280</v>
      </c>
      <c r="O3435" s="10">
        <v>1.6041199999999999E-3</v>
      </c>
      <c r="P3435" s="10">
        <v>3816</v>
      </c>
      <c r="Q3435" s="10">
        <v>0</v>
      </c>
      <c r="R3435" s="10">
        <v>19.0716918321246</v>
      </c>
      <c r="S3435" s="18">
        <v>19.0716918321246</v>
      </c>
      <c r="T3435" s="13">
        <v>44665</v>
      </c>
      <c r="U3435" s="16">
        <v>6.0013488500000002E-10</v>
      </c>
      <c r="V3435" s="14">
        <v>3366</v>
      </c>
      <c r="W3435" s="16">
        <v>0</v>
      </c>
      <c r="X3435" s="16">
        <v>99.999962587905827</v>
      </c>
      <c r="Y3435" s="19">
        <f t="shared" si="107"/>
        <v>-0.99999962587905822</v>
      </c>
    </row>
    <row r="3436" spans="1:25">
      <c r="A3436">
        <v>6220</v>
      </c>
      <c r="B3436" t="s">
        <v>6479</v>
      </c>
      <c r="C3436" t="s">
        <v>6480</v>
      </c>
      <c r="D3436" t="str">
        <f t="shared" si="106"/>
        <v>BigGame BG</v>
      </c>
      <c r="E3436" s="3" t="s">
        <v>8889</v>
      </c>
      <c r="F3436" s="3" t="s">
        <v>8883</v>
      </c>
      <c r="G3436" s="3" t="s">
        <v>8883</v>
      </c>
      <c r="H3436" s="4">
        <v>0</v>
      </c>
      <c r="I3436" s="4">
        <v>0</v>
      </c>
      <c r="J3436" s="6">
        <v>44099</v>
      </c>
      <c r="K3436" s="7">
        <v>6.32134656022E-3</v>
      </c>
      <c r="L3436" s="7">
        <v>3681</v>
      </c>
      <c r="M3436" s="7">
        <v>0</v>
      </c>
      <c r="N3436" s="9">
        <v>44157</v>
      </c>
      <c r="O3436" s="10">
        <v>1.8609774278049999E-2</v>
      </c>
      <c r="P3436" s="10">
        <v>3817</v>
      </c>
      <c r="Q3436" s="10">
        <v>0</v>
      </c>
      <c r="R3436" s="10">
        <v>2.9439572883348331</v>
      </c>
      <c r="S3436" s="18">
        <v>2.9439572883348331</v>
      </c>
      <c r="T3436" s="13">
        <v>44188</v>
      </c>
      <c r="U3436" s="14">
        <v>5.7628910748999999E-4</v>
      </c>
      <c r="V3436" s="14">
        <v>3367</v>
      </c>
      <c r="W3436" s="14">
        <v>0</v>
      </c>
      <c r="X3436" s="14">
        <v>96.903298777945281</v>
      </c>
      <c r="Y3436" s="19">
        <f t="shared" si="107"/>
        <v>-0.96903298777945279</v>
      </c>
    </row>
    <row r="3437" spans="1:25">
      <c r="A3437">
        <v>6224</v>
      </c>
      <c r="B3437" t="s">
        <v>6481</v>
      </c>
      <c r="C3437" t="s">
        <v>6482</v>
      </c>
      <c r="D3437" t="str">
        <f t="shared" si="106"/>
        <v>Bityuan BTY</v>
      </c>
      <c r="E3437" s="3" t="s">
        <v>8887</v>
      </c>
      <c r="F3437" s="3" t="s">
        <v>8883</v>
      </c>
      <c r="G3437" s="3" t="s">
        <v>8883</v>
      </c>
      <c r="H3437" s="4">
        <v>0</v>
      </c>
      <c r="I3437" s="4">
        <v>0</v>
      </c>
      <c r="J3437" s="6">
        <v>44072</v>
      </c>
      <c r="K3437" s="7">
        <v>0.149714556611</v>
      </c>
      <c r="L3437" s="7">
        <v>3682</v>
      </c>
      <c r="M3437" s="7">
        <v>0</v>
      </c>
      <c r="N3437" s="9">
        <v>44275</v>
      </c>
      <c r="O3437" s="10">
        <v>0.75277981247300996</v>
      </c>
      <c r="P3437" s="10">
        <v>3818</v>
      </c>
      <c r="Q3437" s="10">
        <v>0</v>
      </c>
      <c r="R3437" s="10">
        <v>5.0281003364885946</v>
      </c>
      <c r="S3437" s="18">
        <v>5.0281003364885946</v>
      </c>
      <c r="T3437" s="13">
        <v>44551</v>
      </c>
      <c r="U3437" s="14">
        <v>8.2209266033725914E-2</v>
      </c>
      <c r="V3437" s="14">
        <v>3368</v>
      </c>
      <c r="W3437" s="14">
        <v>0</v>
      </c>
      <c r="X3437" s="14">
        <v>89.079241410093815</v>
      </c>
      <c r="Y3437" s="19">
        <f t="shared" si="107"/>
        <v>-0.89079241410093812</v>
      </c>
    </row>
    <row r="3438" spans="1:25">
      <c r="A3438">
        <v>6225</v>
      </c>
      <c r="B3438" t="s">
        <v>6483</v>
      </c>
      <c r="C3438" t="s">
        <v>6484</v>
      </c>
      <c r="D3438" t="str">
        <f t="shared" si="106"/>
        <v>Blockchain Exchange Alliance BXA</v>
      </c>
      <c r="E3438" s="3" t="s">
        <v>3686</v>
      </c>
      <c r="F3438" s="3" t="s">
        <v>8883</v>
      </c>
      <c r="G3438" s="3" t="s">
        <v>8883</v>
      </c>
      <c r="H3438" s="4">
        <v>0</v>
      </c>
      <c r="I3438" s="4">
        <v>0</v>
      </c>
      <c r="J3438" s="6">
        <v>44194</v>
      </c>
      <c r="K3438" s="7">
        <v>7.3769999999999999E-4</v>
      </c>
      <c r="L3438" s="7">
        <v>3683</v>
      </c>
      <c r="M3438" s="7">
        <v>0</v>
      </c>
      <c r="N3438" s="9">
        <v>44544</v>
      </c>
      <c r="O3438" s="10">
        <v>0.16352889778582971</v>
      </c>
      <c r="P3438" s="10">
        <v>3819</v>
      </c>
      <c r="Q3438" s="10">
        <v>0</v>
      </c>
      <c r="R3438" s="10">
        <v>221.67398371401609</v>
      </c>
      <c r="S3438" s="18">
        <v>221.67398371401609</v>
      </c>
      <c r="T3438" s="13">
        <v>44627</v>
      </c>
      <c r="U3438" s="14">
        <v>2.7844325178454001E-4</v>
      </c>
      <c r="V3438" s="14">
        <v>3369</v>
      </c>
      <c r="W3438" s="14">
        <v>0</v>
      </c>
      <c r="X3438" s="14">
        <v>99.829728411580689</v>
      </c>
      <c r="Y3438" s="19">
        <f t="shared" si="107"/>
        <v>-0.99829728411580687</v>
      </c>
    </row>
    <row r="3439" spans="1:25">
      <c r="A3439">
        <v>6226</v>
      </c>
      <c r="B3439" t="s">
        <v>6485</v>
      </c>
      <c r="C3439" t="s">
        <v>4456</v>
      </c>
      <c r="D3439" t="str">
        <f t="shared" si="106"/>
        <v>Intergalactic Gold IGG</v>
      </c>
      <c r="E3439" s="3" t="s">
        <v>8892</v>
      </c>
      <c r="F3439" s="3" t="s">
        <v>8883</v>
      </c>
      <c r="G3439" s="3" t="s">
        <v>8883</v>
      </c>
      <c r="H3439" s="4">
        <v>0</v>
      </c>
      <c r="I3439" s="4">
        <v>0</v>
      </c>
      <c r="J3439" s="6">
        <v>44066</v>
      </c>
      <c r="K3439" s="7">
        <v>1.41072536392E-4</v>
      </c>
      <c r="L3439" s="7">
        <v>3684</v>
      </c>
      <c r="M3439" s="7">
        <v>0</v>
      </c>
      <c r="N3439" s="9">
        <v>44075</v>
      </c>
      <c r="O3439" s="10">
        <v>5.1830647581600005E-4</v>
      </c>
      <c r="P3439" s="10">
        <v>3820</v>
      </c>
      <c r="Q3439" s="10">
        <v>0</v>
      </c>
      <c r="R3439" s="10">
        <v>3.6740423690673252</v>
      </c>
      <c r="S3439" s="18">
        <v>3.6740423690673252</v>
      </c>
      <c r="T3439" s="13">
        <v>44076</v>
      </c>
      <c r="U3439" s="14">
        <v>4.13656802447E-4</v>
      </c>
      <c r="V3439" s="14">
        <v>3370</v>
      </c>
      <c r="W3439" s="14">
        <v>0</v>
      </c>
      <c r="X3439" s="14">
        <v>20.190693779051092</v>
      </c>
      <c r="Y3439" s="19">
        <f t="shared" si="107"/>
        <v>-0.20190693779051092</v>
      </c>
    </row>
    <row r="3440" spans="1:25">
      <c r="A3440">
        <v>6230</v>
      </c>
      <c r="B3440" t="s">
        <v>6486</v>
      </c>
      <c r="C3440" t="s">
        <v>4852</v>
      </c>
      <c r="D3440" t="str">
        <f t="shared" si="106"/>
        <v>Diamond Voucher DVS</v>
      </c>
      <c r="E3440" s="3" t="s">
        <v>8889</v>
      </c>
      <c r="F3440" s="3" t="s">
        <v>8883</v>
      </c>
      <c r="G3440" s="3" t="s">
        <v>8883</v>
      </c>
      <c r="H3440" s="4">
        <v>0</v>
      </c>
      <c r="I3440" s="4">
        <v>0</v>
      </c>
      <c r="J3440" s="6">
        <v>44137</v>
      </c>
      <c r="K3440" s="7">
        <v>3.1761241800275002</v>
      </c>
      <c r="L3440" s="7">
        <v>3685</v>
      </c>
      <c r="M3440" s="7">
        <v>0</v>
      </c>
      <c r="N3440" s="9">
        <v>44301</v>
      </c>
      <c r="O3440" s="10">
        <v>41.262789147932502</v>
      </c>
      <c r="P3440" s="10">
        <v>3821</v>
      </c>
      <c r="Q3440" s="10">
        <v>0</v>
      </c>
      <c r="R3440" s="10">
        <v>12.99155411095269</v>
      </c>
      <c r="S3440" s="18">
        <v>12.99155411095269</v>
      </c>
      <c r="T3440" s="13">
        <v>44397</v>
      </c>
      <c r="U3440" s="14">
        <v>12.639496848617499</v>
      </c>
      <c r="V3440" s="14">
        <v>3371</v>
      </c>
      <c r="W3440" s="14">
        <v>0</v>
      </c>
      <c r="X3440" s="14">
        <v>69.368292571538859</v>
      </c>
      <c r="Y3440" s="19">
        <f t="shared" si="107"/>
        <v>-0.69368292571538859</v>
      </c>
    </row>
    <row r="3441" spans="1:25">
      <c r="A3441">
        <v>6236</v>
      </c>
      <c r="B3441" t="s">
        <v>6487</v>
      </c>
      <c r="C3441" t="s">
        <v>6488</v>
      </c>
      <c r="D3441" t="str">
        <f t="shared" si="106"/>
        <v>Offshift XFT</v>
      </c>
      <c r="E3441" s="3" t="s">
        <v>8884</v>
      </c>
      <c r="F3441" s="3" t="s">
        <v>8894</v>
      </c>
      <c r="G3441" s="3" t="s">
        <v>8883</v>
      </c>
      <c r="H3441" s="4">
        <v>0</v>
      </c>
      <c r="I3441" s="4">
        <v>0</v>
      </c>
      <c r="J3441" s="6">
        <v>44050</v>
      </c>
      <c r="K3441" s="7">
        <v>0.341910510163</v>
      </c>
      <c r="L3441" s="7">
        <v>2414</v>
      </c>
      <c r="M3441" s="7">
        <v>0</v>
      </c>
      <c r="N3441" s="9">
        <v>44580</v>
      </c>
      <c r="O3441" s="10">
        <v>24.741221270072909</v>
      </c>
      <c r="P3441" s="10">
        <v>583</v>
      </c>
      <c r="Q3441" s="10">
        <v>98993140.390000001</v>
      </c>
      <c r="R3441" s="10">
        <v>72.361686858581649</v>
      </c>
      <c r="S3441" s="18">
        <v>72.361686858581649</v>
      </c>
      <c r="T3441" s="13">
        <v>44684</v>
      </c>
      <c r="U3441" s="14">
        <v>0.67591168396790602</v>
      </c>
      <c r="V3441" s="14">
        <v>824</v>
      </c>
      <c r="W3441" s="14">
        <v>3773012.54</v>
      </c>
      <c r="X3441" s="14">
        <v>97.268074697729276</v>
      </c>
      <c r="Y3441" s="19">
        <f t="shared" si="107"/>
        <v>-0.97268074697729279</v>
      </c>
    </row>
    <row r="3442" spans="1:25">
      <c r="A3442">
        <v>6237</v>
      </c>
      <c r="B3442" t="s">
        <v>6489</v>
      </c>
      <c r="C3442" t="s">
        <v>6490</v>
      </c>
      <c r="D3442" t="str">
        <f t="shared" si="106"/>
        <v>MDsquare TMED</v>
      </c>
      <c r="E3442" s="3" t="s">
        <v>8887</v>
      </c>
      <c r="F3442" s="3" t="s">
        <v>8883</v>
      </c>
      <c r="G3442" s="3" t="s">
        <v>8883</v>
      </c>
      <c r="H3442" s="4">
        <v>0</v>
      </c>
      <c r="I3442" s="4">
        <v>0</v>
      </c>
      <c r="J3442" s="6">
        <v>44067</v>
      </c>
      <c r="K3442" s="8">
        <v>7.1506086429800006E-5</v>
      </c>
      <c r="L3442" s="7">
        <v>4796</v>
      </c>
      <c r="M3442" s="7">
        <v>0</v>
      </c>
      <c r="N3442" s="9">
        <v>44702</v>
      </c>
      <c r="O3442" s="10">
        <v>5.5152992946422297E-4</v>
      </c>
      <c r="P3442" s="10">
        <v>3822</v>
      </c>
      <c r="Q3442" s="10">
        <v>0</v>
      </c>
      <c r="R3442" s="10">
        <v>7.7130487347490204</v>
      </c>
      <c r="S3442" s="18">
        <v>7.7130487347490204</v>
      </c>
      <c r="U3442" s="14"/>
      <c r="V3442" s="14">
        <v>4796</v>
      </c>
      <c r="W3442" s="14"/>
      <c r="X3442" s="14"/>
      <c r="Y3442" s="19">
        <f t="shared" si="107"/>
        <v>0</v>
      </c>
    </row>
    <row r="3443" spans="1:25">
      <c r="A3443">
        <v>6238</v>
      </c>
      <c r="B3443" t="s">
        <v>6491</v>
      </c>
      <c r="C3443" t="s">
        <v>6492</v>
      </c>
      <c r="D3443" t="str">
        <f t="shared" si="106"/>
        <v>3X Long Tether Gold Token XAUTBULL</v>
      </c>
      <c r="E3443" s="3" t="s">
        <v>8887</v>
      </c>
      <c r="F3443" s="3" t="s">
        <v>8883</v>
      </c>
      <c r="G3443" s="3" t="s">
        <v>8883</v>
      </c>
      <c r="H3443" s="4">
        <v>0</v>
      </c>
      <c r="I3443" s="4">
        <v>0</v>
      </c>
      <c r="J3443" s="6">
        <v>44164</v>
      </c>
      <c r="K3443" s="7">
        <v>9040</v>
      </c>
      <c r="L3443" s="7">
        <v>3686</v>
      </c>
      <c r="M3443" s="7">
        <v>0</v>
      </c>
      <c r="N3443" s="9">
        <v>44201</v>
      </c>
      <c r="O3443" s="10">
        <v>12805</v>
      </c>
      <c r="P3443" s="10">
        <v>3823</v>
      </c>
      <c r="Q3443" s="10">
        <v>0</v>
      </c>
      <c r="R3443" s="10">
        <v>1.4164823008849561</v>
      </c>
      <c r="S3443" s="18">
        <v>1.4164823008849561</v>
      </c>
      <c r="T3443" s="13">
        <v>44468</v>
      </c>
      <c r="U3443" s="14">
        <v>5317.5</v>
      </c>
      <c r="V3443" s="14">
        <v>3372</v>
      </c>
      <c r="W3443" s="14">
        <v>0</v>
      </c>
      <c r="X3443" s="14">
        <v>58.473252635689192</v>
      </c>
      <c r="Y3443" s="19">
        <f t="shared" si="107"/>
        <v>-0.58473252635689188</v>
      </c>
    </row>
    <row r="3444" spans="1:25">
      <c r="A3444">
        <v>6240</v>
      </c>
      <c r="B3444" t="s">
        <v>6493</v>
      </c>
      <c r="C3444" t="s">
        <v>6494</v>
      </c>
      <c r="D3444" t="str">
        <f t="shared" si="106"/>
        <v>3X Short Tether Gold Token XAUTBEAR</v>
      </c>
      <c r="E3444" s="3" t="s">
        <v>8887</v>
      </c>
      <c r="F3444" s="3" t="s">
        <v>8883</v>
      </c>
      <c r="G3444" s="3" t="s">
        <v>8883</v>
      </c>
      <c r="H3444" s="4">
        <v>0</v>
      </c>
      <c r="I3444" s="4">
        <v>0</v>
      </c>
      <c r="J3444" s="6">
        <v>44201</v>
      </c>
      <c r="K3444" s="7">
        <v>1612</v>
      </c>
      <c r="L3444" s="7">
        <v>3687</v>
      </c>
      <c r="M3444" s="7">
        <v>0</v>
      </c>
      <c r="N3444" s="9">
        <v>44530</v>
      </c>
      <c r="O3444" s="10">
        <v>4485</v>
      </c>
      <c r="P3444" s="10">
        <v>3824</v>
      </c>
      <c r="Q3444" s="10">
        <v>0</v>
      </c>
      <c r="R3444" s="10">
        <v>2.782258064516129</v>
      </c>
      <c r="S3444" s="18">
        <v>2.782258064516129</v>
      </c>
      <c r="T3444" s="13">
        <v>44628</v>
      </c>
      <c r="U3444" s="14">
        <v>2720</v>
      </c>
      <c r="V3444" s="14">
        <v>3373</v>
      </c>
      <c r="W3444" s="14">
        <v>0</v>
      </c>
      <c r="X3444" s="14">
        <v>39.35340022296544</v>
      </c>
      <c r="Y3444" s="19">
        <f t="shared" si="107"/>
        <v>-0.3935340022296544</v>
      </c>
    </row>
    <row r="3445" spans="1:25">
      <c r="A3445">
        <v>6243</v>
      </c>
      <c r="B3445" t="s">
        <v>6495</v>
      </c>
      <c r="C3445" t="s">
        <v>940</v>
      </c>
      <c r="D3445" t="str">
        <f t="shared" si="106"/>
        <v>DeFiPie PIE</v>
      </c>
      <c r="E3445" s="3" t="s">
        <v>3686</v>
      </c>
      <c r="F3445" s="3" t="s">
        <v>8883</v>
      </c>
      <c r="G3445" s="3" t="s">
        <v>8883</v>
      </c>
      <c r="H3445" s="4">
        <v>0</v>
      </c>
      <c r="I3445" s="4">
        <v>0</v>
      </c>
      <c r="J3445" s="6">
        <v>44050</v>
      </c>
      <c r="K3445" s="7">
        <v>0.28674028651</v>
      </c>
      <c r="L3445" s="7">
        <v>3688</v>
      </c>
      <c r="M3445" s="7">
        <v>0</v>
      </c>
      <c r="N3445" s="9">
        <v>44054</v>
      </c>
      <c r="O3445" s="10">
        <v>1.17418992367</v>
      </c>
      <c r="P3445" s="10">
        <v>3825</v>
      </c>
      <c r="Q3445" s="10">
        <v>0</v>
      </c>
      <c r="R3445" s="10">
        <v>4.0949597210821311</v>
      </c>
      <c r="S3445" s="18">
        <v>4.0949597210821311</v>
      </c>
      <c r="T3445" s="13">
        <v>44458</v>
      </c>
      <c r="U3445" s="14">
        <v>3.6462636683100001E-3</v>
      </c>
      <c r="V3445" s="14">
        <v>3374</v>
      </c>
      <c r="W3445" s="14">
        <v>0</v>
      </c>
      <c r="X3445" s="14">
        <v>99.689465597106022</v>
      </c>
      <c r="Y3445" s="19">
        <f t="shared" si="107"/>
        <v>-0.9968946559710602</v>
      </c>
    </row>
    <row r="3446" spans="1:25">
      <c r="A3446">
        <v>6245</v>
      </c>
      <c r="B3446" t="s">
        <v>6496</v>
      </c>
      <c r="C3446" t="s">
        <v>6497</v>
      </c>
      <c r="D3446" t="str">
        <f t="shared" si="106"/>
        <v>SocialGood SG</v>
      </c>
      <c r="E3446" s="3" t="s">
        <v>8887</v>
      </c>
      <c r="F3446" s="3" t="s">
        <v>8883</v>
      </c>
      <c r="G3446" s="3" t="s">
        <v>8883</v>
      </c>
      <c r="H3446" s="4">
        <v>0</v>
      </c>
      <c r="I3446" s="4">
        <v>0</v>
      </c>
      <c r="J3446" s="6">
        <v>44052</v>
      </c>
      <c r="K3446" s="7">
        <v>1.0240845435499999</v>
      </c>
      <c r="L3446" s="7">
        <v>3689</v>
      </c>
      <c r="M3446" s="7">
        <v>0</v>
      </c>
      <c r="N3446" s="9">
        <v>44170</v>
      </c>
      <c r="O3446" s="10">
        <v>30.031258149999999</v>
      </c>
      <c r="P3446" s="10">
        <v>3826</v>
      </c>
      <c r="Q3446" s="10">
        <v>0</v>
      </c>
      <c r="R3446" s="10">
        <v>29.324979406384092</v>
      </c>
      <c r="S3446" s="18">
        <v>29.324979406384092</v>
      </c>
      <c r="T3446" s="13">
        <v>44687</v>
      </c>
      <c r="U3446" s="14">
        <v>0.14001231933912281</v>
      </c>
      <c r="V3446" s="14">
        <v>3375</v>
      </c>
      <c r="W3446" s="14">
        <v>0</v>
      </c>
      <c r="X3446" s="14">
        <v>99.533778043398016</v>
      </c>
      <c r="Y3446" s="19">
        <f t="shared" si="107"/>
        <v>-0.99533778043398013</v>
      </c>
    </row>
    <row r="3447" spans="1:25">
      <c r="A3447">
        <v>6246</v>
      </c>
      <c r="B3447" t="s">
        <v>6498</v>
      </c>
      <c r="C3447" t="s">
        <v>6498</v>
      </c>
      <c r="D3447" t="str">
        <f t="shared" si="106"/>
        <v>YAS YAS</v>
      </c>
      <c r="E3447" s="3" t="s">
        <v>8887</v>
      </c>
      <c r="F3447" s="3" t="s">
        <v>8883</v>
      </c>
      <c r="G3447" s="3" t="s">
        <v>8883</v>
      </c>
      <c r="H3447" s="4">
        <v>0</v>
      </c>
      <c r="I3447" s="4">
        <v>0</v>
      </c>
      <c r="J3447" s="6">
        <v>44135</v>
      </c>
      <c r="K3447" s="7">
        <v>1.9620800000000002E-3</v>
      </c>
      <c r="L3447" s="7">
        <v>3690</v>
      </c>
      <c r="M3447" s="7">
        <v>0</v>
      </c>
      <c r="N3447" s="9">
        <v>44350</v>
      </c>
      <c r="O3447" s="10">
        <v>0.85483832999999998</v>
      </c>
      <c r="P3447" s="10">
        <v>3827</v>
      </c>
      <c r="Q3447" s="10">
        <v>0</v>
      </c>
      <c r="R3447" s="10">
        <v>435.6796511864959</v>
      </c>
      <c r="S3447" s="18">
        <v>435.6796511864959</v>
      </c>
      <c r="T3447" s="13">
        <v>44495</v>
      </c>
      <c r="U3447" s="14">
        <v>3.2997110648846901E-4</v>
      </c>
      <c r="V3447" s="14">
        <v>3376</v>
      </c>
      <c r="W3447" s="14">
        <v>0</v>
      </c>
      <c r="X3447" s="14">
        <v>99.961399589266378</v>
      </c>
      <c r="Y3447" s="19">
        <f t="shared" si="107"/>
        <v>-0.99961399589266375</v>
      </c>
    </row>
    <row r="3448" spans="1:25">
      <c r="A3448">
        <v>6249</v>
      </c>
      <c r="B3448" t="s">
        <v>6500</v>
      </c>
      <c r="C3448" t="s">
        <v>6501</v>
      </c>
      <c r="D3448" t="str">
        <f t="shared" si="106"/>
        <v>Ziktalk ZIK</v>
      </c>
      <c r="E3448" s="3" t="s">
        <v>8887</v>
      </c>
      <c r="F3448" s="3" t="s">
        <v>8883</v>
      </c>
      <c r="G3448" s="3" t="s">
        <v>8883</v>
      </c>
      <c r="H3448" s="4">
        <v>0</v>
      </c>
      <c r="I3448" s="4">
        <v>0</v>
      </c>
      <c r="J3448" s="6">
        <v>44055</v>
      </c>
      <c r="K3448" s="7">
        <v>2.2773874250900001E-4</v>
      </c>
      <c r="L3448" s="7">
        <v>3691</v>
      </c>
      <c r="M3448" s="7">
        <v>0</v>
      </c>
      <c r="N3448" s="9">
        <v>44666</v>
      </c>
      <c r="O3448" s="10">
        <v>0.10471211267212339</v>
      </c>
      <c r="P3448" s="10">
        <v>3828</v>
      </c>
      <c r="Q3448" s="10">
        <v>0</v>
      </c>
      <c r="R3448" s="10">
        <v>459.79051047050228</v>
      </c>
      <c r="S3448" s="18">
        <v>459.79051047050228</v>
      </c>
      <c r="T3448" s="13">
        <v>44687</v>
      </c>
      <c r="U3448" s="14">
        <v>5.7602677303277929E-2</v>
      </c>
      <c r="V3448" s="14">
        <v>3377</v>
      </c>
      <c r="W3448" s="14">
        <v>0</v>
      </c>
      <c r="X3448" s="14">
        <v>44.98948036351387</v>
      </c>
      <c r="Y3448" s="19">
        <f t="shared" si="107"/>
        <v>-0.44989480363513867</v>
      </c>
    </row>
    <row r="3449" spans="1:25">
      <c r="A3449">
        <v>6250</v>
      </c>
      <c r="B3449" t="s">
        <v>6502</v>
      </c>
      <c r="C3449" t="s">
        <v>6503</v>
      </c>
      <c r="D3449" t="str">
        <f t="shared" si="106"/>
        <v>WeSing Coin WSC</v>
      </c>
      <c r="E3449" s="3" t="s">
        <v>8893</v>
      </c>
      <c r="F3449" s="3" t="s">
        <v>8883</v>
      </c>
      <c r="G3449" s="3" t="s">
        <v>8883</v>
      </c>
      <c r="H3449" s="4">
        <v>0</v>
      </c>
      <c r="I3449" s="4">
        <v>0</v>
      </c>
      <c r="J3449" s="6">
        <v>44234</v>
      </c>
      <c r="K3449" s="7">
        <v>6.2615598346000005E-4</v>
      </c>
      <c r="L3449" s="7">
        <v>3692</v>
      </c>
      <c r="M3449" s="7">
        <v>0</v>
      </c>
      <c r="N3449" s="9">
        <v>44277</v>
      </c>
      <c r="O3449" s="10">
        <v>2.2111474067599999E-3</v>
      </c>
      <c r="P3449" s="10">
        <v>3829</v>
      </c>
      <c r="Q3449" s="10">
        <v>0</v>
      </c>
      <c r="R3449" s="10">
        <v>3.5313044435696139</v>
      </c>
      <c r="S3449" s="18">
        <v>3.5313044435696139</v>
      </c>
      <c r="T3449" s="13">
        <v>44340</v>
      </c>
      <c r="U3449" s="14">
        <v>4.4519673829000002E-4</v>
      </c>
      <c r="V3449" s="14">
        <v>3378</v>
      </c>
      <c r="W3449" s="14">
        <v>0</v>
      </c>
      <c r="X3449" s="14">
        <v>79.865804652872612</v>
      </c>
      <c r="Y3449" s="19">
        <f t="shared" si="107"/>
        <v>-0.79865804652872607</v>
      </c>
    </row>
    <row r="3450" spans="1:25">
      <c r="A3450">
        <v>6251</v>
      </c>
      <c r="B3450" t="s">
        <v>6504</v>
      </c>
      <c r="C3450" t="s">
        <v>6505</v>
      </c>
      <c r="D3450" t="str">
        <f t="shared" si="106"/>
        <v>COST COIN+ AKM</v>
      </c>
      <c r="E3450" s="3" t="s">
        <v>3686</v>
      </c>
      <c r="F3450" s="3" t="s">
        <v>8883</v>
      </c>
      <c r="G3450" s="3" t="s">
        <v>8883</v>
      </c>
      <c r="H3450" s="4">
        <v>0</v>
      </c>
      <c r="I3450" s="4">
        <v>0</v>
      </c>
      <c r="J3450" s="6">
        <v>44061</v>
      </c>
      <c r="K3450" s="7">
        <v>2.7117670414700002E-4</v>
      </c>
      <c r="L3450" s="7">
        <v>3693</v>
      </c>
      <c r="M3450" s="7">
        <v>0</v>
      </c>
      <c r="N3450" s="9">
        <v>44085</v>
      </c>
      <c r="O3450" s="10">
        <v>5.4714265271600003E-3</v>
      </c>
      <c r="P3450" s="10">
        <v>3830</v>
      </c>
      <c r="Q3450" s="10">
        <v>0</v>
      </c>
      <c r="R3450" s="10">
        <v>20.176609728961221</v>
      </c>
      <c r="S3450" s="18">
        <v>20.176609728961221</v>
      </c>
      <c r="T3450" s="13">
        <v>44348</v>
      </c>
      <c r="U3450" s="14">
        <v>2.6798285214E-4</v>
      </c>
      <c r="V3450" s="14">
        <v>3379</v>
      </c>
      <c r="W3450" s="14">
        <v>0</v>
      </c>
      <c r="X3450" s="14">
        <v>95.102139253634476</v>
      </c>
      <c r="Y3450" s="19">
        <f t="shared" si="107"/>
        <v>-0.95102139253634477</v>
      </c>
    </row>
    <row r="3451" spans="1:25">
      <c r="A3451">
        <v>6252</v>
      </c>
      <c r="B3451" t="s">
        <v>6506</v>
      </c>
      <c r="C3451" t="s">
        <v>601</v>
      </c>
      <c r="D3451" t="str">
        <f t="shared" si="106"/>
        <v>EcoG9coin EGC</v>
      </c>
      <c r="E3451" s="3" t="s">
        <v>8887</v>
      </c>
      <c r="F3451" s="3" t="s">
        <v>8883</v>
      </c>
      <c r="G3451" s="3" t="s">
        <v>8883</v>
      </c>
      <c r="H3451" s="4">
        <v>0</v>
      </c>
      <c r="I3451" s="4">
        <v>0</v>
      </c>
      <c r="J3451" s="6">
        <v>44236</v>
      </c>
      <c r="K3451" s="7">
        <v>6.7506723028999997E-4</v>
      </c>
      <c r="L3451" s="7">
        <v>3694</v>
      </c>
      <c r="M3451" s="7">
        <v>0</v>
      </c>
      <c r="N3451" s="9">
        <v>44292</v>
      </c>
      <c r="O3451" s="10">
        <v>7.9510371132099997E-3</v>
      </c>
      <c r="P3451" s="10">
        <v>3831</v>
      </c>
      <c r="Q3451" s="10">
        <v>0</v>
      </c>
      <c r="R3451" s="10">
        <v>11.778141133875421</v>
      </c>
      <c r="S3451" s="18">
        <v>11.778141133875421</v>
      </c>
      <c r="T3451" s="13">
        <v>44344</v>
      </c>
      <c r="U3451" s="14">
        <v>8.0800825963999996E-4</v>
      </c>
      <c r="V3451" s="14">
        <v>3380</v>
      </c>
      <c r="W3451" s="14">
        <v>0</v>
      </c>
      <c r="X3451" s="14">
        <v>89.837699810285613</v>
      </c>
      <c r="Y3451" s="19">
        <f t="shared" si="107"/>
        <v>-0.89837699810285609</v>
      </c>
    </row>
    <row r="3452" spans="1:25">
      <c r="A3452">
        <v>6253</v>
      </c>
      <c r="B3452" t="s">
        <v>6507</v>
      </c>
      <c r="C3452" t="s">
        <v>22</v>
      </c>
      <c r="D3452" t="str">
        <f t="shared" si="106"/>
        <v>PHILLIPS PAY COIN PPC</v>
      </c>
      <c r="E3452" s="3" t="s">
        <v>3686</v>
      </c>
      <c r="F3452" s="3" t="s">
        <v>8883</v>
      </c>
      <c r="G3452" s="3" t="s">
        <v>8883</v>
      </c>
      <c r="H3452" s="4">
        <v>0</v>
      </c>
      <c r="I3452" s="4">
        <v>0</v>
      </c>
      <c r="J3452" s="6">
        <v>44096</v>
      </c>
      <c r="K3452" s="7">
        <v>1.26576221232E-3</v>
      </c>
      <c r="L3452" s="7">
        <v>3695</v>
      </c>
      <c r="M3452" s="7">
        <v>0</v>
      </c>
      <c r="N3452" s="9">
        <v>44256</v>
      </c>
      <c r="O3452" s="10">
        <v>2.3928230000000002E-2</v>
      </c>
      <c r="P3452" s="10">
        <v>3832</v>
      </c>
      <c r="Q3452" s="10">
        <v>0</v>
      </c>
      <c r="R3452" s="10">
        <v>18.90420630913151</v>
      </c>
      <c r="S3452" s="18">
        <v>18.90420630913151</v>
      </c>
      <c r="T3452" s="13">
        <v>44349</v>
      </c>
      <c r="U3452" s="14">
        <v>2.0010000000000001E-4</v>
      </c>
      <c r="V3452" s="14">
        <v>3381</v>
      </c>
      <c r="W3452" s="14">
        <v>0</v>
      </c>
      <c r="X3452" s="14">
        <v>99.163749261855131</v>
      </c>
      <c r="Y3452" s="19">
        <f t="shared" si="107"/>
        <v>-0.99163749261855128</v>
      </c>
    </row>
    <row r="3453" spans="1:25">
      <c r="A3453">
        <v>6255</v>
      </c>
      <c r="B3453" t="s">
        <v>6508</v>
      </c>
      <c r="C3453" t="s">
        <v>6509</v>
      </c>
      <c r="D3453" t="str">
        <f t="shared" si="106"/>
        <v>Thorium TORM</v>
      </c>
      <c r="E3453" s="3" t="s">
        <v>8887</v>
      </c>
      <c r="F3453" s="3" t="s">
        <v>8883</v>
      </c>
      <c r="G3453" s="3" t="s">
        <v>8883</v>
      </c>
      <c r="H3453" s="4">
        <v>0</v>
      </c>
      <c r="I3453" s="4">
        <v>0</v>
      </c>
      <c r="J3453" s="6">
        <v>44065</v>
      </c>
      <c r="K3453" s="7">
        <v>1.49469057724E-2</v>
      </c>
      <c r="L3453" s="7">
        <v>3696</v>
      </c>
      <c r="M3453" s="7">
        <v>0</v>
      </c>
      <c r="N3453" s="9">
        <v>44113</v>
      </c>
      <c r="O3453" s="10">
        <v>3.1653179089599998E-2</v>
      </c>
      <c r="P3453" s="10">
        <v>3833</v>
      </c>
      <c r="Q3453" s="10">
        <v>0</v>
      </c>
      <c r="R3453" s="10">
        <v>2.1177078100036422</v>
      </c>
      <c r="S3453" s="18">
        <v>2.1177078100036422</v>
      </c>
      <c r="T3453" s="13">
        <v>44231</v>
      </c>
      <c r="U3453" s="14">
        <v>2.6871622117300002E-3</v>
      </c>
      <c r="V3453" s="14">
        <v>3382</v>
      </c>
      <c r="W3453" s="14">
        <v>0</v>
      </c>
      <c r="X3453" s="14">
        <v>91.510608763424656</v>
      </c>
      <c r="Y3453" s="19">
        <f t="shared" si="107"/>
        <v>-0.91510608763424661</v>
      </c>
    </row>
    <row r="3454" spans="1:25">
      <c r="A3454">
        <v>6256</v>
      </c>
      <c r="B3454" t="s">
        <v>6510</v>
      </c>
      <c r="C3454" t="s">
        <v>6510</v>
      </c>
      <c r="D3454" t="str">
        <f t="shared" si="106"/>
        <v>SHENG SHENG</v>
      </c>
      <c r="E3454" s="3" t="s">
        <v>8887</v>
      </c>
      <c r="F3454" s="3" t="s">
        <v>8883</v>
      </c>
      <c r="G3454" s="3" t="s">
        <v>8883</v>
      </c>
      <c r="H3454" s="4">
        <v>0</v>
      </c>
      <c r="I3454" s="4">
        <v>0</v>
      </c>
      <c r="J3454" s="6">
        <v>44049</v>
      </c>
      <c r="K3454" s="7">
        <v>1.39285813423E-2</v>
      </c>
      <c r="L3454" s="7">
        <v>3697</v>
      </c>
      <c r="M3454" s="7">
        <v>0</v>
      </c>
      <c r="N3454" s="9">
        <v>44092</v>
      </c>
      <c r="O3454" s="10">
        <v>3.65983757408E-2</v>
      </c>
      <c r="P3454" s="10">
        <v>3834</v>
      </c>
      <c r="Q3454" s="10">
        <v>0</v>
      </c>
      <c r="R3454" s="10">
        <v>2.6275738240228121</v>
      </c>
      <c r="S3454" s="18">
        <v>2.6275738240228121</v>
      </c>
      <c r="T3454" s="13">
        <v>44683</v>
      </c>
      <c r="U3454" s="16">
        <v>9.9995525129100449E-5</v>
      </c>
      <c r="V3454" s="14">
        <v>3383</v>
      </c>
      <c r="W3454" s="16">
        <v>0</v>
      </c>
      <c r="X3454" s="16">
        <v>99.72677605739311</v>
      </c>
      <c r="Y3454" s="19">
        <f t="shared" si="107"/>
        <v>-0.99726776057393107</v>
      </c>
    </row>
    <row r="3455" spans="1:25">
      <c r="A3455">
        <v>6257</v>
      </c>
      <c r="B3455" t="s">
        <v>6511</v>
      </c>
      <c r="C3455" t="s">
        <v>2365</v>
      </c>
      <c r="D3455" t="str">
        <f t="shared" si="106"/>
        <v>Berry BERRY</v>
      </c>
      <c r="E3455" s="3" t="s">
        <v>8888</v>
      </c>
      <c r="F3455" s="3" t="s">
        <v>8883</v>
      </c>
      <c r="G3455" s="3" t="s">
        <v>8883</v>
      </c>
      <c r="H3455" s="4">
        <v>0</v>
      </c>
      <c r="I3455" s="4">
        <v>0</v>
      </c>
      <c r="J3455" s="6">
        <v>44227</v>
      </c>
      <c r="K3455" s="7">
        <v>1.2159899999999999E-3</v>
      </c>
      <c r="L3455" s="7">
        <v>3698</v>
      </c>
      <c r="M3455" s="7">
        <v>0</v>
      </c>
      <c r="N3455" s="9">
        <v>44297</v>
      </c>
      <c r="O3455" s="10">
        <v>3.4156680000000002E-2</v>
      </c>
      <c r="P3455" s="10">
        <v>3835</v>
      </c>
      <c r="Q3455" s="10">
        <v>0</v>
      </c>
      <c r="R3455" s="10">
        <v>28.089606000049351</v>
      </c>
      <c r="S3455" s="18">
        <v>28.089606000049351</v>
      </c>
      <c r="T3455" s="13">
        <v>44469</v>
      </c>
      <c r="U3455" s="14">
        <v>0</v>
      </c>
      <c r="V3455" s="14">
        <v>3384</v>
      </c>
      <c r="W3455" s="14">
        <v>0</v>
      </c>
      <c r="X3455" s="14">
        <v>100</v>
      </c>
      <c r="Y3455" s="19">
        <f t="shared" si="107"/>
        <v>-1</v>
      </c>
    </row>
    <row r="3456" spans="1:25">
      <c r="A3456">
        <v>6258</v>
      </c>
      <c r="B3456" t="s">
        <v>6512</v>
      </c>
      <c r="C3456" t="s">
        <v>6513</v>
      </c>
      <c r="D3456" t="str">
        <f t="shared" si="106"/>
        <v>HL Chain HL</v>
      </c>
      <c r="E3456" s="3" t="s">
        <v>8895</v>
      </c>
      <c r="F3456" s="3" t="s">
        <v>8883</v>
      </c>
      <c r="G3456" s="3" t="s">
        <v>8883</v>
      </c>
      <c r="H3456" s="4">
        <v>0</v>
      </c>
      <c r="I3456" s="4">
        <v>0</v>
      </c>
      <c r="J3456" s="6">
        <v>44049</v>
      </c>
      <c r="K3456" s="7">
        <v>4.30043476498E-3</v>
      </c>
      <c r="L3456" s="7">
        <v>3699</v>
      </c>
      <c r="M3456" s="7">
        <v>0</v>
      </c>
      <c r="N3456" s="9">
        <v>44050</v>
      </c>
      <c r="O3456" s="10">
        <v>7.4011175022200004E-3</v>
      </c>
      <c r="P3456" s="10">
        <v>3836</v>
      </c>
      <c r="Q3456" s="10">
        <v>0</v>
      </c>
      <c r="R3456" s="10">
        <v>1.721016108066558</v>
      </c>
      <c r="S3456" s="18">
        <v>1.721016108066558</v>
      </c>
      <c r="T3456" s="13">
        <v>44481</v>
      </c>
      <c r="U3456" s="16">
        <v>2.299952503E-5</v>
      </c>
      <c r="V3456" s="14">
        <v>3385</v>
      </c>
      <c r="W3456" s="16">
        <v>0</v>
      </c>
      <c r="X3456" s="16">
        <v>99.689242536372376</v>
      </c>
      <c r="Y3456" s="19">
        <f t="shared" si="107"/>
        <v>-0.9968924253637238</v>
      </c>
    </row>
    <row r="3457" spans="1:25">
      <c r="A3457">
        <v>6261</v>
      </c>
      <c r="B3457" t="s">
        <v>6514</v>
      </c>
      <c r="C3457" t="s">
        <v>6515</v>
      </c>
      <c r="D3457" t="str">
        <f t="shared" si="106"/>
        <v>hybrix HY</v>
      </c>
      <c r="E3457" s="3" t="s">
        <v>8887</v>
      </c>
      <c r="F3457" s="3" t="s">
        <v>8883</v>
      </c>
      <c r="G3457" s="3" t="s">
        <v>8883</v>
      </c>
      <c r="H3457" s="4">
        <v>0</v>
      </c>
      <c r="I3457" s="4">
        <v>0</v>
      </c>
      <c r="J3457" s="6">
        <v>44228</v>
      </c>
      <c r="K3457" s="7">
        <v>0.30689294279332002</v>
      </c>
      <c r="L3457" s="7">
        <v>1054</v>
      </c>
      <c r="M3457" s="7">
        <v>690845.52171062096</v>
      </c>
      <c r="N3457" s="9">
        <v>44303</v>
      </c>
      <c r="O3457" s="10">
        <v>11.355891191553379</v>
      </c>
      <c r="P3457" s="10">
        <v>977</v>
      </c>
      <c r="Q3457" s="10">
        <v>26506559.889214471</v>
      </c>
      <c r="R3457" s="10">
        <v>37.00277721668273</v>
      </c>
      <c r="S3457" s="18">
        <v>37.00277721668273</v>
      </c>
      <c r="T3457" s="13">
        <v>44473</v>
      </c>
      <c r="U3457" s="14">
        <v>1.5578936515436099</v>
      </c>
      <c r="V3457" s="14">
        <v>829</v>
      </c>
      <c r="W3457" s="14">
        <v>3614452.5680437572</v>
      </c>
      <c r="X3457" s="14">
        <v>86.281185463432536</v>
      </c>
      <c r="Y3457" s="19">
        <f t="shared" si="107"/>
        <v>-0.8628118546343253</v>
      </c>
    </row>
    <row r="3458" spans="1:25">
      <c r="A3458">
        <v>6262</v>
      </c>
      <c r="B3458" t="s">
        <v>6516</v>
      </c>
      <c r="C3458" t="s">
        <v>4670</v>
      </c>
      <c r="D3458" t="str">
        <f t="shared" ref="D3458:D3521" si="108">_xlfn.TEXTJOIN(" ",TRUE,B3458,C3458)</f>
        <v>Jubi Token JT</v>
      </c>
      <c r="E3458" s="3" t="s">
        <v>8898</v>
      </c>
      <c r="F3458" s="3" t="s">
        <v>8883</v>
      </c>
      <c r="G3458" s="3" t="s">
        <v>8883</v>
      </c>
      <c r="H3458" s="4">
        <v>0</v>
      </c>
      <c r="I3458" s="4">
        <v>0</v>
      </c>
      <c r="J3458" s="6">
        <v>44223</v>
      </c>
      <c r="K3458" s="7">
        <v>8.4408570000000002E-2</v>
      </c>
      <c r="L3458" s="7">
        <v>3700</v>
      </c>
      <c r="M3458" s="7">
        <v>0</v>
      </c>
      <c r="N3458" s="9">
        <v>44333</v>
      </c>
      <c r="O3458" s="10">
        <v>1.9555046199999999</v>
      </c>
      <c r="P3458" s="10">
        <v>3837</v>
      </c>
      <c r="Q3458" s="10">
        <v>0</v>
      </c>
      <c r="R3458" s="10">
        <v>23.167133621621591</v>
      </c>
      <c r="S3458" s="18">
        <v>23.167133621621591</v>
      </c>
      <c r="T3458" s="13">
        <v>44375</v>
      </c>
      <c r="U3458" s="14">
        <v>1.2269810000000001E-2</v>
      </c>
      <c r="V3458" s="14">
        <v>3386</v>
      </c>
      <c r="W3458" s="14">
        <v>0</v>
      </c>
      <c r="X3458" s="14">
        <v>99.372550191162418</v>
      </c>
      <c r="Y3458" s="19">
        <f t="shared" si="107"/>
        <v>-0.99372550191162423</v>
      </c>
    </row>
    <row r="3459" spans="1:25">
      <c r="A3459">
        <v>6263</v>
      </c>
      <c r="B3459" t="s">
        <v>6517</v>
      </c>
      <c r="C3459" t="s">
        <v>6518</v>
      </c>
      <c r="D3459" t="str">
        <f t="shared" si="108"/>
        <v>DApp Evolution EVO</v>
      </c>
      <c r="E3459" s="3" t="s">
        <v>8887</v>
      </c>
      <c r="F3459" s="3" t="s">
        <v>8883</v>
      </c>
      <c r="G3459" s="3" t="s">
        <v>8883</v>
      </c>
      <c r="H3459" s="4">
        <v>0</v>
      </c>
      <c r="I3459" s="4">
        <v>0</v>
      </c>
      <c r="J3459" s="6">
        <v>44144</v>
      </c>
      <c r="K3459" s="7">
        <v>8.9327129307550004E-2</v>
      </c>
      <c r="L3459" s="7">
        <v>3701</v>
      </c>
      <c r="M3459" s="7">
        <v>0</v>
      </c>
      <c r="N3459" s="9">
        <v>44206</v>
      </c>
      <c r="O3459" s="10">
        <v>0.39539617564860002</v>
      </c>
      <c r="P3459" s="10">
        <v>3838</v>
      </c>
      <c r="Q3459" s="10">
        <v>0</v>
      </c>
      <c r="R3459" s="10">
        <v>4.4263839968176466</v>
      </c>
      <c r="S3459" s="18">
        <v>4.4263839968176466</v>
      </c>
      <c r="T3459" s="13">
        <v>44217</v>
      </c>
      <c r="U3459" s="14">
        <v>7.3502233445989995E-2</v>
      </c>
      <c r="V3459" s="14">
        <v>3387</v>
      </c>
      <c r="W3459" s="14">
        <v>0</v>
      </c>
      <c r="X3459" s="14">
        <v>81.410484477899061</v>
      </c>
      <c r="Y3459" s="19">
        <f t="shared" ref="Y3459:Y3522" si="109">X3459/-100</f>
        <v>-0.81410484477899059</v>
      </c>
    </row>
    <row r="3460" spans="1:25">
      <c r="A3460">
        <v>6264</v>
      </c>
      <c r="B3460" t="s">
        <v>6519</v>
      </c>
      <c r="C3460" t="s">
        <v>3466</v>
      </c>
      <c r="D3460" t="str">
        <f t="shared" si="108"/>
        <v>Dark Energy Crystals DEC</v>
      </c>
      <c r="E3460" s="3" t="s">
        <v>8892</v>
      </c>
      <c r="F3460" s="3" t="s">
        <v>8883</v>
      </c>
      <c r="G3460" s="3" t="s">
        <v>8883</v>
      </c>
      <c r="H3460" s="4">
        <v>0</v>
      </c>
      <c r="I3460" s="4">
        <v>0</v>
      </c>
      <c r="J3460" s="6">
        <v>44079</v>
      </c>
      <c r="K3460" s="7">
        <v>3.34168173497E-4</v>
      </c>
      <c r="L3460" s="7">
        <v>3702</v>
      </c>
      <c r="M3460" s="7">
        <v>0</v>
      </c>
      <c r="N3460" s="9">
        <v>44423</v>
      </c>
      <c r="O3460" s="10">
        <v>0.13439681000000001</v>
      </c>
      <c r="P3460" s="10">
        <v>3839</v>
      </c>
      <c r="Q3460" s="10">
        <v>0</v>
      </c>
      <c r="R3460" s="10">
        <v>402.18315404954791</v>
      </c>
      <c r="S3460" s="18">
        <v>402.18315404954791</v>
      </c>
      <c r="T3460" s="13">
        <v>44687</v>
      </c>
      <c r="U3460" s="14">
        <v>1.3641362927547551E-3</v>
      </c>
      <c r="V3460" s="14">
        <v>3388</v>
      </c>
      <c r="W3460" s="14">
        <v>0</v>
      </c>
      <c r="X3460" s="14">
        <v>98.984993548020412</v>
      </c>
      <c r="Y3460" s="19">
        <f t="shared" si="109"/>
        <v>-0.98984993548020417</v>
      </c>
    </row>
    <row r="3461" spans="1:25">
      <c r="A3461">
        <v>6265</v>
      </c>
      <c r="B3461" t="s">
        <v>6520</v>
      </c>
      <c r="C3461" t="s">
        <v>1913</v>
      </c>
      <c r="D3461" t="str">
        <f t="shared" si="108"/>
        <v>Play Royal PLAY</v>
      </c>
      <c r="E3461" s="3" t="s">
        <v>8889</v>
      </c>
      <c r="F3461" s="3" t="s">
        <v>8883</v>
      </c>
      <c r="G3461" s="3" t="s">
        <v>8883</v>
      </c>
      <c r="H3461" s="4">
        <v>0</v>
      </c>
      <c r="I3461" s="4">
        <v>0</v>
      </c>
      <c r="J3461" s="6">
        <v>44220</v>
      </c>
      <c r="K3461" s="8">
        <v>5.2835568999999996E-6</v>
      </c>
      <c r="L3461" s="7">
        <v>3703</v>
      </c>
      <c r="M3461" s="7">
        <v>0</v>
      </c>
      <c r="N3461" s="9">
        <v>44291</v>
      </c>
      <c r="O3461" s="10">
        <v>1.4365435167000001E-4</v>
      </c>
      <c r="P3461" s="10">
        <v>3840</v>
      </c>
      <c r="Q3461" s="10">
        <v>0</v>
      </c>
      <c r="R3461" s="10">
        <v>27.188947595132369</v>
      </c>
      <c r="S3461" s="18">
        <v>27.188947595132369</v>
      </c>
      <c r="T3461" s="13">
        <v>44619</v>
      </c>
      <c r="U3461" s="16">
        <v>2.90264914343999E-6</v>
      </c>
      <c r="V3461" s="14">
        <v>3389</v>
      </c>
      <c r="W3461" s="16">
        <v>0</v>
      </c>
      <c r="X3461" s="16">
        <v>97.979421361277048</v>
      </c>
      <c r="Y3461" s="19">
        <f t="shared" si="109"/>
        <v>-0.97979421361277053</v>
      </c>
    </row>
    <row r="3462" spans="1:25">
      <c r="A3462">
        <v>6266</v>
      </c>
      <c r="B3462" t="s">
        <v>6521</v>
      </c>
      <c r="C3462" t="s">
        <v>2356</v>
      </c>
      <c r="D3462" t="str">
        <f t="shared" si="108"/>
        <v>SCC DIGforIT SCC</v>
      </c>
      <c r="E3462" s="3" t="s">
        <v>8889</v>
      </c>
      <c r="F3462" s="3" t="s">
        <v>8883</v>
      </c>
      <c r="G3462" s="3" t="s">
        <v>8883</v>
      </c>
      <c r="H3462" s="4">
        <v>0</v>
      </c>
      <c r="I3462" s="4">
        <v>0</v>
      </c>
      <c r="J3462" s="6">
        <v>44121</v>
      </c>
      <c r="K3462" s="7">
        <v>3.5112000000000001E-4</v>
      </c>
      <c r="L3462" s="7">
        <v>3704</v>
      </c>
      <c r="M3462" s="7">
        <v>0</v>
      </c>
      <c r="N3462" s="9">
        <v>44273</v>
      </c>
      <c r="O3462" s="10">
        <v>9.6991610000000006E-2</v>
      </c>
      <c r="P3462" s="10">
        <v>3841</v>
      </c>
      <c r="Q3462" s="10">
        <v>0</v>
      </c>
      <c r="R3462" s="10">
        <v>276.2349339257234</v>
      </c>
      <c r="S3462" s="18">
        <v>276.2349339257234</v>
      </c>
      <c r="T3462" s="13">
        <v>44638</v>
      </c>
      <c r="U3462" s="14">
        <v>6.9444847028731795E-4</v>
      </c>
      <c r="V3462" s="14">
        <v>3390</v>
      </c>
      <c r="W3462" s="14">
        <v>0</v>
      </c>
      <c r="X3462" s="14">
        <v>99.284011812684298</v>
      </c>
      <c r="Y3462" s="19">
        <f t="shared" si="109"/>
        <v>-0.99284011812684303</v>
      </c>
    </row>
    <row r="3463" spans="1:25">
      <c r="A3463">
        <v>6283</v>
      </c>
      <c r="B3463" t="s">
        <v>6522</v>
      </c>
      <c r="C3463" t="s">
        <v>6523</v>
      </c>
      <c r="D3463" t="str">
        <f t="shared" si="108"/>
        <v>Blocery BLY</v>
      </c>
      <c r="E3463" s="3" t="s">
        <v>8888</v>
      </c>
      <c r="F3463" s="3" t="s">
        <v>8883</v>
      </c>
      <c r="G3463" s="3" t="s">
        <v>8883</v>
      </c>
      <c r="H3463" s="4">
        <v>0</v>
      </c>
      <c r="I3463" s="4">
        <v>0</v>
      </c>
      <c r="J3463" s="6">
        <v>44157</v>
      </c>
      <c r="K3463" s="7">
        <v>1.7167479999999999E-2</v>
      </c>
      <c r="L3463" s="7">
        <v>870</v>
      </c>
      <c r="M3463" s="7">
        <v>1248603.15210132</v>
      </c>
      <c r="N3463" s="9">
        <v>44290</v>
      </c>
      <c r="O3463" s="10">
        <v>0.67630599999999996</v>
      </c>
      <c r="P3463" s="10">
        <v>916</v>
      </c>
      <c r="Q3463" s="10">
        <v>31764143.579999998</v>
      </c>
      <c r="R3463" s="10">
        <v>39.394599556836532</v>
      </c>
      <c r="S3463" s="18">
        <v>39.394599556836532</v>
      </c>
      <c r="T3463" s="13">
        <v>44687</v>
      </c>
      <c r="U3463" s="14">
        <v>1.669342400939328E-2</v>
      </c>
      <c r="V3463" s="14">
        <v>659</v>
      </c>
      <c r="W3463" s="14">
        <v>8224449.29</v>
      </c>
      <c r="X3463" s="14">
        <v>97.531675896799186</v>
      </c>
      <c r="Y3463" s="19">
        <f t="shared" si="109"/>
        <v>-0.97531675896799186</v>
      </c>
    </row>
    <row r="3464" spans="1:25">
      <c r="A3464">
        <v>6297</v>
      </c>
      <c r="B3464" t="s">
        <v>6524</v>
      </c>
      <c r="C3464" t="s">
        <v>6525</v>
      </c>
      <c r="D3464" t="str">
        <f t="shared" si="108"/>
        <v>Proof Of Liquidity POL</v>
      </c>
      <c r="E3464" s="3" t="s">
        <v>3686</v>
      </c>
      <c r="F3464" s="3" t="s">
        <v>8883</v>
      </c>
      <c r="G3464" s="3" t="s">
        <v>8883</v>
      </c>
      <c r="H3464" s="4">
        <v>0</v>
      </c>
      <c r="I3464" s="4">
        <v>0</v>
      </c>
      <c r="J3464" s="6">
        <v>44169</v>
      </c>
      <c r="K3464" s="7">
        <v>1.400123E-2</v>
      </c>
      <c r="L3464" s="7">
        <v>3705</v>
      </c>
      <c r="M3464" s="7">
        <v>0</v>
      </c>
      <c r="N3464" s="9">
        <v>44318</v>
      </c>
      <c r="O3464" s="10">
        <v>0.68205674999999999</v>
      </c>
      <c r="P3464" s="10">
        <v>3842</v>
      </c>
      <c r="Q3464" s="10">
        <v>0</v>
      </c>
      <c r="R3464" s="10">
        <v>48.714059407637762</v>
      </c>
      <c r="S3464" s="18">
        <v>48.714059407637762</v>
      </c>
      <c r="T3464" s="13">
        <v>44685</v>
      </c>
      <c r="U3464" s="14">
        <v>3.8536360227473268E-2</v>
      </c>
      <c r="V3464" s="14">
        <v>3391</v>
      </c>
      <c r="W3464" s="14">
        <v>0</v>
      </c>
      <c r="X3464" s="14">
        <v>94.34997744286332</v>
      </c>
      <c r="Y3464" s="19">
        <f t="shared" si="109"/>
        <v>-0.9434997744286332</v>
      </c>
    </row>
    <row r="3465" spans="1:25">
      <c r="A3465">
        <v>6298</v>
      </c>
      <c r="B3465" t="s">
        <v>6526</v>
      </c>
      <c r="C3465" t="s">
        <v>6527</v>
      </c>
      <c r="D3465" t="str">
        <f t="shared" si="108"/>
        <v>Evan EVAN</v>
      </c>
      <c r="E3465" s="3" t="s">
        <v>8887</v>
      </c>
      <c r="F3465" s="3" t="s">
        <v>8883</v>
      </c>
      <c r="G3465" s="3" t="s">
        <v>8883</v>
      </c>
      <c r="H3465" s="4">
        <v>0</v>
      </c>
      <c r="I3465" s="4">
        <v>0</v>
      </c>
      <c r="J3465" s="6">
        <v>44079</v>
      </c>
      <c r="K3465" s="7">
        <v>8.8198641425000002E-2</v>
      </c>
      <c r="L3465" s="7">
        <v>3706</v>
      </c>
      <c r="M3465" s="7">
        <v>0</v>
      </c>
      <c r="N3465" s="9">
        <v>44220</v>
      </c>
      <c r="O3465" s="10">
        <v>0.32495703456813002</v>
      </c>
      <c r="P3465" s="10">
        <v>3843</v>
      </c>
      <c r="Q3465" s="10">
        <v>0</v>
      </c>
      <c r="R3465" s="10">
        <v>3.684376871546919</v>
      </c>
      <c r="S3465" s="18">
        <v>3.684376871546919</v>
      </c>
      <c r="T3465" s="13">
        <v>44221</v>
      </c>
      <c r="U3465" s="14">
        <v>0.30829256815021</v>
      </c>
      <c r="V3465" s="14">
        <v>3392</v>
      </c>
      <c r="W3465" s="14">
        <v>0</v>
      </c>
      <c r="X3465" s="14">
        <v>5.1282060842496318</v>
      </c>
      <c r="Y3465" s="19">
        <f t="shared" si="109"/>
        <v>-5.128206084249632E-2</v>
      </c>
    </row>
    <row r="3466" spans="1:25">
      <c r="A3466">
        <v>6315</v>
      </c>
      <c r="B3466" t="s">
        <v>6528</v>
      </c>
      <c r="C3466" t="s">
        <v>6529</v>
      </c>
      <c r="D3466" t="str">
        <f t="shared" si="108"/>
        <v>Decentralized Data Assets Management DDAM</v>
      </c>
      <c r="E3466" s="3" t="s">
        <v>8884</v>
      </c>
      <c r="F3466" s="3" t="s">
        <v>8883</v>
      </c>
      <c r="G3466" s="3" t="s">
        <v>8883</v>
      </c>
      <c r="H3466" s="4">
        <v>0</v>
      </c>
      <c r="I3466" s="4">
        <v>0</v>
      </c>
      <c r="J3466" s="6">
        <v>44056</v>
      </c>
      <c r="K3466" s="7">
        <v>6.4695430653300004E-3</v>
      </c>
      <c r="L3466" s="7">
        <v>3707</v>
      </c>
      <c r="M3466" s="7">
        <v>0</v>
      </c>
      <c r="N3466" s="9">
        <v>44061</v>
      </c>
      <c r="O3466" s="10">
        <v>1.79992939835E-2</v>
      </c>
      <c r="P3466" s="10">
        <v>3844</v>
      </c>
      <c r="Q3466" s="10">
        <v>0</v>
      </c>
      <c r="R3466" s="10">
        <v>2.782158461848323</v>
      </c>
      <c r="S3466" s="18">
        <v>2.782158461848323</v>
      </c>
      <c r="T3466" s="13">
        <v>44284</v>
      </c>
      <c r="U3466" s="14">
        <v>4.9989998085000001E-4</v>
      </c>
      <c r="V3466" s="14">
        <v>3393</v>
      </c>
      <c r="W3466" s="14">
        <v>0</v>
      </c>
      <c r="X3466" s="14">
        <v>97.222668948525097</v>
      </c>
      <c r="Y3466" s="19">
        <f t="shared" si="109"/>
        <v>-0.97222668948525093</v>
      </c>
    </row>
    <row r="3467" spans="1:25">
      <c r="A3467">
        <v>6321</v>
      </c>
      <c r="B3467" t="s">
        <v>6530</v>
      </c>
      <c r="C3467" t="s">
        <v>6531</v>
      </c>
      <c r="D3467" t="str">
        <f t="shared" si="108"/>
        <v>Game Ark GARK</v>
      </c>
      <c r="E3467" s="3" t="s">
        <v>8892</v>
      </c>
      <c r="F3467" s="3" t="s">
        <v>8883</v>
      </c>
      <c r="G3467" s="3" t="s">
        <v>8883</v>
      </c>
      <c r="H3467" s="4">
        <v>0</v>
      </c>
      <c r="I3467" s="4">
        <v>0</v>
      </c>
      <c r="J3467" s="6">
        <v>44055</v>
      </c>
      <c r="K3467" s="7">
        <v>1.3950225029999999E-2</v>
      </c>
      <c r="L3467" s="7">
        <v>3708</v>
      </c>
      <c r="M3467" s="7">
        <v>0</v>
      </c>
      <c r="N3467" s="9">
        <v>44205</v>
      </c>
      <c r="O3467" s="10">
        <v>7.3573915439490004E-2</v>
      </c>
      <c r="P3467" s="10">
        <v>3845</v>
      </c>
      <c r="Q3467" s="10">
        <v>0</v>
      </c>
      <c r="R3467" s="10">
        <v>5.2740307257602721</v>
      </c>
      <c r="S3467" s="18">
        <v>5.2740307257602721</v>
      </c>
      <c r="T3467" s="13">
        <v>44207</v>
      </c>
      <c r="U3467" s="14">
        <v>6.2285477890860003E-2</v>
      </c>
      <c r="V3467" s="14">
        <v>3394</v>
      </c>
      <c r="W3467" s="14">
        <v>0</v>
      </c>
      <c r="X3467" s="14">
        <v>15.342988722564369</v>
      </c>
      <c r="Y3467" s="19">
        <f t="shared" si="109"/>
        <v>-0.15342988722564369</v>
      </c>
    </row>
    <row r="3468" spans="1:25">
      <c r="A3468">
        <v>6326</v>
      </c>
      <c r="B3468" t="s">
        <v>6532</v>
      </c>
      <c r="C3468" t="s">
        <v>6533</v>
      </c>
      <c r="D3468" t="str">
        <f t="shared" si="108"/>
        <v>X-Block IX</v>
      </c>
      <c r="E3468" s="3" t="s">
        <v>1772</v>
      </c>
      <c r="F3468" s="3" t="s">
        <v>8883</v>
      </c>
      <c r="G3468" s="3" t="s">
        <v>8883</v>
      </c>
      <c r="H3468" s="4">
        <v>0</v>
      </c>
      <c r="I3468" s="4">
        <v>0</v>
      </c>
      <c r="J3468" s="6">
        <v>44223</v>
      </c>
      <c r="K3468" s="7">
        <v>1.44E-6</v>
      </c>
      <c r="L3468" s="7">
        <v>3709</v>
      </c>
      <c r="M3468" s="7">
        <v>0</v>
      </c>
      <c r="N3468" s="9">
        <v>44664</v>
      </c>
      <c r="O3468" s="10">
        <v>1.8272579244459071E-3</v>
      </c>
      <c r="P3468" s="10">
        <v>3846</v>
      </c>
      <c r="Q3468" s="10">
        <v>0</v>
      </c>
      <c r="R3468" s="10">
        <v>1268.929114198547</v>
      </c>
      <c r="S3468" s="18">
        <v>1268.929114198547</v>
      </c>
      <c r="T3468" s="13">
        <v>44687</v>
      </c>
      <c r="U3468" s="16">
        <v>4.0209095416965E-5</v>
      </c>
      <c r="V3468" s="14">
        <v>3395</v>
      </c>
      <c r="W3468" s="16">
        <v>0</v>
      </c>
      <c r="X3468" s="16">
        <v>97.79948441437692</v>
      </c>
      <c r="Y3468" s="19">
        <f t="shared" si="109"/>
        <v>-0.97799484414376925</v>
      </c>
    </row>
    <row r="3469" spans="1:25">
      <c r="A3469">
        <v>6330</v>
      </c>
      <c r="B3469" t="s">
        <v>6534</v>
      </c>
      <c r="C3469" t="s">
        <v>6535</v>
      </c>
      <c r="D3469" t="str">
        <f t="shared" si="108"/>
        <v>TUNE TOKEN TUNE</v>
      </c>
      <c r="E3469" s="3" t="s">
        <v>8893</v>
      </c>
      <c r="F3469" s="3" t="s">
        <v>8883</v>
      </c>
      <c r="G3469" s="3" t="s">
        <v>8883</v>
      </c>
      <c r="H3469" s="4">
        <v>0</v>
      </c>
      <c r="I3469" s="4">
        <v>0</v>
      </c>
      <c r="J3469" s="6">
        <v>44214</v>
      </c>
      <c r="K3469" s="7">
        <v>9.0021999999999997E-4</v>
      </c>
      <c r="L3469" s="7">
        <v>3710</v>
      </c>
      <c r="M3469" s="7">
        <v>0</v>
      </c>
      <c r="N3469" s="9">
        <v>44272</v>
      </c>
      <c r="O3469" s="10">
        <v>8.9993999999999994E-3</v>
      </c>
      <c r="P3469" s="10">
        <v>3847</v>
      </c>
      <c r="Q3469" s="10">
        <v>0</v>
      </c>
      <c r="R3469" s="10">
        <v>9.9968896491968628</v>
      </c>
      <c r="S3469" s="18">
        <v>9.9968896491968628</v>
      </c>
      <c r="T3469" s="13">
        <v>44335</v>
      </c>
      <c r="U3469" s="14">
        <v>0</v>
      </c>
      <c r="V3469" s="14">
        <v>3396</v>
      </c>
      <c r="W3469" s="14">
        <v>0</v>
      </c>
      <c r="X3469" s="14">
        <v>100</v>
      </c>
      <c r="Y3469" s="19">
        <f t="shared" si="109"/>
        <v>-1</v>
      </c>
    </row>
    <row r="3470" spans="1:25">
      <c r="A3470">
        <v>6365</v>
      </c>
      <c r="B3470" t="s">
        <v>6536</v>
      </c>
      <c r="C3470" t="s">
        <v>1753</v>
      </c>
      <c r="D3470" t="str">
        <f t="shared" si="108"/>
        <v>Bounce Token BOT</v>
      </c>
      <c r="E3470" s="3" t="s">
        <v>8894</v>
      </c>
      <c r="F3470" s="3" t="s">
        <v>8883</v>
      </c>
      <c r="G3470" s="3" t="s">
        <v>8883</v>
      </c>
      <c r="H3470" s="4">
        <v>0</v>
      </c>
      <c r="I3470" s="4">
        <v>0</v>
      </c>
      <c r="J3470" s="6">
        <v>44050</v>
      </c>
      <c r="K3470" s="7">
        <v>196.19096757099999</v>
      </c>
      <c r="L3470" s="7">
        <v>2273</v>
      </c>
      <c r="M3470" s="7">
        <v>0</v>
      </c>
      <c r="N3470" s="9">
        <v>44288</v>
      </c>
      <c r="O3470" s="10">
        <v>6805.7196723143097</v>
      </c>
      <c r="P3470" s="10">
        <v>627</v>
      </c>
      <c r="Q3470" s="10">
        <v>83528535.670889586</v>
      </c>
      <c r="R3470" s="10">
        <v>34.689260961269142</v>
      </c>
      <c r="S3470" s="18">
        <v>34.689260961269142</v>
      </c>
      <c r="T3470" s="13">
        <v>44311</v>
      </c>
      <c r="U3470" s="14">
        <v>2438.8583005208711</v>
      </c>
      <c r="V3470" s="14">
        <v>433</v>
      </c>
      <c r="W3470" s="14">
        <v>29892462.0367705</v>
      </c>
      <c r="X3470" s="14">
        <v>64.164578943176949</v>
      </c>
      <c r="Y3470" s="19">
        <f t="shared" si="109"/>
        <v>-0.64164578943176953</v>
      </c>
    </row>
    <row r="3471" spans="1:25">
      <c r="A3471">
        <v>6368</v>
      </c>
      <c r="B3471" t="s">
        <v>6537</v>
      </c>
      <c r="C3471" t="s">
        <v>5304</v>
      </c>
      <c r="D3471" t="str">
        <f t="shared" si="108"/>
        <v>GramGold Coin GGC</v>
      </c>
      <c r="E3471" s="3" t="s">
        <v>8887</v>
      </c>
      <c r="F3471" s="3" t="s">
        <v>8883</v>
      </c>
      <c r="G3471" s="3" t="s">
        <v>8883</v>
      </c>
      <c r="H3471" s="4">
        <v>0</v>
      </c>
      <c r="I3471" s="4">
        <v>0</v>
      </c>
      <c r="J3471" s="6">
        <v>44050</v>
      </c>
      <c r="K3471" s="7">
        <v>22.456543673300001</v>
      </c>
      <c r="L3471" s="7">
        <v>3711</v>
      </c>
      <c r="M3471" s="7">
        <v>0</v>
      </c>
      <c r="N3471" s="9">
        <v>44052</v>
      </c>
      <c r="O3471" s="10">
        <v>27.923317602099999</v>
      </c>
      <c r="P3471" s="10">
        <v>3848</v>
      </c>
      <c r="Q3471" s="10">
        <v>0</v>
      </c>
      <c r="R3471" s="10">
        <v>1.2434379042621679</v>
      </c>
      <c r="S3471" s="18">
        <v>1.2434379042621679</v>
      </c>
      <c r="T3471" s="13">
        <v>44097</v>
      </c>
      <c r="U3471" s="14">
        <v>6.9562502468505798</v>
      </c>
      <c r="V3471" s="14">
        <v>3397</v>
      </c>
      <c r="W3471" s="14">
        <v>0</v>
      </c>
      <c r="X3471" s="14">
        <v>75.088023758582949</v>
      </c>
      <c r="Y3471" s="19">
        <f t="shared" si="109"/>
        <v>-0.75088023758582945</v>
      </c>
    </row>
    <row r="3472" spans="1:25">
      <c r="A3472">
        <v>6369</v>
      </c>
      <c r="B3472" t="s">
        <v>6538</v>
      </c>
      <c r="C3472" t="s">
        <v>6539</v>
      </c>
      <c r="D3472" t="str">
        <f t="shared" si="108"/>
        <v>Maxonrow MXW</v>
      </c>
      <c r="E3472" s="3" t="s">
        <v>8887</v>
      </c>
      <c r="F3472" s="3" t="s">
        <v>8883</v>
      </c>
      <c r="G3472" s="3" t="s">
        <v>8883</v>
      </c>
      <c r="H3472" s="4">
        <v>0</v>
      </c>
      <c r="I3472" s="4">
        <v>0</v>
      </c>
      <c r="J3472" s="6">
        <v>44213</v>
      </c>
      <c r="K3472" s="7">
        <v>1.770617E-2</v>
      </c>
      <c r="L3472" s="7">
        <v>3712</v>
      </c>
      <c r="M3472" s="7">
        <v>0</v>
      </c>
      <c r="N3472" s="9">
        <v>44321</v>
      </c>
      <c r="O3472" s="10">
        <v>8.9996590000000001E-2</v>
      </c>
      <c r="P3472" s="10">
        <v>3849</v>
      </c>
      <c r="Q3472" s="10">
        <v>0</v>
      </c>
      <c r="R3472" s="10">
        <v>5.0827813129547499</v>
      </c>
      <c r="S3472" s="18">
        <v>5.0827813129547499</v>
      </c>
      <c r="T3472" s="13">
        <v>44616</v>
      </c>
      <c r="U3472" s="14">
        <v>5.2017142651903572E-3</v>
      </c>
      <c r="V3472" s="14">
        <v>3398</v>
      </c>
      <c r="W3472" s="14">
        <v>0</v>
      </c>
      <c r="X3472" s="14">
        <v>94.220098489075696</v>
      </c>
      <c r="Y3472" s="19">
        <f t="shared" si="109"/>
        <v>-0.94220098489075699</v>
      </c>
    </row>
    <row r="3473" spans="1:25">
      <c r="A3473">
        <v>6370</v>
      </c>
      <c r="B3473" t="s">
        <v>6540</v>
      </c>
      <c r="C3473" t="s">
        <v>6541</v>
      </c>
      <c r="D3473" t="str">
        <f t="shared" si="108"/>
        <v>Terra SDT SDT</v>
      </c>
      <c r="E3473" s="3" t="s">
        <v>8896</v>
      </c>
      <c r="F3473" s="3" t="s">
        <v>8883</v>
      </c>
      <c r="G3473" s="3" t="s">
        <v>8883</v>
      </c>
      <c r="H3473" s="4">
        <v>0</v>
      </c>
      <c r="I3473" s="4">
        <v>0</v>
      </c>
      <c r="J3473" s="6">
        <v>44209</v>
      </c>
      <c r="K3473" s="7">
        <v>1.1574587559493601</v>
      </c>
      <c r="L3473" s="7">
        <v>3713</v>
      </c>
      <c r="M3473" s="7">
        <v>0</v>
      </c>
      <c r="N3473" s="9">
        <v>44257</v>
      </c>
      <c r="O3473" s="10">
        <v>2.10728843818741</v>
      </c>
      <c r="P3473" s="10">
        <v>3850</v>
      </c>
      <c r="Q3473" s="10">
        <v>0</v>
      </c>
      <c r="R3473" s="10">
        <v>1.820616438690283</v>
      </c>
      <c r="S3473" s="18">
        <v>1.820616438690283</v>
      </c>
      <c r="T3473" s="13">
        <v>44301</v>
      </c>
      <c r="U3473" s="14">
        <v>1.1961056583343599</v>
      </c>
      <c r="V3473" s="14">
        <v>3399</v>
      </c>
      <c r="W3473" s="14">
        <v>0</v>
      </c>
      <c r="X3473" s="14">
        <v>43.239585210119913</v>
      </c>
      <c r="Y3473" s="19">
        <f t="shared" si="109"/>
        <v>-0.43239585210119913</v>
      </c>
    </row>
    <row r="3474" spans="1:25">
      <c r="A3474">
        <v>6375</v>
      </c>
      <c r="B3474" t="s">
        <v>6542</v>
      </c>
      <c r="C3474" t="s">
        <v>6542</v>
      </c>
      <c r="D3474" t="str">
        <f t="shared" si="108"/>
        <v>ASTA ASTA</v>
      </c>
      <c r="E3474" s="3" t="s">
        <v>8888</v>
      </c>
      <c r="F3474" s="3" t="s">
        <v>8883</v>
      </c>
      <c r="G3474" s="3" t="s">
        <v>8883</v>
      </c>
      <c r="H3474" s="4">
        <v>0</v>
      </c>
      <c r="I3474" s="4">
        <v>0</v>
      </c>
      <c r="J3474" s="6">
        <v>44061</v>
      </c>
      <c r="K3474" s="7">
        <v>0.168774947047</v>
      </c>
      <c r="L3474" s="7">
        <v>2400</v>
      </c>
      <c r="M3474" s="7">
        <v>0</v>
      </c>
      <c r="N3474" s="9">
        <v>44062</v>
      </c>
      <c r="O3474" s="10">
        <v>0.194704049844</v>
      </c>
      <c r="P3474" s="10">
        <v>3851</v>
      </c>
      <c r="Q3474" s="10">
        <v>0</v>
      </c>
      <c r="R3474" s="10">
        <v>1.153631230527238</v>
      </c>
      <c r="S3474" s="18">
        <v>1.153631230527238</v>
      </c>
      <c r="T3474" s="13">
        <v>44187</v>
      </c>
      <c r="U3474" s="14">
        <v>5.7064999999999998E-3</v>
      </c>
      <c r="V3474" s="14">
        <v>783</v>
      </c>
      <c r="W3474" s="14">
        <v>4587730.1738700904</v>
      </c>
      <c r="X3474" s="14">
        <v>97.069141599996428</v>
      </c>
      <c r="Y3474" s="19">
        <f t="shared" si="109"/>
        <v>-0.97069141599996422</v>
      </c>
    </row>
    <row r="3475" spans="1:25">
      <c r="A3475">
        <v>6376</v>
      </c>
      <c r="B3475" t="s">
        <v>6543</v>
      </c>
      <c r="C3475" t="s">
        <v>6544</v>
      </c>
      <c r="D3475" t="str">
        <f t="shared" si="108"/>
        <v>AVCCOIN AVC</v>
      </c>
      <c r="E3475" s="3" t="s">
        <v>8887</v>
      </c>
      <c r="F3475" s="3" t="s">
        <v>8883</v>
      </c>
      <c r="G3475" s="3" t="s">
        <v>8883</v>
      </c>
      <c r="H3475" s="4">
        <v>0</v>
      </c>
      <c r="I3475" s="4">
        <v>0</v>
      </c>
      <c r="J3475" s="6">
        <v>44054</v>
      </c>
      <c r="K3475" s="7">
        <v>1.9167863064599999</v>
      </c>
      <c r="L3475" s="7">
        <v>3714</v>
      </c>
      <c r="M3475" s="7">
        <v>0</v>
      </c>
      <c r="N3475" s="9">
        <v>44062</v>
      </c>
      <c r="O3475" s="10">
        <v>2.3209826593699998</v>
      </c>
      <c r="P3475" s="10">
        <v>3852</v>
      </c>
      <c r="Q3475" s="10">
        <v>0</v>
      </c>
      <c r="R3475" s="10">
        <v>1.210871890908114</v>
      </c>
      <c r="S3475" s="18">
        <v>1.210871890908114</v>
      </c>
      <c r="T3475" s="13">
        <v>44402</v>
      </c>
      <c r="U3475" s="14">
        <v>4.4046399999999996E-3</v>
      </c>
      <c r="V3475" s="14">
        <v>3400</v>
      </c>
      <c r="W3475" s="14">
        <v>0</v>
      </c>
      <c r="X3475" s="14">
        <v>99.810225208610746</v>
      </c>
      <c r="Y3475" s="19">
        <f t="shared" si="109"/>
        <v>-0.99810225208610748</v>
      </c>
    </row>
    <row r="3476" spans="1:25">
      <c r="A3476">
        <v>6388</v>
      </c>
      <c r="B3476" t="s">
        <v>6545</v>
      </c>
      <c r="C3476" t="s">
        <v>6545</v>
      </c>
      <c r="D3476" t="str">
        <f t="shared" si="108"/>
        <v>BPOP BPOP</v>
      </c>
      <c r="E3476" s="3" t="s">
        <v>8887</v>
      </c>
      <c r="F3476" s="3" t="s">
        <v>8883</v>
      </c>
      <c r="G3476" s="3" t="s">
        <v>8883</v>
      </c>
      <c r="H3476" s="4">
        <v>0</v>
      </c>
      <c r="I3476" s="4">
        <v>0</v>
      </c>
      <c r="J3476" s="6">
        <v>44053</v>
      </c>
      <c r="K3476" s="7">
        <v>3.9430822794400003E-3</v>
      </c>
      <c r="L3476" s="7">
        <v>3715</v>
      </c>
      <c r="M3476" s="7">
        <v>0</v>
      </c>
      <c r="N3476" s="9">
        <v>44086</v>
      </c>
      <c r="O3476" s="10">
        <v>5.9902321034199998E-3</v>
      </c>
      <c r="P3476" s="10">
        <v>3853</v>
      </c>
      <c r="Q3476" s="10">
        <v>0</v>
      </c>
      <c r="R3476" s="10">
        <v>1.519175020682231</v>
      </c>
      <c r="S3476" s="18">
        <v>1.519175020682231</v>
      </c>
      <c r="T3476" s="13">
        <v>44381</v>
      </c>
      <c r="U3476" s="14">
        <v>2.3985686069900002E-3</v>
      </c>
      <c r="V3476" s="14">
        <v>3401</v>
      </c>
      <c r="W3476" s="14">
        <v>0</v>
      </c>
      <c r="X3476" s="14">
        <v>59.958669955032519</v>
      </c>
      <c r="Y3476" s="19">
        <f t="shared" si="109"/>
        <v>-0.59958669955032518</v>
      </c>
    </row>
    <row r="3477" spans="1:25">
      <c r="A3477">
        <v>6390</v>
      </c>
      <c r="B3477" t="s">
        <v>6546</v>
      </c>
      <c r="C3477" t="s">
        <v>6547</v>
      </c>
      <c r="D3477" t="str">
        <f t="shared" si="108"/>
        <v>Braziliex Token BRZX</v>
      </c>
      <c r="E3477" s="3" t="s">
        <v>3686</v>
      </c>
      <c r="F3477" s="3" t="s">
        <v>8883</v>
      </c>
      <c r="G3477" s="3" t="s">
        <v>8883</v>
      </c>
      <c r="H3477" s="4">
        <v>0</v>
      </c>
      <c r="I3477" s="4">
        <v>0</v>
      </c>
      <c r="J3477" s="6">
        <v>44051</v>
      </c>
      <c r="K3477" s="7">
        <v>0.16364845590300001</v>
      </c>
      <c r="L3477" s="7">
        <v>3716</v>
      </c>
      <c r="M3477" s="7">
        <v>0</v>
      </c>
      <c r="N3477" s="9">
        <v>44052</v>
      </c>
      <c r="O3477" s="10">
        <v>0.170996745546</v>
      </c>
      <c r="P3477" s="10">
        <v>3854</v>
      </c>
      <c r="Q3477" s="10">
        <v>0</v>
      </c>
      <c r="R3477" s="10">
        <v>1.0449028962873661</v>
      </c>
      <c r="S3477" s="18">
        <v>1.0449028962873661</v>
      </c>
      <c r="T3477" s="13">
        <v>44341</v>
      </c>
      <c r="U3477" s="14">
        <v>1.8724423107E-3</v>
      </c>
      <c r="V3477" s="14">
        <v>3402</v>
      </c>
      <c r="W3477" s="14">
        <v>0</v>
      </c>
      <c r="X3477" s="14">
        <v>98.904983656430872</v>
      </c>
      <c r="Y3477" s="19">
        <f t="shared" si="109"/>
        <v>-0.98904983656430867</v>
      </c>
    </row>
    <row r="3478" spans="1:25">
      <c r="A3478">
        <v>6391</v>
      </c>
      <c r="B3478" t="s">
        <v>6548</v>
      </c>
      <c r="C3478" t="s">
        <v>6548</v>
      </c>
      <c r="D3478" t="str">
        <f t="shared" si="108"/>
        <v>BSYS BSYS</v>
      </c>
      <c r="E3478" s="3" t="s">
        <v>8887</v>
      </c>
      <c r="F3478" s="3" t="s">
        <v>8883</v>
      </c>
      <c r="G3478" s="3" t="s">
        <v>8883</v>
      </c>
      <c r="H3478" s="4">
        <v>0</v>
      </c>
      <c r="I3478" s="4">
        <v>0</v>
      </c>
      <c r="J3478" s="6">
        <v>44229</v>
      </c>
      <c r="K3478" s="7">
        <v>1.0122117715499999E-3</v>
      </c>
      <c r="L3478" s="7">
        <v>3717</v>
      </c>
      <c r="M3478" s="7">
        <v>0</v>
      </c>
      <c r="N3478" s="9">
        <v>44305</v>
      </c>
      <c r="O3478" s="10">
        <v>0.14235262861211001</v>
      </c>
      <c r="P3478" s="10">
        <v>3855</v>
      </c>
      <c r="Q3478" s="10">
        <v>0</v>
      </c>
      <c r="R3478" s="10">
        <v>140.63522339216169</v>
      </c>
      <c r="S3478" s="18">
        <v>140.63522339216169</v>
      </c>
      <c r="T3478" s="13">
        <v>44651</v>
      </c>
      <c r="U3478" s="16">
        <v>2.8008509371281399E-6</v>
      </c>
      <c r="V3478" s="14">
        <v>3403</v>
      </c>
      <c r="W3478" s="16">
        <v>0</v>
      </c>
      <c r="X3478" s="16">
        <v>99.998032455765355</v>
      </c>
      <c r="Y3478" s="19">
        <f t="shared" si="109"/>
        <v>-0.99998032455765351</v>
      </c>
    </row>
    <row r="3479" spans="1:25">
      <c r="A3479">
        <v>6392</v>
      </c>
      <c r="B3479" t="s">
        <v>6549</v>
      </c>
      <c r="C3479" t="s">
        <v>6550</v>
      </c>
      <c r="D3479" t="str">
        <f t="shared" si="108"/>
        <v>BTS Coin BTSC</v>
      </c>
      <c r="E3479" s="3" t="s">
        <v>8887</v>
      </c>
      <c r="F3479" s="3" t="s">
        <v>8883</v>
      </c>
      <c r="G3479" s="3" t="s">
        <v>8883</v>
      </c>
      <c r="H3479" s="4">
        <v>0</v>
      </c>
      <c r="I3479" s="4">
        <v>0</v>
      </c>
      <c r="J3479" s="6">
        <v>44159</v>
      </c>
      <c r="K3479" s="8">
        <v>9.5546832679999994E-5</v>
      </c>
      <c r="L3479" s="7">
        <v>3718</v>
      </c>
      <c r="M3479" s="7">
        <v>0</v>
      </c>
      <c r="N3479" s="9">
        <v>44641</v>
      </c>
      <c r="O3479" s="10">
        <v>2.9119996334632479</v>
      </c>
      <c r="P3479" s="10">
        <v>3856</v>
      </c>
      <c r="Q3479" s="10">
        <v>0</v>
      </c>
      <c r="R3479" s="10">
        <v>30477.196907363239</v>
      </c>
      <c r="S3479" s="18">
        <v>30477.196907363239</v>
      </c>
      <c r="T3479" s="13">
        <v>44687</v>
      </c>
      <c r="U3479" s="14">
        <v>9.5318784338723053E-2</v>
      </c>
      <c r="V3479" s="14">
        <v>3404</v>
      </c>
      <c r="W3479" s="14">
        <v>0</v>
      </c>
      <c r="X3479" s="14">
        <v>96.726689686242835</v>
      </c>
      <c r="Y3479" s="19">
        <f t="shared" si="109"/>
        <v>-0.96726689686242839</v>
      </c>
    </row>
    <row r="3480" spans="1:25">
      <c r="A3480">
        <v>6393</v>
      </c>
      <c r="B3480" t="s">
        <v>6551</v>
      </c>
      <c r="C3480" t="s">
        <v>6552</v>
      </c>
      <c r="D3480" t="str">
        <f t="shared" si="108"/>
        <v>Bytus BYTS</v>
      </c>
      <c r="E3480" s="3" t="s">
        <v>8888</v>
      </c>
      <c r="F3480" s="3" t="s">
        <v>8883</v>
      </c>
      <c r="G3480" s="3" t="s">
        <v>8883</v>
      </c>
      <c r="H3480" s="4">
        <v>0</v>
      </c>
      <c r="I3480" s="4">
        <v>0</v>
      </c>
      <c r="J3480" s="6">
        <v>44223</v>
      </c>
      <c r="K3480" s="7">
        <v>6.261052968229E-2</v>
      </c>
      <c r="L3480" s="7">
        <v>3719</v>
      </c>
      <c r="M3480" s="7">
        <v>0</v>
      </c>
      <c r="N3480" s="9">
        <v>44284</v>
      </c>
      <c r="O3480" s="10">
        <v>1.85318232416702</v>
      </c>
      <c r="P3480" s="10">
        <v>3857</v>
      </c>
      <c r="Q3480" s="10">
        <v>0</v>
      </c>
      <c r="R3480" s="10">
        <v>29.598572853013419</v>
      </c>
      <c r="S3480" s="18">
        <v>29.598572853013419</v>
      </c>
      <c r="T3480" s="13">
        <v>44534</v>
      </c>
      <c r="U3480" s="14">
        <v>0.14199567712748559</v>
      </c>
      <c r="V3480" s="14">
        <v>3405</v>
      </c>
      <c r="W3480" s="14">
        <v>0</v>
      </c>
      <c r="X3480" s="14">
        <v>92.337738425639756</v>
      </c>
      <c r="Y3480" s="19">
        <f t="shared" si="109"/>
        <v>-0.92337738425639759</v>
      </c>
    </row>
    <row r="3481" spans="1:25">
      <c r="A3481">
        <v>6395</v>
      </c>
      <c r="B3481" t="s">
        <v>6553</v>
      </c>
      <c r="C3481" t="s">
        <v>6554</v>
      </c>
      <c r="D3481" t="str">
        <f t="shared" si="108"/>
        <v>Cherry Token YT</v>
      </c>
      <c r="E3481" s="3" t="s">
        <v>1772</v>
      </c>
      <c r="F3481" s="3" t="s">
        <v>8883</v>
      </c>
      <c r="G3481" s="3" t="s">
        <v>8883</v>
      </c>
      <c r="H3481" s="4">
        <v>0</v>
      </c>
      <c r="I3481" s="4">
        <v>0</v>
      </c>
      <c r="J3481" s="6">
        <v>44207</v>
      </c>
      <c r="K3481" s="7">
        <v>0.54667401000000004</v>
      </c>
      <c r="L3481" s="7">
        <v>3720</v>
      </c>
      <c r="M3481" s="7">
        <v>0</v>
      </c>
      <c r="N3481" s="9">
        <v>44507</v>
      </c>
      <c r="O3481" s="10">
        <v>1.224067141398087</v>
      </c>
      <c r="P3481" s="10">
        <v>3858</v>
      </c>
      <c r="Q3481" s="10">
        <v>0</v>
      </c>
      <c r="R3481" s="10">
        <v>2.2391171319779541</v>
      </c>
      <c r="S3481" s="18">
        <v>2.2391171319779541</v>
      </c>
      <c r="T3481" s="13">
        <v>44677</v>
      </c>
      <c r="U3481" s="14">
        <v>0.2465211684085224</v>
      </c>
      <c r="V3481" s="14">
        <v>3406</v>
      </c>
      <c r="W3481" s="14">
        <v>0</v>
      </c>
      <c r="X3481" s="14">
        <v>79.860486400529112</v>
      </c>
      <c r="Y3481" s="19">
        <f t="shared" si="109"/>
        <v>-0.79860486400529107</v>
      </c>
    </row>
    <row r="3482" spans="1:25">
      <c r="A3482">
        <v>6397</v>
      </c>
      <c r="B3482" t="s">
        <v>6555</v>
      </c>
      <c r="C3482" t="s">
        <v>6556</v>
      </c>
      <c r="D3482" t="str">
        <f t="shared" si="108"/>
        <v>Coinzo Token CNZ</v>
      </c>
      <c r="E3482" s="3" t="s">
        <v>8887</v>
      </c>
      <c r="F3482" s="3" t="s">
        <v>8883</v>
      </c>
      <c r="G3482" s="3" t="s">
        <v>8883</v>
      </c>
      <c r="H3482" s="4">
        <v>0</v>
      </c>
      <c r="I3482" s="4">
        <v>0</v>
      </c>
      <c r="J3482" s="6">
        <v>44097</v>
      </c>
      <c r="K3482" s="7">
        <v>2.1740230848799998E-2</v>
      </c>
      <c r="L3482" s="7">
        <v>3721</v>
      </c>
      <c r="M3482" s="7">
        <v>0</v>
      </c>
      <c r="N3482" s="9">
        <v>44327</v>
      </c>
      <c r="O3482" s="10">
        <v>0.19076726466050001</v>
      </c>
      <c r="P3482" s="10">
        <v>3859</v>
      </c>
      <c r="Q3482" s="10">
        <v>0</v>
      </c>
      <c r="R3482" s="10">
        <v>8.7748499998577447</v>
      </c>
      <c r="S3482" s="18">
        <v>8.7748499998577447</v>
      </c>
      <c r="T3482" s="13">
        <v>44397</v>
      </c>
      <c r="U3482" s="14">
        <v>8.6993121137929993E-2</v>
      </c>
      <c r="V3482" s="14">
        <v>3407</v>
      </c>
      <c r="W3482" s="14">
        <v>0</v>
      </c>
      <c r="X3482" s="14">
        <v>54.398297164480617</v>
      </c>
      <c r="Y3482" s="19">
        <f t="shared" si="109"/>
        <v>-0.54398297164480613</v>
      </c>
    </row>
    <row r="3483" spans="1:25">
      <c r="A3483">
        <v>6403</v>
      </c>
      <c r="B3483" t="s">
        <v>6557</v>
      </c>
      <c r="C3483" t="s">
        <v>6558</v>
      </c>
      <c r="D3483" t="str">
        <f t="shared" si="108"/>
        <v>CryptoWorldNews CWN</v>
      </c>
      <c r="E3483" s="3" t="s">
        <v>8887</v>
      </c>
      <c r="F3483" s="3" t="s">
        <v>8883</v>
      </c>
      <c r="G3483" s="3" t="s">
        <v>8883</v>
      </c>
      <c r="H3483" s="4">
        <v>0</v>
      </c>
      <c r="I3483" s="4">
        <v>0</v>
      </c>
      <c r="J3483" s="6">
        <v>44061</v>
      </c>
      <c r="K3483" s="7">
        <v>7.0291329114899998E-4</v>
      </c>
      <c r="L3483" s="7">
        <v>3722</v>
      </c>
      <c r="M3483" s="7">
        <v>0</v>
      </c>
      <c r="N3483" s="9">
        <v>44070</v>
      </c>
      <c r="O3483" s="10">
        <v>1.9952345280300002E-3</v>
      </c>
      <c r="P3483" s="10">
        <v>3860</v>
      </c>
      <c r="Q3483" s="10">
        <v>0</v>
      </c>
      <c r="R3483" s="10">
        <v>2.8385215547262441</v>
      </c>
      <c r="S3483" s="18">
        <v>2.8385215547262441</v>
      </c>
      <c r="T3483" s="13">
        <v>44077</v>
      </c>
      <c r="U3483" s="14">
        <v>9.2622367003899998E-4</v>
      </c>
      <c r="V3483" s="14">
        <v>3408</v>
      </c>
      <c r="W3483" s="14">
        <v>0</v>
      </c>
      <c r="X3483" s="14">
        <v>53.578205618087956</v>
      </c>
      <c r="Y3483" s="19">
        <f t="shared" si="109"/>
        <v>-0.5357820561808796</v>
      </c>
    </row>
    <row r="3484" spans="1:25">
      <c r="A3484">
        <v>6404</v>
      </c>
      <c r="B3484" t="s">
        <v>6559</v>
      </c>
      <c r="C3484" t="s">
        <v>6560</v>
      </c>
      <c r="D3484" t="str">
        <f t="shared" si="108"/>
        <v>AGA Token AGA</v>
      </c>
      <c r="E3484" s="3" t="s">
        <v>8887</v>
      </c>
      <c r="F3484" s="3" t="s">
        <v>8883</v>
      </c>
      <c r="G3484" s="3" t="s">
        <v>8883</v>
      </c>
      <c r="H3484" s="4">
        <v>0</v>
      </c>
      <c r="I3484" s="4">
        <v>0</v>
      </c>
      <c r="J3484" s="6">
        <v>44176</v>
      </c>
      <c r="K3484" s="7">
        <v>0.27676188238444999</v>
      </c>
      <c r="L3484" s="7">
        <v>1151</v>
      </c>
      <c r="M3484" s="7">
        <v>501764.63090283237</v>
      </c>
      <c r="N3484" s="9">
        <v>44277</v>
      </c>
      <c r="O3484" s="10">
        <v>7.73832032278633</v>
      </c>
      <c r="P3484" s="10">
        <v>737</v>
      </c>
      <c r="Q3484" s="10">
        <v>57400049.471126974</v>
      </c>
      <c r="R3484" s="10">
        <v>27.960209896379549</v>
      </c>
      <c r="S3484" s="18">
        <v>27.960209896379549</v>
      </c>
      <c r="T3484" s="13">
        <v>44568</v>
      </c>
      <c r="U3484" s="14">
        <v>0.24265144320365539</v>
      </c>
      <c r="V3484" s="14">
        <v>921</v>
      </c>
      <c r="W3484" s="14">
        <v>2629836.96196238</v>
      </c>
      <c r="X3484" s="14">
        <v>96.864287945161152</v>
      </c>
      <c r="Y3484" s="19">
        <f t="shared" si="109"/>
        <v>-0.96864287945161154</v>
      </c>
    </row>
    <row r="3485" spans="1:25">
      <c r="A3485">
        <v>6405</v>
      </c>
      <c r="B3485" t="s">
        <v>6561</v>
      </c>
      <c r="C3485" t="s">
        <v>6562</v>
      </c>
      <c r="D3485" t="str">
        <f t="shared" si="108"/>
        <v>MiniSwap MINI</v>
      </c>
      <c r="E3485" s="3" t="s">
        <v>3686</v>
      </c>
      <c r="F3485" s="3" t="s">
        <v>8883</v>
      </c>
      <c r="G3485" s="3" t="s">
        <v>8883</v>
      </c>
      <c r="H3485" s="4">
        <v>0</v>
      </c>
      <c r="I3485" s="4">
        <v>0</v>
      </c>
      <c r="J3485" s="6">
        <v>44057</v>
      </c>
      <c r="K3485" s="7">
        <v>4.2731265812199999E-2</v>
      </c>
      <c r="L3485" s="7">
        <v>3723</v>
      </c>
      <c r="M3485" s="7">
        <v>0</v>
      </c>
      <c r="N3485" s="9">
        <v>44075</v>
      </c>
      <c r="O3485" s="10">
        <v>1.3138024455899999</v>
      </c>
      <c r="P3485" s="10">
        <v>3861</v>
      </c>
      <c r="Q3485" s="10">
        <v>0</v>
      </c>
      <c r="R3485" s="10">
        <v>30.745694531120169</v>
      </c>
      <c r="S3485" s="18">
        <v>30.745694531120169</v>
      </c>
      <c r="T3485" s="13">
        <v>44575</v>
      </c>
      <c r="U3485" s="14">
        <v>5.8843941171837222E-3</v>
      </c>
      <c r="V3485" s="14">
        <v>3409</v>
      </c>
      <c r="W3485" s="14">
        <v>0</v>
      </c>
      <c r="X3485" s="14">
        <v>99.552109669384791</v>
      </c>
      <c r="Y3485" s="19">
        <f t="shared" si="109"/>
        <v>-0.99552109669384792</v>
      </c>
    </row>
    <row r="3486" spans="1:25">
      <c r="A3486">
        <v>6406</v>
      </c>
      <c r="B3486" t="s">
        <v>5997</v>
      </c>
      <c r="C3486" t="s">
        <v>5997</v>
      </c>
      <c r="D3486" t="str">
        <f t="shared" si="108"/>
        <v>sBTC sBTC</v>
      </c>
      <c r="E3486" s="3" t="s">
        <v>8886</v>
      </c>
      <c r="F3486" s="3" t="s">
        <v>8883</v>
      </c>
      <c r="G3486" s="3" t="s">
        <v>8883</v>
      </c>
      <c r="H3486" s="4">
        <v>0</v>
      </c>
      <c r="I3486" s="4">
        <v>0</v>
      </c>
      <c r="J3486" s="6">
        <v>44052</v>
      </c>
      <c r="K3486" s="7">
        <v>1.9757801736</v>
      </c>
      <c r="L3486" s="7">
        <v>3724</v>
      </c>
      <c r="M3486" s="7">
        <v>0</v>
      </c>
      <c r="N3486" s="9">
        <v>44055</v>
      </c>
      <c r="O3486" s="10">
        <v>5.0693614866700001</v>
      </c>
      <c r="P3486" s="10">
        <v>3862</v>
      </c>
      <c r="Q3486" s="10">
        <v>0</v>
      </c>
      <c r="R3486" s="10">
        <v>2.565751774618374</v>
      </c>
      <c r="S3486" s="18">
        <v>2.565751774618374</v>
      </c>
      <c r="T3486" s="13">
        <v>44516</v>
      </c>
      <c r="U3486" s="14">
        <v>0</v>
      </c>
      <c r="V3486" s="14">
        <v>3410</v>
      </c>
      <c r="W3486" s="14">
        <v>0</v>
      </c>
      <c r="X3486" s="14">
        <v>100</v>
      </c>
      <c r="Y3486" s="19">
        <f t="shared" si="109"/>
        <v>-1</v>
      </c>
    </row>
    <row r="3487" spans="1:25">
      <c r="A3487">
        <v>6407</v>
      </c>
      <c r="B3487" t="s">
        <v>6563</v>
      </c>
      <c r="C3487" t="s">
        <v>6564</v>
      </c>
      <c r="D3487" t="str">
        <f t="shared" si="108"/>
        <v>YF Link YFL</v>
      </c>
      <c r="E3487" s="3" t="s">
        <v>3686</v>
      </c>
      <c r="F3487" s="3" t="s">
        <v>8883</v>
      </c>
      <c r="G3487" s="3" t="s">
        <v>8883</v>
      </c>
      <c r="H3487" s="4">
        <v>0</v>
      </c>
      <c r="I3487" s="4">
        <v>0</v>
      </c>
      <c r="J3487" s="6">
        <v>44060</v>
      </c>
      <c r="K3487" s="7">
        <v>12.7514913443</v>
      </c>
      <c r="L3487" s="7">
        <v>2424</v>
      </c>
      <c r="M3487" s="7">
        <v>0</v>
      </c>
      <c r="N3487" s="9">
        <v>44076</v>
      </c>
      <c r="O3487" s="10">
        <v>1956.9674178400001</v>
      </c>
      <c r="P3487" s="10">
        <v>674</v>
      </c>
      <c r="Q3487" s="10">
        <v>72647041.995368406</v>
      </c>
      <c r="R3487" s="10">
        <v>153.4696895445706</v>
      </c>
      <c r="S3487" s="18">
        <v>153.4696895445706</v>
      </c>
      <c r="T3487" s="13">
        <v>44583</v>
      </c>
      <c r="U3487" s="14">
        <v>48.651419145485853</v>
      </c>
      <c r="V3487" s="14">
        <v>851</v>
      </c>
      <c r="W3487" s="14">
        <v>3303677.05</v>
      </c>
      <c r="X3487" s="14">
        <v>97.513938213688562</v>
      </c>
      <c r="Y3487" s="19">
        <f t="shared" si="109"/>
        <v>-0.97513938213688567</v>
      </c>
    </row>
    <row r="3488" spans="1:25">
      <c r="A3488">
        <v>6410</v>
      </c>
      <c r="B3488" t="s">
        <v>6566</v>
      </c>
      <c r="C3488" t="s">
        <v>6567</v>
      </c>
      <c r="D3488" t="str">
        <f t="shared" si="108"/>
        <v>Feellike FLL</v>
      </c>
      <c r="E3488" s="3" t="s">
        <v>8887</v>
      </c>
      <c r="F3488" s="3" t="s">
        <v>8883</v>
      </c>
      <c r="G3488" s="3" t="s">
        <v>8883</v>
      </c>
      <c r="H3488" s="4">
        <v>0</v>
      </c>
      <c r="I3488" s="4">
        <v>0</v>
      </c>
      <c r="J3488" s="6">
        <v>44090</v>
      </c>
      <c r="K3488" s="7">
        <v>1.8770527925700001E-2</v>
      </c>
      <c r="L3488" s="7">
        <v>1978</v>
      </c>
      <c r="M3488" s="7">
        <v>13764.020663981701</v>
      </c>
      <c r="N3488" s="9">
        <v>44258</v>
      </c>
      <c r="O3488" s="10">
        <v>0.80082085999999997</v>
      </c>
      <c r="P3488" s="10">
        <v>1919</v>
      </c>
      <c r="Q3488" s="10">
        <v>1428958.65</v>
      </c>
      <c r="R3488" s="10">
        <v>42.663736639156639</v>
      </c>
      <c r="S3488" s="18">
        <v>42.663736639156639</v>
      </c>
      <c r="T3488" s="13">
        <v>44296</v>
      </c>
      <c r="U3488" s="14">
        <v>9.6648399999999992E-3</v>
      </c>
      <c r="V3488" s="14">
        <v>2112</v>
      </c>
      <c r="W3488" s="14">
        <v>17309.11</v>
      </c>
      <c r="X3488" s="14">
        <v>98.793133335712554</v>
      </c>
      <c r="Y3488" s="19">
        <f t="shared" si="109"/>
        <v>-0.98793133335712557</v>
      </c>
    </row>
    <row r="3489" spans="1:25">
      <c r="A3489">
        <v>6414</v>
      </c>
      <c r="B3489" t="s">
        <v>6568</v>
      </c>
      <c r="C3489" t="s">
        <v>6569</v>
      </c>
      <c r="D3489" t="str">
        <f t="shared" si="108"/>
        <v>DTOP Token DTOP</v>
      </c>
      <c r="E3489" s="3" t="s">
        <v>8884</v>
      </c>
      <c r="F3489" s="3" t="s">
        <v>8883</v>
      </c>
      <c r="G3489" s="3" t="s">
        <v>8883</v>
      </c>
      <c r="H3489" s="4">
        <v>0</v>
      </c>
      <c r="I3489" s="4">
        <v>0</v>
      </c>
      <c r="J3489" s="6">
        <v>44087</v>
      </c>
      <c r="K3489" s="8">
        <v>9.9858026377999996E-5</v>
      </c>
      <c r="L3489" s="7">
        <v>3725</v>
      </c>
      <c r="M3489" s="7">
        <v>0</v>
      </c>
      <c r="N3489" s="9">
        <v>44422</v>
      </c>
      <c r="O3489" s="10">
        <v>2.5418483040749999E-2</v>
      </c>
      <c r="P3489" s="10">
        <v>3863</v>
      </c>
      <c r="Q3489" s="10">
        <v>0</v>
      </c>
      <c r="R3489" s="10">
        <v>254.546218894128</v>
      </c>
      <c r="S3489" s="18">
        <v>254.546218894128</v>
      </c>
      <c r="T3489" s="13">
        <v>44557</v>
      </c>
      <c r="U3489" s="14">
        <v>1.9993025886296171E-4</v>
      </c>
      <c r="V3489" s="14">
        <v>3411</v>
      </c>
      <c r="W3489" s="14">
        <v>0</v>
      </c>
      <c r="X3489" s="14">
        <v>99.213445355718349</v>
      </c>
      <c r="Y3489" s="19">
        <f t="shared" si="109"/>
        <v>-0.99213445355718344</v>
      </c>
    </row>
    <row r="3490" spans="1:25">
      <c r="A3490">
        <v>6416</v>
      </c>
      <c r="B3490" t="s">
        <v>6570</v>
      </c>
      <c r="C3490" t="s">
        <v>3610</v>
      </c>
      <c r="D3490" t="str">
        <f t="shared" si="108"/>
        <v>Dcoin Token DT</v>
      </c>
      <c r="E3490" s="3" t="s">
        <v>3686</v>
      </c>
      <c r="F3490" s="3" t="s">
        <v>8883</v>
      </c>
      <c r="G3490" s="3" t="s">
        <v>8883</v>
      </c>
      <c r="H3490" s="4">
        <v>0</v>
      </c>
      <c r="I3490" s="4">
        <v>0</v>
      </c>
      <c r="J3490" s="6">
        <v>44193</v>
      </c>
      <c r="K3490" s="7">
        <v>3.0932400000000001E-3</v>
      </c>
      <c r="L3490" s="7">
        <v>3726</v>
      </c>
      <c r="M3490" s="7">
        <v>0</v>
      </c>
      <c r="N3490" s="9">
        <v>44308</v>
      </c>
      <c r="O3490" s="10">
        <v>3.450222E-2</v>
      </c>
      <c r="P3490" s="10">
        <v>3864</v>
      </c>
      <c r="Q3490" s="10">
        <v>0</v>
      </c>
      <c r="R3490" s="10">
        <v>11.15407145905264</v>
      </c>
      <c r="S3490" s="18">
        <v>11.15407145905264</v>
      </c>
      <c r="T3490" s="13">
        <v>44489</v>
      </c>
      <c r="U3490" s="14">
        <v>4.9523280982134796E-3</v>
      </c>
      <c r="V3490" s="14">
        <v>3412</v>
      </c>
      <c r="W3490" s="14">
        <v>0</v>
      </c>
      <c r="X3490" s="14">
        <v>85.646349428490467</v>
      </c>
      <c r="Y3490" s="19">
        <f t="shared" si="109"/>
        <v>-0.85646349428490465</v>
      </c>
    </row>
    <row r="3491" spans="1:25">
      <c r="A3491">
        <v>6418</v>
      </c>
      <c r="B3491" t="s">
        <v>6571</v>
      </c>
      <c r="C3491" t="s">
        <v>6572</v>
      </c>
      <c r="D3491" t="str">
        <f t="shared" si="108"/>
        <v>Digital Rand DZAR</v>
      </c>
      <c r="E3491" s="3" t="s">
        <v>8886</v>
      </c>
      <c r="F3491" s="3" t="s">
        <v>8883</v>
      </c>
      <c r="G3491" s="3" t="s">
        <v>8883</v>
      </c>
      <c r="H3491" s="4">
        <v>0</v>
      </c>
      <c r="I3491" s="4">
        <v>0</v>
      </c>
      <c r="J3491" s="6">
        <v>44148</v>
      </c>
      <c r="K3491" s="7">
        <v>3.7081933514149998E-2</v>
      </c>
      <c r="L3491" s="7">
        <v>3727</v>
      </c>
      <c r="M3491" s="7">
        <v>0</v>
      </c>
      <c r="N3491" s="9">
        <v>44327</v>
      </c>
      <c r="O3491" s="10">
        <v>0.28283359156767002</v>
      </c>
      <c r="P3491" s="10">
        <v>3865</v>
      </c>
      <c r="Q3491" s="10">
        <v>0</v>
      </c>
      <c r="R3491" s="10">
        <v>7.627261169101236</v>
      </c>
      <c r="S3491" s="18">
        <v>7.627261169101236</v>
      </c>
      <c r="T3491" s="13">
        <v>44339</v>
      </c>
      <c r="U3491" s="14">
        <v>0.14353872071245</v>
      </c>
      <c r="V3491" s="14">
        <v>3413</v>
      </c>
      <c r="W3491" s="14">
        <v>0</v>
      </c>
      <c r="X3491" s="14">
        <v>49.249762053773843</v>
      </c>
      <c r="Y3491" s="19">
        <f t="shared" si="109"/>
        <v>-0.49249762053773843</v>
      </c>
    </row>
    <row r="3492" spans="1:25">
      <c r="A3492">
        <v>6419</v>
      </c>
      <c r="B3492" t="s">
        <v>6573</v>
      </c>
      <c r="C3492" t="s">
        <v>6574</v>
      </c>
      <c r="D3492" t="str">
        <f t="shared" si="108"/>
        <v>Digital Wallet DWC</v>
      </c>
      <c r="E3492" s="3" t="s">
        <v>8887</v>
      </c>
      <c r="F3492" s="3" t="s">
        <v>8883</v>
      </c>
      <c r="G3492" s="3" t="s">
        <v>8883</v>
      </c>
      <c r="H3492" s="4">
        <v>0</v>
      </c>
      <c r="I3492" s="4">
        <v>0</v>
      </c>
      <c r="J3492" s="6">
        <v>44056</v>
      </c>
      <c r="K3492" s="7">
        <v>4.0063622750599999E-2</v>
      </c>
      <c r="L3492" s="7">
        <v>3728</v>
      </c>
      <c r="M3492" s="7">
        <v>0</v>
      </c>
      <c r="N3492" s="9">
        <v>44070</v>
      </c>
      <c r="O3492" s="10">
        <v>4.90453237084E-2</v>
      </c>
      <c r="P3492" s="10">
        <v>3866</v>
      </c>
      <c r="Q3492" s="10">
        <v>0</v>
      </c>
      <c r="R3492" s="10">
        <v>1.2241859407900271</v>
      </c>
      <c r="S3492" s="18">
        <v>1.2241859407900271</v>
      </c>
      <c r="T3492" s="13">
        <v>44113</v>
      </c>
      <c r="U3492" s="14">
        <v>3.602644306773E-2</v>
      </c>
      <c r="V3492" s="14">
        <v>3414</v>
      </c>
      <c r="W3492" s="14">
        <v>0</v>
      </c>
      <c r="X3492" s="14">
        <v>26.54459111754268</v>
      </c>
      <c r="Y3492" s="19">
        <f t="shared" si="109"/>
        <v>-0.26544591117542682</v>
      </c>
    </row>
    <row r="3493" spans="1:25">
      <c r="A3493">
        <v>6420</v>
      </c>
      <c r="B3493" t="s">
        <v>6575</v>
      </c>
      <c r="C3493" t="s">
        <v>3466</v>
      </c>
      <c r="D3493" t="str">
        <f t="shared" si="108"/>
        <v>Distributed Energy Coin DEC</v>
      </c>
      <c r="E3493" s="3" t="s">
        <v>8893</v>
      </c>
      <c r="F3493" s="3" t="s">
        <v>8883</v>
      </c>
      <c r="G3493" s="3" t="s">
        <v>8883</v>
      </c>
      <c r="H3493" s="4">
        <v>0</v>
      </c>
      <c r="I3493" s="4">
        <v>0</v>
      </c>
      <c r="J3493" s="6">
        <v>44057</v>
      </c>
      <c r="K3493" s="7">
        <v>3.34220677386E-2</v>
      </c>
      <c r="L3493" s="7">
        <v>3729</v>
      </c>
      <c r="M3493" s="7">
        <v>0</v>
      </c>
      <c r="N3493" s="9">
        <v>44060</v>
      </c>
      <c r="O3493" s="10">
        <v>5.9263841036399999E-2</v>
      </c>
      <c r="P3493" s="10">
        <v>3867</v>
      </c>
      <c r="Q3493" s="10">
        <v>0</v>
      </c>
      <c r="R3493" s="10">
        <v>1.7731949291681519</v>
      </c>
      <c r="S3493" s="18">
        <v>1.7731949291681519</v>
      </c>
      <c r="T3493" s="13">
        <v>44484</v>
      </c>
      <c r="U3493" s="14">
        <v>9.9914054346000002E-4</v>
      </c>
      <c r="V3493" s="14">
        <v>3415</v>
      </c>
      <c r="W3493" s="14">
        <v>0</v>
      </c>
      <c r="X3493" s="14">
        <v>98.314080683959844</v>
      </c>
      <c r="Y3493" s="19">
        <f t="shared" si="109"/>
        <v>-0.98314080683959848</v>
      </c>
    </row>
    <row r="3494" spans="1:25">
      <c r="A3494">
        <v>6422</v>
      </c>
      <c r="B3494" t="s">
        <v>6576</v>
      </c>
      <c r="C3494" t="s">
        <v>6577</v>
      </c>
      <c r="D3494" t="str">
        <f t="shared" si="108"/>
        <v>Dogz DOGZ</v>
      </c>
      <c r="E3494" s="3" t="s">
        <v>8891</v>
      </c>
      <c r="F3494" s="3" t="s">
        <v>8883</v>
      </c>
      <c r="G3494" s="3" t="s">
        <v>8883</v>
      </c>
      <c r="H3494" s="4">
        <v>0</v>
      </c>
      <c r="I3494" s="4">
        <v>0</v>
      </c>
      <c r="J3494" s="6">
        <v>44092</v>
      </c>
      <c r="K3494" s="8">
        <v>1.69845113098E-5</v>
      </c>
      <c r="L3494" s="7">
        <v>3730</v>
      </c>
      <c r="M3494" s="7">
        <v>0</v>
      </c>
      <c r="N3494" s="9">
        <v>44324</v>
      </c>
      <c r="O3494" s="10">
        <v>3.1285459482999998E-4</v>
      </c>
      <c r="P3494" s="10">
        <v>3868</v>
      </c>
      <c r="Q3494" s="10">
        <v>0</v>
      </c>
      <c r="R3494" s="10">
        <v>18.41999390641779</v>
      </c>
      <c r="S3494" s="18">
        <v>18.41999390641779</v>
      </c>
      <c r="T3494" s="13">
        <v>44664</v>
      </c>
      <c r="U3494" s="16">
        <v>3.235888250315877E-5</v>
      </c>
      <c r="V3494" s="14">
        <v>3416</v>
      </c>
      <c r="W3494" s="16">
        <v>0</v>
      </c>
      <c r="X3494" s="16">
        <v>89.65689395716177</v>
      </c>
      <c r="Y3494" s="19">
        <f t="shared" si="109"/>
        <v>-0.89656893957161765</v>
      </c>
    </row>
    <row r="3495" spans="1:25">
      <c r="A3495">
        <v>6423</v>
      </c>
      <c r="B3495" t="s">
        <v>6578</v>
      </c>
      <c r="C3495" t="s">
        <v>6579</v>
      </c>
      <c r="D3495" t="str">
        <f t="shared" si="108"/>
        <v>Dragonbit DRGB</v>
      </c>
      <c r="E3495" s="3" t="s">
        <v>8892</v>
      </c>
      <c r="F3495" s="3" t="s">
        <v>8883</v>
      </c>
      <c r="G3495" s="3" t="s">
        <v>8883</v>
      </c>
      <c r="H3495" s="4">
        <v>0</v>
      </c>
      <c r="I3495" s="4">
        <v>0</v>
      </c>
      <c r="J3495" s="6">
        <v>44060</v>
      </c>
      <c r="K3495" s="7">
        <v>9.3893511846100002E-4</v>
      </c>
      <c r="L3495" s="7">
        <v>3731</v>
      </c>
      <c r="M3495" s="7">
        <v>0</v>
      </c>
      <c r="N3495" s="9">
        <v>44063</v>
      </c>
      <c r="O3495" s="10">
        <v>2.15941529631E-3</v>
      </c>
      <c r="P3495" s="10">
        <v>3869</v>
      </c>
      <c r="Q3495" s="10">
        <v>0</v>
      </c>
      <c r="R3495" s="10">
        <v>2.2998557129799111</v>
      </c>
      <c r="S3495" s="18">
        <v>2.2998557129799111</v>
      </c>
      <c r="T3495" s="13">
        <v>44396</v>
      </c>
      <c r="U3495" s="14">
        <v>6.2899999999999999E-6</v>
      </c>
      <c r="V3495" s="14">
        <v>3417</v>
      </c>
      <c r="W3495" s="14">
        <v>0</v>
      </c>
      <c r="X3495" s="14">
        <v>99.708717447229887</v>
      </c>
      <c r="Y3495" s="19">
        <f t="shared" si="109"/>
        <v>-0.99708717447229889</v>
      </c>
    </row>
    <row r="3496" spans="1:25">
      <c r="A3496">
        <v>6425</v>
      </c>
      <c r="B3496" t="s">
        <v>6580</v>
      </c>
      <c r="C3496" t="s">
        <v>6581</v>
      </c>
      <c r="D3496" t="str">
        <f t="shared" si="108"/>
        <v>EasySwap ESWA</v>
      </c>
      <c r="E3496" s="3" t="s">
        <v>3686</v>
      </c>
      <c r="F3496" s="3" t="s">
        <v>8883</v>
      </c>
      <c r="G3496" s="3" t="s">
        <v>8883</v>
      </c>
      <c r="H3496" s="4">
        <v>0</v>
      </c>
      <c r="I3496" s="4">
        <v>0</v>
      </c>
      <c r="J3496" s="6">
        <v>44054</v>
      </c>
      <c r="K3496" s="7">
        <v>0.15437691387499999</v>
      </c>
      <c r="L3496" s="7">
        <v>3732</v>
      </c>
      <c r="M3496" s="7">
        <v>0</v>
      </c>
      <c r="N3496" s="9">
        <v>44075</v>
      </c>
      <c r="O3496" s="10">
        <v>0.23559665706499999</v>
      </c>
      <c r="P3496" s="10">
        <v>3870</v>
      </c>
      <c r="Q3496" s="10">
        <v>0</v>
      </c>
      <c r="R3496" s="10">
        <v>1.526113271416762</v>
      </c>
      <c r="S3496" s="18">
        <v>1.526113271416762</v>
      </c>
      <c r="T3496" s="13">
        <v>44176</v>
      </c>
      <c r="U3496" s="14">
        <v>1.8671789857439999E-2</v>
      </c>
      <c r="V3496" s="14">
        <v>3418</v>
      </c>
      <c r="W3496" s="14">
        <v>0</v>
      </c>
      <c r="X3496" s="14">
        <v>92.074679628290085</v>
      </c>
      <c r="Y3496" s="19">
        <f t="shared" si="109"/>
        <v>-0.92074679628290079</v>
      </c>
    </row>
    <row r="3497" spans="1:25">
      <c r="A3497">
        <v>6426</v>
      </c>
      <c r="B3497" t="s">
        <v>6582</v>
      </c>
      <c r="C3497" t="s">
        <v>6582</v>
      </c>
      <c r="D3497" t="str">
        <f t="shared" si="108"/>
        <v>DSYS DSYS</v>
      </c>
      <c r="E3497" s="3" t="s">
        <v>8887</v>
      </c>
      <c r="F3497" s="3" t="s">
        <v>8883</v>
      </c>
      <c r="G3497" s="3" t="s">
        <v>8883</v>
      </c>
      <c r="H3497" s="4">
        <v>0</v>
      </c>
      <c r="I3497" s="4">
        <v>0</v>
      </c>
      <c r="J3497" s="6">
        <v>44144</v>
      </c>
      <c r="K3497" s="8">
        <v>9.2060040260000001E-5</v>
      </c>
      <c r="L3497" s="7">
        <v>3733</v>
      </c>
      <c r="M3497" s="7">
        <v>0</v>
      </c>
      <c r="N3497" s="9">
        <v>44296</v>
      </c>
      <c r="O3497" s="10">
        <v>4.2839639808000003E-3</v>
      </c>
      <c r="P3497" s="10">
        <v>3871</v>
      </c>
      <c r="Q3497" s="10">
        <v>0</v>
      </c>
      <c r="R3497" s="10">
        <v>46.534456955493837</v>
      </c>
      <c r="S3497" s="18">
        <v>46.534456955493837</v>
      </c>
      <c r="T3497" s="13">
        <v>44488</v>
      </c>
      <c r="U3497" s="14">
        <v>1.6601748366959111E-4</v>
      </c>
      <c r="V3497" s="14">
        <v>3419</v>
      </c>
      <c r="W3497" s="14">
        <v>0</v>
      </c>
      <c r="X3497" s="14">
        <v>96.124676014699148</v>
      </c>
      <c r="Y3497" s="19">
        <f t="shared" si="109"/>
        <v>-0.96124676014699151</v>
      </c>
    </row>
    <row r="3498" spans="1:25">
      <c r="A3498">
        <v>6427</v>
      </c>
      <c r="B3498" t="s">
        <v>6583</v>
      </c>
      <c r="C3498" t="s">
        <v>6584</v>
      </c>
      <c r="D3498" t="str">
        <f t="shared" si="108"/>
        <v>EA Token EA</v>
      </c>
      <c r="E3498" s="3" t="s">
        <v>8887</v>
      </c>
      <c r="F3498" s="3" t="s">
        <v>8883</v>
      </c>
      <c r="G3498" s="3" t="s">
        <v>8883</v>
      </c>
      <c r="H3498" s="4">
        <v>0</v>
      </c>
      <c r="I3498" s="4">
        <v>0</v>
      </c>
      <c r="J3498" s="6">
        <v>44210</v>
      </c>
      <c r="K3498" s="7">
        <v>1.71755458375E-3</v>
      </c>
      <c r="L3498" s="7">
        <v>3734</v>
      </c>
      <c r="M3498" s="7">
        <v>0</v>
      </c>
      <c r="N3498" s="9">
        <v>44222</v>
      </c>
      <c r="O3498" s="10">
        <v>1.86743420869E-3</v>
      </c>
      <c r="P3498" s="10">
        <v>3872</v>
      </c>
      <c r="Q3498" s="10">
        <v>0</v>
      </c>
      <c r="R3498" s="10">
        <v>1.0872633838586729</v>
      </c>
      <c r="S3498" s="18">
        <v>1.0872633838586729</v>
      </c>
      <c r="T3498" s="13">
        <v>44407</v>
      </c>
      <c r="U3498" s="14">
        <v>5.6862762962999998E-4</v>
      </c>
      <c r="V3498" s="14">
        <v>3420</v>
      </c>
      <c r="W3498" s="14">
        <v>0</v>
      </c>
      <c r="X3498" s="14">
        <v>69.550325950765853</v>
      </c>
      <c r="Y3498" s="19">
        <f t="shared" si="109"/>
        <v>-0.69550325950765857</v>
      </c>
    </row>
    <row r="3499" spans="1:25">
      <c r="A3499">
        <v>6430</v>
      </c>
      <c r="B3499" t="s">
        <v>6585</v>
      </c>
      <c r="C3499" t="s">
        <v>6586</v>
      </c>
      <c r="D3499" t="str">
        <f t="shared" si="108"/>
        <v>Electric Vehicle Zone EVZ</v>
      </c>
      <c r="E3499" s="3" t="s">
        <v>3686</v>
      </c>
      <c r="F3499" s="3" t="s">
        <v>8883</v>
      </c>
      <c r="G3499" s="3" t="s">
        <v>8883</v>
      </c>
      <c r="H3499" s="4">
        <v>0</v>
      </c>
      <c r="I3499" s="4">
        <v>0</v>
      </c>
      <c r="J3499" s="6">
        <v>44078</v>
      </c>
      <c r="K3499" s="7">
        <v>5.0452814005700003E-3</v>
      </c>
      <c r="L3499" s="7">
        <v>2302</v>
      </c>
      <c r="M3499" s="7">
        <v>0</v>
      </c>
      <c r="N3499" s="9">
        <v>44292</v>
      </c>
      <c r="O3499" s="10">
        <v>0.66580585999999997</v>
      </c>
      <c r="P3499" s="10">
        <v>642</v>
      </c>
      <c r="Q3499" s="10">
        <v>79105324.939999998</v>
      </c>
      <c r="R3499" s="10">
        <v>131.966050481303</v>
      </c>
      <c r="S3499" s="18">
        <v>131.966050481303</v>
      </c>
      <c r="T3499" s="13">
        <v>44339</v>
      </c>
      <c r="U3499" s="14">
        <v>2.898448E-2</v>
      </c>
      <c r="V3499" s="14">
        <v>519</v>
      </c>
      <c r="W3499" s="14">
        <v>16627049.439999999</v>
      </c>
      <c r="X3499" s="14">
        <v>95.64670698452548</v>
      </c>
      <c r="Y3499" s="19">
        <f t="shared" si="109"/>
        <v>-0.95646706984525476</v>
      </c>
    </row>
    <row r="3500" spans="1:25">
      <c r="A3500">
        <v>6435</v>
      </c>
      <c r="B3500" t="s">
        <v>6587</v>
      </c>
      <c r="C3500" t="s">
        <v>6588</v>
      </c>
      <c r="D3500" t="str">
        <f t="shared" si="108"/>
        <v>Eska ESK</v>
      </c>
      <c r="E3500" s="3" t="s">
        <v>8887</v>
      </c>
      <c r="F3500" s="3" t="s">
        <v>8883</v>
      </c>
      <c r="G3500" s="3" t="s">
        <v>8883</v>
      </c>
      <c r="H3500" s="4">
        <v>0</v>
      </c>
      <c r="I3500" s="4">
        <v>0</v>
      </c>
      <c r="J3500" s="6">
        <v>44192</v>
      </c>
      <c r="K3500" s="7">
        <v>5.3470999999999998E-4</v>
      </c>
      <c r="L3500" s="7">
        <v>3735</v>
      </c>
      <c r="M3500" s="7">
        <v>0</v>
      </c>
      <c r="N3500" s="9">
        <v>44623</v>
      </c>
      <c r="O3500" s="10">
        <v>0.1055332353802311</v>
      </c>
      <c r="P3500" s="10">
        <v>3873</v>
      </c>
      <c r="Q3500" s="10">
        <v>0</v>
      </c>
      <c r="R3500" s="10">
        <v>197.36536698440489</v>
      </c>
      <c r="S3500" s="18">
        <v>197.36536698440489</v>
      </c>
      <c r="T3500" s="13">
        <v>44633</v>
      </c>
      <c r="U3500" s="14">
        <v>3.2875956418581119E-2</v>
      </c>
      <c r="V3500" s="14">
        <v>3421</v>
      </c>
      <c r="W3500" s="14">
        <v>0</v>
      </c>
      <c r="X3500" s="14">
        <v>68.847769804336394</v>
      </c>
      <c r="Y3500" s="19">
        <f t="shared" si="109"/>
        <v>-0.68847769804336389</v>
      </c>
    </row>
    <row r="3501" spans="1:25">
      <c r="A3501">
        <v>6436</v>
      </c>
      <c r="B3501" t="s">
        <v>6589</v>
      </c>
      <c r="C3501" t="s">
        <v>4652</v>
      </c>
      <c r="D3501" t="str">
        <f t="shared" si="108"/>
        <v>Empow EM</v>
      </c>
      <c r="E3501" s="3" t="s">
        <v>8887</v>
      </c>
      <c r="F3501" s="3" t="s">
        <v>8883</v>
      </c>
      <c r="G3501" s="3" t="s">
        <v>8883</v>
      </c>
      <c r="H3501" s="4">
        <v>0</v>
      </c>
      <c r="I3501" s="4">
        <v>0</v>
      </c>
      <c r="J3501" s="6">
        <v>44207</v>
      </c>
      <c r="K3501" s="7">
        <v>1.0051E-4</v>
      </c>
      <c r="L3501" s="7">
        <v>3736</v>
      </c>
      <c r="M3501" s="7">
        <v>0</v>
      </c>
      <c r="N3501" s="9">
        <v>44250</v>
      </c>
      <c r="O3501" s="10">
        <v>7.0945690000000006E-2</v>
      </c>
      <c r="P3501" s="10">
        <v>3874</v>
      </c>
      <c r="Q3501" s="10">
        <v>0</v>
      </c>
      <c r="R3501" s="10">
        <v>705.85702915132833</v>
      </c>
      <c r="S3501" s="18">
        <v>705.85702915132833</v>
      </c>
      <c r="T3501" s="13">
        <v>44664</v>
      </c>
      <c r="U3501" s="16">
        <v>4.3710205419999998E-8</v>
      </c>
      <c r="V3501" s="14">
        <v>3422</v>
      </c>
      <c r="W3501" s="16">
        <v>0</v>
      </c>
      <c r="X3501" s="16">
        <v>99.999938389202484</v>
      </c>
      <c r="Y3501" s="19">
        <f t="shared" si="109"/>
        <v>-0.99999938389202481</v>
      </c>
    </row>
    <row r="3502" spans="1:25">
      <c r="A3502">
        <v>6437</v>
      </c>
      <c r="B3502" t="s">
        <v>6590</v>
      </c>
      <c r="C3502" t="s">
        <v>6591</v>
      </c>
      <c r="D3502" t="str">
        <f t="shared" si="108"/>
        <v>ethArt ARTE</v>
      </c>
      <c r="E3502" s="3" t="s">
        <v>8893</v>
      </c>
      <c r="F3502" s="3" t="s">
        <v>8883</v>
      </c>
      <c r="G3502" s="3" t="s">
        <v>8883</v>
      </c>
      <c r="H3502" s="4">
        <v>0</v>
      </c>
      <c r="I3502" s="4">
        <v>0</v>
      </c>
      <c r="J3502" s="6">
        <v>44214</v>
      </c>
      <c r="K3502" s="7">
        <v>1.41815719045007</v>
      </c>
      <c r="L3502" s="7">
        <v>1214</v>
      </c>
      <c r="M3502" s="7">
        <v>407391.17978621071</v>
      </c>
      <c r="N3502" s="9">
        <v>44298</v>
      </c>
      <c r="O3502" s="10">
        <v>41.879557971250243</v>
      </c>
      <c r="P3502" s="10">
        <v>2621</v>
      </c>
      <c r="Q3502" s="10">
        <v>0</v>
      </c>
      <c r="R3502" s="10">
        <v>29.53097037004709</v>
      </c>
      <c r="S3502" s="18">
        <v>29.53097037004709</v>
      </c>
      <c r="T3502" s="13">
        <v>44677</v>
      </c>
      <c r="U3502" s="14">
        <v>2.1070332696089338</v>
      </c>
      <c r="V3502" s="14">
        <v>2601</v>
      </c>
      <c r="W3502" s="14">
        <v>0</v>
      </c>
      <c r="X3502" s="14">
        <v>94.968826387672507</v>
      </c>
      <c r="Y3502" s="19">
        <f t="shared" si="109"/>
        <v>-0.94968826387672511</v>
      </c>
    </row>
    <row r="3503" spans="1:25">
      <c r="A3503">
        <v>6442</v>
      </c>
      <c r="B3503" t="s">
        <v>6592</v>
      </c>
      <c r="C3503" t="s">
        <v>6593</v>
      </c>
      <c r="D3503" t="str">
        <f t="shared" si="108"/>
        <v>FANBI TOKEN FBT</v>
      </c>
      <c r="E3503" s="3" t="s">
        <v>3686</v>
      </c>
      <c r="F3503" s="3" t="s">
        <v>8883</v>
      </c>
      <c r="G3503" s="3" t="s">
        <v>8883</v>
      </c>
      <c r="H3503" s="4">
        <v>0</v>
      </c>
      <c r="I3503" s="4">
        <v>0</v>
      </c>
      <c r="J3503" s="6">
        <v>44202</v>
      </c>
      <c r="K3503" s="7">
        <v>1.2719254986999999E-4</v>
      </c>
      <c r="L3503" s="7">
        <v>3737</v>
      </c>
      <c r="M3503" s="7">
        <v>0</v>
      </c>
      <c r="N3503" s="9">
        <v>44326</v>
      </c>
      <c r="O3503" s="10">
        <v>2.2488251821939999E-2</v>
      </c>
      <c r="P3503" s="10">
        <v>3875</v>
      </c>
      <c r="Q3503" s="10">
        <v>0</v>
      </c>
      <c r="R3503" s="10">
        <v>176.80478805499709</v>
      </c>
      <c r="S3503" s="18">
        <v>176.80478805499709</v>
      </c>
      <c r="T3503" s="13">
        <v>44683</v>
      </c>
      <c r="U3503" s="16">
        <v>8.4996196359735381E-5</v>
      </c>
      <c r="V3503" s="14">
        <v>3423</v>
      </c>
      <c r="W3503" s="16">
        <v>0</v>
      </c>
      <c r="X3503" s="16">
        <v>99.622041779713584</v>
      </c>
      <c r="Y3503" s="19">
        <f t="shared" si="109"/>
        <v>-0.99622041779713588</v>
      </c>
    </row>
    <row r="3504" spans="1:25">
      <c r="A3504">
        <v>6444</v>
      </c>
      <c r="B3504" t="s">
        <v>6594</v>
      </c>
      <c r="C3504" t="s">
        <v>6595</v>
      </c>
      <c r="D3504" t="str">
        <f t="shared" si="108"/>
        <v>FANZY FX1</v>
      </c>
      <c r="E3504" s="3" t="s">
        <v>8887</v>
      </c>
      <c r="F3504" s="3" t="s">
        <v>8883</v>
      </c>
      <c r="G3504" s="3" t="s">
        <v>8883</v>
      </c>
      <c r="H3504" s="4">
        <v>0</v>
      </c>
      <c r="I3504" s="4">
        <v>0</v>
      </c>
      <c r="J3504" s="6">
        <v>44155</v>
      </c>
      <c r="K3504" s="7">
        <v>2.1860000000000001E-5</v>
      </c>
      <c r="L3504" s="7">
        <v>3738</v>
      </c>
      <c r="M3504" s="7">
        <v>0</v>
      </c>
      <c r="N3504" s="9">
        <v>44246</v>
      </c>
      <c r="O3504" s="10">
        <v>5.7706399999999996E-3</v>
      </c>
      <c r="P3504" s="10">
        <v>3876</v>
      </c>
      <c r="Q3504" s="10">
        <v>0</v>
      </c>
      <c r="R3504" s="10">
        <v>263.98170173833478</v>
      </c>
      <c r="S3504" s="18">
        <v>263.98170173833478</v>
      </c>
      <c r="T3504" s="13">
        <v>44550</v>
      </c>
      <c r="U3504" s="16">
        <v>8.0888916501966999E-5</v>
      </c>
      <c r="V3504" s="14">
        <v>3424</v>
      </c>
      <c r="W3504" s="16">
        <v>0</v>
      </c>
      <c r="X3504" s="16">
        <v>98.598267843740615</v>
      </c>
      <c r="Y3504" s="19">
        <f t="shared" si="109"/>
        <v>-0.98598267843740617</v>
      </c>
    </row>
    <row r="3505" spans="1:25">
      <c r="A3505">
        <v>6446</v>
      </c>
      <c r="B3505" t="s">
        <v>6596</v>
      </c>
      <c r="C3505" t="s">
        <v>6597</v>
      </c>
      <c r="D3505" t="str">
        <f t="shared" si="108"/>
        <v>Fashion Coin FSHN</v>
      </c>
      <c r="E3505" s="3" t="s">
        <v>8887</v>
      </c>
      <c r="F3505" s="3" t="s">
        <v>8883</v>
      </c>
      <c r="G3505" s="3" t="s">
        <v>8883</v>
      </c>
      <c r="H3505" s="4">
        <v>0</v>
      </c>
      <c r="I3505" s="4">
        <v>0</v>
      </c>
      <c r="J3505" s="6">
        <v>44108</v>
      </c>
      <c r="K3505" s="7">
        <v>8.1999999999999998E-7</v>
      </c>
      <c r="L3505" s="7">
        <v>3739</v>
      </c>
      <c r="M3505" s="7">
        <v>0</v>
      </c>
      <c r="N3505" s="9">
        <v>44305</v>
      </c>
      <c r="O3505" s="10">
        <v>1.7116000000000001E-4</v>
      </c>
      <c r="P3505" s="10">
        <v>3877</v>
      </c>
      <c r="Q3505" s="10">
        <v>0</v>
      </c>
      <c r="R3505" s="10">
        <v>208.73170731707319</v>
      </c>
      <c r="S3505" s="18">
        <v>208.73170731707319</v>
      </c>
      <c r="T3505" s="13">
        <v>44583</v>
      </c>
      <c r="U3505" s="16">
        <v>1.03778633837E-7</v>
      </c>
      <c r="V3505" s="14">
        <v>3425</v>
      </c>
      <c r="W3505" s="16">
        <v>0</v>
      </c>
      <c r="X3505" s="16">
        <v>99.939367472635539</v>
      </c>
      <c r="Y3505" s="19">
        <f t="shared" si="109"/>
        <v>-0.99939367472635543</v>
      </c>
    </row>
    <row r="3506" spans="1:25">
      <c r="A3506">
        <v>6447</v>
      </c>
      <c r="B3506" t="s">
        <v>6598</v>
      </c>
      <c r="C3506" t="s">
        <v>6599</v>
      </c>
      <c r="D3506" t="str">
        <f t="shared" si="108"/>
        <v>Fisco Coin FSCC</v>
      </c>
      <c r="E3506" s="3" t="s">
        <v>8887</v>
      </c>
      <c r="F3506" s="3" t="s">
        <v>8883</v>
      </c>
      <c r="G3506" s="3" t="s">
        <v>8883</v>
      </c>
      <c r="H3506" s="4">
        <v>0</v>
      </c>
      <c r="I3506" s="4">
        <v>0</v>
      </c>
      <c r="J3506" s="6">
        <v>44197</v>
      </c>
      <c r="K3506" s="7">
        <v>0.68994588000000001</v>
      </c>
      <c r="L3506" s="7">
        <v>3740</v>
      </c>
      <c r="M3506" s="7">
        <v>0</v>
      </c>
      <c r="N3506" s="9">
        <v>44591</v>
      </c>
      <c r="O3506" s="10">
        <v>5.6575359685852913</v>
      </c>
      <c r="P3506" s="10">
        <v>3878</v>
      </c>
      <c r="Q3506" s="10">
        <v>0</v>
      </c>
      <c r="R3506" s="10">
        <v>8.1999706536189354</v>
      </c>
      <c r="S3506" s="18">
        <v>8.1999706536189354</v>
      </c>
      <c r="T3506" s="13">
        <v>44664</v>
      </c>
      <c r="U3506" s="14">
        <v>2.0819902934637828</v>
      </c>
      <c r="V3506" s="14">
        <v>3426</v>
      </c>
      <c r="W3506" s="14">
        <v>0</v>
      </c>
      <c r="X3506" s="14">
        <v>63.199698507893011</v>
      </c>
      <c r="Y3506" s="19">
        <f t="shared" si="109"/>
        <v>-0.6319969850789301</v>
      </c>
    </row>
    <row r="3507" spans="1:25">
      <c r="A3507">
        <v>6448</v>
      </c>
      <c r="B3507" t="s">
        <v>6600</v>
      </c>
      <c r="C3507" t="s">
        <v>6601</v>
      </c>
      <c r="D3507" t="str">
        <f t="shared" si="108"/>
        <v>Force For Fast FFF</v>
      </c>
      <c r="E3507" s="3" t="s">
        <v>8892</v>
      </c>
      <c r="F3507" s="3" t="s">
        <v>8883</v>
      </c>
      <c r="G3507" s="3" t="s">
        <v>8883</v>
      </c>
      <c r="H3507" s="4">
        <v>0</v>
      </c>
      <c r="I3507" s="4">
        <v>0</v>
      </c>
      <c r="J3507" s="6">
        <v>44053</v>
      </c>
      <c r="K3507" s="7">
        <v>1.97722553185E-2</v>
      </c>
      <c r="L3507" s="7">
        <v>3741</v>
      </c>
      <c r="M3507" s="7">
        <v>0</v>
      </c>
      <c r="N3507" s="9">
        <v>44064</v>
      </c>
      <c r="O3507" s="10">
        <v>4.3621755965200001E-2</v>
      </c>
      <c r="P3507" s="10">
        <v>3879</v>
      </c>
      <c r="Q3507" s="10">
        <v>0</v>
      </c>
      <c r="R3507" s="10">
        <v>2.2062104328778882</v>
      </c>
      <c r="S3507" s="18">
        <v>2.2062104328778882</v>
      </c>
      <c r="T3507" s="13">
        <v>44634</v>
      </c>
      <c r="U3507" s="14">
        <v>3.8205836628923701E-4</v>
      </c>
      <c r="V3507" s="14">
        <v>3427</v>
      </c>
      <c r="W3507" s="14">
        <v>0</v>
      </c>
      <c r="X3507" s="14">
        <v>99.124156380605058</v>
      </c>
      <c r="Y3507" s="19">
        <f t="shared" si="109"/>
        <v>-0.99124156380605055</v>
      </c>
    </row>
    <row r="3508" spans="1:25">
      <c r="A3508">
        <v>6450</v>
      </c>
      <c r="B3508" t="s">
        <v>6602</v>
      </c>
      <c r="C3508" t="s">
        <v>1740</v>
      </c>
      <c r="D3508" t="str">
        <f t="shared" si="108"/>
        <v>Gbrick GBX</v>
      </c>
      <c r="E3508" s="3" t="s">
        <v>8887</v>
      </c>
      <c r="F3508" s="3" t="s">
        <v>8883</v>
      </c>
      <c r="G3508" s="3" t="s">
        <v>8883</v>
      </c>
      <c r="H3508" s="4">
        <v>0</v>
      </c>
      <c r="I3508" s="4">
        <v>0</v>
      </c>
      <c r="J3508" s="6">
        <v>44092</v>
      </c>
      <c r="K3508" s="7">
        <v>2.5798060192599999E-3</v>
      </c>
      <c r="L3508" s="7">
        <v>3742</v>
      </c>
      <c r="M3508" s="7">
        <v>0</v>
      </c>
      <c r="N3508" s="9">
        <v>44532</v>
      </c>
      <c r="O3508" s="10">
        <v>7.6846009140953256E-2</v>
      </c>
      <c r="P3508" s="10">
        <v>3880</v>
      </c>
      <c r="Q3508" s="10">
        <v>0</v>
      </c>
      <c r="R3508" s="10">
        <v>29.78751447482707</v>
      </c>
      <c r="S3508" s="18">
        <v>29.78751447482707</v>
      </c>
      <c r="T3508" s="13">
        <v>44682</v>
      </c>
      <c r="U3508" s="14">
        <v>7.5348286720275804E-4</v>
      </c>
      <c r="V3508" s="14">
        <v>3428</v>
      </c>
      <c r="W3508" s="14">
        <v>0</v>
      </c>
      <c r="X3508" s="14">
        <v>99.019489918050667</v>
      </c>
      <c r="Y3508" s="19">
        <f t="shared" si="109"/>
        <v>-0.99019489918050663</v>
      </c>
    </row>
    <row r="3509" spans="1:25">
      <c r="A3509">
        <v>6455</v>
      </c>
      <c r="B3509" t="s">
        <v>6603</v>
      </c>
      <c r="C3509" t="s">
        <v>6604</v>
      </c>
      <c r="D3509" t="str">
        <f t="shared" si="108"/>
        <v>FunKeyPay FNK</v>
      </c>
      <c r="E3509" s="3" t="s">
        <v>8888</v>
      </c>
      <c r="F3509" s="3" t="s">
        <v>8883</v>
      </c>
      <c r="G3509" s="3" t="s">
        <v>8883</v>
      </c>
      <c r="H3509" s="4">
        <v>0</v>
      </c>
      <c r="I3509" s="4">
        <v>0</v>
      </c>
      <c r="J3509" s="6">
        <v>44197</v>
      </c>
      <c r="K3509" s="8">
        <v>1.7624592349999999E-5</v>
      </c>
      <c r="L3509" s="7">
        <v>3743</v>
      </c>
      <c r="M3509" s="7">
        <v>0</v>
      </c>
      <c r="N3509" s="9">
        <v>44299</v>
      </c>
      <c r="O3509" s="12">
        <v>8.9041175920000006E-5</v>
      </c>
      <c r="P3509" s="10">
        <v>3881</v>
      </c>
      <c r="Q3509" s="10">
        <v>0</v>
      </c>
      <c r="R3509" s="10">
        <v>5.0520984628617533</v>
      </c>
      <c r="S3509" s="18">
        <v>5.0520984628617533</v>
      </c>
      <c r="T3509" s="13">
        <v>44355</v>
      </c>
      <c r="U3509" s="16">
        <v>4.687028845E-5</v>
      </c>
      <c r="V3509" s="14">
        <v>3429</v>
      </c>
      <c r="W3509" s="16">
        <v>0</v>
      </c>
      <c r="X3509" s="16">
        <v>47.361107975358379</v>
      </c>
      <c r="Y3509" s="19">
        <f t="shared" si="109"/>
        <v>-0.4736110797535838</v>
      </c>
    </row>
    <row r="3510" spans="1:25">
      <c r="A3510">
        <v>6457</v>
      </c>
      <c r="B3510" t="s">
        <v>6605</v>
      </c>
      <c r="C3510" t="s">
        <v>6606</v>
      </c>
      <c r="D3510" t="str">
        <f t="shared" si="108"/>
        <v>GLOBALTRUSTFUND TOKEN GTF</v>
      </c>
      <c r="E3510" s="3" t="s">
        <v>3686</v>
      </c>
      <c r="F3510" s="3" t="s">
        <v>8883</v>
      </c>
      <c r="G3510" s="3" t="s">
        <v>8883</v>
      </c>
      <c r="H3510" s="4">
        <v>0</v>
      </c>
      <c r="I3510" s="4">
        <v>0</v>
      </c>
      <c r="J3510" s="6">
        <v>44054</v>
      </c>
      <c r="K3510" s="7">
        <v>0.130388324049</v>
      </c>
      <c r="L3510" s="7">
        <v>3744</v>
      </c>
      <c r="M3510" s="7">
        <v>0</v>
      </c>
      <c r="N3510" s="9">
        <v>44057</v>
      </c>
      <c r="O3510" s="10">
        <v>0.64505623674300006</v>
      </c>
      <c r="P3510" s="10">
        <v>3882</v>
      </c>
      <c r="Q3510" s="10">
        <v>0</v>
      </c>
      <c r="R3510" s="10">
        <v>4.9471932509891579</v>
      </c>
      <c r="S3510" s="18">
        <v>4.9471932509891579</v>
      </c>
      <c r="T3510" s="13">
        <v>44491</v>
      </c>
      <c r="U3510" s="16">
        <v>9.021030170787E-6</v>
      </c>
      <c r="V3510" s="14">
        <v>3430</v>
      </c>
      <c r="W3510" s="16">
        <v>0</v>
      </c>
      <c r="X3510" s="16">
        <v>99.998601512603571</v>
      </c>
      <c r="Y3510" s="19">
        <f t="shared" si="109"/>
        <v>-0.99998601512603569</v>
      </c>
    </row>
    <row r="3511" spans="1:25">
      <c r="A3511">
        <v>6461</v>
      </c>
      <c r="B3511" t="s">
        <v>6607</v>
      </c>
      <c r="C3511" t="s">
        <v>6608</v>
      </c>
      <c r="D3511" t="str">
        <f t="shared" si="108"/>
        <v>Hamebi Token HMB</v>
      </c>
      <c r="E3511" s="3" t="s">
        <v>8887</v>
      </c>
      <c r="F3511" s="3" t="s">
        <v>8883</v>
      </c>
      <c r="G3511" s="3" t="s">
        <v>8883</v>
      </c>
      <c r="H3511" s="4">
        <v>0</v>
      </c>
      <c r="I3511" s="4">
        <v>0</v>
      </c>
      <c r="J3511" s="6">
        <v>44054</v>
      </c>
      <c r="K3511" s="7">
        <v>8.5991063597800005E-4</v>
      </c>
      <c r="L3511" s="7">
        <v>3745</v>
      </c>
      <c r="M3511" s="7">
        <v>0</v>
      </c>
      <c r="N3511" s="9">
        <v>44067</v>
      </c>
      <c r="O3511" s="10">
        <v>1.0711376561199999E-3</v>
      </c>
      <c r="P3511" s="10">
        <v>3883</v>
      </c>
      <c r="Q3511" s="10">
        <v>0</v>
      </c>
      <c r="R3511" s="10">
        <v>1.24563833880455</v>
      </c>
      <c r="S3511" s="18">
        <v>1.24563833880455</v>
      </c>
      <c r="T3511" s="13">
        <v>44195</v>
      </c>
      <c r="U3511" s="14">
        <v>1.4416777287999999E-4</v>
      </c>
      <c r="V3511" s="14">
        <v>3431</v>
      </c>
      <c r="W3511" s="14">
        <v>0</v>
      </c>
      <c r="X3511" s="14">
        <v>86.540686712273626</v>
      </c>
      <c r="Y3511" s="19">
        <f t="shared" si="109"/>
        <v>-0.86540686712273629</v>
      </c>
    </row>
    <row r="3512" spans="1:25">
      <c r="A3512">
        <v>6464</v>
      </c>
      <c r="B3512" t="s">
        <v>6609</v>
      </c>
      <c r="C3512" t="s">
        <v>6610</v>
      </c>
      <c r="D3512" t="str">
        <f t="shared" si="108"/>
        <v>Heart Number HTN</v>
      </c>
      <c r="E3512" s="3" t="s">
        <v>3686</v>
      </c>
      <c r="F3512" s="3" t="s">
        <v>8883</v>
      </c>
      <c r="G3512" s="3" t="s">
        <v>8883</v>
      </c>
      <c r="H3512" s="4">
        <v>0</v>
      </c>
      <c r="I3512" s="4">
        <v>0</v>
      </c>
      <c r="J3512" s="6">
        <v>44152</v>
      </c>
      <c r="K3512" s="7">
        <v>1.3402999999999999E-4</v>
      </c>
      <c r="L3512" s="7">
        <v>1277</v>
      </c>
      <c r="M3512" s="7">
        <v>317243.22351500997</v>
      </c>
      <c r="N3512" s="9">
        <v>44665</v>
      </c>
      <c r="O3512" s="10">
        <v>7.5111664996443714E-2</v>
      </c>
      <c r="P3512" s="10">
        <v>2138</v>
      </c>
      <c r="Q3512" s="10">
        <v>556977.76</v>
      </c>
      <c r="R3512" s="10">
        <v>560.40934862675317</v>
      </c>
      <c r="S3512" s="18">
        <v>560.40934862675317</v>
      </c>
      <c r="T3512" s="13">
        <v>44666</v>
      </c>
      <c r="U3512" s="14">
        <v>1.60538841231187E-4</v>
      </c>
      <c r="V3512" s="14">
        <v>1403</v>
      </c>
      <c r="W3512" s="14">
        <v>380477.01</v>
      </c>
      <c r="X3512" s="14">
        <v>99.786266432465865</v>
      </c>
      <c r="Y3512" s="19">
        <f t="shared" si="109"/>
        <v>-0.99786266432465864</v>
      </c>
    </row>
    <row r="3513" spans="1:25">
      <c r="A3513">
        <v>6465</v>
      </c>
      <c r="B3513" t="s">
        <v>6611</v>
      </c>
      <c r="C3513" t="s">
        <v>66</v>
      </c>
      <c r="D3513" t="str">
        <f t="shared" si="108"/>
        <v>Super Running Coin SRC</v>
      </c>
      <c r="E3513" s="3" t="s">
        <v>8887</v>
      </c>
      <c r="F3513" s="3" t="s">
        <v>8883</v>
      </c>
      <c r="G3513" s="3" t="s">
        <v>8883</v>
      </c>
      <c r="H3513" s="4">
        <v>0</v>
      </c>
      <c r="I3513" s="4">
        <v>0</v>
      </c>
      <c r="J3513" s="6">
        <v>44060</v>
      </c>
      <c r="K3513" s="7">
        <v>0.36977438757999997</v>
      </c>
      <c r="L3513" s="7">
        <v>3746</v>
      </c>
      <c r="M3513" s="7">
        <v>0</v>
      </c>
      <c r="N3513" s="9">
        <v>44070</v>
      </c>
      <c r="O3513" s="10">
        <v>1.5229446035700001</v>
      </c>
      <c r="P3513" s="10">
        <v>3884</v>
      </c>
      <c r="Q3513" s="10">
        <v>0</v>
      </c>
      <c r="R3513" s="10">
        <v>4.1185778537474116</v>
      </c>
      <c r="S3513" s="18">
        <v>4.1185778537474116</v>
      </c>
      <c r="T3513" s="13">
        <v>44204</v>
      </c>
      <c r="U3513" s="14">
        <v>1.0000158921E-4</v>
      </c>
      <c r="V3513" s="14">
        <v>3432</v>
      </c>
      <c r="W3513" s="14">
        <v>0</v>
      </c>
      <c r="X3513" s="14">
        <v>99.993433668632747</v>
      </c>
      <c r="Y3513" s="19">
        <f t="shared" si="109"/>
        <v>-0.99993433668632747</v>
      </c>
    </row>
    <row r="3514" spans="1:25">
      <c r="A3514">
        <v>6466</v>
      </c>
      <c r="B3514" t="s">
        <v>6612</v>
      </c>
      <c r="C3514" t="s">
        <v>6613</v>
      </c>
      <c r="D3514" t="str">
        <f t="shared" si="108"/>
        <v>Hemelios HEM</v>
      </c>
      <c r="E3514" s="3" t="s">
        <v>8887</v>
      </c>
      <c r="F3514" s="3" t="s">
        <v>8883</v>
      </c>
      <c r="G3514" s="3" t="s">
        <v>8883</v>
      </c>
      <c r="H3514" s="4">
        <v>0</v>
      </c>
      <c r="I3514" s="4">
        <v>0</v>
      </c>
      <c r="J3514" s="6">
        <v>44082</v>
      </c>
      <c r="K3514" s="7">
        <v>12993.355961699999</v>
      </c>
      <c r="L3514" s="7">
        <v>3747</v>
      </c>
      <c r="M3514" s="7">
        <v>0</v>
      </c>
      <c r="N3514" s="9">
        <v>44204</v>
      </c>
      <c r="O3514" s="10">
        <v>81636.01058543149</v>
      </c>
      <c r="P3514" s="10">
        <v>3885</v>
      </c>
      <c r="Q3514" s="10">
        <v>0</v>
      </c>
      <c r="R3514" s="10">
        <v>6.2829041878069622</v>
      </c>
      <c r="S3514" s="18">
        <v>6.2829041878069622</v>
      </c>
      <c r="T3514" s="13">
        <v>44223</v>
      </c>
      <c r="U3514" s="14">
        <v>60907.172375422997</v>
      </c>
      <c r="V3514" s="14">
        <v>3433</v>
      </c>
      <c r="W3514" s="14">
        <v>0</v>
      </c>
      <c r="X3514" s="14">
        <v>25.391782451588458</v>
      </c>
      <c r="Y3514" s="19">
        <f t="shared" si="109"/>
        <v>-0.25391782451588457</v>
      </c>
    </row>
    <row r="3515" spans="1:25">
      <c r="A3515">
        <v>6467</v>
      </c>
      <c r="B3515" t="s">
        <v>6614</v>
      </c>
      <c r="C3515" t="s">
        <v>6615</v>
      </c>
      <c r="D3515" t="str">
        <f t="shared" si="108"/>
        <v>Loanburst Lburst</v>
      </c>
      <c r="E3515" s="3" t="s">
        <v>8887</v>
      </c>
      <c r="F3515" s="3" t="s">
        <v>8883</v>
      </c>
      <c r="G3515" s="3" t="s">
        <v>8883</v>
      </c>
      <c r="H3515" s="4">
        <v>0</v>
      </c>
      <c r="I3515" s="4">
        <v>0</v>
      </c>
      <c r="J3515" s="6">
        <v>44108</v>
      </c>
      <c r="K3515" s="7">
        <v>5.7778431195799999E-3</v>
      </c>
      <c r="L3515" s="7">
        <v>3748</v>
      </c>
      <c r="M3515" s="7">
        <v>0</v>
      </c>
      <c r="N3515" s="9">
        <v>44111</v>
      </c>
      <c r="O3515" s="10">
        <v>0.19894063079891999</v>
      </c>
      <c r="P3515" s="10">
        <v>3886</v>
      </c>
      <c r="Q3515" s="10">
        <v>0</v>
      </c>
      <c r="R3515" s="10">
        <v>34.431642860767269</v>
      </c>
      <c r="S3515" s="18">
        <v>34.431642860767269</v>
      </c>
      <c r="T3515" s="13">
        <v>44191</v>
      </c>
      <c r="U3515" s="14">
        <v>3.4146975602700001E-3</v>
      </c>
      <c r="V3515" s="14">
        <v>3434</v>
      </c>
      <c r="W3515" s="14">
        <v>0</v>
      </c>
      <c r="X3515" s="14">
        <v>98.283559498852995</v>
      </c>
      <c r="Y3515" s="19">
        <f t="shared" si="109"/>
        <v>-0.9828355949885299</v>
      </c>
    </row>
    <row r="3516" spans="1:25">
      <c r="A3516">
        <v>6468</v>
      </c>
      <c r="B3516" t="s">
        <v>6616</v>
      </c>
      <c r="C3516" t="s">
        <v>6617</v>
      </c>
      <c r="D3516" t="str">
        <f t="shared" si="108"/>
        <v>PeerEx PERX</v>
      </c>
      <c r="E3516" s="3" t="s">
        <v>3686</v>
      </c>
      <c r="F3516" s="3" t="s">
        <v>8883</v>
      </c>
      <c r="G3516" s="3" t="s">
        <v>8883</v>
      </c>
      <c r="H3516" s="4">
        <v>0</v>
      </c>
      <c r="I3516" s="4">
        <v>0</v>
      </c>
      <c r="J3516" s="6">
        <v>44223</v>
      </c>
      <c r="K3516" s="7">
        <v>1.29360402474E-3</v>
      </c>
      <c r="L3516" s="7">
        <v>3749</v>
      </c>
      <c r="M3516" s="7">
        <v>0</v>
      </c>
      <c r="N3516" s="9">
        <v>44302</v>
      </c>
      <c r="O3516" s="10">
        <v>1.205214551095E-2</v>
      </c>
      <c r="P3516" s="10">
        <v>3887</v>
      </c>
      <c r="Q3516" s="10">
        <v>0</v>
      </c>
      <c r="R3516" s="10">
        <v>9.3167192436436235</v>
      </c>
      <c r="S3516" s="18">
        <v>9.3167192436436235</v>
      </c>
      <c r="T3516" s="13">
        <v>44672</v>
      </c>
      <c r="U3516" s="14">
        <v>4.818825735767938E-4</v>
      </c>
      <c r="V3516" s="14">
        <v>3435</v>
      </c>
      <c r="W3516" s="14">
        <v>0</v>
      </c>
      <c r="X3516" s="14">
        <v>96.001686395679698</v>
      </c>
      <c r="Y3516" s="19">
        <f t="shared" si="109"/>
        <v>-0.96001686395679697</v>
      </c>
    </row>
    <row r="3517" spans="1:25">
      <c r="A3517">
        <v>6470</v>
      </c>
      <c r="B3517" t="s">
        <v>6618</v>
      </c>
      <c r="C3517" t="s">
        <v>6619</v>
      </c>
      <c r="D3517" t="str">
        <f t="shared" si="108"/>
        <v>Hiblocks HIBS</v>
      </c>
      <c r="E3517" s="3" t="s">
        <v>8887</v>
      </c>
      <c r="F3517" s="3" t="s">
        <v>8883</v>
      </c>
      <c r="G3517" s="3" t="s">
        <v>8883</v>
      </c>
      <c r="H3517" s="4">
        <v>0</v>
      </c>
      <c r="I3517" s="4">
        <v>0</v>
      </c>
      <c r="J3517" s="6">
        <v>44096</v>
      </c>
      <c r="K3517" s="7">
        <v>3.09642488828E-4</v>
      </c>
      <c r="L3517" s="7">
        <v>2305</v>
      </c>
      <c r="M3517" s="7">
        <v>0</v>
      </c>
      <c r="N3517" s="9">
        <v>44298</v>
      </c>
      <c r="O3517" s="10">
        <v>1.929072584272E-2</v>
      </c>
      <c r="P3517" s="10">
        <v>3888</v>
      </c>
      <c r="Q3517" s="10">
        <v>0</v>
      </c>
      <c r="R3517" s="10">
        <v>62.299996088184137</v>
      </c>
      <c r="S3517" s="18">
        <v>62.299996088184137</v>
      </c>
      <c r="T3517" s="13">
        <v>44686</v>
      </c>
      <c r="U3517" s="14">
        <v>1.7456362888684099E-3</v>
      </c>
      <c r="V3517" s="14">
        <v>528</v>
      </c>
      <c r="W3517" s="14">
        <v>16071511.95862186</v>
      </c>
      <c r="X3517" s="14">
        <v>90.950904060838212</v>
      </c>
      <c r="Y3517" s="19">
        <f t="shared" si="109"/>
        <v>-0.90950904060838211</v>
      </c>
    </row>
    <row r="3518" spans="1:25">
      <c r="A3518">
        <v>6471</v>
      </c>
      <c r="B3518" t="s">
        <v>6620</v>
      </c>
      <c r="C3518" t="s">
        <v>6621</v>
      </c>
      <c r="D3518" t="str">
        <f t="shared" si="108"/>
        <v>HonestCoin USDH</v>
      </c>
      <c r="E3518" s="3" t="s">
        <v>8896</v>
      </c>
      <c r="F3518" s="3" t="s">
        <v>8883</v>
      </c>
      <c r="G3518" s="3" t="s">
        <v>8883</v>
      </c>
      <c r="H3518" s="4">
        <v>0</v>
      </c>
      <c r="I3518" s="4">
        <v>0</v>
      </c>
      <c r="J3518" s="6">
        <v>44053</v>
      </c>
      <c r="K3518" s="7">
        <v>1.00088238266</v>
      </c>
      <c r="L3518" s="7">
        <v>3750</v>
      </c>
      <c r="M3518" s="7">
        <v>0</v>
      </c>
      <c r="N3518" s="9">
        <v>44056</v>
      </c>
      <c r="O3518" s="10">
        <v>1.0193286612800001</v>
      </c>
      <c r="P3518" s="10">
        <v>3889</v>
      </c>
      <c r="Q3518" s="10">
        <v>0</v>
      </c>
      <c r="R3518" s="10">
        <v>1.018430016293199</v>
      </c>
      <c r="S3518" s="18">
        <v>1.018430016293199</v>
      </c>
      <c r="T3518" s="13">
        <v>44084</v>
      </c>
      <c r="U3518" s="14">
        <v>0.90293122847100005</v>
      </c>
      <c r="V3518" s="14">
        <v>3436</v>
      </c>
      <c r="W3518" s="14">
        <v>0</v>
      </c>
      <c r="X3518" s="14">
        <v>11.41902874219552</v>
      </c>
      <c r="Y3518" s="19">
        <f t="shared" si="109"/>
        <v>-0.11419028742195519</v>
      </c>
    </row>
    <row r="3519" spans="1:25">
      <c r="A3519">
        <v>6473</v>
      </c>
      <c r="B3519" t="s">
        <v>6622</v>
      </c>
      <c r="C3519" t="s">
        <v>6623</v>
      </c>
      <c r="D3519" t="str">
        <f t="shared" si="108"/>
        <v>IDCM Token IT</v>
      </c>
      <c r="E3519" s="3" t="s">
        <v>3686</v>
      </c>
      <c r="F3519" s="3" t="s">
        <v>8883</v>
      </c>
      <c r="G3519" s="3" t="s">
        <v>8883</v>
      </c>
      <c r="H3519" s="4">
        <v>0</v>
      </c>
      <c r="I3519" s="4">
        <v>0</v>
      </c>
      <c r="J3519" s="6">
        <v>44217</v>
      </c>
      <c r="K3519" s="8">
        <v>5.6065975530000001E-5</v>
      </c>
      <c r="L3519" s="7">
        <v>3751</v>
      </c>
      <c r="M3519" s="7">
        <v>0</v>
      </c>
      <c r="N3519" s="9">
        <v>44301</v>
      </c>
      <c r="O3519" s="10">
        <v>2.7189180626200002E-3</v>
      </c>
      <c r="P3519" s="10">
        <v>3890</v>
      </c>
      <c r="Q3519" s="10">
        <v>0</v>
      </c>
      <c r="R3519" s="10">
        <v>48.494974660079727</v>
      </c>
      <c r="S3519" s="18">
        <v>48.494974660079727</v>
      </c>
      <c r="T3519" s="13">
        <v>44630</v>
      </c>
      <c r="U3519" s="16">
        <v>5.2160969951699629E-5</v>
      </c>
      <c r="V3519" s="14">
        <v>3437</v>
      </c>
      <c r="W3519" s="16">
        <v>0</v>
      </c>
      <c r="X3519" s="16">
        <v>98.081554178891423</v>
      </c>
      <c r="Y3519" s="19">
        <f t="shared" si="109"/>
        <v>-0.98081554178891428</v>
      </c>
    </row>
    <row r="3520" spans="1:25">
      <c r="A3520">
        <v>6475</v>
      </c>
      <c r="B3520" t="s">
        <v>6624</v>
      </c>
      <c r="C3520" t="s">
        <v>6625</v>
      </c>
      <c r="D3520" t="str">
        <f t="shared" si="108"/>
        <v>Infinite Ricks RICK</v>
      </c>
      <c r="E3520" s="3" t="s">
        <v>8891</v>
      </c>
      <c r="F3520" s="3" t="s">
        <v>8883</v>
      </c>
      <c r="G3520" s="3" t="s">
        <v>8883</v>
      </c>
      <c r="H3520" s="4">
        <v>0</v>
      </c>
      <c r="I3520" s="4">
        <v>0</v>
      </c>
      <c r="J3520" s="6">
        <v>44089</v>
      </c>
      <c r="K3520" s="7">
        <v>2.1055171939799999E-3</v>
      </c>
      <c r="L3520" s="7">
        <v>3752</v>
      </c>
      <c r="M3520" s="7">
        <v>0</v>
      </c>
      <c r="N3520" s="9">
        <v>44090</v>
      </c>
      <c r="O3520" s="10">
        <v>2.73062529903E-3</v>
      </c>
      <c r="P3520" s="10">
        <v>3891</v>
      </c>
      <c r="Q3520" s="10">
        <v>0</v>
      </c>
      <c r="R3520" s="10">
        <v>1.2968905249680609</v>
      </c>
      <c r="S3520" s="18">
        <v>1.2968905249680609</v>
      </c>
      <c r="T3520" s="13">
        <v>44616</v>
      </c>
      <c r="U3520" s="16">
        <v>3.4459217728287002E-5</v>
      </c>
      <c r="V3520" s="14">
        <v>3438</v>
      </c>
      <c r="W3520" s="16">
        <v>0</v>
      </c>
      <c r="X3520" s="16">
        <v>98.738046639334669</v>
      </c>
      <c r="Y3520" s="19">
        <f t="shared" si="109"/>
        <v>-0.98738046639334665</v>
      </c>
    </row>
    <row r="3521" spans="1:25">
      <c r="A3521">
        <v>6476</v>
      </c>
      <c r="B3521" t="s">
        <v>6626</v>
      </c>
      <c r="C3521" t="s">
        <v>6627</v>
      </c>
      <c r="D3521" t="str">
        <f t="shared" si="108"/>
        <v>INMAXCOIN INXC</v>
      </c>
      <c r="E3521" s="3" t="s">
        <v>8887</v>
      </c>
      <c r="F3521" s="3" t="s">
        <v>8883</v>
      </c>
      <c r="G3521" s="3" t="s">
        <v>8883</v>
      </c>
      <c r="H3521" s="4">
        <v>0</v>
      </c>
      <c r="I3521" s="4">
        <v>0</v>
      </c>
      <c r="J3521" s="6">
        <v>44079</v>
      </c>
      <c r="K3521" s="7">
        <v>1.4397530349300001E-2</v>
      </c>
      <c r="L3521" s="7">
        <v>3753</v>
      </c>
      <c r="M3521" s="7">
        <v>0</v>
      </c>
      <c r="N3521" s="9">
        <v>44093</v>
      </c>
      <c r="O3521" s="10">
        <v>0.11109148351000001</v>
      </c>
      <c r="P3521" s="10">
        <v>3892</v>
      </c>
      <c r="Q3521" s="10">
        <v>0</v>
      </c>
      <c r="R3521" s="10">
        <v>7.7160096776876186</v>
      </c>
      <c r="S3521" s="18">
        <v>7.7160096776876186</v>
      </c>
      <c r="T3521" s="13">
        <v>44126</v>
      </c>
      <c r="U3521" s="14">
        <v>2.3998833575640002E-2</v>
      </c>
      <c r="V3521" s="14">
        <v>3439</v>
      </c>
      <c r="W3521" s="14">
        <v>0</v>
      </c>
      <c r="X3521" s="14">
        <v>78.397233687603304</v>
      </c>
      <c r="Y3521" s="19">
        <f t="shared" si="109"/>
        <v>-0.78397233687603307</v>
      </c>
    </row>
    <row r="3522" spans="1:25">
      <c r="A3522">
        <v>6477</v>
      </c>
      <c r="B3522" t="s">
        <v>6628</v>
      </c>
      <c r="C3522" t="s">
        <v>6629</v>
      </c>
      <c r="D3522" t="str">
        <f t="shared" ref="D3522:D3585" si="110">_xlfn.TEXTJOIN(" ",TRUE,B3522,C3522)</f>
        <v>FXPay FXP</v>
      </c>
      <c r="E3522" s="3" t="s">
        <v>3686</v>
      </c>
      <c r="F3522" s="3" t="s">
        <v>8883</v>
      </c>
      <c r="G3522" s="3" t="s">
        <v>8883</v>
      </c>
      <c r="H3522" s="4">
        <v>0</v>
      </c>
      <c r="I3522" s="4">
        <v>0</v>
      </c>
      <c r="J3522" s="6">
        <v>44223</v>
      </c>
      <c r="K3522" s="7">
        <v>1.2530000000000001E-4</v>
      </c>
      <c r="L3522" s="7">
        <v>3754</v>
      </c>
      <c r="M3522" s="7">
        <v>0</v>
      </c>
      <c r="N3522" s="9">
        <v>44664</v>
      </c>
      <c r="O3522" s="10">
        <v>0.189033111802452</v>
      </c>
      <c r="P3522" s="10">
        <v>3893</v>
      </c>
      <c r="Q3522" s="10">
        <v>0</v>
      </c>
      <c r="R3522" s="10">
        <v>1508.644148463304</v>
      </c>
      <c r="S3522" s="18">
        <v>1508.644148463304</v>
      </c>
      <c r="T3522" s="13">
        <v>44687</v>
      </c>
      <c r="U3522" s="14">
        <v>3.0289088323963399E-4</v>
      </c>
      <c r="V3522" s="14">
        <v>3440</v>
      </c>
      <c r="W3522" s="14">
        <v>0</v>
      </c>
      <c r="X3522" s="14">
        <v>99.839768345158404</v>
      </c>
      <c r="Y3522" s="19">
        <f t="shared" si="109"/>
        <v>-0.99839768345158408</v>
      </c>
    </row>
    <row r="3523" spans="1:25">
      <c r="A3523">
        <v>6478</v>
      </c>
      <c r="B3523" t="s">
        <v>6630</v>
      </c>
      <c r="C3523" t="s">
        <v>6631</v>
      </c>
      <c r="D3523" t="str">
        <f t="shared" si="110"/>
        <v>Galaxy Pool Coin GPO</v>
      </c>
      <c r="E3523" s="3" t="s">
        <v>8887</v>
      </c>
      <c r="F3523" s="3" t="s">
        <v>8883</v>
      </c>
      <c r="G3523" s="3" t="s">
        <v>8883</v>
      </c>
      <c r="H3523" s="4">
        <v>0</v>
      </c>
      <c r="I3523" s="4">
        <v>0</v>
      </c>
      <c r="J3523" s="6">
        <v>44067</v>
      </c>
      <c r="K3523" s="7">
        <v>6.1121346982499998E-2</v>
      </c>
      <c r="L3523" s="7">
        <v>3755</v>
      </c>
      <c r="M3523" s="7">
        <v>0</v>
      </c>
      <c r="N3523" s="9">
        <v>44079</v>
      </c>
      <c r="O3523" s="10">
        <v>7.9803123380300003E-2</v>
      </c>
      <c r="P3523" s="10">
        <v>3894</v>
      </c>
      <c r="Q3523" s="10">
        <v>0</v>
      </c>
      <c r="R3523" s="10">
        <v>1.305650600323794</v>
      </c>
      <c r="S3523" s="18">
        <v>1.305650600323794</v>
      </c>
      <c r="T3523" s="13">
        <v>44217</v>
      </c>
      <c r="U3523" s="14">
        <v>2.9170963053649999E-2</v>
      </c>
      <c r="V3523" s="14">
        <v>3441</v>
      </c>
      <c r="W3523" s="14">
        <v>0</v>
      </c>
      <c r="X3523" s="14">
        <v>63.446339168159597</v>
      </c>
      <c r="Y3523" s="19">
        <f t="shared" ref="Y3523:Y3586" si="111">X3523/-100</f>
        <v>-0.63446339168159593</v>
      </c>
    </row>
    <row r="3524" spans="1:25">
      <c r="A3524">
        <v>6480</v>
      </c>
      <c r="B3524" t="s">
        <v>6632</v>
      </c>
      <c r="C3524" t="s">
        <v>6633</v>
      </c>
      <c r="D3524" t="str">
        <f t="shared" si="110"/>
        <v>Intelligence Quickly Chain IQC</v>
      </c>
      <c r="E3524" s="3" t="s">
        <v>8887</v>
      </c>
      <c r="F3524" s="3" t="s">
        <v>8883</v>
      </c>
      <c r="G3524" s="3" t="s">
        <v>8883</v>
      </c>
      <c r="H3524" s="4">
        <v>0</v>
      </c>
      <c r="I3524" s="4">
        <v>0</v>
      </c>
      <c r="J3524" s="6">
        <v>44226</v>
      </c>
      <c r="K3524" s="7">
        <v>1.12143655559E-3</v>
      </c>
      <c r="L3524" s="7">
        <v>3756</v>
      </c>
      <c r="M3524" s="7">
        <v>0</v>
      </c>
      <c r="N3524" s="9">
        <v>44233</v>
      </c>
      <c r="O3524" s="10">
        <v>2.0092376001179999E-2</v>
      </c>
      <c r="P3524" s="10">
        <v>3895</v>
      </c>
      <c r="Q3524" s="10">
        <v>0</v>
      </c>
      <c r="R3524" s="10">
        <v>17.916640848763109</v>
      </c>
      <c r="S3524" s="18">
        <v>17.916640848763109</v>
      </c>
      <c r="T3524" s="13">
        <v>44236</v>
      </c>
      <c r="U3524" s="14">
        <v>2.7732528281E-3</v>
      </c>
      <c r="V3524" s="14">
        <v>3442</v>
      </c>
      <c r="W3524" s="14">
        <v>0</v>
      </c>
      <c r="X3524" s="14">
        <v>86.197486907784679</v>
      </c>
      <c r="Y3524" s="19">
        <f t="shared" si="111"/>
        <v>-0.86197486907784682</v>
      </c>
    </row>
    <row r="3525" spans="1:25">
      <c r="A3525">
        <v>6483</v>
      </c>
      <c r="B3525" t="s">
        <v>6634</v>
      </c>
      <c r="C3525" t="s">
        <v>6635</v>
      </c>
      <c r="D3525" t="str">
        <f t="shared" si="110"/>
        <v>JUST NETWORK JUS</v>
      </c>
      <c r="E3525" s="3" t="s">
        <v>8887</v>
      </c>
      <c r="F3525" s="3" t="s">
        <v>8883</v>
      </c>
      <c r="G3525" s="3" t="s">
        <v>8883</v>
      </c>
      <c r="H3525" s="4">
        <v>0</v>
      </c>
      <c r="I3525" s="4">
        <v>0</v>
      </c>
      <c r="J3525" s="6">
        <v>44226</v>
      </c>
      <c r="K3525" s="7">
        <v>2.9301107144000002E-3</v>
      </c>
      <c r="L3525" s="7">
        <v>3757</v>
      </c>
      <c r="M3525" s="7">
        <v>0</v>
      </c>
      <c r="N3525" s="9">
        <v>44251</v>
      </c>
      <c r="O3525" s="10">
        <v>1.6564741133720001E-2</v>
      </c>
      <c r="P3525" s="10">
        <v>3896</v>
      </c>
      <c r="Q3525" s="10">
        <v>0</v>
      </c>
      <c r="R3525" s="10">
        <v>5.6532816498409924</v>
      </c>
      <c r="S3525" s="18">
        <v>5.6532816498409924</v>
      </c>
      <c r="T3525" s="13">
        <v>44497</v>
      </c>
      <c r="U3525" s="14">
        <v>1.134233781065158E-3</v>
      </c>
      <c r="V3525" s="14">
        <v>3443</v>
      </c>
      <c r="W3525" s="14">
        <v>0</v>
      </c>
      <c r="X3525" s="14">
        <v>93.152722569528976</v>
      </c>
      <c r="Y3525" s="19">
        <f t="shared" si="111"/>
        <v>-0.93152722569528978</v>
      </c>
    </row>
    <row r="3526" spans="1:25">
      <c r="A3526">
        <v>6484</v>
      </c>
      <c r="B3526" t="s">
        <v>6636</v>
      </c>
      <c r="C3526" t="s">
        <v>6637</v>
      </c>
      <c r="D3526" t="str">
        <f t="shared" si="110"/>
        <v>Kaleido KAL</v>
      </c>
      <c r="E3526" s="3" t="s">
        <v>8887</v>
      </c>
      <c r="F3526" s="3" t="s">
        <v>8883</v>
      </c>
      <c r="G3526" s="3" t="s">
        <v>8883</v>
      </c>
      <c r="H3526" s="4">
        <v>0</v>
      </c>
      <c r="I3526" s="4">
        <v>0</v>
      </c>
      <c r="J3526" s="6">
        <v>44082</v>
      </c>
      <c r="K3526" s="7">
        <v>1.80204065764E-2</v>
      </c>
      <c r="L3526" s="7">
        <v>3758</v>
      </c>
      <c r="M3526" s="7">
        <v>0</v>
      </c>
      <c r="N3526" s="9">
        <v>44129</v>
      </c>
      <c r="O3526" s="10">
        <v>1.9610127364359999E-2</v>
      </c>
      <c r="P3526" s="10">
        <v>3897</v>
      </c>
      <c r="Q3526" s="10">
        <v>0</v>
      </c>
      <c r="R3526" s="10">
        <v>1.088217809138776</v>
      </c>
      <c r="S3526" s="18">
        <v>1.088217809138776</v>
      </c>
      <c r="T3526" s="13">
        <v>44243</v>
      </c>
      <c r="U3526" s="14">
        <v>7.6924045217199996E-3</v>
      </c>
      <c r="V3526" s="14">
        <v>3444</v>
      </c>
      <c r="W3526" s="14">
        <v>0</v>
      </c>
      <c r="X3526" s="14">
        <v>60.77330667571087</v>
      </c>
      <c r="Y3526" s="19">
        <f t="shared" si="111"/>
        <v>-0.6077330667571087</v>
      </c>
    </row>
    <row r="3527" spans="1:25">
      <c r="A3527">
        <v>6489</v>
      </c>
      <c r="B3527" t="s">
        <v>6638</v>
      </c>
      <c r="C3527" t="s">
        <v>6639</v>
      </c>
      <c r="D3527" t="str">
        <f t="shared" si="110"/>
        <v>Khipu Token KIP</v>
      </c>
      <c r="E3527" s="3" t="s">
        <v>8887</v>
      </c>
      <c r="F3527" s="3" t="s">
        <v>8883</v>
      </c>
      <c r="G3527" s="3" t="s">
        <v>8883</v>
      </c>
      <c r="H3527" s="4">
        <v>0</v>
      </c>
      <c r="I3527" s="4">
        <v>0</v>
      </c>
      <c r="J3527" s="6">
        <v>44084</v>
      </c>
      <c r="K3527" s="7">
        <v>2.8155467318199999E-4</v>
      </c>
      <c r="L3527" s="7">
        <v>3759</v>
      </c>
      <c r="M3527" s="7">
        <v>0</v>
      </c>
      <c r="N3527" s="9">
        <v>44306</v>
      </c>
      <c r="O3527" s="10">
        <v>3.08542166047E-3</v>
      </c>
      <c r="P3527" s="10">
        <v>3898</v>
      </c>
      <c r="Q3527" s="10">
        <v>0</v>
      </c>
      <c r="R3527" s="10">
        <v>10.95851695729287</v>
      </c>
      <c r="S3527" s="18">
        <v>10.95851695729287</v>
      </c>
      <c r="T3527" s="13">
        <v>44484</v>
      </c>
      <c r="U3527" s="16">
        <v>1.298882706502342E-5</v>
      </c>
      <c r="V3527" s="14">
        <v>3445</v>
      </c>
      <c r="W3527" s="16">
        <v>0</v>
      </c>
      <c r="X3527" s="16">
        <v>99.579025867633121</v>
      </c>
      <c r="Y3527" s="19">
        <f t="shared" si="111"/>
        <v>-0.9957902586763312</v>
      </c>
    </row>
    <row r="3528" spans="1:25">
      <c r="A3528">
        <v>6490</v>
      </c>
      <c r="B3528" t="s">
        <v>6640</v>
      </c>
      <c r="C3528" t="s">
        <v>6641</v>
      </c>
      <c r="D3528" t="str">
        <f t="shared" si="110"/>
        <v>ITAM Games ITAM</v>
      </c>
      <c r="E3528" s="3" t="s">
        <v>8892</v>
      </c>
      <c r="F3528" s="3" t="s">
        <v>8883</v>
      </c>
      <c r="G3528" s="3" t="s">
        <v>8883</v>
      </c>
      <c r="H3528" s="4">
        <v>0</v>
      </c>
      <c r="I3528" s="4">
        <v>0</v>
      </c>
      <c r="J3528" s="6">
        <v>44082</v>
      </c>
      <c r="K3528" s="7">
        <v>4.1425625140299998E-3</v>
      </c>
      <c r="L3528" s="7">
        <v>3760</v>
      </c>
      <c r="M3528" s="7">
        <v>0</v>
      </c>
      <c r="N3528" s="9">
        <v>44603</v>
      </c>
      <c r="O3528" s="10">
        <v>0.78524613855091863</v>
      </c>
      <c r="P3528" s="10">
        <v>3899</v>
      </c>
      <c r="Q3528" s="10">
        <v>0</v>
      </c>
      <c r="R3528" s="10">
        <v>189.55565206112229</v>
      </c>
      <c r="S3528" s="18">
        <v>189.55565206112229</v>
      </c>
      <c r="T3528" s="13">
        <v>44687</v>
      </c>
      <c r="U3528" s="14">
        <v>4.9058188222667921E-2</v>
      </c>
      <c r="V3528" s="14">
        <v>3446</v>
      </c>
      <c r="W3528" s="14">
        <v>0</v>
      </c>
      <c r="X3528" s="14">
        <v>93.752508186388638</v>
      </c>
      <c r="Y3528" s="19">
        <f t="shared" si="111"/>
        <v>-0.93752508186388639</v>
      </c>
    </row>
    <row r="3529" spans="1:25">
      <c r="A3529">
        <v>6495</v>
      </c>
      <c r="B3529" t="s">
        <v>6642</v>
      </c>
      <c r="C3529" t="s">
        <v>6643</v>
      </c>
      <c r="D3529" t="str">
        <f t="shared" si="110"/>
        <v>LoveHearts LVH</v>
      </c>
      <c r="E3529" s="3" t="s">
        <v>8887</v>
      </c>
      <c r="F3529" s="3" t="s">
        <v>8883</v>
      </c>
      <c r="G3529" s="3" t="s">
        <v>8883</v>
      </c>
      <c r="H3529" s="4">
        <v>0</v>
      </c>
      <c r="I3529" s="4">
        <v>0</v>
      </c>
      <c r="J3529" s="6">
        <v>44195</v>
      </c>
      <c r="K3529" s="8">
        <v>1.2070548180000001E-5</v>
      </c>
      <c r="L3529" s="7">
        <v>3761</v>
      </c>
      <c r="M3529" s="7">
        <v>0</v>
      </c>
      <c r="N3529" s="9">
        <v>44303</v>
      </c>
      <c r="O3529" s="10">
        <v>1.9613210916000001E-4</v>
      </c>
      <c r="P3529" s="10">
        <v>3900</v>
      </c>
      <c r="Q3529" s="10">
        <v>0</v>
      </c>
      <c r="R3529" s="10">
        <v>16.248815400528059</v>
      </c>
      <c r="S3529" s="18">
        <v>16.248815400528059</v>
      </c>
      <c r="T3529" s="13">
        <v>44585</v>
      </c>
      <c r="U3529" s="16">
        <v>5.5042507558486001E-6</v>
      </c>
      <c r="V3529" s="14">
        <v>3447</v>
      </c>
      <c r="W3529" s="16">
        <v>0</v>
      </c>
      <c r="X3529" s="16">
        <v>97.193600385259529</v>
      </c>
      <c r="Y3529" s="19">
        <f t="shared" si="111"/>
        <v>-0.97193600385259526</v>
      </c>
    </row>
    <row r="3530" spans="1:25">
      <c r="A3530">
        <v>6496</v>
      </c>
      <c r="B3530" t="s">
        <v>6644</v>
      </c>
      <c r="C3530" t="s">
        <v>6645</v>
      </c>
      <c r="D3530" t="str">
        <f t="shared" si="110"/>
        <v>Portal PORTAL</v>
      </c>
      <c r="E3530" s="3" t="s">
        <v>8892</v>
      </c>
      <c r="F3530" s="3" t="s">
        <v>8883</v>
      </c>
      <c r="G3530" s="3" t="s">
        <v>8883</v>
      </c>
      <c r="H3530" s="4">
        <v>0</v>
      </c>
      <c r="I3530" s="4">
        <v>0</v>
      </c>
      <c r="J3530" s="6">
        <v>44197</v>
      </c>
      <c r="K3530" s="7">
        <v>3.8308999999999999E-4</v>
      </c>
      <c r="L3530" s="7">
        <v>3762</v>
      </c>
      <c r="M3530" s="7">
        <v>0</v>
      </c>
      <c r="N3530" s="9">
        <v>44322</v>
      </c>
      <c r="O3530" s="10">
        <v>3.6335E-3</v>
      </c>
      <c r="P3530" s="10">
        <v>3901</v>
      </c>
      <c r="Q3530" s="10">
        <v>0</v>
      </c>
      <c r="R3530" s="10">
        <v>9.4847163851836385</v>
      </c>
      <c r="S3530" s="18">
        <v>9.4847163851836385</v>
      </c>
      <c r="T3530" s="13">
        <v>44620</v>
      </c>
      <c r="U3530" s="16">
        <v>4.4317349942523997E-5</v>
      </c>
      <c r="V3530" s="14">
        <v>3448</v>
      </c>
      <c r="W3530" s="16">
        <v>0</v>
      </c>
      <c r="X3530" s="16">
        <v>98.780312372573988</v>
      </c>
      <c r="Y3530" s="19">
        <f t="shared" si="111"/>
        <v>-0.98780312372573986</v>
      </c>
    </row>
    <row r="3531" spans="1:25">
      <c r="A3531">
        <v>6498</v>
      </c>
      <c r="B3531" t="s">
        <v>6646</v>
      </c>
      <c r="C3531" t="s">
        <v>2500</v>
      </c>
      <c r="D3531" t="str">
        <f t="shared" si="110"/>
        <v>Metacoin MTC</v>
      </c>
      <c r="E3531" s="3" t="s">
        <v>8887</v>
      </c>
      <c r="F3531" s="3" t="s">
        <v>8883</v>
      </c>
      <c r="G3531" s="3" t="s">
        <v>8883</v>
      </c>
      <c r="H3531" s="4">
        <v>0</v>
      </c>
      <c r="I3531" s="4">
        <v>0</v>
      </c>
      <c r="J3531" s="6">
        <v>44211</v>
      </c>
      <c r="K3531" s="7">
        <v>1.448557E-2</v>
      </c>
      <c r="L3531" s="7">
        <v>65</v>
      </c>
      <c r="M3531" s="7">
        <v>63907636.521686614</v>
      </c>
      <c r="N3531" s="9">
        <v>44629</v>
      </c>
      <c r="O3531" s="10">
        <v>0.7656632393319045</v>
      </c>
      <c r="P3531" s="10">
        <v>2579</v>
      </c>
      <c r="Q3531" s="10">
        <v>0</v>
      </c>
      <c r="R3531" s="10">
        <v>52.85696312481349</v>
      </c>
      <c r="S3531" s="18">
        <v>52.85696312481349</v>
      </c>
      <c r="T3531" s="13">
        <v>44684</v>
      </c>
      <c r="U3531" s="14">
        <v>7.5418589650481913E-2</v>
      </c>
      <c r="V3531" s="14">
        <v>2567</v>
      </c>
      <c r="W3531" s="14">
        <v>0</v>
      </c>
      <c r="X3531" s="14">
        <v>90.149900664384788</v>
      </c>
      <c r="Y3531" s="19">
        <f t="shared" si="111"/>
        <v>-0.90149900664384786</v>
      </c>
    </row>
    <row r="3532" spans="1:25">
      <c r="A3532">
        <v>6500</v>
      </c>
      <c r="B3532" t="s">
        <v>6647</v>
      </c>
      <c r="C3532" t="s">
        <v>6648</v>
      </c>
      <c r="D3532" t="str">
        <f t="shared" si="110"/>
        <v>ThreeFold Token TFT</v>
      </c>
      <c r="E3532" s="3" t="s">
        <v>8884</v>
      </c>
      <c r="F3532" s="3" t="s">
        <v>8883</v>
      </c>
      <c r="G3532" s="3" t="s">
        <v>8883</v>
      </c>
      <c r="H3532" s="4">
        <v>0</v>
      </c>
      <c r="I3532" s="4">
        <v>0</v>
      </c>
      <c r="J3532" s="6">
        <v>44224</v>
      </c>
      <c r="K3532" s="7">
        <v>8.7250899999999996E-3</v>
      </c>
      <c r="L3532" s="7">
        <v>948</v>
      </c>
      <c r="M3532" s="7">
        <v>982948.44</v>
      </c>
      <c r="N3532" s="9">
        <v>44289</v>
      </c>
      <c r="O3532" s="10">
        <v>0.20123550000000001</v>
      </c>
      <c r="P3532" s="10">
        <v>1514</v>
      </c>
      <c r="Q3532" s="10">
        <v>5324379.32</v>
      </c>
      <c r="R3532" s="10">
        <v>23.06400277819484</v>
      </c>
      <c r="S3532" s="18">
        <v>23.06400277819484</v>
      </c>
      <c r="T3532" s="13">
        <v>44405</v>
      </c>
      <c r="U3532" s="14">
        <v>2.9534729999999999E-2</v>
      </c>
      <c r="V3532" s="14">
        <v>820</v>
      </c>
      <c r="W3532" s="14">
        <v>3878050.87</v>
      </c>
      <c r="X3532" s="14">
        <v>85.32330031232064</v>
      </c>
      <c r="Y3532" s="19">
        <f t="shared" si="111"/>
        <v>-0.85323300312320638</v>
      </c>
    </row>
    <row r="3533" spans="1:25">
      <c r="A3533">
        <v>6501</v>
      </c>
      <c r="B3533" t="s">
        <v>6649</v>
      </c>
      <c r="C3533" t="s">
        <v>1058</v>
      </c>
      <c r="D3533" t="str">
        <f t="shared" si="110"/>
        <v>TRONbetDice DICE</v>
      </c>
      <c r="E3533" s="3" t="s">
        <v>8889</v>
      </c>
      <c r="F3533" s="3" t="s">
        <v>8883</v>
      </c>
      <c r="G3533" s="3" t="s">
        <v>8883</v>
      </c>
      <c r="H3533" s="4">
        <v>0</v>
      </c>
      <c r="I3533" s="4">
        <v>0</v>
      </c>
      <c r="J3533" s="6">
        <v>44208</v>
      </c>
      <c r="K3533" s="7">
        <v>1.7518059999999998E-2</v>
      </c>
      <c r="L3533" s="7">
        <v>3763</v>
      </c>
      <c r="M3533" s="7">
        <v>0</v>
      </c>
      <c r="N3533" s="9">
        <v>44307</v>
      </c>
      <c r="O3533" s="10">
        <v>8.9482679999999995E-2</v>
      </c>
      <c r="P3533" s="10">
        <v>3902</v>
      </c>
      <c r="Q3533" s="10">
        <v>0</v>
      </c>
      <c r="R3533" s="10">
        <v>5.1080245186967046</v>
      </c>
      <c r="S3533" s="18">
        <v>5.1080245186967046</v>
      </c>
      <c r="T3533" s="13">
        <v>44475</v>
      </c>
      <c r="U3533" s="14">
        <v>1.4280516006760729E-2</v>
      </c>
      <c r="V3533" s="14">
        <v>3449</v>
      </c>
      <c r="W3533" s="14">
        <v>0</v>
      </c>
      <c r="X3533" s="14">
        <v>84.041027820399734</v>
      </c>
      <c r="Y3533" s="19">
        <f t="shared" si="111"/>
        <v>-0.84041027820399739</v>
      </c>
    </row>
    <row r="3534" spans="1:25">
      <c r="A3534">
        <v>6502</v>
      </c>
      <c r="B3534" t="s">
        <v>6650</v>
      </c>
      <c r="C3534" t="s">
        <v>6651</v>
      </c>
      <c r="D3534" t="str">
        <f t="shared" si="110"/>
        <v>CBDAO SBREE</v>
      </c>
      <c r="E3534" s="3" t="s">
        <v>8887</v>
      </c>
      <c r="F3534" s="3" t="s">
        <v>8883</v>
      </c>
      <c r="G3534" s="3" t="s">
        <v>8883</v>
      </c>
      <c r="H3534" s="4">
        <v>0</v>
      </c>
      <c r="I3534" s="4">
        <v>0</v>
      </c>
      <c r="J3534" s="6">
        <v>44061</v>
      </c>
      <c r="K3534" s="7">
        <v>13.4707872362</v>
      </c>
      <c r="L3534" s="7">
        <v>2810</v>
      </c>
      <c r="M3534" s="7">
        <v>0</v>
      </c>
      <c r="N3534" s="9">
        <v>44076</v>
      </c>
      <c r="O3534" s="10">
        <v>47.611899217199998</v>
      </c>
      <c r="P3534" s="10">
        <v>3903</v>
      </c>
      <c r="Q3534" s="10">
        <v>0</v>
      </c>
      <c r="R3534" s="10">
        <v>3.5344555876625172</v>
      </c>
      <c r="S3534" s="18">
        <v>3.5344555876625172</v>
      </c>
      <c r="T3534" s="13">
        <v>44161</v>
      </c>
      <c r="U3534" s="14">
        <v>1.2376918388459999E-2</v>
      </c>
      <c r="V3534" s="14">
        <v>2166</v>
      </c>
      <c r="W3534" s="14">
        <v>13216.56853193313</v>
      </c>
      <c r="X3534" s="14">
        <v>99.974004569042705</v>
      </c>
      <c r="Y3534" s="19">
        <f t="shared" si="111"/>
        <v>-0.99974004569042707</v>
      </c>
    </row>
    <row r="3535" spans="1:25">
      <c r="A3535">
        <v>6503</v>
      </c>
      <c r="B3535" t="s">
        <v>6652</v>
      </c>
      <c r="C3535" t="s">
        <v>6652</v>
      </c>
      <c r="D3535" t="str">
        <f t="shared" si="110"/>
        <v>RMPL RMPL</v>
      </c>
      <c r="E3535" s="3" t="s">
        <v>3686</v>
      </c>
      <c r="F3535" s="3" t="s">
        <v>8883</v>
      </c>
      <c r="G3535" s="3" t="s">
        <v>8883</v>
      </c>
      <c r="H3535" s="4">
        <v>0</v>
      </c>
      <c r="I3535" s="4">
        <v>0</v>
      </c>
      <c r="J3535" s="6">
        <v>44061</v>
      </c>
      <c r="K3535" s="7">
        <v>0.36579991245900001</v>
      </c>
      <c r="L3535" s="7">
        <v>2634</v>
      </c>
      <c r="M3535" s="7">
        <v>0</v>
      </c>
      <c r="N3535" s="9">
        <v>44174</v>
      </c>
      <c r="O3535" s="10">
        <v>2.0773251525799901</v>
      </c>
      <c r="P3535" s="10">
        <v>1739</v>
      </c>
      <c r="Q3535" s="10">
        <v>2574016.6775622671</v>
      </c>
      <c r="R3535" s="10">
        <v>5.6788563414782747</v>
      </c>
      <c r="S3535" s="18">
        <v>5.6788563414782747</v>
      </c>
      <c r="T3535" s="13">
        <v>44397</v>
      </c>
      <c r="U3535" s="14">
        <v>0.31294093896935998</v>
      </c>
      <c r="V3535" s="14">
        <v>1595</v>
      </c>
      <c r="W3535" s="14">
        <v>184304.4237539703</v>
      </c>
      <c r="X3535" s="14">
        <v>84.935389696663776</v>
      </c>
      <c r="Y3535" s="19">
        <f t="shared" si="111"/>
        <v>-0.84935389696663777</v>
      </c>
    </row>
    <row r="3536" spans="1:25">
      <c r="A3536">
        <v>6504</v>
      </c>
      <c r="B3536" t="s">
        <v>6653</v>
      </c>
      <c r="C3536" t="s">
        <v>3449</v>
      </c>
      <c r="D3536" t="str">
        <f t="shared" si="110"/>
        <v>Aquila Protocol AUX</v>
      </c>
      <c r="E3536" s="3" t="s">
        <v>3686</v>
      </c>
      <c r="F3536" s="3" t="s">
        <v>8883</v>
      </c>
      <c r="G3536" s="3" t="s">
        <v>8883</v>
      </c>
      <c r="H3536" s="4">
        <v>0</v>
      </c>
      <c r="I3536" s="4">
        <v>0</v>
      </c>
      <c r="J3536" s="6">
        <v>44056</v>
      </c>
      <c r="K3536" s="7">
        <v>0.121107396859</v>
      </c>
      <c r="L3536" s="7">
        <v>3764</v>
      </c>
      <c r="M3536" s="7">
        <v>0</v>
      </c>
      <c r="N3536" s="9">
        <v>44057</v>
      </c>
      <c r="O3536" s="10">
        <v>0.18209694089</v>
      </c>
      <c r="P3536" s="10">
        <v>3904</v>
      </c>
      <c r="Q3536" s="10">
        <v>0</v>
      </c>
      <c r="R3536" s="10">
        <v>1.50359883551958</v>
      </c>
      <c r="S3536" s="18">
        <v>1.50359883551958</v>
      </c>
      <c r="T3536" s="13">
        <v>44085</v>
      </c>
      <c r="U3536" s="14">
        <v>9.3674322409700004E-4</v>
      </c>
      <c r="V3536" s="14">
        <v>3450</v>
      </c>
      <c r="W3536" s="14">
        <v>0</v>
      </c>
      <c r="X3536" s="14">
        <v>99.485579922694654</v>
      </c>
      <c r="Y3536" s="19">
        <f t="shared" si="111"/>
        <v>-0.99485579922694656</v>
      </c>
    </row>
    <row r="3537" spans="1:25">
      <c r="A3537">
        <v>6506</v>
      </c>
      <c r="B3537" t="s">
        <v>6654</v>
      </c>
      <c r="C3537" t="s">
        <v>6655</v>
      </c>
      <c r="D3537" t="str">
        <f t="shared" si="110"/>
        <v>Halving Coin HALV</v>
      </c>
      <c r="E3537" s="3" t="s">
        <v>8887</v>
      </c>
      <c r="F3537" s="3" t="s">
        <v>8883</v>
      </c>
      <c r="G3537" s="3" t="s">
        <v>8883</v>
      </c>
      <c r="H3537" s="4">
        <v>0</v>
      </c>
      <c r="I3537" s="4">
        <v>0</v>
      </c>
      <c r="J3537" s="6">
        <v>44085</v>
      </c>
      <c r="K3537" s="7">
        <v>1.8616524032599999E-3</v>
      </c>
      <c r="L3537" s="7">
        <v>2776</v>
      </c>
      <c r="M3537" s="7">
        <v>0</v>
      </c>
      <c r="N3537" s="9">
        <v>44111</v>
      </c>
      <c r="O3537" s="10">
        <v>0.58470984999999998</v>
      </c>
      <c r="P3537" s="10">
        <v>3905</v>
      </c>
      <c r="Q3537" s="10">
        <v>0</v>
      </c>
      <c r="R3537" s="10">
        <v>314.08110825420232</v>
      </c>
      <c r="S3537" s="18">
        <v>314.08110825420232</v>
      </c>
      <c r="T3537" s="13">
        <v>44590</v>
      </c>
      <c r="U3537" s="14">
        <v>2.24991154601345E-3</v>
      </c>
      <c r="V3537" s="14">
        <v>2060</v>
      </c>
      <c r="W3537" s="14">
        <v>23775.61</v>
      </c>
      <c r="X3537" s="14">
        <v>99.61520888590924</v>
      </c>
      <c r="Y3537" s="19">
        <f t="shared" si="111"/>
        <v>-0.99615208885909245</v>
      </c>
    </row>
    <row r="3538" spans="1:25">
      <c r="A3538">
        <v>6507</v>
      </c>
      <c r="B3538" t="s">
        <v>6656</v>
      </c>
      <c r="C3538" t="s">
        <v>6657</v>
      </c>
      <c r="D3538" t="str">
        <f t="shared" si="110"/>
        <v>Kulupu KLP</v>
      </c>
      <c r="E3538" s="3" t="s">
        <v>8882</v>
      </c>
      <c r="F3538" s="3" t="s">
        <v>8883</v>
      </c>
      <c r="G3538" s="3" t="s">
        <v>8883</v>
      </c>
      <c r="H3538" s="4">
        <v>0</v>
      </c>
      <c r="I3538" s="4">
        <v>0</v>
      </c>
      <c r="J3538" s="6">
        <v>44071</v>
      </c>
      <c r="K3538" s="7">
        <v>2.2856943808399999</v>
      </c>
      <c r="L3538" s="7">
        <v>3765</v>
      </c>
      <c r="M3538" s="7">
        <v>0</v>
      </c>
      <c r="N3538" s="9">
        <v>44072</v>
      </c>
      <c r="O3538" s="10">
        <v>2.5489643218000002</v>
      </c>
      <c r="P3538" s="10">
        <v>3906</v>
      </c>
      <c r="Q3538" s="10">
        <v>0</v>
      </c>
      <c r="R3538" s="10">
        <v>1.115181602215449</v>
      </c>
      <c r="S3538" s="18">
        <v>1.115181602215449</v>
      </c>
      <c r="T3538" s="13">
        <v>44682</v>
      </c>
      <c r="U3538" s="14">
        <v>7.6938187805084971E-3</v>
      </c>
      <c r="V3538" s="14">
        <v>3451</v>
      </c>
      <c r="W3538" s="14">
        <v>0</v>
      </c>
      <c r="X3538" s="14">
        <v>99.698159024247332</v>
      </c>
      <c r="Y3538" s="19">
        <f t="shared" si="111"/>
        <v>-0.99698159024247335</v>
      </c>
    </row>
    <row r="3539" spans="1:25">
      <c r="A3539">
        <v>6508</v>
      </c>
      <c r="B3539" t="s">
        <v>6658</v>
      </c>
      <c r="C3539" t="s">
        <v>6659</v>
      </c>
      <c r="D3539" t="str">
        <f t="shared" si="110"/>
        <v>TronEuropeRewardCoin TERC</v>
      </c>
      <c r="E3539" s="3" t="s">
        <v>8887</v>
      </c>
      <c r="F3539" s="3" t="s">
        <v>8883</v>
      </c>
      <c r="G3539" s="3" t="s">
        <v>8883</v>
      </c>
      <c r="H3539" s="4">
        <v>0</v>
      </c>
      <c r="I3539" s="4">
        <v>0</v>
      </c>
      <c r="J3539" s="6">
        <v>44056</v>
      </c>
      <c r="K3539" s="7">
        <v>4.4349177921499998E-2</v>
      </c>
      <c r="L3539" s="7">
        <v>2463</v>
      </c>
      <c r="M3539" s="7">
        <v>0</v>
      </c>
      <c r="N3539" s="9">
        <v>44057</v>
      </c>
      <c r="O3539" s="10">
        <v>0.11143591228700001</v>
      </c>
      <c r="P3539" s="10">
        <v>3907</v>
      </c>
      <c r="Q3539" s="10">
        <v>0</v>
      </c>
      <c r="R3539" s="10">
        <v>2.5126939778736479</v>
      </c>
      <c r="S3539" s="18">
        <v>2.5126939778736479</v>
      </c>
      <c r="T3539" s="13">
        <v>44664</v>
      </c>
      <c r="U3539" s="14">
        <v>2.1124988015050758E-3</v>
      </c>
      <c r="V3539" s="14">
        <v>971</v>
      </c>
      <c r="W3539" s="14">
        <v>2123081.4700000002</v>
      </c>
      <c r="X3539" s="14">
        <v>98.104292630490249</v>
      </c>
      <c r="Y3539" s="19">
        <f t="shared" si="111"/>
        <v>-0.98104292630490253</v>
      </c>
    </row>
    <row r="3540" spans="1:25">
      <c r="A3540">
        <v>6511</v>
      </c>
      <c r="B3540" t="s">
        <v>6660</v>
      </c>
      <c r="C3540" t="s">
        <v>6661</v>
      </c>
      <c r="D3540" t="str">
        <f t="shared" si="110"/>
        <v>Strong STRONG</v>
      </c>
      <c r="E3540" s="3" t="s">
        <v>3686</v>
      </c>
      <c r="F3540" s="3" t="s">
        <v>8883</v>
      </c>
      <c r="G3540" s="3" t="s">
        <v>8883</v>
      </c>
      <c r="H3540" s="4">
        <v>0</v>
      </c>
      <c r="I3540" s="4">
        <v>0</v>
      </c>
      <c r="J3540" s="6">
        <v>44207</v>
      </c>
      <c r="K3540" s="7">
        <v>13.90947074</v>
      </c>
      <c r="L3540" s="7">
        <v>77</v>
      </c>
      <c r="M3540" s="7">
        <v>53351749.566359572</v>
      </c>
      <c r="N3540" s="9">
        <v>44516</v>
      </c>
      <c r="O3540" s="10">
        <v>3169.7885287753461</v>
      </c>
      <c r="P3540" s="10">
        <v>604</v>
      </c>
      <c r="Q3540" s="10">
        <v>91341351.810000002</v>
      </c>
      <c r="R3540" s="10">
        <v>227.88706975455671</v>
      </c>
      <c r="S3540" s="18">
        <v>227.88706975455671</v>
      </c>
      <c r="T3540" s="13">
        <v>44684</v>
      </c>
      <c r="U3540" s="14">
        <v>16.650410592909228</v>
      </c>
      <c r="V3540" s="14">
        <v>937</v>
      </c>
      <c r="W3540" s="14">
        <v>2440390.79</v>
      </c>
      <c r="X3540" s="14">
        <v>99.474715412660601</v>
      </c>
      <c r="Y3540" s="19">
        <f t="shared" si="111"/>
        <v>-0.99474715412660597</v>
      </c>
    </row>
    <row r="3541" spans="1:25">
      <c r="A3541">
        <v>6521</v>
      </c>
      <c r="B3541" t="s">
        <v>6662</v>
      </c>
      <c r="C3541" t="s">
        <v>6663</v>
      </c>
      <c r="D3541" t="str">
        <f t="shared" si="110"/>
        <v>Machi X MCX</v>
      </c>
      <c r="E3541" s="3" t="s">
        <v>8887</v>
      </c>
      <c r="F3541" s="3" t="s">
        <v>8883</v>
      </c>
      <c r="G3541" s="3" t="s">
        <v>8883</v>
      </c>
      <c r="H3541" s="4">
        <v>0</v>
      </c>
      <c r="I3541" s="4">
        <v>0</v>
      </c>
      <c r="J3541" s="6">
        <v>44097</v>
      </c>
      <c r="K3541" s="7">
        <v>1.20363451815E-3</v>
      </c>
      <c r="L3541" s="7">
        <v>2513</v>
      </c>
      <c r="M3541" s="7">
        <v>0</v>
      </c>
      <c r="N3541" s="9">
        <v>44326</v>
      </c>
      <c r="O3541" s="10">
        <v>1.212196841023E-2</v>
      </c>
      <c r="P3541" s="10">
        <v>1627</v>
      </c>
      <c r="Q3541" s="10">
        <v>3849219.8011204991</v>
      </c>
      <c r="R3541" s="10">
        <v>10.07113723263903</v>
      </c>
      <c r="S3541" s="18">
        <v>10.07113723263903</v>
      </c>
      <c r="T3541" s="13">
        <v>44397</v>
      </c>
      <c r="U3541" s="14">
        <v>3.8613987806199999E-3</v>
      </c>
      <c r="V3541" s="14">
        <v>1107</v>
      </c>
      <c r="W3541" s="14">
        <v>1226151.7390064739</v>
      </c>
      <c r="X3541" s="14">
        <v>68.145447587858101</v>
      </c>
      <c r="Y3541" s="19">
        <f t="shared" si="111"/>
        <v>-0.68145447587858099</v>
      </c>
    </row>
    <row r="3542" spans="1:25">
      <c r="A3542">
        <v>6524</v>
      </c>
      <c r="B3542" t="s">
        <v>6664</v>
      </c>
      <c r="C3542" t="s">
        <v>6665</v>
      </c>
      <c r="D3542" t="str">
        <f t="shared" si="110"/>
        <v>Ndau XND</v>
      </c>
      <c r="E3542" s="3" t="s">
        <v>8887</v>
      </c>
      <c r="F3542" s="3" t="s">
        <v>8883</v>
      </c>
      <c r="G3542" s="3" t="s">
        <v>8883</v>
      </c>
      <c r="H3542" s="4">
        <v>0</v>
      </c>
      <c r="I3542" s="4">
        <v>0</v>
      </c>
      <c r="J3542" s="6">
        <v>44110</v>
      </c>
      <c r="K3542" s="7">
        <v>3.6146627200000001</v>
      </c>
      <c r="L3542" s="7">
        <v>3766</v>
      </c>
      <c r="M3542" s="7">
        <v>0</v>
      </c>
      <c r="N3542" s="9">
        <v>44507</v>
      </c>
      <c r="O3542" s="10">
        <v>42.173403109696658</v>
      </c>
      <c r="P3542" s="10">
        <v>3908</v>
      </c>
      <c r="Q3542" s="10">
        <v>0</v>
      </c>
      <c r="R3542" s="10">
        <v>11.66731348857264</v>
      </c>
      <c r="S3542" s="18">
        <v>11.66731348857264</v>
      </c>
      <c r="T3542" s="13">
        <v>44654</v>
      </c>
      <c r="U3542" s="14">
        <v>8.7689088192865903</v>
      </c>
      <c r="V3542" s="14">
        <v>3452</v>
      </c>
      <c r="W3542" s="14">
        <v>0</v>
      </c>
      <c r="X3542" s="14">
        <v>79.207490568219256</v>
      </c>
      <c r="Y3542" s="19">
        <f t="shared" si="111"/>
        <v>-0.79207490568219252</v>
      </c>
    </row>
    <row r="3543" spans="1:25">
      <c r="A3543">
        <v>6525</v>
      </c>
      <c r="B3543" t="s">
        <v>6666</v>
      </c>
      <c r="C3543" t="s">
        <v>6667</v>
      </c>
      <c r="D3543" t="str">
        <f t="shared" si="110"/>
        <v>UniversalEnergyChain UENC</v>
      </c>
      <c r="E3543" s="3" t="s">
        <v>8893</v>
      </c>
      <c r="F3543" s="3" t="s">
        <v>8883</v>
      </c>
      <c r="G3543" s="3" t="s">
        <v>8883</v>
      </c>
      <c r="H3543" s="4">
        <v>0</v>
      </c>
      <c r="I3543" s="4">
        <v>0</v>
      </c>
      <c r="J3543" s="6">
        <v>44054</v>
      </c>
      <c r="K3543" s="7">
        <v>1.29498154837</v>
      </c>
      <c r="L3543" s="7">
        <v>3767</v>
      </c>
      <c r="M3543" s="7">
        <v>0</v>
      </c>
      <c r="N3543" s="9">
        <v>44069</v>
      </c>
      <c r="O3543" s="10">
        <v>2.0567872180400002</v>
      </c>
      <c r="P3543" s="10">
        <v>3909</v>
      </c>
      <c r="Q3543" s="10">
        <v>0</v>
      </c>
      <c r="R3543" s="10">
        <v>1.5882753083461989</v>
      </c>
      <c r="S3543" s="18">
        <v>1.5882753083461989</v>
      </c>
      <c r="T3543" s="13">
        <v>44610</v>
      </c>
      <c r="U3543" s="14">
        <v>0.12597033184979889</v>
      </c>
      <c r="V3543" s="14">
        <v>3453</v>
      </c>
      <c r="W3543" s="14">
        <v>0</v>
      </c>
      <c r="X3543" s="14">
        <v>93.875383377292593</v>
      </c>
      <c r="Y3543" s="19">
        <f t="shared" si="111"/>
        <v>-0.93875383377292598</v>
      </c>
    </row>
    <row r="3544" spans="1:25">
      <c r="A3544">
        <v>6526</v>
      </c>
      <c r="B3544" t="s">
        <v>6668</v>
      </c>
      <c r="C3544" t="s">
        <v>6669</v>
      </c>
      <c r="D3544" t="str">
        <f t="shared" si="110"/>
        <v>MangoChain MGP</v>
      </c>
      <c r="E3544" s="3" t="s">
        <v>3686</v>
      </c>
      <c r="F3544" s="3" t="s">
        <v>8883</v>
      </c>
      <c r="G3544" s="3" t="s">
        <v>8883</v>
      </c>
      <c r="H3544" s="4">
        <v>0</v>
      </c>
      <c r="I3544" s="4">
        <v>0</v>
      </c>
      <c r="J3544" s="6">
        <v>44054</v>
      </c>
      <c r="K3544" s="7">
        <v>0.57801277515399996</v>
      </c>
      <c r="L3544" s="7">
        <v>3768</v>
      </c>
      <c r="M3544" s="7">
        <v>0</v>
      </c>
      <c r="N3544" s="9">
        <v>44055</v>
      </c>
      <c r="O3544" s="10">
        <v>0.58560928468200002</v>
      </c>
      <c r="P3544" s="10">
        <v>3910</v>
      </c>
      <c r="Q3544" s="10">
        <v>0</v>
      </c>
      <c r="R3544" s="10">
        <v>1.013142459569299</v>
      </c>
      <c r="S3544" s="18">
        <v>1.013142459569299</v>
      </c>
      <c r="T3544" s="13">
        <v>44495</v>
      </c>
      <c r="U3544" s="14">
        <v>3.9795619312015407E-3</v>
      </c>
      <c r="V3544" s="14">
        <v>3454</v>
      </c>
      <c r="W3544" s="14">
        <v>0</v>
      </c>
      <c r="X3544" s="14">
        <v>99.320440772491764</v>
      </c>
      <c r="Y3544" s="19">
        <f t="shared" si="111"/>
        <v>-0.99320440772491769</v>
      </c>
    </row>
    <row r="3545" spans="1:25">
      <c r="A3545">
        <v>6527</v>
      </c>
      <c r="B3545" t="s">
        <v>6670</v>
      </c>
      <c r="C3545" t="s">
        <v>6671</v>
      </c>
      <c r="D3545" t="str">
        <f t="shared" si="110"/>
        <v>Ludos Protocol LUD</v>
      </c>
      <c r="E3545" s="3" t="s">
        <v>8892</v>
      </c>
      <c r="F3545" s="3" t="s">
        <v>8883</v>
      </c>
      <c r="G3545" s="3" t="s">
        <v>8883</v>
      </c>
      <c r="H3545" s="4">
        <v>0</v>
      </c>
      <c r="I3545" s="4">
        <v>0</v>
      </c>
      <c r="J3545" s="6">
        <v>44214</v>
      </c>
      <c r="K3545" s="7">
        <v>1.7920000000000001E-5</v>
      </c>
      <c r="L3545" s="7">
        <v>3769</v>
      </c>
      <c r="M3545" s="7">
        <v>0</v>
      </c>
      <c r="N3545" s="9">
        <v>44529</v>
      </c>
      <c r="O3545" s="10">
        <v>2.4183185364977699E-3</v>
      </c>
      <c r="P3545" s="10">
        <v>3911</v>
      </c>
      <c r="Q3545" s="10">
        <v>0</v>
      </c>
      <c r="R3545" s="10">
        <v>134.9508111884916</v>
      </c>
      <c r="S3545" s="18">
        <v>134.9508111884916</v>
      </c>
      <c r="T3545" s="13">
        <v>44545</v>
      </c>
      <c r="U3545" s="16">
        <v>1.154521684693E-6</v>
      </c>
      <c r="V3545" s="14">
        <v>3455</v>
      </c>
      <c r="W3545" s="16">
        <v>0</v>
      </c>
      <c r="X3545" s="16">
        <v>99.952259321207322</v>
      </c>
      <c r="Y3545" s="19">
        <f t="shared" si="111"/>
        <v>-0.99952259321207326</v>
      </c>
    </row>
    <row r="3546" spans="1:25">
      <c r="A3546">
        <v>6528</v>
      </c>
      <c r="B3546" t="s">
        <v>6672</v>
      </c>
      <c r="C3546" t="s">
        <v>2367</v>
      </c>
      <c r="D3546" t="str">
        <f t="shared" si="110"/>
        <v>Ripple Alpha XLA</v>
      </c>
      <c r="E3546" s="3" t="s">
        <v>8887</v>
      </c>
      <c r="F3546" s="3" t="s">
        <v>8883</v>
      </c>
      <c r="G3546" s="3" t="s">
        <v>8883</v>
      </c>
      <c r="H3546" s="4">
        <v>0</v>
      </c>
      <c r="I3546" s="4">
        <v>0</v>
      </c>
      <c r="J3546" s="6">
        <v>44069</v>
      </c>
      <c r="K3546" s="7">
        <v>1.34586627534E-3</v>
      </c>
      <c r="L3546" s="7">
        <v>3770</v>
      </c>
      <c r="M3546" s="7">
        <v>0</v>
      </c>
      <c r="N3546" s="9">
        <v>44120</v>
      </c>
      <c r="O3546" s="10">
        <v>3.20600075491E-3</v>
      </c>
      <c r="P3546" s="10">
        <v>3912</v>
      </c>
      <c r="Q3546" s="10">
        <v>0</v>
      </c>
      <c r="R3546" s="10">
        <v>2.3821094366155231</v>
      </c>
      <c r="S3546" s="18">
        <v>2.3821094366155231</v>
      </c>
      <c r="T3546" s="13">
        <v>44543</v>
      </c>
      <c r="U3546" s="16">
        <v>6.4908765765386617E-5</v>
      </c>
      <c r="V3546" s="14">
        <v>3456</v>
      </c>
      <c r="W3546" s="16">
        <v>0</v>
      </c>
      <c r="X3546" s="16">
        <v>97.975397676810317</v>
      </c>
      <c r="Y3546" s="19">
        <f t="shared" si="111"/>
        <v>-0.97975397676810316</v>
      </c>
    </row>
    <row r="3547" spans="1:25">
      <c r="A3547">
        <v>6529</v>
      </c>
      <c r="B3547" t="s">
        <v>6673</v>
      </c>
      <c r="C3547" t="s">
        <v>6674</v>
      </c>
      <c r="D3547" t="str">
        <f t="shared" si="110"/>
        <v>NanTrade NAN</v>
      </c>
      <c r="E3547" s="3" t="s">
        <v>8887</v>
      </c>
      <c r="F3547" s="3" t="s">
        <v>8883</v>
      </c>
      <c r="G3547" s="3" t="s">
        <v>8883</v>
      </c>
      <c r="H3547" s="4">
        <v>0</v>
      </c>
      <c r="I3547" s="4">
        <v>0</v>
      </c>
      <c r="J3547" s="6">
        <v>44054</v>
      </c>
      <c r="K3547" s="7">
        <v>10.058921140600001</v>
      </c>
      <c r="L3547" s="7">
        <v>3771</v>
      </c>
      <c r="M3547" s="7">
        <v>0</v>
      </c>
      <c r="N3547" s="9">
        <v>44056</v>
      </c>
      <c r="O3547" s="10">
        <v>10.4228104538</v>
      </c>
      <c r="P3547" s="10">
        <v>3913</v>
      </c>
      <c r="Q3547" s="10">
        <v>0</v>
      </c>
      <c r="R3547" s="10">
        <v>1.036175779500971</v>
      </c>
      <c r="S3547" s="18">
        <v>1.036175779500971</v>
      </c>
      <c r="T3547" s="13">
        <v>44687</v>
      </c>
      <c r="U3547" s="14">
        <v>3.5320103903149311E-2</v>
      </c>
      <c r="V3547" s="14">
        <v>3457</v>
      </c>
      <c r="W3547" s="14">
        <v>0</v>
      </c>
      <c r="X3547" s="14">
        <v>99.66112687110919</v>
      </c>
      <c r="Y3547" s="19">
        <f t="shared" si="111"/>
        <v>-0.99661126871109185</v>
      </c>
    </row>
    <row r="3548" spans="1:25">
      <c r="A3548">
        <v>6530</v>
      </c>
      <c r="B3548" t="s">
        <v>296</v>
      </c>
      <c r="C3548" t="s">
        <v>296</v>
      </c>
      <c r="D3548" t="str">
        <f t="shared" si="110"/>
        <v>THC THC</v>
      </c>
      <c r="E3548" s="3" t="s">
        <v>3686</v>
      </c>
      <c r="F3548" s="3" t="s">
        <v>8883</v>
      </c>
      <c r="G3548" s="3" t="s">
        <v>8883</v>
      </c>
      <c r="H3548" s="4">
        <v>0</v>
      </c>
      <c r="I3548" s="4">
        <v>0</v>
      </c>
      <c r="J3548" s="6">
        <v>44054</v>
      </c>
      <c r="K3548" s="7">
        <v>0.32873535320699998</v>
      </c>
      <c r="L3548" s="7">
        <v>3772</v>
      </c>
      <c r="M3548" s="7">
        <v>0</v>
      </c>
      <c r="N3548" s="9">
        <v>44083</v>
      </c>
      <c r="O3548" s="10">
        <v>1.34248260748</v>
      </c>
      <c r="P3548" s="10">
        <v>3914</v>
      </c>
      <c r="Q3548" s="10">
        <v>0</v>
      </c>
      <c r="R3548" s="10">
        <v>4.0837792296548576</v>
      </c>
      <c r="S3548" s="18">
        <v>4.0837792296548576</v>
      </c>
      <c r="T3548" s="13">
        <v>44200</v>
      </c>
      <c r="U3548" s="14">
        <v>1.783256604086E-2</v>
      </c>
      <c r="V3548" s="14">
        <v>3458</v>
      </c>
      <c r="W3548" s="14">
        <v>0</v>
      </c>
      <c r="X3548" s="14">
        <v>98.671672471471794</v>
      </c>
      <c r="Y3548" s="19">
        <f t="shared" si="111"/>
        <v>-0.98671672471471794</v>
      </c>
    </row>
    <row r="3549" spans="1:25">
      <c r="A3549">
        <v>6531</v>
      </c>
      <c r="B3549" t="s">
        <v>6675</v>
      </c>
      <c r="C3549" t="s">
        <v>6676</v>
      </c>
      <c r="D3549" t="str">
        <f t="shared" si="110"/>
        <v>ROONEX RNX</v>
      </c>
      <c r="E3549" s="3" t="s">
        <v>8887</v>
      </c>
      <c r="F3549" s="3" t="s">
        <v>8883</v>
      </c>
      <c r="G3549" s="3" t="s">
        <v>8883</v>
      </c>
      <c r="H3549" s="4">
        <v>0</v>
      </c>
      <c r="I3549" s="4">
        <v>0</v>
      </c>
      <c r="J3549" s="6">
        <v>44237</v>
      </c>
      <c r="K3549" s="7">
        <v>1.6730660026E-4</v>
      </c>
      <c r="L3549" s="7">
        <v>3773</v>
      </c>
      <c r="M3549" s="7">
        <v>0</v>
      </c>
      <c r="N3549" s="9">
        <v>44288</v>
      </c>
      <c r="O3549" s="10">
        <v>5.7532185327200001E-3</v>
      </c>
      <c r="P3549" s="10">
        <v>3915</v>
      </c>
      <c r="Q3549" s="10">
        <v>0</v>
      </c>
      <c r="R3549" s="10">
        <v>34.387277751023021</v>
      </c>
      <c r="S3549" s="18">
        <v>34.387277751023021</v>
      </c>
      <c r="T3549" s="13">
        <v>44651</v>
      </c>
      <c r="U3549" s="16">
        <v>8.2584504872999999E-6</v>
      </c>
      <c r="V3549" s="14">
        <v>3459</v>
      </c>
      <c r="W3549" s="16">
        <v>0</v>
      </c>
      <c r="X3549" s="16">
        <v>99.85645512263558</v>
      </c>
      <c r="Y3549" s="19">
        <f t="shared" si="111"/>
        <v>-0.99856455122635579</v>
      </c>
    </row>
    <row r="3550" spans="1:25">
      <c r="A3550">
        <v>6532</v>
      </c>
      <c r="B3550" t="s">
        <v>6677</v>
      </c>
      <c r="C3550" t="s">
        <v>6678</v>
      </c>
      <c r="D3550" t="str">
        <f t="shared" si="110"/>
        <v>Mandi Token MANDI</v>
      </c>
      <c r="E3550" s="3" t="s">
        <v>8887</v>
      </c>
      <c r="F3550" s="3" t="s">
        <v>8883</v>
      </c>
      <c r="G3550" s="3" t="s">
        <v>8883</v>
      </c>
      <c r="H3550" s="4">
        <v>0</v>
      </c>
      <c r="I3550" s="4">
        <v>0</v>
      </c>
      <c r="J3550" s="6">
        <v>44059</v>
      </c>
      <c r="K3550" s="7">
        <v>0.22545770414800001</v>
      </c>
      <c r="L3550" s="7">
        <v>3774</v>
      </c>
      <c r="M3550" s="7">
        <v>0</v>
      </c>
      <c r="N3550" s="9">
        <v>44076</v>
      </c>
      <c r="O3550" s="10">
        <v>0.296228746012</v>
      </c>
      <c r="P3550" s="10">
        <v>3916</v>
      </c>
      <c r="Q3550" s="10">
        <v>0</v>
      </c>
      <c r="R3550" s="10">
        <v>1.3138994168837219</v>
      </c>
      <c r="S3550" s="18">
        <v>1.3138994168837219</v>
      </c>
      <c r="T3550" s="13">
        <v>44552</v>
      </c>
      <c r="U3550" s="16">
        <v>9.9838947834811996E-5</v>
      </c>
      <c r="V3550" s="14">
        <v>3460</v>
      </c>
      <c r="W3550" s="16">
        <v>0</v>
      </c>
      <c r="X3550" s="16">
        <v>99.966296671346413</v>
      </c>
      <c r="Y3550" s="19">
        <f t="shared" si="111"/>
        <v>-0.99966296671346411</v>
      </c>
    </row>
    <row r="3551" spans="1:25">
      <c r="A3551">
        <v>6535</v>
      </c>
      <c r="B3551" t="s">
        <v>6679</v>
      </c>
      <c r="C3551" t="s">
        <v>6680</v>
      </c>
      <c r="D3551" t="str">
        <f t="shared" si="110"/>
        <v>NEAR Protocol NEAR</v>
      </c>
      <c r="E3551" s="3" t="s">
        <v>8887</v>
      </c>
      <c r="F3551" s="3" t="s">
        <v>8883</v>
      </c>
      <c r="G3551" s="3" t="s">
        <v>8883</v>
      </c>
      <c r="H3551" s="4">
        <v>0</v>
      </c>
      <c r="I3551" s="4">
        <v>0</v>
      </c>
      <c r="J3551" s="6">
        <v>44139</v>
      </c>
      <c r="K3551" s="7">
        <v>0.52596363999999995</v>
      </c>
      <c r="L3551" s="7">
        <v>53</v>
      </c>
      <c r="M3551" s="7">
        <v>93420718.088363364</v>
      </c>
      <c r="N3551" s="9">
        <v>44577</v>
      </c>
      <c r="O3551" s="10">
        <v>20.41834471901754</v>
      </c>
      <c r="P3551" s="10">
        <v>28</v>
      </c>
      <c r="Q3551" s="10">
        <v>12341069954.780001</v>
      </c>
      <c r="R3551" s="10">
        <v>38.820829361926123</v>
      </c>
      <c r="S3551" s="18">
        <v>38.820829361926123</v>
      </c>
      <c r="T3551" s="13">
        <v>44616</v>
      </c>
      <c r="U3551" s="14">
        <v>7.4081017149393036</v>
      </c>
      <c r="V3551" s="14">
        <v>20</v>
      </c>
      <c r="W3551" s="14">
        <v>5428809837.6000004</v>
      </c>
      <c r="X3551" s="14">
        <v>63.71840216783373</v>
      </c>
      <c r="Y3551" s="19">
        <f t="shared" si="111"/>
        <v>-0.63718402167833732</v>
      </c>
    </row>
    <row r="3552" spans="1:25">
      <c r="A3552">
        <v>6536</v>
      </c>
      <c r="B3552" t="s">
        <v>6681</v>
      </c>
      <c r="C3552" t="s">
        <v>6682</v>
      </c>
      <c r="D3552" t="str">
        <f t="shared" si="110"/>
        <v>MANTRA DAO OM</v>
      </c>
      <c r="E3552" s="3" t="s">
        <v>8893</v>
      </c>
      <c r="F3552" s="3" t="s">
        <v>8883</v>
      </c>
      <c r="G3552" s="3" t="s">
        <v>8883</v>
      </c>
      <c r="H3552" s="4">
        <v>0</v>
      </c>
      <c r="I3552" s="4">
        <v>0</v>
      </c>
      <c r="J3552" s="6">
        <v>44207</v>
      </c>
      <c r="K3552" s="7">
        <v>4.8460719999999999E-2</v>
      </c>
      <c r="L3552" s="7">
        <v>2264</v>
      </c>
      <c r="M3552" s="7">
        <v>0</v>
      </c>
      <c r="N3552" s="9">
        <v>44270</v>
      </c>
      <c r="O3552" s="10">
        <v>0.87164330999999995</v>
      </c>
      <c r="P3552" s="10">
        <v>413</v>
      </c>
      <c r="Q3552" s="10">
        <v>195496050.52000001</v>
      </c>
      <c r="R3552" s="10">
        <v>17.9865942974021</v>
      </c>
      <c r="S3552" s="18">
        <v>17.9865942974021</v>
      </c>
      <c r="T3552" s="13">
        <v>44616</v>
      </c>
      <c r="U3552" s="14">
        <v>6.793716468606234E-2</v>
      </c>
      <c r="V3552" s="14">
        <v>417</v>
      </c>
      <c r="W3552" s="14">
        <v>32956669.539999999</v>
      </c>
      <c r="X3552" s="14">
        <v>92.205852565304227</v>
      </c>
      <c r="Y3552" s="19">
        <f t="shared" si="111"/>
        <v>-0.92205852565304225</v>
      </c>
    </row>
    <row r="3553" spans="1:25">
      <c r="A3553">
        <v>6537</v>
      </c>
      <c r="B3553" t="s">
        <v>6683</v>
      </c>
      <c r="C3553" t="s">
        <v>6684</v>
      </c>
      <c r="D3553" t="str">
        <f t="shared" si="110"/>
        <v>Rio DeFi RFUEL</v>
      </c>
      <c r="E3553" s="3" t="s">
        <v>3686</v>
      </c>
      <c r="F3553" s="3" t="s">
        <v>8883</v>
      </c>
      <c r="G3553" s="3" t="s">
        <v>8883</v>
      </c>
      <c r="H3553" s="4">
        <v>0</v>
      </c>
      <c r="I3553" s="4">
        <v>0</v>
      </c>
      <c r="J3553" s="6">
        <v>44193</v>
      </c>
      <c r="K3553" s="7">
        <v>3.7342925648739998E-2</v>
      </c>
      <c r="L3553" s="7">
        <v>2387</v>
      </c>
      <c r="M3553" s="7">
        <v>0</v>
      </c>
      <c r="N3553" s="9">
        <v>44270</v>
      </c>
      <c r="O3553" s="10">
        <v>0.17416266209584</v>
      </c>
      <c r="P3553" s="10">
        <v>816</v>
      </c>
      <c r="Q3553" s="10">
        <v>44580041.973628096</v>
      </c>
      <c r="R3553" s="10">
        <v>4.6638729845131053</v>
      </c>
      <c r="S3553" s="18">
        <v>4.6638729845131053</v>
      </c>
      <c r="T3553" s="13">
        <v>44687</v>
      </c>
      <c r="U3553" s="14">
        <v>1.8097642699489321E-2</v>
      </c>
      <c r="V3553" s="14">
        <v>748</v>
      </c>
      <c r="W3553" s="14">
        <v>5414829.8595210453</v>
      </c>
      <c r="X3553" s="14">
        <v>89.608770053405379</v>
      </c>
      <c r="Y3553" s="19">
        <f t="shared" si="111"/>
        <v>-0.89608770053405384</v>
      </c>
    </row>
    <row r="3554" spans="1:25">
      <c r="A3554">
        <v>6539</v>
      </c>
      <c r="B3554" t="s">
        <v>6685</v>
      </c>
      <c r="C3554" t="s">
        <v>6685</v>
      </c>
      <c r="D3554" t="str">
        <f t="shared" si="110"/>
        <v>YAM YAM</v>
      </c>
      <c r="E3554" s="3" t="s">
        <v>8891</v>
      </c>
      <c r="F3554" s="3" t="s">
        <v>8883</v>
      </c>
      <c r="G3554" s="3" t="s">
        <v>8883</v>
      </c>
      <c r="H3554" s="4">
        <v>0</v>
      </c>
      <c r="I3554" s="4">
        <v>0</v>
      </c>
      <c r="J3554" s="6">
        <v>44054</v>
      </c>
      <c r="K3554" s="7">
        <v>67.321983430800003</v>
      </c>
      <c r="L3554" s="7">
        <v>2554</v>
      </c>
      <c r="M3554" s="7">
        <v>0</v>
      </c>
      <c r="N3554" s="9">
        <v>44055</v>
      </c>
      <c r="O3554" s="10">
        <v>129.63734304600001</v>
      </c>
      <c r="P3554" s="10">
        <v>1171</v>
      </c>
      <c r="Q3554" s="10">
        <v>14169558.64368923</v>
      </c>
      <c r="R3554" s="10">
        <v>1.9256316650155401</v>
      </c>
      <c r="S3554" s="18">
        <v>1.9256316650155401</v>
      </c>
      <c r="T3554" s="13">
        <v>44070</v>
      </c>
      <c r="U3554" s="14">
        <v>2.3091602098199999E-2</v>
      </c>
      <c r="V3554" s="14">
        <v>1256</v>
      </c>
      <c r="W3554" s="14">
        <v>660867.08748429257</v>
      </c>
      <c r="X3554" s="14">
        <v>99.982187538285174</v>
      </c>
      <c r="Y3554" s="19">
        <f t="shared" si="111"/>
        <v>-0.99982187538285172</v>
      </c>
    </row>
    <row r="3555" spans="1:25">
      <c r="A3555">
        <v>6541</v>
      </c>
      <c r="B3555" t="s">
        <v>6686</v>
      </c>
      <c r="C3555" t="s">
        <v>6055</v>
      </c>
      <c r="D3555" t="str">
        <f t="shared" si="110"/>
        <v>Relevant REL</v>
      </c>
      <c r="E3555" s="3" t="s">
        <v>8887</v>
      </c>
      <c r="F3555" s="3" t="s">
        <v>8883</v>
      </c>
      <c r="G3555" s="3" t="s">
        <v>8883</v>
      </c>
      <c r="H3555" s="4">
        <v>0</v>
      </c>
      <c r="I3555" s="4">
        <v>0</v>
      </c>
      <c r="J3555" s="6">
        <v>44144</v>
      </c>
      <c r="K3555" s="7">
        <v>0.27289554999999999</v>
      </c>
      <c r="L3555" s="7">
        <v>3775</v>
      </c>
      <c r="M3555" s="7">
        <v>0</v>
      </c>
      <c r="N3555" s="9">
        <v>44291</v>
      </c>
      <c r="O3555" s="10">
        <v>10.85820324</v>
      </c>
      <c r="P3555" s="10">
        <v>3917</v>
      </c>
      <c r="Q3555" s="10">
        <v>0</v>
      </c>
      <c r="R3555" s="10">
        <v>39.788861489313398</v>
      </c>
      <c r="S3555" s="18">
        <v>39.788861489313398</v>
      </c>
      <c r="T3555" s="13">
        <v>44679</v>
      </c>
      <c r="U3555" s="14">
        <v>0.2631258056442633</v>
      </c>
      <c r="V3555" s="14">
        <v>3461</v>
      </c>
      <c r="W3555" s="14">
        <v>0</v>
      </c>
      <c r="X3555" s="14">
        <v>97.576709517879095</v>
      </c>
      <c r="Y3555" s="19">
        <f t="shared" si="111"/>
        <v>-0.9757670951787909</v>
      </c>
    </row>
    <row r="3556" spans="1:25">
      <c r="A3556">
        <v>6542</v>
      </c>
      <c r="B3556" t="s">
        <v>6687</v>
      </c>
      <c r="C3556" t="s">
        <v>6688</v>
      </c>
      <c r="D3556" t="str">
        <f t="shared" si="110"/>
        <v>happy birthday coin HBDC</v>
      </c>
      <c r="E3556" s="3" t="s">
        <v>8891</v>
      </c>
      <c r="F3556" s="3" t="s">
        <v>8883</v>
      </c>
      <c r="G3556" s="3" t="s">
        <v>8883</v>
      </c>
      <c r="H3556" s="4">
        <v>0</v>
      </c>
      <c r="I3556" s="4">
        <v>0</v>
      </c>
      <c r="J3556" s="6">
        <v>44115</v>
      </c>
      <c r="K3556" s="7">
        <v>7.0036000000000002E-4</v>
      </c>
      <c r="L3556" s="7">
        <v>3776</v>
      </c>
      <c r="M3556" s="7">
        <v>0</v>
      </c>
      <c r="N3556" s="9">
        <v>44274</v>
      </c>
      <c r="O3556" s="10">
        <v>0.30029138</v>
      </c>
      <c r="P3556" s="10">
        <v>3918</v>
      </c>
      <c r="Q3556" s="10">
        <v>0</v>
      </c>
      <c r="R3556" s="10">
        <v>428.76717688046148</v>
      </c>
      <c r="S3556" s="18">
        <v>428.76717688046148</v>
      </c>
      <c r="T3556" s="13">
        <v>44684</v>
      </c>
      <c r="U3556" s="14">
        <v>2.9998363164079498E-4</v>
      </c>
      <c r="V3556" s="14">
        <v>3462</v>
      </c>
      <c r="W3556" s="14">
        <v>0</v>
      </c>
      <c r="X3556" s="14">
        <v>99.900102483247835</v>
      </c>
      <c r="Y3556" s="19">
        <f t="shared" si="111"/>
        <v>-0.99900102483247832</v>
      </c>
    </row>
    <row r="3557" spans="1:25">
      <c r="A3557">
        <v>6543</v>
      </c>
      <c r="B3557" t="s">
        <v>6689</v>
      </c>
      <c r="C3557" t="s">
        <v>6690</v>
      </c>
      <c r="D3557" t="str">
        <f t="shared" si="110"/>
        <v>Barter BRTR</v>
      </c>
      <c r="E3557" s="3" t="s">
        <v>8893</v>
      </c>
      <c r="F3557" s="3" t="s">
        <v>8883</v>
      </c>
      <c r="G3557" s="3" t="s">
        <v>8883</v>
      </c>
      <c r="H3557" s="4">
        <v>0</v>
      </c>
      <c r="I3557" s="4">
        <v>0</v>
      </c>
      <c r="J3557" s="6">
        <v>44174</v>
      </c>
      <c r="K3557" s="7">
        <v>6.6027971001800002E-3</v>
      </c>
      <c r="L3557" s="7">
        <v>3777</v>
      </c>
      <c r="M3557" s="7">
        <v>0</v>
      </c>
      <c r="N3557" s="9">
        <v>44538</v>
      </c>
      <c r="O3557" s="10">
        <v>3.4657890520174373E-2</v>
      </c>
      <c r="P3557" s="10">
        <v>3919</v>
      </c>
      <c r="Q3557" s="10">
        <v>0</v>
      </c>
      <c r="R3557" s="10">
        <v>5.2489710033993857</v>
      </c>
      <c r="S3557" s="18">
        <v>5.2489710033993857</v>
      </c>
      <c r="T3557" s="13">
        <v>44629</v>
      </c>
      <c r="U3557" s="14">
        <v>4.6812741253075231E-3</v>
      </c>
      <c r="V3557" s="14">
        <v>3463</v>
      </c>
      <c r="W3557" s="14">
        <v>0</v>
      </c>
      <c r="X3557" s="14">
        <v>86.492905208461693</v>
      </c>
      <c r="Y3557" s="19">
        <f t="shared" si="111"/>
        <v>-0.8649290520846169</v>
      </c>
    </row>
    <row r="3558" spans="1:25">
      <c r="A3558">
        <v>6548</v>
      </c>
      <c r="B3558" t="s">
        <v>6691</v>
      </c>
      <c r="C3558" t="s">
        <v>4915</v>
      </c>
      <c r="D3558" t="str">
        <f t="shared" si="110"/>
        <v>Web Coin Pay WEC</v>
      </c>
      <c r="E3558" s="3" t="s">
        <v>8887</v>
      </c>
      <c r="F3558" s="3" t="s">
        <v>8883</v>
      </c>
      <c r="G3558" s="3" t="s">
        <v>8883</v>
      </c>
      <c r="H3558" s="4">
        <v>0</v>
      </c>
      <c r="I3558" s="4">
        <v>0</v>
      </c>
      <c r="J3558" s="6">
        <v>44055</v>
      </c>
      <c r="K3558" s="7">
        <v>4.3017733758699999</v>
      </c>
      <c r="L3558" s="7">
        <v>3778</v>
      </c>
      <c r="M3558" s="7">
        <v>0</v>
      </c>
      <c r="N3558" s="9">
        <v>44060</v>
      </c>
      <c r="O3558" s="10">
        <v>6.1575476685000003</v>
      </c>
      <c r="P3558" s="10">
        <v>3920</v>
      </c>
      <c r="Q3558" s="10">
        <v>0</v>
      </c>
      <c r="R3558" s="10">
        <v>1.431397502955321</v>
      </c>
      <c r="S3558" s="18">
        <v>1.431397502955321</v>
      </c>
      <c r="T3558" s="13">
        <v>44637</v>
      </c>
      <c r="U3558" s="14">
        <v>4.0019984203008722E-2</v>
      </c>
      <c r="V3558" s="14">
        <v>3464</v>
      </c>
      <c r="W3558" s="14">
        <v>0</v>
      </c>
      <c r="X3558" s="14">
        <v>99.350066189373763</v>
      </c>
      <c r="Y3558" s="19">
        <f t="shared" si="111"/>
        <v>-0.99350066189373765</v>
      </c>
    </row>
    <row r="3559" spans="1:25">
      <c r="A3559">
        <v>6549</v>
      </c>
      <c r="B3559" t="s">
        <v>6692</v>
      </c>
      <c r="C3559" t="s">
        <v>6693</v>
      </c>
      <c r="D3559" t="str">
        <f t="shared" si="110"/>
        <v>Degenerate Platform DGN</v>
      </c>
      <c r="E3559" s="3" t="s">
        <v>8889</v>
      </c>
      <c r="F3559" s="3" t="s">
        <v>8883</v>
      </c>
      <c r="G3559" s="3" t="s">
        <v>8883</v>
      </c>
      <c r="H3559" s="4">
        <v>0</v>
      </c>
      <c r="I3559" s="4">
        <v>0</v>
      </c>
      <c r="J3559" s="6">
        <v>44062</v>
      </c>
      <c r="K3559" s="7">
        <v>9.4824075783699995E-3</v>
      </c>
      <c r="L3559" s="7">
        <v>3779</v>
      </c>
      <c r="M3559" s="7">
        <v>0</v>
      </c>
      <c r="N3559" s="9">
        <v>44066</v>
      </c>
      <c r="O3559" s="10">
        <v>1.4606134485399999E-2</v>
      </c>
      <c r="P3559" s="10">
        <v>3921</v>
      </c>
      <c r="Q3559" s="10">
        <v>0</v>
      </c>
      <c r="R3559" s="10">
        <v>1.5403402948759091</v>
      </c>
      <c r="S3559" s="18">
        <v>1.5403402948759091</v>
      </c>
      <c r="T3559" s="13">
        <v>44074</v>
      </c>
      <c r="U3559" s="14">
        <v>1.6585678539699999E-4</v>
      </c>
      <c r="V3559" s="14">
        <v>3465</v>
      </c>
      <c r="W3559" s="14">
        <v>0</v>
      </c>
      <c r="X3559" s="14">
        <v>98.86447173574372</v>
      </c>
      <c r="Y3559" s="19">
        <f t="shared" si="111"/>
        <v>-0.9886447173574372</v>
      </c>
    </row>
    <row r="3560" spans="1:25">
      <c r="A3560">
        <v>6551</v>
      </c>
      <c r="B3560" t="s">
        <v>6694</v>
      </c>
      <c r="C3560" t="s">
        <v>6695</v>
      </c>
      <c r="D3560" t="str">
        <f t="shared" si="110"/>
        <v>Frens Community FRENS</v>
      </c>
      <c r="E3560" s="3" t="s">
        <v>8887</v>
      </c>
      <c r="F3560" s="3" t="s">
        <v>8883</v>
      </c>
      <c r="G3560" s="3" t="s">
        <v>8883</v>
      </c>
      <c r="H3560" s="4">
        <v>0</v>
      </c>
      <c r="I3560" s="4">
        <v>0</v>
      </c>
      <c r="J3560" s="6">
        <v>44058</v>
      </c>
      <c r="K3560" s="7">
        <v>1.2434308036399999</v>
      </c>
      <c r="L3560" s="7">
        <v>3780</v>
      </c>
      <c r="M3560" s="7">
        <v>0</v>
      </c>
      <c r="N3560" s="9">
        <v>44083</v>
      </c>
      <c r="O3560" s="10">
        <v>4.9151040673099997</v>
      </c>
      <c r="P3560" s="10">
        <v>3922</v>
      </c>
      <c r="Q3560" s="10">
        <v>0</v>
      </c>
      <c r="R3560" s="10">
        <v>3.9528569285251751</v>
      </c>
      <c r="S3560" s="18">
        <v>3.9528569285251751</v>
      </c>
      <c r="T3560" s="13">
        <v>44154</v>
      </c>
      <c r="U3560" s="14">
        <v>0.28993788603755</v>
      </c>
      <c r="V3560" s="14">
        <v>3466</v>
      </c>
      <c r="W3560" s="14">
        <v>0</v>
      </c>
      <c r="X3560" s="14">
        <v>94.101083475202358</v>
      </c>
      <c r="Y3560" s="19">
        <f t="shared" si="111"/>
        <v>-0.94101083475202363</v>
      </c>
    </row>
    <row r="3561" spans="1:25">
      <c r="A3561">
        <v>6552</v>
      </c>
      <c r="B3561" t="s">
        <v>6696</v>
      </c>
      <c r="C3561" t="s">
        <v>6697</v>
      </c>
      <c r="D3561" t="str">
        <f t="shared" si="110"/>
        <v>Waifu Token WAIF</v>
      </c>
      <c r="E3561" s="3" t="s">
        <v>8887</v>
      </c>
      <c r="F3561" s="3" t="s">
        <v>8883</v>
      </c>
      <c r="G3561" s="3" t="s">
        <v>8883</v>
      </c>
      <c r="H3561" s="4">
        <v>0</v>
      </c>
      <c r="I3561" s="4">
        <v>0</v>
      </c>
      <c r="J3561" s="6">
        <v>44138</v>
      </c>
      <c r="K3561" s="7">
        <v>2.7439229581000001E-4</v>
      </c>
      <c r="L3561" s="7">
        <v>2591</v>
      </c>
      <c r="M3561" s="7">
        <v>0</v>
      </c>
      <c r="N3561" s="9">
        <v>44268</v>
      </c>
      <c r="O3561" s="10">
        <v>2.3885147522379999E-2</v>
      </c>
      <c r="P3561" s="10">
        <v>1039</v>
      </c>
      <c r="Q3561" s="10">
        <v>22466133.65345915</v>
      </c>
      <c r="R3561" s="10">
        <v>87.047442246406987</v>
      </c>
      <c r="S3561" s="18">
        <v>87.047442246406987</v>
      </c>
      <c r="T3561" s="13">
        <v>44568</v>
      </c>
      <c r="U3561" s="14">
        <v>1.2407877714529509E-3</v>
      </c>
      <c r="V3561" s="14">
        <v>1428</v>
      </c>
      <c r="W3561" s="14">
        <v>343870.05160367378</v>
      </c>
      <c r="X3561" s="14">
        <v>94.805191090863673</v>
      </c>
      <c r="Y3561" s="19">
        <f t="shared" si="111"/>
        <v>-0.94805191090863672</v>
      </c>
    </row>
    <row r="3562" spans="1:25">
      <c r="A3562">
        <v>6556</v>
      </c>
      <c r="B3562" t="s">
        <v>6698</v>
      </c>
      <c r="C3562" t="s">
        <v>6699</v>
      </c>
      <c r="D3562" t="str">
        <f t="shared" si="110"/>
        <v>MONEY PARTY PARTY</v>
      </c>
      <c r="E3562" s="3" t="s">
        <v>8891</v>
      </c>
      <c r="F3562" s="3" t="s">
        <v>8883</v>
      </c>
      <c r="G3562" s="3" t="s">
        <v>8883</v>
      </c>
      <c r="H3562" s="4">
        <v>0</v>
      </c>
      <c r="I3562" s="4">
        <v>0</v>
      </c>
      <c r="J3562" s="6">
        <v>44138</v>
      </c>
      <c r="K3562" s="7">
        <v>6.5079999999999994E-5</v>
      </c>
      <c r="L3562" s="7">
        <v>3781</v>
      </c>
      <c r="M3562" s="7">
        <v>0</v>
      </c>
      <c r="N3562" s="9">
        <v>44516</v>
      </c>
      <c r="O3562" s="10">
        <v>1.2049397307930001E-2</v>
      </c>
      <c r="P3562" s="10">
        <v>3923</v>
      </c>
      <c r="Q3562" s="10">
        <v>0</v>
      </c>
      <c r="R3562" s="10">
        <v>185.14746939044261</v>
      </c>
      <c r="S3562" s="18">
        <v>185.14746939044261</v>
      </c>
      <c r="T3562" s="13">
        <v>44517</v>
      </c>
      <c r="U3562" s="14">
        <v>0</v>
      </c>
      <c r="V3562" s="14">
        <v>3467</v>
      </c>
      <c r="W3562" s="14">
        <v>0</v>
      </c>
      <c r="X3562" s="14">
        <v>100</v>
      </c>
      <c r="Y3562" s="19">
        <f t="shared" si="111"/>
        <v>-1</v>
      </c>
    </row>
    <row r="3563" spans="1:25">
      <c r="A3563">
        <v>6558</v>
      </c>
      <c r="B3563" t="s">
        <v>6700</v>
      </c>
      <c r="C3563" t="s">
        <v>6701</v>
      </c>
      <c r="D3563" t="str">
        <f t="shared" si="110"/>
        <v>Xrpalike Gene XAG</v>
      </c>
      <c r="E3563" s="3" t="s">
        <v>8887</v>
      </c>
      <c r="F3563" s="3" t="s">
        <v>8883</v>
      </c>
      <c r="G3563" s="3" t="s">
        <v>8883</v>
      </c>
      <c r="H3563" s="4">
        <v>0</v>
      </c>
      <c r="I3563" s="4">
        <v>0</v>
      </c>
      <c r="J3563" s="6">
        <v>44055</v>
      </c>
      <c r="K3563" s="7">
        <v>3.76275499463E-2</v>
      </c>
      <c r="L3563" s="7">
        <v>3782</v>
      </c>
      <c r="M3563" s="7">
        <v>0</v>
      </c>
      <c r="N3563" s="9">
        <v>44064</v>
      </c>
      <c r="O3563" s="10">
        <v>9.0223279711100002E-2</v>
      </c>
      <c r="P3563" s="10">
        <v>3924</v>
      </c>
      <c r="Q3563" s="10">
        <v>0</v>
      </c>
      <c r="R3563" s="10">
        <v>2.397798417379335</v>
      </c>
      <c r="S3563" s="18">
        <v>2.397798417379335</v>
      </c>
      <c r="T3563" s="13">
        <v>44600</v>
      </c>
      <c r="U3563" s="14">
        <v>6.2903486767673872E-3</v>
      </c>
      <c r="V3563" s="14">
        <v>3468</v>
      </c>
      <c r="W3563" s="14">
        <v>0</v>
      </c>
      <c r="X3563" s="14">
        <v>93.028020376881173</v>
      </c>
      <c r="Y3563" s="19">
        <f t="shared" si="111"/>
        <v>-0.93028020376881171</v>
      </c>
    </row>
    <row r="3564" spans="1:25">
      <c r="A3564">
        <v>6559</v>
      </c>
      <c r="B3564" t="s">
        <v>6702</v>
      </c>
      <c r="C3564" t="s">
        <v>6703</v>
      </c>
      <c r="D3564" t="str">
        <f t="shared" si="110"/>
        <v>ORBYT Token ORBYT</v>
      </c>
      <c r="E3564" s="3" t="s">
        <v>3686</v>
      </c>
      <c r="F3564" s="3" t="s">
        <v>8883</v>
      </c>
      <c r="G3564" s="3" t="s">
        <v>8883</v>
      </c>
      <c r="H3564" s="4">
        <v>0</v>
      </c>
      <c r="I3564" s="4">
        <v>0</v>
      </c>
      <c r="J3564" s="6">
        <v>44062</v>
      </c>
      <c r="K3564" s="7">
        <v>1.1858734941400001E-2</v>
      </c>
      <c r="L3564" s="7">
        <v>3783</v>
      </c>
      <c r="M3564" s="7">
        <v>0</v>
      </c>
      <c r="N3564" s="9">
        <v>44071</v>
      </c>
      <c r="O3564" s="10">
        <v>6.7791354568599999E-2</v>
      </c>
      <c r="P3564" s="10">
        <v>3925</v>
      </c>
      <c r="Q3564" s="10">
        <v>0</v>
      </c>
      <c r="R3564" s="10">
        <v>5.7165755794012876</v>
      </c>
      <c r="S3564" s="18">
        <v>5.7165755794012876</v>
      </c>
      <c r="T3564" s="13">
        <v>44389</v>
      </c>
      <c r="U3564" s="14">
        <v>3.6142953906000001E-4</v>
      </c>
      <c r="V3564" s="14">
        <v>3469</v>
      </c>
      <c r="W3564" s="14">
        <v>0</v>
      </c>
      <c r="X3564" s="14">
        <v>99.466850100045917</v>
      </c>
      <c r="Y3564" s="19">
        <f t="shared" si="111"/>
        <v>-0.99466850100045923</v>
      </c>
    </row>
    <row r="3565" spans="1:25">
      <c r="A3565">
        <v>6562</v>
      </c>
      <c r="B3565" t="s">
        <v>6704</v>
      </c>
      <c r="C3565" t="s">
        <v>6704</v>
      </c>
      <c r="D3565" t="str">
        <f t="shared" si="110"/>
        <v>VIG VIG</v>
      </c>
      <c r="E3565" s="3" t="s">
        <v>3686</v>
      </c>
      <c r="F3565" s="3" t="s">
        <v>8883</v>
      </c>
      <c r="G3565" s="3" t="s">
        <v>8883</v>
      </c>
      <c r="H3565" s="4">
        <v>0</v>
      </c>
      <c r="I3565" s="4">
        <v>0</v>
      </c>
      <c r="J3565" s="6">
        <v>44055</v>
      </c>
      <c r="K3565" s="7">
        <v>6.4231639311599998E-3</v>
      </c>
      <c r="L3565" s="7">
        <v>2560</v>
      </c>
      <c r="M3565" s="7">
        <v>0</v>
      </c>
      <c r="N3565" s="9">
        <v>44068</v>
      </c>
      <c r="O3565" s="10">
        <v>1.54946825248E-2</v>
      </c>
      <c r="P3565" s="10">
        <v>3926</v>
      </c>
      <c r="Q3565" s="10">
        <v>0</v>
      </c>
      <c r="R3565" s="10">
        <v>2.4123131047041051</v>
      </c>
      <c r="S3565" s="18">
        <v>2.4123131047041051</v>
      </c>
      <c r="T3565" s="13">
        <v>44370</v>
      </c>
      <c r="U3565" s="14">
        <v>2.5991000000000002E-4</v>
      </c>
      <c r="V3565" s="14">
        <v>1286</v>
      </c>
      <c r="W3565" s="14">
        <v>592637.53</v>
      </c>
      <c r="X3565" s="14">
        <v>98.322585831726457</v>
      </c>
      <c r="Y3565" s="19">
        <f t="shared" si="111"/>
        <v>-0.98322585831726461</v>
      </c>
    </row>
    <row r="3566" spans="1:25">
      <c r="A3566">
        <v>6565</v>
      </c>
      <c r="B3566" t="s">
        <v>6705</v>
      </c>
      <c r="C3566" t="s">
        <v>6706</v>
      </c>
      <c r="D3566" t="str">
        <f t="shared" si="110"/>
        <v>TideBit Token TBT</v>
      </c>
      <c r="E3566" s="3" t="s">
        <v>8887</v>
      </c>
      <c r="F3566" s="3" t="s">
        <v>8883</v>
      </c>
      <c r="G3566" s="3" t="s">
        <v>8883</v>
      </c>
      <c r="H3566" s="4">
        <v>0</v>
      </c>
      <c r="I3566" s="4">
        <v>0</v>
      </c>
      <c r="J3566" s="6">
        <v>44201</v>
      </c>
      <c r="K3566" s="7">
        <v>4.5195116760499997E-2</v>
      </c>
      <c r="L3566" s="7">
        <v>3784</v>
      </c>
      <c r="M3566" s="7">
        <v>0</v>
      </c>
      <c r="N3566" s="9">
        <v>44360</v>
      </c>
      <c r="O3566" s="10">
        <v>0.35872064933810999</v>
      </c>
      <c r="P3566" s="10">
        <v>3927</v>
      </c>
      <c r="Q3566" s="10">
        <v>0</v>
      </c>
      <c r="R3566" s="10">
        <v>7.9371550523712253</v>
      </c>
      <c r="S3566" s="18">
        <v>7.9371550523712253</v>
      </c>
      <c r="T3566" s="13">
        <v>44441</v>
      </c>
      <c r="U3566" s="14">
        <v>0.22846444357230999</v>
      </c>
      <c r="V3566" s="14">
        <v>3470</v>
      </c>
      <c r="W3566" s="14">
        <v>0</v>
      </c>
      <c r="X3566" s="14">
        <v>36.311320802451988</v>
      </c>
      <c r="Y3566" s="19">
        <f t="shared" si="111"/>
        <v>-0.36311320802451985</v>
      </c>
    </row>
    <row r="3567" spans="1:25">
      <c r="A3567">
        <v>6566</v>
      </c>
      <c r="B3567" t="s">
        <v>6707</v>
      </c>
      <c r="C3567" t="s">
        <v>6708</v>
      </c>
      <c r="D3567" t="str">
        <f t="shared" si="110"/>
        <v>Meridian Network LOCK</v>
      </c>
      <c r="E3567" s="3" t="s">
        <v>8887</v>
      </c>
      <c r="F3567" s="3" t="s">
        <v>8883</v>
      </c>
      <c r="G3567" s="3" t="s">
        <v>8883</v>
      </c>
      <c r="H3567" s="4">
        <v>0</v>
      </c>
      <c r="I3567" s="4">
        <v>0</v>
      </c>
      <c r="J3567" s="6">
        <v>44069</v>
      </c>
      <c r="K3567" s="7">
        <v>0.18710816838300001</v>
      </c>
      <c r="L3567" s="7">
        <v>2627</v>
      </c>
      <c r="M3567" s="7">
        <v>0</v>
      </c>
      <c r="N3567" s="9">
        <v>44077</v>
      </c>
      <c r="O3567" s="10">
        <v>0.95376631573100001</v>
      </c>
      <c r="P3567" s="10">
        <v>3928</v>
      </c>
      <c r="Q3567" s="10">
        <v>0</v>
      </c>
      <c r="R3567" s="10">
        <v>5.0974060831951142</v>
      </c>
      <c r="S3567" s="18">
        <v>5.0974060831951142</v>
      </c>
      <c r="T3567" s="13">
        <v>44516</v>
      </c>
      <c r="U3567" s="14">
        <v>0</v>
      </c>
      <c r="V3567" s="14">
        <v>1560</v>
      </c>
      <c r="W3567" s="14">
        <v>215804.81</v>
      </c>
      <c r="X3567" s="14">
        <v>100</v>
      </c>
      <c r="Y3567" s="19">
        <f t="shared" si="111"/>
        <v>-1</v>
      </c>
    </row>
    <row r="3568" spans="1:25">
      <c r="A3568">
        <v>6567</v>
      </c>
      <c r="B3568" t="s">
        <v>6709</v>
      </c>
      <c r="C3568" t="s">
        <v>6709</v>
      </c>
      <c r="D3568" t="str">
        <f t="shared" si="110"/>
        <v>OWL OWL</v>
      </c>
      <c r="E3568" s="3" t="s">
        <v>8887</v>
      </c>
      <c r="F3568" s="3" t="s">
        <v>8883</v>
      </c>
      <c r="G3568" s="3" t="s">
        <v>8883</v>
      </c>
      <c r="H3568" s="4">
        <v>0</v>
      </c>
      <c r="I3568" s="4">
        <v>0</v>
      </c>
      <c r="J3568" s="6">
        <v>44096</v>
      </c>
      <c r="K3568" s="7">
        <v>0.65204776736100001</v>
      </c>
      <c r="L3568" s="7">
        <v>3785</v>
      </c>
      <c r="M3568" s="7">
        <v>0</v>
      </c>
      <c r="N3568" s="9">
        <v>44324</v>
      </c>
      <c r="O3568" s="10">
        <v>1.9710805900227999</v>
      </c>
      <c r="P3568" s="10">
        <v>3929</v>
      </c>
      <c r="Q3568" s="10">
        <v>0</v>
      </c>
      <c r="R3568" s="10">
        <v>3.0229082725031859</v>
      </c>
      <c r="S3568" s="18">
        <v>3.0229082725031859</v>
      </c>
      <c r="T3568" s="13">
        <v>44339</v>
      </c>
      <c r="U3568" s="14">
        <v>0.93203871562072005</v>
      </c>
      <c r="V3568" s="14">
        <v>3471</v>
      </c>
      <c r="W3568" s="14">
        <v>0</v>
      </c>
      <c r="X3568" s="14">
        <v>52.714327342143882</v>
      </c>
      <c r="Y3568" s="19">
        <f t="shared" si="111"/>
        <v>-0.52714327342143885</v>
      </c>
    </row>
    <row r="3569" spans="1:25">
      <c r="A3569">
        <v>6570</v>
      </c>
      <c r="B3569" t="s">
        <v>6710</v>
      </c>
      <c r="C3569" t="s">
        <v>6711</v>
      </c>
      <c r="D3569" t="str">
        <f t="shared" si="110"/>
        <v>Based Money $BASED</v>
      </c>
      <c r="E3569" s="3" t="s">
        <v>8891</v>
      </c>
      <c r="F3569" s="3" t="s">
        <v>8883</v>
      </c>
      <c r="G3569" s="3" t="s">
        <v>8883</v>
      </c>
      <c r="H3569" s="4">
        <v>0</v>
      </c>
      <c r="I3569" s="4">
        <v>0</v>
      </c>
      <c r="J3569" s="6">
        <v>44080</v>
      </c>
      <c r="K3569" s="7">
        <v>34.892835909600002</v>
      </c>
      <c r="L3569" s="7">
        <v>3786</v>
      </c>
      <c r="M3569" s="7">
        <v>0</v>
      </c>
      <c r="N3569" s="9">
        <v>44088</v>
      </c>
      <c r="O3569" s="10">
        <v>901.07290504499997</v>
      </c>
      <c r="P3569" s="10">
        <v>3930</v>
      </c>
      <c r="Q3569" s="10">
        <v>0</v>
      </c>
      <c r="R3569" s="10">
        <v>25.824008899118731</v>
      </c>
      <c r="S3569" s="18">
        <v>25.824008899118731</v>
      </c>
      <c r="T3569" s="13">
        <v>44320</v>
      </c>
      <c r="U3569" s="14">
        <v>0.25019894300598</v>
      </c>
      <c r="V3569" s="14">
        <v>3472</v>
      </c>
      <c r="W3569" s="14">
        <v>0</v>
      </c>
      <c r="X3569" s="14">
        <v>99.972233218687947</v>
      </c>
      <c r="Y3569" s="19">
        <f t="shared" si="111"/>
        <v>-0.99972233218687945</v>
      </c>
    </row>
    <row r="3570" spans="1:25">
      <c r="A3570">
        <v>6571</v>
      </c>
      <c r="B3570" t="s">
        <v>6712</v>
      </c>
      <c r="C3570" t="s">
        <v>6713</v>
      </c>
      <c r="D3570" t="str">
        <f t="shared" si="110"/>
        <v>Zeb Token ZEB</v>
      </c>
      <c r="E3570" s="3" t="s">
        <v>8887</v>
      </c>
      <c r="F3570" s="3" t="s">
        <v>8883</v>
      </c>
      <c r="G3570" s="3" t="s">
        <v>8883</v>
      </c>
      <c r="H3570" s="4">
        <v>0</v>
      </c>
      <c r="I3570" s="4">
        <v>0</v>
      </c>
      <c r="J3570" s="6">
        <v>44057</v>
      </c>
      <c r="K3570" s="7">
        <v>3.07521202285E-3</v>
      </c>
      <c r="L3570" s="7">
        <v>3787</v>
      </c>
      <c r="M3570" s="7">
        <v>0</v>
      </c>
      <c r="N3570" s="9">
        <v>44058</v>
      </c>
      <c r="O3570" s="10">
        <v>4.2627901909299999E-3</v>
      </c>
      <c r="P3570" s="10">
        <v>3931</v>
      </c>
      <c r="Q3570" s="10">
        <v>0</v>
      </c>
      <c r="R3570" s="10">
        <v>1.3861776551521781</v>
      </c>
      <c r="S3570" s="18">
        <v>1.3861776551521781</v>
      </c>
      <c r="T3570" s="13">
        <v>44079</v>
      </c>
      <c r="U3570" s="16">
        <v>3.3482628719400002E-6</v>
      </c>
      <c r="V3570" s="14">
        <v>3473</v>
      </c>
      <c r="W3570" s="16">
        <v>0</v>
      </c>
      <c r="X3570" s="16">
        <v>99.921453725799964</v>
      </c>
      <c r="Y3570" s="19">
        <f t="shared" si="111"/>
        <v>-0.99921453725799969</v>
      </c>
    </row>
    <row r="3571" spans="1:25">
      <c r="A3571">
        <v>6575</v>
      </c>
      <c r="B3571" t="s">
        <v>6714</v>
      </c>
      <c r="C3571" t="s">
        <v>6715</v>
      </c>
      <c r="D3571" t="str">
        <f t="shared" si="110"/>
        <v>Tacos TACO</v>
      </c>
      <c r="E3571" s="3" t="s">
        <v>8891</v>
      </c>
      <c r="F3571" s="3" t="s">
        <v>8883</v>
      </c>
      <c r="G3571" s="3" t="s">
        <v>8883</v>
      </c>
      <c r="H3571" s="4">
        <v>0</v>
      </c>
      <c r="I3571" s="4">
        <v>0</v>
      </c>
      <c r="J3571" s="6">
        <v>44188</v>
      </c>
      <c r="K3571" s="7">
        <v>5.6521121825199999E-3</v>
      </c>
      <c r="L3571" s="7">
        <v>3788</v>
      </c>
      <c r="M3571" s="7">
        <v>0</v>
      </c>
      <c r="N3571" s="9">
        <v>44335</v>
      </c>
      <c r="O3571" s="10">
        <v>0.26325059255958999</v>
      </c>
      <c r="P3571" s="10">
        <v>3932</v>
      </c>
      <c r="Q3571" s="10">
        <v>0</v>
      </c>
      <c r="R3571" s="10">
        <v>46.575613515551183</v>
      </c>
      <c r="S3571" s="18">
        <v>46.575613515551183</v>
      </c>
      <c r="T3571" s="13">
        <v>44460</v>
      </c>
      <c r="U3571" s="14">
        <v>2.409863189582E-2</v>
      </c>
      <c r="V3571" s="14">
        <v>3474</v>
      </c>
      <c r="W3571" s="14">
        <v>0</v>
      </c>
      <c r="X3571" s="14">
        <v>90.845744481898933</v>
      </c>
      <c r="Y3571" s="19">
        <f t="shared" si="111"/>
        <v>-0.90845744481898938</v>
      </c>
    </row>
    <row r="3572" spans="1:25">
      <c r="A3572">
        <v>6577</v>
      </c>
      <c r="B3572" t="s">
        <v>6716</v>
      </c>
      <c r="C3572" t="s">
        <v>6717</v>
      </c>
      <c r="D3572" t="str">
        <f t="shared" si="110"/>
        <v>Trump Loses Token TRUMPLOSE</v>
      </c>
      <c r="E3572" s="3" t="s">
        <v>8891</v>
      </c>
      <c r="F3572" s="3" t="s">
        <v>8883</v>
      </c>
      <c r="G3572" s="3" t="s">
        <v>8883</v>
      </c>
      <c r="H3572" s="4">
        <v>0</v>
      </c>
      <c r="I3572" s="4">
        <v>0</v>
      </c>
      <c r="J3572" s="6">
        <v>44087</v>
      </c>
      <c r="K3572" s="7">
        <v>0.56400298608300004</v>
      </c>
      <c r="L3572" s="7">
        <v>3789</v>
      </c>
      <c r="M3572" s="7">
        <v>0</v>
      </c>
      <c r="N3572" s="9">
        <v>44216</v>
      </c>
      <c r="O3572" s="10">
        <v>0.97399999999999998</v>
      </c>
      <c r="P3572" s="10">
        <v>3933</v>
      </c>
      <c r="Q3572" s="10">
        <v>0</v>
      </c>
      <c r="R3572" s="10">
        <v>1.7269412113656151</v>
      </c>
      <c r="S3572" s="18">
        <v>1.7269412113656151</v>
      </c>
      <c r="T3572" s="13">
        <v>44221</v>
      </c>
      <c r="U3572" s="14">
        <v>0.97193901651548997</v>
      </c>
      <c r="V3572" s="14">
        <v>3475</v>
      </c>
      <c r="W3572" s="14">
        <v>0</v>
      </c>
      <c r="X3572" s="14">
        <v>0.21159994707494911</v>
      </c>
      <c r="Y3572" s="19">
        <f t="shared" si="111"/>
        <v>-2.115999470749491E-3</v>
      </c>
    </row>
    <row r="3573" spans="1:25">
      <c r="A3573">
        <v>6578</v>
      </c>
      <c r="B3573" t="s">
        <v>6718</v>
      </c>
      <c r="C3573" t="s">
        <v>6719</v>
      </c>
      <c r="D3573" t="str">
        <f t="shared" si="110"/>
        <v>Trump Wins Token TRUMPWIN</v>
      </c>
      <c r="E3573" s="3" t="s">
        <v>8891</v>
      </c>
      <c r="F3573" s="3" t="s">
        <v>8883</v>
      </c>
      <c r="G3573" s="3" t="s">
        <v>8883</v>
      </c>
      <c r="H3573" s="4">
        <v>0</v>
      </c>
      <c r="I3573" s="4">
        <v>0</v>
      </c>
      <c r="J3573" s="6">
        <v>44059</v>
      </c>
      <c r="K3573" s="7">
        <v>0.40604939935500001</v>
      </c>
      <c r="L3573" s="7">
        <v>3790</v>
      </c>
      <c r="M3573" s="7">
        <v>0</v>
      </c>
      <c r="N3573" s="9">
        <v>44080</v>
      </c>
      <c r="O3573" s="10">
        <v>0.44302685340499998</v>
      </c>
      <c r="P3573" s="10">
        <v>3934</v>
      </c>
      <c r="Q3573" s="10">
        <v>0</v>
      </c>
      <c r="R3573" s="10">
        <v>1.091066392682116</v>
      </c>
      <c r="S3573" s="18">
        <v>1.091066392682116</v>
      </c>
      <c r="T3573" s="13">
        <v>44227</v>
      </c>
      <c r="U3573" s="14">
        <v>5.0041697961100001E-3</v>
      </c>
      <c r="V3573" s="14">
        <v>3476</v>
      </c>
      <c r="W3573" s="14">
        <v>0</v>
      </c>
      <c r="X3573" s="14">
        <v>98.870459034785554</v>
      </c>
      <c r="Y3573" s="19">
        <f t="shared" si="111"/>
        <v>-0.98870459034785552</v>
      </c>
    </row>
    <row r="3574" spans="1:25">
      <c r="A3574">
        <v>6582</v>
      </c>
      <c r="B3574" t="s">
        <v>6720</v>
      </c>
      <c r="C3574" t="s">
        <v>6721</v>
      </c>
      <c r="D3574" t="str">
        <f t="shared" si="110"/>
        <v>zzz.finance ZZZ</v>
      </c>
      <c r="E3574" s="3" t="s">
        <v>3686</v>
      </c>
      <c r="F3574" s="3" t="s">
        <v>8883</v>
      </c>
      <c r="G3574" s="3" t="s">
        <v>8883</v>
      </c>
      <c r="H3574" s="4">
        <v>0</v>
      </c>
      <c r="I3574" s="4">
        <v>0</v>
      </c>
      <c r="J3574" s="6">
        <v>44056</v>
      </c>
      <c r="K3574" s="7">
        <v>40.042096197900001</v>
      </c>
      <c r="L3574" s="7">
        <v>3791</v>
      </c>
      <c r="M3574" s="7">
        <v>0</v>
      </c>
      <c r="N3574" s="9">
        <v>44067</v>
      </c>
      <c r="O3574" s="10">
        <v>1030.4863309299999</v>
      </c>
      <c r="P3574" s="10">
        <v>3935</v>
      </c>
      <c r="Q3574" s="10">
        <v>0</v>
      </c>
      <c r="R3574" s="10">
        <v>25.735074553465651</v>
      </c>
      <c r="S3574" s="18">
        <v>25.735074553465651</v>
      </c>
      <c r="T3574" s="13">
        <v>44191</v>
      </c>
      <c r="U3574" s="14">
        <v>21.105217342490509</v>
      </c>
      <c r="V3574" s="14">
        <v>3477</v>
      </c>
      <c r="W3574" s="14">
        <v>0</v>
      </c>
      <c r="X3574" s="14">
        <v>97.951916807722881</v>
      </c>
      <c r="Y3574" s="19">
        <f t="shared" si="111"/>
        <v>-0.97951916807722883</v>
      </c>
    </row>
    <row r="3575" spans="1:25">
      <c r="A3575">
        <v>6583</v>
      </c>
      <c r="B3575" t="s">
        <v>6722</v>
      </c>
      <c r="C3575" t="s">
        <v>6723</v>
      </c>
      <c r="D3575" t="str">
        <f t="shared" si="110"/>
        <v>Multiplier MXX</v>
      </c>
      <c r="E3575" s="3" t="s">
        <v>3686</v>
      </c>
      <c r="F3575" s="3" t="s">
        <v>8883</v>
      </c>
      <c r="G3575" s="3" t="s">
        <v>8883</v>
      </c>
      <c r="H3575" s="4">
        <v>0</v>
      </c>
      <c r="I3575" s="4">
        <v>0</v>
      </c>
      <c r="J3575" s="6">
        <v>44125</v>
      </c>
      <c r="K3575" s="7">
        <v>7.1831500000000001E-3</v>
      </c>
      <c r="L3575" s="7">
        <v>2485</v>
      </c>
      <c r="M3575" s="7">
        <v>0</v>
      </c>
      <c r="N3575" s="9">
        <v>44258</v>
      </c>
      <c r="O3575" s="10">
        <v>0.85924811999999995</v>
      </c>
      <c r="P3575" s="10">
        <v>501</v>
      </c>
      <c r="Q3575" s="10">
        <v>133712830.45</v>
      </c>
      <c r="R3575" s="10">
        <v>119.6199606022427</v>
      </c>
      <c r="S3575" s="18">
        <v>119.6199606022427</v>
      </c>
      <c r="T3575" s="13">
        <v>44517</v>
      </c>
      <c r="U3575" s="14">
        <v>0</v>
      </c>
      <c r="V3575" s="14">
        <v>1016</v>
      </c>
      <c r="W3575" s="14">
        <v>1763834.2</v>
      </c>
      <c r="X3575" s="14">
        <v>100</v>
      </c>
      <c r="Y3575" s="19">
        <f t="shared" si="111"/>
        <v>-1</v>
      </c>
    </row>
    <row r="3576" spans="1:25">
      <c r="A3576">
        <v>6585</v>
      </c>
      <c r="B3576" t="s">
        <v>6724</v>
      </c>
      <c r="C3576" t="s">
        <v>6725</v>
      </c>
      <c r="D3576" t="str">
        <f t="shared" si="110"/>
        <v>Cash Global Coin CGC</v>
      </c>
      <c r="E3576" s="3" t="s">
        <v>8892</v>
      </c>
      <c r="F3576" s="3" t="s">
        <v>8883</v>
      </c>
      <c r="G3576" s="3" t="s">
        <v>8883</v>
      </c>
      <c r="H3576" s="4">
        <v>0</v>
      </c>
      <c r="I3576" s="4">
        <v>0</v>
      </c>
      <c r="J3576" s="6">
        <v>44057</v>
      </c>
      <c r="K3576" s="7">
        <v>2.8112813998900001E-2</v>
      </c>
      <c r="L3576" s="7">
        <v>3792</v>
      </c>
      <c r="M3576" s="7">
        <v>0</v>
      </c>
      <c r="N3576" s="9">
        <v>44070</v>
      </c>
      <c r="O3576" s="10">
        <v>3.4271188312400003E-2</v>
      </c>
      <c r="P3576" s="10">
        <v>3936</v>
      </c>
      <c r="Q3576" s="10">
        <v>0</v>
      </c>
      <c r="R3576" s="10">
        <v>1.2190593340723901</v>
      </c>
      <c r="S3576" s="18">
        <v>1.2190593340723901</v>
      </c>
      <c r="T3576" s="13">
        <v>44121</v>
      </c>
      <c r="U3576" s="14">
        <v>3.9753356746E-3</v>
      </c>
      <c r="V3576" s="14">
        <v>3478</v>
      </c>
      <c r="W3576" s="14">
        <v>0</v>
      </c>
      <c r="X3576" s="14">
        <v>88.400356479143028</v>
      </c>
      <c r="Y3576" s="19">
        <f t="shared" si="111"/>
        <v>-0.88400356479143027</v>
      </c>
    </row>
    <row r="3577" spans="1:25">
      <c r="A3577">
        <v>6586</v>
      </c>
      <c r="B3577" t="s">
        <v>6726</v>
      </c>
      <c r="C3577" t="s">
        <v>6727</v>
      </c>
      <c r="D3577" t="str">
        <f t="shared" si="110"/>
        <v>Bintex Futures BNTX</v>
      </c>
      <c r="E3577" s="3" t="s">
        <v>3686</v>
      </c>
      <c r="F3577" s="3" t="s">
        <v>8883</v>
      </c>
      <c r="G3577" s="3" t="s">
        <v>8883</v>
      </c>
      <c r="H3577" s="4">
        <v>0</v>
      </c>
      <c r="I3577" s="4">
        <v>0</v>
      </c>
      <c r="J3577" s="6">
        <v>44092</v>
      </c>
      <c r="K3577" s="7">
        <v>9.8897196742799998E-3</v>
      </c>
      <c r="L3577" s="7">
        <v>2801</v>
      </c>
      <c r="M3577" s="7">
        <v>0</v>
      </c>
      <c r="N3577" s="9">
        <v>44229</v>
      </c>
      <c r="O3577" s="10">
        <v>2.1904817354246302</v>
      </c>
      <c r="P3577" s="10">
        <v>3937</v>
      </c>
      <c r="Q3577" s="10">
        <v>0</v>
      </c>
      <c r="R3577" s="10">
        <v>221.49078109072931</v>
      </c>
      <c r="S3577" s="18">
        <v>221.49078109072931</v>
      </c>
      <c r="T3577" s="13">
        <v>44676</v>
      </c>
      <c r="U3577" s="14">
        <v>0.1600232525664938</v>
      </c>
      <c r="V3577" s="14">
        <v>2127</v>
      </c>
      <c r="W3577" s="14">
        <v>16122.982789084521</v>
      </c>
      <c r="X3577" s="14">
        <v>92.694609136493312</v>
      </c>
      <c r="Y3577" s="19">
        <f t="shared" si="111"/>
        <v>-0.92694609136493311</v>
      </c>
    </row>
    <row r="3578" spans="1:25">
      <c r="A3578">
        <v>6588</v>
      </c>
      <c r="B3578" t="s">
        <v>6728</v>
      </c>
      <c r="C3578" t="s">
        <v>6729</v>
      </c>
      <c r="D3578" t="str">
        <f t="shared" si="110"/>
        <v>Etherisc DIP Token DIP</v>
      </c>
      <c r="E3578" s="3" t="s">
        <v>3686</v>
      </c>
      <c r="F3578" s="3" t="s">
        <v>8883</v>
      </c>
      <c r="G3578" s="3" t="s">
        <v>8883</v>
      </c>
      <c r="H3578" s="4">
        <v>0</v>
      </c>
      <c r="I3578" s="4">
        <v>0</v>
      </c>
      <c r="J3578" s="6">
        <v>44096</v>
      </c>
      <c r="K3578" s="7">
        <v>1.21758876628E-2</v>
      </c>
      <c r="L3578" s="7">
        <v>2376</v>
      </c>
      <c r="M3578" s="7">
        <v>0</v>
      </c>
      <c r="N3578" s="9">
        <v>44285</v>
      </c>
      <c r="O3578" s="10">
        <v>0.42363206980556001</v>
      </c>
      <c r="P3578" s="10">
        <v>646</v>
      </c>
      <c r="Q3578" s="10">
        <v>78342909.288189203</v>
      </c>
      <c r="R3578" s="10">
        <v>34.792705184021088</v>
      </c>
      <c r="S3578" s="18">
        <v>34.792705184021088</v>
      </c>
      <c r="T3578" s="13">
        <v>44684</v>
      </c>
      <c r="U3578" s="14">
        <v>2.9451284522036891E-2</v>
      </c>
      <c r="V3578" s="14">
        <v>722</v>
      </c>
      <c r="W3578" s="14">
        <v>6155186.2759844474</v>
      </c>
      <c r="X3578" s="14">
        <v>93.047909584476329</v>
      </c>
      <c r="Y3578" s="19">
        <f t="shared" si="111"/>
        <v>-0.93047909584476329</v>
      </c>
    </row>
    <row r="3579" spans="1:25">
      <c r="A3579">
        <v>6589</v>
      </c>
      <c r="B3579" t="s">
        <v>6730</v>
      </c>
      <c r="C3579" t="s">
        <v>6731</v>
      </c>
      <c r="D3579" t="str">
        <f t="shared" si="110"/>
        <v>Sendvibe SVB</v>
      </c>
      <c r="E3579" s="3" t="s">
        <v>8887</v>
      </c>
      <c r="F3579" s="3" t="s">
        <v>8883</v>
      </c>
      <c r="G3579" s="3" t="s">
        <v>8883</v>
      </c>
      <c r="H3579" s="4">
        <v>0</v>
      </c>
      <c r="I3579" s="4">
        <v>0</v>
      </c>
      <c r="J3579" s="6">
        <v>44057</v>
      </c>
      <c r="K3579" s="7">
        <v>3.9076608227399997E-3</v>
      </c>
      <c r="L3579" s="7">
        <v>3793</v>
      </c>
      <c r="M3579" s="7">
        <v>0</v>
      </c>
      <c r="N3579" s="9">
        <v>44059</v>
      </c>
      <c r="O3579" s="10">
        <v>9.1094487119499998E-3</v>
      </c>
      <c r="P3579" s="10">
        <v>3938</v>
      </c>
      <c r="Q3579" s="10">
        <v>0</v>
      </c>
      <c r="R3579" s="10">
        <v>2.3311769176431678</v>
      </c>
      <c r="S3579" s="18">
        <v>2.3311769176431678</v>
      </c>
      <c r="T3579" s="13">
        <v>44134</v>
      </c>
      <c r="U3579" s="14">
        <v>1.1937368270999999E-4</v>
      </c>
      <c r="V3579" s="14">
        <v>3479</v>
      </c>
      <c r="W3579" s="14">
        <v>0</v>
      </c>
      <c r="X3579" s="14">
        <v>98.689561942937303</v>
      </c>
      <c r="Y3579" s="19">
        <f t="shared" si="111"/>
        <v>-0.98689561942937298</v>
      </c>
    </row>
    <row r="3580" spans="1:25">
      <c r="A3580">
        <v>6592</v>
      </c>
      <c r="B3580" t="s">
        <v>6732</v>
      </c>
      <c r="C3580" t="s">
        <v>6733</v>
      </c>
      <c r="D3580" t="str">
        <f t="shared" si="110"/>
        <v>BarterTrade BART</v>
      </c>
      <c r="E3580" s="3" t="s">
        <v>3686</v>
      </c>
      <c r="F3580" s="3" t="s">
        <v>8883</v>
      </c>
      <c r="G3580" s="3" t="s">
        <v>8883</v>
      </c>
      <c r="H3580" s="4">
        <v>0</v>
      </c>
      <c r="I3580" s="4">
        <v>0</v>
      </c>
      <c r="J3580" s="6">
        <v>44138</v>
      </c>
      <c r="K3580" s="7">
        <v>1.7518639999999999E-2</v>
      </c>
      <c r="L3580" s="7">
        <v>850</v>
      </c>
      <c r="M3580" s="7">
        <v>1333173.88170671</v>
      </c>
      <c r="N3580" s="9">
        <v>44330</v>
      </c>
      <c r="O3580" s="10">
        <v>0.19093110999999999</v>
      </c>
      <c r="P3580" s="10">
        <v>1365</v>
      </c>
      <c r="Q3580" s="10">
        <v>8318019.9900000002</v>
      </c>
      <c r="R3580" s="10">
        <v>10.89874042733911</v>
      </c>
      <c r="S3580" s="18">
        <v>10.89874042733911</v>
      </c>
      <c r="T3580" s="13">
        <v>44588</v>
      </c>
      <c r="U3580" s="14">
        <v>1.112430134605046E-3</v>
      </c>
      <c r="V3580" s="14">
        <v>1491</v>
      </c>
      <c r="W3580" s="14">
        <v>286277.83</v>
      </c>
      <c r="X3580" s="14">
        <v>99.417365700851448</v>
      </c>
      <c r="Y3580" s="19">
        <f t="shared" si="111"/>
        <v>-0.99417365700851446</v>
      </c>
    </row>
    <row r="3581" spans="1:25">
      <c r="A3581">
        <v>6593</v>
      </c>
      <c r="B3581" t="s">
        <v>6734</v>
      </c>
      <c r="C3581" t="s">
        <v>6735</v>
      </c>
      <c r="D3581" t="str">
        <f t="shared" si="110"/>
        <v>Bitgear GEAR</v>
      </c>
      <c r="E3581" s="3" t="s">
        <v>8887</v>
      </c>
      <c r="F3581" s="3" t="s">
        <v>8883</v>
      </c>
      <c r="G3581" s="3" t="s">
        <v>8883</v>
      </c>
      <c r="H3581" s="4">
        <v>0</v>
      </c>
      <c r="I3581" s="4">
        <v>0</v>
      </c>
      <c r="J3581" s="6">
        <v>44058</v>
      </c>
      <c r="K3581" s="7">
        <v>3.8494089432999999E-2</v>
      </c>
      <c r="L3581" s="7">
        <v>2675</v>
      </c>
      <c r="M3581" s="7">
        <v>0</v>
      </c>
      <c r="N3581" s="9">
        <v>44063</v>
      </c>
      <c r="O3581" s="10">
        <v>0.14028714709599999</v>
      </c>
      <c r="P3581" s="10">
        <v>3939</v>
      </c>
      <c r="Q3581" s="10">
        <v>0</v>
      </c>
      <c r="R3581" s="10">
        <v>3.6443814923892028</v>
      </c>
      <c r="S3581" s="18">
        <v>3.6443814923892028</v>
      </c>
      <c r="T3581" s="13">
        <v>44677</v>
      </c>
      <c r="U3581" s="14">
        <v>9.8112715101154402E-4</v>
      </c>
      <c r="V3581" s="14">
        <v>1736</v>
      </c>
      <c r="W3581" s="14">
        <v>105316.39</v>
      </c>
      <c r="X3581" s="14">
        <v>99.300629336812918</v>
      </c>
      <c r="Y3581" s="19">
        <f t="shared" si="111"/>
        <v>-0.99300629336812918</v>
      </c>
    </row>
    <row r="3582" spans="1:25">
      <c r="A3582">
        <v>6594</v>
      </c>
      <c r="B3582" t="s">
        <v>6736</v>
      </c>
      <c r="C3582" t="s">
        <v>6737</v>
      </c>
      <c r="D3582" t="str">
        <f t="shared" si="110"/>
        <v>MYX Network MYX</v>
      </c>
      <c r="E3582" s="3" t="s">
        <v>8887</v>
      </c>
      <c r="F3582" s="3" t="s">
        <v>8883</v>
      </c>
      <c r="G3582" s="3" t="s">
        <v>8883</v>
      </c>
      <c r="H3582" s="4">
        <v>0</v>
      </c>
      <c r="I3582" s="4">
        <v>0</v>
      </c>
      <c r="J3582" s="6">
        <v>44173</v>
      </c>
      <c r="K3582" s="7">
        <v>1.1731999999999999E-4</v>
      </c>
      <c r="L3582" s="7">
        <v>3794</v>
      </c>
      <c r="M3582" s="7">
        <v>0</v>
      </c>
      <c r="N3582" s="9">
        <v>44516</v>
      </c>
      <c r="O3582" s="10">
        <v>1.354245338337E-2</v>
      </c>
      <c r="P3582" s="10">
        <v>3940</v>
      </c>
      <c r="Q3582" s="10">
        <v>0</v>
      </c>
      <c r="R3582" s="10">
        <v>115.4317540348619</v>
      </c>
      <c r="S3582" s="18">
        <v>115.4317540348619</v>
      </c>
      <c r="T3582" s="13">
        <v>44517</v>
      </c>
      <c r="U3582" s="14">
        <v>0</v>
      </c>
      <c r="V3582" s="14">
        <v>3480</v>
      </c>
      <c r="W3582" s="14">
        <v>0</v>
      </c>
      <c r="X3582" s="14">
        <v>100</v>
      </c>
      <c r="Y3582" s="19">
        <f t="shared" si="111"/>
        <v>-1</v>
      </c>
    </row>
    <row r="3583" spans="1:25">
      <c r="A3583">
        <v>6596</v>
      </c>
      <c r="B3583" t="s">
        <v>6738</v>
      </c>
      <c r="C3583" t="s">
        <v>6739</v>
      </c>
      <c r="D3583" t="str">
        <f t="shared" si="110"/>
        <v>cherry CHERRY</v>
      </c>
      <c r="E3583" s="3" t="s">
        <v>8887</v>
      </c>
      <c r="F3583" s="3" t="s">
        <v>8883</v>
      </c>
      <c r="G3583" s="3" t="s">
        <v>8883</v>
      </c>
      <c r="H3583" s="4">
        <v>0</v>
      </c>
      <c r="I3583" s="4">
        <v>0</v>
      </c>
      <c r="J3583" s="6">
        <v>44217</v>
      </c>
      <c r="K3583" s="7">
        <v>5.1647097570747</v>
      </c>
      <c r="L3583" s="7">
        <v>3795</v>
      </c>
      <c r="M3583" s="7">
        <v>0</v>
      </c>
      <c r="N3583" s="9">
        <v>44264</v>
      </c>
      <c r="O3583" s="10">
        <v>10.664070812504081</v>
      </c>
      <c r="P3583" s="10">
        <v>3941</v>
      </c>
      <c r="Q3583" s="10">
        <v>0</v>
      </c>
      <c r="R3583" s="10">
        <v>2.064795760864639</v>
      </c>
      <c r="S3583" s="18">
        <v>2.064795760864639</v>
      </c>
      <c r="T3583" s="13">
        <v>44273</v>
      </c>
      <c r="U3583" s="14">
        <v>4.5015866317919997E-2</v>
      </c>
      <c r="V3583" s="14">
        <v>3481</v>
      </c>
      <c r="W3583" s="14">
        <v>0</v>
      </c>
      <c r="X3583" s="14">
        <v>99.577873524009831</v>
      </c>
      <c r="Y3583" s="19">
        <f t="shared" si="111"/>
        <v>-0.9957787352400983</v>
      </c>
    </row>
    <row r="3584" spans="1:25">
      <c r="A3584">
        <v>6597</v>
      </c>
      <c r="B3584" t="s">
        <v>6740</v>
      </c>
      <c r="C3584" t="s">
        <v>628</v>
      </c>
      <c r="D3584" t="str">
        <f t="shared" si="110"/>
        <v>Degenerator MEME</v>
      </c>
      <c r="E3584" s="3" t="s">
        <v>8891</v>
      </c>
      <c r="F3584" s="3" t="s">
        <v>8883</v>
      </c>
      <c r="G3584" s="3" t="s">
        <v>8883</v>
      </c>
      <c r="H3584" s="4">
        <v>0</v>
      </c>
      <c r="I3584" s="4">
        <v>0</v>
      </c>
      <c r="J3584" s="6">
        <v>44059</v>
      </c>
      <c r="K3584" s="7">
        <v>12.353292531999999</v>
      </c>
      <c r="L3584" s="7">
        <v>1194</v>
      </c>
      <c r="M3584" s="7">
        <v>434624.63783760002</v>
      </c>
      <c r="N3584" s="9">
        <v>44279</v>
      </c>
      <c r="O3584" s="10">
        <v>3982.2762446500001</v>
      </c>
      <c r="P3584" s="10">
        <v>621</v>
      </c>
      <c r="Q3584" s="10">
        <v>85425935.480000004</v>
      </c>
      <c r="R3584" s="10">
        <v>322.36557454899588</v>
      </c>
      <c r="S3584" s="18">
        <v>322.36557454899588</v>
      </c>
      <c r="T3584" s="13">
        <v>44576</v>
      </c>
      <c r="U3584" s="14">
        <v>5.2419890600858502E-3</v>
      </c>
      <c r="V3584" s="14">
        <v>2483</v>
      </c>
      <c r="W3584" s="14">
        <v>189.33</v>
      </c>
      <c r="X3584" s="14">
        <v>99.999868367015793</v>
      </c>
      <c r="Y3584" s="19">
        <f t="shared" si="111"/>
        <v>-0.99999868367015798</v>
      </c>
    </row>
    <row r="3585" spans="1:25">
      <c r="A3585">
        <v>6598</v>
      </c>
      <c r="B3585" t="s">
        <v>6741</v>
      </c>
      <c r="C3585" t="s">
        <v>6742</v>
      </c>
      <c r="D3585" t="str">
        <f t="shared" si="110"/>
        <v>Aureus Nummus Gold ANG</v>
      </c>
      <c r="E3585" s="3" t="s">
        <v>1772</v>
      </c>
      <c r="F3585" s="3" t="s">
        <v>8883</v>
      </c>
      <c r="G3585" s="3" t="s">
        <v>8883</v>
      </c>
      <c r="H3585" s="4">
        <v>0</v>
      </c>
      <c r="I3585" s="4">
        <v>0</v>
      </c>
      <c r="J3585" s="6">
        <v>44152</v>
      </c>
      <c r="K3585" s="7">
        <v>2.5005999999999997E-4</v>
      </c>
      <c r="L3585" s="7">
        <v>3796</v>
      </c>
      <c r="M3585" s="7">
        <v>0</v>
      </c>
      <c r="N3585" s="9">
        <v>44326</v>
      </c>
      <c r="O3585" s="10">
        <v>8.5010399999999996E-3</v>
      </c>
      <c r="P3585" s="10">
        <v>3942</v>
      </c>
      <c r="Q3585" s="10">
        <v>0</v>
      </c>
      <c r="R3585" s="10">
        <v>33.99600095976966</v>
      </c>
      <c r="S3585" s="18">
        <v>33.99600095976966</v>
      </c>
      <c r="T3585" s="13">
        <v>44363</v>
      </c>
      <c r="U3585" s="14">
        <v>1.2992E-4</v>
      </c>
      <c r="V3585" s="14">
        <v>3482</v>
      </c>
      <c r="W3585" s="14">
        <v>0</v>
      </c>
      <c r="X3585" s="14">
        <v>98.471716401757902</v>
      </c>
      <c r="Y3585" s="19">
        <f t="shared" si="111"/>
        <v>-0.98471716401757903</v>
      </c>
    </row>
    <row r="3586" spans="1:25">
      <c r="A3586">
        <v>6600</v>
      </c>
      <c r="B3586" t="s">
        <v>6743</v>
      </c>
      <c r="C3586" t="s">
        <v>6744</v>
      </c>
      <c r="D3586" t="str">
        <f t="shared" ref="D3586:D3649" si="112">_xlfn.TEXTJOIN(" ",TRUE,B3586,C3586)</f>
        <v>Bitalgo ALG</v>
      </c>
      <c r="E3586" s="3" t="s">
        <v>8887</v>
      </c>
      <c r="F3586" s="3" t="s">
        <v>8883</v>
      </c>
      <c r="G3586" s="3" t="s">
        <v>8883</v>
      </c>
      <c r="H3586" s="4">
        <v>0</v>
      </c>
      <c r="I3586" s="4">
        <v>0</v>
      </c>
      <c r="J3586" s="6">
        <v>44069</v>
      </c>
      <c r="K3586" s="7">
        <v>21.970642263199998</v>
      </c>
      <c r="L3586" s="7">
        <v>3797</v>
      </c>
      <c r="M3586" s="7">
        <v>0</v>
      </c>
      <c r="N3586" s="9">
        <v>44075</v>
      </c>
      <c r="O3586" s="10">
        <v>29.118524228399998</v>
      </c>
      <c r="P3586" s="10">
        <v>3943</v>
      </c>
      <c r="Q3586" s="10">
        <v>0</v>
      </c>
      <c r="R3586" s="10">
        <v>1.3253378703986469</v>
      </c>
      <c r="S3586" s="18">
        <v>1.3253378703986469</v>
      </c>
      <c r="T3586" s="13">
        <v>44557</v>
      </c>
      <c r="U3586" s="14">
        <v>9.9800908381499995E-3</v>
      </c>
      <c r="V3586" s="14">
        <v>3483</v>
      </c>
      <c r="W3586" s="14">
        <v>0</v>
      </c>
      <c r="X3586" s="14">
        <v>99.965725973061453</v>
      </c>
      <c r="Y3586" s="19">
        <f t="shared" si="111"/>
        <v>-0.99965725973061448</v>
      </c>
    </row>
    <row r="3587" spans="1:25">
      <c r="A3587">
        <v>6602</v>
      </c>
      <c r="B3587" t="s">
        <v>6745</v>
      </c>
      <c r="C3587" t="s">
        <v>6745</v>
      </c>
      <c r="D3587" t="str">
        <f t="shared" si="112"/>
        <v>XFUEL XFUEL</v>
      </c>
      <c r="E3587" s="3" t="s">
        <v>8887</v>
      </c>
      <c r="F3587" s="3" t="s">
        <v>8883</v>
      </c>
      <c r="G3587" s="3" t="s">
        <v>8883</v>
      </c>
      <c r="H3587" s="4">
        <v>0</v>
      </c>
      <c r="I3587" s="4">
        <v>0</v>
      </c>
      <c r="J3587" s="6">
        <v>44225</v>
      </c>
      <c r="K3587" s="7">
        <v>6.5413999999999999E-4</v>
      </c>
      <c r="L3587" s="7">
        <v>3798</v>
      </c>
      <c r="M3587" s="7">
        <v>0</v>
      </c>
      <c r="N3587" s="9">
        <v>44319</v>
      </c>
      <c r="O3587" s="10">
        <v>1.5907640000000001E-2</v>
      </c>
      <c r="P3587" s="10">
        <v>3944</v>
      </c>
      <c r="Q3587" s="10">
        <v>0</v>
      </c>
      <c r="R3587" s="10">
        <v>24.318402788393922</v>
      </c>
      <c r="S3587" s="18">
        <v>24.318402788393922</v>
      </c>
      <c r="T3587" s="13">
        <v>44585</v>
      </c>
      <c r="U3587" s="14">
        <v>3.3184059565661498E-4</v>
      </c>
      <c r="V3587" s="14">
        <v>3484</v>
      </c>
      <c r="W3587" s="14">
        <v>0</v>
      </c>
      <c r="X3587" s="14">
        <v>97.913954579958968</v>
      </c>
      <c r="Y3587" s="19">
        <f t="shared" ref="Y3587:Y3650" si="113">X3587/-100</f>
        <v>-0.97913954579958973</v>
      </c>
    </row>
    <row r="3588" spans="1:25">
      <c r="A3588">
        <v>6604</v>
      </c>
      <c r="B3588" t="s">
        <v>6746</v>
      </c>
      <c r="C3588" t="s">
        <v>6747</v>
      </c>
      <c r="D3588" t="str">
        <f t="shared" si="112"/>
        <v>UCX FOUNDATION UCX</v>
      </c>
      <c r="E3588" s="3" t="s">
        <v>8887</v>
      </c>
      <c r="F3588" s="3" t="s">
        <v>8883</v>
      </c>
      <c r="G3588" s="3" t="s">
        <v>8883</v>
      </c>
      <c r="H3588" s="4">
        <v>0</v>
      </c>
      <c r="I3588" s="4">
        <v>0</v>
      </c>
      <c r="J3588" s="6">
        <v>44219</v>
      </c>
      <c r="K3588" s="7">
        <v>0.16339605236336999</v>
      </c>
      <c r="L3588" s="7">
        <v>3799</v>
      </c>
      <c r="M3588" s="7">
        <v>0</v>
      </c>
      <c r="N3588" s="9">
        <v>44322</v>
      </c>
      <c r="O3588" s="10">
        <v>4.2197317496302098</v>
      </c>
      <c r="P3588" s="10">
        <v>3945</v>
      </c>
      <c r="Q3588" s="10">
        <v>0</v>
      </c>
      <c r="R3588" s="10">
        <v>25.825175630596728</v>
      </c>
      <c r="S3588" s="18">
        <v>25.825175630596728</v>
      </c>
      <c r="T3588" s="13">
        <v>44339</v>
      </c>
      <c r="U3588" s="14">
        <v>5.1816496324329997E-2</v>
      </c>
      <c r="V3588" s="14">
        <v>3485</v>
      </c>
      <c r="W3588" s="14">
        <v>0</v>
      </c>
      <c r="X3588" s="14">
        <v>98.772042883321419</v>
      </c>
      <c r="Y3588" s="19">
        <f t="shared" si="113"/>
        <v>-0.9877204288332142</v>
      </c>
    </row>
    <row r="3589" spans="1:25">
      <c r="A3589">
        <v>6607</v>
      </c>
      <c r="B3589" t="s">
        <v>6748</v>
      </c>
      <c r="C3589" t="s">
        <v>691</v>
      </c>
      <c r="D3589" t="str">
        <f t="shared" si="112"/>
        <v>MixTrust MXT</v>
      </c>
      <c r="E3589" s="3" t="s">
        <v>8893</v>
      </c>
      <c r="F3589" s="3" t="s">
        <v>8883</v>
      </c>
      <c r="G3589" s="3" t="s">
        <v>8883</v>
      </c>
      <c r="H3589" s="4">
        <v>0</v>
      </c>
      <c r="I3589" s="4">
        <v>0</v>
      </c>
      <c r="J3589" s="6">
        <v>44154</v>
      </c>
      <c r="K3589" s="7">
        <v>2.3274999999999999E-4</v>
      </c>
      <c r="L3589" s="7">
        <v>3800</v>
      </c>
      <c r="M3589" s="7">
        <v>0</v>
      </c>
      <c r="N3589" s="9">
        <v>44259</v>
      </c>
      <c r="O3589" s="10">
        <v>1.231354E-2</v>
      </c>
      <c r="P3589" s="10">
        <v>3946</v>
      </c>
      <c r="Q3589" s="10">
        <v>0</v>
      </c>
      <c r="R3589" s="10">
        <v>52.904575725026852</v>
      </c>
      <c r="S3589" s="18">
        <v>52.904575725026852</v>
      </c>
      <c r="T3589" s="13">
        <v>44335</v>
      </c>
      <c r="U3589" s="14">
        <v>9.5867000000000001E-4</v>
      </c>
      <c r="V3589" s="14">
        <v>3486</v>
      </c>
      <c r="W3589" s="14">
        <v>0</v>
      </c>
      <c r="X3589" s="14">
        <v>92.214505333153582</v>
      </c>
      <c r="Y3589" s="19">
        <f t="shared" si="113"/>
        <v>-0.92214505333153585</v>
      </c>
    </row>
    <row r="3590" spans="1:25">
      <c r="A3590">
        <v>6608</v>
      </c>
      <c r="B3590" t="s">
        <v>6749</v>
      </c>
      <c r="C3590" t="s">
        <v>6750</v>
      </c>
      <c r="D3590" t="str">
        <f t="shared" si="112"/>
        <v>Community Token COM</v>
      </c>
      <c r="E3590" s="3" t="s">
        <v>8887</v>
      </c>
      <c r="F3590" s="3" t="s">
        <v>8883</v>
      </c>
      <c r="G3590" s="3" t="s">
        <v>8883</v>
      </c>
      <c r="H3590" s="4">
        <v>0</v>
      </c>
      <c r="I3590" s="4">
        <v>0</v>
      </c>
      <c r="J3590" s="6">
        <v>44062</v>
      </c>
      <c r="K3590" s="7">
        <v>6.8728399987700001E-2</v>
      </c>
      <c r="L3590" s="7">
        <v>3801</v>
      </c>
      <c r="M3590" s="7">
        <v>0</v>
      </c>
      <c r="N3590" s="9">
        <v>44073</v>
      </c>
      <c r="O3590" s="10">
        <v>2.7603395913700002</v>
      </c>
      <c r="P3590" s="10">
        <v>3947</v>
      </c>
      <c r="Q3590" s="10">
        <v>0</v>
      </c>
      <c r="R3590" s="10">
        <v>40.163012551783623</v>
      </c>
      <c r="S3590" s="18">
        <v>40.163012551783623</v>
      </c>
      <c r="T3590" s="13">
        <v>44188</v>
      </c>
      <c r="U3590" s="14">
        <v>0.11003720606094</v>
      </c>
      <c r="V3590" s="14">
        <v>3487</v>
      </c>
      <c r="W3590" s="14">
        <v>0</v>
      </c>
      <c r="X3590" s="14">
        <v>96.01363519166398</v>
      </c>
      <c r="Y3590" s="19">
        <f t="shared" si="113"/>
        <v>-0.96013635191663982</v>
      </c>
    </row>
    <row r="3591" spans="1:25">
      <c r="A3591">
        <v>6609</v>
      </c>
      <c r="B3591" t="s">
        <v>6751</v>
      </c>
      <c r="C3591" t="s">
        <v>6752</v>
      </c>
      <c r="D3591" t="str">
        <f t="shared" si="112"/>
        <v>Decentrahub Coin DCNTR</v>
      </c>
      <c r="E3591" s="3" t="s">
        <v>8892</v>
      </c>
      <c r="F3591" s="3" t="s">
        <v>8883</v>
      </c>
      <c r="G3591" s="3" t="s">
        <v>8883</v>
      </c>
      <c r="H3591" s="4">
        <v>0</v>
      </c>
      <c r="I3591" s="4">
        <v>0</v>
      </c>
      <c r="J3591" s="6">
        <v>44098</v>
      </c>
      <c r="K3591" s="7">
        <v>1.0026939399999999</v>
      </c>
      <c r="L3591" s="7">
        <v>1173</v>
      </c>
      <c r="M3591" s="7">
        <v>457664.75333832001</v>
      </c>
      <c r="N3591" s="9">
        <v>44204</v>
      </c>
      <c r="O3591" s="10">
        <v>10.95766512</v>
      </c>
      <c r="P3591" s="10">
        <v>1294</v>
      </c>
      <c r="Q3591" s="10">
        <v>10142730.933166111</v>
      </c>
      <c r="R3591" s="10">
        <v>10.92822513717396</v>
      </c>
      <c r="S3591" s="18">
        <v>10.92822513717396</v>
      </c>
      <c r="T3591" s="13">
        <v>44527</v>
      </c>
      <c r="U3591" s="14">
        <v>2.924327006468555E-2</v>
      </c>
      <c r="V3591" s="14">
        <v>1870</v>
      </c>
      <c r="W3591" s="14">
        <v>59240.35</v>
      </c>
      <c r="X3591" s="14">
        <v>99.733124988358043</v>
      </c>
      <c r="Y3591" s="19">
        <f t="shared" si="113"/>
        <v>-0.99733124988358046</v>
      </c>
    </row>
    <row r="3592" spans="1:25">
      <c r="A3592">
        <v>6610</v>
      </c>
      <c r="B3592" t="s">
        <v>6753</v>
      </c>
      <c r="C3592" t="s">
        <v>3164</v>
      </c>
      <c r="D3592" t="str">
        <f t="shared" si="112"/>
        <v>Defis Network DFS</v>
      </c>
      <c r="E3592" s="3" t="s">
        <v>8887</v>
      </c>
      <c r="F3592" s="3" t="s">
        <v>8883</v>
      </c>
      <c r="G3592" s="3" t="s">
        <v>8883</v>
      </c>
      <c r="H3592" s="4">
        <v>0</v>
      </c>
      <c r="I3592" s="4">
        <v>0</v>
      </c>
      <c r="J3592" s="6">
        <v>44070</v>
      </c>
      <c r="K3592" s="7">
        <v>1.4666887266499999</v>
      </c>
      <c r="L3592" s="7">
        <v>2610</v>
      </c>
      <c r="M3592" s="7">
        <v>0</v>
      </c>
      <c r="N3592" s="9">
        <v>44264</v>
      </c>
      <c r="O3592" s="10">
        <v>42.905450207790658</v>
      </c>
      <c r="P3592" s="10">
        <v>1143</v>
      </c>
      <c r="Q3592" s="10">
        <v>15911400.398658751</v>
      </c>
      <c r="R3592" s="10">
        <v>29.25327605523302</v>
      </c>
      <c r="S3592" s="18">
        <v>29.25327605523302</v>
      </c>
      <c r="T3592" s="13">
        <v>44686</v>
      </c>
      <c r="U3592" s="14">
        <v>0.76269110306118648</v>
      </c>
      <c r="V3592" s="14">
        <v>1497</v>
      </c>
      <c r="W3592" s="14">
        <v>282842.47018803487</v>
      </c>
      <c r="X3592" s="14">
        <v>98.222391096311824</v>
      </c>
      <c r="Y3592" s="19">
        <f t="shared" si="113"/>
        <v>-0.98222391096311823</v>
      </c>
    </row>
    <row r="3593" spans="1:25">
      <c r="A3593">
        <v>6611</v>
      </c>
      <c r="B3593" t="s">
        <v>6754</v>
      </c>
      <c r="C3593" t="s">
        <v>6755</v>
      </c>
      <c r="D3593" t="str">
        <f t="shared" si="112"/>
        <v>DuckDaoDime DDIM</v>
      </c>
      <c r="E3593" s="3" t="s">
        <v>8887</v>
      </c>
      <c r="F3593" s="3" t="s">
        <v>8883</v>
      </c>
      <c r="G3593" s="3" t="s">
        <v>8883</v>
      </c>
      <c r="H3593" s="4">
        <v>0</v>
      </c>
      <c r="I3593" s="4">
        <v>0</v>
      </c>
      <c r="J3593" s="6">
        <v>44161</v>
      </c>
      <c r="K3593" s="7">
        <v>2.41123822</v>
      </c>
      <c r="L3593" s="7">
        <v>2323</v>
      </c>
      <c r="M3593" s="7">
        <v>0</v>
      </c>
      <c r="N3593" s="9">
        <v>44289</v>
      </c>
      <c r="O3593" s="10">
        <v>103.69104193</v>
      </c>
      <c r="P3593" s="10">
        <v>586</v>
      </c>
      <c r="Q3593" s="10">
        <v>97649997.870000005</v>
      </c>
      <c r="R3593" s="10">
        <v>43.003234217977848</v>
      </c>
      <c r="S3593" s="18">
        <v>43.003234217977848</v>
      </c>
      <c r="T3593" s="13">
        <v>44370</v>
      </c>
      <c r="U3593" s="14">
        <v>1.60526433</v>
      </c>
      <c r="V3593" s="14">
        <v>585</v>
      </c>
      <c r="W3593" s="14">
        <v>11748937.470000001</v>
      </c>
      <c r="X3593" s="14">
        <v>98.451877519869385</v>
      </c>
      <c r="Y3593" s="19">
        <f t="shared" si="113"/>
        <v>-0.9845187751986938</v>
      </c>
    </row>
    <row r="3594" spans="1:25">
      <c r="A3594">
        <v>6612</v>
      </c>
      <c r="B3594" t="s">
        <v>6756</v>
      </c>
      <c r="C3594" t="s">
        <v>6757</v>
      </c>
      <c r="D3594" t="str">
        <f t="shared" si="112"/>
        <v>Fera FERA</v>
      </c>
      <c r="E3594" s="3" t="s">
        <v>8887</v>
      </c>
      <c r="F3594" s="3" t="s">
        <v>8883</v>
      </c>
      <c r="G3594" s="3" t="s">
        <v>8883</v>
      </c>
      <c r="H3594" s="4">
        <v>0</v>
      </c>
      <c r="I3594" s="4">
        <v>0</v>
      </c>
      <c r="J3594" s="6">
        <v>44149</v>
      </c>
      <c r="K3594" s="7">
        <v>4.0333568101000002E-4</v>
      </c>
      <c r="L3594" s="7">
        <v>1666</v>
      </c>
      <c r="M3594" s="7">
        <v>74993.419630603225</v>
      </c>
      <c r="N3594" s="9">
        <v>44282</v>
      </c>
      <c r="O3594" s="10">
        <v>3.1736720714829997E-2</v>
      </c>
      <c r="P3594" s="10">
        <v>1486</v>
      </c>
      <c r="Q3594" s="10">
        <v>5900904.2004580181</v>
      </c>
      <c r="R3594" s="10">
        <v>78.685626412613715</v>
      </c>
      <c r="S3594" s="18">
        <v>78.685626412613715</v>
      </c>
      <c r="T3594" s="13">
        <v>44642</v>
      </c>
      <c r="U3594" s="14">
        <v>1.8722111458547E-3</v>
      </c>
      <c r="V3594" s="14">
        <v>1423</v>
      </c>
      <c r="W3594" s="14">
        <v>348105.86493758019</v>
      </c>
      <c r="X3594" s="14">
        <v>94.100804671416967</v>
      </c>
      <c r="Y3594" s="19">
        <f t="shared" si="113"/>
        <v>-0.94100804671416971</v>
      </c>
    </row>
    <row r="3595" spans="1:25">
      <c r="A3595">
        <v>6613</v>
      </c>
      <c r="B3595" t="s">
        <v>6758</v>
      </c>
      <c r="C3595" t="s">
        <v>6759</v>
      </c>
      <c r="D3595" t="str">
        <f t="shared" si="112"/>
        <v>Free Tool Box Coin FTB</v>
      </c>
      <c r="E3595" s="3" t="s">
        <v>8887</v>
      </c>
      <c r="F3595" s="3" t="s">
        <v>8883</v>
      </c>
      <c r="G3595" s="3" t="s">
        <v>8883</v>
      </c>
      <c r="H3595" s="4">
        <v>0</v>
      </c>
      <c r="I3595" s="4">
        <v>0</v>
      </c>
      <c r="J3595" s="6">
        <v>44060</v>
      </c>
      <c r="K3595" s="7">
        <v>2.8773150689599999E-2</v>
      </c>
      <c r="L3595" s="7">
        <v>3802</v>
      </c>
      <c r="M3595" s="7">
        <v>0</v>
      </c>
      <c r="N3595" s="9">
        <v>44063</v>
      </c>
      <c r="O3595" s="10">
        <v>3.0541306489300001E-2</v>
      </c>
      <c r="P3595" s="10">
        <v>3948</v>
      </c>
      <c r="Q3595" s="10">
        <v>0</v>
      </c>
      <c r="R3595" s="10">
        <v>1.061451587932603</v>
      </c>
      <c r="S3595" s="18">
        <v>1.061451587932603</v>
      </c>
      <c r="T3595" s="13">
        <v>44298</v>
      </c>
      <c r="U3595" s="16">
        <v>2.6655941599999998E-5</v>
      </c>
      <c r="V3595" s="14">
        <v>3488</v>
      </c>
      <c r="W3595" s="16">
        <v>0</v>
      </c>
      <c r="X3595" s="16">
        <v>99.912721672174243</v>
      </c>
      <c r="Y3595" s="19">
        <f t="shared" si="113"/>
        <v>-0.99912721672174243</v>
      </c>
    </row>
    <row r="3596" spans="1:25">
      <c r="A3596">
        <v>6615</v>
      </c>
      <c r="B3596" t="s">
        <v>6760</v>
      </c>
      <c r="C3596" t="s">
        <v>6761</v>
      </c>
      <c r="D3596" t="str">
        <f t="shared" si="112"/>
        <v>Love Coin LOVE</v>
      </c>
      <c r="E3596" s="3" t="s">
        <v>8887</v>
      </c>
      <c r="F3596" s="3" t="s">
        <v>8883</v>
      </c>
      <c r="G3596" s="3" t="s">
        <v>8883</v>
      </c>
      <c r="H3596" s="4">
        <v>0</v>
      </c>
      <c r="I3596" s="4">
        <v>0</v>
      </c>
      <c r="J3596" s="6">
        <v>44140</v>
      </c>
      <c r="K3596" s="7">
        <v>9.9412303900100005E-3</v>
      </c>
      <c r="L3596" s="7">
        <v>3803</v>
      </c>
      <c r="M3596" s="7">
        <v>0</v>
      </c>
      <c r="N3596" s="9">
        <v>44141</v>
      </c>
      <c r="O3596" s="10">
        <v>1.073493297164E-2</v>
      </c>
      <c r="P3596" s="10">
        <v>3949</v>
      </c>
      <c r="Q3596" s="10">
        <v>0</v>
      </c>
      <c r="R3596" s="10">
        <v>1.079839471623915</v>
      </c>
      <c r="S3596" s="18">
        <v>1.079839471623915</v>
      </c>
      <c r="T3596" s="13">
        <v>44452</v>
      </c>
      <c r="U3596" s="16">
        <v>3.1932120000000003E-8</v>
      </c>
      <c r="V3596" s="14">
        <v>3489</v>
      </c>
      <c r="W3596" s="16">
        <v>0</v>
      </c>
      <c r="X3596" s="16">
        <v>99.999702540108217</v>
      </c>
      <c r="Y3596" s="19">
        <f t="shared" si="113"/>
        <v>-0.99999702540108215</v>
      </c>
    </row>
    <row r="3597" spans="1:25">
      <c r="A3597">
        <v>6616</v>
      </c>
      <c r="B3597" t="s">
        <v>6762</v>
      </c>
      <c r="C3597" t="s">
        <v>6763</v>
      </c>
      <c r="D3597" t="str">
        <f t="shared" si="112"/>
        <v>UniGraph GRAPH</v>
      </c>
      <c r="E3597" s="3" t="s">
        <v>8887</v>
      </c>
      <c r="F3597" s="3" t="s">
        <v>8883</v>
      </c>
      <c r="G3597" s="3" t="s">
        <v>8883</v>
      </c>
      <c r="H3597" s="4">
        <v>0</v>
      </c>
      <c r="I3597" s="4">
        <v>0</v>
      </c>
      <c r="J3597" s="6">
        <v>44060</v>
      </c>
      <c r="K3597" s="7">
        <v>22.875943499400002</v>
      </c>
      <c r="L3597" s="7">
        <v>3804</v>
      </c>
      <c r="M3597" s="7">
        <v>0</v>
      </c>
      <c r="N3597" s="9">
        <v>44070</v>
      </c>
      <c r="O3597" s="10">
        <v>69.748936416899994</v>
      </c>
      <c r="P3597" s="10">
        <v>3950</v>
      </c>
      <c r="Q3597" s="10">
        <v>0</v>
      </c>
      <c r="R3597" s="10">
        <v>3.0490080734256662</v>
      </c>
      <c r="S3597" s="18">
        <v>3.0490080734256662</v>
      </c>
      <c r="T3597" s="13">
        <v>44161</v>
      </c>
      <c r="U3597" s="14">
        <v>5.7018551232407697</v>
      </c>
      <c r="V3597" s="14">
        <v>3490</v>
      </c>
      <c r="W3597" s="14">
        <v>0</v>
      </c>
      <c r="X3597" s="14">
        <v>91.825172660469079</v>
      </c>
      <c r="Y3597" s="19">
        <f t="shared" si="113"/>
        <v>-0.91825172660469079</v>
      </c>
    </row>
    <row r="3598" spans="1:25">
      <c r="A3598">
        <v>6617</v>
      </c>
      <c r="B3598" t="s">
        <v>6764</v>
      </c>
      <c r="C3598" t="s">
        <v>6565</v>
      </c>
      <c r="D3598" t="str">
        <f t="shared" si="112"/>
        <v>Ethereum Vault ETHV</v>
      </c>
      <c r="E3598" s="3" t="s">
        <v>8887</v>
      </c>
      <c r="F3598" s="3" t="s">
        <v>8883</v>
      </c>
      <c r="G3598" s="3" t="s">
        <v>8883</v>
      </c>
      <c r="H3598" s="4">
        <v>0</v>
      </c>
      <c r="I3598" s="4">
        <v>0</v>
      </c>
      <c r="J3598" s="6">
        <v>44084</v>
      </c>
      <c r="K3598" s="7">
        <v>5.9110602657899998</v>
      </c>
      <c r="L3598" s="7">
        <v>3805</v>
      </c>
      <c r="M3598" s="7">
        <v>0</v>
      </c>
      <c r="N3598" s="9">
        <v>44086</v>
      </c>
      <c r="O3598" s="10">
        <v>6.1022364432499998</v>
      </c>
      <c r="P3598" s="10">
        <v>3951</v>
      </c>
      <c r="Q3598" s="10">
        <v>0</v>
      </c>
      <c r="R3598" s="10">
        <v>1.0323421127283079</v>
      </c>
      <c r="S3598" s="18">
        <v>1.0323421127283079</v>
      </c>
      <c r="T3598" s="13">
        <v>44411</v>
      </c>
      <c r="U3598" s="14">
        <v>1.0009024734799999E-3</v>
      </c>
      <c r="V3598" s="14">
        <v>3491</v>
      </c>
      <c r="W3598" s="14">
        <v>0</v>
      </c>
      <c r="X3598" s="14">
        <v>99.98359777627779</v>
      </c>
      <c r="Y3598" s="19">
        <f t="shared" si="113"/>
        <v>-0.99983597776277788</v>
      </c>
    </row>
    <row r="3599" spans="1:25">
      <c r="A3599">
        <v>6620</v>
      </c>
      <c r="B3599" t="s">
        <v>6765</v>
      </c>
      <c r="C3599" t="s">
        <v>6766</v>
      </c>
      <c r="D3599" t="str">
        <f t="shared" si="112"/>
        <v>Xtake XTK</v>
      </c>
      <c r="E3599" s="3" t="s">
        <v>3686</v>
      </c>
      <c r="F3599" s="3" t="s">
        <v>8883</v>
      </c>
      <c r="G3599" s="3" t="s">
        <v>8883</v>
      </c>
      <c r="H3599" s="4">
        <v>0</v>
      </c>
      <c r="I3599" s="4">
        <v>0</v>
      </c>
      <c r="J3599" s="6">
        <v>44095</v>
      </c>
      <c r="K3599" s="7">
        <v>8.0123968315699997E-4</v>
      </c>
      <c r="L3599" s="7">
        <v>3806</v>
      </c>
      <c r="M3599" s="7">
        <v>0</v>
      </c>
      <c r="N3599" s="9">
        <v>44109</v>
      </c>
      <c r="O3599" s="10">
        <v>15.26997819837286</v>
      </c>
      <c r="P3599" s="10">
        <v>3952</v>
      </c>
      <c r="Q3599" s="10">
        <v>0</v>
      </c>
      <c r="R3599" s="10">
        <v>19057.940488178199</v>
      </c>
      <c r="S3599" s="18">
        <v>19057.940488178199</v>
      </c>
      <c r="T3599" s="13">
        <v>44114</v>
      </c>
      <c r="U3599" s="14">
        <v>7.9377277103016803</v>
      </c>
      <c r="V3599" s="14">
        <v>3492</v>
      </c>
      <c r="W3599" s="14">
        <v>0</v>
      </c>
      <c r="X3599" s="14">
        <v>48.017426042248637</v>
      </c>
      <c r="Y3599" s="19">
        <f t="shared" si="113"/>
        <v>-0.48017426042248634</v>
      </c>
    </row>
    <row r="3600" spans="1:25">
      <c r="A3600">
        <v>6621</v>
      </c>
      <c r="B3600" t="s">
        <v>6767</v>
      </c>
      <c r="C3600" t="s">
        <v>6768</v>
      </c>
      <c r="D3600" t="str">
        <f t="shared" si="112"/>
        <v>Keysians Network KEN</v>
      </c>
      <c r="E3600" s="3" t="s">
        <v>8887</v>
      </c>
      <c r="F3600" s="3" t="s">
        <v>8883</v>
      </c>
      <c r="G3600" s="3" t="s">
        <v>8883</v>
      </c>
      <c r="H3600" s="4">
        <v>0</v>
      </c>
      <c r="I3600" s="4">
        <v>0</v>
      </c>
      <c r="J3600" s="6">
        <v>44060</v>
      </c>
      <c r="K3600" s="7">
        <v>3.8492934014700002</v>
      </c>
      <c r="L3600" s="7">
        <v>3807</v>
      </c>
      <c r="M3600" s="7">
        <v>0</v>
      </c>
      <c r="N3600" s="9">
        <v>44075</v>
      </c>
      <c r="O3600" s="10">
        <v>14.203903697199999</v>
      </c>
      <c r="P3600" s="10">
        <v>3953</v>
      </c>
      <c r="Q3600" s="10">
        <v>0</v>
      </c>
      <c r="R3600" s="10">
        <v>3.6900028695593048</v>
      </c>
      <c r="S3600" s="18">
        <v>3.6900028695593048</v>
      </c>
      <c r="T3600" s="13">
        <v>44667</v>
      </c>
      <c r="U3600" s="14">
        <v>0.29007526806506623</v>
      </c>
      <c r="V3600" s="14">
        <v>3493</v>
      </c>
      <c r="W3600" s="14">
        <v>0</v>
      </c>
      <c r="X3600" s="14">
        <v>97.95777784580271</v>
      </c>
      <c r="Y3600" s="19">
        <f t="shared" si="113"/>
        <v>-0.97957777845802707</v>
      </c>
    </row>
    <row r="3601" spans="1:25">
      <c r="A3601">
        <v>6622</v>
      </c>
      <c r="B3601" t="s">
        <v>6769</v>
      </c>
      <c r="C3601" t="s">
        <v>6770</v>
      </c>
      <c r="D3601" t="str">
        <f t="shared" si="112"/>
        <v>Hakka.Finance HAKKA</v>
      </c>
      <c r="E3601" s="3" t="s">
        <v>3686</v>
      </c>
      <c r="F3601" s="3" t="s">
        <v>8883</v>
      </c>
      <c r="G3601" s="3" t="s">
        <v>8883</v>
      </c>
      <c r="H3601" s="4">
        <v>0</v>
      </c>
      <c r="I3601" s="4">
        <v>0</v>
      </c>
      <c r="J3601" s="6">
        <v>44061</v>
      </c>
      <c r="K3601" s="7">
        <v>4.7185468736799997E-2</v>
      </c>
      <c r="L3601" s="7">
        <v>2484</v>
      </c>
      <c r="M3601" s="7">
        <v>0</v>
      </c>
      <c r="N3601" s="9">
        <v>44075</v>
      </c>
      <c r="O3601" s="10">
        <v>1.0776108208399999</v>
      </c>
      <c r="P3601" s="10">
        <v>762</v>
      </c>
      <c r="Q3601" s="10">
        <v>53207691.4110149</v>
      </c>
      <c r="R3601" s="10">
        <v>22.837768696352271</v>
      </c>
      <c r="S3601" s="18">
        <v>22.837768696352271</v>
      </c>
      <c r="T3601" s="13">
        <v>44687</v>
      </c>
      <c r="U3601" s="14">
        <v>4.2997080214348523E-3</v>
      </c>
      <c r="V3601" s="14">
        <v>1015</v>
      </c>
      <c r="W3601" s="14">
        <v>1764322.63</v>
      </c>
      <c r="X3601" s="14">
        <v>99.600996209551496</v>
      </c>
      <c r="Y3601" s="19">
        <f t="shared" si="113"/>
        <v>-0.99600996209551496</v>
      </c>
    </row>
    <row r="3602" spans="1:25">
      <c r="A3602">
        <v>6623</v>
      </c>
      <c r="B3602" t="s">
        <v>6771</v>
      </c>
      <c r="C3602" t="s">
        <v>6771</v>
      </c>
      <c r="D3602" t="str">
        <f t="shared" si="112"/>
        <v>DOGEFI DOGEFI</v>
      </c>
      <c r="E3602" s="3" t="s">
        <v>8891</v>
      </c>
      <c r="F3602" s="3" t="s">
        <v>8883</v>
      </c>
      <c r="G3602" s="3" t="s">
        <v>8883</v>
      </c>
      <c r="H3602" s="4">
        <v>0</v>
      </c>
      <c r="I3602" s="4">
        <v>0</v>
      </c>
      <c r="J3602" s="6">
        <v>44150</v>
      </c>
      <c r="K3602" s="7">
        <v>1.003601040439E-2</v>
      </c>
      <c r="L3602" s="7">
        <v>2004</v>
      </c>
      <c r="M3602" s="7">
        <v>10036.010404389999</v>
      </c>
      <c r="N3602" s="9">
        <v>44305</v>
      </c>
      <c r="O3602" s="10">
        <v>13.43945602928263</v>
      </c>
      <c r="P3602" s="10">
        <v>1194</v>
      </c>
      <c r="Q3602" s="10">
        <v>13439456.029282629</v>
      </c>
      <c r="R3602" s="10">
        <v>1339.123365536158</v>
      </c>
      <c r="S3602" s="18">
        <v>1339.123365536158</v>
      </c>
      <c r="T3602" s="13">
        <v>44473</v>
      </c>
      <c r="U3602" s="14">
        <v>0.10498686056313999</v>
      </c>
      <c r="V3602" s="14">
        <v>1739</v>
      </c>
      <c r="W3602" s="14">
        <v>104986.86056314</v>
      </c>
      <c r="X3602" s="14">
        <v>99.218816146022675</v>
      </c>
      <c r="Y3602" s="19">
        <f t="shared" si="113"/>
        <v>-0.9921881614602267</v>
      </c>
    </row>
    <row r="3603" spans="1:25">
      <c r="A3603">
        <v>6624</v>
      </c>
      <c r="B3603" t="s">
        <v>6772</v>
      </c>
      <c r="C3603" t="s">
        <v>6773</v>
      </c>
      <c r="D3603" t="str">
        <f t="shared" si="112"/>
        <v>Golden Ratio Coin GOLDR</v>
      </c>
      <c r="E3603" s="3" t="s">
        <v>8893</v>
      </c>
      <c r="F3603" s="3" t="s">
        <v>8883</v>
      </c>
      <c r="G3603" s="3" t="s">
        <v>8883</v>
      </c>
      <c r="H3603" s="4">
        <v>0</v>
      </c>
      <c r="I3603" s="4">
        <v>0</v>
      </c>
      <c r="J3603" s="6">
        <v>44209</v>
      </c>
      <c r="K3603" s="7">
        <v>3.62445336</v>
      </c>
      <c r="L3603" s="7">
        <v>3808</v>
      </c>
      <c r="M3603" s="7">
        <v>0</v>
      </c>
      <c r="N3603" s="9">
        <v>44343</v>
      </c>
      <c r="O3603" s="10">
        <v>137.43128755999999</v>
      </c>
      <c r="P3603" s="10">
        <v>3954</v>
      </c>
      <c r="Q3603" s="10">
        <v>0</v>
      </c>
      <c r="R3603" s="10">
        <v>37.917797226117429</v>
      </c>
      <c r="S3603" s="18">
        <v>37.917797226117429</v>
      </c>
      <c r="T3603" s="13">
        <v>44662</v>
      </c>
      <c r="U3603" s="14">
        <v>2.648121304385188E-2</v>
      </c>
      <c r="V3603" s="14">
        <v>3494</v>
      </c>
      <c r="W3603" s="14">
        <v>0</v>
      </c>
      <c r="X3603" s="14">
        <v>99.980731306885048</v>
      </c>
      <c r="Y3603" s="19">
        <f t="shared" si="113"/>
        <v>-0.99980731306885051</v>
      </c>
    </row>
    <row r="3604" spans="1:25">
      <c r="A3604">
        <v>6625</v>
      </c>
      <c r="B3604" t="s">
        <v>6774</v>
      </c>
      <c r="C3604" t="s">
        <v>6775</v>
      </c>
      <c r="D3604" t="str">
        <f t="shared" si="112"/>
        <v>Innovation Blockchain Payment IBP</v>
      </c>
      <c r="E3604" s="3" t="s">
        <v>8887</v>
      </c>
      <c r="F3604" s="3" t="s">
        <v>8883</v>
      </c>
      <c r="G3604" s="3" t="s">
        <v>8883</v>
      </c>
      <c r="H3604" s="4">
        <v>0</v>
      </c>
      <c r="I3604" s="4">
        <v>0</v>
      </c>
      <c r="J3604" s="6">
        <v>44217</v>
      </c>
      <c r="K3604" s="7">
        <v>3.1312649999999997E-2</v>
      </c>
      <c r="L3604" s="7">
        <v>2392</v>
      </c>
      <c r="M3604" s="7">
        <v>0</v>
      </c>
      <c r="N3604" s="9">
        <v>44298</v>
      </c>
      <c r="O3604" s="10">
        <v>0.30067062999999999</v>
      </c>
      <c r="P3604" s="10">
        <v>3955</v>
      </c>
      <c r="Q3604" s="10">
        <v>0</v>
      </c>
      <c r="R3604" s="10">
        <v>9.6022096500934939</v>
      </c>
      <c r="S3604" s="18">
        <v>9.6022096500934939</v>
      </c>
      <c r="T3604" s="13">
        <v>44618</v>
      </c>
      <c r="U3604" s="14">
        <v>3.215912888013029E-3</v>
      </c>
      <c r="V3604" s="14">
        <v>764</v>
      </c>
      <c r="W3604" s="14">
        <v>5065558.8499999996</v>
      </c>
      <c r="X3604" s="14">
        <v>98.930420012086643</v>
      </c>
      <c r="Y3604" s="19">
        <f t="shared" si="113"/>
        <v>-0.98930420012086639</v>
      </c>
    </row>
    <row r="3605" spans="1:25">
      <c r="A3605">
        <v>6626</v>
      </c>
      <c r="B3605" t="s">
        <v>6776</v>
      </c>
      <c r="C3605" t="s">
        <v>6777</v>
      </c>
      <c r="D3605" t="str">
        <f t="shared" si="112"/>
        <v>SPACE-iZ SPIZ</v>
      </c>
      <c r="E3605" s="3" t="s">
        <v>8887</v>
      </c>
      <c r="F3605" s="3" t="s">
        <v>8883</v>
      </c>
      <c r="G3605" s="3" t="s">
        <v>8883</v>
      </c>
      <c r="H3605" s="4">
        <v>0</v>
      </c>
      <c r="I3605" s="4">
        <v>0</v>
      </c>
      <c r="J3605" s="6">
        <v>44223</v>
      </c>
      <c r="K3605" s="7">
        <v>1.20958E-3</v>
      </c>
      <c r="L3605" s="7">
        <v>3809</v>
      </c>
      <c r="M3605" s="7">
        <v>0</v>
      </c>
      <c r="N3605" s="9">
        <v>44426</v>
      </c>
      <c r="O3605" s="10">
        <v>4.033196E-2</v>
      </c>
      <c r="P3605" s="10">
        <v>3956</v>
      </c>
      <c r="Q3605" s="10">
        <v>0</v>
      </c>
      <c r="R3605" s="10">
        <v>33.343772218455989</v>
      </c>
      <c r="S3605" s="18">
        <v>33.343772218455989</v>
      </c>
      <c r="T3605" s="13">
        <v>44581</v>
      </c>
      <c r="U3605" s="14">
        <v>4.5054343037332999E-4</v>
      </c>
      <c r="V3605" s="14">
        <v>3495</v>
      </c>
      <c r="W3605" s="14">
        <v>0</v>
      </c>
      <c r="X3605" s="14">
        <v>98.882912136247953</v>
      </c>
      <c r="Y3605" s="19">
        <f t="shared" si="113"/>
        <v>-0.98882912136247958</v>
      </c>
    </row>
    <row r="3606" spans="1:25">
      <c r="A3606">
        <v>6627</v>
      </c>
      <c r="B3606" t="s">
        <v>6778</v>
      </c>
      <c r="C3606" t="s">
        <v>6779</v>
      </c>
      <c r="D3606" t="str">
        <f t="shared" si="112"/>
        <v>Meter Stable MTR</v>
      </c>
      <c r="E3606" s="3" t="s">
        <v>3686</v>
      </c>
      <c r="F3606" s="3" t="s">
        <v>8883</v>
      </c>
      <c r="G3606" s="3" t="s">
        <v>8883</v>
      </c>
      <c r="H3606" s="4">
        <v>0</v>
      </c>
      <c r="I3606" s="4">
        <v>0</v>
      </c>
      <c r="J3606" s="6">
        <v>44126</v>
      </c>
      <c r="K3606" s="7">
        <v>0.25965957000000001</v>
      </c>
      <c r="L3606" s="7">
        <v>3810</v>
      </c>
      <c r="M3606" s="7">
        <v>0</v>
      </c>
      <c r="N3606" s="9">
        <v>44127</v>
      </c>
      <c r="O3606" s="10">
        <v>127.7949108</v>
      </c>
      <c r="P3606" s="10">
        <v>3957</v>
      </c>
      <c r="Q3606" s="10">
        <v>0</v>
      </c>
      <c r="R3606" s="10">
        <v>492.16329981598602</v>
      </c>
      <c r="S3606" s="18">
        <v>492.16329981598602</v>
      </c>
      <c r="T3606" s="13">
        <v>44150</v>
      </c>
      <c r="U3606" s="14">
        <v>0.18927431</v>
      </c>
      <c r="V3606" s="14">
        <v>3496</v>
      </c>
      <c r="W3606" s="14">
        <v>0</v>
      </c>
      <c r="X3606" s="14">
        <v>99.851892138102258</v>
      </c>
      <c r="Y3606" s="19">
        <f t="shared" si="113"/>
        <v>-0.99851892138102261</v>
      </c>
    </row>
    <row r="3607" spans="1:25">
      <c r="A3607">
        <v>6628</v>
      </c>
      <c r="B3607" t="s">
        <v>6780</v>
      </c>
      <c r="C3607" t="s">
        <v>6781</v>
      </c>
      <c r="D3607" t="str">
        <f t="shared" si="112"/>
        <v>Meter Governance mapped by Meter.io eMTRG</v>
      </c>
      <c r="E3607" s="3" t="s">
        <v>8886</v>
      </c>
      <c r="F3607" s="3" t="s">
        <v>8883</v>
      </c>
      <c r="G3607" s="3" t="s">
        <v>8883</v>
      </c>
      <c r="H3607" s="4">
        <v>0</v>
      </c>
      <c r="I3607" s="4">
        <v>0</v>
      </c>
      <c r="J3607" s="6">
        <v>44193</v>
      </c>
      <c r="K3607" s="7">
        <v>0.18873476</v>
      </c>
      <c r="L3607" s="7">
        <v>3811</v>
      </c>
      <c r="M3607" s="7">
        <v>0</v>
      </c>
      <c r="N3607" s="9">
        <v>44517</v>
      </c>
      <c r="O3607" s="10">
        <v>13.6164508565244</v>
      </c>
      <c r="P3607" s="10">
        <v>3958</v>
      </c>
      <c r="Q3607" s="10">
        <v>0</v>
      </c>
      <c r="R3607" s="10">
        <v>72.145962177419804</v>
      </c>
      <c r="S3607" s="18">
        <v>72.145962177419804</v>
      </c>
      <c r="T3607" s="13">
        <v>44635</v>
      </c>
      <c r="U3607" s="14">
        <v>0.98284337982078196</v>
      </c>
      <c r="V3607" s="14">
        <v>3497</v>
      </c>
      <c r="W3607" s="14">
        <v>0</v>
      </c>
      <c r="X3607" s="14">
        <v>92.781941563356455</v>
      </c>
      <c r="Y3607" s="19">
        <f t="shared" si="113"/>
        <v>-0.92781941563356451</v>
      </c>
    </row>
    <row r="3608" spans="1:25">
      <c r="A3608">
        <v>6632</v>
      </c>
      <c r="B3608" t="s">
        <v>6782</v>
      </c>
      <c r="C3608" t="s">
        <v>5260</v>
      </c>
      <c r="D3608" t="str">
        <f t="shared" si="112"/>
        <v>AlphaLink ANK</v>
      </c>
      <c r="E3608" s="3" t="s">
        <v>8887</v>
      </c>
      <c r="F3608" s="3" t="s">
        <v>8883</v>
      </c>
      <c r="G3608" s="3" t="s">
        <v>8883</v>
      </c>
      <c r="H3608" s="4">
        <v>0</v>
      </c>
      <c r="I3608" s="4">
        <v>0</v>
      </c>
      <c r="J3608" s="6">
        <v>44061</v>
      </c>
      <c r="K3608" s="7">
        <v>4.4083992707200002E-2</v>
      </c>
      <c r="L3608" s="7">
        <v>3812</v>
      </c>
      <c r="M3608" s="7">
        <v>0</v>
      </c>
      <c r="N3608" s="9">
        <v>44077</v>
      </c>
      <c r="O3608" s="10">
        <v>1.54465372436</v>
      </c>
      <c r="P3608" s="10">
        <v>3959</v>
      </c>
      <c r="Q3608" s="10">
        <v>0</v>
      </c>
      <c r="R3608" s="10">
        <v>35.038879863250678</v>
      </c>
      <c r="S3608" s="18">
        <v>35.038879863250678</v>
      </c>
      <c r="T3608" s="13">
        <v>44392</v>
      </c>
      <c r="U3608" s="14">
        <v>2.1200783109699998E-3</v>
      </c>
      <c r="V3608" s="14">
        <v>3498</v>
      </c>
      <c r="W3608" s="14">
        <v>0</v>
      </c>
      <c r="X3608" s="14">
        <v>99.862747340874179</v>
      </c>
      <c r="Y3608" s="19">
        <f t="shared" si="113"/>
        <v>-0.99862747340874181</v>
      </c>
    </row>
    <row r="3609" spans="1:25">
      <c r="A3609">
        <v>6633</v>
      </c>
      <c r="B3609" t="s">
        <v>6783</v>
      </c>
      <c r="C3609" t="s">
        <v>6784</v>
      </c>
      <c r="D3609" t="str">
        <f t="shared" si="112"/>
        <v>Porkchop CHOP</v>
      </c>
      <c r="E3609" s="3" t="s">
        <v>8891</v>
      </c>
      <c r="F3609" s="3" t="s">
        <v>8883</v>
      </c>
      <c r="G3609" s="3" t="s">
        <v>8883</v>
      </c>
      <c r="H3609" s="4">
        <v>0</v>
      </c>
      <c r="I3609" s="4">
        <v>0</v>
      </c>
      <c r="J3609" s="6">
        <v>44064</v>
      </c>
      <c r="K3609" s="7">
        <v>3.6143217928099998E-2</v>
      </c>
      <c r="L3609" s="7">
        <v>3813</v>
      </c>
      <c r="M3609" s="7">
        <v>0</v>
      </c>
      <c r="N3609" s="9">
        <v>44067</v>
      </c>
      <c r="O3609" s="10">
        <v>7.1589477207299995E-2</v>
      </c>
      <c r="P3609" s="10">
        <v>3960</v>
      </c>
      <c r="Q3609" s="10">
        <v>0</v>
      </c>
      <c r="R3609" s="10">
        <v>1.980716751610593</v>
      </c>
      <c r="S3609" s="18">
        <v>1.980716751610593</v>
      </c>
      <c r="T3609" s="13">
        <v>44150</v>
      </c>
      <c r="U3609" s="14">
        <v>2.9278328075099998E-3</v>
      </c>
      <c r="V3609" s="14">
        <v>3499</v>
      </c>
      <c r="W3609" s="14">
        <v>0</v>
      </c>
      <c r="X3609" s="14">
        <v>95.910246978013348</v>
      </c>
      <c r="Y3609" s="19">
        <f t="shared" si="113"/>
        <v>-0.95910246978013347</v>
      </c>
    </row>
    <row r="3610" spans="1:25">
      <c r="A3610">
        <v>6636</v>
      </c>
      <c r="B3610" t="s">
        <v>6785</v>
      </c>
      <c r="C3610" t="s">
        <v>433</v>
      </c>
      <c r="D3610" t="str">
        <f t="shared" si="112"/>
        <v>Polkadot NEW DOT</v>
      </c>
      <c r="E3610" s="3" t="s">
        <v>8887</v>
      </c>
      <c r="F3610" s="3" t="s">
        <v>8883</v>
      </c>
      <c r="G3610" s="3" t="s">
        <v>8883</v>
      </c>
      <c r="H3610" s="4">
        <v>0</v>
      </c>
      <c r="I3610" s="4">
        <v>0</v>
      </c>
      <c r="J3610" s="6">
        <v>44064</v>
      </c>
      <c r="K3610" s="7">
        <v>2.7309186839900002</v>
      </c>
      <c r="L3610" s="7">
        <v>2151</v>
      </c>
      <c r="M3610" s="7">
        <v>0</v>
      </c>
      <c r="N3610" s="9">
        <v>44504</v>
      </c>
      <c r="O3610" s="10">
        <v>55.004975808241788</v>
      </c>
      <c r="P3610" s="10">
        <v>11</v>
      </c>
      <c r="Q3610" s="10">
        <v>53212483900.129997</v>
      </c>
      <c r="R3610" s="10">
        <v>20.141564862662609</v>
      </c>
      <c r="S3610" s="18">
        <v>20.141564862662609</v>
      </c>
      <c r="T3610" s="13">
        <v>44687</v>
      </c>
      <c r="U3610" s="14">
        <v>13.94161346936345</v>
      </c>
      <c r="V3610" s="14">
        <v>12</v>
      </c>
      <c r="W3610" s="14">
        <v>14135323180.049999</v>
      </c>
      <c r="X3610" s="14">
        <v>74.653904915863137</v>
      </c>
      <c r="Y3610" s="19">
        <f t="shared" si="113"/>
        <v>-0.74653904915863134</v>
      </c>
    </row>
    <row r="3611" spans="1:25">
      <c r="A3611">
        <v>6638</v>
      </c>
      <c r="B3611" t="s">
        <v>6786</v>
      </c>
      <c r="C3611" t="s">
        <v>6787</v>
      </c>
      <c r="D3611" t="str">
        <f t="shared" si="112"/>
        <v>UniLayer LAYER</v>
      </c>
      <c r="E3611" s="3" t="s">
        <v>3686</v>
      </c>
      <c r="F3611" s="3" t="s">
        <v>8883</v>
      </c>
      <c r="G3611" s="3" t="s">
        <v>8883</v>
      </c>
      <c r="H3611" s="4">
        <v>0</v>
      </c>
      <c r="I3611" s="4">
        <v>0</v>
      </c>
      <c r="J3611" s="6">
        <v>44198</v>
      </c>
      <c r="K3611" s="7">
        <v>5.1667400000000002E-2</v>
      </c>
      <c r="L3611" s="7">
        <v>935</v>
      </c>
      <c r="M3611" s="7">
        <v>1023393.91212896</v>
      </c>
      <c r="N3611" s="9">
        <v>44313</v>
      </c>
      <c r="O3611" s="10">
        <v>4.0713535399999996</v>
      </c>
      <c r="P3611" s="10">
        <v>647</v>
      </c>
      <c r="Q3611" s="10">
        <v>78313672.959999993</v>
      </c>
      <c r="R3611" s="10">
        <v>78.799272655484884</v>
      </c>
      <c r="S3611" s="18">
        <v>78.799272655484884</v>
      </c>
      <c r="T3611" s="13">
        <v>44687</v>
      </c>
      <c r="U3611" s="14">
        <v>0.1186935233515663</v>
      </c>
      <c r="V3611" s="14">
        <v>875</v>
      </c>
      <c r="W3611" s="14">
        <v>3034579.18</v>
      </c>
      <c r="X3611" s="14">
        <v>97.084666753072824</v>
      </c>
      <c r="Y3611" s="19">
        <f t="shared" si="113"/>
        <v>-0.97084666753072824</v>
      </c>
    </row>
    <row r="3612" spans="1:25">
      <c r="A3612">
        <v>6642</v>
      </c>
      <c r="B3612" t="s">
        <v>6788</v>
      </c>
      <c r="C3612" t="s">
        <v>6789</v>
      </c>
      <c r="D3612" t="str">
        <f t="shared" si="112"/>
        <v>Camouflage.eth CAMO</v>
      </c>
      <c r="E3612" s="3" t="s">
        <v>8884</v>
      </c>
      <c r="F3612" s="3" t="s">
        <v>8883</v>
      </c>
      <c r="G3612" s="3" t="s">
        <v>8883</v>
      </c>
      <c r="H3612" s="4">
        <v>0</v>
      </c>
      <c r="I3612" s="4">
        <v>0</v>
      </c>
      <c r="J3612" s="6">
        <v>44067</v>
      </c>
      <c r="K3612" s="7">
        <v>7.7395360495399995E-4</v>
      </c>
      <c r="L3612" s="7">
        <v>3814</v>
      </c>
      <c r="M3612" s="7">
        <v>0</v>
      </c>
      <c r="N3612" s="9">
        <v>44068</v>
      </c>
      <c r="O3612" s="10">
        <v>9.1230764363400005E-4</v>
      </c>
      <c r="P3612" s="10">
        <v>3961</v>
      </c>
      <c r="Q3612" s="10">
        <v>0</v>
      </c>
      <c r="R3612" s="10">
        <v>1.178762703338301</v>
      </c>
      <c r="S3612" s="18">
        <v>1.178762703338301</v>
      </c>
      <c r="T3612" s="13">
        <v>44137</v>
      </c>
      <c r="U3612" s="16">
        <v>9.880348033E-5</v>
      </c>
      <c r="V3612" s="14">
        <v>3500</v>
      </c>
      <c r="W3612" s="16">
        <v>0</v>
      </c>
      <c r="X3612" s="16">
        <v>89.169938340488358</v>
      </c>
      <c r="Y3612" s="19">
        <f t="shared" si="113"/>
        <v>-0.89169938340488353</v>
      </c>
    </row>
    <row r="3613" spans="1:25">
      <c r="A3613">
        <v>6645</v>
      </c>
      <c r="B3613" t="s">
        <v>6790</v>
      </c>
      <c r="C3613" t="s">
        <v>6790</v>
      </c>
      <c r="D3613" t="str">
        <f t="shared" si="112"/>
        <v>COIL COIL</v>
      </c>
      <c r="E3613" s="3" t="s">
        <v>8887</v>
      </c>
      <c r="F3613" s="3" t="s">
        <v>8883</v>
      </c>
      <c r="G3613" s="3" t="s">
        <v>8883</v>
      </c>
      <c r="H3613" s="4">
        <v>0</v>
      </c>
      <c r="I3613" s="4">
        <v>0</v>
      </c>
      <c r="J3613" s="6">
        <v>44104</v>
      </c>
      <c r="K3613" s="7">
        <v>0.44338239000000002</v>
      </c>
      <c r="L3613" s="7">
        <v>3815</v>
      </c>
      <c r="M3613" s="7">
        <v>0</v>
      </c>
      <c r="N3613" s="9">
        <v>44177</v>
      </c>
      <c r="O3613" s="10">
        <v>7.6262509500000002</v>
      </c>
      <c r="P3613" s="10">
        <v>3962</v>
      </c>
      <c r="Q3613" s="10">
        <v>0</v>
      </c>
      <c r="R3613" s="10">
        <v>17.200166542473639</v>
      </c>
      <c r="S3613" s="18">
        <v>17.200166542473639</v>
      </c>
      <c r="T3613" s="13">
        <v>44516</v>
      </c>
      <c r="U3613" s="14">
        <v>0</v>
      </c>
      <c r="V3613" s="14">
        <v>3501</v>
      </c>
      <c r="W3613" s="14">
        <v>0</v>
      </c>
      <c r="X3613" s="14">
        <v>100</v>
      </c>
      <c r="Y3613" s="19">
        <f t="shared" si="113"/>
        <v>-1</v>
      </c>
    </row>
    <row r="3614" spans="1:25">
      <c r="A3614">
        <v>6647</v>
      </c>
      <c r="B3614" t="s">
        <v>6791</v>
      </c>
      <c r="C3614" t="s">
        <v>6792</v>
      </c>
      <c r="D3614" t="str">
        <f t="shared" si="112"/>
        <v>Rebased REB</v>
      </c>
      <c r="E3614" s="3" t="s">
        <v>8887</v>
      </c>
      <c r="F3614" s="3" t="s">
        <v>8883</v>
      </c>
      <c r="G3614" s="3" t="s">
        <v>8883</v>
      </c>
      <c r="H3614" s="4">
        <v>0</v>
      </c>
      <c r="I3614" s="4">
        <v>0</v>
      </c>
      <c r="J3614" s="6">
        <v>44174</v>
      </c>
      <c r="K3614" s="7">
        <v>0.78112941947631997</v>
      </c>
      <c r="L3614" s="7">
        <v>2639</v>
      </c>
      <c r="M3614" s="7">
        <v>0</v>
      </c>
      <c r="N3614" s="9">
        <v>44327</v>
      </c>
      <c r="O3614" s="10">
        <v>2.2001294893536998</v>
      </c>
      <c r="P3614" s="10">
        <v>2250</v>
      </c>
      <c r="Q3614" s="10">
        <v>331726.72388679348</v>
      </c>
      <c r="R3614" s="10">
        <v>2.8166004691369801</v>
      </c>
      <c r="S3614" s="18">
        <v>2.8166004691369801</v>
      </c>
      <c r="T3614" s="13">
        <v>44339</v>
      </c>
      <c r="U3614" s="14">
        <v>1.1165709509721</v>
      </c>
      <c r="V3614" s="14">
        <v>1619</v>
      </c>
      <c r="W3614" s="14">
        <v>168352.10170376941</v>
      </c>
      <c r="X3614" s="14">
        <v>49.24976205377353</v>
      </c>
      <c r="Y3614" s="19">
        <f t="shared" si="113"/>
        <v>-0.49249762053773533</v>
      </c>
    </row>
    <row r="3615" spans="1:25">
      <c r="A3615">
        <v>6649</v>
      </c>
      <c r="B3615" t="s">
        <v>6793</v>
      </c>
      <c r="C3615" t="s">
        <v>100</v>
      </c>
      <c r="D3615" t="str">
        <f t="shared" si="112"/>
        <v>Cat Token CAT</v>
      </c>
      <c r="E3615" s="3" t="s">
        <v>8891</v>
      </c>
      <c r="F3615" s="3" t="s">
        <v>8883</v>
      </c>
      <c r="G3615" s="3" t="s">
        <v>8883</v>
      </c>
      <c r="H3615" s="4">
        <v>0</v>
      </c>
      <c r="I3615" s="4">
        <v>0</v>
      </c>
      <c r="J3615" s="6">
        <v>44197</v>
      </c>
      <c r="K3615" s="7">
        <v>3.85835E-3</v>
      </c>
      <c r="L3615" s="7">
        <v>2422</v>
      </c>
      <c r="M3615" s="7">
        <v>0</v>
      </c>
      <c r="N3615" s="9">
        <v>44516</v>
      </c>
      <c r="O3615" s="10">
        <v>4.750363420792727</v>
      </c>
      <c r="P3615" s="10">
        <v>1657</v>
      </c>
      <c r="Q3615" s="10">
        <v>3368792.14</v>
      </c>
      <c r="R3615" s="10">
        <v>1231.1903846962371</v>
      </c>
      <c r="S3615" s="18">
        <v>1231.1903846962371</v>
      </c>
      <c r="T3615" s="13">
        <v>44517</v>
      </c>
      <c r="U3615" s="14">
        <v>0</v>
      </c>
      <c r="V3615" s="14">
        <v>845</v>
      </c>
      <c r="W3615" s="14">
        <v>3397207.35</v>
      </c>
      <c r="X3615" s="14">
        <v>100</v>
      </c>
      <c r="Y3615" s="19">
        <f t="shared" si="113"/>
        <v>-1</v>
      </c>
    </row>
    <row r="3616" spans="1:25">
      <c r="A3616">
        <v>6650</v>
      </c>
      <c r="B3616" t="s">
        <v>6794</v>
      </c>
      <c r="C3616" t="s">
        <v>6794</v>
      </c>
      <c r="D3616" t="str">
        <f t="shared" si="112"/>
        <v>NFT NFT</v>
      </c>
      <c r="E3616" s="3" t="s">
        <v>8887</v>
      </c>
      <c r="F3616" s="3" t="s">
        <v>8883</v>
      </c>
      <c r="G3616" s="3" t="s">
        <v>8883</v>
      </c>
      <c r="H3616" s="4">
        <v>0</v>
      </c>
      <c r="I3616" s="4">
        <v>0</v>
      </c>
      <c r="J3616" s="6">
        <v>44080</v>
      </c>
      <c r="K3616" s="7">
        <v>3.3089843943700001E-2</v>
      </c>
      <c r="L3616" s="7">
        <v>2475</v>
      </c>
      <c r="M3616" s="7">
        <v>0</v>
      </c>
      <c r="N3616" s="9">
        <v>44098</v>
      </c>
      <c r="O3616" s="10">
        <v>27.891049290000002</v>
      </c>
      <c r="P3616" s="10">
        <v>3963</v>
      </c>
      <c r="Q3616" s="10">
        <v>0</v>
      </c>
      <c r="R3616" s="10">
        <v>842.88851097196539</v>
      </c>
      <c r="S3616" s="18">
        <v>842.88851097196539</v>
      </c>
      <c r="T3616" s="13">
        <v>44373</v>
      </c>
      <c r="U3616" s="14">
        <v>4.2823180000000002E-2</v>
      </c>
      <c r="V3616" s="14">
        <v>994</v>
      </c>
      <c r="W3616" s="14">
        <v>1908767.67</v>
      </c>
      <c r="X3616" s="14">
        <v>99.846462642711145</v>
      </c>
      <c r="Y3616" s="19">
        <f t="shared" si="113"/>
        <v>-0.99846462642711142</v>
      </c>
    </row>
    <row r="3617" spans="1:25">
      <c r="A3617">
        <v>6651</v>
      </c>
      <c r="B3617" t="s">
        <v>6795</v>
      </c>
      <c r="C3617" t="s">
        <v>4866</v>
      </c>
      <c r="D3617" t="str">
        <f t="shared" si="112"/>
        <v>USDX [Kava] USDX</v>
      </c>
      <c r="E3617" s="3" t="s">
        <v>8896</v>
      </c>
      <c r="F3617" s="3" t="s">
        <v>8883</v>
      </c>
      <c r="G3617" s="3" t="s">
        <v>8883</v>
      </c>
      <c r="H3617" s="4">
        <v>0</v>
      </c>
      <c r="I3617" s="4">
        <v>0</v>
      </c>
      <c r="J3617" s="6">
        <v>44154</v>
      </c>
      <c r="K3617" s="7">
        <v>0.90424278000000002</v>
      </c>
      <c r="L3617" s="7">
        <v>177</v>
      </c>
      <c r="M3617" s="7">
        <v>19543766.173639391</v>
      </c>
      <c r="N3617" s="9">
        <v>44156</v>
      </c>
      <c r="O3617" s="10">
        <v>3.8970393300000001</v>
      </c>
      <c r="P3617" s="10">
        <v>1069</v>
      </c>
      <c r="Q3617" s="10">
        <v>20008512.806396831</v>
      </c>
      <c r="R3617" s="10">
        <v>4.3097267859855073</v>
      </c>
      <c r="S3617" s="18">
        <v>4.3097267859855073</v>
      </c>
      <c r="T3617" s="13">
        <v>44465</v>
      </c>
      <c r="U3617" s="14">
        <v>0.49857069263448001</v>
      </c>
      <c r="V3617" s="14">
        <v>220</v>
      </c>
      <c r="W3617" s="14">
        <v>124636856.72</v>
      </c>
      <c r="X3617" s="14">
        <v>87.206423892199211</v>
      </c>
      <c r="Y3617" s="19">
        <f t="shared" si="113"/>
        <v>-0.87206423892199214</v>
      </c>
    </row>
    <row r="3618" spans="1:25">
      <c r="A3618">
        <v>6653</v>
      </c>
      <c r="B3618" t="s">
        <v>6796</v>
      </c>
      <c r="C3618" t="s">
        <v>6797</v>
      </c>
      <c r="D3618" t="str">
        <f t="shared" si="112"/>
        <v>FolgoryUSD USDF</v>
      </c>
      <c r="E3618" s="3" t="s">
        <v>8896</v>
      </c>
      <c r="F3618" s="3" t="s">
        <v>8883</v>
      </c>
      <c r="G3618" s="3" t="s">
        <v>8883</v>
      </c>
      <c r="H3618" s="4">
        <v>0</v>
      </c>
      <c r="I3618" s="4">
        <v>0</v>
      </c>
      <c r="J3618" s="6">
        <v>44207</v>
      </c>
      <c r="K3618" s="7">
        <v>0.90695985000000001</v>
      </c>
      <c r="L3618" s="7">
        <v>3816</v>
      </c>
      <c r="M3618" s="7">
        <v>0</v>
      </c>
      <c r="N3618" s="9">
        <v>44335</v>
      </c>
      <c r="O3618" s="10">
        <v>1.1296691699999999</v>
      </c>
      <c r="P3618" s="10">
        <v>3964</v>
      </c>
      <c r="Q3618" s="10">
        <v>0</v>
      </c>
      <c r="R3618" s="10">
        <v>1.2455558754888649</v>
      </c>
      <c r="S3618" s="18">
        <v>1.2455558754888649</v>
      </c>
      <c r="T3618" s="13">
        <v>44534</v>
      </c>
      <c r="U3618" s="14">
        <v>0.8259816120169382</v>
      </c>
      <c r="V3618" s="14">
        <v>3502</v>
      </c>
      <c r="W3618" s="14">
        <v>0</v>
      </c>
      <c r="X3618" s="14">
        <v>26.882875628363099</v>
      </c>
      <c r="Y3618" s="19">
        <f t="shared" si="113"/>
        <v>-0.26882875628363101</v>
      </c>
    </row>
    <row r="3619" spans="1:25">
      <c r="A3619">
        <v>6654</v>
      </c>
      <c r="B3619" t="s">
        <v>6798</v>
      </c>
      <c r="C3619" t="s">
        <v>6799</v>
      </c>
      <c r="D3619" t="str">
        <f t="shared" si="112"/>
        <v>Crypto Price Index CPI</v>
      </c>
      <c r="E3619" s="3" t="s">
        <v>8887</v>
      </c>
      <c r="F3619" s="3" t="s">
        <v>8883</v>
      </c>
      <c r="G3619" s="3" t="s">
        <v>8883</v>
      </c>
      <c r="H3619" s="4">
        <v>0</v>
      </c>
      <c r="I3619" s="4">
        <v>0</v>
      </c>
      <c r="J3619" s="6">
        <v>44064</v>
      </c>
      <c r="K3619" s="7">
        <v>124.10254975700001</v>
      </c>
      <c r="L3619" s="7">
        <v>3817</v>
      </c>
      <c r="M3619" s="7">
        <v>0</v>
      </c>
      <c r="N3619" s="9">
        <v>44065</v>
      </c>
      <c r="O3619" s="10">
        <v>126.934972202</v>
      </c>
      <c r="P3619" s="10">
        <v>3965</v>
      </c>
      <c r="Q3619" s="10">
        <v>0</v>
      </c>
      <c r="R3619" s="10">
        <v>1.0228232413479501</v>
      </c>
      <c r="S3619" s="18">
        <v>1.0228232413479501</v>
      </c>
      <c r="T3619" s="13">
        <v>44587</v>
      </c>
      <c r="U3619" s="14">
        <v>4.2927015987437818E-2</v>
      </c>
      <c r="V3619" s="14">
        <v>3503</v>
      </c>
      <c r="W3619" s="14">
        <v>0</v>
      </c>
      <c r="X3619" s="14">
        <v>99.966181884123202</v>
      </c>
      <c r="Y3619" s="19">
        <f t="shared" si="113"/>
        <v>-0.99966181884123206</v>
      </c>
    </row>
    <row r="3620" spans="1:25">
      <c r="A3620">
        <v>6655</v>
      </c>
      <c r="B3620" t="s">
        <v>6800</v>
      </c>
      <c r="C3620" t="s">
        <v>6801</v>
      </c>
      <c r="D3620" t="str">
        <f t="shared" si="112"/>
        <v>Krosscoin KSS</v>
      </c>
      <c r="E3620" s="3" t="s">
        <v>8887</v>
      </c>
      <c r="F3620" s="3" t="s">
        <v>8883</v>
      </c>
      <c r="G3620" s="3" t="s">
        <v>8883</v>
      </c>
      <c r="H3620" s="4">
        <v>0</v>
      </c>
      <c r="I3620" s="4">
        <v>0</v>
      </c>
      <c r="J3620" s="6">
        <v>44110</v>
      </c>
      <c r="K3620" s="8">
        <v>6.002688E-8</v>
      </c>
      <c r="L3620" s="7">
        <v>3818</v>
      </c>
      <c r="M3620" s="7">
        <v>0</v>
      </c>
      <c r="N3620" s="9">
        <v>44511</v>
      </c>
      <c r="O3620" s="10">
        <v>1.033968792472423</v>
      </c>
      <c r="P3620" s="10">
        <v>3966</v>
      </c>
      <c r="Q3620" s="10">
        <v>0</v>
      </c>
      <c r="R3620" s="10">
        <v>17225096.36470234</v>
      </c>
      <c r="S3620" s="18">
        <v>17225096.36470234</v>
      </c>
      <c r="T3620" s="13">
        <v>44512</v>
      </c>
      <c r="U3620" s="14">
        <v>1.0308574267897399</v>
      </c>
      <c r="V3620" s="14">
        <v>3504</v>
      </c>
      <c r="W3620" s="14">
        <v>0</v>
      </c>
      <c r="X3620" s="14">
        <v>0.30091485403959262</v>
      </c>
      <c r="Y3620" s="19">
        <f t="shared" si="113"/>
        <v>-3.009148540395926E-3</v>
      </c>
    </row>
    <row r="3621" spans="1:25">
      <c r="A3621">
        <v>6657</v>
      </c>
      <c r="B3621" t="s">
        <v>6802</v>
      </c>
      <c r="C3621" t="s">
        <v>6803</v>
      </c>
      <c r="D3621" t="str">
        <f t="shared" si="112"/>
        <v>YAMv2 YAMV2</v>
      </c>
      <c r="E3621" s="3" t="s">
        <v>8891</v>
      </c>
      <c r="F3621" s="3" t="s">
        <v>8883</v>
      </c>
      <c r="G3621" s="3" t="s">
        <v>8883</v>
      </c>
      <c r="H3621" s="4">
        <v>0</v>
      </c>
      <c r="I3621" s="4">
        <v>0</v>
      </c>
      <c r="J3621" s="6">
        <v>44188</v>
      </c>
      <c r="K3621" s="7">
        <v>4.0462696200000003</v>
      </c>
      <c r="L3621" s="7">
        <v>3819</v>
      </c>
      <c r="M3621" s="7">
        <v>0</v>
      </c>
      <c r="N3621" s="9">
        <v>44589</v>
      </c>
      <c r="O3621" s="10">
        <v>430.04844355967549</v>
      </c>
      <c r="P3621" s="10">
        <v>3967</v>
      </c>
      <c r="Q3621" s="10">
        <v>0</v>
      </c>
      <c r="R3621" s="10">
        <v>106.2826959019294</v>
      </c>
      <c r="S3621" s="18">
        <v>106.2826959019294</v>
      </c>
      <c r="T3621" s="13">
        <v>44616</v>
      </c>
      <c r="U3621" s="14">
        <v>4.533864595507481</v>
      </c>
      <c r="V3621" s="14">
        <v>3505</v>
      </c>
      <c r="W3621" s="14">
        <v>0</v>
      </c>
      <c r="X3621" s="14">
        <v>98.94573165804789</v>
      </c>
      <c r="Y3621" s="19">
        <f t="shared" si="113"/>
        <v>-0.98945731658047886</v>
      </c>
    </row>
    <row r="3622" spans="1:25">
      <c r="A3622">
        <v>6659</v>
      </c>
      <c r="B3622" t="s">
        <v>6804</v>
      </c>
      <c r="C3622" t="s">
        <v>6804</v>
      </c>
      <c r="D3622" t="str">
        <f t="shared" si="112"/>
        <v>DACC2 DACC2</v>
      </c>
      <c r="E3622" s="3" t="s">
        <v>8887</v>
      </c>
      <c r="F3622" s="3" t="s">
        <v>8883</v>
      </c>
      <c r="G3622" s="3" t="s">
        <v>8883</v>
      </c>
      <c r="H3622" s="4">
        <v>0</v>
      </c>
      <c r="I3622" s="4">
        <v>0</v>
      </c>
      <c r="J3622" s="6">
        <v>44157</v>
      </c>
      <c r="K3622" s="7">
        <v>1.9609541174E-4</v>
      </c>
      <c r="L3622" s="7">
        <v>3820</v>
      </c>
      <c r="M3622" s="7">
        <v>0</v>
      </c>
      <c r="N3622" s="9">
        <v>44291</v>
      </c>
      <c r="O3622" s="10">
        <v>1.92001603558E-3</v>
      </c>
      <c r="P3622" s="10">
        <v>3968</v>
      </c>
      <c r="Q3622" s="10">
        <v>0</v>
      </c>
      <c r="R3622" s="10">
        <v>9.7912338618392596</v>
      </c>
      <c r="S3622" s="18">
        <v>9.7912338618392596</v>
      </c>
      <c r="T3622" s="13">
        <v>44339</v>
      </c>
      <c r="U3622" s="14">
        <v>5.8084077260999996E-4</v>
      </c>
      <c r="V3622" s="14">
        <v>3506</v>
      </c>
      <c r="W3622" s="14">
        <v>0</v>
      </c>
      <c r="X3622" s="14">
        <v>69.748129086091765</v>
      </c>
      <c r="Y3622" s="19">
        <f t="shared" si="113"/>
        <v>-0.6974812908609177</v>
      </c>
    </row>
    <row r="3623" spans="1:25">
      <c r="A3623">
        <v>6662</v>
      </c>
      <c r="B3623" t="s">
        <v>6805</v>
      </c>
      <c r="C3623" t="s">
        <v>6806</v>
      </c>
      <c r="D3623" t="str">
        <f t="shared" si="112"/>
        <v>DeFinition DZI</v>
      </c>
      <c r="E3623" s="3" t="s">
        <v>8887</v>
      </c>
      <c r="F3623" s="3" t="s">
        <v>8883</v>
      </c>
      <c r="G3623" s="3" t="s">
        <v>8883</v>
      </c>
      <c r="H3623" s="4">
        <v>0</v>
      </c>
      <c r="I3623" s="4">
        <v>0</v>
      </c>
      <c r="J3623" s="6">
        <v>44074</v>
      </c>
      <c r="K3623" s="7">
        <v>2.21657747692</v>
      </c>
      <c r="L3623" s="7">
        <v>2682</v>
      </c>
      <c r="M3623" s="7">
        <v>0</v>
      </c>
      <c r="N3623" s="9">
        <v>44077</v>
      </c>
      <c r="O3623" s="10">
        <v>7.2367959651299998</v>
      </c>
      <c r="P3623" s="10">
        <v>3969</v>
      </c>
      <c r="Q3623" s="10">
        <v>0</v>
      </c>
      <c r="R3623" s="10">
        <v>3.264851348749489</v>
      </c>
      <c r="S3623" s="18">
        <v>3.264851348749489</v>
      </c>
      <c r="T3623" s="13">
        <v>44372</v>
      </c>
      <c r="U3623" s="14">
        <v>4.1049797098330003E-2</v>
      </c>
      <c r="V3623" s="14">
        <v>1760</v>
      </c>
      <c r="W3623" s="14">
        <v>95800.66182477829</v>
      </c>
      <c r="X3623" s="14">
        <v>99.432762823546156</v>
      </c>
      <c r="Y3623" s="19">
        <f t="shared" si="113"/>
        <v>-0.99432762823546161</v>
      </c>
    </row>
    <row r="3624" spans="1:25">
      <c r="A3624">
        <v>6664</v>
      </c>
      <c r="B3624" t="s">
        <v>6807</v>
      </c>
      <c r="C3624" t="s">
        <v>6807</v>
      </c>
      <c r="D3624" t="str">
        <f t="shared" si="112"/>
        <v>GRAP GRAP</v>
      </c>
      <c r="E3624" s="3" t="s">
        <v>3686</v>
      </c>
      <c r="F3624" s="3" t="s">
        <v>8883</v>
      </c>
      <c r="G3624" s="3" t="s">
        <v>8883</v>
      </c>
      <c r="H3624" s="4">
        <v>0</v>
      </c>
      <c r="I3624" s="4">
        <v>0</v>
      </c>
      <c r="J3624" s="6">
        <v>44063</v>
      </c>
      <c r="K3624" s="7">
        <v>1.3934849068599999</v>
      </c>
      <c r="L3624" s="7">
        <v>3821</v>
      </c>
      <c r="M3624" s="7">
        <v>0</v>
      </c>
      <c r="N3624" s="9">
        <v>44064</v>
      </c>
      <c r="O3624" s="10">
        <v>3.4975166995900002</v>
      </c>
      <c r="P3624" s="10">
        <v>3970</v>
      </c>
      <c r="Q3624" s="10">
        <v>0</v>
      </c>
      <c r="R3624" s="10">
        <v>2.509906409730053</v>
      </c>
      <c r="S3624" s="18">
        <v>2.509906409730053</v>
      </c>
      <c r="T3624" s="13">
        <v>44605</v>
      </c>
      <c r="U3624" s="14">
        <v>2.6891504848459039E-2</v>
      </c>
      <c r="V3624" s="14">
        <v>3507</v>
      </c>
      <c r="W3624" s="14">
        <v>0</v>
      </c>
      <c r="X3624" s="14">
        <v>99.231125762698682</v>
      </c>
      <c r="Y3624" s="19">
        <f t="shared" si="113"/>
        <v>-0.9923112576269868</v>
      </c>
    </row>
    <row r="3625" spans="1:25">
      <c r="A3625">
        <v>6666</v>
      </c>
      <c r="B3625" t="s">
        <v>6808</v>
      </c>
      <c r="C3625" t="s">
        <v>6808</v>
      </c>
      <c r="D3625" t="str">
        <f t="shared" si="112"/>
        <v>YMPL YMPL</v>
      </c>
      <c r="E3625" s="3" t="s">
        <v>8887</v>
      </c>
      <c r="F3625" s="3" t="s">
        <v>8883</v>
      </c>
      <c r="G3625" s="3" t="s">
        <v>8883</v>
      </c>
      <c r="H3625" s="4">
        <v>0</v>
      </c>
      <c r="I3625" s="4">
        <v>0</v>
      </c>
      <c r="J3625" s="6">
        <v>44101</v>
      </c>
      <c r="K3625" s="7">
        <v>0.37676639248289001</v>
      </c>
      <c r="L3625" s="7">
        <v>1569</v>
      </c>
      <c r="M3625" s="7">
        <v>114303.0113850667</v>
      </c>
      <c r="N3625" s="9">
        <v>44327</v>
      </c>
      <c r="O3625" s="10">
        <v>10.221620180105671</v>
      </c>
      <c r="P3625" s="10">
        <v>2187</v>
      </c>
      <c r="Q3625" s="10">
        <v>451458.29849472718</v>
      </c>
      <c r="R3625" s="10">
        <v>27.129861856162929</v>
      </c>
      <c r="S3625" s="18">
        <v>27.129861856162929</v>
      </c>
      <c r="T3625" s="13">
        <v>44339</v>
      </c>
      <c r="U3625" s="14">
        <v>5.1874965633631502</v>
      </c>
      <c r="V3625" s="14">
        <v>1547</v>
      </c>
      <c r="W3625" s="14">
        <v>229116.16071406021</v>
      </c>
      <c r="X3625" s="14">
        <v>49.249762053773338</v>
      </c>
      <c r="Y3625" s="19">
        <f t="shared" si="113"/>
        <v>-0.49249762053773338</v>
      </c>
    </row>
    <row r="3626" spans="1:25">
      <c r="A3626">
        <v>6667</v>
      </c>
      <c r="B3626" t="s">
        <v>6809</v>
      </c>
      <c r="C3626" t="s">
        <v>6810</v>
      </c>
      <c r="D3626" t="str">
        <f t="shared" si="112"/>
        <v>Xiotri XIOT</v>
      </c>
      <c r="E3626" s="3" t="s">
        <v>3686</v>
      </c>
      <c r="F3626" s="3" t="s">
        <v>8883</v>
      </c>
      <c r="G3626" s="3" t="s">
        <v>8883</v>
      </c>
      <c r="H3626" s="4">
        <v>0</v>
      </c>
      <c r="I3626" s="4">
        <v>0</v>
      </c>
      <c r="J3626" s="6">
        <v>44196</v>
      </c>
      <c r="K3626" s="7">
        <v>99.457190681973984</v>
      </c>
      <c r="L3626" s="7">
        <v>1187</v>
      </c>
      <c r="M3626" s="7">
        <v>439401.86843296117</v>
      </c>
      <c r="N3626" s="9">
        <v>44327</v>
      </c>
      <c r="O3626" s="10">
        <v>1610.714258066896</v>
      </c>
      <c r="P3626" s="10">
        <v>1416</v>
      </c>
      <c r="Q3626" s="10">
        <v>7116135.5921395477</v>
      </c>
      <c r="R3626" s="10">
        <v>16.195050825609421</v>
      </c>
      <c r="S3626" s="18">
        <v>16.195050825609421</v>
      </c>
      <c r="T3626" s="13">
        <v>44687</v>
      </c>
      <c r="U3626" s="14">
        <v>62.175288940091889</v>
      </c>
      <c r="V3626" s="14">
        <v>1508</v>
      </c>
      <c r="W3626" s="14">
        <v>274690.42653732601</v>
      </c>
      <c r="X3626" s="14">
        <v>96.139893303315532</v>
      </c>
      <c r="Y3626" s="19">
        <f t="shared" si="113"/>
        <v>-0.96139893303315527</v>
      </c>
    </row>
    <row r="3627" spans="1:25">
      <c r="A3627">
        <v>6669</v>
      </c>
      <c r="B3627" t="s">
        <v>6811</v>
      </c>
      <c r="C3627" t="s">
        <v>6812</v>
      </c>
      <c r="D3627" t="str">
        <f t="shared" si="112"/>
        <v>PowerPool CVP</v>
      </c>
      <c r="E3627" s="3" t="s">
        <v>8894</v>
      </c>
      <c r="F3627" s="3" t="s">
        <v>8883</v>
      </c>
      <c r="G3627" s="3" t="s">
        <v>8883</v>
      </c>
      <c r="H3627" s="4">
        <v>0</v>
      </c>
      <c r="I3627" s="4">
        <v>0</v>
      </c>
      <c r="J3627" s="6">
        <v>44072</v>
      </c>
      <c r="K3627" s="7">
        <v>1.96152531234</v>
      </c>
      <c r="L3627" s="7">
        <v>152</v>
      </c>
      <c r="M3627" s="7">
        <v>24192016.53805</v>
      </c>
      <c r="N3627" s="9">
        <v>44075</v>
      </c>
      <c r="O3627" s="10">
        <v>16.5529828413</v>
      </c>
      <c r="P3627" s="10">
        <v>716</v>
      </c>
      <c r="Q3627" s="10">
        <v>61757013.851999998</v>
      </c>
      <c r="R3627" s="10">
        <v>8.4388321359733727</v>
      </c>
      <c r="S3627" s="18">
        <v>8.4388321359733727</v>
      </c>
      <c r="T3627" s="13">
        <v>44687</v>
      </c>
      <c r="U3627" s="14">
        <v>0.65978920628705973</v>
      </c>
      <c r="V3627" s="14">
        <v>452</v>
      </c>
      <c r="W3627" s="14">
        <v>26502700.100000001</v>
      </c>
      <c r="X3627" s="14">
        <v>96.014076661513386</v>
      </c>
      <c r="Y3627" s="19">
        <f t="shared" si="113"/>
        <v>-0.96014076661513381</v>
      </c>
    </row>
    <row r="3628" spans="1:25">
      <c r="A3628">
        <v>6670</v>
      </c>
      <c r="B3628" t="s">
        <v>6813</v>
      </c>
      <c r="C3628" t="s">
        <v>6814</v>
      </c>
      <c r="D3628" t="str">
        <f t="shared" si="112"/>
        <v>Axis DeFi AXIS</v>
      </c>
      <c r="E3628" s="3" t="s">
        <v>3686</v>
      </c>
      <c r="F3628" s="3" t="s">
        <v>8883</v>
      </c>
      <c r="G3628" s="3" t="s">
        <v>8883</v>
      </c>
      <c r="H3628" s="4">
        <v>0</v>
      </c>
      <c r="I3628" s="4">
        <v>0</v>
      </c>
      <c r="J3628" s="6">
        <v>44068</v>
      </c>
      <c r="K3628" s="7">
        <v>3.1225867991</v>
      </c>
      <c r="L3628" s="7">
        <v>2721</v>
      </c>
      <c r="M3628" s="7">
        <v>0</v>
      </c>
      <c r="N3628" s="9">
        <v>44069</v>
      </c>
      <c r="O3628" s="10">
        <v>3.95976007851</v>
      </c>
      <c r="P3628" s="10">
        <v>3971</v>
      </c>
      <c r="Q3628" s="10">
        <v>0</v>
      </c>
      <c r="R3628" s="10">
        <v>1.268102484661529</v>
      </c>
      <c r="S3628" s="18">
        <v>1.268102484661529</v>
      </c>
      <c r="T3628" s="13">
        <v>44687</v>
      </c>
      <c r="U3628" s="14">
        <v>2.969266795374282E-2</v>
      </c>
      <c r="V3628" s="14">
        <v>1857</v>
      </c>
      <c r="W3628" s="14">
        <v>62422.76</v>
      </c>
      <c r="X3628" s="14">
        <v>99.250139721472323</v>
      </c>
      <c r="Y3628" s="19">
        <f t="shared" si="113"/>
        <v>-0.99250139721472319</v>
      </c>
    </row>
    <row r="3629" spans="1:25">
      <c r="A3629">
        <v>6671</v>
      </c>
      <c r="B3629" t="s">
        <v>6815</v>
      </c>
      <c r="C3629" t="s">
        <v>6816</v>
      </c>
      <c r="D3629" t="str">
        <f t="shared" si="112"/>
        <v>Davecoin DDTG</v>
      </c>
      <c r="E3629" s="3" t="s">
        <v>8891</v>
      </c>
      <c r="F3629" s="3" t="s">
        <v>8883</v>
      </c>
      <c r="G3629" s="3" t="s">
        <v>8883</v>
      </c>
      <c r="H3629" s="4">
        <v>0</v>
      </c>
      <c r="I3629" s="4">
        <v>0</v>
      </c>
      <c r="J3629" s="6">
        <v>44065</v>
      </c>
      <c r="K3629" s="7">
        <v>3.1754165126899998E-2</v>
      </c>
      <c r="L3629" s="7">
        <v>3822</v>
      </c>
      <c r="M3629" s="7">
        <v>0</v>
      </c>
      <c r="N3629" s="9">
        <v>44067</v>
      </c>
      <c r="O3629" s="10">
        <v>5.0311798692899999E-2</v>
      </c>
      <c r="P3629" s="10">
        <v>3972</v>
      </c>
      <c r="Q3629" s="10">
        <v>0</v>
      </c>
      <c r="R3629" s="10">
        <v>1.584415729144119</v>
      </c>
      <c r="S3629" s="18">
        <v>1.584415729144119</v>
      </c>
      <c r="T3629" s="13">
        <v>44079</v>
      </c>
      <c r="U3629" s="14">
        <v>1.0758154338599999E-2</v>
      </c>
      <c r="V3629" s="14">
        <v>3508</v>
      </c>
      <c r="W3629" s="14">
        <v>0</v>
      </c>
      <c r="X3629" s="14">
        <v>78.617034933958365</v>
      </c>
      <c r="Y3629" s="19">
        <f t="shared" si="113"/>
        <v>-0.78617034933958363</v>
      </c>
    </row>
    <row r="3630" spans="1:25">
      <c r="A3630">
        <v>6672</v>
      </c>
      <c r="B3630" t="s">
        <v>6817</v>
      </c>
      <c r="C3630" t="s">
        <v>6818</v>
      </c>
      <c r="D3630" t="str">
        <f t="shared" si="112"/>
        <v>DeFi Omega DFIO</v>
      </c>
      <c r="E3630" s="3" t="s">
        <v>8887</v>
      </c>
      <c r="F3630" s="3" t="s">
        <v>8883</v>
      </c>
      <c r="G3630" s="3" t="s">
        <v>8883</v>
      </c>
      <c r="H3630" s="4">
        <v>0</v>
      </c>
      <c r="I3630" s="4">
        <v>0</v>
      </c>
      <c r="J3630" s="6">
        <v>44154</v>
      </c>
      <c r="K3630" s="7">
        <v>0.66456809999999999</v>
      </c>
      <c r="L3630" s="7">
        <v>3823</v>
      </c>
      <c r="M3630" s="7">
        <v>0</v>
      </c>
      <c r="N3630" s="9">
        <v>44516</v>
      </c>
      <c r="O3630" s="10">
        <v>105.0290214651302</v>
      </c>
      <c r="P3630" s="10">
        <v>3973</v>
      </c>
      <c r="Q3630" s="10">
        <v>0</v>
      </c>
      <c r="R3630" s="10">
        <v>158.04102162762581</v>
      </c>
      <c r="S3630" s="18">
        <v>158.04102162762581</v>
      </c>
      <c r="T3630" s="13">
        <v>44517</v>
      </c>
      <c r="U3630" s="14">
        <v>0</v>
      </c>
      <c r="V3630" s="14">
        <v>3509</v>
      </c>
      <c r="W3630" s="14">
        <v>0</v>
      </c>
      <c r="X3630" s="14">
        <v>100</v>
      </c>
      <c r="Y3630" s="19">
        <f t="shared" si="113"/>
        <v>-1</v>
      </c>
    </row>
    <row r="3631" spans="1:25">
      <c r="A3631">
        <v>6673</v>
      </c>
      <c r="B3631" t="s">
        <v>6819</v>
      </c>
      <c r="C3631" t="s">
        <v>6759</v>
      </c>
      <c r="D3631" t="str">
        <f t="shared" si="112"/>
        <v>Free Tool Box FTB</v>
      </c>
      <c r="E3631" s="3" t="s">
        <v>8887</v>
      </c>
      <c r="F3631" s="3" t="s">
        <v>8883</v>
      </c>
      <c r="G3631" s="3" t="s">
        <v>8883</v>
      </c>
      <c r="H3631" s="4">
        <v>0</v>
      </c>
      <c r="I3631" s="4">
        <v>0</v>
      </c>
      <c r="J3631" s="6">
        <v>44066</v>
      </c>
      <c r="K3631" s="7">
        <v>2.8971649781199999E-2</v>
      </c>
      <c r="L3631" s="7">
        <v>3824</v>
      </c>
      <c r="M3631" s="7">
        <v>0</v>
      </c>
      <c r="N3631" s="9">
        <v>44067</v>
      </c>
      <c r="O3631" s="10">
        <v>2.9587888982300001E-2</v>
      </c>
      <c r="P3631" s="10">
        <v>3974</v>
      </c>
      <c r="Q3631" s="10">
        <v>0</v>
      </c>
      <c r="R3631" s="10">
        <v>1.021270421455249</v>
      </c>
      <c r="S3631" s="18">
        <v>1.021270421455249</v>
      </c>
      <c r="T3631" s="13">
        <v>44069</v>
      </c>
      <c r="U3631" s="14">
        <v>1.6746734091900001E-2</v>
      </c>
      <c r="V3631" s="14">
        <v>3510</v>
      </c>
      <c r="W3631" s="14">
        <v>0</v>
      </c>
      <c r="X3631" s="14">
        <v>43.400037420992781</v>
      </c>
      <c r="Y3631" s="19">
        <f t="shared" si="113"/>
        <v>-0.43400037420992782</v>
      </c>
    </row>
    <row r="3632" spans="1:25">
      <c r="A3632">
        <v>6675</v>
      </c>
      <c r="B3632" t="s">
        <v>6820</v>
      </c>
      <c r="C3632" t="s">
        <v>6821</v>
      </c>
      <c r="D3632" t="str">
        <f t="shared" si="112"/>
        <v>MIKS COIN MIKS</v>
      </c>
      <c r="E3632" s="3" t="s">
        <v>8887</v>
      </c>
      <c r="F3632" s="3" t="s">
        <v>8883</v>
      </c>
      <c r="G3632" s="3" t="s">
        <v>8883</v>
      </c>
      <c r="H3632" s="4">
        <v>0</v>
      </c>
      <c r="I3632" s="4">
        <v>0</v>
      </c>
      <c r="J3632" s="6">
        <v>44174</v>
      </c>
      <c r="K3632" s="7">
        <v>3.0009999999999999E-5</v>
      </c>
      <c r="L3632" s="7">
        <v>3825</v>
      </c>
      <c r="M3632" s="7">
        <v>0</v>
      </c>
      <c r="N3632" s="9">
        <v>44285</v>
      </c>
      <c r="O3632" s="10">
        <v>3.0517000000000001E-3</v>
      </c>
      <c r="P3632" s="10">
        <v>3975</v>
      </c>
      <c r="Q3632" s="10">
        <v>0</v>
      </c>
      <c r="R3632" s="10">
        <v>101.6894368543819</v>
      </c>
      <c r="S3632" s="18">
        <v>101.6894368543819</v>
      </c>
      <c r="T3632" s="13">
        <v>44454</v>
      </c>
      <c r="U3632" s="14">
        <v>1.1668489671999999E-4</v>
      </c>
      <c r="V3632" s="14">
        <v>3511</v>
      </c>
      <c r="W3632" s="14">
        <v>0</v>
      </c>
      <c r="X3632" s="14">
        <v>96.176396869941343</v>
      </c>
      <c r="Y3632" s="19">
        <f t="shared" si="113"/>
        <v>-0.96176396869941339</v>
      </c>
    </row>
    <row r="3633" spans="1:25">
      <c r="A3633">
        <v>6677</v>
      </c>
      <c r="B3633" t="s">
        <v>6822</v>
      </c>
      <c r="C3633" t="s">
        <v>6823</v>
      </c>
      <c r="D3633" t="str">
        <f t="shared" si="112"/>
        <v>BitherCash BICAS</v>
      </c>
      <c r="E3633" s="3" t="s">
        <v>8887</v>
      </c>
      <c r="F3633" s="3" t="s">
        <v>8883</v>
      </c>
      <c r="G3633" s="3" t="s">
        <v>8883</v>
      </c>
      <c r="H3633" s="4">
        <v>0</v>
      </c>
      <c r="I3633" s="4">
        <v>0</v>
      </c>
      <c r="J3633" s="6">
        <v>44105</v>
      </c>
      <c r="K3633" s="7">
        <v>0.38760977884198999</v>
      </c>
      <c r="L3633" s="7">
        <v>3826</v>
      </c>
      <c r="M3633" s="7">
        <v>0</v>
      </c>
      <c r="N3633" s="9">
        <v>44118</v>
      </c>
      <c r="O3633" s="10">
        <v>2.4871178132370702</v>
      </c>
      <c r="P3633" s="10">
        <v>3976</v>
      </c>
      <c r="Q3633" s="10">
        <v>0</v>
      </c>
      <c r="R3633" s="10">
        <v>6.4165507399413402</v>
      </c>
      <c r="S3633" s="18">
        <v>6.4165507399413402</v>
      </c>
      <c r="T3633" s="13">
        <v>44319</v>
      </c>
      <c r="U3633" s="14">
        <v>7.2596299373589995E-2</v>
      </c>
      <c r="V3633" s="14">
        <v>3512</v>
      </c>
      <c r="W3633" s="14">
        <v>0</v>
      </c>
      <c r="X3633" s="14">
        <v>97.081107336885538</v>
      </c>
      <c r="Y3633" s="19">
        <f t="shared" si="113"/>
        <v>-0.97081107336885542</v>
      </c>
    </row>
    <row r="3634" spans="1:25">
      <c r="A3634">
        <v>6679</v>
      </c>
      <c r="B3634" t="s">
        <v>6824</v>
      </c>
      <c r="C3634" t="s">
        <v>6824</v>
      </c>
      <c r="D3634" t="str">
        <f t="shared" si="112"/>
        <v>WHALE WHALE</v>
      </c>
      <c r="E3634" s="3" t="s">
        <v>8887</v>
      </c>
      <c r="F3634" s="3" t="s">
        <v>8883</v>
      </c>
      <c r="G3634" s="3" t="s">
        <v>8883</v>
      </c>
      <c r="H3634" s="4">
        <v>0</v>
      </c>
      <c r="I3634" s="4">
        <v>0</v>
      </c>
      <c r="J3634" s="6">
        <v>44200</v>
      </c>
      <c r="K3634" s="7">
        <v>3.0413497700000001</v>
      </c>
      <c r="L3634" s="7">
        <v>2257</v>
      </c>
      <c r="M3634" s="7">
        <v>0</v>
      </c>
      <c r="N3634" s="9">
        <v>44516</v>
      </c>
      <c r="O3634" s="10">
        <v>61.773873311639029</v>
      </c>
      <c r="P3634" s="10">
        <v>520</v>
      </c>
      <c r="Q3634" s="10">
        <v>126366184.23999999</v>
      </c>
      <c r="R3634" s="10">
        <v>20.311334763590519</v>
      </c>
      <c r="S3634" s="18">
        <v>20.311334763590519</v>
      </c>
      <c r="T3634" s="13">
        <v>44687</v>
      </c>
      <c r="U3634" s="14">
        <v>4.3511663389152933</v>
      </c>
      <c r="V3634" s="14">
        <v>406</v>
      </c>
      <c r="W3634" s="14">
        <v>35827487.25</v>
      </c>
      <c r="X3634" s="14">
        <v>92.956299960398511</v>
      </c>
      <c r="Y3634" s="19">
        <f t="shared" si="113"/>
        <v>-0.92956299960398514</v>
      </c>
    </row>
    <row r="3635" spans="1:25">
      <c r="A3635">
        <v>6680</v>
      </c>
      <c r="B3635" t="s">
        <v>6825</v>
      </c>
      <c r="C3635" t="s">
        <v>6826</v>
      </c>
      <c r="D3635" t="str">
        <f t="shared" si="112"/>
        <v>Digex DIGEX</v>
      </c>
      <c r="E3635" s="3" t="s">
        <v>8884</v>
      </c>
      <c r="F3635" s="3" t="s">
        <v>8883</v>
      </c>
      <c r="G3635" s="3" t="s">
        <v>8883</v>
      </c>
      <c r="H3635" s="4">
        <v>0</v>
      </c>
      <c r="I3635" s="4">
        <v>0</v>
      </c>
      <c r="J3635" s="6">
        <v>44083</v>
      </c>
      <c r="K3635" s="7">
        <v>3.3357293299000001E-4</v>
      </c>
      <c r="L3635" s="7">
        <v>3827</v>
      </c>
      <c r="M3635" s="7">
        <v>0</v>
      </c>
      <c r="N3635" s="9">
        <v>44344</v>
      </c>
      <c r="O3635" s="10">
        <v>4.71362E-3</v>
      </c>
      <c r="P3635" s="10">
        <v>3977</v>
      </c>
      <c r="Q3635" s="10">
        <v>0</v>
      </c>
      <c r="R3635" s="10">
        <v>14.130702865335021</v>
      </c>
      <c r="S3635" s="18">
        <v>14.130702865335021</v>
      </c>
      <c r="T3635" s="13">
        <v>44397</v>
      </c>
      <c r="U3635" s="14">
        <v>5.3730000000000002E-5</v>
      </c>
      <c r="V3635" s="14">
        <v>3513</v>
      </c>
      <c r="W3635" s="14">
        <v>0</v>
      </c>
      <c r="X3635" s="14">
        <v>98.860111761236581</v>
      </c>
      <c r="Y3635" s="19">
        <f t="shared" si="113"/>
        <v>-0.9886011176123658</v>
      </c>
    </row>
    <row r="3636" spans="1:25">
      <c r="A3636">
        <v>6682</v>
      </c>
      <c r="B3636" t="s">
        <v>6827</v>
      </c>
      <c r="C3636" t="s">
        <v>6828</v>
      </c>
      <c r="D3636" t="str">
        <f t="shared" si="112"/>
        <v>Pollux Coin POX</v>
      </c>
      <c r="E3636" s="3" t="s">
        <v>8884</v>
      </c>
      <c r="F3636" s="3" t="s">
        <v>8883</v>
      </c>
      <c r="G3636" s="3" t="s">
        <v>8883</v>
      </c>
      <c r="H3636" s="4">
        <v>0</v>
      </c>
      <c r="I3636" s="4">
        <v>0</v>
      </c>
      <c r="J3636" s="6">
        <v>44081</v>
      </c>
      <c r="K3636" s="7">
        <v>0.101118066194</v>
      </c>
      <c r="L3636" s="7">
        <v>4797</v>
      </c>
      <c r="M3636" s="7">
        <v>0</v>
      </c>
      <c r="N3636" s="9">
        <v>44722</v>
      </c>
      <c r="O3636" s="10">
        <v>6.8401308178909526</v>
      </c>
      <c r="P3636" s="10">
        <v>3978</v>
      </c>
      <c r="Q3636" s="10">
        <v>0</v>
      </c>
      <c r="R3636" s="10">
        <v>67.644992387095542</v>
      </c>
      <c r="S3636" s="18">
        <v>67.644992387095542</v>
      </c>
      <c r="U3636" s="14"/>
      <c r="V3636" s="14">
        <v>4797</v>
      </c>
      <c r="W3636" s="14"/>
      <c r="X3636" s="14"/>
      <c r="Y3636" s="19">
        <f t="shared" si="113"/>
        <v>0</v>
      </c>
    </row>
    <row r="3637" spans="1:25">
      <c r="A3637">
        <v>6683</v>
      </c>
      <c r="B3637" t="s">
        <v>6829</v>
      </c>
      <c r="C3637" t="s">
        <v>6830</v>
      </c>
      <c r="D3637" t="str">
        <f t="shared" si="112"/>
        <v>Gatherer GTHR</v>
      </c>
      <c r="E3637" s="3" t="s">
        <v>8887</v>
      </c>
      <c r="F3637" s="3" t="s">
        <v>8883</v>
      </c>
      <c r="G3637" s="3" t="s">
        <v>8883</v>
      </c>
      <c r="H3637" s="4">
        <v>0</v>
      </c>
      <c r="I3637" s="4">
        <v>0</v>
      </c>
      <c r="J3637" s="6">
        <v>44160</v>
      </c>
      <c r="K3637" s="7">
        <v>9.3144241058E-4</v>
      </c>
      <c r="L3637" s="7">
        <v>2710</v>
      </c>
      <c r="M3637" s="7">
        <v>0</v>
      </c>
      <c r="N3637" s="9">
        <v>44177</v>
      </c>
      <c r="O3637" s="10">
        <v>2.721060646324E-2</v>
      </c>
      <c r="P3637" s="10">
        <v>2243</v>
      </c>
      <c r="Q3637" s="10">
        <v>340132.3980168564</v>
      </c>
      <c r="R3637" s="10">
        <v>29.213407242532821</v>
      </c>
      <c r="S3637" s="18">
        <v>29.213407242532821</v>
      </c>
      <c r="T3637" s="13">
        <v>44180</v>
      </c>
      <c r="U3637" s="14">
        <v>5.7381096740399999E-3</v>
      </c>
      <c r="V3637" s="14">
        <v>1833</v>
      </c>
      <c r="W3637" s="14">
        <v>71726.332382617315</v>
      </c>
      <c r="X3637" s="14">
        <v>78.912231589575697</v>
      </c>
      <c r="Y3637" s="19">
        <f t="shared" si="113"/>
        <v>-0.78912231589575699</v>
      </c>
    </row>
    <row r="3638" spans="1:25">
      <c r="A3638">
        <v>6684</v>
      </c>
      <c r="B3638" t="s">
        <v>6831</v>
      </c>
      <c r="C3638" t="s">
        <v>6832</v>
      </c>
      <c r="D3638" t="str">
        <f t="shared" si="112"/>
        <v>Dextoken DEXG</v>
      </c>
      <c r="E3638" s="3" t="s">
        <v>8887</v>
      </c>
      <c r="F3638" s="3" t="s">
        <v>8883</v>
      </c>
      <c r="G3638" s="3" t="s">
        <v>8883</v>
      </c>
      <c r="H3638" s="4">
        <v>0</v>
      </c>
      <c r="I3638" s="4">
        <v>0</v>
      </c>
      <c r="J3638" s="6">
        <v>44157</v>
      </c>
      <c r="K3638" s="7">
        <v>30.022312190000001</v>
      </c>
      <c r="L3638" s="7">
        <v>3828</v>
      </c>
      <c r="M3638" s="7">
        <v>0</v>
      </c>
      <c r="N3638" s="9">
        <v>44521</v>
      </c>
      <c r="O3638" s="10">
        <v>809.1966642758573</v>
      </c>
      <c r="P3638" s="10">
        <v>3979</v>
      </c>
      <c r="Q3638" s="10">
        <v>0</v>
      </c>
      <c r="R3638" s="10">
        <v>26.953175996397409</v>
      </c>
      <c r="S3638" s="18">
        <v>26.953175996397409</v>
      </c>
      <c r="T3638" s="13">
        <v>44544</v>
      </c>
      <c r="U3638" s="14">
        <v>3.414352331929948</v>
      </c>
      <c r="V3638" s="14">
        <v>3514</v>
      </c>
      <c r="W3638" s="14">
        <v>0</v>
      </c>
      <c r="X3638" s="14">
        <v>99.578056548838418</v>
      </c>
      <c r="Y3638" s="19">
        <f t="shared" si="113"/>
        <v>-0.99578056548838423</v>
      </c>
    </row>
    <row r="3639" spans="1:25">
      <c r="A3639">
        <v>6685</v>
      </c>
      <c r="B3639" t="s">
        <v>6833</v>
      </c>
      <c r="C3639" t="s">
        <v>6834</v>
      </c>
      <c r="D3639" t="str">
        <f t="shared" si="112"/>
        <v>Newtonium NEWTON</v>
      </c>
      <c r="E3639" s="3" t="s">
        <v>3686</v>
      </c>
      <c r="F3639" s="3" t="s">
        <v>8883</v>
      </c>
      <c r="G3639" s="3" t="s">
        <v>8883</v>
      </c>
      <c r="H3639" s="4">
        <v>0</v>
      </c>
      <c r="I3639" s="4">
        <v>0</v>
      </c>
      <c r="J3639" s="6">
        <v>44069</v>
      </c>
      <c r="K3639" s="7">
        <v>0.21909070952900001</v>
      </c>
      <c r="L3639" s="7">
        <v>3829</v>
      </c>
      <c r="M3639" s="7">
        <v>0</v>
      </c>
      <c r="N3639" s="9">
        <v>44073</v>
      </c>
      <c r="O3639" s="10">
        <v>2.64819421304</v>
      </c>
      <c r="P3639" s="10">
        <v>3980</v>
      </c>
      <c r="Q3639" s="10">
        <v>0</v>
      </c>
      <c r="R3639" s="10">
        <v>12.08720451329531</v>
      </c>
      <c r="S3639" s="18">
        <v>12.08720451329531</v>
      </c>
      <c r="T3639" s="13">
        <v>44188</v>
      </c>
      <c r="U3639" s="14">
        <v>1.353496891274E-2</v>
      </c>
      <c r="V3639" s="14">
        <v>3515</v>
      </c>
      <c r="W3639" s="14">
        <v>0</v>
      </c>
      <c r="X3639" s="14">
        <v>99.488898176497315</v>
      </c>
      <c r="Y3639" s="19">
        <f t="shared" si="113"/>
        <v>-0.9948889817649732</v>
      </c>
    </row>
    <row r="3640" spans="1:25">
      <c r="A3640">
        <v>6689</v>
      </c>
      <c r="B3640" t="s">
        <v>6835</v>
      </c>
      <c r="C3640" t="s">
        <v>6836</v>
      </c>
      <c r="D3640" t="str">
        <f t="shared" si="112"/>
        <v>DegenVC DGVC</v>
      </c>
      <c r="E3640" s="3" t="s">
        <v>8887</v>
      </c>
      <c r="F3640" s="3" t="s">
        <v>8883</v>
      </c>
      <c r="G3640" s="3" t="s">
        <v>8883</v>
      </c>
      <c r="H3640" s="4">
        <v>0</v>
      </c>
      <c r="I3640" s="4">
        <v>0</v>
      </c>
      <c r="J3640" s="6">
        <v>44189</v>
      </c>
      <c r="K3640" s="7">
        <v>0.36868805999999998</v>
      </c>
      <c r="L3640" s="7">
        <v>3830</v>
      </c>
      <c r="M3640" s="7">
        <v>0</v>
      </c>
      <c r="N3640" s="9">
        <v>44284</v>
      </c>
      <c r="O3640" s="10">
        <v>9.0547704899999992</v>
      </c>
      <c r="P3640" s="10">
        <v>3981</v>
      </c>
      <c r="Q3640" s="10">
        <v>0</v>
      </c>
      <c r="R3640" s="10">
        <v>24.559435122471829</v>
      </c>
      <c r="S3640" s="18">
        <v>24.559435122471829</v>
      </c>
      <c r="T3640" s="13">
        <v>44517</v>
      </c>
      <c r="U3640" s="14">
        <v>0</v>
      </c>
      <c r="V3640" s="14">
        <v>3516</v>
      </c>
      <c r="W3640" s="14">
        <v>0</v>
      </c>
      <c r="X3640" s="14">
        <v>100</v>
      </c>
      <c r="Y3640" s="19">
        <f t="shared" si="113"/>
        <v>-1</v>
      </c>
    </row>
    <row r="3641" spans="1:25">
      <c r="A3641">
        <v>6691</v>
      </c>
      <c r="B3641" t="s">
        <v>6837</v>
      </c>
      <c r="C3641" t="s">
        <v>6838</v>
      </c>
      <c r="D3641" t="str">
        <f t="shared" si="112"/>
        <v>LitecoinPoS LTCP</v>
      </c>
      <c r="E3641" s="3" t="s">
        <v>8881</v>
      </c>
      <c r="F3641" s="3" t="s">
        <v>8883</v>
      </c>
      <c r="G3641" s="3" t="s">
        <v>8883</v>
      </c>
      <c r="H3641" s="4">
        <v>0</v>
      </c>
      <c r="I3641" s="4">
        <v>0</v>
      </c>
      <c r="J3641" s="6">
        <v>44070</v>
      </c>
      <c r="K3641" s="7">
        <v>1.3206297608699999</v>
      </c>
      <c r="L3641" s="7">
        <v>3831</v>
      </c>
      <c r="M3641" s="7">
        <v>0</v>
      </c>
      <c r="N3641" s="9">
        <v>44075</v>
      </c>
      <c r="O3641" s="10">
        <v>1.7603113619099999</v>
      </c>
      <c r="P3641" s="10">
        <v>3982</v>
      </c>
      <c r="Q3641" s="10">
        <v>0</v>
      </c>
      <c r="R3641" s="10">
        <v>1.3329332823382289</v>
      </c>
      <c r="S3641" s="18">
        <v>1.3329332823382289</v>
      </c>
      <c r="T3641" s="13">
        <v>44162</v>
      </c>
      <c r="U3641" s="14">
        <v>1.2547128771600001E-3</v>
      </c>
      <c r="V3641" s="14">
        <v>3517</v>
      </c>
      <c r="W3641" s="14">
        <v>0</v>
      </c>
      <c r="X3641" s="14">
        <v>99.928722105400794</v>
      </c>
      <c r="Y3641" s="19">
        <f t="shared" si="113"/>
        <v>-0.99928722105400791</v>
      </c>
    </row>
    <row r="3642" spans="1:25">
      <c r="A3642">
        <v>6694</v>
      </c>
      <c r="B3642" t="s">
        <v>6839</v>
      </c>
      <c r="C3642" t="s">
        <v>1380</v>
      </c>
      <c r="D3642" t="str">
        <f t="shared" si="112"/>
        <v>Open Predict Token OPT</v>
      </c>
      <c r="E3642" s="3" t="s">
        <v>8893</v>
      </c>
      <c r="F3642" s="3" t="s">
        <v>8883</v>
      </c>
      <c r="G3642" s="3" t="s">
        <v>8883</v>
      </c>
      <c r="H3642" s="4">
        <v>0</v>
      </c>
      <c r="I3642" s="4">
        <v>0</v>
      </c>
      <c r="J3642" s="6">
        <v>44067</v>
      </c>
      <c r="K3642" s="7">
        <v>4.1253575680700001</v>
      </c>
      <c r="L3642" s="7">
        <v>2677</v>
      </c>
      <c r="M3642" s="7">
        <v>0</v>
      </c>
      <c r="N3642" s="9">
        <v>44075</v>
      </c>
      <c r="O3642" s="10">
        <v>10.7678957204</v>
      </c>
      <c r="P3642" s="10">
        <v>3983</v>
      </c>
      <c r="Q3642" s="10">
        <v>0</v>
      </c>
      <c r="R3642" s="10">
        <v>2.6101727044808949</v>
      </c>
      <c r="S3642" s="18">
        <v>2.6101727044808949</v>
      </c>
      <c r="T3642" s="13">
        <v>44484</v>
      </c>
      <c r="U3642" s="14">
        <v>0.10219601572916</v>
      </c>
      <c r="V3642" s="14">
        <v>1747</v>
      </c>
      <c r="W3642" s="14">
        <v>102142.7014984983</v>
      </c>
      <c r="X3642" s="14">
        <v>99.050919340391204</v>
      </c>
      <c r="Y3642" s="19">
        <f t="shared" si="113"/>
        <v>-0.99050919340391208</v>
      </c>
    </row>
    <row r="3643" spans="1:25">
      <c r="A3643">
        <v>6695</v>
      </c>
      <c r="B3643" t="s">
        <v>6840</v>
      </c>
      <c r="C3643" t="s">
        <v>6841</v>
      </c>
      <c r="D3643" t="str">
        <f t="shared" si="112"/>
        <v>Soft Link SLINK</v>
      </c>
      <c r="E3643" s="3" t="s">
        <v>8887</v>
      </c>
      <c r="F3643" s="3" t="s">
        <v>8883</v>
      </c>
      <c r="G3643" s="3" t="s">
        <v>8883</v>
      </c>
      <c r="H3643" s="4">
        <v>0</v>
      </c>
      <c r="I3643" s="4">
        <v>0</v>
      </c>
      <c r="J3643" s="6">
        <v>44068</v>
      </c>
      <c r="K3643" s="7">
        <v>1.8757063790699999</v>
      </c>
      <c r="L3643" s="7">
        <v>3832</v>
      </c>
      <c r="M3643" s="7">
        <v>0</v>
      </c>
      <c r="N3643" s="9">
        <v>44071</v>
      </c>
      <c r="O3643" s="10">
        <v>38.948435525299999</v>
      </c>
      <c r="P3643" s="10">
        <v>3984</v>
      </c>
      <c r="Q3643" s="10">
        <v>0</v>
      </c>
      <c r="R3643" s="10">
        <v>20.76467615608961</v>
      </c>
      <c r="S3643" s="18">
        <v>20.76467615608961</v>
      </c>
      <c r="T3643" s="13">
        <v>44181</v>
      </c>
      <c r="U3643" s="14">
        <v>2.91588126637446</v>
      </c>
      <c r="V3643" s="14">
        <v>3518</v>
      </c>
      <c r="W3643" s="14">
        <v>0</v>
      </c>
      <c r="X3643" s="14">
        <v>92.513482949834085</v>
      </c>
      <c r="Y3643" s="19">
        <f t="shared" si="113"/>
        <v>-0.9251348294983408</v>
      </c>
    </row>
    <row r="3644" spans="1:25">
      <c r="A3644">
        <v>6696</v>
      </c>
      <c r="B3644" t="s">
        <v>6842</v>
      </c>
      <c r="C3644" t="s">
        <v>6843</v>
      </c>
      <c r="D3644" t="str">
        <f t="shared" si="112"/>
        <v>The Hash Speed THS</v>
      </c>
      <c r="E3644" s="3" t="s">
        <v>8881</v>
      </c>
      <c r="F3644" s="3" t="s">
        <v>8883</v>
      </c>
      <c r="G3644" s="3" t="s">
        <v>8883</v>
      </c>
      <c r="H3644" s="4">
        <v>0</v>
      </c>
      <c r="I3644" s="4">
        <v>0</v>
      </c>
      <c r="J3644" s="6">
        <v>44097</v>
      </c>
      <c r="K3644" s="7">
        <v>3.248468585217E-2</v>
      </c>
      <c r="L3644" s="7">
        <v>3833</v>
      </c>
      <c r="M3644" s="7">
        <v>0</v>
      </c>
      <c r="N3644" s="9">
        <v>44324</v>
      </c>
      <c r="O3644" s="10">
        <v>0.56836268070393003</v>
      </c>
      <c r="P3644" s="10">
        <v>3985</v>
      </c>
      <c r="Q3644" s="10">
        <v>0</v>
      </c>
      <c r="R3644" s="10">
        <v>17.49632683198514</v>
      </c>
      <c r="S3644" s="18">
        <v>17.49632683198514</v>
      </c>
      <c r="T3644" s="13">
        <v>44434</v>
      </c>
      <c r="U3644" s="14">
        <v>2.1123663297860001E-2</v>
      </c>
      <c r="V3644" s="14">
        <v>3519</v>
      </c>
      <c r="W3644" s="14">
        <v>0</v>
      </c>
      <c r="X3644" s="14">
        <v>96.283418314570227</v>
      </c>
      <c r="Y3644" s="19">
        <f t="shared" si="113"/>
        <v>-0.96283418314570224</v>
      </c>
    </row>
    <row r="3645" spans="1:25">
      <c r="A3645">
        <v>6697</v>
      </c>
      <c r="B3645" t="s">
        <v>6844</v>
      </c>
      <c r="C3645" t="s">
        <v>6845</v>
      </c>
      <c r="D3645" t="str">
        <f t="shared" si="112"/>
        <v>TriipMiles TIIM</v>
      </c>
      <c r="E3645" s="3" t="s">
        <v>8885</v>
      </c>
      <c r="F3645" s="3" t="s">
        <v>8883</v>
      </c>
      <c r="G3645" s="3" t="s">
        <v>8883</v>
      </c>
      <c r="H3645" s="4">
        <v>0</v>
      </c>
      <c r="I3645" s="4">
        <v>0</v>
      </c>
      <c r="J3645" s="6">
        <v>44150</v>
      </c>
      <c r="K3645" s="7">
        <v>4.0779E-4</v>
      </c>
      <c r="L3645" s="7">
        <v>3834</v>
      </c>
      <c r="M3645" s="7">
        <v>0</v>
      </c>
      <c r="N3645" s="9">
        <v>44489</v>
      </c>
      <c r="O3645" s="10">
        <v>0.17968499448989789</v>
      </c>
      <c r="P3645" s="10">
        <v>3986</v>
      </c>
      <c r="Q3645" s="10">
        <v>0</v>
      </c>
      <c r="R3645" s="10">
        <v>440.63119372691318</v>
      </c>
      <c r="S3645" s="18">
        <v>440.63119372691318</v>
      </c>
      <c r="T3645" s="13">
        <v>44663</v>
      </c>
      <c r="U3645" s="14">
        <v>2.8547296671022938E-3</v>
      </c>
      <c r="V3645" s="14">
        <v>3520</v>
      </c>
      <c r="W3645" s="14">
        <v>0</v>
      </c>
      <c r="X3645" s="14">
        <v>98.411258727971969</v>
      </c>
      <c r="Y3645" s="19">
        <f t="shared" si="113"/>
        <v>-0.98411258727971973</v>
      </c>
    </row>
    <row r="3646" spans="1:25">
      <c r="A3646">
        <v>6698</v>
      </c>
      <c r="B3646" t="s">
        <v>6846</v>
      </c>
      <c r="C3646" t="s">
        <v>6847</v>
      </c>
      <c r="D3646" t="str">
        <f t="shared" si="112"/>
        <v>YFValue YFV</v>
      </c>
      <c r="E3646" s="3" t="s">
        <v>3686</v>
      </c>
      <c r="F3646" s="3" t="s">
        <v>8883</v>
      </c>
      <c r="G3646" s="3" t="s">
        <v>8883</v>
      </c>
      <c r="H3646" s="4">
        <v>0</v>
      </c>
      <c r="I3646" s="4">
        <v>0</v>
      </c>
      <c r="J3646" s="6">
        <v>44071</v>
      </c>
      <c r="K3646" s="7">
        <v>10.6763629337</v>
      </c>
      <c r="L3646" s="7">
        <v>2359</v>
      </c>
      <c r="M3646" s="7">
        <v>0</v>
      </c>
      <c r="N3646" s="9">
        <v>44075</v>
      </c>
      <c r="O3646" s="10">
        <v>75.926615463199994</v>
      </c>
      <c r="P3646" s="10">
        <v>3987</v>
      </c>
      <c r="Q3646" s="10">
        <v>0</v>
      </c>
      <c r="R3646" s="10">
        <v>7.1116555267653183</v>
      </c>
      <c r="S3646" s="18">
        <v>7.1116555267653183</v>
      </c>
      <c r="T3646" s="13">
        <v>44153</v>
      </c>
      <c r="U3646" s="14">
        <v>1.6368497713432999</v>
      </c>
      <c r="V3646" s="14">
        <v>681</v>
      </c>
      <c r="W3646" s="14">
        <v>7568088.7733797859</v>
      </c>
      <c r="X3646" s="14">
        <v>97.844168660281412</v>
      </c>
      <c r="Y3646" s="19">
        <f t="shared" si="113"/>
        <v>-0.97844168660281416</v>
      </c>
    </row>
    <row r="3647" spans="1:25">
      <c r="A3647">
        <v>6699</v>
      </c>
      <c r="B3647" t="s">
        <v>6848</v>
      </c>
      <c r="C3647" t="s">
        <v>6849</v>
      </c>
      <c r="D3647" t="str">
        <f t="shared" si="112"/>
        <v>Yield Breeder DAO YBREE</v>
      </c>
      <c r="E3647" s="3" t="s">
        <v>3686</v>
      </c>
      <c r="F3647" s="3" t="s">
        <v>8883</v>
      </c>
      <c r="G3647" s="3" t="s">
        <v>8883</v>
      </c>
      <c r="H3647" s="4">
        <v>0</v>
      </c>
      <c r="I3647" s="4">
        <v>0</v>
      </c>
      <c r="J3647" s="6">
        <v>44067</v>
      </c>
      <c r="K3647" s="7">
        <v>0.27381481832100002</v>
      </c>
      <c r="L3647" s="7">
        <v>3835</v>
      </c>
      <c r="M3647" s="7">
        <v>0</v>
      </c>
      <c r="N3647" s="9">
        <v>44069</v>
      </c>
      <c r="O3647" s="10">
        <v>1.6709142215499999</v>
      </c>
      <c r="P3647" s="10">
        <v>3988</v>
      </c>
      <c r="Q3647" s="10">
        <v>0</v>
      </c>
      <c r="R3647" s="10">
        <v>6.1023513329039227</v>
      </c>
      <c r="S3647" s="18">
        <v>6.1023513329039227</v>
      </c>
      <c r="T3647" s="13">
        <v>44137</v>
      </c>
      <c r="U3647" s="14">
        <v>3.4575057033919998E-2</v>
      </c>
      <c r="V3647" s="14">
        <v>3521</v>
      </c>
      <c r="W3647" s="14">
        <v>0</v>
      </c>
      <c r="X3647" s="14">
        <v>97.93077007855932</v>
      </c>
      <c r="Y3647" s="19">
        <f t="shared" si="113"/>
        <v>-0.97930770078559315</v>
      </c>
    </row>
    <row r="3648" spans="1:25">
      <c r="A3648">
        <v>6700</v>
      </c>
      <c r="B3648" t="s">
        <v>6850</v>
      </c>
      <c r="C3648" t="s">
        <v>6851</v>
      </c>
      <c r="D3648" t="str">
        <f t="shared" si="112"/>
        <v>Libera LIB</v>
      </c>
      <c r="E3648" s="3" t="s">
        <v>8887</v>
      </c>
      <c r="F3648" s="3" t="s">
        <v>8883</v>
      </c>
      <c r="G3648" s="3" t="s">
        <v>8883</v>
      </c>
      <c r="H3648" s="4">
        <v>0</v>
      </c>
      <c r="I3648" s="4">
        <v>0</v>
      </c>
      <c r="J3648" s="6">
        <v>44174</v>
      </c>
      <c r="K3648" s="7">
        <v>0.19617351</v>
      </c>
      <c r="L3648" s="7">
        <v>3836</v>
      </c>
      <c r="M3648" s="7">
        <v>0</v>
      </c>
      <c r="N3648" s="9">
        <v>44516</v>
      </c>
      <c r="O3648" s="10">
        <v>9.6185906884736294</v>
      </c>
      <c r="P3648" s="10">
        <v>3989</v>
      </c>
      <c r="Q3648" s="10">
        <v>0</v>
      </c>
      <c r="R3648" s="10">
        <v>49.031037312191792</v>
      </c>
      <c r="S3648" s="18">
        <v>49.031037312191792</v>
      </c>
      <c r="T3648" s="13">
        <v>44517</v>
      </c>
      <c r="U3648" s="14">
        <v>0</v>
      </c>
      <c r="V3648" s="14">
        <v>3522</v>
      </c>
      <c r="W3648" s="14">
        <v>0</v>
      </c>
      <c r="X3648" s="14">
        <v>100</v>
      </c>
      <c r="Y3648" s="19">
        <f t="shared" si="113"/>
        <v>-1</v>
      </c>
    </row>
    <row r="3649" spans="1:25">
      <c r="A3649">
        <v>6701</v>
      </c>
      <c r="B3649" t="s">
        <v>6852</v>
      </c>
      <c r="C3649" t="s">
        <v>6853</v>
      </c>
      <c r="D3649" t="str">
        <f t="shared" si="112"/>
        <v>Burency BUY</v>
      </c>
      <c r="E3649" s="3" t="s">
        <v>8898</v>
      </c>
      <c r="F3649" s="3" t="s">
        <v>8883</v>
      </c>
      <c r="G3649" s="3" t="s">
        <v>8883</v>
      </c>
      <c r="H3649" s="4">
        <v>0</v>
      </c>
      <c r="I3649" s="4">
        <v>0</v>
      </c>
      <c r="J3649" s="6">
        <v>44074</v>
      </c>
      <c r="K3649" s="7">
        <v>0.97583841689200002</v>
      </c>
      <c r="L3649" s="7">
        <v>2455</v>
      </c>
      <c r="M3649" s="7">
        <v>0</v>
      </c>
      <c r="N3649" s="9">
        <v>44077</v>
      </c>
      <c r="O3649" s="10">
        <v>1.2932178624599999</v>
      </c>
      <c r="P3649" s="10">
        <v>3990</v>
      </c>
      <c r="Q3649" s="10">
        <v>0</v>
      </c>
      <c r="R3649" s="10">
        <v>1.3252377033677749</v>
      </c>
      <c r="S3649" s="18">
        <v>1.3252377033677749</v>
      </c>
      <c r="T3649" s="13">
        <v>44583</v>
      </c>
      <c r="U3649" s="14">
        <v>1.073863589782835E-2</v>
      </c>
      <c r="V3649" s="14">
        <v>939</v>
      </c>
      <c r="W3649" s="14">
        <v>2424466.7799999998</v>
      </c>
      <c r="X3649" s="14">
        <v>99.169618962933214</v>
      </c>
      <c r="Y3649" s="19">
        <f t="shared" si="113"/>
        <v>-0.99169618962933215</v>
      </c>
    </row>
    <row r="3650" spans="1:25">
      <c r="A3650">
        <v>6704</v>
      </c>
      <c r="B3650" t="s">
        <v>6854</v>
      </c>
      <c r="C3650" t="s">
        <v>6855</v>
      </c>
      <c r="D3650" t="str">
        <f t="shared" ref="D3650:D3713" si="114">_xlfn.TEXTJOIN(" ",TRUE,B3650,C3650)</f>
        <v>JBOX JBX</v>
      </c>
      <c r="E3650" s="3" t="s">
        <v>8887</v>
      </c>
      <c r="F3650" s="3" t="s">
        <v>8883</v>
      </c>
      <c r="G3650" s="3" t="s">
        <v>8883</v>
      </c>
      <c r="H3650" s="4">
        <v>0</v>
      </c>
      <c r="I3650" s="4">
        <v>0</v>
      </c>
      <c r="J3650" s="6">
        <v>44209</v>
      </c>
      <c r="K3650" s="7">
        <v>1.49832464924E-3</v>
      </c>
      <c r="L3650" s="7">
        <v>3837</v>
      </c>
      <c r="M3650" s="7">
        <v>0</v>
      </c>
      <c r="N3650" s="9">
        <v>44301</v>
      </c>
      <c r="O3650" s="10">
        <v>3.1642783635339997E-2</v>
      </c>
      <c r="P3650" s="10">
        <v>3991</v>
      </c>
      <c r="Q3650" s="10">
        <v>0</v>
      </c>
      <c r="R3650" s="10">
        <v>21.118776662581279</v>
      </c>
      <c r="S3650" s="18">
        <v>21.118776662581279</v>
      </c>
      <c r="T3650" s="13">
        <v>44594</v>
      </c>
      <c r="U3650" s="16">
        <v>3.6952984932759457E-5</v>
      </c>
      <c r="V3650" s="14">
        <v>3523</v>
      </c>
      <c r="W3650" s="16">
        <v>0</v>
      </c>
      <c r="X3650" s="16">
        <v>99.883218286486368</v>
      </c>
      <c r="Y3650" s="19">
        <f t="shared" si="113"/>
        <v>-0.99883218286486364</v>
      </c>
    </row>
    <row r="3651" spans="1:25">
      <c r="A3651">
        <v>6705</v>
      </c>
      <c r="B3651" t="s">
        <v>6856</v>
      </c>
      <c r="C3651" t="s">
        <v>6857</v>
      </c>
      <c r="D3651" t="str">
        <f t="shared" si="114"/>
        <v>Lien LIEN</v>
      </c>
      <c r="E3651" s="3" t="s">
        <v>3686</v>
      </c>
      <c r="F3651" s="3" t="s">
        <v>8883</v>
      </c>
      <c r="G3651" s="3" t="s">
        <v>8883</v>
      </c>
      <c r="H3651" s="4">
        <v>0</v>
      </c>
      <c r="I3651" s="4">
        <v>0</v>
      </c>
      <c r="J3651" s="6">
        <v>44071</v>
      </c>
      <c r="K3651" s="7">
        <v>182.807951406</v>
      </c>
      <c r="L3651" s="7">
        <v>3838</v>
      </c>
      <c r="M3651" s="7">
        <v>0</v>
      </c>
      <c r="N3651" s="9">
        <v>44075</v>
      </c>
      <c r="O3651" s="10">
        <v>1008.23069677</v>
      </c>
      <c r="P3651" s="10">
        <v>3992</v>
      </c>
      <c r="Q3651" s="10">
        <v>0</v>
      </c>
      <c r="R3651" s="10">
        <v>5.5152453108060406</v>
      </c>
      <c r="S3651" s="18">
        <v>5.5152453108060406</v>
      </c>
      <c r="T3651" s="13">
        <v>44616</v>
      </c>
      <c r="U3651" s="14">
        <v>0.91424009394921724</v>
      </c>
      <c r="V3651" s="14">
        <v>3524</v>
      </c>
      <c r="W3651" s="14">
        <v>0</v>
      </c>
      <c r="X3651" s="14">
        <v>99.909322331002414</v>
      </c>
      <c r="Y3651" s="19">
        <f t="shared" ref="Y3651:Y3714" si="115">X3651/-100</f>
        <v>-0.99909322331002415</v>
      </c>
    </row>
    <row r="3652" spans="1:25">
      <c r="A3652">
        <v>6708</v>
      </c>
      <c r="B3652" t="s">
        <v>6858</v>
      </c>
      <c r="C3652" t="s">
        <v>6859</v>
      </c>
      <c r="D3652" t="str">
        <f t="shared" si="114"/>
        <v>YFIEXCHANGE.FINANCE YFIE</v>
      </c>
      <c r="E3652" s="3" t="s">
        <v>8887</v>
      </c>
      <c r="F3652" s="3" t="s">
        <v>8883</v>
      </c>
      <c r="G3652" s="3" t="s">
        <v>8883</v>
      </c>
      <c r="H3652" s="4">
        <v>0</v>
      </c>
      <c r="I3652" s="4">
        <v>0</v>
      </c>
      <c r="J3652" s="6">
        <v>44071</v>
      </c>
      <c r="K3652" s="7">
        <v>10.310872403499999</v>
      </c>
      <c r="L3652" s="7">
        <v>3839</v>
      </c>
      <c r="M3652" s="7">
        <v>0</v>
      </c>
      <c r="N3652" s="9">
        <v>44073</v>
      </c>
      <c r="O3652" s="10">
        <v>215.39812798</v>
      </c>
      <c r="P3652" s="10">
        <v>3993</v>
      </c>
      <c r="Q3652" s="10">
        <v>0</v>
      </c>
      <c r="R3652" s="10">
        <v>20.890388276639289</v>
      </c>
      <c r="S3652" s="18">
        <v>20.890388276639289</v>
      </c>
      <c r="T3652" s="13">
        <v>44420</v>
      </c>
      <c r="U3652" s="14">
        <v>0.60444589999999998</v>
      </c>
      <c r="V3652" s="14">
        <v>3525</v>
      </c>
      <c r="W3652" s="14">
        <v>0</v>
      </c>
      <c r="X3652" s="14">
        <v>99.719382008716366</v>
      </c>
      <c r="Y3652" s="19">
        <f t="shared" si="115"/>
        <v>-0.99719382008716362</v>
      </c>
    </row>
    <row r="3653" spans="1:25">
      <c r="A3653">
        <v>6709</v>
      </c>
      <c r="B3653" t="s">
        <v>6860</v>
      </c>
      <c r="C3653" t="s">
        <v>6861</v>
      </c>
      <c r="D3653" t="str">
        <f t="shared" si="114"/>
        <v>Vidya VIDYA</v>
      </c>
      <c r="E3653" s="3" t="s">
        <v>8892</v>
      </c>
      <c r="F3653" s="3" t="s">
        <v>8883</v>
      </c>
      <c r="G3653" s="3" t="s">
        <v>8883</v>
      </c>
      <c r="H3653" s="4">
        <v>0</v>
      </c>
      <c r="I3653" s="4">
        <v>0</v>
      </c>
      <c r="J3653" s="6">
        <v>44132</v>
      </c>
      <c r="K3653" s="7">
        <v>1.093014E-2</v>
      </c>
      <c r="L3653" s="7">
        <v>2358</v>
      </c>
      <c r="M3653" s="7">
        <v>0</v>
      </c>
      <c r="N3653" s="9">
        <v>44653</v>
      </c>
      <c r="O3653" s="10">
        <v>0.55333241475760842</v>
      </c>
      <c r="P3653" s="10">
        <v>1043</v>
      </c>
      <c r="Q3653" s="10">
        <v>21925611.920000002</v>
      </c>
      <c r="R3653" s="10">
        <v>50.624458127490449</v>
      </c>
      <c r="S3653" s="18">
        <v>50.624458127490449</v>
      </c>
      <c r="T3653" s="13">
        <v>44687</v>
      </c>
      <c r="U3653" s="14">
        <v>0.18791553329419849</v>
      </c>
      <c r="V3653" s="14">
        <v>680</v>
      </c>
      <c r="W3653" s="14">
        <v>7587659.9000000004</v>
      </c>
      <c r="X3653" s="14">
        <v>66.039305075500337</v>
      </c>
      <c r="Y3653" s="19">
        <f t="shared" si="115"/>
        <v>-0.66039305075500332</v>
      </c>
    </row>
    <row r="3654" spans="1:25">
      <c r="A3654">
        <v>6711</v>
      </c>
      <c r="B3654" t="s">
        <v>6862</v>
      </c>
      <c r="C3654" t="s">
        <v>6863</v>
      </c>
      <c r="D3654" t="str">
        <f t="shared" si="114"/>
        <v>Mazzuma MAZ</v>
      </c>
      <c r="E3654" s="3" t="s">
        <v>1772</v>
      </c>
      <c r="F3654" s="3" t="s">
        <v>8883</v>
      </c>
      <c r="G3654" s="3" t="s">
        <v>8883</v>
      </c>
      <c r="H3654" s="4">
        <v>0</v>
      </c>
      <c r="I3654" s="4">
        <v>0</v>
      </c>
      <c r="J3654" s="6">
        <v>44080</v>
      </c>
      <c r="K3654" s="7">
        <v>0.13308029610700001</v>
      </c>
      <c r="L3654" s="7">
        <v>3840</v>
      </c>
      <c r="M3654" s="7">
        <v>0</v>
      </c>
      <c r="N3654" s="9">
        <v>44198</v>
      </c>
      <c r="O3654" s="10">
        <v>2.0736661435541399</v>
      </c>
      <c r="P3654" s="10">
        <v>3994</v>
      </c>
      <c r="Q3654" s="10">
        <v>0</v>
      </c>
      <c r="R3654" s="10">
        <v>15.582067400021851</v>
      </c>
      <c r="S3654" s="18">
        <v>15.582067400021851</v>
      </c>
      <c r="T3654" s="13">
        <v>44574</v>
      </c>
      <c r="U3654" s="14">
        <v>0.14140401989666171</v>
      </c>
      <c r="V3654" s="14">
        <v>3526</v>
      </c>
      <c r="W3654" s="14">
        <v>0</v>
      </c>
      <c r="X3654" s="14">
        <v>93.180965010389585</v>
      </c>
      <c r="Y3654" s="19">
        <f t="shared" si="115"/>
        <v>-0.93180965010389583</v>
      </c>
    </row>
    <row r="3655" spans="1:25">
      <c r="A3655">
        <v>6713</v>
      </c>
      <c r="B3655" t="s">
        <v>6864</v>
      </c>
      <c r="C3655" t="s">
        <v>6865</v>
      </c>
      <c r="D3655" t="str">
        <f t="shared" si="114"/>
        <v>Cowboy.Finance COW</v>
      </c>
      <c r="E3655" s="3" t="s">
        <v>3686</v>
      </c>
      <c r="F3655" s="3" t="s">
        <v>8883</v>
      </c>
      <c r="G3655" s="3" t="s">
        <v>8883</v>
      </c>
      <c r="H3655" s="4">
        <v>0</v>
      </c>
      <c r="I3655" s="4">
        <v>0</v>
      </c>
      <c r="J3655" s="6">
        <v>44072</v>
      </c>
      <c r="K3655" s="7">
        <v>5.0427079544599997E-2</v>
      </c>
      <c r="L3655" s="7">
        <v>3841</v>
      </c>
      <c r="M3655" s="7">
        <v>0</v>
      </c>
      <c r="N3655" s="9">
        <v>44076</v>
      </c>
      <c r="O3655" s="10">
        <v>0.118175113198</v>
      </c>
      <c r="P3655" s="10">
        <v>3995</v>
      </c>
      <c r="Q3655" s="10">
        <v>0</v>
      </c>
      <c r="R3655" s="10">
        <v>2.3434851723562651</v>
      </c>
      <c r="S3655" s="18">
        <v>2.3434851723562651</v>
      </c>
      <c r="T3655" s="13">
        <v>44090</v>
      </c>
      <c r="U3655" s="14">
        <v>1.5729939533699999E-2</v>
      </c>
      <c r="V3655" s="14">
        <v>3527</v>
      </c>
      <c r="W3655" s="14">
        <v>0</v>
      </c>
      <c r="X3655" s="14">
        <v>86.689295987942231</v>
      </c>
      <c r="Y3655" s="19">
        <f t="shared" si="115"/>
        <v>-0.86689295987942228</v>
      </c>
    </row>
    <row r="3656" spans="1:25">
      <c r="A3656">
        <v>6714</v>
      </c>
      <c r="B3656" t="s">
        <v>6866</v>
      </c>
      <c r="C3656" t="s">
        <v>6867</v>
      </c>
      <c r="D3656" t="str">
        <f t="shared" si="114"/>
        <v>Libfx LIBFX</v>
      </c>
      <c r="E3656" s="3" t="s">
        <v>3686</v>
      </c>
      <c r="F3656" s="3" t="s">
        <v>8883</v>
      </c>
      <c r="G3656" s="3" t="s">
        <v>8883</v>
      </c>
      <c r="H3656" s="4">
        <v>0</v>
      </c>
      <c r="I3656" s="4">
        <v>0</v>
      </c>
      <c r="J3656" s="6">
        <v>44072</v>
      </c>
      <c r="K3656" s="7">
        <v>17.7471895563</v>
      </c>
      <c r="L3656" s="7">
        <v>3842</v>
      </c>
      <c r="M3656" s="7">
        <v>0</v>
      </c>
      <c r="N3656" s="9">
        <v>44092</v>
      </c>
      <c r="O3656" s="10">
        <v>84.912328341899993</v>
      </c>
      <c r="P3656" s="10">
        <v>3996</v>
      </c>
      <c r="Q3656" s="10">
        <v>0</v>
      </c>
      <c r="R3656" s="10">
        <v>4.7845507071713964</v>
      </c>
      <c r="S3656" s="18">
        <v>4.7845507071713964</v>
      </c>
      <c r="T3656" s="13">
        <v>44590</v>
      </c>
      <c r="U3656" s="14">
        <v>1.503399019166919E-3</v>
      </c>
      <c r="V3656" s="14">
        <v>3528</v>
      </c>
      <c r="W3656" s="14">
        <v>0</v>
      </c>
      <c r="X3656" s="14">
        <v>99.998229469090617</v>
      </c>
      <c r="Y3656" s="19">
        <f t="shared" si="115"/>
        <v>-0.99998229469090616</v>
      </c>
    </row>
    <row r="3657" spans="1:25">
      <c r="A3657">
        <v>6715</v>
      </c>
      <c r="B3657" t="s">
        <v>6868</v>
      </c>
      <c r="C3657" t="s">
        <v>6869</v>
      </c>
      <c r="D3657" t="str">
        <f t="shared" si="114"/>
        <v>Sperax SPA</v>
      </c>
      <c r="E3657" s="3" t="s">
        <v>8896</v>
      </c>
      <c r="F3657" s="3" t="s">
        <v>8883</v>
      </c>
      <c r="G3657" s="3" t="s">
        <v>8883</v>
      </c>
      <c r="H3657" s="4">
        <v>0</v>
      </c>
      <c r="I3657" s="4">
        <v>0</v>
      </c>
      <c r="J3657" s="6">
        <v>44132</v>
      </c>
      <c r="K3657" s="7">
        <v>7.5230000000000002E-3</v>
      </c>
      <c r="L3657" s="7">
        <v>2198</v>
      </c>
      <c r="M3657" s="7">
        <v>0</v>
      </c>
      <c r="N3657" s="9">
        <v>44643</v>
      </c>
      <c r="O3657" s="10">
        <v>0.2398603677286405</v>
      </c>
      <c r="P3657" s="10">
        <v>460</v>
      </c>
      <c r="Q3657" s="10">
        <v>159354500.25</v>
      </c>
      <c r="R3657" s="10">
        <v>31.883605972170741</v>
      </c>
      <c r="S3657" s="18">
        <v>31.883605972170741</v>
      </c>
      <c r="T3657" s="13">
        <v>44662</v>
      </c>
      <c r="U3657" s="14">
        <v>0.12693362498780389</v>
      </c>
      <c r="V3657" s="14">
        <v>232</v>
      </c>
      <c r="W3657" s="14">
        <v>117551648.45999999</v>
      </c>
      <c r="X3657" s="14">
        <v>47.080200789399768</v>
      </c>
      <c r="Y3657" s="19">
        <f t="shared" si="115"/>
        <v>-0.47080200789399768</v>
      </c>
    </row>
    <row r="3658" spans="1:25">
      <c r="A3658">
        <v>6718</v>
      </c>
      <c r="B3658" t="s">
        <v>6870</v>
      </c>
      <c r="C3658" t="s">
        <v>6871</v>
      </c>
      <c r="D3658" t="str">
        <f t="shared" si="114"/>
        <v>Growth DeFi GRO</v>
      </c>
      <c r="E3658" s="3" t="s">
        <v>8894</v>
      </c>
      <c r="F3658" s="3" t="s">
        <v>8883</v>
      </c>
      <c r="G3658" s="3" t="s">
        <v>8883</v>
      </c>
      <c r="H3658" s="4">
        <v>0</v>
      </c>
      <c r="I3658" s="4">
        <v>0</v>
      </c>
      <c r="J3658" s="6">
        <v>44097</v>
      </c>
      <c r="K3658" s="7">
        <v>11.22167333</v>
      </c>
      <c r="L3658" s="7">
        <v>873</v>
      </c>
      <c r="M3658" s="7">
        <v>1230357.35309114</v>
      </c>
      <c r="N3658" s="9">
        <v>44234</v>
      </c>
      <c r="O3658" s="10">
        <v>226.56608832000001</v>
      </c>
      <c r="P3658" s="10">
        <v>1103</v>
      </c>
      <c r="Q3658" s="10">
        <v>18042306.600000001</v>
      </c>
      <c r="R3658" s="10">
        <v>20.19004489413345</v>
      </c>
      <c r="S3658" s="18">
        <v>20.19004489413345</v>
      </c>
      <c r="T3658" s="13">
        <v>44369</v>
      </c>
      <c r="U3658" s="14">
        <v>5.6940223699999999</v>
      </c>
      <c r="V3658" s="14">
        <v>982</v>
      </c>
      <c r="W3658" s="14">
        <v>2017437.26</v>
      </c>
      <c r="X3658" s="14">
        <v>97.486816137303904</v>
      </c>
      <c r="Y3658" s="19">
        <f t="shared" si="115"/>
        <v>-0.974868161373039</v>
      </c>
    </row>
    <row r="3659" spans="1:25">
      <c r="A3659">
        <v>6719</v>
      </c>
      <c r="B3659" t="s">
        <v>6872</v>
      </c>
      <c r="C3659" t="s">
        <v>5443</v>
      </c>
      <c r="D3659" t="str">
        <f t="shared" si="114"/>
        <v>The Graph GRT</v>
      </c>
      <c r="E3659" s="3" t="s">
        <v>1772</v>
      </c>
      <c r="F3659" s="3" t="s">
        <v>8883</v>
      </c>
      <c r="G3659" s="3" t="s">
        <v>8883</v>
      </c>
      <c r="H3659" s="4">
        <v>0</v>
      </c>
      <c r="I3659" s="4">
        <v>0</v>
      </c>
      <c r="J3659" s="6">
        <v>44183</v>
      </c>
      <c r="K3659" s="7">
        <v>0.12140019000000001</v>
      </c>
      <c r="L3659" s="7">
        <v>23</v>
      </c>
      <c r="M3659" s="7">
        <v>323735557.06940812</v>
      </c>
      <c r="N3659" s="9">
        <v>44239</v>
      </c>
      <c r="O3659" s="10">
        <v>2.8751351600000001</v>
      </c>
      <c r="P3659" s="10">
        <v>88</v>
      </c>
      <c r="Q3659" s="10">
        <v>2805400636.0700002</v>
      </c>
      <c r="R3659" s="10">
        <v>23.683119112087059</v>
      </c>
      <c r="S3659" s="18">
        <v>23.683119112087059</v>
      </c>
      <c r="T3659" s="13">
        <v>44687</v>
      </c>
      <c r="U3659" s="14">
        <v>0.28320899844683328</v>
      </c>
      <c r="V3659" s="14">
        <v>55</v>
      </c>
      <c r="W3659" s="14">
        <v>1394439210.6300001</v>
      </c>
      <c r="X3659" s="14">
        <v>90.149715311233109</v>
      </c>
      <c r="Y3659" s="19">
        <f t="shared" si="115"/>
        <v>-0.90149715311233114</v>
      </c>
    </row>
    <row r="3660" spans="1:25">
      <c r="A3660">
        <v>6722</v>
      </c>
      <c r="B3660" t="s">
        <v>6873</v>
      </c>
      <c r="C3660" t="s">
        <v>6874</v>
      </c>
      <c r="D3660" t="str">
        <f t="shared" si="114"/>
        <v>Dextrust DETS</v>
      </c>
      <c r="E3660" s="3" t="s">
        <v>3686</v>
      </c>
      <c r="F3660" s="3" t="s">
        <v>8883</v>
      </c>
      <c r="G3660" s="3" t="s">
        <v>8883</v>
      </c>
      <c r="H3660" s="4">
        <v>0</v>
      </c>
      <c r="I3660" s="4">
        <v>0</v>
      </c>
      <c r="J3660" s="6">
        <v>44137</v>
      </c>
      <c r="K3660" s="7">
        <v>1.3078559652309999E-2</v>
      </c>
      <c r="L3660" s="7">
        <v>3843</v>
      </c>
      <c r="M3660" s="7">
        <v>0</v>
      </c>
      <c r="N3660" s="9">
        <v>44327</v>
      </c>
      <c r="O3660" s="10">
        <v>9.7734843868180002E-2</v>
      </c>
      <c r="P3660" s="10">
        <v>3997</v>
      </c>
      <c r="Q3660" s="10">
        <v>0</v>
      </c>
      <c r="R3660" s="10">
        <v>7.4729057684052842</v>
      </c>
      <c r="S3660" s="18">
        <v>7.4729057684052842</v>
      </c>
      <c r="T3660" s="13">
        <v>44397</v>
      </c>
      <c r="U3660" s="14">
        <v>3.1654082413949999E-2</v>
      </c>
      <c r="V3660" s="14">
        <v>3529</v>
      </c>
      <c r="W3660" s="14">
        <v>0</v>
      </c>
      <c r="X3660" s="14">
        <v>67.612285280116183</v>
      </c>
      <c r="Y3660" s="19">
        <f t="shared" si="115"/>
        <v>-0.6761228528011618</v>
      </c>
    </row>
    <row r="3661" spans="1:25">
      <c r="A3661">
        <v>6723</v>
      </c>
      <c r="B3661" t="s">
        <v>6875</v>
      </c>
      <c r="C3661" t="s">
        <v>6876</v>
      </c>
      <c r="D3661" t="str">
        <f t="shared" si="114"/>
        <v>Blaze Network BLZN</v>
      </c>
      <c r="E3661" s="3" t="s">
        <v>8887</v>
      </c>
      <c r="F3661" s="3" t="s">
        <v>8883</v>
      </c>
      <c r="G3661" s="3" t="s">
        <v>8883</v>
      </c>
      <c r="H3661" s="4">
        <v>0</v>
      </c>
      <c r="I3661" s="4">
        <v>0</v>
      </c>
      <c r="J3661" s="6">
        <v>44071</v>
      </c>
      <c r="K3661" s="7">
        <v>4.0297328500700003</v>
      </c>
      <c r="L3661" s="7">
        <v>3844</v>
      </c>
      <c r="M3661" s="7">
        <v>0</v>
      </c>
      <c r="N3661" s="9">
        <v>44072</v>
      </c>
      <c r="O3661" s="10">
        <v>5.0594537803100001</v>
      </c>
      <c r="P3661" s="10">
        <v>3998</v>
      </c>
      <c r="Q3661" s="10">
        <v>0</v>
      </c>
      <c r="R3661" s="10">
        <v>1.255530817687359</v>
      </c>
      <c r="S3661" s="18">
        <v>1.255530817687359</v>
      </c>
      <c r="T3661" s="13">
        <v>44162</v>
      </c>
      <c r="U3661" s="14">
        <v>9.4447691651750001E-2</v>
      </c>
      <c r="V3661" s="14">
        <v>3530</v>
      </c>
      <c r="W3661" s="14">
        <v>0</v>
      </c>
      <c r="X3661" s="14">
        <v>98.133243315329537</v>
      </c>
      <c r="Y3661" s="19">
        <f t="shared" si="115"/>
        <v>-0.98133243315329532</v>
      </c>
    </row>
    <row r="3662" spans="1:25">
      <c r="A3662">
        <v>6724</v>
      </c>
      <c r="B3662" t="s">
        <v>6877</v>
      </c>
      <c r="C3662" t="s">
        <v>6878</v>
      </c>
      <c r="D3662" t="str">
        <f t="shared" si="114"/>
        <v>Klever KLV</v>
      </c>
      <c r="E3662" s="3" t="s">
        <v>8887</v>
      </c>
      <c r="F3662" s="3" t="s">
        <v>8883</v>
      </c>
      <c r="G3662" s="3" t="s">
        <v>8883</v>
      </c>
      <c r="H3662" s="4">
        <v>0</v>
      </c>
      <c r="I3662" s="4">
        <v>0</v>
      </c>
      <c r="J3662" s="6">
        <v>44194</v>
      </c>
      <c r="K3662" s="7">
        <v>2.96942E-3</v>
      </c>
      <c r="L3662" s="7">
        <v>207</v>
      </c>
      <c r="M3662" s="7">
        <v>16425132.391168309</v>
      </c>
      <c r="N3662" s="9">
        <v>44266</v>
      </c>
      <c r="O3662" s="10">
        <v>0.16279695</v>
      </c>
      <c r="P3662" s="10">
        <v>222</v>
      </c>
      <c r="Q3662" s="10">
        <v>571083093.74000001</v>
      </c>
      <c r="R3662" s="10">
        <v>54.82449434569714</v>
      </c>
      <c r="S3662" s="18">
        <v>54.82449434569714</v>
      </c>
      <c r="T3662" s="13">
        <v>44616</v>
      </c>
      <c r="U3662" s="14">
        <v>1.847799053937535E-2</v>
      </c>
      <c r="V3662" s="14">
        <v>300</v>
      </c>
      <c r="W3662" s="14">
        <v>65572155.119999997</v>
      </c>
      <c r="X3662" s="14">
        <v>88.64967031668877</v>
      </c>
      <c r="Y3662" s="19">
        <f t="shared" si="115"/>
        <v>-0.88649670316688767</v>
      </c>
    </row>
    <row r="3663" spans="1:25">
      <c r="A3663">
        <v>6726</v>
      </c>
      <c r="B3663" t="s">
        <v>6879</v>
      </c>
      <c r="C3663" t="s">
        <v>6879</v>
      </c>
      <c r="D3663" t="str">
        <f t="shared" si="114"/>
        <v>YUSRA YUSRA</v>
      </c>
      <c r="E3663" s="3" t="s">
        <v>8893</v>
      </c>
      <c r="F3663" s="3" t="s">
        <v>8883</v>
      </c>
      <c r="G3663" s="3" t="s">
        <v>8883</v>
      </c>
      <c r="H3663" s="4">
        <v>0</v>
      </c>
      <c r="I3663" s="4">
        <v>0</v>
      </c>
      <c r="J3663" s="6">
        <v>44158</v>
      </c>
      <c r="K3663" s="7">
        <v>2.1687171799999998</v>
      </c>
      <c r="L3663" s="7">
        <v>49</v>
      </c>
      <c r="M3663" s="7">
        <v>104088072.5496258</v>
      </c>
      <c r="N3663" s="9">
        <v>44169</v>
      </c>
      <c r="O3663" s="10">
        <v>5.8290960199999997</v>
      </c>
      <c r="P3663" s="10">
        <v>565</v>
      </c>
      <c r="Q3663" s="10">
        <v>104106365.259818</v>
      </c>
      <c r="R3663" s="10">
        <v>2.6878082922735</v>
      </c>
      <c r="S3663" s="18">
        <v>2.6878082922735</v>
      </c>
      <c r="T3663" s="13">
        <v>44665</v>
      </c>
      <c r="U3663" s="16">
        <v>9.1506677468800003E-6</v>
      </c>
      <c r="V3663" s="14">
        <v>961</v>
      </c>
      <c r="W3663" s="16">
        <v>2200280.4500000002</v>
      </c>
      <c r="X3663" s="16">
        <v>99.99984301737841</v>
      </c>
      <c r="Y3663" s="19">
        <f t="shared" si="115"/>
        <v>-0.99999843017378409</v>
      </c>
    </row>
    <row r="3664" spans="1:25">
      <c r="A3664">
        <v>6727</v>
      </c>
      <c r="B3664" t="s">
        <v>6880</v>
      </c>
      <c r="C3664" t="s">
        <v>6881</v>
      </c>
      <c r="D3664" t="str">
        <f t="shared" si="114"/>
        <v>Reserve RSV</v>
      </c>
      <c r="E3664" s="3" t="s">
        <v>8896</v>
      </c>
      <c r="F3664" s="3" t="s">
        <v>8883</v>
      </c>
      <c r="G3664" s="3" t="s">
        <v>8883</v>
      </c>
      <c r="H3664" s="4">
        <v>0</v>
      </c>
      <c r="I3664" s="4">
        <v>0</v>
      </c>
      <c r="J3664" s="6">
        <v>44079</v>
      </c>
      <c r="K3664" s="7">
        <v>0.63878739886199998</v>
      </c>
      <c r="L3664" s="7">
        <v>3845</v>
      </c>
      <c r="M3664" s="7">
        <v>0</v>
      </c>
      <c r="N3664" s="9">
        <v>44254</v>
      </c>
      <c r="O3664" s="10">
        <v>10.984055079999999</v>
      </c>
      <c r="P3664" s="10">
        <v>3999</v>
      </c>
      <c r="Q3664" s="10">
        <v>0</v>
      </c>
      <c r="R3664" s="10">
        <v>17.19516555831893</v>
      </c>
      <c r="S3664" s="18">
        <v>17.19516555831893</v>
      </c>
      <c r="T3664" s="13">
        <v>44269</v>
      </c>
      <c r="U3664" s="14">
        <v>0.78973886999999998</v>
      </c>
      <c r="V3664" s="14">
        <v>3531</v>
      </c>
      <c r="W3664" s="14">
        <v>0</v>
      </c>
      <c r="X3664" s="14">
        <v>92.810133741609008</v>
      </c>
      <c r="Y3664" s="19">
        <f t="shared" si="115"/>
        <v>-0.92810133741609002</v>
      </c>
    </row>
    <row r="3665" spans="1:25">
      <c r="A3665">
        <v>6728</v>
      </c>
      <c r="B3665" t="s">
        <v>6882</v>
      </c>
      <c r="C3665" t="s">
        <v>6883</v>
      </c>
      <c r="D3665" t="str">
        <f t="shared" si="114"/>
        <v>Wenburn WENB</v>
      </c>
      <c r="E3665" s="3" t="s">
        <v>8887</v>
      </c>
      <c r="F3665" s="3" t="s">
        <v>8883</v>
      </c>
      <c r="G3665" s="3" t="s">
        <v>8883</v>
      </c>
      <c r="H3665" s="4">
        <v>0</v>
      </c>
      <c r="I3665" s="4">
        <v>0</v>
      </c>
      <c r="J3665" s="6">
        <v>44071</v>
      </c>
      <c r="K3665" s="7">
        <v>2.4049547668899999E-2</v>
      </c>
      <c r="L3665" s="7">
        <v>3846</v>
      </c>
      <c r="M3665" s="7">
        <v>0</v>
      </c>
      <c r="N3665" s="9">
        <v>44075</v>
      </c>
      <c r="O3665" s="10">
        <v>0.25390930263799999</v>
      </c>
      <c r="P3665" s="10">
        <v>4000</v>
      </c>
      <c r="Q3665" s="10">
        <v>0</v>
      </c>
      <c r="R3665" s="10">
        <v>10.557757930987879</v>
      </c>
      <c r="S3665" s="18">
        <v>10.557757930987879</v>
      </c>
      <c r="T3665" s="13">
        <v>44190</v>
      </c>
      <c r="U3665" s="14">
        <v>1.362165891379E-2</v>
      </c>
      <c r="V3665" s="14">
        <v>3532</v>
      </c>
      <c r="W3665" s="14">
        <v>0</v>
      </c>
      <c r="X3665" s="14">
        <v>94.635226526847475</v>
      </c>
      <c r="Y3665" s="19">
        <f t="shared" si="115"/>
        <v>-0.94635226526847471</v>
      </c>
    </row>
    <row r="3666" spans="1:25">
      <c r="A3666">
        <v>6731</v>
      </c>
      <c r="B3666" t="s">
        <v>6884</v>
      </c>
      <c r="C3666" t="s">
        <v>6885</v>
      </c>
      <c r="D3666" t="str">
        <f t="shared" si="114"/>
        <v>Tokamak Network TON</v>
      </c>
      <c r="E3666" s="3" t="s">
        <v>8887</v>
      </c>
      <c r="F3666" s="3" t="s">
        <v>8883</v>
      </c>
      <c r="G3666" s="3" t="s">
        <v>8883</v>
      </c>
      <c r="H3666" s="4">
        <v>0</v>
      </c>
      <c r="I3666" s="4">
        <v>0</v>
      </c>
      <c r="J3666" s="6">
        <v>44139</v>
      </c>
      <c r="K3666" s="7">
        <v>2.0725735699999999</v>
      </c>
      <c r="L3666" s="7">
        <v>2352</v>
      </c>
      <c r="M3666" s="7">
        <v>0</v>
      </c>
      <c r="N3666" s="9">
        <v>44288</v>
      </c>
      <c r="O3666" s="10">
        <v>30.9322339</v>
      </c>
      <c r="P3666" s="10">
        <v>705</v>
      </c>
      <c r="Q3666" s="10">
        <v>64597590.200000003</v>
      </c>
      <c r="R3666" s="10">
        <v>14.924552907427071</v>
      </c>
      <c r="S3666" s="18">
        <v>14.924552907427071</v>
      </c>
      <c r="T3666" s="13">
        <v>44369</v>
      </c>
      <c r="U3666" s="14">
        <v>2.6765553600000001</v>
      </c>
      <c r="V3666" s="14">
        <v>662</v>
      </c>
      <c r="W3666" s="14">
        <v>8144816.3700000001</v>
      </c>
      <c r="X3666" s="14">
        <v>91.347035042302579</v>
      </c>
      <c r="Y3666" s="19">
        <f t="shared" si="115"/>
        <v>-0.91347035042302582</v>
      </c>
    </row>
    <row r="3667" spans="1:25">
      <c r="A3667">
        <v>6732</v>
      </c>
      <c r="B3667" t="s">
        <v>6886</v>
      </c>
      <c r="C3667" t="s">
        <v>281</v>
      </c>
      <c r="D3667" t="str">
        <f t="shared" si="114"/>
        <v>DEONEX COIN DON</v>
      </c>
      <c r="E3667" s="3" t="s">
        <v>8887</v>
      </c>
      <c r="F3667" s="3" t="s">
        <v>8883</v>
      </c>
      <c r="G3667" s="3" t="s">
        <v>8883</v>
      </c>
      <c r="H3667" s="4">
        <v>0</v>
      </c>
      <c r="I3667" s="4">
        <v>0</v>
      </c>
      <c r="J3667" s="6">
        <v>44124</v>
      </c>
      <c r="K3667" s="7">
        <v>3.8316387299999999</v>
      </c>
      <c r="L3667" s="7">
        <v>3847</v>
      </c>
      <c r="M3667" s="7">
        <v>0</v>
      </c>
      <c r="N3667" s="9">
        <v>44125</v>
      </c>
      <c r="O3667" s="10">
        <v>6.7699101700000002</v>
      </c>
      <c r="P3667" s="10">
        <v>4001</v>
      </c>
      <c r="Q3667" s="10">
        <v>0</v>
      </c>
      <c r="R3667" s="10">
        <v>1.766844592365836</v>
      </c>
      <c r="S3667" s="18">
        <v>1.766844592365836</v>
      </c>
      <c r="T3667" s="13">
        <v>44224</v>
      </c>
      <c r="U3667" s="14">
        <v>0</v>
      </c>
      <c r="V3667" s="14">
        <v>3533</v>
      </c>
      <c r="W3667" s="14">
        <v>0</v>
      </c>
      <c r="X3667" s="14">
        <v>100</v>
      </c>
      <c r="Y3667" s="19">
        <f t="shared" si="115"/>
        <v>-1</v>
      </c>
    </row>
    <row r="3668" spans="1:25">
      <c r="A3668">
        <v>6733</v>
      </c>
      <c r="B3668" t="s">
        <v>6887</v>
      </c>
      <c r="C3668" t="s">
        <v>6888</v>
      </c>
      <c r="D3668" t="str">
        <f t="shared" si="114"/>
        <v>SYB Coin SYBC</v>
      </c>
      <c r="E3668" s="3" t="s">
        <v>8888</v>
      </c>
      <c r="F3668" s="3" t="s">
        <v>8883</v>
      </c>
      <c r="G3668" s="3" t="s">
        <v>8883</v>
      </c>
      <c r="H3668" s="4">
        <v>0</v>
      </c>
      <c r="I3668" s="4">
        <v>0</v>
      </c>
      <c r="J3668" s="6">
        <v>44153</v>
      </c>
      <c r="K3668" s="7">
        <v>4.6286127855000003E-4</v>
      </c>
      <c r="L3668" s="7">
        <v>2068</v>
      </c>
      <c r="M3668" s="7">
        <v>4722.2459285639479</v>
      </c>
      <c r="N3668" s="9">
        <v>44350</v>
      </c>
      <c r="O3668" s="10">
        <v>21.929525880103029</v>
      </c>
      <c r="P3668" s="10">
        <v>347</v>
      </c>
      <c r="Q3668" s="10">
        <v>264127486.4499504</v>
      </c>
      <c r="R3668" s="10">
        <v>47378.181965882723</v>
      </c>
      <c r="S3668" s="18">
        <v>47378.181965882723</v>
      </c>
      <c r="T3668" s="13">
        <v>44363</v>
      </c>
      <c r="U3668" s="16">
        <v>1.0002676399999999E-6</v>
      </c>
      <c r="V3668" s="14">
        <v>2500</v>
      </c>
      <c r="W3668" s="16">
        <v>12.047600982114011</v>
      </c>
      <c r="X3668" s="16">
        <v>99.999995438717434</v>
      </c>
      <c r="Y3668" s="19">
        <f t="shared" si="115"/>
        <v>-0.99999995438717437</v>
      </c>
    </row>
    <row r="3669" spans="1:25">
      <c r="A3669">
        <v>6734</v>
      </c>
      <c r="B3669" t="s">
        <v>6889</v>
      </c>
      <c r="C3669" t="s">
        <v>6264</v>
      </c>
      <c r="D3669" t="str">
        <f t="shared" si="114"/>
        <v>Vision VSN</v>
      </c>
      <c r="E3669" s="3" t="s">
        <v>3686</v>
      </c>
      <c r="F3669" s="3" t="s">
        <v>8883</v>
      </c>
      <c r="G3669" s="3" t="s">
        <v>8883</v>
      </c>
      <c r="H3669" s="4">
        <v>0</v>
      </c>
      <c r="I3669" s="4">
        <v>0</v>
      </c>
      <c r="J3669" s="6">
        <v>44071</v>
      </c>
      <c r="K3669" s="7">
        <v>2.6275638107999998E-2</v>
      </c>
      <c r="L3669" s="7">
        <v>3848</v>
      </c>
      <c r="M3669" s="7">
        <v>0</v>
      </c>
      <c r="N3669" s="9">
        <v>44301</v>
      </c>
      <c r="O3669" s="10">
        <v>0.82524432221896005</v>
      </c>
      <c r="P3669" s="10">
        <v>4002</v>
      </c>
      <c r="Q3669" s="10">
        <v>0</v>
      </c>
      <c r="R3669" s="10">
        <v>31.40720384513526</v>
      </c>
      <c r="S3669" s="18">
        <v>31.40720384513526</v>
      </c>
      <c r="T3669" s="13">
        <v>44397</v>
      </c>
      <c r="U3669" s="14">
        <v>0.10364387415866</v>
      </c>
      <c r="V3669" s="14">
        <v>3534</v>
      </c>
      <c r="W3669" s="14">
        <v>0</v>
      </c>
      <c r="X3669" s="14">
        <v>87.440825538795949</v>
      </c>
      <c r="Y3669" s="19">
        <f t="shared" si="115"/>
        <v>-0.87440825538795952</v>
      </c>
    </row>
    <row r="3670" spans="1:25">
      <c r="A3670">
        <v>6735</v>
      </c>
      <c r="B3670" t="s">
        <v>6890</v>
      </c>
      <c r="C3670" t="s">
        <v>6891</v>
      </c>
      <c r="D3670" t="str">
        <f t="shared" si="114"/>
        <v>Nexalt XLT</v>
      </c>
      <c r="E3670" s="3" t="s">
        <v>8887</v>
      </c>
      <c r="F3670" s="3" t="s">
        <v>8883</v>
      </c>
      <c r="G3670" s="3" t="s">
        <v>8883</v>
      </c>
      <c r="H3670" s="4">
        <v>0</v>
      </c>
      <c r="I3670" s="4">
        <v>0</v>
      </c>
      <c r="J3670" s="6">
        <v>44080</v>
      </c>
      <c r="K3670" s="7">
        <v>0.17830024167700001</v>
      </c>
      <c r="L3670" s="7">
        <v>2899</v>
      </c>
      <c r="M3670" s="7">
        <v>0</v>
      </c>
      <c r="N3670" s="9">
        <v>44317</v>
      </c>
      <c r="O3670" s="10">
        <v>5.2425872299999998</v>
      </c>
      <c r="P3670" s="10">
        <v>785</v>
      </c>
      <c r="Q3670" s="10">
        <v>49137388.189999998</v>
      </c>
      <c r="R3670" s="10">
        <v>29.403141469080079</v>
      </c>
      <c r="S3670" s="18">
        <v>29.403141469080079</v>
      </c>
      <c r="T3670" s="13">
        <v>44670</v>
      </c>
      <c r="U3670" s="16">
        <v>2.6628441504268E-5</v>
      </c>
      <c r="V3670" s="14">
        <v>2424</v>
      </c>
      <c r="W3670" s="16">
        <v>952.16</v>
      </c>
      <c r="X3670" s="16">
        <v>99.999492074421724</v>
      </c>
      <c r="Y3670" s="19">
        <f t="shared" si="115"/>
        <v>-0.99999492074421725</v>
      </c>
    </row>
    <row r="3671" spans="1:25">
      <c r="A3671">
        <v>6738</v>
      </c>
      <c r="B3671" t="s">
        <v>6892</v>
      </c>
      <c r="C3671" t="s">
        <v>6893</v>
      </c>
      <c r="D3671" t="str">
        <f t="shared" si="114"/>
        <v>Quantbook QTBK</v>
      </c>
      <c r="E3671" s="3" t="s">
        <v>8884</v>
      </c>
      <c r="F3671" s="3" t="s">
        <v>8883</v>
      </c>
      <c r="G3671" s="3" t="s">
        <v>8883</v>
      </c>
      <c r="H3671" s="4">
        <v>0</v>
      </c>
      <c r="I3671" s="4">
        <v>0</v>
      </c>
      <c r="J3671" s="6">
        <v>44211</v>
      </c>
      <c r="K3671" s="7">
        <v>4.1104450039160002E-2</v>
      </c>
      <c r="L3671" s="7">
        <v>3849</v>
      </c>
      <c r="M3671" s="7">
        <v>0</v>
      </c>
      <c r="N3671" s="9">
        <v>44215</v>
      </c>
      <c r="O3671" s="10">
        <v>5.0817158281120003E-2</v>
      </c>
      <c r="P3671" s="10">
        <v>4003</v>
      </c>
      <c r="Q3671" s="10">
        <v>0</v>
      </c>
      <c r="R3671" s="10">
        <v>1.236293351029067</v>
      </c>
      <c r="S3671" s="18">
        <v>1.236293351029067</v>
      </c>
      <c r="T3671" s="13">
        <v>44366</v>
      </c>
      <c r="U3671" s="14">
        <v>9.7335388681000004E-4</v>
      </c>
      <c r="V3671" s="14">
        <v>3535</v>
      </c>
      <c r="W3671" s="14">
        <v>0</v>
      </c>
      <c r="X3671" s="14">
        <v>98.084595991327546</v>
      </c>
      <c r="Y3671" s="19">
        <f t="shared" si="115"/>
        <v>-0.9808459599132755</v>
      </c>
    </row>
    <row r="3672" spans="1:25">
      <c r="A3672">
        <v>6740</v>
      </c>
      <c r="B3672" t="s">
        <v>6894</v>
      </c>
      <c r="C3672" t="s">
        <v>6894</v>
      </c>
      <c r="D3672" t="str">
        <f t="shared" si="114"/>
        <v>LORI LORI</v>
      </c>
      <c r="E3672" s="3" t="s">
        <v>8887</v>
      </c>
      <c r="F3672" s="3" t="s">
        <v>8883</v>
      </c>
      <c r="G3672" s="3" t="s">
        <v>8883</v>
      </c>
      <c r="H3672" s="4">
        <v>0</v>
      </c>
      <c r="I3672" s="4">
        <v>0</v>
      </c>
      <c r="J3672" s="6">
        <v>44092</v>
      </c>
      <c r="K3672" s="7">
        <v>0.151051186516</v>
      </c>
      <c r="L3672" s="7">
        <v>3850</v>
      </c>
      <c r="M3672" s="7">
        <v>0</v>
      </c>
      <c r="N3672" s="9">
        <v>44143</v>
      </c>
      <c r="O3672" s="10">
        <v>0.20717509510939999</v>
      </c>
      <c r="P3672" s="10">
        <v>4004</v>
      </c>
      <c r="Q3672" s="10">
        <v>0</v>
      </c>
      <c r="R3672" s="10">
        <v>1.3715555626400531</v>
      </c>
      <c r="S3672" s="18">
        <v>1.3715555626400531</v>
      </c>
      <c r="T3672" s="13">
        <v>44147</v>
      </c>
      <c r="U3672" s="14">
        <v>0.13216724158074</v>
      </c>
      <c r="V3672" s="14">
        <v>3536</v>
      </c>
      <c r="W3672" s="14">
        <v>0</v>
      </c>
      <c r="X3672" s="14">
        <v>36.205053261373749</v>
      </c>
      <c r="Y3672" s="19">
        <f t="shared" si="115"/>
        <v>-0.36205053261373749</v>
      </c>
    </row>
    <row r="3673" spans="1:25">
      <c r="A3673">
        <v>6742</v>
      </c>
      <c r="B3673" t="s">
        <v>6895</v>
      </c>
      <c r="C3673" t="s">
        <v>6896</v>
      </c>
      <c r="D3673" t="str">
        <f t="shared" si="114"/>
        <v>DxSale Network SALE</v>
      </c>
      <c r="E3673" s="3" t="s">
        <v>8887</v>
      </c>
      <c r="F3673" s="3" t="s">
        <v>8883</v>
      </c>
      <c r="G3673" s="3" t="s">
        <v>8883</v>
      </c>
      <c r="H3673" s="4">
        <v>0</v>
      </c>
      <c r="I3673" s="4">
        <v>0</v>
      </c>
      <c r="J3673" s="6">
        <v>44223</v>
      </c>
      <c r="K3673" s="7">
        <v>1.848860096514E-2</v>
      </c>
      <c r="L3673" s="7">
        <v>3851</v>
      </c>
      <c r="M3673" s="7">
        <v>0</v>
      </c>
      <c r="N3673" s="9">
        <v>44508</v>
      </c>
      <c r="O3673" s="10">
        <v>2.4970083243335179</v>
      </c>
      <c r="P3673" s="10">
        <v>4005</v>
      </c>
      <c r="Q3673" s="10">
        <v>0</v>
      </c>
      <c r="R3673" s="10">
        <v>135.05663998274349</v>
      </c>
      <c r="S3673" s="18">
        <v>135.05663998274349</v>
      </c>
      <c r="T3673" s="13">
        <v>44681</v>
      </c>
      <c r="U3673" s="14">
        <v>0.34181338265420602</v>
      </c>
      <c r="V3673" s="14">
        <v>3537</v>
      </c>
      <c r="W3673" s="14">
        <v>0</v>
      </c>
      <c r="X3673" s="14">
        <v>86.311083574563568</v>
      </c>
      <c r="Y3673" s="19">
        <f t="shared" si="115"/>
        <v>-0.86311083574563563</v>
      </c>
    </row>
    <row r="3674" spans="1:25">
      <c r="A3674">
        <v>6743</v>
      </c>
      <c r="B3674" t="s">
        <v>6897</v>
      </c>
      <c r="C3674" t="s">
        <v>6898</v>
      </c>
      <c r="D3674" t="str">
        <f t="shared" si="114"/>
        <v>Falconswap FSW</v>
      </c>
      <c r="E3674" s="3" t="s">
        <v>3686</v>
      </c>
      <c r="F3674" s="3" t="s">
        <v>8883</v>
      </c>
      <c r="G3674" s="3" t="s">
        <v>8883</v>
      </c>
      <c r="H3674" s="4">
        <v>0</v>
      </c>
      <c r="I3674" s="4">
        <v>0</v>
      </c>
      <c r="J3674" s="6">
        <v>44175</v>
      </c>
      <c r="K3674" s="7">
        <v>2.7531900000000002E-2</v>
      </c>
      <c r="L3674" s="7">
        <v>2517</v>
      </c>
      <c r="M3674" s="7">
        <v>0</v>
      </c>
      <c r="N3674" s="9">
        <v>44240</v>
      </c>
      <c r="O3674" s="10">
        <v>1.02803142</v>
      </c>
      <c r="P3674" s="10">
        <v>1100</v>
      </c>
      <c r="Q3674" s="10">
        <v>18113112.5</v>
      </c>
      <c r="R3674" s="10">
        <v>37.339646737057741</v>
      </c>
      <c r="S3674" s="18">
        <v>37.339646737057741</v>
      </c>
      <c r="T3674" s="13">
        <v>44687</v>
      </c>
      <c r="U3674" s="14">
        <v>2.9819201675203199E-2</v>
      </c>
      <c r="V3674" s="14">
        <v>1123</v>
      </c>
      <c r="W3674" s="14">
        <v>1146117.42</v>
      </c>
      <c r="X3674" s="14">
        <v>97.099388102826339</v>
      </c>
      <c r="Y3674" s="19">
        <f t="shared" si="115"/>
        <v>-0.97099388102826334</v>
      </c>
    </row>
    <row r="3675" spans="1:25">
      <c r="A3675">
        <v>6744</v>
      </c>
      <c r="B3675" t="s">
        <v>6899</v>
      </c>
      <c r="C3675" t="s">
        <v>6900</v>
      </c>
      <c r="D3675" t="str">
        <f t="shared" si="114"/>
        <v>Chain Games CHAIN</v>
      </c>
      <c r="E3675" s="3" t="s">
        <v>8892</v>
      </c>
      <c r="F3675" s="3" t="s">
        <v>8883</v>
      </c>
      <c r="G3675" s="3" t="s">
        <v>8883</v>
      </c>
      <c r="H3675" s="4">
        <v>0</v>
      </c>
      <c r="I3675" s="4">
        <v>0</v>
      </c>
      <c r="J3675" s="6">
        <v>44189</v>
      </c>
      <c r="K3675" s="7">
        <v>9.3648700000000008E-3</v>
      </c>
      <c r="L3675" s="7">
        <v>3852</v>
      </c>
      <c r="M3675" s="7">
        <v>0</v>
      </c>
      <c r="N3675" s="9">
        <v>44278</v>
      </c>
      <c r="O3675" s="10">
        <v>1.0310015100000001</v>
      </c>
      <c r="P3675" s="10">
        <v>4006</v>
      </c>
      <c r="Q3675" s="10">
        <v>0</v>
      </c>
      <c r="R3675" s="10">
        <v>110.0924529651773</v>
      </c>
      <c r="S3675" s="18">
        <v>110.0924529651773</v>
      </c>
      <c r="T3675" s="13">
        <v>44682</v>
      </c>
      <c r="U3675" s="14">
        <v>5.4665408419730867E-2</v>
      </c>
      <c r="V3675" s="14">
        <v>3538</v>
      </c>
      <c r="W3675" s="14">
        <v>0</v>
      </c>
      <c r="X3675" s="14">
        <v>94.697834300967131</v>
      </c>
      <c r="Y3675" s="19">
        <f t="shared" si="115"/>
        <v>-0.94697834300967132</v>
      </c>
    </row>
    <row r="3676" spans="1:25">
      <c r="A3676">
        <v>6745</v>
      </c>
      <c r="B3676" t="s">
        <v>6901</v>
      </c>
      <c r="C3676" t="s">
        <v>6902</v>
      </c>
      <c r="D3676" t="str">
        <f t="shared" si="114"/>
        <v>CEDARS CEDS</v>
      </c>
      <c r="E3676" s="3" t="s">
        <v>8887</v>
      </c>
      <c r="F3676" s="3" t="s">
        <v>8883</v>
      </c>
      <c r="G3676" s="3" t="s">
        <v>8883</v>
      </c>
      <c r="H3676" s="4">
        <v>0</v>
      </c>
      <c r="I3676" s="4">
        <v>0</v>
      </c>
      <c r="J3676" s="6">
        <v>44080</v>
      </c>
      <c r="K3676" s="7">
        <v>0.15064394289300001</v>
      </c>
      <c r="L3676" s="7">
        <v>3853</v>
      </c>
      <c r="M3676" s="7">
        <v>0</v>
      </c>
      <c r="N3676" s="9">
        <v>44630</v>
      </c>
      <c r="O3676" s="10">
        <v>1.4553622554956649</v>
      </c>
      <c r="P3676" s="10">
        <v>4007</v>
      </c>
      <c r="Q3676" s="10">
        <v>0</v>
      </c>
      <c r="R3676" s="10">
        <v>9.6609410743410056</v>
      </c>
      <c r="S3676" s="18">
        <v>9.6609410743410056</v>
      </c>
      <c r="T3676" s="13">
        <v>44638</v>
      </c>
      <c r="U3676" s="14">
        <v>0.48239276764293709</v>
      </c>
      <c r="V3676" s="14">
        <v>3539</v>
      </c>
      <c r="W3676" s="14">
        <v>0</v>
      </c>
      <c r="X3676" s="14">
        <v>66.85411032055076</v>
      </c>
      <c r="Y3676" s="19">
        <f t="shared" si="115"/>
        <v>-0.66854110320550764</v>
      </c>
    </row>
    <row r="3677" spans="1:25">
      <c r="A3677">
        <v>6747</v>
      </c>
      <c r="B3677" t="s">
        <v>6903</v>
      </c>
      <c r="C3677" t="s">
        <v>3200</v>
      </c>
      <c r="D3677" t="str">
        <f t="shared" si="114"/>
        <v>Crust CRU</v>
      </c>
      <c r="E3677" s="3" t="s">
        <v>8884</v>
      </c>
      <c r="F3677" s="3" t="s">
        <v>8883</v>
      </c>
      <c r="G3677" s="3" t="s">
        <v>8883</v>
      </c>
      <c r="H3677" s="4">
        <v>0</v>
      </c>
      <c r="I3677" s="4">
        <v>0</v>
      </c>
      <c r="J3677" s="6">
        <v>44139</v>
      </c>
      <c r="K3677" s="7">
        <v>2.9031597800000002</v>
      </c>
      <c r="L3677" s="7">
        <v>618</v>
      </c>
      <c r="M3677" s="7">
        <v>2639462.7451979201</v>
      </c>
      <c r="N3677" s="9">
        <v>44298</v>
      </c>
      <c r="O3677" s="10">
        <v>179.08981499000001</v>
      </c>
      <c r="P3677" s="10">
        <v>358</v>
      </c>
      <c r="Q3677" s="10">
        <v>251294209.25999999</v>
      </c>
      <c r="R3677" s="10">
        <v>61.687894763408437</v>
      </c>
      <c r="S3677" s="18">
        <v>61.687894763408437</v>
      </c>
      <c r="T3677" s="13">
        <v>44681</v>
      </c>
      <c r="U3677" s="14">
        <v>1.615535650316041</v>
      </c>
      <c r="V3677" s="14">
        <v>766</v>
      </c>
      <c r="W3677" s="14">
        <v>5018950.68</v>
      </c>
      <c r="X3677" s="14">
        <v>99.097918745180309</v>
      </c>
      <c r="Y3677" s="19">
        <f t="shared" si="115"/>
        <v>-0.99097918745180313</v>
      </c>
    </row>
    <row r="3678" spans="1:25">
      <c r="A3678">
        <v>6758</v>
      </c>
      <c r="B3678" t="s">
        <v>6904</v>
      </c>
      <c r="C3678" t="s">
        <v>6905</v>
      </c>
      <c r="D3678" t="str">
        <f t="shared" si="114"/>
        <v>Sushi SUSHI</v>
      </c>
      <c r="E3678" s="3" t="s">
        <v>3686</v>
      </c>
      <c r="F3678" s="3" t="s">
        <v>8883</v>
      </c>
      <c r="G3678" s="3" t="s">
        <v>8883</v>
      </c>
      <c r="H3678" s="4">
        <v>0</v>
      </c>
      <c r="I3678" s="4">
        <v>0</v>
      </c>
      <c r="J3678" s="6">
        <v>44139</v>
      </c>
      <c r="K3678" s="7">
        <v>0.47367492</v>
      </c>
      <c r="L3678" s="7">
        <v>61</v>
      </c>
      <c r="M3678" s="7">
        <v>71465766.122756228</v>
      </c>
      <c r="N3678" s="9">
        <v>44268</v>
      </c>
      <c r="O3678" s="10">
        <v>23.38225619</v>
      </c>
      <c r="P3678" s="10">
        <v>86</v>
      </c>
      <c r="Q3678" s="10">
        <v>2914741702.9899998</v>
      </c>
      <c r="R3678" s="10">
        <v>49.363509028512631</v>
      </c>
      <c r="S3678" s="18">
        <v>49.363509028512631</v>
      </c>
      <c r="T3678" s="13">
        <v>44687</v>
      </c>
      <c r="U3678" s="14">
        <v>2.1857502329148062</v>
      </c>
      <c r="V3678" s="14">
        <v>143</v>
      </c>
      <c r="W3678" s="14">
        <v>285969498.67000002</v>
      </c>
      <c r="X3678" s="14">
        <v>90.652098689049538</v>
      </c>
      <c r="Y3678" s="19">
        <f t="shared" si="115"/>
        <v>-0.90652098689049543</v>
      </c>
    </row>
    <row r="3679" spans="1:25">
      <c r="A3679">
        <v>6760</v>
      </c>
      <c r="B3679" t="s">
        <v>6906</v>
      </c>
      <c r="C3679" t="s">
        <v>6907</v>
      </c>
      <c r="D3679" t="str">
        <f t="shared" si="114"/>
        <v>Easticoin ESTI</v>
      </c>
      <c r="E3679" s="3" t="s">
        <v>8896</v>
      </c>
      <c r="F3679" s="3" t="s">
        <v>8883</v>
      </c>
      <c r="G3679" s="3" t="s">
        <v>8883</v>
      </c>
      <c r="H3679" s="4">
        <v>0</v>
      </c>
      <c r="I3679" s="4">
        <v>0</v>
      </c>
      <c r="J3679" s="6">
        <v>44152</v>
      </c>
      <c r="K3679" s="7">
        <v>0.14069867999999999</v>
      </c>
      <c r="L3679" s="7">
        <v>3854</v>
      </c>
      <c r="M3679" s="7">
        <v>0</v>
      </c>
      <c r="N3679" s="9">
        <v>44153</v>
      </c>
      <c r="O3679" s="10">
        <v>5.8996158899999998</v>
      </c>
      <c r="P3679" s="10">
        <v>4008</v>
      </c>
      <c r="Q3679" s="10">
        <v>0</v>
      </c>
      <c r="R3679" s="10">
        <v>41.930854575181513</v>
      </c>
      <c r="S3679" s="18">
        <v>41.930854575181513</v>
      </c>
      <c r="T3679" s="13">
        <v>44451</v>
      </c>
      <c r="U3679" s="14">
        <v>0</v>
      </c>
      <c r="V3679" s="14">
        <v>3540</v>
      </c>
      <c r="W3679" s="14">
        <v>0</v>
      </c>
      <c r="X3679" s="14">
        <v>100</v>
      </c>
      <c r="Y3679" s="19">
        <f t="shared" si="115"/>
        <v>-1</v>
      </c>
    </row>
    <row r="3680" spans="1:25">
      <c r="A3680">
        <v>6761</v>
      </c>
      <c r="B3680" t="s">
        <v>6908</v>
      </c>
      <c r="C3680" t="s">
        <v>6909</v>
      </c>
      <c r="D3680" t="str">
        <f t="shared" si="114"/>
        <v>ReFork EFK</v>
      </c>
      <c r="E3680" s="3" t="s">
        <v>8893</v>
      </c>
      <c r="F3680" s="3" t="s">
        <v>8885</v>
      </c>
      <c r="G3680" s="3" t="s">
        <v>8883</v>
      </c>
      <c r="H3680" s="4">
        <v>0</v>
      </c>
      <c r="I3680" s="4">
        <v>0</v>
      </c>
      <c r="J3680" s="6">
        <v>44174</v>
      </c>
      <c r="K3680" s="7">
        <v>8.1827500000000008E-3</v>
      </c>
      <c r="L3680" s="7">
        <v>3855</v>
      </c>
      <c r="M3680" s="7">
        <v>0</v>
      </c>
      <c r="N3680" s="9">
        <v>44310</v>
      </c>
      <c r="O3680" s="10">
        <v>6.8055770000000002E-2</v>
      </c>
      <c r="P3680" s="10">
        <v>4009</v>
      </c>
      <c r="Q3680" s="10">
        <v>0</v>
      </c>
      <c r="R3680" s="10">
        <v>8.3169802328068183</v>
      </c>
      <c r="S3680" s="18">
        <v>8.3169802328068183</v>
      </c>
      <c r="T3680" s="13">
        <v>44312</v>
      </c>
      <c r="U3680" s="14">
        <v>1.9996E-4</v>
      </c>
      <c r="V3680" s="14">
        <v>3541</v>
      </c>
      <c r="W3680" s="14">
        <v>0</v>
      </c>
      <c r="X3680" s="14">
        <v>99.70618215031584</v>
      </c>
      <c r="Y3680" s="19">
        <f t="shared" si="115"/>
        <v>-0.99706182150315836</v>
      </c>
    </row>
    <row r="3681" spans="1:25">
      <c r="A3681">
        <v>6764</v>
      </c>
      <c r="B3681" t="s">
        <v>6910</v>
      </c>
      <c r="C3681" t="s">
        <v>6910</v>
      </c>
      <c r="D3681" t="str">
        <f t="shared" si="114"/>
        <v>NTON NTON</v>
      </c>
      <c r="E3681" s="3" t="s">
        <v>8887</v>
      </c>
      <c r="F3681" s="3" t="s">
        <v>8883</v>
      </c>
      <c r="G3681" s="3" t="s">
        <v>8883</v>
      </c>
      <c r="H3681" s="4">
        <v>0</v>
      </c>
      <c r="I3681" s="4">
        <v>0</v>
      </c>
      <c r="J3681" s="6">
        <v>44174</v>
      </c>
      <c r="K3681" s="7">
        <v>2.0252027433129999E-2</v>
      </c>
      <c r="L3681" s="7">
        <v>3856</v>
      </c>
      <c r="M3681" s="7">
        <v>0</v>
      </c>
      <c r="N3681" s="9">
        <v>44175</v>
      </c>
      <c r="O3681" s="10">
        <v>2.2889099931210001E-2</v>
      </c>
      <c r="P3681" s="10">
        <v>4010</v>
      </c>
      <c r="Q3681" s="10">
        <v>0</v>
      </c>
      <c r="R3681" s="10">
        <v>1.130212765452117</v>
      </c>
      <c r="S3681" s="18">
        <v>1.130212765452117</v>
      </c>
      <c r="T3681" s="13">
        <v>44456</v>
      </c>
      <c r="U3681" s="14">
        <v>8.9676993620999999E-4</v>
      </c>
      <c r="V3681" s="14">
        <v>3542</v>
      </c>
      <c r="W3681" s="14">
        <v>0</v>
      </c>
      <c r="X3681" s="14">
        <v>96.082109218339212</v>
      </c>
      <c r="Y3681" s="19">
        <f t="shared" si="115"/>
        <v>-0.96082109218339218</v>
      </c>
    </row>
    <row r="3682" spans="1:25">
      <c r="A3682">
        <v>6765</v>
      </c>
      <c r="B3682" t="s">
        <v>6911</v>
      </c>
      <c r="C3682" t="s">
        <v>6912</v>
      </c>
      <c r="D3682" t="str">
        <f t="shared" si="114"/>
        <v>ESR Coin ESRC</v>
      </c>
      <c r="E3682" s="3" t="s">
        <v>8885</v>
      </c>
      <c r="F3682" s="3" t="s">
        <v>8883</v>
      </c>
      <c r="G3682" s="3" t="s">
        <v>8883</v>
      </c>
      <c r="H3682" s="4">
        <v>0</v>
      </c>
      <c r="I3682" s="4">
        <v>0</v>
      </c>
      <c r="J3682" s="6">
        <v>44104</v>
      </c>
      <c r="K3682" s="7">
        <v>4.8615449999999998E-2</v>
      </c>
      <c r="L3682" s="7">
        <v>3857</v>
      </c>
      <c r="M3682" s="7">
        <v>0</v>
      </c>
      <c r="N3682" s="9">
        <v>44206</v>
      </c>
      <c r="O3682" s="10">
        <v>0.73757852000000002</v>
      </c>
      <c r="P3682" s="10">
        <v>4011</v>
      </c>
      <c r="Q3682" s="10">
        <v>0</v>
      </c>
      <c r="R3682" s="10">
        <v>15.171689658328781</v>
      </c>
      <c r="S3682" s="18">
        <v>15.171689658328781</v>
      </c>
      <c r="T3682" s="13">
        <v>44570</v>
      </c>
      <c r="U3682" s="14">
        <v>3.8334887850157762E-2</v>
      </c>
      <c r="V3682" s="14">
        <v>3543</v>
      </c>
      <c r="W3682" s="14">
        <v>0</v>
      </c>
      <c r="X3682" s="14">
        <v>94.802602460527496</v>
      </c>
      <c r="Y3682" s="19">
        <f t="shared" si="115"/>
        <v>-0.94802602460527496</v>
      </c>
    </row>
    <row r="3683" spans="1:25">
      <c r="A3683">
        <v>6766</v>
      </c>
      <c r="B3683" t="s">
        <v>6913</v>
      </c>
      <c r="C3683" t="s">
        <v>6914</v>
      </c>
      <c r="D3683" t="str">
        <f t="shared" si="114"/>
        <v>Satopay Network STOP</v>
      </c>
      <c r="E3683" s="3" t="s">
        <v>8889</v>
      </c>
      <c r="F3683" s="3" t="s">
        <v>8883</v>
      </c>
      <c r="G3683" s="3" t="s">
        <v>8883</v>
      </c>
      <c r="H3683" s="4">
        <v>0</v>
      </c>
      <c r="I3683" s="4">
        <v>0</v>
      </c>
      <c r="J3683" s="6">
        <v>44087</v>
      </c>
      <c r="K3683" s="7">
        <v>4.1567266793800001E-4</v>
      </c>
      <c r="L3683" s="7">
        <v>3858</v>
      </c>
      <c r="M3683" s="7">
        <v>0</v>
      </c>
      <c r="N3683" s="9">
        <v>44293</v>
      </c>
      <c r="O3683" s="10">
        <v>1.755139E-2</v>
      </c>
      <c r="P3683" s="10">
        <v>4012</v>
      </c>
      <c r="Q3683" s="10">
        <v>0</v>
      </c>
      <c r="R3683" s="10">
        <v>42.224065602066219</v>
      </c>
      <c r="S3683" s="18">
        <v>42.224065602066219</v>
      </c>
      <c r="T3683" s="13">
        <v>44465</v>
      </c>
      <c r="U3683" s="14">
        <v>3.5186604301000002E-4</v>
      </c>
      <c r="V3683" s="14">
        <v>3544</v>
      </c>
      <c r="W3683" s="14">
        <v>0</v>
      </c>
      <c r="X3683" s="14">
        <v>97.995224064817648</v>
      </c>
      <c r="Y3683" s="19">
        <f t="shared" si="115"/>
        <v>-0.97995224064817643</v>
      </c>
    </row>
    <row r="3684" spans="1:25">
      <c r="A3684">
        <v>6767</v>
      </c>
      <c r="B3684" t="s">
        <v>6915</v>
      </c>
      <c r="C3684" t="s">
        <v>6916</v>
      </c>
      <c r="D3684" t="str">
        <f t="shared" si="114"/>
        <v>COVIR.IO CVR</v>
      </c>
      <c r="E3684" s="3" t="s">
        <v>8887</v>
      </c>
      <c r="F3684" s="3" t="s">
        <v>8883</v>
      </c>
      <c r="G3684" s="3" t="s">
        <v>8883</v>
      </c>
      <c r="H3684" s="4">
        <v>0</v>
      </c>
      <c r="I3684" s="4">
        <v>0</v>
      </c>
      <c r="J3684" s="6">
        <v>44097</v>
      </c>
      <c r="K3684" s="7">
        <v>2.1519852181489999E-2</v>
      </c>
      <c r="L3684" s="7">
        <v>2874</v>
      </c>
      <c r="M3684" s="7">
        <v>0</v>
      </c>
      <c r="N3684" s="9">
        <v>44327</v>
      </c>
      <c r="O3684" s="10">
        <v>127.6799452734959</v>
      </c>
      <c r="P3684" s="10">
        <v>1157</v>
      </c>
      <c r="Q3684" s="10">
        <v>15207702.92163555</v>
      </c>
      <c r="R3684" s="10">
        <v>5933.1237127789391</v>
      </c>
      <c r="S3684" s="18">
        <v>5933.1237127789391</v>
      </c>
      <c r="T3684" s="13">
        <v>44392</v>
      </c>
      <c r="U3684" s="14">
        <v>1.9052389163530001E-2</v>
      </c>
      <c r="V3684" s="14">
        <v>2361</v>
      </c>
      <c r="W3684" s="14">
        <v>2269.2919684897311</v>
      </c>
      <c r="X3684" s="14">
        <v>99.985078009610106</v>
      </c>
      <c r="Y3684" s="19">
        <f t="shared" si="115"/>
        <v>-0.99985078009610107</v>
      </c>
    </row>
    <row r="3685" spans="1:25">
      <c r="A3685">
        <v>6768</v>
      </c>
      <c r="B3685" t="s">
        <v>6917</v>
      </c>
      <c r="C3685" t="s">
        <v>4868</v>
      </c>
      <c r="D3685" t="str">
        <f t="shared" si="114"/>
        <v>Flow Protocol FLOW</v>
      </c>
      <c r="E3685" s="3" t="s">
        <v>8887</v>
      </c>
      <c r="F3685" s="3" t="s">
        <v>8883</v>
      </c>
      <c r="G3685" s="3" t="s">
        <v>8883</v>
      </c>
      <c r="H3685" s="4">
        <v>0</v>
      </c>
      <c r="I3685" s="4">
        <v>0</v>
      </c>
      <c r="J3685" s="6">
        <v>44075</v>
      </c>
      <c r="K3685" s="7">
        <v>0.79331930706099996</v>
      </c>
      <c r="L3685" s="7">
        <v>2544</v>
      </c>
      <c r="M3685" s="7">
        <v>0</v>
      </c>
      <c r="N3685" s="9">
        <v>44078</v>
      </c>
      <c r="O3685" s="10">
        <v>0.90479252808199995</v>
      </c>
      <c r="P3685" s="10">
        <v>4013</v>
      </c>
      <c r="Q3685" s="10">
        <v>0</v>
      </c>
      <c r="R3685" s="10">
        <v>1.140514947800745</v>
      </c>
      <c r="S3685" s="18">
        <v>1.140514947800745</v>
      </c>
      <c r="T3685" s="13">
        <v>44106</v>
      </c>
      <c r="U3685" s="14">
        <v>0.10129713623547</v>
      </c>
      <c r="V3685" s="14">
        <v>1204</v>
      </c>
      <c r="W3685" s="14">
        <v>799220.42589305784</v>
      </c>
      <c r="X3685" s="14">
        <v>88.804379668098946</v>
      </c>
      <c r="Y3685" s="19">
        <f t="shared" si="115"/>
        <v>-0.88804379668098943</v>
      </c>
    </row>
    <row r="3686" spans="1:25">
      <c r="A3686">
        <v>6769</v>
      </c>
      <c r="B3686" t="s">
        <v>6918</v>
      </c>
      <c r="C3686" t="s">
        <v>6919</v>
      </c>
      <c r="D3686" t="str">
        <f t="shared" si="114"/>
        <v>Money Plant Token MPT</v>
      </c>
      <c r="E3686" s="3" t="s">
        <v>8885</v>
      </c>
      <c r="F3686" s="3" t="s">
        <v>8883</v>
      </c>
      <c r="G3686" s="3" t="s">
        <v>8883</v>
      </c>
      <c r="H3686" s="4">
        <v>0</v>
      </c>
      <c r="I3686" s="4">
        <v>0</v>
      </c>
      <c r="J3686" s="6">
        <v>44085</v>
      </c>
      <c r="K3686" s="7">
        <v>1.6810837971200001E-2</v>
      </c>
      <c r="L3686" s="7">
        <v>2926</v>
      </c>
      <c r="M3686" s="7">
        <v>0</v>
      </c>
      <c r="N3686" s="9">
        <v>44086</v>
      </c>
      <c r="O3686" s="10">
        <v>1.2473963083499999</v>
      </c>
      <c r="P3686" s="10">
        <v>4014</v>
      </c>
      <c r="Q3686" s="10">
        <v>0</v>
      </c>
      <c r="R3686" s="10">
        <v>74.201911319769721</v>
      </c>
      <c r="S3686" s="18">
        <v>74.201911319769721</v>
      </c>
      <c r="T3686" s="13">
        <v>44367</v>
      </c>
      <c r="U3686" s="14">
        <v>1.2111167968E-4</v>
      </c>
      <c r="V3686" s="14">
        <v>2487</v>
      </c>
      <c r="W3686" s="14">
        <v>156.08485719783431</v>
      </c>
      <c r="X3686" s="14">
        <v>99.990290841902507</v>
      </c>
      <c r="Y3686" s="19">
        <f t="shared" si="115"/>
        <v>-0.99990290841902507</v>
      </c>
    </row>
    <row r="3687" spans="1:25">
      <c r="A3687">
        <v>6773</v>
      </c>
      <c r="B3687" t="s">
        <v>6920</v>
      </c>
      <c r="C3687" t="s">
        <v>4087</v>
      </c>
      <c r="D3687" t="str">
        <f t="shared" si="114"/>
        <v>FUTUREXCRYPTO FXC</v>
      </c>
      <c r="E3687" s="3" t="s">
        <v>8887</v>
      </c>
      <c r="F3687" s="3" t="s">
        <v>8883</v>
      </c>
      <c r="G3687" s="3" t="s">
        <v>8883</v>
      </c>
      <c r="H3687" s="4">
        <v>0</v>
      </c>
      <c r="I3687" s="4">
        <v>0</v>
      </c>
      <c r="J3687" s="6">
        <v>44119</v>
      </c>
      <c r="K3687" s="7">
        <v>0.23887684000000001</v>
      </c>
      <c r="L3687" s="7">
        <v>3859</v>
      </c>
      <c r="M3687" s="7">
        <v>0</v>
      </c>
      <c r="N3687" s="9">
        <v>44184</v>
      </c>
      <c r="O3687" s="10">
        <v>53.235198279999999</v>
      </c>
      <c r="P3687" s="10">
        <v>4015</v>
      </c>
      <c r="Q3687" s="10">
        <v>0</v>
      </c>
      <c r="R3687" s="10">
        <v>222.85625630345751</v>
      </c>
      <c r="S3687" s="18">
        <v>222.85625630345751</v>
      </c>
      <c r="T3687" s="13">
        <v>44612</v>
      </c>
      <c r="U3687" s="14">
        <v>0.31026048208838403</v>
      </c>
      <c r="V3687" s="14">
        <v>3545</v>
      </c>
      <c r="W3687" s="14">
        <v>0</v>
      </c>
      <c r="X3687" s="14">
        <v>99.417189205426624</v>
      </c>
      <c r="Y3687" s="19">
        <f t="shared" si="115"/>
        <v>-0.99417189205426626</v>
      </c>
    </row>
    <row r="3688" spans="1:25">
      <c r="A3688">
        <v>6774</v>
      </c>
      <c r="B3688" t="s">
        <v>6921</v>
      </c>
      <c r="C3688" t="s">
        <v>934</v>
      </c>
      <c r="D3688" t="str">
        <f t="shared" si="114"/>
        <v>TimeMiner TIME</v>
      </c>
      <c r="E3688" s="3" t="s">
        <v>8887</v>
      </c>
      <c r="F3688" s="3" t="s">
        <v>8883</v>
      </c>
      <c r="G3688" s="3" t="s">
        <v>8883</v>
      </c>
      <c r="H3688" s="4">
        <v>0</v>
      </c>
      <c r="I3688" s="4">
        <v>0</v>
      </c>
      <c r="J3688" s="6">
        <v>44082</v>
      </c>
      <c r="K3688" s="7">
        <v>1.5575622843100001</v>
      </c>
      <c r="L3688" s="7">
        <v>3860</v>
      </c>
      <c r="M3688" s="7">
        <v>0</v>
      </c>
      <c r="N3688" s="9">
        <v>44098</v>
      </c>
      <c r="O3688" s="10">
        <v>1383.1824964770401</v>
      </c>
      <c r="P3688" s="10">
        <v>4016</v>
      </c>
      <c r="Q3688" s="10">
        <v>0</v>
      </c>
      <c r="R3688" s="10">
        <v>888.04313664399581</v>
      </c>
      <c r="S3688" s="18">
        <v>888.04313664399581</v>
      </c>
      <c r="T3688" s="13">
        <v>44162</v>
      </c>
      <c r="U3688" s="14">
        <v>15.301638516229129</v>
      </c>
      <c r="V3688" s="14">
        <v>3546</v>
      </c>
      <c r="W3688" s="14">
        <v>0</v>
      </c>
      <c r="X3688" s="14">
        <v>98.893736831169974</v>
      </c>
      <c r="Y3688" s="19">
        <f t="shared" si="115"/>
        <v>-0.98893736831169976</v>
      </c>
    </row>
    <row r="3689" spans="1:25">
      <c r="A3689">
        <v>6775</v>
      </c>
      <c r="B3689" t="s">
        <v>6922</v>
      </c>
      <c r="C3689" t="s">
        <v>6729</v>
      </c>
      <c r="D3689" t="str">
        <f t="shared" si="114"/>
        <v>Dipper Network DIP</v>
      </c>
      <c r="E3689" s="3" t="s">
        <v>3686</v>
      </c>
      <c r="F3689" s="3" t="s">
        <v>8883</v>
      </c>
      <c r="G3689" s="3" t="s">
        <v>8883</v>
      </c>
      <c r="H3689" s="4">
        <v>0</v>
      </c>
      <c r="I3689" s="4">
        <v>0</v>
      </c>
      <c r="J3689" s="6">
        <v>44074</v>
      </c>
      <c r="K3689" s="7">
        <v>2.12969106956E-2</v>
      </c>
      <c r="L3689" s="7">
        <v>3861</v>
      </c>
      <c r="M3689" s="7">
        <v>0</v>
      </c>
      <c r="N3689" s="9">
        <v>44075</v>
      </c>
      <c r="O3689" s="10">
        <v>2.4663750695999999E-2</v>
      </c>
      <c r="P3689" s="10">
        <v>4017</v>
      </c>
      <c r="Q3689" s="10">
        <v>0</v>
      </c>
      <c r="R3689" s="10">
        <v>1.1580905347504511</v>
      </c>
      <c r="S3689" s="18">
        <v>1.1580905347504511</v>
      </c>
      <c r="T3689" s="13">
        <v>44687</v>
      </c>
      <c r="U3689" s="14">
        <v>7.49984079496391E-4</v>
      </c>
      <c r="V3689" s="14">
        <v>3547</v>
      </c>
      <c r="W3689" s="14">
        <v>0</v>
      </c>
      <c r="X3689" s="14">
        <v>96.959164529594347</v>
      </c>
      <c r="Y3689" s="19">
        <f t="shared" si="115"/>
        <v>-0.96959164529594344</v>
      </c>
    </row>
    <row r="3690" spans="1:25">
      <c r="A3690">
        <v>6777</v>
      </c>
      <c r="B3690" t="s">
        <v>6923</v>
      </c>
      <c r="C3690" t="s">
        <v>6924</v>
      </c>
      <c r="D3690" t="str">
        <f t="shared" si="114"/>
        <v>YEP COIN YEP</v>
      </c>
      <c r="E3690" s="3" t="s">
        <v>8887</v>
      </c>
      <c r="F3690" s="3" t="s">
        <v>8883</v>
      </c>
      <c r="G3690" s="3" t="s">
        <v>8883</v>
      </c>
      <c r="H3690" s="4">
        <v>0</v>
      </c>
      <c r="I3690" s="4">
        <v>0</v>
      </c>
      <c r="J3690" s="6">
        <v>44180</v>
      </c>
      <c r="K3690" s="7">
        <v>1.5014217943944199</v>
      </c>
      <c r="L3690" s="7">
        <v>351</v>
      </c>
      <c r="M3690" s="7">
        <v>7721567.2927712239</v>
      </c>
      <c r="N3690" s="9">
        <v>44327</v>
      </c>
      <c r="O3690" s="10">
        <v>170.1422667306968</v>
      </c>
      <c r="P3690" s="10">
        <v>2585</v>
      </c>
      <c r="Q3690" s="10">
        <v>0</v>
      </c>
      <c r="R3690" s="10">
        <v>113.3207652679117</v>
      </c>
      <c r="S3690" s="18">
        <v>113.3207652679117</v>
      </c>
      <c r="U3690" s="14"/>
      <c r="V3690" s="14">
        <v>4601</v>
      </c>
      <c r="W3690" s="14"/>
      <c r="X3690" s="14"/>
      <c r="Y3690" s="19">
        <f t="shared" si="115"/>
        <v>0</v>
      </c>
    </row>
    <row r="3691" spans="1:25">
      <c r="A3691">
        <v>6778</v>
      </c>
      <c r="B3691" t="s">
        <v>6925</v>
      </c>
      <c r="C3691" t="s">
        <v>6926</v>
      </c>
      <c r="D3691" t="str">
        <f t="shared" si="114"/>
        <v>Streamix MIXS</v>
      </c>
      <c r="E3691" s="3" t="s">
        <v>8884</v>
      </c>
      <c r="F3691" s="3" t="s">
        <v>8883</v>
      </c>
      <c r="G3691" s="3" t="s">
        <v>8883</v>
      </c>
      <c r="H3691" s="4">
        <v>0</v>
      </c>
      <c r="I3691" s="4">
        <v>0</v>
      </c>
      <c r="J3691" s="6">
        <v>44162</v>
      </c>
      <c r="K3691" s="7">
        <v>0.22952026774094</v>
      </c>
      <c r="L3691" s="7">
        <v>3862</v>
      </c>
      <c r="M3691" s="7">
        <v>0</v>
      </c>
      <c r="N3691" s="9">
        <v>44168</v>
      </c>
      <c r="O3691" s="10">
        <v>0.32064656263041003</v>
      </c>
      <c r="P3691" s="10">
        <v>4018</v>
      </c>
      <c r="Q3691" s="10">
        <v>0</v>
      </c>
      <c r="R3691" s="10">
        <v>1.39702940305178</v>
      </c>
      <c r="S3691" s="18">
        <v>1.39702940305178</v>
      </c>
      <c r="T3691" s="13">
        <v>44188</v>
      </c>
      <c r="U3691" s="14">
        <v>4.3002474155030002E-2</v>
      </c>
      <c r="V3691" s="14">
        <v>3548</v>
      </c>
      <c r="W3691" s="14">
        <v>0</v>
      </c>
      <c r="X3691" s="14">
        <v>86.588824217462019</v>
      </c>
      <c r="Y3691" s="19">
        <f t="shared" si="115"/>
        <v>-0.86588824217462024</v>
      </c>
    </row>
    <row r="3692" spans="1:25">
      <c r="A3692">
        <v>6783</v>
      </c>
      <c r="B3692" t="s">
        <v>6927</v>
      </c>
      <c r="C3692" t="s">
        <v>6928</v>
      </c>
      <c r="D3692" t="str">
        <f t="shared" si="114"/>
        <v>Axie Infinity AXS</v>
      </c>
      <c r="E3692" s="3" t="s">
        <v>8892</v>
      </c>
      <c r="F3692" s="3" t="s">
        <v>8883</v>
      </c>
      <c r="G3692" s="3" t="s">
        <v>8883</v>
      </c>
      <c r="H3692" s="4">
        <v>0</v>
      </c>
      <c r="I3692" s="4">
        <v>0</v>
      </c>
      <c r="J3692" s="6">
        <v>44141</v>
      </c>
      <c r="K3692" s="7">
        <v>0.12343134</v>
      </c>
      <c r="L3692" s="7">
        <v>328</v>
      </c>
      <c r="M3692" s="7">
        <v>8587669.6847042497</v>
      </c>
      <c r="N3692" s="9">
        <v>44506</v>
      </c>
      <c r="O3692" s="10">
        <v>165.3690799374402</v>
      </c>
      <c r="P3692" s="10">
        <v>37</v>
      </c>
      <c r="Q3692" s="10">
        <v>9608015873.5699997</v>
      </c>
      <c r="R3692" s="10">
        <v>1339.76573484044</v>
      </c>
      <c r="S3692" s="18">
        <v>1339.76573484044</v>
      </c>
      <c r="T3692" s="13">
        <v>44681</v>
      </c>
      <c r="U3692" s="14">
        <v>27.169881349718569</v>
      </c>
      <c r="V3692" s="14">
        <v>46</v>
      </c>
      <c r="W3692" s="14">
        <v>1772365320.72</v>
      </c>
      <c r="X3692" s="14">
        <v>83.570156307335665</v>
      </c>
      <c r="Y3692" s="19">
        <f t="shared" si="115"/>
        <v>-0.83570156307335663</v>
      </c>
    </row>
    <row r="3693" spans="1:25">
      <c r="A3693">
        <v>6796</v>
      </c>
      <c r="B3693" t="s">
        <v>6929</v>
      </c>
      <c r="C3693" t="s">
        <v>6930</v>
      </c>
      <c r="D3693" t="str">
        <f t="shared" si="114"/>
        <v>DeFi of Thrones DOTX</v>
      </c>
      <c r="E3693" s="3" t="s">
        <v>8892</v>
      </c>
      <c r="F3693" s="3" t="s">
        <v>8883</v>
      </c>
      <c r="G3693" s="3" t="s">
        <v>8883</v>
      </c>
      <c r="H3693" s="4">
        <v>0</v>
      </c>
      <c r="I3693" s="4">
        <v>0</v>
      </c>
      <c r="J3693" s="6">
        <v>44223</v>
      </c>
      <c r="K3693" s="7">
        <v>3.5425909999999998E-2</v>
      </c>
      <c r="L3693" s="7">
        <v>3863</v>
      </c>
      <c r="M3693" s="7">
        <v>0</v>
      </c>
      <c r="N3693" s="9">
        <v>44328</v>
      </c>
      <c r="O3693" s="10">
        <v>0.84093388999999996</v>
      </c>
      <c r="P3693" s="10">
        <v>4019</v>
      </c>
      <c r="Q3693" s="10">
        <v>0</v>
      </c>
      <c r="R3693" s="10">
        <v>23.73782042578441</v>
      </c>
      <c r="S3693" s="18">
        <v>23.73782042578441</v>
      </c>
      <c r="T3693" s="13">
        <v>44685</v>
      </c>
      <c r="U3693" s="14">
        <v>1.1499342963149939E-2</v>
      </c>
      <c r="V3693" s="14">
        <v>3549</v>
      </c>
      <c r="W3693" s="14">
        <v>0</v>
      </c>
      <c r="X3693" s="14">
        <v>98.632550893727228</v>
      </c>
      <c r="Y3693" s="19">
        <f t="shared" si="115"/>
        <v>-0.98632550893727222</v>
      </c>
    </row>
    <row r="3694" spans="1:25">
      <c r="A3694">
        <v>6799</v>
      </c>
      <c r="B3694" t="s">
        <v>6931</v>
      </c>
      <c r="C3694" t="s">
        <v>6932</v>
      </c>
      <c r="D3694" t="str">
        <f t="shared" si="114"/>
        <v>Swapfolio SWFL</v>
      </c>
      <c r="E3694" s="3" t="s">
        <v>3686</v>
      </c>
      <c r="F3694" s="3" t="s">
        <v>8883</v>
      </c>
      <c r="G3694" s="3" t="s">
        <v>8883</v>
      </c>
      <c r="H3694" s="4">
        <v>0</v>
      </c>
      <c r="I3694" s="4">
        <v>0</v>
      </c>
      <c r="J3694" s="6">
        <v>44098</v>
      </c>
      <c r="K3694" s="7">
        <v>5.4943699999999998E-2</v>
      </c>
      <c r="L3694" s="7">
        <v>3864</v>
      </c>
      <c r="M3694" s="7">
        <v>0</v>
      </c>
      <c r="N3694" s="9">
        <v>44516</v>
      </c>
      <c r="O3694" s="10">
        <v>0.90480938334934002</v>
      </c>
      <c r="P3694" s="10">
        <v>4020</v>
      </c>
      <c r="Q3694" s="10">
        <v>0</v>
      </c>
      <c r="R3694" s="10">
        <v>16.46793687628136</v>
      </c>
      <c r="S3694" s="18">
        <v>16.46793687628136</v>
      </c>
      <c r="T3694" s="13">
        <v>44517</v>
      </c>
      <c r="U3694" s="14">
        <v>0</v>
      </c>
      <c r="V3694" s="14">
        <v>3550</v>
      </c>
      <c r="W3694" s="14">
        <v>0</v>
      </c>
      <c r="X3694" s="14">
        <v>100</v>
      </c>
      <c r="Y3694" s="19">
        <f t="shared" si="115"/>
        <v>-1</v>
      </c>
    </row>
    <row r="3695" spans="1:25">
      <c r="A3695">
        <v>6801</v>
      </c>
      <c r="B3695" t="s">
        <v>6933</v>
      </c>
      <c r="C3695" t="s">
        <v>6934</v>
      </c>
      <c r="D3695" t="str">
        <f t="shared" si="114"/>
        <v>TriumphX TRIX</v>
      </c>
      <c r="E3695" s="3" t="s">
        <v>8887</v>
      </c>
      <c r="F3695" s="3" t="s">
        <v>8883</v>
      </c>
      <c r="G3695" s="3" t="s">
        <v>8883</v>
      </c>
      <c r="H3695" s="4">
        <v>0</v>
      </c>
      <c r="I3695" s="4">
        <v>0</v>
      </c>
      <c r="J3695" s="6">
        <v>44145</v>
      </c>
      <c r="K3695" s="7">
        <v>3.0969334399999999</v>
      </c>
      <c r="L3695" s="7">
        <v>2340</v>
      </c>
      <c r="M3695" s="7">
        <v>0</v>
      </c>
      <c r="N3695" s="9">
        <v>44153</v>
      </c>
      <c r="O3695" s="10">
        <v>35.765880699999997</v>
      </c>
      <c r="P3695" s="10">
        <v>4021</v>
      </c>
      <c r="Q3695" s="10">
        <v>0</v>
      </c>
      <c r="R3695" s="10">
        <v>11.548805097987509</v>
      </c>
      <c r="S3695" s="18">
        <v>11.548805097987509</v>
      </c>
      <c r="T3695" s="13">
        <v>44685</v>
      </c>
      <c r="U3695" s="14">
        <v>1.4841686880588971E-3</v>
      </c>
      <c r="V3695" s="14">
        <v>633</v>
      </c>
      <c r="W3695" s="14">
        <v>8966936.4600000009</v>
      </c>
      <c r="X3695" s="14">
        <v>99.995850322544811</v>
      </c>
      <c r="Y3695" s="19">
        <f t="shared" si="115"/>
        <v>-0.9999585032254481</v>
      </c>
    </row>
    <row r="3696" spans="1:25">
      <c r="A3696">
        <v>6802</v>
      </c>
      <c r="B3696" t="s">
        <v>6935</v>
      </c>
      <c r="C3696" t="s">
        <v>6936</v>
      </c>
      <c r="D3696" t="str">
        <f t="shared" si="114"/>
        <v>Unifi UNIFI</v>
      </c>
      <c r="E3696" s="3" t="s">
        <v>8887</v>
      </c>
      <c r="F3696" s="3" t="s">
        <v>8883</v>
      </c>
      <c r="G3696" s="3" t="s">
        <v>8883</v>
      </c>
      <c r="H3696" s="4">
        <v>0</v>
      </c>
      <c r="I3696" s="4">
        <v>0</v>
      </c>
      <c r="J3696" s="6">
        <v>44074</v>
      </c>
      <c r="K3696" s="7">
        <v>1.87281441646</v>
      </c>
      <c r="L3696" s="7">
        <v>3865</v>
      </c>
      <c r="M3696" s="7">
        <v>0</v>
      </c>
      <c r="N3696" s="9">
        <v>44075</v>
      </c>
      <c r="O3696" s="10">
        <v>3.6396919185600001</v>
      </c>
      <c r="P3696" s="10">
        <v>4022</v>
      </c>
      <c r="Q3696" s="10">
        <v>0</v>
      </c>
      <c r="R3696" s="10">
        <v>1.9434343769308211</v>
      </c>
      <c r="S3696" s="18">
        <v>1.9434343769308211</v>
      </c>
      <c r="T3696" s="13">
        <v>44085</v>
      </c>
      <c r="U3696" s="14">
        <v>0.82751579859500002</v>
      </c>
      <c r="V3696" s="14">
        <v>3551</v>
      </c>
      <c r="W3696" s="14">
        <v>0</v>
      </c>
      <c r="X3696" s="14">
        <v>77.264125175671566</v>
      </c>
      <c r="Y3696" s="19">
        <f t="shared" si="115"/>
        <v>-0.77264125175671561</v>
      </c>
    </row>
    <row r="3697" spans="1:25">
      <c r="A3697">
        <v>6803</v>
      </c>
      <c r="B3697" t="s">
        <v>6937</v>
      </c>
      <c r="C3697" t="s">
        <v>6937</v>
      </c>
      <c r="D3697" t="str">
        <f t="shared" si="114"/>
        <v>ATTN ATTN</v>
      </c>
      <c r="E3697" s="3" t="s">
        <v>8892</v>
      </c>
      <c r="F3697" s="3" t="s">
        <v>8893</v>
      </c>
      <c r="G3697" s="3" t="s">
        <v>8883</v>
      </c>
      <c r="H3697" s="4">
        <v>0</v>
      </c>
      <c r="I3697" s="4">
        <v>0</v>
      </c>
      <c r="J3697" s="6">
        <v>44189</v>
      </c>
      <c r="K3697" s="7">
        <v>1.6037820000000001E-2</v>
      </c>
      <c r="L3697" s="7">
        <v>3866</v>
      </c>
      <c r="M3697" s="7">
        <v>0</v>
      </c>
      <c r="N3697" s="9">
        <v>44217</v>
      </c>
      <c r="O3697" s="10">
        <v>3.0645083999999998</v>
      </c>
      <c r="P3697" s="10">
        <v>4023</v>
      </c>
      <c r="Q3697" s="10">
        <v>0</v>
      </c>
      <c r="R3697" s="10">
        <v>191.08010939142599</v>
      </c>
      <c r="S3697" s="18">
        <v>191.08010939142599</v>
      </c>
      <c r="T3697" s="13">
        <v>44687</v>
      </c>
      <c r="U3697" s="14">
        <v>1.8898457406339001E-4</v>
      </c>
      <c r="V3697" s="14">
        <v>3552</v>
      </c>
      <c r="W3697" s="14">
        <v>0</v>
      </c>
      <c r="X3697" s="14">
        <v>99.993833119398104</v>
      </c>
      <c r="Y3697" s="19">
        <f t="shared" si="115"/>
        <v>-0.99993833119398101</v>
      </c>
    </row>
    <row r="3698" spans="1:25">
      <c r="A3698">
        <v>6804</v>
      </c>
      <c r="B3698" t="s">
        <v>6938</v>
      </c>
      <c r="C3698" t="s">
        <v>6939</v>
      </c>
      <c r="D3698" t="str">
        <f t="shared" si="114"/>
        <v>MiraQle MQL</v>
      </c>
      <c r="E3698" s="3" t="s">
        <v>8893</v>
      </c>
      <c r="F3698" s="3" t="s">
        <v>8883</v>
      </c>
      <c r="G3698" s="3" t="s">
        <v>8883</v>
      </c>
      <c r="H3698" s="4">
        <v>0</v>
      </c>
      <c r="I3698" s="4">
        <v>0</v>
      </c>
      <c r="J3698" s="6">
        <v>44211</v>
      </c>
      <c r="K3698" s="7">
        <v>0.14373599000000001</v>
      </c>
      <c r="L3698" s="7">
        <v>3867</v>
      </c>
      <c r="M3698" s="7">
        <v>0</v>
      </c>
      <c r="N3698" s="9">
        <v>44235</v>
      </c>
      <c r="O3698" s="10">
        <v>0.55636335000000003</v>
      </c>
      <c r="P3698" s="10">
        <v>4024</v>
      </c>
      <c r="Q3698" s="10">
        <v>0</v>
      </c>
      <c r="R3698" s="10">
        <v>3.8707309839379831</v>
      </c>
      <c r="S3698" s="18">
        <v>3.8707309839379831</v>
      </c>
      <c r="T3698" s="13">
        <v>44468</v>
      </c>
      <c r="U3698" s="14">
        <v>1.6877081038700479E-2</v>
      </c>
      <c r="V3698" s="14">
        <v>3553</v>
      </c>
      <c r="W3698" s="14">
        <v>0</v>
      </c>
      <c r="X3698" s="14">
        <v>96.966536160460521</v>
      </c>
      <c r="Y3698" s="19">
        <f t="shared" si="115"/>
        <v>-0.96966536160460526</v>
      </c>
    </row>
    <row r="3699" spans="1:25">
      <c r="A3699">
        <v>6806</v>
      </c>
      <c r="B3699" t="s">
        <v>6940</v>
      </c>
      <c r="C3699" t="s">
        <v>6941</v>
      </c>
      <c r="D3699" t="str">
        <f t="shared" si="114"/>
        <v>Vesta Protocol VESTA</v>
      </c>
      <c r="E3699" s="3" t="s">
        <v>8887</v>
      </c>
      <c r="F3699" s="3" t="s">
        <v>8883</v>
      </c>
      <c r="G3699" s="3" t="s">
        <v>8883</v>
      </c>
      <c r="H3699" s="4">
        <v>0</v>
      </c>
      <c r="I3699" s="4">
        <v>0</v>
      </c>
      <c r="J3699" s="6">
        <v>44074</v>
      </c>
      <c r="K3699" s="7">
        <v>5.1595614586400001E-3</v>
      </c>
      <c r="L3699" s="7">
        <v>3868</v>
      </c>
      <c r="M3699" s="7">
        <v>0</v>
      </c>
      <c r="N3699" s="9">
        <v>44075</v>
      </c>
      <c r="O3699" s="10">
        <v>8.2237195302400003E-3</v>
      </c>
      <c r="P3699" s="10">
        <v>4025</v>
      </c>
      <c r="Q3699" s="10">
        <v>0</v>
      </c>
      <c r="R3699" s="10">
        <v>1.593879556656677</v>
      </c>
      <c r="S3699" s="18">
        <v>1.593879556656677</v>
      </c>
      <c r="T3699" s="13">
        <v>44173</v>
      </c>
      <c r="U3699" s="16">
        <v>5.107911022E-5</v>
      </c>
      <c r="V3699" s="14">
        <v>3554</v>
      </c>
      <c r="W3699" s="16">
        <v>0</v>
      </c>
      <c r="X3699" s="16">
        <v>99.378880687355959</v>
      </c>
      <c r="Y3699" s="19">
        <f t="shared" si="115"/>
        <v>-0.99378880687355964</v>
      </c>
    </row>
    <row r="3700" spans="1:25">
      <c r="A3700">
        <v>6807</v>
      </c>
      <c r="B3700" t="s">
        <v>6942</v>
      </c>
      <c r="C3700" t="s">
        <v>6943</v>
      </c>
      <c r="D3700" t="str">
        <f t="shared" si="114"/>
        <v>YFISCURITY YFIS</v>
      </c>
      <c r="E3700" s="3" t="s">
        <v>3686</v>
      </c>
      <c r="F3700" s="3" t="s">
        <v>8883</v>
      </c>
      <c r="G3700" s="3" t="s">
        <v>8883</v>
      </c>
      <c r="H3700" s="4">
        <v>0</v>
      </c>
      <c r="I3700" s="4">
        <v>0</v>
      </c>
      <c r="J3700" s="6">
        <v>44074</v>
      </c>
      <c r="K3700" s="7">
        <v>44.525629978799998</v>
      </c>
      <c r="L3700" s="7">
        <v>3869</v>
      </c>
      <c r="M3700" s="7">
        <v>0</v>
      </c>
      <c r="N3700" s="9">
        <v>44075</v>
      </c>
      <c r="O3700" s="10">
        <v>79.137422182600005</v>
      </c>
      <c r="P3700" s="10">
        <v>4026</v>
      </c>
      <c r="Q3700" s="10">
        <v>0</v>
      </c>
      <c r="R3700" s="10">
        <v>1.7773453676069211</v>
      </c>
      <c r="S3700" s="18">
        <v>1.7773453676069211</v>
      </c>
      <c r="T3700" s="13">
        <v>44169</v>
      </c>
      <c r="U3700" s="14">
        <v>0.40302099583368001</v>
      </c>
      <c r="V3700" s="14">
        <v>3555</v>
      </c>
      <c r="W3700" s="14">
        <v>0</v>
      </c>
      <c r="X3700" s="14">
        <v>99.490732721993695</v>
      </c>
      <c r="Y3700" s="19">
        <f t="shared" si="115"/>
        <v>-0.99490732721993691</v>
      </c>
    </row>
    <row r="3701" spans="1:25">
      <c r="A3701">
        <v>6809</v>
      </c>
      <c r="B3701" t="s">
        <v>6945</v>
      </c>
      <c r="C3701" t="s">
        <v>6946</v>
      </c>
      <c r="D3701" t="str">
        <f t="shared" si="114"/>
        <v>GolderGames GLDR</v>
      </c>
      <c r="E3701" s="3" t="s">
        <v>8892</v>
      </c>
      <c r="F3701" s="3" t="s">
        <v>8883</v>
      </c>
      <c r="G3701" s="3" t="s">
        <v>8883</v>
      </c>
      <c r="H3701" s="4">
        <v>0</v>
      </c>
      <c r="I3701" s="4">
        <v>0</v>
      </c>
      <c r="J3701" s="6">
        <v>44074</v>
      </c>
      <c r="K3701" s="7">
        <v>4.34664749326E-3</v>
      </c>
      <c r="L3701" s="7">
        <v>3870</v>
      </c>
      <c r="M3701" s="7">
        <v>0</v>
      </c>
      <c r="N3701" s="9">
        <v>44076</v>
      </c>
      <c r="O3701" s="10">
        <v>8.6565107036700006E-2</v>
      </c>
      <c r="P3701" s="10">
        <v>4027</v>
      </c>
      <c r="Q3701" s="10">
        <v>0</v>
      </c>
      <c r="R3701" s="10">
        <v>19.91537320910647</v>
      </c>
      <c r="S3701" s="18">
        <v>19.91537320910647</v>
      </c>
      <c r="T3701" s="13">
        <v>44364</v>
      </c>
      <c r="U3701" s="14">
        <v>1.6599014153300001E-3</v>
      </c>
      <c r="V3701" s="14">
        <v>3556</v>
      </c>
      <c r="W3701" s="14">
        <v>0</v>
      </c>
      <c r="X3701" s="14">
        <v>98.082482108378528</v>
      </c>
      <c r="Y3701" s="19">
        <f t="shared" si="115"/>
        <v>-0.98082482108378533</v>
      </c>
    </row>
    <row r="3702" spans="1:25">
      <c r="A3702">
        <v>6810</v>
      </c>
      <c r="B3702" t="s">
        <v>6947</v>
      </c>
      <c r="C3702" t="s">
        <v>1478</v>
      </c>
      <c r="D3702" t="str">
        <f t="shared" si="114"/>
        <v>Multi Channel Influencer Creater Cloud Funding Platform MCI</v>
      </c>
      <c r="E3702" s="3" t="s">
        <v>8887</v>
      </c>
      <c r="F3702" s="3" t="s">
        <v>8883</v>
      </c>
      <c r="G3702" s="3" t="s">
        <v>8883</v>
      </c>
      <c r="H3702" s="4">
        <v>0</v>
      </c>
      <c r="I3702" s="4">
        <v>0</v>
      </c>
      <c r="J3702" s="6">
        <v>44200</v>
      </c>
      <c r="K3702" s="7">
        <v>5.31899E-3</v>
      </c>
      <c r="L3702" s="7">
        <v>633</v>
      </c>
      <c r="M3702" s="7">
        <v>2508096.010363</v>
      </c>
      <c r="N3702" s="9">
        <v>44523</v>
      </c>
      <c r="O3702" s="10">
        <v>0.35286799097107518</v>
      </c>
      <c r="P3702" s="10">
        <v>416</v>
      </c>
      <c r="Q3702" s="10">
        <v>193938499.78999999</v>
      </c>
      <c r="R3702" s="10">
        <v>66.341164576559692</v>
      </c>
      <c r="S3702" s="18">
        <v>66.341164576559692</v>
      </c>
      <c r="T3702" s="13">
        <v>44682</v>
      </c>
      <c r="U3702" s="14">
        <v>9.0990219412036832E-3</v>
      </c>
      <c r="V3702" s="14">
        <v>575</v>
      </c>
      <c r="W3702" s="14">
        <v>12350540.310000001</v>
      </c>
      <c r="X3702" s="14">
        <v>97.421409089511442</v>
      </c>
      <c r="Y3702" s="19">
        <f t="shared" si="115"/>
        <v>-0.97421409089511446</v>
      </c>
    </row>
    <row r="3703" spans="1:25">
      <c r="A3703">
        <v>6811</v>
      </c>
      <c r="B3703" t="s">
        <v>6948</v>
      </c>
      <c r="C3703" t="s">
        <v>6949</v>
      </c>
      <c r="D3703" t="str">
        <f t="shared" si="114"/>
        <v>Fee Active Collateral Token FACT</v>
      </c>
      <c r="E3703" s="3" t="s">
        <v>8887</v>
      </c>
      <c r="F3703" s="3" t="s">
        <v>8883</v>
      </c>
      <c r="G3703" s="3" t="s">
        <v>8883</v>
      </c>
      <c r="H3703" s="4">
        <v>0</v>
      </c>
      <c r="I3703" s="4">
        <v>0</v>
      </c>
      <c r="J3703" s="6">
        <v>44083</v>
      </c>
      <c r="K3703" s="7">
        <v>0.40105533663800003</v>
      </c>
      <c r="L3703" s="7">
        <v>3871</v>
      </c>
      <c r="M3703" s="7">
        <v>0</v>
      </c>
      <c r="N3703" s="9">
        <v>44097</v>
      </c>
      <c r="O3703" s="10">
        <v>1.86295682038556</v>
      </c>
      <c r="P3703" s="10">
        <v>4028</v>
      </c>
      <c r="Q3703" s="10">
        <v>0</v>
      </c>
      <c r="R3703" s="10">
        <v>4.6451365938738256</v>
      </c>
      <c r="S3703" s="18">
        <v>4.6451365938738256</v>
      </c>
      <c r="T3703" s="13">
        <v>44176</v>
      </c>
      <c r="U3703" s="14">
        <v>9.0272363908200006E-3</v>
      </c>
      <c r="V3703" s="14">
        <v>3557</v>
      </c>
      <c r="W3703" s="14">
        <v>0</v>
      </c>
      <c r="X3703" s="14">
        <v>99.515435017492692</v>
      </c>
      <c r="Y3703" s="19">
        <f t="shared" si="115"/>
        <v>-0.99515435017492693</v>
      </c>
    </row>
    <row r="3704" spans="1:25">
      <c r="A3704">
        <v>6812</v>
      </c>
      <c r="B3704" t="s">
        <v>6950</v>
      </c>
      <c r="C3704" t="s">
        <v>6951</v>
      </c>
      <c r="D3704" t="str">
        <f t="shared" si="114"/>
        <v>YFIVE FINANCE YFIVE</v>
      </c>
      <c r="E3704" s="3" t="s">
        <v>3686</v>
      </c>
      <c r="F3704" s="3" t="s">
        <v>8883</v>
      </c>
      <c r="G3704" s="3" t="s">
        <v>8883</v>
      </c>
      <c r="H3704" s="4">
        <v>0</v>
      </c>
      <c r="I3704" s="4">
        <v>0</v>
      </c>
      <c r="J3704" s="6">
        <v>44074</v>
      </c>
      <c r="K3704" s="7">
        <v>82.857077464699998</v>
      </c>
      <c r="L3704" s="7">
        <v>2824</v>
      </c>
      <c r="M3704" s="7">
        <v>0</v>
      </c>
      <c r="N3704" s="9">
        <v>44077</v>
      </c>
      <c r="O3704" s="10">
        <v>209.294450716</v>
      </c>
      <c r="P3704" s="10">
        <v>4029</v>
      </c>
      <c r="Q3704" s="10">
        <v>0</v>
      </c>
      <c r="R3704" s="10">
        <v>2.5259695021848518</v>
      </c>
      <c r="S3704" s="18">
        <v>2.5259695021848518</v>
      </c>
      <c r="T3704" s="13">
        <v>44190</v>
      </c>
      <c r="U3704" s="14">
        <v>0.57008740156691995</v>
      </c>
      <c r="V3704" s="14">
        <v>2202</v>
      </c>
      <c r="W3704" s="14">
        <v>10326.75417708331</v>
      </c>
      <c r="X3704" s="14">
        <v>99.727614659816993</v>
      </c>
      <c r="Y3704" s="19">
        <f t="shared" si="115"/>
        <v>-0.99727614659816988</v>
      </c>
    </row>
    <row r="3705" spans="1:25">
      <c r="A3705">
        <v>6814</v>
      </c>
      <c r="B3705" t="s">
        <v>6952</v>
      </c>
      <c r="C3705" t="s">
        <v>6953</v>
      </c>
      <c r="D3705" t="str">
        <f t="shared" si="114"/>
        <v>AmazonasCoin AMZ</v>
      </c>
      <c r="E3705" s="3" t="s">
        <v>8885</v>
      </c>
      <c r="F3705" s="3" t="s">
        <v>8883</v>
      </c>
      <c r="G3705" s="3" t="s">
        <v>8883</v>
      </c>
      <c r="H3705" s="4">
        <v>0</v>
      </c>
      <c r="I3705" s="4">
        <v>0</v>
      </c>
      <c r="J3705" s="6">
        <v>44211</v>
      </c>
      <c r="K3705" s="7">
        <v>4.4957782282000001E-4</v>
      </c>
      <c r="L3705" s="7">
        <v>3872</v>
      </c>
      <c r="M3705" s="7">
        <v>0</v>
      </c>
      <c r="N3705" s="9">
        <v>44607</v>
      </c>
      <c r="O3705" s="10">
        <v>0.1203530490021891</v>
      </c>
      <c r="P3705" s="10">
        <v>4030</v>
      </c>
      <c r="Q3705" s="10">
        <v>0</v>
      </c>
      <c r="R3705" s="10">
        <v>267.7023707425522</v>
      </c>
      <c r="S3705" s="18">
        <v>267.7023707425522</v>
      </c>
      <c r="T3705" s="13">
        <v>44613</v>
      </c>
      <c r="U3705" s="14">
        <v>0.1001032542541144</v>
      </c>
      <c r="V3705" s="14">
        <v>3558</v>
      </c>
      <c r="W3705" s="14">
        <v>0</v>
      </c>
      <c r="X3705" s="14">
        <v>16.825327580779739</v>
      </c>
      <c r="Y3705" s="19">
        <f t="shared" si="115"/>
        <v>-0.16825327580779739</v>
      </c>
    </row>
    <row r="3706" spans="1:25">
      <c r="A3706">
        <v>6815</v>
      </c>
      <c r="B3706" t="s">
        <v>6954</v>
      </c>
      <c r="C3706" t="s">
        <v>2714</v>
      </c>
      <c r="D3706" t="str">
        <f t="shared" si="114"/>
        <v>GOT Token GOT</v>
      </c>
      <c r="E3706" s="3" t="s">
        <v>3686</v>
      </c>
      <c r="F3706" s="3" t="s">
        <v>8883</v>
      </c>
      <c r="G3706" s="3" t="s">
        <v>8883</v>
      </c>
      <c r="H3706" s="4">
        <v>0</v>
      </c>
      <c r="I3706" s="4">
        <v>0</v>
      </c>
      <c r="J3706" s="6">
        <v>44075</v>
      </c>
      <c r="K3706" s="7">
        <v>7.3576425755999999</v>
      </c>
      <c r="L3706" s="7">
        <v>3873</v>
      </c>
      <c r="M3706" s="7">
        <v>0</v>
      </c>
      <c r="N3706" s="9">
        <v>44077</v>
      </c>
      <c r="O3706" s="10">
        <v>27.134441583800001</v>
      </c>
      <c r="P3706" s="10">
        <v>4031</v>
      </c>
      <c r="Q3706" s="10">
        <v>0</v>
      </c>
      <c r="R3706" s="10">
        <v>3.6879260313331059</v>
      </c>
      <c r="S3706" s="18">
        <v>3.6879260313331059</v>
      </c>
      <c r="T3706" s="13">
        <v>44172</v>
      </c>
      <c r="U3706" s="14">
        <v>0.19198094095842</v>
      </c>
      <c r="V3706" s="14">
        <v>3559</v>
      </c>
      <c r="W3706" s="14">
        <v>0</v>
      </c>
      <c r="X3706" s="14">
        <v>99.292482432831648</v>
      </c>
      <c r="Y3706" s="19">
        <f t="shared" si="115"/>
        <v>-0.99292482432831652</v>
      </c>
    </row>
    <row r="3707" spans="1:25">
      <c r="A3707">
        <v>6816</v>
      </c>
      <c r="B3707" t="s">
        <v>6955</v>
      </c>
      <c r="C3707" t="s">
        <v>6956</v>
      </c>
      <c r="D3707" t="str">
        <f t="shared" si="114"/>
        <v>Rug RUG</v>
      </c>
      <c r="E3707" s="3" t="s">
        <v>8887</v>
      </c>
      <c r="F3707" s="3" t="s">
        <v>8883</v>
      </c>
      <c r="G3707" s="3" t="s">
        <v>8883</v>
      </c>
      <c r="H3707" s="4">
        <v>0</v>
      </c>
      <c r="I3707" s="4">
        <v>0</v>
      </c>
      <c r="J3707" s="6">
        <v>44075</v>
      </c>
      <c r="K3707" s="7">
        <v>63.991364171599997</v>
      </c>
      <c r="L3707" s="7">
        <v>3874</v>
      </c>
      <c r="M3707" s="7">
        <v>0</v>
      </c>
      <c r="N3707" s="9">
        <v>44076</v>
      </c>
      <c r="O3707" s="10">
        <v>96.4513659805</v>
      </c>
      <c r="P3707" s="10">
        <v>4032</v>
      </c>
      <c r="Q3707" s="10">
        <v>0</v>
      </c>
      <c r="R3707" s="10">
        <v>1.507255974757076</v>
      </c>
      <c r="S3707" s="18">
        <v>1.507255974757076</v>
      </c>
      <c r="T3707" s="13">
        <v>44111</v>
      </c>
      <c r="U3707" s="16">
        <v>1.026671705E-5</v>
      </c>
      <c r="V3707" s="14">
        <v>3560</v>
      </c>
      <c r="W3707" s="16">
        <v>0</v>
      </c>
      <c r="X3707" s="16">
        <v>99.999989355550383</v>
      </c>
      <c r="Y3707" s="19">
        <f t="shared" si="115"/>
        <v>-0.99999989355550378</v>
      </c>
    </row>
    <row r="3708" spans="1:25">
      <c r="A3708">
        <v>6822</v>
      </c>
      <c r="B3708" t="s">
        <v>6958</v>
      </c>
      <c r="C3708" t="s">
        <v>6959</v>
      </c>
      <c r="D3708" t="str">
        <f t="shared" si="114"/>
        <v>DistX DISTX</v>
      </c>
      <c r="E3708" s="3" t="s">
        <v>8887</v>
      </c>
      <c r="F3708" s="3" t="s">
        <v>8883</v>
      </c>
      <c r="G3708" s="3" t="s">
        <v>8883</v>
      </c>
      <c r="H3708" s="4">
        <v>0</v>
      </c>
      <c r="I3708" s="4">
        <v>0</v>
      </c>
      <c r="J3708" s="6">
        <v>44103</v>
      </c>
      <c r="K3708" s="7">
        <v>5.8917160000000003E-2</v>
      </c>
      <c r="L3708" s="7">
        <v>678</v>
      </c>
      <c r="M3708" s="7">
        <v>2109833.7804043102</v>
      </c>
      <c r="N3708" s="9">
        <v>44131</v>
      </c>
      <c r="O3708" s="10">
        <v>0.17549311000000001</v>
      </c>
      <c r="P3708" s="10">
        <v>1527</v>
      </c>
      <c r="Q3708" s="10">
        <v>5119375.7912066402</v>
      </c>
      <c r="R3708" s="10">
        <v>2.9786417064230521</v>
      </c>
      <c r="S3708" s="18">
        <v>2.9786417064230521</v>
      </c>
      <c r="T3708" s="13">
        <v>44488</v>
      </c>
      <c r="U3708" s="14">
        <v>1.2008091005037E-4</v>
      </c>
      <c r="V3708" s="14">
        <v>2118</v>
      </c>
      <c r="W3708" s="14">
        <v>16766.45</v>
      </c>
      <c r="X3708" s="14">
        <v>99.931575142721911</v>
      </c>
      <c r="Y3708" s="19">
        <f t="shared" si="115"/>
        <v>-0.99931575142721907</v>
      </c>
    </row>
    <row r="3709" spans="1:25">
      <c r="A3709">
        <v>6823</v>
      </c>
      <c r="B3709" t="s">
        <v>6960</v>
      </c>
      <c r="C3709" t="s">
        <v>6961</v>
      </c>
      <c r="D3709" t="str">
        <f t="shared" si="114"/>
        <v>Semitoken SEMI</v>
      </c>
      <c r="E3709" s="3" t="s">
        <v>8887</v>
      </c>
      <c r="F3709" s="3" t="s">
        <v>8883</v>
      </c>
      <c r="G3709" s="3" t="s">
        <v>8883</v>
      </c>
      <c r="H3709" s="4">
        <v>0</v>
      </c>
      <c r="I3709" s="4">
        <v>0</v>
      </c>
      <c r="J3709" s="6">
        <v>44084</v>
      </c>
      <c r="K3709" s="7">
        <v>5.96817660831E-3</v>
      </c>
      <c r="L3709" s="7">
        <v>3875</v>
      </c>
      <c r="M3709" s="7">
        <v>0</v>
      </c>
      <c r="N3709" s="9">
        <v>44128</v>
      </c>
      <c r="O3709" s="10">
        <v>5.8043289999999997E-2</v>
      </c>
      <c r="P3709" s="10">
        <v>4033</v>
      </c>
      <c r="Q3709" s="10">
        <v>0</v>
      </c>
      <c r="R3709" s="10">
        <v>9.7254645445949759</v>
      </c>
      <c r="S3709" s="18">
        <v>9.7254645445949759</v>
      </c>
      <c r="T3709" s="13">
        <v>44686</v>
      </c>
      <c r="U3709" s="16">
        <v>9.9997218909748007E-5</v>
      </c>
      <c r="V3709" s="14">
        <v>3561</v>
      </c>
      <c r="W3709" s="16">
        <v>0</v>
      </c>
      <c r="X3709" s="16">
        <v>99.827719588414539</v>
      </c>
      <c r="Y3709" s="19">
        <f t="shared" si="115"/>
        <v>-0.99827719588414543</v>
      </c>
    </row>
    <row r="3710" spans="1:25">
      <c r="A3710">
        <v>6824</v>
      </c>
      <c r="B3710" t="s">
        <v>6962</v>
      </c>
      <c r="C3710" t="s">
        <v>6963</v>
      </c>
      <c r="D3710" t="str">
        <f t="shared" si="114"/>
        <v>Epanus EPS</v>
      </c>
      <c r="E3710" s="3" t="s">
        <v>8887</v>
      </c>
      <c r="F3710" s="3" t="s">
        <v>8883</v>
      </c>
      <c r="G3710" s="3" t="s">
        <v>8883</v>
      </c>
      <c r="H3710" s="4">
        <v>0</v>
      </c>
      <c r="I3710" s="4">
        <v>0</v>
      </c>
      <c r="J3710" s="6">
        <v>44083</v>
      </c>
      <c r="K3710" s="7">
        <v>0.40935780267499999</v>
      </c>
      <c r="L3710" s="7">
        <v>3876</v>
      </c>
      <c r="M3710" s="7">
        <v>0</v>
      </c>
      <c r="N3710" s="9">
        <v>44113</v>
      </c>
      <c r="O3710" s="10">
        <v>7.3576830800000002</v>
      </c>
      <c r="P3710" s="10">
        <v>4034</v>
      </c>
      <c r="Q3710" s="10">
        <v>0</v>
      </c>
      <c r="R3710" s="10">
        <v>17.97372135554836</v>
      </c>
      <c r="S3710" s="18">
        <v>17.97372135554836</v>
      </c>
      <c r="T3710" s="13">
        <v>44627</v>
      </c>
      <c r="U3710" s="14">
        <v>2.6082141199686919E-3</v>
      </c>
      <c r="V3710" s="14">
        <v>3562</v>
      </c>
      <c r="W3710" s="14">
        <v>0</v>
      </c>
      <c r="X3710" s="14">
        <v>99.964551148892809</v>
      </c>
      <c r="Y3710" s="19">
        <f t="shared" si="115"/>
        <v>-0.99964551148892811</v>
      </c>
    </row>
    <row r="3711" spans="1:25">
      <c r="A3711">
        <v>6829</v>
      </c>
      <c r="B3711" t="s">
        <v>6964</v>
      </c>
      <c r="C3711" t="s">
        <v>6965</v>
      </c>
      <c r="D3711" t="str">
        <f t="shared" si="114"/>
        <v>Pearl PEARL</v>
      </c>
      <c r="E3711" s="3" t="s">
        <v>3686</v>
      </c>
      <c r="F3711" s="3" t="s">
        <v>8883</v>
      </c>
      <c r="G3711" s="3" t="s">
        <v>8883</v>
      </c>
      <c r="H3711" s="4">
        <v>0</v>
      </c>
      <c r="I3711" s="4">
        <v>0</v>
      </c>
      <c r="J3711" s="6">
        <v>44076</v>
      </c>
      <c r="K3711" s="7">
        <v>2696.18443471</v>
      </c>
      <c r="L3711" s="7">
        <v>3877</v>
      </c>
      <c r="M3711" s="7">
        <v>0</v>
      </c>
      <c r="N3711" s="9">
        <v>44077</v>
      </c>
      <c r="O3711" s="10">
        <v>3749.1031715200002</v>
      </c>
      <c r="P3711" s="10">
        <v>4035</v>
      </c>
      <c r="Q3711" s="10">
        <v>0</v>
      </c>
      <c r="R3711" s="10">
        <v>1.390521777091726</v>
      </c>
      <c r="S3711" s="18">
        <v>1.390521777091726</v>
      </c>
      <c r="T3711" s="13">
        <v>44682</v>
      </c>
      <c r="U3711" s="14">
        <v>20.971789700798201</v>
      </c>
      <c r="V3711" s="14">
        <v>3563</v>
      </c>
      <c r="W3711" s="14">
        <v>0</v>
      </c>
      <c r="X3711" s="14">
        <v>99.440618496175034</v>
      </c>
      <c r="Y3711" s="19">
        <f t="shared" si="115"/>
        <v>-0.99440618496175037</v>
      </c>
    </row>
    <row r="3712" spans="1:25">
      <c r="A3712">
        <v>6833</v>
      </c>
      <c r="B3712" t="s">
        <v>6966</v>
      </c>
      <c r="C3712" t="s">
        <v>4176</v>
      </c>
      <c r="D3712" t="str">
        <f t="shared" si="114"/>
        <v>Litentry LIT</v>
      </c>
      <c r="E3712" s="3" t="s">
        <v>8884</v>
      </c>
      <c r="F3712" s="3" t="s">
        <v>8893</v>
      </c>
      <c r="G3712" s="3" t="s">
        <v>8883</v>
      </c>
      <c r="H3712" s="4">
        <v>0</v>
      </c>
      <c r="I3712" s="4">
        <v>0</v>
      </c>
      <c r="J3712" s="6">
        <v>44231</v>
      </c>
      <c r="K3712" s="7">
        <v>3.0265108000000001</v>
      </c>
      <c r="L3712" s="7">
        <v>2256</v>
      </c>
      <c r="M3712" s="7">
        <v>0</v>
      </c>
      <c r="N3712" s="9">
        <v>44243</v>
      </c>
      <c r="O3712" s="10">
        <v>14.729243110000001</v>
      </c>
      <c r="P3712" s="10">
        <v>374</v>
      </c>
      <c r="Q3712" s="10">
        <v>227325016.63999999</v>
      </c>
      <c r="R3712" s="10">
        <v>4.8667406407404856</v>
      </c>
      <c r="S3712" s="18">
        <v>4.8667406407404856</v>
      </c>
      <c r="T3712" s="13">
        <v>44681</v>
      </c>
      <c r="U3712" s="14">
        <v>0.97892981992395145</v>
      </c>
      <c r="V3712" s="14">
        <v>405</v>
      </c>
      <c r="W3712" s="14">
        <v>35883414.880000003</v>
      </c>
      <c r="X3712" s="14">
        <v>93.3538348670521</v>
      </c>
      <c r="Y3712" s="19">
        <f t="shared" si="115"/>
        <v>-0.93353834867052099</v>
      </c>
    </row>
    <row r="3713" spans="1:25">
      <c r="A3713">
        <v>6841</v>
      </c>
      <c r="B3713" t="s">
        <v>6967</v>
      </c>
      <c r="C3713" t="s">
        <v>6968</v>
      </c>
      <c r="D3713" t="str">
        <f t="shared" si="114"/>
        <v>Phala.Network PHA</v>
      </c>
      <c r="E3713" s="3" t="s">
        <v>1772</v>
      </c>
      <c r="F3713" s="3" t="s">
        <v>8883</v>
      </c>
      <c r="G3713" s="3" t="s">
        <v>8883</v>
      </c>
      <c r="H3713" s="4">
        <v>0</v>
      </c>
      <c r="I3713" s="4">
        <v>0</v>
      </c>
      <c r="J3713" s="6">
        <v>44161</v>
      </c>
      <c r="K3713" s="7">
        <v>7.4744149999999995E-2</v>
      </c>
      <c r="L3713" s="7">
        <v>297</v>
      </c>
      <c r="M3713" s="7">
        <v>9956312.9384214003</v>
      </c>
      <c r="N3713" s="9">
        <v>44331</v>
      </c>
      <c r="O3713" s="10">
        <v>1.4093962799999999</v>
      </c>
      <c r="P3713" s="10">
        <v>400</v>
      </c>
      <c r="Q3713" s="10">
        <v>206074558.72</v>
      </c>
      <c r="R3713" s="10">
        <v>18.856275440954239</v>
      </c>
      <c r="S3713" s="18">
        <v>18.856275440954239</v>
      </c>
      <c r="T3713" s="13">
        <v>44616</v>
      </c>
      <c r="U3713" s="14">
        <v>0.20555352074596411</v>
      </c>
      <c r="V3713" s="14">
        <v>312</v>
      </c>
      <c r="W3713" s="14">
        <v>59824844.420000002</v>
      </c>
      <c r="X3713" s="14">
        <v>85.41549146518507</v>
      </c>
      <c r="Y3713" s="19">
        <f t="shared" si="115"/>
        <v>-0.85415491465185067</v>
      </c>
    </row>
    <row r="3714" spans="1:25">
      <c r="A3714">
        <v>6849</v>
      </c>
      <c r="B3714" t="s">
        <v>6969</v>
      </c>
      <c r="C3714" t="s">
        <v>6970</v>
      </c>
      <c r="D3714" t="str">
        <f t="shared" ref="D3714:D3777" si="116">_xlfn.TEXTJOIN(" ",TRUE,B3714,C3714)</f>
        <v>Pylon Finance PYLON</v>
      </c>
      <c r="E3714" s="3" t="s">
        <v>3686</v>
      </c>
      <c r="F3714" s="3" t="s">
        <v>8883</v>
      </c>
      <c r="G3714" s="3" t="s">
        <v>8883</v>
      </c>
      <c r="H3714" s="4">
        <v>0</v>
      </c>
      <c r="I3714" s="4">
        <v>0</v>
      </c>
      <c r="J3714" s="6">
        <v>44076</v>
      </c>
      <c r="K3714" s="7">
        <v>1429.1704675200001</v>
      </c>
      <c r="L3714" s="7">
        <v>274</v>
      </c>
      <c r="M3714" s="7">
        <v>11088933.657487679</v>
      </c>
      <c r="N3714" s="9">
        <v>44077</v>
      </c>
      <c r="O3714" s="10">
        <v>1504.9744380100001</v>
      </c>
      <c r="P3714" s="10">
        <v>1241</v>
      </c>
      <c r="Q3714" s="10">
        <v>11677096.664519589</v>
      </c>
      <c r="R3714" s="10">
        <v>1.05304053799932</v>
      </c>
      <c r="S3714" s="18">
        <v>1.05304053799932</v>
      </c>
      <c r="T3714" s="13">
        <v>44636</v>
      </c>
      <c r="U3714" s="14">
        <v>21.23807875365906</v>
      </c>
      <c r="V3714" s="14">
        <v>1460</v>
      </c>
      <c r="W3714" s="14">
        <v>311735.34972183791</v>
      </c>
      <c r="X3714" s="14">
        <v>98.588808007812958</v>
      </c>
      <c r="Y3714" s="19">
        <f t="shared" si="115"/>
        <v>-0.98588808007812956</v>
      </c>
    </row>
    <row r="3715" spans="1:25">
      <c r="A3715">
        <v>6850</v>
      </c>
      <c r="B3715" t="s">
        <v>6971</v>
      </c>
      <c r="C3715" t="s">
        <v>587</v>
      </c>
      <c r="D3715" t="str">
        <f t="shared" si="116"/>
        <v>DeFiat DFT</v>
      </c>
      <c r="E3715" s="3" t="s">
        <v>3686</v>
      </c>
      <c r="F3715" s="3" t="s">
        <v>8883</v>
      </c>
      <c r="G3715" s="3" t="s">
        <v>8883</v>
      </c>
      <c r="H3715" s="4">
        <v>0</v>
      </c>
      <c r="I3715" s="4">
        <v>0</v>
      </c>
      <c r="J3715" s="6">
        <v>44207</v>
      </c>
      <c r="K3715" s="7">
        <v>0.77883577999999998</v>
      </c>
      <c r="L3715" s="7">
        <v>3878</v>
      </c>
      <c r="M3715" s="7">
        <v>0</v>
      </c>
      <c r="N3715" s="9">
        <v>44285</v>
      </c>
      <c r="O3715" s="10">
        <v>80.990672380000007</v>
      </c>
      <c r="P3715" s="10">
        <v>4036</v>
      </c>
      <c r="Q3715" s="10">
        <v>0</v>
      </c>
      <c r="R3715" s="10">
        <v>103.9894088841168</v>
      </c>
      <c r="S3715" s="18">
        <v>103.9894088841168</v>
      </c>
      <c r="T3715" s="13">
        <v>44517</v>
      </c>
      <c r="U3715" s="14">
        <v>0</v>
      </c>
      <c r="V3715" s="14">
        <v>3564</v>
      </c>
      <c r="W3715" s="14">
        <v>0</v>
      </c>
      <c r="X3715" s="14">
        <v>100</v>
      </c>
      <c r="Y3715" s="19">
        <f t="shared" ref="Y3715:Y3778" si="117">X3715/-100</f>
        <v>-1</v>
      </c>
    </row>
    <row r="3716" spans="1:25">
      <c r="A3716">
        <v>6851</v>
      </c>
      <c r="B3716" t="s">
        <v>6972</v>
      </c>
      <c r="C3716" t="s">
        <v>6973</v>
      </c>
      <c r="D3716" t="str">
        <f t="shared" si="116"/>
        <v>GrafSound GSMT</v>
      </c>
      <c r="E3716" s="3" t="s">
        <v>8893</v>
      </c>
      <c r="F3716" s="3" t="s">
        <v>8883</v>
      </c>
      <c r="G3716" s="3" t="s">
        <v>8883</v>
      </c>
      <c r="H3716" s="4">
        <v>0</v>
      </c>
      <c r="I3716" s="4">
        <v>0</v>
      </c>
      <c r="J3716" s="6">
        <v>44082</v>
      </c>
      <c r="K3716" s="7">
        <v>0.408333680729</v>
      </c>
      <c r="L3716" s="7">
        <v>3879</v>
      </c>
      <c r="M3716" s="7">
        <v>0</v>
      </c>
      <c r="N3716" s="9">
        <v>44155</v>
      </c>
      <c r="O3716" s="10">
        <v>0.73166069454539995</v>
      </c>
      <c r="P3716" s="10">
        <v>4037</v>
      </c>
      <c r="Q3716" s="10">
        <v>0</v>
      </c>
      <c r="R3716" s="10">
        <v>1.791820584672718</v>
      </c>
      <c r="S3716" s="18">
        <v>1.791820584672718</v>
      </c>
      <c r="T3716" s="13">
        <v>44480</v>
      </c>
      <c r="U3716" s="14">
        <v>0.11607233273048589</v>
      </c>
      <c r="V3716" s="14">
        <v>3565</v>
      </c>
      <c r="W3716" s="14">
        <v>0</v>
      </c>
      <c r="X3716" s="14">
        <v>84.135770365168412</v>
      </c>
      <c r="Y3716" s="19">
        <f t="shared" si="117"/>
        <v>-0.84135770365168416</v>
      </c>
    </row>
    <row r="3717" spans="1:25">
      <c r="A3717">
        <v>6852</v>
      </c>
      <c r="B3717" t="s">
        <v>6974</v>
      </c>
      <c r="C3717" t="s">
        <v>6975</v>
      </c>
      <c r="D3717" t="str">
        <f t="shared" si="116"/>
        <v>Akropolis Delphi ADEL</v>
      </c>
      <c r="E3717" s="3" t="s">
        <v>8894</v>
      </c>
      <c r="F3717" s="3" t="s">
        <v>8883</v>
      </c>
      <c r="G3717" s="3" t="s">
        <v>8883</v>
      </c>
      <c r="H3717" s="4">
        <v>0</v>
      </c>
      <c r="I3717" s="4">
        <v>0</v>
      </c>
      <c r="J3717" s="6">
        <v>44156</v>
      </c>
      <c r="K3717" s="7">
        <v>0.18939642000000001</v>
      </c>
      <c r="L3717" s="7">
        <v>3880</v>
      </c>
      <c r="M3717" s="7">
        <v>0</v>
      </c>
      <c r="N3717" s="9">
        <v>44171</v>
      </c>
      <c r="O3717" s="10">
        <v>0.55781053000000003</v>
      </c>
      <c r="P3717" s="10">
        <v>4038</v>
      </c>
      <c r="Q3717" s="10">
        <v>0</v>
      </c>
      <c r="R3717" s="10">
        <v>2.9452010233350769</v>
      </c>
      <c r="S3717" s="18">
        <v>2.9452010233350769</v>
      </c>
      <c r="T3717" s="13">
        <v>44680</v>
      </c>
      <c r="U3717" s="14">
        <v>7.9321186473718507E-3</v>
      </c>
      <c r="V3717" s="14">
        <v>3566</v>
      </c>
      <c r="W3717" s="14">
        <v>0</v>
      </c>
      <c r="X3717" s="14">
        <v>98.577990514562018</v>
      </c>
      <c r="Y3717" s="19">
        <f t="shared" si="117"/>
        <v>-0.98577990514562019</v>
      </c>
    </row>
    <row r="3718" spans="1:25">
      <c r="A3718">
        <v>6855</v>
      </c>
      <c r="B3718" t="s">
        <v>6976</v>
      </c>
      <c r="C3718" t="s">
        <v>6976</v>
      </c>
      <c r="D3718" t="str">
        <f t="shared" si="116"/>
        <v>BIDR BIDR</v>
      </c>
      <c r="E3718" s="3" t="s">
        <v>8896</v>
      </c>
      <c r="F3718" s="3" t="s">
        <v>8883</v>
      </c>
      <c r="G3718" s="3" t="s">
        <v>8883</v>
      </c>
      <c r="H3718" s="4">
        <v>0</v>
      </c>
      <c r="I3718" s="4">
        <v>0</v>
      </c>
      <c r="J3718" s="6">
        <v>44085</v>
      </c>
      <c r="K3718" s="8">
        <v>6.6134298485500003E-5</v>
      </c>
      <c r="L3718" s="7">
        <v>2382</v>
      </c>
      <c r="M3718" s="7">
        <v>0</v>
      </c>
      <c r="N3718" s="9">
        <v>44200</v>
      </c>
      <c r="O3718" s="10">
        <v>7.3789999999999997E-5</v>
      </c>
      <c r="P3718" s="10">
        <v>1880</v>
      </c>
      <c r="Q3718" s="10">
        <v>1612282.577794</v>
      </c>
      <c r="R3718" s="10">
        <v>1.115759926238252</v>
      </c>
      <c r="S3718" s="18">
        <v>1.115759926238252</v>
      </c>
      <c r="T3718" s="13">
        <v>44304</v>
      </c>
      <c r="U3718" s="14">
        <v>6.3E-5</v>
      </c>
      <c r="V3718" s="14">
        <v>734</v>
      </c>
      <c r="W3718" s="14">
        <v>5777122.2999999998</v>
      </c>
      <c r="X3718" s="14">
        <v>14.62257758503862</v>
      </c>
      <c r="Y3718" s="19">
        <f t="shared" si="117"/>
        <v>-0.14622577585038621</v>
      </c>
    </row>
    <row r="3719" spans="1:25">
      <c r="A3719">
        <v>6857</v>
      </c>
      <c r="B3719" t="s">
        <v>6977</v>
      </c>
      <c r="C3719" t="s">
        <v>6978</v>
      </c>
      <c r="D3719" t="str">
        <f t="shared" si="116"/>
        <v>DeFi Bids BIDS</v>
      </c>
      <c r="E3719" s="3" t="s">
        <v>8894</v>
      </c>
      <c r="F3719" s="3" t="s">
        <v>8883</v>
      </c>
      <c r="G3719" s="3" t="s">
        <v>8883</v>
      </c>
      <c r="H3719" s="4">
        <v>0</v>
      </c>
      <c r="I3719" s="4">
        <v>0</v>
      </c>
      <c r="J3719" s="6">
        <v>44098</v>
      </c>
      <c r="K3719" s="7">
        <v>8.6465000000000001E-4</v>
      </c>
      <c r="L3719" s="7">
        <v>2583</v>
      </c>
      <c r="M3719" s="7">
        <v>0</v>
      </c>
      <c r="N3719" s="9">
        <v>44296</v>
      </c>
      <c r="O3719" s="10">
        <v>0.21685546</v>
      </c>
      <c r="P3719" s="10">
        <v>1745</v>
      </c>
      <c r="Q3719" s="10">
        <v>2552714.75</v>
      </c>
      <c r="R3719" s="10">
        <v>250.8014341062858</v>
      </c>
      <c r="S3719" s="18">
        <v>250.8014341062858</v>
      </c>
      <c r="T3719" s="13">
        <v>44448</v>
      </c>
      <c r="U3719" s="14">
        <v>7.09262E-3</v>
      </c>
      <c r="V3719" s="14">
        <v>1352</v>
      </c>
      <c r="W3719" s="14">
        <v>458506.59</v>
      </c>
      <c r="X3719" s="14">
        <v>96.7293329852059</v>
      </c>
      <c r="Y3719" s="19">
        <f t="shared" si="117"/>
        <v>-0.96729332985205896</v>
      </c>
    </row>
    <row r="3720" spans="1:25">
      <c r="A3720">
        <v>6859</v>
      </c>
      <c r="B3720" t="s">
        <v>6979</v>
      </c>
      <c r="C3720" t="s">
        <v>6980</v>
      </c>
      <c r="D3720" t="str">
        <f t="shared" si="116"/>
        <v>Harvest Finance FARM</v>
      </c>
      <c r="E3720" s="3" t="s">
        <v>3686</v>
      </c>
      <c r="F3720" s="3" t="s">
        <v>8883</v>
      </c>
      <c r="G3720" s="3" t="s">
        <v>8883</v>
      </c>
      <c r="H3720" s="4">
        <v>0</v>
      </c>
      <c r="I3720" s="4">
        <v>0</v>
      </c>
      <c r="J3720" s="6">
        <v>44082</v>
      </c>
      <c r="K3720" s="7">
        <v>110.19216462200001</v>
      </c>
      <c r="L3720" s="7">
        <v>2281</v>
      </c>
      <c r="M3720" s="7">
        <v>0</v>
      </c>
      <c r="N3720" s="9">
        <v>44086</v>
      </c>
      <c r="O3720" s="10">
        <v>660.10946461200001</v>
      </c>
      <c r="P3720" s="10">
        <v>4039</v>
      </c>
      <c r="Q3720" s="10">
        <v>0</v>
      </c>
      <c r="R3720" s="10">
        <v>5.9905299698614716</v>
      </c>
      <c r="S3720" s="18">
        <v>5.9905299698614716</v>
      </c>
      <c r="T3720" s="13">
        <v>44369</v>
      </c>
      <c r="U3720" s="14">
        <v>38.59866993</v>
      </c>
      <c r="V3720" s="14">
        <v>459</v>
      </c>
      <c r="W3720" s="14">
        <v>25122678.879999999</v>
      </c>
      <c r="X3720" s="14">
        <v>94.152686486219736</v>
      </c>
      <c r="Y3720" s="19">
        <f t="shared" si="117"/>
        <v>-0.94152686486219739</v>
      </c>
    </row>
    <row r="3721" spans="1:25">
      <c r="A3721">
        <v>6861</v>
      </c>
      <c r="B3721" t="s">
        <v>6981</v>
      </c>
      <c r="C3721" t="s">
        <v>6982</v>
      </c>
      <c r="D3721" t="str">
        <f t="shared" si="116"/>
        <v>ChartEx CHART</v>
      </c>
      <c r="E3721" s="3" t="s">
        <v>3686</v>
      </c>
      <c r="F3721" s="3" t="s">
        <v>8883</v>
      </c>
      <c r="G3721" s="3" t="s">
        <v>8883</v>
      </c>
      <c r="H3721" s="4">
        <v>0</v>
      </c>
      <c r="I3721" s="4">
        <v>0</v>
      </c>
      <c r="J3721" s="6">
        <v>44140</v>
      </c>
      <c r="K3721" s="7">
        <v>5.8211023725900004E-3</v>
      </c>
      <c r="L3721" s="7">
        <v>1560</v>
      </c>
      <c r="M3721" s="7">
        <v>116422.04745179979</v>
      </c>
      <c r="N3721" s="9">
        <v>44268</v>
      </c>
      <c r="O3721" s="10">
        <v>0.15273927438929999</v>
      </c>
      <c r="P3721" s="10">
        <v>1692</v>
      </c>
      <c r="Q3721" s="10">
        <v>3054785.4877859941</v>
      </c>
      <c r="R3721" s="10">
        <v>26.238891641643001</v>
      </c>
      <c r="S3721" s="18">
        <v>26.238891641643001</v>
      </c>
      <c r="T3721" s="13">
        <v>44684</v>
      </c>
      <c r="U3721" s="14">
        <v>3.826792148953091E-3</v>
      </c>
      <c r="V3721" s="14">
        <v>1815</v>
      </c>
      <c r="W3721" s="14">
        <v>76535.842979061679</v>
      </c>
      <c r="X3721" s="14">
        <v>97.494559166754044</v>
      </c>
      <c r="Y3721" s="19">
        <f t="shared" si="117"/>
        <v>-0.97494559166754047</v>
      </c>
    </row>
    <row r="3722" spans="1:25">
      <c r="A3722">
        <v>6863</v>
      </c>
      <c r="B3722" t="s">
        <v>6983</v>
      </c>
      <c r="C3722" t="s">
        <v>6984</v>
      </c>
      <c r="D3722" t="str">
        <f t="shared" si="116"/>
        <v>YFFS Finance YFFS</v>
      </c>
      <c r="E3722" s="3" t="s">
        <v>3686</v>
      </c>
      <c r="F3722" s="3" t="s">
        <v>8883</v>
      </c>
      <c r="G3722" s="3" t="s">
        <v>8883</v>
      </c>
      <c r="H3722" s="4">
        <v>0</v>
      </c>
      <c r="I3722" s="4">
        <v>0</v>
      </c>
      <c r="J3722" s="6">
        <v>44080</v>
      </c>
      <c r="K3722" s="7">
        <v>4.6289510008099999</v>
      </c>
      <c r="L3722" s="7">
        <v>3881</v>
      </c>
      <c r="M3722" s="7">
        <v>0</v>
      </c>
      <c r="N3722" s="9">
        <v>44088</v>
      </c>
      <c r="O3722" s="10">
        <v>258.26663887500001</v>
      </c>
      <c r="P3722" s="10">
        <v>4040</v>
      </c>
      <c r="Q3722" s="10">
        <v>0</v>
      </c>
      <c r="R3722" s="10">
        <v>55.793772461580843</v>
      </c>
      <c r="S3722" s="18">
        <v>55.793772461580843</v>
      </c>
      <c r="T3722" s="13">
        <v>44664</v>
      </c>
      <c r="U3722" s="14">
        <v>2.4560390587973998E-4</v>
      </c>
      <c r="V3722" s="14">
        <v>3567</v>
      </c>
      <c r="W3722" s="14">
        <v>0</v>
      </c>
      <c r="X3722" s="14">
        <v>99.999904902968922</v>
      </c>
      <c r="Y3722" s="19">
        <f t="shared" si="117"/>
        <v>-0.99999904902968917</v>
      </c>
    </row>
    <row r="3723" spans="1:25">
      <c r="A3723">
        <v>6865</v>
      </c>
      <c r="B3723" t="s">
        <v>6985</v>
      </c>
      <c r="C3723" t="s">
        <v>6986</v>
      </c>
      <c r="D3723" t="str">
        <f t="shared" si="116"/>
        <v>Crypton CRP</v>
      </c>
      <c r="E3723" s="3" t="s">
        <v>8887</v>
      </c>
      <c r="F3723" s="3" t="s">
        <v>8883</v>
      </c>
      <c r="G3723" s="3" t="s">
        <v>8883</v>
      </c>
      <c r="H3723" s="4">
        <v>0</v>
      </c>
      <c r="I3723" s="4">
        <v>0</v>
      </c>
      <c r="J3723" s="6">
        <v>44128</v>
      </c>
      <c r="K3723" s="7">
        <v>4.6453910000000001E-2</v>
      </c>
      <c r="L3723" s="7">
        <v>1424</v>
      </c>
      <c r="M3723" s="7">
        <v>192295.0051868</v>
      </c>
      <c r="N3723" s="9">
        <v>44542</v>
      </c>
      <c r="O3723" s="10">
        <v>1.7733015381488331</v>
      </c>
      <c r="P3723" s="10">
        <v>1348</v>
      </c>
      <c r="Q3723" s="10">
        <v>8584815.0800000001</v>
      </c>
      <c r="R3723" s="10">
        <v>38.173353720899549</v>
      </c>
      <c r="S3723" s="18">
        <v>38.173353720899549</v>
      </c>
      <c r="T3723" s="13">
        <v>44631</v>
      </c>
      <c r="U3723" s="14">
        <v>0.40160294865613799</v>
      </c>
      <c r="V3723" s="14">
        <v>864</v>
      </c>
      <c r="W3723" s="14">
        <v>3152495.4</v>
      </c>
      <c r="X3723" s="14">
        <v>77.352811125660253</v>
      </c>
      <c r="Y3723" s="19">
        <f t="shared" si="117"/>
        <v>-0.77352811125660248</v>
      </c>
    </row>
    <row r="3724" spans="1:25">
      <c r="A3724">
        <v>6867</v>
      </c>
      <c r="B3724" t="s">
        <v>6987</v>
      </c>
      <c r="C3724" t="s">
        <v>1252</v>
      </c>
      <c r="D3724" t="str">
        <f t="shared" si="116"/>
        <v>STABLE ASSET STA</v>
      </c>
      <c r="E3724" s="3" t="s">
        <v>8896</v>
      </c>
      <c r="F3724" s="3" t="s">
        <v>8883</v>
      </c>
      <c r="G3724" s="3" t="s">
        <v>8883</v>
      </c>
      <c r="H3724" s="4">
        <v>0</v>
      </c>
      <c r="I3724" s="4">
        <v>0</v>
      </c>
      <c r="J3724" s="6">
        <v>44186</v>
      </c>
      <c r="K3724" s="7">
        <v>0.12296116999999999</v>
      </c>
      <c r="L3724" s="7">
        <v>3882</v>
      </c>
      <c r="M3724" s="7">
        <v>0</v>
      </c>
      <c r="N3724" s="9">
        <v>44300</v>
      </c>
      <c r="O3724" s="10">
        <v>3.2341037500000001</v>
      </c>
      <c r="P3724" s="10">
        <v>4041</v>
      </c>
      <c r="Q3724" s="10">
        <v>0</v>
      </c>
      <c r="R3724" s="10">
        <v>26.301829675173071</v>
      </c>
      <c r="S3724" s="18">
        <v>26.301829675173071</v>
      </c>
      <c r="T3724" s="13">
        <v>44510</v>
      </c>
      <c r="U3724" s="14">
        <v>-28.208296126295991</v>
      </c>
      <c r="V3724" s="14">
        <v>3568</v>
      </c>
      <c r="W3724" s="14">
        <v>0</v>
      </c>
      <c r="X3724" s="14">
        <v>972.21370453239138</v>
      </c>
      <c r="Y3724" s="19">
        <f t="shared" si="117"/>
        <v>-9.7221370453239135</v>
      </c>
    </row>
    <row r="3725" spans="1:25">
      <c r="A3725">
        <v>6868</v>
      </c>
      <c r="B3725" t="s">
        <v>6988</v>
      </c>
      <c r="C3725" t="s">
        <v>6989</v>
      </c>
      <c r="D3725" t="str">
        <f t="shared" si="116"/>
        <v>Seigniorage Shares SHARE</v>
      </c>
      <c r="E3725" s="3" t="s">
        <v>8896</v>
      </c>
      <c r="F3725" s="3" t="s">
        <v>8883</v>
      </c>
      <c r="G3725" s="3" t="s">
        <v>8883</v>
      </c>
      <c r="H3725" s="4">
        <v>0</v>
      </c>
      <c r="I3725" s="4">
        <v>0</v>
      </c>
      <c r="J3725" s="6">
        <v>44078</v>
      </c>
      <c r="K3725" s="7">
        <v>0.52227727749399999</v>
      </c>
      <c r="L3725" s="7">
        <v>3883</v>
      </c>
      <c r="M3725" s="7">
        <v>0</v>
      </c>
      <c r="N3725" s="9">
        <v>44080</v>
      </c>
      <c r="O3725" s="10">
        <v>2.75807985382</v>
      </c>
      <c r="P3725" s="10">
        <v>4042</v>
      </c>
      <c r="Q3725" s="10">
        <v>0</v>
      </c>
      <c r="R3725" s="10">
        <v>5.2808727713636463</v>
      </c>
      <c r="S3725" s="18">
        <v>5.2808727713636463</v>
      </c>
      <c r="T3725" s="13">
        <v>44152</v>
      </c>
      <c r="U3725" s="14">
        <v>1.3048999999999999E-3</v>
      </c>
      <c r="V3725" s="14">
        <v>3569</v>
      </c>
      <c r="W3725" s="14">
        <v>0</v>
      </c>
      <c r="X3725" s="14">
        <v>99.952688099360401</v>
      </c>
      <c r="Y3725" s="19">
        <f t="shared" si="117"/>
        <v>-0.99952688099360398</v>
      </c>
    </row>
    <row r="3726" spans="1:25">
      <c r="A3726">
        <v>6870</v>
      </c>
      <c r="B3726" t="s">
        <v>6990</v>
      </c>
      <c r="C3726" t="s">
        <v>6991</v>
      </c>
      <c r="D3726" t="str">
        <f t="shared" si="116"/>
        <v>OIN Finance OIN</v>
      </c>
      <c r="E3726" s="3" t="s">
        <v>8896</v>
      </c>
      <c r="F3726" s="3" t="s">
        <v>8883</v>
      </c>
      <c r="G3726" s="3" t="s">
        <v>8883</v>
      </c>
      <c r="H3726" s="4">
        <v>0</v>
      </c>
      <c r="I3726" s="4">
        <v>0</v>
      </c>
      <c r="J3726" s="6">
        <v>44150</v>
      </c>
      <c r="K3726" s="7">
        <v>3.0009310000000001E-2</v>
      </c>
      <c r="L3726" s="7">
        <v>1200</v>
      </c>
      <c r="M3726" s="7">
        <v>426020.83626523998</v>
      </c>
      <c r="N3726" s="9">
        <v>44245</v>
      </c>
      <c r="O3726" s="10">
        <v>1.1451922999999999</v>
      </c>
      <c r="P3726" s="10">
        <v>1613</v>
      </c>
      <c r="Q3726" s="10">
        <v>3996532.61</v>
      </c>
      <c r="R3726" s="10">
        <v>38.161233963726588</v>
      </c>
      <c r="S3726" s="18">
        <v>38.161233963726588</v>
      </c>
      <c r="T3726" s="13">
        <v>44683</v>
      </c>
      <c r="U3726" s="14">
        <v>9.2788191658821795E-2</v>
      </c>
      <c r="V3726" s="14">
        <v>857</v>
      </c>
      <c r="W3726" s="14">
        <v>3252276.23</v>
      </c>
      <c r="X3726" s="14">
        <v>91.897588583260486</v>
      </c>
      <c r="Y3726" s="19">
        <f t="shared" si="117"/>
        <v>-0.91897588583260481</v>
      </c>
    </row>
    <row r="3727" spans="1:25">
      <c r="A3727">
        <v>6874</v>
      </c>
      <c r="B3727" t="s">
        <v>6993</v>
      </c>
      <c r="C3727" t="s">
        <v>2656</v>
      </c>
      <c r="D3727" t="str">
        <f t="shared" si="116"/>
        <v>SalmonSwap SAL</v>
      </c>
      <c r="E3727" s="3" t="s">
        <v>3686</v>
      </c>
      <c r="F3727" s="3" t="s">
        <v>8883</v>
      </c>
      <c r="G3727" s="3" t="s">
        <v>8883</v>
      </c>
      <c r="H3727" s="4">
        <v>0</v>
      </c>
      <c r="I3727" s="4">
        <v>0</v>
      </c>
      <c r="J3727" s="6">
        <v>44079</v>
      </c>
      <c r="K3727" s="7">
        <v>53.945910738999999</v>
      </c>
      <c r="L3727" s="7">
        <v>2741</v>
      </c>
      <c r="M3727" s="7">
        <v>0</v>
      </c>
      <c r="N3727" s="9">
        <v>44081</v>
      </c>
      <c r="O3727" s="10">
        <v>99.295170878700006</v>
      </c>
      <c r="P3727" s="10">
        <v>4043</v>
      </c>
      <c r="Q3727" s="10">
        <v>0</v>
      </c>
      <c r="R3727" s="10">
        <v>1.840643146412114</v>
      </c>
      <c r="S3727" s="18">
        <v>1.840643146412114</v>
      </c>
      <c r="T3727" s="13">
        <v>44139</v>
      </c>
      <c r="U3727" s="14">
        <v>4.7937107435089998E-2</v>
      </c>
      <c r="V3727" s="14">
        <v>1917</v>
      </c>
      <c r="W3727" s="14">
        <v>47937.107435090002</v>
      </c>
      <c r="X3727" s="14">
        <v>99.951722619528354</v>
      </c>
      <c r="Y3727" s="19">
        <f t="shared" si="117"/>
        <v>-0.99951722619528349</v>
      </c>
    </row>
    <row r="3728" spans="1:25">
      <c r="A3728">
        <v>6877</v>
      </c>
      <c r="B3728" t="s">
        <v>6994</v>
      </c>
      <c r="C3728" t="s">
        <v>6995</v>
      </c>
      <c r="D3728" t="str">
        <f t="shared" si="116"/>
        <v>Burger finance BURGER</v>
      </c>
      <c r="E3728" s="3" t="s">
        <v>3686</v>
      </c>
      <c r="F3728" s="3" t="s">
        <v>8883</v>
      </c>
      <c r="G3728" s="3" t="s">
        <v>8883</v>
      </c>
      <c r="H3728" s="4">
        <v>0</v>
      </c>
      <c r="I3728" s="4">
        <v>0</v>
      </c>
      <c r="J3728" s="6">
        <v>44087</v>
      </c>
      <c r="K3728" s="7">
        <v>2.57988922547E-3</v>
      </c>
      <c r="L3728" s="7">
        <v>4588</v>
      </c>
      <c r="M3728" s="7">
        <v>0</v>
      </c>
      <c r="N3728" s="9">
        <v>44126</v>
      </c>
      <c r="O3728" s="10">
        <v>0.60231092669894004</v>
      </c>
      <c r="P3728" s="10">
        <v>1669</v>
      </c>
      <c r="Q3728" s="10">
        <v>3247547.2823064649</v>
      </c>
      <c r="R3728" s="10">
        <v>233.4638715308453</v>
      </c>
      <c r="S3728" s="18">
        <v>233.4638715308453</v>
      </c>
      <c r="U3728" s="14"/>
      <c r="V3728" s="14">
        <v>4329</v>
      </c>
      <c r="W3728" s="14"/>
      <c r="X3728" s="14"/>
      <c r="Y3728" s="19">
        <f t="shared" si="117"/>
        <v>0</v>
      </c>
    </row>
    <row r="3729" spans="1:25">
      <c r="A3729">
        <v>6881</v>
      </c>
      <c r="B3729" t="s">
        <v>6996</v>
      </c>
      <c r="C3729" t="s">
        <v>6997</v>
      </c>
      <c r="D3729" t="str">
        <f t="shared" si="116"/>
        <v>DefiDollar DUSD</v>
      </c>
      <c r="E3729" s="3" t="s">
        <v>8896</v>
      </c>
      <c r="F3729" s="3" t="s">
        <v>8883</v>
      </c>
      <c r="G3729" s="3" t="s">
        <v>8883</v>
      </c>
      <c r="H3729" s="4">
        <v>0</v>
      </c>
      <c r="I3729" s="4">
        <v>0</v>
      </c>
      <c r="J3729" s="6">
        <v>44139</v>
      </c>
      <c r="K3729" s="7">
        <v>0.11159093</v>
      </c>
      <c r="L3729" s="7">
        <v>3884</v>
      </c>
      <c r="M3729" s="7">
        <v>0</v>
      </c>
      <c r="N3729" s="9">
        <v>44370</v>
      </c>
      <c r="O3729" s="10">
        <v>1.59275034</v>
      </c>
      <c r="P3729" s="10">
        <v>4044</v>
      </c>
      <c r="Q3729" s="10">
        <v>0</v>
      </c>
      <c r="R3729" s="10">
        <v>14.273116462063721</v>
      </c>
      <c r="S3729" s="18">
        <v>14.273116462063721</v>
      </c>
      <c r="T3729" s="13">
        <v>44674</v>
      </c>
      <c r="U3729" s="14">
        <v>9.9999999999999992E-2</v>
      </c>
      <c r="V3729" s="14">
        <v>3570</v>
      </c>
      <c r="W3729" s="14">
        <v>0</v>
      </c>
      <c r="X3729" s="14">
        <v>93.721552117201242</v>
      </c>
      <c r="Y3729" s="19">
        <f t="shared" si="117"/>
        <v>-0.93721552117201246</v>
      </c>
    </row>
    <row r="3730" spans="1:25">
      <c r="A3730">
        <v>6882</v>
      </c>
      <c r="B3730" t="s">
        <v>6998</v>
      </c>
      <c r="C3730" t="s">
        <v>6999</v>
      </c>
      <c r="D3730" t="str">
        <f t="shared" si="116"/>
        <v>ExNetwork Token EXNT</v>
      </c>
      <c r="E3730" s="3" t="s">
        <v>8887</v>
      </c>
      <c r="F3730" s="3" t="s">
        <v>8883</v>
      </c>
      <c r="G3730" s="3" t="s">
        <v>8883</v>
      </c>
      <c r="H3730" s="4">
        <v>0</v>
      </c>
      <c r="I3730" s="4">
        <v>0</v>
      </c>
      <c r="J3730" s="6">
        <v>44112</v>
      </c>
      <c r="K3730" s="7">
        <v>3.532544E-2</v>
      </c>
      <c r="L3730" s="7">
        <v>2317</v>
      </c>
      <c r="M3730" s="7">
        <v>0</v>
      </c>
      <c r="N3730" s="9">
        <v>44516</v>
      </c>
      <c r="O3730" s="10">
        <v>1.723905333168942</v>
      </c>
      <c r="P3730" s="10">
        <v>1185</v>
      </c>
      <c r="Q3730" s="10">
        <v>13749295.33</v>
      </c>
      <c r="R3730" s="10">
        <v>48.800675466998911</v>
      </c>
      <c r="S3730" s="18">
        <v>48.800675466998911</v>
      </c>
      <c r="T3730" s="13">
        <v>44517</v>
      </c>
      <c r="U3730" s="14">
        <v>0</v>
      </c>
      <c r="V3730" s="14">
        <v>557</v>
      </c>
      <c r="W3730" s="14">
        <v>13785300.890000001</v>
      </c>
      <c r="X3730" s="14">
        <v>100</v>
      </c>
      <c r="Y3730" s="19">
        <f t="shared" si="117"/>
        <v>-1</v>
      </c>
    </row>
    <row r="3731" spans="1:25">
      <c r="A3731">
        <v>6883</v>
      </c>
      <c r="B3731" t="s">
        <v>7000</v>
      </c>
      <c r="C3731" t="s">
        <v>7001</v>
      </c>
      <c r="D3731" t="str">
        <f t="shared" si="116"/>
        <v>KittenFinance KIF</v>
      </c>
      <c r="E3731" s="3" t="s">
        <v>8886</v>
      </c>
      <c r="F3731" s="3" t="s">
        <v>8883</v>
      </c>
      <c r="G3731" s="3" t="s">
        <v>8883</v>
      </c>
      <c r="H3731" s="4">
        <v>0</v>
      </c>
      <c r="I3731" s="4">
        <v>0</v>
      </c>
      <c r="J3731" s="6">
        <v>44081</v>
      </c>
      <c r="K3731" s="7">
        <v>21.554261847599999</v>
      </c>
      <c r="L3731" s="7">
        <v>3885</v>
      </c>
      <c r="M3731" s="7">
        <v>0</v>
      </c>
      <c r="N3731" s="9">
        <v>44516</v>
      </c>
      <c r="O3731" s="10">
        <v>452.90260162283897</v>
      </c>
      <c r="P3731" s="10">
        <v>4045</v>
      </c>
      <c r="Q3731" s="10">
        <v>0</v>
      </c>
      <c r="R3731" s="10">
        <v>21.01220653368226</v>
      </c>
      <c r="S3731" s="18">
        <v>21.01220653368226</v>
      </c>
      <c r="T3731" s="13">
        <v>44627</v>
      </c>
      <c r="U3731" s="14">
        <v>7.6893675156233359</v>
      </c>
      <c r="V3731" s="14">
        <v>3571</v>
      </c>
      <c r="W3731" s="14">
        <v>0</v>
      </c>
      <c r="X3731" s="14">
        <v>98.302202838298825</v>
      </c>
      <c r="Y3731" s="19">
        <f t="shared" si="117"/>
        <v>-0.98302202838298824</v>
      </c>
    </row>
    <row r="3732" spans="1:25">
      <c r="A3732">
        <v>6884</v>
      </c>
      <c r="B3732" t="s">
        <v>7002</v>
      </c>
      <c r="C3732" t="s">
        <v>7003</v>
      </c>
      <c r="D3732" t="str">
        <f t="shared" si="116"/>
        <v>Obee Network OBEE</v>
      </c>
      <c r="E3732" s="3" t="s">
        <v>8887</v>
      </c>
      <c r="F3732" s="3" t="s">
        <v>8883</v>
      </c>
      <c r="G3732" s="3" t="s">
        <v>8883</v>
      </c>
      <c r="H3732" s="4">
        <v>0</v>
      </c>
      <c r="I3732" s="4">
        <v>0</v>
      </c>
      <c r="J3732" s="6">
        <v>44199</v>
      </c>
      <c r="K3732" s="7">
        <v>7.0138734013000005E-4</v>
      </c>
      <c r="L3732" s="7">
        <v>1832</v>
      </c>
      <c r="M3732" s="7">
        <v>33298.949802242067</v>
      </c>
      <c r="N3732" s="9">
        <v>44441</v>
      </c>
      <c r="O3732" s="10">
        <v>4.0047294892699998E-3</v>
      </c>
      <c r="P3732" s="10">
        <v>2312</v>
      </c>
      <c r="Q3732" s="10">
        <v>244633.24295599031</v>
      </c>
      <c r="R3732" s="10">
        <v>5.7097259390620527</v>
      </c>
      <c r="S3732" s="18">
        <v>5.7097259390620527</v>
      </c>
      <c r="T3732" s="13">
        <v>44459</v>
      </c>
      <c r="U3732" s="14">
        <v>1.3558709035E-4</v>
      </c>
      <c r="V3732" s="14">
        <v>2240</v>
      </c>
      <c r="W3732" s="14">
        <v>8282.4844235193468</v>
      </c>
      <c r="X3732" s="14">
        <v>96.614325868619019</v>
      </c>
      <c r="Y3732" s="19">
        <f t="shared" si="117"/>
        <v>-0.96614325868619022</v>
      </c>
    </row>
    <row r="3733" spans="1:25">
      <c r="A3733">
        <v>6886</v>
      </c>
      <c r="B3733" t="s">
        <v>7004</v>
      </c>
      <c r="C3733" t="s">
        <v>7005</v>
      </c>
      <c r="D3733" t="str">
        <f t="shared" si="116"/>
        <v>yfBeta YFBETA</v>
      </c>
      <c r="E3733" s="3" t="s">
        <v>8887</v>
      </c>
      <c r="F3733" s="3" t="s">
        <v>8883</v>
      </c>
      <c r="G3733" s="3" t="s">
        <v>8883</v>
      </c>
      <c r="H3733" s="4">
        <v>0</v>
      </c>
      <c r="I3733" s="4">
        <v>0</v>
      </c>
      <c r="J3733" s="6">
        <v>44078</v>
      </c>
      <c r="K3733" s="7">
        <v>435.50715265100001</v>
      </c>
      <c r="L3733" s="7">
        <v>3886</v>
      </c>
      <c r="M3733" s="7">
        <v>0</v>
      </c>
      <c r="N3733" s="9">
        <v>44080</v>
      </c>
      <c r="O3733" s="10">
        <v>2137.0541606199999</v>
      </c>
      <c r="P3733" s="10">
        <v>4046</v>
      </c>
      <c r="Q3733" s="10">
        <v>0</v>
      </c>
      <c r="R3733" s="10">
        <v>4.9070472152097109</v>
      </c>
      <c r="S3733" s="18">
        <v>4.9070472152097109</v>
      </c>
      <c r="T3733" s="13">
        <v>44517</v>
      </c>
      <c r="U3733" s="14">
        <v>0</v>
      </c>
      <c r="V3733" s="14">
        <v>3572</v>
      </c>
      <c r="W3733" s="14">
        <v>0</v>
      </c>
      <c r="X3733" s="14">
        <v>100</v>
      </c>
      <c r="Y3733" s="19">
        <f t="shared" si="117"/>
        <v>-1</v>
      </c>
    </row>
    <row r="3734" spans="1:25">
      <c r="A3734">
        <v>6887</v>
      </c>
      <c r="B3734" t="s">
        <v>7006</v>
      </c>
      <c r="C3734" t="s">
        <v>7007</v>
      </c>
      <c r="D3734" t="str">
        <f t="shared" si="116"/>
        <v>Uniris UCO</v>
      </c>
      <c r="E3734" s="3" t="s">
        <v>8894</v>
      </c>
      <c r="F3734" s="3" t="s">
        <v>8893</v>
      </c>
      <c r="G3734" s="3" t="s">
        <v>8883</v>
      </c>
      <c r="H3734" s="4">
        <v>0</v>
      </c>
      <c r="I3734" s="4">
        <v>0</v>
      </c>
      <c r="J3734" s="6">
        <v>44089</v>
      </c>
      <c r="K3734" s="7">
        <v>1.28834849827E-2</v>
      </c>
      <c r="L3734" s="7">
        <v>3887</v>
      </c>
      <c r="M3734" s="7">
        <v>0</v>
      </c>
      <c r="N3734" s="9">
        <v>44516</v>
      </c>
      <c r="O3734" s="10">
        <v>0.73280236825888057</v>
      </c>
      <c r="P3734" s="10">
        <v>4047</v>
      </c>
      <c r="Q3734" s="10">
        <v>0</v>
      </c>
      <c r="R3734" s="10">
        <v>56.879203821240203</v>
      </c>
      <c r="S3734" s="18">
        <v>56.879203821240203</v>
      </c>
      <c r="T3734" s="13">
        <v>44635</v>
      </c>
      <c r="U3734" s="14">
        <v>0.1027477362911754</v>
      </c>
      <c r="V3734" s="14">
        <v>3573</v>
      </c>
      <c r="W3734" s="14">
        <v>0</v>
      </c>
      <c r="X3734" s="14">
        <v>85.978793090516163</v>
      </c>
      <c r="Y3734" s="19">
        <f t="shared" si="117"/>
        <v>-0.85978793090516159</v>
      </c>
    </row>
    <row r="3735" spans="1:25">
      <c r="A3735">
        <v>6889</v>
      </c>
      <c r="B3735" t="s">
        <v>7008</v>
      </c>
      <c r="C3735" t="s">
        <v>2498</v>
      </c>
      <c r="D3735" t="str">
        <f t="shared" si="116"/>
        <v>TRONbetLive LIVE</v>
      </c>
      <c r="E3735" s="3" t="s">
        <v>8887</v>
      </c>
      <c r="F3735" s="3" t="s">
        <v>8883</v>
      </c>
      <c r="G3735" s="3" t="s">
        <v>8883</v>
      </c>
      <c r="H3735" s="4">
        <v>0</v>
      </c>
      <c r="I3735" s="4">
        <v>0</v>
      </c>
      <c r="J3735" s="6">
        <v>44079</v>
      </c>
      <c r="K3735" s="7">
        <v>1.49181183598E-2</v>
      </c>
      <c r="L3735" s="7">
        <v>3888</v>
      </c>
      <c r="M3735" s="7">
        <v>0</v>
      </c>
      <c r="N3735" s="9">
        <v>44303</v>
      </c>
      <c r="O3735" s="10">
        <v>0.16949765999999999</v>
      </c>
      <c r="P3735" s="10">
        <v>4048</v>
      </c>
      <c r="Q3735" s="10">
        <v>0</v>
      </c>
      <c r="R3735" s="10">
        <v>11.36186588093757</v>
      </c>
      <c r="S3735" s="18">
        <v>11.36186588093757</v>
      </c>
      <c r="T3735" s="13">
        <v>44590</v>
      </c>
      <c r="U3735" s="14">
        <v>1.0002392841204249E-2</v>
      </c>
      <c r="V3735" s="14">
        <v>3574</v>
      </c>
      <c r="W3735" s="14">
        <v>0</v>
      </c>
      <c r="X3735" s="14">
        <v>94.098801811656728</v>
      </c>
      <c r="Y3735" s="19">
        <f t="shared" si="117"/>
        <v>-0.94098801811656729</v>
      </c>
    </row>
    <row r="3736" spans="1:25">
      <c r="A3736">
        <v>6890</v>
      </c>
      <c r="B3736" t="s">
        <v>7009</v>
      </c>
      <c r="C3736" t="s">
        <v>6885</v>
      </c>
      <c r="D3736" t="str">
        <f t="shared" si="116"/>
        <v>TONToken TON</v>
      </c>
      <c r="E3736" s="3" t="s">
        <v>8887</v>
      </c>
      <c r="F3736" s="3" t="s">
        <v>8883</v>
      </c>
      <c r="G3736" s="3" t="s">
        <v>8883</v>
      </c>
      <c r="H3736" s="4">
        <v>0</v>
      </c>
      <c r="I3736" s="4">
        <v>0</v>
      </c>
      <c r="J3736" s="6">
        <v>44224</v>
      </c>
      <c r="K3736" s="7">
        <v>9.9167700000000001E-3</v>
      </c>
      <c r="L3736" s="7">
        <v>1132</v>
      </c>
      <c r="M3736" s="7">
        <v>527274.81999999995</v>
      </c>
      <c r="N3736" s="9">
        <v>44516</v>
      </c>
      <c r="O3736" s="10">
        <v>8.9564290048890036E-2</v>
      </c>
      <c r="P3736" s="10">
        <v>2618</v>
      </c>
      <c r="Q3736" s="10">
        <v>0</v>
      </c>
      <c r="R3736" s="10">
        <v>9.0315990033942537</v>
      </c>
      <c r="S3736" s="18">
        <v>9.0315990033942537</v>
      </c>
      <c r="T3736" s="13">
        <v>44652</v>
      </c>
      <c r="U3736" s="14">
        <v>2.246041749919668E-2</v>
      </c>
      <c r="V3736" s="14">
        <v>2598</v>
      </c>
      <c r="W3736" s="14">
        <v>0</v>
      </c>
      <c r="X3736" s="14">
        <v>74.922575183774342</v>
      </c>
      <c r="Y3736" s="19">
        <f t="shared" si="117"/>
        <v>-0.74922575183774343</v>
      </c>
    </row>
    <row r="3737" spans="1:25">
      <c r="A3737">
        <v>6891</v>
      </c>
      <c r="B3737" t="s">
        <v>7010</v>
      </c>
      <c r="C3737" t="s">
        <v>7011</v>
      </c>
      <c r="D3737" t="str">
        <f t="shared" si="116"/>
        <v>Shroom.Finance SHROOM</v>
      </c>
      <c r="E3737" s="3" t="s">
        <v>8893</v>
      </c>
      <c r="F3737" s="3" t="s">
        <v>8883</v>
      </c>
      <c r="G3737" s="3" t="s">
        <v>8883</v>
      </c>
      <c r="H3737" s="4">
        <v>0</v>
      </c>
      <c r="I3737" s="4">
        <v>0</v>
      </c>
      <c r="J3737" s="6">
        <v>44082</v>
      </c>
      <c r="K3737" s="7">
        <v>4.7240869383700004E-3</v>
      </c>
      <c r="L3737" s="7">
        <v>2408</v>
      </c>
      <c r="M3737" s="7">
        <v>0</v>
      </c>
      <c r="N3737" s="9">
        <v>44285</v>
      </c>
      <c r="O3737" s="10">
        <v>1.29509757</v>
      </c>
      <c r="P3737" s="10">
        <v>723</v>
      </c>
      <c r="Q3737" s="10">
        <v>60939133.189999998</v>
      </c>
      <c r="R3737" s="10">
        <v>274.14770026371713</v>
      </c>
      <c r="S3737" s="18">
        <v>274.14770026371713</v>
      </c>
      <c r="T3737" s="13">
        <v>44369</v>
      </c>
      <c r="U3737" s="14">
        <v>6.7273940000000004E-2</v>
      </c>
      <c r="V3737" s="14">
        <v>808</v>
      </c>
      <c r="W3737" s="14">
        <v>4206785.99</v>
      </c>
      <c r="X3737" s="14">
        <v>94.805492531346502</v>
      </c>
      <c r="Y3737" s="19">
        <f t="shared" si="117"/>
        <v>-0.94805492531346502</v>
      </c>
    </row>
    <row r="3738" spans="1:25">
      <c r="A3738">
        <v>6892</v>
      </c>
      <c r="B3738" t="s">
        <v>4497</v>
      </c>
      <c r="C3738" t="s">
        <v>7012</v>
      </c>
      <c r="D3738" t="str">
        <f t="shared" si="116"/>
        <v>Elrond EGLD</v>
      </c>
      <c r="E3738" s="3" t="s">
        <v>8892</v>
      </c>
      <c r="F3738" s="3" t="s">
        <v>8893</v>
      </c>
      <c r="G3738" s="3" t="s">
        <v>8883</v>
      </c>
      <c r="H3738" s="4">
        <v>0</v>
      </c>
      <c r="I3738" s="4">
        <v>0</v>
      </c>
      <c r="J3738" s="6">
        <v>44111</v>
      </c>
      <c r="K3738" s="7">
        <v>6.5436295700000002</v>
      </c>
      <c r="L3738" s="7">
        <v>47</v>
      </c>
      <c r="M3738" s="7">
        <v>106447418.5609701</v>
      </c>
      <c r="N3738" s="9">
        <v>44523</v>
      </c>
      <c r="O3738" s="10">
        <v>542.5796223449056</v>
      </c>
      <c r="P3738" s="10">
        <v>38</v>
      </c>
      <c r="Q3738" s="10">
        <v>9271023532.8899994</v>
      </c>
      <c r="R3738" s="10">
        <v>82.917227593753537</v>
      </c>
      <c r="S3738" s="18">
        <v>82.917227593753537</v>
      </c>
      <c r="T3738" s="13">
        <v>44583</v>
      </c>
      <c r="U3738" s="14">
        <v>113.7391467255178</v>
      </c>
      <c r="V3738" s="14">
        <v>38</v>
      </c>
      <c r="W3738" s="14">
        <v>2530891808.1300001</v>
      </c>
      <c r="X3738" s="14">
        <v>79.037335343711746</v>
      </c>
      <c r="Y3738" s="19">
        <f t="shared" si="117"/>
        <v>-0.79037335343711745</v>
      </c>
    </row>
    <row r="3739" spans="1:25">
      <c r="A3739">
        <v>6894</v>
      </c>
      <c r="B3739" t="s">
        <v>7013</v>
      </c>
      <c r="C3739" t="s">
        <v>1731</v>
      </c>
      <c r="D3739" t="str">
        <f t="shared" si="116"/>
        <v>AstroTools ASTRO</v>
      </c>
      <c r="E3739" s="3" t="s">
        <v>8894</v>
      </c>
      <c r="F3739" s="3" t="s">
        <v>8883</v>
      </c>
      <c r="G3739" s="3" t="s">
        <v>8883</v>
      </c>
      <c r="H3739" s="4">
        <v>0</v>
      </c>
      <c r="I3739" s="4">
        <v>0</v>
      </c>
      <c r="J3739" s="6">
        <v>44223</v>
      </c>
      <c r="K3739" s="7">
        <v>0.13767122000000001</v>
      </c>
      <c r="L3739" s="7">
        <v>1189</v>
      </c>
      <c r="M3739" s="7">
        <v>438469.54718201997</v>
      </c>
      <c r="N3739" s="9">
        <v>44303</v>
      </c>
      <c r="O3739" s="10">
        <v>2.1541798399999998</v>
      </c>
      <c r="P3739" s="10">
        <v>1492</v>
      </c>
      <c r="Q3739" s="10">
        <v>5771556.5800000001</v>
      </c>
      <c r="R3739" s="10">
        <v>15.64727791327773</v>
      </c>
      <c r="S3739" s="18">
        <v>15.64727791327773</v>
      </c>
      <c r="T3739" s="13">
        <v>44516</v>
      </c>
      <c r="U3739" s="14">
        <v>0</v>
      </c>
      <c r="V3739" s="14">
        <v>1202</v>
      </c>
      <c r="W3739" s="14">
        <v>802420.22</v>
      </c>
      <c r="X3739" s="14">
        <v>100</v>
      </c>
      <c r="Y3739" s="19">
        <f t="shared" si="117"/>
        <v>-1</v>
      </c>
    </row>
    <row r="3740" spans="1:25">
      <c r="A3740">
        <v>6898</v>
      </c>
      <c r="B3740" t="s">
        <v>7014</v>
      </c>
      <c r="C3740" t="s">
        <v>7015</v>
      </c>
      <c r="D3740" t="str">
        <f t="shared" si="116"/>
        <v>JackPool.finance JFI</v>
      </c>
      <c r="E3740" s="3" t="s">
        <v>8887</v>
      </c>
      <c r="F3740" s="3" t="s">
        <v>8883</v>
      </c>
      <c r="G3740" s="3" t="s">
        <v>8883</v>
      </c>
      <c r="H3740" s="4">
        <v>0</v>
      </c>
      <c r="I3740" s="4">
        <v>0</v>
      </c>
      <c r="J3740" s="6">
        <v>44080</v>
      </c>
      <c r="K3740" s="7">
        <v>513.67205939099995</v>
      </c>
      <c r="L3740" s="7">
        <v>3889</v>
      </c>
      <c r="M3740" s="7">
        <v>0</v>
      </c>
      <c r="N3740" s="9">
        <v>44081</v>
      </c>
      <c r="O3740" s="10">
        <v>1053.0734621500001</v>
      </c>
      <c r="P3740" s="10">
        <v>4049</v>
      </c>
      <c r="Q3740" s="10">
        <v>0</v>
      </c>
      <c r="R3740" s="10">
        <v>2.0500890459148282</v>
      </c>
      <c r="S3740" s="18">
        <v>2.0500890459148282</v>
      </c>
      <c r="T3740" s="13">
        <v>44448</v>
      </c>
      <c r="U3740" s="14">
        <v>21.887953230000001</v>
      </c>
      <c r="V3740" s="14">
        <v>3575</v>
      </c>
      <c r="W3740" s="14">
        <v>0</v>
      </c>
      <c r="X3740" s="14">
        <v>97.921516967552051</v>
      </c>
      <c r="Y3740" s="19">
        <f t="shared" si="117"/>
        <v>-0.97921516967552047</v>
      </c>
    </row>
    <row r="3741" spans="1:25">
      <c r="A3741">
        <v>6901</v>
      </c>
      <c r="B3741" t="s">
        <v>7016</v>
      </c>
      <c r="C3741" t="s">
        <v>7017</v>
      </c>
      <c r="D3741" t="str">
        <f t="shared" si="116"/>
        <v>Swerve SWRV</v>
      </c>
      <c r="E3741" s="3" t="s">
        <v>3686</v>
      </c>
      <c r="F3741" s="3" t="s">
        <v>8883</v>
      </c>
      <c r="G3741" s="3" t="s">
        <v>8883</v>
      </c>
      <c r="H3741" s="4">
        <v>0</v>
      </c>
      <c r="I3741" s="4">
        <v>0</v>
      </c>
      <c r="J3741" s="6">
        <v>44081</v>
      </c>
      <c r="K3741" s="7">
        <v>3.3414559542700002</v>
      </c>
      <c r="L3741" s="7">
        <v>560</v>
      </c>
      <c r="M3741" s="7">
        <v>3264342.8460792159</v>
      </c>
      <c r="N3741" s="9">
        <v>44086</v>
      </c>
      <c r="O3741" s="10">
        <v>6.9875966157600002</v>
      </c>
      <c r="P3741" s="10">
        <v>1007</v>
      </c>
      <c r="Q3741" s="10">
        <v>25009280.85321768</v>
      </c>
      <c r="R3741" s="10">
        <v>2.091183218150952</v>
      </c>
      <c r="S3741" s="18">
        <v>2.091183218150952</v>
      </c>
      <c r="T3741" s="13">
        <v>44687</v>
      </c>
      <c r="U3741" s="14">
        <v>0.12911746179896161</v>
      </c>
      <c r="V3741" s="14">
        <v>974</v>
      </c>
      <c r="W3741" s="14">
        <v>2098558.6227454389</v>
      </c>
      <c r="X3741" s="14">
        <v>98.152190675864901</v>
      </c>
      <c r="Y3741" s="19">
        <f t="shared" si="117"/>
        <v>-0.98152190675864903</v>
      </c>
    </row>
    <row r="3742" spans="1:25">
      <c r="A3742">
        <v>6902</v>
      </c>
      <c r="B3742" t="s">
        <v>7018</v>
      </c>
      <c r="C3742" t="s">
        <v>7019</v>
      </c>
      <c r="D3742" t="str">
        <f t="shared" si="116"/>
        <v>Yield-Farming YIELD</v>
      </c>
      <c r="E3742" s="3" t="s">
        <v>3686</v>
      </c>
      <c r="F3742" s="3" t="s">
        <v>8883</v>
      </c>
      <c r="G3742" s="3" t="s">
        <v>8883</v>
      </c>
      <c r="H3742" s="4">
        <v>0</v>
      </c>
      <c r="I3742" s="4">
        <v>0</v>
      </c>
      <c r="J3742" s="6">
        <v>44079</v>
      </c>
      <c r="K3742" s="7">
        <v>5.7914100627E-3</v>
      </c>
      <c r="L3742" s="7">
        <v>3890</v>
      </c>
      <c r="M3742" s="7">
        <v>0</v>
      </c>
      <c r="N3742" s="9">
        <v>44080</v>
      </c>
      <c r="O3742" s="10">
        <v>1.39024875143E-2</v>
      </c>
      <c r="P3742" s="10">
        <v>4050</v>
      </c>
      <c r="Q3742" s="10">
        <v>0</v>
      </c>
      <c r="R3742" s="10">
        <v>2.4005358563435162</v>
      </c>
      <c r="S3742" s="18">
        <v>2.4005358563435162</v>
      </c>
      <c r="T3742" s="13">
        <v>44150</v>
      </c>
      <c r="U3742" s="16">
        <v>2.4678044839999999E-5</v>
      </c>
      <c r="V3742" s="14">
        <v>3576</v>
      </c>
      <c r="W3742" s="16">
        <v>0</v>
      </c>
      <c r="X3742" s="16">
        <v>99.822491875539427</v>
      </c>
      <c r="Y3742" s="19">
        <f t="shared" si="117"/>
        <v>-0.99822491875539432</v>
      </c>
    </row>
    <row r="3743" spans="1:25">
      <c r="A3743">
        <v>6903</v>
      </c>
      <c r="B3743" t="s">
        <v>7020</v>
      </c>
      <c r="C3743" t="s">
        <v>7021</v>
      </c>
      <c r="D3743" t="str">
        <f t="shared" si="116"/>
        <v>Unimonitor UNT</v>
      </c>
      <c r="E3743" s="3" t="s">
        <v>8887</v>
      </c>
      <c r="F3743" s="3" t="s">
        <v>8883</v>
      </c>
      <c r="G3743" s="3" t="s">
        <v>8883</v>
      </c>
      <c r="H3743" s="4">
        <v>0</v>
      </c>
      <c r="I3743" s="4">
        <v>0</v>
      </c>
      <c r="J3743" s="6">
        <v>44079</v>
      </c>
      <c r="K3743" s="7">
        <v>0.16959503096199999</v>
      </c>
      <c r="L3743" s="7">
        <v>3891</v>
      </c>
      <c r="M3743" s="7">
        <v>0</v>
      </c>
      <c r="N3743" s="9">
        <v>44081</v>
      </c>
      <c r="O3743" s="10">
        <v>0.215720214504</v>
      </c>
      <c r="P3743" s="10">
        <v>4051</v>
      </c>
      <c r="Q3743" s="10">
        <v>0</v>
      </c>
      <c r="R3743" s="10">
        <v>1.271972494007416</v>
      </c>
      <c r="S3743" s="18">
        <v>1.271972494007416</v>
      </c>
      <c r="T3743" s="13">
        <v>44162</v>
      </c>
      <c r="U3743" s="14">
        <v>5.4699231264299999E-3</v>
      </c>
      <c r="V3743" s="14">
        <v>3577</v>
      </c>
      <c r="W3743" s="14">
        <v>0</v>
      </c>
      <c r="X3743" s="14">
        <v>97.464343738482341</v>
      </c>
      <c r="Y3743" s="19">
        <f t="shared" si="117"/>
        <v>-0.9746434373848234</v>
      </c>
    </row>
    <row r="3744" spans="1:25">
      <c r="A3744">
        <v>6904</v>
      </c>
      <c r="B3744" t="s">
        <v>7022</v>
      </c>
      <c r="C3744" t="s">
        <v>2668</v>
      </c>
      <c r="D3744" t="str">
        <f t="shared" si="116"/>
        <v>Unipump UPP</v>
      </c>
      <c r="E3744" s="3" t="s">
        <v>8887</v>
      </c>
      <c r="F3744" s="3" t="s">
        <v>8883</v>
      </c>
      <c r="G3744" s="3" t="s">
        <v>8883</v>
      </c>
      <c r="H3744" s="4">
        <v>0</v>
      </c>
      <c r="I3744" s="4">
        <v>0</v>
      </c>
      <c r="J3744" s="6">
        <v>44082</v>
      </c>
      <c r="K3744" s="7">
        <v>2.0904790570100001E-2</v>
      </c>
      <c r="L3744" s="7">
        <v>3892</v>
      </c>
      <c r="M3744" s="7">
        <v>0</v>
      </c>
      <c r="N3744" s="9">
        <v>44093</v>
      </c>
      <c r="O3744" s="10">
        <v>7.1706597246600001E-2</v>
      </c>
      <c r="P3744" s="10">
        <v>4052</v>
      </c>
      <c r="Q3744" s="10">
        <v>0</v>
      </c>
      <c r="R3744" s="10">
        <v>3.4301514289820978</v>
      </c>
      <c r="S3744" s="18">
        <v>3.4301514289820978</v>
      </c>
      <c r="T3744" s="13">
        <v>44111</v>
      </c>
      <c r="U3744" s="14">
        <v>1.0720018842899999E-3</v>
      </c>
      <c r="V3744" s="14">
        <v>3578</v>
      </c>
      <c r="W3744" s="14">
        <v>0</v>
      </c>
      <c r="X3744" s="14">
        <v>98.505016378613846</v>
      </c>
      <c r="Y3744" s="19">
        <f t="shared" si="117"/>
        <v>-0.98505016378613841</v>
      </c>
    </row>
    <row r="3745" spans="1:25">
      <c r="A3745">
        <v>6905</v>
      </c>
      <c r="B3745" t="s">
        <v>7023</v>
      </c>
      <c r="C3745" t="s">
        <v>7024</v>
      </c>
      <c r="D3745" t="str">
        <f t="shared" si="116"/>
        <v>Upper Euro EURU</v>
      </c>
      <c r="E3745" s="3" t="s">
        <v>8896</v>
      </c>
      <c r="F3745" s="3" t="s">
        <v>8883</v>
      </c>
      <c r="G3745" s="3" t="s">
        <v>8883</v>
      </c>
      <c r="H3745" s="4">
        <v>0</v>
      </c>
      <c r="I3745" s="4">
        <v>0</v>
      </c>
      <c r="J3745" s="6">
        <v>44147</v>
      </c>
      <c r="K3745" s="7">
        <v>0.19602887999999999</v>
      </c>
      <c r="L3745" s="7">
        <v>3893</v>
      </c>
      <c r="M3745" s="7">
        <v>0</v>
      </c>
      <c r="N3745" s="9">
        <v>44221</v>
      </c>
      <c r="O3745" s="10">
        <v>4.9893942100000004</v>
      </c>
      <c r="P3745" s="10">
        <v>4053</v>
      </c>
      <c r="Q3745" s="10">
        <v>0</v>
      </c>
      <c r="R3745" s="10">
        <v>25.452342583398941</v>
      </c>
      <c r="S3745" s="18">
        <v>25.452342583398941</v>
      </c>
      <c r="T3745" s="13">
        <v>44682</v>
      </c>
      <c r="U3745" s="14">
        <v>0.2203578655473625</v>
      </c>
      <c r="V3745" s="14">
        <v>3579</v>
      </c>
      <c r="W3745" s="14">
        <v>0</v>
      </c>
      <c r="X3745" s="14">
        <v>95.583474540742642</v>
      </c>
      <c r="Y3745" s="19">
        <f t="shared" si="117"/>
        <v>-0.95583474540742641</v>
      </c>
    </row>
    <row r="3746" spans="1:25">
      <c r="A3746">
        <v>6906</v>
      </c>
      <c r="B3746" t="s">
        <v>7025</v>
      </c>
      <c r="C3746" t="s">
        <v>7026</v>
      </c>
      <c r="D3746" t="str">
        <f t="shared" si="116"/>
        <v>Upper Pound GBPU</v>
      </c>
      <c r="E3746" s="3" t="s">
        <v>8896</v>
      </c>
      <c r="F3746" s="3" t="s">
        <v>8883</v>
      </c>
      <c r="G3746" s="3" t="s">
        <v>8883</v>
      </c>
      <c r="H3746" s="4">
        <v>0</v>
      </c>
      <c r="I3746" s="4">
        <v>0</v>
      </c>
      <c r="J3746" s="6">
        <v>44213</v>
      </c>
      <c r="K3746" s="7">
        <v>0.10133613</v>
      </c>
      <c r="L3746" s="7">
        <v>3894</v>
      </c>
      <c r="M3746" s="7">
        <v>0</v>
      </c>
      <c r="N3746" s="9">
        <v>44217</v>
      </c>
      <c r="O3746" s="10">
        <v>86.938188030000006</v>
      </c>
      <c r="P3746" s="10">
        <v>4054</v>
      </c>
      <c r="Q3746" s="10">
        <v>0</v>
      </c>
      <c r="R3746" s="10">
        <v>857.91896759822987</v>
      </c>
      <c r="S3746" s="18">
        <v>857.91896759822987</v>
      </c>
      <c r="T3746" s="13">
        <v>44662</v>
      </c>
      <c r="U3746" s="14">
        <v>3.8210202487331861E-2</v>
      </c>
      <c r="V3746" s="14">
        <v>3580</v>
      </c>
      <c r="W3746" s="14">
        <v>0</v>
      </c>
      <c r="X3746" s="14">
        <v>99.956049000613916</v>
      </c>
      <c r="Y3746" s="19">
        <f t="shared" si="117"/>
        <v>-0.99956049000613911</v>
      </c>
    </row>
    <row r="3747" spans="1:25">
      <c r="A3747">
        <v>6907</v>
      </c>
      <c r="B3747" t="s">
        <v>7027</v>
      </c>
      <c r="C3747" t="s">
        <v>7028</v>
      </c>
      <c r="D3747" t="str">
        <f t="shared" si="116"/>
        <v>Upper Dollar USDU</v>
      </c>
      <c r="E3747" s="3" t="s">
        <v>8896</v>
      </c>
      <c r="F3747" s="3" t="s">
        <v>8883</v>
      </c>
      <c r="G3747" s="3" t="s">
        <v>8883</v>
      </c>
      <c r="H3747" s="4">
        <v>0</v>
      </c>
      <c r="I3747" s="4">
        <v>0</v>
      </c>
      <c r="J3747" s="6">
        <v>44213</v>
      </c>
      <c r="K3747" s="7">
        <v>2.150817E-2</v>
      </c>
      <c r="L3747" s="7">
        <v>3895</v>
      </c>
      <c r="M3747" s="7">
        <v>0</v>
      </c>
      <c r="N3747" s="9">
        <v>44218</v>
      </c>
      <c r="O3747" s="10">
        <v>2.00258314</v>
      </c>
      <c r="P3747" s="10">
        <v>4055</v>
      </c>
      <c r="Q3747" s="10">
        <v>0</v>
      </c>
      <c r="R3747" s="10">
        <v>93.108020812556347</v>
      </c>
      <c r="S3747" s="18">
        <v>93.108020812556347</v>
      </c>
      <c r="T3747" s="13">
        <v>44678</v>
      </c>
      <c r="U3747" s="14">
        <v>0.5714763446580382</v>
      </c>
      <c r="V3747" s="14">
        <v>3581</v>
      </c>
      <c r="W3747" s="14">
        <v>0</v>
      </c>
      <c r="X3747" s="14">
        <v>71.463040248204706</v>
      </c>
      <c r="Y3747" s="19">
        <f t="shared" si="117"/>
        <v>-0.71463040248204701</v>
      </c>
    </row>
    <row r="3748" spans="1:25">
      <c r="A3748">
        <v>6909</v>
      </c>
      <c r="B3748" t="s">
        <v>7029</v>
      </c>
      <c r="C3748" t="s">
        <v>7030</v>
      </c>
      <c r="D3748" t="str">
        <f t="shared" si="116"/>
        <v>YFA Finance YFA</v>
      </c>
      <c r="E3748" s="3" t="s">
        <v>3686</v>
      </c>
      <c r="F3748" s="3" t="s">
        <v>8883</v>
      </c>
      <c r="G3748" s="3" t="s">
        <v>8883</v>
      </c>
      <c r="H3748" s="4">
        <v>0</v>
      </c>
      <c r="I3748" s="4">
        <v>0</v>
      </c>
      <c r="J3748" s="6">
        <v>44080</v>
      </c>
      <c r="K3748" s="7">
        <v>276.84945080599999</v>
      </c>
      <c r="L3748" s="7">
        <v>3896</v>
      </c>
      <c r="M3748" s="7">
        <v>0</v>
      </c>
      <c r="N3748" s="9">
        <v>44089</v>
      </c>
      <c r="O3748" s="10">
        <v>552.05640663300005</v>
      </c>
      <c r="P3748" s="10">
        <v>4056</v>
      </c>
      <c r="Q3748" s="10">
        <v>0</v>
      </c>
      <c r="R3748" s="10">
        <v>1.994067190763001</v>
      </c>
      <c r="S3748" s="18">
        <v>1.994067190763001</v>
      </c>
      <c r="T3748" s="13">
        <v>44484</v>
      </c>
      <c r="U3748" s="14">
        <v>3.9971210236542001E-2</v>
      </c>
      <c r="V3748" s="14">
        <v>3582</v>
      </c>
      <c r="W3748" s="14">
        <v>0</v>
      </c>
      <c r="X3748" s="14">
        <v>99.992759578594445</v>
      </c>
      <c r="Y3748" s="19">
        <f t="shared" si="117"/>
        <v>-0.99992759578594448</v>
      </c>
    </row>
    <row r="3749" spans="1:25">
      <c r="A3749">
        <v>6910</v>
      </c>
      <c r="B3749" t="s">
        <v>7031</v>
      </c>
      <c r="C3749" t="s">
        <v>626</v>
      </c>
      <c r="D3749" t="str">
        <f t="shared" si="116"/>
        <v>YUGE TRUMP</v>
      </c>
      <c r="E3749" s="3" t="s">
        <v>8889</v>
      </c>
      <c r="F3749" s="3" t="s">
        <v>8883</v>
      </c>
      <c r="G3749" s="3" t="s">
        <v>8883</v>
      </c>
      <c r="H3749" s="4">
        <v>0</v>
      </c>
      <c r="I3749" s="4">
        <v>0</v>
      </c>
      <c r="J3749" s="6">
        <v>44092</v>
      </c>
      <c r="K3749" s="7">
        <v>1.86116625353E-2</v>
      </c>
      <c r="L3749" s="7">
        <v>3897</v>
      </c>
      <c r="M3749" s="7">
        <v>0</v>
      </c>
      <c r="N3749" s="9">
        <v>44101</v>
      </c>
      <c r="O3749" s="10">
        <v>0.16102118881090999</v>
      </c>
      <c r="P3749" s="10">
        <v>4057</v>
      </c>
      <c r="Q3749" s="10">
        <v>0</v>
      </c>
      <c r="R3749" s="10">
        <v>8.6516284348863248</v>
      </c>
      <c r="S3749" s="18">
        <v>8.6516284348863248</v>
      </c>
      <c r="T3749" s="13">
        <v>44108</v>
      </c>
      <c r="U3749" s="14">
        <v>6.866880805818E-2</v>
      </c>
      <c r="V3749" s="14">
        <v>3583</v>
      </c>
      <c r="W3749" s="14">
        <v>0</v>
      </c>
      <c r="X3749" s="14">
        <v>57.354178934289827</v>
      </c>
      <c r="Y3749" s="19">
        <f t="shared" si="117"/>
        <v>-0.57354178934289823</v>
      </c>
    </row>
    <row r="3750" spans="1:25">
      <c r="A3750">
        <v>6911</v>
      </c>
      <c r="B3750" t="s">
        <v>7032</v>
      </c>
      <c r="C3750" t="s">
        <v>7033</v>
      </c>
      <c r="D3750" t="str">
        <f t="shared" si="116"/>
        <v>BNSD Finance BNSD</v>
      </c>
      <c r="E3750" s="3" t="s">
        <v>3686</v>
      </c>
      <c r="F3750" s="3" t="s">
        <v>8883</v>
      </c>
      <c r="G3750" s="3" t="s">
        <v>8883</v>
      </c>
      <c r="H3750" s="4">
        <v>0</v>
      </c>
      <c r="I3750" s="4">
        <v>0</v>
      </c>
      <c r="J3750" s="6">
        <v>44084</v>
      </c>
      <c r="K3750" s="7">
        <v>4.7187904034399999E-2</v>
      </c>
      <c r="L3750" s="7">
        <v>3898</v>
      </c>
      <c r="M3750" s="7">
        <v>0</v>
      </c>
      <c r="N3750" s="9">
        <v>44086</v>
      </c>
      <c r="O3750" s="10">
        <v>0.27840837968600002</v>
      </c>
      <c r="P3750" s="10">
        <v>4058</v>
      </c>
      <c r="Q3750" s="10">
        <v>0</v>
      </c>
      <c r="R3750" s="10">
        <v>5.8999946147860296</v>
      </c>
      <c r="S3750" s="18">
        <v>5.8999946147860296</v>
      </c>
      <c r="T3750" s="13">
        <v>44683</v>
      </c>
      <c r="U3750" s="14">
        <v>1.500184429287789E-3</v>
      </c>
      <c r="V3750" s="14">
        <v>3584</v>
      </c>
      <c r="W3750" s="14">
        <v>0</v>
      </c>
      <c r="X3750" s="14">
        <v>99.461156869279662</v>
      </c>
      <c r="Y3750" s="19">
        <f t="shared" si="117"/>
        <v>-0.99461156869279665</v>
      </c>
    </row>
    <row r="3751" spans="1:25">
      <c r="A3751">
        <v>6912</v>
      </c>
      <c r="B3751" t="s">
        <v>7034</v>
      </c>
      <c r="C3751" t="s">
        <v>7035</v>
      </c>
      <c r="D3751" t="str">
        <f t="shared" si="116"/>
        <v>Yield Stake Finance YI12</v>
      </c>
      <c r="E3751" s="3" t="s">
        <v>3686</v>
      </c>
      <c r="F3751" s="3" t="s">
        <v>8883</v>
      </c>
      <c r="G3751" s="3" t="s">
        <v>8883</v>
      </c>
      <c r="H3751" s="4">
        <v>0</v>
      </c>
      <c r="I3751" s="4">
        <v>0</v>
      </c>
      <c r="J3751" s="6">
        <v>44190</v>
      </c>
      <c r="K3751" s="7">
        <v>1.8695024099999999</v>
      </c>
      <c r="L3751" s="7">
        <v>1870</v>
      </c>
      <c r="M3751" s="7">
        <v>26893.251214650001</v>
      </c>
      <c r="N3751" s="9">
        <v>44195</v>
      </c>
      <c r="O3751" s="10">
        <v>97.824328190000003</v>
      </c>
      <c r="P3751" s="10">
        <v>2539</v>
      </c>
      <c r="Q3751" s="10">
        <v>25394.59435372</v>
      </c>
      <c r="R3751" s="10">
        <v>52.326398546873229</v>
      </c>
      <c r="S3751" s="18">
        <v>52.326398546873229</v>
      </c>
      <c r="T3751" s="13">
        <v>44196</v>
      </c>
      <c r="U3751" s="14">
        <v>1.25019681</v>
      </c>
      <c r="V3751" s="14">
        <v>2075</v>
      </c>
      <c r="W3751" s="14">
        <v>21332.100270729999</v>
      </c>
      <c r="X3751" s="14">
        <v>98.721998062105982</v>
      </c>
      <c r="Y3751" s="19">
        <f t="shared" si="117"/>
        <v>-0.98721998062105987</v>
      </c>
    </row>
    <row r="3752" spans="1:25">
      <c r="A3752">
        <v>6914</v>
      </c>
      <c r="B3752" t="s">
        <v>7036</v>
      </c>
      <c r="C3752" t="s">
        <v>7037</v>
      </c>
      <c r="D3752" t="str">
        <f t="shared" si="116"/>
        <v>junca Cash JCC</v>
      </c>
      <c r="E3752" s="3" t="s">
        <v>8890</v>
      </c>
      <c r="F3752" s="3" t="s">
        <v>8883</v>
      </c>
      <c r="G3752" s="3" t="s">
        <v>8883</v>
      </c>
      <c r="H3752" s="4">
        <v>0</v>
      </c>
      <c r="I3752" s="4">
        <v>0</v>
      </c>
      <c r="J3752" s="6">
        <v>44081</v>
      </c>
      <c r="K3752" s="7">
        <v>4.0099813532399997</v>
      </c>
      <c r="L3752" s="7">
        <v>3899</v>
      </c>
      <c r="M3752" s="7">
        <v>0</v>
      </c>
      <c r="N3752" s="9">
        <v>44087</v>
      </c>
      <c r="O3752" s="10">
        <v>6.3140550269500002</v>
      </c>
      <c r="P3752" s="10">
        <v>4059</v>
      </c>
      <c r="Q3752" s="10">
        <v>0</v>
      </c>
      <c r="R3752" s="10">
        <v>1.574584635374513</v>
      </c>
      <c r="S3752" s="18">
        <v>1.574584635374513</v>
      </c>
      <c r="T3752" s="13">
        <v>44383</v>
      </c>
      <c r="U3752" s="14">
        <v>0</v>
      </c>
      <c r="V3752" s="14">
        <v>3585</v>
      </c>
      <c r="W3752" s="14">
        <v>0</v>
      </c>
      <c r="X3752" s="14">
        <v>100</v>
      </c>
      <c r="Y3752" s="19">
        <f t="shared" si="117"/>
        <v>-1</v>
      </c>
    </row>
    <row r="3753" spans="1:25">
      <c r="A3753">
        <v>6916</v>
      </c>
      <c r="B3753" t="s">
        <v>7038</v>
      </c>
      <c r="C3753" t="s">
        <v>7039</v>
      </c>
      <c r="D3753" t="str">
        <f t="shared" si="116"/>
        <v>The Forms FRMS</v>
      </c>
      <c r="E3753" s="3" t="s">
        <v>8894</v>
      </c>
      <c r="F3753" s="3" t="s">
        <v>3686</v>
      </c>
      <c r="G3753" s="3" t="s">
        <v>8883</v>
      </c>
      <c r="H3753" s="4">
        <v>0</v>
      </c>
      <c r="I3753" s="4">
        <v>0</v>
      </c>
      <c r="J3753" s="6">
        <v>44081</v>
      </c>
      <c r="K3753" s="7">
        <v>5.2231447514800002E-2</v>
      </c>
      <c r="L3753" s="7">
        <v>3900</v>
      </c>
      <c r="M3753" s="7">
        <v>0</v>
      </c>
      <c r="N3753" s="9">
        <v>44083</v>
      </c>
      <c r="O3753" s="10">
        <v>0.21508813987299999</v>
      </c>
      <c r="P3753" s="10">
        <v>4060</v>
      </c>
      <c r="Q3753" s="10">
        <v>0</v>
      </c>
      <c r="R3753" s="10">
        <v>4.1179816012576307</v>
      </c>
      <c r="S3753" s="18">
        <v>4.1179816012576307</v>
      </c>
      <c r="T3753" s="13">
        <v>44517</v>
      </c>
      <c r="U3753" s="14">
        <v>0</v>
      </c>
      <c r="V3753" s="14">
        <v>3586</v>
      </c>
      <c r="W3753" s="14">
        <v>0</v>
      </c>
      <c r="X3753" s="14">
        <v>100</v>
      </c>
      <c r="Y3753" s="19">
        <f t="shared" si="117"/>
        <v>-1</v>
      </c>
    </row>
    <row r="3754" spans="1:25">
      <c r="A3754">
        <v>6917</v>
      </c>
      <c r="B3754" t="s">
        <v>7040</v>
      </c>
      <c r="C3754" t="s">
        <v>7041</v>
      </c>
      <c r="D3754" t="str">
        <f t="shared" si="116"/>
        <v>Magic Liquidity Rainbow RAINBOW</v>
      </c>
      <c r="E3754" s="3" t="s">
        <v>3686</v>
      </c>
      <c r="F3754" s="3" t="s">
        <v>8883</v>
      </c>
      <c r="G3754" s="3" t="s">
        <v>8883</v>
      </c>
      <c r="H3754" s="4">
        <v>0</v>
      </c>
      <c r="I3754" s="4">
        <v>0</v>
      </c>
      <c r="J3754" s="6">
        <v>44081</v>
      </c>
      <c r="K3754" s="7">
        <v>2.8005095499399999E-3</v>
      </c>
      <c r="L3754" s="7">
        <v>3901</v>
      </c>
      <c r="M3754" s="7">
        <v>0</v>
      </c>
      <c r="N3754" s="9">
        <v>44082</v>
      </c>
      <c r="O3754" s="10">
        <v>3.40327731566E-3</v>
      </c>
      <c r="P3754" s="10">
        <v>4061</v>
      </c>
      <c r="Q3754" s="10">
        <v>0</v>
      </c>
      <c r="R3754" s="10">
        <v>1.2152350331149251</v>
      </c>
      <c r="S3754" s="18">
        <v>1.2152350331149251</v>
      </c>
      <c r="T3754" s="13">
        <v>44097</v>
      </c>
      <c r="U3754" s="14">
        <v>3.5307527912999999E-4</v>
      </c>
      <c r="V3754" s="14">
        <v>3587</v>
      </c>
      <c r="W3754" s="14">
        <v>0</v>
      </c>
      <c r="X3754" s="14">
        <v>89.625433181558762</v>
      </c>
      <c r="Y3754" s="19">
        <f t="shared" si="117"/>
        <v>-0.89625433181558767</v>
      </c>
    </row>
    <row r="3755" spans="1:25">
      <c r="A3755">
        <v>6918</v>
      </c>
      <c r="B3755" t="s">
        <v>7042</v>
      </c>
      <c r="C3755" t="s">
        <v>7043</v>
      </c>
      <c r="D3755" t="str">
        <f t="shared" si="116"/>
        <v>Foresight FORS</v>
      </c>
      <c r="E3755" s="3" t="s">
        <v>8887</v>
      </c>
      <c r="F3755" s="3" t="s">
        <v>8883</v>
      </c>
      <c r="G3755" s="3" t="s">
        <v>8883</v>
      </c>
      <c r="H3755" s="4">
        <v>0</v>
      </c>
      <c r="I3755" s="4">
        <v>0</v>
      </c>
      <c r="J3755" s="6">
        <v>44230</v>
      </c>
      <c r="K3755" s="7">
        <v>1.0654149999999999E-2</v>
      </c>
      <c r="L3755" s="7">
        <v>3902</v>
      </c>
      <c r="M3755" s="7">
        <v>0</v>
      </c>
      <c r="N3755" s="9">
        <v>44611</v>
      </c>
      <c r="O3755" s="10">
        <v>0.2498823341418008</v>
      </c>
      <c r="P3755" s="10">
        <v>4062</v>
      </c>
      <c r="Q3755" s="10">
        <v>0</v>
      </c>
      <c r="R3755" s="10">
        <v>23.453990617909529</v>
      </c>
      <c r="S3755" s="18">
        <v>23.453990617909529</v>
      </c>
      <c r="T3755" s="13">
        <v>44686</v>
      </c>
      <c r="U3755" s="14">
        <v>1.085252430894787E-2</v>
      </c>
      <c r="V3755" s="14">
        <v>3588</v>
      </c>
      <c r="W3755" s="14">
        <v>0</v>
      </c>
      <c r="X3755" s="14">
        <v>95.656946159791602</v>
      </c>
      <c r="Y3755" s="19">
        <f t="shared" si="117"/>
        <v>-0.956569461597916</v>
      </c>
    </row>
    <row r="3756" spans="1:25">
      <c r="A3756">
        <v>6919</v>
      </c>
      <c r="B3756" t="s">
        <v>7044</v>
      </c>
      <c r="C3756" t="s">
        <v>7045</v>
      </c>
      <c r="D3756" t="str">
        <f t="shared" si="116"/>
        <v>Definitex DFX</v>
      </c>
      <c r="E3756" s="3" t="s">
        <v>8894</v>
      </c>
      <c r="F3756" s="3" t="s">
        <v>3686</v>
      </c>
      <c r="G3756" s="3" t="s">
        <v>8883</v>
      </c>
      <c r="H3756" s="4">
        <v>0</v>
      </c>
      <c r="I3756" s="4">
        <v>0</v>
      </c>
      <c r="J3756" s="6">
        <v>44103</v>
      </c>
      <c r="K3756" s="7">
        <v>7.2172650000000005E-2</v>
      </c>
      <c r="L3756" s="7">
        <v>3903</v>
      </c>
      <c r="M3756" s="7">
        <v>0</v>
      </c>
      <c r="N3756" s="9">
        <v>44235</v>
      </c>
      <c r="O3756" s="10">
        <v>2.2846360300000002</v>
      </c>
      <c r="P3756" s="10">
        <v>4063</v>
      </c>
      <c r="Q3756" s="10">
        <v>0</v>
      </c>
      <c r="R3756" s="10">
        <v>31.655149561502871</v>
      </c>
      <c r="S3756" s="18">
        <v>31.655149561502871</v>
      </c>
      <c r="T3756" s="13">
        <v>44516</v>
      </c>
      <c r="U3756" s="14">
        <v>0</v>
      </c>
      <c r="V3756" s="14">
        <v>3589</v>
      </c>
      <c r="W3756" s="14">
        <v>0</v>
      </c>
      <c r="X3756" s="14">
        <v>100</v>
      </c>
      <c r="Y3756" s="19">
        <f t="shared" si="117"/>
        <v>-1</v>
      </c>
    </row>
    <row r="3757" spans="1:25">
      <c r="A3757">
        <v>6920</v>
      </c>
      <c r="B3757" t="s">
        <v>7046</v>
      </c>
      <c r="C3757" t="s">
        <v>2892</v>
      </c>
      <c r="D3757" t="str">
        <f t="shared" si="116"/>
        <v>Coin Artist COIN</v>
      </c>
      <c r="E3757" s="3" t="s">
        <v>3686</v>
      </c>
      <c r="F3757" s="3" t="s">
        <v>8883</v>
      </c>
      <c r="G3757" s="3" t="s">
        <v>8883</v>
      </c>
      <c r="H3757" s="4">
        <v>0</v>
      </c>
      <c r="I3757" s="4">
        <v>0</v>
      </c>
      <c r="J3757" s="6">
        <v>44092</v>
      </c>
      <c r="K3757" s="7">
        <v>0.26329716740199999</v>
      </c>
      <c r="L3757" s="7">
        <v>2503</v>
      </c>
      <c r="M3757" s="7">
        <v>0</v>
      </c>
      <c r="N3757" s="9">
        <v>44516</v>
      </c>
      <c r="O3757" s="10">
        <v>10.26428430549681</v>
      </c>
      <c r="P3757" s="10">
        <v>1922</v>
      </c>
      <c r="Q3757" s="10">
        <v>1396115.96</v>
      </c>
      <c r="R3757" s="10">
        <v>38.983648805554303</v>
      </c>
      <c r="S3757" s="18">
        <v>38.983648805554303</v>
      </c>
      <c r="T3757" s="13">
        <v>44517</v>
      </c>
      <c r="U3757" s="14">
        <v>0</v>
      </c>
      <c r="V3757" s="14">
        <v>1067</v>
      </c>
      <c r="W3757" s="14">
        <v>1437549.08</v>
      </c>
      <c r="X3757" s="14">
        <v>100</v>
      </c>
      <c r="Y3757" s="19">
        <f t="shared" si="117"/>
        <v>-1</v>
      </c>
    </row>
    <row r="3758" spans="1:25">
      <c r="A3758">
        <v>6923</v>
      </c>
      <c r="B3758" t="s">
        <v>7047</v>
      </c>
      <c r="C3758" t="s">
        <v>7048</v>
      </c>
      <c r="D3758" t="str">
        <f t="shared" si="116"/>
        <v>Universal Liquidity Union ULU</v>
      </c>
      <c r="E3758" s="3" t="s">
        <v>3686</v>
      </c>
      <c r="F3758" s="3" t="s">
        <v>8883</v>
      </c>
      <c r="G3758" s="3" t="s">
        <v>8883</v>
      </c>
      <c r="H3758" s="4">
        <v>0</v>
      </c>
      <c r="I3758" s="4">
        <v>0</v>
      </c>
      <c r="J3758" s="6">
        <v>44081</v>
      </c>
      <c r="K3758" s="7">
        <v>593.138196236</v>
      </c>
      <c r="L3758" s="7">
        <v>3904</v>
      </c>
      <c r="M3758" s="7">
        <v>0</v>
      </c>
      <c r="N3758" s="9">
        <v>44082</v>
      </c>
      <c r="O3758" s="10">
        <v>750.48819432799996</v>
      </c>
      <c r="P3758" s="10">
        <v>4064</v>
      </c>
      <c r="Q3758" s="10">
        <v>0</v>
      </c>
      <c r="R3758" s="10">
        <v>1.265283873287083</v>
      </c>
      <c r="S3758" s="18">
        <v>1.265283873287083</v>
      </c>
      <c r="T3758" s="13">
        <v>44104</v>
      </c>
      <c r="U3758" s="14">
        <v>2.8000983905286101</v>
      </c>
      <c r="V3758" s="14">
        <v>3590</v>
      </c>
      <c r="W3758" s="14">
        <v>0</v>
      </c>
      <c r="X3758" s="14">
        <v>99.626896410670938</v>
      </c>
      <c r="Y3758" s="19">
        <f t="shared" si="117"/>
        <v>-0.9962689641067094</v>
      </c>
    </row>
    <row r="3759" spans="1:25">
      <c r="A3759">
        <v>6924</v>
      </c>
      <c r="B3759" t="s">
        <v>7049</v>
      </c>
      <c r="C3759" t="s">
        <v>7050</v>
      </c>
      <c r="D3759" t="str">
        <f t="shared" si="116"/>
        <v>FlashSwap FSP</v>
      </c>
      <c r="E3759" s="3" t="s">
        <v>3686</v>
      </c>
      <c r="F3759" s="3" t="s">
        <v>8883</v>
      </c>
      <c r="G3759" s="3" t="s">
        <v>8883</v>
      </c>
      <c r="H3759" s="4">
        <v>0</v>
      </c>
      <c r="I3759" s="4">
        <v>0</v>
      </c>
      <c r="J3759" s="6">
        <v>44081</v>
      </c>
      <c r="K3759" s="7">
        <v>0.14207572815399999</v>
      </c>
      <c r="L3759" s="7">
        <v>3905</v>
      </c>
      <c r="M3759" s="7">
        <v>0</v>
      </c>
      <c r="N3759" s="9">
        <v>44086</v>
      </c>
      <c r="O3759" s="10">
        <v>0.29543970115200002</v>
      </c>
      <c r="P3759" s="10">
        <v>4065</v>
      </c>
      <c r="Q3759" s="10">
        <v>0</v>
      </c>
      <c r="R3759" s="10">
        <v>2.079452310332448</v>
      </c>
      <c r="S3759" s="18">
        <v>2.079452310332448</v>
      </c>
      <c r="T3759" s="13">
        <v>44188</v>
      </c>
      <c r="U3759" s="14">
        <v>9.7226160869700005E-3</v>
      </c>
      <c r="V3759" s="14">
        <v>3591</v>
      </c>
      <c r="W3759" s="14">
        <v>0</v>
      </c>
      <c r="X3759" s="14">
        <v>96.709103059250708</v>
      </c>
      <c r="Y3759" s="19">
        <f t="shared" si="117"/>
        <v>-0.96709103059250712</v>
      </c>
    </row>
    <row r="3760" spans="1:25">
      <c r="A3760">
        <v>6929</v>
      </c>
      <c r="B3760" t="s">
        <v>7051</v>
      </c>
      <c r="C3760" t="s">
        <v>7052</v>
      </c>
      <c r="D3760" t="str">
        <f t="shared" si="116"/>
        <v>Hegic HEGIC</v>
      </c>
      <c r="E3760" s="3" t="s">
        <v>3686</v>
      </c>
      <c r="F3760" s="3" t="s">
        <v>8883</v>
      </c>
      <c r="G3760" s="3" t="s">
        <v>8883</v>
      </c>
      <c r="H3760" s="4">
        <v>0</v>
      </c>
      <c r="I3760" s="4">
        <v>0</v>
      </c>
      <c r="J3760" s="6">
        <v>44097</v>
      </c>
      <c r="K3760" s="7">
        <v>4.2650260000000002E-2</v>
      </c>
      <c r="L3760" s="7">
        <v>2339</v>
      </c>
      <c r="M3760" s="7">
        <v>0</v>
      </c>
      <c r="N3760" s="9">
        <v>44240</v>
      </c>
      <c r="O3760" s="10">
        <v>0.64228275000000001</v>
      </c>
      <c r="P3760" s="10">
        <v>396</v>
      </c>
      <c r="Q3760" s="10">
        <v>207324614.38</v>
      </c>
      <c r="R3760" s="10">
        <v>15.059292721779419</v>
      </c>
      <c r="S3760" s="18">
        <v>15.059292721779419</v>
      </c>
      <c r="T3760" s="13">
        <v>44682</v>
      </c>
      <c r="U3760" s="14">
        <v>1.1733328265037909E-2</v>
      </c>
      <c r="V3760" s="14">
        <v>631</v>
      </c>
      <c r="W3760" s="14">
        <v>9088317.1799999997</v>
      </c>
      <c r="X3760" s="14">
        <v>98.17318334253288</v>
      </c>
      <c r="Y3760" s="19">
        <f t="shared" si="117"/>
        <v>-0.98173183342532877</v>
      </c>
    </row>
    <row r="3761" spans="1:25">
      <c r="A3761">
        <v>6930</v>
      </c>
      <c r="B3761" t="s">
        <v>7053</v>
      </c>
      <c r="C3761" t="s">
        <v>7054</v>
      </c>
      <c r="D3761" t="str">
        <f t="shared" si="116"/>
        <v>Kira Core KEX</v>
      </c>
      <c r="E3761" s="3" t="s">
        <v>8894</v>
      </c>
      <c r="F3761" s="3" t="s">
        <v>8883</v>
      </c>
      <c r="G3761" s="3" t="s">
        <v>8883</v>
      </c>
      <c r="H3761" s="4">
        <v>0</v>
      </c>
      <c r="I3761" s="4">
        <v>0</v>
      </c>
      <c r="J3761" s="6">
        <v>44168</v>
      </c>
      <c r="K3761" s="7">
        <v>0.17604339999999999</v>
      </c>
      <c r="L3761" s="7">
        <v>595</v>
      </c>
      <c r="M3761" s="7">
        <v>2903873.6463238802</v>
      </c>
      <c r="N3761" s="9">
        <v>44244</v>
      </c>
      <c r="O3761" s="10">
        <v>2.8705152599999999</v>
      </c>
      <c r="P3761" s="10">
        <v>983</v>
      </c>
      <c r="Q3761" s="10">
        <v>26105982.030000001</v>
      </c>
      <c r="R3761" s="10">
        <v>16.30572495191527</v>
      </c>
      <c r="S3761" s="18">
        <v>16.30572495191527</v>
      </c>
      <c r="T3761" s="13">
        <v>44686</v>
      </c>
      <c r="U3761" s="14">
        <v>0.17111581965840519</v>
      </c>
      <c r="V3761" s="14">
        <v>955</v>
      </c>
      <c r="W3761" s="14">
        <v>2230004.4700000002</v>
      </c>
      <c r="X3761" s="14">
        <v>94.038846542888436</v>
      </c>
      <c r="Y3761" s="19">
        <f t="shared" si="117"/>
        <v>-0.94038846542888432</v>
      </c>
    </row>
    <row r="3762" spans="1:25">
      <c r="A3762">
        <v>6931</v>
      </c>
      <c r="B3762" t="s">
        <v>7055</v>
      </c>
      <c r="C3762" t="s">
        <v>7056</v>
      </c>
      <c r="D3762" t="str">
        <f t="shared" si="116"/>
        <v>Token CashPay TCP</v>
      </c>
      <c r="E3762" s="3" t="s">
        <v>8887</v>
      </c>
      <c r="F3762" s="3" t="s">
        <v>8883</v>
      </c>
      <c r="G3762" s="3" t="s">
        <v>8883</v>
      </c>
      <c r="H3762" s="4">
        <v>0</v>
      </c>
      <c r="I3762" s="4">
        <v>0</v>
      </c>
      <c r="J3762" s="6">
        <v>44233</v>
      </c>
      <c r="K3762" s="7">
        <v>2.3794659999999999E-2</v>
      </c>
      <c r="L3762" s="7">
        <v>3906</v>
      </c>
      <c r="M3762" s="7">
        <v>0</v>
      </c>
      <c r="N3762" s="9">
        <v>44320</v>
      </c>
      <c r="O3762" s="10">
        <v>0.21774076000000001</v>
      </c>
      <c r="P3762" s="10">
        <v>4066</v>
      </c>
      <c r="Q3762" s="10">
        <v>0</v>
      </c>
      <c r="R3762" s="10">
        <v>9.1508245967792785</v>
      </c>
      <c r="S3762" s="18">
        <v>9.1508245967792785</v>
      </c>
      <c r="T3762" s="13">
        <v>44686</v>
      </c>
      <c r="U3762" s="14">
        <v>1.7928258053054079E-3</v>
      </c>
      <c r="V3762" s="14">
        <v>3592</v>
      </c>
      <c r="W3762" s="14">
        <v>0</v>
      </c>
      <c r="X3762" s="14">
        <v>99.176623703662372</v>
      </c>
      <c r="Y3762" s="19">
        <f t="shared" si="117"/>
        <v>-0.9917662370366237</v>
      </c>
    </row>
    <row r="3763" spans="1:25">
      <c r="A3763">
        <v>6933</v>
      </c>
      <c r="B3763" t="s">
        <v>7057</v>
      </c>
      <c r="C3763" t="s">
        <v>7058</v>
      </c>
      <c r="D3763" t="str">
        <f t="shared" si="116"/>
        <v>Nuco.cloud NCDT</v>
      </c>
      <c r="E3763" s="3" t="s">
        <v>1772</v>
      </c>
      <c r="F3763" s="3" t="s">
        <v>8883</v>
      </c>
      <c r="G3763" s="3" t="s">
        <v>8883</v>
      </c>
      <c r="H3763" s="4">
        <v>0</v>
      </c>
      <c r="I3763" s="4">
        <v>0</v>
      </c>
      <c r="J3763" s="6">
        <v>44142</v>
      </c>
      <c r="K3763" s="7">
        <v>0.49853376999999999</v>
      </c>
      <c r="L3763" s="7">
        <v>394</v>
      </c>
      <c r="M3763" s="7">
        <v>6076674.6623031497</v>
      </c>
      <c r="N3763" s="9">
        <v>44146</v>
      </c>
      <c r="O3763" s="10">
        <v>408.48650004000001</v>
      </c>
      <c r="P3763" s="10">
        <v>1425</v>
      </c>
      <c r="Q3763" s="10">
        <v>6881939.5793191204</v>
      </c>
      <c r="R3763" s="10">
        <v>819.37578679975888</v>
      </c>
      <c r="S3763" s="18">
        <v>819.37578679975888</v>
      </c>
      <c r="T3763" s="13">
        <v>44516</v>
      </c>
      <c r="U3763" s="14">
        <v>0</v>
      </c>
      <c r="V3763" s="14">
        <v>1471</v>
      </c>
      <c r="W3763" s="14">
        <v>303773.02</v>
      </c>
      <c r="X3763" s="14">
        <v>100</v>
      </c>
      <c r="Y3763" s="19">
        <f t="shared" si="117"/>
        <v>-1</v>
      </c>
    </row>
    <row r="3764" spans="1:25">
      <c r="A3764">
        <v>6934</v>
      </c>
      <c r="B3764" t="s">
        <v>7059</v>
      </c>
      <c r="C3764" t="s">
        <v>5362</v>
      </c>
      <c r="D3764" t="str">
        <f t="shared" si="116"/>
        <v>BEAR Coin BEAR</v>
      </c>
      <c r="E3764" s="3" t="s">
        <v>8887</v>
      </c>
      <c r="F3764" s="3" t="s">
        <v>8883</v>
      </c>
      <c r="G3764" s="3" t="s">
        <v>8883</v>
      </c>
      <c r="H3764" s="4">
        <v>0</v>
      </c>
      <c r="I3764" s="4">
        <v>0</v>
      </c>
      <c r="J3764" s="6">
        <v>44137</v>
      </c>
      <c r="K3764" s="7">
        <v>2.6694000000000002E-4</v>
      </c>
      <c r="L3764" s="7">
        <v>3907</v>
      </c>
      <c r="M3764" s="7">
        <v>0</v>
      </c>
      <c r="N3764" s="9">
        <v>44529</v>
      </c>
      <c r="O3764" s="10">
        <v>4.2655196708457438E-2</v>
      </c>
      <c r="P3764" s="10">
        <v>4067</v>
      </c>
      <c r="Q3764" s="10">
        <v>0</v>
      </c>
      <c r="R3764" s="10">
        <v>159.79319962709761</v>
      </c>
      <c r="S3764" s="18">
        <v>159.79319962709761</v>
      </c>
      <c r="T3764" s="13">
        <v>44635</v>
      </c>
      <c r="U3764" s="14">
        <v>2.2986127547827539E-3</v>
      </c>
      <c r="V3764" s="14">
        <v>3593</v>
      </c>
      <c r="W3764" s="14">
        <v>0</v>
      </c>
      <c r="X3764" s="14">
        <v>94.611177694259709</v>
      </c>
      <c r="Y3764" s="19">
        <f t="shared" si="117"/>
        <v>-0.94611177694259707</v>
      </c>
    </row>
    <row r="3765" spans="1:25">
      <c r="A3765">
        <v>6935</v>
      </c>
      <c r="B3765" t="s">
        <v>7060</v>
      </c>
      <c r="C3765" t="s">
        <v>7061</v>
      </c>
      <c r="D3765" t="str">
        <f t="shared" si="116"/>
        <v>Fiscus.fyi FFYI</v>
      </c>
      <c r="E3765" s="3" t="s">
        <v>3686</v>
      </c>
      <c r="F3765" s="3" t="s">
        <v>8883</v>
      </c>
      <c r="G3765" s="3" t="s">
        <v>8883</v>
      </c>
      <c r="H3765" s="4">
        <v>0</v>
      </c>
      <c r="I3765" s="4">
        <v>0</v>
      </c>
      <c r="J3765" s="6">
        <v>44106</v>
      </c>
      <c r="K3765" s="7">
        <v>11.0435848</v>
      </c>
      <c r="L3765" s="7">
        <v>3908</v>
      </c>
      <c r="M3765" s="7">
        <v>0</v>
      </c>
      <c r="N3765" s="9">
        <v>44107</v>
      </c>
      <c r="O3765" s="10">
        <v>37.626459099999998</v>
      </c>
      <c r="P3765" s="10">
        <v>4068</v>
      </c>
      <c r="Q3765" s="10">
        <v>0</v>
      </c>
      <c r="R3765" s="10">
        <v>3.407087443200508</v>
      </c>
      <c r="S3765" s="18">
        <v>3.407087443200508</v>
      </c>
      <c r="T3765" s="13">
        <v>44235</v>
      </c>
      <c r="U3765" s="14">
        <v>0.11590354999999999</v>
      </c>
      <c r="V3765" s="14">
        <v>3594</v>
      </c>
      <c r="W3765" s="14">
        <v>0</v>
      </c>
      <c r="X3765" s="14">
        <v>99.691962643383576</v>
      </c>
      <c r="Y3765" s="19">
        <f t="shared" si="117"/>
        <v>-0.9969196264338358</v>
      </c>
    </row>
    <row r="3766" spans="1:25">
      <c r="A3766">
        <v>6937</v>
      </c>
      <c r="B3766" t="s">
        <v>7062</v>
      </c>
      <c r="C3766" t="s">
        <v>5168</v>
      </c>
      <c r="D3766" t="str">
        <f t="shared" si="116"/>
        <v>JustLiquidity JUL</v>
      </c>
      <c r="E3766" s="3" t="s">
        <v>8887</v>
      </c>
      <c r="F3766" s="3" t="s">
        <v>8883</v>
      </c>
      <c r="G3766" s="3" t="s">
        <v>8883</v>
      </c>
      <c r="H3766" s="4">
        <v>0</v>
      </c>
      <c r="I3766" s="4">
        <v>0</v>
      </c>
      <c r="J3766" s="6">
        <v>44085</v>
      </c>
      <c r="K3766" s="7">
        <v>16.744417448899998</v>
      </c>
      <c r="L3766" s="7">
        <v>2437</v>
      </c>
      <c r="M3766" s="7">
        <v>0</v>
      </c>
      <c r="N3766" s="9">
        <v>44249</v>
      </c>
      <c r="O3766" s="10">
        <v>305.95876653696541</v>
      </c>
      <c r="P3766" s="10">
        <v>502</v>
      </c>
      <c r="Q3766" s="10">
        <v>133664470.7200833</v>
      </c>
      <c r="R3766" s="10">
        <v>18.272284925449281</v>
      </c>
      <c r="S3766" s="18">
        <v>18.272284925449281</v>
      </c>
      <c r="T3766" s="13">
        <v>44403</v>
      </c>
      <c r="U3766" s="14">
        <v>5.0793830243251499</v>
      </c>
      <c r="V3766" s="14">
        <v>895</v>
      </c>
      <c r="W3766" s="14">
        <v>2885478.295057687</v>
      </c>
      <c r="X3766" s="14">
        <v>98.339847201694269</v>
      </c>
      <c r="Y3766" s="19">
        <f t="shared" si="117"/>
        <v>-0.98339847201694264</v>
      </c>
    </row>
    <row r="3767" spans="1:25">
      <c r="A3767">
        <v>6938</v>
      </c>
      <c r="B3767" t="s">
        <v>7063</v>
      </c>
      <c r="C3767" t="s">
        <v>7064</v>
      </c>
      <c r="D3767" t="str">
        <f t="shared" si="116"/>
        <v>YFDAI.FINANCE YF-DAI</v>
      </c>
      <c r="E3767" s="3" t="s">
        <v>3686</v>
      </c>
      <c r="F3767" s="3" t="s">
        <v>8883</v>
      </c>
      <c r="G3767" s="3" t="s">
        <v>8883</v>
      </c>
      <c r="H3767" s="4">
        <v>0</v>
      </c>
      <c r="I3767" s="4">
        <v>0</v>
      </c>
      <c r="J3767" s="6">
        <v>44085</v>
      </c>
      <c r="K3767" s="7">
        <v>189.42381353299999</v>
      </c>
      <c r="L3767" s="7">
        <v>2573</v>
      </c>
      <c r="M3767" s="7">
        <v>0</v>
      </c>
      <c r="N3767" s="9">
        <v>44278</v>
      </c>
      <c r="O3767" s="10">
        <v>23156.977489209999</v>
      </c>
      <c r="P3767" s="10">
        <v>752</v>
      </c>
      <c r="Q3767" s="10">
        <v>55022203.189999998</v>
      </c>
      <c r="R3767" s="10">
        <v>122.2495580534586</v>
      </c>
      <c r="S3767" s="18">
        <v>122.2495580534586</v>
      </c>
      <c r="T3767" s="13">
        <v>44685</v>
      </c>
      <c r="U3767" s="14">
        <v>123.7104928512194</v>
      </c>
      <c r="V3767" s="14">
        <v>1317</v>
      </c>
      <c r="W3767" s="14">
        <v>538391.68000000005</v>
      </c>
      <c r="X3767" s="14">
        <v>99.465774439220908</v>
      </c>
      <c r="Y3767" s="19">
        <f t="shared" si="117"/>
        <v>-0.99465774439220911</v>
      </c>
    </row>
    <row r="3768" spans="1:25">
      <c r="A3768">
        <v>6939</v>
      </c>
      <c r="B3768" t="s">
        <v>7065</v>
      </c>
      <c r="C3768" t="s">
        <v>7066</v>
      </c>
      <c r="D3768" t="str">
        <f t="shared" si="116"/>
        <v>GOD KIMCHI gKIMCHI</v>
      </c>
      <c r="E3768" s="3" t="s">
        <v>8891</v>
      </c>
      <c r="F3768" s="3" t="s">
        <v>8883</v>
      </c>
      <c r="G3768" s="3" t="s">
        <v>8883</v>
      </c>
      <c r="H3768" s="4">
        <v>0</v>
      </c>
      <c r="I3768" s="4">
        <v>0</v>
      </c>
      <c r="J3768" s="6">
        <v>44153</v>
      </c>
      <c r="K3768" s="8">
        <v>1.269901266E-5</v>
      </c>
      <c r="L3768" s="7">
        <v>3909</v>
      </c>
      <c r="M3768" s="7">
        <v>0</v>
      </c>
      <c r="N3768" s="9">
        <v>44328</v>
      </c>
      <c r="O3768" s="10">
        <v>8.1667680429999999E-4</v>
      </c>
      <c r="P3768" s="10">
        <v>4069</v>
      </c>
      <c r="Q3768" s="10">
        <v>0</v>
      </c>
      <c r="R3768" s="10">
        <v>64.310259873384524</v>
      </c>
      <c r="S3768" s="18">
        <v>64.310259873384524</v>
      </c>
      <c r="T3768" s="13">
        <v>44339</v>
      </c>
      <c r="U3768" s="14">
        <v>2.1856384521999999E-4</v>
      </c>
      <c r="V3768" s="14">
        <v>3595</v>
      </c>
      <c r="W3768" s="14">
        <v>0</v>
      </c>
      <c r="X3768" s="14">
        <v>73.237412392612512</v>
      </c>
      <c r="Y3768" s="19">
        <f t="shared" si="117"/>
        <v>-0.73237412392612511</v>
      </c>
    </row>
    <row r="3769" spans="1:25">
      <c r="A3769">
        <v>6940</v>
      </c>
      <c r="B3769" t="s">
        <v>7067</v>
      </c>
      <c r="C3769" t="s">
        <v>7068</v>
      </c>
      <c r="D3769" t="str">
        <f t="shared" si="116"/>
        <v>Lead Wallet LEAD</v>
      </c>
      <c r="E3769" s="3" t="s">
        <v>3686</v>
      </c>
      <c r="F3769" s="3" t="s">
        <v>8883</v>
      </c>
      <c r="G3769" s="3" t="s">
        <v>8883</v>
      </c>
      <c r="H3769" s="4">
        <v>0</v>
      </c>
      <c r="I3769" s="4">
        <v>0</v>
      </c>
      <c r="J3769" s="6">
        <v>44114</v>
      </c>
      <c r="K3769" s="7">
        <v>2.1516999999999999E-4</v>
      </c>
      <c r="L3769" s="7">
        <v>1351</v>
      </c>
      <c r="M3769" s="7">
        <v>253518.12257566</v>
      </c>
      <c r="N3769" s="9">
        <v>44252</v>
      </c>
      <c r="O3769" s="10">
        <v>2.7853880000000001E-2</v>
      </c>
      <c r="P3769" s="10">
        <v>1367</v>
      </c>
      <c r="Q3769" s="10">
        <v>8260380.5</v>
      </c>
      <c r="R3769" s="10">
        <v>129.45057396477199</v>
      </c>
      <c r="S3769" s="18">
        <v>129.45057396477199</v>
      </c>
      <c r="T3769" s="13">
        <v>44685</v>
      </c>
      <c r="U3769" s="14">
        <v>9.3656706072680696E-4</v>
      </c>
      <c r="V3769" s="14">
        <v>1300</v>
      </c>
      <c r="W3769" s="14">
        <v>577277.36</v>
      </c>
      <c r="X3769" s="14">
        <v>96.637570562066017</v>
      </c>
      <c r="Y3769" s="19">
        <f t="shared" si="117"/>
        <v>-0.96637570562066022</v>
      </c>
    </row>
    <row r="3770" spans="1:25">
      <c r="A3770">
        <v>6941</v>
      </c>
      <c r="B3770" t="s">
        <v>7069</v>
      </c>
      <c r="C3770" t="s">
        <v>7070</v>
      </c>
      <c r="D3770" t="str">
        <f t="shared" si="116"/>
        <v>Huobi BTC HBTC</v>
      </c>
      <c r="E3770" s="3" t="s">
        <v>8886</v>
      </c>
      <c r="F3770" s="3" t="s">
        <v>8883</v>
      </c>
      <c r="G3770" s="3" t="s">
        <v>8883</v>
      </c>
      <c r="H3770" s="4">
        <v>0</v>
      </c>
      <c r="I3770" s="4">
        <v>0</v>
      </c>
      <c r="J3770" s="6">
        <v>44106</v>
      </c>
      <c r="K3770" s="7">
        <v>10094.937335070001</v>
      </c>
      <c r="L3770" s="7">
        <v>87</v>
      </c>
      <c r="M3770" s="7">
        <v>50812482.209433652</v>
      </c>
      <c r="N3770" s="9">
        <v>44509</v>
      </c>
      <c r="O3770" s="10">
        <v>68764.200837636439</v>
      </c>
      <c r="P3770" s="10">
        <v>91</v>
      </c>
      <c r="Q3770" s="10">
        <v>2679870416.71</v>
      </c>
      <c r="R3770" s="10">
        <v>6.8117511337834982</v>
      </c>
      <c r="S3770" s="18">
        <v>6.8117511337834982</v>
      </c>
      <c r="T3770" s="13">
        <v>44585</v>
      </c>
      <c r="U3770" s="14">
        <v>33176.579310364497</v>
      </c>
      <c r="V3770" s="14">
        <v>53</v>
      </c>
      <c r="W3770" s="14">
        <v>1460295574.4100001</v>
      </c>
      <c r="X3770" s="14">
        <v>51.753123127686983</v>
      </c>
      <c r="Y3770" s="19">
        <f t="shared" si="117"/>
        <v>-0.51753123127686984</v>
      </c>
    </row>
    <row r="3771" spans="1:25">
      <c r="A3771">
        <v>6942</v>
      </c>
      <c r="B3771" t="s">
        <v>7071</v>
      </c>
      <c r="C3771" t="s">
        <v>7072</v>
      </c>
      <c r="D3771" t="str">
        <f t="shared" si="116"/>
        <v>Juggernaut JGN</v>
      </c>
      <c r="E3771" s="3" t="s">
        <v>8892</v>
      </c>
      <c r="F3771" s="3" t="s">
        <v>8883</v>
      </c>
      <c r="G3771" s="3" t="s">
        <v>8883</v>
      </c>
      <c r="H3771" s="4">
        <v>0</v>
      </c>
      <c r="I3771" s="4">
        <v>0</v>
      </c>
      <c r="J3771" s="6">
        <v>44113</v>
      </c>
      <c r="K3771" s="7">
        <v>5.3627578812649998E-2</v>
      </c>
      <c r="L3771" s="7">
        <v>2425</v>
      </c>
      <c r="M3771" s="7">
        <v>0</v>
      </c>
      <c r="N3771" s="9">
        <v>44324</v>
      </c>
      <c r="O3771" s="10">
        <v>5.3444510796931803</v>
      </c>
      <c r="P3771" s="10">
        <v>391</v>
      </c>
      <c r="Q3771" s="10">
        <v>211439845.84036139</v>
      </c>
      <c r="R3771" s="10">
        <v>99.658630839259501</v>
      </c>
      <c r="S3771" s="18">
        <v>99.658630839259501</v>
      </c>
      <c r="T3771" s="13">
        <v>44634</v>
      </c>
      <c r="U3771" s="14">
        <v>8.3380541831587648E-2</v>
      </c>
      <c r="V3771" s="14">
        <v>852</v>
      </c>
      <c r="W3771" s="14">
        <v>3298742.6862121858</v>
      </c>
      <c r="X3771" s="14">
        <v>98.439867058594643</v>
      </c>
      <c r="Y3771" s="19">
        <f t="shared" si="117"/>
        <v>-0.98439867058594643</v>
      </c>
    </row>
    <row r="3772" spans="1:25">
      <c r="A3772">
        <v>6943</v>
      </c>
      <c r="B3772" t="s">
        <v>7073</v>
      </c>
      <c r="C3772" t="s">
        <v>7074</v>
      </c>
      <c r="D3772" t="str">
        <f t="shared" si="116"/>
        <v>Baguette Token BGTT</v>
      </c>
      <c r="E3772" s="3" t="s">
        <v>8891</v>
      </c>
      <c r="F3772" s="3" t="s">
        <v>8883</v>
      </c>
      <c r="G3772" s="3" t="s">
        <v>8883</v>
      </c>
      <c r="H3772" s="4">
        <v>0</v>
      </c>
      <c r="I3772" s="4">
        <v>0</v>
      </c>
      <c r="J3772" s="6">
        <v>44195</v>
      </c>
      <c r="K3772" s="7">
        <v>2.2143261538E-4</v>
      </c>
      <c r="L3772" s="7">
        <v>2096</v>
      </c>
      <c r="M3772" s="7">
        <v>2570.8321867903719</v>
      </c>
      <c r="N3772" s="9">
        <v>44326</v>
      </c>
      <c r="O3772" s="10">
        <v>2.3328762558020001E-2</v>
      </c>
      <c r="P3772" s="10">
        <v>2290</v>
      </c>
      <c r="Q3772" s="10">
        <v>270846.88296358741</v>
      </c>
      <c r="R3772" s="10">
        <v>105.3537777982054</v>
      </c>
      <c r="S3772" s="18">
        <v>105.3537777982054</v>
      </c>
      <c r="T3772" s="13">
        <v>44638</v>
      </c>
      <c r="U3772" s="14">
        <v>2.0022906393013171E-3</v>
      </c>
      <c r="V3772" s="14">
        <v>2062</v>
      </c>
      <c r="W3772" s="14">
        <v>23246.590002069901</v>
      </c>
      <c r="X3772" s="14">
        <v>91.417073090261425</v>
      </c>
      <c r="Y3772" s="19">
        <f t="shared" si="117"/>
        <v>-0.91417073090261425</v>
      </c>
    </row>
    <row r="3773" spans="1:25">
      <c r="A3773">
        <v>6944</v>
      </c>
      <c r="B3773" t="s">
        <v>7075</v>
      </c>
      <c r="C3773" t="s">
        <v>7076</v>
      </c>
      <c r="D3773" t="str">
        <f t="shared" si="116"/>
        <v>MilliMeter MM</v>
      </c>
      <c r="E3773" s="3" t="s">
        <v>8887</v>
      </c>
      <c r="F3773" s="3" t="s">
        <v>8883</v>
      </c>
      <c r="G3773" s="3" t="s">
        <v>8883</v>
      </c>
      <c r="H3773" s="4">
        <v>0</v>
      </c>
      <c r="I3773" s="4">
        <v>0</v>
      </c>
      <c r="J3773" s="6">
        <v>44159</v>
      </c>
      <c r="K3773" s="7">
        <v>0.24389535000000001</v>
      </c>
      <c r="L3773" s="7">
        <v>3910</v>
      </c>
      <c r="M3773" s="7">
        <v>0</v>
      </c>
      <c r="N3773" s="9">
        <v>44475</v>
      </c>
      <c r="O3773" s="10">
        <v>12.93539497228381</v>
      </c>
      <c r="P3773" s="10">
        <v>4070</v>
      </c>
      <c r="Q3773" s="10">
        <v>0</v>
      </c>
      <c r="R3773" s="10">
        <v>53.036660896912601</v>
      </c>
      <c r="S3773" s="18">
        <v>53.036660896912601</v>
      </c>
      <c r="T3773" s="13">
        <v>44497</v>
      </c>
      <c r="U3773" s="14">
        <v>0.2493776706301658</v>
      </c>
      <c r="V3773" s="14">
        <v>3596</v>
      </c>
      <c r="W3773" s="14">
        <v>0</v>
      </c>
      <c r="X3773" s="14">
        <v>98.072129446650081</v>
      </c>
      <c r="Y3773" s="19">
        <f t="shared" si="117"/>
        <v>-0.9807212944665008</v>
      </c>
    </row>
    <row r="3774" spans="1:25">
      <c r="A3774">
        <v>6945</v>
      </c>
      <c r="B3774" t="s">
        <v>7077</v>
      </c>
      <c r="C3774" t="s">
        <v>589</v>
      </c>
      <c r="D3774" t="str">
        <f t="shared" si="116"/>
        <v>Amp AMP</v>
      </c>
      <c r="E3774" s="3" t="s">
        <v>8888</v>
      </c>
      <c r="F3774" s="3" t="s">
        <v>8883</v>
      </c>
      <c r="G3774" s="3" t="s">
        <v>8883</v>
      </c>
      <c r="H3774" s="4">
        <v>0</v>
      </c>
      <c r="I3774" s="4">
        <v>0</v>
      </c>
      <c r="J3774" s="6">
        <v>44152</v>
      </c>
      <c r="K3774" s="7">
        <v>7.9463000000000005E-4</v>
      </c>
      <c r="L3774" s="7">
        <v>107</v>
      </c>
      <c r="M3774" s="7">
        <v>41286340.809363417</v>
      </c>
      <c r="N3774" s="9">
        <v>44363</v>
      </c>
      <c r="O3774" s="10">
        <v>0.12107848</v>
      </c>
      <c r="P3774" s="10">
        <v>68</v>
      </c>
      <c r="Q3774" s="10">
        <v>4600857088.8500004</v>
      </c>
      <c r="R3774" s="10">
        <v>152.37088959641591</v>
      </c>
      <c r="S3774" s="18">
        <v>152.37088959641591</v>
      </c>
      <c r="T3774" s="13">
        <v>44687</v>
      </c>
      <c r="U3774" s="14">
        <v>1.7610246247911372E-2</v>
      </c>
      <c r="V3774" s="14">
        <v>84</v>
      </c>
      <c r="W3774" s="14">
        <v>760335661.83000004</v>
      </c>
      <c r="X3774" s="14">
        <v>85.455510964531953</v>
      </c>
      <c r="Y3774" s="19">
        <f t="shared" si="117"/>
        <v>-0.85455510964531955</v>
      </c>
    </row>
    <row r="3775" spans="1:25">
      <c r="A3775">
        <v>6946</v>
      </c>
      <c r="B3775" t="s">
        <v>7078</v>
      </c>
      <c r="C3775" t="s">
        <v>6865</v>
      </c>
      <c r="D3775" t="str">
        <f t="shared" si="116"/>
        <v>Cowfarm.finance COW</v>
      </c>
      <c r="E3775" s="3" t="s">
        <v>3686</v>
      </c>
      <c r="F3775" s="3" t="s">
        <v>8883</v>
      </c>
      <c r="G3775" s="3" t="s">
        <v>8883</v>
      </c>
      <c r="H3775" s="4">
        <v>0</v>
      </c>
      <c r="I3775" s="4">
        <v>0</v>
      </c>
      <c r="J3775" s="6">
        <v>44090</v>
      </c>
      <c r="K3775" s="7">
        <v>1.5729939533699999E-2</v>
      </c>
      <c r="L3775" s="7">
        <v>3911</v>
      </c>
      <c r="M3775" s="7">
        <v>0</v>
      </c>
      <c r="N3775" s="9">
        <v>44094</v>
      </c>
      <c r="O3775" s="10">
        <v>3.4430092606099999E-2</v>
      </c>
      <c r="P3775" s="10">
        <v>4071</v>
      </c>
      <c r="Q3775" s="10">
        <v>0</v>
      </c>
      <c r="R3775" s="10">
        <v>2.1888254899096449</v>
      </c>
      <c r="S3775" s="18">
        <v>2.1888254899096449</v>
      </c>
      <c r="T3775" s="13">
        <v>44096</v>
      </c>
      <c r="U3775" s="14">
        <v>3.13917811465E-2</v>
      </c>
      <c r="V3775" s="14">
        <v>3597</v>
      </c>
      <c r="W3775" s="14">
        <v>0</v>
      </c>
      <c r="X3775" s="14">
        <v>8.82458114289736</v>
      </c>
      <c r="Y3775" s="19">
        <f t="shared" si="117"/>
        <v>-8.82458114289736E-2</v>
      </c>
    </row>
    <row r="3776" spans="1:25">
      <c r="A3776">
        <v>6947</v>
      </c>
      <c r="B3776" t="s">
        <v>7079</v>
      </c>
      <c r="C3776" t="s">
        <v>7080</v>
      </c>
      <c r="D3776" t="str">
        <f t="shared" si="116"/>
        <v>Valobit VBIT</v>
      </c>
      <c r="E3776" s="3" t="s">
        <v>8887</v>
      </c>
      <c r="F3776" s="3" t="s">
        <v>8883</v>
      </c>
      <c r="G3776" s="3" t="s">
        <v>8883</v>
      </c>
      <c r="H3776" s="4">
        <v>0</v>
      </c>
      <c r="I3776" s="4">
        <v>0</v>
      </c>
      <c r="J3776" s="6">
        <v>44117</v>
      </c>
      <c r="K3776" s="7">
        <v>2.13254E-3</v>
      </c>
      <c r="L3776" s="7">
        <v>2252</v>
      </c>
      <c r="M3776" s="7">
        <v>0</v>
      </c>
      <c r="N3776" s="9">
        <v>44498</v>
      </c>
      <c r="O3776" s="10">
        <v>0.12233308029697219</v>
      </c>
      <c r="P3776" s="10">
        <v>699</v>
      </c>
      <c r="Q3776" s="10">
        <v>65624992.850000001</v>
      </c>
      <c r="R3776" s="10">
        <v>57.3649639851877</v>
      </c>
      <c r="S3776" s="18">
        <v>57.3649639851877</v>
      </c>
      <c r="T3776" s="13">
        <v>44568</v>
      </c>
      <c r="U3776" s="14">
        <v>8.8315371544238665E-3</v>
      </c>
      <c r="V3776" s="14">
        <v>384</v>
      </c>
      <c r="W3776" s="14">
        <v>40608798.670000002</v>
      </c>
      <c r="X3776" s="14">
        <v>92.780744886841177</v>
      </c>
      <c r="Y3776" s="19">
        <f t="shared" si="117"/>
        <v>-0.92780744886841182</v>
      </c>
    </row>
    <row r="3777" spans="1:25">
      <c r="A3777">
        <v>6949</v>
      </c>
      <c r="B3777" t="s">
        <v>7081</v>
      </c>
      <c r="C3777" t="s">
        <v>7082</v>
      </c>
      <c r="D3777" t="str">
        <f t="shared" si="116"/>
        <v>Hedget HGET</v>
      </c>
      <c r="E3777" s="3" t="s">
        <v>8898</v>
      </c>
      <c r="F3777" s="3" t="s">
        <v>8883</v>
      </c>
      <c r="G3777" s="3" t="s">
        <v>8883</v>
      </c>
      <c r="H3777" s="4">
        <v>0</v>
      </c>
      <c r="I3777" s="4">
        <v>0</v>
      </c>
      <c r="J3777" s="6">
        <v>44140</v>
      </c>
      <c r="K3777" s="7">
        <v>1.49593967901578</v>
      </c>
      <c r="L3777" s="7">
        <v>2460</v>
      </c>
      <c r="M3777" s="7">
        <v>0</v>
      </c>
      <c r="N3777" s="9">
        <v>44286</v>
      </c>
      <c r="O3777" s="10">
        <v>10.45724003348853</v>
      </c>
      <c r="P3777" s="10">
        <v>1095</v>
      </c>
      <c r="Q3777" s="10">
        <v>18315312.142173421</v>
      </c>
      <c r="R3777" s="10">
        <v>6.990415576361098</v>
      </c>
      <c r="S3777" s="18">
        <v>6.990415576361098</v>
      </c>
      <c r="T3777" s="13">
        <v>44672</v>
      </c>
      <c r="U3777" s="14">
        <v>1.3145186590506479</v>
      </c>
      <c r="V3777" s="14">
        <v>950</v>
      </c>
      <c r="W3777" s="14">
        <v>2302311.07635694</v>
      </c>
      <c r="X3777" s="14">
        <v>87.429583189818729</v>
      </c>
      <c r="Y3777" s="19">
        <f t="shared" si="117"/>
        <v>-0.87429583189818727</v>
      </c>
    </row>
    <row r="3778" spans="1:25">
      <c r="A3778">
        <v>6950</v>
      </c>
      <c r="B3778" t="s">
        <v>7083</v>
      </c>
      <c r="C3778" t="s">
        <v>7084</v>
      </c>
      <c r="D3778" t="str">
        <f t="shared" ref="D3778:D3841" si="118">_xlfn.TEXTJOIN(" ",TRUE,B3778,C3778)</f>
        <v>Perpetual Protocol PERP</v>
      </c>
      <c r="E3778" s="3" t="s">
        <v>3686</v>
      </c>
      <c r="F3778" s="3" t="s">
        <v>8883</v>
      </c>
      <c r="G3778" s="3" t="s">
        <v>8883</v>
      </c>
      <c r="H3778" s="4">
        <v>0</v>
      </c>
      <c r="I3778" s="4">
        <v>0</v>
      </c>
      <c r="J3778" s="6">
        <v>44154</v>
      </c>
      <c r="K3778" s="7">
        <v>0.65524952999999997</v>
      </c>
      <c r="L3778" s="7">
        <v>292</v>
      </c>
      <c r="M3778" s="7">
        <v>10258581.42622258</v>
      </c>
      <c r="N3778" s="9">
        <v>44438</v>
      </c>
      <c r="O3778" s="10">
        <v>24.843273379999999</v>
      </c>
      <c r="P3778" s="10">
        <v>142</v>
      </c>
      <c r="Q3778" s="10">
        <v>1262568302.5999999</v>
      </c>
      <c r="R3778" s="10">
        <v>37.914217778988707</v>
      </c>
      <c r="S3778" s="18">
        <v>37.914217778988707</v>
      </c>
      <c r="T3778" s="13">
        <v>44687</v>
      </c>
      <c r="U3778" s="14">
        <v>2.3573151758787221</v>
      </c>
      <c r="V3778" s="14">
        <v>178</v>
      </c>
      <c r="W3778" s="14">
        <v>182623460.09999999</v>
      </c>
      <c r="X3778" s="14">
        <v>90.511253731255607</v>
      </c>
      <c r="Y3778" s="19">
        <f t="shared" si="117"/>
        <v>-0.90511253731255603</v>
      </c>
    </row>
    <row r="3779" spans="1:25">
      <c r="A3779">
        <v>6951</v>
      </c>
      <c r="B3779" t="s">
        <v>7085</v>
      </c>
      <c r="C3779" t="s">
        <v>7086</v>
      </c>
      <c r="D3779" t="str">
        <f t="shared" si="118"/>
        <v>Reef REEF</v>
      </c>
      <c r="E3779" s="3" t="s">
        <v>8887</v>
      </c>
      <c r="F3779" s="3" t="s">
        <v>8883</v>
      </c>
      <c r="G3779" s="3" t="s">
        <v>8883</v>
      </c>
      <c r="H3779" s="4">
        <v>0</v>
      </c>
      <c r="I3779" s="4">
        <v>0</v>
      </c>
      <c r="J3779" s="6">
        <v>44209</v>
      </c>
      <c r="K3779" s="7">
        <v>6.6233300000000002E-3</v>
      </c>
      <c r="L3779" s="7">
        <v>154</v>
      </c>
      <c r="M3779" s="7">
        <v>23936261.851075672</v>
      </c>
      <c r="N3779" s="9">
        <v>44270</v>
      </c>
      <c r="O3779" s="10">
        <v>5.8406350000000003E-2</v>
      </c>
      <c r="P3779" s="10">
        <v>257</v>
      </c>
      <c r="Q3779" s="10">
        <v>456178509.97000003</v>
      </c>
      <c r="R3779" s="10">
        <v>8.8182757011956223</v>
      </c>
      <c r="S3779" s="18">
        <v>8.8182757011956223</v>
      </c>
      <c r="T3779" s="13">
        <v>44687</v>
      </c>
      <c r="U3779" s="14">
        <v>6.5756255796217524E-3</v>
      </c>
      <c r="V3779" s="14">
        <v>213</v>
      </c>
      <c r="W3779" s="14">
        <v>128184874.27</v>
      </c>
      <c r="X3779" s="14">
        <v>88.741591317345197</v>
      </c>
      <c r="Y3779" s="19">
        <f t="shared" ref="Y3779:Y3842" si="119">X3779/-100</f>
        <v>-0.88741591317345192</v>
      </c>
    </row>
    <row r="3780" spans="1:25">
      <c r="A3780">
        <v>6952</v>
      </c>
      <c r="B3780" t="s">
        <v>7087</v>
      </c>
      <c r="C3780" t="s">
        <v>7088</v>
      </c>
      <c r="D3780" t="str">
        <f t="shared" si="118"/>
        <v>Frax FRAX</v>
      </c>
      <c r="E3780" s="3" t="s">
        <v>8896</v>
      </c>
      <c r="F3780" s="3" t="s">
        <v>8883</v>
      </c>
      <c r="G3780" s="3" t="s">
        <v>8883</v>
      </c>
      <c r="H3780" s="4">
        <v>0</v>
      </c>
      <c r="I3780" s="4">
        <v>0</v>
      </c>
      <c r="J3780" s="6">
        <v>44225</v>
      </c>
      <c r="K3780" s="7">
        <v>0.95666311000000004</v>
      </c>
      <c r="L3780" s="7">
        <v>43</v>
      </c>
      <c r="M3780" s="7">
        <v>129575012.18000001</v>
      </c>
      <c r="N3780" s="9">
        <v>44516</v>
      </c>
      <c r="O3780" s="10">
        <v>2.1917829508719788</v>
      </c>
      <c r="P3780" s="10">
        <v>161</v>
      </c>
      <c r="Q3780" s="10">
        <v>992618669.04999995</v>
      </c>
      <c r="R3780" s="10">
        <v>2.291070835659148</v>
      </c>
      <c r="S3780" s="18">
        <v>2.291070835659148</v>
      </c>
      <c r="T3780" s="13">
        <v>44582</v>
      </c>
      <c r="U3780" s="14">
        <v>0.97409601983684235</v>
      </c>
      <c r="V3780" s="14">
        <v>36</v>
      </c>
      <c r="W3780" s="14">
        <v>2654814924.1300001</v>
      </c>
      <c r="X3780" s="14">
        <v>55.556912264085831</v>
      </c>
      <c r="Y3780" s="19">
        <f t="shared" si="119"/>
        <v>-0.55556912264085834</v>
      </c>
    </row>
    <row r="3781" spans="1:25">
      <c r="A3781">
        <v>6953</v>
      </c>
      <c r="B3781" t="s">
        <v>7089</v>
      </c>
      <c r="C3781" t="s">
        <v>7090</v>
      </c>
      <c r="D3781" t="str">
        <f t="shared" si="118"/>
        <v>Frax Share FXS</v>
      </c>
      <c r="E3781" s="3" t="s">
        <v>8894</v>
      </c>
      <c r="F3781" s="3" t="s">
        <v>8883</v>
      </c>
      <c r="G3781" s="3" t="s">
        <v>8883</v>
      </c>
      <c r="H3781" s="4">
        <v>0</v>
      </c>
      <c r="I3781" s="4">
        <v>0</v>
      </c>
      <c r="J3781" s="6">
        <v>44223</v>
      </c>
      <c r="K3781" s="7">
        <v>2.9467851299999999</v>
      </c>
      <c r="L3781" s="7">
        <v>369</v>
      </c>
      <c r="M3781" s="7">
        <v>6991437.1577272899</v>
      </c>
      <c r="N3781" s="9">
        <v>44654</v>
      </c>
      <c r="O3781" s="10">
        <v>42.673015058287511</v>
      </c>
      <c r="P3781" s="10">
        <v>203</v>
      </c>
      <c r="Q3781" s="10">
        <v>627569203.25</v>
      </c>
      <c r="R3781" s="10">
        <v>14.48121025990365</v>
      </c>
      <c r="S3781" s="18">
        <v>14.48121025990365</v>
      </c>
      <c r="T3781" s="13">
        <v>44683</v>
      </c>
      <c r="U3781" s="14">
        <v>22.13462700389254</v>
      </c>
      <c r="V3781" s="14">
        <v>126</v>
      </c>
      <c r="W3781" s="14">
        <v>362990614.25999999</v>
      </c>
      <c r="X3781" s="14">
        <v>48.129685765914068</v>
      </c>
      <c r="Y3781" s="19">
        <f t="shared" si="119"/>
        <v>-0.48129685765914071</v>
      </c>
    </row>
    <row r="3782" spans="1:25">
      <c r="A3782">
        <v>6954</v>
      </c>
      <c r="B3782" t="s">
        <v>7091</v>
      </c>
      <c r="C3782" t="s">
        <v>7092</v>
      </c>
      <c r="D3782" t="str">
        <f t="shared" si="118"/>
        <v>Enceladus Network ENCX</v>
      </c>
      <c r="E3782" s="3" t="s">
        <v>8887</v>
      </c>
      <c r="F3782" s="3" t="s">
        <v>8883</v>
      </c>
      <c r="G3782" s="3" t="s">
        <v>8883</v>
      </c>
      <c r="H3782" s="4">
        <v>0</v>
      </c>
      <c r="I3782" s="4">
        <v>0</v>
      </c>
      <c r="J3782" s="6">
        <v>44103</v>
      </c>
      <c r="K3782" s="7">
        <v>1.4663914885000001E-4</v>
      </c>
      <c r="L3782" s="7">
        <v>3912</v>
      </c>
      <c r="M3782" s="7">
        <v>0</v>
      </c>
      <c r="N3782" s="9">
        <v>44327</v>
      </c>
      <c r="O3782" s="10">
        <v>1.3008664034599999E-3</v>
      </c>
      <c r="P3782" s="10">
        <v>4072</v>
      </c>
      <c r="Q3782" s="10">
        <v>0</v>
      </c>
      <c r="R3782" s="10">
        <v>8.8712080891214189</v>
      </c>
      <c r="S3782" s="18">
        <v>8.8712080891214189</v>
      </c>
      <c r="T3782" s="13">
        <v>44397</v>
      </c>
      <c r="U3782" s="14">
        <v>5.5207768387000001E-4</v>
      </c>
      <c r="V3782" s="14">
        <v>3598</v>
      </c>
      <c r="W3782" s="14">
        <v>0</v>
      </c>
      <c r="X3782" s="14">
        <v>57.560770083568713</v>
      </c>
      <c r="Y3782" s="19">
        <f t="shared" si="119"/>
        <v>-0.57560770083568713</v>
      </c>
    </row>
    <row r="3783" spans="1:25">
      <c r="A3783">
        <v>6955</v>
      </c>
      <c r="B3783" t="s">
        <v>7093</v>
      </c>
      <c r="C3783" t="s">
        <v>7094</v>
      </c>
      <c r="D3783" t="str">
        <f t="shared" si="118"/>
        <v>Dollars USD</v>
      </c>
      <c r="E3783" s="3" t="s">
        <v>8896</v>
      </c>
      <c r="F3783" s="3" t="s">
        <v>8883</v>
      </c>
      <c r="G3783" s="3" t="s">
        <v>8883</v>
      </c>
      <c r="H3783" s="4">
        <v>0</v>
      </c>
      <c r="I3783" s="4">
        <v>0</v>
      </c>
      <c r="J3783" s="6">
        <v>44125</v>
      </c>
      <c r="K3783" s="7">
        <v>6.1823987910080001E-2</v>
      </c>
      <c r="L3783" s="7">
        <v>2637</v>
      </c>
      <c r="M3783" s="7">
        <v>0</v>
      </c>
      <c r="N3783" s="9">
        <v>44189</v>
      </c>
      <c r="O3783" s="10">
        <v>2.2494347234735899</v>
      </c>
      <c r="P3783" s="10">
        <v>4073</v>
      </c>
      <c r="Q3783" s="10">
        <v>0</v>
      </c>
      <c r="R3783" s="10">
        <v>36.38449733694442</v>
      </c>
      <c r="S3783" s="18">
        <v>36.38449733694442</v>
      </c>
      <c r="T3783" s="13">
        <v>44255</v>
      </c>
      <c r="U3783" s="14">
        <v>9.900997177708E-2</v>
      </c>
      <c r="V3783" s="14">
        <v>1608</v>
      </c>
      <c r="W3783" s="14">
        <v>177682.91987700111</v>
      </c>
      <c r="X3783" s="14">
        <v>95.598450991092193</v>
      </c>
      <c r="Y3783" s="19">
        <f t="shared" si="119"/>
        <v>-0.95598450991092188</v>
      </c>
    </row>
    <row r="3784" spans="1:25">
      <c r="A3784">
        <v>6956</v>
      </c>
      <c r="B3784" t="s">
        <v>7095</v>
      </c>
      <c r="C3784" t="s">
        <v>7096</v>
      </c>
      <c r="D3784" t="str">
        <f t="shared" si="118"/>
        <v>BUILD Finance BUILD</v>
      </c>
      <c r="E3784" s="3" t="s">
        <v>8894</v>
      </c>
      <c r="F3784" s="3" t="s">
        <v>8883</v>
      </c>
      <c r="G3784" s="3" t="s">
        <v>8883</v>
      </c>
      <c r="H3784" s="4">
        <v>0</v>
      </c>
      <c r="I3784" s="4">
        <v>0</v>
      </c>
      <c r="J3784" s="6">
        <v>44191</v>
      </c>
      <c r="K3784" s="7">
        <v>5.7284294999999998</v>
      </c>
      <c r="L3784" s="7">
        <v>3913</v>
      </c>
      <c r="M3784" s="7">
        <v>0</v>
      </c>
      <c r="N3784" s="9">
        <v>44232</v>
      </c>
      <c r="O3784" s="10">
        <v>102.49544958</v>
      </c>
      <c r="P3784" s="10">
        <v>4074</v>
      </c>
      <c r="Q3784" s="10">
        <v>0</v>
      </c>
      <c r="R3784" s="10">
        <v>17.892417036816109</v>
      </c>
      <c r="S3784" s="18">
        <v>17.892417036816109</v>
      </c>
      <c r="T3784" s="13">
        <v>44686</v>
      </c>
      <c r="U3784" s="14">
        <v>1.0999323150254489E-3</v>
      </c>
      <c r="V3784" s="14">
        <v>3599</v>
      </c>
      <c r="W3784" s="14">
        <v>0</v>
      </c>
      <c r="X3784" s="14">
        <v>99.998926847660513</v>
      </c>
      <c r="Y3784" s="19">
        <f t="shared" si="119"/>
        <v>-0.99998926847660519</v>
      </c>
    </row>
    <row r="3785" spans="1:25">
      <c r="A3785">
        <v>6957</v>
      </c>
      <c r="B3785" t="s">
        <v>7097</v>
      </c>
      <c r="C3785" t="s">
        <v>7098</v>
      </c>
      <c r="D3785" t="str">
        <f t="shared" si="118"/>
        <v>AllianceBlock ALBT</v>
      </c>
      <c r="E3785" s="3" t="s">
        <v>8893</v>
      </c>
      <c r="F3785" s="3" t="s">
        <v>8894</v>
      </c>
      <c r="G3785" s="3" t="s">
        <v>8883</v>
      </c>
      <c r="H3785" s="4">
        <v>0</v>
      </c>
      <c r="I3785" s="4">
        <v>0</v>
      </c>
      <c r="J3785" s="6">
        <v>44112</v>
      </c>
      <c r="K3785" s="7">
        <v>3.872220675081E-2</v>
      </c>
      <c r="L3785" s="7">
        <v>2255</v>
      </c>
      <c r="M3785" s="7">
        <v>0</v>
      </c>
      <c r="N3785" s="9">
        <v>44444</v>
      </c>
      <c r="O3785" s="10">
        <v>1.22977570257774</v>
      </c>
      <c r="P3785" s="10">
        <v>331</v>
      </c>
      <c r="Q3785" s="10">
        <v>286483361.70837247</v>
      </c>
      <c r="R3785" s="10">
        <v>31.75892609870473</v>
      </c>
      <c r="S3785" s="18">
        <v>31.75892609870473</v>
      </c>
      <c r="T3785" s="13">
        <v>44687</v>
      </c>
      <c r="U3785" s="14">
        <v>0.15509167867662041</v>
      </c>
      <c r="V3785" s="14">
        <v>403</v>
      </c>
      <c r="W3785" s="14">
        <v>36129503.442896508</v>
      </c>
      <c r="X3785" s="14">
        <v>87.388620676800514</v>
      </c>
      <c r="Y3785" s="19">
        <f t="shared" si="119"/>
        <v>-0.8738862067680051</v>
      </c>
    </row>
    <row r="3786" spans="1:25">
      <c r="A3786">
        <v>6958</v>
      </c>
      <c r="B3786" t="s">
        <v>7099</v>
      </c>
      <c r="C3786" t="s">
        <v>7100</v>
      </c>
      <c r="D3786" t="str">
        <f t="shared" si="118"/>
        <v>Alchemy Pay ACH</v>
      </c>
      <c r="E3786" s="3" t="s">
        <v>8888</v>
      </c>
      <c r="F3786" s="3" t="s">
        <v>8883</v>
      </c>
      <c r="G3786" s="3" t="s">
        <v>8883</v>
      </c>
      <c r="H3786" s="4">
        <v>0</v>
      </c>
      <c r="I3786" s="4">
        <v>0</v>
      </c>
      <c r="J3786" s="6">
        <v>44194</v>
      </c>
      <c r="K3786" s="7">
        <v>2.7952900000000002E-3</v>
      </c>
      <c r="L3786" s="7">
        <v>563</v>
      </c>
      <c r="M3786" s="7">
        <v>3186854.5753232199</v>
      </c>
      <c r="N3786" s="9">
        <v>44414</v>
      </c>
      <c r="O3786" s="10">
        <v>0.19750365</v>
      </c>
      <c r="P3786" s="10">
        <v>251</v>
      </c>
      <c r="Q3786" s="10">
        <v>479893763.14999998</v>
      </c>
      <c r="R3786" s="10">
        <v>70.655871126072782</v>
      </c>
      <c r="S3786" s="18">
        <v>70.655871126072782</v>
      </c>
      <c r="T3786" s="13">
        <v>44687</v>
      </c>
      <c r="U3786" s="14">
        <v>2.2001494686490819E-2</v>
      </c>
      <c r="V3786" s="14">
        <v>251</v>
      </c>
      <c r="W3786" s="14">
        <v>99492110.239999995</v>
      </c>
      <c r="X3786" s="14">
        <v>88.860208565010907</v>
      </c>
      <c r="Y3786" s="19">
        <f t="shared" si="119"/>
        <v>-0.88860208565010912</v>
      </c>
    </row>
    <row r="3787" spans="1:25">
      <c r="A3787">
        <v>6960</v>
      </c>
      <c r="B3787" t="s">
        <v>7101</v>
      </c>
      <c r="C3787" t="s">
        <v>2783</v>
      </c>
      <c r="D3787" t="str">
        <f t="shared" si="118"/>
        <v>DefiBox BOX</v>
      </c>
      <c r="E3787" s="3" t="s">
        <v>3686</v>
      </c>
      <c r="F3787" s="3" t="s">
        <v>8894</v>
      </c>
      <c r="G3787" s="3" t="s">
        <v>8883</v>
      </c>
      <c r="H3787" s="4">
        <v>0</v>
      </c>
      <c r="I3787" s="4">
        <v>0</v>
      </c>
      <c r="J3787" s="6">
        <v>44137</v>
      </c>
      <c r="K3787" s="7">
        <v>2.2743263300000001</v>
      </c>
      <c r="L3787" s="7">
        <v>3914</v>
      </c>
      <c r="M3787" s="7">
        <v>0</v>
      </c>
      <c r="N3787" s="9">
        <v>44328</v>
      </c>
      <c r="O3787" s="10">
        <v>33.325721690000002</v>
      </c>
      <c r="P3787" s="10">
        <v>4075</v>
      </c>
      <c r="Q3787" s="10">
        <v>0</v>
      </c>
      <c r="R3787" s="10">
        <v>14.653007904103189</v>
      </c>
      <c r="S3787" s="18">
        <v>14.653007904103189</v>
      </c>
      <c r="T3787" s="13">
        <v>44635</v>
      </c>
      <c r="U3787" s="14">
        <v>1.7119718268369499</v>
      </c>
      <c r="V3787" s="14">
        <v>3600</v>
      </c>
      <c r="W3787" s="14">
        <v>0</v>
      </c>
      <c r="X3787" s="14">
        <v>94.862911468919037</v>
      </c>
      <c r="Y3787" s="19">
        <f t="shared" si="119"/>
        <v>-0.94862911468919042</v>
      </c>
    </row>
    <row r="3788" spans="1:25">
      <c r="A3788">
        <v>6963</v>
      </c>
      <c r="B3788" t="s">
        <v>92</v>
      </c>
      <c r="C3788" t="s">
        <v>92</v>
      </c>
      <c r="D3788" t="str">
        <f t="shared" si="118"/>
        <v>DMD DMD</v>
      </c>
      <c r="E3788" s="3" t="s">
        <v>8887</v>
      </c>
      <c r="F3788" s="3" t="s">
        <v>8883</v>
      </c>
      <c r="G3788" s="3" t="s">
        <v>8883</v>
      </c>
      <c r="H3788" s="4">
        <v>0</v>
      </c>
      <c r="I3788" s="4">
        <v>0</v>
      </c>
      <c r="J3788" s="6">
        <v>44083</v>
      </c>
      <c r="K3788" s="7">
        <v>326.93081682100001</v>
      </c>
      <c r="L3788" s="7">
        <v>3915</v>
      </c>
      <c r="M3788" s="7">
        <v>0</v>
      </c>
      <c r="N3788" s="9">
        <v>44085</v>
      </c>
      <c r="O3788" s="10">
        <v>778.61824631100001</v>
      </c>
      <c r="P3788" s="10">
        <v>4076</v>
      </c>
      <c r="Q3788" s="10">
        <v>0</v>
      </c>
      <c r="R3788" s="10">
        <v>2.381599427922104</v>
      </c>
      <c r="S3788" s="18">
        <v>2.381599427922104</v>
      </c>
      <c r="T3788" s="13">
        <v>44188</v>
      </c>
      <c r="U3788" s="14">
        <v>5.6472343499999997</v>
      </c>
      <c r="V3788" s="14">
        <v>3601</v>
      </c>
      <c r="W3788" s="14">
        <v>0</v>
      </c>
      <c r="X3788" s="14">
        <v>99.274710761434648</v>
      </c>
      <c r="Y3788" s="19">
        <f t="shared" si="119"/>
        <v>-0.99274710761434648</v>
      </c>
    </row>
    <row r="3789" spans="1:25">
      <c r="A3789">
        <v>6965</v>
      </c>
      <c r="B3789" t="s">
        <v>7102</v>
      </c>
      <c r="C3789" t="s">
        <v>1903</v>
      </c>
      <c r="D3789" t="str">
        <f t="shared" si="118"/>
        <v>HBTC Captain Token HBC</v>
      </c>
      <c r="E3789" s="3" t="s">
        <v>8898</v>
      </c>
      <c r="F3789" s="3" t="s">
        <v>8883</v>
      </c>
      <c r="G3789" s="3" t="s">
        <v>8883</v>
      </c>
      <c r="H3789" s="4">
        <v>0</v>
      </c>
      <c r="I3789" s="4">
        <v>0</v>
      </c>
      <c r="J3789" s="6">
        <v>44112</v>
      </c>
      <c r="K3789" s="7">
        <v>2.4301233999999998</v>
      </c>
      <c r="L3789" s="7">
        <v>3916</v>
      </c>
      <c r="M3789" s="7">
        <v>0</v>
      </c>
      <c r="N3789" s="9">
        <v>44336</v>
      </c>
      <c r="O3789" s="10">
        <v>33.904592579999999</v>
      </c>
      <c r="P3789" s="10">
        <v>4077</v>
      </c>
      <c r="Q3789" s="10">
        <v>0</v>
      </c>
      <c r="R3789" s="10">
        <v>13.951798735817279</v>
      </c>
      <c r="S3789" s="18">
        <v>13.951798735817279</v>
      </c>
      <c r="T3789" s="13">
        <v>44527</v>
      </c>
      <c r="U3789" s="14">
        <v>1.550309898641606</v>
      </c>
      <c r="V3789" s="14">
        <v>3602</v>
      </c>
      <c r="W3789" s="14">
        <v>0</v>
      </c>
      <c r="X3789" s="14">
        <v>95.427433923638645</v>
      </c>
      <c r="Y3789" s="19">
        <f t="shared" si="119"/>
        <v>-0.95427433923638649</v>
      </c>
    </row>
    <row r="3790" spans="1:25">
      <c r="A3790">
        <v>6966</v>
      </c>
      <c r="B3790" t="s">
        <v>7103</v>
      </c>
      <c r="C3790" t="s">
        <v>7104</v>
      </c>
      <c r="D3790" t="str">
        <f t="shared" si="118"/>
        <v>i9 Coin I9C</v>
      </c>
      <c r="E3790" s="3" t="s">
        <v>8887</v>
      </c>
      <c r="F3790" s="3" t="s">
        <v>8883</v>
      </c>
      <c r="G3790" s="3" t="s">
        <v>8883</v>
      </c>
      <c r="H3790" s="4">
        <v>0</v>
      </c>
      <c r="I3790" s="4">
        <v>0</v>
      </c>
      <c r="J3790" s="6">
        <v>44083</v>
      </c>
      <c r="K3790" s="7">
        <v>3.8373363214399998E-3</v>
      </c>
      <c r="L3790" s="7">
        <v>3917</v>
      </c>
      <c r="M3790" s="7">
        <v>0</v>
      </c>
      <c r="N3790" s="9">
        <v>44084</v>
      </c>
      <c r="O3790" s="10">
        <v>9.3357125997499991E-3</v>
      </c>
      <c r="P3790" s="10">
        <v>4078</v>
      </c>
      <c r="Q3790" s="10">
        <v>0</v>
      </c>
      <c r="R3790" s="10">
        <v>2.4328627510675629</v>
      </c>
      <c r="S3790" s="18">
        <v>2.4328627510675629</v>
      </c>
      <c r="T3790" s="13">
        <v>44369</v>
      </c>
      <c r="U3790" s="14">
        <v>2.8894000000000001E-4</v>
      </c>
      <c r="V3790" s="14">
        <v>3603</v>
      </c>
      <c r="W3790" s="14">
        <v>0</v>
      </c>
      <c r="X3790" s="14">
        <v>96.905003266620085</v>
      </c>
      <c r="Y3790" s="19">
        <f t="shared" si="119"/>
        <v>-0.96905003266620082</v>
      </c>
    </row>
    <row r="3791" spans="1:25">
      <c r="A3791">
        <v>6970</v>
      </c>
      <c r="B3791" t="s">
        <v>7105</v>
      </c>
      <c r="C3791" t="s">
        <v>7106</v>
      </c>
      <c r="D3791" t="str">
        <f t="shared" si="118"/>
        <v>OpenAlexa Protocol OAP</v>
      </c>
      <c r="E3791" s="3" t="s">
        <v>8887</v>
      </c>
      <c r="F3791" s="3" t="s">
        <v>8883</v>
      </c>
      <c r="G3791" s="3" t="s">
        <v>8883</v>
      </c>
      <c r="H3791" s="4">
        <v>0</v>
      </c>
      <c r="I3791" s="4">
        <v>0</v>
      </c>
      <c r="J3791" s="6">
        <v>44144</v>
      </c>
      <c r="K3791" s="7">
        <v>0.57879194264902001</v>
      </c>
      <c r="L3791" s="7">
        <v>3918</v>
      </c>
      <c r="M3791" s="7">
        <v>0</v>
      </c>
      <c r="N3791" s="9">
        <v>44384</v>
      </c>
      <c r="O3791" s="10">
        <v>7.4284603451716098</v>
      </c>
      <c r="P3791" s="10">
        <v>4079</v>
      </c>
      <c r="Q3791" s="10">
        <v>0</v>
      </c>
      <c r="R3791" s="10">
        <v>12.834422523528859</v>
      </c>
      <c r="S3791" s="18">
        <v>12.834422523528859</v>
      </c>
      <c r="T3791" s="13">
        <v>44585</v>
      </c>
      <c r="U3791" s="14">
        <v>0.32237486613932109</v>
      </c>
      <c r="V3791" s="14">
        <v>3604</v>
      </c>
      <c r="W3791" s="14">
        <v>0</v>
      </c>
      <c r="X3791" s="14">
        <v>95.66027344618108</v>
      </c>
      <c r="Y3791" s="19">
        <f t="shared" si="119"/>
        <v>-0.95660273446181077</v>
      </c>
    </row>
    <row r="3792" spans="1:25">
      <c r="A3792">
        <v>6971</v>
      </c>
      <c r="B3792" t="s">
        <v>7107</v>
      </c>
      <c r="C3792" t="s">
        <v>7108</v>
      </c>
      <c r="D3792" t="str">
        <f t="shared" si="118"/>
        <v>Predix Network PRDX</v>
      </c>
      <c r="E3792" s="3" t="s">
        <v>8887</v>
      </c>
      <c r="F3792" s="3" t="s">
        <v>8883</v>
      </c>
      <c r="G3792" s="3" t="s">
        <v>8883</v>
      </c>
      <c r="H3792" s="4">
        <v>0</v>
      </c>
      <c r="I3792" s="4">
        <v>0</v>
      </c>
      <c r="J3792" s="6">
        <v>44083</v>
      </c>
      <c r="K3792" s="7">
        <v>1.4135140899300001</v>
      </c>
      <c r="L3792" s="7">
        <v>3919</v>
      </c>
      <c r="M3792" s="7">
        <v>0</v>
      </c>
      <c r="N3792" s="9">
        <v>44084</v>
      </c>
      <c r="O3792" s="10">
        <v>2.2969255735199998</v>
      </c>
      <c r="P3792" s="10">
        <v>4080</v>
      </c>
      <c r="Q3792" s="10">
        <v>0</v>
      </c>
      <c r="R3792" s="10">
        <v>1.6249753645071541</v>
      </c>
      <c r="S3792" s="18">
        <v>1.6249753645071541</v>
      </c>
      <c r="T3792" s="13">
        <v>44477</v>
      </c>
      <c r="U3792" s="14">
        <v>0</v>
      </c>
      <c r="V3792" s="14">
        <v>3605</v>
      </c>
      <c r="W3792" s="14">
        <v>0</v>
      </c>
      <c r="X3792" s="14">
        <v>100</v>
      </c>
      <c r="Y3792" s="19">
        <f t="shared" si="119"/>
        <v>-1</v>
      </c>
    </row>
    <row r="3793" spans="1:25">
      <c r="A3793">
        <v>6974</v>
      </c>
      <c r="B3793" t="s">
        <v>7109</v>
      </c>
      <c r="C3793" t="s">
        <v>7110</v>
      </c>
      <c r="D3793" t="str">
        <f t="shared" si="118"/>
        <v>Yeld Finance YELD</v>
      </c>
      <c r="E3793" s="3" t="s">
        <v>3686</v>
      </c>
      <c r="F3793" s="3" t="s">
        <v>8883</v>
      </c>
      <c r="G3793" s="3" t="s">
        <v>8883</v>
      </c>
      <c r="H3793" s="4">
        <v>0</v>
      </c>
      <c r="I3793" s="4">
        <v>0</v>
      </c>
      <c r="J3793" s="6">
        <v>44098</v>
      </c>
      <c r="K3793" s="7">
        <v>5.0183234066167497</v>
      </c>
      <c r="L3793" s="7">
        <v>3920</v>
      </c>
      <c r="M3793" s="7">
        <v>0</v>
      </c>
      <c r="N3793" s="9">
        <v>44106</v>
      </c>
      <c r="O3793" s="10">
        <v>292.55519927899962</v>
      </c>
      <c r="P3793" s="10">
        <v>4081</v>
      </c>
      <c r="Q3793" s="10">
        <v>0</v>
      </c>
      <c r="R3793" s="10">
        <v>58.297398468432768</v>
      </c>
      <c r="S3793" s="18">
        <v>58.297398468432768</v>
      </c>
      <c r="T3793" s="13">
        <v>44617</v>
      </c>
      <c r="U3793" s="14">
        <v>2.621241062436301</v>
      </c>
      <c r="V3793" s="14">
        <v>3606</v>
      </c>
      <c r="W3793" s="14">
        <v>0</v>
      </c>
      <c r="X3793" s="14">
        <v>99.104018295044384</v>
      </c>
      <c r="Y3793" s="19">
        <f t="shared" si="119"/>
        <v>-0.99104018295044383</v>
      </c>
    </row>
    <row r="3794" spans="1:25">
      <c r="A3794">
        <v>6975</v>
      </c>
      <c r="B3794" t="s">
        <v>7111</v>
      </c>
      <c r="C3794" t="s">
        <v>7112</v>
      </c>
      <c r="D3794" t="str">
        <f t="shared" si="118"/>
        <v>YFFII Finance YFFII</v>
      </c>
      <c r="E3794" s="3" t="s">
        <v>3686</v>
      </c>
      <c r="F3794" s="3" t="s">
        <v>8883</v>
      </c>
      <c r="G3794" s="3" t="s">
        <v>8883</v>
      </c>
      <c r="H3794" s="4">
        <v>0</v>
      </c>
      <c r="I3794" s="4">
        <v>0</v>
      </c>
      <c r="J3794" s="6">
        <v>44087</v>
      </c>
      <c r="K3794" s="7">
        <v>35.114012432899997</v>
      </c>
      <c r="L3794" s="7">
        <v>2928</v>
      </c>
      <c r="M3794" s="7">
        <v>0</v>
      </c>
      <c r="N3794" s="9">
        <v>44088</v>
      </c>
      <c r="O3794" s="10">
        <v>129.28631295100001</v>
      </c>
      <c r="P3794" s="10">
        <v>4082</v>
      </c>
      <c r="Q3794" s="10">
        <v>0</v>
      </c>
      <c r="R3794" s="10">
        <v>3.681900870715233</v>
      </c>
      <c r="S3794" s="18">
        <v>3.681900870715233</v>
      </c>
      <c r="T3794" s="13">
        <v>44686</v>
      </c>
      <c r="U3794" s="14">
        <v>2.3980332441940031E-3</v>
      </c>
      <c r="V3794" s="14">
        <v>2492</v>
      </c>
      <c r="W3794" s="14">
        <v>105.72</v>
      </c>
      <c r="X3794" s="14">
        <v>99.998145176245302</v>
      </c>
      <c r="Y3794" s="19">
        <f t="shared" si="119"/>
        <v>-0.99998145176245301</v>
      </c>
    </row>
    <row r="3795" spans="1:25">
      <c r="A3795">
        <v>6976</v>
      </c>
      <c r="B3795" t="s">
        <v>7113</v>
      </c>
      <c r="C3795" t="s">
        <v>7114</v>
      </c>
      <c r="D3795" t="str">
        <f t="shared" si="118"/>
        <v>French Digital Reserve FDR</v>
      </c>
      <c r="E3795" s="3" t="s">
        <v>8887</v>
      </c>
      <c r="F3795" s="3" t="s">
        <v>8883</v>
      </c>
      <c r="G3795" s="3" t="s">
        <v>8883</v>
      </c>
      <c r="H3795" s="4">
        <v>0</v>
      </c>
      <c r="I3795" s="4">
        <v>0</v>
      </c>
      <c r="J3795" s="6">
        <v>44214</v>
      </c>
      <c r="K3795" s="7">
        <v>1.9470660000000001E-2</v>
      </c>
      <c r="L3795" s="7">
        <v>3921</v>
      </c>
      <c r="M3795" s="7">
        <v>0</v>
      </c>
      <c r="N3795" s="9">
        <v>44358</v>
      </c>
      <c r="O3795" s="10">
        <v>1.2192916600000001</v>
      </c>
      <c r="P3795" s="10">
        <v>4083</v>
      </c>
      <c r="Q3795" s="10">
        <v>0</v>
      </c>
      <c r="R3795" s="10">
        <v>62.621999459699879</v>
      </c>
      <c r="S3795" s="18">
        <v>62.621999459699879</v>
      </c>
      <c r="T3795" s="13">
        <v>44687</v>
      </c>
      <c r="U3795" s="14">
        <v>5.6597580009593078E-2</v>
      </c>
      <c r="V3795" s="14">
        <v>3607</v>
      </c>
      <c r="W3795" s="14">
        <v>0</v>
      </c>
      <c r="X3795" s="14">
        <v>95.358159014259726</v>
      </c>
      <c r="Y3795" s="19">
        <f t="shared" si="119"/>
        <v>-0.95358159014259725</v>
      </c>
    </row>
    <row r="3796" spans="1:25">
      <c r="A3796">
        <v>6978</v>
      </c>
      <c r="B3796" t="s">
        <v>7115</v>
      </c>
      <c r="C3796" t="s">
        <v>7116</v>
      </c>
      <c r="D3796" t="str">
        <f t="shared" si="118"/>
        <v>Candela Coin CLA</v>
      </c>
      <c r="E3796" s="3" t="s">
        <v>8893</v>
      </c>
      <c r="F3796" s="3" t="s">
        <v>8883</v>
      </c>
      <c r="G3796" s="3" t="s">
        <v>8883</v>
      </c>
      <c r="H3796" s="4">
        <v>0</v>
      </c>
      <c r="I3796" s="4">
        <v>0</v>
      </c>
      <c r="J3796" s="6">
        <v>44219</v>
      </c>
      <c r="K3796" s="8">
        <v>1.2305933670000001E-5</v>
      </c>
      <c r="L3796" s="7">
        <v>3922</v>
      </c>
      <c r="M3796" s="7">
        <v>0</v>
      </c>
      <c r="N3796" s="9">
        <v>44492</v>
      </c>
      <c r="O3796" s="10">
        <v>3.8736829662540002E-2</v>
      </c>
      <c r="P3796" s="10">
        <v>4084</v>
      </c>
      <c r="Q3796" s="10">
        <v>0</v>
      </c>
      <c r="R3796" s="10">
        <v>3147.81719951689</v>
      </c>
      <c r="S3796" s="18">
        <v>3147.81719951689</v>
      </c>
      <c r="T3796" s="13">
        <v>44566</v>
      </c>
      <c r="U3796" s="14">
        <v>2.130232128923796E-4</v>
      </c>
      <c r="V3796" s="14">
        <v>3608</v>
      </c>
      <c r="W3796" s="14">
        <v>0</v>
      </c>
      <c r="X3796" s="14">
        <v>99.450075768336873</v>
      </c>
      <c r="Y3796" s="19">
        <f t="shared" si="119"/>
        <v>-0.99450075768336876</v>
      </c>
    </row>
    <row r="3797" spans="1:25">
      <c r="A3797">
        <v>6979</v>
      </c>
      <c r="B3797" t="s">
        <v>7117</v>
      </c>
      <c r="C3797" t="s">
        <v>7118</v>
      </c>
      <c r="D3797" t="str">
        <f t="shared" si="118"/>
        <v>Farm House Finance FHSE</v>
      </c>
      <c r="E3797" s="3" t="s">
        <v>3686</v>
      </c>
      <c r="F3797" s="3" t="s">
        <v>8883</v>
      </c>
      <c r="G3797" s="3" t="s">
        <v>8883</v>
      </c>
      <c r="H3797" s="4">
        <v>0</v>
      </c>
      <c r="I3797" s="4">
        <v>0</v>
      </c>
      <c r="J3797" s="6">
        <v>44085</v>
      </c>
      <c r="K3797" s="7">
        <v>10.8080823382</v>
      </c>
      <c r="L3797" s="7">
        <v>3923</v>
      </c>
      <c r="M3797" s="7">
        <v>0</v>
      </c>
      <c r="N3797" s="9">
        <v>44092</v>
      </c>
      <c r="O3797" s="10">
        <v>109.95859025599999</v>
      </c>
      <c r="P3797" s="10">
        <v>4085</v>
      </c>
      <c r="Q3797" s="10">
        <v>0</v>
      </c>
      <c r="R3797" s="10">
        <v>10.17373728430651</v>
      </c>
      <c r="S3797" s="18">
        <v>10.17373728430651</v>
      </c>
      <c r="T3797" s="13">
        <v>44150</v>
      </c>
      <c r="U3797" s="14">
        <v>2.6822466083653902</v>
      </c>
      <c r="V3797" s="14">
        <v>3609</v>
      </c>
      <c r="W3797" s="14">
        <v>0</v>
      </c>
      <c r="X3797" s="14">
        <v>97.560675703352757</v>
      </c>
      <c r="Y3797" s="19">
        <f t="shared" si="119"/>
        <v>-0.97560675703352762</v>
      </c>
    </row>
    <row r="3798" spans="1:25">
      <c r="A3798">
        <v>6980</v>
      </c>
      <c r="B3798" t="s">
        <v>7119</v>
      </c>
      <c r="C3798" t="s">
        <v>5591</v>
      </c>
      <c r="D3798" t="str">
        <f t="shared" si="118"/>
        <v>AladiEx ALA</v>
      </c>
      <c r="E3798" s="3" t="s">
        <v>3686</v>
      </c>
      <c r="F3798" s="3" t="s">
        <v>8883</v>
      </c>
      <c r="G3798" s="3" t="s">
        <v>8883</v>
      </c>
      <c r="H3798" s="4">
        <v>0</v>
      </c>
      <c r="I3798" s="4">
        <v>0</v>
      </c>
      <c r="J3798" s="6">
        <v>44217</v>
      </c>
      <c r="K3798" s="7">
        <v>0.24992257585374</v>
      </c>
      <c r="L3798" s="7">
        <v>3924</v>
      </c>
      <c r="M3798" s="7">
        <v>0</v>
      </c>
      <c r="N3798" s="9">
        <v>44301</v>
      </c>
      <c r="O3798" s="10">
        <v>0.70082340313121005</v>
      </c>
      <c r="P3798" s="10">
        <v>4086</v>
      </c>
      <c r="Q3798" s="10">
        <v>0</v>
      </c>
      <c r="R3798" s="10">
        <v>2.804162051936224</v>
      </c>
      <c r="S3798" s="18">
        <v>2.804162051936224</v>
      </c>
      <c r="T3798" s="13">
        <v>44680</v>
      </c>
      <c r="U3798" s="14">
        <v>3.000060298537559E-3</v>
      </c>
      <c r="V3798" s="14">
        <v>3610</v>
      </c>
      <c r="W3798" s="14">
        <v>0</v>
      </c>
      <c r="X3798" s="14">
        <v>99.571923499538741</v>
      </c>
      <c r="Y3798" s="19">
        <f t="shared" si="119"/>
        <v>-0.99571923499538739</v>
      </c>
    </row>
    <row r="3799" spans="1:25">
      <c r="A3799">
        <v>6981</v>
      </c>
      <c r="B3799" t="s">
        <v>7120</v>
      </c>
      <c r="C3799" t="s">
        <v>7121</v>
      </c>
      <c r="D3799" t="str">
        <f t="shared" si="118"/>
        <v>New Year Bull NYB</v>
      </c>
      <c r="E3799" s="3" t="s">
        <v>8887</v>
      </c>
      <c r="F3799" s="3" t="s">
        <v>8883</v>
      </c>
      <c r="G3799" s="3" t="s">
        <v>8883</v>
      </c>
      <c r="H3799" s="4">
        <v>0</v>
      </c>
      <c r="I3799" s="4">
        <v>0</v>
      </c>
      <c r="J3799" s="6">
        <v>44083</v>
      </c>
      <c r="K3799" s="7">
        <v>8.9508078046699996E-2</v>
      </c>
      <c r="L3799" s="7">
        <v>3925</v>
      </c>
      <c r="M3799" s="7">
        <v>0</v>
      </c>
      <c r="N3799" s="9">
        <v>44085</v>
      </c>
      <c r="O3799" s="10">
        <v>0.23172199281299999</v>
      </c>
      <c r="P3799" s="10">
        <v>4087</v>
      </c>
      <c r="Q3799" s="10">
        <v>0</v>
      </c>
      <c r="R3799" s="10">
        <v>2.5888388832581262</v>
      </c>
      <c r="S3799" s="18">
        <v>2.5888388832581262</v>
      </c>
      <c r="T3799" s="13">
        <v>44251</v>
      </c>
      <c r="U3799" s="14">
        <v>2.7763165555E-4</v>
      </c>
      <c r="V3799" s="14">
        <v>3611</v>
      </c>
      <c r="W3799" s="14">
        <v>0</v>
      </c>
      <c r="X3799" s="14">
        <v>99.880187610947203</v>
      </c>
      <c r="Y3799" s="19">
        <f t="shared" si="119"/>
        <v>-0.99880187610947202</v>
      </c>
    </row>
    <row r="3800" spans="1:25">
      <c r="A3800">
        <v>6982</v>
      </c>
      <c r="B3800" t="s">
        <v>7122</v>
      </c>
      <c r="C3800" t="s">
        <v>7122</v>
      </c>
      <c r="D3800" t="str">
        <f t="shared" si="118"/>
        <v>OBIC OBIC</v>
      </c>
      <c r="E3800" s="3" t="s">
        <v>8887</v>
      </c>
      <c r="F3800" s="3" t="s">
        <v>8883</v>
      </c>
      <c r="G3800" s="3" t="s">
        <v>8883</v>
      </c>
      <c r="H3800" s="4">
        <v>0</v>
      </c>
      <c r="I3800" s="4">
        <v>0</v>
      </c>
      <c r="J3800" s="6">
        <v>44084</v>
      </c>
      <c r="K3800" s="7">
        <v>2.5774349651200001</v>
      </c>
      <c r="L3800" s="7">
        <v>3926</v>
      </c>
      <c r="M3800" s="7">
        <v>0</v>
      </c>
      <c r="N3800" s="9">
        <v>44085</v>
      </c>
      <c r="O3800" s="10">
        <v>6.6877854966400001</v>
      </c>
      <c r="P3800" s="10">
        <v>4088</v>
      </c>
      <c r="Q3800" s="10">
        <v>0</v>
      </c>
      <c r="R3800" s="10">
        <v>2.594744615148274</v>
      </c>
      <c r="S3800" s="18">
        <v>2.594744615148274</v>
      </c>
      <c r="T3800" s="13">
        <v>44534</v>
      </c>
      <c r="U3800" s="14">
        <v>8.7867797063114796E-4</v>
      </c>
      <c r="V3800" s="14">
        <v>3612</v>
      </c>
      <c r="W3800" s="14">
        <v>0</v>
      </c>
      <c r="X3800" s="14">
        <v>99.98686145105772</v>
      </c>
      <c r="Y3800" s="19">
        <f t="shared" si="119"/>
        <v>-0.99986861451057718</v>
      </c>
    </row>
    <row r="3801" spans="1:25">
      <c r="A3801">
        <v>6983</v>
      </c>
      <c r="B3801" t="s">
        <v>7123</v>
      </c>
      <c r="C3801" t="s">
        <v>7124</v>
      </c>
      <c r="D3801" t="str">
        <f t="shared" si="118"/>
        <v>DOOS TOKEN DOOS</v>
      </c>
      <c r="E3801" s="3" t="s">
        <v>8887</v>
      </c>
      <c r="F3801" s="3" t="s">
        <v>8883</v>
      </c>
      <c r="G3801" s="3" t="s">
        <v>8883</v>
      </c>
      <c r="H3801" s="4">
        <v>0</v>
      </c>
      <c r="I3801" s="4">
        <v>0</v>
      </c>
      <c r="J3801" s="6">
        <v>44200</v>
      </c>
      <c r="K3801" s="7">
        <v>1.8757073711779999E-2</v>
      </c>
      <c r="L3801" s="7">
        <v>3927</v>
      </c>
      <c r="M3801" s="7">
        <v>0</v>
      </c>
      <c r="N3801" s="9">
        <v>44300</v>
      </c>
      <c r="O3801" s="10">
        <v>15.12199821344405</v>
      </c>
      <c r="P3801" s="10">
        <v>4089</v>
      </c>
      <c r="Q3801" s="10">
        <v>0</v>
      </c>
      <c r="R3801" s="10">
        <v>806.20241972749648</v>
      </c>
      <c r="S3801" s="18">
        <v>806.20241972749648</v>
      </c>
      <c r="T3801" s="13">
        <v>44677</v>
      </c>
      <c r="U3801" s="14">
        <v>7.6234925015669695E-4</v>
      </c>
      <c r="V3801" s="14">
        <v>3613</v>
      </c>
      <c r="W3801" s="14">
        <v>0</v>
      </c>
      <c r="X3801" s="14">
        <v>99.994958673851201</v>
      </c>
      <c r="Y3801" s="19">
        <f t="shared" si="119"/>
        <v>-0.99994958673851198</v>
      </c>
    </row>
    <row r="3802" spans="1:25">
      <c r="A3802">
        <v>6984</v>
      </c>
      <c r="B3802" t="s">
        <v>7125</v>
      </c>
      <c r="C3802" t="s">
        <v>7126</v>
      </c>
      <c r="D3802" t="str">
        <f t="shared" si="118"/>
        <v>FINANCIAL INVESTMENT TOKEN FIT</v>
      </c>
      <c r="E3802" s="3" t="s">
        <v>8887</v>
      </c>
      <c r="F3802" s="3" t="s">
        <v>8883</v>
      </c>
      <c r="G3802" s="3" t="s">
        <v>8883</v>
      </c>
      <c r="H3802" s="4">
        <v>0</v>
      </c>
      <c r="I3802" s="4">
        <v>0</v>
      </c>
      <c r="J3802" s="6">
        <v>44089</v>
      </c>
      <c r="K3802" s="7">
        <v>2.1029557377399999</v>
      </c>
      <c r="L3802" s="7">
        <v>3928</v>
      </c>
      <c r="M3802" s="7">
        <v>0</v>
      </c>
      <c r="N3802" s="9">
        <v>44314</v>
      </c>
      <c r="O3802" s="10">
        <v>13.940484720000001</v>
      </c>
      <c r="P3802" s="10">
        <v>4090</v>
      </c>
      <c r="Q3802" s="10">
        <v>0</v>
      </c>
      <c r="R3802" s="10">
        <v>6.6289957842771967</v>
      </c>
      <c r="S3802" s="18">
        <v>6.6289957842771967</v>
      </c>
      <c r="T3802" s="13">
        <v>44454</v>
      </c>
      <c r="U3802" s="14">
        <v>0</v>
      </c>
      <c r="V3802" s="14">
        <v>3614</v>
      </c>
      <c r="W3802" s="14">
        <v>0</v>
      </c>
      <c r="X3802" s="14">
        <v>100</v>
      </c>
      <c r="Y3802" s="19">
        <f t="shared" si="119"/>
        <v>-1</v>
      </c>
    </row>
    <row r="3803" spans="1:25">
      <c r="A3803">
        <v>6985</v>
      </c>
      <c r="B3803" t="s">
        <v>7127</v>
      </c>
      <c r="C3803" t="s">
        <v>5012</v>
      </c>
      <c r="D3803" t="str">
        <f t="shared" si="118"/>
        <v>Dragon Ball DRAGON</v>
      </c>
      <c r="E3803" s="3" t="s">
        <v>8891</v>
      </c>
      <c r="F3803" s="3" t="s">
        <v>8883</v>
      </c>
      <c r="G3803" s="3" t="s">
        <v>8883</v>
      </c>
      <c r="H3803" s="4">
        <v>0</v>
      </c>
      <c r="I3803" s="4">
        <v>0</v>
      </c>
      <c r="J3803" s="6">
        <v>44084</v>
      </c>
      <c r="K3803" s="7">
        <v>522.53882999899997</v>
      </c>
      <c r="L3803" s="7">
        <v>3929</v>
      </c>
      <c r="M3803" s="7">
        <v>0</v>
      </c>
      <c r="N3803" s="9">
        <v>44085</v>
      </c>
      <c r="O3803" s="10">
        <v>555.52540724200003</v>
      </c>
      <c r="P3803" s="10">
        <v>4091</v>
      </c>
      <c r="Q3803" s="10">
        <v>0</v>
      </c>
      <c r="R3803" s="10">
        <v>1.0631275138788501</v>
      </c>
      <c r="S3803" s="18">
        <v>1.0631275138788501</v>
      </c>
      <c r="T3803" s="13">
        <v>44194</v>
      </c>
      <c r="U3803" s="14">
        <v>3.8455565473600002E-3</v>
      </c>
      <c r="V3803" s="14">
        <v>3615</v>
      </c>
      <c r="W3803" s="14">
        <v>0</v>
      </c>
      <c r="X3803" s="14">
        <v>99.999307762255825</v>
      </c>
      <c r="Y3803" s="19">
        <f t="shared" si="119"/>
        <v>-0.99999307762255829</v>
      </c>
    </row>
    <row r="3804" spans="1:25">
      <c r="A3804">
        <v>6986</v>
      </c>
      <c r="B3804" t="s">
        <v>7128</v>
      </c>
      <c r="C3804" t="s">
        <v>7129</v>
      </c>
      <c r="D3804" t="str">
        <f t="shared" si="118"/>
        <v>Squirrel Finance NUTS</v>
      </c>
      <c r="E3804" s="3" t="s">
        <v>3686</v>
      </c>
      <c r="F3804" s="3" t="s">
        <v>8883</v>
      </c>
      <c r="G3804" s="3" t="s">
        <v>8883</v>
      </c>
      <c r="H3804" s="4">
        <v>0</v>
      </c>
      <c r="I3804" s="4">
        <v>0</v>
      </c>
      <c r="J3804" s="6">
        <v>44142</v>
      </c>
      <c r="K3804" s="7">
        <v>0.60117352999999996</v>
      </c>
      <c r="L3804" s="7">
        <v>2740</v>
      </c>
      <c r="M3804" s="7">
        <v>0</v>
      </c>
      <c r="N3804" s="9">
        <v>44307</v>
      </c>
      <c r="O3804" s="10">
        <v>16.65307657</v>
      </c>
      <c r="P3804" s="10">
        <v>1240</v>
      </c>
      <c r="Q3804" s="10">
        <v>11710215.460000001</v>
      </c>
      <c r="R3804" s="10">
        <v>27.700947794557759</v>
      </c>
      <c r="S3804" s="18">
        <v>27.700947794557759</v>
      </c>
      <c r="T3804" s="13">
        <v>44687</v>
      </c>
      <c r="U3804" s="14">
        <v>9.6710047179638367E-2</v>
      </c>
      <c r="V3804" s="14">
        <v>1916</v>
      </c>
      <c r="W3804" s="14">
        <v>47973.84</v>
      </c>
      <c r="X3804" s="14">
        <v>99.419266183199696</v>
      </c>
      <c r="Y3804" s="19">
        <f t="shared" si="119"/>
        <v>-0.99419266183199695</v>
      </c>
    </row>
    <row r="3805" spans="1:25">
      <c r="A3805">
        <v>6987</v>
      </c>
      <c r="B3805" t="s">
        <v>7130</v>
      </c>
      <c r="C3805" t="s">
        <v>7131</v>
      </c>
      <c r="D3805" t="str">
        <f t="shared" si="118"/>
        <v>Yakuza DAO YKZ</v>
      </c>
      <c r="E3805" s="3" t="s">
        <v>3686</v>
      </c>
      <c r="F3805" s="3" t="s">
        <v>8883</v>
      </c>
      <c r="G3805" s="3" t="s">
        <v>8883</v>
      </c>
      <c r="H3805" s="4">
        <v>0</v>
      </c>
      <c r="I3805" s="4">
        <v>0</v>
      </c>
      <c r="J3805" s="6">
        <v>44084</v>
      </c>
      <c r="K3805" s="7">
        <v>181.83285499199999</v>
      </c>
      <c r="L3805" s="7">
        <v>3930</v>
      </c>
      <c r="M3805" s="7">
        <v>0</v>
      </c>
      <c r="N3805" s="9">
        <v>44085</v>
      </c>
      <c r="O3805" s="10">
        <v>257.93132432900001</v>
      </c>
      <c r="P3805" s="10">
        <v>4092</v>
      </c>
      <c r="Q3805" s="10">
        <v>0</v>
      </c>
      <c r="R3805" s="10">
        <v>1.41850780674564</v>
      </c>
      <c r="S3805" s="18">
        <v>1.41850780674564</v>
      </c>
      <c r="T3805" s="13">
        <v>44208</v>
      </c>
      <c r="U3805" s="14">
        <v>1.0544682742990199</v>
      </c>
      <c r="V3805" s="14">
        <v>3616</v>
      </c>
      <c r="W3805" s="14">
        <v>0</v>
      </c>
      <c r="X3805" s="14">
        <v>99.591182545570149</v>
      </c>
      <c r="Y3805" s="19">
        <f t="shared" si="119"/>
        <v>-0.99591182545570145</v>
      </c>
    </row>
    <row r="3806" spans="1:25">
      <c r="A3806">
        <v>6989</v>
      </c>
      <c r="B3806" t="s">
        <v>7132</v>
      </c>
      <c r="C3806" t="s">
        <v>7133</v>
      </c>
      <c r="D3806" t="str">
        <f t="shared" si="118"/>
        <v>Zeedex ZDEX</v>
      </c>
      <c r="E3806" s="3" t="s">
        <v>3686</v>
      </c>
      <c r="F3806" s="3" t="s">
        <v>8883</v>
      </c>
      <c r="G3806" s="3" t="s">
        <v>8883</v>
      </c>
      <c r="H3806" s="4">
        <v>0</v>
      </c>
      <c r="I3806" s="4">
        <v>0</v>
      </c>
      <c r="J3806" s="6">
        <v>44110</v>
      </c>
      <c r="K3806" s="7">
        <v>4.5249619999999997E-2</v>
      </c>
      <c r="L3806" s="7">
        <v>3931</v>
      </c>
      <c r="M3806" s="7">
        <v>0</v>
      </c>
      <c r="N3806" s="9">
        <v>44257</v>
      </c>
      <c r="O3806" s="10">
        <v>2.8853121000000002</v>
      </c>
      <c r="P3806" s="10">
        <v>4093</v>
      </c>
      <c r="Q3806" s="10">
        <v>0</v>
      </c>
      <c r="R3806" s="10">
        <v>63.76433879444734</v>
      </c>
      <c r="S3806" s="18">
        <v>63.76433879444734</v>
      </c>
      <c r="T3806" s="13">
        <v>44588</v>
      </c>
      <c r="U3806" s="14">
        <v>5.4650395814321677E-2</v>
      </c>
      <c r="V3806" s="14">
        <v>3617</v>
      </c>
      <c r="W3806" s="14">
        <v>0</v>
      </c>
      <c r="X3806" s="14">
        <v>98.105910420771409</v>
      </c>
      <c r="Y3806" s="19">
        <f t="shared" si="119"/>
        <v>-0.98105910420771414</v>
      </c>
    </row>
    <row r="3807" spans="1:25">
      <c r="A3807">
        <v>6990</v>
      </c>
      <c r="B3807" t="s">
        <v>7134</v>
      </c>
      <c r="C3807" t="s">
        <v>7134</v>
      </c>
      <c r="D3807" t="str">
        <f t="shared" si="118"/>
        <v>SUN SUN</v>
      </c>
      <c r="E3807" s="3" t="s">
        <v>3686</v>
      </c>
      <c r="F3807" s="3" t="s">
        <v>8883</v>
      </c>
      <c r="G3807" s="3" t="s">
        <v>8883</v>
      </c>
      <c r="H3807" s="4">
        <v>0</v>
      </c>
      <c r="I3807" s="4">
        <v>0</v>
      </c>
      <c r="J3807" s="6">
        <v>44195</v>
      </c>
      <c r="K3807" s="7">
        <v>6.0923041554201101</v>
      </c>
      <c r="L3807" s="7">
        <v>138</v>
      </c>
      <c r="M3807" s="7">
        <v>28205376.056136291</v>
      </c>
      <c r="N3807" s="9">
        <v>44290</v>
      </c>
      <c r="O3807" s="10">
        <v>50.184299274883912</v>
      </c>
      <c r="P3807" s="10">
        <v>364</v>
      </c>
      <c r="Q3807" s="10">
        <v>245410425.24729741</v>
      </c>
      <c r="R3807" s="10">
        <v>8.2373266328531383</v>
      </c>
      <c r="S3807" s="18">
        <v>8.2373266328531383</v>
      </c>
      <c r="T3807" s="13">
        <v>44361</v>
      </c>
      <c r="U3807" s="14">
        <v>2.552508337336E-2</v>
      </c>
      <c r="V3807" s="14">
        <v>1593</v>
      </c>
      <c r="W3807" s="14">
        <v>186671.49243168181</v>
      </c>
      <c r="X3807" s="14">
        <v>99.949137312382206</v>
      </c>
      <c r="Y3807" s="19">
        <f t="shared" si="119"/>
        <v>-0.99949137312382208</v>
      </c>
    </row>
    <row r="3808" spans="1:25">
      <c r="A3808">
        <v>6992</v>
      </c>
      <c r="B3808" t="s">
        <v>7135</v>
      </c>
      <c r="C3808" t="s">
        <v>7136</v>
      </c>
      <c r="D3808" t="str">
        <f t="shared" si="118"/>
        <v>Spartan Protocol SPARTA</v>
      </c>
      <c r="E3808" s="3" t="s">
        <v>3686</v>
      </c>
      <c r="F3808" s="3" t="s">
        <v>8883</v>
      </c>
      <c r="G3808" s="3" t="s">
        <v>8883</v>
      </c>
      <c r="H3808" s="4">
        <v>0</v>
      </c>
      <c r="I3808" s="4">
        <v>0</v>
      </c>
      <c r="J3808" s="6">
        <v>44138</v>
      </c>
      <c r="K3808" s="7">
        <v>3.2012883625709997E-2</v>
      </c>
      <c r="L3808" s="7">
        <v>854</v>
      </c>
      <c r="M3808" s="7">
        <v>1317062.905045459</v>
      </c>
      <c r="N3808" s="9">
        <v>44246</v>
      </c>
      <c r="O3808" s="10">
        <v>2.0233450293802</v>
      </c>
      <c r="P3808" s="10">
        <v>513</v>
      </c>
      <c r="Q3808" s="10">
        <v>127719185.35837279</v>
      </c>
      <c r="R3808" s="10">
        <v>63.204085362532702</v>
      </c>
      <c r="S3808" s="18">
        <v>63.204085362532702</v>
      </c>
      <c r="T3808" s="13">
        <v>44681</v>
      </c>
      <c r="U3808" s="14">
        <v>0.1150131952186324</v>
      </c>
      <c r="V3808" s="14">
        <v>578</v>
      </c>
      <c r="W3808" s="14">
        <v>12200115.55784585</v>
      </c>
      <c r="X3808" s="14">
        <v>94.315690426073118</v>
      </c>
      <c r="Y3808" s="19">
        <f t="shared" si="119"/>
        <v>-0.94315690426073118</v>
      </c>
    </row>
    <row r="3809" spans="1:25">
      <c r="A3809">
        <v>6993</v>
      </c>
      <c r="B3809" t="s">
        <v>7137</v>
      </c>
      <c r="C3809" t="s">
        <v>7137</v>
      </c>
      <c r="D3809" t="str">
        <f t="shared" si="118"/>
        <v>REVV REVV</v>
      </c>
      <c r="E3809" s="3" t="s">
        <v>8892</v>
      </c>
      <c r="F3809" s="3" t="s">
        <v>8883</v>
      </c>
      <c r="G3809" s="3" t="s">
        <v>8883</v>
      </c>
      <c r="H3809" s="4">
        <v>0</v>
      </c>
      <c r="I3809" s="4">
        <v>0</v>
      </c>
      <c r="J3809" s="6">
        <v>44095</v>
      </c>
      <c r="K3809" s="7">
        <v>9.4771887542500002E-3</v>
      </c>
      <c r="L3809" s="7">
        <v>652</v>
      </c>
      <c r="M3809" s="7">
        <v>2331748.5427074698</v>
      </c>
      <c r="N3809" s="9">
        <v>44285</v>
      </c>
      <c r="O3809" s="10">
        <v>0.64156104000000003</v>
      </c>
      <c r="P3809" s="10">
        <v>442</v>
      </c>
      <c r="Q3809" s="10">
        <v>173951913.91999999</v>
      </c>
      <c r="R3809" s="10">
        <v>67.695289883542202</v>
      </c>
      <c r="S3809" s="18">
        <v>67.695289883542202</v>
      </c>
      <c r="T3809" s="13">
        <v>44369</v>
      </c>
      <c r="U3809" s="14">
        <v>5.2926279999999999E-2</v>
      </c>
      <c r="V3809" s="14">
        <v>527</v>
      </c>
      <c r="W3809" s="14">
        <v>16236043.1</v>
      </c>
      <c r="X3809" s="14">
        <v>91.750390578580024</v>
      </c>
      <c r="Y3809" s="19">
        <f t="shared" si="119"/>
        <v>-0.91750390578580021</v>
      </c>
    </row>
    <row r="3810" spans="1:25">
      <c r="A3810">
        <v>6994</v>
      </c>
      <c r="B3810" t="s">
        <v>7138</v>
      </c>
      <c r="C3810" t="s">
        <v>7139</v>
      </c>
      <c r="D3810" t="str">
        <f t="shared" si="118"/>
        <v>dRAY DRAY</v>
      </c>
      <c r="E3810" s="3" t="s">
        <v>8887</v>
      </c>
      <c r="F3810" s="3" t="s">
        <v>8883</v>
      </c>
      <c r="G3810" s="3" t="s">
        <v>8883</v>
      </c>
      <c r="H3810" s="4">
        <v>0</v>
      </c>
      <c r="I3810" s="4">
        <v>0</v>
      </c>
      <c r="J3810" s="6">
        <v>44085</v>
      </c>
      <c r="K3810" s="7">
        <v>1.35105157704</v>
      </c>
      <c r="L3810" s="7">
        <v>3932</v>
      </c>
      <c r="M3810" s="7">
        <v>0</v>
      </c>
      <c r="N3810" s="9">
        <v>44086</v>
      </c>
      <c r="O3810" s="10">
        <v>1.56741359047</v>
      </c>
      <c r="P3810" s="10">
        <v>4094</v>
      </c>
      <c r="Q3810" s="10">
        <v>0</v>
      </c>
      <c r="R3810" s="10">
        <v>1.1601434150308489</v>
      </c>
      <c r="S3810" s="18">
        <v>1.1601434150308489</v>
      </c>
      <c r="T3810" s="13">
        <v>44111</v>
      </c>
      <c r="U3810" s="14">
        <v>0.66133147306631002</v>
      </c>
      <c r="V3810" s="14">
        <v>3618</v>
      </c>
      <c r="W3810" s="14">
        <v>0</v>
      </c>
      <c r="X3810" s="14">
        <v>57.807468489028153</v>
      </c>
      <c r="Y3810" s="19">
        <f t="shared" si="119"/>
        <v>-0.57807468489028158</v>
      </c>
    </row>
    <row r="3811" spans="1:25">
      <c r="A3811">
        <v>6997</v>
      </c>
      <c r="B3811" t="s">
        <v>7140</v>
      </c>
      <c r="C3811" t="s">
        <v>3650</v>
      </c>
      <c r="D3811" t="str">
        <f t="shared" si="118"/>
        <v>SakeToken SAKE</v>
      </c>
      <c r="E3811" s="3" t="s">
        <v>3686</v>
      </c>
      <c r="F3811" s="3" t="s">
        <v>8883</v>
      </c>
      <c r="G3811" s="3" t="s">
        <v>8883</v>
      </c>
      <c r="H3811" s="4">
        <v>0</v>
      </c>
      <c r="I3811" s="4">
        <v>0</v>
      </c>
      <c r="J3811" s="6">
        <v>44086</v>
      </c>
      <c r="K3811" s="7">
        <v>1.1761900843199999</v>
      </c>
      <c r="L3811" s="7">
        <v>2578</v>
      </c>
      <c r="M3811" s="7">
        <v>0</v>
      </c>
      <c r="N3811" s="9">
        <v>44087</v>
      </c>
      <c r="O3811" s="10">
        <v>3.2569185099000002</v>
      </c>
      <c r="P3811" s="10">
        <v>4095</v>
      </c>
      <c r="Q3811" s="10">
        <v>0</v>
      </c>
      <c r="R3811" s="10">
        <v>2.7690409512191629</v>
      </c>
      <c r="S3811" s="18">
        <v>2.7690409512191629</v>
      </c>
      <c r="T3811" s="13">
        <v>44682</v>
      </c>
      <c r="U3811" s="14">
        <v>4.2031975817358224E-3</v>
      </c>
      <c r="V3811" s="14">
        <v>1333</v>
      </c>
      <c r="W3811" s="14">
        <v>503190.75</v>
      </c>
      <c r="X3811" s="14">
        <v>99.870945571129283</v>
      </c>
      <c r="Y3811" s="19">
        <f t="shared" si="119"/>
        <v>-0.99870945571129288</v>
      </c>
    </row>
    <row r="3812" spans="1:25">
      <c r="A3812">
        <v>6999</v>
      </c>
      <c r="B3812" t="s">
        <v>7141</v>
      </c>
      <c r="C3812" t="s">
        <v>7141</v>
      </c>
      <c r="D3812" t="str">
        <f t="shared" si="118"/>
        <v>EOSUP EOSUP</v>
      </c>
      <c r="E3812" s="3" t="s">
        <v>8886</v>
      </c>
      <c r="F3812" s="3" t="s">
        <v>8883</v>
      </c>
      <c r="G3812" s="3" t="s">
        <v>8883</v>
      </c>
      <c r="H3812" s="4">
        <v>0</v>
      </c>
      <c r="I3812" s="4">
        <v>0</v>
      </c>
      <c r="J3812" s="6">
        <v>44085</v>
      </c>
      <c r="K3812" s="7">
        <v>9.3763958463799995</v>
      </c>
      <c r="L3812" s="7">
        <v>3933</v>
      </c>
      <c r="M3812" s="7">
        <v>0</v>
      </c>
      <c r="N3812" s="9">
        <v>44086</v>
      </c>
      <c r="O3812" s="10">
        <v>9.4707784943999993</v>
      </c>
      <c r="P3812" s="10">
        <v>4096</v>
      </c>
      <c r="Q3812" s="10">
        <v>0</v>
      </c>
      <c r="R3812" s="10">
        <v>1.010065983728325</v>
      </c>
      <c r="S3812" s="18">
        <v>1.010065983728325</v>
      </c>
      <c r="T3812" s="13">
        <v>44087</v>
      </c>
      <c r="U3812" s="14">
        <v>9.4707784943999993</v>
      </c>
      <c r="V3812" s="14">
        <v>3619</v>
      </c>
      <c r="W3812" s="14">
        <v>0</v>
      </c>
      <c r="X3812" s="14">
        <v>0</v>
      </c>
      <c r="Y3812" s="19">
        <f t="shared" si="119"/>
        <v>0</v>
      </c>
    </row>
    <row r="3813" spans="1:25">
      <c r="A3813">
        <v>7000</v>
      </c>
      <c r="B3813" t="s">
        <v>7142</v>
      </c>
      <c r="C3813" t="s">
        <v>7142</v>
      </c>
      <c r="D3813" t="str">
        <f t="shared" si="118"/>
        <v>EOSDOWN EOSDOWN</v>
      </c>
      <c r="E3813" s="3" t="s">
        <v>8886</v>
      </c>
      <c r="F3813" s="3" t="s">
        <v>8883</v>
      </c>
      <c r="G3813" s="3" t="s">
        <v>8883</v>
      </c>
      <c r="H3813" s="4">
        <v>0</v>
      </c>
      <c r="I3813" s="4">
        <v>0</v>
      </c>
      <c r="J3813" s="6">
        <v>44086</v>
      </c>
      <c r="K3813" s="7">
        <v>9.9753865161299995</v>
      </c>
      <c r="L3813" s="7">
        <v>3934</v>
      </c>
      <c r="M3813" s="7">
        <v>0</v>
      </c>
      <c r="N3813" s="9">
        <v>44097</v>
      </c>
      <c r="O3813" s="10">
        <v>13.51546809332997</v>
      </c>
      <c r="P3813" s="10">
        <v>4097</v>
      </c>
      <c r="Q3813" s="10">
        <v>0</v>
      </c>
      <c r="R3813" s="10">
        <v>1.3548816450847021</v>
      </c>
      <c r="S3813" s="18">
        <v>1.3548816450847021</v>
      </c>
      <c r="T3813" s="13">
        <v>44509</v>
      </c>
      <c r="U3813" s="14">
        <v>2.4433051097480258E-4</v>
      </c>
      <c r="V3813" s="14">
        <v>3620</v>
      </c>
      <c r="W3813" s="14">
        <v>0</v>
      </c>
      <c r="X3813" s="14">
        <v>99.998192215694729</v>
      </c>
      <c r="Y3813" s="19">
        <f t="shared" si="119"/>
        <v>-0.99998192215694726</v>
      </c>
    </row>
    <row r="3814" spans="1:25">
      <c r="A3814">
        <v>7001</v>
      </c>
      <c r="B3814" t="s">
        <v>7143</v>
      </c>
      <c r="C3814" t="s">
        <v>7143</v>
      </c>
      <c r="D3814" t="str">
        <f t="shared" si="118"/>
        <v>XRPUP XRPUP</v>
      </c>
      <c r="E3814" s="3" t="s">
        <v>8886</v>
      </c>
      <c r="F3814" s="3" t="s">
        <v>8883</v>
      </c>
      <c r="G3814" s="3" t="s">
        <v>8883</v>
      </c>
      <c r="H3814" s="4">
        <v>0</v>
      </c>
      <c r="I3814" s="4">
        <v>0</v>
      </c>
      <c r="J3814" s="6">
        <v>44098</v>
      </c>
      <c r="K3814" s="7">
        <v>7.6207321700000001</v>
      </c>
      <c r="L3814" s="7">
        <v>3935</v>
      </c>
      <c r="M3814" s="7">
        <v>0</v>
      </c>
      <c r="N3814" s="9">
        <v>44159</v>
      </c>
      <c r="O3814" s="10">
        <v>95.785896179999995</v>
      </c>
      <c r="P3814" s="10">
        <v>4098</v>
      </c>
      <c r="Q3814" s="10">
        <v>0</v>
      </c>
      <c r="R3814" s="10">
        <v>12.569119875000149</v>
      </c>
      <c r="S3814" s="18">
        <v>12.569119875000149</v>
      </c>
      <c r="T3814" s="13">
        <v>44681</v>
      </c>
      <c r="U3814" s="14">
        <v>0.55866864649825954</v>
      </c>
      <c r="V3814" s="14">
        <v>3621</v>
      </c>
      <c r="W3814" s="14">
        <v>0</v>
      </c>
      <c r="X3814" s="14">
        <v>99.416752707049454</v>
      </c>
      <c r="Y3814" s="19">
        <f t="shared" si="119"/>
        <v>-0.99416752707049449</v>
      </c>
    </row>
    <row r="3815" spans="1:25">
      <c r="A3815">
        <v>7002</v>
      </c>
      <c r="B3815" t="s">
        <v>7144</v>
      </c>
      <c r="C3815" t="s">
        <v>7144</v>
      </c>
      <c r="D3815" t="str">
        <f t="shared" si="118"/>
        <v>XRPDOWN XRPDOWN</v>
      </c>
      <c r="E3815" s="3" t="s">
        <v>8886</v>
      </c>
      <c r="F3815" s="3" t="s">
        <v>8883</v>
      </c>
      <c r="G3815" s="3" t="s">
        <v>8883</v>
      </c>
      <c r="H3815" s="4">
        <v>0</v>
      </c>
      <c r="I3815" s="4">
        <v>0</v>
      </c>
      <c r="J3815" s="6">
        <v>44091</v>
      </c>
      <c r="K3815" s="7">
        <v>8.3091229985700004</v>
      </c>
      <c r="L3815" s="7">
        <v>3936</v>
      </c>
      <c r="M3815" s="7">
        <v>0</v>
      </c>
      <c r="N3815" s="9">
        <v>44098</v>
      </c>
      <c r="O3815" s="10">
        <v>12.36506451</v>
      </c>
      <c r="P3815" s="10">
        <v>4099</v>
      </c>
      <c r="Q3815" s="10">
        <v>0</v>
      </c>
      <c r="R3815" s="10">
        <v>1.488131119509005</v>
      </c>
      <c r="S3815" s="18">
        <v>1.488131119509005</v>
      </c>
      <c r="T3815" s="13">
        <v>44292</v>
      </c>
      <c r="U3815" s="14">
        <v>4.9079999999999998E-5</v>
      </c>
      <c r="V3815" s="14">
        <v>3622</v>
      </c>
      <c r="W3815" s="14">
        <v>0</v>
      </c>
      <c r="X3815" s="14">
        <v>99.999603075261263</v>
      </c>
      <c r="Y3815" s="19">
        <f t="shared" si="119"/>
        <v>-0.99999603075261267</v>
      </c>
    </row>
    <row r="3816" spans="1:25">
      <c r="A3816">
        <v>7003</v>
      </c>
      <c r="B3816" t="s">
        <v>7145</v>
      </c>
      <c r="C3816" t="s">
        <v>7145</v>
      </c>
      <c r="D3816" t="str">
        <f t="shared" si="118"/>
        <v>DOTUP DOTUP</v>
      </c>
      <c r="E3816" s="3" t="s">
        <v>8886</v>
      </c>
      <c r="F3816" s="3" t="s">
        <v>8883</v>
      </c>
      <c r="G3816" s="3" t="s">
        <v>8883</v>
      </c>
      <c r="H3816" s="4">
        <v>0</v>
      </c>
      <c r="I3816" s="4">
        <v>0</v>
      </c>
      <c r="J3816" s="6">
        <v>44138</v>
      </c>
      <c r="K3816" s="7">
        <v>5.3534938299999997</v>
      </c>
      <c r="L3816" s="7">
        <v>3937</v>
      </c>
      <c r="M3816" s="7">
        <v>0</v>
      </c>
      <c r="N3816" s="9">
        <v>44247</v>
      </c>
      <c r="O3816" s="10">
        <v>205.1473799</v>
      </c>
      <c r="P3816" s="10">
        <v>4100</v>
      </c>
      <c r="Q3816" s="10">
        <v>0</v>
      </c>
      <c r="R3816" s="10">
        <v>38.320279506140757</v>
      </c>
      <c r="S3816" s="18">
        <v>38.320279506140757</v>
      </c>
      <c r="T3816" s="13">
        <v>44687</v>
      </c>
      <c r="U3816" s="14">
        <v>0.83790076378508171</v>
      </c>
      <c r="V3816" s="14">
        <v>3623</v>
      </c>
      <c r="W3816" s="14">
        <v>0</v>
      </c>
      <c r="X3816" s="14">
        <v>99.591561557260192</v>
      </c>
      <c r="Y3816" s="19">
        <f t="shared" si="119"/>
        <v>-0.99591561557260189</v>
      </c>
    </row>
    <row r="3817" spans="1:25">
      <c r="A3817">
        <v>7004</v>
      </c>
      <c r="B3817" t="s">
        <v>7146</v>
      </c>
      <c r="C3817" t="s">
        <v>7146</v>
      </c>
      <c r="D3817" t="str">
        <f t="shared" si="118"/>
        <v>TRXDOWN TRXDOWN</v>
      </c>
      <c r="E3817" s="3" t="s">
        <v>8886</v>
      </c>
      <c r="F3817" s="3" t="s">
        <v>8883</v>
      </c>
      <c r="G3817" s="3" t="s">
        <v>8883</v>
      </c>
      <c r="H3817" s="4">
        <v>0</v>
      </c>
      <c r="I3817" s="4">
        <v>0</v>
      </c>
      <c r="J3817" s="6">
        <v>44236</v>
      </c>
      <c r="K3817" s="7">
        <v>0.29730591000000001</v>
      </c>
      <c r="L3817" s="7">
        <v>3938</v>
      </c>
      <c r="M3817" s="7">
        <v>0</v>
      </c>
      <c r="N3817" s="9">
        <v>44585</v>
      </c>
      <c r="O3817" s="10">
        <v>19.333430402297239</v>
      </c>
      <c r="P3817" s="10">
        <v>4101</v>
      </c>
      <c r="Q3817" s="10">
        <v>0</v>
      </c>
      <c r="R3817" s="10">
        <v>65.028745652238243</v>
      </c>
      <c r="S3817" s="18">
        <v>65.028745652238243</v>
      </c>
      <c r="T3817" s="13">
        <v>44687</v>
      </c>
      <c r="U3817" s="14">
        <v>2.230915420237094</v>
      </c>
      <c r="V3817" s="14">
        <v>3624</v>
      </c>
      <c r="W3817" s="14">
        <v>0</v>
      </c>
      <c r="X3817" s="14">
        <v>88.460840245029615</v>
      </c>
      <c r="Y3817" s="19">
        <f t="shared" si="119"/>
        <v>-0.88460840245029615</v>
      </c>
    </row>
    <row r="3818" spans="1:25">
      <c r="A3818">
        <v>7005</v>
      </c>
      <c r="B3818" t="s">
        <v>7147</v>
      </c>
      <c r="C3818" t="s">
        <v>7147</v>
      </c>
      <c r="D3818" t="str">
        <f t="shared" si="118"/>
        <v>TRXUP TRXUP</v>
      </c>
      <c r="E3818" s="3" t="s">
        <v>8886</v>
      </c>
      <c r="F3818" s="3" t="s">
        <v>8883</v>
      </c>
      <c r="G3818" s="3" t="s">
        <v>8883</v>
      </c>
      <c r="H3818" s="4">
        <v>0</v>
      </c>
      <c r="I3818" s="4">
        <v>0</v>
      </c>
      <c r="J3818" s="6">
        <v>44218</v>
      </c>
      <c r="K3818" s="7">
        <v>1.8087220900000001</v>
      </c>
      <c r="L3818" s="7">
        <v>3939</v>
      </c>
      <c r="M3818" s="7">
        <v>0</v>
      </c>
      <c r="N3818" s="9">
        <v>44303</v>
      </c>
      <c r="O3818" s="10">
        <v>27.707403200000002</v>
      </c>
      <c r="P3818" s="10">
        <v>4102</v>
      </c>
      <c r="Q3818" s="10">
        <v>0</v>
      </c>
      <c r="R3818" s="10">
        <v>15.31877304600178</v>
      </c>
      <c r="S3818" s="18">
        <v>15.31877304600178</v>
      </c>
      <c r="T3818" s="13">
        <v>44585</v>
      </c>
      <c r="U3818" s="14">
        <v>4.4587911398572731E-2</v>
      </c>
      <c r="V3818" s="14">
        <v>3625</v>
      </c>
      <c r="W3818" s="14">
        <v>0</v>
      </c>
      <c r="X3818" s="14">
        <v>99.839075820001156</v>
      </c>
      <c r="Y3818" s="19">
        <f t="shared" si="119"/>
        <v>-0.99839075820001155</v>
      </c>
    </row>
    <row r="3819" spans="1:25">
      <c r="A3819">
        <v>7006</v>
      </c>
      <c r="B3819" t="s">
        <v>7148</v>
      </c>
      <c r="C3819" t="s">
        <v>7148</v>
      </c>
      <c r="D3819" t="str">
        <f t="shared" si="118"/>
        <v>DOTDOWN DOTDOWN</v>
      </c>
      <c r="E3819" s="3" t="s">
        <v>8886</v>
      </c>
      <c r="F3819" s="3" t="s">
        <v>8883</v>
      </c>
      <c r="G3819" s="3" t="s">
        <v>8883</v>
      </c>
      <c r="H3819" s="4">
        <v>0</v>
      </c>
      <c r="I3819" s="4">
        <v>0</v>
      </c>
      <c r="J3819" s="6">
        <v>44237</v>
      </c>
      <c r="K3819" s="7">
        <v>5.1138118717100004E-3</v>
      </c>
      <c r="L3819" s="7">
        <v>4798</v>
      </c>
      <c r="M3819" s="7">
        <v>0</v>
      </c>
      <c r="N3819" s="9">
        <v>44690</v>
      </c>
      <c r="O3819" s="10">
        <v>33.954282777572438</v>
      </c>
      <c r="P3819" s="10">
        <v>4103</v>
      </c>
      <c r="Q3819" s="10">
        <v>0</v>
      </c>
      <c r="R3819" s="10">
        <v>6639.7207463595096</v>
      </c>
      <c r="S3819" s="18">
        <v>6639.7207463595096</v>
      </c>
      <c r="U3819" s="14"/>
      <c r="V3819" s="14">
        <v>4798</v>
      </c>
      <c r="W3819" s="14"/>
      <c r="X3819" s="14"/>
      <c r="Y3819" s="19">
        <f t="shared" si="119"/>
        <v>0</v>
      </c>
    </row>
    <row r="3820" spans="1:25">
      <c r="A3820">
        <v>7007</v>
      </c>
      <c r="B3820" t="s">
        <v>7149</v>
      </c>
      <c r="C3820" t="s">
        <v>7149</v>
      </c>
      <c r="D3820" t="str">
        <f t="shared" si="118"/>
        <v>XTZUP XTZUP</v>
      </c>
      <c r="E3820" s="3" t="s">
        <v>8886</v>
      </c>
      <c r="F3820" s="3" t="s">
        <v>8883</v>
      </c>
      <c r="G3820" s="3" t="s">
        <v>8883</v>
      </c>
      <c r="H3820" s="4">
        <v>0</v>
      </c>
      <c r="I3820" s="4">
        <v>0</v>
      </c>
      <c r="J3820" s="6">
        <v>44085</v>
      </c>
      <c r="K3820" s="7">
        <v>4.8709199992199999</v>
      </c>
      <c r="L3820" s="7">
        <v>3940</v>
      </c>
      <c r="M3820" s="7">
        <v>0</v>
      </c>
      <c r="N3820" s="9">
        <v>44087</v>
      </c>
      <c r="O3820" s="10">
        <v>5.0917607650100001</v>
      </c>
      <c r="P3820" s="10">
        <v>4104</v>
      </c>
      <c r="Q3820" s="10">
        <v>0</v>
      </c>
      <c r="R3820" s="10">
        <v>1.045338614845936</v>
      </c>
      <c r="S3820" s="18">
        <v>1.045338614845936</v>
      </c>
      <c r="T3820" s="13">
        <v>44626</v>
      </c>
      <c r="U3820" s="14">
        <v>2.5516061805735601E-3</v>
      </c>
      <c r="V3820" s="14">
        <v>3626</v>
      </c>
      <c r="W3820" s="14">
        <v>0</v>
      </c>
      <c r="X3820" s="14">
        <v>99.949887547778999</v>
      </c>
      <c r="Y3820" s="19">
        <f t="shared" si="119"/>
        <v>-0.99949887547779004</v>
      </c>
    </row>
    <row r="3821" spans="1:25">
      <c r="A3821">
        <v>7008</v>
      </c>
      <c r="B3821" t="s">
        <v>7150</v>
      </c>
      <c r="C3821" t="s">
        <v>7150</v>
      </c>
      <c r="D3821" t="str">
        <f t="shared" si="118"/>
        <v>XTZDOWN XTZDOWN</v>
      </c>
      <c r="E3821" s="3" t="s">
        <v>8886</v>
      </c>
      <c r="F3821" s="3" t="s">
        <v>8883</v>
      </c>
      <c r="G3821" s="3" t="s">
        <v>8883</v>
      </c>
      <c r="H3821" s="4">
        <v>0</v>
      </c>
      <c r="I3821" s="4">
        <v>0</v>
      </c>
      <c r="J3821" s="6">
        <v>44087</v>
      </c>
      <c r="K3821" s="7">
        <v>7.2097495044900004</v>
      </c>
      <c r="L3821" s="7">
        <v>3941</v>
      </c>
      <c r="M3821" s="7">
        <v>0</v>
      </c>
      <c r="N3821" s="9">
        <v>44097</v>
      </c>
      <c r="O3821" s="10">
        <v>14.67854103448744</v>
      </c>
      <c r="P3821" s="10">
        <v>4105</v>
      </c>
      <c r="Q3821" s="10">
        <v>0</v>
      </c>
      <c r="R3821" s="10">
        <v>2.035929407165411</v>
      </c>
      <c r="S3821" s="18">
        <v>2.035929407165411</v>
      </c>
      <c r="T3821" s="13">
        <v>44437</v>
      </c>
      <c r="U3821" s="14">
        <v>1.3936693037999999E-4</v>
      </c>
      <c r="V3821" s="14">
        <v>3627</v>
      </c>
      <c r="W3821" s="14">
        <v>0</v>
      </c>
      <c r="X3821" s="14">
        <v>99.999050539627518</v>
      </c>
      <c r="Y3821" s="19">
        <f t="shared" si="119"/>
        <v>-0.99999050539627521</v>
      </c>
    </row>
    <row r="3822" spans="1:25">
      <c r="A3822">
        <v>7009</v>
      </c>
      <c r="B3822" t="s">
        <v>7151</v>
      </c>
      <c r="C3822" t="s">
        <v>7151</v>
      </c>
      <c r="D3822" t="str">
        <f t="shared" si="118"/>
        <v>BNBUP BNBUP</v>
      </c>
      <c r="E3822" s="3" t="s">
        <v>8886</v>
      </c>
      <c r="F3822" s="3" t="s">
        <v>8883</v>
      </c>
      <c r="G3822" s="3" t="s">
        <v>8883</v>
      </c>
      <c r="H3822" s="4">
        <v>0</v>
      </c>
      <c r="I3822" s="4">
        <v>0</v>
      </c>
      <c r="J3822" s="6">
        <v>44085</v>
      </c>
      <c r="K3822" s="7">
        <v>9.5770827057200005</v>
      </c>
      <c r="L3822" s="7">
        <v>3942</v>
      </c>
      <c r="M3822" s="7">
        <v>0</v>
      </c>
      <c r="N3822" s="9">
        <v>44326</v>
      </c>
      <c r="O3822" s="10">
        <v>2434.31903698</v>
      </c>
      <c r="P3822" s="10">
        <v>4106</v>
      </c>
      <c r="Q3822" s="10">
        <v>0</v>
      </c>
      <c r="R3822" s="10">
        <v>254.18168682265639</v>
      </c>
      <c r="S3822" s="18">
        <v>254.18168682265639</v>
      </c>
      <c r="T3822" s="13">
        <v>44369</v>
      </c>
      <c r="U3822" s="14">
        <v>119.91651376</v>
      </c>
      <c r="V3822" s="14">
        <v>3628</v>
      </c>
      <c r="W3822" s="14">
        <v>0</v>
      </c>
      <c r="X3822" s="14">
        <v>95.07391956689591</v>
      </c>
      <c r="Y3822" s="19">
        <f t="shared" si="119"/>
        <v>-0.95073919566895915</v>
      </c>
    </row>
    <row r="3823" spans="1:25">
      <c r="A3823">
        <v>7010</v>
      </c>
      <c r="B3823" t="s">
        <v>7152</v>
      </c>
      <c r="C3823" t="s">
        <v>7152</v>
      </c>
      <c r="D3823" t="str">
        <f t="shared" si="118"/>
        <v>BNBDOWN BNBDOWN</v>
      </c>
      <c r="E3823" s="3" t="s">
        <v>8886</v>
      </c>
      <c r="F3823" s="3" t="s">
        <v>8883</v>
      </c>
      <c r="G3823" s="3" t="s">
        <v>8883</v>
      </c>
      <c r="H3823" s="4">
        <v>0</v>
      </c>
      <c r="I3823" s="4">
        <v>0</v>
      </c>
      <c r="J3823" s="6">
        <v>44237</v>
      </c>
      <c r="K3823" s="7">
        <v>1.96209E-2</v>
      </c>
      <c r="L3823" s="7">
        <v>3943</v>
      </c>
      <c r="M3823" s="7">
        <v>0</v>
      </c>
      <c r="N3823" s="9">
        <v>44335</v>
      </c>
      <c r="O3823" s="10">
        <v>33.619882349999997</v>
      </c>
      <c r="P3823" s="10">
        <v>4107</v>
      </c>
      <c r="Q3823" s="10">
        <v>0</v>
      </c>
      <c r="R3823" s="10">
        <v>1713.472998180511</v>
      </c>
      <c r="S3823" s="18">
        <v>1713.472998180511</v>
      </c>
      <c r="T3823" s="13">
        <v>44656</v>
      </c>
      <c r="U3823" s="14">
        <v>5.3461806705809641E-2</v>
      </c>
      <c r="V3823" s="14">
        <v>3629</v>
      </c>
      <c r="W3823" s="14">
        <v>0</v>
      </c>
      <c r="X3823" s="14">
        <v>99.840981577064298</v>
      </c>
      <c r="Y3823" s="19">
        <f t="shared" si="119"/>
        <v>-0.99840981577064303</v>
      </c>
    </row>
    <row r="3824" spans="1:25">
      <c r="A3824">
        <v>7011</v>
      </c>
      <c r="B3824" t="s">
        <v>7153</v>
      </c>
      <c r="C3824" t="s">
        <v>7153</v>
      </c>
      <c r="D3824" t="str">
        <f t="shared" si="118"/>
        <v>LINKUP LINKUP</v>
      </c>
      <c r="E3824" s="3" t="s">
        <v>8886</v>
      </c>
      <c r="F3824" s="3" t="s">
        <v>8883</v>
      </c>
      <c r="G3824" s="3" t="s">
        <v>8883</v>
      </c>
      <c r="H3824" s="4">
        <v>0</v>
      </c>
      <c r="I3824" s="4">
        <v>0</v>
      </c>
      <c r="J3824" s="6">
        <v>44188</v>
      </c>
      <c r="K3824" s="7">
        <v>2.5490630300000001</v>
      </c>
      <c r="L3824" s="7">
        <v>3944</v>
      </c>
      <c r="M3824" s="7">
        <v>0</v>
      </c>
      <c r="N3824" s="9">
        <v>44241</v>
      </c>
      <c r="O3824" s="10">
        <v>33.262545359999997</v>
      </c>
      <c r="P3824" s="10">
        <v>4108</v>
      </c>
      <c r="Q3824" s="10">
        <v>0</v>
      </c>
      <c r="R3824" s="10">
        <v>13.0489301239444</v>
      </c>
      <c r="S3824" s="18">
        <v>13.0489301239444</v>
      </c>
      <c r="T3824" s="13">
        <v>44687</v>
      </c>
      <c r="U3824" s="14">
        <v>5.1981800373336343E-2</v>
      </c>
      <c r="V3824" s="14">
        <v>3630</v>
      </c>
      <c r="W3824" s="14">
        <v>0</v>
      </c>
      <c r="X3824" s="14">
        <v>99.843722722327072</v>
      </c>
      <c r="Y3824" s="19">
        <f t="shared" si="119"/>
        <v>-0.99843722722327077</v>
      </c>
    </row>
    <row r="3825" spans="1:25">
      <c r="A3825">
        <v>7012</v>
      </c>
      <c r="B3825" t="s">
        <v>7154</v>
      </c>
      <c r="C3825" t="s">
        <v>7154</v>
      </c>
      <c r="D3825" t="str">
        <f t="shared" si="118"/>
        <v>LINKDOWN LINKDOWN</v>
      </c>
      <c r="E3825" s="3" t="s">
        <v>8886</v>
      </c>
      <c r="F3825" s="3" t="s">
        <v>8883</v>
      </c>
      <c r="G3825" s="3" t="s">
        <v>8883</v>
      </c>
      <c r="H3825" s="4">
        <v>0</v>
      </c>
      <c r="I3825" s="4">
        <v>0</v>
      </c>
      <c r="J3825" s="6">
        <v>44236</v>
      </c>
      <c r="K3825" s="7">
        <v>1.81913371432E-3</v>
      </c>
      <c r="L3825" s="7">
        <v>3945</v>
      </c>
      <c r="M3825" s="7">
        <v>0</v>
      </c>
      <c r="N3825" s="9">
        <v>44295</v>
      </c>
      <c r="O3825" s="10">
        <v>5.5060643021987401</v>
      </c>
      <c r="P3825" s="10">
        <v>4109</v>
      </c>
      <c r="Q3825" s="10">
        <v>0</v>
      </c>
      <c r="R3825" s="10">
        <v>3026.7507324259182</v>
      </c>
      <c r="S3825" s="18">
        <v>3026.7507324259182</v>
      </c>
      <c r="T3825" s="13">
        <v>44571</v>
      </c>
      <c r="U3825" s="14">
        <v>3.709670262658166E-3</v>
      </c>
      <c r="V3825" s="14">
        <v>3631</v>
      </c>
      <c r="W3825" s="14">
        <v>0</v>
      </c>
      <c r="X3825" s="14">
        <v>99.932625736659546</v>
      </c>
      <c r="Y3825" s="19">
        <f t="shared" si="119"/>
        <v>-0.99932625736659542</v>
      </c>
    </row>
    <row r="3826" spans="1:25">
      <c r="A3826">
        <v>7013</v>
      </c>
      <c r="B3826" t="s">
        <v>7155</v>
      </c>
      <c r="C3826" t="s">
        <v>7155</v>
      </c>
      <c r="D3826" t="str">
        <f t="shared" si="118"/>
        <v>ADAUP ADAUP</v>
      </c>
      <c r="E3826" s="3" t="s">
        <v>8886</v>
      </c>
      <c r="F3826" s="3" t="s">
        <v>8883</v>
      </c>
      <c r="G3826" s="3" t="s">
        <v>8883</v>
      </c>
      <c r="H3826" s="4">
        <v>0</v>
      </c>
      <c r="I3826" s="4">
        <v>0</v>
      </c>
      <c r="J3826" s="6">
        <v>44098</v>
      </c>
      <c r="K3826" s="7">
        <v>1.9917997700000001</v>
      </c>
      <c r="L3826" s="7">
        <v>3946</v>
      </c>
      <c r="M3826" s="7">
        <v>0</v>
      </c>
      <c r="N3826" s="9">
        <v>44441</v>
      </c>
      <c r="O3826" s="10">
        <v>336.75497536</v>
      </c>
      <c r="P3826" s="10">
        <v>4110</v>
      </c>
      <c r="Q3826" s="10">
        <v>0</v>
      </c>
      <c r="R3826" s="10">
        <v>169.07069698075119</v>
      </c>
      <c r="S3826" s="18">
        <v>169.07069698075119</v>
      </c>
      <c r="T3826" s="13">
        <v>44681</v>
      </c>
      <c r="U3826" s="14">
        <v>4.3916244028518916</v>
      </c>
      <c r="V3826" s="14">
        <v>3632</v>
      </c>
      <c r="W3826" s="14">
        <v>0</v>
      </c>
      <c r="X3826" s="14">
        <v>98.695899177686343</v>
      </c>
      <c r="Y3826" s="19">
        <f t="shared" si="119"/>
        <v>-0.98695899177686341</v>
      </c>
    </row>
    <row r="3827" spans="1:25">
      <c r="A3827">
        <v>7014</v>
      </c>
      <c r="B3827" t="s">
        <v>7156</v>
      </c>
      <c r="C3827" t="s">
        <v>7156</v>
      </c>
      <c r="D3827" t="str">
        <f t="shared" si="118"/>
        <v>ADADOWN ADADOWN</v>
      </c>
      <c r="E3827" s="3" t="s">
        <v>8886</v>
      </c>
      <c r="F3827" s="3" t="s">
        <v>8883</v>
      </c>
      <c r="G3827" s="3" t="s">
        <v>8883</v>
      </c>
      <c r="H3827" s="4">
        <v>0</v>
      </c>
      <c r="I3827" s="4">
        <v>0</v>
      </c>
      <c r="J3827" s="6">
        <v>44087</v>
      </c>
      <c r="K3827" s="7">
        <v>9.6706661748199991</v>
      </c>
      <c r="L3827" s="7">
        <v>3947</v>
      </c>
      <c r="M3827" s="7">
        <v>0</v>
      </c>
      <c r="N3827" s="9">
        <v>44098</v>
      </c>
      <c r="O3827" s="10">
        <v>16.91023436</v>
      </c>
      <c r="P3827" s="10">
        <v>4111</v>
      </c>
      <c r="Q3827" s="10">
        <v>0</v>
      </c>
      <c r="R3827" s="10">
        <v>1.748611114716174</v>
      </c>
      <c r="S3827" s="18">
        <v>1.748611114716174</v>
      </c>
      <c r="T3827" s="13">
        <v>44273</v>
      </c>
      <c r="U3827" s="14">
        <v>2.5514E-4</v>
      </c>
      <c r="V3827" s="14">
        <v>3633</v>
      </c>
      <c r="W3827" s="14">
        <v>0</v>
      </c>
      <c r="X3827" s="14">
        <v>99.998491209556477</v>
      </c>
      <c r="Y3827" s="19">
        <f t="shared" si="119"/>
        <v>-0.99998491209556473</v>
      </c>
    </row>
    <row r="3828" spans="1:25">
      <c r="A3828">
        <v>7015</v>
      </c>
      <c r="B3828" t="s">
        <v>7157</v>
      </c>
      <c r="C3828" t="s">
        <v>7157</v>
      </c>
      <c r="D3828" t="str">
        <f t="shared" si="118"/>
        <v>ETHDOWN ETHDOWN</v>
      </c>
      <c r="E3828" s="3" t="s">
        <v>8886</v>
      </c>
      <c r="F3828" s="3" t="s">
        <v>8883</v>
      </c>
      <c r="G3828" s="3" t="s">
        <v>8883</v>
      </c>
      <c r="H3828" s="4">
        <v>0</v>
      </c>
      <c r="I3828" s="4">
        <v>0</v>
      </c>
      <c r="J3828" s="6">
        <v>44236</v>
      </c>
      <c r="K3828" s="7">
        <v>8.8003221512600004E-3</v>
      </c>
      <c r="L3828" s="7">
        <v>3948</v>
      </c>
      <c r="M3828" s="7">
        <v>0</v>
      </c>
      <c r="N3828" s="9">
        <v>44387</v>
      </c>
      <c r="O3828" s="10">
        <v>6.8454905353461299</v>
      </c>
      <c r="P3828" s="10">
        <v>4112</v>
      </c>
      <c r="Q3828" s="10">
        <v>0</v>
      </c>
      <c r="R3828" s="10">
        <v>777.86817546969189</v>
      </c>
      <c r="S3828" s="18">
        <v>777.86817546969189</v>
      </c>
      <c r="T3828" s="13">
        <v>44388</v>
      </c>
      <c r="U3828" s="14">
        <v>6.63379683446282</v>
      </c>
      <c r="V3828" s="14">
        <v>3634</v>
      </c>
      <c r="W3828" s="14">
        <v>0</v>
      </c>
      <c r="X3828" s="14">
        <v>3.0924548034979651</v>
      </c>
      <c r="Y3828" s="19">
        <f t="shared" si="119"/>
        <v>-3.0924548034979651E-2</v>
      </c>
    </row>
    <row r="3829" spans="1:25">
      <c r="A3829">
        <v>7016</v>
      </c>
      <c r="B3829" t="s">
        <v>7158</v>
      </c>
      <c r="C3829" t="s">
        <v>7158</v>
      </c>
      <c r="D3829" t="str">
        <f t="shared" si="118"/>
        <v>ETHUP ETHUP</v>
      </c>
      <c r="E3829" s="3" t="s">
        <v>8886</v>
      </c>
      <c r="F3829" s="3" t="s">
        <v>8883</v>
      </c>
      <c r="G3829" s="3" t="s">
        <v>8883</v>
      </c>
      <c r="H3829" s="4">
        <v>0</v>
      </c>
      <c r="I3829" s="4">
        <v>0</v>
      </c>
      <c r="J3829" s="6">
        <v>44098</v>
      </c>
      <c r="K3829" s="7">
        <v>14.30279005</v>
      </c>
      <c r="L3829" s="7">
        <v>3949</v>
      </c>
      <c r="M3829" s="7">
        <v>0</v>
      </c>
      <c r="N3829" s="9">
        <v>44328</v>
      </c>
      <c r="O3829" s="10">
        <v>533.91070045000004</v>
      </c>
      <c r="P3829" s="10">
        <v>4113</v>
      </c>
      <c r="Q3829" s="10">
        <v>0</v>
      </c>
      <c r="R3829" s="10">
        <v>37.329129392485207</v>
      </c>
      <c r="S3829" s="18">
        <v>37.329129392485207</v>
      </c>
      <c r="T3829" s="13">
        <v>44585</v>
      </c>
      <c r="U3829" s="14">
        <v>15.13670449500858</v>
      </c>
      <c r="V3829" s="14">
        <v>3635</v>
      </c>
      <c r="W3829" s="14">
        <v>0</v>
      </c>
      <c r="X3829" s="14">
        <v>97.164937042421002</v>
      </c>
      <c r="Y3829" s="19">
        <f t="shared" si="119"/>
        <v>-0.97164937042421007</v>
      </c>
    </row>
    <row r="3830" spans="1:25">
      <c r="A3830">
        <v>7017</v>
      </c>
      <c r="B3830" t="s">
        <v>7159</v>
      </c>
      <c r="C3830" t="s">
        <v>106</v>
      </c>
      <c r="D3830" t="str">
        <f t="shared" si="118"/>
        <v>MoonSwap MOON</v>
      </c>
      <c r="E3830" s="3" t="s">
        <v>3686</v>
      </c>
      <c r="F3830" s="3" t="s">
        <v>8883</v>
      </c>
      <c r="G3830" s="3" t="s">
        <v>8883</v>
      </c>
      <c r="H3830" s="4">
        <v>0</v>
      </c>
      <c r="I3830" s="4">
        <v>0</v>
      </c>
      <c r="J3830" s="6">
        <v>44087</v>
      </c>
      <c r="K3830" s="7">
        <v>1.3469178172E-4</v>
      </c>
      <c r="L3830" s="7">
        <v>2474</v>
      </c>
      <c r="M3830" s="7">
        <v>0</v>
      </c>
      <c r="N3830" s="9">
        <v>44285</v>
      </c>
      <c r="O3830" s="10">
        <v>2.4173593785665002</v>
      </c>
      <c r="P3830" s="10">
        <v>829</v>
      </c>
      <c r="Q3830" s="10">
        <v>41919675.025711067</v>
      </c>
      <c r="R3830" s="10">
        <v>17947.34131286314</v>
      </c>
      <c r="S3830" s="18">
        <v>17947.34131286314</v>
      </c>
      <c r="T3830" s="13">
        <v>44583</v>
      </c>
      <c r="U3830" s="14">
        <v>5.5108704635255211E-2</v>
      </c>
      <c r="V3830" s="14">
        <v>992</v>
      </c>
      <c r="W3830" s="14">
        <v>1922985.834667047</v>
      </c>
      <c r="X3830" s="14">
        <v>97.720293261983457</v>
      </c>
      <c r="Y3830" s="19">
        <f t="shared" si="119"/>
        <v>-0.9772029326198346</v>
      </c>
    </row>
    <row r="3831" spans="1:25">
      <c r="A3831">
        <v>7018</v>
      </c>
      <c r="B3831" t="s">
        <v>7160</v>
      </c>
      <c r="C3831" t="s">
        <v>7161</v>
      </c>
      <c r="D3831" t="str">
        <f t="shared" si="118"/>
        <v>Creed Finance CREED</v>
      </c>
      <c r="E3831" s="3" t="s">
        <v>3686</v>
      </c>
      <c r="F3831" s="3" t="s">
        <v>8883</v>
      </c>
      <c r="G3831" s="3" t="s">
        <v>8883</v>
      </c>
      <c r="H3831" s="4">
        <v>0</v>
      </c>
      <c r="I3831" s="4">
        <v>0</v>
      </c>
      <c r="J3831" s="6">
        <v>44086</v>
      </c>
      <c r="K3831" s="7">
        <v>4.79107150865</v>
      </c>
      <c r="L3831" s="7">
        <v>3950</v>
      </c>
      <c r="M3831" s="7">
        <v>0</v>
      </c>
      <c r="N3831" s="9">
        <v>44087</v>
      </c>
      <c r="O3831" s="10">
        <v>10.3002272626</v>
      </c>
      <c r="P3831" s="10">
        <v>4114</v>
      </c>
      <c r="Q3831" s="10">
        <v>0</v>
      </c>
      <c r="R3831" s="10">
        <v>2.1498796759771879</v>
      </c>
      <c r="S3831" s="18">
        <v>2.1498796759771879</v>
      </c>
      <c r="T3831" s="13">
        <v>44140</v>
      </c>
      <c r="U3831" s="14">
        <v>3.1081980828279999E-2</v>
      </c>
      <c r="V3831" s="14">
        <v>3636</v>
      </c>
      <c r="W3831" s="14">
        <v>0</v>
      </c>
      <c r="X3831" s="14">
        <v>99.698239853977427</v>
      </c>
      <c r="Y3831" s="19">
        <f t="shared" si="119"/>
        <v>-0.99698239853977422</v>
      </c>
    </row>
    <row r="3832" spans="1:25">
      <c r="A3832">
        <v>7019</v>
      </c>
      <c r="B3832" t="s">
        <v>7162</v>
      </c>
      <c r="C3832" t="s">
        <v>6708</v>
      </c>
      <c r="D3832" t="str">
        <f t="shared" si="118"/>
        <v>SherLOCK Security LOCK</v>
      </c>
      <c r="E3832" s="3" t="s">
        <v>8887</v>
      </c>
      <c r="F3832" s="3" t="s">
        <v>8883</v>
      </c>
      <c r="G3832" s="3" t="s">
        <v>8883</v>
      </c>
      <c r="H3832" s="4">
        <v>0</v>
      </c>
      <c r="I3832" s="4">
        <v>0</v>
      </c>
      <c r="J3832" s="6">
        <v>44096</v>
      </c>
      <c r="K3832" s="7">
        <v>0.11427172193</v>
      </c>
      <c r="L3832" s="7">
        <v>3951</v>
      </c>
      <c r="M3832" s="7">
        <v>0</v>
      </c>
      <c r="N3832" s="9">
        <v>44327</v>
      </c>
      <c r="O3832" s="10">
        <v>1.1425897138477501</v>
      </c>
      <c r="P3832" s="10">
        <v>4115</v>
      </c>
      <c r="Q3832" s="10">
        <v>0</v>
      </c>
      <c r="R3832" s="10">
        <v>9.9988841906808048</v>
      </c>
      <c r="S3832" s="18">
        <v>9.9988841906808048</v>
      </c>
      <c r="T3832" s="13">
        <v>44339</v>
      </c>
      <c r="U3832" s="14">
        <v>0.57995640389161995</v>
      </c>
      <c r="V3832" s="14">
        <v>3637</v>
      </c>
      <c r="W3832" s="14">
        <v>0</v>
      </c>
      <c r="X3832" s="14">
        <v>49.2419372533491</v>
      </c>
      <c r="Y3832" s="19">
        <f t="shared" si="119"/>
        <v>-0.492419372533491</v>
      </c>
    </row>
    <row r="3833" spans="1:25">
      <c r="A3833">
        <v>7020</v>
      </c>
      <c r="B3833" t="s">
        <v>7163</v>
      </c>
      <c r="C3833" t="s">
        <v>128</v>
      </c>
      <c r="D3833" t="str">
        <f t="shared" si="118"/>
        <v>Nyan Finance NYAN</v>
      </c>
      <c r="E3833" s="3" t="s">
        <v>3686</v>
      </c>
      <c r="F3833" s="3" t="s">
        <v>8883</v>
      </c>
      <c r="G3833" s="3" t="s">
        <v>8883</v>
      </c>
      <c r="H3833" s="4">
        <v>0</v>
      </c>
      <c r="I3833" s="4">
        <v>0</v>
      </c>
      <c r="J3833" s="6">
        <v>44086</v>
      </c>
      <c r="K3833" s="7">
        <v>77.613945385999997</v>
      </c>
      <c r="L3833" s="7">
        <v>3952</v>
      </c>
      <c r="M3833" s="7">
        <v>0</v>
      </c>
      <c r="N3833" s="9">
        <v>44092</v>
      </c>
      <c r="O3833" s="10">
        <v>479.73787243999999</v>
      </c>
      <c r="P3833" s="10">
        <v>4116</v>
      </c>
      <c r="Q3833" s="10">
        <v>0</v>
      </c>
      <c r="R3833" s="10">
        <v>6.1810782850182884</v>
      </c>
      <c r="S3833" s="18">
        <v>6.1810782850182884</v>
      </c>
      <c r="T3833" s="13">
        <v>44664</v>
      </c>
      <c r="U3833" s="16">
        <v>7.2010933132409997E-6</v>
      </c>
      <c r="V3833" s="14">
        <v>3638</v>
      </c>
      <c r="W3833" s="16">
        <v>0</v>
      </c>
      <c r="X3833" s="16">
        <v>99.999998498952507</v>
      </c>
      <c r="Y3833" s="19">
        <f t="shared" si="119"/>
        <v>-0.99999998498952503</v>
      </c>
    </row>
    <row r="3834" spans="1:25">
      <c r="A3834">
        <v>7021</v>
      </c>
      <c r="B3834" t="s">
        <v>7164</v>
      </c>
      <c r="C3834" t="s">
        <v>7165</v>
      </c>
      <c r="D3834" t="str">
        <f t="shared" si="118"/>
        <v>OFIN Token ON</v>
      </c>
      <c r="E3834" s="3" t="s">
        <v>8887</v>
      </c>
      <c r="F3834" s="3" t="s">
        <v>8883</v>
      </c>
      <c r="G3834" s="3" t="s">
        <v>8883</v>
      </c>
      <c r="H3834" s="4">
        <v>0</v>
      </c>
      <c r="I3834" s="4">
        <v>0</v>
      </c>
      <c r="J3834" s="6">
        <v>44087</v>
      </c>
      <c r="K3834" s="7">
        <v>8.8193726355699997E-2</v>
      </c>
      <c r="L3834" s="7">
        <v>3953</v>
      </c>
      <c r="M3834" s="7">
        <v>0</v>
      </c>
      <c r="N3834" s="9">
        <v>44088</v>
      </c>
      <c r="O3834" s="10">
        <v>0.73429377757400005</v>
      </c>
      <c r="P3834" s="10">
        <v>4117</v>
      </c>
      <c r="Q3834" s="10">
        <v>0</v>
      </c>
      <c r="R3834" s="10">
        <v>8.3259184968834496</v>
      </c>
      <c r="S3834" s="18">
        <v>8.3259184968834496</v>
      </c>
      <c r="T3834" s="13">
        <v>44517</v>
      </c>
      <c r="U3834" s="14">
        <v>0</v>
      </c>
      <c r="V3834" s="14">
        <v>3639</v>
      </c>
      <c r="W3834" s="14">
        <v>0</v>
      </c>
      <c r="X3834" s="14">
        <v>100</v>
      </c>
      <c r="Y3834" s="19">
        <f t="shared" si="119"/>
        <v>-1</v>
      </c>
    </row>
    <row r="3835" spans="1:25">
      <c r="A3835">
        <v>7022</v>
      </c>
      <c r="B3835" t="s">
        <v>7166</v>
      </c>
      <c r="C3835" t="s">
        <v>7167</v>
      </c>
      <c r="D3835" t="str">
        <f t="shared" si="118"/>
        <v>Pickle Finance PICKLE</v>
      </c>
      <c r="E3835" s="3" t="s">
        <v>3686</v>
      </c>
      <c r="F3835" s="3" t="s">
        <v>8883</v>
      </c>
      <c r="G3835" s="3" t="s">
        <v>8883</v>
      </c>
      <c r="H3835" s="4">
        <v>0</v>
      </c>
      <c r="I3835" s="4">
        <v>0</v>
      </c>
      <c r="J3835" s="6">
        <v>44087</v>
      </c>
      <c r="K3835" s="7">
        <v>5.5711097153900004</v>
      </c>
      <c r="L3835" s="7">
        <v>2365</v>
      </c>
      <c r="M3835" s="7">
        <v>0</v>
      </c>
      <c r="N3835" s="9">
        <v>44090</v>
      </c>
      <c r="O3835" s="10">
        <v>76.847795142899997</v>
      </c>
      <c r="P3835" s="10">
        <v>4118</v>
      </c>
      <c r="Q3835" s="10">
        <v>0</v>
      </c>
      <c r="R3835" s="10">
        <v>13.793983437556539</v>
      </c>
      <c r="S3835" s="18">
        <v>13.793983437556539</v>
      </c>
      <c r="T3835" s="13">
        <v>44687</v>
      </c>
      <c r="U3835" s="14">
        <v>3.5365472793852022</v>
      </c>
      <c r="V3835" s="14">
        <v>698</v>
      </c>
      <c r="W3835" s="14">
        <v>6781388.4699999997</v>
      </c>
      <c r="X3835" s="14">
        <v>95.39798471405858</v>
      </c>
      <c r="Y3835" s="19">
        <f t="shared" si="119"/>
        <v>-0.95397984714058581</v>
      </c>
    </row>
    <row r="3836" spans="1:25">
      <c r="A3836">
        <v>7024</v>
      </c>
      <c r="B3836" t="s">
        <v>7168</v>
      </c>
      <c r="C3836" t="s">
        <v>7169</v>
      </c>
      <c r="D3836" t="str">
        <f t="shared" si="118"/>
        <v>Tixl [NEW] TXL</v>
      </c>
      <c r="E3836" s="3" t="s">
        <v>8894</v>
      </c>
      <c r="F3836" s="3" t="s">
        <v>8883</v>
      </c>
      <c r="G3836" s="3" t="s">
        <v>8883</v>
      </c>
      <c r="H3836" s="4">
        <v>0</v>
      </c>
      <c r="I3836" s="4">
        <v>0</v>
      </c>
      <c r="J3836" s="6">
        <v>44155</v>
      </c>
      <c r="K3836" s="7">
        <v>2.960782E-2</v>
      </c>
      <c r="L3836" s="7">
        <v>2465</v>
      </c>
      <c r="M3836" s="7">
        <v>0</v>
      </c>
      <c r="N3836" s="9">
        <v>44284</v>
      </c>
      <c r="O3836" s="10">
        <v>0.84298598000000002</v>
      </c>
      <c r="P3836" s="10">
        <v>860</v>
      </c>
      <c r="Q3836" s="10">
        <v>39242771.229999997</v>
      </c>
      <c r="R3836" s="10">
        <v>28.47173415671941</v>
      </c>
      <c r="S3836" s="18">
        <v>28.47173415671941</v>
      </c>
      <c r="T3836" s="13">
        <v>44687</v>
      </c>
      <c r="U3836" s="14">
        <v>3.103358793241736E-2</v>
      </c>
      <c r="V3836" s="14">
        <v>975</v>
      </c>
      <c r="W3836" s="14">
        <v>2086818.92</v>
      </c>
      <c r="X3836" s="14">
        <v>96.318611617666832</v>
      </c>
      <c r="Y3836" s="19">
        <f t="shared" si="119"/>
        <v>-0.96318611617666827</v>
      </c>
    </row>
    <row r="3837" spans="1:25">
      <c r="A3837">
        <v>7025</v>
      </c>
      <c r="B3837" t="s">
        <v>7170</v>
      </c>
      <c r="C3837" t="s">
        <v>7171</v>
      </c>
      <c r="D3837" t="str">
        <f t="shared" si="118"/>
        <v>Vybe VYBE</v>
      </c>
      <c r="E3837" s="3" t="s">
        <v>3686</v>
      </c>
      <c r="F3837" s="3" t="s">
        <v>8883</v>
      </c>
      <c r="G3837" s="3" t="s">
        <v>8883</v>
      </c>
      <c r="H3837" s="4">
        <v>0</v>
      </c>
      <c r="I3837" s="4">
        <v>0</v>
      </c>
      <c r="J3837" s="6">
        <v>44086</v>
      </c>
      <c r="K3837" s="7">
        <v>0.74763231657600004</v>
      </c>
      <c r="L3837" s="7">
        <v>3954</v>
      </c>
      <c r="M3837" s="7">
        <v>0</v>
      </c>
      <c r="N3837" s="9">
        <v>44088</v>
      </c>
      <c r="O3837" s="10">
        <v>4.5727895640399998</v>
      </c>
      <c r="P3837" s="10">
        <v>4119</v>
      </c>
      <c r="Q3837" s="10">
        <v>0</v>
      </c>
      <c r="R3837" s="10">
        <v>6.1163615625691801</v>
      </c>
      <c r="S3837" s="18">
        <v>6.1163615625691801</v>
      </c>
      <c r="T3837" s="13">
        <v>44397</v>
      </c>
      <c r="U3837" s="14">
        <v>2.8874576466230002E-2</v>
      </c>
      <c r="V3837" s="14">
        <v>3640</v>
      </c>
      <c r="W3837" s="14">
        <v>0</v>
      </c>
      <c r="X3837" s="14">
        <v>99.368556631311066</v>
      </c>
      <c r="Y3837" s="19">
        <f t="shared" si="119"/>
        <v>-0.99368556631311067</v>
      </c>
    </row>
    <row r="3838" spans="1:25">
      <c r="A3838">
        <v>7026</v>
      </c>
      <c r="B3838" t="s">
        <v>7172</v>
      </c>
      <c r="C3838" t="s">
        <v>7173</v>
      </c>
      <c r="D3838" t="str">
        <f t="shared" si="118"/>
        <v>yffc.finance YFFC</v>
      </c>
      <c r="E3838" s="3" t="s">
        <v>8894</v>
      </c>
      <c r="F3838" s="3" t="s">
        <v>3686</v>
      </c>
      <c r="G3838" s="3" t="s">
        <v>8883</v>
      </c>
      <c r="H3838" s="4">
        <v>0</v>
      </c>
      <c r="I3838" s="4">
        <v>0</v>
      </c>
      <c r="J3838" s="6">
        <v>44086</v>
      </c>
      <c r="K3838" s="7">
        <v>12.775535399800001</v>
      </c>
      <c r="L3838" s="7">
        <v>3955</v>
      </c>
      <c r="M3838" s="7">
        <v>0</v>
      </c>
      <c r="N3838" s="9">
        <v>44089</v>
      </c>
      <c r="O3838" s="10">
        <v>75.4455184153</v>
      </c>
      <c r="P3838" s="10">
        <v>4120</v>
      </c>
      <c r="Q3838" s="10">
        <v>0</v>
      </c>
      <c r="R3838" s="10">
        <v>5.905468229259581</v>
      </c>
      <c r="S3838" s="18">
        <v>5.905468229259581</v>
      </c>
      <c r="T3838" s="13">
        <v>44138</v>
      </c>
      <c r="U3838" s="14">
        <v>4.9604453737789198</v>
      </c>
      <c r="V3838" s="14">
        <v>3641</v>
      </c>
      <c r="W3838" s="14">
        <v>0</v>
      </c>
      <c r="X3838" s="14">
        <v>93.425129181996624</v>
      </c>
      <c r="Y3838" s="19">
        <f t="shared" si="119"/>
        <v>-0.93425129181996625</v>
      </c>
    </row>
    <row r="3839" spans="1:25">
      <c r="A3839">
        <v>7030</v>
      </c>
      <c r="B3839" t="s">
        <v>7174</v>
      </c>
      <c r="C3839" t="s">
        <v>7175</v>
      </c>
      <c r="D3839" t="str">
        <f t="shared" si="118"/>
        <v>Betherchip BEC</v>
      </c>
      <c r="E3839" s="3" t="s">
        <v>8889</v>
      </c>
      <c r="F3839" s="3" t="s">
        <v>8883</v>
      </c>
      <c r="G3839" s="3" t="s">
        <v>8883</v>
      </c>
      <c r="H3839" s="4">
        <v>0</v>
      </c>
      <c r="I3839" s="4">
        <v>0</v>
      </c>
      <c r="J3839" s="6">
        <v>44096</v>
      </c>
      <c r="K3839" s="7">
        <v>0.85263518498199997</v>
      </c>
      <c r="L3839" s="7">
        <v>3956</v>
      </c>
      <c r="M3839" s="7">
        <v>0</v>
      </c>
      <c r="N3839" s="9">
        <v>44317</v>
      </c>
      <c r="O3839" s="10">
        <v>24.76121625</v>
      </c>
      <c r="P3839" s="10">
        <v>4121</v>
      </c>
      <c r="Q3839" s="10">
        <v>0</v>
      </c>
      <c r="R3839" s="10">
        <v>29.04080981659552</v>
      </c>
      <c r="S3839" s="18">
        <v>29.04080981659552</v>
      </c>
      <c r="T3839" s="13">
        <v>44589</v>
      </c>
      <c r="U3839" s="14">
        <v>2.9706053371898219E-3</v>
      </c>
      <c r="V3839" s="14">
        <v>3642</v>
      </c>
      <c r="W3839" s="14">
        <v>0</v>
      </c>
      <c r="X3839" s="14">
        <v>99.988002991019513</v>
      </c>
      <c r="Y3839" s="19">
        <f t="shared" si="119"/>
        <v>-0.99988002991019509</v>
      </c>
    </row>
    <row r="3840" spans="1:25">
      <c r="A3840">
        <v>7031</v>
      </c>
      <c r="B3840" t="s">
        <v>7176</v>
      </c>
      <c r="C3840" t="s">
        <v>7177</v>
      </c>
      <c r="D3840" t="str">
        <f t="shared" si="118"/>
        <v>CHADS VC CHADS</v>
      </c>
      <c r="E3840" s="3" t="s">
        <v>8891</v>
      </c>
      <c r="F3840" s="3" t="s">
        <v>8883</v>
      </c>
      <c r="G3840" s="3" t="s">
        <v>8883</v>
      </c>
      <c r="H3840" s="4">
        <v>0</v>
      </c>
      <c r="I3840" s="4">
        <v>0</v>
      </c>
      <c r="J3840" s="6">
        <v>44207</v>
      </c>
      <c r="K3840" s="7">
        <v>1.492098E-2</v>
      </c>
      <c r="L3840" s="7">
        <v>2443</v>
      </c>
      <c r="M3840" s="7">
        <v>0</v>
      </c>
      <c r="N3840" s="9">
        <v>44516</v>
      </c>
      <c r="O3840" s="10">
        <v>0.4523912227526708</v>
      </c>
      <c r="P3840" s="10">
        <v>1725</v>
      </c>
      <c r="Q3840" s="10">
        <v>2684020.7400000002</v>
      </c>
      <c r="R3840" s="10">
        <v>30.319136058936529</v>
      </c>
      <c r="S3840" s="18">
        <v>30.319136058936529</v>
      </c>
      <c r="T3840" s="13">
        <v>44517</v>
      </c>
      <c r="U3840" s="14">
        <v>0</v>
      </c>
      <c r="V3840" s="14">
        <v>911</v>
      </c>
      <c r="W3840" s="14">
        <v>2688578.75</v>
      </c>
      <c r="X3840" s="14">
        <v>100</v>
      </c>
      <c r="Y3840" s="19">
        <f t="shared" si="119"/>
        <v>-1</v>
      </c>
    </row>
    <row r="3841" spans="1:25">
      <c r="A3841">
        <v>7033</v>
      </c>
      <c r="B3841" t="s">
        <v>7178</v>
      </c>
      <c r="C3841" t="s">
        <v>7179</v>
      </c>
      <c r="D3841" t="str">
        <f t="shared" si="118"/>
        <v>Empty Set Dollar ESD</v>
      </c>
      <c r="E3841" s="3" t="s">
        <v>8887</v>
      </c>
      <c r="F3841" s="3" t="s">
        <v>8883</v>
      </c>
      <c r="G3841" s="3" t="s">
        <v>8883</v>
      </c>
      <c r="H3841" s="4">
        <v>0</v>
      </c>
      <c r="I3841" s="4">
        <v>0</v>
      </c>
      <c r="J3841" s="6">
        <v>44156</v>
      </c>
      <c r="K3841" s="7">
        <v>0.69829057999999999</v>
      </c>
      <c r="L3841" s="7">
        <v>2449</v>
      </c>
      <c r="M3841" s="7">
        <v>0</v>
      </c>
      <c r="N3841" s="9">
        <v>44182</v>
      </c>
      <c r="O3841" s="10">
        <v>1.6301742100000001</v>
      </c>
      <c r="P3841" s="10">
        <v>4122</v>
      </c>
      <c r="Q3841" s="10">
        <v>0</v>
      </c>
      <c r="R3841" s="10">
        <v>2.334521267636176</v>
      </c>
      <c r="S3841" s="18">
        <v>2.334521267636176</v>
      </c>
      <c r="T3841" s="13">
        <v>44686</v>
      </c>
      <c r="U3841" s="14">
        <v>5.3304239447819948E-3</v>
      </c>
      <c r="V3841" s="14">
        <v>925</v>
      </c>
      <c r="W3841" s="14">
        <v>2556970.96</v>
      </c>
      <c r="X3841" s="14">
        <v>99.673015073353298</v>
      </c>
      <c r="Y3841" s="19">
        <f t="shared" si="119"/>
        <v>-0.99673015073353299</v>
      </c>
    </row>
    <row r="3842" spans="1:25">
      <c r="A3842">
        <v>7034</v>
      </c>
      <c r="B3842" t="s">
        <v>7180</v>
      </c>
      <c r="C3842" t="s">
        <v>7181</v>
      </c>
      <c r="D3842" t="str">
        <f t="shared" ref="D3842:D3905" si="120">_xlfn.TEXTJOIN(" ",TRUE,B3842,C3842)</f>
        <v>Golff GOF</v>
      </c>
      <c r="E3842" s="3" t="s">
        <v>3686</v>
      </c>
      <c r="F3842" s="3" t="s">
        <v>8883</v>
      </c>
      <c r="G3842" s="3" t="s">
        <v>8883</v>
      </c>
      <c r="H3842" s="4">
        <v>0</v>
      </c>
      <c r="I3842" s="4">
        <v>0</v>
      </c>
      <c r="J3842" s="6">
        <v>44088</v>
      </c>
      <c r="K3842" s="7">
        <v>7.6895934962999997</v>
      </c>
      <c r="L3842" s="7">
        <v>2530</v>
      </c>
      <c r="M3842" s="7">
        <v>0</v>
      </c>
      <c r="N3842" s="9">
        <v>44089</v>
      </c>
      <c r="O3842" s="10">
        <v>9.1481585576800004</v>
      </c>
      <c r="P3842" s="10">
        <v>4123</v>
      </c>
      <c r="Q3842" s="10">
        <v>0</v>
      </c>
      <c r="R3842" s="10">
        <v>1.18968038584638</v>
      </c>
      <c r="S3842" s="18">
        <v>1.18968038584638</v>
      </c>
      <c r="T3842" s="13">
        <v>44684</v>
      </c>
      <c r="U3842" s="14">
        <v>9.583702967221186E-2</v>
      </c>
      <c r="V3842" s="14">
        <v>1165</v>
      </c>
      <c r="W3842" s="14">
        <v>958306.82673247764</v>
      </c>
      <c r="X3842" s="14">
        <v>98.952389936532569</v>
      </c>
      <c r="Y3842" s="19">
        <f t="shared" si="119"/>
        <v>-0.9895238993653257</v>
      </c>
    </row>
    <row r="3843" spans="1:25">
      <c r="A3843">
        <v>7036</v>
      </c>
      <c r="B3843" t="s">
        <v>7182</v>
      </c>
      <c r="C3843" t="s">
        <v>7183</v>
      </c>
      <c r="D3843" t="str">
        <f t="shared" si="120"/>
        <v>Lottonation LNT</v>
      </c>
      <c r="E3843" s="3" t="s">
        <v>8889</v>
      </c>
      <c r="F3843" s="3" t="s">
        <v>8883</v>
      </c>
      <c r="G3843" s="3" t="s">
        <v>8883</v>
      </c>
      <c r="H3843" s="4">
        <v>0</v>
      </c>
      <c r="I3843" s="4">
        <v>0</v>
      </c>
      <c r="J3843" s="6">
        <v>44139</v>
      </c>
      <c r="K3843" s="7">
        <v>1.006551E-2</v>
      </c>
      <c r="L3843" s="7">
        <v>3957</v>
      </c>
      <c r="M3843" s="7">
        <v>0</v>
      </c>
      <c r="N3843" s="9">
        <v>44428</v>
      </c>
      <c r="O3843" s="10">
        <v>3.2995380700000001</v>
      </c>
      <c r="P3843" s="10">
        <v>4124</v>
      </c>
      <c r="Q3843" s="10">
        <v>0</v>
      </c>
      <c r="R3843" s="10">
        <v>327.80634761676259</v>
      </c>
      <c r="S3843" s="18">
        <v>327.80634761676259</v>
      </c>
      <c r="T3843" s="13">
        <v>44651</v>
      </c>
      <c r="U3843" s="14">
        <v>4.8079614545872847E-2</v>
      </c>
      <c r="V3843" s="14">
        <v>3643</v>
      </c>
      <c r="W3843" s="14">
        <v>0</v>
      </c>
      <c r="X3843" s="14">
        <v>98.54283801168954</v>
      </c>
      <c r="Y3843" s="19">
        <f t="shared" ref="Y3843:Y3906" si="121">X3843/-100</f>
        <v>-0.98542838011689537</v>
      </c>
    </row>
    <row r="3844" spans="1:25">
      <c r="A3844">
        <v>7038</v>
      </c>
      <c r="B3844" t="s">
        <v>7184</v>
      </c>
      <c r="C3844" t="s">
        <v>7185</v>
      </c>
      <c r="D3844" t="str">
        <f t="shared" si="120"/>
        <v>Xfinance XFI</v>
      </c>
      <c r="E3844" s="3" t="s">
        <v>3686</v>
      </c>
      <c r="F3844" s="3" t="s">
        <v>8883</v>
      </c>
      <c r="G3844" s="3" t="s">
        <v>8883</v>
      </c>
      <c r="H3844" s="4">
        <v>0</v>
      </c>
      <c r="I3844" s="4">
        <v>0</v>
      </c>
      <c r="J3844" s="6">
        <v>44106</v>
      </c>
      <c r="K3844" s="7">
        <v>53.97036241</v>
      </c>
      <c r="L3844" s="7">
        <v>834</v>
      </c>
      <c r="M3844" s="7">
        <v>1381582.59852612</v>
      </c>
      <c r="N3844" s="9">
        <v>44110</v>
      </c>
      <c r="O3844" s="10">
        <v>817.19971813999996</v>
      </c>
      <c r="P3844" s="10">
        <v>1257</v>
      </c>
      <c r="Q3844" s="10">
        <v>11206754.56588275</v>
      </c>
      <c r="R3844" s="10">
        <v>15.14163851507848</v>
      </c>
      <c r="S3844" s="18">
        <v>15.14163851507848</v>
      </c>
      <c r="T3844" s="13">
        <v>44189</v>
      </c>
      <c r="U3844" s="14">
        <v>20.13660054</v>
      </c>
      <c r="V3844" s="14">
        <v>1143</v>
      </c>
      <c r="W3844" s="14">
        <v>1052512.9718188799</v>
      </c>
      <c r="X3844" s="14">
        <v>97.535902167730526</v>
      </c>
      <c r="Y3844" s="19">
        <f t="shared" si="121"/>
        <v>-0.97535902167730526</v>
      </c>
    </row>
    <row r="3845" spans="1:25">
      <c r="A3845">
        <v>7039</v>
      </c>
      <c r="B3845" t="s">
        <v>7186</v>
      </c>
      <c r="C3845" t="s">
        <v>7187</v>
      </c>
      <c r="D3845" t="str">
        <f t="shared" si="120"/>
        <v>Ymen.Finance YMEN</v>
      </c>
      <c r="E3845" s="3" t="s">
        <v>3686</v>
      </c>
      <c r="F3845" s="3" t="s">
        <v>8883</v>
      </c>
      <c r="G3845" s="3" t="s">
        <v>8883</v>
      </c>
      <c r="H3845" s="4">
        <v>0</v>
      </c>
      <c r="I3845" s="4">
        <v>0</v>
      </c>
      <c r="J3845" s="6">
        <v>44088</v>
      </c>
      <c r="K3845" s="7">
        <v>10.7660601176</v>
      </c>
      <c r="L3845" s="7">
        <v>3958</v>
      </c>
      <c r="M3845" s="7">
        <v>0</v>
      </c>
      <c r="N3845" s="9">
        <v>44089</v>
      </c>
      <c r="O3845" s="10">
        <v>14.290595398000001</v>
      </c>
      <c r="P3845" s="10">
        <v>4125</v>
      </c>
      <c r="Q3845" s="10">
        <v>0</v>
      </c>
      <c r="R3845" s="10">
        <v>1.3273746609159469</v>
      </c>
      <c r="S3845" s="18">
        <v>1.3273746609159469</v>
      </c>
      <c r="T3845" s="13">
        <v>44177</v>
      </c>
      <c r="U3845" s="14">
        <v>0.81786694254224002</v>
      </c>
      <c r="V3845" s="14">
        <v>3644</v>
      </c>
      <c r="W3845" s="14">
        <v>0</v>
      </c>
      <c r="X3845" s="14">
        <v>94.276886863253424</v>
      </c>
      <c r="Y3845" s="19">
        <f t="shared" si="121"/>
        <v>-0.94276886863253428</v>
      </c>
    </row>
    <row r="3846" spans="1:25">
      <c r="A3846">
        <v>7040</v>
      </c>
      <c r="B3846" t="s">
        <v>7188</v>
      </c>
      <c r="C3846" t="s">
        <v>7189</v>
      </c>
      <c r="D3846" t="str">
        <f t="shared" si="120"/>
        <v>UpBots UBXT</v>
      </c>
      <c r="E3846" s="3" t="s">
        <v>8887</v>
      </c>
      <c r="F3846" s="3" t="s">
        <v>8883</v>
      </c>
      <c r="G3846" s="3" t="s">
        <v>8883</v>
      </c>
      <c r="H3846" s="4">
        <v>0</v>
      </c>
      <c r="I3846" s="4">
        <v>0</v>
      </c>
      <c r="J3846" s="6">
        <v>44207</v>
      </c>
      <c r="K3846" s="7">
        <v>8.6109199999999993E-3</v>
      </c>
      <c r="L3846" s="7">
        <v>2404</v>
      </c>
      <c r="M3846" s="7">
        <v>0</v>
      </c>
      <c r="N3846" s="9">
        <v>44300</v>
      </c>
      <c r="O3846" s="10">
        <v>0.10641492</v>
      </c>
      <c r="P3846" s="10">
        <v>4126</v>
      </c>
      <c r="Q3846" s="10">
        <v>0</v>
      </c>
      <c r="R3846" s="10">
        <v>12.358135948307501</v>
      </c>
      <c r="S3846" s="18">
        <v>12.358135948307501</v>
      </c>
      <c r="T3846" s="13">
        <v>44616</v>
      </c>
      <c r="U3846" s="14">
        <v>1.0555604618466311E-2</v>
      </c>
      <c r="V3846" s="14">
        <v>791</v>
      </c>
      <c r="W3846" s="14">
        <v>4485184.95</v>
      </c>
      <c r="X3846" s="14">
        <v>90.080709905653904</v>
      </c>
      <c r="Y3846" s="19">
        <f t="shared" si="121"/>
        <v>-0.900807099056539</v>
      </c>
    </row>
    <row r="3847" spans="1:25">
      <c r="A3847">
        <v>7041</v>
      </c>
      <c r="B3847" t="s">
        <v>7190</v>
      </c>
      <c r="C3847" t="s">
        <v>7191</v>
      </c>
      <c r="D3847" t="str">
        <f t="shared" si="120"/>
        <v>Gather GTH</v>
      </c>
      <c r="E3847" s="3" t="s">
        <v>1772</v>
      </c>
      <c r="F3847" s="3" t="s">
        <v>8883</v>
      </c>
      <c r="G3847" s="3" t="s">
        <v>8883</v>
      </c>
      <c r="H3847" s="4">
        <v>0</v>
      </c>
      <c r="I3847" s="4">
        <v>0</v>
      </c>
      <c r="J3847" s="6">
        <v>44155</v>
      </c>
      <c r="K3847" s="7">
        <v>1.252401E-2</v>
      </c>
      <c r="L3847" s="7">
        <v>2444</v>
      </c>
      <c r="M3847" s="7">
        <v>0</v>
      </c>
      <c r="N3847" s="9">
        <v>44516</v>
      </c>
      <c r="O3847" s="10">
        <v>0.76328947400340652</v>
      </c>
      <c r="P3847" s="10">
        <v>1034</v>
      </c>
      <c r="Q3847" s="10">
        <v>22634851.379999999</v>
      </c>
      <c r="R3847" s="10">
        <v>60.946092665480663</v>
      </c>
      <c r="S3847" s="18">
        <v>60.946092665480663</v>
      </c>
      <c r="T3847" s="13">
        <v>44687</v>
      </c>
      <c r="U3847" s="14">
        <v>2.6466608821856589E-2</v>
      </c>
      <c r="V3847" s="14">
        <v>914</v>
      </c>
      <c r="W3847" s="14">
        <v>2678623.3199999998</v>
      </c>
      <c r="X3847" s="14">
        <v>96.532559438683094</v>
      </c>
      <c r="Y3847" s="19">
        <f t="shared" si="121"/>
        <v>-0.96532559438683097</v>
      </c>
    </row>
    <row r="3848" spans="1:25">
      <c r="A3848">
        <v>7042</v>
      </c>
      <c r="B3848" t="s">
        <v>7192</v>
      </c>
      <c r="C3848" t="s">
        <v>7193</v>
      </c>
      <c r="D3848" t="str">
        <f t="shared" si="120"/>
        <v>Momentum XMM</v>
      </c>
      <c r="E3848" s="3" t="s">
        <v>8887</v>
      </c>
      <c r="F3848" s="3" t="s">
        <v>8883</v>
      </c>
      <c r="G3848" s="3" t="s">
        <v>8883</v>
      </c>
      <c r="H3848" s="4">
        <v>0</v>
      </c>
      <c r="I3848" s="4">
        <v>0</v>
      </c>
      <c r="J3848" s="6">
        <v>44092</v>
      </c>
      <c r="K3848" s="7">
        <v>7.9129782018600003E-3</v>
      </c>
      <c r="L3848" s="7">
        <v>3959</v>
      </c>
      <c r="M3848" s="7">
        <v>0</v>
      </c>
      <c r="N3848" s="9">
        <v>44093</v>
      </c>
      <c r="O3848" s="10">
        <v>1.06801643609E-2</v>
      </c>
      <c r="P3848" s="10">
        <v>4127</v>
      </c>
      <c r="Q3848" s="10">
        <v>0</v>
      </c>
      <c r="R3848" s="10">
        <v>1.3497022345378831</v>
      </c>
      <c r="S3848" s="18">
        <v>1.3497022345378831</v>
      </c>
      <c r="T3848" s="13">
        <v>44397</v>
      </c>
      <c r="U3848" s="14">
        <v>7.6395493947000002E-4</v>
      </c>
      <c r="V3848" s="14">
        <v>3645</v>
      </c>
      <c r="W3848" s="14">
        <v>0</v>
      </c>
      <c r="X3848" s="14">
        <v>92.846973944831461</v>
      </c>
      <c r="Y3848" s="19">
        <f t="shared" si="121"/>
        <v>-0.92846973944831457</v>
      </c>
    </row>
    <row r="3849" spans="1:25">
      <c r="A3849">
        <v>7043</v>
      </c>
      <c r="B3849" t="s">
        <v>7194</v>
      </c>
      <c r="C3849" t="s">
        <v>7195</v>
      </c>
      <c r="D3849" t="str">
        <f t="shared" si="120"/>
        <v>Pofid Dao PFID</v>
      </c>
      <c r="E3849" s="3" t="s">
        <v>8884</v>
      </c>
      <c r="F3849" s="3" t="s">
        <v>8883</v>
      </c>
      <c r="G3849" s="3" t="s">
        <v>8883</v>
      </c>
      <c r="H3849" s="4">
        <v>0</v>
      </c>
      <c r="I3849" s="4">
        <v>0</v>
      </c>
      <c r="J3849" s="6">
        <v>44207</v>
      </c>
      <c r="K3849" s="7">
        <v>4.9248339540092596</v>
      </c>
      <c r="L3849" s="7">
        <v>3960</v>
      </c>
      <c r="M3849" s="7">
        <v>0</v>
      </c>
      <c r="N3849" s="9">
        <v>44293</v>
      </c>
      <c r="O3849" s="10">
        <v>75.458013821555809</v>
      </c>
      <c r="P3849" s="10">
        <v>4128</v>
      </c>
      <c r="Q3849" s="10">
        <v>0</v>
      </c>
      <c r="R3849" s="10">
        <v>15.321940704239619</v>
      </c>
      <c r="S3849" s="18">
        <v>15.321940704239619</v>
      </c>
      <c r="T3849" s="13">
        <v>44585</v>
      </c>
      <c r="U3849" s="14">
        <v>3.0819522094872389</v>
      </c>
      <c r="V3849" s="14">
        <v>3646</v>
      </c>
      <c r="W3849" s="14">
        <v>0</v>
      </c>
      <c r="X3849" s="14">
        <v>95.915672765022038</v>
      </c>
      <c r="Y3849" s="19">
        <f t="shared" si="121"/>
        <v>-0.95915672765022042</v>
      </c>
    </row>
    <row r="3850" spans="1:25">
      <c r="A3850">
        <v>7045</v>
      </c>
      <c r="B3850" t="s">
        <v>7196</v>
      </c>
      <c r="C3850" t="s">
        <v>7197</v>
      </c>
      <c r="D3850" t="str">
        <f t="shared" si="120"/>
        <v>Yield Farming Known as Ash YFKA</v>
      </c>
      <c r="E3850" s="3" t="s">
        <v>3686</v>
      </c>
      <c r="F3850" s="3" t="s">
        <v>8883</v>
      </c>
      <c r="G3850" s="3" t="s">
        <v>8883</v>
      </c>
      <c r="H3850" s="4">
        <v>0</v>
      </c>
      <c r="I3850" s="4">
        <v>0</v>
      </c>
      <c r="J3850" s="6">
        <v>44089</v>
      </c>
      <c r="K3850" s="7">
        <v>426.56214826399997</v>
      </c>
      <c r="L3850" s="7">
        <v>3961</v>
      </c>
      <c r="M3850" s="7">
        <v>0</v>
      </c>
      <c r="N3850" s="9">
        <v>44095</v>
      </c>
      <c r="O3850" s="10">
        <v>837.38458455900002</v>
      </c>
      <c r="P3850" s="10">
        <v>4129</v>
      </c>
      <c r="Q3850" s="10">
        <v>0</v>
      </c>
      <c r="R3850" s="10">
        <v>1.9631010111116129</v>
      </c>
      <c r="S3850" s="18">
        <v>1.9631010111116129</v>
      </c>
      <c r="T3850" s="13">
        <v>44188</v>
      </c>
      <c r="U3850" s="14">
        <v>5.69493790181264</v>
      </c>
      <c r="V3850" s="14">
        <v>3647</v>
      </c>
      <c r="W3850" s="14">
        <v>0</v>
      </c>
      <c r="X3850" s="14">
        <v>99.319913692367308</v>
      </c>
      <c r="Y3850" s="19">
        <f t="shared" si="121"/>
        <v>-0.99319913692367312</v>
      </c>
    </row>
    <row r="3851" spans="1:25">
      <c r="A3851">
        <v>7046</v>
      </c>
      <c r="B3851" t="s">
        <v>7198</v>
      </c>
      <c r="C3851" t="s">
        <v>7199</v>
      </c>
      <c r="D3851" t="str">
        <f t="shared" si="120"/>
        <v>Aavegotchi GHST Token GHST</v>
      </c>
      <c r="E3851" s="3" t="s">
        <v>8892</v>
      </c>
      <c r="F3851" s="3" t="s">
        <v>8883</v>
      </c>
      <c r="G3851" s="3" t="s">
        <v>8883</v>
      </c>
      <c r="H3851" s="4">
        <v>0</v>
      </c>
      <c r="I3851" s="4">
        <v>0</v>
      </c>
      <c r="J3851" s="6">
        <v>44090</v>
      </c>
      <c r="K3851" s="7">
        <v>0.42487133598499999</v>
      </c>
      <c r="L3851" s="7">
        <v>2201</v>
      </c>
      <c r="M3851" s="7">
        <v>0</v>
      </c>
      <c r="N3851" s="9">
        <v>44525</v>
      </c>
      <c r="O3851" s="10">
        <v>3.2474209127141669</v>
      </c>
      <c r="P3851" s="10">
        <v>399</v>
      </c>
      <c r="Q3851" s="10">
        <v>206357519.69999999</v>
      </c>
      <c r="R3851" s="10">
        <v>7.6433043080807339</v>
      </c>
      <c r="S3851" s="18">
        <v>7.6433043080807339</v>
      </c>
      <c r="T3851" s="13">
        <v>44687</v>
      </c>
      <c r="U3851" s="14">
        <v>1.8145737782982929</v>
      </c>
      <c r="V3851" s="14">
        <v>236</v>
      </c>
      <c r="W3851" s="14">
        <v>107535173.09</v>
      </c>
      <c r="X3851" s="14">
        <v>44.122618315539292</v>
      </c>
      <c r="Y3851" s="19">
        <f t="shared" si="121"/>
        <v>-0.44122618315539291</v>
      </c>
    </row>
    <row r="3852" spans="1:25">
      <c r="A3852">
        <v>7049</v>
      </c>
      <c r="B3852" t="s">
        <v>7200</v>
      </c>
      <c r="C3852" t="s">
        <v>7201</v>
      </c>
      <c r="D3852" t="str">
        <f t="shared" si="120"/>
        <v>Etherpay ETHPY</v>
      </c>
      <c r="E3852" s="3" t="s">
        <v>8887</v>
      </c>
      <c r="F3852" s="3" t="s">
        <v>8883</v>
      </c>
      <c r="G3852" s="3" t="s">
        <v>8883</v>
      </c>
      <c r="H3852" s="4">
        <v>0</v>
      </c>
      <c r="I3852" s="4">
        <v>0</v>
      </c>
      <c r="J3852" s="6">
        <v>44113</v>
      </c>
      <c r="K3852" s="7">
        <v>0.36151134000000001</v>
      </c>
      <c r="L3852" s="7">
        <v>3962</v>
      </c>
      <c r="M3852" s="7">
        <v>0</v>
      </c>
      <c r="N3852" s="9">
        <v>44119</v>
      </c>
      <c r="O3852" s="10">
        <v>1.41702215</v>
      </c>
      <c r="P3852" s="10">
        <v>4130</v>
      </c>
      <c r="Q3852" s="10">
        <v>0</v>
      </c>
      <c r="R3852" s="10">
        <v>3.9197170135797119</v>
      </c>
      <c r="S3852" s="18">
        <v>3.9197170135797119</v>
      </c>
      <c r="T3852" s="13">
        <v>44508</v>
      </c>
      <c r="U3852" s="16">
        <v>6.8358729275761997E-5</v>
      </c>
      <c r="V3852" s="14">
        <v>3648</v>
      </c>
      <c r="W3852" s="16">
        <v>0</v>
      </c>
      <c r="X3852" s="16">
        <v>99.995175888444948</v>
      </c>
      <c r="Y3852" s="19">
        <f t="shared" si="121"/>
        <v>-0.99995175888444943</v>
      </c>
    </row>
    <row r="3853" spans="1:25">
      <c r="A3853">
        <v>7050</v>
      </c>
      <c r="B3853" t="s">
        <v>7202</v>
      </c>
      <c r="C3853" t="s">
        <v>7203</v>
      </c>
      <c r="D3853" t="str">
        <f t="shared" si="120"/>
        <v>Atlantis Token ATIS</v>
      </c>
      <c r="E3853" s="3" t="s">
        <v>8887</v>
      </c>
      <c r="F3853" s="3" t="s">
        <v>8883</v>
      </c>
      <c r="G3853" s="3" t="s">
        <v>8883</v>
      </c>
      <c r="H3853" s="4">
        <v>0</v>
      </c>
      <c r="I3853" s="4">
        <v>0</v>
      </c>
      <c r="J3853" s="6">
        <v>44090</v>
      </c>
      <c r="K3853" s="7">
        <v>0.86221843979900004</v>
      </c>
      <c r="L3853" s="7">
        <v>3963</v>
      </c>
      <c r="M3853" s="7">
        <v>0</v>
      </c>
      <c r="N3853" s="9">
        <v>44091</v>
      </c>
      <c r="O3853" s="10">
        <v>0.95172140885699996</v>
      </c>
      <c r="P3853" s="10">
        <v>4131</v>
      </c>
      <c r="Q3853" s="10">
        <v>0</v>
      </c>
      <c r="R3853" s="10">
        <v>1.1038054452638071</v>
      </c>
      <c r="S3853" s="18">
        <v>1.1038054452638071</v>
      </c>
      <c r="T3853" s="13">
        <v>44150</v>
      </c>
      <c r="U3853" s="14">
        <v>2.2117696437300001E-2</v>
      </c>
      <c r="V3853" s="14">
        <v>3649</v>
      </c>
      <c r="W3853" s="14">
        <v>0</v>
      </c>
      <c r="X3853" s="14">
        <v>97.676032478468372</v>
      </c>
      <c r="Y3853" s="19">
        <f t="shared" si="121"/>
        <v>-0.97676032478468366</v>
      </c>
    </row>
    <row r="3854" spans="1:25">
      <c r="A3854">
        <v>7051</v>
      </c>
      <c r="B3854" t="s">
        <v>7204</v>
      </c>
      <c r="C3854" t="s">
        <v>7205</v>
      </c>
      <c r="D3854" t="str">
        <f t="shared" si="120"/>
        <v>bXIOT BXIOT</v>
      </c>
      <c r="E3854" s="3" t="s">
        <v>3686</v>
      </c>
      <c r="F3854" s="3" t="s">
        <v>8883</v>
      </c>
      <c r="G3854" s="3" t="s">
        <v>8883</v>
      </c>
      <c r="H3854" s="4">
        <v>0</v>
      </c>
      <c r="I3854" s="4">
        <v>0</v>
      </c>
      <c r="J3854" s="6">
        <v>44102</v>
      </c>
      <c r="K3854" s="7">
        <v>1.1112560055498</v>
      </c>
      <c r="L3854" s="7">
        <v>3964</v>
      </c>
      <c r="M3854" s="7">
        <v>0</v>
      </c>
      <c r="N3854" s="9">
        <v>44115</v>
      </c>
      <c r="O3854" s="10">
        <v>4.9972396098882603</v>
      </c>
      <c r="P3854" s="10">
        <v>4132</v>
      </c>
      <c r="Q3854" s="10">
        <v>0</v>
      </c>
      <c r="R3854" s="10">
        <v>4.4969292268668992</v>
      </c>
      <c r="S3854" s="18">
        <v>4.4969292268668992</v>
      </c>
      <c r="T3854" s="13">
        <v>44207</v>
      </c>
      <c r="U3854" s="14">
        <v>0.39385388067372001</v>
      </c>
      <c r="V3854" s="14">
        <v>3650</v>
      </c>
      <c r="W3854" s="14">
        <v>0</v>
      </c>
      <c r="X3854" s="14">
        <v>92.118571222913076</v>
      </c>
      <c r="Y3854" s="19">
        <f t="shared" si="121"/>
        <v>-0.9211857122291307</v>
      </c>
    </row>
    <row r="3855" spans="1:25">
      <c r="A3855">
        <v>7055</v>
      </c>
      <c r="B3855" t="s">
        <v>7207</v>
      </c>
      <c r="C3855" t="s">
        <v>7206</v>
      </c>
      <c r="D3855" t="str">
        <f t="shared" si="120"/>
        <v>DeFi Pulse Index DPI</v>
      </c>
      <c r="E3855" s="3" t="s">
        <v>3686</v>
      </c>
      <c r="F3855" s="3" t="s">
        <v>8894</v>
      </c>
      <c r="G3855" s="3" t="s">
        <v>8883</v>
      </c>
      <c r="H3855" s="4">
        <v>0</v>
      </c>
      <c r="I3855" s="4">
        <v>0</v>
      </c>
      <c r="J3855" s="6">
        <v>44140</v>
      </c>
      <c r="K3855" s="7">
        <v>56.741052910000001</v>
      </c>
      <c r="L3855" s="7">
        <v>2212</v>
      </c>
      <c r="M3855" s="7">
        <v>0</v>
      </c>
      <c r="N3855" s="9">
        <v>44516</v>
      </c>
      <c r="O3855" s="10">
        <v>750.63389807209614</v>
      </c>
      <c r="P3855" s="10">
        <v>408</v>
      </c>
      <c r="Q3855" s="10">
        <v>197189081.44</v>
      </c>
      <c r="R3855" s="10">
        <v>13.229114716336269</v>
      </c>
      <c r="S3855" s="18">
        <v>13.229114716336269</v>
      </c>
      <c r="T3855" s="13">
        <v>44616</v>
      </c>
      <c r="U3855" s="14">
        <v>129.50540969015111</v>
      </c>
      <c r="V3855" s="14">
        <v>280</v>
      </c>
      <c r="W3855" s="14">
        <v>81235729.219999999</v>
      </c>
      <c r="X3855" s="14">
        <v>82.747194068537468</v>
      </c>
      <c r="Y3855" s="19">
        <f t="shared" si="121"/>
        <v>-0.82747194068537466</v>
      </c>
    </row>
    <row r="3856" spans="1:25">
      <c r="A3856">
        <v>7057</v>
      </c>
      <c r="B3856" t="s">
        <v>7208</v>
      </c>
      <c r="C3856" t="s">
        <v>7209</v>
      </c>
      <c r="D3856" t="str">
        <f t="shared" si="120"/>
        <v>Melecoin MELE</v>
      </c>
      <c r="E3856" s="3" t="s">
        <v>8887</v>
      </c>
      <c r="F3856" s="3" t="s">
        <v>8883</v>
      </c>
      <c r="G3856" s="3" t="s">
        <v>8883</v>
      </c>
      <c r="H3856" s="4">
        <v>0</v>
      </c>
      <c r="I3856" s="4">
        <v>0</v>
      </c>
      <c r="J3856" s="6">
        <v>44105</v>
      </c>
      <c r="K3856" s="7">
        <v>0.34744254430096999</v>
      </c>
      <c r="L3856" s="7">
        <v>3965</v>
      </c>
      <c r="M3856" s="7">
        <v>0</v>
      </c>
      <c r="N3856" s="9">
        <v>44205</v>
      </c>
      <c r="O3856" s="10">
        <v>1.4040293960013399</v>
      </c>
      <c r="P3856" s="10">
        <v>4133</v>
      </c>
      <c r="Q3856" s="10">
        <v>0</v>
      </c>
      <c r="R3856" s="10">
        <v>4.0410405088016743</v>
      </c>
      <c r="S3856" s="18">
        <v>4.0410405088016743</v>
      </c>
      <c r="T3856" s="13">
        <v>44210</v>
      </c>
      <c r="U3856" s="14">
        <v>1.39857546133901</v>
      </c>
      <c r="V3856" s="14">
        <v>3651</v>
      </c>
      <c r="W3856" s="14">
        <v>0</v>
      </c>
      <c r="X3856" s="14">
        <v>0.38844875170439108</v>
      </c>
      <c r="Y3856" s="19">
        <f t="shared" si="121"/>
        <v>-3.884487517043911E-3</v>
      </c>
    </row>
    <row r="3857" spans="1:25">
      <c r="A3857">
        <v>7059</v>
      </c>
      <c r="B3857" t="s">
        <v>7210</v>
      </c>
      <c r="C3857" t="s">
        <v>4672</v>
      </c>
      <c r="D3857" t="str">
        <f t="shared" si="120"/>
        <v>Mobilian Coin MBN</v>
      </c>
      <c r="E3857" s="3" t="s">
        <v>8887</v>
      </c>
      <c r="F3857" s="3" t="s">
        <v>8883</v>
      </c>
      <c r="G3857" s="3" t="s">
        <v>8883</v>
      </c>
      <c r="H3857" s="4">
        <v>0</v>
      </c>
      <c r="I3857" s="4">
        <v>0</v>
      </c>
      <c r="J3857" s="6">
        <v>44106</v>
      </c>
      <c r="K3857" s="7">
        <v>0.30384064999999999</v>
      </c>
      <c r="L3857" s="7">
        <v>104</v>
      </c>
      <c r="M3857" s="7">
        <v>41855283.992160842</v>
      </c>
      <c r="N3857" s="9">
        <v>44225</v>
      </c>
      <c r="O3857" s="10">
        <v>0.94587991000000005</v>
      </c>
      <c r="P3857" s="10">
        <v>532</v>
      </c>
      <c r="Q3857" s="10">
        <v>121800183.55</v>
      </c>
      <c r="R3857" s="10">
        <v>3.113078878681967</v>
      </c>
      <c r="S3857" s="18">
        <v>3.113078878681967</v>
      </c>
      <c r="T3857" s="13">
        <v>44449</v>
      </c>
      <c r="U3857" s="14">
        <v>6.1176900000000003E-3</v>
      </c>
      <c r="V3857" s="14">
        <v>811</v>
      </c>
      <c r="W3857" s="14">
        <v>4060540.33</v>
      </c>
      <c r="X3857" s="14">
        <v>99.353227620618355</v>
      </c>
      <c r="Y3857" s="19">
        <f t="shared" si="121"/>
        <v>-0.99353227620618356</v>
      </c>
    </row>
    <row r="3858" spans="1:25">
      <c r="A3858">
        <v>7060</v>
      </c>
      <c r="B3858" t="s">
        <v>7211</v>
      </c>
      <c r="C3858" t="s">
        <v>7212</v>
      </c>
      <c r="D3858" t="str">
        <f t="shared" si="120"/>
        <v>Thisoption TONS</v>
      </c>
      <c r="E3858" s="3" t="s">
        <v>8887</v>
      </c>
      <c r="F3858" s="3" t="s">
        <v>8883</v>
      </c>
      <c r="G3858" s="3" t="s">
        <v>8883</v>
      </c>
      <c r="H3858" s="4">
        <v>0</v>
      </c>
      <c r="I3858" s="4">
        <v>0</v>
      </c>
      <c r="J3858" s="6">
        <v>44110</v>
      </c>
      <c r="K3858" s="7">
        <v>0.25656525000000002</v>
      </c>
      <c r="L3858" s="7">
        <v>1352</v>
      </c>
      <c r="M3858" s="7">
        <v>252960.59751185999</v>
      </c>
      <c r="N3858" s="9">
        <v>44302</v>
      </c>
      <c r="O3858" s="10">
        <v>2.3011611699999999</v>
      </c>
      <c r="P3858" s="10">
        <v>1376</v>
      </c>
      <c r="Q3858" s="10">
        <v>8040310.4800000004</v>
      </c>
      <c r="R3858" s="10">
        <v>8.9691069620691017</v>
      </c>
      <c r="S3858" s="18">
        <v>8.9691069620691017</v>
      </c>
      <c r="T3858" s="13">
        <v>44405</v>
      </c>
      <c r="U3858" s="14">
        <v>1.650128E-2</v>
      </c>
      <c r="V3858" s="14">
        <v>1273</v>
      </c>
      <c r="W3858" s="14">
        <v>623198.93000000005</v>
      </c>
      <c r="X3858" s="14">
        <v>99.282915068482581</v>
      </c>
      <c r="Y3858" s="19">
        <f t="shared" si="121"/>
        <v>-0.9928291506848258</v>
      </c>
    </row>
    <row r="3859" spans="1:25">
      <c r="A3859">
        <v>7061</v>
      </c>
      <c r="B3859" t="s">
        <v>7213</v>
      </c>
      <c r="C3859" t="s">
        <v>7214</v>
      </c>
      <c r="D3859" t="str">
        <f t="shared" si="120"/>
        <v>YFarmLand Token YFARMER</v>
      </c>
      <c r="E3859" s="3" t="s">
        <v>8887</v>
      </c>
      <c r="F3859" s="3" t="s">
        <v>8883</v>
      </c>
      <c r="G3859" s="3" t="s">
        <v>8883</v>
      </c>
      <c r="H3859" s="4">
        <v>0</v>
      </c>
      <c r="I3859" s="4">
        <v>0</v>
      </c>
      <c r="J3859" s="6">
        <v>44103</v>
      </c>
      <c r="K3859" s="7">
        <v>4.6001266087958301</v>
      </c>
      <c r="L3859" s="7">
        <v>3966</v>
      </c>
      <c r="M3859" s="7">
        <v>0</v>
      </c>
      <c r="N3859" s="9">
        <v>44104</v>
      </c>
      <c r="O3859" s="10">
        <v>6.6172153334637596</v>
      </c>
      <c r="P3859" s="10">
        <v>4134</v>
      </c>
      <c r="Q3859" s="10">
        <v>0</v>
      </c>
      <c r="R3859" s="10">
        <v>1.438485480119414</v>
      </c>
      <c r="S3859" s="18">
        <v>1.438485480119414</v>
      </c>
      <c r="T3859" s="13">
        <v>44188</v>
      </c>
      <c r="U3859" s="14">
        <v>0.11968114278022</v>
      </c>
      <c r="V3859" s="14">
        <v>3652</v>
      </c>
      <c r="W3859" s="14">
        <v>0</v>
      </c>
      <c r="X3859" s="14">
        <v>98.19136696103898</v>
      </c>
      <c r="Y3859" s="19">
        <f t="shared" si="121"/>
        <v>-0.98191366961038984</v>
      </c>
    </row>
    <row r="3860" spans="1:25">
      <c r="A3860">
        <v>7062</v>
      </c>
      <c r="B3860" t="s">
        <v>7215</v>
      </c>
      <c r="C3860" t="s">
        <v>2531</v>
      </c>
      <c r="D3860" t="str">
        <f t="shared" si="120"/>
        <v>Team Finance TEAM</v>
      </c>
      <c r="E3860" s="3" t="s">
        <v>3686</v>
      </c>
      <c r="F3860" s="3" t="s">
        <v>8883</v>
      </c>
      <c r="G3860" s="3" t="s">
        <v>8883</v>
      </c>
      <c r="H3860" s="4">
        <v>0</v>
      </c>
      <c r="I3860" s="4">
        <v>0</v>
      </c>
      <c r="J3860" s="6">
        <v>44101</v>
      </c>
      <c r="K3860" s="7">
        <v>0.63162211534430002</v>
      </c>
      <c r="L3860" s="7">
        <v>1256</v>
      </c>
      <c r="M3860" s="7">
        <v>334210.20989212953</v>
      </c>
      <c r="N3860" s="9">
        <v>44115</v>
      </c>
      <c r="O3860" s="10">
        <v>3.97589816195921</v>
      </c>
      <c r="P3860" s="10">
        <v>1784</v>
      </c>
      <c r="Q3860" s="10">
        <v>2103766.9944374771</v>
      </c>
      <c r="R3860" s="10">
        <v>6.2947418486002986</v>
      </c>
      <c r="S3860" s="18">
        <v>6.2947418486002986</v>
      </c>
      <c r="T3860" s="13">
        <v>44167</v>
      </c>
      <c r="U3860" s="14">
        <v>0.84295676566329003</v>
      </c>
      <c r="V3860" s="14">
        <v>1332</v>
      </c>
      <c r="W3860" s="14">
        <v>504856.43784440402</v>
      </c>
      <c r="X3860" s="14">
        <v>78.798331060675224</v>
      </c>
      <c r="Y3860" s="19">
        <f t="shared" si="121"/>
        <v>-0.7879833106067522</v>
      </c>
    </row>
    <row r="3861" spans="1:25">
      <c r="A3861">
        <v>7063</v>
      </c>
      <c r="B3861" t="s">
        <v>7216</v>
      </c>
      <c r="C3861" t="s">
        <v>6230</v>
      </c>
      <c r="D3861" t="str">
        <f t="shared" si="120"/>
        <v>Zoom Protocol ZOM</v>
      </c>
      <c r="E3861" s="3" t="s">
        <v>8887</v>
      </c>
      <c r="F3861" s="3" t="s">
        <v>8883</v>
      </c>
      <c r="G3861" s="3" t="s">
        <v>8883</v>
      </c>
      <c r="H3861" s="4">
        <v>0</v>
      </c>
      <c r="I3861" s="4">
        <v>0</v>
      </c>
      <c r="J3861" s="6">
        <v>44090</v>
      </c>
      <c r="K3861" s="7">
        <v>82.467666195199996</v>
      </c>
      <c r="L3861" s="7">
        <v>3967</v>
      </c>
      <c r="M3861" s="7">
        <v>0</v>
      </c>
      <c r="N3861" s="9">
        <v>44094</v>
      </c>
      <c r="O3861" s="10">
        <v>141.57549151200001</v>
      </c>
      <c r="P3861" s="10">
        <v>4135</v>
      </c>
      <c r="Q3861" s="10">
        <v>0</v>
      </c>
      <c r="R3861" s="10">
        <v>1.7167393967096449</v>
      </c>
      <c r="S3861" s="18">
        <v>1.7167393967096449</v>
      </c>
      <c r="T3861" s="13">
        <v>44371</v>
      </c>
      <c r="U3861" s="14">
        <v>3.0475841899999998</v>
      </c>
      <c r="V3861" s="14">
        <v>3653</v>
      </c>
      <c r="W3861" s="14">
        <v>0</v>
      </c>
      <c r="X3861" s="14">
        <v>97.847378697080714</v>
      </c>
      <c r="Y3861" s="19">
        <f t="shared" si="121"/>
        <v>-0.97847378697080711</v>
      </c>
    </row>
    <row r="3862" spans="1:25">
      <c r="A3862">
        <v>7064</v>
      </c>
      <c r="B3862" t="s">
        <v>7217</v>
      </c>
      <c r="C3862" t="s">
        <v>7218</v>
      </c>
      <c r="D3862" t="str">
        <f t="shared" si="120"/>
        <v>BakeryToken BAKE</v>
      </c>
      <c r="E3862" s="3" t="s">
        <v>3686</v>
      </c>
      <c r="F3862" s="3" t="s">
        <v>8883</v>
      </c>
      <c r="G3862" s="3" t="s">
        <v>8883</v>
      </c>
      <c r="H3862" s="4">
        <v>0</v>
      </c>
      <c r="I3862" s="4">
        <v>0</v>
      </c>
      <c r="J3862" s="6">
        <v>44142</v>
      </c>
      <c r="K3862" s="7">
        <v>7.5670700000000004E-3</v>
      </c>
      <c r="L3862" s="7">
        <v>1021</v>
      </c>
      <c r="M3862" s="7">
        <v>765047.89050116995</v>
      </c>
      <c r="N3862" s="9">
        <v>44318</v>
      </c>
      <c r="O3862" s="10">
        <v>8.4794980899999999</v>
      </c>
      <c r="P3862" s="10">
        <v>131</v>
      </c>
      <c r="Q3862" s="10">
        <v>1532110152.25</v>
      </c>
      <c r="R3862" s="10">
        <v>1120.578782804969</v>
      </c>
      <c r="S3862" s="18">
        <v>1120.578782804969</v>
      </c>
      <c r="T3862" s="13">
        <v>44616</v>
      </c>
      <c r="U3862" s="14">
        <v>0.46150930613368868</v>
      </c>
      <c r="V3862" s="14">
        <v>247</v>
      </c>
      <c r="W3862" s="14">
        <v>101496513.84</v>
      </c>
      <c r="X3862" s="14">
        <v>94.557351139945965</v>
      </c>
      <c r="Y3862" s="19">
        <f t="shared" si="121"/>
        <v>-0.94557351139945967</v>
      </c>
    </row>
    <row r="3863" spans="1:25">
      <c r="A3863">
        <v>7066</v>
      </c>
      <c r="B3863" t="s">
        <v>7219</v>
      </c>
      <c r="C3863" t="s">
        <v>7220</v>
      </c>
      <c r="D3863" t="str">
        <f t="shared" si="120"/>
        <v>Justdobet JDB</v>
      </c>
      <c r="E3863" s="3" t="s">
        <v>8889</v>
      </c>
      <c r="F3863" s="3" t="s">
        <v>8883</v>
      </c>
      <c r="G3863" s="3" t="s">
        <v>8883</v>
      </c>
      <c r="H3863" s="4">
        <v>0</v>
      </c>
      <c r="I3863" s="4">
        <v>0</v>
      </c>
      <c r="J3863" s="6">
        <v>44235</v>
      </c>
      <c r="K3863" s="7">
        <v>1.70919922969532</v>
      </c>
      <c r="L3863" s="7">
        <v>3968</v>
      </c>
      <c r="M3863" s="7">
        <v>0</v>
      </c>
      <c r="N3863" s="9">
        <v>44246</v>
      </c>
      <c r="O3863" s="10">
        <v>1.95389355733255</v>
      </c>
      <c r="P3863" s="10">
        <v>4136</v>
      </c>
      <c r="Q3863" s="10">
        <v>0</v>
      </c>
      <c r="R3863" s="10">
        <v>1.143163139431586</v>
      </c>
      <c r="S3863" s="18">
        <v>1.143163139431586</v>
      </c>
      <c r="T3863" s="13">
        <v>44311</v>
      </c>
      <c r="U3863" s="14">
        <v>0.20586364590131001</v>
      </c>
      <c r="V3863" s="14">
        <v>3654</v>
      </c>
      <c r="W3863" s="14">
        <v>0</v>
      </c>
      <c r="X3863" s="14">
        <v>89.463927288733458</v>
      </c>
      <c r="Y3863" s="19">
        <f t="shared" si="121"/>
        <v>-0.89463927288733458</v>
      </c>
    </row>
    <row r="3864" spans="1:25">
      <c r="A3864">
        <v>7071</v>
      </c>
      <c r="B3864" t="s">
        <v>7221</v>
      </c>
      <c r="C3864" t="s">
        <v>4987</v>
      </c>
      <c r="D3864" t="str">
        <f t="shared" si="120"/>
        <v>Daily Funds DF</v>
      </c>
      <c r="E3864" s="3" t="s">
        <v>3686</v>
      </c>
      <c r="F3864" s="3" t="s">
        <v>8883</v>
      </c>
      <c r="G3864" s="3" t="s">
        <v>8883</v>
      </c>
      <c r="H3864" s="4">
        <v>0</v>
      </c>
      <c r="I3864" s="4">
        <v>0</v>
      </c>
      <c r="J3864" s="6">
        <v>44090</v>
      </c>
      <c r="K3864" s="7">
        <v>0.54808496405999996</v>
      </c>
      <c r="L3864" s="7">
        <v>3969</v>
      </c>
      <c r="M3864" s="7">
        <v>0</v>
      </c>
      <c r="N3864" s="9">
        <v>44092</v>
      </c>
      <c r="O3864" s="10">
        <v>0.63229566824399996</v>
      </c>
      <c r="P3864" s="10">
        <v>4137</v>
      </c>
      <c r="Q3864" s="10">
        <v>0</v>
      </c>
      <c r="R3864" s="10">
        <v>1.1536453464444629</v>
      </c>
      <c r="S3864" s="18">
        <v>1.1536453464444629</v>
      </c>
      <c r="T3864" s="13">
        <v>44096</v>
      </c>
      <c r="U3864" s="14">
        <v>0.62131826576899996</v>
      </c>
      <c r="V3864" s="14">
        <v>3655</v>
      </c>
      <c r="W3864" s="14">
        <v>0</v>
      </c>
      <c r="X3864" s="14">
        <v>1.7361185638810801</v>
      </c>
      <c r="Y3864" s="19">
        <f t="shared" si="121"/>
        <v>-1.7361185638810801E-2</v>
      </c>
    </row>
    <row r="3865" spans="1:25">
      <c r="A3865">
        <v>7072</v>
      </c>
      <c r="B3865" t="s">
        <v>7222</v>
      </c>
      <c r="C3865" t="s">
        <v>7223</v>
      </c>
      <c r="D3865" t="str">
        <f t="shared" si="120"/>
        <v>Fame FAME</v>
      </c>
      <c r="E3865" s="3" t="s">
        <v>3686</v>
      </c>
      <c r="F3865" s="3" t="s">
        <v>8883</v>
      </c>
      <c r="G3865" s="3" t="s">
        <v>8883</v>
      </c>
      <c r="H3865" s="4">
        <v>0</v>
      </c>
      <c r="I3865" s="4">
        <v>0</v>
      </c>
      <c r="J3865" s="6">
        <v>44091</v>
      </c>
      <c r="K3865" s="7">
        <v>2.3857118819799999E-2</v>
      </c>
      <c r="L3865" s="7">
        <v>3970</v>
      </c>
      <c r="M3865" s="7">
        <v>0</v>
      </c>
      <c r="N3865" s="9">
        <v>44096</v>
      </c>
      <c r="O3865" s="10">
        <v>4.6949387974299997E-2</v>
      </c>
      <c r="P3865" s="10">
        <v>4138</v>
      </c>
      <c r="Q3865" s="10">
        <v>0</v>
      </c>
      <c r="R3865" s="10">
        <v>1.9679404008892629</v>
      </c>
      <c r="S3865" s="18">
        <v>1.9679404008892629</v>
      </c>
      <c r="T3865" s="13">
        <v>44159</v>
      </c>
      <c r="U3865" s="14">
        <v>2.0095907519299999E-3</v>
      </c>
      <c r="V3865" s="14">
        <v>3656</v>
      </c>
      <c r="W3865" s="14">
        <v>0</v>
      </c>
      <c r="X3865" s="14">
        <v>95.719665711020454</v>
      </c>
      <c r="Y3865" s="19">
        <f t="shared" si="121"/>
        <v>-0.95719665711020452</v>
      </c>
    </row>
    <row r="3866" spans="1:25">
      <c r="A3866">
        <v>7073</v>
      </c>
      <c r="B3866" t="s">
        <v>7224</v>
      </c>
      <c r="C3866" t="s">
        <v>1903</v>
      </c>
      <c r="D3866" t="str">
        <f t="shared" si="120"/>
        <v>Hybrid Bank Cash HBC</v>
      </c>
      <c r="E3866" s="3" t="s">
        <v>8896</v>
      </c>
      <c r="F3866" s="3" t="s">
        <v>8883</v>
      </c>
      <c r="G3866" s="3" t="s">
        <v>8883</v>
      </c>
      <c r="H3866" s="4">
        <v>0</v>
      </c>
      <c r="I3866" s="4">
        <v>0</v>
      </c>
      <c r="J3866" s="6">
        <v>44103</v>
      </c>
      <c r="K3866" s="7">
        <v>4.259155343295E-2</v>
      </c>
      <c r="L3866" s="7">
        <v>3971</v>
      </c>
      <c r="M3866" s="7">
        <v>0</v>
      </c>
      <c r="N3866" s="9">
        <v>44114</v>
      </c>
      <c r="O3866" s="10">
        <v>7.4251715008069999E-2</v>
      </c>
      <c r="P3866" s="10">
        <v>4139</v>
      </c>
      <c r="Q3866" s="10">
        <v>0</v>
      </c>
      <c r="R3866" s="10">
        <v>1.7433436684802111</v>
      </c>
      <c r="S3866" s="18">
        <v>1.7433436684802111</v>
      </c>
      <c r="T3866" s="13">
        <v>44550</v>
      </c>
      <c r="U3866" s="14">
        <v>9.9890050565514042E-4</v>
      </c>
      <c r="V3866" s="14">
        <v>3657</v>
      </c>
      <c r="W3866" s="14">
        <v>0</v>
      </c>
      <c r="X3866" s="14">
        <v>98.65471052682544</v>
      </c>
      <c r="Y3866" s="19">
        <f t="shared" si="121"/>
        <v>-0.9865471052682544</v>
      </c>
    </row>
    <row r="3867" spans="1:25">
      <c r="A3867">
        <v>7074</v>
      </c>
      <c r="B3867" t="s">
        <v>7225</v>
      </c>
      <c r="C3867" t="s">
        <v>6046</v>
      </c>
      <c r="D3867" t="str">
        <f t="shared" si="120"/>
        <v>Oracolxor XOR</v>
      </c>
      <c r="E3867" s="3" t="s">
        <v>8887</v>
      </c>
      <c r="F3867" s="3" t="s">
        <v>8883</v>
      </c>
      <c r="G3867" s="3" t="s">
        <v>8883</v>
      </c>
      <c r="H3867" s="4">
        <v>0</v>
      </c>
      <c r="I3867" s="4">
        <v>0</v>
      </c>
      <c r="J3867" s="6">
        <v>44196</v>
      </c>
      <c r="K3867" s="7">
        <v>1.1281E-4</v>
      </c>
      <c r="L3867" s="7">
        <v>3972</v>
      </c>
      <c r="M3867" s="7">
        <v>0</v>
      </c>
      <c r="N3867" s="9">
        <v>44211</v>
      </c>
      <c r="O3867" s="10">
        <v>1.975667E-2</v>
      </c>
      <c r="P3867" s="10">
        <v>4140</v>
      </c>
      <c r="Q3867" s="10">
        <v>0</v>
      </c>
      <c r="R3867" s="10">
        <v>175.1322577785657</v>
      </c>
      <c r="S3867" s="18">
        <v>175.1322577785657</v>
      </c>
      <c r="T3867" s="13">
        <v>44339</v>
      </c>
      <c r="U3867" s="14">
        <v>7.6870000000000001E-5</v>
      </c>
      <c r="V3867" s="14">
        <v>3658</v>
      </c>
      <c r="W3867" s="14">
        <v>0</v>
      </c>
      <c r="X3867" s="14">
        <v>99.610916212094452</v>
      </c>
      <c r="Y3867" s="19">
        <f t="shared" si="121"/>
        <v>-0.99610916212094447</v>
      </c>
    </row>
    <row r="3868" spans="1:25">
      <c r="A3868">
        <v>7075</v>
      </c>
      <c r="B3868" t="s">
        <v>7226</v>
      </c>
      <c r="C3868" t="s">
        <v>7226</v>
      </c>
      <c r="D3868" t="str">
        <f t="shared" si="120"/>
        <v>P2P P2P</v>
      </c>
      <c r="E3868" s="3" t="s">
        <v>8887</v>
      </c>
      <c r="F3868" s="3" t="s">
        <v>8883</v>
      </c>
      <c r="G3868" s="3" t="s">
        <v>8883</v>
      </c>
      <c r="H3868" s="4">
        <v>0</v>
      </c>
      <c r="I3868" s="4">
        <v>0</v>
      </c>
      <c r="J3868" s="6">
        <v>44138</v>
      </c>
      <c r="K3868" s="7">
        <v>2.7349999999999998E-4</v>
      </c>
      <c r="L3868" s="7">
        <v>3973</v>
      </c>
      <c r="M3868" s="7">
        <v>0</v>
      </c>
      <c r="N3868" s="9">
        <v>44300</v>
      </c>
      <c r="O3868" s="10">
        <v>0.12786037</v>
      </c>
      <c r="P3868" s="10">
        <v>4141</v>
      </c>
      <c r="Q3868" s="10">
        <v>0</v>
      </c>
      <c r="R3868" s="10">
        <v>467.4967824497258</v>
      </c>
      <c r="S3868" s="18">
        <v>467.4967824497258</v>
      </c>
      <c r="T3868" s="13">
        <v>44393</v>
      </c>
      <c r="U3868" s="14">
        <v>3.1228000000000001E-4</v>
      </c>
      <c r="V3868" s="14">
        <v>3659</v>
      </c>
      <c r="W3868" s="14">
        <v>0</v>
      </c>
      <c r="X3868" s="14">
        <v>99.755764823768303</v>
      </c>
      <c r="Y3868" s="19">
        <f t="shared" si="121"/>
        <v>-0.997557648237683</v>
      </c>
    </row>
    <row r="3869" spans="1:25">
      <c r="A3869">
        <v>7076</v>
      </c>
      <c r="B3869" t="s">
        <v>7227</v>
      </c>
      <c r="C3869" t="s">
        <v>7228</v>
      </c>
      <c r="D3869" t="str">
        <f t="shared" si="120"/>
        <v>unibot.cash UNDB</v>
      </c>
      <c r="E3869" s="3" t="s">
        <v>8887</v>
      </c>
      <c r="F3869" s="3" t="s">
        <v>8883</v>
      </c>
      <c r="G3869" s="3" t="s">
        <v>8883</v>
      </c>
      <c r="H3869" s="4">
        <v>0</v>
      </c>
      <c r="I3869" s="4">
        <v>0</v>
      </c>
      <c r="J3869" s="6">
        <v>44106</v>
      </c>
      <c r="K3869" s="7">
        <v>808.26690162508658</v>
      </c>
      <c r="L3869" s="7">
        <v>4799</v>
      </c>
      <c r="M3869" s="7">
        <v>0</v>
      </c>
      <c r="N3869" s="9">
        <v>44126</v>
      </c>
      <c r="O3869" s="10">
        <v>4053.859785062989</v>
      </c>
      <c r="P3869" s="10">
        <v>4142</v>
      </c>
      <c r="Q3869" s="10">
        <v>0</v>
      </c>
      <c r="R3869" s="10">
        <v>5.0154964615183086</v>
      </c>
      <c r="S3869" s="18">
        <v>5.0154964615183086</v>
      </c>
      <c r="U3869" s="14"/>
      <c r="V3869" s="14">
        <v>4799</v>
      </c>
      <c r="W3869" s="14"/>
      <c r="X3869" s="14"/>
      <c r="Y3869" s="19">
        <f t="shared" si="121"/>
        <v>0</v>
      </c>
    </row>
    <row r="3870" spans="1:25">
      <c r="A3870">
        <v>7077</v>
      </c>
      <c r="B3870" t="s">
        <v>7229</v>
      </c>
      <c r="C3870" t="s">
        <v>2325</v>
      </c>
      <c r="D3870" t="str">
        <f t="shared" si="120"/>
        <v>UniFi Protocol UP</v>
      </c>
      <c r="E3870" s="3" t="s">
        <v>8887</v>
      </c>
      <c r="F3870" s="3" t="s">
        <v>8883</v>
      </c>
      <c r="G3870" s="3" t="s">
        <v>8883</v>
      </c>
      <c r="H3870" s="4">
        <v>0</v>
      </c>
      <c r="I3870" s="4">
        <v>0</v>
      </c>
      <c r="J3870" s="6">
        <v>44091</v>
      </c>
      <c r="K3870" s="7">
        <v>0.21167200623499999</v>
      </c>
      <c r="L3870" s="7">
        <v>3974</v>
      </c>
      <c r="M3870" s="7">
        <v>0</v>
      </c>
      <c r="N3870" s="9">
        <v>44325</v>
      </c>
      <c r="O3870" s="10">
        <v>4.8654931100000001</v>
      </c>
      <c r="P3870" s="10">
        <v>4143</v>
      </c>
      <c r="Q3870" s="10">
        <v>0</v>
      </c>
      <c r="R3870" s="10">
        <v>22.986001770107901</v>
      </c>
      <c r="S3870" s="18">
        <v>22.986001770107901</v>
      </c>
      <c r="T3870" s="13">
        <v>44612</v>
      </c>
      <c r="U3870" s="14">
        <v>0.42166855767210232</v>
      </c>
      <c r="V3870" s="14">
        <v>3660</v>
      </c>
      <c r="W3870" s="14">
        <v>0</v>
      </c>
      <c r="X3870" s="14">
        <v>91.333487723876303</v>
      </c>
      <c r="Y3870" s="19">
        <f t="shared" si="121"/>
        <v>-0.91333487723876305</v>
      </c>
    </row>
    <row r="3871" spans="1:25">
      <c r="A3871">
        <v>7078</v>
      </c>
      <c r="B3871" t="s">
        <v>7230</v>
      </c>
      <c r="C3871" t="s">
        <v>7231</v>
      </c>
      <c r="D3871" t="str">
        <f t="shared" si="120"/>
        <v>Va Na Su VNS</v>
      </c>
      <c r="E3871" s="3" t="s">
        <v>8887</v>
      </c>
      <c r="F3871" s="3" t="s">
        <v>8883</v>
      </c>
      <c r="G3871" s="3" t="s">
        <v>8883</v>
      </c>
      <c r="H3871" s="4">
        <v>0</v>
      </c>
      <c r="I3871" s="4">
        <v>0</v>
      </c>
      <c r="J3871" s="6">
        <v>44099</v>
      </c>
      <c r="K3871" s="7">
        <v>0.75110073050325998</v>
      </c>
      <c r="L3871" s="7">
        <v>3975</v>
      </c>
      <c r="M3871" s="7">
        <v>0</v>
      </c>
      <c r="N3871" s="9">
        <v>44100</v>
      </c>
      <c r="O3871" s="10">
        <v>1.0950019025332001</v>
      </c>
      <c r="P3871" s="10">
        <v>4144</v>
      </c>
      <c r="Q3871" s="10">
        <v>0</v>
      </c>
      <c r="R3871" s="10">
        <v>1.457862917800008</v>
      </c>
      <c r="S3871" s="18">
        <v>1.457862917800008</v>
      </c>
      <c r="T3871" s="13">
        <v>44460</v>
      </c>
      <c r="U3871" s="14">
        <v>4.2393573363999999E-3</v>
      </c>
      <c r="V3871" s="14">
        <v>3661</v>
      </c>
      <c r="W3871" s="14">
        <v>0</v>
      </c>
      <c r="X3871" s="14">
        <v>99.61284475153947</v>
      </c>
      <c r="Y3871" s="19">
        <f t="shared" si="121"/>
        <v>-0.99612844751539464</v>
      </c>
    </row>
    <row r="3872" spans="1:25">
      <c r="A3872">
        <v>7080</v>
      </c>
      <c r="B3872" t="s">
        <v>7232</v>
      </c>
      <c r="C3872" t="s">
        <v>7233</v>
      </c>
      <c r="D3872" t="str">
        <f t="shared" si="120"/>
        <v>Gala GALA</v>
      </c>
      <c r="E3872" s="3" t="s">
        <v>8892</v>
      </c>
      <c r="F3872" s="3" t="s">
        <v>8883</v>
      </c>
      <c r="G3872" s="3" t="s">
        <v>8883</v>
      </c>
      <c r="H3872" s="4">
        <v>0</v>
      </c>
      <c r="I3872" s="4">
        <v>0</v>
      </c>
      <c r="J3872" s="6">
        <v>44157</v>
      </c>
      <c r="K3872" s="7">
        <v>2.0470123479E-4</v>
      </c>
      <c r="L3872" s="7">
        <v>2164</v>
      </c>
      <c r="M3872" s="7">
        <v>0</v>
      </c>
      <c r="N3872" s="9">
        <v>44525</v>
      </c>
      <c r="O3872" s="10">
        <v>0.74224540469882061</v>
      </c>
      <c r="P3872" s="10">
        <v>60</v>
      </c>
      <c r="Q3872" s="10">
        <v>5178798672.5106316</v>
      </c>
      <c r="R3872" s="10">
        <v>3625.9937828918291</v>
      </c>
      <c r="S3872" s="18">
        <v>3625.9937828918291</v>
      </c>
      <c r="T3872" s="13">
        <v>44681</v>
      </c>
      <c r="U3872" s="14">
        <v>0.13157698374817739</v>
      </c>
      <c r="V3872" s="14">
        <v>78</v>
      </c>
      <c r="W3872" s="14">
        <v>918039646.26026702</v>
      </c>
      <c r="X3872" s="14">
        <v>82.273115749154812</v>
      </c>
      <c r="Y3872" s="19">
        <f t="shared" si="121"/>
        <v>-0.82273115749154813</v>
      </c>
    </row>
    <row r="3873" spans="1:25">
      <c r="A3873">
        <v>7082</v>
      </c>
      <c r="B3873" t="s">
        <v>7234</v>
      </c>
      <c r="C3873" t="s">
        <v>7235</v>
      </c>
      <c r="D3873" t="str">
        <f t="shared" si="120"/>
        <v>Moon YFI MYFI</v>
      </c>
      <c r="E3873" s="3" t="s">
        <v>3686</v>
      </c>
      <c r="F3873" s="3" t="s">
        <v>8883</v>
      </c>
      <c r="G3873" s="3" t="s">
        <v>8883</v>
      </c>
      <c r="H3873" s="4">
        <v>0</v>
      </c>
      <c r="I3873" s="4">
        <v>0</v>
      </c>
      <c r="J3873" s="6">
        <v>44092</v>
      </c>
      <c r="K3873" s="7">
        <v>1.47780555724</v>
      </c>
      <c r="L3873" s="7">
        <v>3976</v>
      </c>
      <c r="M3873" s="7">
        <v>0</v>
      </c>
      <c r="N3873" s="9">
        <v>44096</v>
      </c>
      <c r="O3873" s="10">
        <v>20.291413971499999</v>
      </c>
      <c r="P3873" s="10">
        <v>4145</v>
      </c>
      <c r="Q3873" s="10">
        <v>0</v>
      </c>
      <c r="R3873" s="10">
        <v>13.73077389788474</v>
      </c>
      <c r="S3873" s="18">
        <v>13.73077389788474</v>
      </c>
      <c r="T3873" s="13">
        <v>44139</v>
      </c>
      <c r="U3873" s="14">
        <v>2.62913659495291</v>
      </c>
      <c r="V3873" s="14">
        <v>3662</v>
      </c>
      <c r="W3873" s="14">
        <v>0</v>
      </c>
      <c r="X3873" s="14">
        <v>87.043107993136289</v>
      </c>
      <c r="Y3873" s="19">
        <f t="shared" si="121"/>
        <v>-0.87043107993136293</v>
      </c>
    </row>
    <row r="3874" spans="1:25">
      <c r="A3874">
        <v>7083</v>
      </c>
      <c r="B3874" t="s">
        <v>7236</v>
      </c>
      <c r="C3874" t="s">
        <v>983</v>
      </c>
      <c r="D3874" t="str">
        <f t="shared" si="120"/>
        <v>Uniswap UNI</v>
      </c>
      <c r="E3874" s="3" t="s">
        <v>3686</v>
      </c>
      <c r="F3874" s="3" t="s">
        <v>8883</v>
      </c>
      <c r="G3874" s="3" t="s">
        <v>8883</v>
      </c>
      <c r="H3874" s="4">
        <v>0</v>
      </c>
      <c r="I3874" s="4">
        <v>0</v>
      </c>
      <c r="J3874" s="6">
        <v>44140</v>
      </c>
      <c r="K3874" s="7">
        <v>1.76381655</v>
      </c>
      <c r="L3874" s="7">
        <v>16</v>
      </c>
      <c r="M3874" s="7">
        <v>473798080.62510461</v>
      </c>
      <c r="N3874" s="9">
        <v>44319</v>
      </c>
      <c r="O3874" s="10">
        <v>44.9740635</v>
      </c>
      <c r="P3874" s="10">
        <v>18</v>
      </c>
      <c r="Q3874" s="10">
        <v>22148327830.66</v>
      </c>
      <c r="R3874" s="10">
        <v>25.49815257147916</v>
      </c>
      <c r="S3874" s="18">
        <v>25.49815257147916</v>
      </c>
      <c r="T3874" s="13">
        <v>44682</v>
      </c>
      <c r="U3874" s="14">
        <v>6.6649684770667488</v>
      </c>
      <c r="V3874" s="14">
        <v>25</v>
      </c>
      <c r="W3874" s="14">
        <v>4921944834.6400003</v>
      </c>
      <c r="X3874" s="14">
        <v>85.180417426442361</v>
      </c>
      <c r="Y3874" s="19">
        <f t="shared" si="121"/>
        <v>-0.85180417426442356</v>
      </c>
    </row>
    <row r="3875" spans="1:25">
      <c r="A3875">
        <v>7084</v>
      </c>
      <c r="B3875" t="s">
        <v>7237</v>
      </c>
      <c r="C3875" t="s">
        <v>7238</v>
      </c>
      <c r="D3875" t="str">
        <f t="shared" si="120"/>
        <v>3X Long Sushi Token SUSHIBULL</v>
      </c>
      <c r="E3875" s="3" t="s">
        <v>8887</v>
      </c>
      <c r="F3875" s="3" t="s">
        <v>8883</v>
      </c>
      <c r="G3875" s="3" t="s">
        <v>8883</v>
      </c>
      <c r="H3875" s="4">
        <v>0</v>
      </c>
      <c r="I3875" s="4">
        <v>0</v>
      </c>
      <c r="J3875" s="6">
        <v>44139</v>
      </c>
      <c r="K3875" s="7">
        <v>8.3000000000000001E-3</v>
      </c>
      <c r="L3875" s="7">
        <v>3977</v>
      </c>
      <c r="M3875" s="7">
        <v>0</v>
      </c>
      <c r="N3875" s="9">
        <v>44238</v>
      </c>
      <c r="O3875" s="10">
        <v>2.62</v>
      </c>
      <c r="P3875" s="10">
        <v>4146</v>
      </c>
      <c r="Q3875" s="10">
        <v>0</v>
      </c>
      <c r="R3875" s="10">
        <v>315.66265060240971</v>
      </c>
      <c r="S3875" s="18">
        <v>315.66265060240971</v>
      </c>
      <c r="T3875" s="13">
        <v>44686</v>
      </c>
      <c r="U3875" s="14">
        <v>8.0000000000000002E-8</v>
      </c>
      <c r="V3875" s="14">
        <v>3663</v>
      </c>
      <c r="W3875" s="14">
        <v>0</v>
      </c>
      <c r="X3875" s="14">
        <v>99.999996946564877</v>
      </c>
      <c r="Y3875" s="19">
        <f t="shared" si="121"/>
        <v>-0.99999996946564873</v>
      </c>
    </row>
    <row r="3876" spans="1:25">
      <c r="A3876">
        <v>7085</v>
      </c>
      <c r="B3876" t="s">
        <v>7239</v>
      </c>
      <c r="C3876" t="s">
        <v>7240</v>
      </c>
      <c r="D3876" t="str">
        <f t="shared" si="120"/>
        <v>3X Short Sushi Token SUSHIBEAR</v>
      </c>
      <c r="E3876" s="3" t="s">
        <v>8887</v>
      </c>
      <c r="F3876" s="3" t="s">
        <v>8883</v>
      </c>
      <c r="G3876" s="3" t="s">
        <v>8883</v>
      </c>
      <c r="H3876" s="4">
        <v>0</v>
      </c>
      <c r="I3876" s="4">
        <v>0</v>
      </c>
      <c r="J3876" s="6">
        <v>44093</v>
      </c>
      <c r="K3876" s="7">
        <v>233.25</v>
      </c>
      <c r="L3876" s="7">
        <v>3978</v>
      </c>
      <c r="M3876" s="7">
        <v>0</v>
      </c>
      <c r="N3876" s="9">
        <v>44110</v>
      </c>
      <c r="O3876" s="10">
        <v>1901.5</v>
      </c>
      <c r="P3876" s="10">
        <v>4147</v>
      </c>
      <c r="Q3876" s="10">
        <v>0</v>
      </c>
      <c r="R3876" s="10">
        <v>8.1521972132904601</v>
      </c>
      <c r="S3876" s="18">
        <v>8.1521972132904601</v>
      </c>
      <c r="T3876" s="13">
        <v>44497</v>
      </c>
      <c r="U3876" s="14">
        <v>1E-8</v>
      </c>
      <c r="V3876" s="14">
        <v>3664</v>
      </c>
      <c r="W3876" s="14">
        <v>0</v>
      </c>
      <c r="X3876" s="14">
        <v>99.999999999474113</v>
      </c>
      <c r="Y3876" s="19">
        <f t="shared" si="121"/>
        <v>-0.9999999999947411</v>
      </c>
    </row>
    <row r="3877" spans="1:25">
      <c r="A3877">
        <v>7087</v>
      </c>
      <c r="B3877" t="s">
        <v>7241</v>
      </c>
      <c r="C3877" t="s">
        <v>7242</v>
      </c>
      <c r="D3877" t="str">
        <f t="shared" si="120"/>
        <v>Dego Finance DEGO</v>
      </c>
      <c r="E3877" s="3" t="s">
        <v>3686</v>
      </c>
      <c r="F3877" s="3" t="s">
        <v>8883</v>
      </c>
      <c r="G3877" s="3" t="s">
        <v>8883</v>
      </c>
      <c r="H3877" s="4">
        <v>0</v>
      </c>
      <c r="I3877" s="4">
        <v>0</v>
      </c>
      <c r="J3877" s="6">
        <v>44096</v>
      </c>
      <c r="K3877" s="7">
        <v>0.426268683664</v>
      </c>
      <c r="L3877" s="7">
        <v>2292</v>
      </c>
      <c r="M3877" s="7">
        <v>0</v>
      </c>
      <c r="N3877" s="9">
        <v>44269</v>
      </c>
      <c r="O3877" s="10">
        <v>33.820695950000001</v>
      </c>
      <c r="P3877" s="10">
        <v>379</v>
      </c>
      <c r="Q3877" s="10">
        <v>222754878.36000001</v>
      </c>
      <c r="R3877" s="10">
        <v>79.341263494408295</v>
      </c>
      <c r="S3877" s="18">
        <v>79.341263494408295</v>
      </c>
      <c r="T3877" s="13">
        <v>44687</v>
      </c>
      <c r="U3877" s="14">
        <v>2.28652012299121</v>
      </c>
      <c r="V3877" s="14">
        <v>496</v>
      </c>
      <c r="W3877" s="14">
        <v>20056109.969999999</v>
      </c>
      <c r="X3877" s="14">
        <v>93.23928719157179</v>
      </c>
      <c r="Y3877" s="19">
        <f t="shared" si="121"/>
        <v>-0.93239287191571796</v>
      </c>
    </row>
    <row r="3878" spans="1:25">
      <c r="A3878">
        <v>7090</v>
      </c>
      <c r="B3878" t="s">
        <v>7243</v>
      </c>
      <c r="C3878" t="s">
        <v>7244</v>
      </c>
      <c r="D3878" t="str">
        <f t="shared" si="120"/>
        <v>StarCurve XSTAR</v>
      </c>
      <c r="E3878" s="3" t="s">
        <v>3686</v>
      </c>
      <c r="F3878" s="3" t="s">
        <v>8883</v>
      </c>
      <c r="G3878" s="3" t="s">
        <v>8883</v>
      </c>
      <c r="H3878" s="4">
        <v>0</v>
      </c>
      <c r="I3878" s="4">
        <v>0</v>
      </c>
      <c r="J3878" s="6">
        <v>44091</v>
      </c>
      <c r="K3878" s="7">
        <v>0.421863710856</v>
      </c>
      <c r="L3878" s="7">
        <v>2766</v>
      </c>
      <c r="M3878" s="7">
        <v>0</v>
      </c>
      <c r="N3878" s="9">
        <v>44093</v>
      </c>
      <c r="O3878" s="10">
        <v>0.56904591730300003</v>
      </c>
      <c r="P3878" s="10">
        <v>4148</v>
      </c>
      <c r="Q3878" s="10">
        <v>0</v>
      </c>
      <c r="R3878" s="10">
        <v>1.3488856771973909</v>
      </c>
      <c r="S3878" s="18">
        <v>1.3488856771973909</v>
      </c>
      <c r="T3878" s="13">
        <v>44242</v>
      </c>
      <c r="U3878" s="14">
        <v>3.5390588868799999E-3</v>
      </c>
      <c r="V3878" s="14">
        <v>2004</v>
      </c>
      <c r="W3878" s="14">
        <v>30789.812315856001</v>
      </c>
      <c r="X3878" s="14">
        <v>99.378071473800674</v>
      </c>
      <c r="Y3878" s="19">
        <f t="shared" si="121"/>
        <v>-0.99378071473800678</v>
      </c>
    </row>
    <row r="3879" spans="1:25">
      <c r="A3879">
        <v>7091</v>
      </c>
      <c r="B3879" t="s">
        <v>7245</v>
      </c>
      <c r="C3879" t="s">
        <v>7246</v>
      </c>
      <c r="D3879" t="str">
        <f t="shared" si="120"/>
        <v>Walletreum WALT</v>
      </c>
      <c r="E3879" s="3" t="s">
        <v>8887</v>
      </c>
      <c r="F3879" s="3" t="s">
        <v>8883</v>
      </c>
      <c r="G3879" s="3" t="s">
        <v>8883</v>
      </c>
      <c r="H3879" s="4">
        <v>0</v>
      </c>
      <c r="I3879" s="4">
        <v>0</v>
      </c>
      <c r="J3879" s="6">
        <v>44091</v>
      </c>
      <c r="K3879" s="7">
        <v>0.12335771578</v>
      </c>
      <c r="L3879" s="7">
        <v>3979</v>
      </c>
      <c r="M3879" s="7">
        <v>0</v>
      </c>
      <c r="N3879" s="9">
        <v>44093</v>
      </c>
      <c r="O3879" s="10">
        <v>0.12966671665500001</v>
      </c>
      <c r="P3879" s="10">
        <v>4149</v>
      </c>
      <c r="Q3879" s="10">
        <v>0</v>
      </c>
      <c r="R3879" s="10">
        <v>1.0511439502191471</v>
      </c>
      <c r="S3879" s="18">
        <v>1.0511439502191471</v>
      </c>
      <c r="T3879" s="13">
        <v>44150</v>
      </c>
      <c r="U3879" s="14">
        <v>5.8882093855400002E-3</v>
      </c>
      <c r="V3879" s="14">
        <v>3665</v>
      </c>
      <c r="W3879" s="14">
        <v>0</v>
      </c>
      <c r="X3879" s="14">
        <v>95.458966234792115</v>
      </c>
      <c r="Y3879" s="19">
        <f t="shared" si="121"/>
        <v>-0.9545896623479212</v>
      </c>
    </row>
    <row r="3880" spans="1:25">
      <c r="A3880">
        <v>7092</v>
      </c>
      <c r="B3880" t="s">
        <v>7247</v>
      </c>
      <c r="C3880" t="s">
        <v>7248</v>
      </c>
      <c r="D3880" t="str">
        <f t="shared" si="120"/>
        <v>Xplosive Ethereum XETH</v>
      </c>
      <c r="E3880" s="3" t="s">
        <v>8887</v>
      </c>
      <c r="F3880" s="3" t="s">
        <v>8883</v>
      </c>
      <c r="G3880" s="3" t="s">
        <v>8883</v>
      </c>
      <c r="H3880" s="4">
        <v>0</v>
      </c>
      <c r="I3880" s="4">
        <v>0</v>
      </c>
      <c r="J3880" s="6">
        <v>44094</v>
      </c>
      <c r="K3880" s="7">
        <v>4.7721536109800002</v>
      </c>
      <c r="L3880" s="7">
        <v>3980</v>
      </c>
      <c r="M3880" s="7">
        <v>0</v>
      </c>
      <c r="N3880" s="9">
        <v>44107</v>
      </c>
      <c r="O3880" s="10">
        <v>11.585984317872169</v>
      </c>
      <c r="P3880" s="10">
        <v>4150</v>
      </c>
      <c r="Q3880" s="10">
        <v>0</v>
      </c>
      <c r="R3880" s="10">
        <v>2.427831386486508</v>
      </c>
      <c r="S3880" s="18">
        <v>2.427831386486508</v>
      </c>
      <c r="T3880" s="13">
        <v>44176</v>
      </c>
      <c r="U3880" s="14">
        <v>6.1762604776939997E-2</v>
      </c>
      <c r="V3880" s="14">
        <v>3666</v>
      </c>
      <c r="W3880" s="14">
        <v>0</v>
      </c>
      <c r="X3880" s="14">
        <v>99.466919658421531</v>
      </c>
      <c r="Y3880" s="19">
        <f t="shared" si="121"/>
        <v>-0.99466919658421526</v>
      </c>
    </row>
    <row r="3881" spans="1:25">
      <c r="A3881">
        <v>7093</v>
      </c>
      <c r="B3881" t="s">
        <v>7249</v>
      </c>
      <c r="C3881" t="s">
        <v>7250</v>
      </c>
      <c r="D3881" t="str">
        <f t="shared" si="120"/>
        <v>YFMoonshot YFMS</v>
      </c>
      <c r="E3881" s="3" t="s">
        <v>3686</v>
      </c>
      <c r="F3881" s="3" t="s">
        <v>8883</v>
      </c>
      <c r="G3881" s="3" t="s">
        <v>8883</v>
      </c>
      <c r="H3881" s="4">
        <v>0</v>
      </c>
      <c r="I3881" s="4">
        <v>0</v>
      </c>
      <c r="J3881" s="6">
        <v>44091</v>
      </c>
      <c r="K3881" s="7">
        <v>220.26261821099999</v>
      </c>
      <c r="L3881" s="7">
        <v>3981</v>
      </c>
      <c r="M3881" s="7">
        <v>0</v>
      </c>
      <c r="N3881" s="9">
        <v>44092</v>
      </c>
      <c r="O3881" s="10">
        <v>292.089367928</v>
      </c>
      <c r="P3881" s="10">
        <v>4151</v>
      </c>
      <c r="Q3881" s="10">
        <v>0</v>
      </c>
      <c r="R3881" s="10">
        <v>1.3260959589983341</v>
      </c>
      <c r="S3881" s="18">
        <v>1.3260959589983341</v>
      </c>
      <c r="T3881" s="13">
        <v>44516</v>
      </c>
      <c r="U3881" s="14">
        <v>0</v>
      </c>
      <c r="V3881" s="14">
        <v>3667</v>
      </c>
      <c r="W3881" s="14">
        <v>0</v>
      </c>
      <c r="X3881" s="14">
        <v>100</v>
      </c>
      <c r="Y3881" s="19">
        <f t="shared" si="121"/>
        <v>-1</v>
      </c>
    </row>
    <row r="3882" spans="1:25">
      <c r="A3882">
        <v>7094</v>
      </c>
      <c r="B3882" t="s">
        <v>7251</v>
      </c>
      <c r="C3882" t="s">
        <v>7252</v>
      </c>
      <c r="D3882" t="str">
        <f t="shared" si="120"/>
        <v>dHedge DAO DHT</v>
      </c>
      <c r="E3882" s="3" t="s">
        <v>8893</v>
      </c>
      <c r="F3882" s="3" t="s">
        <v>8883</v>
      </c>
      <c r="G3882" s="3" t="s">
        <v>8883</v>
      </c>
      <c r="H3882" s="4">
        <v>0</v>
      </c>
      <c r="I3882" s="4">
        <v>0</v>
      </c>
      <c r="J3882" s="6">
        <v>44140</v>
      </c>
      <c r="K3882" s="7">
        <v>0.35648687000000001</v>
      </c>
      <c r="L3882" s="7">
        <v>2364</v>
      </c>
      <c r="M3882" s="7">
        <v>0</v>
      </c>
      <c r="N3882" s="9">
        <v>44277</v>
      </c>
      <c r="O3882" s="10">
        <v>5.5292538699999998</v>
      </c>
      <c r="P3882" s="10">
        <v>789</v>
      </c>
      <c r="Q3882" s="10">
        <v>48740537.920000002</v>
      </c>
      <c r="R3882" s="10">
        <v>15.5103997799414</v>
      </c>
      <c r="S3882" s="18">
        <v>15.5103997799414</v>
      </c>
      <c r="T3882" s="13">
        <v>44684</v>
      </c>
      <c r="U3882" s="14">
        <v>0.21901968244465861</v>
      </c>
      <c r="V3882" s="14">
        <v>695</v>
      </c>
      <c r="W3882" s="14">
        <v>6933344.7699999996</v>
      </c>
      <c r="X3882" s="14">
        <v>96.038892631915658</v>
      </c>
      <c r="Y3882" s="19">
        <f t="shared" si="121"/>
        <v>-0.96038892631915662</v>
      </c>
    </row>
    <row r="3883" spans="1:25">
      <c r="A3883">
        <v>7095</v>
      </c>
      <c r="B3883" t="s">
        <v>7253</v>
      </c>
      <c r="C3883" t="s">
        <v>7254</v>
      </c>
      <c r="D3883" t="str">
        <f t="shared" si="120"/>
        <v>Unisocks SOCKS</v>
      </c>
      <c r="E3883" s="3" t="s">
        <v>3686</v>
      </c>
      <c r="F3883" s="3" t="s">
        <v>8883</v>
      </c>
      <c r="G3883" s="3" t="s">
        <v>8883</v>
      </c>
      <c r="H3883" s="4">
        <v>0</v>
      </c>
      <c r="I3883" s="4">
        <v>0</v>
      </c>
      <c r="J3883" s="6">
        <v>44174</v>
      </c>
      <c r="K3883" s="7">
        <v>1762.8711037600001</v>
      </c>
      <c r="L3883" s="7">
        <v>2263</v>
      </c>
      <c r="M3883" s="7">
        <v>0</v>
      </c>
      <c r="N3883" s="9">
        <v>44516</v>
      </c>
      <c r="O3883" s="10">
        <v>923827.83452639985</v>
      </c>
      <c r="P3883" s="10">
        <v>893</v>
      </c>
      <c r="Q3883" s="10">
        <v>35341487.240000002</v>
      </c>
      <c r="R3883" s="10">
        <v>524.0472956621627</v>
      </c>
      <c r="S3883" s="18">
        <v>524.0472956621627</v>
      </c>
      <c r="T3883" s="13">
        <v>44517</v>
      </c>
      <c r="U3883" s="14">
        <v>0</v>
      </c>
      <c r="V3883" s="14">
        <v>416</v>
      </c>
      <c r="W3883" s="14">
        <v>33036853.210000001</v>
      </c>
      <c r="X3883" s="14">
        <v>100</v>
      </c>
      <c r="Y3883" s="19">
        <f t="shared" si="121"/>
        <v>-1</v>
      </c>
    </row>
    <row r="3884" spans="1:25">
      <c r="A3884">
        <v>7096</v>
      </c>
      <c r="B3884" t="s">
        <v>7255</v>
      </c>
      <c r="C3884" t="s">
        <v>7256</v>
      </c>
      <c r="D3884" t="str">
        <f t="shared" si="120"/>
        <v>Bridge Oracle BRG</v>
      </c>
      <c r="E3884" s="3" t="s">
        <v>3686</v>
      </c>
      <c r="F3884" s="3" t="s">
        <v>8883</v>
      </c>
      <c r="G3884" s="3" t="s">
        <v>8883</v>
      </c>
      <c r="H3884" s="4">
        <v>0</v>
      </c>
      <c r="I3884" s="4">
        <v>0</v>
      </c>
      <c r="J3884" s="6">
        <v>44164</v>
      </c>
      <c r="K3884" s="7">
        <v>6.3215999999999999E-4</v>
      </c>
      <c r="L3884" s="7">
        <v>381</v>
      </c>
      <c r="M3884" s="7">
        <v>6676462.9739185404</v>
      </c>
      <c r="N3884" s="9">
        <v>44251</v>
      </c>
      <c r="O3884" s="10">
        <v>0.48203478</v>
      </c>
      <c r="P3884" s="10">
        <v>95</v>
      </c>
      <c r="Q3884" s="10">
        <v>2565356532.1100001</v>
      </c>
      <c r="R3884" s="10">
        <v>762.52021640091118</v>
      </c>
      <c r="S3884" s="18">
        <v>762.52021640091118</v>
      </c>
      <c r="T3884" s="13">
        <v>44510</v>
      </c>
      <c r="U3884" s="14">
        <v>1.08696982181118E-4</v>
      </c>
      <c r="V3884" s="14">
        <v>576</v>
      </c>
      <c r="W3884" s="14">
        <v>12327309.84</v>
      </c>
      <c r="X3884" s="14">
        <v>99.977450386011341</v>
      </c>
      <c r="Y3884" s="19">
        <f t="shared" si="121"/>
        <v>-0.99977450386011346</v>
      </c>
    </row>
    <row r="3885" spans="1:25">
      <c r="A3885">
        <v>7097</v>
      </c>
      <c r="B3885" t="s">
        <v>7257</v>
      </c>
      <c r="C3885" t="s">
        <v>6693</v>
      </c>
      <c r="D3885" t="str">
        <f t="shared" si="120"/>
        <v>Diagon DGN</v>
      </c>
      <c r="E3885" s="3" t="s">
        <v>8892</v>
      </c>
      <c r="F3885" s="3" t="s">
        <v>8883</v>
      </c>
      <c r="G3885" s="3" t="s">
        <v>8883</v>
      </c>
      <c r="H3885" s="4">
        <v>0</v>
      </c>
      <c r="I3885" s="4">
        <v>0</v>
      </c>
      <c r="J3885" s="6">
        <v>44141</v>
      </c>
      <c r="K3885" s="7">
        <v>7.0020745801000004E-4</v>
      </c>
      <c r="L3885" s="7">
        <v>3982</v>
      </c>
      <c r="M3885" s="7">
        <v>0</v>
      </c>
      <c r="N3885" s="9">
        <v>44275</v>
      </c>
      <c r="O3885" s="10">
        <v>3.1775126571760001E-2</v>
      </c>
      <c r="P3885" s="10">
        <v>4152</v>
      </c>
      <c r="Q3885" s="10">
        <v>0</v>
      </c>
      <c r="R3885" s="10">
        <v>45.379588875081943</v>
      </c>
      <c r="S3885" s="18">
        <v>45.379588875081943</v>
      </c>
      <c r="T3885" s="13">
        <v>44310</v>
      </c>
      <c r="U3885" s="14">
        <v>5.2006461325500002E-3</v>
      </c>
      <c r="V3885" s="14">
        <v>3668</v>
      </c>
      <c r="W3885" s="14">
        <v>0</v>
      </c>
      <c r="X3885" s="14">
        <v>83.632964857574947</v>
      </c>
      <c r="Y3885" s="19">
        <f t="shared" si="121"/>
        <v>-0.83632964857574943</v>
      </c>
    </row>
    <row r="3886" spans="1:25">
      <c r="A3886">
        <v>7098</v>
      </c>
      <c r="B3886" t="s">
        <v>7258</v>
      </c>
      <c r="C3886" t="s">
        <v>2295</v>
      </c>
      <c r="D3886" t="str">
        <f t="shared" si="120"/>
        <v>ETF Dao TFD</v>
      </c>
      <c r="E3886" s="3" t="s">
        <v>3686</v>
      </c>
      <c r="F3886" s="3" t="s">
        <v>8883</v>
      </c>
      <c r="G3886" s="3" t="s">
        <v>8883</v>
      </c>
      <c r="H3886" s="4">
        <v>0</v>
      </c>
      <c r="I3886" s="4">
        <v>0</v>
      </c>
      <c r="J3886" s="6">
        <v>44093</v>
      </c>
      <c r="K3886" s="7">
        <v>0.24635320200999999</v>
      </c>
      <c r="L3886" s="7">
        <v>3983</v>
      </c>
      <c r="M3886" s="7">
        <v>0</v>
      </c>
      <c r="N3886" s="9">
        <v>44094</v>
      </c>
      <c r="O3886" s="10">
        <v>0.31888918353000001</v>
      </c>
      <c r="P3886" s="10">
        <v>4153</v>
      </c>
      <c r="Q3886" s="10">
        <v>0</v>
      </c>
      <c r="R3886" s="10">
        <v>1.2944389637649429</v>
      </c>
      <c r="S3886" s="18">
        <v>1.2944389637649429</v>
      </c>
      <c r="T3886" s="13">
        <v>44126</v>
      </c>
      <c r="U3886" s="14">
        <v>1.9651425360200001E-3</v>
      </c>
      <c r="V3886" s="14">
        <v>3669</v>
      </c>
      <c r="W3886" s="14">
        <v>0</v>
      </c>
      <c r="X3886" s="14">
        <v>99.383753781088942</v>
      </c>
      <c r="Y3886" s="19">
        <f t="shared" si="121"/>
        <v>-0.99383753781088946</v>
      </c>
    </row>
    <row r="3887" spans="1:25">
      <c r="A3887">
        <v>7099</v>
      </c>
      <c r="B3887" t="s">
        <v>7259</v>
      </c>
      <c r="C3887" t="s">
        <v>561</v>
      </c>
      <c r="D3887" t="str">
        <f t="shared" si="120"/>
        <v>Exchange Payment Coin EXP</v>
      </c>
      <c r="E3887" s="3" t="s">
        <v>3686</v>
      </c>
      <c r="F3887" s="3" t="s">
        <v>8883</v>
      </c>
      <c r="G3887" s="3" t="s">
        <v>8883</v>
      </c>
      <c r="H3887" s="4">
        <v>0</v>
      </c>
      <c r="I3887" s="4">
        <v>0</v>
      </c>
      <c r="J3887" s="6">
        <v>44146</v>
      </c>
      <c r="K3887" s="7">
        <v>4.0000757264E-4</v>
      </c>
      <c r="L3887" s="7">
        <v>3984</v>
      </c>
      <c r="M3887" s="7">
        <v>0</v>
      </c>
      <c r="N3887" s="9">
        <v>44317</v>
      </c>
      <c r="O3887" s="10">
        <v>4.3479816776500002E-3</v>
      </c>
      <c r="P3887" s="10">
        <v>4154</v>
      </c>
      <c r="Q3887" s="10">
        <v>0</v>
      </c>
      <c r="R3887" s="10">
        <v>10.86974841239596</v>
      </c>
      <c r="S3887" s="18">
        <v>10.86974841239596</v>
      </c>
      <c r="T3887" s="13">
        <v>44430</v>
      </c>
      <c r="U3887" s="14">
        <v>2.6037225154999999E-4</v>
      </c>
      <c r="V3887" s="14">
        <v>3670</v>
      </c>
      <c r="W3887" s="14">
        <v>0</v>
      </c>
      <c r="X3887" s="14">
        <v>94.01165251251183</v>
      </c>
      <c r="Y3887" s="19">
        <f t="shared" si="121"/>
        <v>-0.94011652512511834</v>
      </c>
    </row>
    <row r="3888" spans="1:25">
      <c r="A3888">
        <v>7102</v>
      </c>
      <c r="B3888" t="s">
        <v>7260</v>
      </c>
      <c r="C3888" t="s">
        <v>2983</v>
      </c>
      <c r="D3888" t="str">
        <f t="shared" si="120"/>
        <v>Linear LINA</v>
      </c>
      <c r="E3888" s="3" t="s">
        <v>8894</v>
      </c>
      <c r="F3888" s="3" t="s">
        <v>8883</v>
      </c>
      <c r="G3888" s="3" t="s">
        <v>8883</v>
      </c>
      <c r="H3888" s="4">
        <v>0</v>
      </c>
      <c r="I3888" s="4">
        <v>0</v>
      </c>
      <c r="J3888" s="6">
        <v>44158</v>
      </c>
      <c r="K3888" s="7">
        <v>2.5325999999999999E-3</v>
      </c>
      <c r="L3888" s="7">
        <v>2225</v>
      </c>
      <c r="M3888" s="7">
        <v>0</v>
      </c>
      <c r="N3888" s="9">
        <v>44273</v>
      </c>
      <c r="O3888" s="10">
        <v>0.31259295999999998</v>
      </c>
      <c r="P3888" s="10">
        <v>220</v>
      </c>
      <c r="Q3888" s="10">
        <v>573990440.59000003</v>
      </c>
      <c r="R3888" s="10">
        <v>123.4276869620153</v>
      </c>
      <c r="S3888" s="18">
        <v>123.4276869620153</v>
      </c>
      <c r="T3888" s="13">
        <v>44616</v>
      </c>
      <c r="U3888" s="14">
        <v>1.6419042208064751E-2</v>
      </c>
      <c r="V3888" s="14">
        <v>311</v>
      </c>
      <c r="W3888" s="14">
        <v>59934272.649999999</v>
      </c>
      <c r="X3888" s="14">
        <v>94.747468974328555</v>
      </c>
      <c r="Y3888" s="19">
        <f t="shared" si="121"/>
        <v>-0.94747468974328553</v>
      </c>
    </row>
    <row r="3889" spans="1:25">
      <c r="A3889">
        <v>7105</v>
      </c>
      <c r="B3889" t="s">
        <v>7261</v>
      </c>
      <c r="C3889" t="s">
        <v>7262</v>
      </c>
      <c r="D3889" t="str">
        <f t="shared" si="120"/>
        <v>Permission Coin ASK</v>
      </c>
      <c r="E3889" s="3" t="s">
        <v>8892</v>
      </c>
      <c r="F3889" s="3" t="s">
        <v>8883</v>
      </c>
      <c r="G3889" s="3" t="s">
        <v>8883</v>
      </c>
      <c r="H3889" s="4">
        <v>0</v>
      </c>
      <c r="I3889" s="4">
        <v>0</v>
      </c>
      <c r="J3889" s="6">
        <v>44231</v>
      </c>
      <c r="K3889" s="7">
        <v>1.6487000000000001E-4</v>
      </c>
      <c r="L3889" s="7">
        <v>1013</v>
      </c>
      <c r="M3889" s="7">
        <v>783078.09</v>
      </c>
      <c r="N3889" s="9">
        <v>44460</v>
      </c>
      <c r="O3889" s="10">
        <v>2.495825640889E-2</v>
      </c>
      <c r="P3889" s="10">
        <v>812</v>
      </c>
      <c r="Q3889" s="10">
        <v>44952487.850000001</v>
      </c>
      <c r="R3889" s="10">
        <v>151.38143027166859</v>
      </c>
      <c r="S3889" s="18">
        <v>151.38143027166859</v>
      </c>
      <c r="T3889" s="13">
        <v>44681</v>
      </c>
      <c r="U3889" s="14">
        <v>1.070298060837761E-3</v>
      </c>
      <c r="V3889" s="14">
        <v>509</v>
      </c>
      <c r="W3889" s="14">
        <v>18122912.879999999</v>
      </c>
      <c r="X3889" s="14">
        <v>95.711647306994877</v>
      </c>
      <c r="Y3889" s="19">
        <f t="shared" si="121"/>
        <v>-0.95711647306994874</v>
      </c>
    </row>
    <row r="3890" spans="1:25">
      <c r="A3890">
        <v>7106</v>
      </c>
      <c r="B3890" t="s">
        <v>7263</v>
      </c>
      <c r="C3890" t="s">
        <v>7264</v>
      </c>
      <c r="D3890" t="str">
        <f t="shared" si="120"/>
        <v>Resoper RSP</v>
      </c>
      <c r="E3890" s="3" t="s">
        <v>8887</v>
      </c>
      <c r="F3890" s="3" t="s">
        <v>8883</v>
      </c>
      <c r="G3890" s="3" t="s">
        <v>8883</v>
      </c>
      <c r="H3890" s="4">
        <v>0</v>
      </c>
      <c r="I3890" s="4">
        <v>0</v>
      </c>
      <c r="J3890" s="6">
        <v>44105</v>
      </c>
      <c r="K3890" s="7">
        <v>1.380527979437E-2</v>
      </c>
      <c r="L3890" s="7">
        <v>3985</v>
      </c>
      <c r="M3890" s="7">
        <v>0</v>
      </c>
      <c r="N3890" s="9">
        <v>44184</v>
      </c>
      <c r="O3890" s="10">
        <v>6.9441873856790001E-2</v>
      </c>
      <c r="P3890" s="10">
        <v>4155</v>
      </c>
      <c r="Q3890" s="10">
        <v>0</v>
      </c>
      <c r="R3890" s="10">
        <v>5.0300953614217541</v>
      </c>
      <c r="S3890" s="18">
        <v>5.0300953614217541</v>
      </c>
      <c r="T3890" s="13">
        <v>44355</v>
      </c>
      <c r="U3890" s="14">
        <v>1.6739388731700001E-3</v>
      </c>
      <c r="V3890" s="14">
        <v>3671</v>
      </c>
      <c r="W3890" s="14">
        <v>0</v>
      </c>
      <c r="X3890" s="14">
        <v>97.589438792187323</v>
      </c>
      <c r="Y3890" s="19">
        <f t="shared" si="121"/>
        <v>-0.97589438792187322</v>
      </c>
    </row>
    <row r="3891" spans="1:25">
      <c r="A3891">
        <v>7109</v>
      </c>
      <c r="B3891" t="s">
        <v>7265</v>
      </c>
      <c r="C3891" t="s">
        <v>7266</v>
      </c>
      <c r="D3891" t="str">
        <f t="shared" si="120"/>
        <v>Hatch DAO HATCH</v>
      </c>
      <c r="E3891" s="3" t="s">
        <v>8887</v>
      </c>
      <c r="F3891" s="3" t="s">
        <v>8883</v>
      </c>
      <c r="G3891" s="3" t="s">
        <v>8883</v>
      </c>
      <c r="H3891" s="4">
        <v>0</v>
      </c>
      <c r="I3891" s="4">
        <v>0</v>
      </c>
      <c r="J3891" s="6">
        <v>44094</v>
      </c>
      <c r="K3891" s="7">
        <v>2.7358404524500002</v>
      </c>
      <c r="L3891" s="7">
        <v>3986</v>
      </c>
      <c r="M3891" s="7">
        <v>0</v>
      </c>
      <c r="N3891" s="9">
        <v>44096</v>
      </c>
      <c r="O3891" s="10">
        <v>4.18797482001</v>
      </c>
      <c r="P3891" s="10">
        <v>4156</v>
      </c>
      <c r="Q3891" s="10">
        <v>0</v>
      </c>
      <c r="R3891" s="10">
        <v>1.5307818174336829</v>
      </c>
      <c r="S3891" s="18">
        <v>1.5307818174336829</v>
      </c>
      <c r="T3891" s="13">
        <v>44677</v>
      </c>
      <c r="U3891" s="14">
        <v>1.0000727619896149E-3</v>
      </c>
      <c r="V3891" s="14">
        <v>3672</v>
      </c>
      <c r="W3891" s="14">
        <v>0</v>
      </c>
      <c r="X3891" s="14">
        <v>99.976120373092712</v>
      </c>
      <c r="Y3891" s="19">
        <f t="shared" si="121"/>
        <v>-0.99976120373092714</v>
      </c>
    </row>
    <row r="3892" spans="1:25">
      <c r="A3892">
        <v>7110</v>
      </c>
      <c r="B3892" t="s">
        <v>7267</v>
      </c>
      <c r="C3892" t="s">
        <v>7268</v>
      </c>
      <c r="D3892" t="str">
        <f t="shared" si="120"/>
        <v>New BitShares NBS</v>
      </c>
      <c r="E3892" s="3" t="s">
        <v>8887</v>
      </c>
      <c r="F3892" s="3" t="s">
        <v>8883</v>
      </c>
      <c r="G3892" s="3" t="s">
        <v>8883</v>
      </c>
      <c r="H3892" s="4">
        <v>0</v>
      </c>
      <c r="I3892" s="4">
        <v>0</v>
      </c>
      <c r="J3892" s="6">
        <v>44134</v>
      </c>
      <c r="K3892" s="7">
        <v>3.8058900000000001E-3</v>
      </c>
      <c r="L3892" s="7">
        <v>3987</v>
      </c>
      <c r="M3892" s="7">
        <v>0</v>
      </c>
      <c r="N3892" s="9">
        <v>44291</v>
      </c>
      <c r="O3892" s="10">
        <v>5.2124910000000003E-2</v>
      </c>
      <c r="P3892" s="10">
        <v>4157</v>
      </c>
      <c r="Q3892" s="10">
        <v>0</v>
      </c>
      <c r="R3892" s="10">
        <v>13.69585300678685</v>
      </c>
      <c r="S3892" s="18">
        <v>13.69585300678685</v>
      </c>
      <c r="T3892" s="13">
        <v>44339</v>
      </c>
      <c r="U3892" s="14">
        <v>8.2695500000000005E-3</v>
      </c>
      <c r="V3892" s="14">
        <v>3673</v>
      </c>
      <c r="W3892" s="14">
        <v>0</v>
      </c>
      <c r="X3892" s="14">
        <v>84.135128482715842</v>
      </c>
      <c r="Y3892" s="19">
        <f t="shared" si="121"/>
        <v>-0.84135128482715837</v>
      </c>
    </row>
    <row r="3893" spans="1:25">
      <c r="A3893">
        <v>7111</v>
      </c>
      <c r="B3893" t="s">
        <v>7269</v>
      </c>
      <c r="C3893" t="s">
        <v>7270</v>
      </c>
      <c r="D3893" t="str">
        <f t="shared" si="120"/>
        <v>XSwap XSP</v>
      </c>
      <c r="E3893" s="3" t="s">
        <v>3686</v>
      </c>
      <c r="F3893" s="3" t="s">
        <v>8883</v>
      </c>
      <c r="G3893" s="3" t="s">
        <v>8883</v>
      </c>
      <c r="H3893" s="4">
        <v>0</v>
      </c>
      <c r="I3893" s="4">
        <v>0</v>
      </c>
      <c r="J3893" s="6">
        <v>44106</v>
      </c>
      <c r="K3893" s="7">
        <v>1.8994996675000001E-4</v>
      </c>
      <c r="L3893" s="7">
        <v>3988</v>
      </c>
      <c r="M3893" s="7">
        <v>0</v>
      </c>
      <c r="N3893" s="9">
        <v>44109</v>
      </c>
      <c r="O3893" s="10">
        <v>7.0514542442599998E-3</v>
      </c>
      <c r="P3893" s="10">
        <v>4158</v>
      </c>
      <c r="Q3893" s="10">
        <v>0</v>
      </c>
      <c r="R3893" s="10">
        <v>37.122692701182061</v>
      </c>
      <c r="S3893" s="18">
        <v>37.122692701182061</v>
      </c>
      <c r="T3893" s="13">
        <v>44217</v>
      </c>
      <c r="U3893" s="16">
        <v>1.578628157E-5</v>
      </c>
      <c r="V3893" s="14">
        <v>3674</v>
      </c>
      <c r="W3893" s="16">
        <v>0</v>
      </c>
      <c r="X3893" s="16">
        <v>99.776127292000083</v>
      </c>
      <c r="Y3893" s="19">
        <f t="shared" si="121"/>
        <v>-0.99776127292000083</v>
      </c>
    </row>
    <row r="3894" spans="1:25">
      <c r="A3894">
        <v>7112</v>
      </c>
      <c r="B3894" t="s">
        <v>7271</v>
      </c>
      <c r="C3894" t="s">
        <v>7272</v>
      </c>
      <c r="D3894" t="str">
        <f t="shared" si="120"/>
        <v>Shill &amp; Win PoSH</v>
      </c>
      <c r="E3894" s="3" t="s">
        <v>8887</v>
      </c>
      <c r="F3894" s="3" t="s">
        <v>8883</v>
      </c>
      <c r="G3894" s="3" t="s">
        <v>8883</v>
      </c>
      <c r="H3894" s="4">
        <v>0</v>
      </c>
      <c r="I3894" s="4">
        <v>0</v>
      </c>
      <c r="J3894" s="6">
        <v>44137</v>
      </c>
      <c r="K3894" s="8">
        <v>2.0433341240000001E-5</v>
      </c>
      <c r="L3894" s="7">
        <v>3989</v>
      </c>
      <c r="M3894" s="7">
        <v>0</v>
      </c>
      <c r="N3894" s="9">
        <v>44530</v>
      </c>
      <c r="O3894" s="10">
        <v>1.8415197564999999E-4</v>
      </c>
      <c r="P3894" s="10">
        <v>4159</v>
      </c>
      <c r="Q3894" s="10">
        <v>0</v>
      </c>
      <c r="R3894" s="10">
        <v>9.0123281105640647</v>
      </c>
      <c r="S3894" s="18">
        <v>9.0123281105640647</v>
      </c>
      <c r="T3894" s="13">
        <v>44583</v>
      </c>
      <c r="U3894" s="16">
        <v>9.4038096658608577E-5</v>
      </c>
      <c r="V3894" s="14">
        <v>3675</v>
      </c>
      <c r="W3894" s="16">
        <v>0</v>
      </c>
      <c r="X3894" s="16">
        <v>48.934516544455782</v>
      </c>
      <c r="Y3894" s="19">
        <f t="shared" si="121"/>
        <v>-0.48934516544455781</v>
      </c>
    </row>
    <row r="3895" spans="1:25">
      <c r="A3895">
        <v>7116</v>
      </c>
      <c r="B3895" t="s">
        <v>7273</v>
      </c>
      <c r="C3895" t="s">
        <v>7274</v>
      </c>
      <c r="D3895" t="str">
        <f t="shared" si="120"/>
        <v>Crypto Accept ACPT</v>
      </c>
      <c r="E3895" s="3" t="s">
        <v>8887</v>
      </c>
      <c r="F3895" s="3" t="s">
        <v>8883</v>
      </c>
      <c r="G3895" s="3" t="s">
        <v>8883</v>
      </c>
      <c r="H3895" s="4">
        <v>0</v>
      </c>
      <c r="I3895" s="4">
        <v>0</v>
      </c>
      <c r="J3895" s="6">
        <v>44143</v>
      </c>
      <c r="K3895" s="7">
        <v>8.5680000000000006E-5</v>
      </c>
      <c r="L3895" s="7">
        <v>3990</v>
      </c>
      <c r="M3895" s="7">
        <v>0</v>
      </c>
      <c r="N3895" s="9">
        <v>44650</v>
      </c>
      <c r="O3895" s="10">
        <v>1.6513030281372399E-2</v>
      </c>
      <c r="P3895" s="10">
        <v>4160</v>
      </c>
      <c r="Q3895" s="10">
        <v>0</v>
      </c>
      <c r="R3895" s="10">
        <v>192.72911159398231</v>
      </c>
      <c r="S3895" s="18">
        <v>192.72911159398231</v>
      </c>
      <c r="T3895" s="13">
        <v>44687</v>
      </c>
      <c r="U3895" s="14">
        <v>1.6071299541129099E-4</v>
      </c>
      <c r="V3895" s="14">
        <v>3676</v>
      </c>
      <c r="W3895" s="14">
        <v>0</v>
      </c>
      <c r="X3895" s="14">
        <v>99.026750434821253</v>
      </c>
      <c r="Y3895" s="19">
        <f t="shared" si="121"/>
        <v>-0.99026750434821253</v>
      </c>
    </row>
    <row r="3896" spans="1:25">
      <c r="A3896">
        <v>7118</v>
      </c>
      <c r="B3896" t="s">
        <v>7275</v>
      </c>
      <c r="C3896" t="s">
        <v>7276</v>
      </c>
      <c r="D3896" t="str">
        <f t="shared" si="120"/>
        <v>Livenodes Token LNOT</v>
      </c>
      <c r="E3896" s="3" t="s">
        <v>8887</v>
      </c>
      <c r="F3896" s="3" t="s">
        <v>8883</v>
      </c>
      <c r="G3896" s="3" t="s">
        <v>8883</v>
      </c>
      <c r="H3896" s="4">
        <v>0</v>
      </c>
      <c r="I3896" s="4">
        <v>0</v>
      </c>
      <c r="J3896" s="6">
        <v>44154</v>
      </c>
      <c r="K3896" s="7">
        <v>0.18078594000000001</v>
      </c>
      <c r="L3896" s="7">
        <v>3991</v>
      </c>
      <c r="M3896" s="7">
        <v>0</v>
      </c>
      <c r="N3896" s="9">
        <v>44300</v>
      </c>
      <c r="O3896" s="10">
        <v>74.689858389999998</v>
      </c>
      <c r="P3896" s="10">
        <v>4161</v>
      </c>
      <c r="Q3896" s="10">
        <v>0</v>
      </c>
      <c r="R3896" s="10">
        <v>413.13975185238411</v>
      </c>
      <c r="S3896" s="18">
        <v>413.13975185238411</v>
      </c>
      <c r="T3896" s="13">
        <v>44585</v>
      </c>
      <c r="U3896" s="14">
        <v>3.3184059565661498E-4</v>
      </c>
      <c r="V3896" s="14">
        <v>3677</v>
      </c>
      <c r="W3896" s="14">
        <v>0</v>
      </c>
      <c r="X3896" s="14">
        <v>99.999555708629245</v>
      </c>
      <c r="Y3896" s="19">
        <f t="shared" si="121"/>
        <v>-0.9999955570862924</v>
      </c>
    </row>
    <row r="3897" spans="1:25">
      <c r="A3897">
        <v>7120</v>
      </c>
      <c r="B3897" t="s">
        <v>7277</v>
      </c>
      <c r="C3897" t="s">
        <v>7278</v>
      </c>
      <c r="D3897" t="str">
        <f t="shared" si="120"/>
        <v>RI Token RI</v>
      </c>
      <c r="E3897" s="3" t="s">
        <v>8887</v>
      </c>
      <c r="F3897" s="3" t="s">
        <v>8883</v>
      </c>
      <c r="G3897" s="3" t="s">
        <v>8883</v>
      </c>
      <c r="H3897" s="4">
        <v>0</v>
      </c>
      <c r="I3897" s="4">
        <v>0</v>
      </c>
      <c r="J3897" s="6">
        <v>44105</v>
      </c>
      <c r="K3897" s="7">
        <v>1.67068105941878</v>
      </c>
      <c r="L3897" s="7">
        <v>3992</v>
      </c>
      <c r="M3897" s="7">
        <v>0</v>
      </c>
      <c r="N3897" s="9">
        <v>44110</v>
      </c>
      <c r="O3897" s="10">
        <v>9.3538091494101394</v>
      </c>
      <c r="P3897" s="10">
        <v>4162</v>
      </c>
      <c r="Q3897" s="10">
        <v>0</v>
      </c>
      <c r="R3897" s="10">
        <v>5.5988000203128383</v>
      </c>
      <c r="S3897" s="18">
        <v>5.5988000203128383</v>
      </c>
      <c r="T3897" s="13">
        <v>44253</v>
      </c>
      <c r="U3897" s="14">
        <v>0.10768059922265</v>
      </c>
      <c r="V3897" s="14">
        <v>3678</v>
      </c>
      <c r="W3897" s="14">
        <v>0</v>
      </c>
      <c r="X3897" s="14">
        <v>98.848804829106001</v>
      </c>
      <c r="Y3897" s="19">
        <f t="shared" si="121"/>
        <v>-0.98848804829105996</v>
      </c>
    </row>
    <row r="3898" spans="1:25">
      <c r="A3898">
        <v>7121</v>
      </c>
      <c r="B3898" t="s">
        <v>7279</v>
      </c>
      <c r="C3898" t="s">
        <v>7280</v>
      </c>
      <c r="D3898" t="str">
        <f t="shared" si="120"/>
        <v>Samurai SAM</v>
      </c>
      <c r="E3898" s="3" t="s">
        <v>8891</v>
      </c>
      <c r="F3898" s="3" t="s">
        <v>8883</v>
      </c>
      <c r="G3898" s="3" t="s">
        <v>8883</v>
      </c>
      <c r="H3898" s="4">
        <v>0</v>
      </c>
      <c r="I3898" s="4">
        <v>0</v>
      </c>
      <c r="J3898" s="6">
        <v>44095</v>
      </c>
      <c r="K3898" s="7">
        <v>37.155529628700002</v>
      </c>
      <c r="L3898" s="7">
        <v>3993</v>
      </c>
      <c r="M3898" s="7">
        <v>0</v>
      </c>
      <c r="N3898" s="9">
        <v>44096</v>
      </c>
      <c r="O3898" s="10">
        <v>53.675780307099998</v>
      </c>
      <c r="P3898" s="10">
        <v>4163</v>
      </c>
      <c r="Q3898" s="10">
        <v>0</v>
      </c>
      <c r="R3898" s="10">
        <v>1.444624281862996</v>
      </c>
      <c r="S3898" s="18">
        <v>1.444624281862996</v>
      </c>
      <c r="T3898" s="13">
        <v>44627</v>
      </c>
      <c r="U3898" s="14">
        <v>0.74933139611989874</v>
      </c>
      <c r="V3898" s="14">
        <v>3679</v>
      </c>
      <c r="W3898" s="14">
        <v>0</v>
      </c>
      <c r="X3898" s="14">
        <v>98.603967391190807</v>
      </c>
      <c r="Y3898" s="19">
        <f t="shared" si="121"/>
        <v>-0.98603967391190805</v>
      </c>
    </row>
    <row r="3899" spans="1:25">
      <c r="A3899">
        <v>7122</v>
      </c>
      <c r="B3899" t="s">
        <v>7281</v>
      </c>
      <c r="C3899" t="s">
        <v>6936</v>
      </c>
      <c r="D3899" t="str">
        <f t="shared" si="120"/>
        <v>UNIFI DeFi UNIFI</v>
      </c>
      <c r="E3899" s="3" t="s">
        <v>3686</v>
      </c>
      <c r="F3899" s="3" t="s">
        <v>8883</v>
      </c>
      <c r="G3899" s="3" t="s">
        <v>8883</v>
      </c>
      <c r="H3899" s="4">
        <v>0</v>
      </c>
      <c r="I3899" s="4">
        <v>0</v>
      </c>
      <c r="J3899" s="6">
        <v>44097</v>
      </c>
      <c r="K3899" s="7">
        <v>5.0117799999999997E-2</v>
      </c>
      <c r="L3899" s="7">
        <v>3994</v>
      </c>
      <c r="M3899" s="7">
        <v>0</v>
      </c>
      <c r="N3899" s="9">
        <v>44101</v>
      </c>
      <c r="O3899" s="10">
        <v>0.44167209000000002</v>
      </c>
      <c r="P3899" s="10">
        <v>4164</v>
      </c>
      <c r="Q3899" s="10">
        <v>0</v>
      </c>
      <c r="R3899" s="10">
        <v>8.8126791279744925</v>
      </c>
      <c r="S3899" s="18">
        <v>8.8126791279744925</v>
      </c>
      <c r="T3899" s="13">
        <v>44664</v>
      </c>
      <c r="U3899" s="16">
        <v>4.1009604558202998E-5</v>
      </c>
      <c r="V3899" s="14">
        <v>3680</v>
      </c>
      <c r="W3899" s="16">
        <v>0</v>
      </c>
      <c r="X3899" s="16">
        <v>99.990714920528887</v>
      </c>
      <c r="Y3899" s="19">
        <f t="shared" si="121"/>
        <v>-0.99990714920528889</v>
      </c>
    </row>
    <row r="3900" spans="1:25">
      <c r="A3900">
        <v>7124</v>
      </c>
      <c r="B3900" t="s">
        <v>7282</v>
      </c>
      <c r="C3900" t="s">
        <v>7282</v>
      </c>
      <c r="D3900" t="str">
        <f t="shared" si="120"/>
        <v>YMAX YMAX</v>
      </c>
      <c r="E3900" s="3" t="s">
        <v>3686</v>
      </c>
      <c r="F3900" s="3" t="s">
        <v>8883</v>
      </c>
      <c r="G3900" s="3" t="s">
        <v>8883</v>
      </c>
      <c r="H3900" s="4">
        <v>0</v>
      </c>
      <c r="I3900" s="4">
        <v>0</v>
      </c>
      <c r="J3900" s="6">
        <v>44106</v>
      </c>
      <c r="K3900" s="7">
        <v>1.42794289016277</v>
      </c>
      <c r="L3900" s="7">
        <v>3995</v>
      </c>
      <c r="M3900" s="7">
        <v>0</v>
      </c>
      <c r="N3900" s="9">
        <v>44109</v>
      </c>
      <c r="O3900" s="10">
        <v>98.885086029596138</v>
      </c>
      <c r="P3900" s="10">
        <v>4165</v>
      </c>
      <c r="Q3900" s="10">
        <v>0</v>
      </c>
      <c r="R3900" s="10">
        <v>69.250028632674741</v>
      </c>
      <c r="S3900" s="18">
        <v>69.250028632674741</v>
      </c>
      <c r="T3900" s="13">
        <v>44110</v>
      </c>
      <c r="U3900" s="14">
        <v>1.33348204482246</v>
      </c>
      <c r="V3900" s="14">
        <v>3681</v>
      </c>
      <c r="W3900" s="14">
        <v>0</v>
      </c>
      <c r="X3900" s="14">
        <v>98.651483152450965</v>
      </c>
      <c r="Y3900" s="19">
        <f t="shared" si="121"/>
        <v>-0.98651483152450969</v>
      </c>
    </row>
    <row r="3901" spans="1:25">
      <c r="A3901">
        <v>7125</v>
      </c>
      <c r="B3901" t="s">
        <v>7283</v>
      </c>
      <c r="C3901" t="s">
        <v>1023</v>
      </c>
      <c r="D3901" t="str">
        <f t="shared" si="120"/>
        <v>DEUS Finance DEUS</v>
      </c>
      <c r="E3901" s="3" t="s">
        <v>8893</v>
      </c>
      <c r="F3901" s="3" t="s">
        <v>8883</v>
      </c>
      <c r="G3901" s="3" t="s">
        <v>8883</v>
      </c>
      <c r="H3901" s="4">
        <v>0</v>
      </c>
      <c r="I3901" s="4">
        <v>0</v>
      </c>
      <c r="J3901" s="6">
        <v>44095</v>
      </c>
      <c r="K3901" s="7">
        <v>7.0662949036200004E-2</v>
      </c>
      <c r="L3901" s="7">
        <v>3996</v>
      </c>
      <c r="M3901" s="7">
        <v>0</v>
      </c>
      <c r="N3901" s="9">
        <v>44327</v>
      </c>
      <c r="O3901" s="10">
        <v>15.214585316700321</v>
      </c>
      <c r="P3901" s="10">
        <v>4166</v>
      </c>
      <c r="Q3901" s="10">
        <v>0</v>
      </c>
      <c r="R3901" s="10">
        <v>215.31206274600879</v>
      </c>
      <c r="S3901" s="18">
        <v>215.31206274600879</v>
      </c>
      <c r="T3901" s="13">
        <v>44489</v>
      </c>
      <c r="U3901" s="14">
        <v>2.097016487484276</v>
      </c>
      <c r="V3901" s="14">
        <v>3682</v>
      </c>
      <c r="W3901" s="14">
        <v>0</v>
      </c>
      <c r="X3901" s="14">
        <v>86.217064456022456</v>
      </c>
      <c r="Y3901" s="19">
        <f t="shared" si="121"/>
        <v>-0.86217064456022452</v>
      </c>
    </row>
    <row r="3902" spans="1:25">
      <c r="A3902">
        <v>7126</v>
      </c>
      <c r="B3902" t="s">
        <v>7284</v>
      </c>
      <c r="C3902" t="s">
        <v>7285</v>
      </c>
      <c r="D3902" t="str">
        <f t="shared" si="120"/>
        <v>Giftedhands GHD</v>
      </c>
      <c r="E3902" s="3" t="s">
        <v>3686</v>
      </c>
      <c r="F3902" s="3" t="s">
        <v>8883</v>
      </c>
      <c r="G3902" s="3" t="s">
        <v>8883</v>
      </c>
      <c r="H3902" s="4">
        <v>0</v>
      </c>
      <c r="I3902" s="4">
        <v>0</v>
      </c>
      <c r="J3902" s="6">
        <v>44200</v>
      </c>
      <c r="K3902" s="7">
        <v>1.3198999999999999E-4</v>
      </c>
      <c r="L3902" s="7">
        <v>3997</v>
      </c>
      <c r="M3902" s="7">
        <v>0</v>
      </c>
      <c r="N3902" s="9">
        <v>44334</v>
      </c>
      <c r="O3902" s="10">
        <v>2.9086520000000001E-2</v>
      </c>
      <c r="P3902" s="10">
        <v>4167</v>
      </c>
      <c r="Q3902" s="10">
        <v>0</v>
      </c>
      <c r="R3902" s="10">
        <v>220.36911887264191</v>
      </c>
      <c r="S3902" s="18">
        <v>220.36911887264191</v>
      </c>
      <c r="T3902" s="13">
        <v>44659</v>
      </c>
      <c r="U3902" s="14">
        <v>2.21885096612333E-4</v>
      </c>
      <c r="V3902" s="14">
        <v>3683</v>
      </c>
      <c r="W3902" s="14">
        <v>0</v>
      </c>
      <c r="X3902" s="14">
        <v>99.237154886138541</v>
      </c>
      <c r="Y3902" s="19">
        <f t="shared" si="121"/>
        <v>-0.99237154886138546</v>
      </c>
    </row>
    <row r="3903" spans="1:25">
      <c r="A3903">
        <v>7127</v>
      </c>
      <c r="B3903" t="s">
        <v>7286</v>
      </c>
      <c r="C3903" t="s">
        <v>7287</v>
      </c>
      <c r="D3903" t="str">
        <f t="shared" si="120"/>
        <v>Velo VELO</v>
      </c>
      <c r="E3903" s="3" t="s">
        <v>8887</v>
      </c>
      <c r="F3903" s="3" t="s">
        <v>8883</v>
      </c>
      <c r="G3903" s="3" t="s">
        <v>8883</v>
      </c>
      <c r="H3903" s="4">
        <v>0</v>
      </c>
      <c r="I3903" s="4">
        <v>0</v>
      </c>
      <c r="J3903" s="6">
        <v>44097</v>
      </c>
      <c r="K3903" s="7">
        <v>0.40469599000000001</v>
      </c>
      <c r="L3903" s="7">
        <v>2258</v>
      </c>
      <c r="M3903" s="7">
        <v>0</v>
      </c>
      <c r="N3903" s="9">
        <v>44263</v>
      </c>
      <c r="O3903" s="10">
        <v>2.0662017399999999</v>
      </c>
      <c r="P3903" s="10">
        <v>4168</v>
      </c>
      <c r="Q3903" s="10">
        <v>0</v>
      </c>
      <c r="R3903" s="10">
        <v>5.1055651428619289</v>
      </c>
      <c r="S3903" s="18">
        <v>5.1055651428619289</v>
      </c>
      <c r="T3903" s="13">
        <v>44631</v>
      </c>
      <c r="U3903" s="14">
        <v>3.6574368431629617E-2</v>
      </c>
      <c r="V3903" s="14">
        <v>407</v>
      </c>
      <c r="W3903" s="14">
        <v>35478872.579999998</v>
      </c>
      <c r="X3903" s="14">
        <v>98.229874279767586</v>
      </c>
      <c r="Y3903" s="19">
        <f t="shared" si="121"/>
        <v>-0.98229874279767582</v>
      </c>
    </row>
    <row r="3904" spans="1:25">
      <c r="A3904">
        <v>7129</v>
      </c>
      <c r="B3904" t="s">
        <v>7288</v>
      </c>
      <c r="C3904" t="s">
        <v>3012</v>
      </c>
      <c r="D3904" t="str">
        <f t="shared" si="120"/>
        <v>TerraUSD UST</v>
      </c>
      <c r="E3904" s="3" t="s">
        <v>8896</v>
      </c>
      <c r="F3904" s="3" t="s">
        <v>8883</v>
      </c>
      <c r="G3904" s="3" t="s">
        <v>8883</v>
      </c>
      <c r="H3904" s="4">
        <v>0</v>
      </c>
      <c r="I3904" s="4">
        <v>0</v>
      </c>
      <c r="J3904" s="6">
        <v>44195</v>
      </c>
      <c r="K3904" s="7">
        <v>0.79285627999999997</v>
      </c>
      <c r="L3904" s="7">
        <v>40</v>
      </c>
      <c r="M3904" s="7">
        <v>154134019.5716891</v>
      </c>
      <c r="N3904" s="9">
        <v>44226</v>
      </c>
      <c r="O3904" s="10">
        <v>1.0467900000000001</v>
      </c>
      <c r="P3904" s="10">
        <v>343</v>
      </c>
      <c r="Q3904" s="10">
        <v>269182415.68000001</v>
      </c>
      <c r="R3904" s="10">
        <v>1.320277112517795</v>
      </c>
      <c r="S3904" s="18">
        <v>1.320277112517795</v>
      </c>
      <c r="T3904" s="13">
        <v>44339</v>
      </c>
      <c r="U3904" s="14">
        <v>0.91855463000000004</v>
      </c>
      <c r="V3904" s="14">
        <v>44</v>
      </c>
      <c r="W3904" s="14">
        <v>1956795841.8599999</v>
      </c>
      <c r="X3904" s="14">
        <v>12.25034343086962</v>
      </c>
      <c r="Y3904" s="19">
        <f t="shared" si="121"/>
        <v>-0.1225034343086962</v>
      </c>
    </row>
    <row r="3905" spans="1:25">
      <c r="A3905">
        <v>7130</v>
      </c>
      <c r="B3905" t="s">
        <v>7289</v>
      </c>
      <c r="C3905" t="s">
        <v>7290</v>
      </c>
      <c r="D3905" t="str">
        <f t="shared" si="120"/>
        <v>Pumpanomics PUMP</v>
      </c>
      <c r="E3905" s="3" t="s">
        <v>8887</v>
      </c>
      <c r="F3905" s="3" t="s">
        <v>8883</v>
      </c>
      <c r="G3905" s="3" t="s">
        <v>8883</v>
      </c>
      <c r="H3905" s="4">
        <v>0</v>
      </c>
      <c r="I3905" s="4">
        <v>0</v>
      </c>
      <c r="J3905" s="6">
        <v>44095</v>
      </c>
      <c r="K3905" s="7">
        <v>70547.086334899999</v>
      </c>
      <c r="L3905" s="7">
        <v>3998</v>
      </c>
      <c r="M3905" s="7">
        <v>0</v>
      </c>
      <c r="N3905" s="9">
        <v>44096</v>
      </c>
      <c r="O3905" s="10">
        <v>139680.50735900001</v>
      </c>
      <c r="P3905" s="10">
        <v>4169</v>
      </c>
      <c r="Q3905" s="10">
        <v>0</v>
      </c>
      <c r="R3905" s="10">
        <v>1.9799613933864111</v>
      </c>
      <c r="S3905" s="18">
        <v>1.9799613933864111</v>
      </c>
      <c r="T3905" s="13">
        <v>44103</v>
      </c>
      <c r="U3905" s="14">
        <v>9.1156551866883504</v>
      </c>
      <c r="V3905" s="14">
        <v>3684</v>
      </c>
      <c r="W3905" s="14">
        <v>0</v>
      </c>
      <c r="X3905" s="14">
        <v>99.993473924630536</v>
      </c>
      <c r="Y3905" s="19">
        <f t="shared" si="121"/>
        <v>-0.99993473924630538</v>
      </c>
    </row>
    <row r="3906" spans="1:25">
      <c r="A3906">
        <v>7131</v>
      </c>
      <c r="B3906" t="s">
        <v>7291</v>
      </c>
      <c r="C3906" t="s">
        <v>6685</v>
      </c>
      <c r="D3906" t="str">
        <f t="shared" ref="D3906:D3969" si="122">_xlfn.TEXTJOIN(" ",TRUE,B3906,C3906)</f>
        <v>YAM v3 YAM</v>
      </c>
      <c r="E3906" s="3" t="s">
        <v>3686</v>
      </c>
      <c r="F3906" s="3" t="s">
        <v>8883</v>
      </c>
      <c r="G3906" s="3" t="s">
        <v>8883</v>
      </c>
      <c r="H3906" s="4">
        <v>0</v>
      </c>
      <c r="I3906" s="4">
        <v>0</v>
      </c>
      <c r="J3906" s="6">
        <v>44127</v>
      </c>
      <c r="K3906" s="7">
        <v>0.56960717999999999</v>
      </c>
      <c r="L3906" s="7">
        <v>2446</v>
      </c>
      <c r="M3906" s="7">
        <v>0</v>
      </c>
      <c r="N3906" s="9">
        <v>44241</v>
      </c>
      <c r="O3906" s="10">
        <v>6.6607943399999998</v>
      </c>
      <c r="P3906" s="10">
        <v>4170</v>
      </c>
      <c r="Q3906" s="10">
        <v>0</v>
      </c>
      <c r="R3906" s="10">
        <v>11.693662885358989</v>
      </c>
      <c r="S3906" s="18">
        <v>11.693662885358989</v>
      </c>
      <c r="T3906" s="13">
        <v>44683</v>
      </c>
      <c r="U3906" s="14">
        <v>0.18399813638572191</v>
      </c>
      <c r="V3906" s="14">
        <v>917</v>
      </c>
      <c r="W3906" s="14">
        <v>2664168.52</v>
      </c>
      <c r="X3906" s="14">
        <v>97.237594692261254</v>
      </c>
      <c r="Y3906" s="19">
        <f t="shared" si="121"/>
        <v>-0.97237594692261253</v>
      </c>
    </row>
    <row r="3907" spans="1:25">
      <c r="A3907">
        <v>7133</v>
      </c>
      <c r="B3907" t="s">
        <v>7292</v>
      </c>
      <c r="C3907" t="s">
        <v>7293</v>
      </c>
      <c r="D3907" t="str">
        <f t="shared" si="122"/>
        <v>Ducato Protocol Token DUCATO</v>
      </c>
      <c r="E3907" s="3" t="s">
        <v>3686</v>
      </c>
      <c r="F3907" s="3" t="s">
        <v>8883</v>
      </c>
      <c r="G3907" s="3" t="s">
        <v>8883</v>
      </c>
      <c r="H3907" s="4">
        <v>0</v>
      </c>
      <c r="I3907" s="4">
        <v>0</v>
      </c>
      <c r="J3907" s="6">
        <v>44107</v>
      </c>
      <c r="K3907" s="7">
        <v>3.84548486</v>
      </c>
      <c r="L3907" s="7">
        <v>2751</v>
      </c>
      <c r="M3907" s="7">
        <v>0</v>
      </c>
      <c r="N3907" s="9">
        <v>44319</v>
      </c>
      <c r="O3907" s="10">
        <v>539.08149803000003</v>
      </c>
      <c r="P3907" s="10">
        <v>739</v>
      </c>
      <c r="Q3907" s="10">
        <v>57176974</v>
      </c>
      <c r="R3907" s="10">
        <v>140.1855728616755</v>
      </c>
      <c r="S3907" s="18">
        <v>140.1855728616755</v>
      </c>
      <c r="T3907" s="13">
        <v>44654</v>
      </c>
      <c r="U3907" s="14">
        <v>6.0018806364873526E-3</v>
      </c>
      <c r="V3907" s="14">
        <v>1949</v>
      </c>
      <c r="W3907" s="14">
        <v>39690.839999999997</v>
      </c>
      <c r="X3907" s="14">
        <v>99.998886646887627</v>
      </c>
      <c r="Y3907" s="19">
        <f t="shared" ref="Y3907:Y3970" si="123">X3907/-100</f>
        <v>-0.9999888664688763</v>
      </c>
    </row>
    <row r="3908" spans="1:25">
      <c r="A3908">
        <v>7134</v>
      </c>
      <c r="B3908" t="s">
        <v>7294</v>
      </c>
      <c r="C3908" t="s">
        <v>7295</v>
      </c>
      <c r="D3908" t="str">
        <f t="shared" si="122"/>
        <v>Finswap FNSP</v>
      </c>
      <c r="E3908" s="3" t="s">
        <v>3686</v>
      </c>
      <c r="F3908" s="3" t="s">
        <v>8883</v>
      </c>
      <c r="G3908" s="3" t="s">
        <v>8883</v>
      </c>
      <c r="H3908" s="4">
        <v>0</v>
      </c>
      <c r="I3908" s="4">
        <v>0</v>
      </c>
      <c r="J3908" s="6">
        <v>44198</v>
      </c>
      <c r="K3908" s="7">
        <v>2.554998E-2</v>
      </c>
      <c r="L3908" s="7">
        <v>3999</v>
      </c>
      <c r="M3908" s="7">
        <v>0</v>
      </c>
      <c r="N3908" s="9">
        <v>44517</v>
      </c>
      <c r="O3908" s="10">
        <v>0.25713616832942998</v>
      </c>
      <c r="P3908" s="10">
        <v>4171</v>
      </c>
      <c r="Q3908" s="10">
        <v>0</v>
      </c>
      <c r="R3908" s="10">
        <v>10.064045777312939</v>
      </c>
      <c r="S3908" s="18">
        <v>10.064045777312939</v>
      </c>
      <c r="T3908" s="13">
        <v>44585</v>
      </c>
      <c r="U3908" s="14">
        <v>7.5062427569712625E-2</v>
      </c>
      <c r="V3908" s="14">
        <v>3685</v>
      </c>
      <c r="W3908" s="14">
        <v>0</v>
      </c>
      <c r="X3908" s="14">
        <v>70.808296608998859</v>
      </c>
      <c r="Y3908" s="19">
        <f t="shared" si="123"/>
        <v>-0.70808296608998855</v>
      </c>
    </row>
    <row r="3909" spans="1:25">
      <c r="A3909">
        <v>7135</v>
      </c>
      <c r="B3909" t="s">
        <v>7296</v>
      </c>
      <c r="C3909" t="s">
        <v>7297</v>
      </c>
      <c r="D3909" t="str">
        <f t="shared" si="122"/>
        <v>Kush Finance KSEED</v>
      </c>
      <c r="E3909" s="3" t="s">
        <v>8887</v>
      </c>
      <c r="F3909" s="3" t="s">
        <v>8883</v>
      </c>
      <c r="G3909" s="3" t="s">
        <v>8883</v>
      </c>
      <c r="H3909" s="4">
        <v>0</v>
      </c>
      <c r="I3909" s="4">
        <v>0</v>
      </c>
      <c r="J3909" s="6">
        <v>44163</v>
      </c>
      <c r="K3909" s="7">
        <v>4.1628560000000002E-2</v>
      </c>
      <c r="L3909" s="7">
        <v>1697</v>
      </c>
      <c r="M3909" s="7">
        <v>61853.416497719998</v>
      </c>
      <c r="N3909" s="9">
        <v>44305</v>
      </c>
      <c r="O3909" s="10">
        <v>8.8919360399999992</v>
      </c>
      <c r="P3909" s="10">
        <v>1984</v>
      </c>
      <c r="Q3909" s="10">
        <v>1096901.78</v>
      </c>
      <c r="R3909" s="10">
        <v>213.60181663742389</v>
      </c>
      <c r="S3909" s="18">
        <v>213.60181663742389</v>
      </c>
      <c r="T3909" s="13">
        <v>44669</v>
      </c>
      <c r="U3909" s="14">
        <v>8.0020318122620334E-3</v>
      </c>
      <c r="V3909" s="14">
        <v>1604</v>
      </c>
      <c r="W3909" s="14">
        <v>180482.33</v>
      </c>
      <c r="X3909" s="14">
        <v>99.910007991777434</v>
      </c>
      <c r="Y3909" s="19">
        <f t="shared" si="123"/>
        <v>-0.99910007991777439</v>
      </c>
    </row>
    <row r="3910" spans="1:25">
      <c r="A3910">
        <v>7136</v>
      </c>
      <c r="B3910" t="s">
        <v>7298</v>
      </c>
      <c r="C3910" t="s">
        <v>7299</v>
      </c>
      <c r="D3910" t="str">
        <f t="shared" si="122"/>
        <v>OneSwap DAO Token ONES</v>
      </c>
      <c r="E3910" s="3" t="s">
        <v>3686</v>
      </c>
      <c r="F3910" s="3" t="s">
        <v>8883</v>
      </c>
      <c r="G3910" s="3" t="s">
        <v>8883</v>
      </c>
      <c r="H3910" s="4">
        <v>0</v>
      </c>
      <c r="I3910" s="4">
        <v>0</v>
      </c>
      <c r="J3910" s="6">
        <v>44154</v>
      </c>
      <c r="K3910" s="7">
        <v>0.30321397</v>
      </c>
      <c r="L3910" s="7">
        <v>4000</v>
      </c>
      <c r="M3910" s="7">
        <v>0</v>
      </c>
      <c r="N3910" s="9">
        <v>44269</v>
      </c>
      <c r="O3910" s="10">
        <v>57.254230079999999</v>
      </c>
      <c r="P3910" s="10">
        <v>4172</v>
      </c>
      <c r="Q3910" s="10">
        <v>0</v>
      </c>
      <c r="R3910" s="10">
        <v>188.8245125381261</v>
      </c>
      <c r="S3910" s="18">
        <v>188.8245125381261</v>
      </c>
      <c r="T3910" s="13">
        <v>44634</v>
      </c>
      <c r="U3910" s="14">
        <v>0.41570140716031012</v>
      </c>
      <c r="V3910" s="14">
        <v>3686</v>
      </c>
      <c r="W3910" s="14">
        <v>0</v>
      </c>
      <c r="X3910" s="14">
        <v>99.27393765215345</v>
      </c>
      <c r="Y3910" s="19">
        <f t="shared" si="123"/>
        <v>-0.99273937652153454</v>
      </c>
    </row>
    <row r="3911" spans="1:25">
      <c r="A3911">
        <v>7140</v>
      </c>
      <c r="B3911" t="s">
        <v>7300</v>
      </c>
      <c r="C3911" t="s">
        <v>7301</v>
      </c>
      <c r="D3911" t="str">
        <f t="shared" si="122"/>
        <v>yTSLA Finance yTSLA</v>
      </c>
      <c r="E3911" s="3" t="s">
        <v>8891</v>
      </c>
      <c r="F3911" s="3" t="s">
        <v>8883</v>
      </c>
      <c r="G3911" s="3" t="s">
        <v>8883</v>
      </c>
      <c r="H3911" s="4">
        <v>0</v>
      </c>
      <c r="I3911" s="4">
        <v>0</v>
      </c>
      <c r="J3911" s="6">
        <v>44212</v>
      </c>
      <c r="K3911" s="7">
        <v>0.58643325000000002</v>
      </c>
      <c r="L3911" s="7">
        <v>1731</v>
      </c>
      <c r="M3911" s="7">
        <v>54319.91738046</v>
      </c>
      <c r="N3911" s="9">
        <v>44383</v>
      </c>
      <c r="O3911" s="10">
        <v>699.94960576999995</v>
      </c>
      <c r="P3911" s="10">
        <v>2228</v>
      </c>
      <c r="Q3911" s="10">
        <v>376436.56</v>
      </c>
      <c r="R3911" s="10">
        <v>1193.570804128176</v>
      </c>
      <c r="S3911" s="18">
        <v>1193.570804128176</v>
      </c>
      <c r="T3911" s="13">
        <v>44567</v>
      </c>
      <c r="U3911" s="16">
        <v>2.6619999999999999E-15</v>
      </c>
      <c r="V3911" s="14">
        <v>1244</v>
      </c>
      <c r="W3911" s="16">
        <v>694036.5</v>
      </c>
      <c r="X3911" s="16">
        <v>100</v>
      </c>
      <c r="Y3911" s="19">
        <f t="shared" si="123"/>
        <v>-1</v>
      </c>
    </row>
    <row r="3912" spans="1:25">
      <c r="A3912">
        <v>7141</v>
      </c>
      <c r="B3912" t="s">
        <v>7302</v>
      </c>
      <c r="C3912" t="s">
        <v>7303</v>
      </c>
      <c r="D3912" t="str">
        <f t="shared" si="122"/>
        <v>Axioms AXI</v>
      </c>
      <c r="E3912" s="3" t="s">
        <v>8887</v>
      </c>
      <c r="F3912" s="3" t="s">
        <v>8883</v>
      </c>
      <c r="G3912" s="3" t="s">
        <v>8883</v>
      </c>
      <c r="H3912" s="4">
        <v>0</v>
      </c>
      <c r="I3912" s="4">
        <v>0</v>
      </c>
      <c r="J3912" s="6">
        <v>44161</v>
      </c>
      <c r="K3912" s="7">
        <v>4.2651700000000004E-3</v>
      </c>
      <c r="L3912" s="7">
        <v>4001</v>
      </c>
      <c r="M3912" s="7">
        <v>0</v>
      </c>
      <c r="N3912" s="9">
        <v>44306</v>
      </c>
      <c r="O3912" s="10">
        <v>8.1678810000000004E-2</v>
      </c>
      <c r="P3912" s="10">
        <v>4173</v>
      </c>
      <c r="Q3912" s="10">
        <v>0</v>
      </c>
      <c r="R3912" s="10">
        <v>19.150188620852159</v>
      </c>
      <c r="S3912" s="18">
        <v>19.150188620852159</v>
      </c>
      <c r="T3912" s="13">
        <v>44516</v>
      </c>
      <c r="U3912" s="14">
        <v>0</v>
      </c>
      <c r="V3912" s="14">
        <v>3687</v>
      </c>
      <c r="W3912" s="14">
        <v>0</v>
      </c>
      <c r="X3912" s="14">
        <v>100</v>
      </c>
      <c r="Y3912" s="19">
        <f t="shared" si="123"/>
        <v>-1</v>
      </c>
    </row>
    <row r="3913" spans="1:25">
      <c r="A3913">
        <v>7142</v>
      </c>
      <c r="B3913" t="s">
        <v>7304</v>
      </c>
      <c r="C3913" t="s">
        <v>7305</v>
      </c>
      <c r="D3913" t="str">
        <f t="shared" si="122"/>
        <v>tomatos.finance TOMATOS</v>
      </c>
      <c r="E3913" s="3" t="s">
        <v>3686</v>
      </c>
      <c r="F3913" s="3" t="s">
        <v>8883</v>
      </c>
      <c r="G3913" s="3" t="s">
        <v>8883</v>
      </c>
      <c r="H3913" s="4">
        <v>0</v>
      </c>
      <c r="I3913" s="4">
        <v>0</v>
      </c>
      <c r="J3913" s="6">
        <v>44102</v>
      </c>
      <c r="K3913" s="7">
        <v>0.25532349402670002</v>
      </c>
      <c r="L3913" s="7">
        <v>4002</v>
      </c>
      <c r="M3913" s="7">
        <v>0</v>
      </c>
      <c r="N3913" s="9">
        <v>44107</v>
      </c>
      <c r="O3913" s="10">
        <v>0.25553996346558999</v>
      </c>
      <c r="P3913" s="10">
        <v>4174</v>
      </c>
      <c r="Q3913" s="10">
        <v>0</v>
      </c>
      <c r="R3913" s="10">
        <v>1.0008478242071499</v>
      </c>
      <c r="S3913" s="18">
        <v>1.0008478242071499</v>
      </c>
      <c r="T3913" s="13">
        <v>44125</v>
      </c>
      <c r="U3913" s="14">
        <v>0.25528034276736999</v>
      </c>
      <c r="V3913" s="14">
        <v>3688</v>
      </c>
      <c r="W3913" s="14">
        <v>0</v>
      </c>
      <c r="X3913" s="14">
        <v>0.1015969066830352</v>
      </c>
      <c r="Y3913" s="19">
        <f t="shared" si="123"/>
        <v>-1.015969066830352E-3</v>
      </c>
    </row>
    <row r="3914" spans="1:25">
      <c r="A3914">
        <v>7143</v>
      </c>
      <c r="B3914" t="s">
        <v>7306</v>
      </c>
      <c r="C3914" t="s">
        <v>7307</v>
      </c>
      <c r="D3914" t="str">
        <f t="shared" si="122"/>
        <v>DiFy.Finance YFIII</v>
      </c>
      <c r="E3914" s="3" t="s">
        <v>3686</v>
      </c>
      <c r="F3914" s="3" t="s">
        <v>8883</v>
      </c>
      <c r="G3914" s="3" t="s">
        <v>8883</v>
      </c>
      <c r="H3914" s="4">
        <v>0</v>
      </c>
      <c r="I3914" s="4">
        <v>0</v>
      </c>
      <c r="J3914" s="6">
        <v>44102</v>
      </c>
      <c r="K3914" s="7">
        <v>864.67113480305204</v>
      </c>
      <c r="L3914" s="7">
        <v>372</v>
      </c>
      <c r="M3914" s="7">
        <v>6924452.2438868769</v>
      </c>
      <c r="N3914" s="9">
        <v>44113</v>
      </c>
      <c r="O3914" s="10">
        <v>1562.9949577862089</v>
      </c>
      <c r="P3914" s="10">
        <v>1218</v>
      </c>
      <c r="Q3914" s="10">
        <v>12516763.318451401</v>
      </c>
      <c r="R3914" s="10">
        <v>1.8076178270276311</v>
      </c>
      <c r="S3914" s="18">
        <v>1.8076178270276311</v>
      </c>
      <c r="T3914" s="13">
        <v>44194</v>
      </c>
      <c r="U3914" s="14">
        <v>139.5203907874733</v>
      </c>
      <c r="V3914" s="14">
        <v>1133</v>
      </c>
      <c r="W3914" s="14">
        <v>1114809.6332209839</v>
      </c>
      <c r="X3914" s="14">
        <v>91.073522656459048</v>
      </c>
      <c r="Y3914" s="19">
        <f t="shared" si="123"/>
        <v>-0.91073522656459049</v>
      </c>
    </row>
    <row r="3915" spans="1:25">
      <c r="A3915">
        <v>7145</v>
      </c>
      <c r="B3915" t="s">
        <v>7308</v>
      </c>
      <c r="C3915" t="s">
        <v>7309</v>
      </c>
      <c r="D3915" t="str">
        <f t="shared" si="122"/>
        <v>Defi Shopping Stake DSS</v>
      </c>
      <c r="E3915" s="3" t="s">
        <v>3686</v>
      </c>
      <c r="F3915" s="3" t="s">
        <v>8883</v>
      </c>
      <c r="G3915" s="3" t="s">
        <v>8883</v>
      </c>
      <c r="H3915" s="4">
        <v>0</v>
      </c>
      <c r="I3915" s="4">
        <v>0</v>
      </c>
      <c r="J3915" s="6">
        <v>44097</v>
      </c>
      <c r="K3915" s="7">
        <v>1.1538115200000001</v>
      </c>
      <c r="L3915" s="7">
        <v>4003</v>
      </c>
      <c r="M3915" s="7">
        <v>0</v>
      </c>
      <c r="N3915" s="9">
        <v>44099</v>
      </c>
      <c r="O3915" s="10">
        <v>1.6766995200000001</v>
      </c>
      <c r="P3915" s="10">
        <v>4175</v>
      </c>
      <c r="Q3915" s="10">
        <v>0</v>
      </c>
      <c r="R3915" s="10">
        <v>1.453183202747014</v>
      </c>
      <c r="S3915" s="18">
        <v>1.453183202747014</v>
      </c>
      <c r="T3915" s="13">
        <v>44651</v>
      </c>
      <c r="U3915" s="14">
        <v>6.8744907710971848E-3</v>
      </c>
      <c r="V3915" s="14">
        <v>3689</v>
      </c>
      <c r="W3915" s="14">
        <v>0</v>
      </c>
      <c r="X3915" s="14">
        <v>99.589998643818006</v>
      </c>
      <c r="Y3915" s="19">
        <f t="shared" si="123"/>
        <v>-0.99589998643818012</v>
      </c>
    </row>
    <row r="3916" spans="1:25">
      <c r="A3916">
        <v>7146</v>
      </c>
      <c r="B3916" t="s">
        <v>7310</v>
      </c>
      <c r="C3916" t="s">
        <v>7311</v>
      </c>
      <c r="D3916" t="str">
        <f t="shared" si="122"/>
        <v>IYF.finance IYF</v>
      </c>
      <c r="E3916" s="3" t="s">
        <v>3686</v>
      </c>
      <c r="F3916" s="3" t="s">
        <v>8883</v>
      </c>
      <c r="G3916" s="3" t="s">
        <v>8883</v>
      </c>
      <c r="H3916" s="4">
        <v>0</v>
      </c>
      <c r="I3916" s="4">
        <v>0</v>
      </c>
      <c r="J3916" s="6">
        <v>44103</v>
      </c>
      <c r="K3916" s="7">
        <v>14.89882621909203</v>
      </c>
      <c r="L3916" s="7">
        <v>4004</v>
      </c>
      <c r="M3916" s="7">
        <v>0</v>
      </c>
      <c r="N3916" s="9">
        <v>44241</v>
      </c>
      <c r="O3916" s="10">
        <v>490.68989591734572</v>
      </c>
      <c r="P3916" s="10">
        <v>4176</v>
      </c>
      <c r="Q3916" s="10">
        <v>0</v>
      </c>
      <c r="R3916" s="10">
        <v>32.934802292582852</v>
      </c>
      <c r="S3916" s="18">
        <v>32.934802292582852</v>
      </c>
      <c r="T3916" s="13">
        <v>44280</v>
      </c>
      <c r="U3916" s="14">
        <v>1.80214063509004</v>
      </c>
      <c r="V3916" s="14">
        <v>3690</v>
      </c>
      <c r="W3916" s="14">
        <v>0</v>
      </c>
      <c r="X3916" s="14">
        <v>99.632733290396985</v>
      </c>
      <c r="Y3916" s="19">
        <f t="shared" si="123"/>
        <v>-0.9963273329039698</v>
      </c>
    </row>
    <row r="3917" spans="1:25">
      <c r="A3917">
        <v>7147</v>
      </c>
      <c r="B3917" t="s">
        <v>7312</v>
      </c>
      <c r="C3917" t="s">
        <v>259</v>
      </c>
      <c r="D3917" t="str">
        <f t="shared" si="122"/>
        <v>SuperSwap SUPER</v>
      </c>
      <c r="E3917" s="3" t="s">
        <v>3686</v>
      </c>
      <c r="F3917" s="3" t="s">
        <v>8883</v>
      </c>
      <c r="G3917" s="3" t="s">
        <v>8883</v>
      </c>
      <c r="H3917" s="4">
        <v>0</v>
      </c>
      <c r="I3917" s="4">
        <v>0</v>
      </c>
      <c r="J3917" s="6">
        <v>44111</v>
      </c>
      <c r="K3917" s="7">
        <v>2.115091301225E-2</v>
      </c>
      <c r="L3917" s="7">
        <v>4005</v>
      </c>
      <c r="M3917" s="7">
        <v>0</v>
      </c>
      <c r="N3917" s="9">
        <v>44114</v>
      </c>
      <c r="O3917" s="10">
        <v>2.82270098798835</v>
      </c>
      <c r="P3917" s="10">
        <v>4177</v>
      </c>
      <c r="Q3917" s="10">
        <v>0</v>
      </c>
      <c r="R3917" s="10">
        <v>133.45527856662841</v>
      </c>
      <c r="S3917" s="18">
        <v>133.45527856662841</v>
      </c>
      <c r="T3917" s="13">
        <v>44120</v>
      </c>
      <c r="U3917" s="14">
        <v>1.64841909941065</v>
      </c>
      <c r="V3917" s="14">
        <v>3691</v>
      </c>
      <c r="W3917" s="14">
        <v>0</v>
      </c>
      <c r="X3917" s="14">
        <v>41.601356061967223</v>
      </c>
      <c r="Y3917" s="19">
        <f t="shared" si="123"/>
        <v>-0.41601356061967221</v>
      </c>
    </row>
    <row r="3918" spans="1:25">
      <c r="A3918">
        <v>7148</v>
      </c>
      <c r="B3918" t="s">
        <v>7313</v>
      </c>
      <c r="C3918" t="s">
        <v>7314</v>
      </c>
      <c r="D3918" t="str">
        <f t="shared" si="122"/>
        <v>ISTARDUST ISDT</v>
      </c>
      <c r="E3918" s="3" t="s">
        <v>8887</v>
      </c>
      <c r="F3918" s="3" t="s">
        <v>8883</v>
      </c>
      <c r="G3918" s="3" t="s">
        <v>8883</v>
      </c>
      <c r="H3918" s="4">
        <v>0</v>
      </c>
      <c r="I3918" s="4">
        <v>0</v>
      </c>
      <c r="J3918" s="6">
        <v>44133</v>
      </c>
      <c r="K3918" s="7">
        <v>9.1810489641500001E-3</v>
      </c>
      <c r="L3918" s="7">
        <v>4006</v>
      </c>
      <c r="M3918" s="7">
        <v>0</v>
      </c>
      <c r="N3918" s="9">
        <v>44166</v>
      </c>
      <c r="O3918" s="10">
        <v>4.066328383139E-2</v>
      </c>
      <c r="P3918" s="10">
        <v>4178</v>
      </c>
      <c r="Q3918" s="10">
        <v>0</v>
      </c>
      <c r="R3918" s="10">
        <v>4.4290455252086423</v>
      </c>
      <c r="S3918" s="18">
        <v>4.4290455252086423</v>
      </c>
      <c r="T3918" s="13">
        <v>44229</v>
      </c>
      <c r="U3918" s="14">
        <v>3.9476650897E-4</v>
      </c>
      <c r="V3918" s="14">
        <v>3692</v>
      </c>
      <c r="W3918" s="14">
        <v>0</v>
      </c>
      <c r="X3918" s="14">
        <v>99.029181925869793</v>
      </c>
      <c r="Y3918" s="19">
        <f t="shared" si="123"/>
        <v>-0.99029181925869791</v>
      </c>
    </row>
    <row r="3919" spans="1:25">
      <c r="A3919">
        <v>7150</v>
      </c>
      <c r="B3919" t="s">
        <v>7315</v>
      </c>
      <c r="C3919" t="s">
        <v>3237</v>
      </c>
      <c r="D3919" t="str">
        <f t="shared" si="122"/>
        <v>Flamingo FLM</v>
      </c>
      <c r="E3919" s="3" t="s">
        <v>3686</v>
      </c>
      <c r="F3919" s="3" t="s">
        <v>8883</v>
      </c>
      <c r="G3919" s="3" t="s">
        <v>8883</v>
      </c>
      <c r="H3919" s="4">
        <v>0</v>
      </c>
      <c r="I3919" s="4">
        <v>0</v>
      </c>
      <c r="J3919" s="6">
        <v>44198</v>
      </c>
      <c r="K3919" s="7">
        <v>0.12015613999999999</v>
      </c>
      <c r="L3919" s="7">
        <v>188</v>
      </c>
      <c r="M3919" s="7">
        <v>18522897.199487999</v>
      </c>
      <c r="N3919" s="9">
        <v>44293</v>
      </c>
      <c r="O3919" s="10">
        <v>1.24220201</v>
      </c>
      <c r="P3919" s="10">
        <v>491</v>
      </c>
      <c r="Q3919" s="10">
        <v>137791227.34999999</v>
      </c>
      <c r="R3919" s="10">
        <v>10.338231654245879</v>
      </c>
      <c r="S3919" s="18">
        <v>10.338231654245879</v>
      </c>
      <c r="T3919" s="13">
        <v>44681</v>
      </c>
      <c r="U3919" s="14">
        <v>0.16093937279912809</v>
      </c>
      <c r="V3919" s="14">
        <v>334</v>
      </c>
      <c r="W3919" s="14">
        <v>52206851.240000002</v>
      </c>
      <c r="X3919" s="14">
        <v>87.044025729830508</v>
      </c>
      <c r="Y3919" s="19">
        <f t="shared" si="123"/>
        <v>-0.8704402572983051</v>
      </c>
    </row>
    <row r="3920" spans="1:25">
      <c r="A3920">
        <v>7152</v>
      </c>
      <c r="B3920" t="s">
        <v>6944</v>
      </c>
      <c r="C3920" t="s">
        <v>7316</v>
      </c>
      <c r="D3920" t="str">
        <f t="shared" si="122"/>
        <v>Toast.finance TOAST</v>
      </c>
      <c r="E3920" s="3" t="s">
        <v>3686</v>
      </c>
      <c r="F3920" s="3" t="s">
        <v>8883</v>
      </c>
      <c r="G3920" s="3" t="s">
        <v>8883</v>
      </c>
      <c r="H3920" s="4">
        <v>0</v>
      </c>
      <c r="I3920" s="4">
        <v>0</v>
      </c>
      <c r="J3920" s="6">
        <v>44111</v>
      </c>
      <c r="K3920" s="7">
        <v>2.0253291696577498</v>
      </c>
      <c r="L3920" s="7">
        <v>4800</v>
      </c>
      <c r="M3920" s="7">
        <v>0</v>
      </c>
      <c r="N3920" s="9">
        <v>44126</v>
      </c>
      <c r="O3920" s="10">
        <v>2.4686291518021601</v>
      </c>
      <c r="P3920" s="10">
        <v>4179</v>
      </c>
      <c r="Q3920" s="10">
        <v>0</v>
      </c>
      <c r="R3920" s="10">
        <v>1.218877992173155</v>
      </c>
      <c r="S3920" s="18">
        <v>1.218877992173155</v>
      </c>
      <c r="U3920" s="14"/>
      <c r="V3920" s="14">
        <v>4800</v>
      </c>
      <c r="W3920" s="14"/>
      <c r="X3920" s="14"/>
      <c r="Y3920" s="19">
        <f t="shared" si="123"/>
        <v>0</v>
      </c>
    </row>
    <row r="3921" spans="1:25">
      <c r="A3921">
        <v>7155</v>
      </c>
      <c r="B3921" t="s">
        <v>7317</v>
      </c>
      <c r="C3921" t="s">
        <v>2684</v>
      </c>
      <c r="D3921" t="str">
        <f t="shared" si="122"/>
        <v>Ternio-ERC20 TERN</v>
      </c>
      <c r="E3921" s="3" t="s">
        <v>8887</v>
      </c>
      <c r="F3921" s="3" t="s">
        <v>8883</v>
      </c>
      <c r="G3921" s="3" t="s">
        <v>8883</v>
      </c>
      <c r="H3921" s="4">
        <v>0</v>
      </c>
      <c r="I3921" s="4">
        <v>0</v>
      </c>
      <c r="J3921" s="6">
        <v>44197</v>
      </c>
      <c r="K3921" s="7">
        <v>2.35377810707095</v>
      </c>
      <c r="L3921" s="7">
        <v>4007</v>
      </c>
      <c r="M3921" s="7">
        <v>0</v>
      </c>
      <c r="N3921" s="9">
        <v>44200</v>
      </c>
      <c r="O3921" s="10">
        <v>12.502529588496101</v>
      </c>
      <c r="P3921" s="10">
        <v>4180</v>
      </c>
      <c r="Q3921" s="10">
        <v>0</v>
      </c>
      <c r="R3921" s="10">
        <v>5.3116857323710489</v>
      </c>
      <c r="S3921" s="18">
        <v>5.3116857323710489</v>
      </c>
      <c r="T3921" s="13">
        <v>44223</v>
      </c>
      <c r="U3921" s="14">
        <v>4.3032037864694104</v>
      </c>
      <c r="V3921" s="14">
        <v>3693</v>
      </c>
      <c r="W3921" s="14">
        <v>0</v>
      </c>
      <c r="X3921" s="14">
        <v>65.581334912985128</v>
      </c>
      <c r="Y3921" s="19">
        <f t="shared" si="123"/>
        <v>-0.65581334912985123</v>
      </c>
    </row>
    <row r="3922" spans="1:25">
      <c r="A3922">
        <v>7156</v>
      </c>
      <c r="B3922" t="s">
        <v>7318</v>
      </c>
      <c r="C3922" t="s">
        <v>6499</v>
      </c>
      <c r="D3922" t="str">
        <f t="shared" si="122"/>
        <v>Toshify.finance YFT</v>
      </c>
      <c r="E3922" s="3" t="s">
        <v>3686</v>
      </c>
      <c r="F3922" s="3" t="s">
        <v>8883</v>
      </c>
      <c r="G3922" s="3" t="s">
        <v>8883</v>
      </c>
      <c r="H3922" s="4">
        <v>0</v>
      </c>
      <c r="I3922" s="4">
        <v>0</v>
      </c>
      <c r="J3922" s="6">
        <v>44124</v>
      </c>
      <c r="K3922" s="7">
        <v>3.74347953944942</v>
      </c>
      <c r="L3922" s="7">
        <v>4008</v>
      </c>
      <c r="M3922" s="7">
        <v>0</v>
      </c>
      <c r="N3922" s="9">
        <v>44132</v>
      </c>
      <c r="O3922" s="10">
        <v>14.720202151391179</v>
      </c>
      <c r="P3922" s="10">
        <v>4181</v>
      </c>
      <c r="Q3922" s="10">
        <v>0</v>
      </c>
      <c r="R3922" s="10">
        <v>3.93222455105396</v>
      </c>
      <c r="S3922" s="18">
        <v>3.93222455105396</v>
      </c>
      <c r="T3922" s="13">
        <v>44399</v>
      </c>
      <c r="U3922" s="14">
        <v>1.50676286314817</v>
      </c>
      <c r="V3922" s="14">
        <v>3694</v>
      </c>
      <c r="W3922" s="14">
        <v>0</v>
      </c>
      <c r="X3922" s="14">
        <v>89.76397981731678</v>
      </c>
      <c r="Y3922" s="19">
        <f t="shared" si="123"/>
        <v>-0.89763979817316786</v>
      </c>
    </row>
    <row r="3923" spans="1:25">
      <c r="A3923">
        <v>7157</v>
      </c>
      <c r="B3923" t="s">
        <v>7319</v>
      </c>
      <c r="C3923" t="s">
        <v>7320</v>
      </c>
      <c r="D3923" t="str">
        <f t="shared" si="122"/>
        <v>Basid Coin BASID</v>
      </c>
      <c r="E3923" s="3" t="s">
        <v>8887</v>
      </c>
      <c r="F3923" s="3" t="s">
        <v>8883</v>
      </c>
      <c r="G3923" s="3" t="s">
        <v>8883</v>
      </c>
      <c r="H3923" s="4">
        <v>0</v>
      </c>
      <c r="I3923" s="4">
        <v>0</v>
      </c>
      <c r="J3923" s="6">
        <v>44110</v>
      </c>
      <c r="K3923" s="7">
        <v>0.53118699999999996</v>
      </c>
      <c r="L3923" s="7">
        <v>36</v>
      </c>
      <c r="M3923" s="7">
        <v>190720595.21632981</v>
      </c>
      <c r="N3923" s="9">
        <v>44225</v>
      </c>
      <c r="O3923" s="10">
        <v>1.37701366</v>
      </c>
      <c r="P3923" s="10">
        <v>211</v>
      </c>
      <c r="Q3923" s="10">
        <v>597233591.67999995</v>
      </c>
      <c r="R3923" s="10">
        <v>2.5923331331527319</v>
      </c>
      <c r="S3923" s="18">
        <v>2.5923331331527319</v>
      </c>
      <c r="T3923" s="13">
        <v>44687</v>
      </c>
      <c r="U3923" s="14">
        <v>3.3392821372860001E-3</v>
      </c>
      <c r="V3923" s="14">
        <v>870</v>
      </c>
      <c r="W3923" s="14">
        <v>3066225</v>
      </c>
      <c r="X3923" s="14">
        <v>99.757498256241988</v>
      </c>
      <c r="Y3923" s="19">
        <f t="shared" si="123"/>
        <v>-0.99757498256241983</v>
      </c>
    </row>
    <row r="3924" spans="1:25">
      <c r="A3924">
        <v>7158</v>
      </c>
      <c r="B3924" t="s">
        <v>7321</v>
      </c>
      <c r="C3924" t="s">
        <v>6995</v>
      </c>
      <c r="D3924" t="str">
        <f t="shared" si="122"/>
        <v>Burger Swap BURGER</v>
      </c>
      <c r="E3924" s="3" t="s">
        <v>3686</v>
      </c>
      <c r="F3924" s="3" t="s">
        <v>8883</v>
      </c>
      <c r="G3924" s="3" t="s">
        <v>8883</v>
      </c>
      <c r="H3924" s="4">
        <v>0</v>
      </c>
      <c r="I3924" s="4">
        <v>0</v>
      </c>
      <c r="J3924" s="6">
        <v>44112</v>
      </c>
      <c r="K3924" s="7">
        <v>0.35038005999999999</v>
      </c>
      <c r="L3924" s="7">
        <v>585</v>
      </c>
      <c r="M3924" s="7">
        <v>2975654.7093712301</v>
      </c>
      <c r="N3924" s="9">
        <v>44319</v>
      </c>
      <c r="O3924" s="10">
        <v>28.013400900000001</v>
      </c>
      <c r="P3924" s="10">
        <v>375</v>
      </c>
      <c r="Q3924" s="10">
        <v>226002276.28</v>
      </c>
      <c r="R3924" s="10">
        <v>79.951470126467811</v>
      </c>
      <c r="S3924" s="18">
        <v>79.951470126467811</v>
      </c>
      <c r="T3924" s="13">
        <v>44687</v>
      </c>
      <c r="U3924" s="14">
        <v>1.021127876960874</v>
      </c>
      <c r="V3924" s="14">
        <v>483</v>
      </c>
      <c r="W3924" s="14">
        <v>21585277.579999998</v>
      </c>
      <c r="X3924" s="14">
        <v>96.354859302495925</v>
      </c>
      <c r="Y3924" s="19">
        <f t="shared" si="123"/>
        <v>-0.96354859302495921</v>
      </c>
    </row>
    <row r="3925" spans="1:25">
      <c r="A3925">
        <v>7159</v>
      </c>
      <c r="B3925" t="s">
        <v>7322</v>
      </c>
      <c r="C3925" t="s">
        <v>7323</v>
      </c>
      <c r="D3925" t="str">
        <f t="shared" si="122"/>
        <v>Digital Currency Daily DCD</v>
      </c>
      <c r="E3925" s="3" t="s">
        <v>8881</v>
      </c>
      <c r="F3925" s="3" t="s">
        <v>8883</v>
      </c>
      <c r="G3925" s="3" t="s">
        <v>8883</v>
      </c>
      <c r="H3925" s="4">
        <v>0</v>
      </c>
      <c r="I3925" s="4">
        <v>0</v>
      </c>
      <c r="J3925" s="6">
        <v>44098</v>
      </c>
      <c r="K3925" s="7">
        <v>1.10721E-3</v>
      </c>
      <c r="L3925" s="7">
        <v>4009</v>
      </c>
      <c r="M3925" s="7">
        <v>0</v>
      </c>
      <c r="N3925" s="9">
        <v>44100</v>
      </c>
      <c r="O3925" s="10">
        <v>3.5333600000000001E-3</v>
      </c>
      <c r="P3925" s="10">
        <v>4182</v>
      </c>
      <c r="Q3925" s="10">
        <v>0</v>
      </c>
      <c r="R3925" s="10">
        <v>3.1912284029226621</v>
      </c>
      <c r="S3925" s="18">
        <v>3.1912284029226621</v>
      </c>
      <c r="T3925" s="13">
        <v>44585</v>
      </c>
      <c r="U3925" s="16">
        <v>4.623345636357E-6</v>
      </c>
      <c r="V3925" s="14">
        <v>3695</v>
      </c>
      <c r="W3925" s="16">
        <v>0</v>
      </c>
      <c r="X3925" s="16">
        <v>99.86915158273267</v>
      </c>
      <c r="Y3925" s="19">
        <f t="shared" si="123"/>
        <v>-0.99869151582732674</v>
      </c>
    </row>
    <row r="3926" spans="1:25">
      <c r="A3926">
        <v>7160</v>
      </c>
      <c r="B3926" t="s">
        <v>7324</v>
      </c>
      <c r="C3926" t="s">
        <v>1951</v>
      </c>
      <c r="D3926" t="str">
        <f t="shared" si="122"/>
        <v>Gire Token GET</v>
      </c>
      <c r="E3926" s="3" t="s">
        <v>8887</v>
      </c>
      <c r="F3926" s="3" t="s">
        <v>8883</v>
      </c>
      <c r="G3926" s="3" t="s">
        <v>8883</v>
      </c>
      <c r="H3926" s="4">
        <v>0</v>
      </c>
      <c r="I3926" s="4">
        <v>0</v>
      </c>
      <c r="J3926" s="6">
        <v>44132</v>
      </c>
      <c r="K3926" s="7">
        <v>0.18142390289286001</v>
      </c>
      <c r="L3926" s="7">
        <v>4010</v>
      </c>
      <c r="M3926" s="7">
        <v>0</v>
      </c>
      <c r="N3926" s="9">
        <v>44158</v>
      </c>
      <c r="O3926" s="10">
        <v>1.3702363284380901</v>
      </c>
      <c r="P3926" s="10">
        <v>4183</v>
      </c>
      <c r="Q3926" s="10">
        <v>0</v>
      </c>
      <c r="R3926" s="10">
        <v>7.5526780462180003</v>
      </c>
      <c r="S3926" s="18">
        <v>7.5526780462180003</v>
      </c>
      <c r="T3926" s="13">
        <v>44397</v>
      </c>
      <c r="U3926" s="14">
        <v>8.9436860872899992E-3</v>
      </c>
      <c r="V3926" s="14">
        <v>3696</v>
      </c>
      <c r="W3926" s="14">
        <v>0</v>
      </c>
      <c r="X3926" s="14">
        <v>99.347288792329365</v>
      </c>
      <c r="Y3926" s="19">
        <f t="shared" si="123"/>
        <v>-0.99347288792329369</v>
      </c>
    </row>
    <row r="3927" spans="1:25">
      <c r="A3927">
        <v>7161</v>
      </c>
      <c r="B3927" t="s">
        <v>7325</v>
      </c>
      <c r="C3927" t="s">
        <v>7326</v>
      </c>
      <c r="D3927" t="str">
        <f t="shared" si="122"/>
        <v>GokuMarket Credit GMC</v>
      </c>
      <c r="E3927" s="3" t="s">
        <v>8887</v>
      </c>
      <c r="F3927" s="3" t="s">
        <v>8883</v>
      </c>
      <c r="G3927" s="3" t="s">
        <v>8883</v>
      </c>
      <c r="H3927" s="4">
        <v>0</v>
      </c>
      <c r="I3927" s="4">
        <v>0</v>
      </c>
      <c r="J3927" s="6">
        <v>44113</v>
      </c>
      <c r="K3927" s="7">
        <v>6.016908E-2</v>
      </c>
      <c r="L3927" s="7">
        <v>2678</v>
      </c>
      <c r="M3927" s="7">
        <v>0</v>
      </c>
      <c r="N3927" s="9">
        <v>44507</v>
      </c>
      <c r="O3927" s="10">
        <v>0.65302833172751407</v>
      </c>
      <c r="P3927" s="10">
        <v>1818</v>
      </c>
      <c r="Q3927" s="10">
        <v>1981181.96</v>
      </c>
      <c r="R3927" s="10">
        <v>10.85322115158673</v>
      </c>
      <c r="S3927" s="18">
        <v>10.85322115158673</v>
      </c>
      <c r="T3927" s="13">
        <v>44684</v>
      </c>
      <c r="U3927" s="14">
        <v>1.04684053305527E-2</v>
      </c>
      <c r="V3927" s="14">
        <v>1749</v>
      </c>
      <c r="W3927" s="14">
        <v>100869.97</v>
      </c>
      <c r="X3927" s="14">
        <v>98.39694469260472</v>
      </c>
      <c r="Y3927" s="19">
        <f t="shared" si="123"/>
        <v>-0.98396944692604715</v>
      </c>
    </row>
    <row r="3928" spans="1:25">
      <c r="A3928">
        <v>7163</v>
      </c>
      <c r="B3928" t="s">
        <v>7327</v>
      </c>
      <c r="C3928" t="s">
        <v>7328</v>
      </c>
      <c r="D3928" t="str">
        <f t="shared" si="122"/>
        <v>Moon Juice JUICE</v>
      </c>
      <c r="E3928" s="3" t="s">
        <v>8887</v>
      </c>
      <c r="F3928" s="3" t="s">
        <v>8883</v>
      </c>
      <c r="G3928" s="3" t="s">
        <v>8883</v>
      </c>
      <c r="H3928" s="4">
        <v>0</v>
      </c>
      <c r="I3928" s="4">
        <v>0</v>
      </c>
      <c r="J3928" s="6">
        <v>44098</v>
      </c>
      <c r="K3928" s="7">
        <v>1.17247618672385</v>
      </c>
      <c r="L3928" s="7">
        <v>4011</v>
      </c>
      <c r="M3928" s="7">
        <v>0</v>
      </c>
      <c r="N3928" s="9">
        <v>44099</v>
      </c>
      <c r="O3928" s="10">
        <v>1.30890993611256</v>
      </c>
      <c r="P3928" s="10">
        <v>4184</v>
      </c>
      <c r="Q3928" s="10">
        <v>0</v>
      </c>
      <c r="R3928" s="10">
        <v>1.1163637700565461</v>
      </c>
      <c r="S3928" s="18">
        <v>1.1163637700565461</v>
      </c>
      <c r="T3928" s="13">
        <v>44176</v>
      </c>
      <c r="U3928" s="14">
        <v>2.661249290474E-2</v>
      </c>
      <c r="V3928" s="14">
        <v>3697</v>
      </c>
      <c r="W3928" s="14">
        <v>0</v>
      </c>
      <c r="X3928" s="14">
        <v>97.966820163060362</v>
      </c>
      <c r="Y3928" s="19">
        <f t="shared" si="123"/>
        <v>-0.97966820163060364</v>
      </c>
    </row>
    <row r="3929" spans="1:25">
      <c r="A3929">
        <v>7164</v>
      </c>
      <c r="B3929" t="s">
        <v>7329</v>
      </c>
      <c r="C3929" t="s">
        <v>7330</v>
      </c>
      <c r="D3929" t="str">
        <f t="shared" si="122"/>
        <v>Rotten ROT</v>
      </c>
      <c r="E3929" s="3" t="s">
        <v>8891</v>
      </c>
      <c r="F3929" s="3" t="s">
        <v>8883</v>
      </c>
      <c r="G3929" s="3" t="s">
        <v>8883</v>
      </c>
      <c r="H3929" s="4">
        <v>0</v>
      </c>
      <c r="I3929" s="4">
        <v>0</v>
      </c>
      <c r="J3929" s="6">
        <v>44100</v>
      </c>
      <c r="K3929" s="7">
        <v>3.0098332611799999E-3</v>
      </c>
      <c r="L3929" s="7">
        <v>1668</v>
      </c>
      <c r="M3929" s="7">
        <v>73077.577746478535</v>
      </c>
      <c r="N3929" s="9">
        <v>44107</v>
      </c>
      <c r="O3929" s="10">
        <v>0.17980128061466</v>
      </c>
      <c r="P3929" s="10">
        <v>1581</v>
      </c>
      <c r="Q3929" s="10">
        <v>4365504.9708245052</v>
      </c>
      <c r="R3929" s="10">
        <v>59.737953903854873</v>
      </c>
      <c r="S3929" s="18">
        <v>59.737953903854873</v>
      </c>
      <c r="T3929" s="13">
        <v>44480</v>
      </c>
      <c r="U3929" s="14">
        <v>1.83976982931E-3</v>
      </c>
      <c r="V3929" s="14">
        <v>1567</v>
      </c>
      <c r="W3929" s="14">
        <v>210613.09216139809</v>
      </c>
      <c r="X3929" s="14">
        <v>98.976776014597533</v>
      </c>
      <c r="Y3929" s="19">
        <f t="shared" si="123"/>
        <v>-0.98976776014597534</v>
      </c>
    </row>
    <row r="3930" spans="1:25">
      <c r="A3930">
        <v>7166</v>
      </c>
      <c r="B3930" t="s">
        <v>7331</v>
      </c>
      <c r="C3930" t="s">
        <v>7332</v>
      </c>
      <c r="D3930" t="str">
        <f t="shared" si="122"/>
        <v>YFIX Finance YFIX</v>
      </c>
      <c r="E3930" s="3" t="s">
        <v>3686</v>
      </c>
      <c r="F3930" s="3" t="s">
        <v>8883</v>
      </c>
      <c r="G3930" s="3" t="s">
        <v>8883</v>
      </c>
      <c r="H3930" s="4">
        <v>0</v>
      </c>
      <c r="I3930" s="4">
        <v>0</v>
      </c>
      <c r="J3930" s="6">
        <v>44190</v>
      </c>
      <c r="K3930" s="7">
        <v>1.80866748</v>
      </c>
      <c r="L3930" s="7">
        <v>4012</v>
      </c>
      <c r="M3930" s="7">
        <v>0</v>
      </c>
      <c r="N3930" s="9">
        <v>44507</v>
      </c>
      <c r="O3930" s="10">
        <v>78.125293850475302</v>
      </c>
      <c r="P3930" s="10">
        <v>4185</v>
      </c>
      <c r="Q3930" s="10">
        <v>0</v>
      </c>
      <c r="R3930" s="10">
        <v>43.194945845145227</v>
      </c>
      <c r="S3930" s="18">
        <v>43.194945845145227</v>
      </c>
      <c r="T3930" s="13">
        <v>44665</v>
      </c>
      <c r="U3930" s="16">
        <v>6.8016946559999998E-9</v>
      </c>
      <c r="V3930" s="14">
        <v>3698</v>
      </c>
      <c r="W3930" s="16">
        <v>0</v>
      </c>
      <c r="X3930" s="16">
        <v>99.999999991293848</v>
      </c>
      <c r="Y3930" s="19">
        <f t="shared" si="123"/>
        <v>-0.99999999991293853</v>
      </c>
    </row>
    <row r="3931" spans="1:25">
      <c r="A3931">
        <v>7167</v>
      </c>
      <c r="B3931" t="s">
        <v>7333</v>
      </c>
      <c r="C3931" t="s">
        <v>4707</v>
      </c>
      <c r="D3931" t="str">
        <f t="shared" si="122"/>
        <v>Acuity Token ACU</v>
      </c>
      <c r="E3931" s="3" t="s">
        <v>8887</v>
      </c>
      <c r="F3931" s="3" t="s">
        <v>8883</v>
      </c>
      <c r="G3931" s="3" t="s">
        <v>8883</v>
      </c>
      <c r="H3931" s="4">
        <v>0</v>
      </c>
      <c r="I3931" s="4">
        <v>0</v>
      </c>
      <c r="J3931" s="6">
        <v>44163</v>
      </c>
      <c r="K3931" s="7">
        <v>1.9133438193700001E-3</v>
      </c>
      <c r="L3931" s="7">
        <v>4013</v>
      </c>
      <c r="M3931" s="7">
        <v>0</v>
      </c>
      <c r="N3931" s="9">
        <v>44496</v>
      </c>
      <c r="O3931" s="10">
        <v>6.2324046315451222E-2</v>
      </c>
      <c r="P3931" s="10">
        <v>4186</v>
      </c>
      <c r="Q3931" s="10">
        <v>0</v>
      </c>
      <c r="R3931" s="10">
        <v>32.573364851891817</v>
      </c>
      <c r="S3931" s="18">
        <v>32.573364851891817</v>
      </c>
      <c r="T3931" s="13">
        <v>44685</v>
      </c>
      <c r="U3931" s="14">
        <v>2.9406448266526418E-3</v>
      </c>
      <c r="V3931" s="14">
        <v>3699</v>
      </c>
      <c r="W3931" s="14">
        <v>0</v>
      </c>
      <c r="X3931" s="14">
        <v>95.281684998806625</v>
      </c>
      <c r="Y3931" s="19">
        <f t="shared" si="123"/>
        <v>-0.95281684998806626</v>
      </c>
    </row>
    <row r="3932" spans="1:25">
      <c r="A3932">
        <v>7168</v>
      </c>
      <c r="B3932" t="s">
        <v>7334</v>
      </c>
      <c r="C3932" t="s">
        <v>7334</v>
      </c>
      <c r="D3932" t="str">
        <f t="shared" si="122"/>
        <v>xBTC xBTC</v>
      </c>
      <c r="E3932" s="3" t="s">
        <v>8886</v>
      </c>
      <c r="F3932" s="3" t="s">
        <v>8883</v>
      </c>
      <c r="G3932" s="3" t="s">
        <v>8883</v>
      </c>
      <c r="H3932" s="4">
        <v>0</v>
      </c>
      <c r="I3932" s="4">
        <v>0</v>
      </c>
      <c r="J3932" s="6">
        <v>44133</v>
      </c>
      <c r="K3932" s="7">
        <v>0.37993073413327</v>
      </c>
      <c r="L3932" s="7">
        <v>658</v>
      </c>
      <c r="M3932" s="7">
        <v>2243941.2029769071</v>
      </c>
      <c r="N3932" s="9">
        <v>44173</v>
      </c>
      <c r="O3932" s="10">
        <v>2.5689430461868801</v>
      </c>
      <c r="P3932" s="10">
        <v>1607</v>
      </c>
      <c r="Q3932" s="10">
        <v>4020391.2304514009</v>
      </c>
      <c r="R3932" s="10">
        <v>6.7616089339215204</v>
      </c>
      <c r="S3932" s="18">
        <v>6.7616089339215204</v>
      </c>
      <c r="T3932" s="13">
        <v>44339</v>
      </c>
      <c r="U3932" s="14">
        <v>0.17413751042386</v>
      </c>
      <c r="V3932" s="14">
        <v>1172</v>
      </c>
      <c r="W3932" s="14">
        <v>943065.56304933736</v>
      </c>
      <c r="X3932" s="14">
        <v>93.221433589883006</v>
      </c>
      <c r="Y3932" s="19">
        <f t="shared" si="123"/>
        <v>-0.93221433589883007</v>
      </c>
    </row>
    <row r="3933" spans="1:25">
      <c r="A3933">
        <v>7169</v>
      </c>
      <c r="B3933" t="s">
        <v>7335</v>
      </c>
      <c r="C3933" t="s">
        <v>7336</v>
      </c>
      <c r="D3933" t="str">
        <f t="shared" si="122"/>
        <v>Chicken KFC</v>
      </c>
      <c r="E3933" s="3" t="s">
        <v>3686</v>
      </c>
      <c r="F3933" s="3" t="s">
        <v>8883</v>
      </c>
      <c r="G3933" s="3" t="s">
        <v>8883</v>
      </c>
      <c r="H3933" s="4">
        <v>0</v>
      </c>
      <c r="I3933" s="4">
        <v>0</v>
      </c>
      <c r="J3933" s="6">
        <v>44108</v>
      </c>
      <c r="K3933" s="7">
        <v>6.2189082999999998</v>
      </c>
      <c r="L3933" s="7">
        <v>4014</v>
      </c>
      <c r="M3933" s="7">
        <v>0</v>
      </c>
      <c r="N3933" s="9">
        <v>44332</v>
      </c>
      <c r="O3933" s="10">
        <v>38.607952040000001</v>
      </c>
      <c r="P3933" s="10">
        <v>4187</v>
      </c>
      <c r="Q3933" s="10">
        <v>0</v>
      </c>
      <c r="R3933" s="10">
        <v>6.2081558655560176</v>
      </c>
      <c r="S3933" s="18">
        <v>6.2081558655560176</v>
      </c>
      <c r="T3933" s="13">
        <v>44465</v>
      </c>
      <c r="U3933" s="14">
        <v>5.32595871734057</v>
      </c>
      <c r="V3933" s="14">
        <v>3700</v>
      </c>
      <c r="W3933" s="14">
        <v>0</v>
      </c>
      <c r="X3933" s="14">
        <v>86.205021411592668</v>
      </c>
      <c r="Y3933" s="19">
        <f t="shared" si="123"/>
        <v>-0.86205021411592664</v>
      </c>
    </row>
    <row r="3934" spans="1:25">
      <c r="A3934">
        <v>7170</v>
      </c>
      <c r="B3934" t="s">
        <v>7337</v>
      </c>
      <c r="C3934" t="s">
        <v>7338</v>
      </c>
      <c r="D3934" t="str">
        <f t="shared" si="122"/>
        <v>Contribute TRIB</v>
      </c>
      <c r="E3934" s="3" t="s">
        <v>8887</v>
      </c>
      <c r="F3934" s="3" t="s">
        <v>8883</v>
      </c>
      <c r="G3934" s="3" t="s">
        <v>8883</v>
      </c>
      <c r="H3934" s="4">
        <v>0</v>
      </c>
      <c r="I3934" s="4">
        <v>0</v>
      </c>
      <c r="J3934" s="6">
        <v>44099</v>
      </c>
      <c r="K3934" s="7">
        <v>2.1093689615687401</v>
      </c>
      <c r="L3934" s="7">
        <v>4015</v>
      </c>
      <c r="M3934" s="7">
        <v>0</v>
      </c>
      <c r="N3934" s="9">
        <v>44100</v>
      </c>
      <c r="O3934" s="10">
        <v>2.3059385665516201</v>
      </c>
      <c r="P3934" s="10">
        <v>4188</v>
      </c>
      <c r="Q3934" s="10">
        <v>0</v>
      </c>
      <c r="R3934" s="10">
        <v>1.0931888202416189</v>
      </c>
      <c r="S3934" s="18">
        <v>1.0931888202416189</v>
      </c>
      <c r="T3934" s="13">
        <v>44460</v>
      </c>
      <c r="U3934" s="14">
        <v>1.37973921809542</v>
      </c>
      <c r="V3934" s="14">
        <v>3701</v>
      </c>
      <c r="W3934" s="14">
        <v>0</v>
      </c>
      <c r="X3934" s="14">
        <v>40.165829302264143</v>
      </c>
      <c r="Y3934" s="19">
        <f t="shared" si="123"/>
        <v>-0.40165829302264144</v>
      </c>
    </row>
    <row r="3935" spans="1:25">
      <c r="A3935">
        <v>7171</v>
      </c>
      <c r="B3935" t="s">
        <v>7339</v>
      </c>
      <c r="C3935" t="s">
        <v>7340</v>
      </c>
      <c r="D3935" t="str">
        <f t="shared" si="122"/>
        <v>DeFi Firefly DFF</v>
      </c>
      <c r="E3935" s="3" t="s">
        <v>8894</v>
      </c>
      <c r="F3935" s="3" t="s">
        <v>8883</v>
      </c>
      <c r="G3935" s="3" t="s">
        <v>8883</v>
      </c>
      <c r="H3935" s="4">
        <v>0</v>
      </c>
      <c r="I3935" s="4">
        <v>0</v>
      </c>
      <c r="J3935" s="6">
        <v>44102</v>
      </c>
      <c r="K3935" s="7">
        <v>1.02102185372965</v>
      </c>
      <c r="L3935" s="7">
        <v>4016</v>
      </c>
      <c r="M3935" s="7">
        <v>0</v>
      </c>
      <c r="N3935" s="9">
        <v>44109</v>
      </c>
      <c r="O3935" s="10">
        <v>1.5937610177061701</v>
      </c>
      <c r="P3935" s="10">
        <v>4189</v>
      </c>
      <c r="Q3935" s="10">
        <v>0</v>
      </c>
      <c r="R3935" s="10">
        <v>1.560947017817869</v>
      </c>
      <c r="S3935" s="18">
        <v>1.560947017817869</v>
      </c>
      <c r="T3935" s="13">
        <v>44253</v>
      </c>
      <c r="U3935" s="14">
        <v>0.18683200940257</v>
      </c>
      <c r="V3935" s="14">
        <v>3702</v>
      </c>
      <c r="W3935" s="14">
        <v>0</v>
      </c>
      <c r="X3935" s="14">
        <v>88.277288293105002</v>
      </c>
      <c r="Y3935" s="19">
        <f t="shared" si="123"/>
        <v>-0.88277288293105005</v>
      </c>
    </row>
    <row r="3936" spans="1:25">
      <c r="A3936">
        <v>7172</v>
      </c>
      <c r="B3936" t="s">
        <v>7341</v>
      </c>
      <c r="C3936" t="s">
        <v>7341</v>
      </c>
      <c r="D3936" t="str">
        <f t="shared" si="122"/>
        <v>MANY MANY</v>
      </c>
      <c r="E3936" s="3" t="s">
        <v>8887</v>
      </c>
      <c r="F3936" s="3" t="s">
        <v>8883</v>
      </c>
      <c r="G3936" s="3" t="s">
        <v>8883</v>
      </c>
      <c r="H3936" s="4">
        <v>0</v>
      </c>
      <c r="I3936" s="4">
        <v>0</v>
      </c>
      <c r="J3936" s="6">
        <v>44099</v>
      </c>
      <c r="K3936" s="7">
        <v>1.2233053470865101</v>
      </c>
      <c r="L3936" s="7">
        <v>4017</v>
      </c>
      <c r="M3936" s="7">
        <v>0</v>
      </c>
      <c r="N3936" s="9">
        <v>44100</v>
      </c>
      <c r="O3936" s="10">
        <v>1.8132496678535699</v>
      </c>
      <c r="P3936" s="10">
        <v>4190</v>
      </c>
      <c r="Q3936" s="10">
        <v>0</v>
      </c>
      <c r="R3936" s="10">
        <v>1.482254346530981</v>
      </c>
      <c r="S3936" s="18">
        <v>1.482254346530981</v>
      </c>
      <c r="T3936" s="13">
        <v>44189</v>
      </c>
      <c r="U3936" s="14">
        <v>2.1057521557509999E-2</v>
      </c>
      <c r="V3936" s="14">
        <v>3703</v>
      </c>
      <c r="W3936" s="14">
        <v>0</v>
      </c>
      <c r="X3936" s="14">
        <v>98.838686038065745</v>
      </c>
      <c r="Y3936" s="19">
        <f t="shared" si="123"/>
        <v>-0.98838686038065748</v>
      </c>
    </row>
    <row r="3937" spans="1:25">
      <c r="A3937">
        <v>7174</v>
      </c>
      <c r="B3937" t="s">
        <v>7342</v>
      </c>
      <c r="C3937" t="s">
        <v>7343</v>
      </c>
      <c r="D3937" t="str">
        <f t="shared" si="122"/>
        <v>Rope $ROPE</v>
      </c>
      <c r="E3937" s="3" t="s">
        <v>8887</v>
      </c>
      <c r="F3937" s="3" t="s">
        <v>8883</v>
      </c>
      <c r="G3937" s="3" t="s">
        <v>8883</v>
      </c>
      <c r="H3937" s="4">
        <v>0</v>
      </c>
      <c r="I3937" s="4">
        <v>0</v>
      </c>
      <c r="J3937" s="6">
        <v>44100</v>
      </c>
      <c r="K3937" s="7">
        <v>50.57979254</v>
      </c>
      <c r="L3937" s="7">
        <v>2611</v>
      </c>
      <c r="M3937" s="7">
        <v>0</v>
      </c>
      <c r="N3937" s="9">
        <v>44105</v>
      </c>
      <c r="O3937" s="10">
        <v>246.49077566</v>
      </c>
      <c r="P3937" s="10">
        <v>4191</v>
      </c>
      <c r="Q3937" s="10">
        <v>0</v>
      </c>
      <c r="R3937" s="10">
        <v>4.8733053909833206</v>
      </c>
      <c r="S3937" s="18">
        <v>4.8733053909833206</v>
      </c>
      <c r="T3937" s="13">
        <v>44516</v>
      </c>
      <c r="U3937" s="14">
        <v>0</v>
      </c>
      <c r="V3937" s="14">
        <v>1500</v>
      </c>
      <c r="W3937" s="14">
        <v>280241.65000000002</v>
      </c>
      <c r="X3937" s="14">
        <v>100</v>
      </c>
      <c r="Y3937" s="19">
        <f t="shared" si="123"/>
        <v>-1</v>
      </c>
    </row>
    <row r="3938" spans="1:25">
      <c r="A3938">
        <v>7175</v>
      </c>
      <c r="B3938" t="s">
        <v>7344</v>
      </c>
      <c r="C3938" t="s">
        <v>7345</v>
      </c>
      <c r="D3938" t="str">
        <f t="shared" si="122"/>
        <v>Tcbcoin TCFX</v>
      </c>
      <c r="E3938" s="3" t="s">
        <v>8887</v>
      </c>
      <c r="F3938" s="3" t="s">
        <v>8883</v>
      </c>
      <c r="G3938" s="3" t="s">
        <v>8883</v>
      </c>
      <c r="H3938" s="4">
        <v>0</v>
      </c>
      <c r="I3938" s="4">
        <v>0</v>
      </c>
      <c r="J3938" s="6">
        <v>44103</v>
      </c>
      <c r="K3938" s="7">
        <v>6.6056368736181099</v>
      </c>
      <c r="L3938" s="7">
        <v>4018</v>
      </c>
      <c r="M3938" s="7">
        <v>0</v>
      </c>
      <c r="N3938" s="9">
        <v>44136</v>
      </c>
      <c r="O3938" s="10">
        <v>11.204241123273301</v>
      </c>
      <c r="P3938" s="10">
        <v>4192</v>
      </c>
      <c r="Q3938" s="10">
        <v>0</v>
      </c>
      <c r="R3938" s="10">
        <v>1.696163645934172</v>
      </c>
      <c r="S3938" s="18">
        <v>1.696163645934172</v>
      </c>
      <c r="T3938" s="13">
        <v>44398</v>
      </c>
      <c r="U3938" s="14">
        <v>1.00525247045E-3</v>
      </c>
      <c r="V3938" s="14">
        <v>3704</v>
      </c>
      <c r="W3938" s="14">
        <v>0</v>
      </c>
      <c r="X3938" s="14">
        <v>99.991027928983428</v>
      </c>
      <c r="Y3938" s="19">
        <f t="shared" si="123"/>
        <v>-0.99991027928983423</v>
      </c>
    </row>
    <row r="3939" spans="1:25">
      <c r="A3939">
        <v>7176</v>
      </c>
      <c r="B3939" t="s">
        <v>7346</v>
      </c>
      <c r="C3939" t="s">
        <v>7347</v>
      </c>
      <c r="D3939" t="str">
        <f t="shared" si="122"/>
        <v>Beowulf BWF</v>
      </c>
      <c r="E3939" s="3" t="s">
        <v>8887</v>
      </c>
      <c r="F3939" s="3" t="s">
        <v>8883</v>
      </c>
      <c r="G3939" s="3" t="s">
        <v>8883</v>
      </c>
      <c r="H3939" s="4">
        <v>0</v>
      </c>
      <c r="I3939" s="4">
        <v>0</v>
      </c>
      <c r="J3939" s="6">
        <v>44099</v>
      </c>
      <c r="K3939" s="7">
        <v>2.3945435407409999E-2</v>
      </c>
      <c r="L3939" s="7">
        <v>153</v>
      </c>
      <c r="M3939" s="7">
        <v>23945437.801953539</v>
      </c>
      <c r="N3939" s="9">
        <v>44104</v>
      </c>
      <c r="O3939" s="10">
        <v>3.3828498333000001E-2</v>
      </c>
      <c r="P3939" s="10">
        <v>903</v>
      </c>
      <c r="Q3939" s="10">
        <v>33828501.715849832</v>
      </c>
      <c r="R3939" s="10">
        <v>1.412732646428791</v>
      </c>
      <c r="S3939" s="18">
        <v>1.412732646428791</v>
      </c>
      <c r="T3939" s="13">
        <v>44460</v>
      </c>
      <c r="U3939" s="14">
        <v>4.8667586611200004E-3</v>
      </c>
      <c r="V3939" s="14">
        <v>768</v>
      </c>
      <c r="W3939" s="14">
        <v>4866759.1429291079</v>
      </c>
      <c r="X3939" s="14">
        <v>85.613435709700312</v>
      </c>
      <c r="Y3939" s="19">
        <f t="shared" si="123"/>
        <v>-0.85613435709700314</v>
      </c>
    </row>
    <row r="3940" spans="1:25">
      <c r="A3940">
        <v>7178</v>
      </c>
      <c r="B3940" t="s">
        <v>7348</v>
      </c>
      <c r="C3940" t="s">
        <v>7349</v>
      </c>
      <c r="D3940" t="str">
        <f t="shared" si="122"/>
        <v>Combine.finance COMB</v>
      </c>
      <c r="E3940" s="3" t="s">
        <v>8894</v>
      </c>
      <c r="F3940" s="3" t="s">
        <v>8883</v>
      </c>
      <c r="G3940" s="3" t="s">
        <v>8883</v>
      </c>
      <c r="H3940" s="4">
        <v>0</v>
      </c>
      <c r="I3940" s="4">
        <v>0</v>
      </c>
      <c r="J3940" s="6">
        <v>44106</v>
      </c>
      <c r="K3940" s="7">
        <v>80.525611060000003</v>
      </c>
      <c r="L3940" s="7">
        <v>4019</v>
      </c>
      <c r="M3940" s="7">
        <v>0</v>
      </c>
      <c r="N3940" s="9">
        <v>44111</v>
      </c>
      <c r="O3940" s="10">
        <v>512.29147665999994</v>
      </c>
      <c r="P3940" s="10">
        <v>4193</v>
      </c>
      <c r="Q3940" s="10">
        <v>0</v>
      </c>
      <c r="R3940" s="10">
        <v>6.3618452553969336</v>
      </c>
      <c r="S3940" s="18">
        <v>6.3618452553969336</v>
      </c>
      <c r="T3940" s="13">
        <v>44516</v>
      </c>
      <c r="U3940" s="14">
        <v>0</v>
      </c>
      <c r="V3940" s="14">
        <v>3705</v>
      </c>
      <c r="W3940" s="14">
        <v>0</v>
      </c>
      <c r="X3940" s="14">
        <v>100</v>
      </c>
      <c r="Y3940" s="19">
        <f t="shared" si="123"/>
        <v>-1</v>
      </c>
    </row>
    <row r="3941" spans="1:25">
      <c r="A3941">
        <v>7179</v>
      </c>
      <c r="B3941" t="s">
        <v>7350</v>
      </c>
      <c r="C3941" t="s">
        <v>7351</v>
      </c>
      <c r="D3941" t="str">
        <f t="shared" si="122"/>
        <v>CY Finance CYF</v>
      </c>
      <c r="E3941" s="3" t="s">
        <v>3686</v>
      </c>
      <c r="F3941" s="3" t="s">
        <v>8883</v>
      </c>
      <c r="G3941" s="3" t="s">
        <v>8883</v>
      </c>
      <c r="H3941" s="4">
        <v>0</v>
      </c>
      <c r="I3941" s="4">
        <v>0</v>
      </c>
      <c r="J3941" s="6">
        <v>44099</v>
      </c>
      <c r="K3941" s="7">
        <v>0.14054576747775999</v>
      </c>
      <c r="L3941" s="7">
        <v>4020</v>
      </c>
      <c r="M3941" s="7">
        <v>0</v>
      </c>
      <c r="N3941" s="9">
        <v>44130</v>
      </c>
      <c r="O3941" s="10">
        <v>1.25990397333858</v>
      </c>
      <c r="P3941" s="10">
        <v>4194</v>
      </c>
      <c r="Q3941" s="10">
        <v>0</v>
      </c>
      <c r="R3941" s="10">
        <v>8.964367948952626</v>
      </c>
      <c r="S3941" s="18">
        <v>8.964367948952626</v>
      </c>
      <c r="T3941" s="13">
        <v>44327</v>
      </c>
      <c r="U3941" s="16">
        <v>3.0001863499999999E-6</v>
      </c>
      <c r="V3941" s="14">
        <v>3706</v>
      </c>
      <c r="W3941" s="16">
        <v>0</v>
      </c>
      <c r="X3941" s="16">
        <v>99.999761871824077</v>
      </c>
      <c r="Y3941" s="19">
        <f t="shared" si="123"/>
        <v>-0.99999761871824078</v>
      </c>
    </row>
    <row r="3942" spans="1:25">
      <c r="A3942">
        <v>7180</v>
      </c>
      <c r="B3942" t="s">
        <v>7352</v>
      </c>
      <c r="C3942" t="s">
        <v>7353</v>
      </c>
      <c r="D3942" t="str">
        <f t="shared" si="122"/>
        <v>HippoFinance HIPPO</v>
      </c>
      <c r="E3942" s="3" t="s">
        <v>3686</v>
      </c>
      <c r="F3942" s="3" t="s">
        <v>8883</v>
      </c>
      <c r="G3942" s="3" t="s">
        <v>8883</v>
      </c>
      <c r="H3942" s="4">
        <v>0</v>
      </c>
      <c r="I3942" s="4">
        <v>0</v>
      </c>
      <c r="J3942" s="6">
        <v>44102</v>
      </c>
      <c r="K3942" s="7">
        <v>5.35543808084718</v>
      </c>
      <c r="L3942" s="7">
        <v>4021</v>
      </c>
      <c r="M3942" s="7">
        <v>0</v>
      </c>
      <c r="N3942" s="9">
        <v>44114</v>
      </c>
      <c r="O3942" s="10">
        <v>14.764440613866549</v>
      </c>
      <c r="P3942" s="10">
        <v>4195</v>
      </c>
      <c r="Q3942" s="10">
        <v>0</v>
      </c>
      <c r="R3942" s="10">
        <v>2.7569062308215422</v>
      </c>
      <c r="S3942" s="18">
        <v>2.7569062308215422</v>
      </c>
      <c r="T3942" s="13">
        <v>44187</v>
      </c>
      <c r="U3942" s="14">
        <v>0.33269044753783</v>
      </c>
      <c r="V3942" s="14">
        <v>3707</v>
      </c>
      <c r="W3942" s="14">
        <v>0</v>
      </c>
      <c r="X3942" s="14">
        <v>97.746677600332703</v>
      </c>
      <c r="Y3942" s="19">
        <f t="shared" si="123"/>
        <v>-0.97746677600332699</v>
      </c>
    </row>
    <row r="3943" spans="1:25">
      <c r="A3943">
        <v>7181</v>
      </c>
      <c r="B3943" t="s">
        <v>7354</v>
      </c>
      <c r="C3943" t="s">
        <v>7355</v>
      </c>
      <c r="D3943" t="str">
        <f t="shared" si="122"/>
        <v>Hotpot Base Token pot</v>
      </c>
      <c r="E3943" s="3" t="s">
        <v>3686</v>
      </c>
      <c r="F3943" s="3" t="s">
        <v>8883</v>
      </c>
      <c r="G3943" s="3" t="s">
        <v>8883</v>
      </c>
      <c r="H3943" s="4">
        <v>0</v>
      </c>
      <c r="I3943" s="4">
        <v>0</v>
      </c>
      <c r="J3943" s="6">
        <v>44111</v>
      </c>
      <c r="K3943" s="7">
        <v>2.6313105758789999E-2</v>
      </c>
      <c r="L3943" s="7">
        <v>4801</v>
      </c>
      <c r="M3943" s="7">
        <v>0</v>
      </c>
      <c r="N3943" s="9">
        <v>44126</v>
      </c>
      <c r="O3943" s="10">
        <v>3.2072465515109998E-2</v>
      </c>
      <c r="P3943" s="10">
        <v>4196</v>
      </c>
      <c r="Q3943" s="10">
        <v>0</v>
      </c>
      <c r="R3943" s="10">
        <v>1.2188779921730091</v>
      </c>
      <c r="S3943" s="18">
        <v>1.2188779921730091</v>
      </c>
      <c r="U3943" s="14"/>
      <c r="V3943" s="14">
        <v>4801</v>
      </c>
      <c r="W3943" s="14"/>
      <c r="X3943" s="14"/>
      <c r="Y3943" s="19">
        <f t="shared" si="123"/>
        <v>0</v>
      </c>
    </row>
    <row r="3944" spans="1:25">
      <c r="A3944">
        <v>7182</v>
      </c>
      <c r="B3944" t="s">
        <v>7356</v>
      </c>
      <c r="C3944" t="s">
        <v>7357</v>
      </c>
      <c r="D3944" t="str">
        <f t="shared" si="122"/>
        <v>BillionHappiness BHC</v>
      </c>
      <c r="E3944" s="3" t="s">
        <v>3686</v>
      </c>
      <c r="F3944" s="3" t="s">
        <v>8883</v>
      </c>
      <c r="G3944" s="3" t="s">
        <v>8883</v>
      </c>
      <c r="H3944" s="4">
        <v>0</v>
      </c>
      <c r="I3944" s="4">
        <v>0</v>
      </c>
      <c r="J3944" s="6">
        <v>44158</v>
      </c>
      <c r="K3944" s="7">
        <v>0.59830776241094996</v>
      </c>
      <c r="L3944" s="7">
        <v>1818</v>
      </c>
      <c r="M3944" s="7">
        <v>34884.463365948388</v>
      </c>
      <c r="N3944" s="9">
        <v>44292</v>
      </c>
      <c r="O3944" s="10">
        <v>440.05038741941189</v>
      </c>
      <c r="P3944" s="10">
        <v>1230</v>
      </c>
      <c r="Q3944" s="10">
        <v>12025278.735311059</v>
      </c>
      <c r="R3944" s="10">
        <v>735.49169017326176</v>
      </c>
      <c r="S3944" s="18">
        <v>735.49169017326176</v>
      </c>
      <c r="T3944" s="13">
        <v>44397</v>
      </c>
      <c r="U3944" s="14">
        <v>25.648063811311129</v>
      </c>
      <c r="V3944" s="14">
        <v>1239</v>
      </c>
      <c r="W3944" s="14">
        <v>700885.91027213633</v>
      </c>
      <c r="X3944" s="14">
        <v>94.171562042765345</v>
      </c>
      <c r="Y3944" s="19">
        <f t="shared" si="123"/>
        <v>-0.94171562042765344</v>
      </c>
    </row>
    <row r="3945" spans="1:25">
      <c r="A3945">
        <v>7186</v>
      </c>
      <c r="B3945" t="s">
        <v>7358</v>
      </c>
      <c r="C3945" t="s">
        <v>7359</v>
      </c>
      <c r="D3945" t="str">
        <f t="shared" si="122"/>
        <v>PancakeSwap CAKE</v>
      </c>
      <c r="E3945" s="3" t="s">
        <v>3686</v>
      </c>
      <c r="F3945" s="3" t="s">
        <v>8883</v>
      </c>
      <c r="G3945" s="3" t="s">
        <v>8883</v>
      </c>
      <c r="H3945" s="4">
        <v>0</v>
      </c>
      <c r="I3945" s="4">
        <v>0</v>
      </c>
      <c r="J3945" s="6">
        <v>44144</v>
      </c>
      <c r="K3945" s="7">
        <v>0.22277228202613</v>
      </c>
      <c r="L3945" s="7">
        <v>271</v>
      </c>
      <c r="M3945" s="7">
        <v>11117226.349667531</v>
      </c>
      <c r="N3945" s="9">
        <v>44315</v>
      </c>
      <c r="O3945" s="10">
        <v>42.587776980592793</v>
      </c>
      <c r="P3945" s="10">
        <v>50</v>
      </c>
      <c r="Q3945" s="10">
        <v>6789586550.4685526</v>
      </c>
      <c r="R3945" s="10">
        <v>191.1717947729129</v>
      </c>
      <c r="S3945" s="18">
        <v>191.1717947729129</v>
      </c>
      <c r="T3945" s="13">
        <v>44635</v>
      </c>
      <c r="U3945" s="14">
        <v>5.5134600814238954</v>
      </c>
      <c r="V3945" s="14">
        <v>52</v>
      </c>
      <c r="W3945" s="14">
        <v>1524031296.565551</v>
      </c>
      <c r="X3945" s="14">
        <v>87.053890875928147</v>
      </c>
      <c r="Y3945" s="19">
        <f t="shared" si="123"/>
        <v>-0.87053890875928142</v>
      </c>
    </row>
    <row r="3946" spans="1:25">
      <c r="A3946">
        <v>7189</v>
      </c>
      <c r="B3946" t="s">
        <v>7360</v>
      </c>
      <c r="C3946" t="s">
        <v>7361</v>
      </c>
      <c r="D3946" t="str">
        <f t="shared" si="122"/>
        <v>Origin Dollar OUSD</v>
      </c>
      <c r="E3946" s="3" t="s">
        <v>8896</v>
      </c>
      <c r="F3946" s="3" t="s">
        <v>8883</v>
      </c>
      <c r="G3946" s="3" t="s">
        <v>8883</v>
      </c>
      <c r="H3946" s="4">
        <v>0</v>
      </c>
      <c r="I3946" s="4">
        <v>0</v>
      </c>
      <c r="J3946" s="6">
        <v>44152</v>
      </c>
      <c r="K3946" s="7">
        <v>8.2113900000000004E-2</v>
      </c>
      <c r="L3946" s="7">
        <v>927</v>
      </c>
      <c r="M3946" s="7">
        <v>1057523.38680815</v>
      </c>
      <c r="N3946" s="9">
        <v>44365</v>
      </c>
      <c r="O3946" s="10">
        <v>1.8443889499999999</v>
      </c>
      <c r="P3946" s="10">
        <v>1338</v>
      </c>
      <c r="Q3946" s="10">
        <v>8867535.9900000002</v>
      </c>
      <c r="R3946" s="10">
        <v>22.461348809397681</v>
      </c>
      <c r="S3946" s="18">
        <v>22.461348809397681</v>
      </c>
      <c r="T3946" s="13">
        <v>44446</v>
      </c>
      <c r="U3946" s="14">
        <v>0.91488232999999997</v>
      </c>
      <c r="V3946" s="14">
        <v>632</v>
      </c>
      <c r="W3946" s="14">
        <v>8971667.5500000007</v>
      </c>
      <c r="X3946" s="14">
        <v>50.396453524621251</v>
      </c>
      <c r="Y3946" s="19">
        <f t="shared" si="123"/>
        <v>-0.50396453524621254</v>
      </c>
    </row>
    <row r="3947" spans="1:25">
      <c r="A3947">
        <v>7190</v>
      </c>
      <c r="B3947" t="s">
        <v>7362</v>
      </c>
      <c r="C3947" t="s">
        <v>7363</v>
      </c>
      <c r="D3947" t="str">
        <f t="shared" si="122"/>
        <v>PowerTrade Fuel PTF</v>
      </c>
      <c r="E3947" s="3" t="s">
        <v>8898</v>
      </c>
      <c r="F3947" s="3" t="s">
        <v>8883</v>
      </c>
      <c r="G3947" s="3" t="s">
        <v>8883</v>
      </c>
      <c r="H3947" s="4">
        <v>0</v>
      </c>
      <c r="I3947" s="4">
        <v>0</v>
      </c>
      <c r="J3947" s="6">
        <v>44155</v>
      </c>
      <c r="K3947" s="7">
        <v>0.13509389999999999</v>
      </c>
      <c r="L3947" s="7">
        <v>1046</v>
      </c>
      <c r="M3947" s="7">
        <v>711143.53979327995</v>
      </c>
      <c r="N3947" s="9">
        <v>44292</v>
      </c>
      <c r="O3947" s="10">
        <v>2.6596049599999998</v>
      </c>
      <c r="P3947" s="10">
        <v>778</v>
      </c>
      <c r="Q3947" s="10">
        <v>50782131.710000001</v>
      </c>
      <c r="R3947" s="10">
        <v>19.687084020818109</v>
      </c>
      <c r="S3947" s="18">
        <v>19.687084020818109</v>
      </c>
      <c r="T3947" s="13">
        <v>44583</v>
      </c>
      <c r="U3947" s="14">
        <v>7.9566582278068509E-2</v>
      </c>
      <c r="V3947" s="14">
        <v>957</v>
      </c>
      <c r="W3947" s="14">
        <v>2227995.89</v>
      </c>
      <c r="X3947" s="14">
        <v>97.008330805712262</v>
      </c>
      <c r="Y3947" s="19">
        <f t="shared" si="123"/>
        <v>-0.97008330805712262</v>
      </c>
    </row>
    <row r="3948" spans="1:25">
      <c r="A3948">
        <v>7191</v>
      </c>
      <c r="B3948" t="s">
        <v>7364</v>
      </c>
      <c r="C3948" t="s">
        <v>7365</v>
      </c>
      <c r="D3948" t="str">
        <f t="shared" si="122"/>
        <v>SwapShip SWSH</v>
      </c>
      <c r="E3948" s="3" t="s">
        <v>3686</v>
      </c>
      <c r="F3948" s="3" t="s">
        <v>8883</v>
      </c>
      <c r="G3948" s="3" t="s">
        <v>8883</v>
      </c>
      <c r="H3948" s="4">
        <v>0</v>
      </c>
      <c r="I3948" s="4">
        <v>0</v>
      </c>
      <c r="J3948" s="6">
        <v>44105</v>
      </c>
      <c r="K3948" s="7">
        <v>14.691445959999999</v>
      </c>
      <c r="L3948" s="7">
        <v>4022</v>
      </c>
      <c r="M3948" s="7">
        <v>0</v>
      </c>
      <c r="N3948" s="9">
        <v>44113</v>
      </c>
      <c r="O3948" s="10">
        <v>40.980369660000001</v>
      </c>
      <c r="P3948" s="10">
        <v>4197</v>
      </c>
      <c r="Q3948" s="10">
        <v>0</v>
      </c>
      <c r="R3948" s="10">
        <v>2.789403423704933</v>
      </c>
      <c r="S3948" s="18">
        <v>2.789403423704933</v>
      </c>
      <c r="T3948" s="13">
        <v>44517</v>
      </c>
      <c r="U3948" s="14">
        <v>0</v>
      </c>
      <c r="V3948" s="14">
        <v>3708</v>
      </c>
      <c r="W3948" s="14">
        <v>0</v>
      </c>
      <c r="X3948" s="14">
        <v>100</v>
      </c>
      <c r="Y3948" s="19">
        <f t="shared" si="123"/>
        <v>-1</v>
      </c>
    </row>
    <row r="3949" spans="1:25">
      <c r="A3949">
        <v>7192</v>
      </c>
      <c r="B3949" t="s">
        <v>7366</v>
      </c>
      <c r="C3949" t="s">
        <v>7367</v>
      </c>
      <c r="D3949" t="str">
        <f t="shared" si="122"/>
        <v>Wrapped BNB WBNB</v>
      </c>
      <c r="E3949" s="3" t="s">
        <v>8886</v>
      </c>
      <c r="F3949" s="3" t="s">
        <v>8883</v>
      </c>
      <c r="G3949" s="3" t="s">
        <v>8883</v>
      </c>
      <c r="H3949" s="4">
        <v>0</v>
      </c>
      <c r="I3949" s="4">
        <v>0</v>
      </c>
      <c r="J3949" s="6">
        <v>44174</v>
      </c>
      <c r="K3949" s="7">
        <v>25.094309809999999</v>
      </c>
      <c r="L3949" s="7">
        <v>68</v>
      </c>
      <c r="M3949" s="7">
        <v>60256431.772648796</v>
      </c>
      <c r="N3949" s="9">
        <v>44328</v>
      </c>
      <c r="O3949" s="10">
        <v>730.41349625999999</v>
      </c>
      <c r="P3949" s="10">
        <v>63</v>
      </c>
      <c r="Q3949" s="10">
        <v>4853047732.1099997</v>
      </c>
      <c r="R3949" s="10">
        <v>29.10673781388212</v>
      </c>
      <c r="S3949" s="18">
        <v>29.10673781388212</v>
      </c>
      <c r="T3949" s="13">
        <v>44339</v>
      </c>
      <c r="U3949" s="14">
        <v>223.435373</v>
      </c>
      <c r="V3949" s="14">
        <v>47</v>
      </c>
      <c r="W3949" s="14">
        <v>1746050867.3900001</v>
      </c>
      <c r="X3949" s="14">
        <v>69.40974199626983</v>
      </c>
      <c r="Y3949" s="19">
        <f t="shared" si="123"/>
        <v>-0.69409741996269825</v>
      </c>
    </row>
    <row r="3950" spans="1:25">
      <c r="A3950">
        <v>7193</v>
      </c>
      <c r="B3950" t="s">
        <v>7368</v>
      </c>
      <c r="C3950" t="s">
        <v>7369</v>
      </c>
      <c r="D3950" t="str">
        <f t="shared" si="122"/>
        <v>YFII Gold YFIIG</v>
      </c>
      <c r="E3950" s="3" t="s">
        <v>8892</v>
      </c>
      <c r="F3950" s="3" t="s">
        <v>8883</v>
      </c>
      <c r="G3950" s="3" t="s">
        <v>8883</v>
      </c>
      <c r="H3950" s="4">
        <v>0</v>
      </c>
      <c r="I3950" s="4">
        <v>0</v>
      </c>
      <c r="J3950" s="6">
        <v>44223</v>
      </c>
      <c r="K3950" s="7">
        <v>1.7376804440379401</v>
      </c>
      <c r="L3950" s="7">
        <v>4023</v>
      </c>
      <c r="M3950" s="7">
        <v>0</v>
      </c>
      <c r="N3950" s="9">
        <v>44241</v>
      </c>
      <c r="O3950" s="10">
        <v>26.894814045009351</v>
      </c>
      <c r="P3950" s="10">
        <v>4198</v>
      </c>
      <c r="Q3950" s="10">
        <v>0</v>
      </c>
      <c r="R3950" s="10">
        <v>15.477422294350299</v>
      </c>
      <c r="S3950" s="18">
        <v>15.477422294350299</v>
      </c>
      <c r="T3950" s="13">
        <v>44291</v>
      </c>
      <c r="U3950" s="14">
        <v>0.99967141837800999</v>
      </c>
      <c r="V3950" s="14">
        <v>3709</v>
      </c>
      <c r="W3950" s="14">
        <v>0</v>
      </c>
      <c r="X3950" s="14">
        <v>96.283032793217956</v>
      </c>
      <c r="Y3950" s="19">
        <f t="shared" si="123"/>
        <v>-0.9628303279321796</v>
      </c>
    </row>
    <row r="3951" spans="1:25">
      <c r="A3951">
        <v>7194</v>
      </c>
      <c r="B3951" t="s">
        <v>7370</v>
      </c>
      <c r="C3951" t="s">
        <v>7370</v>
      </c>
      <c r="D3951" t="str">
        <f t="shared" si="122"/>
        <v>SAFE2 SAFE2</v>
      </c>
      <c r="E3951" s="3" t="s">
        <v>8889</v>
      </c>
      <c r="F3951" s="3" t="s">
        <v>8883</v>
      </c>
      <c r="G3951" s="3" t="s">
        <v>8883</v>
      </c>
      <c r="H3951" s="4">
        <v>0</v>
      </c>
      <c r="I3951" s="4">
        <v>0</v>
      </c>
      <c r="J3951" s="6">
        <v>44122</v>
      </c>
      <c r="K3951" s="7">
        <v>125.1928786955875</v>
      </c>
      <c r="L3951" s="7">
        <v>2320</v>
      </c>
      <c r="M3951" s="7">
        <v>0</v>
      </c>
      <c r="N3951" s="9">
        <v>44158</v>
      </c>
      <c r="O3951" s="10">
        <v>403.24201663229911</v>
      </c>
      <c r="P3951" s="10">
        <v>1053</v>
      </c>
      <c r="Q3951" s="10">
        <v>21246418.61433921</v>
      </c>
      <c r="R3951" s="10">
        <v>3.22096608715901</v>
      </c>
      <c r="S3951" s="18">
        <v>3.22096608715901</v>
      </c>
      <c r="T3951" s="13">
        <v>44161</v>
      </c>
      <c r="U3951" s="14">
        <v>234.57443766763231</v>
      </c>
      <c r="V3951" s="14">
        <v>573</v>
      </c>
      <c r="W3951" s="14">
        <v>12359492.546269881</v>
      </c>
      <c r="X3951" s="14">
        <v>41.827878050334277</v>
      </c>
      <c r="Y3951" s="19">
        <f t="shared" si="123"/>
        <v>-0.41827878050334277</v>
      </c>
    </row>
    <row r="3952" spans="1:25">
      <c r="A3952">
        <v>7198</v>
      </c>
      <c r="B3952" t="s">
        <v>7371</v>
      </c>
      <c r="C3952" t="s">
        <v>7372</v>
      </c>
      <c r="D3952" t="str">
        <f t="shared" si="122"/>
        <v>SpokLottery SPKL</v>
      </c>
      <c r="E3952" s="3" t="s">
        <v>8892</v>
      </c>
      <c r="F3952" s="3" t="s">
        <v>8883</v>
      </c>
      <c r="G3952" s="3" t="s">
        <v>8883</v>
      </c>
      <c r="H3952" s="4">
        <v>0</v>
      </c>
      <c r="I3952" s="4">
        <v>0</v>
      </c>
      <c r="J3952" s="6">
        <v>44137</v>
      </c>
      <c r="K3952" s="7">
        <v>1.4658E-4</v>
      </c>
      <c r="L3952" s="7">
        <v>4024</v>
      </c>
      <c r="M3952" s="7">
        <v>0</v>
      </c>
      <c r="N3952" s="9">
        <v>44138</v>
      </c>
      <c r="O3952" s="10">
        <v>0.23832286999999999</v>
      </c>
      <c r="P3952" s="10">
        <v>4199</v>
      </c>
      <c r="Q3952" s="10">
        <v>0</v>
      </c>
      <c r="R3952" s="10">
        <v>1625.8894119252291</v>
      </c>
      <c r="S3952" s="18">
        <v>1625.8894119252291</v>
      </c>
      <c r="T3952" s="13">
        <v>44196</v>
      </c>
      <c r="U3952" s="14">
        <v>1.9999999999999999E-7</v>
      </c>
      <c r="V3952" s="14">
        <v>3710</v>
      </c>
      <c r="W3952" s="14">
        <v>0</v>
      </c>
      <c r="X3952" s="14">
        <v>99.999916080231827</v>
      </c>
      <c r="Y3952" s="19">
        <f t="shared" si="123"/>
        <v>-0.99999916080231832</v>
      </c>
    </row>
    <row r="3953" spans="1:25">
      <c r="A3953">
        <v>7199</v>
      </c>
      <c r="B3953" t="s">
        <v>7373</v>
      </c>
      <c r="C3953" t="s">
        <v>7374</v>
      </c>
      <c r="D3953" t="str">
        <f t="shared" si="122"/>
        <v>Ultra Clear UCR</v>
      </c>
      <c r="E3953" s="3" t="s">
        <v>8885</v>
      </c>
      <c r="F3953" s="3" t="s">
        <v>8883</v>
      </c>
      <c r="G3953" s="3" t="s">
        <v>8883</v>
      </c>
      <c r="H3953" s="4">
        <v>0</v>
      </c>
      <c r="I3953" s="4">
        <v>0</v>
      </c>
      <c r="J3953" s="6">
        <v>44126</v>
      </c>
      <c r="K3953" s="7">
        <v>3.8676999999999998E-4</v>
      </c>
      <c r="L3953" s="7">
        <v>4025</v>
      </c>
      <c r="M3953" s="7">
        <v>0</v>
      </c>
      <c r="N3953" s="9">
        <v>44291</v>
      </c>
      <c r="O3953" s="10">
        <v>8.2996360000000005E-2</v>
      </c>
      <c r="P3953" s="10">
        <v>4200</v>
      </c>
      <c r="Q3953" s="10">
        <v>0</v>
      </c>
      <c r="R3953" s="10">
        <v>214.5884117175583</v>
      </c>
      <c r="S3953" s="18">
        <v>214.5884117175583</v>
      </c>
      <c r="T3953" s="13">
        <v>44548</v>
      </c>
      <c r="U3953" s="14">
        <v>5.8266566832312541E-3</v>
      </c>
      <c r="V3953" s="14">
        <v>3711</v>
      </c>
      <c r="W3953" s="14">
        <v>0</v>
      </c>
      <c r="X3953" s="14">
        <v>92.979623825392764</v>
      </c>
      <c r="Y3953" s="19">
        <f t="shared" si="123"/>
        <v>-0.92979623825392765</v>
      </c>
    </row>
    <row r="3954" spans="1:25">
      <c r="A3954">
        <v>7200</v>
      </c>
      <c r="B3954" t="s">
        <v>7375</v>
      </c>
      <c r="C3954" t="s">
        <v>5735</v>
      </c>
      <c r="D3954" t="str">
        <f t="shared" si="122"/>
        <v>Bidao BID</v>
      </c>
      <c r="E3954" s="3" t="s">
        <v>8887</v>
      </c>
      <c r="F3954" s="3" t="s">
        <v>8883</v>
      </c>
      <c r="G3954" s="3" t="s">
        <v>8883</v>
      </c>
      <c r="H3954" s="4">
        <v>0</v>
      </c>
      <c r="I3954" s="4">
        <v>0</v>
      </c>
      <c r="J3954" s="6">
        <v>44103</v>
      </c>
      <c r="K3954" s="7">
        <v>3.1954530726560001E-2</v>
      </c>
      <c r="L3954" s="7">
        <v>4026</v>
      </c>
      <c r="M3954" s="7">
        <v>0</v>
      </c>
      <c r="N3954" s="9">
        <v>44105</v>
      </c>
      <c r="O3954" s="10">
        <v>4.0925051907180002E-2</v>
      </c>
      <c r="P3954" s="10">
        <v>4201</v>
      </c>
      <c r="Q3954" s="10">
        <v>0</v>
      </c>
      <c r="R3954" s="10">
        <v>1.2807276770039959</v>
      </c>
      <c r="S3954" s="18">
        <v>1.2807276770039959</v>
      </c>
      <c r="T3954" s="13">
        <v>44687</v>
      </c>
      <c r="U3954" s="14">
        <v>5.7582410502331396E-3</v>
      </c>
      <c r="V3954" s="14">
        <v>3712</v>
      </c>
      <c r="W3954" s="14">
        <v>0</v>
      </c>
      <c r="X3954" s="14">
        <v>85.92978925648498</v>
      </c>
      <c r="Y3954" s="19">
        <f t="shared" si="123"/>
        <v>-0.85929789256484979</v>
      </c>
    </row>
    <row r="3955" spans="1:25">
      <c r="A3955">
        <v>7202</v>
      </c>
      <c r="B3955" t="s">
        <v>7376</v>
      </c>
      <c r="C3955" t="s">
        <v>7377</v>
      </c>
      <c r="D3955" t="str">
        <f t="shared" si="122"/>
        <v>OctoFi OCTO</v>
      </c>
      <c r="E3955" s="3" t="s">
        <v>8886</v>
      </c>
      <c r="F3955" s="3" t="s">
        <v>8883</v>
      </c>
      <c r="G3955" s="3" t="s">
        <v>8883</v>
      </c>
      <c r="H3955" s="4">
        <v>0</v>
      </c>
      <c r="I3955" s="4">
        <v>0</v>
      </c>
      <c r="J3955" s="6">
        <v>44107</v>
      </c>
      <c r="K3955" s="7">
        <v>0.17494825999999999</v>
      </c>
      <c r="L3955" s="7">
        <v>2464</v>
      </c>
      <c r="M3955" s="7">
        <v>0</v>
      </c>
      <c r="N3955" s="9">
        <v>44242</v>
      </c>
      <c r="O3955" s="10">
        <v>128.09370009</v>
      </c>
      <c r="P3955" s="10">
        <v>695</v>
      </c>
      <c r="Q3955" s="10">
        <v>66461311.350000001</v>
      </c>
      <c r="R3955" s="10">
        <v>732.18047490155095</v>
      </c>
      <c r="S3955" s="18">
        <v>732.18047490155095</v>
      </c>
      <c r="T3955" s="13">
        <v>44687</v>
      </c>
      <c r="U3955" s="14">
        <v>2.5359335681448281</v>
      </c>
      <c r="V3955" s="14">
        <v>973</v>
      </c>
      <c r="W3955" s="14">
        <v>2103056.63</v>
      </c>
      <c r="X3955" s="14">
        <v>98.020251139312037</v>
      </c>
      <c r="Y3955" s="19">
        <f t="shared" si="123"/>
        <v>-0.98020251139312042</v>
      </c>
    </row>
    <row r="3956" spans="1:25">
      <c r="A3956">
        <v>7203</v>
      </c>
      <c r="B3956" t="s">
        <v>7378</v>
      </c>
      <c r="C3956" t="s">
        <v>7379</v>
      </c>
      <c r="D3956" t="str">
        <f t="shared" si="122"/>
        <v>Puriever PURE</v>
      </c>
      <c r="E3956" s="3" t="s">
        <v>8885</v>
      </c>
      <c r="F3956" s="3" t="s">
        <v>8883</v>
      </c>
      <c r="G3956" s="3" t="s">
        <v>8883</v>
      </c>
      <c r="H3956" s="4">
        <v>0</v>
      </c>
      <c r="I3956" s="4">
        <v>0</v>
      </c>
      <c r="J3956" s="6">
        <v>44179</v>
      </c>
      <c r="K3956" s="7">
        <v>1.09886493</v>
      </c>
      <c r="L3956" s="7">
        <v>4027</v>
      </c>
      <c r="M3956" s="7">
        <v>0</v>
      </c>
      <c r="N3956" s="9">
        <v>44187</v>
      </c>
      <c r="O3956" s="10">
        <v>9.3620338800000003</v>
      </c>
      <c r="P3956" s="10">
        <v>4202</v>
      </c>
      <c r="Q3956" s="10">
        <v>0</v>
      </c>
      <c r="R3956" s="10">
        <v>8.5197312466783348</v>
      </c>
      <c r="S3956" s="18">
        <v>8.5197312466783348</v>
      </c>
      <c r="T3956" s="13">
        <v>44511</v>
      </c>
      <c r="U3956" s="14">
        <v>5.5746684616651693E-3</v>
      </c>
      <c r="V3956" s="14">
        <v>3713</v>
      </c>
      <c r="W3956" s="14">
        <v>0</v>
      </c>
      <c r="X3956" s="14">
        <v>99.940454515192741</v>
      </c>
      <c r="Y3956" s="19">
        <f t="shared" si="123"/>
        <v>-0.99940454515192745</v>
      </c>
    </row>
    <row r="3957" spans="1:25">
      <c r="A3957">
        <v>7205</v>
      </c>
      <c r="B3957" t="s">
        <v>7380</v>
      </c>
      <c r="C3957" t="s">
        <v>7381</v>
      </c>
      <c r="D3957" t="str">
        <f t="shared" si="122"/>
        <v>Safari SFR</v>
      </c>
      <c r="E3957" s="3" t="s">
        <v>3686</v>
      </c>
      <c r="F3957" s="3" t="s">
        <v>8883</v>
      </c>
      <c r="G3957" s="3" t="s">
        <v>8883</v>
      </c>
      <c r="H3957" s="4">
        <v>0</v>
      </c>
      <c r="I3957" s="4">
        <v>0</v>
      </c>
      <c r="J3957" s="6">
        <v>44113</v>
      </c>
      <c r="K3957" s="8">
        <v>6.580629192E-5</v>
      </c>
      <c r="L3957" s="7">
        <v>4028</v>
      </c>
      <c r="M3957" s="7">
        <v>0</v>
      </c>
      <c r="N3957" s="9">
        <v>44330</v>
      </c>
      <c r="O3957" s="10">
        <v>2.319300611254E-2</v>
      </c>
      <c r="P3957" s="10">
        <v>4203</v>
      </c>
      <c r="Q3957" s="10">
        <v>0</v>
      </c>
      <c r="R3957" s="10">
        <v>352.44359522240649</v>
      </c>
      <c r="S3957" s="18">
        <v>352.44359522240649</v>
      </c>
      <c r="T3957" s="13">
        <v>44541</v>
      </c>
      <c r="U3957" s="16">
        <v>4.0910660850222533E-5</v>
      </c>
      <c r="V3957" s="14">
        <v>3714</v>
      </c>
      <c r="W3957" s="16">
        <v>0</v>
      </c>
      <c r="X3957" s="16">
        <v>99.823607769291684</v>
      </c>
      <c r="Y3957" s="19">
        <f t="shared" si="123"/>
        <v>-0.99823607769291689</v>
      </c>
    </row>
    <row r="3958" spans="1:25">
      <c r="A3958">
        <v>7206</v>
      </c>
      <c r="B3958" t="s">
        <v>7382</v>
      </c>
      <c r="C3958" t="s">
        <v>7383</v>
      </c>
      <c r="D3958" t="str">
        <f t="shared" si="122"/>
        <v>TitanSwap TITAN</v>
      </c>
      <c r="E3958" s="3" t="s">
        <v>3686</v>
      </c>
      <c r="F3958" s="3" t="s">
        <v>8883</v>
      </c>
      <c r="G3958" s="3" t="s">
        <v>8883</v>
      </c>
      <c r="H3958" s="4">
        <v>0</v>
      </c>
      <c r="I3958" s="4">
        <v>0</v>
      </c>
      <c r="J3958" s="6">
        <v>44110</v>
      </c>
      <c r="K3958" s="7">
        <v>0.19245103</v>
      </c>
      <c r="L3958" s="7">
        <v>2224</v>
      </c>
      <c r="M3958" s="7">
        <v>0</v>
      </c>
      <c r="N3958" s="9">
        <v>44420</v>
      </c>
      <c r="O3958" s="10">
        <v>9.9454424600000007</v>
      </c>
      <c r="P3958" s="10">
        <v>256</v>
      </c>
      <c r="Q3958" s="10">
        <v>458830622.19</v>
      </c>
      <c r="R3958" s="10">
        <v>51.677782446786601</v>
      </c>
      <c r="S3958" s="18">
        <v>51.677782446786601</v>
      </c>
      <c r="T3958" s="13">
        <v>44630</v>
      </c>
      <c r="U3958" s="14">
        <v>1.0541022987628079</v>
      </c>
      <c r="V3958" s="14">
        <v>310</v>
      </c>
      <c r="W3958" s="14">
        <v>60147874.590000004</v>
      </c>
      <c r="X3958" s="14">
        <v>89.401152306673666</v>
      </c>
      <c r="Y3958" s="19">
        <f t="shared" si="123"/>
        <v>-0.8940115230667367</v>
      </c>
    </row>
    <row r="3959" spans="1:25">
      <c r="A3959">
        <v>7208</v>
      </c>
      <c r="B3959" t="s">
        <v>7384</v>
      </c>
      <c r="C3959" t="s">
        <v>7385</v>
      </c>
      <c r="D3959" t="str">
        <f t="shared" si="122"/>
        <v>Polkastarter POLS</v>
      </c>
      <c r="E3959" s="3" t="s">
        <v>8887</v>
      </c>
      <c r="F3959" s="3" t="s">
        <v>8883</v>
      </c>
      <c r="G3959" s="3" t="s">
        <v>8883</v>
      </c>
      <c r="H3959" s="4">
        <v>0</v>
      </c>
      <c r="I3959" s="4">
        <v>0</v>
      </c>
      <c r="J3959" s="6">
        <v>44103</v>
      </c>
      <c r="K3959" s="7">
        <v>1.5030795848600001E-3</v>
      </c>
      <c r="L3959" s="7">
        <v>2226</v>
      </c>
      <c r="M3959" s="7">
        <v>0</v>
      </c>
      <c r="N3959" s="9">
        <v>44243</v>
      </c>
      <c r="O3959" s="10">
        <v>6.4706129195155002</v>
      </c>
      <c r="P3959" s="10">
        <v>295</v>
      </c>
      <c r="Q3959" s="10">
        <v>365589629.95262581</v>
      </c>
      <c r="R3959" s="10">
        <v>4304.9037354320708</v>
      </c>
      <c r="S3959" s="18">
        <v>4304.9037354320708</v>
      </c>
      <c r="T3959" s="13">
        <v>44397</v>
      </c>
      <c r="U3959" s="14">
        <v>0.81885568185396995</v>
      </c>
      <c r="V3959" s="14">
        <v>314</v>
      </c>
      <c r="W3959" s="14">
        <v>59123494.515227191</v>
      </c>
      <c r="X3959" s="14">
        <v>87.3450059207794</v>
      </c>
      <c r="Y3959" s="19">
        <f t="shared" si="123"/>
        <v>-0.87345005920779395</v>
      </c>
    </row>
    <row r="3960" spans="1:25">
      <c r="A3960">
        <v>7209</v>
      </c>
      <c r="B3960" t="s">
        <v>7386</v>
      </c>
      <c r="C3960" t="s">
        <v>7387</v>
      </c>
      <c r="D3960" t="str">
        <f t="shared" si="122"/>
        <v>Eminence EMN</v>
      </c>
      <c r="E3960" s="3" t="s">
        <v>8892</v>
      </c>
      <c r="F3960" s="3" t="s">
        <v>8883</v>
      </c>
      <c r="G3960" s="3" t="s">
        <v>8883</v>
      </c>
      <c r="H3960" s="4">
        <v>0</v>
      </c>
      <c r="I3960" s="4">
        <v>0</v>
      </c>
      <c r="J3960" s="6">
        <v>44208</v>
      </c>
      <c r="K3960" s="8">
        <v>2.5664946370000002E-5</v>
      </c>
      <c r="L3960" s="7">
        <v>4029</v>
      </c>
      <c r="M3960" s="7">
        <v>0</v>
      </c>
      <c r="N3960" s="9">
        <v>44220</v>
      </c>
      <c r="O3960" s="12">
        <v>5.875884945E-5</v>
      </c>
      <c r="P3960" s="10">
        <v>4204</v>
      </c>
      <c r="Q3960" s="10">
        <v>0</v>
      </c>
      <c r="R3960" s="10">
        <v>2.2894592726943621</v>
      </c>
      <c r="S3960" s="18">
        <v>2.2894592726943621</v>
      </c>
      <c r="T3960" s="13">
        <v>44221</v>
      </c>
      <c r="U3960" s="16">
        <v>5.574557455E-5</v>
      </c>
      <c r="V3960" s="14">
        <v>3715</v>
      </c>
      <c r="W3960" s="16">
        <v>0</v>
      </c>
      <c r="X3960" s="16">
        <v>5.1282060969626428</v>
      </c>
      <c r="Y3960" s="19">
        <f t="shared" si="123"/>
        <v>-5.1282060969626425E-2</v>
      </c>
    </row>
    <row r="3961" spans="1:25">
      <c r="A3961">
        <v>7210</v>
      </c>
      <c r="B3961" t="s">
        <v>7388</v>
      </c>
      <c r="C3961" t="s">
        <v>7389</v>
      </c>
      <c r="D3961" t="str">
        <f t="shared" si="122"/>
        <v>Buccaneer V2 BUCC</v>
      </c>
      <c r="E3961" s="3" t="s">
        <v>8887</v>
      </c>
      <c r="F3961" s="3" t="s">
        <v>8883</v>
      </c>
      <c r="G3961" s="3" t="s">
        <v>8883</v>
      </c>
      <c r="H3961" s="4">
        <v>0</v>
      </c>
      <c r="I3961" s="4">
        <v>0</v>
      </c>
      <c r="J3961" s="6">
        <v>44173</v>
      </c>
      <c r="K3961" s="7">
        <v>2.1967764607023201</v>
      </c>
      <c r="L3961" s="7">
        <v>4030</v>
      </c>
      <c r="M3961" s="7">
        <v>0</v>
      </c>
      <c r="N3961" s="9">
        <v>44319</v>
      </c>
      <c r="O3961" s="10">
        <v>17.401350412664499</v>
      </c>
      <c r="P3961" s="10">
        <v>4205</v>
      </c>
      <c r="Q3961" s="10">
        <v>0</v>
      </c>
      <c r="R3961" s="10">
        <v>7.9213113960176003</v>
      </c>
      <c r="S3961" s="18">
        <v>7.9213113960176003</v>
      </c>
      <c r="T3961" s="13">
        <v>44339</v>
      </c>
      <c r="U3961" s="14">
        <v>6.6387211434500601</v>
      </c>
      <c r="V3961" s="14">
        <v>3716</v>
      </c>
      <c r="W3961" s="14">
        <v>0</v>
      </c>
      <c r="X3961" s="14">
        <v>61.84939107588756</v>
      </c>
      <c r="Y3961" s="19">
        <f t="shared" si="123"/>
        <v>-0.61849391075887561</v>
      </c>
    </row>
    <row r="3962" spans="1:25">
      <c r="A3962">
        <v>7212</v>
      </c>
      <c r="B3962" t="s">
        <v>7390</v>
      </c>
      <c r="C3962" t="s">
        <v>7391</v>
      </c>
      <c r="D3962" t="str">
        <f t="shared" si="122"/>
        <v>Consensus Cell Network ECELL</v>
      </c>
      <c r="E3962" s="3" t="s">
        <v>8887</v>
      </c>
      <c r="F3962" s="3" t="s">
        <v>8883</v>
      </c>
      <c r="G3962" s="3" t="s">
        <v>8883</v>
      </c>
      <c r="H3962" s="4">
        <v>0</v>
      </c>
      <c r="I3962" s="4">
        <v>0</v>
      </c>
      <c r="J3962" s="6">
        <v>44208</v>
      </c>
      <c r="K3962" s="7">
        <v>2.877888E-2</v>
      </c>
      <c r="L3962" s="7">
        <v>4031</v>
      </c>
      <c r="M3962" s="7">
        <v>0</v>
      </c>
      <c r="N3962" s="9">
        <v>44328</v>
      </c>
      <c r="O3962" s="10">
        <v>6.2316200000000002E-2</v>
      </c>
      <c r="P3962" s="10">
        <v>4206</v>
      </c>
      <c r="Q3962" s="10">
        <v>0</v>
      </c>
      <c r="R3962" s="10">
        <v>2.1653448640113862</v>
      </c>
      <c r="S3962" s="18">
        <v>2.1653448640113862</v>
      </c>
      <c r="T3962" s="13">
        <v>44510</v>
      </c>
      <c r="U3962" s="14">
        <v>-7.1948493554411491E-2</v>
      </c>
      <c r="V3962" s="14">
        <v>3717</v>
      </c>
      <c r="W3962" s="14">
        <v>0</v>
      </c>
      <c r="X3962" s="14">
        <v>215.4571260032086</v>
      </c>
      <c r="Y3962" s="19">
        <f t="shared" si="123"/>
        <v>-2.1545712600320859</v>
      </c>
    </row>
    <row r="3963" spans="1:25">
      <c r="A3963">
        <v>7213</v>
      </c>
      <c r="B3963" t="s">
        <v>7392</v>
      </c>
      <c r="C3963" t="s">
        <v>7393</v>
      </c>
      <c r="D3963" t="str">
        <f t="shared" si="122"/>
        <v>Convertible ACXT CACXT</v>
      </c>
      <c r="E3963" s="3" t="s">
        <v>8887</v>
      </c>
      <c r="F3963" s="3" t="s">
        <v>8883</v>
      </c>
      <c r="G3963" s="3" t="s">
        <v>8883</v>
      </c>
      <c r="H3963" s="4">
        <v>0</v>
      </c>
      <c r="I3963" s="4">
        <v>0</v>
      </c>
      <c r="J3963" s="6">
        <v>44111</v>
      </c>
      <c r="K3963" s="7">
        <v>2.9094595915267698</v>
      </c>
      <c r="L3963" s="7">
        <v>4802</v>
      </c>
      <c r="M3963" s="7">
        <v>0</v>
      </c>
      <c r="N3963" s="9">
        <v>44201</v>
      </c>
      <c r="O3963" s="10">
        <v>8.7286139186623402</v>
      </c>
      <c r="P3963" s="10">
        <v>4207</v>
      </c>
      <c r="Q3963" s="10">
        <v>0</v>
      </c>
      <c r="R3963" s="10">
        <v>3.000080820535441</v>
      </c>
      <c r="S3963" s="18">
        <v>3.000080820535441</v>
      </c>
      <c r="U3963" s="14"/>
      <c r="V3963" s="14">
        <v>4802</v>
      </c>
      <c r="W3963" s="14"/>
      <c r="X3963" s="14"/>
      <c r="Y3963" s="19">
        <f t="shared" si="123"/>
        <v>0</v>
      </c>
    </row>
    <row r="3964" spans="1:25">
      <c r="A3964">
        <v>7214</v>
      </c>
      <c r="B3964" t="s">
        <v>7394</v>
      </c>
      <c r="C3964" t="s">
        <v>7395</v>
      </c>
      <c r="D3964" t="str">
        <f t="shared" si="122"/>
        <v>CryptoWater C2O</v>
      </c>
      <c r="E3964" s="3" t="s">
        <v>8887</v>
      </c>
      <c r="F3964" s="3" t="s">
        <v>8883</v>
      </c>
      <c r="G3964" s="3" t="s">
        <v>8883</v>
      </c>
      <c r="H3964" s="4">
        <v>0</v>
      </c>
      <c r="I3964" s="4">
        <v>0</v>
      </c>
      <c r="J3964" s="6">
        <v>44188</v>
      </c>
      <c r="K3964" s="7">
        <v>0.58967892</v>
      </c>
      <c r="L3964" s="7">
        <v>4032</v>
      </c>
      <c r="M3964" s="7">
        <v>0</v>
      </c>
      <c r="N3964" s="9">
        <v>44351</v>
      </c>
      <c r="O3964" s="10">
        <v>1.2170736</v>
      </c>
      <c r="P3964" s="10">
        <v>4208</v>
      </c>
      <c r="Q3964" s="10">
        <v>0</v>
      </c>
      <c r="R3964" s="10">
        <v>2.0639598241022421</v>
      </c>
      <c r="S3964" s="18">
        <v>2.0639598241022421</v>
      </c>
      <c r="T3964" s="13">
        <v>44538</v>
      </c>
      <c r="U3964" s="14">
        <v>0.77545644864118002</v>
      </c>
      <c r="V3964" s="14">
        <v>3718</v>
      </c>
      <c r="W3964" s="14">
        <v>0</v>
      </c>
      <c r="X3964" s="14">
        <v>36.285163966979468</v>
      </c>
      <c r="Y3964" s="19">
        <f t="shared" si="123"/>
        <v>-0.36285163966979467</v>
      </c>
    </row>
    <row r="3965" spans="1:25">
      <c r="A3965">
        <v>7215</v>
      </c>
      <c r="B3965" t="s">
        <v>7396</v>
      </c>
      <c r="C3965" t="s">
        <v>7397</v>
      </c>
      <c r="D3965" t="str">
        <f t="shared" si="122"/>
        <v>CXN Network CXN</v>
      </c>
      <c r="E3965" s="3" t="s">
        <v>8887</v>
      </c>
      <c r="F3965" s="3" t="s">
        <v>8883</v>
      </c>
      <c r="G3965" s="3" t="s">
        <v>8883</v>
      </c>
      <c r="H3965" s="4">
        <v>0</v>
      </c>
      <c r="I3965" s="4">
        <v>0</v>
      </c>
      <c r="J3965" s="6">
        <v>44103</v>
      </c>
      <c r="K3965" s="7">
        <v>3.26633E-3</v>
      </c>
      <c r="L3965" s="7">
        <v>4033</v>
      </c>
      <c r="M3965" s="7">
        <v>0</v>
      </c>
      <c r="N3965" s="9">
        <v>44107</v>
      </c>
      <c r="O3965" s="10">
        <v>2.2006850000000001E-2</v>
      </c>
      <c r="P3965" s="10">
        <v>4209</v>
      </c>
      <c r="Q3965" s="10">
        <v>0</v>
      </c>
      <c r="R3965" s="10">
        <v>6.7374851898001733</v>
      </c>
      <c r="S3965" s="18">
        <v>6.7374851898001733</v>
      </c>
      <c r="T3965" s="13">
        <v>44517</v>
      </c>
      <c r="U3965" s="14">
        <v>0</v>
      </c>
      <c r="V3965" s="14">
        <v>3719</v>
      </c>
      <c r="W3965" s="14">
        <v>0</v>
      </c>
      <c r="X3965" s="14">
        <v>100</v>
      </c>
      <c r="Y3965" s="19">
        <f t="shared" si="123"/>
        <v>-1</v>
      </c>
    </row>
    <row r="3966" spans="1:25">
      <c r="A3966">
        <v>7217</v>
      </c>
      <c r="B3966" t="s">
        <v>7398</v>
      </c>
      <c r="C3966" t="s">
        <v>7399</v>
      </c>
      <c r="D3966" t="str">
        <f t="shared" si="122"/>
        <v>Morpher MPH</v>
      </c>
      <c r="E3966" s="3" t="s">
        <v>8887</v>
      </c>
      <c r="F3966" s="3" t="s">
        <v>8883</v>
      </c>
      <c r="G3966" s="3" t="s">
        <v>8883</v>
      </c>
      <c r="H3966" s="4">
        <v>0</v>
      </c>
      <c r="I3966" s="4">
        <v>0</v>
      </c>
      <c r="J3966" s="6">
        <v>44134</v>
      </c>
      <c r="K3966" s="7">
        <v>1.4393970000000001E-2</v>
      </c>
      <c r="L3966" s="7">
        <v>4034</v>
      </c>
      <c r="M3966" s="7">
        <v>0</v>
      </c>
      <c r="N3966" s="9">
        <v>44318</v>
      </c>
      <c r="O3966" s="10">
        <v>8.8299569999999994E-2</v>
      </c>
      <c r="P3966" s="10">
        <v>4210</v>
      </c>
      <c r="Q3966" s="10">
        <v>0</v>
      </c>
      <c r="R3966" s="10">
        <v>6.1344833982563527</v>
      </c>
      <c r="S3966" s="18">
        <v>6.1344833982563527</v>
      </c>
      <c r="T3966" s="13">
        <v>44585</v>
      </c>
      <c r="U3966" s="14">
        <v>1.6576849730280851E-2</v>
      </c>
      <c r="V3966" s="14">
        <v>3720</v>
      </c>
      <c r="W3966" s="14">
        <v>0</v>
      </c>
      <c r="X3966" s="14">
        <v>81.226579325039921</v>
      </c>
      <c r="Y3966" s="19">
        <f t="shared" si="123"/>
        <v>-0.81226579325039916</v>
      </c>
    </row>
    <row r="3967" spans="1:25">
      <c r="A3967">
        <v>7219</v>
      </c>
      <c r="B3967" t="s">
        <v>7400</v>
      </c>
      <c r="C3967" t="s">
        <v>7401</v>
      </c>
      <c r="D3967" t="str">
        <f t="shared" si="122"/>
        <v>Rubic RBC</v>
      </c>
      <c r="E3967" s="3" t="s">
        <v>3686</v>
      </c>
      <c r="F3967" s="3" t="s">
        <v>8883</v>
      </c>
      <c r="G3967" s="3" t="s">
        <v>8883</v>
      </c>
      <c r="H3967" s="4">
        <v>0</v>
      </c>
      <c r="I3967" s="4">
        <v>0</v>
      </c>
      <c r="J3967" s="6">
        <v>44130</v>
      </c>
      <c r="K3967" s="7">
        <v>3.3410800000000002E-3</v>
      </c>
      <c r="L3967" s="7">
        <v>2309</v>
      </c>
      <c r="M3967" s="7">
        <v>0</v>
      </c>
      <c r="N3967" s="9">
        <v>44516</v>
      </c>
      <c r="O3967" s="10">
        <v>1.0488761552105801</v>
      </c>
      <c r="P3967" s="10">
        <v>833</v>
      </c>
      <c r="Q3967" s="10">
        <v>41522044.119999997</v>
      </c>
      <c r="R3967" s="10">
        <v>313.93326565379448</v>
      </c>
      <c r="S3967" s="18">
        <v>313.93326565379448</v>
      </c>
      <c r="T3967" s="13">
        <v>44637</v>
      </c>
      <c r="U3967" s="14">
        <v>0.1299961200701017</v>
      </c>
      <c r="V3967" s="14">
        <v>538</v>
      </c>
      <c r="W3967" s="14">
        <v>15245591.07</v>
      </c>
      <c r="X3967" s="14">
        <v>87.606151648666014</v>
      </c>
      <c r="Y3967" s="19">
        <f t="shared" si="123"/>
        <v>-0.87606151648666009</v>
      </c>
    </row>
    <row r="3968" spans="1:25">
      <c r="A3968">
        <v>7220</v>
      </c>
      <c r="B3968" t="s">
        <v>7402</v>
      </c>
      <c r="C3968" t="s">
        <v>7403</v>
      </c>
      <c r="D3968" t="str">
        <f t="shared" si="122"/>
        <v>Vampire Protocol VAMP</v>
      </c>
      <c r="E3968" s="3" t="s">
        <v>8892</v>
      </c>
      <c r="F3968" s="3" t="s">
        <v>8883</v>
      </c>
      <c r="G3968" s="3" t="s">
        <v>8883</v>
      </c>
      <c r="H3968" s="4">
        <v>0</v>
      </c>
      <c r="I3968" s="4">
        <v>0</v>
      </c>
      <c r="J3968" s="6">
        <v>44108</v>
      </c>
      <c r="K3968" s="7">
        <v>3.2766460991289999E-2</v>
      </c>
      <c r="L3968" s="7">
        <v>4035</v>
      </c>
      <c r="M3968" s="7">
        <v>0</v>
      </c>
      <c r="N3968" s="9">
        <v>44118</v>
      </c>
      <c r="O3968" s="10">
        <v>5.5385473325140003E-2</v>
      </c>
      <c r="P3968" s="10">
        <v>4211</v>
      </c>
      <c r="Q3968" s="10">
        <v>0</v>
      </c>
      <c r="R3968" s="10">
        <v>1.690309897668308</v>
      </c>
      <c r="S3968" s="18">
        <v>1.690309897668308</v>
      </c>
      <c r="T3968" s="13">
        <v>44197</v>
      </c>
      <c r="U3968" s="14">
        <v>1.6745816014E-3</v>
      </c>
      <c r="V3968" s="14">
        <v>3721</v>
      </c>
      <c r="W3968" s="14">
        <v>0</v>
      </c>
      <c r="X3968" s="14">
        <v>96.976496722219224</v>
      </c>
      <c r="Y3968" s="19">
        <f t="shared" si="123"/>
        <v>-0.96976496722219219</v>
      </c>
    </row>
    <row r="3969" spans="1:25">
      <c r="A3969">
        <v>7221</v>
      </c>
      <c r="B3969" t="s">
        <v>7404</v>
      </c>
      <c r="C3969" t="s">
        <v>7405</v>
      </c>
      <c r="D3969" t="str">
        <f t="shared" si="122"/>
        <v>Wrapped LEO WLEO</v>
      </c>
      <c r="E3969" s="3" t="s">
        <v>8886</v>
      </c>
      <c r="F3969" s="3" t="s">
        <v>8883</v>
      </c>
      <c r="G3969" s="3" t="s">
        <v>8883</v>
      </c>
      <c r="H3969" s="4">
        <v>0</v>
      </c>
      <c r="I3969" s="4">
        <v>0</v>
      </c>
      <c r="J3969" s="6">
        <v>44120</v>
      </c>
      <c r="K3969" s="7">
        <v>1.0182719999999999E-2</v>
      </c>
      <c r="L3969" s="7">
        <v>4036</v>
      </c>
      <c r="M3969" s="7">
        <v>0</v>
      </c>
      <c r="N3969" s="9">
        <v>44516</v>
      </c>
      <c r="O3969" s="10">
        <v>2.0359491577843918</v>
      </c>
      <c r="P3969" s="10">
        <v>4212</v>
      </c>
      <c r="Q3969" s="10">
        <v>0</v>
      </c>
      <c r="R3969" s="10">
        <v>199.9415831707434</v>
      </c>
      <c r="S3969" s="18">
        <v>199.9415831707434</v>
      </c>
      <c r="T3969" s="13">
        <v>44517</v>
      </c>
      <c r="U3969" s="14">
        <v>0</v>
      </c>
      <c r="V3969" s="14">
        <v>3722</v>
      </c>
      <c r="W3969" s="14">
        <v>0</v>
      </c>
      <c r="X3969" s="14">
        <v>100</v>
      </c>
      <c r="Y3969" s="19">
        <f t="shared" si="123"/>
        <v>-1</v>
      </c>
    </row>
    <row r="3970" spans="1:25">
      <c r="A3970">
        <v>7222</v>
      </c>
      <c r="B3970" t="s">
        <v>7406</v>
      </c>
      <c r="C3970" t="s">
        <v>7407</v>
      </c>
      <c r="D3970" t="str">
        <f t="shared" ref="D3970:D4033" si="124">_xlfn.TEXTJOIN(" ",TRUE,B3970,C3970)</f>
        <v>yAxis YAX</v>
      </c>
      <c r="E3970" s="3" t="s">
        <v>3686</v>
      </c>
      <c r="F3970" s="3" t="s">
        <v>8883</v>
      </c>
      <c r="G3970" s="3" t="s">
        <v>8883</v>
      </c>
      <c r="H3970" s="4">
        <v>0</v>
      </c>
      <c r="I3970" s="4">
        <v>0</v>
      </c>
      <c r="J3970" s="6">
        <v>44106</v>
      </c>
      <c r="K3970" s="7">
        <v>2.5060003100000001</v>
      </c>
      <c r="L3970" s="7">
        <v>2415</v>
      </c>
      <c r="M3970" s="7">
        <v>0</v>
      </c>
      <c r="N3970" s="9">
        <v>44315</v>
      </c>
      <c r="O3970" s="10">
        <v>91.216467230000006</v>
      </c>
      <c r="P3970" s="10">
        <v>704</v>
      </c>
      <c r="Q3970" s="10">
        <v>64820861.719999999</v>
      </c>
      <c r="R3970" s="10">
        <v>36.399224240319427</v>
      </c>
      <c r="S3970" s="18">
        <v>36.399224240319427</v>
      </c>
      <c r="T3970" s="13">
        <v>44517</v>
      </c>
      <c r="U3970" s="14">
        <v>0</v>
      </c>
      <c r="V3970" s="14">
        <v>825</v>
      </c>
      <c r="W3970" s="14">
        <v>3755310.86</v>
      </c>
      <c r="X3970" s="14">
        <v>100</v>
      </c>
      <c r="Y3970" s="19">
        <f t="shared" si="123"/>
        <v>-1</v>
      </c>
    </row>
    <row r="3971" spans="1:25">
      <c r="A3971">
        <v>7223</v>
      </c>
      <c r="B3971" t="s">
        <v>7408</v>
      </c>
      <c r="C3971" t="s">
        <v>7185</v>
      </c>
      <c r="D3971" t="str">
        <f t="shared" si="124"/>
        <v>Dfinance XFI</v>
      </c>
      <c r="E3971" s="3" t="s">
        <v>3686</v>
      </c>
      <c r="F3971" s="3" t="s">
        <v>8883</v>
      </c>
      <c r="G3971" s="3" t="s">
        <v>8883</v>
      </c>
      <c r="H3971" s="4">
        <v>0</v>
      </c>
      <c r="I3971" s="4">
        <v>0</v>
      </c>
      <c r="J3971" s="6">
        <v>44174</v>
      </c>
      <c r="K3971" s="7">
        <v>3.5414399999999999E-2</v>
      </c>
      <c r="L3971" s="7">
        <v>4037</v>
      </c>
      <c r="M3971" s="7">
        <v>0</v>
      </c>
      <c r="N3971" s="9">
        <v>44245</v>
      </c>
      <c r="O3971" s="10">
        <v>0.31431009999999998</v>
      </c>
      <c r="P3971" s="10">
        <v>4213</v>
      </c>
      <c r="Q3971" s="10">
        <v>0</v>
      </c>
      <c r="R3971" s="10">
        <v>8.8752061308394321</v>
      </c>
      <c r="S3971" s="18">
        <v>8.8752061308394321</v>
      </c>
      <c r="T3971" s="13">
        <v>44516</v>
      </c>
      <c r="U3971" s="14">
        <v>0</v>
      </c>
      <c r="V3971" s="14">
        <v>3723</v>
      </c>
      <c r="W3971" s="14">
        <v>0</v>
      </c>
      <c r="X3971" s="14">
        <v>100</v>
      </c>
      <c r="Y3971" s="19">
        <f t="shared" ref="Y3971:Y4034" si="125">X3971/-100</f>
        <v>-1</v>
      </c>
    </row>
    <row r="3972" spans="1:25">
      <c r="A3972">
        <v>7224</v>
      </c>
      <c r="B3972" t="s">
        <v>7409</v>
      </c>
      <c r="C3972" t="s">
        <v>7409</v>
      </c>
      <c r="D3972" t="str">
        <f t="shared" si="124"/>
        <v>DODO DODO</v>
      </c>
      <c r="E3972" s="3" t="s">
        <v>3686</v>
      </c>
      <c r="F3972" s="3" t="s">
        <v>8883</v>
      </c>
      <c r="G3972" s="3" t="s">
        <v>8883</v>
      </c>
      <c r="H3972" s="4">
        <v>0</v>
      </c>
      <c r="I3972" s="4">
        <v>0</v>
      </c>
      <c r="J3972" s="6">
        <v>44104</v>
      </c>
      <c r="K3972" s="7">
        <v>6.23714E-2</v>
      </c>
      <c r="L3972" s="7">
        <v>2266</v>
      </c>
      <c r="M3972" s="7">
        <v>0</v>
      </c>
      <c r="N3972" s="9">
        <v>44247</v>
      </c>
      <c r="O3972" s="10">
        <v>8.5124535300000002</v>
      </c>
      <c r="P3972" s="10">
        <v>204</v>
      </c>
      <c r="Q3972" s="10">
        <v>624325871.51999998</v>
      </c>
      <c r="R3972" s="10">
        <v>136.48007788826291</v>
      </c>
      <c r="S3972" s="18">
        <v>136.48007788826291</v>
      </c>
      <c r="T3972" s="13">
        <v>44687</v>
      </c>
      <c r="U3972" s="14">
        <v>0.2747691687139448</v>
      </c>
      <c r="V3972" s="14">
        <v>421</v>
      </c>
      <c r="W3972" s="14">
        <v>31872400.370000001</v>
      </c>
      <c r="X3972" s="14">
        <v>96.772150734854648</v>
      </c>
      <c r="Y3972" s="19">
        <f t="shared" si="125"/>
        <v>-0.96772150734854645</v>
      </c>
    </row>
    <row r="3973" spans="1:25">
      <c r="A3973">
        <v>7225</v>
      </c>
      <c r="B3973" t="s">
        <v>7410</v>
      </c>
      <c r="C3973" t="s">
        <v>7411</v>
      </c>
      <c r="D3973" t="str">
        <f t="shared" si="124"/>
        <v>DeFiner FIN</v>
      </c>
      <c r="E3973" s="3" t="s">
        <v>3686</v>
      </c>
      <c r="F3973" s="3" t="s">
        <v>8883</v>
      </c>
      <c r="G3973" s="3" t="s">
        <v>8883</v>
      </c>
      <c r="H3973" s="4">
        <v>0</v>
      </c>
      <c r="I3973" s="4">
        <v>0</v>
      </c>
      <c r="J3973" s="6">
        <v>44147</v>
      </c>
      <c r="K3973" s="7">
        <v>0.30227323</v>
      </c>
      <c r="L3973" s="7">
        <v>1103</v>
      </c>
      <c r="M3973" s="7">
        <v>580718.26921536005</v>
      </c>
      <c r="N3973" s="9">
        <v>44164</v>
      </c>
      <c r="O3973" s="10">
        <v>44.584617790000003</v>
      </c>
      <c r="P3973" s="10">
        <v>1870</v>
      </c>
      <c r="Q3973" s="10">
        <v>1677159.91201012</v>
      </c>
      <c r="R3973" s="10">
        <v>147.4977383541374</v>
      </c>
      <c r="S3973" s="18">
        <v>147.4977383541374</v>
      </c>
      <c r="T3973" s="13">
        <v>44686</v>
      </c>
      <c r="U3973" s="14">
        <v>3.930059794941413E-2</v>
      </c>
      <c r="V3973" s="14">
        <v>835</v>
      </c>
      <c r="W3973" s="14">
        <v>3511275.47</v>
      </c>
      <c r="X3973" s="14">
        <v>99.911851665669701</v>
      </c>
      <c r="Y3973" s="19">
        <f t="shared" si="125"/>
        <v>-0.99911851665669704</v>
      </c>
    </row>
    <row r="3974" spans="1:25">
      <c r="A3974">
        <v>7226</v>
      </c>
      <c r="B3974" t="s">
        <v>7412</v>
      </c>
      <c r="C3974" t="s">
        <v>7413</v>
      </c>
      <c r="D3974" t="str">
        <f t="shared" si="124"/>
        <v>Injective Protocol INJ</v>
      </c>
      <c r="E3974" s="3" t="s">
        <v>8894</v>
      </c>
      <c r="F3974" s="3" t="s">
        <v>8883</v>
      </c>
      <c r="G3974" s="3" t="s">
        <v>8883</v>
      </c>
      <c r="H3974" s="4">
        <v>0</v>
      </c>
      <c r="I3974" s="4">
        <v>0</v>
      </c>
      <c r="J3974" s="6">
        <v>44138</v>
      </c>
      <c r="K3974" s="7">
        <v>0.65567454000000003</v>
      </c>
      <c r="L3974" s="7">
        <v>314</v>
      </c>
      <c r="M3974" s="7">
        <v>9381104.1591807697</v>
      </c>
      <c r="N3974" s="9">
        <v>44316</v>
      </c>
      <c r="O3974" s="10">
        <v>25.00840848</v>
      </c>
      <c r="P3974" s="10">
        <v>236</v>
      </c>
      <c r="Q3974" s="10">
        <v>521189397.49000001</v>
      </c>
      <c r="R3974" s="10">
        <v>38.141496968907767</v>
      </c>
      <c r="S3974" s="18">
        <v>38.141496968907767</v>
      </c>
      <c r="T3974" s="13">
        <v>44682</v>
      </c>
      <c r="U3974" s="14">
        <v>3.4677236066204489</v>
      </c>
      <c r="V3974" s="14">
        <v>170</v>
      </c>
      <c r="W3974" s="14">
        <v>204497448.97999999</v>
      </c>
      <c r="X3974" s="14">
        <v>86.133769330448615</v>
      </c>
      <c r="Y3974" s="19">
        <f t="shared" si="125"/>
        <v>-0.86133769330448617</v>
      </c>
    </row>
    <row r="3975" spans="1:25">
      <c r="A3975">
        <v>7227</v>
      </c>
      <c r="B3975" t="s">
        <v>7414</v>
      </c>
      <c r="C3975" t="s">
        <v>7415</v>
      </c>
      <c r="D3975" t="str">
        <f t="shared" si="124"/>
        <v>APY.Finance APY</v>
      </c>
      <c r="E3975" s="3" t="s">
        <v>8894</v>
      </c>
      <c r="F3975" s="3" t="s">
        <v>8883</v>
      </c>
      <c r="G3975" s="3" t="s">
        <v>8883</v>
      </c>
      <c r="H3975" s="4">
        <v>0</v>
      </c>
      <c r="I3975" s="4">
        <v>0</v>
      </c>
      <c r="J3975" s="6">
        <v>44189</v>
      </c>
      <c r="K3975" s="7">
        <v>0.18511807</v>
      </c>
      <c r="L3975" s="7">
        <v>653</v>
      </c>
      <c r="M3975" s="7">
        <v>2320849.1787251499</v>
      </c>
      <c r="N3975" s="9">
        <v>44240</v>
      </c>
      <c r="O3975" s="10">
        <v>6.9966434399999997</v>
      </c>
      <c r="P3975" s="10">
        <v>526</v>
      </c>
      <c r="Q3975" s="10">
        <v>123932772.45999999</v>
      </c>
      <c r="R3975" s="10">
        <v>37.795572522984934</v>
      </c>
      <c r="S3975" s="18">
        <v>37.795572522984934</v>
      </c>
      <c r="T3975" s="13">
        <v>44621</v>
      </c>
      <c r="U3975" s="14">
        <v>8.2060823794842877E-2</v>
      </c>
      <c r="V3975" s="14">
        <v>709</v>
      </c>
      <c r="W3975" s="14">
        <v>6599824.1299999999</v>
      </c>
      <c r="X3975" s="14">
        <v>98.827140120851382</v>
      </c>
      <c r="Y3975" s="19">
        <f t="shared" si="125"/>
        <v>-0.98827140120851387</v>
      </c>
    </row>
    <row r="3976" spans="1:25">
      <c r="A3976">
        <v>7228</v>
      </c>
      <c r="B3976" t="s">
        <v>7416</v>
      </c>
      <c r="C3976" t="s">
        <v>3636</v>
      </c>
      <c r="D3976" t="str">
        <f t="shared" si="124"/>
        <v>DerivaDEX DDX</v>
      </c>
      <c r="E3976" s="3" t="s">
        <v>3686</v>
      </c>
      <c r="F3976" s="3" t="s">
        <v>8883</v>
      </c>
      <c r="G3976" s="3" t="s">
        <v>8883</v>
      </c>
      <c r="H3976" s="4">
        <v>0</v>
      </c>
      <c r="I3976" s="4">
        <v>0</v>
      </c>
      <c r="J3976" s="6">
        <v>44194</v>
      </c>
      <c r="K3976" s="7">
        <v>2.4020815999999998</v>
      </c>
      <c r="L3976" s="7">
        <v>2235</v>
      </c>
      <c r="M3976" s="7">
        <v>0</v>
      </c>
      <c r="N3976" s="9">
        <v>44220</v>
      </c>
      <c r="O3976" s="10">
        <v>20.757637840000001</v>
      </c>
      <c r="P3976" s="10">
        <v>4214</v>
      </c>
      <c r="Q3976" s="10">
        <v>0</v>
      </c>
      <c r="R3976" s="10">
        <v>8.6415206877235153</v>
      </c>
      <c r="S3976" s="18">
        <v>8.6415206877235153</v>
      </c>
      <c r="T3976" s="13">
        <v>44396</v>
      </c>
      <c r="U3976" s="14">
        <v>1.4086762799999999</v>
      </c>
      <c r="V3976" s="14">
        <v>343</v>
      </c>
      <c r="W3976" s="14">
        <v>50710173.909999996</v>
      </c>
      <c r="X3976" s="14">
        <v>93.213696612022588</v>
      </c>
      <c r="Y3976" s="19">
        <f t="shared" si="125"/>
        <v>-0.9321369661202259</v>
      </c>
    </row>
    <row r="3977" spans="1:25">
      <c r="A3977">
        <v>7230</v>
      </c>
      <c r="B3977" t="s">
        <v>7417</v>
      </c>
      <c r="C3977" t="s">
        <v>7418</v>
      </c>
      <c r="D3977" t="str">
        <f t="shared" si="124"/>
        <v>Opium OPIUM</v>
      </c>
      <c r="E3977" s="3" t="s">
        <v>8894</v>
      </c>
      <c r="F3977" s="3" t="s">
        <v>8883</v>
      </c>
      <c r="G3977" s="3" t="s">
        <v>8883</v>
      </c>
      <c r="H3977" s="4">
        <v>0</v>
      </c>
      <c r="I3977" s="4">
        <v>0</v>
      </c>
      <c r="J3977" s="6">
        <v>44224</v>
      </c>
      <c r="K3977" s="7">
        <v>3.6928614</v>
      </c>
      <c r="L3977" s="7">
        <v>170</v>
      </c>
      <c r="M3977" s="7">
        <v>20755515.530000001</v>
      </c>
      <c r="N3977" s="9">
        <v>44230</v>
      </c>
      <c r="O3977" s="10">
        <v>21.00161705</v>
      </c>
      <c r="P3977" s="10">
        <v>623</v>
      </c>
      <c r="Q3977" s="10">
        <v>84625802.689999998</v>
      </c>
      <c r="R3977" s="10">
        <v>5.6870851015421264</v>
      </c>
      <c r="S3977" s="18">
        <v>5.6870851015421264</v>
      </c>
      <c r="T3977" s="13">
        <v>44682</v>
      </c>
      <c r="U3977" s="14">
        <v>0.39300943053794579</v>
      </c>
      <c r="V3977" s="14">
        <v>1028</v>
      </c>
      <c r="W3977" s="14">
        <v>1678305.56</v>
      </c>
      <c r="X3977" s="14">
        <v>98.12867061806584</v>
      </c>
      <c r="Y3977" s="19">
        <f t="shared" si="125"/>
        <v>-0.98128670618065839</v>
      </c>
    </row>
    <row r="3978" spans="1:25">
      <c r="A3978">
        <v>7231</v>
      </c>
      <c r="B3978" t="s">
        <v>7419</v>
      </c>
      <c r="C3978" t="s">
        <v>7420</v>
      </c>
      <c r="D3978" t="str">
        <f t="shared" si="124"/>
        <v>Nsure.Network NSURE</v>
      </c>
      <c r="E3978" s="3" t="s">
        <v>8894</v>
      </c>
      <c r="F3978" s="3" t="s">
        <v>8883</v>
      </c>
      <c r="G3978" s="3" t="s">
        <v>8883</v>
      </c>
      <c r="H3978" s="4">
        <v>0</v>
      </c>
      <c r="I3978" s="4">
        <v>0</v>
      </c>
      <c r="J3978" s="6">
        <v>44138</v>
      </c>
      <c r="K3978" s="7">
        <v>0.28416414211475</v>
      </c>
      <c r="L3978" s="7">
        <v>778</v>
      </c>
      <c r="M3978" s="7">
        <v>1610916.2917394021</v>
      </c>
      <c r="N3978" s="9">
        <v>44288</v>
      </c>
      <c r="O3978" s="10">
        <v>1.77911198316413</v>
      </c>
      <c r="P3978" s="10">
        <v>1296</v>
      </c>
      <c r="Q3978" s="10">
        <v>10085721.784526059</v>
      </c>
      <c r="R3978" s="10">
        <v>6.2608602546541441</v>
      </c>
      <c r="S3978" s="18">
        <v>6.2608602546541441</v>
      </c>
      <c r="T3978" s="13">
        <v>44686</v>
      </c>
      <c r="U3978" s="14">
        <v>3.3133390526178051E-2</v>
      </c>
      <c r="V3978" s="14">
        <v>1590</v>
      </c>
      <c r="W3978" s="14">
        <v>187831.9980908444</v>
      </c>
      <c r="X3978" s="14">
        <v>98.13764446309608</v>
      </c>
      <c r="Y3978" s="19">
        <f t="shared" si="125"/>
        <v>-0.98137644463096085</v>
      </c>
    </row>
    <row r="3979" spans="1:25">
      <c r="A3979">
        <v>7232</v>
      </c>
      <c r="B3979" t="s">
        <v>7421</v>
      </c>
      <c r="C3979" t="s">
        <v>7422</v>
      </c>
      <c r="D3979" t="str">
        <f t="shared" si="124"/>
        <v>Alpha Finance Lab ALPHA</v>
      </c>
      <c r="E3979" s="3" t="s">
        <v>3686</v>
      </c>
      <c r="F3979" s="3" t="s">
        <v>8883</v>
      </c>
      <c r="G3979" s="3" t="s">
        <v>8883</v>
      </c>
      <c r="H3979" s="4">
        <v>0</v>
      </c>
      <c r="I3979" s="4">
        <v>0</v>
      </c>
      <c r="J3979" s="6">
        <v>44138</v>
      </c>
      <c r="K3979" s="7">
        <v>2.5700520000000001E-2</v>
      </c>
      <c r="L3979" s="7">
        <v>459</v>
      </c>
      <c r="M3979" s="7">
        <v>4813765.2163250996</v>
      </c>
      <c r="N3979" s="9">
        <v>44232</v>
      </c>
      <c r="O3979" s="10">
        <v>2.9241236399999999</v>
      </c>
      <c r="P3979" s="10">
        <v>258</v>
      </c>
      <c r="Q3979" s="10">
        <v>456084471.47000003</v>
      </c>
      <c r="R3979" s="10">
        <v>113.7768278618487</v>
      </c>
      <c r="S3979" s="18">
        <v>113.7768278618487</v>
      </c>
      <c r="T3979" s="13">
        <v>44681</v>
      </c>
      <c r="U3979" s="14">
        <v>0.25288370005169691</v>
      </c>
      <c r="V3979" s="14">
        <v>230</v>
      </c>
      <c r="W3979" s="14">
        <v>118485076.19</v>
      </c>
      <c r="X3979" s="14">
        <v>91.351812331311109</v>
      </c>
      <c r="Y3979" s="19">
        <f t="shared" si="125"/>
        <v>-0.91351812331311111</v>
      </c>
    </row>
    <row r="3980" spans="1:25">
      <c r="A3980">
        <v>7235</v>
      </c>
      <c r="B3980" t="s">
        <v>7423</v>
      </c>
      <c r="C3980" t="s">
        <v>3240</v>
      </c>
      <c r="D3980" t="str">
        <f t="shared" si="124"/>
        <v>Trading Membership Community TMC</v>
      </c>
      <c r="E3980" s="3" t="s">
        <v>8887</v>
      </c>
      <c r="F3980" s="3" t="s">
        <v>8883</v>
      </c>
      <c r="G3980" s="3" t="s">
        <v>8883</v>
      </c>
      <c r="H3980" s="4">
        <v>0</v>
      </c>
      <c r="I3980" s="4">
        <v>0</v>
      </c>
      <c r="J3980" s="6">
        <v>44107</v>
      </c>
      <c r="K3980" s="7">
        <v>0.14326745831012999</v>
      </c>
      <c r="L3980" s="7">
        <v>4038</v>
      </c>
      <c r="M3980" s="7">
        <v>0</v>
      </c>
      <c r="N3980" s="9">
        <v>44153</v>
      </c>
      <c r="O3980" s="10">
        <v>0.46073368071449999</v>
      </c>
      <c r="P3980" s="10">
        <v>4215</v>
      </c>
      <c r="Q3980" s="10">
        <v>0</v>
      </c>
      <c r="R3980" s="10">
        <v>3.2158990335206008</v>
      </c>
      <c r="S3980" s="18">
        <v>3.2158990335206008</v>
      </c>
      <c r="T3980" s="13">
        <v>44368</v>
      </c>
      <c r="U3980" s="14">
        <v>1.1622473508899999E-3</v>
      </c>
      <c r="V3980" s="14">
        <v>3724</v>
      </c>
      <c r="W3980" s="14">
        <v>0</v>
      </c>
      <c r="X3980" s="14">
        <v>99.747739876735821</v>
      </c>
      <c r="Y3980" s="19">
        <f t="shared" si="125"/>
        <v>-0.99747739876735819</v>
      </c>
    </row>
    <row r="3981" spans="1:25">
      <c r="A3981">
        <v>7236</v>
      </c>
      <c r="B3981" t="s">
        <v>7424</v>
      </c>
      <c r="C3981" t="s">
        <v>5460</v>
      </c>
      <c r="D3981" t="str">
        <f t="shared" si="124"/>
        <v>Celo Dollar CUSD</v>
      </c>
      <c r="E3981" s="3" t="s">
        <v>8896</v>
      </c>
      <c r="F3981" s="3" t="s">
        <v>8883</v>
      </c>
      <c r="G3981" s="3" t="s">
        <v>8883</v>
      </c>
      <c r="H3981" s="4">
        <v>0</v>
      </c>
      <c r="I3981" s="4">
        <v>0</v>
      </c>
      <c r="J3981" s="6">
        <v>44133</v>
      </c>
      <c r="K3981" s="7">
        <v>0.33033332999999998</v>
      </c>
      <c r="L3981" s="7">
        <v>215</v>
      </c>
      <c r="M3981" s="7">
        <v>15357456.739916431</v>
      </c>
      <c r="N3981" s="9">
        <v>44328</v>
      </c>
      <c r="O3981" s="10">
        <v>2.8778029799999998</v>
      </c>
      <c r="P3981" s="10">
        <v>797</v>
      </c>
      <c r="Q3981" s="10">
        <v>47555595.020000003</v>
      </c>
      <c r="R3981" s="10">
        <v>8.7118153654068156</v>
      </c>
      <c r="S3981" s="18">
        <v>8.7118153654068156</v>
      </c>
      <c r="T3981" s="13">
        <v>44333</v>
      </c>
      <c r="U3981" s="14">
        <v>0.96605554999999999</v>
      </c>
      <c r="V3981" s="14">
        <v>348</v>
      </c>
      <c r="W3981" s="14">
        <v>48736667.560000002</v>
      </c>
      <c r="X3981" s="14">
        <v>66.430796106827302</v>
      </c>
      <c r="Y3981" s="19">
        <f t="shared" si="125"/>
        <v>-0.66430796106827306</v>
      </c>
    </row>
    <row r="3982" spans="1:25">
      <c r="A3982">
        <v>7242</v>
      </c>
      <c r="B3982" t="s">
        <v>7425</v>
      </c>
      <c r="C3982" t="s">
        <v>7426</v>
      </c>
      <c r="D3982" t="str">
        <f t="shared" si="124"/>
        <v>cVault.finance CORE</v>
      </c>
      <c r="E3982" s="3" t="s">
        <v>3686</v>
      </c>
      <c r="F3982" s="3" t="s">
        <v>8883</v>
      </c>
      <c r="G3982" s="3" t="s">
        <v>8883</v>
      </c>
      <c r="H3982" s="4">
        <v>0</v>
      </c>
      <c r="I3982" s="4">
        <v>0</v>
      </c>
      <c r="J3982" s="6">
        <v>44104</v>
      </c>
      <c r="K3982" s="7">
        <v>2217.0154343300001</v>
      </c>
      <c r="L3982" s="7">
        <v>2218</v>
      </c>
      <c r="M3982" s="7">
        <v>0</v>
      </c>
      <c r="N3982" s="9">
        <v>44516</v>
      </c>
      <c r="O3982" s="10">
        <v>72751.623457205089</v>
      </c>
      <c r="P3982" s="10">
        <v>533</v>
      </c>
      <c r="Q3982" s="10">
        <v>120945690.58</v>
      </c>
      <c r="R3982" s="10">
        <v>32.815118167723178</v>
      </c>
      <c r="S3982" s="18">
        <v>32.815118167723178</v>
      </c>
      <c r="T3982" s="13">
        <v>44657</v>
      </c>
      <c r="U3982" s="14">
        <v>5953.7981445924997</v>
      </c>
      <c r="V3982" s="14">
        <v>293</v>
      </c>
      <c r="W3982" s="14">
        <v>72252594.709999993</v>
      </c>
      <c r="X3982" s="14">
        <v>91.816267649209621</v>
      </c>
      <c r="Y3982" s="19">
        <f t="shared" si="125"/>
        <v>-0.91816267649209626</v>
      </c>
    </row>
    <row r="3983" spans="1:25">
      <c r="A3983">
        <v>7243</v>
      </c>
      <c r="B3983" t="s">
        <v>7427</v>
      </c>
      <c r="C3983" t="s">
        <v>7428</v>
      </c>
      <c r="D3983" t="str">
        <f t="shared" si="124"/>
        <v>QChi Chain QHC</v>
      </c>
      <c r="E3983" s="3" t="s">
        <v>8887</v>
      </c>
      <c r="F3983" s="3" t="s">
        <v>8883</v>
      </c>
      <c r="G3983" s="3" t="s">
        <v>8883</v>
      </c>
      <c r="H3983" s="4">
        <v>0</v>
      </c>
      <c r="I3983" s="4">
        <v>0</v>
      </c>
      <c r="J3983" s="6">
        <v>44104</v>
      </c>
      <c r="K3983" s="7">
        <v>2.1555900000000002E-3</v>
      </c>
      <c r="L3983" s="7">
        <v>4039</v>
      </c>
      <c r="M3983" s="7">
        <v>0</v>
      </c>
      <c r="N3983" s="9">
        <v>44214</v>
      </c>
      <c r="O3983" s="10">
        <v>1.5001540000000001E-2</v>
      </c>
      <c r="P3983" s="10">
        <v>4216</v>
      </c>
      <c r="Q3983" s="10">
        <v>0</v>
      </c>
      <c r="R3983" s="10">
        <v>6.9593661132219022</v>
      </c>
      <c r="S3983" s="18">
        <v>6.9593661132219022</v>
      </c>
      <c r="T3983" s="13">
        <v>44229</v>
      </c>
      <c r="U3983" s="14">
        <v>0</v>
      </c>
      <c r="V3983" s="14">
        <v>3725</v>
      </c>
      <c r="W3983" s="14">
        <v>0</v>
      </c>
      <c r="X3983" s="14">
        <v>100</v>
      </c>
      <c r="Y3983" s="19">
        <f t="shared" si="125"/>
        <v>-1</v>
      </c>
    </row>
    <row r="3984" spans="1:25">
      <c r="A3984">
        <v>7244</v>
      </c>
      <c r="B3984" t="s">
        <v>7429</v>
      </c>
      <c r="C3984" t="s">
        <v>7430</v>
      </c>
      <c r="D3984" t="str">
        <f t="shared" si="124"/>
        <v>SaTT SATT</v>
      </c>
      <c r="E3984" s="3" t="s">
        <v>8887</v>
      </c>
      <c r="F3984" s="3" t="s">
        <v>8883</v>
      </c>
      <c r="G3984" s="3" t="s">
        <v>8883</v>
      </c>
      <c r="H3984" s="4">
        <v>0</v>
      </c>
      <c r="I3984" s="4">
        <v>0</v>
      </c>
      <c r="J3984" s="6">
        <v>44189</v>
      </c>
      <c r="K3984" s="7">
        <v>5.8713999999999999E-4</v>
      </c>
      <c r="L3984" s="7">
        <v>651</v>
      </c>
      <c r="M3984" s="7">
        <v>2332100.2714182101</v>
      </c>
      <c r="N3984" s="9">
        <v>44208</v>
      </c>
      <c r="O3984" s="10">
        <v>4.4146000000000003E-3</v>
      </c>
      <c r="P3984" s="10">
        <v>1276</v>
      </c>
      <c r="Q3984" s="10">
        <v>10622712.025354519</v>
      </c>
      <c r="R3984" s="10">
        <v>7.5188200429199172</v>
      </c>
      <c r="S3984" s="18">
        <v>7.5188200429199172</v>
      </c>
      <c r="T3984" s="13">
        <v>44627</v>
      </c>
      <c r="U3984" s="14">
        <v>5.0126544619896003E-4</v>
      </c>
      <c r="V3984" s="14">
        <v>972</v>
      </c>
      <c r="W3984" s="14">
        <v>2121248.11</v>
      </c>
      <c r="X3984" s="14">
        <v>88.645280519209905</v>
      </c>
      <c r="Y3984" s="19">
        <f t="shared" si="125"/>
        <v>-0.88645280519209901</v>
      </c>
    </row>
    <row r="3985" spans="1:25">
      <c r="A3985">
        <v>7245</v>
      </c>
      <c r="B3985" t="s">
        <v>7431</v>
      </c>
      <c r="C3985" t="s">
        <v>7432</v>
      </c>
      <c r="D3985" t="str">
        <f t="shared" si="124"/>
        <v>Stobox Token STBU</v>
      </c>
      <c r="E3985" s="3" t="s">
        <v>8893</v>
      </c>
      <c r="F3985" s="3" t="s">
        <v>8883</v>
      </c>
      <c r="G3985" s="3" t="s">
        <v>8883</v>
      </c>
      <c r="H3985" s="4">
        <v>0</v>
      </c>
      <c r="I3985" s="4">
        <v>0</v>
      </c>
      <c r="J3985" s="6">
        <v>44229</v>
      </c>
      <c r="K3985" s="7">
        <v>6.6656209999999994E-2</v>
      </c>
      <c r="L3985" s="7">
        <v>2831</v>
      </c>
      <c r="M3985" s="7">
        <v>0</v>
      </c>
      <c r="N3985" s="9">
        <v>44510</v>
      </c>
      <c r="O3985" s="10">
        <v>0.50099373879224385</v>
      </c>
      <c r="P3985" s="10">
        <v>2140</v>
      </c>
      <c r="Q3985" s="10">
        <v>546337.99</v>
      </c>
      <c r="R3985" s="10">
        <v>7.5160849798127423</v>
      </c>
      <c r="S3985" s="18">
        <v>7.5160849798127423</v>
      </c>
      <c r="T3985" s="13">
        <v>44567</v>
      </c>
      <c r="U3985" s="14">
        <v>1.17516245378328E-4</v>
      </c>
      <c r="V3985" s="14">
        <v>2233</v>
      </c>
      <c r="W3985" s="14">
        <v>8786.7999999999993</v>
      </c>
      <c r="X3985" s="14">
        <v>99.976543370449761</v>
      </c>
      <c r="Y3985" s="19">
        <f t="shared" si="125"/>
        <v>-0.99976543370449766</v>
      </c>
    </row>
    <row r="3986" spans="1:25">
      <c r="A3986">
        <v>7246</v>
      </c>
      <c r="B3986" t="s">
        <v>7433</v>
      </c>
      <c r="C3986" t="s">
        <v>7434</v>
      </c>
      <c r="D3986" t="str">
        <f t="shared" si="124"/>
        <v>Tamy Token TMT</v>
      </c>
      <c r="E3986" s="3" t="s">
        <v>8887</v>
      </c>
      <c r="F3986" s="3" t="s">
        <v>8883</v>
      </c>
      <c r="G3986" s="3" t="s">
        <v>8883</v>
      </c>
      <c r="H3986" s="4">
        <v>0</v>
      </c>
      <c r="I3986" s="4">
        <v>0</v>
      </c>
      <c r="J3986" s="6">
        <v>44108</v>
      </c>
      <c r="K3986" s="7">
        <v>6.5824196391130005E-2</v>
      </c>
      <c r="L3986" s="7">
        <v>4040</v>
      </c>
      <c r="M3986" s="7">
        <v>0</v>
      </c>
      <c r="N3986" s="9">
        <v>44123</v>
      </c>
      <c r="O3986" s="10">
        <v>0.16215776301032001</v>
      </c>
      <c r="P3986" s="10">
        <v>4217</v>
      </c>
      <c r="Q3986" s="10">
        <v>0</v>
      </c>
      <c r="R3986" s="10">
        <v>2.4634978002127381</v>
      </c>
      <c r="S3986" s="18">
        <v>2.4634978002127381</v>
      </c>
      <c r="T3986" s="13">
        <v>44279</v>
      </c>
      <c r="U3986" s="14">
        <v>2.1636035073469999E-2</v>
      </c>
      <c r="V3986" s="14">
        <v>3726</v>
      </c>
      <c r="W3986" s="14">
        <v>0</v>
      </c>
      <c r="X3986" s="14">
        <v>86.657416412377955</v>
      </c>
      <c r="Y3986" s="19">
        <f t="shared" si="125"/>
        <v>-0.86657416412377952</v>
      </c>
    </row>
    <row r="3987" spans="1:25">
      <c r="A3987">
        <v>7247</v>
      </c>
      <c r="B3987" t="s">
        <v>7435</v>
      </c>
      <c r="C3987" t="s">
        <v>7436</v>
      </c>
      <c r="D3987" t="str">
        <f t="shared" si="124"/>
        <v>Timers IPM</v>
      </c>
      <c r="E3987" s="3" t="s">
        <v>8887</v>
      </c>
      <c r="F3987" s="3" t="s">
        <v>8883</v>
      </c>
      <c r="G3987" s="3" t="s">
        <v>8883</v>
      </c>
      <c r="H3987" s="4">
        <v>0</v>
      </c>
      <c r="I3987" s="4">
        <v>0</v>
      </c>
      <c r="J3987" s="6">
        <v>44126</v>
      </c>
      <c r="K3987" s="7">
        <v>3.3409319999999999E-2</v>
      </c>
      <c r="L3987" s="7">
        <v>4041</v>
      </c>
      <c r="M3987" s="7">
        <v>0</v>
      </c>
      <c r="N3987" s="9">
        <v>44128</v>
      </c>
      <c r="O3987" s="10">
        <v>0.18871781000000001</v>
      </c>
      <c r="P3987" s="10">
        <v>4218</v>
      </c>
      <c r="Q3987" s="10">
        <v>0</v>
      </c>
      <c r="R3987" s="10">
        <v>5.6486576200892449</v>
      </c>
      <c r="S3987" s="18">
        <v>5.6486576200892449</v>
      </c>
      <c r="T3987" s="13">
        <v>44261</v>
      </c>
      <c r="U3987" s="14">
        <v>1.50078E-3</v>
      </c>
      <c r="V3987" s="14">
        <v>3727</v>
      </c>
      <c r="W3987" s="14">
        <v>0</v>
      </c>
      <c r="X3987" s="14">
        <v>99.20474914370827</v>
      </c>
      <c r="Y3987" s="19">
        <f t="shared" si="125"/>
        <v>-0.99204749143708271</v>
      </c>
    </row>
    <row r="3988" spans="1:25">
      <c r="A3988">
        <v>7249</v>
      </c>
      <c r="B3988" t="s">
        <v>7437</v>
      </c>
      <c r="C3988" t="s">
        <v>7438</v>
      </c>
      <c r="D3988" t="str">
        <f t="shared" si="124"/>
        <v>Yearn Finance Passive Income YFPI</v>
      </c>
      <c r="E3988" s="3" t="s">
        <v>3686</v>
      </c>
      <c r="F3988" s="3" t="s">
        <v>8883</v>
      </c>
      <c r="G3988" s="3" t="s">
        <v>8883</v>
      </c>
      <c r="H3988" s="4">
        <v>0</v>
      </c>
      <c r="I3988" s="4">
        <v>0</v>
      </c>
      <c r="J3988" s="6">
        <v>44195</v>
      </c>
      <c r="K3988" s="7">
        <v>1.06956392060758</v>
      </c>
      <c r="L3988" s="7">
        <v>4042</v>
      </c>
      <c r="M3988" s="7">
        <v>0</v>
      </c>
      <c r="N3988" s="9">
        <v>44476</v>
      </c>
      <c r="O3988" s="10">
        <v>42.705065702992727</v>
      </c>
      <c r="P3988" s="10">
        <v>4219</v>
      </c>
      <c r="Q3988" s="10">
        <v>0</v>
      </c>
      <c r="R3988" s="10">
        <v>39.927548863777638</v>
      </c>
      <c r="S3988" s="18">
        <v>39.927548863777638</v>
      </c>
      <c r="T3988" s="13">
        <v>44479</v>
      </c>
      <c r="U3988" s="14">
        <v>40.821411435209242</v>
      </c>
      <c r="V3988" s="14">
        <v>3728</v>
      </c>
      <c r="W3988" s="14">
        <v>0</v>
      </c>
      <c r="X3988" s="14">
        <v>4.4108450292150856</v>
      </c>
      <c r="Y3988" s="19">
        <f t="shared" si="125"/>
        <v>-4.4108450292150853E-2</v>
      </c>
    </row>
    <row r="3989" spans="1:25">
      <c r="A3989">
        <v>7252</v>
      </c>
      <c r="B3989" t="s">
        <v>7439</v>
      </c>
      <c r="C3989" t="s">
        <v>7440</v>
      </c>
      <c r="D3989" t="str">
        <f t="shared" si="124"/>
        <v>Yoink YNK</v>
      </c>
      <c r="E3989" s="3" t="s">
        <v>8891</v>
      </c>
      <c r="F3989" s="3" t="s">
        <v>8883</v>
      </c>
      <c r="G3989" s="3" t="s">
        <v>8883</v>
      </c>
      <c r="H3989" s="4">
        <v>0</v>
      </c>
      <c r="I3989" s="4">
        <v>0</v>
      </c>
      <c r="J3989" s="6">
        <v>44107</v>
      </c>
      <c r="K3989" s="7">
        <v>6.2820549046399997E-3</v>
      </c>
      <c r="L3989" s="7">
        <v>4043</v>
      </c>
      <c r="M3989" s="7">
        <v>0</v>
      </c>
      <c r="N3989" s="9">
        <v>44108</v>
      </c>
      <c r="O3989" s="10">
        <v>1.820202417363E-2</v>
      </c>
      <c r="P3989" s="10">
        <v>4220</v>
      </c>
      <c r="Q3989" s="10">
        <v>0</v>
      </c>
      <c r="R3989" s="10">
        <v>2.8974634016945271</v>
      </c>
      <c r="S3989" s="18">
        <v>2.8974634016945271</v>
      </c>
      <c r="T3989" s="13">
        <v>44397</v>
      </c>
      <c r="U3989" s="14">
        <v>1.53625177045E-3</v>
      </c>
      <c r="V3989" s="14">
        <v>3729</v>
      </c>
      <c r="W3989" s="14">
        <v>0</v>
      </c>
      <c r="X3989" s="14">
        <v>91.559994889603374</v>
      </c>
      <c r="Y3989" s="19">
        <f t="shared" si="125"/>
        <v>-0.91559994889603369</v>
      </c>
    </row>
    <row r="3990" spans="1:25">
      <c r="A3990">
        <v>7255</v>
      </c>
      <c r="B3990" t="s">
        <v>7441</v>
      </c>
      <c r="C3990" t="s">
        <v>7442</v>
      </c>
      <c r="D3990" t="str">
        <f t="shared" si="124"/>
        <v>Aitra AITRA</v>
      </c>
      <c r="E3990" s="3" t="s">
        <v>8887</v>
      </c>
      <c r="F3990" s="3" t="s">
        <v>8883</v>
      </c>
      <c r="G3990" s="3" t="s">
        <v>8883</v>
      </c>
      <c r="H3990" s="4">
        <v>0</v>
      </c>
      <c r="I3990" s="4">
        <v>0</v>
      </c>
      <c r="J3990" s="6">
        <v>44106</v>
      </c>
      <c r="K3990" s="7">
        <v>0.22860095</v>
      </c>
      <c r="L3990" s="7">
        <v>2495</v>
      </c>
      <c r="M3990" s="7">
        <v>0</v>
      </c>
      <c r="N3990" s="9">
        <v>44300</v>
      </c>
      <c r="O3990" s="10">
        <v>7.2803472999999999</v>
      </c>
      <c r="P3990" s="10">
        <v>1279</v>
      </c>
      <c r="Q3990" s="10">
        <v>10617651.02</v>
      </c>
      <c r="R3990" s="10">
        <v>31.847406145949961</v>
      </c>
      <c r="S3990" s="18">
        <v>31.847406145949961</v>
      </c>
      <c r="T3990" s="13">
        <v>44596</v>
      </c>
      <c r="U3990" s="14">
        <v>8.8364672288721649E-3</v>
      </c>
      <c r="V3990" s="14">
        <v>1032</v>
      </c>
      <c r="W3990" s="14">
        <v>1626580.56</v>
      </c>
      <c r="X3990" s="14">
        <v>99.878625745932865</v>
      </c>
      <c r="Y3990" s="19">
        <f t="shared" si="125"/>
        <v>-0.9987862574593287</v>
      </c>
    </row>
    <row r="3991" spans="1:25">
      <c r="A3991">
        <v>7256</v>
      </c>
      <c r="B3991" t="s">
        <v>7443</v>
      </c>
      <c r="C3991" t="s">
        <v>7444</v>
      </c>
      <c r="D3991" t="str">
        <f t="shared" si="124"/>
        <v>Mettalex MTLX</v>
      </c>
      <c r="E3991" s="3" t="s">
        <v>3686</v>
      </c>
      <c r="F3991" s="3" t="s">
        <v>8883</v>
      </c>
      <c r="G3991" s="3" t="s">
        <v>8883</v>
      </c>
      <c r="H3991" s="4">
        <v>0</v>
      </c>
      <c r="I3991" s="4">
        <v>0</v>
      </c>
      <c r="J3991" s="6">
        <v>44149</v>
      </c>
      <c r="K3991" s="7">
        <v>0.48419130999999999</v>
      </c>
      <c r="L3991" s="7">
        <v>2585</v>
      </c>
      <c r="M3991" s="7">
        <v>0</v>
      </c>
      <c r="N3991" s="9">
        <v>44248</v>
      </c>
      <c r="O3991" s="10">
        <v>14.25462752</v>
      </c>
      <c r="P3991" s="10">
        <v>1192</v>
      </c>
      <c r="Q3991" s="10">
        <v>13540913.390000001</v>
      </c>
      <c r="R3991" s="10">
        <v>29.440073015767261</v>
      </c>
      <c r="S3991" s="18">
        <v>29.440073015767261</v>
      </c>
      <c r="T3991" s="13">
        <v>44687</v>
      </c>
      <c r="U3991" s="14">
        <v>0.369602277614557</v>
      </c>
      <c r="V3991" s="14">
        <v>1380</v>
      </c>
      <c r="W3991" s="14">
        <v>417609.8</v>
      </c>
      <c r="X3991" s="14">
        <v>97.407141806434538</v>
      </c>
      <c r="Y3991" s="19">
        <f t="shared" si="125"/>
        <v>-0.97407141806434538</v>
      </c>
    </row>
    <row r="3992" spans="1:25">
      <c r="A3992">
        <v>7257</v>
      </c>
      <c r="B3992" t="s">
        <v>7445</v>
      </c>
      <c r="C3992" t="s">
        <v>7446</v>
      </c>
      <c r="D3992" t="str">
        <f t="shared" si="124"/>
        <v>APEcoin APE</v>
      </c>
      <c r="E3992" s="3" t="s">
        <v>8891</v>
      </c>
      <c r="F3992" s="3" t="s">
        <v>8883</v>
      </c>
      <c r="G3992" s="3" t="s">
        <v>8883</v>
      </c>
      <c r="H3992" s="4">
        <v>0</v>
      </c>
      <c r="I3992" s="4">
        <v>0</v>
      </c>
      <c r="J3992" s="6">
        <v>44123</v>
      </c>
      <c r="K3992" s="7">
        <v>3.7812749999999999E-2</v>
      </c>
      <c r="L3992" s="7">
        <v>4044</v>
      </c>
      <c r="M3992" s="7">
        <v>0</v>
      </c>
      <c r="N3992" s="9">
        <v>44276</v>
      </c>
      <c r="O3992" s="10">
        <v>3.5243563</v>
      </c>
      <c r="P3992" s="10">
        <v>4221</v>
      </c>
      <c r="Q3992" s="10">
        <v>0</v>
      </c>
      <c r="R3992" s="10">
        <v>93.205500790077423</v>
      </c>
      <c r="S3992" s="18">
        <v>93.205500790077423</v>
      </c>
      <c r="T3992" s="13">
        <v>44616</v>
      </c>
      <c r="U3992" s="14">
        <v>1.7723498194634681E-2</v>
      </c>
      <c r="V3992" s="14">
        <v>3730</v>
      </c>
      <c r="W3992" s="14">
        <v>0</v>
      </c>
      <c r="X3992" s="14">
        <v>99.497113892978575</v>
      </c>
      <c r="Y3992" s="19">
        <f t="shared" si="125"/>
        <v>-0.99497113892978573</v>
      </c>
    </row>
    <row r="3993" spans="1:25">
      <c r="A3993">
        <v>7258</v>
      </c>
      <c r="B3993" t="s">
        <v>7447</v>
      </c>
      <c r="C3993" t="s">
        <v>1936</v>
      </c>
      <c r="D3993" t="str">
        <f t="shared" si="124"/>
        <v>Coinwaycoin CAN</v>
      </c>
      <c r="E3993" s="3" t="s">
        <v>8888</v>
      </c>
      <c r="F3993" s="3" t="s">
        <v>8883</v>
      </c>
      <c r="G3993" s="3" t="s">
        <v>8883</v>
      </c>
      <c r="H3993" s="4">
        <v>0</v>
      </c>
      <c r="I3993" s="4">
        <v>0</v>
      </c>
      <c r="J3993" s="6">
        <v>44188</v>
      </c>
      <c r="K3993" s="7">
        <v>2.2997588264395699</v>
      </c>
      <c r="L3993" s="7">
        <v>4045</v>
      </c>
      <c r="M3993" s="7">
        <v>0</v>
      </c>
      <c r="N3993" s="9">
        <v>44199</v>
      </c>
      <c r="O3993" s="10">
        <v>2.9725466831727401</v>
      </c>
      <c r="P3993" s="10">
        <v>4222</v>
      </c>
      <c r="Q3993" s="10">
        <v>0</v>
      </c>
      <c r="R3993" s="10">
        <v>1.2925471353771321</v>
      </c>
      <c r="S3993" s="18">
        <v>1.2925471353771321</v>
      </c>
      <c r="T3993" s="13">
        <v>44376</v>
      </c>
      <c r="U3993" s="16">
        <v>1.1001344E-7</v>
      </c>
      <c r="V3993" s="14">
        <v>3731</v>
      </c>
      <c r="W3993" s="16">
        <v>0</v>
      </c>
      <c r="X3993" s="16">
        <v>99.999996299017241</v>
      </c>
      <c r="Y3993" s="19">
        <f t="shared" si="125"/>
        <v>-0.99999996299017235</v>
      </c>
    </row>
    <row r="3994" spans="1:25">
      <c r="A3994">
        <v>7260</v>
      </c>
      <c r="B3994" t="s">
        <v>7448</v>
      </c>
      <c r="C3994" t="s">
        <v>7449</v>
      </c>
      <c r="D3994" t="str">
        <f t="shared" si="124"/>
        <v>DeltaHub Community DHC</v>
      </c>
      <c r="E3994" s="3" t="s">
        <v>3686</v>
      </c>
      <c r="F3994" s="3" t="s">
        <v>8883</v>
      </c>
      <c r="G3994" s="3" t="s">
        <v>8883</v>
      </c>
      <c r="H3994" s="4">
        <v>0</v>
      </c>
      <c r="I3994" s="4">
        <v>0</v>
      </c>
      <c r="J3994" s="6">
        <v>44208</v>
      </c>
      <c r="K3994" s="7">
        <v>0.31007716819241998</v>
      </c>
      <c r="L3994" s="7">
        <v>4046</v>
      </c>
      <c r="M3994" s="7">
        <v>0</v>
      </c>
      <c r="N3994" s="9">
        <v>44299</v>
      </c>
      <c r="O3994" s="10">
        <v>3.7598034566515199</v>
      </c>
      <c r="P3994" s="10">
        <v>4223</v>
      </c>
      <c r="Q3994" s="10">
        <v>0</v>
      </c>
      <c r="R3994" s="10">
        <v>12.125379880657171</v>
      </c>
      <c r="S3994" s="18">
        <v>12.125379880657171</v>
      </c>
      <c r="T3994" s="13">
        <v>44390</v>
      </c>
      <c r="U3994" s="14">
        <v>0.42316971686806998</v>
      </c>
      <c r="V3994" s="14">
        <v>3732</v>
      </c>
      <c r="W3994" s="14">
        <v>0</v>
      </c>
      <c r="X3994" s="14">
        <v>88.744897924931834</v>
      </c>
      <c r="Y3994" s="19">
        <f t="shared" si="125"/>
        <v>-0.88744897924931831</v>
      </c>
    </row>
    <row r="3995" spans="1:25">
      <c r="A3995">
        <v>7261</v>
      </c>
      <c r="B3995" t="s">
        <v>7450</v>
      </c>
      <c r="C3995" t="s">
        <v>5665</v>
      </c>
      <c r="D3995" t="str">
        <f t="shared" si="124"/>
        <v>Epic EPIC</v>
      </c>
      <c r="E3995" s="3" t="s">
        <v>8887</v>
      </c>
      <c r="F3995" s="3" t="s">
        <v>8883</v>
      </c>
      <c r="G3995" s="3" t="s">
        <v>8883</v>
      </c>
      <c r="H3995" s="4">
        <v>0</v>
      </c>
      <c r="I3995" s="4">
        <v>0</v>
      </c>
      <c r="J3995" s="6">
        <v>44109</v>
      </c>
      <c r="K3995" s="7">
        <v>3.00249891608907</v>
      </c>
      <c r="L3995" s="7">
        <v>4047</v>
      </c>
      <c r="M3995" s="7">
        <v>0</v>
      </c>
      <c r="N3995" s="9">
        <v>44111</v>
      </c>
      <c r="O3995" s="10">
        <v>4.6032540325705398</v>
      </c>
      <c r="P3995" s="10">
        <v>4224</v>
      </c>
      <c r="Q3995" s="10">
        <v>0</v>
      </c>
      <c r="R3995" s="10">
        <v>1.5331409473301481</v>
      </c>
      <c r="S3995" s="18">
        <v>1.5331409473301481</v>
      </c>
      <c r="T3995" s="13">
        <v>44191</v>
      </c>
      <c r="U3995" s="14">
        <v>0.64929176124162002</v>
      </c>
      <c r="V3995" s="14">
        <v>3733</v>
      </c>
      <c r="W3995" s="14">
        <v>0</v>
      </c>
      <c r="X3995" s="14">
        <v>85.894939609078165</v>
      </c>
      <c r="Y3995" s="19">
        <f t="shared" si="125"/>
        <v>-0.85894939609078169</v>
      </c>
    </row>
    <row r="3996" spans="1:25">
      <c r="A3996">
        <v>7262</v>
      </c>
      <c r="B3996" t="s">
        <v>7451</v>
      </c>
      <c r="C3996" t="s">
        <v>3046</v>
      </c>
      <c r="D3996" t="str">
        <f t="shared" si="124"/>
        <v>extraDNA XDNA</v>
      </c>
      <c r="E3996" s="3" t="s">
        <v>8893</v>
      </c>
      <c r="F3996" s="3" t="s">
        <v>8883</v>
      </c>
      <c r="G3996" s="3" t="s">
        <v>8883</v>
      </c>
      <c r="H3996" s="4">
        <v>0</v>
      </c>
      <c r="I3996" s="4">
        <v>0</v>
      </c>
      <c r="J3996" s="6">
        <v>44156</v>
      </c>
      <c r="K3996" s="7">
        <v>3.1640000000000002E-5</v>
      </c>
      <c r="L3996" s="7">
        <v>1607</v>
      </c>
      <c r="M3996" s="7">
        <v>96449.802207000001</v>
      </c>
      <c r="N3996" s="9">
        <v>44450</v>
      </c>
      <c r="O3996" s="10">
        <v>1.8259000000000001E-3</v>
      </c>
      <c r="P3996" s="10">
        <v>2160</v>
      </c>
      <c r="Q3996" s="10">
        <v>510624.29</v>
      </c>
      <c r="R3996" s="10">
        <v>57.708596713021493</v>
      </c>
      <c r="S3996" s="18">
        <v>57.708596713021493</v>
      </c>
      <c r="T3996" s="13">
        <v>44661</v>
      </c>
      <c r="U3996" s="16">
        <v>9.9876178349359994E-6</v>
      </c>
      <c r="V3996" s="14">
        <v>1845</v>
      </c>
      <c r="W3996" s="16">
        <v>65045.7</v>
      </c>
      <c r="X3996" s="16">
        <v>99.453003021253309</v>
      </c>
      <c r="Y3996" s="19">
        <f t="shared" si="125"/>
        <v>-0.99453003021253306</v>
      </c>
    </row>
    <row r="3997" spans="1:25">
      <c r="A3997">
        <v>7264</v>
      </c>
      <c r="B3997" t="s">
        <v>7452</v>
      </c>
      <c r="C3997" t="s">
        <v>7453</v>
      </c>
      <c r="D3997" t="str">
        <f t="shared" si="124"/>
        <v>Kompass KOMP</v>
      </c>
      <c r="E3997" s="3" t="s">
        <v>3686</v>
      </c>
      <c r="F3997" s="3" t="s">
        <v>8883</v>
      </c>
      <c r="G3997" s="3" t="s">
        <v>8883</v>
      </c>
      <c r="H3997" s="4">
        <v>0</v>
      </c>
      <c r="I3997" s="4">
        <v>0</v>
      </c>
      <c r="J3997" s="6">
        <v>44105</v>
      </c>
      <c r="K3997" s="7">
        <v>25.87406228527038</v>
      </c>
      <c r="L3997" s="7">
        <v>4048</v>
      </c>
      <c r="M3997" s="7">
        <v>0</v>
      </c>
      <c r="N3997" s="9">
        <v>44122</v>
      </c>
      <c r="O3997" s="10">
        <v>108.0456292866001</v>
      </c>
      <c r="P3997" s="10">
        <v>4225</v>
      </c>
      <c r="Q3997" s="10">
        <v>0</v>
      </c>
      <c r="R3997" s="10">
        <v>4.1758278269318554</v>
      </c>
      <c r="S3997" s="18">
        <v>4.1758278269318554</v>
      </c>
      <c r="T3997" s="13">
        <v>44299</v>
      </c>
      <c r="U3997" s="14">
        <v>9.9927763066999997E-4</v>
      </c>
      <c r="V3997" s="14">
        <v>3734</v>
      </c>
      <c r="W3997" s="14">
        <v>0</v>
      </c>
      <c r="X3997" s="14">
        <v>99.999075133684485</v>
      </c>
      <c r="Y3997" s="19">
        <f t="shared" si="125"/>
        <v>-0.9999907513368449</v>
      </c>
    </row>
    <row r="3998" spans="1:25">
      <c r="A3998">
        <v>7270</v>
      </c>
      <c r="B3998" t="s">
        <v>7454</v>
      </c>
      <c r="C3998" t="s">
        <v>7455</v>
      </c>
      <c r="D3998" t="str">
        <f t="shared" si="124"/>
        <v>SAFE DEAL SFD</v>
      </c>
      <c r="E3998" s="3" t="s">
        <v>8884</v>
      </c>
      <c r="F3998" s="3" t="s">
        <v>8883</v>
      </c>
      <c r="G3998" s="3" t="s">
        <v>8883</v>
      </c>
      <c r="H3998" s="4">
        <v>0</v>
      </c>
      <c r="I3998" s="4">
        <v>0</v>
      </c>
      <c r="J3998" s="6">
        <v>44237</v>
      </c>
      <c r="K3998" s="7">
        <v>2.6429758300000001</v>
      </c>
      <c r="L3998" s="7">
        <v>1163</v>
      </c>
      <c r="M3998" s="7">
        <v>477695.09</v>
      </c>
      <c r="N3998" s="9">
        <v>44336</v>
      </c>
      <c r="O3998" s="10">
        <v>37.181383199999999</v>
      </c>
      <c r="P3998" s="10">
        <v>1620</v>
      </c>
      <c r="Q3998" s="10">
        <v>3886121.35</v>
      </c>
      <c r="R3998" s="10">
        <v>14.067999706225081</v>
      </c>
      <c r="S3998" s="18">
        <v>14.067999706225081</v>
      </c>
      <c r="T3998" s="13">
        <v>44433</v>
      </c>
      <c r="U3998" s="14">
        <v>0.79954755</v>
      </c>
      <c r="V3998" s="14">
        <v>1174</v>
      </c>
      <c r="W3998" s="14">
        <v>926844.88</v>
      </c>
      <c r="X3998" s="14">
        <v>97.849602459114536</v>
      </c>
      <c r="Y3998" s="19">
        <f t="shared" si="125"/>
        <v>-0.97849602459114537</v>
      </c>
    </row>
    <row r="3999" spans="1:25">
      <c r="A3999">
        <v>7275</v>
      </c>
      <c r="B3999" t="s">
        <v>7456</v>
      </c>
      <c r="C3999" t="s">
        <v>7457</v>
      </c>
      <c r="D3999" t="str">
        <f t="shared" si="124"/>
        <v>Yearn Finance Ecosystem YFIEC</v>
      </c>
      <c r="E3999" s="3" t="s">
        <v>3686</v>
      </c>
      <c r="F3999" s="3" t="s">
        <v>8883</v>
      </c>
      <c r="G3999" s="3" t="s">
        <v>8883</v>
      </c>
      <c r="H3999" s="4">
        <v>0</v>
      </c>
      <c r="I3999" s="4">
        <v>0</v>
      </c>
      <c r="J3999" s="6">
        <v>44108</v>
      </c>
      <c r="K3999" s="7">
        <v>2.32996266338793</v>
      </c>
      <c r="L3999" s="7">
        <v>4049</v>
      </c>
      <c r="M3999" s="7">
        <v>0</v>
      </c>
      <c r="N3999" s="9">
        <v>44111</v>
      </c>
      <c r="O3999" s="10">
        <v>57.89681757302602</v>
      </c>
      <c r="P3999" s="10">
        <v>4226</v>
      </c>
      <c r="Q3999" s="10">
        <v>0</v>
      </c>
      <c r="R3999" s="10">
        <v>24.8488177440749</v>
      </c>
      <c r="S3999" s="18">
        <v>24.8488177440749</v>
      </c>
      <c r="T3999" s="13">
        <v>44373</v>
      </c>
      <c r="U3999" s="14">
        <v>1.64208680818021</v>
      </c>
      <c r="V3999" s="14">
        <v>3735</v>
      </c>
      <c r="W3999" s="14">
        <v>0</v>
      </c>
      <c r="X3999" s="14">
        <v>97.16377017422586</v>
      </c>
      <c r="Y3999" s="19">
        <f t="shared" si="125"/>
        <v>-0.97163770174225861</v>
      </c>
    </row>
    <row r="4000" spans="1:25">
      <c r="A4000">
        <v>7277</v>
      </c>
      <c r="B4000" t="s">
        <v>7458</v>
      </c>
      <c r="C4000" t="s">
        <v>7459</v>
      </c>
      <c r="D4000" t="str">
        <f t="shared" si="124"/>
        <v>BigdataCash BDCASH</v>
      </c>
      <c r="E4000" s="3" t="s">
        <v>8887</v>
      </c>
      <c r="F4000" s="3" t="s">
        <v>8883</v>
      </c>
      <c r="G4000" s="3" t="s">
        <v>8883</v>
      </c>
      <c r="H4000" s="4">
        <v>0</v>
      </c>
      <c r="I4000" s="4">
        <v>0</v>
      </c>
      <c r="J4000" s="6">
        <v>44166</v>
      </c>
      <c r="K4000" s="7">
        <v>8.9204599999999998E-3</v>
      </c>
      <c r="L4000" s="7">
        <v>4050</v>
      </c>
      <c r="M4000" s="7">
        <v>0</v>
      </c>
      <c r="N4000" s="9">
        <v>44203</v>
      </c>
      <c r="O4000" s="10">
        <v>0.23898726000000001</v>
      </c>
      <c r="P4000" s="10">
        <v>4227</v>
      </c>
      <c r="Q4000" s="10">
        <v>0</v>
      </c>
      <c r="R4000" s="10">
        <v>26.790912127849911</v>
      </c>
      <c r="S4000" s="18">
        <v>26.790912127849911</v>
      </c>
      <c r="T4000" s="13">
        <v>44682</v>
      </c>
      <c r="U4000" s="14">
        <v>7.5171574745750802E-4</v>
      </c>
      <c r="V4000" s="14">
        <v>3736</v>
      </c>
      <c r="W4000" s="14">
        <v>0</v>
      </c>
      <c r="X4000" s="14">
        <v>99.685457815844444</v>
      </c>
      <c r="Y4000" s="19">
        <f t="shared" si="125"/>
        <v>-0.99685457815844447</v>
      </c>
    </row>
    <row r="4001" spans="1:25">
      <c r="A4001">
        <v>7278</v>
      </c>
      <c r="B4001" t="s">
        <v>1790</v>
      </c>
      <c r="C4001" t="s">
        <v>7460</v>
      </c>
      <c r="D4001" t="str">
        <f t="shared" si="124"/>
        <v>Aave AAVE</v>
      </c>
      <c r="E4001" s="3" t="s">
        <v>3686</v>
      </c>
      <c r="F4001" s="3" t="s">
        <v>8883</v>
      </c>
      <c r="G4001" s="3" t="s">
        <v>8883</v>
      </c>
      <c r="H4001" s="4">
        <v>0</v>
      </c>
      <c r="I4001" s="4">
        <v>0</v>
      </c>
      <c r="J4001" s="6">
        <v>44140</v>
      </c>
      <c r="K4001" s="7">
        <v>25.966154979999999</v>
      </c>
      <c r="L4001" s="7">
        <v>21</v>
      </c>
      <c r="M4001" s="7">
        <v>350205472.92545187</v>
      </c>
      <c r="N4001" s="9">
        <v>44334</v>
      </c>
      <c r="O4001" s="10">
        <v>666.86497856999995</v>
      </c>
      <c r="P4001" s="10">
        <v>42</v>
      </c>
      <c r="Q4001" s="10">
        <v>8063209781.54</v>
      </c>
      <c r="R4001" s="10">
        <v>25.68208420090081</v>
      </c>
      <c r="S4001" s="18">
        <v>25.68208420090081</v>
      </c>
      <c r="T4001" s="13">
        <v>44616</v>
      </c>
      <c r="U4001" s="14">
        <v>112.9985620418371</v>
      </c>
      <c r="V4001" s="14">
        <v>49</v>
      </c>
      <c r="W4001" s="14">
        <v>1706830406.3900001</v>
      </c>
      <c r="X4001" s="14">
        <v>83.055256210313075</v>
      </c>
      <c r="Y4001" s="19">
        <f t="shared" si="125"/>
        <v>-0.83055256210313078</v>
      </c>
    </row>
    <row r="4002" spans="1:25">
      <c r="A4002">
        <v>7284</v>
      </c>
      <c r="B4002" t="s">
        <v>7461</v>
      </c>
      <c r="C4002" t="s">
        <v>7462</v>
      </c>
      <c r="D4002" t="str">
        <f t="shared" si="124"/>
        <v>PieDAO DOUGH v2 DOUGH</v>
      </c>
      <c r="E4002" s="3" t="s">
        <v>3686</v>
      </c>
      <c r="F4002" s="3" t="s">
        <v>8883</v>
      </c>
      <c r="G4002" s="3" t="s">
        <v>8883</v>
      </c>
      <c r="H4002" s="4">
        <v>0</v>
      </c>
      <c r="I4002" s="4">
        <v>0</v>
      </c>
      <c r="J4002" s="6">
        <v>44107</v>
      </c>
      <c r="K4002" s="7">
        <v>1.5720521995351999</v>
      </c>
      <c r="L4002" s="7">
        <v>355</v>
      </c>
      <c r="M4002" s="7">
        <v>7583119.5925089121</v>
      </c>
      <c r="N4002" s="9">
        <v>44109</v>
      </c>
      <c r="O4002" s="10">
        <v>2.1756075749336699</v>
      </c>
      <c r="P4002" s="10">
        <v>1286</v>
      </c>
      <c r="Q4002" s="10">
        <v>10494494.032684259</v>
      </c>
      <c r="R4002" s="10">
        <v>1.3839283298461209</v>
      </c>
      <c r="S4002" s="18">
        <v>1.3839283298461209</v>
      </c>
      <c r="T4002" s="13">
        <v>44687</v>
      </c>
      <c r="U4002" s="14">
        <v>0.14836377942198489</v>
      </c>
      <c r="V4002" s="14">
        <v>963</v>
      </c>
      <c r="W4002" s="14">
        <v>2193209.1772410842</v>
      </c>
      <c r="X4002" s="14">
        <v>93.180581777184329</v>
      </c>
      <c r="Y4002" s="19">
        <f t="shared" si="125"/>
        <v>-0.93180581777184335</v>
      </c>
    </row>
    <row r="4003" spans="1:25">
      <c r="A4003">
        <v>7286</v>
      </c>
      <c r="B4003" t="s">
        <v>7463</v>
      </c>
      <c r="C4003" t="s">
        <v>7464</v>
      </c>
      <c r="D4003" t="str">
        <f t="shared" si="124"/>
        <v>YFOX FINANCE YFOX</v>
      </c>
      <c r="E4003" s="3" t="s">
        <v>3686</v>
      </c>
      <c r="F4003" s="3" t="s">
        <v>8883</v>
      </c>
      <c r="G4003" s="3" t="s">
        <v>8883</v>
      </c>
      <c r="H4003" s="4">
        <v>0</v>
      </c>
      <c r="I4003" s="4">
        <v>0</v>
      </c>
      <c r="J4003" s="6">
        <v>44115</v>
      </c>
      <c r="K4003" s="7">
        <v>198.77361101</v>
      </c>
      <c r="L4003" s="7">
        <v>4051</v>
      </c>
      <c r="M4003" s="7">
        <v>0</v>
      </c>
      <c r="N4003" s="9">
        <v>44116</v>
      </c>
      <c r="O4003" s="10">
        <v>235.73552380999999</v>
      </c>
      <c r="P4003" s="10">
        <v>4228</v>
      </c>
      <c r="Q4003" s="10">
        <v>0</v>
      </c>
      <c r="R4003" s="10">
        <v>1.1859497979243361</v>
      </c>
      <c r="S4003" s="18">
        <v>1.1859497979243361</v>
      </c>
      <c r="T4003" s="13">
        <v>44664</v>
      </c>
      <c r="U4003" s="14">
        <v>3.2109534190682601E-4</v>
      </c>
      <c r="V4003" s="14">
        <v>3737</v>
      </c>
      <c r="W4003" s="14">
        <v>0</v>
      </c>
      <c r="X4003" s="14">
        <v>99.999863790006387</v>
      </c>
      <c r="Y4003" s="19">
        <f t="shared" si="125"/>
        <v>-0.99999863790006382</v>
      </c>
    </row>
    <row r="4004" spans="1:25">
      <c r="A4004">
        <v>7288</v>
      </c>
      <c r="B4004" t="s">
        <v>7465</v>
      </c>
      <c r="C4004" t="s">
        <v>7466</v>
      </c>
      <c r="D4004" t="str">
        <f t="shared" si="124"/>
        <v>Venus XVS</v>
      </c>
      <c r="E4004" s="3" t="s">
        <v>3686</v>
      </c>
      <c r="F4004" s="3" t="s">
        <v>8883</v>
      </c>
      <c r="G4004" s="3" t="s">
        <v>8883</v>
      </c>
      <c r="H4004" s="4">
        <v>0</v>
      </c>
      <c r="I4004" s="4">
        <v>0</v>
      </c>
      <c r="J4004" s="6">
        <v>44139</v>
      </c>
      <c r="K4004" s="7">
        <v>2.0701269199999999</v>
      </c>
      <c r="L4004" s="7">
        <v>319</v>
      </c>
      <c r="M4004" s="7">
        <v>9106200.0332148504</v>
      </c>
      <c r="N4004" s="9">
        <v>44326</v>
      </c>
      <c r="O4004" s="10">
        <v>147.01730155999999</v>
      </c>
      <c r="P4004" s="10">
        <v>146</v>
      </c>
      <c r="Q4004" s="10">
        <v>1228636945.6600001</v>
      </c>
      <c r="R4004" s="10">
        <v>71.018496566384442</v>
      </c>
      <c r="S4004" s="18">
        <v>71.018496566384442</v>
      </c>
      <c r="T4004" s="13">
        <v>44583</v>
      </c>
      <c r="U4004" s="14">
        <v>6.4792443692857802</v>
      </c>
      <c r="V4004" s="14">
        <v>260</v>
      </c>
      <c r="W4004" s="14">
        <v>90686776.170000002</v>
      </c>
      <c r="X4004" s="14">
        <v>95.592869478262386</v>
      </c>
      <c r="Y4004" s="19">
        <f t="shared" si="125"/>
        <v>-0.95592869478262388</v>
      </c>
    </row>
    <row r="4005" spans="1:25">
      <c r="A4005">
        <v>7292</v>
      </c>
      <c r="B4005" t="s">
        <v>7467</v>
      </c>
      <c r="C4005" t="s">
        <v>7468</v>
      </c>
      <c r="D4005" t="str">
        <f t="shared" si="124"/>
        <v>YFMoonBeam YFMB</v>
      </c>
      <c r="E4005" s="3" t="s">
        <v>8887</v>
      </c>
      <c r="F4005" s="3" t="s">
        <v>8883</v>
      </c>
      <c r="G4005" s="3" t="s">
        <v>8883</v>
      </c>
      <c r="H4005" s="4">
        <v>0</v>
      </c>
      <c r="I4005" s="4">
        <v>0</v>
      </c>
      <c r="J4005" s="6">
        <v>44123</v>
      </c>
      <c r="K4005" s="7">
        <v>0.80791894532806996</v>
      </c>
      <c r="L4005" s="7">
        <v>4052</v>
      </c>
      <c r="M4005" s="7">
        <v>0</v>
      </c>
      <c r="N4005" s="9">
        <v>44327</v>
      </c>
      <c r="O4005" s="10">
        <v>30.789794747314879</v>
      </c>
      <c r="P4005" s="10">
        <v>4229</v>
      </c>
      <c r="Q4005" s="10">
        <v>0</v>
      </c>
      <c r="R4005" s="10">
        <v>38.110004630244347</v>
      </c>
      <c r="S4005" s="18">
        <v>38.110004630244347</v>
      </c>
      <c r="T4005" s="13">
        <v>44339</v>
      </c>
      <c r="U4005" s="14">
        <v>15.62589409741709</v>
      </c>
      <c r="V4005" s="14">
        <v>3738</v>
      </c>
      <c r="W4005" s="14">
        <v>0</v>
      </c>
      <c r="X4005" s="14">
        <v>49.249762053773367</v>
      </c>
      <c r="Y4005" s="19">
        <f t="shared" si="125"/>
        <v>-0.49249762053773366</v>
      </c>
    </row>
    <row r="4006" spans="1:25">
      <c r="A4006">
        <v>7293</v>
      </c>
      <c r="B4006" t="s">
        <v>7469</v>
      </c>
      <c r="C4006" t="s">
        <v>7469</v>
      </c>
      <c r="D4006" t="str">
        <f t="shared" si="124"/>
        <v>YFET YFET</v>
      </c>
      <c r="E4006" s="3" t="s">
        <v>8887</v>
      </c>
      <c r="F4006" s="3" t="s">
        <v>8883</v>
      </c>
      <c r="G4006" s="3" t="s">
        <v>8883</v>
      </c>
      <c r="H4006" s="4">
        <v>0</v>
      </c>
      <c r="I4006" s="4">
        <v>0</v>
      </c>
      <c r="J4006" s="6">
        <v>44187</v>
      </c>
      <c r="K4006" s="7">
        <v>2.4990754755400001E-3</v>
      </c>
      <c r="L4006" s="7">
        <v>4053</v>
      </c>
      <c r="M4006" s="7">
        <v>0</v>
      </c>
      <c r="N4006" s="9">
        <v>44219</v>
      </c>
      <c r="O4006" s="10">
        <v>11.37325280549571</v>
      </c>
      <c r="P4006" s="10">
        <v>4230</v>
      </c>
      <c r="Q4006" s="10">
        <v>0</v>
      </c>
      <c r="R4006" s="10">
        <v>4550.98412065293</v>
      </c>
      <c r="S4006" s="18">
        <v>4550.98412065293</v>
      </c>
      <c r="T4006" s="13">
        <v>44232</v>
      </c>
      <c r="U4006" s="14">
        <v>0.22563358499255001</v>
      </c>
      <c r="V4006" s="14">
        <v>3739</v>
      </c>
      <c r="W4006" s="14">
        <v>0</v>
      </c>
      <c r="X4006" s="14">
        <v>98.016103318449737</v>
      </c>
      <c r="Y4006" s="19">
        <f t="shared" si="125"/>
        <v>-0.98016103318449732</v>
      </c>
    </row>
    <row r="4007" spans="1:25">
      <c r="A4007">
        <v>7298</v>
      </c>
      <c r="B4007" t="s">
        <v>7470</v>
      </c>
      <c r="C4007" t="s">
        <v>7471</v>
      </c>
      <c r="D4007" t="str">
        <f t="shared" si="124"/>
        <v>Phantasma Energy KCAL</v>
      </c>
      <c r="E4007" s="3" t="s">
        <v>8892</v>
      </c>
      <c r="F4007" s="3" t="s">
        <v>8883</v>
      </c>
      <c r="G4007" s="3" t="s">
        <v>8883</v>
      </c>
      <c r="H4007" s="4">
        <v>0</v>
      </c>
      <c r="I4007" s="4">
        <v>0</v>
      </c>
      <c r="J4007" s="6">
        <v>44137</v>
      </c>
      <c r="K4007" s="7">
        <v>7.9516813945799993E-3</v>
      </c>
      <c r="L4007" s="7">
        <v>1434</v>
      </c>
      <c r="M4007" s="7">
        <v>186204.90489758679</v>
      </c>
      <c r="N4007" s="9">
        <v>44530</v>
      </c>
      <c r="O4007" s="10">
        <v>0.32271457516823487</v>
      </c>
      <c r="P4007" s="10">
        <v>1058</v>
      </c>
      <c r="Q4007" s="10">
        <v>20505329.196787179</v>
      </c>
      <c r="R4007" s="10">
        <v>40.584444868251722</v>
      </c>
      <c r="S4007" s="18">
        <v>40.584444868251722</v>
      </c>
      <c r="T4007" s="13">
        <v>44653</v>
      </c>
      <c r="U4007" s="14">
        <v>1.09424086738646E-3</v>
      </c>
      <c r="V4007" s="14">
        <v>1798</v>
      </c>
      <c r="W4007" s="14">
        <v>80771.314241502681</v>
      </c>
      <c r="X4007" s="14">
        <v>99.660926108832854</v>
      </c>
      <c r="Y4007" s="19">
        <f t="shared" si="125"/>
        <v>-0.99660926108832859</v>
      </c>
    </row>
    <row r="4008" spans="1:25">
      <c r="A4008">
        <v>7300</v>
      </c>
      <c r="B4008" t="s">
        <v>7472</v>
      </c>
      <c r="C4008" t="s">
        <v>7473</v>
      </c>
      <c r="D4008" t="str">
        <f t="shared" si="124"/>
        <v>ErcauX RAUX</v>
      </c>
      <c r="E4008" s="3" t="s">
        <v>8887</v>
      </c>
      <c r="F4008" s="3" t="s">
        <v>8883</v>
      </c>
      <c r="G4008" s="3" t="s">
        <v>8883</v>
      </c>
      <c r="H4008" s="4">
        <v>0</v>
      </c>
      <c r="I4008" s="4">
        <v>0</v>
      </c>
      <c r="J4008" s="6">
        <v>44196</v>
      </c>
      <c r="K4008" s="7">
        <v>1.8758451531710001E-2</v>
      </c>
      <c r="L4008" s="7">
        <v>4054</v>
      </c>
      <c r="M4008" s="7">
        <v>0</v>
      </c>
      <c r="N4008" s="9">
        <v>44262</v>
      </c>
      <c r="O4008" s="10">
        <v>0.17996073325466999</v>
      </c>
      <c r="P4008" s="10">
        <v>4231</v>
      </c>
      <c r="Q4008" s="10">
        <v>0</v>
      </c>
      <c r="R4008" s="10">
        <v>9.5935814824831098</v>
      </c>
      <c r="S4008" s="18">
        <v>9.5935814824831098</v>
      </c>
      <c r="T4008" s="13">
        <v>44339</v>
      </c>
      <c r="U4008" s="14">
        <v>5.0819930108719998E-2</v>
      </c>
      <c r="V4008" s="14">
        <v>3740</v>
      </c>
      <c r="W4008" s="14">
        <v>0</v>
      </c>
      <c r="X4008" s="14">
        <v>71.760545098022817</v>
      </c>
      <c r="Y4008" s="19">
        <f t="shared" si="125"/>
        <v>-0.71760545098022821</v>
      </c>
    </row>
    <row r="4009" spans="1:25">
      <c r="A4009">
        <v>7301</v>
      </c>
      <c r="B4009" t="s">
        <v>7474</v>
      </c>
      <c r="C4009" t="s">
        <v>7475</v>
      </c>
      <c r="D4009" t="str">
        <f t="shared" si="124"/>
        <v>AurusCOIN AWX</v>
      </c>
      <c r="E4009" s="3" t="s">
        <v>8893</v>
      </c>
      <c r="F4009" s="3" t="s">
        <v>8883</v>
      </c>
      <c r="G4009" s="3" t="s">
        <v>8883</v>
      </c>
      <c r="H4009" s="4">
        <v>0</v>
      </c>
      <c r="I4009" s="4">
        <v>0</v>
      </c>
      <c r="J4009" s="6">
        <v>44120</v>
      </c>
      <c r="K4009" s="7">
        <v>2.4908668553881301</v>
      </c>
      <c r="L4009" s="7">
        <v>4055</v>
      </c>
      <c r="M4009" s="7">
        <v>0</v>
      </c>
      <c r="N4009" s="9">
        <v>44297</v>
      </c>
      <c r="O4009" s="10">
        <v>5.7740593712765396</v>
      </c>
      <c r="P4009" s="10">
        <v>4232</v>
      </c>
      <c r="Q4009" s="10">
        <v>0</v>
      </c>
      <c r="R4009" s="10">
        <v>2.318092337527538</v>
      </c>
      <c r="S4009" s="18">
        <v>2.318092337527538</v>
      </c>
      <c r="T4009" s="13">
        <v>44655</v>
      </c>
      <c r="U4009" s="14">
        <v>0.82588643343101109</v>
      </c>
      <c r="V4009" s="14">
        <v>3741</v>
      </c>
      <c r="W4009" s="14">
        <v>0</v>
      </c>
      <c r="X4009" s="14">
        <v>85.696606489025029</v>
      </c>
      <c r="Y4009" s="19">
        <f t="shared" si="125"/>
        <v>-0.85696606489025029</v>
      </c>
    </row>
    <row r="4010" spans="1:25">
      <c r="A4010">
        <v>7302</v>
      </c>
      <c r="B4010" t="s">
        <v>7476</v>
      </c>
      <c r="C4010" t="s">
        <v>7477</v>
      </c>
      <c r="D4010" t="str">
        <f t="shared" si="124"/>
        <v>ZAC Finance ZAC</v>
      </c>
      <c r="E4010" s="3" t="s">
        <v>3686</v>
      </c>
      <c r="F4010" s="3" t="s">
        <v>8883</v>
      </c>
      <c r="G4010" s="3" t="s">
        <v>8883</v>
      </c>
      <c r="H4010" s="4">
        <v>0</v>
      </c>
      <c r="I4010" s="4">
        <v>0</v>
      </c>
      <c r="J4010" s="6">
        <v>44110</v>
      </c>
      <c r="K4010" s="7">
        <v>23.927873838149129</v>
      </c>
      <c r="L4010" s="7">
        <v>4056</v>
      </c>
      <c r="M4010" s="7">
        <v>0</v>
      </c>
      <c r="N4010" s="9">
        <v>44111</v>
      </c>
      <c r="O4010" s="10">
        <v>40.40935685182167</v>
      </c>
      <c r="P4010" s="10">
        <v>4233</v>
      </c>
      <c r="Q4010" s="10">
        <v>0</v>
      </c>
      <c r="R4010" s="10">
        <v>1.688798475165624</v>
      </c>
      <c r="S4010" s="18">
        <v>1.688798475165624</v>
      </c>
      <c r="T4010" s="13">
        <v>44189</v>
      </c>
      <c r="U4010" s="14">
        <v>0.11021509532295</v>
      </c>
      <c r="V4010" s="14">
        <v>3742</v>
      </c>
      <c r="W4010" s="14">
        <v>0</v>
      </c>
      <c r="X4010" s="14">
        <v>99.727253527624555</v>
      </c>
      <c r="Y4010" s="19">
        <f t="shared" si="125"/>
        <v>-0.9972725352762456</v>
      </c>
    </row>
    <row r="4011" spans="1:25">
      <c r="A4011">
        <v>7305</v>
      </c>
      <c r="B4011" t="s">
        <v>7478</v>
      </c>
      <c r="C4011" t="s">
        <v>3983</v>
      </c>
      <c r="D4011" t="str">
        <f t="shared" si="124"/>
        <v>Jackpot 777</v>
      </c>
      <c r="E4011" s="3" t="s">
        <v>8889</v>
      </c>
      <c r="F4011" s="3" t="s">
        <v>8883</v>
      </c>
      <c r="G4011" s="3" t="s">
        <v>8883</v>
      </c>
      <c r="H4011" s="4">
        <v>0</v>
      </c>
      <c r="I4011" s="4">
        <v>0</v>
      </c>
      <c r="J4011" s="6">
        <v>44218</v>
      </c>
      <c r="K4011" s="7">
        <v>7.6726440000000007E-2</v>
      </c>
      <c r="L4011" s="7">
        <v>4057</v>
      </c>
      <c r="M4011" s="7">
        <v>0</v>
      </c>
      <c r="N4011" s="9">
        <v>44230</v>
      </c>
      <c r="O4011" s="10">
        <v>0.35031915000000002</v>
      </c>
      <c r="P4011" s="10">
        <v>4234</v>
      </c>
      <c r="Q4011" s="10">
        <v>0</v>
      </c>
      <c r="R4011" s="10">
        <v>4.5658204655396499</v>
      </c>
      <c r="S4011" s="18">
        <v>4.5658204655396499</v>
      </c>
      <c r="T4011" s="13">
        <v>44451</v>
      </c>
      <c r="U4011" s="14">
        <v>6.4398299999999997E-3</v>
      </c>
      <c r="V4011" s="14">
        <v>3743</v>
      </c>
      <c r="W4011" s="14">
        <v>0</v>
      </c>
      <c r="X4011" s="14">
        <v>98.161724815785846</v>
      </c>
      <c r="Y4011" s="19">
        <f t="shared" si="125"/>
        <v>-0.98161724815785845</v>
      </c>
    </row>
    <row r="4012" spans="1:25">
      <c r="A4012">
        <v>7306</v>
      </c>
      <c r="B4012" t="s">
        <v>7479</v>
      </c>
      <c r="C4012" t="s">
        <v>7480</v>
      </c>
      <c r="D4012" t="str">
        <f t="shared" si="124"/>
        <v>Smol SMOL</v>
      </c>
      <c r="E4012" s="3" t="s">
        <v>3686</v>
      </c>
      <c r="F4012" s="3" t="s">
        <v>8883</v>
      </c>
      <c r="G4012" s="3" t="s">
        <v>8883</v>
      </c>
      <c r="H4012" s="4">
        <v>0</v>
      </c>
      <c r="I4012" s="4">
        <v>0</v>
      </c>
      <c r="J4012" s="6">
        <v>44223</v>
      </c>
      <c r="K4012" s="7">
        <v>4.1885120487587804</v>
      </c>
      <c r="L4012" s="7">
        <v>4058</v>
      </c>
      <c r="M4012" s="7">
        <v>0</v>
      </c>
      <c r="N4012" s="9">
        <v>44265</v>
      </c>
      <c r="O4012" s="10">
        <v>50.56740448719961</v>
      </c>
      <c r="P4012" s="10">
        <v>4235</v>
      </c>
      <c r="Q4012" s="10">
        <v>0</v>
      </c>
      <c r="R4012" s="10">
        <v>12.07288027312341</v>
      </c>
      <c r="S4012" s="18">
        <v>12.07288027312341</v>
      </c>
      <c r="T4012" s="13">
        <v>44397</v>
      </c>
      <c r="U4012" s="14">
        <v>1.8347036311310101</v>
      </c>
      <c r="V4012" s="14">
        <v>3744</v>
      </c>
      <c r="W4012" s="14">
        <v>0</v>
      </c>
      <c r="X4012" s="14">
        <v>96.371766259833564</v>
      </c>
      <c r="Y4012" s="19">
        <f t="shared" si="125"/>
        <v>-0.96371766259833569</v>
      </c>
    </row>
    <row r="4013" spans="1:25">
      <c r="A4013">
        <v>7307</v>
      </c>
      <c r="B4013" t="s">
        <v>7481</v>
      </c>
      <c r="C4013" t="s">
        <v>7482</v>
      </c>
      <c r="D4013" t="str">
        <f t="shared" si="124"/>
        <v>Cyclops Treasure CYTR</v>
      </c>
      <c r="E4013" s="3" t="s">
        <v>3686</v>
      </c>
      <c r="F4013" s="3" t="s">
        <v>8883</v>
      </c>
      <c r="G4013" s="3" t="s">
        <v>8883</v>
      </c>
      <c r="H4013" s="4">
        <v>0</v>
      </c>
      <c r="I4013" s="4">
        <v>0</v>
      </c>
      <c r="J4013" s="6">
        <v>44133</v>
      </c>
      <c r="K4013" s="7">
        <v>20.436090849999999</v>
      </c>
      <c r="L4013" s="7">
        <v>4059</v>
      </c>
      <c r="M4013" s="7">
        <v>0</v>
      </c>
      <c r="N4013" s="9">
        <v>44593</v>
      </c>
      <c r="O4013" s="10">
        <v>1465.981584619205</v>
      </c>
      <c r="P4013" s="10">
        <v>4236</v>
      </c>
      <c r="Q4013" s="10">
        <v>0</v>
      </c>
      <c r="R4013" s="10">
        <v>71.734931860473935</v>
      </c>
      <c r="S4013" s="18">
        <v>71.734931860473935</v>
      </c>
      <c r="T4013" s="13">
        <v>44665</v>
      </c>
      <c r="U4013" s="16">
        <v>7.6820575400039999E-6</v>
      </c>
      <c r="V4013" s="14">
        <v>3745</v>
      </c>
      <c r="W4013" s="16">
        <v>0</v>
      </c>
      <c r="X4013" s="16">
        <v>99.999999475978584</v>
      </c>
      <c r="Y4013" s="19">
        <f t="shared" si="125"/>
        <v>-0.99999999475978585</v>
      </c>
    </row>
    <row r="4014" spans="1:25">
      <c r="A4014">
        <v>7309</v>
      </c>
      <c r="B4014" t="s">
        <v>7483</v>
      </c>
      <c r="C4014" t="s">
        <v>7484</v>
      </c>
      <c r="D4014" t="str">
        <f t="shared" si="124"/>
        <v>Bellevue Network BLV</v>
      </c>
      <c r="E4014" s="3" t="s">
        <v>8887</v>
      </c>
      <c r="F4014" s="3" t="s">
        <v>8883</v>
      </c>
      <c r="G4014" s="3" t="s">
        <v>8883</v>
      </c>
      <c r="H4014" s="4">
        <v>0</v>
      </c>
      <c r="I4014" s="4">
        <v>0</v>
      </c>
      <c r="J4014" s="6">
        <v>44150</v>
      </c>
      <c r="K4014" s="7">
        <v>2.6537733331899998E-3</v>
      </c>
      <c r="L4014" s="7">
        <v>4060</v>
      </c>
      <c r="M4014" s="7">
        <v>0</v>
      </c>
      <c r="N4014" s="9">
        <v>44508</v>
      </c>
      <c r="O4014" s="10">
        <v>2.868704552691E-2</v>
      </c>
      <c r="P4014" s="10">
        <v>4237</v>
      </c>
      <c r="Q4014" s="10">
        <v>0</v>
      </c>
      <c r="R4014" s="10">
        <v>10.809907978247111</v>
      </c>
      <c r="S4014" s="18">
        <v>10.809907978247111</v>
      </c>
      <c r="T4014" s="13">
        <v>44583</v>
      </c>
      <c r="U4014" s="14">
        <v>1.430875878475831E-2</v>
      </c>
      <c r="V4014" s="14">
        <v>3746</v>
      </c>
      <c r="W4014" s="14">
        <v>0</v>
      </c>
      <c r="X4014" s="14">
        <v>50.121183544900369</v>
      </c>
      <c r="Y4014" s="19">
        <f t="shared" si="125"/>
        <v>-0.50121183544900372</v>
      </c>
    </row>
    <row r="4015" spans="1:25">
      <c r="A4015">
        <v>7310</v>
      </c>
      <c r="B4015" t="s">
        <v>7485</v>
      </c>
      <c r="C4015" t="s">
        <v>4938</v>
      </c>
      <c r="D4015" t="str">
        <f t="shared" si="124"/>
        <v>Gem Exchange And Trading GXT</v>
      </c>
      <c r="E4015" s="3" t="s">
        <v>8893</v>
      </c>
      <c r="F4015" s="3" t="s">
        <v>8883</v>
      </c>
      <c r="G4015" s="3" t="s">
        <v>8883</v>
      </c>
      <c r="H4015" s="4">
        <v>0</v>
      </c>
      <c r="I4015" s="4">
        <v>0</v>
      </c>
      <c r="J4015" s="6">
        <v>44157</v>
      </c>
      <c r="K4015" s="7">
        <v>3.1635870000000003E-2</v>
      </c>
      <c r="L4015" s="7">
        <v>217</v>
      </c>
      <c r="M4015" s="7">
        <v>15246478.935274331</v>
      </c>
      <c r="N4015" s="9">
        <v>44674</v>
      </c>
      <c r="O4015" s="10">
        <v>1.0184584458617989</v>
      </c>
      <c r="P4015" s="10">
        <v>728</v>
      </c>
      <c r="Q4015" s="10">
        <v>59354046.310000002</v>
      </c>
      <c r="R4015" s="10">
        <v>32.193154348585907</v>
      </c>
      <c r="S4015" s="18">
        <v>32.193154348585907</v>
      </c>
      <c r="T4015" s="13">
        <v>44680</v>
      </c>
      <c r="U4015" s="14">
        <v>0.22183940651514261</v>
      </c>
      <c r="V4015" s="14">
        <v>488</v>
      </c>
      <c r="W4015" s="14">
        <v>21031585.579999998</v>
      </c>
      <c r="X4015" s="14">
        <v>78.218119019335489</v>
      </c>
      <c r="Y4015" s="19">
        <f t="shared" si="125"/>
        <v>-0.78218119019335486</v>
      </c>
    </row>
    <row r="4016" spans="1:25">
      <c r="A4016">
        <v>7311</v>
      </c>
      <c r="B4016" t="s">
        <v>7486</v>
      </c>
      <c r="C4016" t="s">
        <v>2854</v>
      </c>
      <c r="D4016" t="str">
        <f t="shared" si="124"/>
        <v>Beefy.Finance BIFI</v>
      </c>
      <c r="E4016" s="3" t="s">
        <v>3686</v>
      </c>
      <c r="F4016" s="3" t="s">
        <v>8883</v>
      </c>
      <c r="G4016" s="3" t="s">
        <v>8883</v>
      </c>
      <c r="H4016" s="4">
        <v>0</v>
      </c>
      <c r="I4016" s="4">
        <v>0</v>
      </c>
      <c r="J4016" s="6">
        <v>44110</v>
      </c>
      <c r="K4016" s="7">
        <v>10.370370976547511</v>
      </c>
      <c r="L4016" s="7">
        <v>2245</v>
      </c>
      <c r="M4016" s="7">
        <v>0</v>
      </c>
      <c r="N4016" s="9">
        <v>44271</v>
      </c>
      <c r="O4016" s="10">
        <v>3057.2607060116261</v>
      </c>
      <c r="P4016" s="10">
        <v>386</v>
      </c>
      <c r="Q4016" s="10">
        <v>220122770.8328371</v>
      </c>
      <c r="R4016" s="10">
        <v>294.80726513309799</v>
      </c>
      <c r="S4016" s="18">
        <v>294.80726513309799</v>
      </c>
      <c r="T4016" s="13">
        <v>44339</v>
      </c>
      <c r="U4016" s="14">
        <v>602.96612681470344</v>
      </c>
      <c r="V4016" s="14">
        <v>368</v>
      </c>
      <c r="W4016" s="14">
        <v>43413561.130658649</v>
      </c>
      <c r="X4016" s="14">
        <v>80.277569209944559</v>
      </c>
      <c r="Y4016" s="19">
        <f t="shared" si="125"/>
        <v>-0.80277569209944555</v>
      </c>
    </row>
    <row r="4017" spans="1:25">
      <c r="A4017">
        <v>7312</v>
      </c>
      <c r="B4017" t="s">
        <v>7487</v>
      </c>
      <c r="C4017" t="s">
        <v>7488</v>
      </c>
      <c r="D4017" t="str">
        <f t="shared" si="124"/>
        <v>Novo NOVO</v>
      </c>
      <c r="E4017" s="3" t="s">
        <v>8887</v>
      </c>
      <c r="F4017" s="3" t="s">
        <v>8883</v>
      </c>
      <c r="G4017" s="3" t="s">
        <v>8883</v>
      </c>
      <c r="H4017" s="4">
        <v>0</v>
      </c>
      <c r="I4017" s="4">
        <v>0</v>
      </c>
      <c r="J4017" s="6">
        <v>44223</v>
      </c>
      <c r="K4017" s="7">
        <v>1.21767094463425</v>
      </c>
      <c r="L4017" s="7">
        <v>2367</v>
      </c>
      <c r="M4017" s="7">
        <v>0</v>
      </c>
      <c r="N4017" s="9">
        <v>44613</v>
      </c>
      <c r="O4017" s="10">
        <v>465.62236867707901</v>
      </c>
      <c r="P4017" s="10">
        <v>713</v>
      </c>
      <c r="Q4017" s="10">
        <v>62952144.245141082</v>
      </c>
      <c r="R4017" s="10">
        <v>382.38768094851548</v>
      </c>
      <c r="S4017" s="18">
        <v>382.38768094851548</v>
      </c>
      <c r="T4017" s="13">
        <v>44680</v>
      </c>
      <c r="U4017" s="14">
        <v>49.411706531086367</v>
      </c>
      <c r="V4017" s="14">
        <v>701</v>
      </c>
      <c r="W4017" s="14">
        <v>6765154.3879971588</v>
      </c>
      <c r="X4017" s="14">
        <v>89.388029902542186</v>
      </c>
      <c r="Y4017" s="19">
        <f t="shared" si="125"/>
        <v>-0.89388029902542188</v>
      </c>
    </row>
    <row r="4018" spans="1:25">
      <c r="A4018">
        <v>7314</v>
      </c>
      <c r="B4018" t="s">
        <v>7489</v>
      </c>
      <c r="C4018" t="s">
        <v>7490</v>
      </c>
      <c r="D4018" t="str">
        <f t="shared" si="124"/>
        <v>PieDAO DEFI Small Cap DEFI+S</v>
      </c>
      <c r="E4018" s="3" t="s">
        <v>8894</v>
      </c>
      <c r="F4018" s="3" t="s">
        <v>8883</v>
      </c>
      <c r="G4018" s="3" t="s">
        <v>8883</v>
      </c>
      <c r="H4018" s="4">
        <v>0</v>
      </c>
      <c r="I4018" s="4">
        <v>0</v>
      </c>
      <c r="J4018" s="6">
        <v>44139</v>
      </c>
      <c r="K4018" s="7">
        <v>1.3897068590361199</v>
      </c>
      <c r="L4018" s="7">
        <v>4061</v>
      </c>
      <c r="M4018" s="7">
        <v>0</v>
      </c>
      <c r="N4018" s="9">
        <v>44525</v>
      </c>
      <c r="O4018" s="10">
        <v>10.68346613578974</v>
      </c>
      <c r="P4018" s="10">
        <v>4238</v>
      </c>
      <c r="Q4018" s="10">
        <v>0</v>
      </c>
      <c r="R4018" s="10">
        <v>7.6875681128893856</v>
      </c>
      <c r="S4018" s="18">
        <v>7.6875681128893856</v>
      </c>
      <c r="T4018" s="13">
        <v>44678</v>
      </c>
      <c r="U4018" s="14">
        <v>2.0116911002249211</v>
      </c>
      <c r="V4018" s="14">
        <v>3747</v>
      </c>
      <c r="W4018" s="14">
        <v>0</v>
      </c>
      <c r="X4018" s="14">
        <v>81.170052166068729</v>
      </c>
      <c r="Y4018" s="19">
        <f t="shared" si="125"/>
        <v>-0.81170052166068729</v>
      </c>
    </row>
    <row r="4019" spans="1:25">
      <c r="A4019">
        <v>7315</v>
      </c>
      <c r="B4019" t="s">
        <v>7491</v>
      </c>
      <c r="C4019" t="s">
        <v>7492</v>
      </c>
      <c r="D4019" t="str">
        <f t="shared" si="124"/>
        <v>Polyient Games Governance Token PGT</v>
      </c>
      <c r="E4019" s="3" t="s">
        <v>8892</v>
      </c>
      <c r="F4019" s="3" t="s">
        <v>8883</v>
      </c>
      <c r="G4019" s="3" t="s">
        <v>8883</v>
      </c>
      <c r="H4019" s="4">
        <v>0</v>
      </c>
      <c r="I4019" s="4">
        <v>0</v>
      </c>
      <c r="J4019" s="6">
        <v>44124</v>
      </c>
      <c r="K4019" s="7">
        <v>84.532394799422732</v>
      </c>
      <c r="L4019" s="7">
        <v>861</v>
      </c>
      <c r="M4019" s="7">
        <v>1286413.984057615</v>
      </c>
      <c r="N4019" s="9">
        <v>44276</v>
      </c>
      <c r="O4019" s="10">
        <v>1130.21418688216</v>
      </c>
      <c r="P4019" s="10">
        <v>1068</v>
      </c>
      <c r="Q4019" s="10">
        <v>20040613.559355952</v>
      </c>
      <c r="R4019" s="10">
        <v>13.370190085870821</v>
      </c>
      <c r="S4019" s="18">
        <v>13.370190085870821</v>
      </c>
      <c r="T4019" s="13">
        <v>44602</v>
      </c>
      <c r="U4019" s="14">
        <v>20.051369531501521</v>
      </c>
      <c r="V4019" s="14">
        <v>1391</v>
      </c>
      <c r="W4019" s="14">
        <v>401027.39063003048</v>
      </c>
      <c r="X4019" s="14">
        <v>98.225878796760142</v>
      </c>
      <c r="Y4019" s="19">
        <f t="shared" si="125"/>
        <v>-0.98225878796760147</v>
      </c>
    </row>
    <row r="4020" spans="1:25">
      <c r="A4020">
        <v>7318</v>
      </c>
      <c r="B4020" t="s">
        <v>7493</v>
      </c>
      <c r="C4020" t="s">
        <v>7494</v>
      </c>
      <c r="D4020" t="str">
        <f t="shared" si="124"/>
        <v>Zero Utility Token ZUT</v>
      </c>
      <c r="E4020" s="3" t="s">
        <v>8887</v>
      </c>
      <c r="F4020" s="3" t="s">
        <v>8883</v>
      </c>
      <c r="G4020" s="3" t="s">
        <v>8883</v>
      </c>
      <c r="H4020" s="4">
        <v>0</v>
      </c>
      <c r="I4020" s="4">
        <v>0</v>
      </c>
      <c r="J4020" s="6">
        <v>44141</v>
      </c>
      <c r="K4020" s="7">
        <v>79.427901610000006</v>
      </c>
      <c r="L4020" s="7">
        <v>2577</v>
      </c>
      <c r="M4020" s="7">
        <v>0</v>
      </c>
      <c r="N4020" s="9">
        <v>44274</v>
      </c>
      <c r="O4020" s="10">
        <v>5799.8395979699999</v>
      </c>
      <c r="P4020" s="10">
        <v>1503</v>
      </c>
      <c r="Q4020" s="10">
        <v>5505794.4199999999</v>
      </c>
      <c r="R4020" s="10">
        <v>73.020179060601009</v>
      </c>
      <c r="S4020" s="18">
        <v>73.020179060601009</v>
      </c>
      <c r="T4020" s="13">
        <v>44516</v>
      </c>
      <c r="U4020" s="14">
        <v>0</v>
      </c>
      <c r="V4020" s="14">
        <v>1329</v>
      </c>
      <c r="W4020" s="14">
        <v>508765.93</v>
      </c>
      <c r="X4020" s="14">
        <v>100</v>
      </c>
      <c r="Y4020" s="19">
        <f t="shared" si="125"/>
        <v>-1</v>
      </c>
    </row>
    <row r="4021" spans="1:25">
      <c r="A4021">
        <v>7319</v>
      </c>
      <c r="B4021" t="s">
        <v>7495</v>
      </c>
      <c r="C4021" t="s">
        <v>7496</v>
      </c>
      <c r="D4021" t="str">
        <f t="shared" si="124"/>
        <v>YFOS.finance YFOS</v>
      </c>
      <c r="E4021" s="3" t="s">
        <v>3686</v>
      </c>
      <c r="F4021" s="3" t="s">
        <v>8883</v>
      </c>
      <c r="G4021" s="3" t="s">
        <v>8883</v>
      </c>
      <c r="H4021" s="4">
        <v>0</v>
      </c>
      <c r="I4021" s="4">
        <v>0</v>
      </c>
      <c r="J4021" s="6">
        <v>44110</v>
      </c>
      <c r="K4021" s="7">
        <v>17.2258882171331</v>
      </c>
      <c r="L4021" s="7">
        <v>4062</v>
      </c>
      <c r="M4021" s="7">
        <v>0</v>
      </c>
      <c r="N4021" s="9">
        <v>44111</v>
      </c>
      <c r="O4021" s="10">
        <v>22.705950203724619</v>
      </c>
      <c r="P4021" s="10">
        <v>4239</v>
      </c>
      <c r="Q4021" s="10">
        <v>0</v>
      </c>
      <c r="R4021" s="10">
        <v>1.3181294292355259</v>
      </c>
      <c r="S4021" s="18">
        <v>1.3181294292355259</v>
      </c>
      <c r="T4021" s="13">
        <v>44177</v>
      </c>
      <c r="U4021" s="14">
        <v>1.33726061221716</v>
      </c>
      <c r="V4021" s="14">
        <v>3748</v>
      </c>
      <c r="W4021" s="14">
        <v>0</v>
      </c>
      <c r="X4021" s="14">
        <v>94.110527856271787</v>
      </c>
      <c r="Y4021" s="19">
        <f t="shared" si="125"/>
        <v>-0.94110527856271786</v>
      </c>
    </row>
    <row r="4022" spans="1:25">
      <c r="A4022">
        <v>7320</v>
      </c>
      <c r="B4022" t="s">
        <v>7497</v>
      </c>
      <c r="C4022" t="s">
        <v>7498</v>
      </c>
      <c r="D4022" t="str">
        <f t="shared" si="124"/>
        <v>Neutrino System Base Token NSBT</v>
      </c>
      <c r="E4022" s="3" t="s">
        <v>8887</v>
      </c>
      <c r="F4022" s="3" t="s">
        <v>8883</v>
      </c>
      <c r="G4022" s="3" t="s">
        <v>8883</v>
      </c>
      <c r="H4022" s="4">
        <v>0</v>
      </c>
      <c r="I4022" s="4">
        <v>0</v>
      </c>
      <c r="J4022" s="6">
        <v>44118</v>
      </c>
      <c r="K4022" s="7">
        <v>0.98367866000000004</v>
      </c>
      <c r="L4022" s="7">
        <v>2221</v>
      </c>
      <c r="M4022" s="7">
        <v>0</v>
      </c>
      <c r="N4022" s="9">
        <v>44656</v>
      </c>
      <c r="O4022" s="10">
        <v>76.564934256909766</v>
      </c>
      <c r="P4022" s="10">
        <v>503</v>
      </c>
      <c r="Q4022" s="10">
        <v>133527962.48</v>
      </c>
      <c r="R4022" s="10">
        <v>77.835310828954817</v>
      </c>
      <c r="S4022" s="18">
        <v>77.835310828954817</v>
      </c>
      <c r="T4022" s="13">
        <v>44682</v>
      </c>
      <c r="U4022" s="14">
        <v>21.436846670023542</v>
      </c>
      <c r="V4022" s="14">
        <v>303</v>
      </c>
      <c r="W4022" s="14">
        <v>64107312.609999999</v>
      </c>
      <c r="X4022" s="14">
        <v>72.001743516041842</v>
      </c>
      <c r="Y4022" s="19">
        <f t="shared" si="125"/>
        <v>-0.72001743516041838</v>
      </c>
    </row>
    <row r="4023" spans="1:25">
      <c r="A4023">
        <v>7321</v>
      </c>
      <c r="B4023" t="s">
        <v>7499</v>
      </c>
      <c r="C4023" t="s">
        <v>7500</v>
      </c>
      <c r="D4023" t="str">
        <f t="shared" si="124"/>
        <v>YOUengine YOUC</v>
      </c>
      <c r="E4023" s="3" t="s">
        <v>8887</v>
      </c>
      <c r="F4023" s="3" t="s">
        <v>8883</v>
      </c>
      <c r="G4023" s="3" t="s">
        <v>8883</v>
      </c>
      <c r="H4023" s="4">
        <v>0</v>
      </c>
      <c r="I4023" s="4">
        <v>0</v>
      </c>
      <c r="J4023" s="6">
        <v>44137</v>
      </c>
      <c r="K4023" s="7">
        <v>5.6369999999999999E-4</v>
      </c>
      <c r="L4023" s="7">
        <v>2154</v>
      </c>
      <c r="M4023" s="7">
        <v>0</v>
      </c>
      <c r="N4023" s="9">
        <v>44686</v>
      </c>
      <c r="O4023" s="10">
        <v>0.50239763729651832</v>
      </c>
      <c r="P4023" s="10">
        <v>71</v>
      </c>
      <c r="Q4023" s="10">
        <v>4154216550.21</v>
      </c>
      <c r="R4023" s="10">
        <v>891.25002181394063</v>
      </c>
      <c r="S4023" s="18">
        <v>891.25002181394063</v>
      </c>
      <c r="T4023" s="13">
        <v>44687</v>
      </c>
      <c r="U4023" s="14">
        <v>0.49350879568296607</v>
      </c>
      <c r="V4023" s="14">
        <v>29</v>
      </c>
      <c r="W4023" s="14">
        <v>4219607805.9699998</v>
      </c>
      <c r="X4023" s="14">
        <v>1.7692841195242199</v>
      </c>
      <c r="Y4023" s="19">
        <f t="shared" si="125"/>
        <v>-1.7692841195242198E-2</v>
      </c>
    </row>
    <row r="4024" spans="1:25">
      <c r="A4024">
        <v>7322</v>
      </c>
      <c r="B4024" t="s">
        <v>7501</v>
      </c>
      <c r="C4024" t="s">
        <v>7502</v>
      </c>
      <c r="D4024" t="str">
        <f t="shared" si="124"/>
        <v>Stream Protocol STPL</v>
      </c>
      <c r="E4024" s="3" t="s">
        <v>8887</v>
      </c>
      <c r="F4024" s="3" t="s">
        <v>8883</v>
      </c>
      <c r="G4024" s="3" t="s">
        <v>8883</v>
      </c>
      <c r="H4024" s="4">
        <v>0</v>
      </c>
      <c r="I4024" s="4">
        <v>0</v>
      </c>
      <c r="J4024" s="6">
        <v>44161</v>
      </c>
      <c r="K4024" s="7">
        <v>1.324801838428E-2</v>
      </c>
      <c r="L4024" s="7">
        <v>2478</v>
      </c>
      <c r="M4024" s="7">
        <v>0</v>
      </c>
      <c r="N4024" s="9">
        <v>44290</v>
      </c>
      <c r="O4024" s="10">
        <v>0.26828135381495999</v>
      </c>
      <c r="P4024" s="10">
        <v>4240</v>
      </c>
      <c r="Q4024" s="10">
        <v>0</v>
      </c>
      <c r="R4024" s="10">
        <v>20.25067795296092</v>
      </c>
      <c r="S4024" s="18">
        <v>20.25067795296092</v>
      </c>
      <c r="T4024" s="13">
        <v>44683</v>
      </c>
      <c r="U4024" s="14">
        <v>6.5463613861899998E-3</v>
      </c>
      <c r="V4024" s="14">
        <v>1002</v>
      </c>
      <c r="W4024" s="14">
        <v>1865921.584680174</v>
      </c>
      <c r="X4024" s="14">
        <v>97.559889536450896</v>
      </c>
      <c r="Y4024" s="19">
        <f t="shared" si="125"/>
        <v>-0.97559889536450894</v>
      </c>
    </row>
    <row r="4025" spans="1:25">
      <c r="A4025">
        <v>7323</v>
      </c>
      <c r="B4025" t="s">
        <v>7503</v>
      </c>
      <c r="C4025" t="s">
        <v>7504</v>
      </c>
      <c r="D4025" t="str">
        <f t="shared" si="124"/>
        <v>XCredit XFYI</v>
      </c>
      <c r="E4025" s="3" t="s">
        <v>8887</v>
      </c>
      <c r="F4025" s="3" t="s">
        <v>8883</v>
      </c>
      <c r="G4025" s="3" t="s">
        <v>8883</v>
      </c>
      <c r="H4025" s="4">
        <v>0</v>
      </c>
      <c r="I4025" s="4">
        <v>0</v>
      </c>
      <c r="J4025" s="6">
        <v>44134</v>
      </c>
      <c r="K4025" s="7">
        <v>5.9841485965390202</v>
      </c>
      <c r="L4025" s="7">
        <v>4063</v>
      </c>
      <c r="M4025" s="7">
        <v>0</v>
      </c>
      <c r="N4025" s="9">
        <v>44135</v>
      </c>
      <c r="O4025" s="10">
        <v>7.5309267716359001</v>
      </c>
      <c r="P4025" s="10">
        <v>4241</v>
      </c>
      <c r="Q4025" s="10">
        <v>0</v>
      </c>
      <c r="R4025" s="10">
        <v>1.258479238966671</v>
      </c>
      <c r="S4025" s="18">
        <v>1.258479238966671</v>
      </c>
      <c r="T4025" s="13">
        <v>44372</v>
      </c>
      <c r="U4025" s="14">
        <v>0.19048645824099</v>
      </c>
      <c r="V4025" s="14">
        <v>3749</v>
      </c>
      <c r="W4025" s="14">
        <v>0</v>
      </c>
      <c r="X4025" s="14">
        <v>97.47061066961335</v>
      </c>
      <c r="Y4025" s="19">
        <f t="shared" si="125"/>
        <v>-0.97470610669613356</v>
      </c>
    </row>
    <row r="4026" spans="1:25">
      <c r="A4026">
        <v>7325</v>
      </c>
      <c r="B4026" t="s">
        <v>7505</v>
      </c>
      <c r="C4026" t="s">
        <v>7506</v>
      </c>
      <c r="D4026" t="str">
        <f t="shared" si="124"/>
        <v>Dark.Build DARK</v>
      </c>
      <c r="E4026" s="3" t="s">
        <v>8887</v>
      </c>
      <c r="F4026" s="3" t="s">
        <v>8883</v>
      </c>
      <c r="G4026" s="3" t="s">
        <v>8883</v>
      </c>
      <c r="H4026" s="4">
        <v>0</v>
      </c>
      <c r="I4026" s="4">
        <v>0</v>
      </c>
      <c r="J4026" s="6">
        <v>44176</v>
      </c>
      <c r="K4026" s="7">
        <v>5.7254240591436396</v>
      </c>
      <c r="L4026" s="7">
        <v>4064</v>
      </c>
      <c r="M4026" s="7">
        <v>0</v>
      </c>
      <c r="N4026" s="9">
        <v>44274</v>
      </c>
      <c r="O4026" s="10">
        <v>124.5500592682581</v>
      </c>
      <c r="P4026" s="10">
        <v>4242</v>
      </c>
      <c r="Q4026" s="10">
        <v>0</v>
      </c>
      <c r="R4026" s="10">
        <v>21.75385752769678</v>
      </c>
      <c r="S4026" s="18">
        <v>21.75385752769678</v>
      </c>
      <c r="T4026" s="13">
        <v>44295</v>
      </c>
      <c r="U4026" s="14">
        <v>15.453491172051249</v>
      </c>
      <c r="V4026" s="14">
        <v>3750</v>
      </c>
      <c r="W4026" s="14">
        <v>0</v>
      </c>
      <c r="X4026" s="14">
        <v>87.59254611130514</v>
      </c>
      <c r="Y4026" s="19">
        <f t="shared" si="125"/>
        <v>-0.87592546111305136</v>
      </c>
    </row>
    <row r="4027" spans="1:25">
      <c r="A4027">
        <v>7326</v>
      </c>
      <c r="B4027" t="s">
        <v>7507</v>
      </c>
      <c r="C4027" t="s">
        <v>7508</v>
      </c>
      <c r="D4027" t="str">
        <f t="shared" si="124"/>
        <v>DeXe DEXE</v>
      </c>
      <c r="E4027" s="3" t="s">
        <v>8887</v>
      </c>
      <c r="F4027" s="3" t="s">
        <v>8883</v>
      </c>
      <c r="G4027" s="3" t="s">
        <v>8883</v>
      </c>
      <c r="H4027" s="4">
        <v>0</v>
      </c>
      <c r="I4027" s="4">
        <v>0</v>
      </c>
      <c r="J4027" s="6">
        <v>44145</v>
      </c>
      <c r="K4027" s="7">
        <v>0.65351413000000003</v>
      </c>
      <c r="L4027" s="7">
        <v>2338</v>
      </c>
      <c r="M4027" s="7">
        <v>0</v>
      </c>
      <c r="N4027" s="9">
        <v>44263</v>
      </c>
      <c r="O4027" s="10">
        <v>33.541174349999999</v>
      </c>
      <c r="P4027" s="10">
        <v>694</v>
      </c>
      <c r="Q4027" s="10">
        <v>66494688.689999998</v>
      </c>
      <c r="R4027" s="10">
        <v>51.324329207694397</v>
      </c>
      <c r="S4027" s="18">
        <v>51.324329207694397</v>
      </c>
      <c r="T4027" s="13">
        <v>44373</v>
      </c>
      <c r="U4027" s="14">
        <v>2.62738023</v>
      </c>
      <c r="V4027" s="14">
        <v>628</v>
      </c>
      <c r="W4027" s="14">
        <v>9220760.3100000005</v>
      </c>
      <c r="X4027" s="14">
        <v>92.166701730286917</v>
      </c>
      <c r="Y4027" s="19">
        <f t="shared" si="125"/>
        <v>-0.92166701730286915</v>
      </c>
    </row>
    <row r="4028" spans="1:25">
      <c r="A4028">
        <v>7329</v>
      </c>
      <c r="B4028" t="s">
        <v>7509</v>
      </c>
      <c r="C4028" t="s">
        <v>7510</v>
      </c>
      <c r="D4028" t="str">
        <f t="shared" si="124"/>
        <v>LYNC Network LYNC</v>
      </c>
      <c r="E4028" s="3" t="s">
        <v>8887</v>
      </c>
      <c r="F4028" s="3" t="s">
        <v>8883</v>
      </c>
      <c r="G4028" s="3" t="s">
        <v>8883</v>
      </c>
      <c r="H4028" s="4">
        <v>0</v>
      </c>
      <c r="I4028" s="4">
        <v>0</v>
      </c>
      <c r="J4028" s="6">
        <v>44161</v>
      </c>
      <c r="K4028" s="7">
        <v>0.23929007999999999</v>
      </c>
      <c r="L4028" s="7">
        <v>1361</v>
      </c>
      <c r="M4028" s="7">
        <v>240421.20457661001</v>
      </c>
      <c r="N4028" s="9">
        <v>44516</v>
      </c>
      <c r="O4028" s="10">
        <v>3.8990909034655501</v>
      </c>
      <c r="P4028" s="10">
        <v>2168</v>
      </c>
      <c r="Q4028" s="10">
        <v>485997.19</v>
      </c>
      <c r="R4028" s="10">
        <v>16.294410965408801</v>
      </c>
      <c r="S4028" s="18">
        <v>16.294410965408801</v>
      </c>
      <c r="T4028" s="13">
        <v>44517</v>
      </c>
      <c r="U4028" s="14">
        <v>0</v>
      </c>
      <c r="V4028" s="14">
        <v>1341</v>
      </c>
      <c r="W4028" s="14">
        <v>486822.51</v>
      </c>
      <c r="X4028" s="14">
        <v>100</v>
      </c>
      <c r="Y4028" s="19">
        <f t="shared" si="125"/>
        <v>-1</v>
      </c>
    </row>
    <row r="4029" spans="1:25">
      <c r="A4029">
        <v>7330</v>
      </c>
      <c r="B4029" t="s">
        <v>7511</v>
      </c>
      <c r="C4029" t="s">
        <v>6709</v>
      </c>
      <c r="D4029" t="str">
        <f t="shared" si="124"/>
        <v>OWL Token (StealthSwap) OWL</v>
      </c>
      <c r="E4029" s="3" t="s">
        <v>8889</v>
      </c>
      <c r="F4029" s="3" t="s">
        <v>8883</v>
      </c>
      <c r="G4029" s="3" t="s">
        <v>8883</v>
      </c>
      <c r="H4029" s="4">
        <v>0</v>
      </c>
      <c r="I4029" s="4">
        <v>0</v>
      </c>
      <c r="J4029" s="6">
        <v>44114</v>
      </c>
      <c r="K4029" s="7">
        <v>0.63250110991605002</v>
      </c>
      <c r="L4029" s="7">
        <v>4065</v>
      </c>
      <c r="M4029" s="7">
        <v>0</v>
      </c>
      <c r="N4029" s="9">
        <v>44116</v>
      </c>
      <c r="O4029" s="10">
        <v>0.93628577195077001</v>
      </c>
      <c r="P4029" s="10">
        <v>4243</v>
      </c>
      <c r="Q4029" s="10">
        <v>0</v>
      </c>
      <c r="R4029" s="10">
        <v>1.480291112967439</v>
      </c>
      <c r="S4029" s="18">
        <v>1.480291112967439</v>
      </c>
      <c r="T4029" s="13">
        <v>44583</v>
      </c>
      <c r="U4029" s="14">
        <v>9.7747120844043245E-2</v>
      </c>
      <c r="V4029" s="14">
        <v>3751</v>
      </c>
      <c r="W4029" s="14">
        <v>0</v>
      </c>
      <c r="X4029" s="14">
        <v>89.560118953812022</v>
      </c>
      <c r="Y4029" s="19">
        <f t="shared" si="125"/>
        <v>-0.89560118953812018</v>
      </c>
    </row>
    <row r="4030" spans="1:25">
      <c r="A4030">
        <v>7331</v>
      </c>
      <c r="B4030" t="s">
        <v>7512</v>
      </c>
      <c r="C4030" t="s">
        <v>7513</v>
      </c>
      <c r="D4030" t="str">
        <f t="shared" si="124"/>
        <v>YFPRO Finance YFPRO</v>
      </c>
      <c r="E4030" s="3" t="s">
        <v>3686</v>
      </c>
      <c r="F4030" s="3" t="s">
        <v>8883</v>
      </c>
      <c r="G4030" s="3" t="s">
        <v>8883</v>
      </c>
      <c r="H4030" s="4">
        <v>0</v>
      </c>
      <c r="I4030" s="4">
        <v>0</v>
      </c>
      <c r="J4030" s="6">
        <v>44127</v>
      </c>
      <c r="K4030" s="7">
        <v>3.9748796300000002</v>
      </c>
      <c r="L4030" s="7">
        <v>4066</v>
      </c>
      <c r="M4030" s="7">
        <v>0</v>
      </c>
      <c r="N4030" s="9">
        <v>44130</v>
      </c>
      <c r="O4030" s="10">
        <v>55.596151319999997</v>
      </c>
      <c r="P4030" s="10">
        <v>4244</v>
      </c>
      <c r="Q4030" s="10">
        <v>0</v>
      </c>
      <c r="R4030" s="10">
        <v>13.986876709521891</v>
      </c>
      <c r="S4030" s="18">
        <v>13.986876709521891</v>
      </c>
      <c r="T4030" s="13">
        <v>44516</v>
      </c>
      <c r="U4030" s="14">
        <v>0</v>
      </c>
      <c r="V4030" s="14">
        <v>3752</v>
      </c>
      <c r="W4030" s="14">
        <v>0</v>
      </c>
      <c r="X4030" s="14">
        <v>100</v>
      </c>
      <c r="Y4030" s="19">
        <f t="shared" si="125"/>
        <v>-1</v>
      </c>
    </row>
    <row r="4031" spans="1:25">
      <c r="A4031">
        <v>7332</v>
      </c>
      <c r="B4031" t="s">
        <v>7514</v>
      </c>
      <c r="C4031" t="s">
        <v>7515</v>
      </c>
      <c r="D4031" t="str">
        <f t="shared" si="124"/>
        <v>EasyFi EASY</v>
      </c>
      <c r="E4031" s="3" t="s">
        <v>3686</v>
      </c>
      <c r="F4031" s="3" t="s">
        <v>8883</v>
      </c>
      <c r="G4031" s="3" t="s">
        <v>8883</v>
      </c>
      <c r="H4031" s="4">
        <v>0</v>
      </c>
      <c r="I4031" s="4">
        <v>0</v>
      </c>
      <c r="J4031" s="6">
        <v>44112</v>
      </c>
      <c r="K4031" s="7">
        <v>0.86102999000000002</v>
      </c>
      <c r="L4031" s="7">
        <v>2247</v>
      </c>
      <c r="M4031" s="7">
        <v>0</v>
      </c>
      <c r="N4031" s="9">
        <v>44292</v>
      </c>
      <c r="O4031" s="10">
        <v>44.391952879999998</v>
      </c>
      <c r="P4031" s="10">
        <v>628</v>
      </c>
      <c r="Q4031" s="10">
        <v>83158006.370000005</v>
      </c>
      <c r="R4031" s="10">
        <v>51.556802196866563</v>
      </c>
      <c r="S4031" s="18">
        <v>51.556802196866563</v>
      </c>
      <c r="T4031" s="13">
        <v>44316</v>
      </c>
      <c r="U4031" s="14">
        <v>0.89024778999999998</v>
      </c>
      <c r="V4031" s="14">
        <v>371</v>
      </c>
      <c r="W4031" s="14">
        <v>42658716.460000001</v>
      </c>
      <c r="X4031" s="14">
        <v>97.994573943600756</v>
      </c>
      <c r="Y4031" s="19">
        <f t="shared" si="125"/>
        <v>-0.9799457394360076</v>
      </c>
    </row>
    <row r="4032" spans="1:25">
      <c r="A4032">
        <v>7333</v>
      </c>
      <c r="B4032" t="s">
        <v>7516</v>
      </c>
      <c r="C4032" t="s">
        <v>7517</v>
      </c>
      <c r="D4032" t="str">
        <f t="shared" si="124"/>
        <v>DeFi Insurance Protocol DFIP</v>
      </c>
      <c r="E4032" s="3" t="s">
        <v>8894</v>
      </c>
      <c r="F4032" s="3" t="s">
        <v>8883</v>
      </c>
      <c r="G4032" s="3" t="s">
        <v>8883</v>
      </c>
      <c r="H4032" s="4">
        <v>0</v>
      </c>
      <c r="I4032" s="4">
        <v>0</v>
      </c>
      <c r="J4032" s="6">
        <v>44111</v>
      </c>
      <c r="K4032" s="7">
        <v>2.249456E-2</v>
      </c>
      <c r="L4032" s="7">
        <v>4067</v>
      </c>
      <c r="M4032" s="7">
        <v>0</v>
      </c>
      <c r="N4032" s="9">
        <v>44112</v>
      </c>
      <c r="O4032" s="10">
        <v>3.094367E-2</v>
      </c>
      <c r="P4032" s="10">
        <v>4245</v>
      </c>
      <c r="Q4032" s="10">
        <v>0</v>
      </c>
      <c r="R4032" s="10">
        <v>1.3756068133806569</v>
      </c>
      <c r="S4032" s="18">
        <v>1.3756068133806569</v>
      </c>
      <c r="T4032" s="13">
        <v>44147</v>
      </c>
      <c r="U4032" s="14">
        <v>1.61E-6</v>
      </c>
      <c r="V4032" s="14">
        <v>3753</v>
      </c>
      <c r="W4032" s="14">
        <v>0</v>
      </c>
      <c r="X4032" s="14">
        <v>99.994796997253403</v>
      </c>
      <c r="Y4032" s="19">
        <f t="shared" si="125"/>
        <v>-0.99994796997253399</v>
      </c>
    </row>
    <row r="4033" spans="1:25">
      <c r="A4033">
        <v>7334</v>
      </c>
      <c r="B4033" t="s">
        <v>7518</v>
      </c>
      <c r="C4033" t="s">
        <v>6116</v>
      </c>
      <c r="D4033" t="str">
        <f t="shared" si="124"/>
        <v>Conflux Network CFX</v>
      </c>
      <c r="E4033" s="3" t="s">
        <v>8887</v>
      </c>
      <c r="F4033" s="3" t="s">
        <v>8882</v>
      </c>
      <c r="G4033" s="3" t="s">
        <v>8883</v>
      </c>
      <c r="H4033" s="4">
        <v>0</v>
      </c>
      <c r="I4033" s="4">
        <v>0</v>
      </c>
      <c r="J4033" s="6">
        <v>44146</v>
      </c>
      <c r="K4033" s="7">
        <v>7.6603480000000002E-2</v>
      </c>
      <c r="L4033" s="7">
        <v>2192</v>
      </c>
      <c r="M4033" s="7">
        <v>0</v>
      </c>
      <c r="N4033" s="9">
        <v>44282</v>
      </c>
      <c r="O4033" s="10">
        <v>1.7037750300000001</v>
      </c>
      <c r="P4033" s="10">
        <v>157</v>
      </c>
      <c r="Q4033" s="10">
        <v>1054694831.13</v>
      </c>
      <c r="R4033" s="10">
        <v>22.241483415635951</v>
      </c>
      <c r="S4033" s="18">
        <v>22.241483415635951</v>
      </c>
      <c r="T4033" s="13">
        <v>44585</v>
      </c>
      <c r="U4033" s="14">
        <v>9.1361844947152965E-2</v>
      </c>
      <c r="V4033" s="14">
        <v>205</v>
      </c>
      <c r="W4033" s="14">
        <v>134314974.59</v>
      </c>
      <c r="X4033" s="14">
        <v>94.637681422813614</v>
      </c>
      <c r="Y4033" s="19">
        <f t="shared" si="125"/>
        <v>-0.94637681422813613</v>
      </c>
    </row>
    <row r="4034" spans="1:25">
      <c r="A4034">
        <v>7335</v>
      </c>
      <c r="B4034" t="s">
        <v>7519</v>
      </c>
      <c r="C4034" t="s">
        <v>7520</v>
      </c>
      <c r="D4034" t="str">
        <f t="shared" ref="D4034:D4097" si="126">_xlfn.TEXTJOIN(" ",TRUE,B4034,C4034)</f>
        <v>FUD.finance FUD</v>
      </c>
      <c r="E4034" s="3" t="s">
        <v>3686</v>
      </c>
      <c r="F4034" s="3" t="s">
        <v>8883</v>
      </c>
      <c r="G4034" s="3" t="s">
        <v>8883</v>
      </c>
      <c r="H4034" s="4">
        <v>0</v>
      </c>
      <c r="I4034" s="4">
        <v>0</v>
      </c>
      <c r="J4034" s="6">
        <v>44114</v>
      </c>
      <c r="K4034" s="7">
        <v>44.75761810711527</v>
      </c>
      <c r="L4034" s="7">
        <v>2661</v>
      </c>
      <c r="M4034" s="7">
        <v>0</v>
      </c>
      <c r="N4034" s="9">
        <v>44115</v>
      </c>
      <c r="O4034" s="10">
        <v>59.775727360422309</v>
      </c>
      <c r="P4034" s="10">
        <v>4246</v>
      </c>
      <c r="Q4034" s="10">
        <v>0</v>
      </c>
      <c r="R4034" s="10">
        <v>1.335543084919427</v>
      </c>
      <c r="S4034" s="18">
        <v>1.335543084919427</v>
      </c>
      <c r="T4034" s="13">
        <v>44397</v>
      </c>
      <c r="U4034" s="14">
        <v>5.6183109891233203</v>
      </c>
      <c r="V4034" s="14">
        <v>1682</v>
      </c>
      <c r="W4034" s="14">
        <v>132702.87625290599</v>
      </c>
      <c r="X4034" s="14">
        <v>90.601016102661063</v>
      </c>
      <c r="Y4034" s="19">
        <f t="shared" si="125"/>
        <v>-0.90601016102661058</v>
      </c>
    </row>
    <row r="4035" spans="1:25">
      <c r="A4035">
        <v>7336</v>
      </c>
      <c r="B4035" t="s">
        <v>7521</v>
      </c>
      <c r="C4035" t="s">
        <v>7522</v>
      </c>
      <c r="D4035" t="str">
        <f t="shared" si="126"/>
        <v>Index Cooperative INDEX</v>
      </c>
      <c r="E4035" s="3" t="s">
        <v>3686</v>
      </c>
      <c r="F4035" s="3" t="s">
        <v>8883</v>
      </c>
      <c r="G4035" s="3" t="s">
        <v>8883</v>
      </c>
      <c r="H4035" s="4">
        <v>0</v>
      </c>
      <c r="I4035" s="4">
        <v>0</v>
      </c>
      <c r="J4035" s="6">
        <v>44140</v>
      </c>
      <c r="K4035" s="7">
        <v>1.3618047900000001</v>
      </c>
      <c r="L4035" s="7">
        <v>4068</v>
      </c>
      <c r="M4035" s="7">
        <v>0</v>
      </c>
      <c r="N4035" s="9">
        <v>44516</v>
      </c>
      <c r="O4035" s="10">
        <v>133.1356363531107</v>
      </c>
      <c r="P4035" s="10">
        <v>4247</v>
      </c>
      <c r="Q4035" s="10">
        <v>0</v>
      </c>
      <c r="R4035" s="10">
        <v>97.764112250707186</v>
      </c>
      <c r="S4035" s="18">
        <v>97.764112250707186</v>
      </c>
      <c r="T4035" s="13">
        <v>44634</v>
      </c>
      <c r="U4035" s="14">
        <v>4.5234859339046709</v>
      </c>
      <c r="V4035" s="14">
        <v>3754</v>
      </c>
      <c r="W4035" s="14">
        <v>0</v>
      </c>
      <c r="X4035" s="14">
        <v>96.602347757660311</v>
      </c>
      <c r="Y4035" s="19">
        <f t="shared" ref="Y4035:Y4098" si="127">X4035/-100</f>
        <v>-0.96602347757660312</v>
      </c>
    </row>
    <row r="4036" spans="1:25">
      <c r="A4036">
        <v>7337</v>
      </c>
      <c r="B4036" t="s">
        <v>7523</v>
      </c>
      <c r="C4036" t="s">
        <v>7524</v>
      </c>
      <c r="D4036" t="str">
        <f t="shared" si="126"/>
        <v>PieDAO DEFI Large Cap DEFI+L</v>
      </c>
      <c r="E4036" s="3" t="s">
        <v>8894</v>
      </c>
      <c r="F4036" s="3" t="s">
        <v>8883</v>
      </c>
      <c r="G4036" s="3" t="s">
        <v>8883</v>
      </c>
      <c r="H4036" s="4">
        <v>0</v>
      </c>
      <c r="I4036" s="4">
        <v>0</v>
      </c>
      <c r="J4036" s="6">
        <v>44147</v>
      </c>
      <c r="K4036" s="7">
        <v>1.0538482194149901</v>
      </c>
      <c r="L4036" s="7">
        <v>4069</v>
      </c>
      <c r="M4036" s="7">
        <v>0</v>
      </c>
      <c r="N4036" s="9">
        <v>44324</v>
      </c>
      <c r="O4036" s="10">
        <v>7.6612959366279503</v>
      </c>
      <c r="P4036" s="10">
        <v>4248</v>
      </c>
      <c r="Q4036" s="10">
        <v>0</v>
      </c>
      <c r="R4036" s="10">
        <v>7.2698286105003547</v>
      </c>
      <c r="S4036" s="18">
        <v>7.2698286105003547</v>
      </c>
      <c r="T4036" s="13">
        <v>44678</v>
      </c>
      <c r="U4036" s="14">
        <v>1.2541935699423461</v>
      </c>
      <c r="V4036" s="14">
        <v>3755</v>
      </c>
      <c r="W4036" s="14">
        <v>0</v>
      </c>
      <c r="X4036" s="14">
        <v>83.629485398858407</v>
      </c>
      <c r="Y4036" s="19">
        <f t="shared" si="127"/>
        <v>-0.83629485398858405</v>
      </c>
    </row>
    <row r="4037" spans="1:25">
      <c r="A4037">
        <v>7342</v>
      </c>
      <c r="B4037" t="s">
        <v>7525</v>
      </c>
      <c r="C4037" t="s">
        <v>7526</v>
      </c>
      <c r="D4037" t="str">
        <f t="shared" si="126"/>
        <v>Wrapped Origin Axie WOA</v>
      </c>
      <c r="E4037" s="3" t="s">
        <v>8886</v>
      </c>
      <c r="F4037" s="3" t="s">
        <v>8883</v>
      </c>
      <c r="G4037" s="3" t="s">
        <v>8883</v>
      </c>
      <c r="H4037" s="4">
        <v>0</v>
      </c>
      <c r="I4037" s="4">
        <v>0</v>
      </c>
      <c r="J4037" s="6">
        <v>44145</v>
      </c>
      <c r="K4037" s="7">
        <v>324.99880429000001</v>
      </c>
      <c r="L4037" s="7">
        <v>2584</v>
      </c>
      <c r="M4037" s="7">
        <v>0</v>
      </c>
      <c r="N4037" s="9">
        <v>44271</v>
      </c>
      <c r="O4037" s="10">
        <v>4821.7785777999998</v>
      </c>
      <c r="P4037" s="10">
        <v>1991</v>
      </c>
      <c r="Q4037" s="10">
        <v>1067001.6399999999</v>
      </c>
      <c r="R4037" s="10">
        <v>14.836296362178221</v>
      </c>
      <c r="S4037" s="18">
        <v>14.836296362178221</v>
      </c>
      <c r="T4037" s="13">
        <v>44339</v>
      </c>
      <c r="U4037" s="14">
        <v>1652.8880317200001</v>
      </c>
      <c r="V4037" s="14">
        <v>1356</v>
      </c>
      <c r="W4037" s="14">
        <v>451727.69</v>
      </c>
      <c r="X4037" s="14">
        <v>65.720366353401644</v>
      </c>
      <c r="Y4037" s="19">
        <f t="shared" si="127"/>
        <v>-0.65720366353401649</v>
      </c>
    </row>
    <row r="4038" spans="1:25">
      <c r="A4038">
        <v>7343</v>
      </c>
      <c r="B4038" t="s">
        <v>7527</v>
      </c>
      <c r="C4038" t="s">
        <v>7528</v>
      </c>
      <c r="D4038" t="str">
        <f t="shared" si="126"/>
        <v>Yfscience YFSI</v>
      </c>
      <c r="E4038" s="3" t="s">
        <v>8894</v>
      </c>
      <c r="F4038" s="3" t="s">
        <v>8883</v>
      </c>
      <c r="G4038" s="3" t="s">
        <v>8883</v>
      </c>
      <c r="H4038" s="4">
        <v>0</v>
      </c>
      <c r="I4038" s="4">
        <v>0</v>
      </c>
      <c r="J4038" s="6">
        <v>44193</v>
      </c>
      <c r="K4038" s="7">
        <v>1.18103988879305</v>
      </c>
      <c r="L4038" s="7">
        <v>1979</v>
      </c>
      <c r="M4038" s="7">
        <v>13499.481985577069</v>
      </c>
      <c r="N4038" s="9">
        <v>44263</v>
      </c>
      <c r="O4038" s="10">
        <v>29.100038276093048</v>
      </c>
      <c r="P4038" s="10">
        <v>2195</v>
      </c>
      <c r="Q4038" s="10">
        <v>430661.01501232362</v>
      </c>
      <c r="R4038" s="10">
        <v>24.639335683938238</v>
      </c>
      <c r="S4038" s="18">
        <v>24.639335683938238</v>
      </c>
      <c r="T4038" s="13">
        <v>44339</v>
      </c>
      <c r="U4038" s="14">
        <v>4.9244781749613296</v>
      </c>
      <c r="V4038" s="14">
        <v>1680</v>
      </c>
      <c r="W4038" s="14">
        <v>134188.5219544578</v>
      </c>
      <c r="X4038" s="14">
        <v>83.077416846537261</v>
      </c>
      <c r="Y4038" s="19">
        <f t="shared" si="127"/>
        <v>-0.83077416846537266</v>
      </c>
    </row>
    <row r="4039" spans="1:25">
      <c r="A4039">
        <v>7344</v>
      </c>
      <c r="B4039" t="s">
        <v>7529</v>
      </c>
      <c r="C4039" t="s">
        <v>7530</v>
      </c>
      <c r="D4039" t="str">
        <f t="shared" si="126"/>
        <v>Almace Shards ALMX</v>
      </c>
      <c r="E4039" s="3" t="s">
        <v>8887</v>
      </c>
      <c r="F4039" s="3" t="s">
        <v>8883</v>
      </c>
      <c r="G4039" s="3" t="s">
        <v>8883</v>
      </c>
      <c r="H4039" s="4">
        <v>0</v>
      </c>
      <c r="I4039" s="4">
        <v>0</v>
      </c>
      <c r="J4039" s="6">
        <v>44135</v>
      </c>
      <c r="K4039" s="7">
        <v>4.2298232735582202</v>
      </c>
      <c r="L4039" s="7">
        <v>2595</v>
      </c>
      <c r="M4039" s="7">
        <v>0</v>
      </c>
      <c r="N4039" s="9">
        <v>44271</v>
      </c>
      <c r="O4039" s="10">
        <v>76.869801596630765</v>
      </c>
      <c r="P4039" s="10">
        <v>2062</v>
      </c>
      <c r="Q4039" s="10">
        <v>768698.01596630784</v>
      </c>
      <c r="R4039" s="10">
        <v>18.173289195594741</v>
      </c>
      <c r="S4039" s="18">
        <v>18.173289195594741</v>
      </c>
      <c r="T4039" s="13">
        <v>44339</v>
      </c>
      <c r="U4039" s="14">
        <v>32.892706685860013</v>
      </c>
      <c r="V4039" s="14">
        <v>1444</v>
      </c>
      <c r="W4039" s="14">
        <v>328927.06685860013</v>
      </c>
      <c r="X4039" s="14">
        <v>57.209845735699517</v>
      </c>
      <c r="Y4039" s="19">
        <f t="shared" si="127"/>
        <v>-0.57209845735699516</v>
      </c>
    </row>
    <row r="4040" spans="1:25">
      <c r="A4040">
        <v>7345</v>
      </c>
      <c r="B4040" t="s">
        <v>7531</v>
      </c>
      <c r="C4040" t="s">
        <v>7532</v>
      </c>
      <c r="D4040" t="str">
        <f t="shared" si="126"/>
        <v>Hauteclere Shards HAUT</v>
      </c>
      <c r="E4040" s="3" t="s">
        <v>8887</v>
      </c>
      <c r="F4040" s="3" t="s">
        <v>8883</v>
      </c>
      <c r="G4040" s="3" t="s">
        <v>8883</v>
      </c>
      <c r="H4040" s="4">
        <v>0</v>
      </c>
      <c r="I4040" s="4">
        <v>0</v>
      </c>
      <c r="J4040" s="6">
        <v>44183</v>
      </c>
      <c r="K4040" s="7">
        <v>0.90026722776351997</v>
      </c>
      <c r="L4040" s="7">
        <v>4070</v>
      </c>
      <c r="M4040" s="7">
        <v>0</v>
      </c>
      <c r="N4040" s="9">
        <v>44327</v>
      </c>
      <c r="O4040" s="10">
        <v>21.569010668909922</v>
      </c>
      <c r="P4040" s="10">
        <v>4249</v>
      </c>
      <c r="Q4040" s="10">
        <v>0</v>
      </c>
      <c r="R4040" s="10">
        <v>23.958453672130801</v>
      </c>
      <c r="S4040" s="18">
        <v>23.958453672130801</v>
      </c>
      <c r="T4040" s="13">
        <v>44339</v>
      </c>
      <c r="U4040" s="14">
        <v>10.946324237118789</v>
      </c>
      <c r="V4040" s="14">
        <v>3756</v>
      </c>
      <c r="W4040" s="14">
        <v>0</v>
      </c>
      <c r="X4040" s="14">
        <v>49.249762053773388</v>
      </c>
      <c r="Y4040" s="19">
        <f t="shared" si="127"/>
        <v>-0.49249762053773388</v>
      </c>
    </row>
    <row r="4041" spans="1:25">
      <c r="A4041">
        <v>7346</v>
      </c>
      <c r="B4041" t="s">
        <v>7533</v>
      </c>
      <c r="C4041" t="s">
        <v>7534</v>
      </c>
      <c r="D4041" t="str">
        <f t="shared" si="126"/>
        <v>Kauri KAU</v>
      </c>
      <c r="E4041" s="3" t="s">
        <v>8894</v>
      </c>
      <c r="F4041" s="3" t="s">
        <v>8883</v>
      </c>
      <c r="G4041" s="3" t="s">
        <v>8883</v>
      </c>
      <c r="H4041" s="4">
        <v>0</v>
      </c>
      <c r="I4041" s="4">
        <v>0</v>
      </c>
      <c r="J4041" s="6">
        <v>44176</v>
      </c>
      <c r="K4041" s="7">
        <v>0.36909326589785002</v>
      </c>
      <c r="L4041" s="7">
        <v>4071</v>
      </c>
      <c r="M4041" s="7">
        <v>0</v>
      </c>
      <c r="N4041" s="9">
        <v>44206</v>
      </c>
      <c r="O4041" s="10">
        <v>1.1489221488333901</v>
      </c>
      <c r="P4041" s="10">
        <v>4250</v>
      </c>
      <c r="Q4041" s="10">
        <v>0</v>
      </c>
      <c r="R4041" s="10">
        <v>3.11282338364679</v>
      </c>
      <c r="S4041" s="18">
        <v>3.11282338364679</v>
      </c>
      <c r="T4041" s="13">
        <v>44685</v>
      </c>
      <c r="U4041" s="14">
        <v>3.9346292463891513E-2</v>
      </c>
      <c r="V4041" s="14">
        <v>3757</v>
      </c>
      <c r="W4041" s="14">
        <v>0</v>
      </c>
      <c r="X4041" s="14">
        <v>96.57537349211664</v>
      </c>
      <c r="Y4041" s="19">
        <f t="shared" si="127"/>
        <v>-0.96575373492116645</v>
      </c>
    </row>
    <row r="4042" spans="1:25">
      <c r="A4042">
        <v>7348</v>
      </c>
      <c r="B4042" t="s">
        <v>7535</v>
      </c>
      <c r="C4042" t="s">
        <v>7536</v>
      </c>
      <c r="D4042" t="str">
        <f t="shared" si="126"/>
        <v>Portion PRT</v>
      </c>
      <c r="E4042" s="3" t="s">
        <v>8887</v>
      </c>
      <c r="F4042" s="3" t="s">
        <v>8883</v>
      </c>
      <c r="G4042" s="3" t="s">
        <v>8883</v>
      </c>
      <c r="H4042" s="4">
        <v>0</v>
      </c>
      <c r="I4042" s="4">
        <v>0</v>
      </c>
      <c r="J4042" s="6">
        <v>44226</v>
      </c>
      <c r="K4042" s="7">
        <v>9.9928900000000008E-3</v>
      </c>
      <c r="L4042" s="7">
        <v>2448</v>
      </c>
      <c r="M4042" s="7">
        <v>0</v>
      </c>
      <c r="N4042" s="9">
        <v>44270</v>
      </c>
      <c r="O4042" s="10">
        <v>0.23755026000000001</v>
      </c>
      <c r="P4042" s="10">
        <v>4251</v>
      </c>
      <c r="Q4042" s="10">
        <v>0</v>
      </c>
      <c r="R4042" s="10">
        <v>23.77192784069473</v>
      </c>
      <c r="S4042" s="18">
        <v>23.77192784069473</v>
      </c>
      <c r="T4042" s="13">
        <v>44634</v>
      </c>
      <c r="U4042" s="14">
        <v>5.2138174290115068E-3</v>
      </c>
      <c r="V4042" s="14">
        <v>924</v>
      </c>
      <c r="W4042" s="14">
        <v>2575831.0699999998</v>
      </c>
      <c r="X4042" s="14">
        <v>97.805172922559009</v>
      </c>
      <c r="Y4042" s="19">
        <f t="shared" si="127"/>
        <v>-0.97805172922559014</v>
      </c>
    </row>
    <row r="4043" spans="1:25">
      <c r="A4043">
        <v>7349</v>
      </c>
      <c r="B4043" t="s">
        <v>7537</v>
      </c>
      <c r="C4043" t="s">
        <v>7538</v>
      </c>
      <c r="D4043" t="str">
        <f t="shared" si="126"/>
        <v>Centaur CNTR</v>
      </c>
      <c r="E4043" s="3" t="s">
        <v>8894</v>
      </c>
      <c r="F4043" s="3" t="s">
        <v>8883</v>
      </c>
      <c r="G4043" s="3" t="s">
        <v>8883</v>
      </c>
      <c r="H4043" s="4">
        <v>0</v>
      </c>
      <c r="I4043" s="4">
        <v>0</v>
      </c>
      <c r="J4043" s="6">
        <v>44113</v>
      </c>
      <c r="K4043" s="7">
        <v>1.0734E-3</v>
      </c>
      <c r="L4043" s="7">
        <v>2369</v>
      </c>
      <c r="M4043" s="7">
        <v>0</v>
      </c>
      <c r="N4043" s="9">
        <v>44164</v>
      </c>
      <c r="O4043" s="10">
        <v>6.2669959999999997E-2</v>
      </c>
      <c r="P4043" s="10">
        <v>2072</v>
      </c>
      <c r="Q4043" s="10">
        <v>738509.64450922003</v>
      </c>
      <c r="R4043" s="10">
        <v>58.384535122042109</v>
      </c>
      <c r="S4043" s="18">
        <v>58.384535122042109</v>
      </c>
      <c r="T4043" s="13">
        <v>44510</v>
      </c>
      <c r="U4043" s="14">
        <v>2.2360906832151299E-4</v>
      </c>
      <c r="V4043" s="14">
        <v>705</v>
      </c>
      <c r="W4043" s="14">
        <v>6733338.4199999999</v>
      </c>
      <c r="X4043" s="14">
        <v>99.643195769836908</v>
      </c>
      <c r="Y4043" s="19">
        <f t="shared" si="127"/>
        <v>-0.99643195769836912</v>
      </c>
    </row>
    <row r="4044" spans="1:25">
      <c r="A4044">
        <v>7350</v>
      </c>
      <c r="B4044" t="s">
        <v>7539</v>
      </c>
      <c r="C4044" t="s">
        <v>2387</v>
      </c>
      <c r="D4044" t="str">
        <f t="shared" si="126"/>
        <v>Crypxie CPX</v>
      </c>
      <c r="E4044" s="3" t="s">
        <v>3686</v>
      </c>
      <c r="F4044" s="3" t="s">
        <v>8883</v>
      </c>
      <c r="G4044" s="3" t="s">
        <v>8883</v>
      </c>
      <c r="H4044" s="4">
        <v>0</v>
      </c>
      <c r="I4044" s="4">
        <v>0</v>
      </c>
      <c r="J4044" s="6">
        <v>44167</v>
      </c>
      <c r="K4044" s="7">
        <v>0.90272134528121994</v>
      </c>
      <c r="L4044" s="7">
        <v>4072</v>
      </c>
      <c r="M4044" s="7">
        <v>0</v>
      </c>
      <c r="N4044" s="9">
        <v>44299</v>
      </c>
      <c r="O4044" s="10">
        <v>5.9784789546358699</v>
      </c>
      <c r="P4044" s="10">
        <v>4252</v>
      </c>
      <c r="Q4044" s="10">
        <v>0</v>
      </c>
      <c r="R4044" s="10">
        <v>6.6227291355046294</v>
      </c>
      <c r="S4044" s="18">
        <v>6.6227291355046294</v>
      </c>
      <c r="T4044" s="13">
        <v>44355</v>
      </c>
      <c r="U4044" s="14">
        <v>3.1470050815689201</v>
      </c>
      <c r="V4044" s="14">
        <v>3758</v>
      </c>
      <c r="W4044" s="14">
        <v>0</v>
      </c>
      <c r="X4044" s="14">
        <v>47.361107976659348</v>
      </c>
      <c r="Y4044" s="19">
        <f t="shared" si="127"/>
        <v>-0.4736110797665935</v>
      </c>
    </row>
    <row r="4045" spans="1:25">
      <c r="A4045">
        <v>7351</v>
      </c>
      <c r="B4045" t="s">
        <v>7540</v>
      </c>
      <c r="C4045" t="s">
        <v>7541</v>
      </c>
      <c r="D4045" t="str">
        <f t="shared" si="126"/>
        <v>fry.world FRIES</v>
      </c>
      <c r="E4045" s="3" t="s">
        <v>3686</v>
      </c>
      <c r="F4045" s="3" t="s">
        <v>8883</v>
      </c>
      <c r="G4045" s="3" t="s">
        <v>8883</v>
      </c>
      <c r="H4045" s="4">
        <v>0</v>
      </c>
      <c r="I4045" s="4">
        <v>0</v>
      </c>
      <c r="J4045" s="6">
        <v>44223</v>
      </c>
      <c r="K4045" s="7">
        <v>7.4262922014574499</v>
      </c>
      <c r="L4045" s="7">
        <v>4073</v>
      </c>
      <c r="M4045" s="7">
        <v>0</v>
      </c>
      <c r="N4045" s="9">
        <v>44246</v>
      </c>
      <c r="O4045" s="10">
        <v>215.62092368803309</v>
      </c>
      <c r="P4045" s="10">
        <v>4253</v>
      </c>
      <c r="Q4045" s="10">
        <v>0</v>
      </c>
      <c r="R4045" s="10">
        <v>29.034802003308769</v>
      </c>
      <c r="S4045" s="18">
        <v>29.034802003308769</v>
      </c>
      <c r="T4045" s="13">
        <v>44681</v>
      </c>
      <c r="U4045" s="14">
        <v>0.34368719631453609</v>
      </c>
      <c r="V4045" s="14">
        <v>3759</v>
      </c>
      <c r="W4045" s="14">
        <v>0</v>
      </c>
      <c r="X4045" s="14">
        <v>99.840605823203049</v>
      </c>
      <c r="Y4045" s="19">
        <f t="shared" si="127"/>
        <v>-0.99840605823203044</v>
      </c>
    </row>
    <row r="4046" spans="1:25">
      <c r="A4046">
        <v>7353</v>
      </c>
      <c r="B4046" t="s">
        <v>7542</v>
      </c>
      <c r="C4046" t="s">
        <v>7543</v>
      </c>
      <c r="D4046" t="str">
        <f t="shared" si="126"/>
        <v>Jiviz JVZ</v>
      </c>
      <c r="E4046" s="3" t="s">
        <v>8887</v>
      </c>
      <c r="F4046" s="3" t="s">
        <v>8883</v>
      </c>
      <c r="G4046" s="3" t="s">
        <v>8883</v>
      </c>
      <c r="H4046" s="4">
        <v>0</v>
      </c>
      <c r="I4046" s="4">
        <v>0</v>
      </c>
      <c r="J4046" s="6">
        <v>44213</v>
      </c>
      <c r="K4046" s="7">
        <v>4.9961000000000005E-4</v>
      </c>
      <c r="L4046" s="7">
        <v>4803</v>
      </c>
      <c r="M4046" s="7">
        <v>0</v>
      </c>
      <c r="N4046" s="9">
        <v>44729</v>
      </c>
      <c r="O4046" s="10">
        <v>0.40962023022709182</v>
      </c>
      <c r="P4046" s="10">
        <v>4254</v>
      </c>
      <c r="Q4046" s="10">
        <v>0</v>
      </c>
      <c r="R4046" s="10">
        <v>819.87996682830965</v>
      </c>
      <c r="S4046" s="18">
        <v>819.87996682830965</v>
      </c>
      <c r="U4046" s="14"/>
      <c r="V4046" s="14">
        <v>4803</v>
      </c>
      <c r="W4046" s="14"/>
      <c r="X4046" s="14"/>
      <c r="Y4046" s="19">
        <f t="shared" si="127"/>
        <v>0</v>
      </c>
    </row>
    <row r="4047" spans="1:25">
      <c r="A4047">
        <v>7356</v>
      </c>
      <c r="B4047" t="s">
        <v>7544</v>
      </c>
      <c r="C4047" t="s">
        <v>7545</v>
      </c>
      <c r="D4047" t="str">
        <f t="shared" si="126"/>
        <v>Thirm Protocol THIRM</v>
      </c>
      <c r="E4047" s="3" t="s">
        <v>8894</v>
      </c>
      <c r="F4047" s="3" t="s">
        <v>8883</v>
      </c>
      <c r="G4047" s="3" t="s">
        <v>8883</v>
      </c>
      <c r="H4047" s="4">
        <v>0</v>
      </c>
      <c r="I4047" s="4">
        <v>0</v>
      </c>
      <c r="J4047" s="6">
        <v>44113</v>
      </c>
      <c r="K4047" s="7">
        <v>0.43304442130178</v>
      </c>
      <c r="L4047" s="7">
        <v>4074</v>
      </c>
      <c r="M4047" s="7">
        <v>0</v>
      </c>
      <c r="N4047" s="9">
        <v>44298</v>
      </c>
      <c r="O4047" s="10">
        <v>22.40561547953012</v>
      </c>
      <c r="P4047" s="10">
        <v>4255</v>
      </c>
      <c r="Q4047" s="10">
        <v>0</v>
      </c>
      <c r="R4047" s="10">
        <v>51.739762429397729</v>
      </c>
      <c r="S4047" s="18">
        <v>51.739762429397729</v>
      </c>
      <c r="T4047" s="13">
        <v>44411</v>
      </c>
      <c r="U4047" s="14">
        <v>1.8709342345009801</v>
      </c>
      <c r="V4047" s="14">
        <v>3760</v>
      </c>
      <c r="W4047" s="14">
        <v>0</v>
      </c>
      <c r="X4047" s="14">
        <v>91.649708367930032</v>
      </c>
      <c r="Y4047" s="19">
        <f t="shared" si="127"/>
        <v>-0.91649708367930027</v>
      </c>
    </row>
    <row r="4048" spans="1:25">
      <c r="A4048">
        <v>7358</v>
      </c>
      <c r="B4048" t="s">
        <v>7546</v>
      </c>
      <c r="C4048" t="s">
        <v>7547</v>
      </c>
      <c r="D4048" t="str">
        <f t="shared" si="126"/>
        <v>YFED.Finance YFED</v>
      </c>
      <c r="E4048" s="3" t="s">
        <v>3686</v>
      </c>
      <c r="F4048" s="3" t="s">
        <v>8883</v>
      </c>
      <c r="G4048" s="3" t="s">
        <v>8883</v>
      </c>
      <c r="H4048" s="4">
        <v>0</v>
      </c>
      <c r="I4048" s="4">
        <v>0</v>
      </c>
      <c r="J4048" s="6">
        <v>44113</v>
      </c>
      <c r="K4048" s="7">
        <v>3.50330434246401</v>
      </c>
      <c r="L4048" s="7">
        <v>4075</v>
      </c>
      <c r="M4048" s="7">
        <v>0</v>
      </c>
      <c r="N4048" s="9">
        <v>44126</v>
      </c>
      <c r="O4048" s="10">
        <v>4.0086925165560796</v>
      </c>
      <c r="P4048" s="10">
        <v>4256</v>
      </c>
      <c r="Q4048" s="10">
        <v>0</v>
      </c>
      <c r="R4048" s="10">
        <v>1.144260425212333</v>
      </c>
      <c r="S4048" s="18">
        <v>1.144260425212333</v>
      </c>
      <c r="T4048" s="13">
        <v>44197</v>
      </c>
      <c r="U4048" s="14">
        <v>0.24220968653173999</v>
      </c>
      <c r="V4048" s="14">
        <v>3761</v>
      </c>
      <c r="W4048" s="14">
        <v>0</v>
      </c>
      <c r="X4048" s="14">
        <v>93.957888126080931</v>
      </c>
      <c r="Y4048" s="19">
        <f t="shared" si="127"/>
        <v>-0.93957888126080935</v>
      </c>
    </row>
    <row r="4049" spans="1:25">
      <c r="A4049">
        <v>7361</v>
      </c>
      <c r="B4049" t="s">
        <v>7548</v>
      </c>
      <c r="C4049" t="s">
        <v>7549</v>
      </c>
      <c r="D4049" t="str">
        <f t="shared" si="126"/>
        <v>Fridn EFAR</v>
      </c>
      <c r="E4049" s="3" t="s">
        <v>8887</v>
      </c>
      <c r="F4049" s="3" t="s">
        <v>8883</v>
      </c>
      <c r="G4049" s="3" t="s">
        <v>8883</v>
      </c>
      <c r="H4049" s="4">
        <v>0</v>
      </c>
      <c r="I4049" s="4">
        <v>0</v>
      </c>
      <c r="J4049" s="6">
        <v>44130</v>
      </c>
      <c r="K4049" s="7">
        <v>7.4515952536140004E-2</v>
      </c>
      <c r="L4049" s="7">
        <v>4076</v>
      </c>
      <c r="M4049" s="7">
        <v>0</v>
      </c>
      <c r="N4049" s="9">
        <v>44262</v>
      </c>
      <c r="O4049" s="10">
        <v>0.24711335123995001</v>
      </c>
      <c r="P4049" s="10">
        <v>4257</v>
      </c>
      <c r="Q4049" s="10">
        <v>0</v>
      </c>
      <c r="R4049" s="10">
        <v>3.316247633284978</v>
      </c>
      <c r="S4049" s="18">
        <v>3.316247633284978</v>
      </c>
      <c r="T4049" s="13">
        <v>44285</v>
      </c>
      <c r="U4049" s="14">
        <v>0.20341613981025999</v>
      </c>
      <c r="V4049" s="14">
        <v>3762</v>
      </c>
      <c r="W4049" s="14">
        <v>0</v>
      </c>
      <c r="X4049" s="14">
        <v>17.68306374804472</v>
      </c>
      <c r="Y4049" s="19">
        <f t="shared" si="127"/>
        <v>-0.17683063748044719</v>
      </c>
    </row>
    <row r="4050" spans="1:25">
      <c r="A4050">
        <v>7363</v>
      </c>
      <c r="B4050" t="s">
        <v>7550</v>
      </c>
      <c r="C4050" t="s">
        <v>218</v>
      </c>
      <c r="D4050" t="str">
        <f t="shared" si="126"/>
        <v>POP Network Token POP</v>
      </c>
      <c r="E4050" s="3" t="s">
        <v>8887</v>
      </c>
      <c r="F4050" s="3" t="s">
        <v>8883</v>
      </c>
      <c r="G4050" s="3" t="s">
        <v>8883</v>
      </c>
      <c r="H4050" s="4">
        <v>0</v>
      </c>
      <c r="I4050" s="4">
        <v>0</v>
      </c>
      <c r="J4050" s="6">
        <v>44214</v>
      </c>
      <c r="K4050" s="8">
        <v>7.022360271E-5</v>
      </c>
      <c r="L4050" s="7">
        <v>4077</v>
      </c>
      <c r="M4050" s="7">
        <v>0</v>
      </c>
      <c r="N4050" s="9">
        <v>44324</v>
      </c>
      <c r="O4050" s="10">
        <v>2.7391202539200001E-2</v>
      </c>
      <c r="P4050" s="10">
        <v>4258</v>
      </c>
      <c r="Q4050" s="10">
        <v>0</v>
      </c>
      <c r="R4050" s="10">
        <v>390.0569250529129</v>
      </c>
      <c r="S4050" s="18">
        <v>390.0569250529129</v>
      </c>
      <c r="T4050" s="13">
        <v>44687</v>
      </c>
      <c r="U4050" s="14">
        <v>7.1106276843243145E-4</v>
      </c>
      <c r="V4050" s="14">
        <v>3763</v>
      </c>
      <c r="W4050" s="14">
        <v>0</v>
      </c>
      <c r="X4050" s="14">
        <v>97.404046910993344</v>
      </c>
      <c r="Y4050" s="19">
        <f t="shared" si="127"/>
        <v>-0.97404046910993347</v>
      </c>
    </row>
    <row r="4051" spans="1:25">
      <c r="A4051">
        <v>7365</v>
      </c>
      <c r="B4051" t="s">
        <v>7551</v>
      </c>
      <c r="C4051" t="s">
        <v>7345</v>
      </c>
      <c r="D4051" t="str">
        <f t="shared" si="126"/>
        <v>TopCoinFX TCFX</v>
      </c>
      <c r="E4051" s="3" t="s">
        <v>3686</v>
      </c>
      <c r="F4051" s="3" t="s">
        <v>8883</v>
      </c>
      <c r="G4051" s="3" t="s">
        <v>8883</v>
      </c>
      <c r="H4051" s="4">
        <v>0</v>
      </c>
      <c r="I4051" s="4">
        <v>0</v>
      </c>
      <c r="J4051" s="6">
        <v>44118</v>
      </c>
      <c r="K4051" s="7">
        <v>0.18215239399753999</v>
      </c>
      <c r="L4051" s="7">
        <v>4078</v>
      </c>
      <c r="M4051" s="7">
        <v>0</v>
      </c>
      <c r="N4051" s="9">
        <v>44119</v>
      </c>
      <c r="O4051" s="10">
        <v>0.21514185203420999</v>
      </c>
      <c r="P4051" s="10">
        <v>4259</v>
      </c>
      <c r="Q4051" s="10">
        <v>0</v>
      </c>
      <c r="R4051" s="10">
        <v>1.181109110413973</v>
      </c>
      <c r="S4051" s="18">
        <v>1.181109110413973</v>
      </c>
      <c r="T4051" s="13">
        <v>44154</v>
      </c>
      <c r="U4051" s="14">
        <v>2.405387304043E-2</v>
      </c>
      <c r="V4051" s="14">
        <v>3764</v>
      </c>
      <c r="W4051" s="14">
        <v>0</v>
      </c>
      <c r="X4051" s="14">
        <v>88.819528690956346</v>
      </c>
      <c r="Y4051" s="19">
        <f t="shared" si="127"/>
        <v>-0.88819528690956351</v>
      </c>
    </row>
    <row r="4052" spans="1:25">
      <c r="A4052">
        <v>7366</v>
      </c>
      <c r="B4052" t="s">
        <v>7552</v>
      </c>
      <c r="C4052" t="s">
        <v>7553</v>
      </c>
      <c r="D4052" t="str">
        <f t="shared" si="126"/>
        <v>Stabilize STBZ</v>
      </c>
      <c r="E4052" s="3" t="s">
        <v>3686</v>
      </c>
      <c r="F4052" s="3" t="s">
        <v>8883</v>
      </c>
      <c r="G4052" s="3" t="s">
        <v>8883</v>
      </c>
      <c r="H4052" s="4">
        <v>0</v>
      </c>
      <c r="I4052" s="4">
        <v>0</v>
      </c>
      <c r="J4052" s="6">
        <v>44126</v>
      </c>
      <c r="K4052" s="7">
        <v>0.97768507000000004</v>
      </c>
      <c r="L4052" s="7">
        <v>1521</v>
      </c>
      <c r="M4052" s="7">
        <v>133737.43886756999</v>
      </c>
      <c r="N4052" s="9">
        <v>44248</v>
      </c>
      <c r="O4052" s="10">
        <v>29.857638659999999</v>
      </c>
      <c r="P4052" s="10">
        <v>1622</v>
      </c>
      <c r="Q4052" s="10">
        <v>3873524.37</v>
      </c>
      <c r="R4052" s="10">
        <v>30.539116916247881</v>
      </c>
      <c r="S4052" s="18">
        <v>30.539116916247881</v>
      </c>
      <c r="T4052" s="13">
        <v>44517</v>
      </c>
      <c r="U4052" s="14">
        <v>0</v>
      </c>
      <c r="V4052" s="14">
        <v>2558</v>
      </c>
      <c r="W4052" s="14">
        <v>0</v>
      </c>
      <c r="X4052" s="14">
        <v>100</v>
      </c>
      <c r="Y4052" s="19">
        <f t="shared" si="127"/>
        <v>-1</v>
      </c>
    </row>
    <row r="4053" spans="1:25">
      <c r="A4053">
        <v>7367</v>
      </c>
      <c r="B4053" t="s">
        <v>7554</v>
      </c>
      <c r="C4053" t="s">
        <v>7555</v>
      </c>
      <c r="D4053" t="str">
        <f t="shared" si="126"/>
        <v>SnowSwap SNOW</v>
      </c>
      <c r="E4053" s="3" t="s">
        <v>3686</v>
      </c>
      <c r="F4053" s="3" t="s">
        <v>8883</v>
      </c>
      <c r="G4053" s="3" t="s">
        <v>8883</v>
      </c>
      <c r="H4053" s="4">
        <v>0</v>
      </c>
      <c r="I4053" s="4">
        <v>0</v>
      </c>
      <c r="J4053" s="6">
        <v>44219</v>
      </c>
      <c r="K4053" s="7">
        <v>25.713898960000002</v>
      </c>
      <c r="L4053" s="7">
        <v>379</v>
      </c>
      <c r="M4053" s="7">
        <v>6753145.7413578499</v>
      </c>
      <c r="N4053" s="9">
        <v>44235</v>
      </c>
      <c r="O4053" s="10">
        <v>169.41832343999999</v>
      </c>
      <c r="P4053" s="10">
        <v>932</v>
      </c>
      <c r="Q4053" s="10">
        <v>30096139.170000002</v>
      </c>
      <c r="R4053" s="10">
        <v>6.5885894513136094</v>
      </c>
      <c r="S4053" s="18">
        <v>6.5885894513136094</v>
      </c>
      <c r="T4053" s="13">
        <v>44628</v>
      </c>
      <c r="U4053" s="14">
        <v>0.91455286645027689</v>
      </c>
      <c r="V4053" s="14">
        <v>1359</v>
      </c>
      <c r="W4053" s="14">
        <v>446300.94</v>
      </c>
      <c r="X4053" s="14">
        <v>99.460180665302033</v>
      </c>
      <c r="Y4053" s="19">
        <f t="shared" si="127"/>
        <v>-0.99460180665302034</v>
      </c>
    </row>
    <row r="4054" spans="1:25">
      <c r="A4054">
        <v>7368</v>
      </c>
      <c r="B4054" t="s">
        <v>7556</v>
      </c>
      <c r="C4054" t="s">
        <v>7557</v>
      </c>
      <c r="D4054" t="str">
        <f t="shared" si="126"/>
        <v>Power Index Pool Token PIPT</v>
      </c>
      <c r="E4054" s="3" t="s">
        <v>3686</v>
      </c>
      <c r="F4054" s="3" t="s">
        <v>8883</v>
      </c>
      <c r="G4054" s="3" t="s">
        <v>8883</v>
      </c>
      <c r="H4054" s="4">
        <v>0</v>
      </c>
      <c r="I4054" s="4">
        <v>0</v>
      </c>
      <c r="J4054" s="6">
        <v>44189</v>
      </c>
      <c r="K4054" s="7">
        <v>1.19800526</v>
      </c>
      <c r="L4054" s="7">
        <v>1341</v>
      </c>
      <c r="M4054" s="7">
        <v>259847.62709774001</v>
      </c>
      <c r="N4054" s="9">
        <v>44516</v>
      </c>
      <c r="O4054" s="10">
        <v>26.41105569861648</v>
      </c>
      <c r="P4054" s="10">
        <v>2097</v>
      </c>
      <c r="Q4054" s="10">
        <v>662352.43000000005</v>
      </c>
      <c r="R4054" s="10">
        <v>22.04585954707451</v>
      </c>
      <c r="S4054" s="18">
        <v>22.04585954707451</v>
      </c>
      <c r="T4054" s="13">
        <v>44517</v>
      </c>
      <c r="U4054" s="14">
        <v>0</v>
      </c>
      <c r="V4054" s="14">
        <v>1252</v>
      </c>
      <c r="W4054" s="14">
        <v>671344.4</v>
      </c>
      <c r="X4054" s="14">
        <v>100</v>
      </c>
      <c r="Y4054" s="19">
        <f t="shared" si="127"/>
        <v>-1</v>
      </c>
    </row>
    <row r="4055" spans="1:25">
      <c r="A4055">
        <v>7371</v>
      </c>
      <c r="B4055" t="s">
        <v>7558</v>
      </c>
      <c r="C4055" t="s">
        <v>7559</v>
      </c>
      <c r="D4055" t="str">
        <f t="shared" si="126"/>
        <v>Holyheld HOLY</v>
      </c>
      <c r="E4055" s="3" t="s">
        <v>3686</v>
      </c>
      <c r="F4055" s="3" t="s">
        <v>8883</v>
      </c>
      <c r="G4055" s="3" t="s">
        <v>8883</v>
      </c>
      <c r="H4055" s="4">
        <v>0</v>
      </c>
      <c r="I4055" s="4">
        <v>0</v>
      </c>
      <c r="J4055" s="6">
        <v>44121</v>
      </c>
      <c r="K4055" s="7">
        <v>6.5998329999999994E-2</v>
      </c>
      <c r="L4055" s="7">
        <v>1616</v>
      </c>
      <c r="M4055" s="7">
        <v>93896.123701470002</v>
      </c>
      <c r="N4055" s="9">
        <v>44516</v>
      </c>
      <c r="O4055" s="10">
        <v>4.0749211627491837</v>
      </c>
      <c r="P4055" s="10">
        <v>2637</v>
      </c>
      <c r="Q4055" s="10">
        <v>0</v>
      </c>
      <c r="R4055" s="10">
        <v>61.742792018361428</v>
      </c>
      <c r="S4055" s="18">
        <v>61.742792018361428</v>
      </c>
      <c r="T4055" s="13">
        <v>44517</v>
      </c>
      <c r="U4055" s="14">
        <v>0</v>
      </c>
      <c r="V4055" s="14">
        <v>2616</v>
      </c>
      <c r="W4055" s="14">
        <v>0</v>
      </c>
      <c r="X4055" s="14">
        <v>100</v>
      </c>
      <c r="Y4055" s="19">
        <f t="shared" si="127"/>
        <v>-1</v>
      </c>
    </row>
    <row r="4056" spans="1:25">
      <c r="A4056">
        <v>7373</v>
      </c>
      <c r="B4056" t="s">
        <v>7560</v>
      </c>
      <c r="C4056" t="s">
        <v>7561</v>
      </c>
      <c r="D4056" t="str">
        <f t="shared" si="126"/>
        <v>BitTiger BTTR</v>
      </c>
      <c r="E4056" s="3" t="s">
        <v>8887</v>
      </c>
      <c r="F4056" s="3" t="s">
        <v>8883</v>
      </c>
      <c r="G4056" s="3" t="s">
        <v>8883</v>
      </c>
      <c r="H4056" s="4">
        <v>0</v>
      </c>
      <c r="I4056" s="4">
        <v>0</v>
      </c>
      <c r="J4056" s="6">
        <v>44115</v>
      </c>
      <c r="K4056" s="7">
        <v>1.26092541286287</v>
      </c>
      <c r="L4056" s="7">
        <v>4079</v>
      </c>
      <c r="M4056" s="7">
        <v>0</v>
      </c>
      <c r="N4056" s="9">
        <v>44122</v>
      </c>
      <c r="O4056" s="10">
        <v>1.6613012533762801</v>
      </c>
      <c r="P4056" s="10">
        <v>4260</v>
      </c>
      <c r="Q4056" s="10">
        <v>0</v>
      </c>
      <c r="R4056" s="10">
        <v>1.317525395577821</v>
      </c>
      <c r="S4056" s="18">
        <v>1.317525395577821</v>
      </c>
      <c r="T4056" s="13">
        <v>44191</v>
      </c>
      <c r="U4056" s="14">
        <v>0.36942634424019999</v>
      </c>
      <c r="V4056" s="14">
        <v>3765</v>
      </c>
      <c r="W4056" s="14">
        <v>0</v>
      </c>
      <c r="X4056" s="14">
        <v>77.762832388803005</v>
      </c>
      <c r="Y4056" s="19">
        <f t="shared" si="127"/>
        <v>-0.77762832388803005</v>
      </c>
    </row>
    <row r="4057" spans="1:25">
      <c r="A4057">
        <v>7375</v>
      </c>
      <c r="B4057" t="s">
        <v>2197</v>
      </c>
      <c r="C4057" t="s">
        <v>2197</v>
      </c>
      <c r="D4057" t="str">
        <f t="shared" si="126"/>
        <v>SUP SUP</v>
      </c>
      <c r="E4057" s="3" t="s">
        <v>8887</v>
      </c>
      <c r="F4057" s="3" t="s">
        <v>8883</v>
      </c>
      <c r="G4057" s="3" t="s">
        <v>8883</v>
      </c>
      <c r="H4057" s="4">
        <v>0</v>
      </c>
      <c r="I4057" s="4">
        <v>0</v>
      </c>
      <c r="J4057" s="6">
        <v>44228</v>
      </c>
      <c r="K4057" s="7">
        <v>26.308071250000001</v>
      </c>
      <c r="L4057" s="7">
        <v>4080</v>
      </c>
      <c r="M4057" s="7">
        <v>0</v>
      </c>
      <c r="N4057" s="9">
        <v>44280</v>
      </c>
      <c r="O4057" s="10">
        <v>359.10776154000001</v>
      </c>
      <c r="P4057" s="10">
        <v>4261</v>
      </c>
      <c r="Q4057" s="10">
        <v>0</v>
      </c>
      <c r="R4057" s="10">
        <v>13.650098410007921</v>
      </c>
      <c r="S4057" s="18">
        <v>13.650098410007921</v>
      </c>
      <c r="T4057" s="13">
        <v>44684</v>
      </c>
      <c r="U4057" s="14">
        <v>11.691445274189411</v>
      </c>
      <c r="V4057" s="14">
        <v>3766</v>
      </c>
      <c r="W4057" s="14">
        <v>0</v>
      </c>
      <c r="X4057" s="14">
        <v>96.744307273100489</v>
      </c>
      <c r="Y4057" s="19">
        <f t="shared" si="127"/>
        <v>-0.96744307273100494</v>
      </c>
    </row>
    <row r="4058" spans="1:25">
      <c r="A4058">
        <v>7378</v>
      </c>
      <c r="B4058" t="s">
        <v>7562</v>
      </c>
      <c r="C4058" t="s">
        <v>3139</v>
      </c>
      <c r="D4058" t="str">
        <f t="shared" si="126"/>
        <v>Seal Finance SEAL</v>
      </c>
      <c r="E4058" s="3" t="s">
        <v>3686</v>
      </c>
      <c r="F4058" s="3" t="s">
        <v>8883</v>
      </c>
      <c r="G4058" s="3" t="s">
        <v>8883</v>
      </c>
      <c r="H4058" s="4">
        <v>0</v>
      </c>
      <c r="I4058" s="4">
        <v>0</v>
      </c>
      <c r="J4058" s="6">
        <v>44118</v>
      </c>
      <c r="K4058" s="7">
        <v>1089.754323876127</v>
      </c>
      <c r="L4058" s="7">
        <v>521</v>
      </c>
      <c r="M4058" s="7">
        <v>3798883.573032178</v>
      </c>
      <c r="N4058" s="9">
        <v>44119</v>
      </c>
      <c r="O4058" s="10">
        <v>1359.2661991993591</v>
      </c>
      <c r="P4058" s="10">
        <v>1560</v>
      </c>
      <c r="Q4058" s="10">
        <v>4738401.9704089658</v>
      </c>
      <c r="R4058" s="10">
        <v>1.2473143436261951</v>
      </c>
      <c r="S4058" s="18">
        <v>1.2473143436261951</v>
      </c>
      <c r="T4058" s="13">
        <v>44176</v>
      </c>
      <c r="U4058" s="14">
        <v>20.568328514276669</v>
      </c>
      <c r="V4058" s="14">
        <v>1834</v>
      </c>
      <c r="W4058" s="14">
        <v>71701.193200768466</v>
      </c>
      <c r="X4058" s="14">
        <v>98.486806445537169</v>
      </c>
      <c r="Y4058" s="19">
        <f t="shared" si="127"/>
        <v>-0.98486806445537167</v>
      </c>
    </row>
    <row r="4059" spans="1:25">
      <c r="A4059">
        <v>7379</v>
      </c>
      <c r="B4059" t="s">
        <v>7563</v>
      </c>
      <c r="C4059" t="s">
        <v>7564</v>
      </c>
      <c r="D4059" t="str">
        <f t="shared" si="126"/>
        <v>LimitSwap LIMIT</v>
      </c>
      <c r="E4059" s="3" t="s">
        <v>8887</v>
      </c>
      <c r="F4059" s="3" t="s">
        <v>8883</v>
      </c>
      <c r="G4059" s="3" t="s">
        <v>8883</v>
      </c>
      <c r="H4059" s="4">
        <v>0</v>
      </c>
      <c r="I4059" s="4">
        <v>0</v>
      </c>
      <c r="J4059" s="6">
        <v>44144</v>
      </c>
      <c r="K4059" s="7">
        <v>3.4183740299999998</v>
      </c>
      <c r="L4059" s="7">
        <v>4081</v>
      </c>
      <c r="M4059" s="7">
        <v>0</v>
      </c>
      <c r="N4059" s="9">
        <v>44516</v>
      </c>
      <c r="O4059" s="10">
        <v>304.73472167018059</v>
      </c>
      <c r="P4059" s="10">
        <v>4262</v>
      </c>
      <c r="Q4059" s="10">
        <v>0</v>
      </c>
      <c r="R4059" s="10">
        <v>89.1461025024756</v>
      </c>
      <c r="S4059" s="18">
        <v>89.1461025024756</v>
      </c>
      <c r="T4059" s="13">
        <v>44517</v>
      </c>
      <c r="U4059" s="14">
        <v>0</v>
      </c>
      <c r="V4059" s="14">
        <v>3767</v>
      </c>
      <c r="W4059" s="14">
        <v>0</v>
      </c>
      <c r="X4059" s="14">
        <v>100</v>
      </c>
      <c r="Y4059" s="19">
        <f t="shared" si="127"/>
        <v>-1</v>
      </c>
    </row>
    <row r="4060" spans="1:25">
      <c r="A4060">
        <v>7380</v>
      </c>
      <c r="B4060" t="s">
        <v>7565</v>
      </c>
      <c r="C4060" t="s">
        <v>7566</v>
      </c>
      <c r="D4060" t="str">
        <f t="shared" si="126"/>
        <v>Dracula Token DRC</v>
      </c>
      <c r="E4060" s="3" t="s">
        <v>8892</v>
      </c>
      <c r="F4060" s="3" t="s">
        <v>8883</v>
      </c>
      <c r="G4060" s="3" t="s">
        <v>8883</v>
      </c>
      <c r="H4060" s="4">
        <v>0</v>
      </c>
      <c r="I4060" s="4">
        <v>0</v>
      </c>
      <c r="J4060" s="6">
        <v>44116</v>
      </c>
      <c r="K4060" s="7">
        <v>3.07435E-3</v>
      </c>
      <c r="L4060" s="7">
        <v>2479</v>
      </c>
      <c r="M4060" s="7">
        <v>0</v>
      </c>
      <c r="N4060" s="9">
        <v>44313</v>
      </c>
      <c r="O4060" s="10">
        <v>3.3506710900000001</v>
      </c>
      <c r="P4060" s="10">
        <v>830</v>
      </c>
      <c r="Q4060" s="10">
        <v>41792814.75</v>
      </c>
      <c r="R4060" s="10">
        <v>1089.879515995251</v>
      </c>
      <c r="S4060" s="18">
        <v>1089.879515995251</v>
      </c>
      <c r="T4060" s="13">
        <v>44516</v>
      </c>
      <c r="U4060" s="14">
        <v>0</v>
      </c>
      <c r="V4060" s="14">
        <v>1004</v>
      </c>
      <c r="W4060" s="14">
        <v>1854337.33</v>
      </c>
      <c r="X4060" s="14">
        <v>100</v>
      </c>
      <c r="Y4060" s="19">
        <f t="shared" si="127"/>
        <v>-1</v>
      </c>
    </row>
    <row r="4061" spans="1:25">
      <c r="A4061">
        <v>7382</v>
      </c>
      <c r="B4061" t="s">
        <v>7567</v>
      </c>
      <c r="C4061" t="s">
        <v>216</v>
      </c>
      <c r="D4061" t="str">
        <f t="shared" si="126"/>
        <v>ACoconut AC</v>
      </c>
      <c r="E4061" s="3" t="s">
        <v>8881</v>
      </c>
      <c r="F4061" s="3" t="s">
        <v>8883</v>
      </c>
      <c r="G4061" s="3" t="s">
        <v>8883</v>
      </c>
      <c r="H4061" s="4">
        <v>0</v>
      </c>
      <c r="I4061" s="4">
        <v>0</v>
      </c>
      <c r="J4061" s="6">
        <v>44150</v>
      </c>
      <c r="K4061" s="7">
        <v>0.11371378</v>
      </c>
      <c r="L4061" s="7">
        <v>2604</v>
      </c>
      <c r="M4061" s="7">
        <v>0</v>
      </c>
      <c r="N4061" s="9">
        <v>44292</v>
      </c>
      <c r="O4061" s="10">
        <v>9.0804272299999997</v>
      </c>
      <c r="P4061" s="10">
        <v>4263</v>
      </c>
      <c r="Q4061" s="10">
        <v>0</v>
      </c>
      <c r="R4061" s="10">
        <v>79.853358405639142</v>
      </c>
      <c r="S4061" s="18">
        <v>79.853358405639142</v>
      </c>
      <c r="T4061" s="13">
        <v>44616</v>
      </c>
      <c r="U4061" s="14">
        <v>0.10484155228177509</v>
      </c>
      <c r="V4061" s="14">
        <v>1464</v>
      </c>
      <c r="W4061" s="14">
        <v>308759.2</v>
      </c>
      <c r="X4061" s="14">
        <v>98.845411679139957</v>
      </c>
      <c r="Y4061" s="19">
        <f t="shared" si="127"/>
        <v>-0.98845411679139961</v>
      </c>
    </row>
    <row r="4062" spans="1:25">
      <c r="A4062">
        <v>7383</v>
      </c>
      <c r="B4062" t="s">
        <v>7568</v>
      </c>
      <c r="C4062" t="s">
        <v>7569</v>
      </c>
      <c r="D4062" t="str">
        <f t="shared" si="126"/>
        <v>Bfine BRI</v>
      </c>
      <c r="E4062" s="3" t="s">
        <v>8887</v>
      </c>
      <c r="F4062" s="3" t="s">
        <v>8883</v>
      </c>
      <c r="G4062" s="3" t="s">
        <v>8883</v>
      </c>
      <c r="H4062" s="4">
        <v>0</v>
      </c>
      <c r="I4062" s="4">
        <v>0</v>
      </c>
      <c r="J4062" s="6">
        <v>44118</v>
      </c>
      <c r="K4062" s="7">
        <v>0.43207634443798998</v>
      </c>
      <c r="L4062" s="7">
        <v>4082</v>
      </c>
      <c r="M4062" s="7">
        <v>0</v>
      </c>
      <c r="N4062" s="9">
        <v>44121</v>
      </c>
      <c r="O4062" s="10">
        <v>0.74251691972482003</v>
      </c>
      <c r="P4062" s="10">
        <v>4264</v>
      </c>
      <c r="Q4062" s="10">
        <v>0</v>
      </c>
      <c r="R4062" s="10">
        <v>1.7184854697162979</v>
      </c>
      <c r="S4062" s="18">
        <v>1.7184854697162979</v>
      </c>
      <c r="T4062" s="13">
        <v>44130</v>
      </c>
      <c r="U4062" s="14">
        <v>6.3060566538820001E-2</v>
      </c>
      <c r="V4062" s="14">
        <v>3768</v>
      </c>
      <c r="W4062" s="14">
        <v>0</v>
      </c>
      <c r="X4062" s="14">
        <v>91.507187935570471</v>
      </c>
      <c r="Y4062" s="19">
        <f t="shared" si="127"/>
        <v>-0.91507187935570466</v>
      </c>
    </row>
    <row r="4063" spans="1:25">
      <c r="A4063">
        <v>7384</v>
      </c>
      <c r="B4063" t="s">
        <v>7570</v>
      </c>
      <c r="C4063" t="s">
        <v>7571</v>
      </c>
      <c r="D4063" t="str">
        <f t="shared" si="126"/>
        <v>Dandy Dego DANDY</v>
      </c>
      <c r="E4063" s="3" t="s">
        <v>8887</v>
      </c>
      <c r="F4063" s="3" t="s">
        <v>8883</v>
      </c>
      <c r="G4063" s="3" t="s">
        <v>8883</v>
      </c>
      <c r="H4063" s="4">
        <v>0</v>
      </c>
      <c r="I4063" s="4">
        <v>0</v>
      </c>
      <c r="J4063" s="6">
        <v>44177</v>
      </c>
      <c r="K4063" s="7">
        <v>99.654868709641235</v>
      </c>
      <c r="L4063" s="7">
        <v>4083</v>
      </c>
      <c r="M4063" s="7">
        <v>0</v>
      </c>
      <c r="N4063" s="9">
        <v>44220</v>
      </c>
      <c r="O4063" s="10">
        <v>658.32361633595156</v>
      </c>
      <c r="P4063" s="10">
        <v>4265</v>
      </c>
      <c r="Q4063" s="10">
        <v>0</v>
      </c>
      <c r="R4063" s="10">
        <v>6.6060356594726137</v>
      </c>
      <c r="S4063" s="18">
        <v>6.6060356594726137</v>
      </c>
      <c r="T4063" s="13">
        <v>44221</v>
      </c>
      <c r="U4063" s="14">
        <v>624.56342458895392</v>
      </c>
      <c r="V4063" s="14">
        <v>3769</v>
      </c>
      <c r="W4063" s="14">
        <v>0</v>
      </c>
      <c r="X4063" s="14">
        <v>5.128206084250416</v>
      </c>
      <c r="Y4063" s="19">
        <f t="shared" si="127"/>
        <v>-5.1282060842504161E-2</v>
      </c>
    </row>
    <row r="4064" spans="1:25">
      <c r="A4064">
        <v>7385</v>
      </c>
      <c r="B4064" t="s">
        <v>7572</v>
      </c>
      <c r="C4064" t="s">
        <v>7573</v>
      </c>
      <c r="D4064" t="str">
        <f t="shared" si="126"/>
        <v>deCraft Finance CRAFT</v>
      </c>
      <c r="E4064" s="3" t="s">
        <v>8887</v>
      </c>
      <c r="F4064" s="3" t="s">
        <v>8883</v>
      </c>
      <c r="G4064" s="3" t="s">
        <v>8883</v>
      </c>
      <c r="H4064" s="4">
        <v>0</v>
      </c>
      <c r="I4064" s="4">
        <v>0</v>
      </c>
      <c r="J4064" s="6">
        <v>44138</v>
      </c>
      <c r="K4064" s="7">
        <v>5.7502898699999996</v>
      </c>
      <c r="L4064" s="7">
        <v>4084</v>
      </c>
      <c r="M4064" s="7">
        <v>0</v>
      </c>
      <c r="N4064" s="9">
        <v>44516</v>
      </c>
      <c r="O4064" s="10">
        <v>392.80063055137941</v>
      </c>
      <c r="P4064" s="10">
        <v>4266</v>
      </c>
      <c r="Q4064" s="10">
        <v>0</v>
      </c>
      <c r="R4064" s="10">
        <v>68.309709498415145</v>
      </c>
      <c r="S4064" s="18">
        <v>68.309709498415145</v>
      </c>
      <c r="T4064" s="13">
        <v>44517</v>
      </c>
      <c r="U4064" s="14">
        <v>0</v>
      </c>
      <c r="V4064" s="14">
        <v>3770</v>
      </c>
      <c r="W4064" s="14">
        <v>0</v>
      </c>
      <c r="X4064" s="14">
        <v>100</v>
      </c>
      <c r="Y4064" s="19">
        <f t="shared" si="127"/>
        <v>-1</v>
      </c>
    </row>
    <row r="4065" spans="1:25">
      <c r="A4065">
        <v>7386</v>
      </c>
      <c r="B4065" t="s">
        <v>7574</v>
      </c>
      <c r="C4065" t="s">
        <v>7575</v>
      </c>
      <c r="D4065" t="str">
        <f t="shared" si="126"/>
        <v>Spaceswap MILK2</v>
      </c>
      <c r="E4065" s="3" t="s">
        <v>8887</v>
      </c>
      <c r="F4065" s="3" t="s">
        <v>8883</v>
      </c>
      <c r="G4065" s="3" t="s">
        <v>8883</v>
      </c>
      <c r="H4065" s="4">
        <v>0</v>
      </c>
      <c r="I4065" s="4">
        <v>0</v>
      </c>
      <c r="J4065" s="6">
        <v>44191</v>
      </c>
      <c r="K4065" s="7">
        <v>1.9624309999999999E-2</v>
      </c>
      <c r="L4065" s="7">
        <v>1821</v>
      </c>
      <c r="M4065" s="7">
        <v>34394.670640010001</v>
      </c>
      <c r="N4065" s="9">
        <v>44231</v>
      </c>
      <c r="O4065" s="10">
        <v>4.7501691099999999</v>
      </c>
      <c r="P4065" s="10">
        <v>1364</v>
      </c>
      <c r="Q4065" s="10">
        <v>8338512.7400000002</v>
      </c>
      <c r="R4065" s="10">
        <v>242.05534411146169</v>
      </c>
      <c r="S4065" s="18">
        <v>242.05534411146169</v>
      </c>
      <c r="T4065" s="13">
        <v>44390</v>
      </c>
      <c r="U4065" s="14">
        <v>3.3612469999999998E-2</v>
      </c>
      <c r="V4065" s="14">
        <v>1429</v>
      </c>
      <c r="W4065" s="14">
        <v>343672.57</v>
      </c>
      <c r="X4065" s="14">
        <v>99.292394244886168</v>
      </c>
      <c r="Y4065" s="19">
        <f t="shared" si="127"/>
        <v>-0.99292394244886173</v>
      </c>
    </row>
    <row r="4066" spans="1:25">
      <c r="A4066">
        <v>7388</v>
      </c>
      <c r="B4066" t="s">
        <v>7576</v>
      </c>
      <c r="C4066" t="s">
        <v>7577</v>
      </c>
      <c r="D4066" t="str">
        <f t="shared" si="126"/>
        <v>Nobrainer Finance BRAIN</v>
      </c>
      <c r="E4066" s="3" t="s">
        <v>8891</v>
      </c>
      <c r="F4066" s="3" t="s">
        <v>8883</v>
      </c>
      <c r="G4066" s="3" t="s">
        <v>8883</v>
      </c>
      <c r="H4066" s="4">
        <v>0</v>
      </c>
      <c r="I4066" s="4">
        <v>0</v>
      </c>
      <c r="J4066" s="6">
        <v>44120</v>
      </c>
      <c r="K4066" s="7">
        <v>71.596262938782914</v>
      </c>
      <c r="L4066" s="7">
        <v>4804</v>
      </c>
      <c r="M4066" s="7">
        <v>0</v>
      </c>
      <c r="N4066" s="9">
        <v>44126</v>
      </c>
      <c r="O4066" s="10">
        <v>80.899763247673675</v>
      </c>
      <c r="P4066" s="10">
        <v>4267</v>
      </c>
      <c r="Q4066" s="10">
        <v>0</v>
      </c>
      <c r="R4066" s="10">
        <v>1.1299439373930109</v>
      </c>
      <c r="S4066" s="18">
        <v>1.1299439373930109</v>
      </c>
      <c r="U4066" s="14"/>
      <c r="V4066" s="14">
        <v>4804</v>
      </c>
      <c r="W4066" s="14"/>
      <c r="X4066" s="14"/>
      <c r="Y4066" s="19">
        <f t="shared" si="127"/>
        <v>0</v>
      </c>
    </row>
    <row r="4067" spans="1:25">
      <c r="A4067">
        <v>7389</v>
      </c>
      <c r="B4067" t="s">
        <v>7578</v>
      </c>
      <c r="C4067" t="s">
        <v>7579</v>
      </c>
      <c r="D4067" t="str">
        <f t="shared" si="126"/>
        <v>Non-Fungible Yearn NFY</v>
      </c>
      <c r="E4067" s="3" t="s">
        <v>8887</v>
      </c>
      <c r="F4067" s="3" t="s">
        <v>8883</v>
      </c>
      <c r="G4067" s="3" t="s">
        <v>8883</v>
      </c>
      <c r="H4067" s="4">
        <v>0</v>
      </c>
      <c r="I4067" s="4">
        <v>0</v>
      </c>
      <c r="J4067" s="6">
        <v>44218</v>
      </c>
      <c r="K4067" s="7">
        <v>2.9416874499999999</v>
      </c>
      <c r="L4067" s="7">
        <v>2488</v>
      </c>
      <c r="M4067" s="7">
        <v>0</v>
      </c>
      <c r="N4067" s="9">
        <v>44260</v>
      </c>
      <c r="O4067" s="10">
        <v>581.11972519999995</v>
      </c>
      <c r="P4067" s="10">
        <v>968</v>
      </c>
      <c r="Q4067" s="10">
        <v>26742536.18</v>
      </c>
      <c r="R4067" s="10">
        <v>197.5463862416791</v>
      </c>
      <c r="S4067" s="18">
        <v>197.5463862416791</v>
      </c>
      <c r="T4067" s="13">
        <v>44516</v>
      </c>
      <c r="U4067" s="14">
        <v>0</v>
      </c>
      <c r="V4067" s="14">
        <v>1021</v>
      </c>
      <c r="W4067" s="14">
        <v>1729841.29</v>
      </c>
      <c r="X4067" s="14">
        <v>100</v>
      </c>
      <c r="Y4067" s="19">
        <f t="shared" si="127"/>
        <v>-1</v>
      </c>
    </row>
    <row r="4068" spans="1:25">
      <c r="A4068">
        <v>7390</v>
      </c>
      <c r="B4068" t="s">
        <v>7580</v>
      </c>
      <c r="C4068" t="s">
        <v>7580</v>
      </c>
      <c r="D4068" t="str">
        <f t="shared" si="126"/>
        <v>SHAKE SHAKE</v>
      </c>
      <c r="E4068" s="3" t="s">
        <v>8887</v>
      </c>
      <c r="F4068" s="3" t="s">
        <v>8883</v>
      </c>
      <c r="G4068" s="3" t="s">
        <v>8883</v>
      </c>
      <c r="H4068" s="4">
        <v>0</v>
      </c>
      <c r="I4068" s="4">
        <v>0</v>
      </c>
      <c r="J4068" s="6">
        <v>44172</v>
      </c>
      <c r="K4068" s="7">
        <v>60.163977109999998</v>
      </c>
      <c r="L4068" s="7">
        <v>1324</v>
      </c>
      <c r="M4068" s="7">
        <v>281971.48553029</v>
      </c>
      <c r="N4068" s="9">
        <v>44232</v>
      </c>
      <c r="O4068" s="10">
        <v>15871.57660848</v>
      </c>
      <c r="P4068" s="10">
        <v>1477</v>
      </c>
      <c r="Q4068" s="10">
        <v>6031883.2999999998</v>
      </c>
      <c r="R4068" s="10">
        <v>263.80530960347608</v>
      </c>
      <c r="S4068" s="18">
        <v>263.80530960347608</v>
      </c>
      <c r="T4068" s="13">
        <v>44423</v>
      </c>
      <c r="U4068" s="14">
        <v>77.353883870000004</v>
      </c>
      <c r="V4068" s="14">
        <v>1626</v>
      </c>
      <c r="W4068" s="14">
        <v>163601.71</v>
      </c>
      <c r="X4068" s="14">
        <v>99.512626339662631</v>
      </c>
      <c r="Y4068" s="19">
        <f t="shared" si="127"/>
        <v>-0.99512626339662635</v>
      </c>
    </row>
    <row r="4069" spans="1:25">
      <c r="A4069">
        <v>7392</v>
      </c>
      <c r="B4069" t="s">
        <v>7581</v>
      </c>
      <c r="C4069" t="s">
        <v>7582</v>
      </c>
      <c r="D4069" t="str">
        <f t="shared" si="126"/>
        <v>Talent Token TTX</v>
      </c>
      <c r="E4069" s="3" t="s">
        <v>8891</v>
      </c>
      <c r="F4069" s="3" t="s">
        <v>8887</v>
      </c>
      <c r="G4069" s="3" t="s">
        <v>8883</v>
      </c>
      <c r="H4069" s="4">
        <v>0</v>
      </c>
      <c r="I4069" s="4">
        <v>0</v>
      </c>
      <c r="J4069" s="6">
        <v>44218</v>
      </c>
      <c r="K4069" s="7">
        <v>0.30150983999999997</v>
      </c>
      <c r="L4069" s="7">
        <v>4085</v>
      </c>
      <c r="M4069" s="7">
        <v>0</v>
      </c>
      <c r="N4069" s="9">
        <v>44317</v>
      </c>
      <c r="O4069" s="10">
        <v>0.93247369999999996</v>
      </c>
      <c r="P4069" s="10">
        <v>4268</v>
      </c>
      <c r="Q4069" s="10">
        <v>0</v>
      </c>
      <c r="R4069" s="10">
        <v>3.0926808226225719</v>
      </c>
      <c r="S4069" s="18">
        <v>3.0926808226225719</v>
      </c>
      <c r="T4069" s="13">
        <v>44632</v>
      </c>
      <c r="U4069" s="14">
        <v>5.7759310358337099E-4</v>
      </c>
      <c r="V4069" s="14">
        <v>3771</v>
      </c>
      <c r="W4069" s="14">
        <v>0</v>
      </c>
      <c r="X4069" s="14">
        <v>99.938057973797711</v>
      </c>
      <c r="Y4069" s="19">
        <f t="shared" si="127"/>
        <v>-0.99938057973797711</v>
      </c>
    </row>
    <row r="4070" spans="1:25">
      <c r="A4070">
        <v>7395</v>
      </c>
      <c r="B4070" t="s">
        <v>7583</v>
      </c>
      <c r="C4070" t="s">
        <v>7584</v>
      </c>
      <c r="D4070" t="str">
        <f t="shared" si="126"/>
        <v>Atari Token ATRI</v>
      </c>
      <c r="E4070" s="3" t="s">
        <v>8887</v>
      </c>
      <c r="F4070" s="3" t="s">
        <v>8883</v>
      </c>
      <c r="G4070" s="3" t="s">
        <v>8883</v>
      </c>
      <c r="H4070" s="4">
        <v>0</v>
      </c>
      <c r="I4070" s="4">
        <v>0</v>
      </c>
      <c r="J4070" s="6">
        <v>44170</v>
      </c>
      <c r="K4070" s="7">
        <v>4.3958534508259997E-2</v>
      </c>
      <c r="L4070" s="7">
        <v>577</v>
      </c>
      <c r="M4070" s="7">
        <v>3050449.6640422242</v>
      </c>
      <c r="N4070" s="9">
        <v>44290</v>
      </c>
      <c r="O4070" s="10">
        <v>0.65635299703896</v>
      </c>
      <c r="P4070" s="10">
        <v>348</v>
      </c>
      <c r="Q4070" s="10">
        <v>262541264.45088369</v>
      </c>
      <c r="R4070" s="10">
        <v>14.93118468077293</v>
      </c>
      <c r="S4070" s="18">
        <v>14.93118468077293</v>
      </c>
      <c r="T4070" s="13">
        <v>44681</v>
      </c>
      <c r="U4070" s="14">
        <v>8.4084648558546381E-3</v>
      </c>
      <c r="V4070" s="14">
        <v>571</v>
      </c>
      <c r="W4070" s="14">
        <v>12453711.585853459</v>
      </c>
      <c r="X4070" s="14">
        <v>98.71891118136304</v>
      </c>
      <c r="Y4070" s="19">
        <f t="shared" si="127"/>
        <v>-0.98718911181363045</v>
      </c>
    </row>
    <row r="4071" spans="1:25">
      <c r="A4071">
        <v>7397</v>
      </c>
      <c r="B4071" t="s">
        <v>7585</v>
      </c>
      <c r="C4071" t="s">
        <v>7586</v>
      </c>
      <c r="D4071" t="str">
        <f t="shared" si="126"/>
        <v>Tavittcoin TAVITT</v>
      </c>
      <c r="E4071" s="3" t="s">
        <v>8893</v>
      </c>
      <c r="F4071" s="3" t="s">
        <v>8883</v>
      </c>
      <c r="G4071" s="3" t="s">
        <v>8883</v>
      </c>
      <c r="H4071" s="4">
        <v>0</v>
      </c>
      <c r="I4071" s="4">
        <v>0</v>
      </c>
      <c r="J4071" s="6">
        <v>44180</v>
      </c>
      <c r="K4071" s="7">
        <v>1.3789526987259999E-2</v>
      </c>
      <c r="L4071" s="7">
        <v>4086</v>
      </c>
      <c r="M4071" s="7">
        <v>0</v>
      </c>
      <c r="N4071" s="9">
        <v>44500</v>
      </c>
      <c r="O4071" s="10">
        <v>0.48439738740079991</v>
      </c>
      <c r="P4071" s="10">
        <v>4269</v>
      </c>
      <c r="Q4071" s="10">
        <v>0</v>
      </c>
      <c r="R4071" s="10">
        <v>35.127919024947673</v>
      </c>
      <c r="S4071" s="18">
        <v>35.127919024947673</v>
      </c>
      <c r="T4071" s="13">
        <v>44506</v>
      </c>
      <c r="U4071" s="14">
        <v>2.40010053375607E-2</v>
      </c>
      <c r="V4071" s="14">
        <v>3772</v>
      </c>
      <c r="W4071" s="14">
        <v>0</v>
      </c>
      <c r="X4071" s="14">
        <v>95.045182744203814</v>
      </c>
      <c r="Y4071" s="19">
        <f t="shared" si="127"/>
        <v>-0.95045182744203816</v>
      </c>
    </row>
    <row r="4072" spans="1:25">
      <c r="A4072">
        <v>7399</v>
      </c>
      <c r="B4072" t="s">
        <v>7587</v>
      </c>
      <c r="C4072" t="s">
        <v>7588</v>
      </c>
      <c r="D4072" t="str">
        <f t="shared" si="126"/>
        <v>Global Gaming GMNG</v>
      </c>
      <c r="E4072" s="3" t="s">
        <v>8892</v>
      </c>
      <c r="F4072" s="3" t="s">
        <v>8883</v>
      </c>
      <c r="G4072" s="3" t="s">
        <v>8883</v>
      </c>
      <c r="H4072" s="4">
        <v>0</v>
      </c>
      <c r="I4072" s="4">
        <v>0</v>
      </c>
      <c r="J4072" s="6">
        <v>44186</v>
      </c>
      <c r="K4072" s="7">
        <v>1.4070000000000001E-5</v>
      </c>
      <c r="L4072" s="7">
        <v>4087</v>
      </c>
      <c r="M4072" s="7">
        <v>0</v>
      </c>
      <c r="N4072" s="9">
        <v>44305</v>
      </c>
      <c r="O4072" s="10">
        <v>7.4624299999999999E-3</v>
      </c>
      <c r="P4072" s="10">
        <v>4270</v>
      </c>
      <c r="Q4072" s="10">
        <v>0</v>
      </c>
      <c r="R4072" s="10">
        <v>530.37882018479024</v>
      </c>
      <c r="S4072" s="18">
        <v>530.37882018479024</v>
      </c>
      <c r="T4072" s="13">
        <v>44669</v>
      </c>
      <c r="U4072" s="16">
        <v>5.7878255912863001E-5</v>
      </c>
      <c r="V4072" s="14">
        <v>3773</v>
      </c>
      <c r="W4072" s="16">
        <v>0</v>
      </c>
      <c r="X4072" s="16">
        <v>99.224404705801433</v>
      </c>
      <c r="Y4072" s="19">
        <f t="shared" si="127"/>
        <v>-0.99224404705801428</v>
      </c>
    </row>
    <row r="4073" spans="1:25">
      <c r="A4073">
        <v>7400</v>
      </c>
      <c r="B4073" t="s">
        <v>7589</v>
      </c>
      <c r="C4073" t="s">
        <v>7590</v>
      </c>
      <c r="D4073" t="str">
        <f t="shared" si="126"/>
        <v>YFi Management YEFIM</v>
      </c>
      <c r="E4073" s="3" t="s">
        <v>3686</v>
      </c>
      <c r="F4073" s="3" t="s">
        <v>8883</v>
      </c>
      <c r="G4073" s="3" t="s">
        <v>8883</v>
      </c>
      <c r="H4073" s="4">
        <v>0</v>
      </c>
      <c r="I4073" s="4">
        <v>0</v>
      </c>
      <c r="J4073" s="6">
        <v>44212</v>
      </c>
      <c r="K4073" s="7">
        <v>11.48267364</v>
      </c>
      <c r="L4073" s="7">
        <v>4088</v>
      </c>
      <c r="M4073" s="7">
        <v>0</v>
      </c>
      <c r="N4073" s="9">
        <v>44294</v>
      </c>
      <c r="O4073" s="10">
        <v>179.80459336000001</v>
      </c>
      <c r="P4073" s="10">
        <v>4271</v>
      </c>
      <c r="Q4073" s="10">
        <v>0</v>
      </c>
      <c r="R4073" s="10">
        <v>15.658774166815039</v>
      </c>
      <c r="S4073" s="18">
        <v>15.658774166815039</v>
      </c>
      <c r="T4073" s="13">
        <v>44664</v>
      </c>
      <c r="U4073" s="16">
        <v>7.4619973598000004E-8</v>
      </c>
      <c r="V4073" s="14">
        <v>3774</v>
      </c>
      <c r="W4073" s="16">
        <v>0</v>
      </c>
      <c r="X4073" s="16">
        <v>99.999999958499401</v>
      </c>
      <c r="Y4073" s="19">
        <f t="shared" si="127"/>
        <v>-0.99999999958499397</v>
      </c>
    </row>
    <row r="4074" spans="1:25">
      <c r="A4074">
        <v>7401</v>
      </c>
      <c r="B4074" t="s">
        <v>7591</v>
      </c>
      <c r="C4074" t="s">
        <v>7592</v>
      </c>
      <c r="D4074" t="str">
        <f t="shared" si="126"/>
        <v>Load Network LOAD</v>
      </c>
      <c r="E4074" s="3" t="s">
        <v>8887</v>
      </c>
      <c r="F4074" s="3" t="s">
        <v>8888</v>
      </c>
      <c r="G4074" s="3" t="s">
        <v>8883</v>
      </c>
      <c r="H4074" s="4">
        <v>0</v>
      </c>
      <c r="I4074" s="4">
        <v>0</v>
      </c>
      <c r="J4074" s="6">
        <v>44163</v>
      </c>
      <c r="K4074" s="7">
        <v>2.6682954615349998E-2</v>
      </c>
      <c r="L4074" s="7">
        <v>4089</v>
      </c>
      <c r="M4074" s="7">
        <v>0</v>
      </c>
      <c r="N4074" s="9">
        <v>44173</v>
      </c>
      <c r="O4074" s="10">
        <v>9.5293918908600006E-2</v>
      </c>
      <c r="P4074" s="10">
        <v>4272</v>
      </c>
      <c r="Q4074" s="10">
        <v>0</v>
      </c>
      <c r="R4074" s="10">
        <v>3.5713405911120479</v>
      </c>
      <c r="S4074" s="18">
        <v>3.5713405911120479</v>
      </c>
      <c r="T4074" s="13">
        <v>44279</v>
      </c>
      <c r="U4074" s="14">
        <v>1.7910756330210002E-2</v>
      </c>
      <c r="V4074" s="14">
        <v>3775</v>
      </c>
      <c r="W4074" s="14">
        <v>0</v>
      </c>
      <c r="X4074" s="14">
        <v>81.204722677646529</v>
      </c>
      <c r="Y4074" s="19">
        <f t="shared" si="127"/>
        <v>-0.81204722677646535</v>
      </c>
    </row>
    <row r="4075" spans="1:25">
      <c r="A4075">
        <v>7403</v>
      </c>
      <c r="B4075" t="s">
        <v>7593</v>
      </c>
      <c r="C4075" t="s">
        <v>7594</v>
      </c>
      <c r="D4075" t="str">
        <f t="shared" si="126"/>
        <v>Wrapped BIND WBIND</v>
      </c>
      <c r="E4075" s="3" t="s">
        <v>8886</v>
      </c>
      <c r="F4075" s="3" t="s">
        <v>8883</v>
      </c>
      <c r="G4075" s="3" t="s">
        <v>8883</v>
      </c>
      <c r="H4075" s="4">
        <v>0</v>
      </c>
      <c r="I4075" s="4">
        <v>0</v>
      </c>
      <c r="J4075" s="6">
        <v>44237</v>
      </c>
      <c r="K4075" s="7">
        <v>2.8738440000000001E-2</v>
      </c>
      <c r="L4075" s="7">
        <v>4090</v>
      </c>
      <c r="M4075" s="7">
        <v>0</v>
      </c>
      <c r="N4075" s="9">
        <v>44516</v>
      </c>
      <c r="O4075" s="10">
        <v>0.14640517102291001</v>
      </c>
      <c r="P4075" s="10">
        <v>4273</v>
      </c>
      <c r="Q4075" s="10">
        <v>0</v>
      </c>
      <c r="R4075" s="10">
        <v>5.0944021673726896</v>
      </c>
      <c r="S4075" s="18">
        <v>5.0944021673726896</v>
      </c>
      <c r="T4075" s="13">
        <v>44517</v>
      </c>
      <c r="U4075" s="14">
        <v>0</v>
      </c>
      <c r="V4075" s="14">
        <v>3776</v>
      </c>
      <c r="W4075" s="14">
        <v>0</v>
      </c>
      <c r="X4075" s="14">
        <v>100</v>
      </c>
      <c r="Y4075" s="19">
        <f t="shared" si="127"/>
        <v>-1</v>
      </c>
    </row>
    <row r="4076" spans="1:25">
      <c r="A4076">
        <v>7404</v>
      </c>
      <c r="B4076" t="s">
        <v>7595</v>
      </c>
      <c r="C4076" t="s">
        <v>7596</v>
      </c>
      <c r="D4076" t="str">
        <f t="shared" si="126"/>
        <v>Value Liquidity VALUE</v>
      </c>
      <c r="E4076" s="3" t="s">
        <v>3686</v>
      </c>
      <c r="F4076" s="3" t="s">
        <v>8883</v>
      </c>
      <c r="G4076" s="3" t="s">
        <v>8883</v>
      </c>
      <c r="H4076" s="4">
        <v>0</v>
      </c>
      <c r="I4076" s="4">
        <v>0</v>
      </c>
      <c r="J4076" s="6">
        <v>44163</v>
      </c>
      <c r="K4076" s="7">
        <v>1.5852311610749401</v>
      </c>
      <c r="L4076" s="7">
        <v>4091</v>
      </c>
      <c r="M4076" s="7">
        <v>0</v>
      </c>
      <c r="N4076" s="9">
        <v>44241</v>
      </c>
      <c r="O4076" s="10">
        <v>8.4459532238066899</v>
      </c>
      <c r="P4076" s="10">
        <v>4274</v>
      </c>
      <c r="Q4076" s="10">
        <v>0</v>
      </c>
      <c r="R4076" s="10">
        <v>5.3279000761501027</v>
      </c>
      <c r="S4076" s="18">
        <v>5.3279000761501027</v>
      </c>
      <c r="T4076" s="13">
        <v>44687</v>
      </c>
      <c r="U4076" s="14">
        <v>0.23228536233073549</v>
      </c>
      <c r="V4076" s="14">
        <v>3777</v>
      </c>
      <c r="W4076" s="14">
        <v>0</v>
      </c>
      <c r="X4076" s="14">
        <v>97.249743679896426</v>
      </c>
      <c r="Y4076" s="19">
        <f t="shared" si="127"/>
        <v>-0.97249743679896428</v>
      </c>
    </row>
    <row r="4077" spans="1:25">
      <c r="A4077">
        <v>7405</v>
      </c>
      <c r="B4077" t="s">
        <v>7597</v>
      </c>
      <c r="C4077" t="s">
        <v>7598</v>
      </c>
      <c r="D4077" t="str">
        <f t="shared" si="126"/>
        <v>Animal Friends United AFU</v>
      </c>
      <c r="E4077" s="3" t="s">
        <v>8887</v>
      </c>
      <c r="F4077" s="3" t="s">
        <v>8883</v>
      </c>
      <c r="G4077" s="3" t="s">
        <v>8883</v>
      </c>
      <c r="H4077" s="4">
        <v>0</v>
      </c>
      <c r="I4077" s="4">
        <v>0</v>
      </c>
      <c r="J4077" s="6">
        <v>44127</v>
      </c>
      <c r="K4077" s="7">
        <v>1.9312675296160001E-2</v>
      </c>
      <c r="L4077" s="7">
        <v>4092</v>
      </c>
      <c r="M4077" s="7">
        <v>0</v>
      </c>
      <c r="N4077" s="9">
        <v>44129</v>
      </c>
      <c r="O4077" s="10">
        <v>2.1715644203230001E-2</v>
      </c>
      <c r="P4077" s="10">
        <v>4275</v>
      </c>
      <c r="Q4077" s="10">
        <v>0</v>
      </c>
      <c r="R4077" s="10">
        <v>1.12442444509735</v>
      </c>
      <c r="S4077" s="18">
        <v>1.12442444509735</v>
      </c>
      <c r="T4077" s="13">
        <v>44182</v>
      </c>
      <c r="U4077" s="16">
        <v>9.9985926589999999E-5</v>
      </c>
      <c r="V4077" s="14">
        <v>3778</v>
      </c>
      <c r="W4077" s="16">
        <v>0</v>
      </c>
      <c r="X4077" s="16">
        <v>99.539567301553376</v>
      </c>
      <c r="Y4077" s="19">
        <f t="shared" si="127"/>
        <v>-0.99539567301553378</v>
      </c>
    </row>
    <row r="4078" spans="1:25">
      <c r="A4078">
        <v>7406</v>
      </c>
      <c r="B4078" t="s">
        <v>7599</v>
      </c>
      <c r="C4078" t="s">
        <v>7600</v>
      </c>
      <c r="D4078" t="str">
        <f t="shared" si="126"/>
        <v>MoonTools MOONS</v>
      </c>
      <c r="E4078" s="3" t="s">
        <v>8887</v>
      </c>
      <c r="F4078" s="3" t="s">
        <v>8883</v>
      </c>
      <c r="G4078" s="3" t="s">
        <v>8883</v>
      </c>
      <c r="H4078" s="4">
        <v>0</v>
      </c>
      <c r="I4078" s="4">
        <v>0</v>
      </c>
      <c r="J4078" s="6">
        <v>44150</v>
      </c>
      <c r="K4078" s="7">
        <v>3.20486969955485</v>
      </c>
      <c r="L4078" s="7">
        <v>1626</v>
      </c>
      <c r="M4078" s="7">
        <v>88133.91673775838</v>
      </c>
      <c r="N4078" s="9">
        <v>44288</v>
      </c>
      <c r="O4078" s="10">
        <v>198.62904393424</v>
      </c>
      <c r="P4078" s="10">
        <v>1505</v>
      </c>
      <c r="Q4078" s="10">
        <v>5462298.7081915997</v>
      </c>
      <c r="R4078" s="10">
        <v>61.977260405260523</v>
      </c>
      <c r="S4078" s="18">
        <v>61.977260405260523</v>
      </c>
      <c r="T4078" s="13">
        <v>44687</v>
      </c>
      <c r="U4078" s="14">
        <v>7.3839729942469674</v>
      </c>
      <c r="V4078" s="14">
        <v>1572</v>
      </c>
      <c r="W4078" s="14">
        <v>203059.25734179161</v>
      </c>
      <c r="X4078" s="14">
        <v>96.282531069982113</v>
      </c>
      <c r="Y4078" s="19">
        <f t="shared" si="127"/>
        <v>-0.96282531069982114</v>
      </c>
    </row>
    <row r="4079" spans="1:25">
      <c r="A4079">
        <v>7408</v>
      </c>
      <c r="B4079" t="s">
        <v>7601</v>
      </c>
      <c r="C4079" t="s">
        <v>7602</v>
      </c>
      <c r="D4079" t="str">
        <f t="shared" si="126"/>
        <v>Sergey Save Link SSL</v>
      </c>
      <c r="E4079" s="3" t="s">
        <v>8887</v>
      </c>
      <c r="F4079" s="3" t="s">
        <v>8883</v>
      </c>
      <c r="G4079" s="3" t="s">
        <v>8883</v>
      </c>
      <c r="H4079" s="4">
        <v>0</v>
      </c>
      <c r="I4079" s="4">
        <v>0</v>
      </c>
      <c r="J4079" s="6">
        <v>44129</v>
      </c>
      <c r="K4079" s="7">
        <v>408.76656901113961</v>
      </c>
      <c r="L4079" s="7">
        <v>4093</v>
      </c>
      <c r="M4079" s="7">
        <v>0</v>
      </c>
      <c r="N4079" s="9">
        <v>44131</v>
      </c>
      <c r="O4079" s="10">
        <v>543.31278364628145</v>
      </c>
      <c r="P4079" s="10">
        <v>4276</v>
      </c>
      <c r="Q4079" s="10">
        <v>0</v>
      </c>
      <c r="R4079" s="10">
        <v>1.3291517086649891</v>
      </c>
      <c r="S4079" s="18">
        <v>1.3291517086649891</v>
      </c>
      <c r="T4079" s="13">
        <v>44227</v>
      </c>
      <c r="U4079" s="14">
        <v>39.155984368426978</v>
      </c>
      <c r="V4079" s="14">
        <v>3779</v>
      </c>
      <c r="W4079" s="14">
        <v>0</v>
      </c>
      <c r="X4079" s="14">
        <v>92.793104534437191</v>
      </c>
      <c r="Y4079" s="19">
        <f t="shared" si="127"/>
        <v>-0.92793104534437187</v>
      </c>
    </row>
    <row r="4080" spans="1:25">
      <c r="A4080">
        <v>7409</v>
      </c>
      <c r="B4080" t="s">
        <v>7603</v>
      </c>
      <c r="C4080" t="s">
        <v>7604</v>
      </c>
      <c r="D4080" t="str">
        <f t="shared" si="126"/>
        <v>Thugs Finance THUGS</v>
      </c>
      <c r="E4080" s="3" t="s">
        <v>3686</v>
      </c>
      <c r="F4080" s="3" t="s">
        <v>8883</v>
      </c>
      <c r="G4080" s="3" t="s">
        <v>8883</v>
      </c>
      <c r="H4080" s="4">
        <v>0</v>
      </c>
      <c r="I4080" s="4">
        <v>0</v>
      </c>
      <c r="J4080" s="6">
        <v>44225</v>
      </c>
      <c r="K4080" s="7">
        <v>0.67554005549277996</v>
      </c>
      <c r="L4080" s="7">
        <v>1123</v>
      </c>
      <c r="M4080" s="7">
        <v>541932.41885747341</v>
      </c>
      <c r="N4080" s="9">
        <v>44246</v>
      </c>
      <c r="O4080" s="10">
        <v>34.242040000334192</v>
      </c>
      <c r="P4080" s="10">
        <v>961</v>
      </c>
      <c r="Q4080" s="10">
        <v>27469683.571108099</v>
      </c>
      <c r="R4080" s="10">
        <v>50.688393266859613</v>
      </c>
      <c r="S4080" s="18">
        <v>50.688393266859613</v>
      </c>
      <c r="T4080" s="13">
        <v>44280</v>
      </c>
      <c r="U4080" s="14">
        <v>4.5390283486780802</v>
      </c>
      <c r="V4080" s="14">
        <v>876</v>
      </c>
      <c r="W4080" s="14">
        <v>3028083.4800741849</v>
      </c>
      <c r="X4080" s="14">
        <v>86.744281740708857</v>
      </c>
      <c r="Y4080" s="19">
        <f t="shared" si="127"/>
        <v>-0.86744281740708862</v>
      </c>
    </row>
    <row r="4081" spans="1:25">
      <c r="A4081">
        <v>7410</v>
      </c>
      <c r="B4081" t="s">
        <v>7605</v>
      </c>
      <c r="C4081" t="s">
        <v>7606</v>
      </c>
      <c r="D4081" t="str">
        <f t="shared" si="126"/>
        <v>Yearn Finance DOT YFDOT</v>
      </c>
      <c r="E4081" s="3" t="s">
        <v>3686</v>
      </c>
      <c r="F4081" s="3" t="s">
        <v>8883</v>
      </c>
      <c r="G4081" s="3" t="s">
        <v>8883</v>
      </c>
      <c r="H4081" s="4">
        <v>0</v>
      </c>
      <c r="I4081" s="4">
        <v>0</v>
      </c>
      <c r="J4081" s="6">
        <v>44144</v>
      </c>
      <c r="K4081" s="7">
        <v>10.23915102</v>
      </c>
      <c r="L4081" s="7">
        <v>4094</v>
      </c>
      <c r="M4081" s="7">
        <v>0</v>
      </c>
      <c r="N4081" s="9">
        <v>44158</v>
      </c>
      <c r="O4081" s="10">
        <v>136.67997826000001</v>
      </c>
      <c r="P4081" s="10">
        <v>4277</v>
      </c>
      <c r="Q4081" s="10">
        <v>0</v>
      </c>
      <c r="R4081" s="10">
        <v>13.348760848729039</v>
      </c>
      <c r="S4081" s="18">
        <v>13.348760848729039</v>
      </c>
      <c r="T4081" s="13">
        <v>44664</v>
      </c>
      <c r="U4081" s="16">
        <v>3.5529934605099998E-7</v>
      </c>
      <c r="V4081" s="14">
        <v>3780</v>
      </c>
      <c r="W4081" s="16">
        <v>0</v>
      </c>
      <c r="X4081" s="16">
        <v>99.9999997400502</v>
      </c>
      <c r="Y4081" s="19">
        <f t="shared" si="127"/>
        <v>-0.99999999740050205</v>
      </c>
    </row>
    <row r="4082" spans="1:25">
      <c r="A4082">
        <v>7412</v>
      </c>
      <c r="B4082" t="s">
        <v>7607</v>
      </c>
      <c r="C4082" t="s">
        <v>7608</v>
      </c>
      <c r="D4082" t="str">
        <f t="shared" si="126"/>
        <v>UniLend UFT</v>
      </c>
      <c r="E4082" s="3" t="s">
        <v>3686</v>
      </c>
      <c r="F4082" s="3" t="s">
        <v>8883</v>
      </c>
      <c r="G4082" s="3" t="s">
        <v>8883</v>
      </c>
      <c r="H4082" s="4">
        <v>0</v>
      </c>
      <c r="I4082" s="4">
        <v>0</v>
      </c>
      <c r="J4082" s="6">
        <v>44124</v>
      </c>
      <c r="K4082" s="7">
        <v>0.13428809</v>
      </c>
      <c r="L4082" s="7">
        <v>794</v>
      </c>
      <c r="M4082" s="7">
        <v>1530328.5095007201</v>
      </c>
      <c r="N4082" s="9">
        <v>44250</v>
      </c>
      <c r="O4082" s="10">
        <v>4.3910600899999999</v>
      </c>
      <c r="P4082" s="10">
        <v>809</v>
      </c>
      <c r="Q4082" s="10">
        <v>45611399.609999999</v>
      </c>
      <c r="R4082" s="10">
        <v>32.698805158372572</v>
      </c>
      <c r="S4082" s="18">
        <v>32.698805158372572</v>
      </c>
      <c r="T4082" s="13">
        <v>44686</v>
      </c>
      <c r="U4082" s="14">
        <v>0.25827619866232782</v>
      </c>
      <c r="V4082" s="14">
        <v>661</v>
      </c>
      <c r="W4082" s="14">
        <v>8203380.8899999997</v>
      </c>
      <c r="X4082" s="14">
        <v>94.118135635389862</v>
      </c>
      <c r="Y4082" s="19">
        <f t="shared" si="127"/>
        <v>-0.94118135635389866</v>
      </c>
    </row>
    <row r="4083" spans="1:25">
      <c r="A4083">
        <v>7413</v>
      </c>
      <c r="B4083" t="s">
        <v>7609</v>
      </c>
      <c r="C4083" t="s">
        <v>7610</v>
      </c>
      <c r="D4083" t="str">
        <f t="shared" si="126"/>
        <v>Azzure AZZR</v>
      </c>
      <c r="E4083" s="3" t="s">
        <v>8887</v>
      </c>
      <c r="F4083" s="3" t="s">
        <v>8883</v>
      </c>
      <c r="G4083" s="3" t="s">
        <v>8883</v>
      </c>
      <c r="H4083" s="4">
        <v>0</v>
      </c>
      <c r="I4083" s="4">
        <v>0</v>
      </c>
      <c r="J4083" s="6">
        <v>44127</v>
      </c>
      <c r="K4083" s="7">
        <v>1.2928421260999999E-4</v>
      </c>
      <c r="L4083" s="7">
        <v>4095</v>
      </c>
      <c r="M4083" s="7">
        <v>0</v>
      </c>
      <c r="N4083" s="9">
        <v>44475</v>
      </c>
      <c r="O4083" s="10">
        <v>2.2158311597031992E-3</v>
      </c>
      <c r="P4083" s="10">
        <v>4278</v>
      </c>
      <c r="Q4083" s="10">
        <v>0</v>
      </c>
      <c r="R4083" s="10">
        <v>17.139224619695032</v>
      </c>
      <c r="S4083" s="18">
        <v>17.139224619695032</v>
      </c>
      <c r="T4083" s="13">
        <v>44476</v>
      </c>
      <c r="U4083" s="14">
        <v>2.1521412107092961E-3</v>
      </c>
      <c r="V4083" s="14">
        <v>3781</v>
      </c>
      <c r="W4083" s="14">
        <v>0</v>
      </c>
      <c r="X4083" s="14">
        <v>2.874314169425868</v>
      </c>
      <c r="Y4083" s="19">
        <f t="shared" si="127"/>
        <v>-2.8743141694258682E-2</v>
      </c>
    </row>
    <row r="4084" spans="1:25">
      <c r="A4084">
        <v>7414</v>
      </c>
      <c r="B4084" t="s">
        <v>7611</v>
      </c>
      <c r="C4084" t="s">
        <v>7612</v>
      </c>
      <c r="D4084" t="str">
        <f t="shared" si="126"/>
        <v>Behodler EYE</v>
      </c>
      <c r="E4084" s="3" t="s">
        <v>3686</v>
      </c>
      <c r="F4084" s="3" t="s">
        <v>8883</v>
      </c>
      <c r="G4084" s="3" t="s">
        <v>8883</v>
      </c>
      <c r="H4084" s="4">
        <v>0</v>
      </c>
      <c r="I4084" s="4">
        <v>0</v>
      </c>
      <c r="J4084" s="6">
        <v>44192</v>
      </c>
      <c r="K4084" s="7">
        <v>8.0763399999999996E-3</v>
      </c>
      <c r="L4084" s="7">
        <v>4096</v>
      </c>
      <c r="M4084" s="7">
        <v>0</v>
      </c>
      <c r="N4084" s="9">
        <v>44273</v>
      </c>
      <c r="O4084" s="10">
        <v>2.51375722</v>
      </c>
      <c r="P4084" s="10">
        <v>4279</v>
      </c>
      <c r="Q4084" s="10">
        <v>0</v>
      </c>
      <c r="R4084" s="10">
        <v>311.24955363444332</v>
      </c>
      <c r="S4084" s="18">
        <v>311.24955363444332</v>
      </c>
      <c r="T4084" s="13">
        <v>44516</v>
      </c>
      <c r="U4084" s="14">
        <v>0</v>
      </c>
      <c r="V4084" s="14">
        <v>3782</v>
      </c>
      <c r="W4084" s="14">
        <v>0</v>
      </c>
      <c r="X4084" s="14">
        <v>100</v>
      </c>
      <c r="Y4084" s="19">
        <f t="shared" si="127"/>
        <v>-1</v>
      </c>
    </row>
    <row r="4085" spans="1:25">
      <c r="A4085">
        <v>7415</v>
      </c>
      <c r="B4085" t="s">
        <v>7613</v>
      </c>
      <c r="C4085" t="s">
        <v>7614</v>
      </c>
      <c r="D4085" t="str">
        <f t="shared" si="126"/>
        <v>BonezYard BNZ</v>
      </c>
      <c r="E4085" s="3" t="s">
        <v>8887</v>
      </c>
      <c r="F4085" s="3" t="s">
        <v>8883</v>
      </c>
      <c r="G4085" s="3" t="s">
        <v>8883</v>
      </c>
      <c r="H4085" s="4">
        <v>0</v>
      </c>
      <c r="I4085" s="4">
        <v>0</v>
      </c>
      <c r="J4085" s="6">
        <v>44172</v>
      </c>
      <c r="K4085" s="7">
        <v>8.3043289866869999E-2</v>
      </c>
      <c r="L4085" s="7">
        <v>4097</v>
      </c>
      <c r="M4085" s="7">
        <v>0</v>
      </c>
      <c r="N4085" s="9">
        <v>44208</v>
      </c>
      <c r="O4085" s="10">
        <v>0.23110808239877001</v>
      </c>
      <c r="P4085" s="10">
        <v>4280</v>
      </c>
      <c r="Q4085" s="10">
        <v>0</v>
      </c>
      <c r="R4085" s="10">
        <v>2.7829832219950408</v>
      </c>
      <c r="S4085" s="18">
        <v>2.7829832219950408</v>
      </c>
      <c r="T4085" s="13">
        <v>44627</v>
      </c>
      <c r="U4085" s="14">
        <v>1.5102858057860981E-4</v>
      </c>
      <c r="V4085" s="14">
        <v>3783</v>
      </c>
      <c r="W4085" s="14">
        <v>0</v>
      </c>
      <c r="X4085" s="14">
        <v>99.934650238532967</v>
      </c>
      <c r="Y4085" s="19">
        <f t="shared" si="127"/>
        <v>-0.99934650238532963</v>
      </c>
    </row>
    <row r="4086" spans="1:25">
      <c r="A4086">
        <v>7416</v>
      </c>
      <c r="B4086" t="s">
        <v>7615</v>
      </c>
      <c r="C4086" t="s">
        <v>6986</v>
      </c>
      <c r="D4086" t="str">
        <f t="shared" si="126"/>
        <v>Cross Finance CRP</v>
      </c>
      <c r="E4086" s="3" t="s">
        <v>3686</v>
      </c>
      <c r="F4086" s="3" t="s">
        <v>8883</v>
      </c>
      <c r="G4086" s="3" t="s">
        <v>8883</v>
      </c>
      <c r="H4086" s="4">
        <v>0</v>
      </c>
      <c r="I4086" s="4">
        <v>0</v>
      </c>
      <c r="J4086" s="6">
        <v>44125</v>
      </c>
      <c r="K4086" s="7">
        <v>2.08239699557845</v>
      </c>
      <c r="L4086" s="7">
        <v>4098</v>
      </c>
      <c r="M4086" s="7">
        <v>0</v>
      </c>
      <c r="N4086" s="9">
        <v>44126</v>
      </c>
      <c r="O4086" s="10">
        <v>2.1512730324835401</v>
      </c>
      <c r="P4086" s="10">
        <v>4281</v>
      </c>
      <c r="Q4086" s="10">
        <v>0</v>
      </c>
      <c r="R4086" s="10">
        <v>1.033075363175866</v>
      </c>
      <c r="S4086" s="18">
        <v>1.033075363175866</v>
      </c>
      <c r="T4086" s="13">
        <v>44206</v>
      </c>
      <c r="U4086" s="16">
        <v>5.1047584399999998E-5</v>
      </c>
      <c r="V4086" s="14">
        <v>3784</v>
      </c>
      <c r="W4086" s="16">
        <v>0</v>
      </c>
      <c r="X4086" s="16">
        <v>99.997627098762948</v>
      </c>
      <c r="Y4086" s="19">
        <f t="shared" si="127"/>
        <v>-0.99997627098762942</v>
      </c>
    </row>
    <row r="4087" spans="1:25">
      <c r="A4087">
        <v>7420</v>
      </c>
      <c r="B4087" t="s">
        <v>7616</v>
      </c>
      <c r="C4087" t="s">
        <v>7566</v>
      </c>
      <c r="D4087" t="str">
        <f t="shared" si="126"/>
        <v>Digital Reserve Currency DRC</v>
      </c>
      <c r="E4087" s="3" t="s">
        <v>8881</v>
      </c>
      <c r="F4087" s="3" t="s">
        <v>8883</v>
      </c>
      <c r="G4087" s="3" t="s">
        <v>8883</v>
      </c>
      <c r="H4087" s="4">
        <v>0</v>
      </c>
      <c r="I4087" s="4">
        <v>0</v>
      </c>
      <c r="J4087" s="6">
        <v>44131</v>
      </c>
      <c r="K4087" s="7">
        <v>1.1675000000000001E-4</v>
      </c>
      <c r="L4087" s="7">
        <v>2466</v>
      </c>
      <c r="M4087" s="7">
        <v>0</v>
      </c>
      <c r="N4087" s="9">
        <v>44282</v>
      </c>
      <c r="O4087" s="10">
        <v>3.016334E-2</v>
      </c>
      <c r="P4087" s="10">
        <v>1013</v>
      </c>
      <c r="Q4087" s="10">
        <v>24374594.920000002</v>
      </c>
      <c r="R4087" s="10">
        <v>258.3583725910064</v>
      </c>
      <c r="S4087" s="18">
        <v>258.3583725910064</v>
      </c>
      <c r="T4087" s="13">
        <v>44510</v>
      </c>
      <c r="U4087" s="16">
        <v>3.6518401501683E-5</v>
      </c>
      <c r="V4087" s="14">
        <v>976</v>
      </c>
      <c r="W4087" s="16">
        <v>2079032.27</v>
      </c>
      <c r="X4087" s="16">
        <v>99.878931174393543</v>
      </c>
      <c r="Y4087" s="19">
        <f t="shared" si="127"/>
        <v>-0.99878931174393548</v>
      </c>
    </row>
    <row r="4088" spans="1:25">
      <c r="A4088">
        <v>7421</v>
      </c>
      <c r="B4088" t="s">
        <v>7617</v>
      </c>
      <c r="C4088" t="s">
        <v>7618</v>
      </c>
      <c r="D4088" t="str">
        <f t="shared" si="126"/>
        <v>Bitfinex Bitcoin Dominance Perps BTCDOM</v>
      </c>
      <c r="E4088" s="3" t="s">
        <v>8886</v>
      </c>
      <c r="F4088" s="3" t="s">
        <v>8883</v>
      </c>
      <c r="G4088" s="3" t="s">
        <v>8883</v>
      </c>
      <c r="H4088" s="4">
        <v>0</v>
      </c>
      <c r="I4088" s="4">
        <v>0</v>
      </c>
      <c r="J4088" s="6">
        <v>44119</v>
      </c>
      <c r="K4088" s="7">
        <v>122.7076174075256</v>
      </c>
      <c r="L4088" s="7">
        <v>4099</v>
      </c>
      <c r="M4088" s="7">
        <v>0</v>
      </c>
      <c r="N4088" s="9">
        <v>44198</v>
      </c>
      <c r="O4088" s="10">
        <v>268.67722128250392</v>
      </c>
      <c r="P4088" s="10">
        <v>4282</v>
      </c>
      <c r="Q4088" s="10">
        <v>0</v>
      </c>
      <c r="R4088" s="10">
        <v>2.189572472833508</v>
      </c>
      <c r="S4088" s="18">
        <v>2.189572472833508</v>
      </c>
      <c r="T4088" s="13">
        <v>44334</v>
      </c>
      <c r="U4088" s="14">
        <v>109.7483808936781</v>
      </c>
      <c r="V4088" s="14">
        <v>3785</v>
      </c>
      <c r="W4088" s="14">
        <v>0</v>
      </c>
      <c r="X4088" s="14">
        <v>59.152331422140968</v>
      </c>
      <c r="Y4088" s="19">
        <f t="shared" si="127"/>
        <v>-0.59152331422140969</v>
      </c>
    </row>
    <row r="4089" spans="1:25">
      <c r="A4089">
        <v>7422</v>
      </c>
      <c r="B4089" t="s">
        <v>7619</v>
      </c>
      <c r="C4089" t="s">
        <v>7620</v>
      </c>
      <c r="D4089" t="str">
        <f t="shared" si="126"/>
        <v>PlotX PLOT</v>
      </c>
      <c r="E4089" s="3" t="s">
        <v>8887</v>
      </c>
      <c r="F4089" s="3" t="s">
        <v>8883</v>
      </c>
      <c r="G4089" s="3" t="s">
        <v>8883</v>
      </c>
      <c r="H4089" s="4">
        <v>0</v>
      </c>
      <c r="I4089" s="4">
        <v>0</v>
      </c>
      <c r="J4089" s="6">
        <v>44189</v>
      </c>
      <c r="K4089" s="7">
        <v>3.0057919999999998E-2</v>
      </c>
      <c r="L4089" s="7">
        <v>919</v>
      </c>
      <c r="M4089" s="7">
        <v>1080381.8490793901</v>
      </c>
      <c r="N4089" s="9">
        <v>44327</v>
      </c>
      <c r="O4089" s="10">
        <v>0.39305470999999997</v>
      </c>
      <c r="P4089" s="10">
        <v>1248</v>
      </c>
      <c r="Q4089" s="10">
        <v>11509914.15</v>
      </c>
      <c r="R4089" s="10">
        <v>13.07657715503934</v>
      </c>
      <c r="S4089" s="18">
        <v>13.07657715503934</v>
      </c>
      <c r="T4089" s="13">
        <v>44571</v>
      </c>
      <c r="U4089" s="14">
        <v>2.64363136526394E-2</v>
      </c>
      <c r="V4089" s="14">
        <v>1010</v>
      </c>
      <c r="W4089" s="14">
        <v>1804604.18</v>
      </c>
      <c r="X4089" s="14">
        <v>93.274138948076882</v>
      </c>
      <c r="Y4089" s="19">
        <f t="shared" si="127"/>
        <v>-0.93274138948076879</v>
      </c>
    </row>
    <row r="4090" spans="1:25">
      <c r="A4090">
        <v>7423</v>
      </c>
      <c r="B4090" t="s">
        <v>7621</v>
      </c>
      <c r="C4090" t="s">
        <v>7622</v>
      </c>
      <c r="D4090" t="str">
        <f t="shared" si="126"/>
        <v>RUSH RUC</v>
      </c>
      <c r="E4090" s="3" t="s">
        <v>8887</v>
      </c>
      <c r="F4090" s="3" t="s">
        <v>8883</v>
      </c>
      <c r="G4090" s="3" t="s">
        <v>8883</v>
      </c>
      <c r="H4090" s="4">
        <v>0</v>
      </c>
      <c r="I4090" s="4">
        <v>0</v>
      </c>
      <c r="J4090" s="6">
        <v>44131</v>
      </c>
      <c r="K4090" s="7">
        <v>5.6044192900000001</v>
      </c>
      <c r="L4090" s="7">
        <v>4100</v>
      </c>
      <c r="M4090" s="7">
        <v>0</v>
      </c>
      <c r="N4090" s="9">
        <v>44134</v>
      </c>
      <c r="O4090" s="10">
        <v>33.499295240000002</v>
      </c>
      <c r="P4090" s="10">
        <v>4283</v>
      </c>
      <c r="Q4090" s="10">
        <v>0</v>
      </c>
      <c r="R4090" s="10">
        <v>5.9772999675047513</v>
      </c>
      <c r="S4090" s="18">
        <v>5.9772999675047513</v>
      </c>
      <c r="T4090" s="13">
        <v>44621</v>
      </c>
      <c r="U4090" s="14">
        <v>6.4961932594114914E-3</v>
      </c>
      <c r="V4090" s="14">
        <v>3786</v>
      </c>
      <c r="W4090" s="14">
        <v>0</v>
      </c>
      <c r="X4090" s="14">
        <v>99.980607970368126</v>
      </c>
      <c r="Y4090" s="19">
        <f t="shared" si="127"/>
        <v>-0.99980607970368129</v>
      </c>
    </row>
    <row r="4091" spans="1:25">
      <c r="A4091">
        <v>7424</v>
      </c>
      <c r="B4091" t="s">
        <v>7623</v>
      </c>
      <c r="C4091" t="s">
        <v>7624</v>
      </c>
      <c r="D4091" t="str">
        <f t="shared" si="126"/>
        <v>Hermez Network HEZ</v>
      </c>
      <c r="E4091" s="3" t="s">
        <v>8894</v>
      </c>
      <c r="F4091" s="3" t="s">
        <v>8883</v>
      </c>
      <c r="G4091" s="3" t="s">
        <v>8883</v>
      </c>
      <c r="H4091" s="4">
        <v>0</v>
      </c>
      <c r="I4091" s="4">
        <v>0</v>
      </c>
      <c r="J4091" s="6">
        <v>44130</v>
      </c>
      <c r="K4091" s="7">
        <v>2.4263193699999999</v>
      </c>
      <c r="L4091" s="7">
        <v>2280</v>
      </c>
      <c r="M4091" s="7">
        <v>0</v>
      </c>
      <c r="N4091" s="9">
        <v>44557</v>
      </c>
      <c r="O4091" s="10">
        <v>10.24181646949024</v>
      </c>
      <c r="P4091" s="10">
        <v>801</v>
      </c>
      <c r="Q4091" s="10">
        <v>46813929.189999998</v>
      </c>
      <c r="R4091" s="10">
        <v>4.2211328797536822</v>
      </c>
      <c r="S4091" s="18">
        <v>4.2211328797536822</v>
      </c>
      <c r="T4091" s="13">
        <v>44687</v>
      </c>
      <c r="U4091" s="14">
        <v>5.5431882937776624</v>
      </c>
      <c r="V4091" s="14">
        <v>453</v>
      </c>
      <c r="W4091" s="14">
        <v>26481953.640000001</v>
      </c>
      <c r="X4091" s="14">
        <v>45.876902693086812</v>
      </c>
      <c r="Y4091" s="19">
        <f t="shared" si="127"/>
        <v>-0.45876902693086813</v>
      </c>
    </row>
    <row r="4092" spans="1:25">
      <c r="A4092">
        <v>7425</v>
      </c>
      <c r="B4092" t="s">
        <v>7625</v>
      </c>
      <c r="C4092" t="s">
        <v>7626</v>
      </c>
      <c r="D4092" t="str">
        <f t="shared" si="126"/>
        <v>PayAccept PAYT</v>
      </c>
      <c r="E4092" s="3" t="s">
        <v>3686</v>
      </c>
      <c r="F4092" s="3" t="s">
        <v>8883</v>
      </c>
      <c r="G4092" s="3" t="s">
        <v>8883</v>
      </c>
      <c r="H4092" s="4">
        <v>0</v>
      </c>
      <c r="I4092" s="4">
        <v>0</v>
      </c>
      <c r="J4092" s="6">
        <v>44207</v>
      </c>
      <c r="K4092" s="7">
        <v>3.6540789999999997E-2</v>
      </c>
      <c r="L4092" s="7">
        <v>4101</v>
      </c>
      <c r="M4092" s="7">
        <v>0</v>
      </c>
      <c r="N4092" s="9">
        <v>44303</v>
      </c>
      <c r="O4092" s="10">
        <v>0.34870801000000001</v>
      </c>
      <c r="P4092" s="10">
        <v>4284</v>
      </c>
      <c r="Q4092" s="10">
        <v>0</v>
      </c>
      <c r="R4092" s="10">
        <v>9.5429795031798719</v>
      </c>
      <c r="S4092" s="18">
        <v>9.5429795031798719</v>
      </c>
      <c r="T4092" s="13">
        <v>44637</v>
      </c>
      <c r="U4092" s="14">
        <v>3.1008818552091661E-2</v>
      </c>
      <c r="V4092" s="14">
        <v>3787</v>
      </c>
      <c r="W4092" s="14">
        <v>0</v>
      </c>
      <c r="X4092" s="14">
        <v>91.107511825698623</v>
      </c>
      <c r="Y4092" s="19">
        <f t="shared" si="127"/>
        <v>-0.91107511825698628</v>
      </c>
    </row>
    <row r="4093" spans="1:25">
      <c r="A4093">
        <v>7428</v>
      </c>
      <c r="B4093" t="s">
        <v>7627</v>
      </c>
      <c r="C4093" t="s">
        <v>7628</v>
      </c>
      <c r="D4093" t="str">
        <f t="shared" si="126"/>
        <v>SWAG Finance SWAG</v>
      </c>
      <c r="E4093" s="3" t="s">
        <v>3686</v>
      </c>
      <c r="F4093" s="3" t="s">
        <v>8883</v>
      </c>
      <c r="G4093" s="3" t="s">
        <v>8883</v>
      </c>
      <c r="H4093" s="4">
        <v>0</v>
      </c>
      <c r="I4093" s="4">
        <v>0</v>
      </c>
      <c r="J4093" s="6">
        <v>44120</v>
      </c>
      <c r="K4093" s="7">
        <v>0.25373287057346</v>
      </c>
      <c r="L4093" s="7">
        <v>4102</v>
      </c>
      <c r="M4093" s="7">
        <v>0</v>
      </c>
      <c r="N4093" s="9">
        <v>44122</v>
      </c>
      <c r="O4093" s="10">
        <v>0.26584658321595001</v>
      </c>
      <c r="P4093" s="10">
        <v>4285</v>
      </c>
      <c r="Q4093" s="10">
        <v>0</v>
      </c>
      <c r="R4093" s="10">
        <v>1.0477419918637729</v>
      </c>
      <c r="S4093" s="18">
        <v>1.0477419918637729</v>
      </c>
      <c r="T4093" s="13">
        <v>44356</v>
      </c>
      <c r="U4093" s="14">
        <v>9.1439926092999994E-3</v>
      </c>
      <c r="V4093" s="14">
        <v>3788</v>
      </c>
      <c r="W4093" s="14">
        <v>0</v>
      </c>
      <c r="X4093" s="14">
        <v>96.560425002012451</v>
      </c>
      <c r="Y4093" s="19">
        <f t="shared" si="127"/>
        <v>-0.96560425002012451</v>
      </c>
    </row>
    <row r="4094" spans="1:25">
      <c r="A4094">
        <v>7430</v>
      </c>
      <c r="B4094" t="s">
        <v>7629</v>
      </c>
      <c r="C4094" t="s">
        <v>7630</v>
      </c>
      <c r="D4094" t="str">
        <f t="shared" si="126"/>
        <v>Zenfuse ZEFU</v>
      </c>
      <c r="E4094" s="3" t="s">
        <v>8898</v>
      </c>
      <c r="F4094" s="3" t="s">
        <v>8883</v>
      </c>
      <c r="G4094" s="3" t="s">
        <v>8883</v>
      </c>
      <c r="H4094" s="4">
        <v>0</v>
      </c>
      <c r="I4094" s="4">
        <v>0</v>
      </c>
      <c r="J4094" s="6">
        <v>44150</v>
      </c>
      <c r="K4094" s="7">
        <v>2.2053050000000001E-2</v>
      </c>
      <c r="L4094" s="7">
        <v>2505</v>
      </c>
      <c r="M4094" s="7">
        <v>0</v>
      </c>
      <c r="N4094" s="9">
        <v>44251</v>
      </c>
      <c r="O4094" s="10">
        <v>0.36383188999999999</v>
      </c>
      <c r="P4094" s="10">
        <v>1214</v>
      </c>
      <c r="Q4094" s="10">
        <v>12725621.050000001</v>
      </c>
      <c r="R4094" s="10">
        <v>16.49803043116485</v>
      </c>
      <c r="S4094" s="18">
        <v>16.49803043116485</v>
      </c>
      <c r="T4094" s="13">
        <v>44687</v>
      </c>
      <c r="U4094" s="14">
        <v>2.1077680404856081E-2</v>
      </c>
      <c r="V4094" s="14">
        <v>1075</v>
      </c>
      <c r="W4094" s="14">
        <v>1383066.56</v>
      </c>
      <c r="X4094" s="14">
        <v>94.206752903145443</v>
      </c>
      <c r="Y4094" s="19">
        <f t="shared" si="127"/>
        <v>-0.94206752903145441</v>
      </c>
    </row>
    <row r="4095" spans="1:25">
      <c r="A4095">
        <v>7431</v>
      </c>
      <c r="B4095" t="s">
        <v>7631</v>
      </c>
      <c r="C4095" t="s">
        <v>7632</v>
      </c>
      <c r="D4095" t="str">
        <f t="shared" si="126"/>
        <v>Akash Network AKT</v>
      </c>
      <c r="E4095" s="3" t="s">
        <v>1772</v>
      </c>
      <c r="F4095" s="3" t="s">
        <v>8883</v>
      </c>
      <c r="G4095" s="3" t="s">
        <v>8883</v>
      </c>
      <c r="H4095" s="4">
        <v>0</v>
      </c>
      <c r="I4095" s="4">
        <v>0</v>
      </c>
      <c r="J4095" s="6">
        <v>44127</v>
      </c>
      <c r="K4095" s="7">
        <v>0.33345014000000001</v>
      </c>
      <c r="L4095" s="7">
        <v>2200</v>
      </c>
      <c r="M4095" s="7">
        <v>0</v>
      </c>
      <c r="N4095" s="9">
        <v>44292</v>
      </c>
      <c r="O4095" s="10">
        <v>8.0813018299999992</v>
      </c>
      <c r="P4095" s="10">
        <v>315</v>
      </c>
      <c r="Q4095" s="10">
        <v>319227166.38</v>
      </c>
      <c r="R4095" s="10">
        <v>24.23541291660576</v>
      </c>
      <c r="S4095" s="18">
        <v>24.23541291660576</v>
      </c>
      <c r="T4095" s="13">
        <v>44685</v>
      </c>
      <c r="U4095" s="14">
        <v>0.86839115499544683</v>
      </c>
      <c r="V4095" s="14">
        <v>235</v>
      </c>
      <c r="W4095" s="14">
        <v>108682030.59</v>
      </c>
      <c r="X4095" s="14">
        <v>89.254316033937229</v>
      </c>
      <c r="Y4095" s="19">
        <f t="shared" si="127"/>
        <v>-0.89254316033937231</v>
      </c>
    </row>
    <row r="4096" spans="1:25">
      <c r="A4096">
        <v>7432</v>
      </c>
      <c r="B4096" t="s">
        <v>7633</v>
      </c>
      <c r="C4096" t="s">
        <v>5258</v>
      </c>
      <c r="D4096" t="str">
        <f t="shared" si="126"/>
        <v>Bit Financial BFC</v>
      </c>
      <c r="E4096" s="3" t="s">
        <v>8887</v>
      </c>
      <c r="F4096" s="3" t="s">
        <v>8883</v>
      </c>
      <c r="G4096" s="3" t="s">
        <v>8883</v>
      </c>
      <c r="H4096" s="4">
        <v>0</v>
      </c>
      <c r="I4096" s="4">
        <v>0</v>
      </c>
      <c r="J4096" s="6">
        <v>44120</v>
      </c>
      <c r="K4096" s="7">
        <v>0.76807197988605003</v>
      </c>
      <c r="L4096" s="7">
        <v>4103</v>
      </c>
      <c r="M4096" s="7">
        <v>0</v>
      </c>
      <c r="N4096" s="9">
        <v>44122</v>
      </c>
      <c r="O4096" s="10">
        <v>0.79094389517106001</v>
      </c>
      <c r="P4096" s="10">
        <v>4286</v>
      </c>
      <c r="Q4096" s="10">
        <v>0</v>
      </c>
      <c r="R4096" s="10">
        <v>1.029778348753724</v>
      </c>
      <c r="S4096" s="18">
        <v>1.029778348753724</v>
      </c>
      <c r="T4096" s="13">
        <v>44623</v>
      </c>
      <c r="U4096" s="16">
        <v>7.4779412883299999E-7</v>
      </c>
      <c r="V4096" s="14">
        <v>3789</v>
      </c>
      <c r="W4096" s="16">
        <v>0</v>
      </c>
      <c r="X4096" s="16">
        <v>99.999905455477517</v>
      </c>
      <c r="Y4096" s="19">
        <f t="shared" si="127"/>
        <v>-0.99999905455477522</v>
      </c>
    </row>
    <row r="4097" spans="1:25">
      <c r="A4097">
        <v>7436</v>
      </c>
      <c r="B4097" t="s">
        <v>7634</v>
      </c>
      <c r="C4097" t="s">
        <v>7635</v>
      </c>
      <c r="D4097" t="str">
        <f t="shared" si="126"/>
        <v>BonFi BNF</v>
      </c>
      <c r="E4097" s="3" t="s">
        <v>8887</v>
      </c>
      <c r="F4097" s="3" t="s">
        <v>8883</v>
      </c>
      <c r="G4097" s="3" t="s">
        <v>8883</v>
      </c>
      <c r="H4097" s="4">
        <v>0</v>
      </c>
      <c r="I4097" s="4">
        <v>0</v>
      </c>
      <c r="J4097" s="6">
        <v>44154</v>
      </c>
      <c r="K4097" s="7">
        <v>4.8903E-4</v>
      </c>
      <c r="L4097" s="7">
        <v>1582</v>
      </c>
      <c r="M4097" s="7">
        <v>109554.02440372</v>
      </c>
      <c r="N4097" s="9">
        <v>44292</v>
      </c>
      <c r="O4097" s="10">
        <v>5.134756E-2</v>
      </c>
      <c r="P4097" s="10">
        <v>1189</v>
      </c>
      <c r="Q4097" s="10">
        <v>13582705.289999999</v>
      </c>
      <c r="R4097" s="10">
        <v>104.9987935300493</v>
      </c>
      <c r="S4097" s="18">
        <v>104.9987935300493</v>
      </c>
      <c r="T4097" s="13">
        <v>44616</v>
      </c>
      <c r="U4097" s="14">
        <v>9.6102838408292795E-4</v>
      </c>
      <c r="V4097" s="14">
        <v>1463</v>
      </c>
      <c r="W4097" s="14">
        <v>309716.53000000003</v>
      </c>
      <c r="X4097" s="14">
        <v>98.12838548884713</v>
      </c>
      <c r="Y4097" s="19">
        <f t="shared" si="127"/>
        <v>-0.98128385488847125</v>
      </c>
    </row>
    <row r="4098" spans="1:25">
      <c r="A4098">
        <v>7437</v>
      </c>
      <c r="B4098" t="s">
        <v>7636</v>
      </c>
      <c r="C4098" t="s">
        <v>7637</v>
      </c>
      <c r="D4098" t="str">
        <f t="shared" ref="D4098:D4161" si="128">_xlfn.TEXTJOIN(" ",TRUE,B4098,C4098)</f>
        <v>MobiePay MBX</v>
      </c>
      <c r="E4098" s="3" t="s">
        <v>8887</v>
      </c>
      <c r="F4098" s="3" t="s">
        <v>8883</v>
      </c>
      <c r="G4098" s="3" t="s">
        <v>8883</v>
      </c>
      <c r="H4098" s="4">
        <v>0</v>
      </c>
      <c r="I4098" s="4">
        <v>0</v>
      </c>
      <c r="J4098" s="6">
        <v>44189</v>
      </c>
      <c r="K4098" s="7">
        <v>1.0277299999999999E-3</v>
      </c>
      <c r="L4098" s="7">
        <v>4104</v>
      </c>
      <c r="M4098" s="7">
        <v>0</v>
      </c>
      <c r="N4098" s="9">
        <v>44286</v>
      </c>
      <c r="O4098" s="10">
        <v>4.9053619999999999E-2</v>
      </c>
      <c r="P4098" s="10">
        <v>4287</v>
      </c>
      <c r="Q4098" s="10">
        <v>0</v>
      </c>
      <c r="R4098" s="10">
        <v>47.730065289521569</v>
      </c>
      <c r="S4098" s="18">
        <v>47.730065289521569</v>
      </c>
      <c r="T4098" s="13">
        <v>44336</v>
      </c>
      <c r="U4098" s="14">
        <v>0</v>
      </c>
      <c r="V4098" s="14">
        <v>3790</v>
      </c>
      <c r="W4098" s="14">
        <v>0</v>
      </c>
      <c r="X4098" s="14">
        <v>100</v>
      </c>
      <c r="Y4098" s="19">
        <f t="shared" si="127"/>
        <v>-1</v>
      </c>
    </row>
    <row r="4099" spans="1:25">
      <c r="A4099">
        <v>7438</v>
      </c>
      <c r="B4099" t="s">
        <v>7638</v>
      </c>
      <c r="C4099" t="s">
        <v>7639</v>
      </c>
      <c r="D4099" t="str">
        <f t="shared" si="128"/>
        <v>ZeroSwap ZEE</v>
      </c>
      <c r="E4099" s="3" t="s">
        <v>8894</v>
      </c>
      <c r="F4099" s="3" t="s">
        <v>8883</v>
      </c>
      <c r="G4099" s="3" t="s">
        <v>8883</v>
      </c>
      <c r="H4099" s="4">
        <v>0</v>
      </c>
      <c r="I4099" s="4">
        <v>0</v>
      </c>
      <c r="J4099" s="6">
        <v>44145</v>
      </c>
      <c r="K4099" s="7">
        <v>4.293976E-2</v>
      </c>
      <c r="L4099" s="7">
        <v>2386</v>
      </c>
      <c r="M4099" s="7">
        <v>0</v>
      </c>
      <c r="N4099" s="9">
        <v>44292</v>
      </c>
      <c r="O4099" s="10">
        <v>3.30061428</v>
      </c>
      <c r="P4099" s="10">
        <v>511</v>
      </c>
      <c r="Q4099" s="10">
        <v>128359846.37</v>
      </c>
      <c r="R4099" s="10">
        <v>76.866155749356778</v>
      </c>
      <c r="S4099" s="18">
        <v>76.866155749356778</v>
      </c>
      <c r="T4099" s="13">
        <v>44687</v>
      </c>
      <c r="U4099" s="14">
        <v>8.360960376202109E-2</v>
      </c>
      <c r="V4099" s="14">
        <v>746</v>
      </c>
      <c r="W4099" s="14">
        <v>5437800.5</v>
      </c>
      <c r="X4099" s="14">
        <v>97.466847178458522</v>
      </c>
      <c r="Y4099" s="19">
        <f t="shared" ref="Y4099:Y4162" si="129">X4099/-100</f>
        <v>-0.97466847178458527</v>
      </c>
    </row>
    <row r="4100" spans="1:25">
      <c r="A4100">
        <v>7440</v>
      </c>
      <c r="B4100" t="s">
        <v>7640</v>
      </c>
      <c r="C4100" t="s">
        <v>7641</v>
      </c>
      <c r="D4100" t="str">
        <f t="shared" si="128"/>
        <v>BarnBridge BOND</v>
      </c>
      <c r="E4100" s="3" t="s">
        <v>3686</v>
      </c>
      <c r="F4100" s="3" t="s">
        <v>8883</v>
      </c>
      <c r="G4100" s="3" t="s">
        <v>8883</v>
      </c>
      <c r="H4100" s="4">
        <v>0</v>
      </c>
      <c r="I4100" s="4">
        <v>0</v>
      </c>
      <c r="J4100" s="6">
        <v>44130</v>
      </c>
      <c r="K4100" s="7">
        <v>80.548978309999995</v>
      </c>
      <c r="L4100" s="7">
        <v>2259</v>
      </c>
      <c r="M4100" s="7">
        <v>0</v>
      </c>
      <c r="N4100" s="9">
        <v>44131</v>
      </c>
      <c r="O4100" s="10">
        <v>185.92532004</v>
      </c>
      <c r="P4100" s="10">
        <v>4288</v>
      </c>
      <c r="Q4100" s="10">
        <v>0</v>
      </c>
      <c r="R4100" s="10">
        <v>2.3082269190857971</v>
      </c>
      <c r="S4100" s="18">
        <v>2.3082269190857971</v>
      </c>
      <c r="T4100" s="13">
        <v>44687</v>
      </c>
      <c r="U4100" s="14">
        <v>5.2252848989284839</v>
      </c>
      <c r="V4100" s="14">
        <v>408</v>
      </c>
      <c r="W4100" s="14">
        <v>35131180.18</v>
      </c>
      <c r="X4100" s="14">
        <v>97.189578644907357</v>
      </c>
      <c r="Y4100" s="19">
        <f t="shared" si="129"/>
        <v>-0.9718957864490736</v>
      </c>
    </row>
    <row r="4101" spans="1:25">
      <c r="A4101">
        <v>7441</v>
      </c>
      <c r="B4101" t="s">
        <v>7642</v>
      </c>
      <c r="C4101" t="s">
        <v>7643</v>
      </c>
      <c r="D4101" t="str">
        <f t="shared" si="128"/>
        <v>yRise Finance YRISE</v>
      </c>
      <c r="E4101" s="3" t="s">
        <v>3686</v>
      </c>
      <c r="F4101" s="3" t="s">
        <v>8883</v>
      </c>
      <c r="G4101" s="3" t="s">
        <v>8883</v>
      </c>
      <c r="H4101" s="4">
        <v>0</v>
      </c>
      <c r="I4101" s="4">
        <v>0</v>
      </c>
      <c r="J4101" s="6">
        <v>44123</v>
      </c>
      <c r="K4101" s="7">
        <v>21.51740436452079</v>
      </c>
      <c r="L4101" s="7">
        <v>4105</v>
      </c>
      <c r="M4101" s="7">
        <v>0</v>
      </c>
      <c r="N4101" s="9">
        <v>44125</v>
      </c>
      <c r="O4101" s="10">
        <v>34.098656736576118</v>
      </c>
      <c r="P4101" s="10">
        <v>4289</v>
      </c>
      <c r="Q4101" s="10">
        <v>0</v>
      </c>
      <c r="R4101" s="10">
        <v>1.584701210188719</v>
      </c>
      <c r="S4101" s="18">
        <v>1.584701210188719</v>
      </c>
      <c r="T4101" s="13">
        <v>44279</v>
      </c>
      <c r="U4101" s="14">
        <v>1.06126582934377</v>
      </c>
      <c r="V4101" s="14">
        <v>3791</v>
      </c>
      <c r="W4101" s="14">
        <v>0</v>
      </c>
      <c r="X4101" s="14">
        <v>96.887660890742964</v>
      </c>
      <c r="Y4101" s="19">
        <f t="shared" si="129"/>
        <v>-0.96887660890742966</v>
      </c>
    </row>
    <row r="4102" spans="1:25">
      <c r="A4102">
        <v>7442</v>
      </c>
      <c r="B4102" t="s">
        <v>7644</v>
      </c>
      <c r="C4102" t="s">
        <v>7644</v>
      </c>
      <c r="D4102" t="str">
        <f t="shared" si="128"/>
        <v>YFIA YFIA</v>
      </c>
      <c r="E4102" s="3" t="s">
        <v>8894</v>
      </c>
      <c r="F4102" s="3" t="s">
        <v>8883</v>
      </c>
      <c r="G4102" s="3" t="s">
        <v>8883</v>
      </c>
      <c r="H4102" s="4">
        <v>0</v>
      </c>
      <c r="I4102" s="4">
        <v>0</v>
      </c>
      <c r="J4102" s="6">
        <v>44124</v>
      </c>
      <c r="K4102" s="7">
        <v>0.10008074</v>
      </c>
      <c r="L4102" s="7">
        <v>4106</v>
      </c>
      <c r="M4102" s="7">
        <v>0</v>
      </c>
      <c r="N4102" s="9">
        <v>44167</v>
      </c>
      <c r="O4102" s="10">
        <v>31.030110830000002</v>
      </c>
      <c r="P4102" s="10">
        <v>4290</v>
      </c>
      <c r="Q4102" s="10">
        <v>0</v>
      </c>
      <c r="R4102" s="10">
        <v>310.05077330563307</v>
      </c>
      <c r="S4102" s="18">
        <v>310.05077330563307</v>
      </c>
      <c r="T4102" s="13">
        <v>44445</v>
      </c>
      <c r="U4102" s="14">
        <v>6.0000000000000002E-6</v>
      </c>
      <c r="V4102" s="14">
        <v>3792</v>
      </c>
      <c r="W4102" s="14">
        <v>0</v>
      </c>
      <c r="X4102" s="14">
        <v>99.999980663942736</v>
      </c>
      <c r="Y4102" s="19">
        <f t="shared" si="129"/>
        <v>-0.99999980663942734</v>
      </c>
    </row>
    <row r="4103" spans="1:25">
      <c r="A4103">
        <v>7443</v>
      </c>
      <c r="B4103" t="s">
        <v>7645</v>
      </c>
      <c r="C4103" t="s">
        <v>7646</v>
      </c>
      <c r="D4103" t="str">
        <f t="shared" si="128"/>
        <v>dXIOT DXIOT</v>
      </c>
      <c r="E4103" s="3" t="s">
        <v>8894</v>
      </c>
      <c r="F4103" s="3" t="s">
        <v>8883</v>
      </c>
      <c r="G4103" s="3" t="s">
        <v>8883</v>
      </c>
      <c r="H4103" s="4">
        <v>0</v>
      </c>
      <c r="I4103" s="4">
        <v>0</v>
      </c>
      <c r="J4103" s="6">
        <v>44128</v>
      </c>
      <c r="K4103" s="7">
        <v>8.74850987361663</v>
      </c>
      <c r="L4103" s="7">
        <v>4107</v>
      </c>
      <c r="M4103" s="7">
        <v>0</v>
      </c>
      <c r="N4103" s="9">
        <v>44130</v>
      </c>
      <c r="O4103" s="10">
        <v>14.34388865031929</v>
      </c>
      <c r="P4103" s="10">
        <v>4291</v>
      </c>
      <c r="Q4103" s="10">
        <v>0</v>
      </c>
      <c r="R4103" s="10">
        <v>1.639580780902695</v>
      </c>
      <c r="S4103" s="18">
        <v>1.639580780902695</v>
      </c>
      <c r="T4103" s="13">
        <v>44305</v>
      </c>
      <c r="U4103" s="14">
        <v>0.29568521024112998</v>
      </c>
      <c r="V4103" s="14">
        <v>3793</v>
      </c>
      <c r="W4103" s="14">
        <v>0</v>
      </c>
      <c r="X4103" s="14">
        <v>97.938597980997656</v>
      </c>
      <c r="Y4103" s="19">
        <f t="shared" si="129"/>
        <v>-0.97938597980997655</v>
      </c>
    </row>
    <row r="4104" spans="1:25">
      <c r="A4104">
        <v>7447</v>
      </c>
      <c r="B4104" t="s">
        <v>7647</v>
      </c>
      <c r="C4104" t="s">
        <v>7648</v>
      </c>
      <c r="D4104" t="str">
        <f t="shared" si="128"/>
        <v>GALAXY NETWORK GNC</v>
      </c>
      <c r="E4104" s="3" t="s">
        <v>8887</v>
      </c>
      <c r="F4104" s="3" t="s">
        <v>8883</v>
      </c>
      <c r="G4104" s="3" t="s">
        <v>8883</v>
      </c>
      <c r="H4104" s="4">
        <v>0</v>
      </c>
      <c r="I4104" s="4">
        <v>0</v>
      </c>
      <c r="J4104" s="6">
        <v>44190</v>
      </c>
      <c r="K4104" s="7">
        <v>1.7930999999999999E-3</v>
      </c>
      <c r="L4104" s="7">
        <v>4108</v>
      </c>
      <c r="M4104" s="7">
        <v>0</v>
      </c>
      <c r="N4104" s="9">
        <v>44343</v>
      </c>
      <c r="O4104" s="10">
        <v>0.18769382000000001</v>
      </c>
      <c r="P4104" s="10">
        <v>4292</v>
      </c>
      <c r="Q4104" s="10">
        <v>0</v>
      </c>
      <c r="R4104" s="10">
        <v>104.67560091461711</v>
      </c>
      <c r="S4104" s="18">
        <v>104.67560091461711</v>
      </c>
      <c r="T4104" s="13">
        <v>44684</v>
      </c>
      <c r="U4104" s="14">
        <v>4.0299575463237798E-4</v>
      </c>
      <c r="V4104" s="14">
        <v>3794</v>
      </c>
      <c r="W4104" s="14">
        <v>0</v>
      </c>
      <c r="X4104" s="14">
        <v>99.785290877114448</v>
      </c>
      <c r="Y4104" s="19">
        <f t="shared" si="129"/>
        <v>-0.99785290877114452</v>
      </c>
    </row>
    <row r="4105" spans="1:25">
      <c r="A4105">
        <v>7448</v>
      </c>
      <c r="B4105" t="s">
        <v>7649</v>
      </c>
      <c r="C4105" t="s">
        <v>7649</v>
      </c>
      <c r="D4105" t="str">
        <f t="shared" si="128"/>
        <v>LCG LCG</v>
      </c>
      <c r="E4105" s="3" t="s">
        <v>8885</v>
      </c>
      <c r="F4105" s="3" t="s">
        <v>8883</v>
      </c>
      <c r="G4105" s="3" t="s">
        <v>8883</v>
      </c>
      <c r="H4105" s="4">
        <v>0</v>
      </c>
      <c r="I4105" s="4">
        <v>0</v>
      </c>
      <c r="J4105" s="6">
        <v>44230</v>
      </c>
      <c r="K4105" s="7">
        <v>6.9425600000000004E-3</v>
      </c>
      <c r="L4105" s="7">
        <v>4109</v>
      </c>
      <c r="M4105" s="7">
        <v>0</v>
      </c>
      <c r="N4105" s="9">
        <v>44311</v>
      </c>
      <c r="O4105" s="10">
        <v>0.99998827999999995</v>
      </c>
      <c r="P4105" s="10">
        <v>4293</v>
      </c>
      <c r="Q4105" s="10">
        <v>0</v>
      </c>
      <c r="R4105" s="10">
        <v>144.03739830840499</v>
      </c>
      <c r="S4105" s="18">
        <v>144.03739830840499</v>
      </c>
      <c r="T4105" s="13">
        <v>44606</v>
      </c>
      <c r="U4105" s="14">
        <v>5.7599221569765739E-3</v>
      </c>
      <c r="V4105" s="14">
        <v>3795</v>
      </c>
      <c r="W4105" s="14">
        <v>0</v>
      </c>
      <c r="X4105" s="14">
        <v>99.42400103359445</v>
      </c>
      <c r="Y4105" s="19">
        <f t="shared" si="129"/>
        <v>-0.99424001033594456</v>
      </c>
    </row>
    <row r="4106" spans="1:25">
      <c r="A4106">
        <v>7450</v>
      </c>
      <c r="B4106" t="s">
        <v>7650</v>
      </c>
      <c r="C4106" t="s">
        <v>6250</v>
      </c>
      <c r="D4106" t="str">
        <f t="shared" si="128"/>
        <v>PayUSD PUSD</v>
      </c>
      <c r="E4106" s="3" t="s">
        <v>8896</v>
      </c>
      <c r="F4106" s="3" t="s">
        <v>8883</v>
      </c>
      <c r="G4106" s="3" t="s">
        <v>8883</v>
      </c>
      <c r="H4106" s="4">
        <v>0</v>
      </c>
      <c r="I4106" s="4">
        <v>0</v>
      </c>
      <c r="J4106" s="6">
        <v>44223</v>
      </c>
      <c r="K4106" s="7">
        <v>0.77471579561310999</v>
      </c>
      <c r="L4106" s="7">
        <v>4110</v>
      </c>
      <c r="M4106" s="7">
        <v>0</v>
      </c>
      <c r="N4106" s="9">
        <v>44299</v>
      </c>
      <c r="O4106" s="10">
        <v>1.6218214185448401</v>
      </c>
      <c r="P4106" s="10">
        <v>4294</v>
      </c>
      <c r="Q4106" s="10">
        <v>0</v>
      </c>
      <c r="R4106" s="10">
        <v>2.093440494860868</v>
      </c>
      <c r="S4106" s="18">
        <v>2.093440494860868</v>
      </c>
      <c r="T4106" s="13">
        <v>44397</v>
      </c>
      <c r="U4106" s="14">
        <v>0.76021331741924003</v>
      </c>
      <c r="V4106" s="14">
        <v>3796</v>
      </c>
      <c r="W4106" s="14">
        <v>0</v>
      </c>
      <c r="X4106" s="14">
        <v>53.125954021415481</v>
      </c>
      <c r="Y4106" s="19">
        <f t="shared" si="129"/>
        <v>-0.53125954021415478</v>
      </c>
    </row>
    <row r="4107" spans="1:25">
      <c r="A4107">
        <v>7451</v>
      </c>
      <c r="B4107" t="s">
        <v>7651</v>
      </c>
      <c r="C4107" t="s">
        <v>7652</v>
      </c>
      <c r="D4107" t="str">
        <f t="shared" si="128"/>
        <v>DigiDinar Stable Token DDRST</v>
      </c>
      <c r="E4107" s="3" t="s">
        <v>8896</v>
      </c>
      <c r="F4107" s="3" t="s">
        <v>8883</v>
      </c>
      <c r="G4107" s="3" t="s">
        <v>8883</v>
      </c>
      <c r="H4107" s="4">
        <v>0</v>
      </c>
      <c r="I4107" s="4">
        <v>0</v>
      </c>
      <c r="J4107" s="6">
        <v>44201</v>
      </c>
      <c r="K4107" s="7">
        <v>0.50913475537524</v>
      </c>
      <c r="L4107" s="7">
        <v>4111</v>
      </c>
      <c r="M4107" s="7">
        <v>0</v>
      </c>
      <c r="N4107" s="9">
        <v>44204</v>
      </c>
      <c r="O4107" s="10">
        <v>11.339027884518821</v>
      </c>
      <c r="P4107" s="10">
        <v>4295</v>
      </c>
      <c r="Q4107" s="10">
        <v>0</v>
      </c>
      <c r="R4107" s="10">
        <v>22.27117234642877</v>
      </c>
      <c r="S4107" s="18">
        <v>22.27117234642877</v>
      </c>
      <c r="T4107" s="13">
        <v>44234</v>
      </c>
      <c r="U4107" s="14">
        <v>0.55875860061116001</v>
      </c>
      <c r="V4107" s="14">
        <v>3797</v>
      </c>
      <c r="W4107" s="14">
        <v>0</v>
      </c>
      <c r="X4107" s="14">
        <v>95.07225305112766</v>
      </c>
      <c r="Y4107" s="19">
        <f t="shared" si="129"/>
        <v>-0.95072253051127664</v>
      </c>
    </row>
    <row r="4108" spans="1:25">
      <c r="A4108">
        <v>7452</v>
      </c>
      <c r="B4108" t="s">
        <v>7653</v>
      </c>
      <c r="C4108" t="s">
        <v>7653</v>
      </c>
      <c r="D4108" t="str">
        <f t="shared" si="128"/>
        <v>YFIUP YFIUP</v>
      </c>
      <c r="E4108" s="3" t="s">
        <v>8886</v>
      </c>
      <c r="F4108" s="3" t="s">
        <v>8883</v>
      </c>
      <c r="G4108" s="3" t="s">
        <v>8883</v>
      </c>
      <c r="H4108" s="4">
        <v>0</v>
      </c>
      <c r="I4108" s="4">
        <v>0</v>
      </c>
      <c r="J4108" s="6">
        <v>44140</v>
      </c>
      <c r="K4108" s="7">
        <v>3.45144770673107</v>
      </c>
      <c r="L4108" s="7">
        <v>4112</v>
      </c>
      <c r="M4108" s="7">
        <v>0</v>
      </c>
      <c r="N4108" s="9">
        <v>44167</v>
      </c>
      <c r="O4108" s="10">
        <v>39.025122643470603</v>
      </c>
      <c r="P4108" s="10">
        <v>4296</v>
      </c>
      <c r="Q4108" s="10">
        <v>0</v>
      </c>
      <c r="R4108" s="10">
        <v>11.30688509849452</v>
      </c>
      <c r="S4108" s="18">
        <v>11.30688509849452</v>
      </c>
      <c r="T4108" s="13">
        <v>44526</v>
      </c>
      <c r="U4108" s="14">
        <v>0.1187025248936544</v>
      </c>
      <c r="V4108" s="14">
        <v>3798</v>
      </c>
      <c r="W4108" s="14">
        <v>0</v>
      </c>
      <c r="X4108" s="14">
        <v>99.695830488533986</v>
      </c>
      <c r="Y4108" s="19">
        <f t="shared" si="129"/>
        <v>-0.99695830488533987</v>
      </c>
    </row>
    <row r="4109" spans="1:25">
      <c r="A4109">
        <v>7453</v>
      </c>
      <c r="B4109" t="s">
        <v>7654</v>
      </c>
      <c r="C4109" t="s">
        <v>7654</v>
      </c>
      <c r="D4109" t="str">
        <f t="shared" si="128"/>
        <v>YFIDOWN YFIDOWN</v>
      </c>
      <c r="E4109" s="3" t="s">
        <v>8886</v>
      </c>
      <c r="F4109" s="3" t="s">
        <v>8883</v>
      </c>
      <c r="G4109" s="3" t="s">
        <v>8883</v>
      </c>
      <c r="H4109" s="4">
        <v>0</v>
      </c>
      <c r="I4109" s="4">
        <v>0</v>
      </c>
      <c r="J4109" s="6">
        <v>44128</v>
      </c>
      <c r="K4109" s="7">
        <v>8.1073622604661999</v>
      </c>
      <c r="L4109" s="7">
        <v>4113</v>
      </c>
      <c r="M4109" s="7">
        <v>0</v>
      </c>
      <c r="N4109" s="9">
        <v>44139</v>
      </c>
      <c r="O4109" s="10">
        <v>21.873569647555811</v>
      </c>
      <c r="P4109" s="10">
        <v>4297</v>
      </c>
      <c r="Q4109" s="10">
        <v>0</v>
      </c>
      <c r="R4109" s="10">
        <v>2.6979884387573931</v>
      </c>
      <c r="S4109" s="18">
        <v>2.6979884387573931</v>
      </c>
      <c r="T4109" s="13">
        <v>44342</v>
      </c>
      <c r="U4109" s="16">
        <v>2.304209156E-5</v>
      </c>
      <c r="V4109" s="14">
        <v>3799</v>
      </c>
      <c r="W4109" s="16">
        <v>0</v>
      </c>
      <c r="X4109" s="16">
        <v>99.999894657836236</v>
      </c>
      <c r="Y4109" s="19">
        <f t="shared" si="129"/>
        <v>-0.99999894657836241</v>
      </c>
    </row>
    <row r="4110" spans="1:25">
      <c r="A4110">
        <v>7454</v>
      </c>
      <c r="B4110" t="s">
        <v>7655</v>
      </c>
      <c r="C4110" t="s">
        <v>7656</v>
      </c>
      <c r="D4110" t="str">
        <f t="shared" si="128"/>
        <v>ETG Finance ETGF</v>
      </c>
      <c r="E4110" s="3" t="s">
        <v>8893</v>
      </c>
      <c r="F4110" s="3" t="s">
        <v>8883</v>
      </c>
      <c r="G4110" s="3" t="s">
        <v>8883</v>
      </c>
      <c r="H4110" s="4">
        <v>0</v>
      </c>
      <c r="I4110" s="4">
        <v>0</v>
      </c>
      <c r="J4110" s="6">
        <v>44127</v>
      </c>
      <c r="K4110" s="7">
        <v>2.7856213599999999</v>
      </c>
      <c r="L4110" s="7">
        <v>4114</v>
      </c>
      <c r="M4110" s="7">
        <v>0</v>
      </c>
      <c r="N4110" s="9">
        <v>44130</v>
      </c>
      <c r="O4110" s="10">
        <v>28.271634460000001</v>
      </c>
      <c r="P4110" s="10">
        <v>4298</v>
      </c>
      <c r="Q4110" s="10">
        <v>0</v>
      </c>
      <c r="R4110" s="10">
        <v>10.1491304116077</v>
      </c>
      <c r="S4110" s="18">
        <v>10.1491304116077</v>
      </c>
      <c r="T4110" s="13">
        <v>44311</v>
      </c>
      <c r="U4110" s="14">
        <v>4.7006350000000002E-2</v>
      </c>
      <c r="V4110" s="14">
        <v>3800</v>
      </c>
      <c r="W4110" s="14">
        <v>0</v>
      </c>
      <c r="X4110" s="14">
        <v>99.833733171435469</v>
      </c>
      <c r="Y4110" s="19">
        <f t="shared" si="129"/>
        <v>-0.99833733171435468</v>
      </c>
    </row>
    <row r="4111" spans="1:25">
      <c r="A4111">
        <v>7455</v>
      </c>
      <c r="B4111" t="s">
        <v>7657</v>
      </c>
      <c r="C4111" t="s">
        <v>7658</v>
      </c>
      <c r="D4111" t="str">
        <f t="shared" si="128"/>
        <v>Audius AUDIO</v>
      </c>
      <c r="E4111" s="3" t="s">
        <v>8893</v>
      </c>
      <c r="F4111" s="3" t="s">
        <v>8883</v>
      </c>
      <c r="G4111" s="3" t="s">
        <v>8883</v>
      </c>
      <c r="H4111" s="4">
        <v>0</v>
      </c>
      <c r="I4111" s="4">
        <v>0</v>
      </c>
      <c r="J4111" s="6">
        <v>44138</v>
      </c>
      <c r="K4111" s="7">
        <v>7.7742249999999999E-2</v>
      </c>
      <c r="L4111" s="7">
        <v>298</v>
      </c>
      <c r="M4111" s="7">
        <v>9879123.7653768007</v>
      </c>
      <c r="N4111" s="9">
        <v>44282</v>
      </c>
      <c r="O4111" s="10">
        <v>4.9943734600000003</v>
      </c>
      <c r="P4111" s="10">
        <v>249</v>
      </c>
      <c r="Q4111" s="10">
        <v>485366715.63</v>
      </c>
      <c r="R4111" s="10">
        <v>64.24271821306948</v>
      </c>
      <c r="S4111" s="18">
        <v>64.24271821306948</v>
      </c>
      <c r="T4111" s="13">
        <v>44369</v>
      </c>
      <c r="U4111" s="14">
        <v>0.59171432999999996</v>
      </c>
      <c r="V4111" s="14">
        <v>282</v>
      </c>
      <c r="W4111" s="14">
        <v>79689596.540000007</v>
      </c>
      <c r="X4111" s="14">
        <v>88.152381179760624</v>
      </c>
      <c r="Y4111" s="19">
        <f t="shared" si="129"/>
        <v>-0.88152381179760619</v>
      </c>
    </row>
    <row r="4112" spans="1:25">
      <c r="A4112">
        <v>7460</v>
      </c>
      <c r="B4112" t="s">
        <v>7659</v>
      </c>
      <c r="C4112" t="s">
        <v>7660</v>
      </c>
      <c r="D4112" t="str">
        <f t="shared" si="128"/>
        <v>Alpha Quark Token AQT</v>
      </c>
      <c r="E4112" s="3" t="s">
        <v>3686</v>
      </c>
      <c r="F4112" s="3" t="s">
        <v>8883</v>
      </c>
      <c r="G4112" s="3" t="s">
        <v>8883</v>
      </c>
      <c r="H4112" s="4">
        <v>0</v>
      </c>
      <c r="I4112" s="4">
        <v>0</v>
      </c>
      <c r="J4112" s="6">
        <v>44126</v>
      </c>
      <c r="K4112" s="7">
        <v>0.82500388000000002</v>
      </c>
      <c r="L4112" s="7">
        <v>2301</v>
      </c>
      <c r="M4112" s="7">
        <v>0</v>
      </c>
      <c r="N4112" s="9">
        <v>44153</v>
      </c>
      <c r="O4112" s="10">
        <v>67.407346820000001</v>
      </c>
      <c r="P4112" s="10">
        <v>4299</v>
      </c>
      <c r="Q4112" s="10">
        <v>0</v>
      </c>
      <c r="R4112" s="10">
        <v>81.70549066993479</v>
      </c>
      <c r="S4112" s="18">
        <v>81.70549066993479</v>
      </c>
      <c r="T4112" s="13">
        <v>44369</v>
      </c>
      <c r="U4112" s="14">
        <v>0.97557967999999995</v>
      </c>
      <c r="V4112" s="14">
        <v>516</v>
      </c>
      <c r="W4112" s="14">
        <v>17013497</v>
      </c>
      <c r="X4112" s="14">
        <v>98.552710162877176</v>
      </c>
      <c r="Y4112" s="19">
        <f t="shared" si="129"/>
        <v>-0.98552710162877177</v>
      </c>
    </row>
    <row r="4113" spans="1:25">
      <c r="A4113">
        <v>7461</v>
      </c>
      <c r="B4113" t="s">
        <v>7661</v>
      </c>
      <c r="C4113" t="s">
        <v>3926</v>
      </c>
      <c r="D4113" t="str">
        <f t="shared" si="128"/>
        <v>PlayDapp PLA</v>
      </c>
      <c r="E4113" s="3" t="s">
        <v>8892</v>
      </c>
      <c r="F4113" s="3" t="s">
        <v>8883</v>
      </c>
      <c r="G4113" s="3" t="s">
        <v>8883</v>
      </c>
      <c r="H4113" s="4">
        <v>0</v>
      </c>
      <c r="I4113" s="4">
        <v>0</v>
      </c>
      <c r="J4113" s="6">
        <v>44189</v>
      </c>
      <c r="K4113" s="7">
        <v>0.11791382</v>
      </c>
      <c r="L4113" s="7">
        <v>2183</v>
      </c>
      <c r="M4113" s="7">
        <v>0</v>
      </c>
      <c r="N4113" s="9">
        <v>44500</v>
      </c>
      <c r="O4113" s="10">
        <v>3.6757934166024779</v>
      </c>
      <c r="P4113" s="10">
        <v>319</v>
      </c>
      <c r="Q4113" s="10">
        <v>312122919.95999998</v>
      </c>
      <c r="R4113" s="10">
        <v>31.173558931450771</v>
      </c>
      <c r="S4113" s="18">
        <v>31.173558931450771</v>
      </c>
      <c r="T4113" s="13">
        <v>44583</v>
      </c>
      <c r="U4113" s="14">
        <v>0.63208404624334114</v>
      </c>
      <c r="V4113" s="14">
        <v>166</v>
      </c>
      <c r="W4113" s="14">
        <v>212578692.21000001</v>
      </c>
      <c r="X4113" s="14">
        <v>82.804146626184078</v>
      </c>
      <c r="Y4113" s="19">
        <f t="shared" si="129"/>
        <v>-0.82804146626184083</v>
      </c>
    </row>
    <row r="4114" spans="1:25">
      <c r="A4114">
        <v>7462</v>
      </c>
      <c r="B4114" t="s">
        <v>7662</v>
      </c>
      <c r="C4114" t="s">
        <v>7663</v>
      </c>
      <c r="D4114" t="str">
        <f t="shared" si="128"/>
        <v>United Token UTED</v>
      </c>
      <c r="E4114" s="3" t="s">
        <v>8893</v>
      </c>
      <c r="F4114" s="3" t="s">
        <v>8883</v>
      </c>
      <c r="G4114" s="3" t="s">
        <v>8883</v>
      </c>
      <c r="H4114" s="4">
        <v>0</v>
      </c>
      <c r="I4114" s="4">
        <v>0</v>
      </c>
      <c r="J4114" s="6">
        <v>44207</v>
      </c>
      <c r="K4114" s="7">
        <v>5.5065899999999996E-3</v>
      </c>
      <c r="L4114" s="7">
        <v>4115</v>
      </c>
      <c r="M4114" s="7">
        <v>0</v>
      </c>
      <c r="N4114" s="9">
        <v>44211</v>
      </c>
      <c r="O4114" s="10">
        <v>0.14402408</v>
      </c>
      <c r="P4114" s="10">
        <v>4300</v>
      </c>
      <c r="Q4114" s="10">
        <v>0</v>
      </c>
      <c r="R4114" s="10">
        <v>26.154858088217939</v>
      </c>
      <c r="S4114" s="18">
        <v>26.154858088217939</v>
      </c>
      <c r="T4114" s="13">
        <v>44413</v>
      </c>
      <c r="U4114" s="14">
        <v>1.9999000000000002E-3</v>
      </c>
      <c r="V4114" s="14">
        <v>3801</v>
      </c>
      <c r="W4114" s="14">
        <v>0</v>
      </c>
      <c r="X4114" s="14">
        <v>98.611412758199876</v>
      </c>
      <c r="Y4114" s="19">
        <f t="shared" si="129"/>
        <v>-0.98611412758199879</v>
      </c>
    </row>
    <row r="4115" spans="1:25">
      <c r="A4115">
        <v>7463</v>
      </c>
      <c r="B4115" t="s">
        <v>7664</v>
      </c>
      <c r="C4115" t="s">
        <v>7664</v>
      </c>
      <c r="D4115" t="str">
        <f t="shared" si="128"/>
        <v>RAMP RAMP</v>
      </c>
      <c r="E4115" s="3" t="s">
        <v>3686</v>
      </c>
      <c r="F4115" s="3" t="s">
        <v>8883</v>
      </c>
      <c r="G4115" s="3" t="s">
        <v>8883</v>
      </c>
      <c r="H4115" s="4">
        <v>0</v>
      </c>
      <c r="I4115" s="4">
        <v>0</v>
      </c>
      <c r="J4115" s="6">
        <v>44134</v>
      </c>
      <c r="K4115" s="7">
        <v>1.1373400000000001E-2</v>
      </c>
      <c r="L4115" s="7">
        <v>2262</v>
      </c>
      <c r="M4115" s="7">
        <v>0</v>
      </c>
      <c r="N4115" s="9">
        <v>44277</v>
      </c>
      <c r="O4115" s="10">
        <v>1.0325918999999999</v>
      </c>
      <c r="P4115" s="10">
        <v>498</v>
      </c>
      <c r="Q4115" s="10">
        <v>134170885.95</v>
      </c>
      <c r="R4115" s="10">
        <v>90.790080362952139</v>
      </c>
      <c r="S4115" s="18">
        <v>90.790080362952139</v>
      </c>
      <c r="T4115" s="13">
        <v>44687</v>
      </c>
      <c r="U4115" s="14">
        <v>6.6211700094104514E-2</v>
      </c>
      <c r="V4115" s="14">
        <v>415</v>
      </c>
      <c r="W4115" s="14">
        <v>33418207.57</v>
      </c>
      <c r="X4115" s="14">
        <v>93.587815273962107</v>
      </c>
      <c r="Y4115" s="19">
        <f t="shared" si="129"/>
        <v>-0.93587815273962105</v>
      </c>
    </row>
    <row r="4116" spans="1:25">
      <c r="A4116">
        <v>7464</v>
      </c>
      <c r="B4116" t="s">
        <v>7665</v>
      </c>
      <c r="C4116" t="s">
        <v>286</v>
      </c>
      <c r="D4116" t="str">
        <f t="shared" si="128"/>
        <v>KORE Vault KORE</v>
      </c>
      <c r="E4116" s="3" t="s">
        <v>8887</v>
      </c>
      <c r="F4116" s="3" t="s">
        <v>8883</v>
      </c>
      <c r="G4116" s="3" t="s">
        <v>8883</v>
      </c>
      <c r="H4116" s="4">
        <v>0</v>
      </c>
      <c r="I4116" s="4">
        <v>0</v>
      </c>
      <c r="J4116" s="6">
        <v>44125</v>
      </c>
      <c r="K4116" s="7">
        <v>119.0809153793369</v>
      </c>
      <c r="L4116" s="7">
        <v>4116</v>
      </c>
      <c r="M4116" s="7">
        <v>0</v>
      </c>
      <c r="N4116" s="9">
        <v>44131</v>
      </c>
      <c r="O4116" s="10">
        <v>208.19262953837111</v>
      </c>
      <c r="P4116" s="10">
        <v>4301</v>
      </c>
      <c r="Q4116" s="10">
        <v>0</v>
      </c>
      <c r="R4116" s="10">
        <v>1.7483290993789</v>
      </c>
      <c r="S4116" s="18">
        <v>1.7483290993789</v>
      </c>
      <c r="T4116" s="13">
        <v>44135</v>
      </c>
      <c r="U4116" s="14">
        <v>112.8443080681642</v>
      </c>
      <c r="V4116" s="14">
        <v>3802</v>
      </c>
      <c r="W4116" s="14">
        <v>0</v>
      </c>
      <c r="X4116" s="14">
        <v>45.798125361894101</v>
      </c>
      <c r="Y4116" s="19">
        <f t="shared" si="129"/>
        <v>-0.45798125361894099</v>
      </c>
    </row>
    <row r="4117" spans="1:25">
      <c r="A4117">
        <v>7465</v>
      </c>
      <c r="B4117" t="s">
        <v>7666</v>
      </c>
      <c r="C4117" t="s">
        <v>7667</v>
      </c>
      <c r="D4117" t="str">
        <f t="shared" si="128"/>
        <v>Vox.Finance VOX</v>
      </c>
      <c r="E4117" s="3" t="s">
        <v>3686</v>
      </c>
      <c r="F4117" s="3" t="s">
        <v>8883</v>
      </c>
      <c r="G4117" s="3" t="s">
        <v>8883</v>
      </c>
      <c r="H4117" s="4">
        <v>0</v>
      </c>
      <c r="I4117" s="4">
        <v>0</v>
      </c>
      <c r="J4117" s="6">
        <v>44126</v>
      </c>
      <c r="K4117" s="7">
        <v>368.47836949999999</v>
      </c>
      <c r="L4117" s="7">
        <v>2663</v>
      </c>
      <c r="M4117" s="7">
        <v>0</v>
      </c>
      <c r="N4117" s="9">
        <v>44131</v>
      </c>
      <c r="O4117" s="10">
        <v>2370.0555045999999</v>
      </c>
      <c r="P4117" s="10">
        <v>4302</v>
      </c>
      <c r="Q4117" s="10">
        <v>0</v>
      </c>
      <c r="R4117" s="10">
        <v>6.4320071428236174</v>
      </c>
      <c r="S4117" s="18">
        <v>6.4320071428236174</v>
      </c>
      <c r="T4117" s="13">
        <v>44687</v>
      </c>
      <c r="U4117" s="14">
        <v>1.853228034767771</v>
      </c>
      <c r="V4117" s="14">
        <v>1704</v>
      </c>
      <c r="W4117" s="14">
        <v>120997.13</v>
      </c>
      <c r="X4117" s="14">
        <v>99.921806555535483</v>
      </c>
      <c r="Y4117" s="19">
        <f t="shared" si="129"/>
        <v>-0.99921806555535486</v>
      </c>
    </row>
    <row r="4118" spans="1:25">
      <c r="A4118">
        <v>7466</v>
      </c>
      <c r="B4118" t="s">
        <v>7668</v>
      </c>
      <c r="C4118" t="s">
        <v>7668</v>
      </c>
      <c r="D4118" t="str">
        <f t="shared" si="128"/>
        <v>PRIA PRIA</v>
      </c>
      <c r="E4118" s="3" t="s">
        <v>8887</v>
      </c>
      <c r="F4118" s="3" t="s">
        <v>8883</v>
      </c>
      <c r="G4118" s="3" t="s">
        <v>8883</v>
      </c>
      <c r="H4118" s="4">
        <v>0</v>
      </c>
      <c r="I4118" s="4">
        <v>0</v>
      </c>
      <c r="J4118" s="6">
        <v>44125</v>
      </c>
      <c r="K4118" s="7">
        <v>25.99482992265747</v>
      </c>
      <c r="L4118" s="7">
        <v>2725</v>
      </c>
      <c r="M4118" s="7">
        <v>0</v>
      </c>
      <c r="N4118" s="9">
        <v>44127</v>
      </c>
      <c r="O4118" s="10">
        <v>57.673512045087541</v>
      </c>
      <c r="P4118" s="10">
        <v>4303</v>
      </c>
      <c r="Q4118" s="10">
        <v>0</v>
      </c>
      <c r="R4118" s="10">
        <v>2.2186531789853521</v>
      </c>
      <c r="S4118" s="18">
        <v>2.2186531789853521</v>
      </c>
      <c r="T4118" s="13">
        <v>44583</v>
      </c>
      <c r="U4118" s="14">
        <v>0.86225329208814938</v>
      </c>
      <c r="V4118" s="14">
        <v>1865</v>
      </c>
      <c r="W4118" s="14">
        <v>59802.439326065687</v>
      </c>
      <c r="X4118" s="14">
        <v>98.50494054980723</v>
      </c>
      <c r="Y4118" s="19">
        <f t="shared" si="129"/>
        <v>-0.98504940549807229</v>
      </c>
    </row>
    <row r="4119" spans="1:25">
      <c r="A4119">
        <v>7467</v>
      </c>
      <c r="B4119" t="s">
        <v>7669</v>
      </c>
      <c r="C4119" t="s">
        <v>7670</v>
      </c>
      <c r="D4119" t="str">
        <f t="shared" si="128"/>
        <v>Swirge SWG</v>
      </c>
      <c r="E4119" s="3" t="s">
        <v>8887</v>
      </c>
      <c r="F4119" s="3" t="s">
        <v>8883</v>
      </c>
      <c r="G4119" s="3" t="s">
        <v>8883</v>
      </c>
      <c r="H4119" s="4">
        <v>0</v>
      </c>
      <c r="I4119" s="4">
        <v>0</v>
      </c>
      <c r="J4119" s="6">
        <v>44194</v>
      </c>
      <c r="K4119" s="7">
        <v>2.9966659999999999E-2</v>
      </c>
      <c r="L4119" s="7">
        <v>2798</v>
      </c>
      <c r="M4119" s="7">
        <v>0</v>
      </c>
      <c r="N4119" s="9">
        <v>44327</v>
      </c>
      <c r="O4119" s="10">
        <v>1.4421395400000001</v>
      </c>
      <c r="P4119" s="10">
        <v>1516</v>
      </c>
      <c r="Q4119" s="10">
        <v>5304760.72</v>
      </c>
      <c r="R4119" s="10">
        <v>48.124800695172567</v>
      </c>
      <c r="S4119" s="18">
        <v>48.124800695172567</v>
      </c>
      <c r="T4119" s="13">
        <v>44404</v>
      </c>
      <c r="U4119" s="14">
        <v>3.9751000000000001E-4</v>
      </c>
      <c r="V4119" s="14">
        <v>2117</v>
      </c>
      <c r="W4119" s="14">
        <v>16821.04</v>
      </c>
      <c r="X4119" s="14">
        <v>99.972436093112051</v>
      </c>
      <c r="Y4119" s="19">
        <f t="shared" si="129"/>
        <v>-0.99972436093112049</v>
      </c>
    </row>
    <row r="4120" spans="1:25">
      <c r="A4120">
        <v>7469</v>
      </c>
      <c r="B4120" t="s">
        <v>7671</v>
      </c>
      <c r="C4120" t="s">
        <v>7672</v>
      </c>
      <c r="D4120" t="str">
        <f t="shared" si="128"/>
        <v>Apiary Fund Coin AFC</v>
      </c>
      <c r="E4120" s="3" t="s">
        <v>8887</v>
      </c>
      <c r="F4120" s="3" t="s">
        <v>8883</v>
      </c>
      <c r="G4120" s="3" t="s">
        <v>8883</v>
      </c>
      <c r="H4120" s="4">
        <v>0</v>
      </c>
      <c r="I4120" s="4">
        <v>0</v>
      </c>
      <c r="J4120" s="6">
        <v>44143</v>
      </c>
      <c r="K4120" s="7">
        <v>0.25646616</v>
      </c>
      <c r="L4120" s="7">
        <v>4117</v>
      </c>
      <c r="M4120" s="7">
        <v>0</v>
      </c>
      <c r="N4120" s="9">
        <v>44204</v>
      </c>
      <c r="O4120" s="10">
        <v>2.0539742300000001</v>
      </c>
      <c r="P4120" s="10">
        <v>4304</v>
      </c>
      <c r="Q4120" s="10">
        <v>0</v>
      </c>
      <c r="R4120" s="10">
        <v>8.008753396549471</v>
      </c>
      <c r="S4120" s="18">
        <v>8.008753396549471</v>
      </c>
      <c r="T4120" s="13">
        <v>44464</v>
      </c>
      <c r="U4120" s="16">
        <v>1.1007755399999999E-6</v>
      </c>
      <c r="V4120" s="14">
        <v>3803</v>
      </c>
      <c r="W4120" s="16">
        <v>0</v>
      </c>
      <c r="X4120" s="16">
        <v>99.999946407529166</v>
      </c>
      <c r="Y4120" s="19">
        <f t="shared" si="129"/>
        <v>-0.99999946407529161</v>
      </c>
    </row>
    <row r="4121" spans="1:25">
      <c r="A4121">
        <v>7470</v>
      </c>
      <c r="B4121" t="s">
        <v>7673</v>
      </c>
      <c r="C4121" t="s">
        <v>7674</v>
      </c>
      <c r="D4121" t="str">
        <f t="shared" si="128"/>
        <v>Charged Finance CHARGED</v>
      </c>
      <c r="E4121" s="3" t="s">
        <v>3686</v>
      </c>
      <c r="F4121" s="3" t="s">
        <v>8883</v>
      </c>
      <c r="G4121" s="3" t="s">
        <v>8883</v>
      </c>
      <c r="H4121" s="4">
        <v>0</v>
      </c>
      <c r="I4121" s="4">
        <v>0</v>
      </c>
      <c r="J4121" s="6">
        <v>44125</v>
      </c>
      <c r="K4121" s="7">
        <v>965.3436192553711</v>
      </c>
      <c r="L4121" s="7">
        <v>4118</v>
      </c>
      <c r="M4121" s="7">
        <v>0</v>
      </c>
      <c r="N4121" s="9">
        <v>44126</v>
      </c>
      <c r="O4121" s="10">
        <v>1324.5025565449271</v>
      </c>
      <c r="P4121" s="10">
        <v>4305</v>
      </c>
      <c r="Q4121" s="10">
        <v>0</v>
      </c>
      <c r="R4121" s="10">
        <v>1.3720529458376669</v>
      </c>
      <c r="S4121" s="18">
        <v>1.3720529458376669</v>
      </c>
      <c r="T4121" s="13">
        <v>44150</v>
      </c>
      <c r="U4121" s="14">
        <v>39.033722791897922</v>
      </c>
      <c r="V4121" s="14">
        <v>3804</v>
      </c>
      <c r="W4121" s="14">
        <v>0</v>
      </c>
      <c r="X4121" s="14">
        <v>97.052952249958622</v>
      </c>
      <c r="Y4121" s="19">
        <f t="shared" si="129"/>
        <v>-0.97052952249958624</v>
      </c>
    </row>
    <row r="4122" spans="1:25">
      <c r="A4122">
        <v>7471</v>
      </c>
      <c r="B4122" t="s">
        <v>7675</v>
      </c>
      <c r="C4122" t="s">
        <v>7676</v>
      </c>
      <c r="D4122" t="str">
        <f t="shared" si="128"/>
        <v>Wrapped Virgin Gen-0 CryptoKitties WVG0</v>
      </c>
      <c r="E4122" s="3" t="s">
        <v>8886</v>
      </c>
      <c r="F4122" s="3" t="s">
        <v>8883</v>
      </c>
      <c r="G4122" s="3" t="s">
        <v>8883</v>
      </c>
      <c r="H4122" s="4">
        <v>0</v>
      </c>
      <c r="I4122" s="4">
        <v>0</v>
      </c>
      <c r="J4122" s="6">
        <v>44176</v>
      </c>
      <c r="K4122" s="7">
        <v>87.327470558107535</v>
      </c>
      <c r="L4122" s="7">
        <v>2689</v>
      </c>
      <c r="M4122" s="7">
        <v>0</v>
      </c>
      <c r="N4122" s="9">
        <v>44441</v>
      </c>
      <c r="O4122" s="10">
        <v>1917.0749055066201</v>
      </c>
      <c r="P4122" s="10">
        <v>2105</v>
      </c>
      <c r="Q4122" s="10">
        <v>651805.46787225083</v>
      </c>
      <c r="R4122" s="10">
        <v>21.95271308392017</v>
      </c>
      <c r="S4122" s="18">
        <v>21.95271308392017</v>
      </c>
      <c r="T4122" s="13">
        <v>44626</v>
      </c>
      <c r="U4122" s="14">
        <v>265.97347062747423</v>
      </c>
      <c r="V4122" s="14">
        <v>1778</v>
      </c>
      <c r="W4122" s="14">
        <v>90430.980013341221</v>
      </c>
      <c r="X4122" s="14">
        <v>86.126078336141703</v>
      </c>
      <c r="Y4122" s="19">
        <f t="shared" si="129"/>
        <v>-0.86126078336141698</v>
      </c>
    </row>
    <row r="4123" spans="1:25">
      <c r="A4123">
        <v>7472</v>
      </c>
      <c r="B4123" t="s">
        <v>7677</v>
      </c>
      <c r="C4123" t="s">
        <v>7678</v>
      </c>
      <c r="D4123" t="str">
        <f t="shared" si="128"/>
        <v>Wrapped Gen-0 CryptoKitties WG0</v>
      </c>
      <c r="E4123" s="3" t="s">
        <v>8886</v>
      </c>
      <c r="F4123" s="3" t="s">
        <v>8883</v>
      </c>
      <c r="G4123" s="3" t="s">
        <v>8883</v>
      </c>
      <c r="H4123" s="4">
        <v>0</v>
      </c>
      <c r="I4123" s="4">
        <v>0</v>
      </c>
      <c r="J4123" s="6">
        <v>44180</v>
      </c>
      <c r="K4123" s="7">
        <v>41.557020780000002</v>
      </c>
      <c r="L4123" s="7">
        <v>2539</v>
      </c>
      <c r="M4123" s="7">
        <v>0</v>
      </c>
      <c r="N4123" s="9">
        <v>44516</v>
      </c>
      <c r="O4123" s="10">
        <v>3334.5815325992712</v>
      </c>
      <c r="P4123" s="10">
        <v>2045</v>
      </c>
      <c r="Q4123" s="10">
        <v>843190.85</v>
      </c>
      <c r="R4123" s="10">
        <v>80.241111369660373</v>
      </c>
      <c r="S4123" s="18">
        <v>80.241111369660373</v>
      </c>
      <c r="T4123" s="13">
        <v>44517</v>
      </c>
      <c r="U4123" s="14">
        <v>0</v>
      </c>
      <c r="V4123" s="14">
        <v>1192</v>
      </c>
      <c r="W4123" s="14">
        <v>841440.93</v>
      </c>
      <c r="X4123" s="14">
        <v>100</v>
      </c>
      <c r="Y4123" s="19">
        <f t="shared" si="129"/>
        <v>-1</v>
      </c>
    </row>
    <row r="4124" spans="1:25">
      <c r="A4124">
        <v>7474</v>
      </c>
      <c r="B4124" t="s">
        <v>7679</v>
      </c>
      <c r="C4124" t="s">
        <v>7680</v>
      </c>
      <c r="D4124" t="str">
        <f t="shared" si="128"/>
        <v>Axia Protocol AXIA</v>
      </c>
      <c r="E4124" s="3" t="s">
        <v>3686</v>
      </c>
      <c r="F4124" s="3" t="s">
        <v>8883</v>
      </c>
      <c r="G4124" s="3" t="s">
        <v>8883</v>
      </c>
      <c r="H4124" s="4">
        <v>0</v>
      </c>
      <c r="I4124" s="4">
        <v>0</v>
      </c>
      <c r="J4124" s="6">
        <v>44228</v>
      </c>
      <c r="K4124" s="7">
        <v>5.6982770000000002E-2</v>
      </c>
      <c r="L4124" s="7">
        <v>4119</v>
      </c>
      <c r="M4124" s="7">
        <v>0</v>
      </c>
      <c r="N4124" s="9">
        <v>44516</v>
      </c>
      <c r="O4124" s="10">
        <v>11.47985774422688</v>
      </c>
      <c r="P4124" s="10">
        <v>4306</v>
      </c>
      <c r="Q4124" s="10">
        <v>0</v>
      </c>
      <c r="R4124" s="10">
        <v>201.46191110447731</v>
      </c>
      <c r="S4124" s="18">
        <v>201.46191110447731</v>
      </c>
      <c r="T4124" s="13">
        <v>44585</v>
      </c>
      <c r="U4124" s="14">
        <v>0.2155414564557892</v>
      </c>
      <c r="V4124" s="14">
        <v>3805</v>
      </c>
      <c r="W4124" s="14">
        <v>0</v>
      </c>
      <c r="X4124" s="14">
        <v>98.122437914666818</v>
      </c>
      <c r="Y4124" s="19">
        <f t="shared" si="129"/>
        <v>-0.98122437914666816</v>
      </c>
    </row>
    <row r="4125" spans="1:25">
      <c r="A4125">
        <v>7475</v>
      </c>
      <c r="B4125" t="s">
        <v>7681</v>
      </c>
      <c r="C4125" t="s">
        <v>7682</v>
      </c>
      <c r="D4125" t="str">
        <f t="shared" si="128"/>
        <v>Camp CAMP</v>
      </c>
      <c r="E4125" s="3" t="s">
        <v>8887</v>
      </c>
      <c r="F4125" s="3" t="s">
        <v>8883</v>
      </c>
      <c r="G4125" s="3" t="s">
        <v>8883</v>
      </c>
      <c r="H4125" s="4">
        <v>0</v>
      </c>
      <c r="I4125" s="4">
        <v>0</v>
      </c>
      <c r="J4125" s="6">
        <v>44126</v>
      </c>
      <c r="K4125" s="7">
        <v>1.8231089999999998E-2</v>
      </c>
      <c r="L4125" s="7">
        <v>4120</v>
      </c>
      <c r="M4125" s="7">
        <v>0</v>
      </c>
      <c r="N4125" s="9">
        <v>44127</v>
      </c>
      <c r="O4125" s="10">
        <v>2.5323490000000001E-2</v>
      </c>
      <c r="P4125" s="10">
        <v>4307</v>
      </c>
      <c r="Q4125" s="10">
        <v>0</v>
      </c>
      <c r="R4125" s="10">
        <v>1.389027754237405</v>
      </c>
      <c r="S4125" s="18">
        <v>1.389027754237405</v>
      </c>
      <c r="T4125" s="13">
        <v>44680</v>
      </c>
      <c r="U4125" s="16">
        <v>3.4345973251175998E-5</v>
      </c>
      <c r="V4125" s="14">
        <v>3806</v>
      </c>
      <c r="W4125" s="16">
        <v>0</v>
      </c>
      <c r="X4125" s="16">
        <v>99.864371090828413</v>
      </c>
      <c r="Y4125" s="19">
        <f t="shared" si="129"/>
        <v>-0.99864371090828419</v>
      </c>
    </row>
    <row r="4126" spans="1:25">
      <c r="A4126">
        <v>7477</v>
      </c>
      <c r="B4126" t="s">
        <v>7683</v>
      </c>
      <c r="C4126" t="s">
        <v>2562</v>
      </c>
      <c r="D4126" t="str">
        <f t="shared" si="128"/>
        <v>CasinoLand CLN</v>
      </c>
      <c r="E4126" s="3" t="s">
        <v>8889</v>
      </c>
      <c r="F4126" s="3" t="s">
        <v>8883</v>
      </c>
      <c r="G4126" s="3" t="s">
        <v>8883</v>
      </c>
      <c r="H4126" s="4">
        <v>0</v>
      </c>
      <c r="I4126" s="4">
        <v>0</v>
      </c>
      <c r="J4126" s="6">
        <v>44137</v>
      </c>
      <c r="K4126" s="7">
        <v>7.6039771789999998E-4</v>
      </c>
      <c r="L4126" s="7">
        <v>4121</v>
      </c>
      <c r="M4126" s="7">
        <v>0</v>
      </c>
      <c r="N4126" s="9">
        <v>44142</v>
      </c>
      <c r="O4126" s="10">
        <v>1.1818594818200001E-3</v>
      </c>
      <c r="P4126" s="10">
        <v>4308</v>
      </c>
      <c r="Q4126" s="10">
        <v>0</v>
      </c>
      <c r="R4126" s="10">
        <v>1.554264898484909</v>
      </c>
      <c r="S4126" s="18">
        <v>1.554264898484909</v>
      </c>
      <c r="T4126" s="13">
        <v>44143</v>
      </c>
      <c r="U4126" s="14">
        <v>7.8065977866999996E-4</v>
      </c>
      <c r="V4126" s="14">
        <v>3807</v>
      </c>
      <c r="W4126" s="14">
        <v>0</v>
      </c>
      <c r="X4126" s="14">
        <v>33.946480890619434</v>
      </c>
      <c r="Y4126" s="19">
        <f t="shared" si="129"/>
        <v>-0.33946480890619435</v>
      </c>
    </row>
    <row r="4127" spans="1:25">
      <c r="A4127">
        <v>7478</v>
      </c>
      <c r="B4127" t="s">
        <v>7684</v>
      </c>
      <c r="C4127" t="s">
        <v>7685</v>
      </c>
      <c r="D4127" t="str">
        <f t="shared" si="128"/>
        <v>Yearn Finance Network YFN</v>
      </c>
      <c r="E4127" s="3" t="s">
        <v>3686</v>
      </c>
      <c r="F4127" s="3" t="s">
        <v>8883</v>
      </c>
      <c r="G4127" s="3" t="s">
        <v>8883</v>
      </c>
      <c r="H4127" s="4">
        <v>0</v>
      </c>
      <c r="I4127" s="4">
        <v>0</v>
      </c>
      <c r="J4127" s="6">
        <v>44196</v>
      </c>
      <c r="K4127" s="7">
        <v>3.7289969999999999E-2</v>
      </c>
      <c r="L4127" s="7">
        <v>4122</v>
      </c>
      <c r="M4127" s="7">
        <v>0</v>
      </c>
      <c r="N4127" s="9">
        <v>44208</v>
      </c>
      <c r="O4127" s="10">
        <v>6.6441417899999999</v>
      </c>
      <c r="P4127" s="10">
        <v>4309</v>
      </c>
      <c r="Q4127" s="10">
        <v>0</v>
      </c>
      <c r="R4127" s="10">
        <v>178.17503714805889</v>
      </c>
      <c r="S4127" s="18">
        <v>178.17503714805889</v>
      </c>
      <c r="T4127" s="13">
        <v>44664</v>
      </c>
      <c r="U4127" s="16">
        <v>1.2340952742648999E-5</v>
      </c>
      <c r="V4127" s="14">
        <v>3808</v>
      </c>
      <c r="W4127" s="16">
        <v>0</v>
      </c>
      <c r="X4127" s="16">
        <v>99.999814258136979</v>
      </c>
      <c r="Y4127" s="19">
        <f t="shared" si="129"/>
        <v>-0.99999814258136976</v>
      </c>
    </row>
    <row r="4128" spans="1:25">
      <c r="A4128">
        <v>7480</v>
      </c>
      <c r="B4128" t="s">
        <v>7686</v>
      </c>
      <c r="C4128" t="s">
        <v>7687</v>
      </c>
      <c r="D4128" t="str">
        <f t="shared" si="128"/>
        <v>TenSpeed Finance TENS</v>
      </c>
      <c r="E4128" s="3" t="s">
        <v>3686</v>
      </c>
      <c r="F4128" s="3" t="s">
        <v>8883</v>
      </c>
      <c r="G4128" s="3" t="s">
        <v>8883</v>
      </c>
      <c r="H4128" s="4">
        <v>0</v>
      </c>
      <c r="I4128" s="4">
        <v>0</v>
      </c>
      <c r="J4128" s="6">
        <v>44126</v>
      </c>
      <c r="K4128" s="7">
        <v>102.84651160028289</v>
      </c>
      <c r="L4128" s="7">
        <v>4123</v>
      </c>
      <c r="M4128" s="7">
        <v>0</v>
      </c>
      <c r="N4128" s="9">
        <v>44127</v>
      </c>
      <c r="O4128" s="10">
        <v>114.95911942500381</v>
      </c>
      <c r="P4128" s="10">
        <v>4310</v>
      </c>
      <c r="Q4128" s="10">
        <v>0</v>
      </c>
      <c r="R4128" s="10">
        <v>1.1177736379800329</v>
      </c>
      <c r="S4128" s="18">
        <v>1.1177736379800329</v>
      </c>
      <c r="T4128" s="13">
        <v>44150</v>
      </c>
      <c r="U4128" s="14">
        <v>8.6778617758259493</v>
      </c>
      <c r="V4128" s="14">
        <v>3809</v>
      </c>
      <c r="W4128" s="14">
        <v>0</v>
      </c>
      <c r="X4128" s="14">
        <v>92.45134981963119</v>
      </c>
      <c r="Y4128" s="19">
        <f t="shared" si="129"/>
        <v>-0.9245134981963119</v>
      </c>
    </row>
    <row r="4129" spans="1:25">
      <c r="A4129">
        <v>7481</v>
      </c>
      <c r="B4129" t="s">
        <v>7688</v>
      </c>
      <c r="C4129" t="s">
        <v>7689</v>
      </c>
      <c r="D4129" t="str">
        <f t="shared" si="128"/>
        <v>Moonday Finance MOONDAY</v>
      </c>
      <c r="E4129" s="3" t="s">
        <v>3686</v>
      </c>
      <c r="F4129" s="3" t="s">
        <v>8883</v>
      </c>
      <c r="G4129" s="3" t="s">
        <v>8883</v>
      </c>
      <c r="H4129" s="4">
        <v>0</v>
      </c>
      <c r="I4129" s="4">
        <v>0</v>
      </c>
      <c r="J4129" s="6">
        <v>44132</v>
      </c>
      <c r="K4129" s="7">
        <v>639.90182249999998</v>
      </c>
      <c r="L4129" s="7">
        <v>4124</v>
      </c>
      <c r="M4129" s="7">
        <v>0</v>
      </c>
      <c r="N4129" s="9">
        <v>44133</v>
      </c>
      <c r="O4129" s="10">
        <v>1255.86235493</v>
      </c>
      <c r="P4129" s="10">
        <v>4311</v>
      </c>
      <c r="Q4129" s="10">
        <v>0</v>
      </c>
      <c r="R4129" s="10">
        <v>1.962585994869549</v>
      </c>
      <c r="S4129" s="18">
        <v>1.962585994869549</v>
      </c>
      <c r="T4129" s="13">
        <v>44516</v>
      </c>
      <c r="U4129" s="14">
        <v>0</v>
      </c>
      <c r="V4129" s="14">
        <v>3810</v>
      </c>
      <c r="W4129" s="14">
        <v>0</v>
      </c>
      <c r="X4129" s="14">
        <v>100</v>
      </c>
      <c r="Y4129" s="19">
        <f t="shared" si="129"/>
        <v>-1</v>
      </c>
    </row>
    <row r="4130" spans="1:25">
      <c r="A4130">
        <v>7483</v>
      </c>
      <c r="B4130" t="s">
        <v>7690</v>
      </c>
      <c r="C4130" t="s">
        <v>7691</v>
      </c>
      <c r="D4130" t="str">
        <f t="shared" si="128"/>
        <v>DeFi Gold DFGL</v>
      </c>
      <c r="E4130" s="3" t="s">
        <v>8892</v>
      </c>
      <c r="F4130" s="3" t="s">
        <v>8883</v>
      </c>
      <c r="G4130" s="3" t="s">
        <v>8883</v>
      </c>
      <c r="H4130" s="4">
        <v>0</v>
      </c>
      <c r="I4130" s="4">
        <v>0</v>
      </c>
      <c r="J4130" s="6">
        <v>44164</v>
      </c>
      <c r="K4130" s="7">
        <v>0.1467581</v>
      </c>
      <c r="L4130" s="7">
        <v>4125</v>
      </c>
      <c r="M4130" s="7">
        <v>0</v>
      </c>
      <c r="N4130" s="9">
        <v>44296</v>
      </c>
      <c r="O4130" s="10">
        <v>60.585695389999998</v>
      </c>
      <c r="P4130" s="10">
        <v>4312</v>
      </c>
      <c r="Q4130" s="10">
        <v>0</v>
      </c>
      <c r="R4130" s="10">
        <v>412.82692669092881</v>
      </c>
      <c r="S4130" s="18">
        <v>412.82692669092881</v>
      </c>
      <c r="T4130" s="13">
        <v>44663</v>
      </c>
      <c r="U4130" s="16">
        <v>5.0014902837278001E-5</v>
      </c>
      <c r="V4130" s="14">
        <v>3811</v>
      </c>
      <c r="W4130" s="16">
        <v>0</v>
      </c>
      <c r="X4130" s="16">
        <v>99.999917447670583</v>
      </c>
      <c r="Y4130" s="19">
        <f t="shared" si="129"/>
        <v>-0.99999917447670583</v>
      </c>
    </row>
    <row r="4131" spans="1:25">
      <c r="A4131">
        <v>7484</v>
      </c>
      <c r="B4131" t="s">
        <v>7692</v>
      </c>
      <c r="C4131" t="s">
        <v>7693</v>
      </c>
      <c r="D4131" t="str">
        <f t="shared" si="128"/>
        <v>Friends With Benefits FWB</v>
      </c>
      <c r="E4131" s="3" t="s">
        <v>8887</v>
      </c>
      <c r="F4131" s="3" t="s">
        <v>8883</v>
      </c>
      <c r="G4131" s="3" t="s">
        <v>8883</v>
      </c>
      <c r="H4131" s="4">
        <v>0</v>
      </c>
      <c r="I4131" s="4">
        <v>0</v>
      </c>
      <c r="J4131" s="6">
        <v>44132</v>
      </c>
      <c r="K4131" s="7">
        <v>1.6237649137199299</v>
      </c>
      <c r="L4131" s="7">
        <v>4126</v>
      </c>
      <c r="M4131" s="7">
        <v>0</v>
      </c>
      <c r="N4131" s="9">
        <v>44266</v>
      </c>
      <c r="O4131" s="10">
        <v>74.865474474163292</v>
      </c>
      <c r="P4131" s="10">
        <v>4313</v>
      </c>
      <c r="Q4131" s="10">
        <v>0</v>
      </c>
      <c r="R4131" s="10">
        <v>46.106104302162692</v>
      </c>
      <c r="S4131" s="18">
        <v>46.106104302162692</v>
      </c>
      <c r="T4131" s="13">
        <v>44279</v>
      </c>
      <c r="U4131" s="14">
        <v>0.40125296738226002</v>
      </c>
      <c r="V4131" s="14">
        <v>3812</v>
      </c>
      <c r="W4131" s="14">
        <v>0</v>
      </c>
      <c r="X4131" s="14">
        <v>99.464034696633448</v>
      </c>
      <c r="Y4131" s="19">
        <f t="shared" si="129"/>
        <v>-0.99464034696633452</v>
      </c>
    </row>
    <row r="4132" spans="1:25">
      <c r="A4132">
        <v>7486</v>
      </c>
      <c r="B4132" t="s">
        <v>7694</v>
      </c>
      <c r="C4132" t="s">
        <v>7695</v>
      </c>
      <c r="D4132" t="str">
        <f t="shared" si="128"/>
        <v>Rari Governance Token RGT</v>
      </c>
      <c r="E4132" s="3" t="s">
        <v>3686</v>
      </c>
      <c r="F4132" s="3" t="s">
        <v>8883</v>
      </c>
      <c r="G4132" s="3" t="s">
        <v>8883</v>
      </c>
      <c r="H4132" s="4">
        <v>0</v>
      </c>
      <c r="I4132" s="4">
        <v>0</v>
      </c>
      <c r="J4132" s="6">
        <v>44189</v>
      </c>
      <c r="K4132" s="7">
        <v>0.26772911999999999</v>
      </c>
      <c r="L4132" s="7">
        <v>2195</v>
      </c>
      <c r="M4132" s="7">
        <v>0</v>
      </c>
      <c r="N4132" s="9">
        <v>44506</v>
      </c>
      <c r="O4132" s="10">
        <v>68.211779972445257</v>
      </c>
      <c r="P4132" s="10">
        <v>224</v>
      </c>
      <c r="Q4132" s="10">
        <v>563094261.10000002</v>
      </c>
      <c r="R4132" s="10">
        <v>254.77908406991841</v>
      </c>
      <c r="S4132" s="18">
        <v>254.77908406991841</v>
      </c>
      <c r="T4132" s="13">
        <v>44687</v>
      </c>
      <c r="U4132" s="14">
        <v>9.3184526111737451</v>
      </c>
      <c r="V4132" s="14">
        <v>227</v>
      </c>
      <c r="W4132" s="14">
        <v>119795331.33</v>
      </c>
      <c r="X4132" s="14">
        <v>86.338939381235875</v>
      </c>
      <c r="Y4132" s="19">
        <f t="shared" si="129"/>
        <v>-0.8633893938123588</v>
      </c>
    </row>
    <row r="4133" spans="1:25">
      <c r="A4133">
        <v>7487</v>
      </c>
      <c r="B4133" t="s">
        <v>7696</v>
      </c>
      <c r="C4133" t="s">
        <v>7697</v>
      </c>
      <c r="D4133" t="str">
        <f t="shared" si="128"/>
        <v>Chonk CHONK</v>
      </c>
      <c r="E4133" s="3" t="s">
        <v>8891</v>
      </c>
      <c r="F4133" s="3" t="s">
        <v>8883</v>
      </c>
      <c r="G4133" s="3" t="s">
        <v>8883</v>
      </c>
      <c r="H4133" s="4">
        <v>0</v>
      </c>
      <c r="I4133" s="4">
        <v>0</v>
      </c>
      <c r="J4133" s="6">
        <v>44176</v>
      </c>
      <c r="K4133" s="7">
        <v>2.4761565499999998</v>
      </c>
      <c r="L4133" s="7">
        <v>2477</v>
      </c>
      <c r="M4133" s="7">
        <v>0</v>
      </c>
      <c r="N4133" s="9">
        <v>44286</v>
      </c>
      <c r="O4133" s="10">
        <v>421.95696378999997</v>
      </c>
      <c r="P4133" s="10">
        <v>1210</v>
      </c>
      <c r="Q4133" s="10">
        <v>12839350.199999999</v>
      </c>
      <c r="R4133" s="10">
        <v>170.40803166908009</v>
      </c>
      <c r="S4133" s="18">
        <v>170.40803166908009</v>
      </c>
      <c r="T4133" s="13">
        <v>44516</v>
      </c>
      <c r="U4133" s="14">
        <v>0</v>
      </c>
      <c r="V4133" s="14">
        <v>1001</v>
      </c>
      <c r="W4133" s="14">
        <v>1867627.84</v>
      </c>
      <c r="X4133" s="14">
        <v>100</v>
      </c>
      <c r="Y4133" s="19">
        <f t="shared" si="129"/>
        <v>-1</v>
      </c>
    </row>
    <row r="4134" spans="1:25">
      <c r="A4134">
        <v>7488</v>
      </c>
      <c r="B4134" t="s">
        <v>7698</v>
      </c>
      <c r="C4134" t="s">
        <v>7699</v>
      </c>
      <c r="D4134" t="str">
        <f t="shared" si="128"/>
        <v>ShareAt XAT</v>
      </c>
      <c r="E4134" s="3" t="s">
        <v>8887</v>
      </c>
      <c r="F4134" s="3" t="s">
        <v>8883</v>
      </c>
      <c r="G4134" s="3" t="s">
        <v>8883</v>
      </c>
      <c r="H4134" s="4">
        <v>0</v>
      </c>
      <c r="I4134" s="4">
        <v>0</v>
      </c>
      <c r="J4134" s="6">
        <v>44159</v>
      </c>
      <c r="K4134" s="7">
        <v>0.23672287302416001</v>
      </c>
      <c r="L4134" s="7">
        <v>4127</v>
      </c>
      <c r="M4134" s="7">
        <v>0</v>
      </c>
      <c r="N4134" s="9">
        <v>44263</v>
      </c>
      <c r="O4134" s="10">
        <v>3.9431140085699998</v>
      </c>
      <c r="P4134" s="10">
        <v>4314</v>
      </c>
      <c r="Q4134" s="10">
        <v>0</v>
      </c>
      <c r="R4134" s="10">
        <v>16.65708918701559</v>
      </c>
      <c r="S4134" s="18">
        <v>16.65708918701559</v>
      </c>
      <c r="T4134" s="13">
        <v>44591</v>
      </c>
      <c r="U4134" s="14">
        <v>3.7412765305502631E-2</v>
      </c>
      <c r="V4134" s="14">
        <v>3813</v>
      </c>
      <c r="W4134" s="14">
        <v>0</v>
      </c>
      <c r="X4134" s="14">
        <v>99.051187330008986</v>
      </c>
      <c r="Y4134" s="19">
        <f t="shared" si="129"/>
        <v>-0.99051187330008983</v>
      </c>
    </row>
    <row r="4135" spans="1:25">
      <c r="A4135">
        <v>7489</v>
      </c>
      <c r="B4135" t="s">
        <v>7700</v>
      </c>
      <c r="C4135" t="s">
        <v>7701</v>
      </c>
      <c r="D4135" t="str">
        <f t="shared" si="128"/>
        <v>BananoDOS yBAN</v>
      </c>
      <c r="E4135" s="3" t="s">
        <v>8887</v>
      </c>
      <c r="F4135" s="3" t="s">
        <v>8883</v>
      </c>
      <c r="G4135" s="3" t="s">
        <v>8883</v>
      </c>
      <c r="H4135" s="4">
        <v>0</v>
      </c>
      <c r="I4135" s="4">
        <v>0</v>
      </c>
      <c r="J4135" s="6">
        <v>44161</v>
      </c>
      <c r="K4135" s="7">
        <v>36.352468299999998</v>
      </c>
      <c r="L4135" s="7">
        <v>4128</v>
      </c>
      <c r="M4135" s="7">
        <v>0</v>
      </c>
      <c r="N4135" s="9">
        <v>44516</v>
      </c>
      <c r="O4135" s="10">
        <v>2162.8388164452622</v>
      </c>
      <c r="P4135" s="10">
        <v>4315</v>
      </c>
      <c r="Q4135" s="10">
        <v>0</v>
      </c>
      <c r="R4135" s="10">
        <v>59.496340072326298</v>
      </c>
      <c r="S4135" s="18">
        <v>59.496340072326298</v>
      </c>
      <c r="T4135" s="13">
        <v>44517</v>
      </c>
      <c r="U4135" s="14">
        <v>0</v>
      </c>
      <c r="V4135" s="14">
        <v>3814</v>
      </c>
      <c r="W4135" s="14">
        <v>0</v>
      </c>
      <c r="X4135" s="14">
        <v>100</v>
      </c>
      <c r="Y4135" s="19">
        <f t="shared" si="129"/>
        <v>-1</v>
      </c>
    </row>
    <row r="4136" spans="1:25">
      <c r="A4136">
        <v>7494</v>
      </c>
      <c r="B4136" t="s">
        <v>7702</v>
      </c>
      <c r="C4136" t="s">
        <v>7703</v>
      </c>
      <c r="D4136" t="str">
        <f t="shared" si="128"/>
        <v>JustBet WINR</v>
      </c>
      <c r="E4136" s="3" t="s">
        <v>8889</v>
      </c>
      <c r="F4136" s="3" t="s">
        <v>8883</v>
      </c>
      <c r="G4136" s="3" t="s">
        <v>8883</v>
      </c>
      <c r="H4136" s="4">
        <v>0</v>
      </c>
      <c r="I4136" s="4">
        <v>0</v>
      </c>
      <c r="J4136" s="6">
        <v>44188</v>
      </c>
      <c r="K4136" s="8">
        <v>9.2394664610000006E-5</v>
      </c>
      <c r="L4136" s="7">
        <v>1624</v>
      </c>
      <c r="M4136" s="7">
        <v>88855.22596718643</v>
      </c>
      <c r="N4136" s="9">
        <v>44291</v>
      </c>
      <c r="O4136" s="10">
        <v>1.7636013928700001E-2</v>
      </c>
      <c r="P4136" s="10">
        <v>1113</v>
      </c>
      <c r="Q4136" s="10">
        <v>17737966.547949921</v>
      </c>
      <c r="R4136" s="10">
        <v>190.8769732878194</v>
      </c>
      <c r="S4136" s="18">
        <v>190.8769732878194</v>
      </c>
      <c r="T4136" s="13">
        <v>44598</v>
      </c>
      <c r="U4136" s="14">
        <v>1.370930822923514E-4</v>
      </c>
      <c r="V4136" s="14">
        <v>1632</v>
      </c>
      <c r="W4136" s="14">
        <v>159994.565762793</v>
      </c>
      <c r="X4136" s="14">
        <v>99.222652676241921</v>
      </c>
      <c r="Y4136" s="19">
        <f t="shared" si="129"/>
        <v>-0.99222652676241918</v>
      </c>
    </row>
    <row r="4137" spans="1:25">
      <c r="A4137">
        <v>7496</v>
      </c>
      <c r="B4137" t="s">
        <v>7704</v>
      </c>
      <c r="C4137" t="s">
        <v>7705</v>
      </c>
      <c r="D4137" t="str">
        <f t="shared" si="128"/>
        <v>Spore Finance SPORE</v>
      </c>
      <c r="E4137" s="3" t="s">
        <v>8894</v>
      </c>
      <c r="F4137" s="3" t="s">
        <v>8892</v>
      </c>
      <c r="G4137" s="3" t="s">
        <v>8883</v>
      </c>
      <c r="H4137" s="4">
        <v>0</v>
      </c>
      <c r="I4137" s="4">
        <v>0</v>
      </c>
      <c r="J4137" s="6">
        <v>44155</v>
      </c>
      <c r="K4137" s="7">
        <v>5.2645942629290197</v>
      </c>
      <c r="L4137" s="7">
        <v>4129</v>
      </c>
      <c r="M4137" s="7">
        <v>0</v>
      </c>
      <c r="N4137" s="9">
        <v>44327</v>
      </c>
      <c r="O4137" s="10">
        <v>35.663012903181503</v>
      </c>
      <c r="P4137" s="10">
        <v>4316</v>
      </c>
      <c r="Q4137" s="10">
        <v>0</v>
      </c>
      <c r="R4137" s="10">
        <v>6.7741237257930607</v>
      </c>
      <c r="S4137" s="18">
        <v>6.7741237257930607</v>
      </c>
      <c r="T4137" s="13">
        <v>44397</v>
      </c>
      <c r="U4137" s="14">
        <v>1.03903038440305</v>
      </c>
      <c r="V4137" s="14">
        <v>3815</v>
      </c>
      <c r="W4137" s="14">
        <v>0</v>
      </c>
      <c r="X4137" s="14">
        <v>97.086532236567265</v>
      </c>
      <c r="Y4137" s="19">
        <f t="shared" si="129"/>
        <v>-0.97086532236567269</v>
      </c>
    </row>
    <row r="4138" spans="1:25">
      <c r="A4138">
        <v>7497</v>
      </c>
      <c r="B4138" t="s">
        <v>7706</v>
      </c>
      <c r="C4138" t="s">
        <v>7707</v>
      </c>
      <c r="D4138" t="str">
        <f t="shared" si="128"/>
        <v>Marlin POND</v>
      </c>
      <c r="E4138" s="3" t="s">
        <v>1772</v>
      </c>
      <c r="F4138" s="3" t="s">
        <v>8883</v>
      </c>
      <c r="G4138" s="3" t="s">
        <v>8883</v>
      </c>
      <c r="H4138" s="4">
        <v>0</v>
      </c>
      <c r="I4138" s="4">
        <v>0</v>
      </c>
      <c r="J4138" s="6">
        <v>44199</v>
      </c>
      <c r="K4138" s="7">
        <v>2.091102576616E-2</v>
      </c>
      <c r="L4138" s="7">
        <v>323</v>
      </c>
      <c r="M4138" s="7">
        <v>8956501.8188276663</v>
      </c>
      <c r="N4138" s="9">
        <v>44291</v>
      </c>
      <c r="O4138" s="10">
        <v>0.26586375589887001</v>
      </c>
      <c r="P4138" s="10">
        <v>477</v>
      </c>
      <c r="Q4138" s="10">
        <v>142329078.1738466</v>
      </c>
      <c r="R4138" s="10">
        <v>12.714046593023349</v>
      </c>
      <c r="S4138" s="18">
        <v>12.714046593023349</v>
      </c>
      <c r="T4138" s="13">
        <v>44687</v>
      </c>
      <c r="U4138" s="14">
        <v>1.826335894464259E-2</v>
      </c>
      <c r="V4138" s="14">
        <v>294</v>
      </c>
      <c r="W4138" s="14">
        <v>71350433.351544023</v>
      </c>
      <c r="X4138" s="14">
        <v>93.130557084437768</v>
      </c>
      <c r="Y4138" s="19">
        <f t="shared" si="129"/>
        <v>-0.93130557084437771</v>
      </c>
    </row>
    <row r="4139" spans="1:25">
      <c r="A4139">
        <v>7500</v>
      </c>
      <c r="B4139" t="s">
        <v>7708</v>
      </c>
      <c r="C4139" t="s">
        <v>7641</v>
      </c>
      <c r="D4139" t="str">
        <f t="shared" si="128"/>
        <v>Bonded Finance BOND</v>
      </c>
      <c r="E4139" s="3" t="s">
        <v>3686</v>
      </c>
      <c r="F4139" s="3" t="s">
        <v>8883</v>
      </c>
      <c r="G4139" s="3" t="s">
        <v>8883</v>
      </c>
      <c r="H4139" s="4">
        <v>0</v>
      </c>
      <c r="I4139" s="4">
        <v>0</v>
      </c>
      <c r="J4139" s="6">
        <v>44187</v>
      </c>
      <c r="K4139" s="7">
        <v>9.1410802081600007E-3</v>
      </c>
      <c r="L4139" s="7">
        <v>2609</v>
      </c>
      <c r="M4139" s="7">
        <v>0</v>
      </c>
      <c r="N4139" s="9">
        <v>44268</v>
      </c>
      <c r="O4139" s="10">
        <v>7.4023701496640004E-2</v>
      </c>
      <c r="P4139" s="10">
        <v>955</v>
      </c>
      <c r="Q4139" s="10">
        <v>28436159.849500049</v>
      </c>
      <c r="R4139" s="10">
        <v>8.0979161992869297</v>
      </c>
      <c r="S4139" s="18">
        <v>8.0979161992869297</v>
      </c>
      <c r="T4139" s="13">
        <v>44585</v>
      </c>
      <c r="U4139" s="14">
        <v>7.7112467071062992E-4</v>
      </c>
      <c r="V4139" s="14">
        <v>1481</v>
      </c>
      <c r="W4139" s="14">
        <v>296227.07263856399</v>
      </c>
      <c r="X4139" s="14">
        <v>98.958273289338777</v>
      </c>
      <c r="Y4139" s="19">
        <f t="shared" si="129"/>
        <v>-0.98958273289338772</v>
      </c>
    </row>
    <row r="4140" spans="1:25">
      <c r="A4140">
        <v>7501</v>
      </c>
      <c r="B4140" t="s">
        <v>7709</v>
      </c>
      <c r="C4140" t="s">
        <v>7710</v>
      </c>
      <c r="D4140" t="str">
        <f t="shared" si="128"/>
        <v>Wootrade WOO</v>
      </c>
      <c r="E4140" s="3" t="s">
        <v>3686</v>
      </c>
      <c r="F4140" s="3" t="s">
        <v>8883</v>
      </c>
      <c r="G4140" s="3" t="s">
        <v>8883</v>
      </c>
      <c r="H4140" s="4">
        <v>0</v>
      </c>
      <c r="I4140" s="4">
        <v>0</v>
      </c>
      <c r="J4140" s="6">
        <v>44199</v>
      </c>
      <c r="K4140" s="7">
        <v>2.273256685464E-2</v>
      </c>
      <c r="L4140" s="7">
        <v>477</v>
      </c>
      <c r="M4140" s="7">
        <v>4492358.2146931542</v>
      </c>
      <c r="N4140" s="9">
        <v>44511</v>
      </c>
      <c r="O4140" s="10">
        <v>1.660127641676997</v>
      </c>
      <c r="P4140" s="10">
        <v>172</v>
      </c>
      <c r="Q4140" s="10">
        <v>919137258.408041</v>
      </c>
      <c r="R4140" s="10">
        <v>73.028604833428417</v>
      </c>
      <c r="S4140" s="18">
        <v>73.028604833428417</v>
      </c>
      <c r="T4140" s="13">
        <v>44687</v>
      </c>
      <c r="U4140" s="14">
        <v>0.32619246233966193</v>
      </c>
      <c r="V4140" s="14">
        <v>131</v>
      </c>
      <c r="W4140" s="14">
        <v>340811972.32452887</v>
      </c>
      <c r="X4140" s="14">
        <v>80.351362500647554</v>
      </c>
      <c r="Y4140" s="19">
        <f t="shared" si="129"/>
        <v>-0.8035136250064755</v>
      </c>
    </row>
    <row r="4141" spans="1:25">
      <c r="A4141">
        <v>7502</v>
      </c>
      <c r="B4141" t="s">
        <v>7711</v>
      </c>
      <c r="C4141" t="s">
        <v>7712</v>
      </c>
      <c r="D4141" t="str">
        <f t="shared" si="128"/>
        <v>StableXSwap STAX</v>
      </c>
      <c r="E4141" s="3" t="s">
        <v>3686</v>
      </c>
      <c r="F4141" s="3" t="s">
        <v>8883</v>
      </c>
      <c r="G4141" s="3" t="s">
        <v>8883</v>
      </c>
      <c r="H4141" s="4">
        <v>0</v>
      </c>
      <c r="I4141" s="4">
        <v>0</v>
      </c>
      <c r="J4141" s="6">
        <v>44131</v>
      </c>
      <c r="K4141" s="7">
        <v>1.037605E-2</v>
      </c>
      <c r="L4141" s="7">
        <v>1640</v>
      </c>
      <c r="M4141" s="7">
        <v>82024.833357819996</v>
      </c>
      <c r="N4141" s="9">
        <v>44405</v>
      </c>
      <c r="O4141" s="10">
        <v>7.7866898600000001</v>
      </c>
      <c r="P4141" s="10">
        <v>635</v>
      </c>
      <c r="Q4141" s="10">
        <v>81198630.950000003</v>
      </c>
      <c r="R4141" s="10">
        <v>750.44837486326685</v>
      </c>
      <c r="S4141" s="18">
        <v>750.44837486326685</v>
      </c>
      <c r="T4141" s="13">
        <v>44635</v>
      </c>
      <c r="U4141" s="14">
        <v>0.56935927875093939</v>
      </c>
      <c r="V4141" s="14">
        <v>665</v>
      </c>
      <c r="W4141" s="14">
        <v>8049405.6200000001</v>
      </c>
      <c r="X4141" s="14">
        <v>92.688044740606387</v>
      </c>
      <c r="Y4141" s="19">
        <f t="shared" si="129"/>
        <v>-0.9268804474060639</v>
      </c>
    </row>
    <row r="4142" spans="1:25">
      <c r="A4142">
        <v>7503</v>
      </c>
      <c r="B4142" t="s">
        <v>7713</v>
      </c>
      <c r="C4142" t="s">
        <v>7714</v>
      </c>
      <c r="D4142" t="str">
        <f t="shared" si="128"/>
        <v>Bithao BHAO</v>
      </c>
      <c r="E4142" s="3" t="s">
        <v>8887</v>
      </c>
      <c r="F4142" s="3" t="s">
        <v>8883</v>
      </c>
      <c r="G4142" s="3" t="s">
        <v>8883</v>
      </c>
      <c r="H4142" s="4">
        <v>0</v>
      </c>
      <c r="I4142" s="4">
        <v>0</v>
      </c>
      <c r="J4142" s="6">
        <v>44156</v>
      </c>
      <c r="K4142" s="7">
        <v>0.95952938222929995</v>
      </c>
      <c r="L4142" s="7">
        <v>103</v>
      </c>
      <c r="M4142" s="7">
        <v>42145012.770022683</v>
      </c>
      <c r="N4142" s="9">
        <v>44166</v>
      </c>
      <c r="O4142" s="10">
        <v>2.9058114585003998</v>
      </c>
      <c r="P4142" s="10">
        <v>514</v>
      </c>
      <c r="Q4142" s="10">
        <v>127630756.5915807</v>
      </c>
      <c r="R4142" s="10">
        <v>3.028371524954506</v>
      </c>
      <c r="S4142" s="18">
        <v>3.028371524954506</v>
      </c>
      <c r="T4142" s="13">
        <v>44453</v>
      </c>
      <c r="U4142" s="14">
        <v>0.12288796749215999</v>
      </c>
      <c r="V4142" s="14">
        <v>707</v>
      </c>
      <c r="W4142" s="14">
        <v>6655882.8045924278</v>
      </c>
      <c r="X4142" s="14">
        <v>95.770958672054419</v>
      </c>
      <c r="Y4142" s="19">
        <f t="shared" si="129"/>
        <v>-0.95770958672054418</v>
      </c>
    </row>
    <row r="4143" spans="1:25">
      <c r="A4143">
        <v>7504</v>
      </c>
      <c r="B4143" t="s">
        <v>7715</v>
      </c>
      <c r="C4143" t="s">
        <v>5684</v>
      </c>
      <c r="D4143" t="str">
        <f t="shared" si="128"/>
        <v>WeBlock WON</v>
      </c>
      <c r="E4143" s="3" t="s">
        <v>8887</v>
      </c>
      <c r="F4143" s="3" t="s">
        <v>8883</v>
      </c>
      <c r="G4143" s="3" t="s">
        <v>8883</v>
      </c>
      <c r="H4143" s="4">
        <v>0</v>
      </c>
      <c r="I4143" s="4">
        <v>0</v>
      </c>
      <c r="J4143" s="6">
        <v>44137</v>
      </c>
      <c r="K4143" s="7">
        <v>8.6735100000000006E-3</v>
      </c>
      <c r="L4143" s="7">
        <v>2788</v>
      </c>
      <c r="M4143" s="7">
        <v>0</v>
      </c>
      <c r="N4143" s="9">
        <v>44263</v>
      </c>
      <c r="O4143" s="10">
        <v>4.1549240000000001E-2</v>
      </c>
      <c r="P4143" s="10">
        <v>2410</v>
      </c>
      <c r="Q4143" s="10">
        <v>117194.78</v>
      </c>
      <c r="R4143" s="10">
        <v>4.7903605345471441</v>
      </c>
      <c r="S4143" s="18">
        <v>4.7903605345471441</v>
      </c>
      <c r="T4143" s="13">
        <v>44684</v>
      </c>
      <c r="U4143" s="14">
        <v>4.2495849104936612E-3</v>
      </c>
      <c r="V4143" s="14">
        <v>2092</v>
      </c>
      <c r="W4143" s="14">
        <v>19149.400000000001</v>
      </c>
      <c r="X4143" s="14">
        <v>89.772171740100035</v>
      </c>
      <c r="Y4143" s="19">
        <f t="shared" si="129"/>
        <v>-0.89772171740100037</v>
      </c>
    </row>
    <row r="4144" spans="1:25">
      <c r="A4144">
        <v>7507</v>
      </c>
      <c r="B4144" t="s">
        <v>7716</v>
      </c>
      <c r="C4144" t="s">
        <v>7717</v>
      </c>
      <c r="D4144" t="str">
        <f t="shared" si="128"/>
        <v>Neeva Defi NVA</v>
      </c>
      <c r="E4144" s="3" t="s">
        <v>8894</v>
      </c>
      <c r="F4144" s="3" t="s">
        <v>8883</v>
      </c>
      <c r="G4144" s="3" t="s">
        <v>8883</v>
      </c>
      <c r="H4144" s="4">
        <v>0</v>
      </c>
      <c r="I4144" s="4">
        <v>0</v>
      </c>
      <c r="J4144" s="6">
        <v>44131</v>
      </c>
      <c r="K4144" s="7">
        <v>10.11944876571882</v>
      </c>
      <c r="L4144" s="7">
        <v>4130</v>
      </c>
      <c r="M4144" s="7">
        <v>0</v>
      </c>
      <c r="N4144" s="9">
        <v>44195</v>
      </c>
      <c r="O4144" s="10">
        <v>167.23432820139911</v>
      </c>
      <c r="P4144" s="10">
        <v>4317</v>
      </c>
      <c r="Q4144" s="10">
        <v>0</v>
      </c>
      <c r="R4144" s="10">
        <v>16.52603141466864</v>
      </c>
      <c r="S4144" s="18">
        <v>16.52603141466864</v>
      </c>
      <c r="T4144" s="13">
        <v>44653</v>
      </c>
      <c r="U4144" s="14">
        <v>0.14910847176305481</v>
      </c>
      <c r="V4144" s="14">
        <v>3816</v>
      </c>
      <c r="W4144" s="14">
        <v>0</v>
      </c>
      <c r="X4144" s="14">
        <v>99.910838597932198</v>
      </c>
      <c r="Y4144" s="19">
        <f t="shared" si="129"/>
        <v>-0.99910838597932194</v>
      </c>
    </row>
    <row r="4145" spans="1:25">
      <c r="A4145">
        <v>7509</v>
      </c>
      <c r="B4145" t="s">
        <v>7718</v>
      </c>
      <c r="C4145" t="s">
        <v>7719</v>
      </c>
      <c r="D4145" t="str">
        <f t="shared" si="128"/>
        <v>BoringDAO BOR</v>
      </c>
      <c r="E4145" s="3" t="s">
        <v>8887</v>
      </c>
      <c r="F4145" s="3" t="s">
        <v>8883</v>
      </c>
      <c r="G4145" s="3" t="s">
        <v>8883</v>
      </c>
      <c r="H4145" s="4">
        <v>0</v>
      </c>
      <c r="I4145" s="4">
        <v>0</v>
      </c>
      <c r="J4145" s="6">
        <v>44151</v>
      </c>
      <c r="K4145" s="7">
        <v>92.131163729999997</v>
      </c>
      <c r="L4145" s="7">
        <v>2202</v>
      </c>
      <c r="M4145" s="7">
        <v>0</v>
      </c>
      <c r="N4145" s="9">
        <v>44417</v>
      </c>
      <c r="O4145" s="10">
        <v>2453.1155868300002</v>
      </c>
      <c r="P4145" s="10">
        <v>880</v>
      </c>
      <c r="Q4145" s="10">
        <v>36595326.090000004</v>
      </c>
      <c r="R4145" s="10">
        <v>26.62633887941665</v>
      </c>
      <c r="S4145" s="18">
        <v>26.62633887941665</v>
      </c>
      <c r="T4145" s="13">
        <v>44517</v>
      </c>
      <c r="U4145" s="14">
        <v>0</v>
      </c>
      <c r="V4145" s="14">
        <v>241</v>
      </c>
      <c r="W4145" s="14">
        <v>105421837.56</v>
      </c>
      <c r="X4145" s="14">
        <v>100</v>
      </c>
      <c r="Y4145" s="19">
        <f t="shared" si="129"/>
        <v>-1</v>
      </c>
    </row>
    <row r="4146" spans="1:25">
      <c r="A4146">
        <v>7510</v>
      </c>
      <c r="B4146" t="s">
        <v>7720</v>
      </c>
      <c r="C4146" t="s">
        <v>7721</v>
      </c>
      <c r="D4146" t="str">
        <f t="shared" si="128"/>
        <v>QuiverX QRX</v>
      </c>
      <c r="E4146" s="3" t="s">
        <v>8893</v>
      </c>
      <c r="F4146" s="3" t="s">
        <v>8883</v>
      </c>
      <c r="G4146" s="3" t="s">
        <v>8883</v>
      </c>
      <c r="H4146" s="4">
        <v>0</v>
      </c>
      <c r="I4146" s="4">
        <v>0</v>
      </c>
      <c r="J4146" s="6">
        <v>44150</v>
      </c>
      <c r="K4146" s="7">
        <v>4.4196799999999996E-3</v>
      </c>
      <c r="L4146" s="7">
        <v>4131</v>
      </c>
      <c r="M4146" s="7">
        <v>0</v>
      </c>
      <c r="N4146" s="9">
        <v>44279</v>
      </c>
      <c r="O4146" s="10">
        <v>0.15421053000000001</v>
      </c>
      <c r="P4146" s="10">
        <v>4318</v>
      </c>
      <c r="Q4146" s="10">
        <v>0</v>
      </c>
      <c r="R4146" s="10">
        <v>34.891786283169829</v>
      </c>
      <c r="S4146" s="18">
        <v>34.891786283169829</v>
      </c>
      <c r="T4146" s="13">
        <v>44635</v>
      </c>
      <c r="U4146" s="14">
        <v>8.9841477167766463E-3</v>
      </c>
      <c r="V4146" s="14">
        <v>3817</v>
      </c>
      <c r="W4146" s="14">
        <v>0</v>
      </c>
      <c r="X4146" s="14">
        <v>94.174102302367658</v>
      </c>
      <c r="Y4146" s="19">
        <f t="shared" si="129"/>
        <v>-0.94174102302367657</v>
      </c>
    </row>
    <row r="4147" spans="1:25">
      <c r="A4147">
        <v>7511</v>
      </c>
      <c r="B4147" t="s">
        <v>7722</v>
      </c>
      <c r="C4147" t="s">
        <v>7723</v>
      </c>
      <c r="D4147" t="str">
        <f t="shared" si="128"/>
        <v>DogDeFiCoin DOGDEFI</v>
      </c>
      <c r="E4147" s="3" t="s">
        <v>8891</v>
      </c>
      <c r="F4147" s="3" t="s">
        <v>8883</v>
      </c>
      <c r="G4147" s="3" t="s">
        <v>8883</v>
      </c>
      <c r="H4147" s="4">
        <v>0</v>
      </c>
      <c r="I4147" s="4">
        <v>0</v>
      </c>
      <c r="J4147" s="6">
        <v>44130</v>
      </c>
      <c r="K4147" s="7">
        <v>3.5325101800000001</v>
      </c>
      <c r="L4147" s="7">
        <v>4132</v>
      </c>
      <c r="M4147" s="7">
        <v>0</v>
      </c>
      <c r="N4147" s="9">
        <v>44132</v>
      </c>
      <c r="O4147" s="10">
        <v>9.0032038599999993</v>
      </c>
      <c r="P4147" s="10">
        <v>4319</v>
      </c>
      <c r="Q4147" s="10">
        <v>0</v>
      </c>
      <c r="R4147" s="10">
        <v>2.548670322586303</v>
      </c>
      <c r="S4147" s="18">
        <v>2.548670322586303</v>
      </c>
      <c r="T4147" s="13">
        <v>44664</v>
      </c>
      <c r="U4147" s="16">
        <v>1.8235481108226999E-5</v>
      </c>
      <c r="V4147" s="14">
        <v>3818</v>
      </c>
      <c r="W4147" s="16">
        <v>0</v>
      </c>
      <c r="X4147" s="16">
        <v>99.99979745564589</v>
      </c>
      <c r="Y4147" s="19">
        <f t="shared" si="129"/>
        <v>-0.99999797455645889</v>
      </c>
    </row>
    <row r="4148" spans="1:25">
      <c r="A4148">
        <v>7512</v>
      </c>
      <c r="B4148" t="s">
        <v>7724</v>
      </c>
      <c r="C4148" t="s">
        <v>7725</v>
      </c>
      <c r="D4148" t="str">
        <f t="shared" si="128"/>
        <v>Unistake UNISTAKE</v>
      </c>
      <c r="E4148" s="3" t="s">
        <v>8887</v>
      </c>
      <c r="F4148" s="3" t="s">
        <v>8883</v>
      </c>
      <c r="G4148" s="3" t="s">
        <v>8883</v>
      </c>
      <c r="H4148" s="4">
        <v>0</v>
      </c>
      <c r="I4148" s="4">
        <v>0</v>
      </c>
      <c r="J4148" s="6">
        <v>44140</v>
      </c>
      <c r="K4148" s="7">
        <v>7.6456099999999997E-3</v>
      </c>
      <c r="L4148" s="7">
        <v>2457</v>
      </c>
      <c r="M4148" s="7">
        <v>0</v>
      </c>
      <c r="N4148" s="9">
        <v>44259</v>
      </c>
      <c r="O4148" s="10">
        <v>0.34551003000000002</v>
      </c>
      <c r="P4148" s="10">
        <v>915</v>
      </c>
      <c r="Q4148" s="10">
        <v>31805732.219999999</v>
      </c>
      <c r="R4148" s="10">
        <v>45.190642734850456</v>
      </c>
      <c r="S4148" s="18">
        <v>45.190642734850456</v>
      </c>
      <c r="T4148" s="13">
        <v>44588</v>
      </c>
      <c r="U4148" s="14">
        <v>9.1046689485261376E-3</v>
      </c>
      <c r="V4148" s="14">
        <v>943</v>
      </c>
      <c r="W4148" s="14">
        <v>2392641.2200000002</v>
      </c>
      <c r="X4148" s="14">
        <v>97.364861173921312</v>
      </c>
      <c r="Y4148" s="19">
        <f t="shared" si="129"/>
        <v>-0.97364861173921313</v>
      </c>
    </row>
    <row r="4149" spans="1:25">
      <c r="A4149">
        <v>7513</v>
      </c>
      <c r="B4149" t="s">
        <v>7726</v>
      </c>
      <c r="C4149" t="s">
        <v>7727</v>
      </c>
      <c r="D4149" t="str">
        <f t="shared" si="128"/>
        <v>BitOnyx BTNYX</v>
      </c>
      <c r="E4149" s="3" t="s">
        <v>3686</v>
      </c>
      <c r="F4149" s="3" t="s">
        <v>8883</v>
      </c>
      <c r="G4149" s="3" t="s">
        <v>8883</v>
      </c>
      <c r="H4149" s="4">
        <v>0</v>
      </c>
      <c r="I4149" s="4">
        <v>0</v>
      </c>
      <c r="J4149" s="6">
        <v>44181</v>
      </c>
      <c r="K4149" s="7">
        <v>0.13678167999999999</v>
      </c>
      <c r="L4149" s="7">
        <v>4133</v>
      </c>
      <c r="M4149" s="7">
        <v>0</v>
      </c>
      <c r="N4149" s="9">
        <v>44226</v>
      </c>
      <c r="O4149" s="10">
        <v>1.6807281199999999</v>
      </c>
      <c r="P4149" s="10">
        <v>4320</v>
      </c>
      <c r="Q4149" s="10">
        <v>0</v>
      </c>
      <c r="R4149" s="10">
        <v>12.28766981075244</v>
      </c>
      <c r="S4149" s="18">
        <v>12.28766981075244</v>
      </c>
      <c r="T4149" s="13">
        <v>44391</v>
      </c>
      <c r="U4149" s="14">
        <v>1.94275E-3</v>
      </c>
      <c r="V4149" s="14">
        <v>3819</v>
      </c>
      <c r="W4149" s="14">
        <v>0</v>
      </c>
      <c r="X4149" s="14">
        <v>99.884410216210341</v>
      </c>
      <c r="Y4149" s="19">
        <f t="shared" si="129"/>
        <v>-0.9988441021621034</v>
      </c>
    </row>
    <row r="4150" spans="1:25">
      <c r="A4150">
        <v>7515</v>
      </c>
      <c r="B4150" t="s">
        <v>7728</v>
      </c>
      <c r="C4150" t="s">
        <v>7729</v>
      </c>
      <c r="D4150" t="str">
        <f t="shared" si="128"/>
        <v>Ubiner UBIN</v>
      </c>
      <c r="E4150" s="3" t="s">
        <v>8887</v>
      </c>
      <c r="F4150" s="3" t="s">
        <v>8883</v>
      </c>
      <c r="G4150" s="3" t="s">
        <v>8883</v>
      </c>
      <c r="H4150" s="4">
        <v>0</v>
      </c>
      <c r="I4150" s="4">
        <v>0</v>
      </c>
      <c r="J4150" s="6">
        <v>44236</v>
      </c>
      <c r="K4150" s="7">
        <v>2.0387000000000001E-4</v>
      </c>
      <c r="L4150" s="7">
        <v>4134</v>
      </c>
      <c r="M4150" s="7">
        <v>0</v>
      </c>
      <c r="N4150" s="9">
        <v>44348</v>
      </c>
      <c r="O4150" s="10">
        <v>1.0827899999999999E-3</v>
      </c>
      <c r="P4150" s="10">
        <v>4321</v>
      </c>
      <c r="Q4150" s="10">
        <v>0</v>
      </c>
      <c r="R4150" s="10">
        <v>5.3111786923039181</v>
      </c>
      <c r="S4150" s="18">
        <v>5.3111786923039181</v>
      </c>
      <c r="T4150" s="13">
        <v>44575</v>
      </c>
      <c r="U4150" s="16">
        <v>6.0324325897862001E-5</v>
      </c>
      <c r="V4150" s="14">
        <v>3820</v>
      </c>
      <c r="W4150" s="16">
        <v>0</v>
      </c>
      <c r="X4150" s="16">
        <v>94.428806518543581</v>
      </c>
      <c r="Y4150" s="19">
        <f t="shared" si="129"/>
        <v>-0.94428806518543584</v>
      </c>
    </row>
    <row r="4151" spans="1:25">
      <c r="A4151">
        <v>7516</v>
      </c>
      <c r="B4151" t="s">
        <v>7730</v>
      </c>
      <c r="C4151" t="s">
        <v>7731</v>
      </c>
      <c r="D4151" t="str">
        <f t="shared" si="128"/>
        <v>Naz Coin NAZ</v>
      </c>
      <c r="E4151" s="3" t="s">
        <v>8887</v>
      </c>
      <c r="F4151" s="3" t="s">
        <v>8883</v>
      </c>
      <c r="G4151" s="3" t="s">
        <v>8883</v>
      </c>
      <c r="H4151" s="4">
        <v>0</v>
      </c>
      <c r="I4151" s="4">
        <v>0</v>
      </c>
      <c r="J4151" s="6">
        <v>44203</v>
      </c>
      <c r="K4151" s="8">
        <v>1.225118104E-5</v>
      </c>
      <c r="L4151" s="7">
        <v>4135</v>
      </c>
      <c r="M4151" s="7">
        <v>0</v>
      </c>
      <c r="N4151" s="9">
        <v>44288</v>
      </c>
      <c r="O4151" s="10">
        <v>5.1435477894000003E-4</v>
      </c>
      <c r="P4151" s="10">
        <v>4322</v>
      </c>
      <c r="Q4151" s="10">
        <v>0</v>
      </c>
      <c r="R4151" s="10">
        <v>41.984097472777208</v>
      </c>
      <c r="S4151" s="18">
        <v>41.984097472777208</v>
      </c>
      <c r="T4151" s="13">
        <v>44468</v>
      </c>
      <c r="U4151" s="16">
        <v>2.849876168703592E-5</v>
      </c>
      <c r="V4151" s="14">
        <v>3821</v>
      </c>
      <c r="W4151" s="16">
        <v>0</v>
      </c>
      <c r="X4151" s="16">
        <v>94.459318187775537</v>
      </c>
      <c r="Y4151" s="19">
        <f t="shared" si="129"/>
        <v>-0.94459318187775532</v>
      </c>
    </row>
    <row r="4152" spans="1:25">
      <c r="A4152">
        <v>7517</v>
      </c>
      <c r="B4152" t="s">
        <v>7732</v>
      </c>
      <c r="C4152" t="s">
        <v>7733</v>
      </c>
      <c r="D4152" t="str">
        <f t="shared" si="128"/>
        <v>YFI CREDITS GROUP YFICG</v>
      </c>
      <c r="E4152" s="3" t="s">
        <v>8894</v>
      </c>
      <c r="F4152" s="3" t="s">
        <v>8883</v>
      </c>
      <c r="G4152" s="3" t="s">
        <v>8883</v>
      </c>
      <c r="H4152" s="4">
        <v>0</v>
      </c>
      <c r="I4152" s="4">
        <v>0</v>
      </c>
      <c r="J4152" s="6">
        <v>44130</v>
      </c>
      <c r="K4152" s="7">
        <v>1.8117343347364501</v>
      </c>
      <c r="L4152" s="7">
        <v>4136</v>
      </c>
      <c r="M4152" s="7">
        <v>0</v>
      </c>
      <c r="N4152" s="9">
        <v>44132</v>
      </c>
      <c r="O4152" s="10">
        <v>5.6819338820690799</v>
      </c>
      <c r="P4152" s="10">
        <v>4323</v>
      </c>
      <c r="Q4152" s="10">
        <v>0</v>
      </c>
      <c r="R4152" s="10">
        <v>3.1361849102979109</v>
      </c>
      <c r="S4152" s="18">
        <v>3.1361849102979109</v>
      </c>
      <c r="T4152" s="13">
        <v>44381</v>
      </c>
      <c r="U4152" s="14">
        <v>9.9940358624599993E-3</v>
      </c>
      <c r="V4152" s="14">
        <v>3822</v>
      </c>
      <c r="W4152" s="14">
        <v>0</v>
      </c>
      <c r="X4152" s="14">
        <v>99.824108550541226</v>
      </c>
      <c r="Y4152" s="19">
        <f t="shared" si="129"/>
        <v>-0.99824108550541224</v>
      </c>
    </row>
    <row r="4153" spans="1:25">
      <c r="A4153">
        <v>7518</v>
      </c>
      <c r="B4153" t="s">
        <v>7734</v>
      </c>
      <c r="C4153" t="s">
        <v>7735</v>
      </c>
      <c r="D4153" t="str">
        <f t="shared" si="128"/>
        <v>NIX Bridge Token NBT</v>
      </c>
      <c r="E4153" s="3" t="s">
        <v>8887</v>
      </c>
      <c r="F4153" s="3" t="s">
        <v>8883</v>
      </c>
      <c r="G4153" s="3" t="s">
        <v>8883</v>
      </c>
      <c r="H4153" s="4">
        <v>0</v>
      </c>
      <c r="I4153" s="4">
        <v>0</v>
      </c>
      <c r="J4153" s="6">
        <v>44189</v>
      </c>
      <c r="K4153" s="7">
        <v>8.4971527499999997</v>
      </c>
      <c r="L4153" s="7">
        <v>4137</v>
      </c>
      <c r="M4153" s="7">
        <v>0</v>
      </c>
      <c r="N4153" s="9">
        <v>44563</v>
      </c>
      <c r="O4153" s="10">
        <v>575.5048713174607</v>
      </c>
      <c r="P4153" s="10">
        <v>4324</v>
      </c>
      <c r="Q4153" s="10">
        <v>0</v>
      </c>
      <c r="R4153" s="10">
        <v>67.729142719890575</v>
      </c>
      <c r="S4153" s="18">
        <v>67.729142719890575</v>
      </c>
      <c r="T4153" s="13">
        <v>44687</v>
      </c>
      <c r="U4153" s="14">
        <v>62.730819390992522</v>
      </c>
      <c r="V4153" s="14">
        <v>3823</v>
      </c>
      <c r="W4153" s="14">
        <v>0</v>
      </c>
      <c r="X4153" s="14">
        <v>89.099863004219657</v>
      </c>
      <c r="Y4153" s="19">
        <f t="shared" si="129"/>
        <v>-0.89099863004219659</v>
      </c>
    </row>
    <row r="4154" spans="1:25">
      <c r="A4154">
        <v>7520</v>
      </c>
      <c r="B4154" t="s">
        <v>7736</v>
      </c>
      <c r="C4154" t="s">
        <v>7737</v>
      </c>
      <c r="D4154" t="str">
        <f t="shared" si="128"/>
        <v>SynLev SYN</v>
      </c>
      <c r="E4154" s="3" t="s">
        <v>8894</v>
      </c>
      <c r="F4154" s="3" t="s">
        <v>8883</v>
      </c>
      <c r="G4154" s="3" t="s">
        <v>8883</v>
      </c>
      <c r="H4154" s="4">
        <v>0</v>
      </c>
      <c r="I4154" s="4">
        <v>0</v>
      </c>
      <c r="J4154" s="6">
        <v>44138</v>
      </c>
      <c r="K4154" s="7">
        <v>4.5842078276159999E-2</v>
      </c>
      <c r="L4154" s="7">
        <v>2745</v>
      </c>
      <c r="M4154" s="7">
        <v>0</v>
      </c>
      <c r="N4154" s="9">
        <v>44177</v>
      </c>
      <c r="O4154" s="10">
        <v>0.96840895144857997</v>
      </c>
      <c r="P4154" s="10">
        <v>1235</v>
      </c>
      <c r="Q4154" s="10">
        <v>11860123.796569791</v>
      </c>
      <c r="R4154" s="10">
        <v>21.124891974022859</v>
      </c>
      <c r="S4154" s="18">
        <v>21.124891974022859</v>
      </c>
      <c r="T4154" s="13">
        <v>44414</v>
      </c>
      <c r="U4154" s="14">
        <v>3.5147549079799999E-3</v>
      </c>
      <c r="V4154" s="14">
        <v>1931</v>
      </c>
      <c r="W4154" s="14">
        <v>43045.273653129218</v>
      </c>
      <c r="X4154" s="14">
        <v>99.637058816657714</v>
      </c>
      <c r="Y4154" s="19">
        <f t="shared" si="129"/>
        <v>-0.99637058816657709</v>
      </c>
    </row>
    <row r="4155" spans="1:25">
      <c r="A4155">
        <v>7521</v>
      </c>
      <c r="B4155" t="s">
        <v>750</v>
      </c>
      <c r="C4155" t="s">
        <v>751</v>
      </c>
      <c r="D4155" t="str">
        <f t="shared" si="128"/>
        <v>EDC Blockchain EDC</v>
      </c>
      <c r="E4155" s="3" t="s">
        <v>8887</v>
      </c>
      <c r="F4155" s="3" t="s">
        <v>8883</v>
      </c>
      <c r="G4155" s="3" t="s">
        <v>8883</v>
      </c>
      <c r="H4155" s="4">
        <v>0</v>
      </c>
      <c r="I4155" s="4">
        <v>0</v>
      </c>
      <c r="J4155" s="6">
        <v>44146</v>
      </c>
      <c r="K4155" s="7">
        <v>3.0079870000000002E-2</v>
      </c>
      <c r="L4155" s="7">
        <v>720</v>
      </c>
      <c r="M4155" s="7">
        <v>1892583.2140508301</v>
      </c>
      <c r="N4155" s="9">
        <v>44173</v>
      </c>
      <c r="O4155" s="10">
        <v>9.5813869999999995E-2</v>
      </c>
      <c r="P4155" s="10">
        <v>1604</v>
      </c>
      <c r="Q4155" s="10">
        <v>4043516.2399646998</v>
      </c>
      <c r="R4155" s="10">
        <v>3.1853152955780719</v>
      </c>
      <c r="S4155" s="18">
        <v>3.1853152955780719</v>
      </c>
      <c r="T4155" s="13">
        <v>44632</v>
      </c>
      <c r="U4155" s="14">
        <v>1.3137923581107221E-3</v>
      </c>
      <c r="V4155" s="14">
        <v>1797</v>
      </c>
      <c r="W4155" s="14">
        <v>80906.350000000006</v>
      </c>
      <c r="X4155" s="14">
        <v>98.628807751831005</v>
      </c>
      <c r="Y4155" s="19">
        <f t="shared" si="129"/>
        <v>-0.98628807751831005</v>
      </c>
    </row>
    <row r="4156" spans="1:25">
      <c r="A4156">
        <v>7522</v>
      </c>
      <c r="B4156" t="s">
        <v>7738</v>
      </c>
      <c r="C4156" t="s">
        <v>7738</v>
      </c>
      <c r="D4156" t="str">
        <f t="shared" si="128"/>
        <v>BCHUP BCHUP</v>
      </c>
      <c r="E4156" s="3" t="s">
        <v>8886</v>
      </c>
      <c r="F4156" s="3" t="s">
        <v>8883</v>
      </c>
      <c r="G4156" s="3" t="s">
        <v>8883</v>
      </c>
      <c r="H4156" s="4">
        <v>0</v>
      </c>
      <c r="I4156" s="4">
        <v>0</v>
      </c>
      <c r="J4156" s="6">
        <v>44134</v>
      </c>
      <c r="K4156" s="7">
        <v>9.5536325367567994</v>
      </c>
      <c r="L4156" s="7">
        <v>4138</v>
      </c>
      <c r="M4156" s="7">
        <v>0</v>
      </c>
      <c r="N4156" s="9">
        <v>44136</v>
      </c>
      <c r="O4156" s="10">
        <v>10.294896910679061</v>
      </c>
      <c r="P4156" s="10">
        <v>4325</v>
      </c>
      <c r="Q4156" s="10">
        <v>0</v>
      </c>
      <c r="R4156" s="10">
        <v>1.077589793313728</v>
      </c>
      <c r="S4156" s="18">
        <v>1.077589793313728</v>
      </c>
      <c r="T4156" s="13">
        <v>44139</v>
      </c>
      <c r="U4156" s="14">
        <v>7.5501355735407696</v>
      </c>
      <c r="V4156" s="14">
        <v>3824</v>
      </c>
      <c r="W4156" s="14">
        <v>0</v>
      </c>
      <c r="X4156" s="14">
        <v>26.661377583015</v>
      </c>
      <c r="Y4156" s="19">
        <f t="shared" si="129"/>
        <v>-0.26661377583015</v>
      </c>
    </row>
    <row r="4157" spans="1:25">
      <c r="A4157">
        <v>7523</v>
      </c>
      <c r="B4157" t="s">
        <v>7739</v>
      </c>
      <c r="C4157" t="s">
        <v>7739</v>
      </c>
      <c r="D4157" t="str">
        <f t="shared" si="128"/>
        <v>BCHDOWN BCHDOWN</v>
      </c>
      <c r="E4157" s="3" t="s">
        <v>8886</v>
      </c>
      <c r="F4157" s="3" t="s">
        <v>8883</v>
      </c>
      <c r="G4157" s="3" t="s">
        <v>8883</v>
      </c>
      <c r="H4157" s="4">
        <v>0</v>
      </c>
      <c r="I4157" s="4">
        <v>0</v>
      </c>
      <c r="J4157" s="6">
        <v>44132</v>
      </c>
      <c r="K4157" s="7">
        <v>9.6922988350998693</v>
      </c>
      <c r="L4157" s="7">
        <v>4139</v>
      </c>
      <c r="M4157" s="7">
        <v>0</v>
      </c>
      <c r="N4157" s="9">
        <v>44139</v>
      </c>
      <c r="O4157" s="10">
        <v>12.396357571884829</v>
      </c>
      <c r="P4157" s="10">
        <v>4326</v>
      </c>
      <c r="Q4157" s="10">
        <v>0</v>
      </c>
      <c r="R4157" s="10">
        <v>1.2789904420809259</v>
      </c>
      <c r="S4157" s="18">
        <v>1.2789904420809259</v>
      </c>
      <c r="T4157" s="13">
        <v>44143</v>
      </c>
      <c r="U4157" s="14">
        <v>7.2841562425422399</v>
      </c>
      <c r="V4157" s="14">
        <v>3825</v>
      </c>
      <c r="W4157" s="14">
        <v>0</v>
      </c>
      <c r="X4157" s="14">
        <v>41.239543952307073</v>
      </c>
      <c r="Y4157" s="19">
        <f t="shared" si="129"/>
        <v>-0.41239543952307073</v>
      </c>
    </row>
    <row r="4158" spans="1:25">
      <c r="A4158">
        <v>7524</v>
      </c>
      <c r="B4158" t="s">
        <v>7740</v>
      </c>
      <c r="C4158" t="s">
        <v>7740</v>
      </c>
      <c r="D4158" t="str">
        <f t="shared" si="128"/>
        <v>UNIUP UNIUP</v>
      </c>
      <c r="E4158" s="3" t="s">
        <v>8886</v>
      </c>
      <c r="F4158" s="3" t="s">
        <v>8883</v>
      </c>
      <c r="G4158" s="3" t="s">
        <v>8883</v>
      </c>
      <c r="H4158" s="4">
        <v>0</v>
      </c>
      <c r="I4158" s="4">
        <v>0</v>
      </c>
      <c r="J4158" s="6">
        <v>44139</v>
      </c>
      <c r="K4158" s="7">
        <v>2.0872490945150499</v>
      </c>
      <c r="L4158" s="7">
        <v>4140</v>
      </c>
      <c r="M4158" s="7">
        <v>0</v>
      </c>
      <c r="N4158" s="9">
        <v>44314</v>
      </c>
      <c r="O4158" s="10">
        <v>43.641101997874848</v>
      </c>
      <c r="P4158" s="10">
        <v>4327</v>
      </c>
      <c r="Q4158" s="10">
        <v>0</v>
      </c>
      <c r="R4158" s="10">
        <v>20.908430197697321</v>
      </c>
      <c r="S4158" s="18">
        <v>20.908430197697321</v>
      </c>
      <c r="T4158" s="13">
        <v>44543</v>
      </c>
      <c r="U4158" s="14">
        <v>0.70009454600571086</v>
      </c>
      <c r="V4158" s="14">
        <v>3826</v>
      </c>
      <c r="W4158" s="14">
        <v>0</v>
      </c>
      <c r="X4158" s="14">
        <v>98.395790862385184</v>
      </c>
      <c r="Y4158" s="19">
        <f t="shared" si="129"/>
        <v>-0.9839579086238518</v>
      </c>
    </row>
    <row r="4159" spans="1:25">
      <c r="A4159">
        <v>7525</v>
      </c>
      <c r="B4159" t="s">
        <v>7741</v>
      </c>
      <c r="C4159" t="s">
        <v>7741</v>
      </c>
      <c r="D4159" t="str">
        <f t="shared" si="128"/>
        <v>UNIDOWN UNIDOWN</v>
      </c>
      <c r="E4159" s="3" t="s">
        <v>8886</v>
      </c>
      <c r="F4159" s="3" t="s">
        <v>8883</v>
      </c>
      <c r="G4159" s="3" t="s">
        <v>8883</v>
      </c>
      <c r="H4159" s="4">
        <v>0</v>
      </c>
      <c r="I4159" s="4">
        <v>0</v>
      </c>
      <c r="J4159" s="6">
        <v>44131</v>
      </c>
      <c r="K4159" s="7">
        <v>12.200717852019419</v>
      </c>
      <c r="L4159" s="7">
        <v>4141</v>
      </c>
      <c r="M4159" s="7">
        <v>0</v>
      </c>
      <c r="N4159" s="9">
        <v>44139</v>
      </c>
      <c r="O4159" s="10">
        <v>23.10990184502635</v>
      </c>
      <c r="P4159" s="10">
        <v>4328</v>
      </c>
      <c r="Q4159" s="10">
        <v>0</v>
      </c>
      <c r="R4159" s="10">
        <v>1.894142797606067</v>
      </c>
      <c r="S4159" s="18">
        <v>1.894142797606067</v>
      </c>
      <c r="T4159" s="13">
        <v>44421</v>
      </c>
      <c r="U4159" s="16">
        <v>3.8138336940000003E-5</v>
      </c>
      <c r="V4159" s="14">
        <v>3827</v>
      </c>
      <c r="W4159" s="16">
        <v>0</v>
      </c>
      <c r="X4159" s="16">
        <v>99.999834969714726</v>
      </c>
      <c r="Y4159" s="19">
        <f t="shared" si="129"/>
        <v>-0.99999834969714729</v>
      </c>
    </row>
    <row r="4160" spans="1:25">
      <c r="A4160">
        <v>7526</v>
      </c>
      <c r="B4160" t="s">
        <v>7742</v>
      </c>
      <c r="C4160" t="s">
        <v>7742</v>
      </c>
      <c r="D4160" t="str">
        <f t="shared" si="128"/>
        <v>LTCUP LTCUP</v>
      </c>
      <c r="E4160" s="3" t="s">
        <v>8886</v>
      </c>
      <c r="F4160" s="3" t="s">
        <v>8883</v>
      </c>
      <c r="G4160" s="3" t="s">
        <v>8883</v>
      </c>
      <c r="H4160" s="4">
        <v>0</v>
      </c>
      <c r="I4160" s="4">
        <v>0</v>
      </c>
      <c r="J4160" s="6">
        <v>44138</v>
      </c>
      <c r="K4160" s="7">
        <v>12.091674638616981</v>
      </c>
      <c r="L4160" s="7">
        <v>4142</v>
      </c>
      <c r="M4160" s="7">
        <v>0</v>
      </c>
      <c r="N4160" s="9">
        <v>44205</v>
      </c>
      <c r="O4160" s="10">
        <v>86.498239575082806</v>
      </c>
      <c r="P4160" s="10">
        <v>4329</v>
      </c>
      <c r="Q4160" s="10">
        <v>0</v>
      </c>
      <c r="R4160" s="10">
        <v>7.1535368061289706</v>
      </c>
      <c r="S4160" s="18">
        <v>7.1535368061289706</v>
      </c>
      <c r="T4160" s="13">
        <v>44626</v>
      </c>
      <c r="U4160" s="14">
        <v>0.48021408361166851</v>
      </c>
      <c r="V4160" s="14">
        <v>3828</v>
      </c>
      <c r="W4160" s="14">
        <v>0</v>
      </c>
      <c r="X4160" s="14">
        <v>99.444827910983278</v>
      </c>
      <c r="Y4160" s="19">
        <f t="shared" si="129"/>
        <v>-0.9944482791098328</v>
      </c>
    </row>
    <row r="4161" spans="1:25">
      <c r="A4161">
        <v>7527</v>
      </c>
      <c r="B4161" t="s">
        <v>7743</v>
      </c>
      <c r="C4161" t="s">
        <v>7743</v>
      </c>
      <c r="D4161" t="str">
        <f t="shared" si="128"/>
        <v>LTCDOWN LTCDOWN</v>
      </c>
      <c r="E4161" s="3" t="s">
        <v>8886</v>
      </c>
      <c r="F4161" s="3" t="s">
        <v>8883</v>
      </c>
      <c r="G4161" s="3" t="s">
        <v>8883</v>
      </c>
      <c r="H4161" s="4">
        <v>0</v>
      </c>
      <c r="I4161" s="4">
        <v>0</v>
      </c>
      <c r="J4161" s="6">
        <v>44237</v>
      </c>
      <c r="K4161" s="7">
        <v>2.203642610862E-2</v>
      </c>
      <c r="L4161" s="7">
        <v>4143</v>
      </c>
      <c r="M4161" s="7">
        <v>0</v>
      </c>
      <c r="N4161" s="9">
        <v>44438</v>
      </c>
      <c r="O4161" s="10">
        <v>6.0930943936297002</v>
      </c>
      <c r="P4161" s="10">
        <v>4330</v>
      </c>
      <c r="Q4161" s="10">
        <v>0</v>
      </c>
      <c r="R4161" s="10">
        <v>276.50102442184402</v>
      </c>
      <c r="S4161" s="18">
        <v>276.50102442184402</v>
      </c>
      <c r="T4161" s="13">
        <v>44514</v>
      </c>
      <c r="U4161" s="14">
        <v>0.59620192786434456</v>
      </c>
      <c r="V4161" s="14">
        <v>3829</v>
      </c>
      <c r="W4161" s="14">
        <v>0</v>
      </c>
      <c r="X4161" s="14">
        <v>90.215120768723523</v>
      </c>
      <c r="Y4161" s="19">
        <f t="shared" si="129"/>
        <v>-0.90215120768723522</v>
      </c>
    </row>
    <row r="4162" spans="1:25">
      <c r="A4162">
        <v>7529</v>
      </c>
      <c r="B4162" t="s">
        <v>7744</v>
      </c>
      <c r="C4162" t="s">
        <v>7744</v>
      </c>
      <c r="D4162" t="str">
        <f t="shared" ref="D4162:D4225" si="130">_xlfn.TEXTJOIN(" ",TRUE,B4162,C4162)</f>
        <v>SXPDOWN SXPDOWN</v>
      </c>
      <c r="E4162" s="3" t="s">
        <v>8886</v>
      </c>
      <c r="F4162" s="3" t="s">
        <v>8883</v>
      </c>
      <c r="G4162" s="3" t="s">
        <v>8883</v>
      </c>
      <c r="H4162" s="4">
        <v>0</v>
      </c>
      <c r="I4162" s="4">
        <v>0</v>
      </c>
      <c r="J4162" s="6">
        <v>44237</v>
      </c>
      <c r="K4162" s="7">
        <v>1.2609399136000001E-4</v>
      </c>
      <c r="L4162" s="7">
        <v>4144</v>
      </c>
      <c r="M4162" s="7">
        <v>0</v>
      </c>
      <c r="N4162" s="9">
        <v>44300</v>
      </c>
      <c r="O4162" s="10">
        <v>64.034727574953834</v>
      </c>
      <c r="P4162" s="10">
        <v>4331</v>
      </c>
      <c r="Q4162" s="10">
        <v>0</v>
      </c>
      <c r="R4162" s="10">
        <v>507833.29867109878</v>
      </c>
      <c r="S4162" s="18">
        <v>507833.29867109878</v>
      </c>
      <c r="T4162" s="13">
        <v>44521</v>
      </c>
      <c r="U4162" s="14">
        <v>7.5694775663063762E-2</v>
      </c>
      <c r="V4162" s="14">
        <v>3830</v>
      </c>
      <c r="W4162" s="14">
        <v>0</v>
      </c>
      <c r="X4162" s="14">
        <v>99.881791055369973</v>
      </c>
      <c r="Y4162" s="19">
        <f t="shared" si="129"/>
        <v>-0.99881791055369973</v>
      </c>
    </row>
    <row r="4163" spans="1:25">
      <c r="A4163">
        <v>7532</v>
      </c>
      <c r="B4163" t="s">
        <v>7745</v>
      </c>
      <c r="C4163" t="s">
        <v>7746</v>
      </c>
      <c r="D4163" t="str">
        <f t="shared" si="130"/>
        <v>pxUSD Synthetic USD Expiring 1 April 2021 PXUSD_MAR2021</v>
      </c>
      <c r="E4163" s="3" t="s">
        <v>8896</v>
      </c>
      <c r="F4163" s="3" t="s">
        <v>8883</v>
      </c>
      <c r="G4163" s="3" t="s">
        <v>8883</v>
      </c>
      <c r="H4163" s="4">
        <v>0</v>
      </c>
      <c r="I4163" s="4">
        <v>0</v>
      </c>
      <c r="J4163" s="6">
        <v>44153</v>
      </c>
      <c r="K4163" s="7">
        <v>0.74513227610276001</v>
      </c>
      <c r="L4163" s="7">
        <v>4145</v>
      </c>
      <c r="M4163" s="7">
        <v>0</v>
      </c>
      <c r="N4163" s="9">
        <v>44270</v>
      </c>
      <c r="O4163" s="10">
        <v>2.1897685344870301</v>
      </c>
      <c r="P4163" s="10">
        <v>4332</v>
      </c>
      <c r="Q4163" s="10">
        <v>0</v>
      </c>
      <c r="R4163" s="10">
        <v>2.9387648404389379</v>
      </c>
      <c r="S4163" s="18">
        <v>2.9387648404389379</v>
      </c>
      <c r="T4163" s="13">
        <v>44339</v>
      </c>
      <c r="U4163" s="14">
        <v>0.20677925949687001</v>
      </c>
      <c r="V4163" s="14">
        <v>3831</v>
      </c>
      <c r="W4163" s="14">
        <v>0</v>
      </c>
      <c r="X4163" s="14">
        <v>90.557026633625014</v>
      </c>
      <c r="Y4163" s="19">
        <f t="shared" ref="Y4163:Y4226" si="131">X4163/-100</f>
        <v>-0.90557026633625015</v>
      </c>
    </row>
    <row r="4164" spans="1:25">
      <c r="A4164">
        <v>7533</v>
      </c>
      <c r="B4164" t="s">
        <v>7747</v>
      </c>
      <c r="C4164" t="s">
        <v>7748</v>
      </c>
      <c r="D4164" t="str">
        <f t="shared" si="130"/>
        <v>Oraichain Token ORAI</v>
      </c>
      <c r="E4164" s="3" t="s">
        <v>1772</v>
      </c>
      <c r="F4164" s="3" t="s">
        <v>8883</v>
      </c>
      <c r="G4164" s="3" t="s">
        <v>8883</v>
      </c>
      <c r="H4164" s="4">
        <v>0</v>
      </c>
      <c r="I4164" s="4">
        <v>0</v>
      </c>
      <c r="J4164" s="6">
        <v>44133</v>
      </c>
      <c r="K4164" s="7">
        <v>2.8313828700000001</v>
      </c>
      <c r="L4164" s="7">
        <v>2348</v>
      </c>
      <c r="M4164" s="7">
        <v>0</v>
      </c>
      <c r="N4164" s="9">
        <v>44247</v>
      </c>
      <c r="O4164" s="10">
        <v>107.47632244</v>
      </c>
      <c r="P4164" s="10">
        <v>742</v>
      </c>
      <c r="Q4164" s="10">
        <v>56790925.799999997</v>
      </c>
      <c r="R4164" s="10">
        <v>37.958950581628677</v>
      </c>
      <c r="S4164" s="18">
        <v>37.958950581628677</v>
      </c>
      <c r="T4164" s="13">
        <v>44369</v>
      </c>
      <c r="U4164" s="14">
        <v>3.3345568399999999</v>
      </c>
      <c r="V4164" s="14">
        <v>649</v>
      </c>
      <c r="W4164" s="14">
        <v>8452750.0199999996</v>
      </c>
      <c r="X4164" s="14">
        <v>96.897403293770537</v>
      </c>
      <c r="Y4164" s="19">
        <f t="shared" si="131"/>
        <v>-0.96897403293770534</v>
      </c>
    </row>
    <row r="4165" spans="1:25">
      <c r="A4165">
        <v>7534</v>
      </c>
      <c r="B4165" t="s">
        <v>7749</v>
      </c>
      <c r="C4165" t="s">
        <v>7750</v>
      </c>
      <c r="D4165" t="str">
        <f t="shared" si="130"/>
        <v>Tsunami finance NAMI</v>
      </c>
      <c r="E4165" s="3" t="s">
        <v>8887</v>
      </c>
      <c r="F4165" s="3" t="s">
        <v>8883</v>
      </c>
      <c r="G4165" s="3" t="s">
        <v>8883</v>
      </c>
      <c r="H4165" s="4">
        <v>0</v>
      </c>
      <c r="I4165" s="4">
        <v>0</v>
      </c>
      <c r="J4165" s="6">
        <v>44149</v>
      </c>
      <c r="K4165" s="7">
        <v>99.805886777461097</v>
      </c>
      <c r="L4165" s="7">
        <v>4146</v>
      </c>
      <c r="M4165" s="7">
        <v>0</v>
      </c>
      <c r="N4165" s="9">
        <v>44327</v>
      </c>
      <c r="O4165" s="10">
        <v>1200.169031905109</v>
      </c>
      <c r="P4165" s="10">
        <v>4333</v>
      </c>
      <c r="Q4165" s="10">
        <v>0</v>
      </c>
      <c r="R4165" s="10">
        <v>12.025032497142639</v>
      </c>
      <c r="S4165" s="18">
        <v>12.025032497142639</v>
      </c>
      <c r="T4165" s="13">
        <v>44397</v>
      </c>
      <c r="U4165" s="14">
        <v>69.997223588151684</v>
      </c>
      <c r="V4165" s="14">
        <v>3832</v>
      </c>
      <c r="W4165" s="14">
        <v>0</v>
      </c>
      <c r="X4165" s="14">
        <v>94.167719568881026</v>
      </c>
      <c r="Y4165" s="19">
        <f t="shared" si="131"/>
        <v>-0.94167719568881025</v>
      </c>
    </row>
    <row r="4166" spans="1:25">
      <c r="A4166">
        <v>7535</v>
      </c>
      <c r="B4166" t="s">
        <v>7751</v>
      </c>
      <c r="C4166" t="s">
        <v>7752</v>
      </c>
      <c r="D4166" t="str">
        <f t="shared" si="130"/>
        <v>Keep3rV1 KP3R</v>
      </c>
      <c r="E4166" s="3" t="s">
        <v>8887</v>
      </c>
      <c r="F4166" s="3" t="s">
        <v>8883</v>
      </c>
      <c r="G4166" s="3" t="s">
        <v>8883</v>
      </c>
      <c r="H4166" s="4">
        <v>0</v>
      </c>
      <c r="I4166" s="4">
        <v>0</v>
      </c>
      <c r="J4166" s="6">
        <v>44132</v>
      </c>
      <c r="K4166" s="7">
        <v>36.73942461</v>
      </c>
      <c r="L4166" s="7">
        <v>112</v>
      </c>
      <c r="M4166" s="7">
        <v>38126864.65557795</v>
      </c>
      <c r="N4166" s="9">
        <v>44513</v>
      </c>
      <c r="O4166" s="10">
        <v>2056.0962364181719</v>
      </c>
      <c r="P4166" s="10">
        <v>309</v>
      </c>
      <c r="Q4166" s="10">
        <v>332400393.02999997</v>
      </c>
      <c r="R4166" s="10">
        <v>55.96430151653842</v>
      </c>
      <c r="S4166" s="18">
        <v>55.96430151653842</v>
      </c>
      <c r="T4166" s="13">
        <v>44686</v>
      </c>
      <c r="U4166" s="14">
        <v>285.3606202531173</v>
      </c>
      <c r="V4166" s="14">
        <v>316</v>
      </c>
      <c r="W4166" s="14">
        <v>58450927.909999996</v>
      </c>
      <c r="X4166" s="14">
        <v>86.121242031441554</v>
      </c>
      <c r="Y4166" s="19">
        <f t="shared" si="131"/>
        <v>-0.86121242031441558</v>
      </c>
    </row>
    <row r="4167" spans="1:25">
      <c r="A4167">
        <v>7536</v>
      </c>
      <c r="B4167" t="s">
        <v>7753</v>
      </c>
      <c r="C4167" t="s">
        <v>7754</v>
      </c>
      <c r="D4167" t="str">
        <f t="shared" si="130"/>
        <v>Aspire ASP</v>
      </c>
      <c r="E4167" s="3" t="s">
        <v>8893</v>
      </c>
      <c r="F4167" s="3" t="s">
        <v>8883</v>
      </c>
      <c r="G4167" s="3" t="s">
        <v>8883</v>
      </c>
      <c r="H4167" s="4">
        <v>0</v>
      </c>
      <c r="I4167" s="4">
        <v>0</v>
      </c>
      <c r="J4167" s="6">
        <v>44144</v>
      </c>
      <c r="K4167" s="7">
        <v>2.4395050000000001E-2</v>
      </c>
      <c r="L4167" s="7">
        <v>4147</v>
      </c>
      <c r="M4167" s="7">
        <v>0</v>
      </c>
      <c r="N4167" s="9">
        <v>44298</v>
      </c>
      <c r="O4167" s="10">
        <v>0.86137079999999999</v>
      </c>
      <c r="P4167" s="10">
        <v>4334</v>
      </c>
      <c r="Q4167" s="10">
        <v>0</v>
      </c>
      <c r="R4167" s="10">
        <v>35.309245113250427</v>
      </c>
      <c r="S4167" s="18">
        <v>35.309245113250427</v>
      </c>
      <c r="T4167" s="13">
        <v>44467</v>
      </c>
      <c r="U4167" s="14">
        <v>3.3660285365600001E-3</v>
      </c>
      <c r="V4167" s="14">
        <v>3833</v>
      </c>
      <c r="W4167" s="14">
        <v>0</v>
      </c>
      <c r="X4167" s="14">
        <v>99.609224211389574</v>
      </c>
      <c r="Y4167" s="19">
        <f t="shared" si="131"/>
        <v>-0.99609224211389569</v>
      </c>
    </row>
    <row r="4168" spans="1:25">
      <c r="A4168">
        <v>7537</v>
      </c>
      <c r="B4168" t="s">
        <v>7755</v>
      </c>
      <c r="C4168" t="s">
        <v>7756</v>
      </c>
      <c r="D4168" t="str">
        <f t="shared" si="130"/>
        <v>Tatcoin TAT</v>
      </c>
      <c r="E4168" s="3" t="s">
        <v>8887</v>
      </c>
      <c r="F4168" s="3" t="s">
        <v>8883</v>
      </c>
      <c r="G4168" s="3" t="s">
        <v>8883</v>
      </c>
      <c r="H4168" s="4">
        <v>0</v>
      </c>
      <c r="I4168" s="4">
        <v>0</v>
      </c>
      <c r="J4168" s="6">
        <v>44136</v>
      </c>
      <c r="K4168" s="7">
        <v>1.442348568588E-2</v>
      </c>
      <c r="L4168" s="7">
        <v>4148</v>
      </c>
      <c r="M4168" s="7">
        <v>0</v>
      </c>
      <c r="N4168" s="9">
        <v>44328</v>
      </c>
      <c r="O4168" s="10">
        <v>8.6845874614009999E-2</v>
      </c>
      <c r="P4168" s="10">
        <v>4335</v>
      </c>
      <c r="Q4168" s="10">
        <v>0</v>
      </c>
      <c r="R4168" s="10">
        <v>6.0211433286912426</v>
      </c>
      <c r="S4168" s="18">
        <v>6.0211433286912426</v>
      </c>
      <c r="T4168" s="13">
        <v>44648</v>
      </c>
      <c r="U4168" s="14">
        <v>2.5210388108103722E-3</v>
      </c>
      <c r="V4168" s="14">
        <v>3834</v>
      </c>
      <c r="W4168" s="14">
        <v>0</v>
      </c>
      <c r="X4168" s="14">
        <v>97.097111610637555</v>
      </c>
      <c r="Y4168" s="19">
        <f t="shared" si="131"/>
        <v>-0.97097111610637554</v>
      </c>
    </row>
    <row r="4169" spans="1:25">
      <c r="A4169">
        <v>7539</v>
      </c>
      <c r="B4169" t="s">
        <v>7757</v>
      </c>
      <c r="C4169" t="s">
        <v>7758</v>
      </c>
      <c r="D4169" t="str">
        <f t="shared" si="130"/>
        <v>Colibri Protocol CLBR</v>
      </c>
      <c r="E4169" s="3" t="s">
        <v>8887</v>
      </c>
      <c r="F4169" s="3" t="s">
        <v>8883</v>
      </c>
      <c r="G4169" s="3" t="s">
        <v>8883</v>
      </c>
      <c r="H4169" s="4">
        <v>0</v>
      </c>
      <c r="I4169" s="4">
        <v>0</v>
      </c>
      <c r="J4169" s="6">
        <v>44161</v>
      </c>
      <c r="K4169" s="7">
        <v>3.8840000000000001E-5</v>
      </c>
      <c r="L4169" s="7">
        <v>4149</v>
      </c>
      <c r="M4169" s="7">
        <v>0</v>
      </c>
      <c r="N4169" s="9">
        <v>44286</v>
      </c>
      <c r="O4169" s="10">
        <v>5.2861310000000002E-2</v>
      </c>
      <c r="P4169" s="10">
        <v>4336</v>
      </c>
      <c r="Q4169" s="10">
        <v>0</v>
      </c>
      <c r="R4169" s="10">
        <v>1361.001802265705</v>
      </c>
      <c r="S4169" s="18">
        <v>1361.001802265705</v>
      </c>
      <c r="T4169" s="13">
        <v>44585</v>
      </c>
      <c r="U4169" s="16">
        <v>4.3446023050312998E-5</v>
      </c>
      <c r="V4169" s="14">
        <v>3835</v>
      </c>
      <c r="W4169" s="16">
        <v>0</v>
      </c>
      <c r="X4169" s="16">
        <v>99.917811300835496</v>
      </c>
      <c r="Y4169" s="19">
        <f t="shared" si="131"/>
        <v>-0.99917811300835491</v>
      </c>
    </row>
    <row r="4170" spans="1:25">
      <c r="A4170">
        <v>7540</v>
      </c>
      <c r="B4170" t="s">
        <v>7759</v>
      </c>
      <c r="C4170" t="s">
        <v>7760</v>
      </c>
      <c r="D4170" t="str">
        <f t="shared" si="130"/>
        <v>MegaCryptoPolis MEGA</v>
      </c>
      <c r="E4170" s="3" t="s">
        <v>8892</v>
      </c>
      <c r="F4170" s="3" t="s">
        <v>8883</v>
      </c>
      <c r="G4170" s="3" t="s">
        <v>8883</v>
      </c>
      <c r="H4170" s="4">
        <v>0</v>
      </c>
      <c r="I4170" s="4">
        <v>0</v>
      </c>
      <c r="J4170" s="6">
        <v>44222</v>
      </c>
      <c r="K4170" s="7">
        <v>3.3955468</v>
      </c>
      <c r="L4170" s="7">
        <v>4150</v>
      </c>
      <c r="M4170" s="7">
        <v>0</v>
      </c>
      <c r="N4170" s="9">
        <v>44268</v>
      </c>
      <c r="O4170" s="10">
        <v>77.277883110000005</v>
      </c>
      <c r="P4170" s="10">
        <v>4337</v>
      </c>
      <c r="Q4170" s="10">
        <v>0</v>
      </c>
      <c r="R4170" s="10">
        <v>22.758597557836641</v>
      </c>
      <c r="S4170" s="18">
        <v>22.758597557836641</v>
      </c>
      <c r="T4170" s="13">
        <v>44624</v>
      </c>
      <c r="U4170" s="14">
        <v>0</v>
      </c>
      <c r="V4170" s="14">
        <v>3836</v>
      </c>
      <c r="W4170" s="14">
        <v>0</v>
      </c>
      <c r="X4170" s="14">
        <v>100</v>
      </c>
      <c r="Y4170" s="19">
        <f t="shared" si="131"/>
        <v>-1</v>
      </c>
    </row>
    <row r="4171" spans="1:25">
      <c r="A4171">
        <v>7541</v>
      </c>
      <c r="B4171" t="s">
        <v>7761</v>
      </c>
      <c r="C4171" t="s">
        <v>7762</v>
      </c>
      <c r="D4171" t="str">
        <f t="shared" si="130"/>
        <v>HubDao HD</v>
      </c>
      <c r="E4171" s="3" t="s">
        <v>3686</v>
      </c>
      <c r="F4171" s="3" t="s">
        <v>8883</v>
      </c>
      <c r="G4171" s="3" t="s">
        <v>8883</v>
      </c>
      <c r="H4171" s="4">
        <v>0</v>
      </c>
      <c r="I4171" s="4">
        <v>0</v>
      </c>
      <c r="J4171" s="6">
        <v>44237</v>
      </c>
      <c r="K4171" s="7">
        <v>0.14050473322663001</v>
      </c>
      <c r="L4171" s="7">
        <v>4151</v>
      </c>
      <c r="M4171" s="7">
        <v>0</v>
      </c>
      <c r="N4171" s="9">
        <v>44319</v>
      </c>
      <c r="O4171" s="10">
        <v>6.7355850712140999</v>
      </c>
      <c r="P4171" s="10">
        <v>4338</v>
      </c>
      <c r="Q4171" s="10">
        <v>0</v>
      </c>
      <c r="R4171" s="10">
        <v>47.938492295129997</v>
      </c>
      <c r="S4171" s="18">
        <v>47.938492295129997</v>
      </c>
      <c r="T4171" s="13">
        <v>44468</v>
      </c>
      <c r="U4171" s="14">
        <v>1.0003184866343801E-2</v>
      </c>
      <c r="V4171" s="14">
        <v>3837</v>
      </c>
      <c r="W4171" s="14">
        <v>0</v>
      </c>
      <c r="X4171" s="14">
        <v>99.851487513548093</v>
      </c>
      <c r="Y4171" s="19">
        <f t="shared" si="131"/>
        <v>-0.99851487513548098</v>
      </c>
    </row>
    <row r="4172" spans="1:25">
      <c r="A4172">
        <v>7542</v>
      </c>
      <c r="B4172" t="s">
        <v>7763</v>
      </c>
      <c r="C4172" t="s">
        <v>7764</v>
      </c>
      <c r="D4172" t="str">
        <f t="shared" si="130"/>
        <v>Bloody Token BLOODY</v>
      </c>
      <c r="E4172" s="3" t="s">
        <v>8891</v>
      </c>
      <c r="F4172" s="3" t="s">
        <v>8883</v>
      </c>
      <c r="G4172" s="3" t="s">
        <v>8883</v>
      </c>
      <c r="H4172" s="4">
        <v>0</v>
      </c>
      <c r="I4172" s="4">
        <v>0</v>
      </c>
      <c r="J4172" s="6">
        <v>44135</v>
      </c>
      <c r="K4172" s="7">
        <v>1.596269551717E-2</v>
      </c>
      <c r="L4172" s="7">
        <v>4152</v>
      </c>
      <c r="M4172" s="7">
        <v>0</v>
      </c>
      <c r="N4172" s="9">
        <v>44136</v>
      </c>
      <c r="O4172" s="10">
        <v>3.0960601009729999E-2</v>
      </c>
      <c r="P4172" s="10">
        <v>4339</v>
      </c>
      <c r="Q4172" s="10">
        <v>0</v>
      </c>
      <c r="R4172" s="10">
        <v>1.9395597050903941</v>
      </c>
      <c r="S4172" s="18">
        <v>1.9395597050903941</v>
      </c>
      <c r="T4172" s="13">
        <v>44223</v>
      </c>
      <c r="U4172" s="14">
        <v>4.6127557505999998E-4</v>
      </c>
      <c r="V4172" s="14">
        <v>3838</v>
      </c>
      <c r="W4172" s="14">
        <v>0</v>
      </c>
      <c r="X4172" s="14">
        <v>98.510120734041834</v>
      </c>
      <c r="Y4172" s="19">
        <f t="shared" si="131"/>
        <v>-0.98510120734041839</v>
      </c>
    </row>
    <row r="4173" spans="1:25">
      <c r="A4173">
        <v>7543</v>
      </c>
      <c r="B4173" t="s">
        <v>7765</v>
      </c>
      <c r="C4173" t="s">
        <v>7766</v>
      </c>
      <c r="D4173" t="str">
        <f t="shared" si="130"/>
        <v>Hoo Token HOO</v>
      </c>
      <c r="E4173" s="3" t="s">
        <v>3686</v>
      </c>
      <c r="F4173" s="3" t="s">
        <v>8883</v>
      </c>
      <c r="G4173" s="3" t="s">
        <v>8883</v>
      </c>
      <c r="H4173" s="4">
        <v>0</v>
      </c>
      <c r="I4173" s="4">
        <v>0</v>
      </c>
      <c r="J4173" s="6">
        <v>44226</v>
      </c>
      <c r="K4173" s="7">
        <v>2.002565277832E-2</v>
      </c>
      <c r="L4173" s="7">
        <v>4153</v>
      </c>
      <c r="M4173" s="7">
        <v>0</v>
      </c>
      <c r="N4173" s="9">
        <v>44321</v>
      </c>
      <c r="O4173" s="10">
        <v>3.56045892078046</v>
      </c>
      <c r="P4173" s="10">
        <v>4340</v>
      </c>
      <c r="Q4173" s="10">
        <v>0</v>
      </c>
      <c r="R4173" s="10">
        <v>177.79489938200931</v>
      </c>
      <c r="S4173" s="18">
        <v>177.79489938200931</v>
      </c>
      <c r="T4173" s="13">
        <v>44397</v>
      </c>
      <c r="U4173" s="14">
        <v>0.40411595181659998</v>
      </c>
      <c r="V4173" s="14">
        <v>3839</v>
      </c>
      <c r="W4173" s="14">
        <v>0</v>
      </c>
      <c r="X4173" s="14">
        <v>88.649891466013116</v>
      </c>
      <c r="Y4173" s="19">
        <f t="shared" si="131"/>
        <v>-0.8864989146601312</v>
      </c>
    </row>
    <row r="4174" spans="1:25">
      <c r="A4174">
        <v>7544</v>
      </c>
      <c r="B4174" t="s">
        <v>7767</v>
      </c>
      <c r="C4174" t="s">
        <v>7768</v>
      </c>
      <c r="D4174" t="str">
        <f t="shared" si="130"/>
        <v>The Luxury Coin TLB</v>
      </c>
      <c r="E4174" s="3" t="s">
        <v>8887</v>
      </c>
      <c r="F4174" s="3" t="s">
        <v>8883</v>
      </c>
      <c r="G4174" s="3" t="s">
        <v>8883</v>
      </c>
      <c r="H4174" s="4">
        <v>0</v>
      </c>
      <c r="I4174" s="4">
        <v>0</v>
      </c>
      <c r="J4174" s="6">
        <v>44133</v>
      </c>
      <c r="K4174" s="7">
        <v>16.804963690170862</v>
      </c>
      <c r="L4174" s="7">
        <v>4154</v>
      </c>
      <c r="M4174" s="7">
        <v>0</v>
      </c>
      <c r="N4174" s="9">
        <v>44445</v>
      </c>
      <c r="O4174" s="10">
        <v>56.181724140669601</v>
      </c>
      <c r="P4174" s="10">
        <v>4341</v>
      </c>
      <c r="Q4174" s="10">
        <v>0</v>
      </c>
      <c r="R4174" s="10">
        <v>3.3431624832090541</v>
      </c>
      <c r="S4174" s="18">
        <v>3.3431624832090541</v>
      </c>
      <c r="T4174" s="13">
        <v>44617</v>
      </c>
      <c r="U4174" s="14">
        <v>4.3020368581969823E-2</v>
      </c>
      <c r="V4174" s="14">
        <v>3840</v>
      </c>
      <c r="W4174" s="14">
        <v>0</v>
      </c>
      <c r="X4174" s="14">
        <v>99.923426400239606</v>
      </c>
      <c r="Y4174" s="19">
        <f t="shared" si="131"/>
        <v>-0.99923426400239601</v>
      </c>
    </row>
    <row r="4175" spans="1:25">
      <c r="A4175">
        <v>7545</v>
      </c>
      <c r="B4175" t="s">
        <v>7769</v>
      </c>
      <c r="C4175" t="s">
        <v>7770</v>
      </c>
      <c r="D4175" t="str">
        <f t="shared" si="130"/>
        <v>Jointer JNTR</v>
      </c>
      <c r="E4175" s="3" t="s">
        <v>3686</v>
      </c>
      <c r="F4175" s="3" t="s">
        <v>8883</v>
      </c>
      <c r="G4175" s="3" t="s">
        <v>8883</v>
      </c>
      <c r="H4175" s="4">
        <v>0</v>
      </c>
      <c r="I4175" s="4">
        <v>0</v>
      </c>
      <c r="J4175" s="6">
        <v>44144</v>
      </c>
      <c r="K4175" s="7">
        <v>0.25105358</v>
      </c>
      <c r="L4175" s="7">
        <v>4155</v>
      </c>
      <c r="M4175" s="7">
        <v>0</v>
      </c>
      <c r="N4175" s="9">
        <v>44159</v>
      </c>
      <c r="O4175" s="10">
        <v>0.56553328999999997</v>
      </c>
      <c r="P4175" s="10">
        <v>4342</v>
      </c>
      <c r="Q4175" s="10">
        <v>0</v>
      </c>
      <c r="R4175" s="10">
        <v>2.252639814974954</v>
      </c>
      <c r="S4175" s="18">
        <v>2.252639814974954</v>
      </c>
      <c r="T4175" s="13">
        <v>44253</v>
      </c>
      <c r="U4175" s="14">
        <v>0</v>
      </c>
      <c r="V4175" s="14">
        <v>3841</v>
      </c>
      <c r="W4175" s="14">
        <v>0</v>
      </c>
      <c r="X4175" s="14">
        <v>100</v>
      </c>
      <c r="Y4175" s="19">
        <f t="shared" si="131"/>
        <v>-1</v>
      </c>
    </row>
    <row r="4176" spans="1:25">
      <c r="A4176">
        <v>7547</v>
      </c>
      <c r="B4176" t="s">
        <v>7771</v>
      </c>
      <c r="C4176" t="s">
        <v>7772</v>
      </c>
      <c r="D4176" t="str">
        <f t="shared" si="130"/>
        <v>SURF Finance SURF</v>
      </c>
      <c r="E4176" s="3" t="s">
        <v>8887</v>
      </c>
      <c r="F4176" s="3" t="s">
        <v>8883</v>
      </c>
      <c r="G4176" s="3" t="s">
        <v>8883</v>
      </c>
      <c r="H4176" s="4">
        <v>0</v>
      </c>
      <c r="I4176" s="4">
        <v>0</v>
      </c>
      <c r="J4176" s="6">
        <v>44133</v>
      </c>
      <c r="K4176" s="7">
        <v>1.22013792942901</v>
      </c>
      <c r="L4176" s="7">
        <v>4156</v>
      </c>
      <c r="M4176" s="7">
        <v>0</v>
      </c>
      <c r="N4176" s="9">
        <v>44137</v>
      </c>
      <c r="O4176" s="10">
        <v>1.50286252200443</v>
      </c>
      <c r="P4176" s="10">
        <v>4343</v>
      </c>
      <c r="Q4176" s="10">
        <v>0</v>
      </c>
      <c r="R4176" s="10">
        <v>1.2317152723116529</v>
      </c>
      <c r="S4176" s="18">
        <v>1.2317152723116529</v>
      </c>
      <c r="T4176" s="13">
        <v>44583</v>
      </c>
      <c r="U4176" s="14">
        <v>0.12550779229921921</v>
      </c>
      <c r="V4176" s="14">
        <v>3842</v>
      </c>
      <c r="W4176" s="14">
        <v>0</v>
      </c>
      <c r="X4176" s="14">
        <v>91.648750936191803</v>
      </c>
      <c r="Y4176" s="19">
        <f t="shared" si="131"/>
        <v>-0.91648750936191803</v>
      </c>
    </row>
    <row r="4177" spans="1:25">
      <c r="A4177">
        <v>7548</v>
      </c>
      <c r="B4177" t="s">
        <v>7773</v>
      </c>
      <c r="C4177" t="s">
        <v>7773</v>
      </c>
      <c r="D4177" t="str">
        <f t="shared" si="130"/>
        <v>WEMIX WEMIX</v>
      </c>
      <c r="E4177" s="3" t="s">
        <v>8887</v>
      </c>
      <c r="F4177" s="3" t="s">
        <v>8883</v>
      </c>
      <c r="G4177" s="3" t="s">
        <v>8883</v>
      </c>
      <c r="H4177" s="4">
        <v>0</v>
      </c>
      <c r="I4177" s="4">
        <v>0</v>
      </c>
      <c r="J4177" s="6">
        <v>44211</v>
      </c>
      <c r="K4177" s="7">
        <v>0.13059140999999999</v>
      </c>
      <c r="L4177" s="7">
        <v>2179</v>
      </c>
      <c r="M4177" s="7">
        <v>0</v>
      </c>
      <c r="N4177" s="9">
        <v>44521</v>
      </c>
      <c r="O4177" s="10">
        <v>24.677931297626809</v>
      </c>
      <c r="P4177" s="10">
        <v>85</v>
      </c>
      <c r="Q4177" s="10">
        <v>2982657169.25</v>
      </c>
      <c r="R4177" s="10">
        <v>188.9705555489968</v>
      </c>
      <c r="S4177" s="18">
        <v>188.9705555489968</v>
      </c>
      <c r="T4177" s="13">
        <v>44682</v>
      </c>
      <c r="U4177" s="14">
        <v>2.2402699391646581</v>
      </c>
      <c r="V4177" s="14">
        <v>139</v>
      </c>
      <c r="W4177" s="14">
        <v>297133283.02999997</v>
      </c>
      <c r="X4177" s="14">
        <v>90.921970273172377</v>
      </c>
      <c r="Y4177" s="19">
        <f t="shared" si="131"/>
        <v>-0.90921970273172381</v>
      </c>
    </row>
    <row r="4178" spans="1:25">
      <c r="A4178">
        <v>7550</v>
      </c>
      <c r="B4178" t="s">
        <v>7774</v>
      </c>
      <c r="C4178" t="s">
        <v>7775</v>
      </c>
      <c r="D4178" t="str">
        <f t="shared" si="130"/>
        <v>Farm Defi PFARM</v>
      </c>
      <c r="E4178" s="3" t="s">
        <v>8894</v>
      </c>
      <c r="F4178" s="3" t="s">
        <v>8883</v>
      </c>
      <c r="G4178" s="3" t="s">
        <v>8883</v>
      </c>
      <c r="H4178" s="4">
        <v>0</v>
      </c>
      <c r="I4178" s="4">
        <v>0</v>
      </c>
      <c r="J4178" s="6">
        <v>44159</v>
      </c>
      <c r="K4178" s="7">
        <v>415.61263688865421</v>
      </c>
      <c r="L4178" s="7">
        <v>4157</v>
      </c>
      <c r="M4178" s="7">
        <v>0</v>
      </c>
      <c r="N4178" s="9">
        <v>44168</v>
      </c>
      <c r="O4178" s="10">
        <v>1785.194179368599</v>
      </c>
      <c r="P4178" s="10">
        <v>4344</v>
      </c>
      <c r="Q4178" s="10">
        <v>0</v>
      </c>
      <c r="R4178" s="10">
        <v>4.2953318088036534</v>
      </c>
      <c r="S4178" s="18">
        <v>4.2953318088036534</v>
      </c>
      <c r="T4178" s="13">
        <v>44201</v>
      </c>
      <c r="U4178" s="14">
        <v>16.09233402669453</v>
      </c>
      <c r="V4178" s="14">
        <v>3843</v>
      </c>
      <c r="W4178" s="14">
        <v>0</v>
      </c>
      <c r="X4178" s="14">
        <v>99.098566743457212</v>
      </c>
      <c r="Y4178" s="19">
        <f t="shared" si="131"/>
        <v>-0.99098566743457217</v>
      </c>
    </row>
    <row r="4179" spans="1:25">
      <c r="A4179">
        <v>7552</v>
      </c>
      <c r="B4179" t="s">
        <v>7776</v>
      </c>
      <c r="C4179" t="s">
        <v>7777</v>
      </c>
      <c r="D4179" t="str">
        <f t="shared" si="130"/>
        <v>Hyve HYVE</v>
      </c>
      <c r="E4179" s="3" t="s">
        <v>8887</v>
      </c>
      <c r="F4179" s="3" t="s">
        <v>8883</v>
      </c>
      <c r="G4179" s="3" t="s">
        <v>8883</v>
      </c>
      <c r="H4179" s="4">
        <v>0</v>
      </c>
      <c r="I4179" s="4">
        <v>0</v>
      </c>
      <c r="J4179" s="6">
        <v>44199</v>
      </c>
      <c r="K4179" s="7">
        <v>8.0005300000000005E-3</v>
      </c>
      <c r="L4179" s="7">
        <v>2452</v>
      </c>
      <c r="M4179" s="7">
        <v>0</v>
      </c>
      <c r="N4179" s="9">
        <v>44484</v>
      </c>
      <c r="O4179" s="10">
        <v>0.75127692140601199</v>
      </c>
      <c r="P4179" s="10">
        <v>1122</v>
      </c>
      <c r="Q4179" s="10">
        <v>17160717.710000001</v>
      </c>
      <c r="R4179" s="10">
        <v>93.903394075893971</v>
      </c>
      <c r="S4179" s="18">
        <v>93.903394075893971</v>
      </c>
      <c r="T4179" s="13">
        <v>44687</v>
      </c>
      <c r="U4179" s="14">
        <v>9.5097958155420909E-2</v>
      </c>
      <c r="V4179" s="14">
        <v>934</v>
      </c>
      <c r="W4179" s="14">
        <v>2458396.98</v>
      </c>
      <c r="X4179" s="14">
        <v>87.341823574528902</v>
      </c>
      <c r="Y4179" s="19">
        <f t="shared" si="131"/>
        <v>-0.87341823574528898</v>
      </c>
    </row>
    <row r="4180" spans="1:25">
      <c r="A4180">
        <v>7553</v>
      </c>
      <c r="B4180" t="s">
        <v>7778</v>
      </c>
      <c r="C4180" t="s">
        <v>7779</v>
      </c>
      <c r="D4180" t="str">
        <f t="shared" si="130"/>
        <v>UnFederalReserve ERSDL</v>
      </c>
      <c r="E4180" s="3" t="s">
        <v>3686</v>
      </c>
      <c r="F4180" s="3" t="s">
        <v>8883</v>
      </c>
      <c r="G4180" s="3" t="s">
        <v>8883</v>
      </c>
      <c r="H4180" s="4">
        <v>0</v>
      </c>
      <c r="I4180" s="4">
        <v>0</v>
      </c>
      <c r="J4180" s="6">
        <v>44134</v>
      </c>
      <c r="K4180" s="7">
        <v>3.73223E-3</v>
      </c>
      <c r="L4180" s="7">
        <v>2380</v>
      </c>
      <c r="M4180" s="7">
        <v>0</v>
      </c>
      <c r="N4180" s="9">
        <v>44322</v>
      </c>
      <c r="O4180" s="10">
        <v>1.75622028</v>
      </c>
      <c r="P4180" s="10">
        <v>4345</v>
      </c>
      <c r="Q4180" s="10">
        <v>0</v>
      </c>
      <c r="R4180" s="10">
        <v>470.55521229934919</v>
      </c>
      <c r="S4180" s="18">
        <v>470.55521229934919</v>
      </c>
      <c r="T4180" s="13">
        <v>44673</v>
      </c>
      <c r="U4180" s="14">
        <v>9.1120898875317932E-3</v>
      </c>
      <c r="V4180" s="14">
        <v>728</v>
      </c>
      <c r="W4180" s="14">
        <v>5894189.3099999996</v>
      </c>
      <c r="X4180" s="14">
        <v>99.481153361494506</v>
      </c>
      <c r="Y4180" s="19">
        <f t="shared" si="131"/>
        <v>-0.99481153361494501</v>
      </c>
    </row>
    <row r="4181" spans="1:25">
      <c r="A4181">
        <v>7554</v>
      </c>
      <c r="B4181" t="s">
        <v>7780</v>
      </c>
      <c r="C4181" t="s">
        <v>7781</v>
      </c>
      <c r="D4181" t="str">
        <f t="shared" si="130"/>
        <v>Hiz Finance HIZ</v>
      </c>
      <c r="E4181" s="3" t="s">
        <v>8887</v>
      </c>
      <c r="F4181" s="3" t="s">
        <v>8883</v>
      </c>
      <c r="G4181" s="3" t="s">
        <v>8883</v>
      </c>
      <c r="H4181" s="4">
        <v>0</v>
      </c>
      <c r="I4181" s="4">
        <v>0</v>
      </c>
      <c r="J4181" s="6">
        <v>44135</v>
      </c>
      <c r="K4181" s="7">
        <v>3.04478881</v>
      </c>
      <c r="L4181" s="7">
        <v>4158</v>
      </c>
      <c r="M4181" s="7">
        <v>0</v>
      </c>
      <c r="N4181" s="9">
        <v>44141</v>
      </c>
      <c r="O4181" s="10">
        <v>5.3793555599999996</v>
      </c>
      <c r="P4181" s="10">
        <v>4346</v>
      </c>
      <c r="Q4181" s="10">
        <v>0</v>
      </c>
      <c r="R4181" s="10">
        <v>1.766741766237639</v>
      </c>
      <c r="S4181" s="18">
        <v>1.766741766237639</v>
      </c>
      <c r="T4181" s="13">
        <v>44687</v>
      </c>
      <c r="U4181" s="14">
        <v>1.383803177018259E-2</v>
      </c>
      <c r="V4181" s="14">
        <v>3844</v>
      </c>
      <c r="W4181" s="14">
        <v>0</v>
      </c>
      <c r="X4181" s="14">
        <v>99.742756699834459</v>
      </c>
      <c r="Y4181" s="19">
        <f t="shared" si="131"/>
        <v>-0.99742756699834456</v>
      </c>
    </row>
    <row r="4182" spans="1:25">
      <c r="A4182">
        <v>7557</v>
      </c>
      <c r="B4182" t="s">
        <v>7782</v>
      </c>
      <c r="C4182" t="s">
        <v>7783</v>
      </c>
      <c r="D4182" t="str">
        <f t="shared" si="130"/>
        <v>Gold BCR GBCR</v>
      </c>
      <c r="E4182" s="3" t="s">
        <v>8887</v>
      </c>
      <c r="F4182" s="3" t="s">
        <v>8883</v>
      </c>
      <c r="G4182" s="3" t="s">
        <v>8883</v>
      </c>
      <c r="H4182" s="4">
        <v>0</v>
      </c>
      <c r="I4182" s="4">
        <v>0</v>
      </c>
      <c r="J4182" s="6">
        <v>44162</v>
      </c>
      <c r="K4182" s="7">
        <v>1778.111224937101</v>
      </c>
      <c r="L4182" s="7">
        <v>4159</v>
      </c>
      <c r="M4182" s="7">
        <v>0</v>
      </c>
      <c r="N4182" s="9">
        <v>44268</v>
      </c>
      <c r="O4182" s="10">
        <v>2114.0566784156922</v>
      </c>
      <c r="P4182" s="10">
        <v>4347</v>
      </c>
      <c r="Q4182" s="10">
        <v>0</v>
      </c>
      <c r="R4182" s="10">
        <v>1.188933880382244</v>
      </c>
      <c r="S4182" s="18">
        <v>1.188933880382244</v>
      </c>
      <c r="T4182" s="13">
        <v>44466</v>
      </c>
      <c r="U4182" s="14">
        <v>0.42235970731254002</v>
      </c>
      <c r="V4182" s="14">
        <v>3845</v>
      </c>
      <c r="W4182" s="14">
        <v>0</v>
      </c>
      <c r="X4182" s="14">
        <v>99.98002136311554</v>
      </c>
      <c r="Y4182" s="19">
        <f t="shared" si="131"/>
        <v>-0.99980021363115545</v>
      </c>
    </row>
    <row r="4183" spans="1:25">
      <c r="A4183">
        <v>7559</v>
      </c>
      <c r="B4183" t="s">
        <v>7784</v>
      </c>
      <c r="C4183" t="s">
        <v>7785</v>
      </c>
      <c r="D4183" t="str">
        <f t="shared" si="130"/>
        <v>Tadpole Finance TAD</v>
      </c>
      <c r="E4183" s="3" t="s">
        <v>3686</v>
      </c>
      <c r="F4183" s="3" t="s">
        <v>8883</v>
      </c>
      <c r="G4183" s="3" t="s">
        <v>8883</v>
      </c>
      <c r="H4183" s="4">
        <v>0</v>
      </c>
      <c r="I4183" s="4">
        <v>0</v>
      </c>
      <c r="J4183" s="6">
        <v>44193</v>
      </c>
      <c r="K4183" s="7">
        <v>5.8193871699999997</v>
      </c>
      <c r="L4183" s="7">
        <v>2540</v>
      </c>
      <c r="M4183" s="7">
        <v>0</v>
      </c>
      <c r="N4183" s="9">
        <v>44326</v>
      </c>
      <c r="O4183" s="10">
        <v>28.329013159999999</v>
      </c>
      <c r="P4183" s="10">
        <v>1498</v>
      </c>
      <c r="Q4183" s="10">
        <v>5626715.54</v>
      </c>
      <c r="R4183" s="10">
        <v>4.8680406256592139</v>
      </c>
      <c r="S4183" s="18">
        <v>4.8680406256592139</v>
      </c>
      <c r="T4183" s="13">
        <v>44687</v>
      </c>
      <c r="U4183" s="14">
        <v>3.5507143771182199</v>
      </c>
      <c r="V4183" s="14">
        <v>1196</v>
      </c>
      <c r="W4183" s="14">
        <v>818723.54</v>
      </c>
      <c r="X4183" s="14">
        <v>87.466155785010685</v>
      </c>
      <c r="Y4183" s="19">
        <f t="shared" si="131"/>
        <v>-0.8746615578501068</v>
      </c>
    </row>
    <row r="4184" spans="1:25">
      <c r="A4184">
        <v>7560</v>
      </c>
      <c r="B4184" t="s">
        <v>7786</v>
      </c>
      <c r="C4184" t="s">
        <v>7787</v>
      </c>
      <c r="D4184" t="str">
        <f t="shared" si="130"/>
        <v>Fundamenta FMTA</v>
      </c>
      <c r="E4184" s="3" t="s">
        <v>8887</v>
      </c>
      <c r="F4184" s="3" t="s">
        <v>8883</v>
      </c>
      <c r="G4184" s="3" t="s">
        <v>8883</v>
      </c>
      <c r="H4184" s="4">
        <v>0</v>
      </c>
      <c r="I4184" s="4">
        <v>0</v>
      </c>
      <c r="J4184" s="6">
        <v>44156</v>
      </c>
      <c r="K4184" s="7">
        <v>5.5095070000000003E-2</v>
      </c>
      <c r="L4184" s="7">
        <v>1720</v>
      </c>
      <c r="M4184" s="7">
        <v>55459.679367359997</v>
      </c>
      <c r="N4184" s="9">
        <v>44308</v>
      </c>
      <c r="O4184" s="10">
        <v>4.2872338399999999</v>
      </c>
      <c r="P4184" s="10">
        <v>1770</v>
      </c>
      <c r="Q4184" s="10">
        <v>2232235.92</v>
      </c>
      <c r="R4184" s="10">
        <v>77.815199073165701</v>
      </c>
      <c r="S4184" s="18">
        <v>77.815199073165701</v>
      </c>
      <c r="T4184" s="13">
        <v>44517</v>
      </c>
      <c r="U4184" s="14">
        <v>0</v>
      </c>
      <c r="V4184" s="14">
        <v>1406</v>
      </c>
      <c r="W4184" s="14">
        <v>370260.26</v>
      </c>
      <c r="X4184" s="14">
        <v>100</v>
      </c>
      <c r="Y4184" s="19">
        <f t="shared" si="131"/>
        <v>-1</v>
      </c>
    </row>
    <row r="4185" spans="1:25">
      <c r="A4185">
        <v>7563</v>
      </c>
      <c r="B4185" t="s">
        <v>7788</v>
      </c>
      <c r="C4185" t="s">
        <v>7789</v>
      </c>
      <c r="D4185" t="str">
        <f t="shared" si="130"/>
        <v>DotBased xDOT</v>
      </c>
      <c r="E4185" s="3" t="s">
        <v>8886</v>
      </c>
      <c r="F4185" s="3" t="s">
        <v>8883</v>
      </c>
      <c r="G4185" s="3" t="s">
        <v>8883</v>
      </c>
      <c r="H4185" s="4">
        <v>0</v>
      </c>
      <c r="I4185" s="4">
        <v>0</v>
      </c>
      <c r="J4185" s="6">
        <v>44144</v>
      </c>
      <c r="K4185" s="7">
        <v>1.46565182691976</v>
      </c>
      <c r="L4185" s="7">
        <v>4160</v>
      </c>
      <c r="M4185" s="7">
        <v>0</v>
      </c>
      <c r="N4185" s="9">
        <v>44327</v>
      </c>
      <c r="O4185" s="10">
        <v>20.708281415808969</v>
      </c>
      <c r="P4185" s="10">
        <v>4348</v>
      </c>
      <c r="Q4185" s="10">
        <v>0</v>
      </c>
      <c r="R4185" s="10">
        <v>14.12905919090611</v>
      </c>
      <c r="S4185" s="18">
        <v>14.12905919090611</v>
      </c>
      <c r="T4185" s="13">
        <v>44339</v>
      </c>
      <c r="U4185" s="14">
        <v>10.50950209309728</v>
      </c>
      <c r="V4185" s="14">
        <v>3846</v>
      </c>
      <c r="W4185" s="14">
        <v>0</v>
      </c>
      <c r="X4185" s="14">
        <v>49.249762053773367</v>
      </c>
      <c r="Y4185" s="19">
        <f t="shared" si="131"/>
        <v>-0.49249762053773366</v>
      </c>
    </row>
    <row r="4186" spans="1:25">
      <c r="A4186">
        <v>7564</v>
      </c>
      <c r="B4186" t="s">
        <v>7790</v>
      </c>
      <c r="C4186" t="s">
        <v>7791</v>
      </c>
      <c r="D4186" t="str">
        <f t="shared" si="130"/>
        <v>Pteria PTERIA</v>
      </c>
      <c r="E4186" s="3" t="s">
        <v>8887</v>
      </c>
      <c r="F4186" s="3" t="s">
        <v>8883</v>
      </c>
      <c r="G4186" s="3" t="s">
        <v>8883</v>
      </c>
      <c r="H4186" s="4">
        <v>0</v>
      </c>
      <c r="I4186" s="4">
        <v>0</v>
      </c>
      <c r="J4186" s="6">
        <v>44169</v>
      </c>
      <c r="K4186" s="7">
        <v>1.7426239296013799</v>
      </c>
      <c r="L4186" s="7">
        <v>4161</v>
      </c>
      <c r="M4186" s="7">
        <v>0</v>
      </c>
      <c r="N4186" s="9">
        <v>44251</v>
      </c>
      <c r="O4186" s="10">
        <v>41.098466671879827</v>
      </c>
      <c r="P4186" s="10">
        <v>4349</v>
      </c>
      <c r="Q4186" s="10">
        <v>0</v>
      </c>
      <c r="R4186" s="10">
        <v>23.58424326313537</v>
      </c>
      <c r="S4186" s="18">
        <v>23.58424326313537</v>
      </c>
      <c r="T4186" s="13">
        <v>44495</v>
      </c>
      <c r="U4186" s="14">
        <v>1.120268334837333E-2</v>
      </c>
      <c r="V4186" s="14">
        <v>3847</v>
      </c>
      <c r="W4186" s="14">
        <v>0</v>
      </c>
      <c r="X4186" s="14">
        <v>99.972741845972479</v>
      </c>
      <c r="Y4186" s="19">
        <f t="shared" si="131"/>
        <v>-0.99972741845972479</v>
      </c>
    </row>
    <row r="4187" spans="1:25">
      <c r="A4187">
        <v>7565</v>
      </c>
      <c r="B4187" t="s">
        <v>7792</v>
      </c>
      <c r="C4187" t="s">
        <v>7793</v>
      </c>
      <c r="D4187" t="str">
        <f t="shared" si="130"/>
        <v>$YEET YEET</v>
      </c>
      <c r="E4187" s="3" t="s">
        <v>8892</v>
      </c>
      <c r="F4187" s="3" t="s">
        <v>8883</v>
      </c>
      <c r="G4187" s="3" t="s">
        <v>8883</v>
      </c>
      <c r="H4187" s="4">
        <v>0</v>
      </c>
      <c r="I4187" s="4">
        <v>0</v>
      </c>
      <c r="J4187" s="6">
        <v>44135</v>
      </c>
      <c r="K4187" s="7">
        <v>11.04926566938032</v>
      </c>
      <c r="L4187" s="7">
        <v>4162</v>
      </c>
      <c r="M4187" s="7">
        <v>0</v>
      </c>
      <c r="N4187" s="9">
        <v>44136</v>
      </c>
      <c r="O4187" s="10">
        <v>11.48118272923849</v>
      </c>
      <c r="P4187" s="10">
        <v>4350</v>
      </c>
      <c r="Q4187" s="10">
        <v>0</v>
      </c>
      <c r="R4187" s="10">
        <v>1.039090114472955</v>
      </c>
      <c r="S4187" s="18">
        <v>1.039090114472955</v>
      </c>
      <c r="T4187" s="13">
        <v>44192</v>
      </c>
      <c r="U4187" s="14">
        <v>2.3744485448356301</v>
      </c>
      <c r="V4187" s="14">
        <v>3848</v>
      </c>
      <c r="W4187" s="14">
        <v>0</v>
      </c>
      <c r="X4187" s="14">
        <v>79.318780992930684</v>
      </c>
      <c r="Y4187" s="19">
        <f t="shared" si="131"/>
        <v>-0.79318780992930682</v>
      </c>
    </row>
    <row r="4188" spans="1:25">
      <c r="A4188">
        <v>7566</v>
      </c>
      <c r="B4188" t="s">
        <v>7794</v>
      </c>
      <c r="C4188" t="s">
        <v>7795</v>
      </c>
      <c r="D4188" t="str">
        <f t="shared" si="130"/>
        <v>StakeHound STAKEDXZC</v>
      </c>
      <c r="E4188" s="3" t="s">
        <v>8886</v>
      </c>
      <c r="F4188" s="3" t="s">
        <v>8883</v>
      </c>
      <c r="G4188" s="3" t="s">
        <v>8883</v>
      </c>
      <c r="H4188" s="4">
        <v>0</v>
      </c>
      <c r="I4188" s="4">
        <v>0</v>
      </c>
      <c r="J4188" s="6">
        <v>44138</v>
      </c>
      <c r="K4188" s="7">
        <v>2.8170478372558798</v>
      </c>
      <c r="L4188" s="7">
        <v>4163</v>
      </c>
      <c r="M4188" s="7">
        <v>0</v>
      </c>
      <c r="N4188" s="9">
        <v>44327</v>
      </c>
      <c r="O4188" s="10">
        <v>18.768859183133181</v>
      </c>
      <c r="P4188" s="10">
        <v>4351</v>
      </c>
      <c r="Q4188" s="10">
        <v>0</v>
      </c>
      <c r="R4188" s="10">
        <v>6.6625986733033802</v>
      </c>
      <c r="S4188" s="18">
        <v>6.6625986733033802</v>
      </c>
      <c r="T4188" s="13">
        <v>44339</v>
      </c>
      <c r="U4188" s="14">
        <v>9.5252406952323003</v>
      </c>
      <c r="V4188" s="14">
        <v>3849</v>
      </c>
      <c r="W4188" s="14">
        <v>0</v>
      </c>
      <c r="X4188" s="14">
        <v>49.249762053773352</v>
      </c>
      <c r="Y4188" s="19">
        <f t="shared" si="131"/>
        <v>-0.49249762053773355</v>
      </c>
    </row>
    <row r="4189" spans="1:25">
      <c r="A4189">
        <v>7567</v>
      </c>
      <c r="B4189" t="s">
        <v>7796</v>
      </c>
      <c r="C4189" t="s">
        <v>7797</v>
      </c>
      <c r="D4189" t="str">
        <f t="shared" si="130"/>
        <v>BABY YODA FINANCE YODA</v>
      </c>
      <c r="E4189" s="3" t="s">
        <v>8891</v>
      </c>
      <c r="F4189" s="3" t="s">
        <v>8883</v>
      </c>
      <c r="G4189" s="3" t="s">
        <v>8883</v>
      </c>
      <c r="H4189" s="4">
        <v>0</v>
      </c>
      <c r="I4189" s="4">
        <v>0</v>
      </c>
      <c r="J4189" s="6">
        <v>44135</v>
      </c>
      <c r="K4189" s="7">
        <v>59.55452794372362</v>
      </c>
      <c r="L4189" s="7">
        <v>4164</v>
      </c>
      <c r="M4189" s="7">
        <v>0</v>
      </c>
      <c r="N4189" s="9">
        <v>44136</v>
      </c>
      <c r="O4189" s="10">
        <v>60.474329409661799</v>
      </c>
      <c r="P4189" s="10">
        <v>4352</v>
      </c>
      <c r="Q4189" s="10">
        <v>0</v>
      </c>
      <c r="R4189" s="10">
        <v>1.0154446940929049</v>
      </c>
      <c r="S4189" s="18">
        <v>1.0154446940929049</v>
      </c>
      <c r="T4189" s="13">
        <v>44154</v>
      </c>
      <c r="U4189" s="14">
        <v>10.534481450728579</v>
      </c>
      <c r="V4189" s="14">
        <v>3850</v>
      </c>
      <c r="W4189" s="14">
        <v>0</v>
      </c>
      <c r="X4189" s="14">
        <v>82.580242635901783</v>
      </c>
      <c r="Y4189" s="19">
        <f t="shared" si="131"/>
        <v>-0.82580242635901779</v>
      </c>
    </row>
    <row r="4190" spans="1:25">
      <c r="A4190">
        <v>7568</v>
      </c>
      <c r="B4190" t="s">
        <v>7798</v>
      </c>
      <c r="C4190" t="s">
        <v>7799</v>
      </c>
      <c r="D4190" t="str">
        <f t="shared" si="130"/>
        <v>Smpl foundation SMPL</v>
      </c>
      <c r="E4190" s="3" t="s">
        <v>8887</v>
      </c>
      <c r="F4190" s="3" t="s">
        <v>8883</v>
      </c>
      <c r="G4190" s="3" t="s">
        <v>8883</v>
      </c>
      <c r="H4190" s="4">
        <v>0</v>
      </c>
      <c r="I4190" s="4">
        <v>0</v>
      </c>
      <c r="J4190" s="6">
        <v>44135</v>
      </c>
      <c r="K4190" s="7">
        <v>436.46391693239798</v>
      </c>
      <c r="L4190" s="7">
        <v>4165</v>
      </c>
      <c r="M4190" s="7">
        <v>0</v>
      </c>
      <c r="N4190" s="9">
        <v>44136</v>
      </c>
      <c r="O4190" s="10">
        <v>495.69757202220723</v>
      </c>
      <c r="P4190" s="10">
        <v>4353</v>
      </c>
      <c r="Q4190" s="10">
        <v>0</v>
      </c>
      <c r="R4190" s="10">
        <v>1.1357126048497239</v>
      </c>
      <c r="S4190" s="18">
        <v>1.1357126048497239</v>
      </c>
      <c r="T4190" s="13">
        <v>44217</v>
      </c>
      <c r="U4190" s="14">
        <v>16.677566848460469</v>
      </c>
      <c r="V4190" s="14">
        <v>3851</v>
      </c>
      <c r="W4190" s="14">
        <v>0</v>
      </c>
      <c r="X4190" s="14">
        <v>96.635535901371469</v>
      </c>
      <c r="Y4190" s="19">
        <f t="shared" si="131"/>
        <v>-0.96635535901371472</v>
      </c>
    </row>
    <row r="4191" spans="1:25">
      <c r="A4191">
        <v>7569</v>
      </c>
      <c r="B4191" t="s">
        <v>7800</v>
      </c>
      <c r="C4191" t="s">
        <v>7801</v>
      </c>
      <c r="D4191" t="str">
        <f t="shared" si="130"/>
        <v>King Swap $KING</v>
      </c>
      <c r="E4191" s="3" t="s">
        <v>3686</v>
      </c>
      <c r="F4191" s="3" t="s">
        <v>8883</v>
      </c>
      <c r="G4191" s="3" t="s">
        <v>8883</v>
      </c>
      <c r="H4191" s="4">
        <v>0</v>
      </c>
      <c r="I4191" s="4">
        <v>0</v>
      </c>
      <c r="J4191" s="6">
        <v>44145</v>
      </c>
      <c r="K4191" s="7">
        <v>6.60750931022E-3</v>
      </c>
      <c r="L4191" s="7">
        <v>4166</v>
      </c>
      <c r="M4191" s="7">
        <v>0</v>
      </c>
      <c r="N4191" s="9">
        <v>44233</v>
      </c>
      <c r="O4191" s="10">
        <v>0.35074152707505002</v>
      </c>
      <c r="P4191" s="10">
        <v>4354</v>
      </c>
      <c r="Q4191" s="10">
        <v>0</v>
      </c>
      <c r="R4191" s="10">
        <v>53.082259987518952</v>
      </c>
      <c r="S4191" s="18">
        <v>53.082259987518952</v>
      </c>
      <c r="T4191" s="13">
        <v>44687</v>
      </c>
      <c r="U4191" s="14">
        <v>7.4696346296796378E-4</v>
      </c>
      <c r="V4191" s="14">
        <v>3852</v>
      </c>
      <c r="W4191" s="14">
        <v>0</v>
      </c>
      <c r="X4191" s="14">
        <v>99.787033069851418</v>
      </c>
      <c r="Y4191" s="19">
        <f t="shared" si="131"/>
        <v>-0.99787033069851416</v>
      </c>
    </row>
    <row r="4192" spans="1:25">
      <c r="A4192">
        <v>7570</v>
      </c>
      <c r="B4192" t="s">
        <v>7802</v>
      </c>
      <c r="C4192" t="s">
        <v>7803</v>
      </c>
      <c r="D4192" t="str">
        <f t="shared" si="130"/>
        <v>Blurt BLURT</v>
      </c>
      <c r="E4192" s="3" t="s">
        <v>8887</v>
      </c>
      <c r="F4192" s="3" t="s">
        <v>8883</v>
      </c>
      <c r="G4192" s="3" t="s">
        <v>8883</v>
      </c>
      <c r="H4192" s="4">
        <v>0</v>
      </c>
      <c r="I4192" s="4">
        <v>0</v>
      </c>
      <c r="J4192" s="6">
        <v>44153</v>
      </c>
      <c r="K4192" s="7">
        <v>1.9582592553800001E-3</v>
      </c>
      <c r="L4192" s="7">
        <v>4167</v>
      </c>
      <c r="M4192" s="7">
        <v>0</v>
      </c>
      <c r="N4192" s="9">
        <v>44154</v>
      </c>
      <c r="O4192" s="10">
        <v>16.96660657298936</v>
      </c>
      <c r="P4192" s="10">
        <v>4355</v>
      </c>
      <c r="Q4192" s="10">
        <v>0</v>
      </c>
      <c r="R4192" s="10">
        <v>8664.1268393734681</v>
      </c>
      <c r="S4192" s="18">
        <v>8664.1268393734681</v>
      </c>
      <c r="T4192" s="13">
        <v>44337</v>
      </c>
      <c r="U4192" s="14">
        <v>2.2377501114099999E-3</v>
      </c>
      <c r="V4192" s="14">
        <v>3853</v>
      </c>
      <c r="W4192" s="14">
        <v>0</v>
      </c>
      <c r="X4192" s="14">
        <v>99.986810856361984</v>
      </c>
      <c r="Y4192" s="19">
        <f t="shared" si="131"/>
        <v>-0.99986810856361985</v>
      </c>
    </row>
    <row r="4193" spans="1:25">
      <c r="A4193">
        <v>7571</v>
      </c>
      <c r="B4193" t="s">
        <v>7804</v>
      </c>
      <c r="C4193" t="s">
        <v>7805</v>
      </c>
      <c r="D4193" t="str">
        <f t="shared" si="130"/>
        <v>Social Rocket ROCKS</v>
      </c>
      <c r="E4193" s="3" t="s">
        <v>8887</v>
      </c>
      <c r="F4193" s="3" t="s">
        <v>8883</v>
      </c>
      <c r="G4193" s="3" t="s">
        <v>8883</v>
      </c>
      <c r="H4193" s="4">
        <v>0</v>
      </c>
      <c r="I4193" s="4">
        <v>0</v>
      </c>
      <c r="J4193" s="6">
        <v>44138</v>
      </c>
      <c r="K4193" s="7">
        <v>4.030002785543E-2</v>
      </c>
      <c r="L4193" s="7">
        <v>4168</v>
      </c>
      <c r="M4193" s="7">
        <v>0</v>
      </c>
      <c r="N4193" s="9">
        <v>44286</v>
      </c>
      <c r="O4193" s="10">
        <v>5.6260998720950104</v>
      </c>
      <c r="P4193" s="10">
        <v>4356</v>
      </c>
      <c r="Q4193" s="10">
        <v>0</v>
      </c>
      <c r="R4193" s="10">
        <v>139.60535938778401</v>
      </c>
      <c r="S4193" s="18">
        <v>139.60535938778401</v>
      </c>
      <c r="T4193" s="13">
        <v>44672</v>
      </c>
      <c r="U4193" s="14">
        <v>1.4720857759007029E-2</v>
      </c>
      <c r="V4193" s="14">
        <v>3854</v>
      </c>
      <c r="W4193" s="14">
        <v>0</v>
      </c>
      <c r="X4193" s="14">
        <v>99.738347023805574</v>
      </c>
      <c r="Y4193" s="19">
        <f t="shared" si="131"/>
        <v>-0.99738347023805574</v>
      </c>
    </row>
    <row r="4194" spans="1:25">
      <c r="A4194">
        <v>7572</v>
      </c>
      <c r="B4194" t="s">
        <v>7806</v>
      </c>
      <c r="C4194" t="s">
        <v>7807</v>
      </c>
      <c r="D4194" t="str">
        <f t="shared" si="130"/>
        <v>Yearn Secure YSEC</v>
      </c>
      <c r="E4194" s="3" t="s">
        <v>8887</v>
      </c>
      <c r="F4194" s="3" t="s">
        <v>8883</v>
      </c>
      <c r="G4194" s="3" t="s">
        <v>8883</v>
      </c>
      <c r="H4194" s="4">
        <v>0</v>
      </c>
      <c r="I4194" s="4">
        <v>0</v>
      </c>
      <c r="J4194" s="6">
        <v>44138</v>
      </c>
      <c r="K4194" s="7">
        <v>0.42271208463242999</v>
      </c>
      <c r="L4194" s="7">
        <v>2625</v>
      </c>
      <c r="M4194" s="7">
        <v>0</v>
      </c>
      <c r="N4194" s="9">
        <v>44290</v>
      </c>
      <c r="O4194" s="10">
        <v>9.1483734184871892</v>
      </c>
      <c r="P4194" s="10">
        <v>1523</v>
      </c>
      <c r="Q4194" s="10">
        <v>5190188.8160784692</v>
      </c>
      <c r="R4194" s="10">
        <v>21.64209103802219</v>
      </c>
      <c r="S4194" s="18">
        <v>21.64209103802219</v>
      </c>
      <c r="T4194" s="13">
        <v>44588</v>
      </c>
      <c r="U4194" s="14">
        <v>0.2202256349356676</v>
      </c>
      <c r="V4194" s="14">
        <v>1553</v>
      </c>
      <c r="W4194" s="14">
        <v>220155.5653861702</v>
      </c>
      <c r="X4194" s="14">
        <v>97.592734523815651</v>
      </c>
      <c r="Y4194" s="19">
        <f t="shared" si="131"/>
        <v>-0.9759273452381565</v>
      </c>
    </row>
    <row r="4195" spans="1:25">
      <c r="A4195">
        <v>7574</v>
      </c>
      <c r="B4195" t="s">
        <v>7808</v>
      </c>
      <c r="C4195" t="s">
        <v>7809</v>
      </c>
      <c r="D4195" t="str">
        <f t="shared" si="130"/>
        <v>Stacy STACY</v>
      </c>
      <c r="E4195" s="3" t="s">
        <v>8891</v>
      </c>
      <c r="F4195" s="3" t="s">
        <v>8883</v>
      </c>
      <c r="G4195" s="3" t="s">
        <v>8883</v>
      </c>
      <c r="H4195" s="4">
        <v>0</v>
      </c>
      <c r="I4195" s="4">
        <v>0</v>
      </c>
      <c r="J4195" s="6">
        <v>44145</v>
      </c>
      <c r="K4195" s="7">
        <v>6.0278000000000003E-4</v>
      </c>
      <c r="L4195" s="7">
        <v>4169</v>
      </c>
      <c r="M4195" s="7">
        <v>0</v>
      </c>
      <c r="N4195" s="9">
        <v>44516</v>
      </c>
      <c r="O4195" s="10">
        <v>1.427180262646E-2</v>
      </c>
      <c r="P4195" s="10">
        <v>4357</v>
      </c>
      <c r="Q4195" s="10">
        <v>0</v>
      </c>
      <c r="R4195" s="10">
        <v>23.676635964132849</v>
      </c>
      <c r="S4195" s="18">
        <v>23.676635964132849</v>
      </c>
      <c r="T4195" s="13">
        <v>44517</v>
      </c>
      <c r="U4195" s="14">
        <v>0</v>
      </c>
      <c r="V4195" s="14">
        <v>3855</v>
      </c>
      <c r="W4195" s="14">
        <v>0</v>
      </c>
      <c r="X4195" s="14">
        <v>100</v>
      </c>
      <c r="Y4195" s="19">
        <f t="shared" si="131"/>
        <v>-1</v>
      </c>
    </row>
    <row r="4196" spans="1:25">
      <c r="A4196">
        <v>7575</v>
      </c>
      <c r="B4196" t="s">
        <v>7810</v>
      </c>
      <c r="C4196" t="s">
        <v>7811</v>
      </c>
      <c r="D4196" t="str">
        <f t="shared" si="130"/>
        <v>nYFI N0031</v>
      </c>
      <c r="E4196" s="3" t="s">
        <v>8887</v>
      </c>
      <c r="F4196" s="3" t="s">
        <v>8883</v>
      </c>
      <c r="G4196" s="3" t="s">
        <v>8883</v>
      </c>
      <c r="H4196" s="4">
        <v>0</v>
      </c>
      <c r="I4196" s="4">
        <v>0</v>
      </c>
      <c r="J4196" s="6">
        <v>44138</v>
      </c>
      <c r="K4196" s="7">
        <v>0.29020561143341</v>
      </c>
      <c r="L4196" s="7">
        <v>2759</v>
      </c>
      <c r="M4196" s="7">
        <v>0</v>
      </c>
      <c r="N4196" s="9">
        <v>44175</v>
      </c>
      <c r="O4196" s="10">
        <v>1.2346418305521101</v>
      </c>
      <c r="P4196" s="10">
        <v>1710</v>
      </c>
      <c r="Q4196" s="10">
        <v>2796631.6574894842</v>
      </c>
      <c r="R4196" s="10">
        <v>4.2543692537640974</v>
      </c>
      <c r="S4196" s="18">
        <v>4.2543692537640974</v>
      </c>
      <c r="T4196" s="13">
        <v>44414</v>
      </c>
      <c r="U4196" s="14">
        <v>1.2604370010710001E-2</v>
      </c>
      <c r="V4196" s="14">
        <v>1982</v>
      </c>
      <c r="W4196" s="14">
        <v>33674.036590533011</v>
      </c>
      <c r="X4196" s="14">
        <v>98.97910716300018</v>
      </c>
      <c r="Y4196" s="19">
        <f t="shared" si="131"/>
        <v>-0.9897910716300018</v>
      </c>
    </row>
    <row r="4197" spans="1:25">
      <c r="A4197">
        <v>7576</v>
      </c>
      <c r="B4197" t="s">
        <v>7812</v>
      </c>
      <c r="C4197" t="s">
        <v>7813</v>
      </c>
      <c r="D4197" t="str">
        <f t="shared" si="130"/>
        <v>Hard Protocol HARD</v>
      </c>
      <c r="E4197" s="3" t="s">
        <v>8894</v>
      </c>
      <c r="F4197" s="3" t="s">
        <v>8883</v>
      </c>
      <c r="G4197" s="3" t="s">
        <v>8883</v>
      </c>
      <c r="H4197" s="4">
        <v>0</v>
      </c>
      <c r="I4197" s="4">
        <v>0</v>
      </c>
      <c r="J4197" s="6">
        <v>44149</v>
      </c>
      <c r="K4197" s="7">
        <v>0.38103600999999998</v>
      </c>
      <c r="L4197" s="7">
        <v>250</v>
      </c>
      <c r="M4197" s="7">
        <v>12282498.6036477</v>
      </c>
      <c r="N4197" s="9">
        <v>44272</v>
      </c>
      <c r="O4197" s="10">
        <v>2.9956847899999999</v>
      </c>
      <c r="P4197" s="10">
        <v>499</v>
      </c>
      <c r="Q4197" s="10">
        <v>133924498.45999999</v>
      </c>
      <c r="R4197" s="10">
        <v>7.8619466700798171</v>
      </c>
      <c r="S4197" s="18">
        <v>7.8619466700798171</v>
      </c>
      <c r="T4197" s="13">
        <v>44682</v>
      </c>
      <c r="U4197" s="14">
        <v>0.35044994933052293</v>
      </c>
      <c r="V4197" s="14">
        <v>364</v>
      </c>
      <c r="W4197" s="14">
        <v>43907514.170000002</v>
      </c>
      <c r="X4197" s="14">
        <v>88.301507872244372</v>
      </c>
      <c r="Y4197" s="19">
        <f t="shared" si="131"/>
        <v>-0.88301507872244367</v>
      </c>
    </row>
    <row r="4198" spans="1:25">
      <c r="A4198">
        <v>7578</v>
      </c>
      <c r="B4198" t="s">
        <v>7814</v>
      </c>
      <c r="C4198" t="s">
        <v>7815</v>
      </c>
      <c r="D4198" t="str">
        <f t="shared" si="130"/>
        <v>Elxis LEX</v>
      </c>
      <c r="E4198" s="3" t="s">
        <v>8885</v>
      </c>
      <c r="F4198" s="3" t="s">
        <v>8883</v>
      </c>
      <c r="G4198" s="3" t="s">
        <v>8883</v>
      </c>
      <c r="H4198" s="4">
        <v>0</v>
      </c>
      <c r="I4198" s="4">
        <v>0</v>
      </c>
      <c r="J4198" s="6">
        <v>44219</v>
      </c>
      <c r="K4198" s="7">
        <v>2.2062517538901099</v>
      </c>
      <c r="L4198" s="7">
        <v>4170</v>
      </c>
      <c r="M4198" s="7">
        <v>0</v>
      </c>
      <c r="N4198" s="9">
        <v>44247</v>
      </c>
      <c r="O4198" s="10">
        <v>19.601324084647931</v>
      </c>
      <c r="P4198" s="10">
        <v>4358</v>
      </c>
      <c r="Q4198" s="10">
        <v>0</v>
      </c>
      <c r="R4198" s="10">
        <v>8.8844457800821957</v>
      </c>
      <c r="S4198" s="18">
        <v>8.8844457800821957</v>
      </c>
      <c r="T4198" s="13">
        <v>44479</v>
      </c>
      <c r="U4198" s="14">
        <v>6.8022415915499998E-2</v>
      </c>
      <c r="V4198" s="14">
        <v>3856</v>
      </c>
      <c r="W4198" s="14">
        <v>0</v>
      </c>
      <c r="X4198" s="14">
        <v>99.652970301282977</v>
      </c>
      <c r="Y4198" s="19">
        <f t="shared" si="131"/>
        <v>-0.99652970301282973</v>
      </c>
    </row>
    <row r="4199" spans="1:25">
      <c r="A4199">
        <v>7580</v>
      </c>
      <c r="B4199" t="s">
        <v>7816</v>
      </c>
      <c r="C4199" t="s">
        <v>7817</v>
      </c>
      <c r="D4199" t="str">
        <f t="shared" si="130"/>
        <v>CryptoFrog.Finance FROG</v>
      </c>
      <c r="E4199" s="3" t="s">
        <v>8891</v>
      </c>
      <c r="F4199" s="3" t="s">
        <v>8883</v>
      </c>
      <c r="G4199" s="3" t="s">
        <v>8883</v>
      </c>
      <c r="H4199" s="4">
        <v>0</v>
      </c>
      <c r="I4199" s="4">
        <v>0</v>
      </c>
      <c r="J4199" s="6">
        <v>44183</v>
      </c>
      <c r="K4199" s="8">
        <v>6.4187939200000002E-6</v>
      </c>
      <c r="L4199" s="7">
        <v>4171</v>
      </c>
      <c r="M4199" s="7">
        <v>0</v>
      </c>
      <c r="N4199" s="9">
        <v>44329</v>
      </c>
      <c r="O4199" s="10">
        <v>1.9632020531290002E-2</v>
      </c>
      <c r="P4199" s="10">
        <v>4359</v>
      </c>
      <c r="Q4199" s="10">
        <v>0</v>
      </c>
      <c r="R4199" s="10">
        <v>3058.5217060980199</v>
      </c>
      <c r="S4199" s="18">
        <v>3058.5217060980199</v>
      </c>
      <c r="T4199" s="13">
        <v>44348</v>
      </c>
      <c r="U4199" s="14">
        <v>1.1526532042299999E-3</v>
      </c>
      <c r="V4199" s="14">
        <v>3857</v>
      </c>
      <c r="W4199" s="14">
        <v>0</v>
      </c>
      <c r="X4199" s="14">
        <v>94.128708237683057</v>
      </c>
      <c r="Y4199" s="19">
        <f t="shared" si="131"/>
        <v>-0.94128708237683056</v>
      </c>
    </row>
    <row r="4200" spans="1:25">
      <c r="A4200">
        <v>7581</v>
      </c>
      <c r="B4200" t="s">
        <v>7818</v>
      </c>
      <c r="C4200" t="s">
        <v>7819</v>
      </c>
      <c r="D4200" t="str">
        <f t="shared" si="130"/>
        <v>Goldblock GBK</v>
      </c>
      <c r="E4200" s="3" t="s">
        <v>8887</v>
      </c>
      <c r="F4200" s="3" t="s">
        <v>8883</v>
      </c>
      <c r="G4200" s="3" t="s">
        <v>8883</v>
      </c>
      <c r="H4200" s="4">
        <v>0</v>
      </c>
      <c r="I4200" s="4">
        <v>0</v>
      </c>
      <c r="J4200" s="6">
        <v>44139</v>
      </c>
      <c r="K4200" s="7">
        <v>1.7068391876009999E-2</v>
      </c>
      <c r="L4200" s="7">
        <v>4172</v>
      </c>
      <c r="M4200" s="7">
        <v>0</v>
      </c>
      <c r="N4200" s="9">
        <v>44140</v>
      </c>
      <c r="O4200" s="10">
        <v>2.930229082033E-2</v>
      </c>
      <c r="P4200" s="10">
        <v>4360</v>
      </c>
      <c r="Q4200" s="10">
        <v>0</v>
      </c>
      <c r="R4200" s="10">
        <v>1.716757561766262</v>
      </c>
      <c r="S4200" s="18">
        <v>1.716757561766262</v>
      </c>
      <c r="T4200" s="13">
        <v>44549</v>
      </c>
      <c r="U4200" s="14">
        <v>5.0115451676823949E-4</v>
      </c>
      <c r="V4200" s="14">
        <v>3858</v>
      </c>
      <c r="W4200" s="14">
        <v>0</v>
      </c>
      <c r="X4200" s="14">
        <v>98.289708747206419</v>
      </c>
      <c r="Y4200" s="19">
        <f t="shared" si="131"/>
        <v>-0.98289708747206417</v>
      </c>
    </row>
    <row r="4201" spans="1:25">
      <c r="A4201">
        <v>7583</v>
      </c>
      <c r="B4201" t="s">
        <v>7820</v>
      </c>
      <c r="C4201" t="s">
        <v>7821</v>
      </c>
      <c r="D4201" t="str">
        <f t="shared" si="130"/>
        <v>Auric Network AUSCM</v>
      </c>
      <c r="E4201" s="3" t="s">
        <v>8886</v>
      </c>
      <c r="F4201" s="3" t="s">
        <v>8883</v>
      </c>
      <c r="G4201" s="3" t="s">
        <v>8883</v>
      </c>
      <c r="H4201" s="4">
        <v>0</v>
      </c>
      <c r="I4201" s="4">
        <v>0</v>
      </c>
      <c r="J4201" s="6">
        <v>44154</v>
      </c>
      <c r="K4201" s="7">
        <v>9.1101092021800001E-3</v>
      </c>
      <c r="L4201" s="7">
        <v>4173</v>
      </c>
      <c r="M4201" s="7">
        <v>0</v>
      </c>
      <c r="N4201" s="9">
        <v>44613</v>
      </c>
      <c r="O4201" s="10">
        <v>7530.0929881828561</v>
      </c>
      <c r="P4201" s="10">
        <v>4361</v>
      </c>
      <c r="Q4201" s="10">
        <v>0</v>
      </c>
      <c r="R4201" s="10">
        <v>826564.5143288672</v>
      </c>
      <c r="S4201" s="18">
        <v>826564.5143288672</v>
      </c>
      <c r="T4201" s="13">
        <v>44687</v>
      </c>
      <c r="U4201" s="14">
        <v>3.4977325716801233E-2</v>
      </c>
      <c r="V4201" s="14">
        <v>3859</v>
      </c>
      <c r="W4201" s="14">
        <v>0</v>
      </c>
      <c r="X4201" s="14">
        <v>99.999535499418513</v>
      </c>
      <c r="Y4201" s="19">
        <f t="shared" si="131"/>
        <v>-0.99999535499418513</v>
      </c>
    </row>
    <row r="4202" spans="1:25">
      <c r="A4202">
        <v>7585</v>
      </c>
      <c r="B4202" t="s">
        <v>7822</v>
      </c>
      <c r="C4202" t="s">
        <v>7823</v>
      </c>
      <c r="D4202" t="str">
        <f t="shared" si="130"/>
        <v>Freeway Token FWT</v>
      </c>
      <c r="E4202" s="3" t="s">
        <v>8887</v>
      </c>
      <c r="F4202" s="3" t="s">
        <v>8883</v>
      </c>
      <c r="G4202" s="3" t="s">
        <v>8883</v>
      </c>
      <c r="H4202" s="4">
        <v>0</v>
      </c>
      <c r="I4202" s="4">
        <v>0</v>
      </c>
      <c r="J4202" s="6">
        <v>44140</v>
      </c>
      <c r="K4202" s="7">
        <v>1.43494E-3</v>
      </c>
      <c r="L4202" s="7">
        <v>2291</v>
      </c>
      <c r="M4202" s="7">
        <v>0</v>
      </c>
      <c r="N4202" s="9">
        <v>44332</v>
      </c>
      <c r="O4202" s="10">
        <v>3.158644E-2</v>
      </c>
      <c r="P4202" s="10">
        <v>671</v>
      </c>
      <c r="Q4202" s="10">
        <v>73176840.590000004</v>
      </c>
      <c r="R4202" s="10">
        <v>22.012376824118078</v>
      </c>
      <c r="S4202" s="18">
        <v>22.012376824118078</v>
      </c>
      <c r="T4202" s="13">
        <v>44398</v>
      </c>
      <c r="U4202" s="14">
        <v>4.9920199999999998E-3</v>
      </c>
      <c r="V4202" s="14">
        <v>495</v>
      </c>
      <c r="W4202" s="14">
        <v>20090517.829999998</v>
      </c>
      <c r="X4202" s="14">
        <v>84.195686503448954</v>
      </c>
      <c r="Y4202" s="19">
        <f t="shared" si="131"/>
        <v>-0.84195686503448952</v>
      </c>
    </row>
    <row r="4203" spans="1:25">
      <c r="A4203">
        <v>7586</v>
      </c>
      <c r="B4203" t="s">
        <v>7824</v>
      </c>
      <c r="C4203" t="s">
        <v>7825</v>
      </c>
      <c r="D4203" t="str">
        <f t="shared" si="130"/>
        <v>Yearn Classic Finance EARN</v>
      </c>
      <c r="E4203" s="3" t="s">
        <v>8894</v>
      </c>
      <c r="F4203" s="3" t="s">
        <v>8883</v>
      </c>
      <c r="G4203" s="3" t="s">
        <v>8883</v>
      </c>
      <c r="H4203" s="4">
        <v>0</v>
      </c>
      <c r="I4203" s="4">
        <v>0</v>
      </c>
      <c r="J4203" s="6">
        <v>44138</v>
      </c>
      <c r="K4203" s="7">
        <v>137.99487286999999</v>
      </c>
      <c r="L4203" s="7">
        <v>4174</v>
      </c>
      <c r="M4203" s="7">
        <v>0</v>
      </c>
      <c r="N4203" s="9">
        <v>44142</v>
      </c>
      <c r="O4203" s="10">
        <v>338.95925034999999</v>
      </c>
      <c r="P4203" s="10">
        <v>4362</v>
      </c>
      <c r="Q4203" s="10">
        <v>0</v>
      </c>
      <c r="R4203" s="10">
        <v>2.4563177116683259</v>
      </c>
      <c r="S4203" s="18">
        <v>2.4563177116683259</v>
      </c>
      <c r="T4203" s="13">
        <v>44422</v>
      </c>
      <c r="U4203" s="14">
        <v>4.09609515</v>
      </c>
      <c r="V4203" s="14">
        <v>3860</v>
      </c>
      <c r="W4203" s="14">
        <v>0</v>
      </c>
      <c r="X4203" s="14">
        <v>98.791567084901658</v>
      </c>
      <c r="Y4203" s="19">
        <f t="shared" si="131"/>
        <v>-0.98791567084901655</v>
      </c>
    </row>
    <row r="4204" spans="1:25">
      <c r="A4204">
        <v>7587</v>
      </c>
      <c r="B4204" t="s">
        <v>7826</v>
      </c>
      <c r="C4204" t="s">
        <v>7827</v>
      </c>
      <c r="D4204" t="str">
        <f t="shared" si="130"/>
        <v>UTU Protocol UTU</v>
      </c>
      <c r="E4204" s="3" t="s">
        <v>8887</v>
      </c>
      <c r="F4204" s="3" t="s">
        <v>8883</v>
      </c>
      <c r="G4204" s="3" t="s">
        <v>8883</v>
      </c>
      <c r="H4204" s="4">
        <v>0</v>
      </c>
      <c r="I4204" s="4">
        <v>0</v>
      </c>
      <c r="J4204" s="6">
        <v>44156</v>
      </c>
      <c r="K4204" s="7">
        <v>1.48325E-3</v>
      </c>
      <c r="L4204" s="7">
        <v>2533</v>
      </c>
      <c r="M4204" s="7">
        <v>0</v>
      </c>
      <c r="N4204" s="9">
        <v>44244</v>
      </c>
      <c r="O4204" s="10">
        <v>0.25938843</v>
      </c>
      <c r="P4204" s="10">
        <v>4363</v>
      </c>
      <c r="Q4204" s="10">
        <v>0</v>
      </c>
      <c r="R4204" s="10">
        <v>174.87842912523169</v>
      </c>
      <c r="S4204" s="18">
        <v>174.87842912523169</v>
      </c>
      <c r="T4204" s="13">
        <v>44635</v>
      </c>
      <c r="U4204" s="14">
        <v>5.5446530853273191E-3</v>
      </c>
      <c r="V4204" s="14">
        <v>1175</v>
      </c>
      <c r="W4204" s="14">
        <v>908320.39</v>
      </c>
      <c r="X4204" s="14">
        <v>97.862413105577872</v>
      </c>
      <c r="Y4204" s="19">
        <f t="shared" si="131"/>
        <v>-0.97862413105577872</v>
      </c>
    </row>
    <row r="4205" spans="1:25">
      <c r="A4205">
        <v>7588</v>
      </c>
      <c r="B4205" t="s">
        <v>7828</v>
      </c>
      <c r="C4205" t="s">
        <v>7829</v>
      </c>
      <c r="D4205" t="str">
        <f t="shared" si="130"/>
        <v>Gameswap GSWAP</v>
      </c>
      <c r="E4205" s="3" t="s">
        <v>8892</v>
      </c>
      <c r="F4205" s="3" t="s">
        <v>3686</v>
      </c>
      <c r="G4205" s="3" t="s">
        <v>8883</v>
      </c>
      <c r="H4205" s="4">
        <v>0</v>
      </c>
      <c r="I4205" s="4">
        <v>0</v>
      </c>
      <c r="J4205" s="6">
        <v>44176</v>
      </c>
      <c r="K4205" s="7">
        <v>0.23983904</v>
      </c>
      <c r="L4205" s="7">
        <v>2366</v>
      </c>
      <c r="M4205" s="7">
        <v>0</v>
      </c>
      <c r="N4205" s="9">
        <v>44516</v>
      </c>
      <c r="O4205" s="10">
        <v>26.321438795685591</v>
      </c>
      <c r="P4205" s="10">
        <v>854</v>
      </c>
      <c r="Q4205" s="10">
        <v>40110375.450000003</v>
      </c>
      <c r="R4205" s="10">
        <v>109.7462648102894</v>
      </c>
      <c r="S4205" s="18">
        <v>109.7462648102894</v>
      </c>
      <c r="T4205" s="13">
        <v>44684</v>
      </c>
      <c r="U4205" s="14">
        <v>0.59078785241686538</v>
      </c>
      <c r="V4205" s="14">
        <v>699</v>
      </c>
      <c r="W4205" s="14">
        <v>6779166.2000000002</v>
      </c>
      <c r="X4205" s="14">
        <v>97.755487999714873</v>
      </c>
      <c r="Y4205" s="19">
        <f t="shared" si="131"/>
        <v>-0.97755487999714874</v>
      </c>
    </row>
    <row r="4206" spans="1:25">
      <c r="A4206">
        <v>7589</v>
      </c>
      <c r="B4206" t="s">
        <v>7830</v>
      </c>
      <c r="C4206" t="s">
        <v>7831</v>
      </c>
      <c r="D4206" t="str">
        <f t="shared" si="130"/>
        <v>Cryptochrome CHM</v>
      </c>
      <c r="E4206" s="3" t="s">
        <v>3686</v>
      </c>
      <c r="F4206" s="3" t="s">
        <v>8883</v>
      </c>
      <c r="G4206" s="3" t="s">
        <v>8883</v>
      </c>
      <c r="H4206" s="4">
        <v>0</v>
      </c>
      <c r="I4206" s="4">
        <v>0</v>
      </c>
      <c r="J4206" s="6">
        <v>44176</v>
      </c>
      <c r="K4206" s="7">
        <v>1.335494766622E-2</v>
      </c>
      <c r="L4206" s="7">
        <v>4175</v>
      </c>
      <c r="M4206" s="7">
        <v>0</v>
      </c>
      <c r="N4206" s="9">
        <v>44344</v>
      </c>
      <c r="O4206" s="10">
        <v>0.15271880517865999</v>
      </c>
      <c r="P4206" s="10">
        <v>4364</v>
      </c>
      <c r="Q4206" s="10">
        <v>0</v>
      </c>
      <c r="R4206" s="10">
        <v>11.435372791834061</v>
      </c>
      <c r="S4206" s="18">
        <v>11.435372791834061</v>
      </c>
      <c r="T4206" s="13">
        <v>44645</v>
      </c>
      <c r="U4206" s="14">
        <v>5.4366747391740196E-3</v>
      </c>
      <c r="V4206" s="14">
        <v>3861</v>
      </c>
      <c r="W4206" s="14">
        <v>0</v>
      </c>
      <c r="X4206" s="14">
        <v>96.440075121846419</v>
      </c>
      <c r="Y4206" s="19">
        <f t="shared" si="131"/>
        <v>-0.96440075121846425</v>
      </c>
    </row>
    <row r="4207" spans="1:25">
      <c r="A4207">
        <v>7590</v>
      </c>
      <c r="B4207" t="s">
        <v>7832</v>
      </c>
      <c r="C4207" t="s">
        <v>7833</v>
      </c>
      <c r="D4207" t="str">
        <f t="shared" si="130"/>
        <v>Dvision Network DVI</v>
      </c>
      <c r="E4207" s="3" t="s">
        <v>8892</v>
      </c>
      <c r="F4207" s="3" t="s">
        <v>8883</v>
      </c>
      <c r="G4207" s="3" t="s">
        <v>8883</v>
      </c>
      <c r="H4207" s="4">
        <v>0</v>
      </c>
      <c r="I4207" s="4">
        <v>0</v>
      </c>
      <c r="J4207" s="6">
        <v>44149</v>
      </c>
      <c r="K4207" s="7">
        <v>3.8786785432410001E-2</v>
      </c>
      <c r="L4207" s="7">
        <v>2206</v>
      </c>
      <c r="M4207" s="7">
        <v>0</v>
      </c>
      <c r="N4207" s="9">
        <v>44521</v>
      </c>
      <c r="O4207" s="10">
        <v>2.8535066154229298</v>
      </c>
      <c r="P4207" s="10">
        <v>186</v>
      </c>
      <c r="Q4207" s="10">
        <v>760734277.16220999</v>
      </c>
      <c r="R4207" s="10">
        <v>73.569041198205554</v>
      </c>
      <c r="S4207" s="18">
        <v>73.569041198205554</v>
      </c>
      <c r="T4207" s="13">
        <v>44687</v>
      </c>
      <c r="U4207" s="14">
        <v>0.28602772582101738</v>
      </c>
      <c r="V4207" s="14">
        <v>252</v>
      </c>
      <c r="W4207" s="14">
        <v>98392476.519567192</v>
      </c>
      <c r="X4207" s="14">
        <v>89.976272552687803</v>
      </c>
      <c r="Y4207" s="19">
        <f t="shared" si="131"/>
        <v>-0.89976272552687808</v>
      </c>
    </row>
    <row r="4208" spans="1:25">
      <c r="A4208">
        <v>7591</v>
      </c>
      <c r="B4208" t="s">
        <v>7834</v>
      </c>
      <c r="C4208" t="s">
        <v>7835</v>
      </c>
      <c r="D4208" t="str">
        <f t="shared" si="130"/>
        <v>Misbloc MSB</v>
      </c>
      <c r="E4208" s="3" t="s">
        <v>8887</v>
      </c>
      <c r="F4208" s="3" t="s">
        <v>8883</v>
      </c>
      <c r="G4208" s="3" t="s">
        <v>8883</v>
      </c>
      <c r="H4208" s="4">
        <v>0</v>
      </c>
      <c r="I4208" s="4">
        <v>0</v>
      </c>
      <c r="J4208" s="6">
        <v>44145</v>
      </c>
      <c r="K4208" s="7">
        <v>6.0601053783380002E-2</v>
      </c>
      <c r="L4208" s="7">
        <v>2515</v>
      </c>
      <c r="M4208" s="7">
        <v>0</v>
      </c>
      <c r="N4208" s="9">
        <v>44375</v>
      </c>
      <c r="O4208" s="10">
        <v>4.6281307916371102</v>
      </c>
      <c r="P4208" s="10">
        <v>4365</v>
      </c>
      <c r="Q4208" s="10">
        <v>0</v>
      </c>
      <c r="R4208" s="10">
        <v>76.37046722290475</v>
      </c>
      <c r="S4208" s="18">
        <v>76.37046722290475</v>
      </c>
      <c r="T4208" s="13">
        <v>44631</v>
      </c>
      <c r="U4208" s="14">
        <v>7.1444945999352147E-3</v>
      </c>
      <c r="V4208" s="14">
        <v>1111</v>
      </c>
      <c r="W4208" s="14">
        <v>1208166.5937920031</v>
      </c>
      <c r="X4208" s="14">
        <v>99.845628939163831</v>
      </c>
      <c r="Y4208" s="19">
        <f t="shared" si="131"/>
        <v>-0.99845628939163833</v>
      </c>
    </row>
    <row r="4209" spans="1:25">
      <c r="A4209">
        <v>7595</v>
      </c>
      <c r="B4209" t="s">
        <v>7836</v>
      </c>
      <c r="C4209" t="s">
        <v>7836</v>
      </c>
      <c r="D4209" t="str">
        <f t="shared" si="130"/>
        <v>SERGS SERGS</v>
      </c>
      <c r="E4209" s="3" t="s">
        <v>8893</v>
      </c>
      <c r="F4209" s="3" t="s">
        <v>8883</v>
      </c>
      <c r="G4209" s="3" t="s">
        <v>8883</v>
      </c>
      <c r="H4209" s="4">
        <v>0</v>
      </c>
      <c r="I4209" s="4">
        <v>0</v>
      </c>
      <c r="J4209" s="6">
        <v>44223</v>
      </c>
      <c r="K4209" s="7">
        <v>0.10993158471569001</v>
      </c>
      <c r="L4209" s="7">
        <v>4176</v>
      </c>
      <c r="M4209" s="7">
        <v>0</v>
      </c>
      <c r="N4209" s="9">
        <v>44292</v>
      </c>
      <c r="O4209" s="10">
        <v>0.95383867120878996</v>
      </c>
      <c r="P4209" s="10">
        <v>4366</v>
      </c>
      <c r="Q4209" s="10">
        <v>0</v>
      </c>
      <c r="R4209" s="10">
        <v>8.6766571561362493</v>
      </c>
      <c r="S4209" s="18">
        <v>8.6766571561362493</v>
      </c>
      <c r="T4209" s="13">
        <v>44687</v>
      </c>
      <c r="U4209" s="14">
        <v>0.10829343753038261</v>
      </c>
      <c r="V4209" s="14">
        <v>3862</v>
      </c>
      <c r="W4209" s="14">
        <v>0</v>
      </c>
      <c r="X4209" s="14">
        <v>88.646566678498857</v>
      </c>
      <c r="Y4209" s="19">
        <f t="shared" si="131"/>
        <v>-0.88646566678498862</v>
      </c>
    </row>
    <row r="4210" spans="1:25">
      <c r="A4210">
        <v>7596</v>
      </c>
      <c r="B4210" t="s">
        <v>7837</v>
      </c>
      <c r="C4210" t="s">
        <v>7838</v>
      </c>
      <c r="D4210" t="str">
        <f t="shared" si="130"/>
        <v>SmartCredit Token SMARTCREDIT</v>
      </c>
      <c r="E4210" s="3" t="s">
        <v>8894</v>
      </c>
      <c r="F4210" s="3" t="s">
        <v>8883</v>
      </c>
      <c r="G4210" s="3" t="s">
        <v>8883</v>
      </c>
      <c r="H4210" s="4">
        <v>0</v>
      </c>
      <c r="I4210" s="4">
        <v>0</v>
      </c>
      <c r="J4210" s="6">
        <v>44143</v>
      </c>
      <c r="K4210" s="7">
        <v>0.38827722999999997</v>
      </c>
      <c r="L4210" s="7">
        <v>2447</v>
      </c>
      <c r="M4210" s="7">
        <v>0</v>
      </c>
      <c r="N4210" s="9">
        <v>44516</v>
      </c>
      <c r="O4210" s="10">
        <v>22.961724068470559</v>
      </c>
      <c r="P4210" s="10">
        <v>1553</v>
      </c>
      <c r="Q4210" s="10">
        <v>4790485.1100000003</v>
      </c>
      <c r="R4210" s="10">
        <v>59.137446891929663</v>
      </c>
      <c r="S4210" s="18">
        <v>59.137446891929663</v>
      </c>
      <c r="T4210" s="13">
        <v>44585</v>
      </c>
      <c r="U4210" s="14">
        <v>1.6228138950413149</v>
      </c>
      <c r="V4210" s="14">
        <v>918</v>
      </c>
      <c r="W4210" s="14">
        <v>2640266.36</v>
      </c>
      <c r="X4210" s="14">
        <v>92.932525927921716</v>
      </c>
      <c r="Y4210" s="19">
        <f t="shared" si="131"/>
        <v>-0.92932525927921716</v>
      </c>
    </row>
    <row r="4211" spans="1:25">
      <c r="A4211">
        <v>7597</v>
      </c>
      <c r="B4211" t="s">
        <v>7839</v>
      </c>
      <c r="C4211" t="s">
        <v>7840</v>
      </c>
      <c r="D4211" t="str">
        <f t="shared" si="130"/>
        <v>CSP DAO NEBO</v>
      </c>
      <c r="E4211" s="3" t="s">
        <v>8887</v>
      </c>
      <c r="F4211" s="3" t="s">
        <v>8883</v>
      </c>
      <c r="G4211" s="3" t="s">
        <v>8883</v>
      </c>
      <c r="H4211" s="4">
        <v>0</v>
      </c>
      <c r="I4211" s="4">
        <v>0</v>
      </c>
      <c r="J4211" s="6">
        <v>44150</v>
      </c>
      <c r="K4211" s="7">
        <v>0.19165924000000001</v>
      </c>
      <c r="L4211" s="7">
        <v>4177</v>
      </c>
      <c r="M4211" s="7">
        <v>0</v>
      </c>
      <c r="N4211" s="9">
        <v>44299</v>
      </c>
      <c r="O4211" s="10">
        <v>36.059095650000003</v>
      </c>
      <c r="P4211" s="10">
        <v>4367</v>
      </c>
      <c r="Q4211" s="10">
        <v>0</v>
      </c>
      <c r="R4211" s="10">
        <v>188.14170216891191</v>
      </c>
      <c r="S4211" s="18">
        <v>188.14170216891191</v>
      </c>
      <c r="T4211" s="13">
        <v>44516</v>
      </c>
      <c r="U4211" s="14">
        <v>0</v>
      </c>
      <c r="V4211" s="14">
        <v>3863</v>
      </c>
      <c r="W4211" s="14">
        <v>0</v>
      </c>
      <c r="X4211" s="14">
        <v>100</v>
      </c>
      <c r="Y4211" s="19">
        <f t="shared" si="131"/>
        <v>-1</v>
      </c>
    </row>
    <row r="4212" spans="1:25">
      <c r="A4212">
        <v>7598</v>
      </c>
      <c r="B4212" t="s">
        <v>7841</v>
      </c>
      <c r="C4212" t="s">
        <v>7842</v>
      </c>
      <c r="D4212" t="str">
        <f t="shared" si="130"/>
        <v>Tessla Coin TSLA</v>
      </c>
      <c r="E4212" s="3" t="s">
        <v>8887</v>
      </c>
      <c r="F4212" s="3" t="s">
        <v>8883</v>
      </c>
      <c r="G4212" s="3" t="s">
        <v>8883</v>
      </c>
      <c r="H4212" s="4">
        <v>0</v>
      </c>
      <c r="I4212" s="4">
        <v>0</v>
      </c>
      <c r="J4212" s="6">
        <v>44141</v>
      </c>
      <c r="K4212" s="7">
        <v>0.82680953999999995</v>
      </c>
      <c r="L4212" s="7">
        <v>4178</v>
      </c>
      <c r="M4212" s="7">
        <v>0</v>
      </c>
      <c r="N4212" s="9">
        <v>44252</v>
      </c>
      <c r="O4212" s="10">
        <v>2.6289607500000001</v>
      </c>
      <c r="P4212" s="10">
        <v>4368</v>
      </c>
      <c r="Q4212" s="10">
        <v>0</v>
      </c>
      <c r="R4212" s="10">
        <v>3.1796449155630211</v>
      </c>
      <c r="S4212" s="18">
        <v>3.1796449155630211</v>
      </c>
      <c r="T4212" s="13">
        <v>44368</v>
      </c>
      <c r="U4212" s="14">
        <v>0.19301285000000001</v>
      </c>
      <c r="V4212" s="14">
        <v>3864</v>
      </c>
      <c r="W4212" s="14">
        <v>0</v>
      </c>
      <c r="X4212" s="14">
        <v>92.658207240256445</v>
      </c>
      <c r="Y4212" s="19">
        <f t="shared" si="131"/>
        <v>-0.92658207240256441</v>
      </c>
    </row>
    <row r="4213" spans="1:25">
      <c r="A4213">
        <v>7600</v>
      </c>
      <c r="B4213" t="s">
        <v>7844</v>
      </c>
      <c r="C4213" t="s">
        <v>7845</v>
      </c>
      <c r="D4213" t="str">
        <f t="shared" si="130"/>
        <v>Wrapped Conceal WCCX</v>
      </c>
      <c r="E4213" s="3" t="s">
        <v>8886</v>
      </c>
      <c r="F4213" s="3" t="s">
        <v>8883</v>
      </c>
      <c r="G4213" s="3" t="s">
        <v>8883</v>
      </c>
      <c r="H4213" s="4">
        <v>0</v>
      </c>
      <c r="I4213" s="4">
        <v>0</v>
      </c>
      <c r="J4213" s="6">
        <v>44141</v>
      </c>
      <c r="K4213" s="7">
        <v>1.95968341926018</v>
      </c>
      <c r="L4213" s="7">
        <v>4179</v>
      </c>
      <c r="M4213" s="7">
        <v>0</v>
      </c>
      <c r="N4213" s="9">
        <v>44142</v>
      </c>
      <c r="O4213" s="10">
        <v>2.0893383470624798</v>
      </c>
      <c r="P4213" s="10">
        <v>4369</v>
      </c>
      <c r="Q4213" s="10">
        <v>0</v>
      </c>
      <c r="R4213" s="10">
        <v>1.0661611597710241</v>
      </c>
      <c r="S4213" s="18">
        <v>1.0661611597710241</v>
      </c>
      <c r="T4213" s="13">
        <v>44292</v>
      </c>
      <c r="U4213" s="14">
        <v>9.0117016336030004E-2</v>
      </c>
      <c r="V4213" s="14">
        <v>3865</v>
      </c>
      <c r="W4213" s="14">
        <v>0</v>
      </c>
      <c r="X4213" s="14">
        <v>95.686815567103778</v>
      </c>
      <c r="Y4213" s="19">
        <f t="shared" si="131"/>
        <v>-0.95686815567103778</v>
      </c>
    </row>
    <row r="4214" spans="1:25">
      <c r="A4214">
        <v>7601</v>
      </c>
      <c r="B4214" t="s">
        <v>7846</v>
      </c>
      <c r="C4214" t="s">
        <v>7847</v>
      </c>
      <c r="D4214" t="str">
        <f t="shared" si="130"/>
        <v>zHEGIC ZHEGIC</v>
      </c>
      <c r="E4214" s="3" t="s">
        <v>3686</v>
      </c>
      <c r="F4214" s="3" t="s">
        <v>8883</v>
      </c>
      <c r="G4214" s="3" t="s">
        <v>8883</v>
      </c>
      <c r="H4214" s="4">
        <v>0</v>
      </c>
      <c r="I4214" s="4">
        <v>0</v>
      </c>
      <c r="J4214" s="6">
        <v>44194</v>
      </c>
      <c r="K4214" s="7">
        <v>9.9691048445450001E-2</v>
      </c>
      <c r="L4214" s="7">
        <v>4180</v>
      </c>
      <c r="M4214" s="7">
        <v>0</v>
      </c>
      <c r="N4214" s="9">
        <v>44240</v>
      </c>
      <c r="O4214" s="10">
        <v>0.63063232754961995</v>
      </c>
      <c r="P4214" s="10">
        <v>4370</v>
      </c>
      <c r="Q4214" s="10">
        <v>0</v>
      </c>
      <c r="R4214" s="10">
        <v>6.3258671403651254</v>
      </c>
      <c r="S4214" s="18">
        <v>6.3258671403651254</v>
      </c>
      <c r="T4214" s="13">
        <v>44397</v>
      </c>
      <c r="U4214" s="14">
        <v>5.423944500932E-2</v>
      </c>
      <c r="V4214" s="14">
        <v>3866</v>
      </c>
      <c r="W4214" s="14">
        <v>0</v>
      </c>
      <c r="X4214" s="14">
        <v>91.399196863238458</v>
      </c>
      <c r="Y4214" s="19">
        <f t="shared" si="131"/>
        <v>-0.91399196863238463</v>
      </c>
    </row>
    <row r="4215" spans="1:25">
      <c r="A4215">
        <v>7602</v>
      </c>
      <c r="B4215" t="s">
        <v>7848</v>
      </c>
      <c r="C4215" t="s">
        <v>7849</v>
      </c>
      <c r="D4215" t="str">
        <f t="shared" si="130"/>
        <v>zLOT Finance ZLOT</v>
      </c>
      <c r="E4215" s="3" t="s">
        <v>3686</v>
      </c>
      <c r="F4215" s="3" t="s">
        <v>8883</v>
      </c>
      <c r="G4215" s="3" t="s">
        <v>8883</v>
      </c>
      <c r="H4215" s="4">
        <v>0</v>
      </c>
      <c r="I4215" s="4">
        <v>0</v>
      </c>
      <c r="J4215" s="6">
        <v>44148</v>
      </c>
      <c r="K4215" s="7">
        <v>67.123111160521944</v>
      </c>
      <c r="L4215" s="7">
        <v>4181</v>
      </c>
      <c r="M4215" s="7">
        <v>0</v>
      </c>
      <c r="N4215" s="9">
        <v>44170</v>
      </c>
      <c r="O4215" s="10">
        <v>1920.724719000603</v>
      </c>
      <c r="P4215" s="10">
        <v>4371</v>
      </c>
      <c r="Q4215" s="10">
        <v>0</v>
      </c>
      <c r="R4215" s="10">
        <v>28.614953714038599</v>
      </c>
      <c r="S4215" s="18">
        <v>28.614953714038599</v>
      </c>
      <c r="T4215" s="13">
        <v>44196</v>
      </c>
      <c r="U4215" s="14">
        <v>376.69017780178751</v>
      </c>
      <c r="V4215" s="14">
        <v>3867</v>
      </c>
      <c r="W4215" s="14">
        <v>0</v>
      </c>
      <c r="X4215" s="14">
        <v>80.388122562519627</v>
      </c>
      <c r="Y4215" s="19">
        <f t="shared" si="131"/>
        <v>-0.80388122562519626</v>
      </c>
    </row>
    <row r="4216" spans="1:25">
      <c r="A4216">
        <v>7607</v>
      </c>
      <c r="B4216" t="s">
        <v>7850</v>
      </c>
      <c r="C4216" t="s">
        <v>7569</v>
      </c>
      <c r="D4216" t="str">
        <f t="shared" si="130"/>
        <v>Baroin BRI</v>
      </c>
      <c r="E4216" s="3" t="s">
        <v>8887</v>
      </c>
      <c r="F4216" s="3" t="s">
        <v>8883</v>
      </c>
      <c r="G4216" s="3" t="s">
        <v>8883</v>
      </c>
      <c r="H4216" s="4">
        <v>0</v>
      </c>
      <c r="I4216" s="4">
        <v>0</v>
      </c>
      <c r="J4216" s="6">
        <v>44220</v>
      </c>
      <c r="K4216" s="7">
        <v>1.1125146926139</v>
      </c>
      <c r="L4216" s="7">
        <v>4182</v>
      </c>
      <c r="M4216" s="7">
        <v>0</v>
      </c>
      <c r="N4216" s="9">
        <v>44323</v>
      </c>
      <c r="O4216" s="10">
        <v>2.3360917185579999</v>
      </c>
      <c r="P4216" s="10">
        <v>4372</v>
      </c>
      <c r="Q4216" s="10">
        <v>0</v>
      </c>
      <c r="R4216" s="10">
        <v>2.0998299924194752</v>
      </c>
      <c r="S4216" s="18">
        <v>2.0998299924194752</v>
      </c>
      <c r="T4216" s="13">
        <v>44339</v>
      </c>
      <c r="U4216" s="14">
        <v>1.33003439523</v>
      </c>
      <c r="V4216" s="14">
        <v>3868</v>
      </c>
      <c r="W4216" s="14">
        <v>0</v>
      </c>
      <c r="X4216" s="14">
        <v>43.065831505494543</v>
      </c>
      <c r="Y4216" s="19">
        <f t="shared" si="131"/>
        <v>-0.43065831505494545</v>
      </c>
    </row>
    <row r="4217" spans="1:25">
      <c r="A4217">
        <v>7608</v>
      </c>
      <c r="B4217" t="s">
        <v>7851</v>
      </c>
      <c r="C4217" t="s">
        <v>7852</v>
      </c>
      <c r="D4217" t="str">
        <f t="shared" si="130"/>
        <v>OLPORTAL OLCF</v>
      </c>
      <c r="E4217" s="3" t="s">
        <v>1772</v>
      </c>
      <c r="F4217" s="3" t="s">
        <v>8883</v>
      </c>
      <c r="G4217" s="3" t="s">
        <v>8883</v>
      </c>
      <c r="H4217" s="4">
        <v>0</v>
      </c>
      <c r="I4217" s="4">
        <v>0</v>
      </c>
      <c r="J4217" s="6">
        <v>44188</v>
      </c>
      <c r="K4217" s="7">
        <v>5.5461992995999997E-4</v>
      </c>
      <c r="L4217" s="7">
        <v>4183</v>
      </c>
      <c r="M4217" s="7">
        <v>0</v>
      </c>
      <c r="N4217" s="9">
        <v>44220</v>
      </c>
      <c r="O4217" s="10">
        <v>1.9383459034400001E-3</v>
      </c>
      <c r="P4217" s="10">
        <v>4373</v>
      </c>
      <c r="Q4217" s="10">
        <v>0</v>
      </c>
      <c r="R4217" s="10">
        <v>3.494908492703817</v>
      </c>
      <c r="S4217" s="18">
        <v>3.494908492703817</v>
      </c>
      <c r="T4217" s="13">
        <v>44221</v>
      </c>
      <c r="U4217" s="14">
        <v>1.8389435308899999E-3</v>
      </c>
      <c r="V4217" s="14">
        <v>3869</v>
      </c>
      <c r="W4217" s="14">
        <v>0</v>
      </c>
      <c r="X4217" s="14">
        <v>5.1282060840425769</v>
      </c>
      <c r="Y4217" s="19">
        <f t="shared" si="131"/>
        <v>-5.1282060840425768E-2</v>
      </c>
    </row>
    <row r="4218" spans="1:25">
      <c r="A4218">
        <v>7609</v>
      </c>
      <c r="B4218" t="s">
        <v>7853</v>
      </c>
      <c r="C4218" t="s">
        <v>7854</v>
      </c>
      <c r="D4218" t="str">
        <f t="shared" si="130"/>
        <v>Fiola FLA</v>
      </c>
      <c r="E4218" s="3" t="s">
        <v>8887</v>
      </c>
      <c r="F4218" s="3" t="s">
        <v>8883</v>
      </c>
      <c r="G4218" s="3" t="s">
        <v>8883</v>
      </c>
      <c r="H4218" s="4">
        <v>0</v>
      </c>
      <c r="I4218" s="4">
        <v>0</v>
      </c>
      <c r="J4218" s="6">
        <v>44226</v>
      </c>
      <c r="K4218" s="8">
        <v>2.7514246119999999E-5</v>
      </c>
      <c r="L4218" s="7">
        <v>4184</v>
      </c>
      <c r="M4218" s="7">
        <v>0</v>
      </c>
      <c r="N4218" s="9">
        <v>44249</v>
      </c>
      <c r="O4218" s="10">
        <v>4.9583820743000001E-4</v>
      </c>
      <c r="P4218" s="10">
        <v>4374</v>
      </c>
      <c r="Q4218" s="10">
        <v>0</v>
      </c>
      <c r="R4218" s="10">
        <v>18.02114458333558</v>
      </c>
      <c r="S4218" s="18">
        <v>18.02114458333558</v>
      </c>
      <c r="T4218" s="13">
        <v>44269</v>
      </c>
      <c r="U4218" s="16">
        <v>9.2774698840000005E-5</v>
      </c>
      <c r="V4218" s="14">
        <v>3870</v>
      </c>
      <c r="W4218" s="16">
        <v>0</v>
      </c>
      <c r="X4218" s="16">
        <v>81.289320296460318</v>
      </c>
      <c r="Y4218" s="19">
        <f t="shared" si="131"/>
        <v>-0.81289320296460321</v>
      </c>
    </row>
    <row r="4219" spans="1:25">
      <c r="A4219">
        <v>7611</v>
      </c>
      <c r="B4219" t="s">
        <v>7855</v>
      </c>
      <c r="C4219" t="s">
        <v>7856</v>
      </c>
      <c r="D4219" t="str">
        <f t="shared" si="130"/>
        <v>Zuplo ZLP</v>
      </c>
      <c r="E4219" s="3" t="s">
        <v>8887</v>
      </c>
      <c r="F4219" s="3" t="s">
        <v>8883</v>
      </c>
      <c r="G4219" s="3" t="s">
        <v>8883</v>
      </c>
      <c r="H4219" s="4">
        <v>0</v>
      </c>
      <c r="I4219" s="4">
        <v>0</v>
      </c>
      <c r="J4219" s="6">
        <v>44145</v>
      </c>
      <c r="K4219" s="7">
        <v>0.26864081000000001</v>
      </c>
      <c r="L4219" s="7">
        <v>4185</v>
      </c>
      <c r="M4219" s="7">
        <v>0</v>
      </c>
      <c r="N4219" s="9">
        <v>44146</v>
      </c>
      <c r="O4219" s="10">
        <v>0.44605412999999999</v>
      </c>
      <c r="P4219" s="10">
        <v>4375</v>
      </c>
      <c r="Q4219" s="10">
        <v>0</v>
      </c>
      <c r="R4219" s="10">
        <v>1.6604109033173331</v>
      </c>
      <c r="S4219" s="18">
        <v>1.6604109033173331</v>
      </c>
      <c r="T4219" s="13">
        <v>44636</v>
      </c>
      <c r="U4219" s="14">
        <v>1.2177830666869901E-4</v>
      </c>
      <c r="V4219" s="14">
        <v>3871</v>
      </c>
      <c r="W4219" s="14">
        <v>0</v>
      </c>
      <c r="X4219" s="14">
        <v>99.972698760424265</v>
      </c>
      <c r="Y4219" s="19">
        <f t="shared" si="131"/>
        <v>-0.99972698760424261</v>
      </c>
    </row>
    <row r="4220" spans="1:25">
      <c r="A4220">
        <v>7612</v>
      </c>
      <c r="B4220" t="s">
        <v>7857</v>
      </c>
      <c r="C4220" t="s">
        <v>7858</v>
      </c>
      <c r="D4220" t="str">
        <f t="shared" si="130"/>
        <v>Yearn Finance Bit2 YFB2</v>
      </c>
      <c r="E4220" s="3" t="s">
        <v>3686</v>
      </c>
      <c r="F4220" s="3" t="s">
        <v>8883</v>
      </c>
      <c r="G4220" s="3" t="s">
        <v>8883</v>
      </c>
      <c r="H4220" s="4">
        <v>0</v>
      </c>
      <c r="I4220" s="4">
        <v>0</v>
      </c>
      <c r="J4220" s="6">
        <v>44151</v>
      </c>
      <c r="K4220" s="7">
        <v>11.11775632</v>
      </c>
      <c r="L4220" s="7">
        <v>4186</v>
      </c>
      <c r="M4220" s="7">
        <v>0</v>
      </c>
      <c r="N4220" s="9">
        <v>44163</v>
      </c>
      <c r="O4220" s="10">
        <v>50.523386070000001</v>
      </c>
      <c r="P4220" s="10">
        <v>4376</v>
      </c>
      <c r="Q4220" s="10">
        <v>0</v>
      </c>
      <c r="R4220" s="10">
        <v>4.5443868902857911</v>
      </c>
      <c r="S4220" s="18">
        <v>4.5443868902857911</v>
      </c>
      <c r="T4220" s="13">
        <v>44627</v>
      </c>
      <c r="U4220" s="14">
        <v>1.0001527174976099</v>
      </c>
      <c r="V4220" s="14">
        <v>3872</v>
      </c>
      <c r="W4220" s="14">
        <v>0</v>
      </c>
      <c r="X4220" s="14">
        <v>98.020416295709268</v>
      </c>
      <c r="Y4220" s="19">
        <f t="shared" si="131"/>
        <v>-0.98020416295709267</v>
      </c>
    </row>
    <row r="4221" spans="1:25">
      <c r="A4221">
        <v>7613</v>
      </c>
      <c r="B4221" t="s">
        <v>7859</v>
      </c>
      <c r="C4221" t="s">
        <v>7860</v>
      </c>
      <c r="D4221" t="str">
        <f t="shared" si="130"/>
        <v>Yfi.mobi YFIM</v>
      </c>
      <c r="E4221" s="3" t="s">
        <v>3686</v>
      </c>
      <c r="F4221" s="3" t="s">
        <v>8883</v>
      </c>
      <c r="G4221" s="3" t="s">
        <v>8883</v>
      </c>
      <c r="H4221" s="4">
        <v>0</v>
      </c>
      <c r="I4221" s="4">
        <v>0</v>
      </c>
      <c r="J4221" s="6">
        <v>44144</v>
      </c>
      <c r="K4221" s="7">
        <v>133.94177314999999</v>
      </c>
      <c r="L4221" s="7">
        <v>4187</v>
      </c>
      <c r="M4221" s="7">
        <v>0</v>
      </c>
      <c r="N4221" s="9">
        <v>44155</v>
      </c>
      <c r="O4221" s="10">
        <v>217.79683703000001</v>
      </c>
      <c r="P4221" s="10">
        <v>4377</v>
      </c>
      <c r="Q4221" s="10">
        <v>0</v>
      </c>
      <c r="R4221" s="10">
        <v>1.626056098168057</v>
      </c>
      <c r="S4221" s="18">
        <v>1.626056098168057</v>
      </c>
      <c r="T4221" s="13">
        <v>44516</v>
      </c>
      <c r="U4221" s="14">
        <v>0</v>
      </c>
      <c r="V4221" s="14">
        <v>3873</v>
      </c>
      <c r="W4221" s="14">
        <v>0</v>
      </c>
      <c r="X4221" s="14">
        <v>100</v>
      </c>
      <c r="Y4221" s="19">
        <f t="shared" si="131"/>
        <v>-1</v>
      </c>
    </row>
    <row r="4222" spans="1:25">
      <c r="A4222">
        <v>7614</v>
      </c>
      <c r="B4222" t="s">
        <v>7861</v>
      </c>
      <c r="C4222" t="s">
        <v>7862</v>
      </c>
      <c r="D4222" t="str">
        <f t="shared" si="130"/>
        <v>TEAL TEAT</v>
      </c>
      <c r="E4222" s="3" t="s">
        <v>8887</v>
      </c>
      <c r="F4222" s="3" t="s">
        <v>8883</v>
      </c>
      <c r="G4222" s="3" t="s">
        <v>8883</v>
      </c>
      <c r="H4222" s="4">
        <v>0</v>
      </c>
      <c r="I4222" s="4">
        <v>0</v>
      </c>
      <c r="J4222" s="6">
        <v>44149</v>
      </c>
      <c r="K4222" s="7">
        <v>0.36168045999999998</v>
      </c>
      <c r="L4222" s="7">
        <v>4188</v>
      </c>
      <c r="M4222" s="7">
        <v>0</v>
      </c>
      <c r="N4222" s="9">
        <v>44245</v>
      </c>
      <c r="O4222" s="10">
        <v>1.84783035</v>
      </c>
      <c r="P4222" s="10">
        <v>4378</v>
      </c>
      <c r="Q4222" s="10">
        <v>0</v>
      </c>
      <c r="R4222" s="10">
        <v>5.109013492185893</v>
      </c>
      <c r="S4222" s="18">
        <v>5.109013492185893</v>
      </c>
      <c r="T4222" s="13">
        <v>44633</v>
      </c>
      <c r="U4222" s="14">
        <v>5.0328571949433902E-4</v>
      </c>
      <c r="V4222" s="14">
        <v>3874</v>
      </c>
      <c r="W4222" s="14">
        <v>0</v>
      </c>
      <c r="X4222" s="14">
        <v>99.972763423899039</v>
      </c>
      <c r="Y4222" s="19">
        <f t="shared" si="131"/>
        <v>-0.99972763423899036</v>
      </c>
    </row>
    <row r="4223" spans="1:25">
      <c r="A4223">
        <v>7616</v>
      </c>
      <c r="B4223" t="s">
        <v>7863</v>
      </c>
      <c r="C4223" t="s">
        <v>7864</v>
      </c>
      <c r="D4223" t="str">
        <f t="shared" si="130"/>
        <v>Lattice Token LTX</v>
      </c>
      <c r="E4223" s="3" t="s">
        <v>3686</v>
      </c>
      <c r="F4223" s="3" t="s">
        <v>8883</v>
      </c>
      <c r="G4223" s="3" t="s">
        <v>8883</v>
      </c>
      <c r="H4223" s="4">
        <v>0</v>
      </c>
      <c r="I4223" s="4">
        <v>0</v>
      </c>
      <c r="J4223" s="6">
        <v>44188</v>
      </c>
      <c r="K4223" s="7">
        <v>7.6357129999999995E-2</v>
      </c>
      <c r="L4223" s="7">
        <v>2306</v>
      </c>
      <c r="M4223" s="7">
        <v>0</v>
      </c>
      <c r="N4223" s="9">
        <v>44455</v>
      </c>
      <c r="O4223" s="10">
        <v>2.7813954016281199</v>
      </c>
      <c r="P4223" s="10">
        <v>661</v>
      </c>
      <c r="Q4223" s="10">
        <v>75114019.590000004</v>
      </c>
      <c r="R4223" s="10">
        <v>36.426138615059521</v>
      </c>
      <c r="S4223" s="18">
        <v>36.426138615059521</v>
      </c>
      <c r="T4223" s="13">
        <v>44616</v>
      </c>
      <c r="U4223" s="14">
        <v>0.47521330431325259</v>
      </c>
      <c r="V4223" s="14">
        <v>530</v>
      </c>
      <c r="W4223" s="14">
        <v>15859163.5</v>
      </c>
      <c r="X4223" s="14">
        <v>82.914572159173005</v>
      </c>
      <c r="Y4223" s="19">
        <f t="shared" si="131"/>
        <v>-0.82914572159173006</v>
      </c>
    </row>
    <row r="4224" spans="1:25">
      <c r="A4224">
        <v>7617</v>
      </c>
      <c r="B4224" t="s">
        <v>7865</v>
      </c>
      <c r="C4224" t="s">
        <v>7866</v>
      </c>
      <c r="D4224" t="str">
        <f t="shared" si="130"/>
        <v>saffron.finance SFI</v>
      </c>
      <c r="E4224" s="3" t="s">
        <v>8887</v>
      </c>
      <c r="F4224" s="3" t="s">
        <v>8883</v>
      </c>
      <c r="G4224" s="3" t="s">
        <v>8883</v>
      </c>
      <c r="H4224" s="4">
        <v>0</v>
      </c>
      <c r="I4224" s="4">
        <v>0</v>
      </c>
      <c r="J4224" s="6">
        <v>44150</v>
      </c>
      <c r="K4224" s="7">
        <v>67.800239219999995</v>
      </c>
      <c r="L4224" s="7">
        <v>2334</v>
      </c>
      <c r="M4224" s="7">
        <v>0</v>
      </c>
      <c r="N4224" s="9">
        <v>44247</v>
      </c>
      <c r="O4224" s="10">
        <v>3405.11432926</v>
      </c>
      <c r="P4224" s="10">
        <v>384</v>
      </c>
      <c r="Q4224" s="10">
        <v>220361877.38</v>
      </c>
      <c r="R4224" s="10">
        <v>50.222748008469352</v>
      </c>
      <c r="S4224" s="18">
        <v>50.222748008469352</v>
      </c>
      <c r="T4224" s="13">
        <v>44687</v>
      </c>
      <c r="U4224" s="14">
        <v>101.3019878615906</v>
      </c>
      <c r="V4224" s="14">
        <v>623</v>
      </c>
      <c r="W4224" s="14">
        <v>9432855.0199999996</v>
      </c>
      <c r="X4224" s="14">
        <v>97.025004799659527</v>
      </c>
      <c r="Y4224" s="19">
        <f t="shared" si="131"/>
        <v>-0.97025004799659531</v>
      </c>
    </row>
    <row r="4225" spans="1:25">
      <c r="A4225">
        <v>7618</v>
      </c>
      <c r="B4225" t="s">
        <v>7867</v>
      </c>
      <c r="C4225" t="s">
        <v>7868</v>
      </c>
      <c r="D4225" t="str">
        <f t="shared" si="130"/>
        <v>Alpaca City ALPA</v>
      </c>
      <c r="E4225" s="3" t="s">
        <v>8892</v>
      </c>
      <c r="F4225" s="3" t="s">
        <v>8883</v>
      </c>
      <c r="G4225" s="3" t="s">
        <v>8883</v>
      </c>
      <c r="H4225" s="4">
        <v>0</v>
      </c>
      <c r="I4225" s="4">
        <v>0</v>
      </c>
      <c r="J4225" s="6">
        <v>44230</v>
      </c>
      <c r="K4225" s="7">
        <v>3.3848679999999999E-2</v>
      </c>
      <c r="L4225" s="7">
        <v>4189</v>
      </c>
      <c r="M4225" s="7">
        <v>0</v>
      </c>
      <c r="N4225" s="9">
        <v>44301</v>
      </c>
      <c r="O4225" s="10">
        <v>2.02771554</v>
      </c>
      <c r="P4225" s="10">
        <v>4379</v>
      </c>
      <c r="Q4225" s="10">
        <v>0</v>
      </c>
      <c r="R4225" s="10">
        <v>59.90530620396423</v>
      </c>
      <c r="S4225" s="18">
        <v>59.90530620396423</v>
      </c>
      <c r="T4225" s="13">
        <v>44680</v>
      </c>
      <c r="U4225" s="14">
        <v>6.317024097307701E-2</v>
      </c>
      <c r="V4225" s="14">
        <v>3875</v>
      </c>
      <c r="W4225" s="14">
        <v>0</v>
      </c>
      <c r="X4225" s="14">
        <v>96.88465962177925</v>
      </c>
      <c r="Y4225" s="19">
        <f t="shared" si="131"/>
        <v>-0.96884659621779246</v>
      </c>
    </row>
    <row r="4226" spans="1:25">
      <c r="A4226">
        <v>7619</v>
      </c>
      <c r="B4226" t="s">
        <v>7869</v>
      </c>
      <c r="C4226" t="s">
        <v>2001</v>
      </c>
      <c r="D4226" t="str">
        <f t="shared" ref="D4226:D4289" si="132">_xlfn.TEXTJOIN(" ",TRUE,B4226,C4226)</f>
        <v>Bitcoiva BCA</v>
      </c>
      <c r="E4226" s="3" t="s">
        <v>3686</v>
      </c>
      <c r="F4226" s="3" t="s">
        <v>8883</v>
      </c>
      <c r="G4226" s="3" t="s">
        <v>8883</v>
      </c>
      <c r="H4226" s="4">
        <v>0</v>
      </c>
      <c r="I4226" s="4">
        <v>0</v>
      </c>
      <c r="J4226" s="6">
        <v>44145</v>
      </c>
      <c r="K4226" s="7">
        <v>1.0160196500000001</v>
      </c>
      <c r="L4226" s="7">
        <v>4190</v>
      </c>
      <c r="M4226" s="7">
        <v>0</v>
      </c>
      <c r="N4226" s="9">
        <v>44442</v>
      </c>
      <c r="O4226" s="10">
        <v>171.61810209999999</v>
      </c>
      <c r="P4226" s="10">
        <v>4380</v>
      </c>
      <c r="Q4226" s="10">
        <v>0</v>
      </c>
      <c r="R4226" s="10">
        <v>168.91218796801809</v>
      </c>
      <c r="S4226" s="18">
        <v>168.91218796801809</v>
      </c>
      <c r="T4226" s="13">
        <v>44550</v>
      </c>
      <c r="U4226" s="14">
        <v>11.38828747036003</v>
      </c>
      <c r="V4226" s="14">
        <v>3876</v>
      </c>
      <c r="W4226" s="14">
        <v>0</v>
      </c>
      <c r="X4226" s="14">
        <v>93.364168854562806</v>
      </c>
      <c r="Y4226" s="19">
        <f t="shared" si="131"/>
        <v>-0.93364168854562801</v>
      </c>
    </row>
    <row r="4227" spans="1:25">
      <c r="A4227">
        <v>7620</v>
      </c>
      <c r="B4227" t="s">
        <v>7870</v>
      </c>
      <c r="C4227" t="s">
        <v>7871</v>
      </c>
      <c r="D4227" t="str">
        <f t="shared" si="132"/>
        <v>Trade.win TWI</v>
      </c>
      <c r="E4227" s="3" t="s">
        <v>3686</v>
      </c>
      <c r="F4227" s="3" t="s">
        <v>8883</v>
      </c>
      <c r="G4227" s="3" t="s">
        <v>8883</v>
      </c>
      <c r="H4227" s="4">
        <v>0</v>
      </c>
      <c r="I4227" s="4">
        <v>0</v>
      </c>
      <c r="J4227" s="6">
        <v>44158</v>
      </c>
      <c r="K4227" s="7">
        <v>4.4073639999999997E-2</v>
      </c>
      <c r="L4227" s="7">
        <v>4191</v>
      </c>
      <c r="M4227" s="7">
        <v>0</v>
      </c>
      <c r="N4227" s="9">
        <v>44222</v>
      </c>
      <c r="O4227" s="10">
        <v>2.2513518700000001</v>
      </c>
      <c r="P4227" s="10">
        <v>4381</v>
      </c>
      <c r="Q4227" s="10">
        <v>0</v>
      </c>
      <c r="R4227" s="10">
        <v>51.081595938070933</v>
      </c>
      <c r="S4227" s="18">
        <v>51.081595938070933</v>
      </c>
      <c r="T4227" s="13">
        <v>44611</v>
      </c>
      <c r="U4227" s="14">
        <v>2.1012003928789061E-2</v>
      </c>
      <c r="V4227" s="14">
        <v>3877</v>
      </c>
      <c r="W4227" s="14">
        <v>0</v>
      </c>
      <c r="X4227" s="14">
        <v>99.066693918050703</v>
      </c>
      <c r="Y4227" s="19">
        <f t="shared" ref="Y4227:Y4290" si="133">X4227/-100</f>
        <v>-0.99066693918050708</v>
      </c>
    </row>
    <row r="4228" spans="1:25">
      <c r="A4228">
        <v>7621</v>
      </c>
      <c r="B4228" t="s">
        <v>7872</v>
      </c>
      <c r="C4228" t="s">
        <v>7873</v>
      </c>
      <c r="D4228" t="str">
        <f t="shared" si="132"/>
        <v>VROOMGO VRGX</v>
      </c>
      <c r="E4228" s="3" t="s">
        <v>8888</v>
      </c>
      <c r="F4228" s="3" t="s">
        <v>8883</v>
      </c>
      <c r="G4228" s="3" t="s">
        <v>8883</v>
      </c>
      <c r="H4228" s="4">
        <v>0</v>
      </c>
      <c r="I4228" s="4">
        <v>0</v>
      </c>
      <c r="J4228" s="6">
        <v>44224</v>
      </c>
      <c r="K4228" s="7">
        <v>1.6168802296E-3</v>
      </c>
      <c r="L4228" s="7">
        <v>4192</v>
      </c>
      <c r="M4228" s="7">
        <v>0</v>
      </c>
      <c r="N4228" s="9">
        <v>44245</v>
      </c>
      <c r="O4228" s="10">
        <v>1.318632066985E-2</v>
      </c>
      <c r="P4228" s="10">
        <v>4382</v>
      </c>
      <c r="Q4228" s="10">
        <v>0</v>
      </c>
      <c r="R4228" s="10">
        <v>8.1554096762703097</v>
      </c>
      <c r="S4228" s="18">
        <v>8.1554096762703097</v>
      </c>
      <c r="T4228" s="13">
        <v>44432</v>
      </c>
      <c r="U4228" s="14">
        <v>9.4482278727999998E-4</v>
      </c>
      <c r="V4228" s="14">
        <v>3878</v>
      </c>
      <c r="W4228" s="14">
        <v>0</v>
      </c>
      <c r="X4228" s="14">
        <v>92.834826249597441</v>
      </c>
      <c r="Y4228" s="19">
        <f t="shared" si="133"/>
        <v>-0.92834826249597446</v>
      </c>
    </row>
    <row r="4229" spans="1:25">
      <c r="A4229">
        <v>7622</v>
      </c>
      <c r="B4229" t="s">
        <v>7874</v>
      </c>
      <c r="C4229" t="s">
        <v>7875</v>
      </c>
      <c r="D4229" t="str">
        <f t="shared" si="132"/>
        <v>UBIX.Network UBX</v>
      </c>
      <c r="E4229" s="3" t="s">
        <v>8887</v>
      </c>
      <c r="F4229" s="3" t="s">
        <v>8883</v>
      </c>
      <c r="G4229" s="3" t="s">
        <v>8883</v>
      </c>
      <c r="H4229" s="4">
        <v>0</v>
      </c>
      <c r="I4229" s="4">
        <v>0</v>
      </c>
      <c r="J4229" s="6">
        <v>44207</v>
      </c>
      <c r="K4229" s="7">
        <v>5.7799999999999997E-6</v>
      </c>
      <c r="L4229" s="7">
        <v>2390</v>
      </c>
      <c r="M4229" s="7">
        <v>0</v>
      </c>
      <c r="N4229" s="9">
        <v>44296</v>
      </c>
      <c r="O4229" s="10">
        <v>5.1411499999999997E-3</v>
      </c>
      <c r="P4229" s="10">
        <v>4383</v>
      </c>
      <c r="Q4229" s="10">
        <v>0</v>
      </c>
      <c r="R4229" s="10">
        <v>889.4723183391003</v>
      </c>
      <c r="S4229" s="18">
        <v>889.4723183391003</v>
      </c>
      <c r="T4229" s="13">
        <v>44684</v>
      </c>
      <c r="U4229" s="14">
        <v>1.08036244771794E-4</v>
      </c>
      <c r="V4229" s="14">
        <v>756</v>
      </c>
      <c r="W4229" s="14">
        <v>5220969.91</v>
      </c>
      <c r="X4229" s="14">
        <v>97.898597691726678</v>
      </c>
      <c r="Y4229" s="19">
        <f t="shared" si="133"/>
        <v>-0.97898597691726674</v>
      </c>
    </row>
    <row r="4230" spans="1:25">
      <c r="A4230">
        <v>7623</v>
      </c>
      <c r="B4230" t="s">
        <v>7876</v>
      </c>
      <c r="C4230" t="s">
        <v>2344</v>
      </c>
      <c r="D4230" t="str">
        <f t="shared" si="132"/>
        <v>Libartysharetoken LST</v>
      </c>
      <c r="E4230" s="3" t="s">
        <v>8891</v>
      </c>
      <c r="F4230" s="3" t="s">
        <v>8883</v>
      </c>
      <c r="G4230" s="3" t="s">
        <v>8883</v>
      </c>
      <c r="H4230" s="4">
        <v>0</v>
      </c>
      <c r="I4230" s="4">
        <v>0</v>
      </c>
      <c r="J4230" s="6">
        <v>44146</v>
      </c>
      <c r="K4230" s="7">
        <v>9.1927099999999998E-3</v>
      </c>
      <c r="L4230" s="7">
        <v>4193</v>
      </c>
      <c r="M4230" s="7">
        <v>0</v>
      </c>
      <c r="N4230" s="9">
        <v>44326</v>
      </c>
      <c r="O4230" s="10">
        <v>0.33003506999999999</v>
      </c>
      <c r="P4230" s="10">
        <v>4384</v>
      </c>
      <c r="Q4230" s="10">
        <v>0</v>
      </c>
      <c r="R4230" s="10">
        <v>35.901825468224267</v>
      </c>
      <c r="S4230" s="18">
        <v>35.901825468224267</v>
      </c>
      <c r="T4230" s="13">
        <v>44530</v>
      </c>
      <c r="U4230" s="14">
        <v>4.5836088786886599E-4</v>
      </c>
      <c r="V4230" s="14">
        <v>3879</v>
      </c>
      <c r="W4230" s="14">
        <v>0</v>
      </c>
      <c r="X4230" s="14">
        <v>99.861117520671712</v>
      </c>
      <c r="Y4230" s="19">
        <f t="shared" si="133"/>
        <v>-0.99861117520671716</v>
      </c>
    </row>
    <row r="4231" spans="1:25">
      <c r="A4231">
        <v>7624</v>
      </c>
      <c r="B4231" t="s">
        <v>7877</v>
      </c>
      <c r="C4231" t="s">
        <v>7878</v>
      </c>
      <c r="D4231" t="str">
        <f t="shared" si="132"/>
        <v>GoldFinX GIX</v>
      </c>
      <c r="E4231" s="3" t="s">
        <v>3686</v>
      </c>
      <c r="F4231" s="3" t="s">
        <v>8883</v>
      </c>
      <c r="G4231" s="3" t="s">
        <v>8883</v>
      </c>
      <c r="H4231" s="4">
        <v>0</v>
      </c>
      <c r="I4231" s="4">
        <v>0</v>
      </c>
      <c r="J4231" s="6">
        <v>44233</v>
      </c>
      <c r="K4231" s="7">
        <v>2.2723305952901698</v>
      </c>
      <c r="L4231" s="7">
        <v>4194</v>
      </c>
      <c r="M4231" s="7">
        <v>0</v>
      </c>
      <c r="N4231" s="9">
        <v>44464</v>
      </c>
      <c r="O4231" s="10">
        <v>23.022567943799629</v>
      </c>
      <c r="P4231" s="10">
        <v>4385</v>
      </c>
      <c r="Q4231" s="10">
        <v>0</v>
      </c>
      <c r="R4231" s="10">
        <v>10.131698262355931</v>
      </c>
      <c r="S4231" s="18">
        <v>10.131698262355931</v>
      </c>
      <c r="T4231" s="13">
        <v>44687</v>
      </c>
      <c r="U4231" s="14">
        <v>8.5141186914386071E-3</v>
      </c>
      <c r="V4231" s="14">
        <v>3880</v>
      </c>
      <c r="W4231" s="14">
        <v>0</v>
      </c>
      <c r="X4231" s="14">
        <v>99.963018379564687</v>
      </c>
      <c r="Y4231" s="19">
        <f t="shared" si="133"/>
        <v>-0.99963018379564683</v>
      </c>
    </row>
    <row r="4232" spans="1:25">
      <c r="A4232">
        <v>7625</v>
      </c>
      <c r="B4232" t="s">
        <v>7879</v>
      </c>
      <c r="C4232" t="s">
        <v>7880</v>
      </c>
      <c r="D4232" t="str">
        <f t="shared" si="132"/>
        <v>gAsp GASP</v>
      </c>
      <c r="E4232" s="3" t="s">
        <v>8882</v>
      </c>
      <c r="F4232" s="3" t="s">
        <v>8883</v>
      </c>
      <c r="G4232" s="3" t="s">
        <v>8883</v>
      </c>
      <c r="H4232" s="4">
        <v>0</v>
      </c>
      <c r="I4232" s="4">
        <v>0</v>
      </c>
      <c r="J4232" s="6">
        <v>44145</v>
      </c>
      <c r="K4232" s="7">
        <v>0.16078712000000001</v>
      </c>
      <c r="L4232" s="7">
        <v>4195</v>
      </c>
      <c r="M4232" s="7">
        <v>0</v>
      </c>
      <c r="N4232" s="9">
        <v>44299</v>
      </c>
      <c r="O4232" s="10">
        <v>0.90740615000000002</v>
      </c>
      <c r="P4232" s="10">
        <v>4386</v>
      </c>
      <c r="Q4232" s="10">
        <v>0</v>
      </c>
      <c r="R4232" s="10">
        <v>5.6435251156933468</v>
      </c>
      <c r="S4232" s="18">
        <v>5.6435251156933468</v>
      </c>
      <c r="T4232" s="13">
        <v>44585</v>
      </c>
      <c r="U4232" s="14">
        <v>2.2326618327678529E-3</v>
      </c>
      <c r="V4232" s="14">
        <v>3881</v>
      </c>
      <c r="W4232" s="14">
        <v>0</v>
      </c>
      <c r="X4232" s="14">
        <v>99.753951212170222</v>
      </c>
      <c r="Y4232" s="19">
        <f t="shared" si="133"/>
        <v>-0.99753951212170222</v>
      </c>
    </row>
    <row r="4233" spans="1:25">
      <c r="A4233">
        <v>7626</v>
      </c>
      <c r="B4233" t="s">
        <v>7881</v>
      </c>
      <c r="C4233" t="s">
        <v>7882</v>
      </c>
      <c r="D4233" t="str">
        <f t="shared" si="132"/>
        <v>7up Finance 7UP</v>
      </c>
      <c r="E4233" s="3" t="s">
        <v>8894</v>
      </c>
      <c r="F4233" s="3" t="s">
        <v>8883</v>
      </c>
      <c r="G4233" s="3" t="s">
        <v>8883</v>
      </c>
      <c r="H4233" s="4">
        <v>0</v>
      </c>
      <c r="I4233" s="4">
        <v>0</v>
      </c>
      <c r="J4233" s="6">
        <v>44176</v>
      </c>
      <c r="K4233" s="7">
        <v>0.29444295070317</v>
      </c>
      <c r="L4233" s="7">
        <v>4196</v>
      </c>
      <c r="M4233" s="7">
        <v>0</v>
      </c>
      <c r="N4233" s="9">
        <v>44241</v>
      </c>
      <c r="O4233" s="10">
        <v>29.419216388751948</v>
      </c>
      <c r="P4233" s="10">
        <v>4387</v>
      </c>
      <c r="Q4233" s="10">
        <v>0</v>
      </c>
      <c r="R4233" s="10">
        <v>99.914826687121703</v>
      </c>
      <c r="S4233" s="18">
        <v>99.914826687121703</v>
      </c>
      <c r="T4233" s="13">
        <v>44310</v>
      </c>
      <c r="U4233" s="14">
        <v>1.3074167120723199</v>
      </c>
      <c r="V4233" s="14">
        <v>3882</v>
      </c>
      <c r="W4233" s="14">
        <v>0</v>
      </c>
      <c r="X4233" s="14">
        <v>95.555909121453709</v>
      </c>
      <c r="Y4233" s="19">
        <f t="shared" si="133"/>
        <v>-0.95555909121453708</v>
      </c>
    </row>
    <row r="4234" spans="1:25">
      <c r="A4234">
        <v>7627</v>
      </c>
      <c r="B4234" t="s">
        <v>7883</v>
      </c>
      <c r="C4234" t="s">
        <v>7884</v>
      </c>
      <c r="D4234" t="str">
        <f t="shared" si="132"/>
        <v>PicaArtMoney PICA</v>
      </c>
      <c r="E4234" s="3" t="s">
        <v>8887</v>
      </c>
      <c r="F4234" s="3" t="s">
        <v>8883</v>
      </c>
      <c r="G4234" s="3" t="s">
        <v>8883</v>
      </c>
      <c r="H4234" s="4">
        <v>0</v>
      </c>
      <c r="I4234" s="4">
        <v>0</v>
      </c>
      <c r="J4234" s="6">
        <v>44164</v>
      </c>
      <c r="K4234" s="7">
        <v>3.0532989880339999E-2</v>
      </c>
      <c r="L4234" s="7">
        <v>4197</v>
      </c>
      <c r="M4234" s="7">
        <v>0</v>
      </c>
      <c r="N4234" s="9">
        <v>44286</v>
      </c>
      <c r="O4234" s="10">
        <v>0.48709464478737002</v>
      </c>
      <c r="P4234" s="10">
        <v>4388</v>
      </c>
      <c r="Q4234" s="10">
        <v>0</v>
      </c>
      <c r="R4234" s="10">
        <v>15.953060826873269</v>
      </c>
      <c r="S4234" s="18">
        <v>15.953060826873269</v>
      </c>
      <c r="T4234" s="13">
        <v>44687</v>
      </c>
      <c r="U4234" s="14">
        <v>5.0383810072032898E-3</v>
      </c>
      <c r="V4234" s="14">
        <v>3883</v>
      </c>
      <c r="W4234" s="14">
        <v>0</v>
      </c>
      <c r="X4234" s="14">
        <v>98.965625867350141</v>
      </c>
      <c r="Y4234" s="19">
        <f t="shared" si="133"/>
        <v>-0.98965625867350138</v>
      </c>
    </row>
    <row r="4235" spans="1:25">
      <c r="A4235">
        <v>7628</v>
      </c>
      <c r="B4235" t="s">
        <v>7885</v>
      </c>
      <c r="C4235" t="s">
        <v>7886</v>
      </c>
      <c r="D4235" t="str">
        <f t="shared" si="132"/>
        <v>Coral Swap CORAL</v>
      </c>
      <c r="E4235" s="3" t="s">
        <v>3686</v>
      </c>
      <c r="F4235" s="3" t="s">
        <v>8883</v>
      </c>
      <c r="G4235" s="3" t="s">
        <v>8883</v>
      </c>
      <c r="H4235" s="4">
        <v>0</v>
      </c>
      <c r="I4235" s="4">
        <v>0</v>
      </c>
      <c r="J4235" s="6">
        <v>44225</v>
      </c>
      <c r="K4235" s="7">
        <v>0.54740619568826998</v>
      </c>
      <c r="L4235" s="7">
        <v>4198</v>
      </c>
      <c r="M4235" s="7">
        <v>0</v>
      </c>
      <c r="N4235" s="9">
        <v>44241</v>
      </c>
      <c r="O4235" s="10">
        <v>1.3217562342306799</v>
      </c>
      <c r="P4235" s="10">
        <v>4389</v>
      </c>
      <c r="Q4235" s="10">
        <v>0</v>
      </c>
      <c r="R4235" s="10">
        <v>2.4145803329258939</v>
      </c>
      <c r="S4235" s="18">
        <v>2.4145803329258939</v>
      </c>
      <c r="T4235" s="13">
        <v>44683</v>
      </c>
      <c r="U4235" s="14">
        <v>0.1270353364461948</v>
      </c>
      <c r="V4235" s="14">
        <v>3884</v>
      </c>
      <c r="W4235" s="14">
        <v>0</v>
      </c>
      <c r="X4235" s="14">
        <v>90.388898258525344</v>
      </c>
      <c r="Y4235" s="19">
        <f t="shared" si="133"/>
        <v>-0.90388898258525341</v>
      </c>
    </row>
    <row r="4236" spans="1:25">
      <c r="A4236">
        <v>7629</v>
      </c>
      <c r="B4236" t="s">
        <v>7307</v>
      </c>
      <c r="C4236" t="s">
        <v>7307</v>
      </c>
      <c r="D4236" t="str">
        <f t="shared" si="132"/>
        <v>YFIII YFIII</v>
      </c>
      <c r="E4236" s="3" t="s">
        <v>3686</v>
      </c>
      <c r="F4236" s="3" t="s">
        <v>8883</v>
      </c>
      <c r="G4236" s="3" t="s">
        <v>8883</v>
      </c>
      <c r="H4236" s="4">
        <v>0</v>
      </c>
      <c r="I4236" s="4">
        <v>0</v>
      </c>
      <c r="J4236" s="6">
        <v>44145</v>
      </c>
      <c r="K4236" s="7">
        <v>31.16478222843002</v>
      </c>
      <c r="L4236" s="7">
        <v>4199</v>
      </c>
      <c r="M4236" s="7">
        <v>0</v>
      </c>
      <c r="N4236" s="9">
        <v>44313</v>
      </c>
      <c r="O4236" s="10">
        <v>93.322512572683166</v>
      </c>
      <c r="P4236" s="10">
        <v>4390</v>
      </c>
      <c r="Q4236" s="10">
        <v>0</v>
      </c>
      <c r="R4236" s="10">
        <v>2.994486272634687</v>
      </c>
      <c r="S4236" s="18">
        <v>2.994486272634687</v>
      </c>
      <c r="T4236" s="13">
        <v>44337</v>
      </c>
      <c r="U4236" s="14">
        <v>3.1058124327900298</v>
      </c>
      <c r="V4236" s="14">
        <v>3885</v>
      </c>
      <c r="W4236" s="14">
        <v>0</v>
      </c>
      <c r="X4236" s="14">
        <v>96.671957979730664</v>
      </c>
      <c r="Y4236" s="19">
        <f t="shared" si="133"/>
        <v>-0.96671957979730661</v>
      </c>
    </row>
    <row r="4237" spans="1:25">
      <c r="A4237">
        <v>7630</v>
      </c>
      <c r="B4237" t="s">
        <v>7887</v>
      </c>
      <c r="C4237" t="s">
        <v>7888</v>
      </c>
      <c r="D4237" t="str">
        <f t="shared" si="132"/>
        <v>Ethereum Lightning ETLT</v>
      </c>
      <c r="E4237" s="3" t="s">
        <v>8886</v>
      </c>
      <c r="F4237" s="3" t="s">
        <v>8883</v>
      </c>
      <c r="G4237" s="3" t="s">
        <v>8883</v>
      </c>
      <c r="H4237" s="4">
        <v>0</v>
      </c>
      <c r="I4237" s="4">
        <v>0</v>
      </c>
      <c r="J4237" s="6">
        <v>44222</v>
      </c>
      <c r="K4237" s="7">
        <v>1.24221240765731</v>
      </c>
      <c r="L4237" s="7">
        <v>4200</v>
      </c>
      <c r="M4237" s="7">
        <v>0</v>
      </c>
      <c r="N4237" s="9">
        <v>44301</v>
      </c>
      <c r="O4237" s="10">
        <v>9.8764195121379803</v>
      </c>
      <c r="P4237" s="10">
        <v>4391</v>
      </c>
      <c r="Q4237" s="10">
        <v>0</v>
      </c>
      <c r="R4237" s="10">
        <v>7.9506688640825383</v>
      </c>
      <c r="S4237" s="18">
        <v>7.9506688640825383</v>
      </c>
      <c r="T4237" s="13">
        <v>44616</v>
      </c>
      <c r="U4237" s="14">
        <v>0.12527854882846559</v>
      </c>
      <c r="V4237" s="14">
        <v>3886</v>
      </c>
      <c r="W4237" s="14">
        <v>0</v>
      </c>
      <c r="X4237" s="14">
        <v>98.73153880640146</v>
      </c>
      <c r="Y4237" s="19">
        <f t="shared" si="133"/>
        <v>-0.98731538806401464</v>
      </c>
    </row>
    <row r="4238" spans="1:25">
      <c r="A4238">
        <v>7631</v>
      </c>
      <c r="B4238" t="s">
        <v>7889</v>
      </c>
      <c r="C4238" t="s">
        <v>7890</v>
      </c>
      <c r="D4238" t="str">
        <f t="shared" si="132"/>
        <v>FRMx Token FRMX</v>
      </c>
      <c r="E4238" s="3" t="s">
        <v>8887</v>
      </c>
      <c r="F4238" s="3" t="s">
        <v>8883</v>
      </c>
      <c r="G4238" s="3" t="s">
        <v>8883</v>
      </c>
      <c r="H4238" s="4">
        <v>0</v>
      </c>
      <c r="I4238" s="4">
        <v>0</v>
      </c>
      <c r="J4238" s="6">
        <v>44155</v>
      </c>
      <c r="K4238" s="7">
        <v>229.88855520999999</v>
      </c>
      <c r="L4238" s="7">
        <v>4201</v>
      </c>
      <c r="M4238" s="7">
        <v>0</v>
      </c>
      <c r="N4238" s="9">
        <v>44297</v>
      </c>
      <c r="O4238" s="10">
        <v>19153.203328529999</v>
      </c>
      <c r="P4238" s="10">
        <v>4392</v>
      </c>
      <c r="Q4238" s="10">
        <v>0</v>
      </c>
      <c r="R4238" s="10">
        <v>83.315166825220217</v>
      </c>
      <c r="S4238" s="18">
        <v>83.315166825220217</v>
      </c>
      <c r="T4238" s="13">
        <v>44616</v>
      </c>
      <c r="U4238" s="14">
        <v>1191.5359338601679</v>
      </c>
      <c r="V4238" s="14">
        <v>3887</v>
      </c>
      <c r="W4238" s="14">
        <v>0</v>
      </c>
      <c r="X4238" s="14">
        <v>93.778920875938837</v>
      </c>
      <c r="Y4238" s="19">
        <f t="shared" si="133"/>
        <v>-0.93778920875938843</v>
      </c>
    </row>
    <row r="4239" spans="1:25">
      <c r="A4239">
        <v>7632</v>
      </c>
      <c r="B4239" t="s">
        <v>7891</v>
      </c>
      <c r="C4239" t="s">
        <v>7892</v>
      </c>
      <c r="D4239" t="str">
        <f t="shared" si="132"/>
        <v>Rake Finance RAK</v>
      </c>
      <c r="E4239" s="3" t="s">
        <v>3686</v>
      </c>
      <c r="F4239" s="3" t="s">
        <v>8883</v>
      </c>
      <c r="G4239" s="3" t="s">
        <v>8883</v>
      </c>
      <c r="H4239" s="4">
        <v>0</v>
      </c>
      <c r="I4239" s="4">
        <v>0</v>
      </c>
      <c r="J4239" s="6">
        <v>44161</v>
      </c>
      <c r="K4239" s="7">
        <v>55.376369889999999</v>
      </c>
      <c r="L4239" s="7">
        <v>4202</v>
      </c>
      <c r="M4239" s="7">
        <v>0</v>
      </c>
      <c r="N4239" s="9">
        <v>44179</v>
      </c>
      <c r="O4239" s="10">
        <v>327.78173327000002</v>
      </c>
      <c r="P4239" s="10">
        <v>4393</v>
      </c>
      <c r="Q4239" s="10">
        <v>0</v>
      </c>
      <c r="R4239" s="10">
        <v>5.9191625222293904</v>
      </c>
      <c r="S4239" s="18">
        <v>5.9191625222293904</v>
      </c>
      <c r="T4239" s="13">
        <v>44644</v>
      </c>
      <c r="U4239" s="14">
        <v>6.2174744646075473</v>
      </c>
      <c r="V4239" s="14">
        <v>3888</v>
      </c>
      <c r="W4239" s="14">
        <v>0</v>
      </c>
      <c r="X4239" s="14">
        <v>98.103166273916159</v>
      </c>
      <c r="Y4239" s="19">
        <f t="shared" si="133"/>
        <v>-0.98103166273916154</v>
      </c>
    </row>
    <row r="4240" spans="1:25">
      <c r="A4240">
        <v>7633</v>
      </c>
      <c r="B4240" t="s">
        <v>7893</v>
      </c>
      <c r="C4240" t="s">
        <v>7894</v>
      </c>
      <c r="D4240" t="str">
        <f t="shared" si="132"/>
        <v>wormhole.finance WHOLE</v>
      </c>
      <c r="E4240" s="3" t="s">
        <v>3686</v>
      </c>
      <c r="F4240" s="3" t="s">
        <v>8883</v>
      </c>
      <c r="G4240" s="3" t="s">
        <v>8883</v>
      </c>
      <c r="H4240" s="4">
        <v>0</v>
      </c>
      <c r="I4240" s="4">
        <v>0</v>
      </c>
      <c r="J4240" s="6">
        <v>44188</v>
      </c>
      <c r="K4240" s="7">
        <v>0.44743469720308998</v>
      </c>
      <c r="L4240" s="7">
        <v>4203</v>
      </c>
      <c r="M4240" s="7">
        <v>0</v>
      </c>
      <c r="N4240" s="9">
        <v>44508</v>
      </c>
      <c r="O4240" s="10">
        <v>3.6471981164087399</v>
      </c>
      <c r="P4240" s="10">
        <v>4394</v>
      </c>
      <c r="Q4240" s="10">
        <v>0</v>
      </c>
      <c r="R4240" s="10">
        <v>8.1513528995568301</v>
      </c>
      <c r="S4240" s="18">
        <v>8.1513528995568301</v>
      </c>
      <c r="T4240" s="13">
        <v>44515</v>
      </c>
      <c r="U4240" s="14">
        <v>3.4780422656716299</v>
      </c>
      <c r="V4240" s="14">
        <v>3889</v>
      </c>
      <c r="W4240" s="14">
        <v>0</v>
      </c>
      <c r="X4240" s="14">
        <v>4.637967155556427</v>
      </c>
      <c r="Y4240" s="19">
        <f t="shared" si="133"/>
        <v>-4.6379671555564272E-2</v>
      </c>
    </row>
    <row r="4241" spans="1:25">
      <c r="A4241">
        <v>7634</v>
      </c>
      <c r="B4241" t="s">
        <v>7895</v>
      </c>
      <c r="C4241" t="s">
        <v>7896</v>
      </c>
      <c r="D4241" t="str">
        <f t="shared" si="132"/>
        <v>The LoveChain LOV</v>
      </c>
      <c r="E4241" s="3" t="s">
        <v>8887</v>
      </c>
      <c r="F4241" s="3" t="s">
        <v>8883</v>
      </c>
      <c r="G4241" s="3" t="s">
        <v>8883</v>
      </c>
      <c r="H4241" s="4">
        <v>0</v>
      </c>
      <c r="I4241" s="4">
        <v>0</v>
      </c>
      <c r="J4241" s="6">
        <v>44183</v>
      </c>
      <c r="K4241" s="7">
        <v>3.9647199999999997E-3</v>
      </c>
      <c r="L4241" s="7">
        <v>4204</v>
      </c>
      <c r="M4241" s="7">
        <v>0</v>
      </c>
      <c r="N4241" s="9">
        <v>44607</v>
      </c>
      <c r="O4241" s="10">
        <v>2.0012517540472881</v>
      </c>
      <c r="P4241" s="10">
        <v>4395</v>
      </c>
      <c r="Q4241" s="10">
        <v>0</v>
      </c>
      <c r="R4241" s="10">
        <v>504.76496550759902</v>
      </c>
      <c r="S4241" s="18">
        <v>504.76496550759902</v>
      </c>
      <c r="T4241" s="13">
        <v>44681</v>
      </c>
      <c r="U4241" s="14">
        <v>0.13870897050344269</v>
      </c>
      <c r="V4241" s="14">
        <v>3890</v>
      </c>
      <c r="W4241" s="14">
        <v>0</v>
      </c>
      <c r="X4241" s="14">
        <v>93.068889497639631</v>
      </c>
      <c r="Y4241" s="19">
        <f t="shared" si="133"/>
        <v>-0.93068889497639629</v>
      </c>
    </row>
    <row r="4242" spans="1:25">
      <c r="A4242">
        <v>7635</v>
      </c>
      <c r="B4242" t="s">
        <v>7897</v>
      </c>
      <c r="C4242" t="s">
        <v>7898</v>
      </c>
      <c r="D4242" t="str">
        <f t="shared" si="132"/>
        <v>UniWorld UNW</v>
      </c>
      <c r="E4242" s="3" t="s">
        <v>8892</v>
      </c>
      <c r="F4242" s="3" t="s">
        <v>8883</v>
      </c>
      <c r="G4242" s="3" t="s">
        <v>8883</v>
      </c>
      <c r="H4242" s="4">
        <v>0</v>
      </c>
      <c r="I4242" s="4">
        <v>0</v>
      </c>
      <c r="J4242" s="6">
        <v>44221</v>
      </c>
      <c r="K4242" s="7">
        <v>3.2404620000000002E-2</v>
      </c>
      <c r="L4242" s="7">
        <v>4205</v>
      </c>
      <c r="M4242" s="7">
        <v>0</v>
      </c>
      <c r="N4242" s="9">
        <v>44479</v>
      </c>
      <c r="O4242" s="10">
        <v>0.45565864222789138</v>
      </c>
      <c r="P4242" s="10">
        <v>4396</v>
      </c>
      <c r="Q4242" s="10">
        <v>0</v>
      </c>
      <c r="R4242" s="10">
        <v>14.06153326988224</v>
      </c>
      <c r="S4242" s="18">
        <v>14.06153326988224</v>
      </c>
      <c r="T4242" s="13">
        <v>44528</v>
      </c>
      <c r="U4242" s="14">
        <v>2.8898926966056011E-2</v>
      </c>
      <c r="V4242" s="14">
        <v>3891</v>
      </c>
      <c r="W4242" s="14">
        <v>0</v>
      </c>
      <c r="X4242" s="14">
        <v>93.65776827478615</v>
      </c>
      <c r="Y4242" s="19">
        <f t="shared" si="133"/>
        <v>-0.93657768274786146</v>
      </c>
    </row>
    <row r="4243" spans="1:25">
      <c r="A4243">
        <v>7636</v>
      </c>
      <c r="B4243" t="s">
        <v>7899</v>
      </c>
      <c r="C4243" t="s">
        <v>7900</v>
      </c>
      <c r="D4243" t="str">
        <f t="shared" si="132"/>
        <v>Team Heretics Fan Token TH</v>
      </c>
      <c r="E4243" s="3" t="s">
        <v>8887</v>
      </c>
      <c r="F4243" s="3" t="s">
        <v>8883</v>
      </c>
      <c r="G4243" s="3" t="s">
        <v>8883</v>
      </c>
      <c r="H4243" s="4">
        <v>0</v>
      </c>
      <c r="I4243" s="4">
        <v>0</v>
      </c>
      <c r="J4243" s="6">
        <v>44203</v>
      </c>
      <c r="K4243" s="7">
        <v>0.62938552999999997</v>
      </c>
      <c r="L4243" s="7">
        <v>641</v>
      </c>
      <c r="M4243" s="7">
        <v>2398481.4952648599</v>
      </c>
      <c r="N4243" s="9">
        <v>44268</v>
      </c>
      <c r="O4243" s="10">
        <v>29.187855030000001</v>
      </c>
      <c r="P4243" s="10">
        <v>1445</v>
      </c>
      <c r="Q4243" s="10">
        <v>6531527.0700000003</v>
      </c>
      <c r="R4243" s="10">
        <v>46.375160595128399</v>
      </c>
      <c r="S4243" s="18">
        <v>46.375160595128399</v>
      </c>
      <c r="T4243" s="13">
        <v>44315</v>
      </c>
      <c r="U4243" s="14">
        <v>0</v>
      </c>
      <c r="V4243" s="14">
        <v>654</v>
      </c>
      <c r="W4243" s="14">
        <v>8375843.2599999998</v>
      </c>
      <c r="X4243" s="14">
        <v>100</v>
      </c>
      <c r="Y4243" s="19">
        <f t="shared" si="133"/>
        <v>-1</v>
      </c>
    </row>
    <row r="4244" spans="1:25">
      <c r="A4244">
        <v>7637</v>
      </c>
      <c r="B4244" t="s">
        <v>7901</v>
      </c>
      <c r="C4244" t="s">
        <v>7902</v>
      </c>
      <c r="D4244" t="str">
        <f t="shared" si="132"/>
        <v>Trabzonspor Fan Token TRA</v>
      </c>
      <c r="E4244" s="3" t="s">
        <v>8887</v>
      </c>
      <c r="F4244" s="3" t="s">
        <v>8883</v>
      </c>
      <c r="G4244" s="3" t="s">
        <v>8883</v>
      </c>
      <c r="H4244" s="4">
        <v>0</v>
      </c>
      <c r="I4244" s="4">
        <v>0</v>
      </c>
      <c r="J4244" s="6">
        <v>44188</v>
      </c>
      <c r="K4244" s="7">
        <v>0.96967214000000002</v>
      </c>
      <c r="L4244" s="7">
        <v>2357</v>
      </c>
      <c r="M4244" s="7">
        <v>0</v>
      </c>
      <c r="N4244" s="9">
        <v>44651</v>
      </c>
      <c r="O4244" s="10">
        <v>9.9005178039307502</v>
      </c>
      <c r="P4244" s="10">
        <v>1057</v>
      </c>
      <c r="Q4244" s="10">
        <v>20626337.98</v>
      </c>
      <c r="R4244" s="10">
        <v>10.21017042309863</v>
      </c>
      <c r="S4244" s="18">
        <v>10.21017042309863</v>
      </c>
      <c r="T4244" s="13">
        <v>44685</v>
      </c>
      <c r="U4244" s="14">
        <v>3.0602333396289669</v>
      </c>
      <c r="V4244" s="14">
        <v>679</v>
      </c>
      <c r="W4244" s="14">
        <v>7605823.2599999998</v>
      </c>
      <c r="X4244" s="14">
        <v>69.09016881506966</v>
      </c>
      <c r="Y4244" s="19">
        <f t="shared" si="133"/>
        <v>-0.69090168815069664</v>
      </c>
    </row>
    <row r="4245" spans="1:25">
      <c r="A4245">
        <v>7638</v>
      </c>
      <c r="B4245" t="s">
        <v>7903</v>
      </c>
      <c r="C4245" t="s">
        <v>2850</v>
      </c>
      <c r="D4245" t="str">
        <f t="shared" si="132"/>
        <v>Apollon Limassol APL</v>
      </c>
      <c r="E4245" s="3" t="s">
        <v>8887</v>
      </c>
      <c r="F4245" s="3" t="s">
        <v>8883</v>
      </c>
      <c r="G4245" s="3" t="s">
        <v>8883</v>
      </c>
      <c r="H4245" s="4">
        <v>0</v>
      </c>
      <c r="I4245" s="4">
        <v>0</v>
      </c>
      <c r="J4245" s="6">
        <v>44154</v>
      </c>
      <c r="K4245" s="7">
        <v>2.1390106499999999</v>
      </c>
      <c r="L4245" s="7">
        <v>4206</v>
      </c>
      <c r="M4245" s="7">
        <v>0</v>
      </c>
      <c r="N4245" s="9">
        <v>44302</v>
      </c>
      <c r="O4245" s="10">
        <v>33.776065019999997</v>
      </c>
      <c r="P4245" s="10">
        <v>4397</v>
      </c>
      <c r="Q4245" s="10">
        <v>0</v>
      </c>
      <c r="R4245" s="10">
        <v>15.79050811177588</v>
      </c>
      <c r="S4245" s="18">
        <v>15.79050811177588</v>
      </c>
      <c r="T4245" s="13">
        <v>44315</v>
      </c>
      <c r="U4245" s="14">
        <v>0</v>
      </c>
      <c r="V4245" s="14">
        <v>3892</v>
      </c>
      <c r="W4245" s="14">
        <v>0</v>
      </c>
      <c r="X4245" s="14">
        <v>100</v>
      </c>
      <c r="Y4245" s="19">
        <f t="shared" si="133"/>
        <v>-1</v>
      </c>
    </row>
    <row r="4246" spans="1:25">
      <c r="A4246">
        <v>7639</v>
      </c>
      <c r="B4246" t="s">
        <v>7904</v>
      </c>
      <c r="C4246" t="s">
        <v>4970</v>
      </c>
      <c r="D4246" t="str">
        <f t="shared" si="132"/>
        <v>Club Atletico Independiente CAI</v>
      </c>
      <c r="E4246" s="3" t="s">
        <v>8887</v>
      </c>
      <c r="F4246" s="3" t="s">
        <v>8883</v>
      </c>
      <c r="G4246" s="3" t="s">
        <v>8883</v>
      </c>
      <c r="H4246" s="4">
        <v>0</v>
      </c>
      <c r="I4246" s="4">
        <v>0</v>
      </c>
      <c r="J4246" s="6">
        <v>44163</v>
      </c>
      <c r="K4246" s="7">
        <v>0.46538221000000002</v>
      </c>
      <c r="L4246" s="7">
        <v>2603</v>
      </c>
      <c r="M4246" s="7">
        <v>0</v>
      </c>
      <c r="N4246" s="9">
        <v>44529</v>
      </c>
      <c r="O4246" s="10">
        <v>81.067282336835476</v>
      </c>
      <c r="P4246" s="10">
        <v>2053</v>
      </c>
      <c r="Q4246" s="10">
        <v>818134.38</v>
      </c>
      <c r="R4246" s="10">
        <v>174.1950607369273</v>
      </c>
      <c r="S4246" s="18">
        <v>174.1950607369273</v>
      </c>
      <c r="T4246" s="13">
        <v>44686</v>
      </c>
      <c r="U4246" s="14">
        <v>0.44692797171132381</v>
      </c>
      <c r="V4246" s="14">
        <v>1461</v>
      </c>
      <c r="W4246" s="14">
        <v>311262.03000000003</v>
      </c>
      <c r="X4246" s="14">
        <v>99.448695011318705</v>
      </c>
      <c r="Y4246" s="19">
        <f t="shared" si="133"/>
        <v>-0.994486950113187</v>
      </c>
    </row>
    <row r="4247" spans="1:25">
      <c r="A4247">
        <v>7640</v>
      </c>
      <c r="B4247" t="s">
        <v>7905</v>
      </c>
      <c r="C4247" t="s">
        <v>7906</v>
      </c>
      <c r="D4247" t="str">
        <f t="shared" si="132"/>
        <v>Future-Cash Digital FCD</v>
      </c>
      <c r="E4247" s="3" t="s">
        <v>8887</v>
      </c>
      <c r="F4247" s="3" t="s">
        <v>8883</v>
      </c>
      <c r="G4247" s="3" t="s">
        <v>8883</v>
      </c>
      <c r="H4247" s="4">
        <v>0</v>
      </c>
      <c r="I4247" s="4">
        <v>0</v>
      </c>
      <c r="J4247" s="6">
        <v>44152</v>
      </c>
      <c r="K4247" s="7">
        <v>135.02627742000001</v>
      </c>
      <c r="L4247" s="7">
        <v>4207</v>
      </c>
      <c r="M4247" s="7">
        <v>0</v>
      </c>
      <c r="N4247" s="9">
        <v>44155</v>
      </c>
      <c r="O4247" s="10">
        <v>1100.8945130300001</v>
      </c>
      <c r="P4247" s="10">
        <v>4398</v>
      </c>
      <c r="Q4247" s="10">
        <v>0</v>
      </c>
      <c r="R4247" s="10">
        <v>8.153187172639452</v>
      </c>
      <c r="S4247" s="18">
        <v>8.153187172639452</v>
      </c>
      <c r="T4247" s="13">
        <v>44192</v>
      </c>
      <c r="U4247" s="14">
        <v>1.0020960000000001E-2</v>
      </c>
      <c r="V4247" s="14">
        <v>3893</v>
      </c>
      <c r="W4247" s="14">
        <v>0</v>
      </c>
      <c r="X4247" s="14">
        <v>99.999089743850902</v>
      </c>
      <c r="Y4247" s="19">
        <f t="shared" si="133"/>
        <v>-0.999990897438509</v>
      </c>
    </row>
    <row r="4248" spans="1:25">
      <c r="A4248">
        <v>7641</v>
      </c>
      <c r="B4248" t="s">
        <v>7907</v>
      </c>
      <c r="C4248" t="s">
        <v>7908</v>
      </c>
      <c r="D4248" t="str">
        <f t="shared" si="132"/>
        <v>Medicalveda MVEDA</v>
      </c>
      <c r="E4248" s="3" t="s">
        <v>8895</v>
      </c>
      <c r="F4248" s="3" t="s">
        <v>8893</v>
      </c>
      <c r="G4248" s="3" t="s">
        <v>8883</v>
      </c>
      <c r="H4248" s="4">
        <v>0</v>
      </c>
      <c r="I4248" s="4">
        <v>0</v>
      </c>
      <c r="J4248" s="6">
        <v>44226</v>
      </c>
      <c r="K4248" s="7">
        <v>5.4407700000000002E-3</v>
      </c>
      <c r="L4248" s="7">
        <v>4208</v>
      </c>
      <c r="M4248" s="7">
        <v>0</v>
      </c>
      <c r="N4248" s="9">
        <v>44239</v>
      </c>
      <c r="O4248" s="10">
        <v>1.0847711600000001</v>
      </c>
      <c r="P4248" s="10">
        <v>4399</v>
      </c>
      <c r="Q4248" s="10">
        <v>0</v>
      </c>
      <c r="R4248" s="10">
        <v>199.37824241789309</v>
      </c>
      <c r="S4248" s="18">
        <v>199.37824241789309</v>
      </c>
      <c r="T4248" s="13">
        <v>44685</v>
      </c>
      <c r="U4248" s="14">
        <v>4.1010704727825736E-3</v>
      </c>
      <c r="V4248" s="14">
        <v>3894</v>
      </c>
      <c r="W4248" s="14">
        <v>0</v>
      </c>
      <c r="X4248" s="14">
        <v>99.6219414173232</v>
      </c>
      <c r="Y4248" s="19">
        <f t="shared" si="133"/>
        <v>-0.99621941417323201</v>
      </c>
    </row>
    <row r="4249" spans="1:25">
      <c r="A4249">
        <v>7642</v>
      </c>
      <c r="B4249" t="s">
        <v>7909</v>
      </c>
      <c r="C4249" t="s">
        <v>7910</v>
      </c>
      <c r="D4249" t="str">
        <f t="shared" si="132"/>
        <v>BitDEFi BFI</v>
      </c>
      <c r="E4249" s="3" t="s">
        <v>3686</v>
      </c>
      <c r="F4249" s="3" t="s">
        <v>8883</v>
      </c>
      <c r="G4249" s="3" t="s">
        <v>8883</v>
      </c>
      <c r="H4249" s="4">
        <v>0</v>
      </c>
      <c r="I4249" s="4">
        <v>0</v>
      </c>
      <c r="J4249" s="6">
        <v>44146</v>
      </c>
      <c r="K4249" s="7">
        <v>16.13718321964804</v>
      </c>
      <c r="L4249" s="7">
        <v>4209</v>
      </c>
      <c r="M4249" s="7">
        <v>0</v>
      </c>
      <c r="N4249" s="9">
        <v>44166</v>
      </c>
      <c r="O4249" s="10">
        <v>31.953369106246079</v>
      </c>
      <c r="P4249" s="10">
        <v>4400</v>
      </c>
      <c r="Q4249" s="10">
        <v>0</v>
      </c>
      <c r="R4249" s="10">
        <v>1.9801082178543301</v>
      </c>
      <c r="S4249" s="18">
        <v>1.9801082178543301</v>
      </c>
      <c r="T4249" s="13">
        <v>44263</v>
      </c>
      <c r="U4249" s="14">
        <v>2.4988841155402199</v>
      </c>
      <c r="V4249" s="14">
        <v>3895</v>
      </c>
      <c r="W4249" s="14">
        <v>0</v>
      </c>
      <c r="X4249" s="14">
        <v>92.179591118447192</v>
      </c>
      <c r="Y4249" s="19">
        <f t="shared" si="133"/>
        <v>-0.92179591118447191</v>
      </c>
    </row>
    <row r="4250" spans="1:25">
      <c r="A4250">
        <v>7643</v>
      </c>
      <c r="B4250" t="s">
        <v>7911</v>
      </c>
      <c r="C4250" t="s">
        <v>7912</v>
      </c>
      <c r="D4250" t="str">
        <f t="shared" si="132"/>
        <v>Nyan V2 NYAN-2</v>
      </c>
      <c r="E4250" s="3" t="s">
        <v>3686</v>
      </c>
      <c r="F4250" s="3" t="s">
        <v>8883</v>
      </c>
      <c r="G4250" s="3" t="s">
        <v>8883</v>
      </c>
      <c r="H4250" s="4">
        <v>0</v>
      </c>
      <c r="I4250" s="4">
        <v>0</v>
      </c>
      <c r="J4250" s="6">
        <v>44172</v>
      </c>
      <c r="K4250" s="7">
        <v>3.1498234799999998</v>
      </c>
      <c r="L4250" s="7">
        <v>4210</v>
      </c>
      <c r="M4250" s="7">
        <v>0</v>
      </c>
      <c r="N4250" s="9">
        <v>44516</v>
      </c>
      <c r="O4250" s="10">
        <v>315.17826581863898</v>
      </c>
      <c r="P4250" s="10">
        <v>4401</v>
      </c>
      <c r="Q4250" s="10">
        <v>0</v>
      </c>
      <c r="R4250" s="10">
        <v>100.0621996184494</v>
      </c>
      <c r="S4250" s="18">
        <v>100.0621996184494</v>
      </c>
      <c r="T4250" s="13">
        <v>44517</v>
      </c>
      <c r="U4250" s="14">
        <v>0</v>
      </c>
      <c r="V4250" s="14">
        <v>3896</v>
      </c>
      <c r="W4250" s="14">
        <v>0</v>
      </c>
      <c r="X4250" s="14">
        <v>100</v>
      </c>
      <c r="Y4250" s="19">
        <f t="shared" si="133"/>
        <v>-1</v>
      </c>
    </row>
    <row r="4251" spans="1:25">
      <c r="A4251">
        <v>7644</v>
      </c>
      <c r="B4251" t="s">
        <v>7913</v>
      </c>
      <c r="C4251" t="s">
        <v>7914</v>
      </c>
      <c r="D4251" t="str">
        <f t="shared" si="132"/>
        <v>VKF Platform VKF</v>
      </c>
      <c r="E4251" s="3" t="s">
        <v>8887</v>
      </c>
      <c r="F4251" s="3" t="s">
        <v>8883</v>
      </c>
      <c r="G4251" s="3" t="s">
        <v>8883</v>
      </c>
      <c r="H4251" s="4">
        <v>0</v>
      </c>
      <c r="I4251" s="4">
        <v>0</v>
      </c>
      <c r="J4251" s="6">
        <v>44159</v>
      </c>
      <c r="K4251" s="7">
        <v>3.6011637340799998E-2</v>
      </c>
      <c r="L4251" s="7">
        <v>4211</v>
      </c>
      <c r="M4251" s="7">
        <v>0</v>
      </c>
      <c r="N4251" s="9">
        <v>44161</v>
      </c>
      <c r="O4251" s="10">
        <v>0.10934585433134</v>
      </c>
      <c r="P4251" s="10">
        <v>4402</v>
      </c>
      <c r="Q4251" s="10">
        <v>0</v>
      </c>
      <c r="R4251" s="10">
        <v>3.036403296427034</v>
      </c>
      <c r="S4251" s="18">
        <v>3.036403296427034</v>
      </c>
      <c r="T4251" s="13">
        <v>44479</v>
      </c>
      <c r="U4251" s="16">
        <v>8.3571477199999995E-6</v>
      </c>
      <c r="V4251" s="14">
        <v>3897</v>
      </c>
      <c r="W4251" s="16">
        <v>0</v>
      </c>
      <c r="X4251" s="16">
        <v>99.992357142599403</v>
      </c>
      <c r="Y4251" s="19">
        <f t="shared" si="133"/>
        <v>-0.99992357142599397</v>
      </c>
    </row>
    <row r="4252" spans="1:25">
      <c r="A4252">
        <v>7646</v>
      </c>
      <c r="B4252" t="s">
        <v>7915</v>
      </c>
      <c r="C4252" t="s">
        <v>7916</v>
      </c>
      <c r="D4252" t="str">
        <f t="shared" si="132"/>
        <v>noob.finance $NOOB</v>
      </c>
      <c r="E4252" s="3" t="s">
        <v>8887</v>
      </c>
      <c r="F4252" s="3" t="s">
        <v>8883</v>
      </c>
      <c r="G4252" s="3" t="s">
        <v>8883</v>
      </c>
      <c r="H4252" s="4">
        <v>0</v>
      </c>
      <c r="I4252" s="4">
        <v>0</v>
      </c>
      <c r="J4252" s="6">
        <v>44150</v>
      </c>
      <c r="K4252" s="7">
        <v>2.4628573897817398</v>
      </c>
      <c r="L4252" s="7">
        <v>1733</v>
      </c>
      <c r="M4252" s="7">
        <v>53877.468258865338</v>
      </c>
      <c r="N4252" s="9">
        <v>44160</v>
      </c>
      <c r="O4252" s="10">
        <v>19.624350767162159</v>
      </c>
      <c r="P4252" s="10">
        <v>2197</v>
      </c>
      <c r="Q4252" s="10">
        <v>429302.29738243943</v>
      </c>
      <c r="R4252" s="10">
        <v>7.9681230624974528</v>
      </c>
      <c r="S4252" s="18">
        <v>7.9681230624974528</v>
      </c>
      <c r="T4252" s="13">
        <v>44188</v>
      </c>
      <c r="U4252" s="14">
        <v>0.79412818506149996</v>
      </c>
      <c r="V4252" s="14">
        <v>2108</v>
      </c>
      <c r="W4252" s="14">
        <v>17372.348176405369</v>
      </c>
      <c r="X4252" s="14">
        <v>95.953353084218563</v>
      </c>
      <c r="Y4252" s="19">
        <f t="shared" si="133"/>
        <v>-0.95953353084218562</v>
      </c>
    </row>
    <row r="4253" spans="1:25">
      <c r="A4253">
        <v>7649</v>
      </c>
      <c r="B4253" t="s">
        <v>7917</v>
      </c>
      <c r="C4253" t="s">
        <v>7918</v>
      </c>
      <c r="D4253" t="str">
        <f t="shared" si="132"/>
        <v>pulltherug.finance RUGZ</v>
      </c>
      <c r="E4253" s="3" t="s">
        <v>8891</v>
      </c>
      <c r="F4253" s="3" t="s">
        <v>8883</v>
      </c>
      <c r="G4253" s="3" t="s">
        <v>8883</v>
      </c>
      <c r="H4253" s="4">
        <v>0</v>
      </c>
      <c r="I4253" s="4">
        <v>0</v>
      </c>
      <c r="J4253" s="6">
        <v>44154</v>
      </c>
      <c r="K4253" s="7">
        <v>4.3705601462497103</v>
      </c>
      <c r="L4253" s="7">
        <v>2769</v>
      </c>
      <c r="M4253" s="7">
        <v>0</v>
      </c>
      <c r="N4253" s="9">
        <v>44158</v>
      </c>
      <c r="O4253" s="10">
        <v>58.640264369521972</v>
      </c>
      <c r="P4253" s="10">
        <v>4403</v>
      </c>
      <c r="Q4253" s="10">
        <v>0</v>
      </c>
      <c r="R4253" s="10">
        <v>13.41710499507483</v>
      </c>
      <c r="S4253" s="18">
        <v>13.41710499507483</v>
      </c>
      <c r="T4253" s="13">
        <v>44397</v>
      </c>
      <c r="U4253" s="14">
        <v>3.1488883311377802</v>
      </c>
      <c r="V4253" s="14">
        <v>2014</v>
      </c>
      <c r="W4253" s="14">
        <v>29716.059180947232</v>
      </c>
      <c r="X4253" s="14">
        <v>94.630160070058608</v>
      </c>
      <c r="Y4253" s="19">
        <f t="shared" si="133"/>
        <v>-0.94630160070058611</v>
      </c>
    </row>
    <row r="4254" spans="1:25">
      <c r="A4254">
        <v>7650</v>
      </c>
      <c r="B4254" t="s">
        <v>7919</v>
      </c>
      <c r="C4254" t="s">
        <v>7919</v>
      </c>
      <c r="D4254" t="str">
        <f t="shared" si="132"/>
        <v>LIQUID LIQUID</v>
      </c>
      <c r="E4254" s="3" t="s">
        <v>3686</v>
      </c>
      <c r="F4254" s="3" t="s">
        <v>8883</v>
      </c>
      <c r="G4254" s="3" t="s">
        <v>8883</v>
      </c>
      <c r="H4254" s="4">
        <v>0</v>
      </c>
      <c r="I4254" s="4">
        <v>0</v>
      </c>
      <c r="J4254" s="6">
        <v>44172</v>
      </c>
      <c r="K4254" s="7">
        <v>18.063892060000001</v>
      </c>
      <c r="L4254" s="7">
        <v>4212</v>
      </c>
      <c r="M4254" s="7">
        <v>0</v>
      </c>
      <c r="N4254" s="9">
        <v>44516</v>
      </c>
      <c r="O4254" s="10">
        <v>224.59195537663399</v>
      </c>
      <c r="P4254" s="10">
        <v>4404</v>
      </c>
      <c r="Q4254" s="10">
        <v>0</v>
      </c>
      <c r="R4254" s="10">
        <v>12.43319848406103</v>
      </c>
      <c r="S4254" s="18">
        <v>12.43319848406103</v>
      </c>
      <c r="T4254" s="13">
        <v>44517</v>
      </c>
      <c r="U4254" s="14">
        <v>0</v>
      </c>
      <c r="V4254" s="14">
        <v>3898</v>
      </c>
      <c r="W4254" s="14">
        <v>0</v>
      </c>
      <c r="X4254" s="14">
        <v>100</v>
      </c>
      <c r="Y4254" s="19">
        <f t="shared" si="133"/>
        <v>-1</v>
      </c>
    </row>
    <row r="4255" spans="1:25">
      <c r="A4255">
        <v>7652</v>
      </c>
      <c r="B4255" t="s">
        <v>7920</v>
      </c>
      <c r="C4255" t="s">
        <v>7920</v>
      </c>
      <c r="D4255" t="str">
        <f t="shared" si="132"/>
        <v>DRUGS DRUGS</v>
      </c>
      <c r="E4255" s="3" t="s">
        <v>8891</v>
      </c>
      <c r="F4255" s="3" t="s">
        <v>8883</v>
      </c>
      <c r="G4255" s="3" t="s">
        <v>8883</v>
      </c>
      <c r="H4255" s="4">
        <v>0</v>
      </c>
      <c r="I4255" s="4">
        <v>0</v>
      </c>
      <c r="J4255" s="6">
        <v>44154</v>
      </c>
      <c r="K4255" s="7">
        <v>9.6186139427729994E-2</v>
      </c>
      <c r="L4255" s="7">
        <v>4213</v>
      </c>
      <c r="M4255" s="7">
        <v>0</v>
      </c>
      <c r="N4255" s="9">
        <v>44187</v>
      </c>
      <c r="O4255" s="10">
        <v>0.24112537084332999</v>
      </c>
      <c r="P4255" s="10">
        <v>4405</v>
      </c>
      <c r="Q4255" s="10">
        <v>0</v>
      </c>
      <c r="R4255" s="10">
        <v>2.506861927071113</v>
      </c>
      <c r="S4255" s="18">
        <v>2.506861927071113</v>
      </c>
      <c r="T4255" s="13">
        <v>44191</v>
      </c>
      <c r="U4255" s="14">
        <v>0.15051945279526999</v>
      </c>
      <c r="V4255" s="14">
        <v>3899</v>
      </c>
      <c r="W4255" s="14">
        <v>0</v>
      </c>
      <c r="X4255" s="14">
        <v>37.576269030159729</v>
      </c>
      <c r="Y4255" s="19">
        <f t="shared" si="133"/>
        <v>-0.37576269030159731</v>
      </c>
    </row>
    <row r="4256" spans="1:25">
      <c r="A4256">
        <v>7653</v>
      </c>
      <c r="B4256" t="s">
        <v>7921</v>
      </c>
      <c r="C4256" t="s">
        <v>7922</v>
      </c>
      <c r="D4256" t="str">
        <f t="shared" si="132"/>
        <v>Oasis Network ROSE</v>
      </c>
      <c r="E4256" s="3" t="s">
        <v>8884</v>
      </c>
      <c r="F4256" s="3" t="s">
        <v>8883</v>
      </c>
      <c r="G4256" s="3" t="s">
        <v>8883</v>
      </c>
      <c r="H4256" s="4">
        <v>0</v>
      </c>
      <c r="I4256" s="4">
        <v>0</v>
      </c>
      <c r="J4256" s="6">
        <v>44161</v>
      </c>
      <c r="K4256" s="7">
        <v>3.2049349999999997E-2</v>
      </c>
      <c r="L4256" s="7">
        <v>75</v>
      </c>
      <c r="M4256" s="7">
        <v>53655968.300595</v>
      </c>
      <c r="N4256" s="9">
        <v>44576</v>
      </c>
      <c r="O4256" s="10">
        <v>0.59635794200490111</v>
      </c>
      <c r="P4256" s="10">
        <v>113</v>
      </c>
      <c r="Q4256" s="10">
        <v>1976446007.53</v>
      </c>
      <c r="R4256" s="10">
        <v>18.60748945001696</v>
      </c>
      <c r="S4256" s="18">
        <v>18.60748945001696</v>
      </c>
      <c r="T4256" s="13">
        <v>44681</v>
      </c>
      <c r="U4256" s="14">
        <v>0.1548493553132031</v>
      </c>
      <c r="V4256" s="14">
        <v>98</v>
      </c>
      <c r="W4256" s="14">
        <v>584289675.82000005</v>
      </c>
      <c r="X4256" s="14">
        <v>74.034158949470239</v>
      </c>
      <c r="Y4256" s="19">
        <f t="shared" si="133"/>
        <v>-0.74034158949470241</v>
      </c>
    </row>
    <row r="4257" spans="1:25">
      <c r="A4257">
        <v>7654</v>
      </c>
      <c r="B4257" t="s">
        <v>4322</v>
      </c>
      <c r="C4257" t="s">
        <v>4323</v>
      </c>
      <c r="D4257" t="str">
        <f t="shared" si="132"/>
        <v>RedFOX Labs RFOX</v>
      </c>
      <c r="E4257" s="3" t="s">
        <v>8892</v>
      </c>
      <c r="F4257" s="3" t="s">
        <v>8888</v>
      </c>
      <c r="G4257" s="3" t="s">
        <v>8883</v>
      </c>
      <c r="H4257" s="4">
        <v>0</v>
      </c>
      <c r="I4257" s="4">
        <v>0</v>
      </c>
      <c r="J4257" s="6">
        <v>44147</v>
      </c>
      <c r="K4257" s="7">
        <v>1.2569830000000001E-2</v>
      </c>
      <c r="L4257" s="7">
        <v>2244</v>
      </c>
      <c r="M4257" s="7">
        <v>0</v>
      </c>
      <c r="N4257" s="9">
        <v>44295</v>
      </c>
      <c r="O4257" s="10">
        <v>0.38077397000000002</v>
      </c>
      <c r="P4257" s="10">
        <v>262</v>
      </c>
      <c r="Q4257" s="10">
        <v>439038527.79000002</v>
      </c>
      <c r="R4257" s="10">
        <v>30.292690513714192</v>
      </c>
      <c r="S4257" s="18">
        <v>30.292690513714192</v>
      </c>
      <c r="T4257" s="13">
        <v>44399</v>
      </c>
      <c r="U4257" s="14">
        <v>3.0042679999999999E-2</v>
      </c>
      <c r="V4257" s="14">
        <v>365</v>
      </c>
      <c r="W4257" s="14">
        <v>43797492.18</v>
      </c>
      <c r="X4257" s="14">
        <v>92.110101433666799</v>
      </c>
      <c r="Y4257" s="19">
        <f t="shared" si="133"/>
        <v>-0.92110101433666802</v>
      </c>
    </row>
    <row r="4258" spans="1:25">
      <c r="A4258">
        <v>7655</v>
      </c>
      <c r="B4258" t="s">
        <v>7923</v>
      </c>
      <c r="C4258" t="s">
        <v>7924</v>
      </c>
      <c r="D4258" t="str">
        <f t="shared" si="132"/>
        <v>CloudCoin CCE</v>
      </c>
      <c r="E4258" s="3" t="s">
        <v>8887</v>
      </c>
      <c r="F4258" s="3" t="s">
        <v>8883</v>
      </c>
      <c r="G4258" s="3" t="s">
        <v>8883</v>
      </c>
      <c r="H4258" s="4">
        <v>0</v>
      </c>
      <c r="I4258" s="4">
        <v>0</v>
      </c>
      <c r="J4258" s="6">
        <v>44151</v>
      </c>
      <c r="K4258" s="7">
        <v>3.33834E-3</v>
      </c>
      <c r="L4258" s="7">
        <v>4214</v>
      </c>
      <c r="M4258" s="7">
        <v>0</v>
      </c>
      <c r="N4258" s="9">
        <v>44545</v>
      </c>
      <c r="O4258" s="10">
        <v>6.1045756221003042E-2</v>
      </c>
      <c r="P4258" s="10">
        <v>4406</v>
      </c>
      <c r="Q4258" s="10">
        <v>0</v>
      </c>
      <c r="R4258" s="10">
        <v>18.286260902425472</v>
      </c>
      <c r="S4258" s="18">
        <v>18.286260902425472</v>
      </c>
      <c r="T4258" s="13">
        <v>44646</v>
      </c>
      <c r="U4258" s="14">
        <v>7.7648244676411134E-3</v>
      </c>
      <c r="V4258" s="14">
        <v>3900</v>
      </c>
      <c r="W4258" s="14">
        <v>0</v>
      </c>
      <c r="X4258" s="14">
        <v>87.28032061798001</v>
      </c>
      <c r="Y4258" s="19">
        <f t="shared" si="133"/>
        <v>-0.87280320617980012</v>
      </c>
    </row>
    <row r="4259" spans="1:25">
      <c r="A4259">
        <v>7656</v>
      </c>
      <c r="B4259" t="s">
        <v>7925</v>
      </c>
      <c r="C4259" t="s">
        <v>7926</v>
      </c>
      <c r="D4259" t="str">
        <f t="shared" si="132"/>
        <v>Mercurity Swap Protocol MEE</v>
      </c>
      <c r="E4259" s="3" t="s">
        <v>3686</v>
      </c>
      <c r="F4259" s="3" t="s">
        <v>8883</v>
      </c>
      <c r="G4259" s="3" t="s">
        <v>8883</v>
      </c>
      <c r="H4259" s="4">
        <v>0</v>
      </c>
      <c r="I4259" s="4">
        <v>0</v>
      </c>
      <c r="J4259" s="6">
        <v>44150</v>
      </c>
      <c r="K4259" s="7">
        <v>27.319003771962858</v>
      </c>
      <c r="L4259" s="7">
        <v>4215</v>
      </c>
      <c r="M4259" s="7">
        <v>0</v>
      </c>
      <c r="N4259" s="9">
        <v>44220</v>
      </c>
      <c r="O4259" s="10">
        <v>85.626715145552481</v>
      </c>
      <c r="P4259" s="10">
        <v>4407</v>
      </c>
      <c r="Q4259" s="10">
        <v>0</v>
      </c>
      <c r="R4259" s="10">
        <v>3.1343278788749269</v>
      </c>
      <c r="S4259" s="18">
        <v>3.1343278788749269</v>
      </c>
      <c r="T4259" s="13">
        <v>44315</v>
      </c>
      <c r="U4259" s="14">
        <v>1.98600529314257</v>
      </c>
      <c r="V4259" s="14">
        <v>3901</v>
      </c>
      <c r="W4259" s="14">
        <v>0</v>
      </c>
      <c r="X4259" s="14">
        <v>97.680624219010781</v>
      </c>
      <c r="Y4259" s="19">
        <f t="shared" si="133"/>
        <v>-0.97680624219010781</v>
      </c>
    </row>
    <row r="4260" spans="1:25">
      <c r="A4260">
        <v>7657</v>
      </c>
      <c r="B4260" t="s">
        <v>7927</v>
      </c>
      <c r="C4260" t="s">
        <v>7927</v>
      </c>
      <c r="D4260" t="str">
        <f t="shared" si="132"/>
        <v>BAEPAY BAEPAY</v>
      </c>
      <c r="E4260" s="3" t="s">
        <v>8887</v>
      </c>
      <c r="F4260" s="3" t="s">
        <v>8883</v>
      </c>
      <c r="G4260" s="3" t="s">
        <v>8883</v>
      </c>
      <c r="H4260" s="4">
        <v>0</v>
      </c>
      <c r="I4260" s="4">
        <v>0</v>
      </c>
      <c r="J4260" s="6">
        <v>44176</v>
      </c>
      <c r="K4260" s="7">
        <v>5.8631425340359998E-2</v>
      </c>
      <c r="L4260" s="7">
        <v>4216</v>
      </c>
      <c r="M4260" s="7">
        <v>0</v>
      </c>
      <c r="N4260" s="9">
        <v>44284</v>
      </c>
      <c r="O4260" s="10">
        <v>1.2784206544257299</v>
      </c>
      <c r="P4260" s="10">
        <v>4408</v>
      </c>
      <c r="Q4260" s="10">
        <v>0</v>
      </c>
      <c r="R4260" s="10">
        <v>21.804359130012589</v>
      </c>
      <c r="S4260" s="18">
        <v>21.804359130012589</v>
      </c>
      <c r="T4260" s="13">
        <v>44404</v>
      </c>
      <c r="U4260" s="14">
        <v>4.6536087151860001E-2</v>
      </c>
      <c r="V4260" s="14">
        <v>3902</v>
      </c>
      <c r="W4260" s="14">
        <v>0</v>
      </c>
      <c r="X4260" s="14">
        <v>96.359876775241531</v>
      </c>
      <c r="Y4260" s="19">
        <f t="shared" si="133"/>
        <v>-0.96359876775241526</v>
      </c>
    </row>
    <row r="4261" spans="1:25">
      <c r="A4261">
        <v>7658</v>
      </c>
      <c r="B4261" t="s">
        <v>7928</v>
      </c>
      <c r="C4261" t="s">
        <v>7929</v>
      </c>
      <c r="D4261" t="str">
        <f t="shared" si="132"/>
        <v>GARD Governance Token GGT</v>
      </c>
      <c r="E4261" s="3" t="s">
        <v>8887</v>
      </c>
      <c r="F4261" s="3" t="s">
        <v>8883</v>
      </c>
      <c r="G4261" s="3" t="s">
        <v>8883</v>
      </c>
      <c r="H4261" s="4">
        <v>0</v>
      </c>
      <c r="I4261" s="4">
        <v>0</v>
      </c>
      <c r="J4261" s="6">
        <v>44154</v>
      </c>
      <c r="K4261" s="7">
        <v>6.8453416136E-4</v>
      </c>
      <c r="L4261" s="7">
        <v>4217</v>
      </c>
      <c r="M4261" s="7">
        <v>0</v>
      </c>
      <c r="N4261" s="9">
        <v>44156</v>
      </c>
      <c r="O4261" s="10">
        <v>8.8100682654E-4</v>
      </c>
      <c r="P4261" s="10">
        <v>4409</v>
      </c>
      <c r="Q4261" s="10">
        <v>0</v>
      </c>
      <c r="R4261" s="10">
        <v>1.287016596497766</v>
      </c>
      <c r="S4261" s="18">
        <v>1.287016596497766</v>
      </c>
      <c r="T4261" s="13">
        <v>44677</v>
      </c>
      <c r="U4261" s="16">
        <v>1.828133008917017E-5</v>
      </c>
      <c r="V4261" s="14">
        <v>3903</v>
      </c>
      <c r="W4261" s="16">
        <v>0</v>
      </c>
      <c r="X4261" s="16">
        <v>97.924950234385037</v>
      </c>
      <c r="Y4261" s="19">
        <f t="shared" si="133"/>
        <v>-0.97924950234385033</v>
      </c>
    </row>
    <row r="4262" spans="1:25">
      <c r="A4262">
        <v>7659</v>
      </c>
      <c r="B4262" t="s">
        <v>7930</v>
      </c>
      <c r="C4262" t="s">
        <v>7931</v>
      </c>
      <c r="D4262" t="str">
        <f t="shared" si="132"/>
        <v>Peet DeFi PTE</v>
      </c>
      <c r="E4262" s="3" t="s">
        <v>3686</v>
      </c>
      <c r="F4262" s="3" t="s">
        <v>8883</v>
      </c>
      <c r="G4262" s="3" t="s">
        <v>8883</v>
      </c>
      <c r="H4262" s="4">
        <v>0</v>
      </c>
      <c r="I4262" s="4">
        <v>0</v>
      </c>
      <c r="J4262" s="6">
        <v>44221</v>
      </c>
      <c r="K4262" s="7">
        <v>9.3513533307680002E-2</v>
      </c>
      <c r="L4262" s="7">
        <v>2084</v>
      </c>
      <c r="M4262" s="7">
        <v>3586.8050835493741</v>
      </c>
      <c r="N4262" s="9">
        <v>44330</v>
      </c>
      <c r="O4262" s="10">
        <v>51.011490011452402</v>
      </c>
      <c r="P4262" s="10">
        <v>1802</v>
      </c>
      <c r="Q4262" s="10">
        <v>2026566.844388939</v>
      </c>
      <c r="R4262" s="10">
        <v>545.4984771414147</v>
      </c>
      <c r="S4262" s="18">
        <v>545.4984771414147</v>
      </c>
      <c r="T4262" s="13">
        <v>44363</v>
      </c>
      <c r="U4262" s="14">
        <v>1.0238534294203101</v>
      </c>
      <c r="V4262" s="14">
        <v>1942</v>
      </c>
      <c r="W4262" s="14">
        <v>40675.295175876679</v>
      </c>
      <c r="X4262" s="14">
        <v>97.992896445113729</v>
      </c>
      <c r="Y4262" s="19">
        <f t="shared" si="133"/>
        <v>-0.97992896445113731</v>
      </c>
    </row>
    <row r="4263" spans="1:25">
      <c r="A4263">
        <v>7662</v>
      </c>
      <c r="B4263" t="s">
        <v>7932</v>
      </c>
      <c r="C4263" t="s">
        <v>7933</v>
      </c>
      <c r="D4263" t="str">
        <f t="shared" si="132"/>
        <v>7Finance SVN</v>
      </c>
      <c r="E4263" s="3" t="s">
        <v>3686</v>
      </c>
      <c r="F4263" s="3" t="s">
        <v>8883</v>
      </c>
      <c r="G4263" s="3" t="s">
        <v>8883</v>
      </c>
      <c r="H4263" s="4">
        <v>0</v>
      </c>
      <c r="I4263" s="4">
        <v>0</v>
      </c>
      <c r="J4263" s="6">
        <v>44150</v>
      </c>
      <c r="K4263" s="7">
        <v>1.21518123547699</v>
      </c>
      <c r="L4263" s="7">
        <v>4218</v>
      </c>
      <c r="M4263" s="7">
        <v>0</v>
      </c>
      <c r="N4263" s="9">
        <v>44153</v>
      </c>
      <c r="O4263" s="10">
        <v>2.3867619851762201</v>
      </c>
      <c r="P4263" s="10">
        <v>4410</v>
      </c>
      <c r="Q4263" s="10">
        <v>0</v>
      </c>
      <c r="R4263" s="10">
        <v>1.9641201785339899</v>
      </c>
      <c r="S4263" s="18">
        <v>1.9641201785339899</v>
      </c>
      <c r="T4263" s="13">
        <v>44368</v>
      </c>
      <c r="U4263" s="14">
        <v>1.13844825274E-2</v>
      </c>
      <c r="V4263" s="14">
        <v>3904</v>
      </c>
      <c r="W4263" s="14">
        <v>0</v>
      </c>
      <c r="X4263" s="14">
        <v>99.523015591914614</v>
      </c>
      <c r="Y4263" s="19">
        <f t="shared" si="133"/>
        <v>-0.9952301559191461</v>
      </c>
    </row>
    <row r="4264" spans="1:25">
      <c r="A4264">
        <v>7663</v>
      </c>
      <c r="B4264" t="s">
        <v>7934</v>
      </c>
      <c r="C4264" t="s">
        <v>341</v>
      </c>
      <c r="D4264" t="str">
        <f t="shared" si="132"/>
        <v>EduMetrix EMC</v>
      </c>
      <c r="E4264" s="3" t="s">
        <v>8895</v>
      </c>
      <c r="F4264" s="3" t="s">
        <v>8883</v>
      </c>
      <c r="G4264" s="3" t="s">
        <v>8883</v>
      </c>
      <c r="H4264" s="4">
        <v>0</v>
      </c>
      <c r="I4264" s="4">
        <v>0</v>
      </c>
      <c r="J4264" s="6">
        <v>44155</v>
      </c>
      <c r="K4264" s="7">
        <v>17.27237242492118</v>
      </c>
      <c r="L4264" s="7">
        <v>4219</v>
      </c>
      <c r="M4264" s="7">
        <v>0</v>
      </c>
      <c r="N4264" s="9">
        <v>44156</v>
      </c>
      <c r="O4264" s="10">
        <v>18.53510507172772</v>
      </c>
      <c r="P4264" s="10">
        <v>4411</v>
      </c>
      <c r="Q4264" s="10">
        <v>0</v>
      </c>
      <c r="R4264" s="10">
        <v>1.0731070761874399</v>
      </c>
      <c r="S4264" s="18">
        <v>1.0731070761874399</v>
      </c>
      <c r="T4264" s="13">
        <v>44339</v>
      </c>
      <c r="U4264" s="14">
        <v>4.8868758230479798</v>
      </c>
      <c r="V4264" s="14">
        <v>3905</v>
      </c>
      <c r="W4264" s="14">
        <v>0</v>
      </c>
      <c r="X4264" s="14">
        <v>73.634485458072135</v>
      </c>
      <c r="Y4264" s="19">
        <f t="shared" si="133"/>
        <v>-0.7363448545807213</v>
      </c>
    </row>
    <row r="4265" spans="1:25">
      <c r="A4265">
        <v>7664</v>
      </c>
      <c r="B4265" t="s">
        <v>7935</v>
      </c>
      <c r="C4265" t="s">
        <v>7936</v>
      </c>
      <c r="D4265" t="str">
        <f t="shared" si="132"/>
        <v>UniCrypt UNCX</v>
      </c>
      <c r="E4265" s="3" t="s">
        <v>3686</v>
      </c>
      <c r="F4265" s="3" t="s">
        <v>8883</v>
      </c>
      <c r="G4265" s="3" t="s">
        <v>8883</v>
      </c>
      <c r="H4265" s="4">
        <v>0</v>
      </c>
      <c r="I4265" s="4">
        <v>0</v>
      </c>
      <c r="J4265" s="6">
        <v>44161</v>
      </c>
      <c r="K4265" s="7">
        <v>23.8807309</v>
      </c>
      <c r="L4265" s="7">
        <v>2326</v>
      </c>
      <c r="M4265" s="7">
        <v>0</v>
      </c>
      <c r="N4265" s="9">
        <v>44537</v>
      </c>
      <c r="O4265" s="10">
        <v>1113.9143326803301</v>
      </c>
      <c r="P4265" s="10">
        <v>1021</v>
      </c>
      <c r="Q4265" s="10">
        <v>23779014.329999998</v>
      </c>
      <c r="R4265" s="10">
        <v>46.644901169265729</v>
      </c>
      <c r="S4265" s="18">
        <v>46.644901169265729</v>
      </c>
      <c r="T4265" s="13">
        <v>44654</v>
      </c>
      <c r="U4265" s="14">
        <v>342.38308044116229</v>
      </c>
      <c r="V4265" s="14">
        <v>594</v>
      </c>
      <c r="W4265" s="14">
        <v>10976322.720000001</v>
      </c>
      <c r="X4265" s="14">
        <v>69.263068945588387</v>
      </c>
      <c r="Y4265" s="19">
        <f t="shared" si="133"/>
        <v>-0.69263068945588391</v>
      </c>
    </row>
    <row r="4266" spans="1:25">
      <c r="A4266">
        <v>7665</v>
      </c>
      <c r="B4266" t="s">
        <v>7937</v>
      </c>
      <c r="C4266" t="s">
        <v>4822</v>
      </c>
      <c r="D4266" t="str">
        <f t="shared" si="132"/>
        <v>NestEGG Coin EGG</v>
      </c>
      <c r="E4266" s="3" t="s">
        <v>8887</v>
      </c>
      <c r="F4266" s="3" t="s">
        <v>8883</v>
      </c>
      <c r="G4266" s="3" t="s">
        <v>8883</v>
      </c>
      <c r="H4266" s="4">
        <v>0</v>
      </c>
      <c r="I4266" s="4">
        <v>0</v>
      </c>
      <c r="J4266" s="6">
        <v>44176</v>
      </c>
      <c r="K4266" s="7">
        <v>2.2333700000000001E-3</v>
      </c>
      <c r="L4266" s="7">
        <v>2727</v>
      </c>
      <c r="M4266" s="7">
        <v>0</v>
      </c>
      <c r="N4266" s="9">
        <v>44191</v>
      </c>
      <c r="O4266" s="10">
        <v>0.27734869000000001</v>
      </c>
      <c r="P4266" s="10">
        <v>4412</v>
      </c>
      <c r="Q4266" s="10">
        <v>0</v>
      </c>
      <c r="R4266" s="10">
        <v>124.1839417561801</v>
      </c>
      <c r="S4266" s="18">
        <v>124.1839417561801</v>
      </c>
      <c r="T4266" s="13">
        <v>44662</v>
      </c>
      <c r="U4266" s="14">
        <v>1.058474005247841E-3</v>
      </c>
      <c r="V4266" s="14">
        <v>1872</v>
      </c>
      <c r="W4266" s="14">
        <v>58571.18</v>
      </c>
      <c r="X4266" s="14">
        <v>99.618359832437704</v>
      </c>
      <c r="Y4266" s="19">
        <f t="shared" si="133"/>
        <v>-0.99618359832437708</v>
      </c>
    </row>
    <row r="4267" spans="1:25">
      <c r="A4267">
        <v>7668</v>
      </c>
      <c r="B4267" t="s">
        <v>7938</v>
      </c>
      <c r="C4267" t="s">
        <v>7939</v>
      </c>
      <c r="D4267" t="str">
        <f t="shared" si="132"/>
        <v>LONG COIN LONG</v>
      </c>
      <c r="E4267" s="3" t="s">
        <v>8891</v>
      </c>
      <c r="F4267" s="3" t="s">
        <v>8883</v>
      </c>
      <c r="G4267" s="3" t="s">
        <v>8883</v>
      </c>
      <c r="H4267" s="4">
        <v>0</v>
      </c>
      <c r="I4267" s="4">
        <v>0</v>
      </c>
      <c r="J4267" s="6">
        <v>44194</v>
      </c>
      <c r="K4267" s="8">
        <v>1.1294013130000001E-5</v>
      </c>
      <c r="L4267" s="7">
        <v>4220</v>
      </c>
      <c r="M4267" s="7">
        <v>0</v>
      </c>
      <c r="N4267" s="9">
        <v>44285</v>
      </c>
      <c r="O4267" s="12">
        <v>9.5866270480000004E-5</v>
      </c>
      <c r="P4267" s="10">
        <v>4413</v>
      </c>
      <c r="Q4267" s="10">
        <v>0</v>
      </c>
      <c r="R4267" s="10">
        <v>8.4882379165429569</v>
      </c>
      <c r="S4267" s="18">
        <v>8.4882379165429569</v>
      </c>
      <c r="T4267" s="13">
        <v>44555</v>
      </c>
      <c r="U4267" s="16">
        <v>2.0997199816707001E-7</v>
      </c>
      <c r="V4267" s="14">
        <v>3906</v>
      </c>
      <c r="W4267" s="16">
        <v>0</v>
      </c>
      <c r="X4267" s="16">
        <v>99.780974061976409</v>
      </c>
      <c r="Y4267" s="19">
        <f t="shared" si="133"/>
        <v>-0.99780974061976413</v>
      </c>
    </row>
    <row r="4268" spans="1:25">
      <c r="A4268">
        <v>7669</v>
      </c>
      <c r="B4268" t="s">
        <v>7940</v>
      </c>
      <c r="C4268" t="s">
        <v>7940</v>
      </c>
      <c r="D4268" t="str">
        <f t="shared" si="132"/>
        <v>UNCL UNCL</v>
      </c>
      <c r="E4268" s="3" t="s">
        <v>3686</v>
      </c>
      <c r="F4268" s="3" t="s">
        <v>8883</v>
      </c>
      <c r="G4268" s="3" t="s">
        <v>8883</v>
      </c>
      <c r="H4268" s="4">
        <v>0</v>
      </c>
      <c r="I4268" s="4">
        <v>0</v>
      </c>
      <c r="J4268" s="6">
        <v>44207</v>
      </c>
      <c r="K4268" s="7">
        <v>1.42390511</v>
      </c>
      <c r="L4268" s="7">
        <v>4221</v>
      </c>
      <c r="M4268" s="7">
        <v>0</v>
      </c>
      <c r="N4268" s="9">
        <v>44532</v>
      </c>
      <c r="O4268" s="10">
        <v>92.080566556672863</v>
      </c>
      <c r="P4268" s="10">
        <v>4414</v>
      </c>
      <c r="Q4268" s="10">
        <v>0</v>
      </c>
      <c r="R4268" s="10">
        <v>64.667628418492626</v>
      </c>
      <c r="S4268" s="18">
        <v>64.667628418492626</v>
      </c>
      <c r="T4268" s="13">
        <v>44620</v>
      </c>
      <c r="U4268" s="14">
        <v>23.777049472139531</v>
      </c>
      <c r="V4268" s="14">
        <v>3907</v>
      </c>
      <c r="W4268" s="14">
        <v>0</v>
      </c>
      <c r="X4268" s="14">
        <v>74.177993944568669</v>
      </c>
      <c r="Y4268" s="19">
        <f t="shared" si="133"/>
        <v>-0.74177993944568665</v>
      </c>
    </row>
    <row r="4269" spans="1:25">
      <c r="A4269">
        <v>7670</v>
      </c>
      <c r="B4269" t="s">
        <v>7941</v>
      </c>
      <c r="C4269" t="s">
        <v>7942</v>
      </c>
      <c r="D4269" t="str">
        <f t="shared" si="132"/>
        <v>Blueshare Token BST1</v>
      </c>
      <c r="E4269" s="3" t="s">
        <v>8887</v>
      </c>
      <c r="F4269" s="3" t="s">
        <v>8883</v>
      </c>
      <c r="G4269" s="3" t="s">
        <v>8883</v>
      </c>
      <c r="H4269" s="4">
        <v>0</v>
      </c>
      <c r="I4269" s="4">
        <v>0</v>
      </c>
      <c r="J4269" s="6">
        <v>44149</v>
      </c>
      <c r="K4269" s="7">
        <v>0.14361468999999999</v>
      </c>
      <c r="L4269" s="7">
        <v>4222</v>
      </c>
      <c r="M4269" s="7">
        <v>0</v>
      </c>
      <c r="N4269" s="9">
        <v>44157</v>
      </c>
      <c r="O4269" s="10">
        <v>0.65947389999999995</v>
      </c>
      <c r="P4269" s="10">
        <v>4415</v>
      </c>
      <c r="Q4269" s="10">
        <v>0</v>
      </c>
      <c r="R4269" s="10">
        <v>4.5919668802683056</v>
      </c>
      <c r="S4269" s="18">
        <v>4.5919668802683056</v>
      </c>
      <c r="T4269" s="13">
        <v>44660</v>
      </c>
      <c r="U4269" s="16">
        <v>2.9315294085388999E-5</v>
      </c>
      <c r="V4269" s="14">
        <v>3908</v>
      </c>
      <c r="W4269" s="16">
        <v>0</v>
      </c>
      <c r="X4269" s="16">
        <v>99.995554745368182</v>
      </c>
      <c r="Y4269" s="19">
        <f t="shared" si="133"/>
        <v>-0.99995554745368187</v>
      </c>
    </row>
    <row r="4270" spans="1:25">
      <c r="A4270">
        <v>7671</v>
      </c>
      <c r="B4270" t="s">
        <v>7943</v>
      </c>
      <c r="C4270" t="s">
        <v>7943</v>
      </c>
      <c r="D4270" t="str">
        <f t="shared" si="132"/>
        <v>SEEN SEEN</v>
      </c>
      <c r="E4270" s="3" t="s">
        <v>8887</v>
      </c>
      <c r="F4270" s="3" t="s">
        <v>8883</v>
      </c>
      <c r="G4270" s="3" t="s">
        <v>8883</v>
      </c>
      <c r="H4270" s="4">
        <v>0</v>
      </c>
      <c r="I4270" s="4">
        <v>0</v>
      </c>
      <c r="J4270" s="6">
        <v>44148</v>
      </c>
      <c r="K4270" s="7">
        <v>0.54484887999999998</v>
      </c>
      <c r="L4270" s="7">
        <v>2468</v>
      </c>
      <c r="M4270" s="7">
        <v>0</v>
      </c>
      <c r="N4270" s="9">
        <v>44241</v>
      </c>
      <c r="O4270" s="10">
        <v>23.529815169999999</v>
      </c>
      <c r="P4270" s="10">
        <v>4416</v>
      </c>
      <c r="Q4270" s="10">
        <v>0</v>
      </c>
      <c r="R4270" s="10">
        <v>43.185947578712103</v>
      </c>
      <c r="S4270" s="18">
        <v>43.185947578712103</v>
      </c>
      <c r="T4270" s="13">
        <v>44516</v>
      </c>
      <c r="U4270" s="14">
        <v>0</v>
      </c>
      <c r="V4270" s="14">
        <v>979</v>
      </c>
      <c r="W4270" s="14">
        <v>2053767.95</v>
      </c>
      <c r="X4270" s="14">
        <v>100</v>
      </c>
      <c r="Y4270" s="19">
        <f t="shared" si="133"/>
        <v>-1</v>
      </c>
    </row>
    <row r="4271" spans="1:25">
      <c r="A4271">
        <v>7672</v>
      </c>
      <c r="B4271" t="s">
        <v>7944</v>
      </c>
      <c r="C4271" t="s">
        <v>7945</v>
      </c>
      <c r="D4271" t="str">
        <f t="shared" si="132"/>
        <v>Unifi Protocol DAO UNFI</v>
      </c>
      <c r="E4271" s="3" t="s">
        <v>8894</v>
      </c>
      <c r="F4271" s="3" t="s">
        <v>8883</v>
      </c>
      <c r="G4271" s="3" t="s">
        <v>8883</v>
      </c>
      <c r="H4271" s="4">
        <v>0</v>
      </c>
      <c r="I4271" s="4">
        <v>0</v>
      </c>
      <c r="J4271" s="6">
        <v>44161</v>
      </c>
      <c r="K4271" s="7">
        <v>2.71928524</v>
      </c>
      <c r="L4271" s="7">
        <v>382</v>
      </c>
      <c r="M4271" s="7">
        <v>6651214.4568763403</v>
      </c>
      <c r="N4271" s="9">
        <v>44256</v>
      </c>
      <c r="O4271" s="10">
        <v>43.91306093</v>
      </c>
      <c r="P4271" s="10">
        <v>476</v>
      </c>
      <c r="Q4271" s="10">
        <v>142388250.93000001</v>
      </c>
      <c r="R4271" s="10">
        <v>16.148751254208261</v>
      </c>
      <c r="S4271" s="18">
        <v>16.148751254208261</v>
      </c>
      <c r="T4271" s="13">
        <v>44681</v>
      </c>
      <c r="U4271" s="14">
        <v>3.717443005487203</v>
      </c>
      <c r="V4271" s="14">
        <v>525</v>
      </c>
      <c r="W4271" s="14">
        <v>16453023.25</v>
      </c>
      <c r="X4271" s="14">
        <v>91.534539094386915</v>
      </c>
      <c r="Y4271" s="19">
        <f t="shared" si="133"/>
        <v>-0.91534539094386913</v>
      </c>
    </row>
    <row r="4272" spans="1:25">
      <c r="A4272">
        <v>7673</v>
      </c>
      <c r="B4272" t="s">
        <v>7946</v>
      </c>
      <c r="C4272" t="s">
        <v>7947</v>
      </c>
      <c r="D4272" t="str">
        <f t="shared" si="132"/>
        <v>AGOV (ANSWER Governance) AGOV</v>
      </c>
      <c r="E4272" s="3" t="s">
        <v>8887</v>
      </c>
      <c r="F4272" s="3" t="s">
        <v>8883</v>
      </c>
      <c r="G4272" s="3" t="s">
        <v>8883</v>
      </c>
      <c r="H4272" s="4">
        <v>0</v>
      </c>
      <c r="I4272" s="4">
        <v>0</v>
      </c>
      <c r="J4272" s="6">
        <v>44221</v>
      </c>
      <c r="K4272" s="7">
        <v>1.41249014019E-3</v>
      </c>
      <c r="L4272" s="7">
        <v>4223</v>
      </c>
      <c r="M4272" s="7">
        <v>0</v>
      </c>
      <c r="N4272" s="9">
        <v>44531</v>
      </c>
      <c r="O4272" s="10">
        <v>52.498740951341503</v>
      </c>
      <c r="P4272" s="10">
        <v>4417</v>
      </c>
      <c r="Q4272" s="10">
        <v>0</v>
      </c>
      <c r="R4272" s="10">
        <v>37167.509674991197</v>
      </c>
      <c r="S4272" s="18">
        <v>37167.509674991197</v>
      </c>
      <c r="T4272" s="13">
        <v>44534</v>
      </c>
      <c r="U4272" s="14">
        <v>44.282504748785897</v>
      </c>
      <c r="V4272" s="14">
        <v>3909</v>
      </c>
      <c r="W4272" s="14">
        <v>0</v>
      </c>
      <c r="X4272" s="14">
        <v>15.6503490439339</v>
      </c>
      <c r="Y4272" s="19">
        <f t="shared" si="133"/>
        <v>-0.156503490439339</v>
      </c>
    </row>
    <row r="4273" spans="1:25">
      <c r="A4273">
        <v>7675</v>
      </c>
      <c r="B4273" t="s">
        <v>7948</v>
      </c>
      <c r="C4273" t="s">
        <v>7949</v>
      </c>
      <c r="D4273" t="str">
        <f t="shared" si="132"/>
        <v>Interest Bearing ETH ibETH</v>
      </c>
      <c r="E4273" s="3" t="s">
        <v>8887</v>
      </c>
      <c r="F4273" s="3" t="s">
        <v>8883</v>
      </c>
      <c r="G4273" s="3" t="s">
        <v>8883</v>
      </c>
      <c r="H4273" s="4">
        <v>0</v>
      </c>
      <c r="I4273" s="4">
        <v>0</v>
      </c>
      <c r="J4273" s="6">
        <v>44154</v>
      </c>
      <c r="K4273" s="7">
        <v>455.55206622604788</v>
      </c>
      <c r="L4273" s="7">
        <v>4224</v>
      </c>
      <c r="M4273" s="7">
        <v>0</v>
      </c>
      <c r="N4273" s="9">
        <v>44509</v>
      </c>
      <c r="O4273" s="10">
        <v>5225.0995931610296</v>
      </c>
      <c r="P4273" s="10">
        <v>4418</v>
      </c>
      <c r="Q4273" s="10">
        <v>0</v>
      </c>
      <c r="R4273" s="10">
        <v>11.469818667375559</v>
      </c>
      <c r="S4273" s="18">
        <v>11.469818667375559</v>
      </c>
      <c r="T4273" s="13">
        <v>44585</v>
      </c>
      <c r="U4273" s="14">
        <v>2522.3148379090221</v>
      </c>
      <c r="V4273" s="14">
        <v>3910</v>
      </c>
      <c r="W4273" s="14">
        <v>0</v>
      </c>
      <c r="X4273" s="14">
        <v>51.726951937712329</v>
      </c>
      <c r="Y4273" s="19">
        <f t="shared" si="133"/>
        <v>-0.51726951937712329</v>
      </c>
    </row>
    <row r="4274" spans="1:25">
      <c r="A4274">
        <v>7676</v>
      </c>
      <c r="B4274" t="s">
        <v>7950</v>
      </c>
      <c r="C4274" t="s">
        <v>7951</v>
      </c>
      <c r="D4274" t="str">
        <f t="shared" si="132"/>
        <v>Axion AXN</v>
      </c>
      <c r="E4274" s="3" t="s">
        <v>3686</v>
      </c>
      <c r="F4274" s="3" t="s">
        <v>8883</v>
      </c>
      <c r="G4274" s="3" t="s">
        <v>8883</v>
      </c>
      <c r="H4274" s="4">
        <v>0</v>
      </c>
      <c r="I4274" s="4">
        <v>0</v>
      </c>
      <c r="J4274" s="6">
        <v>44183</v>
      </c>
      <c r="K4274" s="7">
        <v>1.7099999999999999E-6</v>
      </c>
      <c r="L4274" s="7">
        <v>4225</v>
      </c>
      <c r="M4274" s="7">
        <v>0</v>
      </c>
      <c r="N4274" s="9">
        <v>44516</v>
      </c>
      <c r="O4274" s="10">
        <v>1.032338086267279E-3</v>
      </c>
      <c r="P4274" s="10">
        <v>4419</v>
      </c>
      <c r="Q4274" s="10">
        <v>0</v>
      </c>
      <c r="R4274" s="10">
        <v>603.70648319723921</v>
      </c>
      <c r="S4274" s="18">
        <v>603.70648319723921</v>
      </c>
      <c r="T4274" s="13">
        <v>44687</v>
      </c>
      <c r="U4274" s="16">
        <v>2.0546011127718999E-5</v>
      </c>
      <c r="V4274" s="14">
        <v>3911</v>
      </c>
      <c r="W4274" s="16">
        <v>0</v>
      </c>
      <c r="X4274" s="16">
        <v>98.009759457581467</v>
      </c>
      <c r="Y4274" s="19">
        <f t="shared" si="133"/>
        <v>-0.98009759457581469</v>
      </c>
    </row>
    <row r="4275" spans="1:25">
      <c r="A4275">
        <v>7677</v>
      </c>
      <c r="B4275" t="s">
        <v>7952</v>
      </c>
      <c r="C4275" t="s">
        <v>7953</v>
      </c>
      <c r="D4275" t="str">
        <f t="shared" si="132"/>
        <v>ReapChain REAP</v>
      </c>
      <c r="E4275" s="3" t="s">
        <v>8887</v>
      </c>
      <c r="F4275" s="3" t="s">
        <v>8883</v>
      </c>
      <c r="G4275" s="3" t="s">
        <v>8883</v>
      </c>
      <c r="H4275" s="4">
        <v>0</v>
      </c>
      <c r="I4275" s="4">
        <v>0</v>
      </c>
      <c r="J4275" s="6">
        <v>44162</v>
      </c>
      <c r="K4275" s="7">
        <v>3.1076179999999998E-2</v>
      </c>
      <c r="L4275" s="7">
        <v>2311</v>
      </c>
      <c r="M4275" s="7">
        <v>0</v>
      </c>
      <c r="N4275" s="9">
        <v>44303</v>
      </c>
      <c r="O4275" s="10">
        <v>0.75572943999999997</v>
      </c>
      <c r="P4275" s="10">
        <v>4420</v>
      </c>
      <c r="Q4275" s="10">
        <v>0</v>
      </c>
      <c r="R4275" s="10">
        <v>24.318608014241129</v>
      </c>
      <c r="S4275" s="18">
        <v>24.318608014241129</v>
      </c>
      <c r="T4275" s="13">
        <v>44685</v>
      </c>
      <c r="U4275" s="14">
        <v>6.9247763034065726E-2</v>
      </c>
      <c r="V4275" s="14">
        <v>542</v>
      </c>
      <c r="W4275" s="14">
        <v>14913505.960000001</v>
      </c>
      <c r="X4275" s="14">
        <v>90.836963684507808</v>
      </c>
      <c r="Y4275" s="19">
        <f t="shared" si="133"/>
        <v>-0.9083696368450781</v>
      </c>
    </row>
    <row r="4276" spans="1:25">
      <c r="A4276">
        <v>7678</v>
      </c>
      <c r="B4276" t="s">
        <v>7954</v>
      </c>
      <c r="C4276" t="s">
        <v>7955</v>
      </c>
      <c r="D4276" t="str">
        <f t="shared" si="132"/>
        <v>Rook ROOK</v>
      </c>
      <c r="E4276" s="3" t="s">
        <v>3686</v>
      </c>
      <c r="F4276" s="3" t="s">
        <v>8883</v>
      </c>
      <c r="G4276" s="3" t="s">
        <v>8883</v>
      </c>
      <c r="H4276" s="4">
        <v>0</v>
      </c>
      <c r="I4276" s="4">
        <v>0</v>
      </c>
      <c r="J4276" s="6">
        <v>44161</v>
      </c>
      <c r="K4276" s="7">
        <v>50.595965700000001</v>
      </c>
      <c r="L4276" s="7">
        <v>592</v>
      </c>
      <c r="M4276" s="7">
        <v>2938935.3943399</v>
      </c>
      <c r="N4276" s="9">
        <v>44241</v>
      </c>
      <c r="O4276" s="10">
        <v>831.80004762999999</v>
      </c>
      <c r="P4276" s="10">
        <v>937</v>
      </c>
      <c r="Q4276" s="10">
        <v>29573286.98</v>
      </c>
      <c r="R4276" s="10">
        <v>16.44004687176076</v>
      </c>
      <c r="S4276" s="18">
        <v>16.44004687176076</v>
      </c>
      <c r="T4276" s="13">
        <v>44616</v>
      </c>
      <c r="U4276" s="14">
        <v>73.823376591509387</v>
      </c>
      <c r="V4276" s="14">
        <v>339</v>
      </c>
      <c r="W4276" s="14">
        <v>51184409.079999998</v>
      </c>
      <c r="X4276" s="14">
        <v>91.124865068011232</v>
      </c>
      <c r="Y4276" s="19">
        <f t="shared" si="133"/>
        <v>-0.91124865068011229</v>
      </c>
    </row>
    <row r="4277" spans="1:25">
      <c r="A4277">
        <v>7680</v>
      </c>
      <c r="B4277" t="s">
        <v>7956</v>
      </c>
      <c r="C4277" t="s">
        <v>7957</v>
      </c>
      <c r="D4277" t="str">
        <f t="shared" si="132"/>
        <v>Sav3Token SAV3</v>
      </c>
      <c r="E4277" s="3" t="s">
        <v>8887</v>
      </c>
      <c r="F4277" s="3" t="s">
        <v>8883</v>
      </c>
      <c r="G4277" s="3" t="s">
        <v>8883</v>
      </c>
      <c r="H4277" s="4">
        <v>0</v>
      </c>
      <c r="I4277" s="4">
        <v>0</v>
      </c>
      <c r="J4277" s="6">
        <v>44189</v>
      </c>
      <c r="K4277" s="7">
        <v>3.6901749999999997E-2</v>
      </c>
      <c r="L4277" s="7">
        <v>4226</v>
      </c>
      <c r="M4277" s="7">
        <v>0</v>
      </c>
      <c r="N4277" s="9">
        <v>44516</v>
      </c>
      <c r="O4277" s="10">
        <v>0.51869131811777003</v>
      </c>
      <c r="P4277" s="10">
        <v>4421</v>
      </c>
      <c r="Q4277" s="10">
        <v>0</v>
      </c>
      <c r="R4277" s="10">
        <v>14.056008674866909</v>
      </c>
      <c r="S4277" s="18">
        <v>14.056008674866909</v>
      </c>
      <c r="T4277" s="13">
        <v>44517</v>
      </c>
      <c r="U4277" s="14">
        <v>0</v>
      </c>
      <c r="V4277" s="14">
        <v>3912</v>
      </c>
      <c r="W4277" s="14">
        <v>0</v>
      </c>
      <c r="X4277" s="14">
        <v>100</v>
      </c>
      <c r="Y4277" s="19">
        <f t="shared" si="133"/>
        <v>-1</v>
      </c>
    </row>
    <row r="4278" spans="1:25">
      <c r="A4278">
        <v>7681</v>
      </c>
      <c r="B4278" t="s">
        <v>7958</v>
      </c>
      <c r="C4278" t="s">
        <v>7959</v>
      </c>
      <c r="D4278" t="str">
        <f t="shared" si="132"/>
        <v>Ideaology IDEA</v>
      </c>
      <c r="E4278" s="3" t="s">
        <v>3686</v>
      </c>
      <c r="F4278" s="3" t="s">
        <v>8883</v>
      </c>
      <c r="G4278" s="3" t="s">
        <v>8883</v>
      </c>
      <c r="H4278" s="4">
        <v>0</v>
      </c>
      <c r="I4278" s="4">
        <v>0</v>
      </c>
      <c r="J4278" s="6">
        <v>44237</v>
      </c>
      <c r="K4278" s="7">
        <v>0.10357472</v>
      </c>
      <c r="L4278" s="7">
        <v>2499</v>
      </c>
      <c r="M4278" s="7">
        <v>0</v>
      </c>
      <c r="N4278" s="9">
        <v>44251</v>
      </c>
      <c r="O4278" s="10">
        <v>3.4634418500000002</v>
      </c>
      <c r="P4278" s="10">
        <v>4422</v>
      </c>
      <c r="Q4278" s="10">
        <v>0</v>
      </c>
      <c r="R4278" s="10">
        <v>33.439065536455232</v>
      </c>
      <c r="S4278" s="18">
        <v>33.439065536455232</v>
      </c>
      <c r="T4278" s="13">
        <v>44398</v>
      </c>
      <c r="U4278" s="14">
        <v>9.7116090000000002E-2</v>
      </c>
      <c r="V4278" s="14">
        <v>1052</v>
      </c>
      <c r="W4278" s="14">
        <v>1514580.97</v>
      </c>
      <c r="X4278" s="14">
        <v>97.19596591465799</v>
      </c>
      <c r="Y4278" s="19">
        <f t="shared" si="133"/>
        <v>-0.97195965914657989</v>
      </c>
    </row>
    <row r="4279" spans="1:25">
      <c r="A4279">
        <v>7684</v>
      </c>
      <c r="B4279" t="s">
        <v>7960</v>
      </c>
      <c r="C4279" t="s">
        <v>7960</v>
      </c>
      <c r="D4279" t="str">
        <f t="shared" si="132"/>
        <v>ORO ORO</v>
      </c>
      <c r="E4279" s="3" t="s">
        <v>3686</v>
      </c>
      <c r="F4279" s="3" t="s">
        <v>8883</v>
      </c>
      <c r="G4279" s="3" t="s">
        <v>8883</v>
      </c>
      <c r="H4279" s="4">
        <v>0</v>
      </c>
      <c r="I4279" s="4">
        <v>0</v>
      </c>
      <c r="J4279" s="6">
        <v>44207</v>
      </c>
      <c r="K4279" s="7">
        <v>0.19664498</v>
      </c>
      <c r="L4279" s="7">
        <v>4227</v>
      </c>
      <c r="M4279" s="7">
        <v>0</v>
      </c>
      <c r="N4279" s="9">
        <v>44239</v>
      </c>
      <c r="O4279" s="10">
        <v>0.85251622999999999</v>
      </c>
      <c r="P4279" s="10">
        <v>4423</v>
      </c>
      <c r="Q4279" s="10">
        <v>0</v>
      </c>
      <c r="R4279" s="10">
        <v>4.3353063475101168</v>
      </c>
      <c r="S4279" s="18">
        <v>4.3353063475101168</v>
      </c>
      <c r="T4279" s="13">
        <v>44639</v>
      </c>
      <c r="U4279" s="14">
        <v>6.5835681670149996E-3</v>
      </c>
      <c r="V4279" s="14">
        <v>3913</v>
      </c>
      <c r="W4279" s="14">
        <v>0</v>
      </c>
      <c r="X4279" s="14">
        <v>99.227748641569562</v>
      </c>
      <c r="Y4279" s="19">
        <f t="shared" si="133"/>
        <v>-0.99227748641569558</v>
      </c>
    </row>
    <row r="4280" spans="1:25">
      <c r="A4280">
        <v>7686</v>
      </c>
      <c r="B4280" t="s">
        <v>7961</v>
      </c>
      <c r="C4280" t="s">
        <v>7962</v>
      </c>
      <c r="D4280" t="str">
        <f t="shared" si="132"/>
        <v>[deprecated]Bitcoin Cash ABC BCHA</v>
      </c>
      <c r="E4280" s="3" t="s">
        <v>8881</v>
      </c>
      <c r="F4280" s="3" t="s">
        <v>8883</v>
      </c>
      <c r="G4280" s="3" t="s">
        <v>8883</v>
      </c>
      <c r="H4280" s="4">
        <v>0</v>
      </c>
      <c r="I4280" s="4">
        <v>0</v>
      </c>
      <c r="J4280" s="6">
        <v>44228</v>
      </c>
      <c r="K4280" s="7">
        <v>12.968265779700801</v>
      </c>
      <c r="L4280" s="7">
        <v>28</v>
      </c>
      <c r="M4280" s="7">
        <v>240858575.83338639</v>
      </c>
      <c r="N4280" s="9">
        <v>44443</v>
      </c>
      <c r="O4280" s="10">
        <v>336.44125528275322</v>
      </c>
      <c r="P4280" s="10">
        <v>53</v>
      </c>
      <c r="Q4280" s="10">
        <v>6248696855.5074072</v>
      </c>
      <c r="R4280" s="10">
        <v>25.943426900563988</v>
      </c>
      <c r="S4280" s="18">
        <v>25.943426900563988</v>
      </c>
      <c r="T4280" s="13">
        <v>44532</v>
      </c>
      <c r="U4280" s="14">
        <v>103.08463763314739</v>
      </c>
      <c r="V4280" s="14">
        <v>2509</v>
      </c>
      <c r="W4280" s="14">
        <v>0</v>
      </c>
      <c r="X4280" s="14">
        <v>69.360286226933553</v>
      </c>
      <c r="Y4280" s="19">
        <f t="shared" si="133"/>
        <v>-0.69360286226933554</v>
      </c>
    </row>
    <row r="4281" spans="1:25">
      <c r="A4281">
        <v>7687</v>
      </c>
      <c r="B4281" t="s">
        <v>7963</v>
      </c>
      <c r="C4281" t="s">
        <v>7964</v>
      </c>
      <c r="D4281" t="str">
        <f t="shared" si="132"/>
        <v>Folder Protocol FOL</v>
      </c>
      <c r="E4281" s="3" t="s">
        <v>8884</v>
      </c>
      <c r="F4281" s="3" t="s">
        <v>8883</v>
      </c>
      <c r="G4281" s="3" t="s">
        <v>8883</v>
      </c>
      <c r="H4281" s="4">
        <v>0</v>
      </c>
      <c r="I4281" s="4">
        <v>0</v>
      </c>
      <c r="J4281" s="6">
        <v>44214</v>
      </c>
      <c r="K4281" s="7">
        <v>6.194952467242E-2</v>
      </c>
      <c r="L4281" s="7">
        <v>1436</v>
      </c>
      <c r="M4281" s="7">
        <v>186034.42259127731</v>
      </c>
      <c r="N4281" s="9">
        <v>44305</v>
      </c>
      <c r="O4281" s="10">
        <v>4.0007249363142403</v>
      </c>
      <c r="P4281" s="10">
        <v>1173</v>
      </c>
      <c r="Q4281" s="10">
        <v>14161252.696501721</v>
      </c>
      <c r="R4281" s="10">
        <v>64.58039762967492</v>
      </c>
      <c r="S4281" s="18">
        <v>64.58039762967492</v>
      </c>
      <c r="T4281" s="13">
        <v>44595</v>
      </c>
      <c r="U4281" s="14">
        <v>3.0552871588720922E-2</v>
      </c>
      <c r="V4281" s="14">
        <v>2545</v>
      </c>
      <c r="W4281" s="14">
        <v>0</v>
      </c>
      <c r="X4281" s="14">
        <v>99.236316615736442</v>
      </c>
      <c r="Y4281" s="19">
        <f t="shared" si="133"/>
        <v>-0.99236316615736442</v>
      </c>
    </row>
    <row r="4282" spans="1:25">
      <c r="A4282">
        <v>7690</v>
      </c>
      <c r="B4282" t="s">
        <v>7965</v>
      </c>
      <c r="C4282" t="s">
        <v>7966</v>
      </c>
      <c r="D4282" t="str">
        <f t="shared" si="132"/>
        <v>Your Finance Decentralized YFD</v>
      </c>
      <c r="E4282" s="3" t="s">
        <v>3686</v>
      </c>
      <c r="F4282" s="3" t="s">
        <v>8883</v>
      </c>
      <c r="G4282" s="3" t="s">
        <v>8883</v>
      </c>
      <c r="H4282" s="4">
        <v>0</v>
      </c>
      <c r="I4282" s="4">
        <v>0</v>
      </c>
      <c r="J4282" s="6">
        <v>44151</v>
      </c>
      <c r="K4282" s="7">
        <v>69.630827940000003</v>
      </c>
      <c r="L4282" s="7">
        <v>4228</v>
      </c>
      <c r="M4282" s="7">
        <v>0</v>
      </c>
      <c r="N4282" s="9">
        <v>44221</v>
      </c>
      <c r="O4282" s="10">
        <v>640.86901732000001</v>
      </c>
      <c r="P4282" s="10">
        <v>4424</v>
      </c>
      <c r="Q4282" s="10">
        <v>0</v>
      </c>
      <c r="R4282" s="10">
        <v>9.2038115340554132</v>
      </c>
      <c r="S4282" s="18">
        <v>9.2038115340554132</v>
      </c>
      <c r="T4282" s="13">
        <v>44687</v>
      </c>
      <c r="U4282" s="14">
        <v>0.52000557014093529</v>
      </c>
      <c r="V4282" s="14">
        <v>3914</v>
      </c>
      <c r="W4282" s="14">
        <v>0</v>
      </c>
      <c r="X4282" s="14">
        <v>99.918859305710313</v>
      </c>
      <c r="Y4282" s="19">
        <f t="shared" si="133"/>
        <v>-0.99918859305710317</v>
      </c>
    </row>
    <row r="4283" spans="1:25">
      <c r="A4283">
        <v>7691</v>
      </c>
      <c r="B4283" t="s">
        <v>7967</v>
      </c>
      <c r="C4283" t="s">
        <v>7968</v>
      </c>
      <c r="D4283" t="str">
        <f t="shared" si="132"/>
        <v>Farmland Protocol FAR</v>
      </c>
      <c r="E4283" s="3" t="s">
        <v>3686</v>
      </c>
      <c r="F4283" s="3" t="s">
        <v>8883</v>
      </c>
      <c r="G4283" s="3" t="s">
        <v>8883</v>
      </c>
      <c r="H4283" s="4">
        <v>0</v>
      </c>
      <c r="I4283" s="4">
        <v>0</v>
      </c>
      <c r="J4283" s="6">
        <v>44229</v>
      </c>
      <c r="K4283" s="7">
        <v>0.19581949000000001</v>
      </c>
      <c r="L4283" s="7">
        <v>4229</v>
      </c>
      <c r="M4283" s="7">
        <v>0</v>
      </c>
      <c r="N4283" s="9">
        <v>44273</v>
      </c>
      <c r="O4283" s="10">
        <v>0.94331728999999997</v>
      </c>
      <c r="P4283" s="10">
        <v>4425</v>
      </c>
      <c r="Q4283" s="10">
        <v>0</v>
      </c>
      <c r="R4283" s="10">
        <v>4.8172798836316044</v>
      </c>
      <c r="S4283" s="18">
        <v>4.8172798836316044</v>
      </c>
      <c r="T4283" s="13">
        <v>44687</v>
      </c>
      <c r="U4283" s="14">
        <v>9.469312324195513E-3</v>
      </c>
      <c r="V4283" s="14">
        <v>3915</v>
      </c>
      <c r="W4283" s="14">
        <v>0</v>
      </c>
      <c r="X4283" s="14">
        <v>98.996168900477215</v>
      </c>
      <c r="Y4283" s="19">
        <f t="shared" si="133"/>
        <v>-0.98996168900477211</v>
      </c>
    </row>
    <row r="4284" spans="1:25">
      <c r="A4284">
        <v>7692</v>
      </c>
      <c r="B4284" t="s">
        <v>7969</v>
      </c>
      <c r="C4284" t="s">
        <v>7970</v>
      </c>
      <c r="D4284" t="str">
        <f t="shared" si="132"/>
        <v>Radix EXRD</v>
      </c>
      <c r="E4284" s="3" t="s">
        <v>8887</v>
      </c>
      <c r="F4284" s="3" t="s">
        <v>8883</v>
      </c>
      <c r="G4284" s="3" t="s">
        <v>8883</v>
      </c>
      <c r="H4284" s="4">
        <v>0</v>
      </c>
      <c r="I4284" s="4">
        <v>0</v>
      </c>
      <c r="J4284" s="6">
        <v>44168</v>
      </c>
      <c r="K4284" s="7">
        <v>5.7733899999999998E-2</v>
      </c>
      <c r="L4284" s="7">
        <v>2214</v>
      </c>
      <c r="M4284" s="7">
        <v>0</v>
      </c>
      <c r="N4284" s="9">
        <v>44516</v>
      </c>
      <c r="O4284" s="10">
        <v>0.69674005083964585</v>
      </c>
      <c r="P4284" s="10">
        <v>288</v>
      </c>
      <c r="Q4284" s="10">
        <v>373452966.73000002</v>
      </c>
      <c r="R4284" s="10">
        <v>12.068127232694239</v>
      </c>
      <c r="S4284" s="18">
        <v>12.068127232694239</v>
      </c>
      <c r="T4284" s="13">
        <v>44616</v>
      </c>
      <c r="U4284" s="14">
        <v>9.446039129553678E-2</v>
      </c>
      <c r="V4284" s="14">
        <v>284</v>
      </c>
      <c r="W4284" s="14">
        <v>79461433.420000002</v>
      </c>
      <c r="X4284" s="14">
        <v>86.442520251031652</v>
      </c>
      <c r="Y4284" s="19">
        <f t="shared" si="133"/>
        <v>-0.86442520251031651</v>
      </c>
    </row>
    <row r="4285" spans="1:25">
      <c r="A4285">
        <v>7694</v>
      </c>
      <c r="B4285" t="s">
        <v>7971</v>
      </c>
      <c r="C4285" t="s">
        <v>7972</v>
      </c>
      <c r="D4285" t="str">
        <f t="shared" si="132"/>
        <v>Governor DAO GDAO</v>
      </c>
      <c r="E4285" s="3" t="s">
        <v>8887</v>
      </c>
      <c r="F4285" s="3" t="s">
        <v>8883</v>
      </c>
      <c r="G4285" s="3" t="s">
        <v>8883</v>
      </c>
      <c r="H4285" s="4">
        <v>0</v>
      </c>
      <c r="I4285" s="4">
        <v>0</v>
      </c>
      <c r="J4285" s="6">
        <v>44218</v>
      </c>
      <c r="K4285" s="7">
        <v>0.24718719</v>
      </c>
      <c r="L4285" s="7">
        <v>2543</v>
      </c>
      <c r="M4285" s="7">
        <v>0</v>
      </c>
      <c r="N4285" s="9">
        <v>44516</v>
      </c>
      <c r="O4285" s="10">
        <v>11.157479189452619</v>
      </c>
      <c r="P4285" s="10">
        <v>1417</v>
      </c>
      <c r="Q4285" s="10">
        <v>7095411.3799999999</v>
      </c>
      <c r="R4285" s="10">
        <v>45.137772671199571</v>
      </c>
      <c r="S4285" s="18">
        <v>45.137772671199571</v>
      </c>
      <c r="T4285" s="13">
        <v>44683</v>
      </c>
      <c r="U4285" s="14">
        <v>0.27166871831740352</v>
      </c>
      <c r="V4285" s="14">
        <v>1203</v>
      </c>
      <c r="W4285" s="14">
        <v>801028.81</v>
      </c>
      <c r="X4285" s="14">
        <v>97.565142504821182</v>
      </c>
      <c r="Y4285" s="19">
        <f t="shared" si="133"/>
        <v>-0.97565142504821178</v>
      </c>
    </row>
    <row r="4286" spans="1:25">
      <c r="A4286">
        <v>7696</v>
      </c>
      <c r="B4286" t="s">
        <v>7973</v>
      </c>
      <c r="C4286" t="s">
        <v>7974</v>
      </c>
      <c r="D4286" t="str">
        <f t="shared" si="132"/>
        <v>PBS Chain PBS</v>
      </c>
      <c r="E4286" s="3" t="s">
        <v>8887</v>
      </c>
      <c r="F4286" s="3" t="s">
        <v>8883</v>
      </c>
      <c r="G4286" s="3" t="s">
        <v>8883</v>
      </c>
      <c r="H4286" s="4">
        <v>0</v>
      </c>
      <c r="I4286" s="4">
        <v>0</v>
      </c>
      <c r="J4286" s="6">
        <v>44153</v>
      </c>
      <c r="K4286" s="7">
        <v>0.46942042771157999</v>
      </c>
      <c r="L4286" s="7">
        <v>4230</v>
      </c>
      <c r="M4286" s="7">
        <v>0</v>
      </c>
      <c r="N4286" s="9">
        <v>44157</v>
      </c>
      <c r="O4286" s="10">
        <v>0.87806095493714997</v>
      </c>
      <c r="P4286" s="10">
        <v>4426</v>
      </c>
      <c r="Q4286" s="10">
        <v>0</v>
      </c>
      <c r="R4286" s="10">
        <v>1.8705213985204869</v>
      </c>
      <c r="S4286" s="18">
        <v>1.8705213985204869</v>
      </c>
      <c r="T4286" s="13">
        <v>44355</v>
      </c>
      <c r="U4286" s="16">
        <v>1.2721935440000001E-5</v>
      </c>
      <c r="V4286" s="14">
        <v>3916</v>
      </c>
      <c r="W4286" s="16">
        <v>0</v>
      </c>
      <c r="X4286" s="16">
        <v>99.998551132997264</v>
      </c>
      <c r="Y4286" s="19">
        <f t="shared" si="133"/>
        <v>-0.9999855113299726</v>
      </c>
    </row>
    <row r="4287" spans="1:25">
      <c r="A4287">
        <v>7697</v>
      </c>
      <c r="B4287" t="s">
        <v>7975</v>
      </c>
      <c r="C4287" t="s">
        <v>7976</v>
      </c>
      <c r="D4287" t="str">
        <f t="shared" si="132"/>
        <v>Experty Wisdom Token WIS</v>
      </c>
      <c r="E4287" s="3" t="s">
        <v>8887</v>
      </c>
      <c r="F4287" s="3" t="s">
        <v>8883</v>
      </c>
      <c r="G4287" s="3" t="s">
        <v>8883</v>
      </c>
      <c r="H4287" s="4">
        <v>0</v>
      </c>
      <c r="I4287" s="4">
        <v>0</v>
      </c>
      <c r="J4287" s="6">
        <v>44223</v>
      </c>
      <c r="K4287" s="7">
        <v>2.521251E-2</v>
      </c>
      <c r="L4287" s="7">
        <v>4231</v>
      </c>
      <c r="M4287" s="7">
        <v>0</v>
      </c>
      <c r="N4287" s="9">
        <v>44501</v>
      </c>
      <c r="O4287" s="10">
        <v>0.199376337176011</v>
      </c>
      <c r="P4287" s="10">
        <v>4427</v>
      </c>
      <c r="Q4287" s="10">
        <v>0</v>
      </c>
      <c r="R4287" s="10">
        <v>7.9078337371412442</v>
      </c>
      <c r="S4287" s="18">
        <v>7.9078337371412442</v>
      </c>
      <c r="T4287" s="13">
        <v>44616</v>
      </c>
      <c r="U4287" s="14">
        <v>2.6686464476147521E-2</v>
      </c>
      <c r="V4287" s="14">
        <v>3917</v>
      </c>
      <c r="W4287" s="14">
        <v>0</v>
      </c>
      <c r="X4287" s="14">
        <v>86.61502921854337</v>
      </c>
      <c r="Y4287" s="19">
        <f t="shared" si="133"/>
        <v>-0.86615029218543371</v>
      </c>
    </row>
    <row r="4288" spans="1:25">
      <c r="A4288">
        <v>7698</v>
      </c>
      <c r="B4288" t="s">
        <v>7977</v>
      </c>
      <c r="C4288" t="s">
        <v>7978</v>
      </c>
      <c r="D4288" t="str">
        <f t="shared" si="132"/>
        <v>CorionX CORX</v>
      </c>
      <c r="E4288" s="3" t="s">
        <v>8887</v>
      </c>
      <c r="F4288" s="3" t="s">
        <v>8883</v>
      </c>
      <c r="G4288" s="3" t="s">
        <v>8883</v>
      </c>
      <c r="H4288" s="4">
        <v>0</v>
      </c>
      <c r="I4288" s="4">
        <v>0</v>
      </c>
      <c r="J4288" s="6">
        <v>44192</v>
      </c>
      <c r="K4288" s="7">
        <v>5.4343000000000002E-4</v>
      </c>
      <c r="L4288" s="7">
        <v>1769</v>
      </c>
      <c r="M4288" s="7">
        <v>45290.529311780003</v>
      </c>
      <c r="N4288" s="9">
        <v>44520</v>
      </c>
      <c r="O4288" s="10">
        <v>3.1095999763063559E-2</v>
      </c>
      <c r="P4288" s="10">
        <v>1707</v>
      </c>
      <c r="Q4288" s="10">
        <v>2877006.85</v>
      </c>
      <c r="R4288" s="10">
        <v>57.221720852848676</v>
      </c>
      <c r="S4288" s="18">
        <v>57.221720852848676</v>
      </c>
      <c r="T4288" s="13">
        <v>44686</v>
      </c>
      <c r="U4288" s="14">
        <v>6.54328452161867E-4</v>
      </c>
      <c r="V4288" s="14">
        <v>1686</v>
      </c>
      <c r="W4288" s="14">
        <v>130942.56</v>
      </c>
      <c r="X4288" s="14">
        <v>97.895779337704099</v>
      </c>
      <c r="Y4288" s="19">
        <f t="shared" si="133"/>
        <v>-0.97895779337704103</v>
      </c>
    </row>
    <row r="4289" spans="1:25">
      <c r="A4289">
        <v>7699</v>
      </c>
      <c r="B4289" t="s">
        <v>7979</v>
      </c>
      <c r="C4289" t="s">
        <v>7980</v>
      </c>
      <c r="D4289" t="str">
        <f t="shared" si="132"/>
        <v>CyberFi Token CFi</v>
      </c>
      <c r="E4289" s="3" t="s">
        <v>3686</v>
      </c>
      <c r="F4289" s="3" t="s">
        <v>8883</v>
      </c>
      <c r="G4289" s="3" t="s">
        <v>8883</v>
      </c>
      <c r="H4289" s="4">
        <v>0</v>
      </c>
      <c r="I4289" s="4">
        <v>0</v>
      </c>
      <c r="J4289" s="6">
        <v>44207</v>
      </c>
      <c r="K4289" s="7">
        <v>1.91955736</v>
      </c>
      <c r="L4289" s="7">
        <v>2427</v>
      </c>
      <c r="M4289" s="7">
        <v>0</v>
      </c>
      <c r="N4289" s="9">
        <v>44580</v>
      </c>
      <c r="O4289" s="10">
        <v>1014.396004038929</v>
      </c>
      <c r="P4289" s="10">
        <v>1385</v>
      </c>
      <c r="Q4289" s="10">
        <v>7827588.5499999998</v>
      </c>
      <c r="R4289" s="10">
        <v>528.45308255801717</v>
      </c>
      <c r="S4289" s="18">
        <v>528.45308255801717</v>
      </c>
      <c r="T4289" s="13">
        <v>44686</v>
      </c>
      <c r="U4289" s="14">
        <v>1.608774448979591</v>
      </c>
      <c r="V4289" s="14">
        <v>861</v>
      </c>
      <c r="W4289" s="14">
        <v>3231503.91</v>
      </c>
      <c r="X4289" s="14">
        <v>99.841405679579367</v>
      </c>
      <c r="Y4289" s="19">
        <f t="shared" si="133"/>
        <v>-0.99841405679579365</v>
      </c>
    </row>
    <row r="4290" spans="1:25">
      <c r="A4290">
        <v>7701</v>
      </c>
      <c r="B4290" t="s">
        <v>7981</v>
      </c>
      <c r="C4290" t="s">
        <v>7981</v>
      </c>
      <c r="D4290" t="str">
        <f t="shared" ref="D4290:D4353" si="134">_xlfn.TEXTJOIN(" ",TRUE,B4290,C4290)</f>
        <v>SUP8EME SUP8EME</v>
      </c>
      <c r="E4290" s="3" t="s">
        <v>3686</v>
      </c>
      <c r="F4290" s="3" t="s">
        <v>8883</v>
      </c>
      <c r="G4290" s="3" t="s">
        <v>8883</v>
      </c>
      <c r="H4290" s="4">
        <v>0</v>
      </c>
      <c r="I4290" s="4">
        <v>0</v>
      </c>
      <c r="J4290" s="6">
        <v>44179</v>
      </c>
      <c r="K4290" s="7">
        <v>2.6460706190144498</v>
      </c>
      <c r="L4290" s="7">
        <v>4232</v>
      </c>
      <c r="M4290" s="7">
        <v>0</v>
      </c>
      <c r="N4290" s="9">
        <v>44324</v>
      </c>
      <c r="O4290" s="10">
        <v>5.5468757887056404</v>
      </c>
      <c r="P4290" s="10">
        <v>4428</v>
      </c>
      <c r="Q4290" s="10">
        <v>0</v>
      </c>
      <c r="R4290" s="10">
        <v>2.0962689917820931</v>
      </c>
      <c r="S4290" s="18">
        <v>2.0962689917820931</v>
      </c>
      <c r="T4290" s="13">
        <v>44369</v>
      </c>
      <c r="U4290" s="14">
        <v>1.463694922827E-2</v>
      </c>
      <c r="V4290" s="14">
        <v>3918</v>
      </c>
      <c r="W4290" s="14">
        <v>0</v>
      </c>
      <c r="X4290" s="14">
        <v>99.736122642982679</v>
      </c>
      <c r="Y4290" s="19">
        <f t="shared" si="133"/>
        <v>-0.99736122642982683</v>
      </c>
    </row>
    <row r="4291" spans="1:25">
      <c r="A4291">
        <v>7703</v>
      </c>
      <c r="B4291" t="s">
        <v>7982</v>
      </c>
      <c r="C4291" t="s">
        <v>2043</v>
      </c>
      <c r="D4291" t="str">
        <f t="shared" si="134"/>
        <v>MileVerse MVC</v>
      </c>
      <c r="E4291" s="3" t="s">
        <v>8888</v>
      </c>
      <c r="F4291" s="3" t="s">
        <v>8883</v>
      </c>
      <c r="G4291" s="3" t="s">
        <v>8883</v>
      </c>
      <c r="H4291" s="4">
        <v>0</v>
      </c>
      <c r="I4291" s="4">
        <v>0</v>
      </c>
      <c r="J4291" s="6">
        <v>44161</v>
      </c>
      <c r="K4291" s="7">
        <v>2.6391700000000001E-3</v>
      </c>
      <c r="L4291" s="7">
        <v>2287</v>
      </c>
      <c r="M4291" s="7">
        <v>0</v>
      </c>
      <c r="N4291" s="9">
        <v>44298</v>
      </c>
      <c r="O4291" s="10">
        <v>0.57096685000000003</v>
      </c>
      <c r="P4291" s="10">
        <v>4429</v>
      </c>
      <c r="Q4291" s="10">
        <v>0</v>
      </c>
      <c r="R4291" s="10">
        <v>216.34333900430821</v>
      </c>
      <c r="S4291" s="18">
        <v>216.34333900430821</v>
      </c>
      <c r="T4291" s="13">
        <v>44687</v>
      </c>
      <c r="U4291" s="14">
        <v>1.1064755983062941E-2</v>
      </c>
      <c r="V4291" s="14">
        <v>477</v>
      </c>
      <c r="W4291" s="14">
        <v>22343252.890000001</v>
      </c>
      <c r="X4291" s="14">
        <v>98.062101857040744</v>
      </c>
      <c r="Y4291" s="19">
        <f t="shared" ref="Y4291:Y4354" si="135">X4291/-100</f>
        <v>-0.9806210185704074</v>
      </c>
    </row>
    <row r="4292" spans="1:25">
      <c r="A4292">
        <v>7704</v>
      </c>
      <c r="B4292" t="s">
        <v>7983</v>
      </c>
      <c r="C4292" t="s">
        <v>1394</v>
      </c>
      <c r="D4292" t="str">
        <f t="shared" si="134"/>
        <v>Mining Core Coin MCC</v>
      </c>
      <c r="E4292" s="3" t="s">
        <v>8887</v>
      </c>
      <c r="F4292" s="3" t="s">
        <v>8883</v>
      </c>
      <c r="G4292" s="3" t="s">
        <v>8883</v>
      </c>
      <c r="H4292" s="4">
        <v>0</v>
      </c>
      <c r="I4292" s="4">
        <v>0</v>
      </c>
      <c r="J4292" s="6">
        <v>44155</v>
      </c>
      <c r="K4292" s="7">
        <v>1.301109356891E-2</v>
      </c>
      <c r="L4292" s="7">
        <v>2802</v>
      </c>
      <c r="M4292" s="7">
        <v>0</v>
      </c>
      <c r="N4292" s="9">
        <v>44161</v>
      </c>
      <c r="O4292" s="10">
        <v>2.3923927124870001E-2</v>
      </c>
      <c r="P4292" s="10">
        <v>4430</v>
      </c>
      <c r="Q4292" s="10">
        <v>0</v>
      </c>
      <c r="R4292" s="10">
        <v>1.8387330010473679</v>
      </c>
      <c r="S4292" s="18">
        <v>1.8387330010473679</v>
      </c>
      <c r="T4292" s="13">
        <v>44457</v>
      </c>
      <c r="U4292" s="14">
        <v>4.6277131234000001E-4</v>
      </c>
      <c r="V4292" s="14">
        <v>2130</v>
      </c>
      <c r="W4292" s="14">
        <v>15946.46264991062</v>
      </c>
      <c r="X4292" s="14">
        <v>98.065654898860956</v>
      </c>
      <c r="Y4292" s="19">
        <f t="shared" si="135"/>
        <v>-0.98065654898860954</v>
      </c>
    </row>
    <row r="4293" spans="1:25">
      <c r="A4293">
        <v>7706</v>
      </c>
      <c r="B4293" t="s">
        <v>7984</v>
      </c>
      <c r="C4293" t="s">
        <v>7985</v>
      </c>
      <c r="D4293" t="str">
        <f t="shared" si="134"/>
        <v>Compounder CP3R</v>
      </c>
      <c r="E4293" s="3" t="s">
        <v>8887</v>
      </c>
      <c r="F4293" s="3" t="s">
        <v>8883</v>
      </c>
      <c r="G4293" s="3" t="s">
        <v>8883</v>
      </c>
      <c r="H4293" s="4">
        <v>0</v>
      </c>
      <c r="I4293" s="4">
        <v>0</v>
      </c>
      <c r="J4293" s="6">
        <v>44153</v>
      </c>
      <c r="K4293" s="7">
        <v>17.256754445306449</v>
      </c>
      <c r="L4293" s="7">
        <v>4233</v>
      </c>
      <c r="M4293" s="7">
        <v>0</v>
      </c>
      <c r="N4293" s="9">
        <v>44159</v>
      </c>
      <c r="O4293" s="10">
        <v>79.844978817371313</v>
      </c>
      <c r="P4293" s="10">
        <v>4431</v>
      </c>
      <c r="Q4293" s="10">
        <v>0</v>
      </c>
      <c r="R4293" s="10">
        <v>4.6268827125304446</v>
      </c>
      <c r="S4293" s="18">
        <v>4.6268827125304446</v>
      </c>
      <c r="T4293" s="13">
        <v>44188</v>
      </c>
      <c r="U4293" s="14">
        <v>0.14143652566952</v>
      </c>
      <c r="V4293" s="14">
        <v>3919</v>
      </c>
      <c r="W4293" s="14">
        <v>0</v>
      </c>
      <c r="X4293" s="14">
        <v>99.822861089370406</v>
      </c>
      <c r="Y4293" s="19">
        <f t="shared" si="135"/>
        <v>-0.99822861089370407</v>
      </c>
    </row>
    <row r="4294" spans="1:25">
      <c r="A4294">
        <v>7707</v>
      </c>
      <c r="B4294" t="s">
        <v>7986</v>
      </c>
      <c r="C4294" t="s">
        <v>7987</v>
      </c>
      <c r="D4294" t="str">
        <f t="shared" si="134"/>
        <v>Fromm Car FCR</v>
      </c>
      <c r="E4294" s="3" t="s">
        <v>8887</v>
      </c>
      <c r="F4294" s="3" t="s">
        <v>8883</v>
      </c>
      <c r="G4294" s="3" t="s">
        <v>8883</v>
      </c>
      <c r="H4294" s="4">
        <v>0</v>
      </c>
      <c r="I4294" s="4">
        <v>0</v>
      </c>
      <c r="J4294" s="6">
        <v>44236</v>
      </c>
      <c r="K4294" s="7">
        <v>2.3762366506029999E-2</v>
      </c>
      <c r="L4294" s="7">
        <v>4234</v>
      </c>
      <c r="M4294" s="7">
        <v>0</v>
      </c>
      <c r="N4294" s="9">
        <v>44247</v>
      </c>
      <c r="O4294" s="10">
        <v>4.0821308451759998E-2</v>
      </c>
      <c r="P4294" s="10">
        <v>4432</v>
      </c>
      <c r="Q4294" s="10">
        <v>0</v>
      </c>
      <c r="R4294" s="10">
        <v>1.7178974342223481</v>
      </c>
      <c r="S4294" s="18">
        <v>1.7178974342223481</v>
      </c>
      <c r="T4294" s="13">
        <v>44479</v>
      </c>
      <c r="U4294" s="16">
        <v>6.4350037407040002E-6</v>
      </c>
      <c r="V4294" s="14">
        <v>3920</v>
      </c>
      <c r="W4294" s="16">
        <v>0</v>
      </c>
      <c r="X4294" s="16">
        <v>99.984236164922763</v>
      </c>
      <c r="Y4294" s="19">
        <f t="shared" si="135"/>
        <v>-0.99984236164922757</v>
      </c>
    </row>
    <row r="4295" spans="1:25">
      <c r="A4295">
        <v>7709</v>
      </c>
      <c r="B4295" t="s">
        <v>7988</v>
      </c>
      <c r="C4295" t="s">
        <v>7989</v>
      </c>
      <c r="D4295" t="str">
        <f t="shared" si="134"/>
        <v>YUI Token YUI</v>
      </c>
      <c r="E4295" s="3" t="s">
        <v>8887</v>
      </c>
      <c r="F4295" s="3" t="s">
        <v>8883</v>
      </c>
      <c r="G4295" s="3" t="s">
        <v>8883</v>
      </c>
      <c r="H4295" s="4">
        <v>0</v>
      </c>
      <c r="I4295" s="4">
        <v>0</v>
      </c>
      <c r="J4295" s="6">
        <v>44208</v>
      </c>
      <c r="K4295" s="7">
        <v>2.0111741430410701</v>
      </c>
      <c r="L4295" s="7">
        <v>4235</v>
      </c>
      <c r="M4295" s="7">
        <v>0</v>
      </c>
      <c r="N4295" s="9">
        <v>44261</v>
      </c>
      <c r="O4295" s="10">
        <v>72.281803936219987</v>
      </c>
      <c r="P4295" s="10">
        <v>4433</v>
      </c>
      <c r="Q4295" s="10">
        <v>0</v>
      </c>
      <c r="R4295" s="10">
        <v>35.940102047515197</v>
      </c>
      <c r="S4295" s="18">
        <v>35.940102047515197</v>
      </c>
      <c r="T4295" s="13">
        <v>44397</v>
      </c>
      <c r="U4295" s="14">
        <v>2.2174100818400699</v>
      </c>
      <c r="V4295" s="14">
        <v>3921</v>
      </c>
      <c r="W4295" s="14">
        <v>0</v>
      </c>
      <c r="X4295" s="14">
        <v>96.932270694576644</v>
      </c>
      <c r="Y4295" s="19">
        <f t="shared" si="135"/>
        <v>-0.96932270694576639</v>
      </c>
    </row>
    <row r="4296" spans="1:25">
      <c r="A4296">
        <v>7712</v>
      </c>
      <c r="B4296" t="s">
        <v>7990</v>
      </c>
      <c r="C4296" t="s">
        <v>7991</v>
      </c>
      <c r="D4296" t="str">
        <f t="shared" si="134"/>
        <v>Freedom Reserve FR</v>
      </c>
      <c r="E4296" s="3" t="s">
        <v>8887</v>
      </c>
      <c r="F4296" s="3" t="s">
        <v>8883</v>
      </c>
      <c r="G4296" s="3" t="s">
        <v>8883</v>
      </c>
      <c r="H4296" s="4">
        <v>0</v>
      </c>
      <c r="I4296" s="4">
        <v>0</v>
      </c>
      <c r="J4296" s="6">
        <v>44173</v>
      </c>
      <c r="K4296" s="7">
        <v>3.2369510917999998E-4</v>
      </c>
      <c r="L4296" s="7">
        <v>4236</v>
      </c>
      <c r="M4296" s="7">
        <v>0</v>
      </c>
      <c r="N4296" s="9">
        <v>44272</v>
      </c>
      <c r="O4296" s="10">
        <v>1.117929819825E-2</v>
      </c>
      <c r="P4296" s="10">
        <v>4434</v>
      </c>
      <c r="Q4296" s="10">
        <v>0</v>
      </c>
      <c r="R4296" s="10">
        <v>34.536506364183062</v>
      </c>
      <c r="S4296" s="18">
        <v>34.536506364183062</v>
      </c>
      <c r="T4296" s="13">
        <v>44397</v>
      </c>
      <c r="U4296" s="14">
        <v>7.2410589865999999E-4</v>
      </c>
      <c r="V4296" s="14">
        <v>3922</v>
      </c>
      <c r="W4296" s="14">
        <v>0</v>
      </c>
      <c r="X4296" s="14">
        <v>93.522796459858711</v>
      </c>
      <c r="Y4296" s="19">
        <f t="shared" si="135"/>
        <v>-0.93522796459858715</v>
      </c>
    </row>
    <row r="4297" spans="1:25">
      <c r="A4297">
        <v>7713</v>
      </c>
      <c r="B4297" t="s">
        <v>7992</v>
      </c>
      <c r="C4297" t="s">
        <v>7993</v>
      </c>
      <c r="D4297" t="str">
        <f t="shared" si="134"/>
        <v>Order of the Black Rose OBR</v>
      </c>
      <c r="E4297" s="3" t="s">
        <v>8892</v>
      </c>
      <c r="F4297" s="3" t="s">
        <v>8883</v>
      </c>
      <c r="G4297" s="3" t="s">
        <v>8883</v>
      </c>
      <c r="H4297" s="4">
        <v>0</v>
      </c>
      <c r="I4297" s="4">
        <v>0</v>
      </c>
      <c r="J4297" s="6">
        <v>44229</v>
      </c>
      <c r="K4297" s="7">
        <v>59.304681991397871</v>
      </c>
      <c r="L4297" s="7">
        <v>4237</v>
      </c>
      <c r="M4297" s="7">
        <v>0</v>
      </c>
      <c r="N4297" s="9">
        <v>44242</v>
      </c>
      <c r="O4297" s="10">
        <v>644.41963226702194</v>
      </c>
      <c r="P4297" s="10">
        <v>4435</v>
      </c>
      <c r="Q4297" s="10">
        <v>0</v>
      </c>
      <c r="R4297" s="10">
        <v>10.86625221867803</v>
      </c>
      <c r="S4297" s="18">
        <v>10.86625221867803</v>
      </c>
      <c r="T4297" s="13">
        <v>44372</v>
      </c>
      <c r="U4297" s="14">
        <v>12.789703596532981</v>
      </c>
      <c r="V4297" s="14">
        <v>3923</v>
      </c>
      <c r="W4297" s="14">
        <v>0</v>
      </c>
      <c r="X4297" s="14">
        <v>98.015314407548431</v>
      </c>
      <c r="Y4297" s="19">
        <f t="shared" si="135"/>
        <v>-0.98015314407548426</v>
      </c>
    </row>
    <row r="4298" spans="1:25">
      <c r="A4298">
        <v>7714</v>
      </c>
      <c r="B4298" t="s">
        <v>7994</v>
      </c>
      <c r="C4298" t="s">
        <v>7995</v>
      </c>
      <c r="D4298" t="str">
        <f t="shared" si="134"/>
        <v>Swiss.Finance SWISS</v>
      </c>
      <c r="E4298" s="3" t="s">
        <v>3686</v>
      </c>
      <c r="F4298" s="3" t="s">
        <v>8883</v>
      </c>
      <c r="G4298" s="3" t="s">
        <v>8883</v>
      </c>
      <c r="H4298" s="4">
        <v>0</v>
      </c>
      <c r="I4298" s="4">
        <v>0</v>
      </c>
      <c r="J4298" s="6">
        <v>44161</v>
      </c>
      <c r="K4298" s="7">
        <v>235.47593015999999</v>
      </c>
      <c r="L4298" s="7">
        <v>4238</v>
      </c>
      <c r="M4298" s="7">
        <v>0</v>
      </c>
      <c r="N4298" s="9">
        <v>44166</v>
      </c>
      <c r="O4298" s="10">
        <v>401.62573007999998</v>
      </c>
      <c r="P4298" s="10">
        <v>4436</v>
      </c>
      <c r="Q4298" s="10">
        <v>0</v>
      </c>
      <c r="R4298" s="10">
        <v>1.705591436912917</v>
      </c>
      <c r="S4298" s="18">
        <v>1.705591436912917</v>
      </c>
      <c r="T4298" s="13">
        <v>44516</v>
      </c>
      <c r="U4298" s="14">
        <v>0</v>
      </c>
      <c r="V4298" s="14">
        <v>3924</v>
      </c>
      <c r="W4298" s="14">
        <v>0</v>
      </c>
      <c r="X4298" s="14">
        <v>100</v>
      </c>
      <c r="Y4298" s="19">
        <f t="shared" si="135"/>
        <v>-1</v>
      </c>
    </row>
    <row r="4299" spans="1:25">
      <c r="A4299">
        <v>7716</v>
      </c>
      <c r="B4299" t="s">
        <v>7996</v>
      </c>
      <c r="C4299" t="s">
        <v>7997</v>
      </c>
      <c r="D4299" t="str">
        <f t="shared" si="134"/>
        <v>Earnbase ENB</v>
      </c>
      <c r="E4299" s="3" t="s">
        <v>3686</v>
      </c>
      <c r="F4299" s="3" t="s">
        <v>8883</v>
      </c>
      <c r="G4299" s="3" t="s">
        <v>8883</v>
      </c>
      <c r="H4299" s="4">
        <v>0</v>
      </c>
      <c r="I4299" s="4">
        <v>0</v>
      </c>
      <c r="J4299" s="6">
        <v>44189</v>
      </c>
      <c r="K4299" s="7">
        <v>6.6010863749491504</v>
      </c>
      <c r="L4299" s="7">
        <v>2722</v>
      </c>
      <c r="M4299" s="7">
        <v>0</v>
      </c>
      <c r="N4299" s="9">
        <v>44246</v>
      </c>
      <c r="O4299" s="10">
        <v>17.51434136842396</v>
      </c>
      <c r="P4299" s="10">
        <v>4437</v>
      </c>
      <c r="Q4299" s="10">
        <v>0</v>
      </c>
      <c r="R4299" s="10">
        <v>2.6532513549421441</v>
      </c>
      <c r="S4299" s="18">
        <v>2.6532513549421441</v>
      </c>
      <c r="T4299" s="13">
        <v>44613</v>
      </c>
      <c r="U4299" s="14">
        <v>0.50877611698966796</v>
      </c>
      <c r="V4299" s="14">
        <v>1859</v>
      </c>
      <c r="W4299" s="14">
        <v>61800.122841114899</v>
      </c>
      <c r="X4299" s="14">
        <v>97.095088497550222</v>
      </c>
      <c r="Y4299" s="19">
        <f t="shared" si="135"/>
        <v>-0.97095088497550219</v>
      </c>
    </row>
    <row r="4300" spans="1:25">
      <c r="A4300">
        <v>7717</v>
      </c>
      <c r="B4300" t="s">
        <v>7998</v>
      </c>
      <c r="C4300" t="s">
        <v>7999</v>
      </c>
      <c r="D4300" t="str">
        <f t="shared" si="134"/>
        <v>TecraCoin TCR</v>
      </c>
      <c r="E4300" s="3" t="s">
        <v>8887</v>
      </c>
      <c r="F4300" s="3" t="s">
        <v>8883</v>
      </c>
      <c r="G4300" s="3" t="s">
        <v>8883</v>
      </c>
      <c r="H4300" s="4">
        <v>0</v>
      </c>
      <c r="I4300" s="4">
        <v>0</v>
      </c>
      <c r="J4300" s="6">
        <v>44167</v>
      </c>
      <c r="K4300" s="7">
        <v>0.11627396</v>
      </c>
      <c r="L4300" s="7">
        <v>4239</v>
      </c>
      <c r="M4300" s="7">
        <v>0</v>
      </c>
      <c r="N4300" s="9">
        <v>44377</v>
      </c>
      <c r="O4300" s="10">
        <v>2.1858494300000002</v>
      </c>
      <c r="P4300" s="10">
        <v>4438</v>
      </c>
      <c r="Q4300" s="10">
        <v>0</v>
      </c>
      <c r="R4300" s="10">
        <v>18.799131207021759</v>
      </c>
      <c r="S4300" s="18">
        <v>18.799131207021759</v>
      </c>
      <c r="T4300" s="13">
        <v>44660</v>
      </c>
      <c r="U4300" s="14">
        <v>8.0129778667743332E-2</v>
      </c>
      <c r="V4300" s="14">
        <v>3925</v>
      </c>
      <c r="W4300" s="14">
        <v>0</v>
      </c>
      <c r="X4300" s="14">
        <v>96.334158356564231</v>
      </c>
      <c r="Y4300" s="19">
        <f t="shared" si="135"/>
        <v>-0.96334158356564226</v>
      </c>
    </row>
    <row r="4301" spans="1:25">
      <c r="A4301">
        <v>7718</v>
      </c>
      <c r="B4301" t="s">
        <v>8000</v>
      </c>
      <c r="C4301" t="s">
        <v>7349</v>
      </c>
      <c r="D4301" t="str">
        <f t="shared" si="134"/>
        <v>Combo COMB</v>
      </c>
      <c r="E4301" s="3" t="s">
        <v>3686</v>
      </c>
      <c r="F4301" s="3" t="s">
        <v>8883</v>
      </c>
      <c r="G4301" s="3" t="s">
        <v>8883</v>
      </c>
      <c r="H4301" s="4">
        <v>0</v>
      </c>
      <c r="I4301" s="4">
        <v>0</v>
      </c>
      <c r="J4301" s="6">
        <v>44233</v>
      </c>
      <c r="K4301" s="7">
        <v>1.50636E-3</v>
      </c>
      <c r="L4301" s="7">
        <v>4240</v>
      </c>
      <c r="M4301" s="7">
        <v>0</v>
      </c>
      <c r="N4301" s="9">
        <v>44270</v>
      </c>
      <c r="O4301" s="10">
        <v>2.8646100000000001E-2</v>
      </c>
      <c r="P4301" s="10">
        <v>4439</v>
      </c>
      <c r="Q4301" s="10">
        <v>0</v>
      </c>
      <c r="R4301" s="10">
        <v>19.01676889986458</v>
      </c>
      <c r="S4301" s="18">
        <v>19.01676889986458</v>
      </c>
      <c r="T4301" s="13">
        <v>44307</v>
      </c>
      <c r="U4301" s="14">
        <v>0</v>
      </c>
      <c r="V4301" s="14">
        <v>3926</v>
      </c>
      <c r="W4301" s="14">
        <v>0</v>
      </c>
      <c r="X4301" s="14">
        <v>100</v>
      </c>
      <c r="Y4301" s="19">
        <f t="shared" si="135"/>
        <v>-1</v>
      </c>
    </row>
    <row r="4302" spans="1:25">
      <c r="A4302">
        <v>7720</v>
      </c>
      <c r="B4302" t="s">
        <v>8001</v>
      </c>
      <c r="C4302" t="s">
        <v>8002</v>
      </c>
      <c r="D4302" t="str">
        <f t="shared" si="134"/>
        <v>DefHold DEFO</v>
      </c>
      <c r="E4302" s="3" t="s">
        <v>3686</v>
      </c>
      <c r="F4302" s="3" t="s">
        <v>8883</v>
      </c>
      <c r="G4302" s="3" t="s">
        <v>8883</v>
      </c>
      <c r="H4302" s="4">
        <v>0</v>
      </c>
      <c r="I4302" s="4">
        <v>0</v>
      </c>
      <c r="J4302" s="6">
        <v>44161</v>
      </c>
      <c r="K4302" s="7">
        <v>77.466613069999994</v>
      </c>
      <c r="L4302" s="7">
        <v>4241</v>
      </c>
      <c r="M4302" s="7">
        <v>0</v>
      </c>
      <c r="N4302" s="9">
        <v>44516</v>
      </c>
      <c r="O4302" s="10">
        <v>593.65267624822536</v>
      </c>
      <c r="P4302" s="10">
        <v>4440</v>
      </c>
      <c r="Q4302" s="10">
        <v>0</v>
      </c>
      <c r="R4302" s="10">
        <v>7.663335890415035</v>
      </c>
      <c r="S4302" s="18">
        <v>7.663335890415035</v>
      </c>
      <c r="T4302" s="13">
        <v>44517</v>
      </c>
      <c r="U4302" s="14">
        <v>0</v>
      </c>
      <c r="V4302" s="14">
        <v>3927</v>
      </c>
      <c r="W4302" s="14">
        <v>0</v>
      </c>
      <c r="X4302" s="14">
        <v>100</v>
      </c>
      <c r="Y4302" s="19">
        <f t="shared" si="135"/>
        <v>-1</v>
      </c>
    </row>
    <row r="4303" spans="1:25">
      <c r="A4303">
        <v>7721</v>
      </c>
      <c r="B4303" t="s">
        <v>3574</v>
      </c>
      <c r="C4303" t="s">
        <v>3574</v>
      </c>
      <c r="D4303" t="str">
        <f t="shared" si="134"/>
        <v>KUN KUN</v>
      </c>
      <c r="E4303" s="3" t="s">
        <v>8887</v>
      </c>
      <c r="F4303" s="3" t="s">
        <v>8883</v>
      </c>
      <c r="G4303" s="3" t="s">
        <v>8883</v>
      </c>
      <c r="H4303" s="4">
        <v>0</v>
      </c>
      <c r="I4303" s="4">
        <v>0</v>
      </c>
      <c r="J4303" s="6">
        <v>44194</v>
      </c>
      <c r="K4303" s="7">
        <v>0.14674931415358</v>
      </c>
      <c r="L4303" s="7">
        <v>4242</v>
      </c>
      <c r="M4303" s="7">
        <v>0</v>
      </c>
      <c r="N4303" s="9">
        <v>44325</v>
      </c>
      <c r="O4303" s="10">
        <v>2.4454198999773999</v>
      </c>
      <c r="P4303" s="10">
        <v>4441</v>
      </c>
      <c r="Q4303" s="10">
        <v>0</v>
      </c>
      <c r="R4303" s="10">
        <v>16.663927283627061</v>
      </c>
      <c r="S4303" s="18">
        <v>16.663927283627061</v>
      </c>
      <c r="T4303" s="13">
        <v>44680</v>
      </c>
      <c r="U4303" s="14">
        <v>6.0101207980702419E-2</v>
      </c>
      <c r="V4303" s="14">
        <v>3928</v>
      </c>
      <c r="W4303" s="14">
        <v>0</v>
      </c>
      <c r="X4303" s="14">
        <v>97.542294966142308</v>
      </c>
      <c r="Y4303" s="19">
        <f t="shared" si="135"/>
        <v>-0.97542294966142307</v>
      </c>
    </row>
    <row r="4304" spans="1:25">
      <c r="A4304">
        <v>7722</v>
      </c>
      <c r="B4304" t="s">
        <v>3979</v>
      </c>
      <c r="C4304" t="s">
        <v>3979</v>
      </c>
      <c r="D4304" t="str">
        <f t="shared" si="134"/>
        <v>QUSD QUSD</v>
      </c>
      <c r="E4304" s="3" t="s">
        <v>8896</v>
      </c>
      <c r="F4304" s="3" t="s">
        <v>8883</v>
      </c>
      <c r="G4304" s="3" t="s">
        <v>8883</v>
      </c>
      <c r="H4304" s="4">
        <v>0</v>
      </c>
      <c r="I4304" s="4">
        <v>0</v>
      </c>
      <c r="J4304" s="6">
        <v>44187</v>
      </c>
      <c r="K4304" s="7">
        <v>0.57295867527972</v>
      </c>
      <c r="L4304" s="7">
        <v>4243</v>
      </c>
      <c r="M4304" s="7">
        <v>0</v>
      </c>
      <c r="N4304" s="9">
        <v>44325</v>
      </c>
      <c r="O4304" s="10">
        <v>2.5263650988386699</v>
      </c>
      <c r="P4304" s="10">
        <v>4442</v>
      </c>
      <c r="Q4304" s="10">
        <v>0</v>
      </c>
      <c r="R4304" s="10">
        <v>4.409332134826812</v>
      </c>
      <c r="S4304" s="18">
        <v>4.409332134826812</v>
      </c>
      <c r="T4304" s="13">
        <v>44356</v>
      </c>
      <c r="U4304" s="14">
        <v>0.70797106507570995</v>
      </c>
      <c r="V4304" s="14">
        <v>3929</v>
      </c>
      <c r="W4304" s="14">
        <v>0</v>
      </c>
      <c r="X4304" s="14">
        <v>71.976692307808037</v>
      </c>
      <c r="Y4304" s="19">
        <f t="shared" si="135"/>
        <v>-0.71976692307808032</v>
      </c>
    </row>
    <row r="4305" spans="1:25">
      <c r="A4305">
        <v>7723</v>
      </c>
      <c r="B4305" t="s">
        <v>8003</v>
      </c>
      <c r="C4305" t="s">
        <v>7843</v>
      </c>
      <c r="D4305" t="str">
        <f t="shared" si="134"/>
        <v>Itchiro Games JEM</v>
      </c>
      <c r="E4305" s="3" t="s">
        <v>8892</v>
      </c>
      <c r="F4305" s="3" t="s">
        <v>8883</v>
      </c>
      <c r="G4305" s="3" t="s">
        <v>8883</v>
      </c>
      <c r="H4305" s="4">
        <v>0</v>
      </c>
      <c r="I4305" s="4">
        <v>0</v>
      </c>
      <c r="J4305" s="6">
        <v>44197</v>
      </c>
      <c r="K4305" s="7">
        <v>44.054894410000003</v>
      </c>
      <c r="L4305" s="7">
        <v>4244</v>
      </c>
      <c r="M4305" s="7">
        <v>0</v>
      </c>
      <c r="N4305" s="9">
        <v>44286</v>
      </c>
      <c r="O4305" s="10">
        <v>295.00662990000001</v>
      </c>
      <c r="P4305" s="10">
        <v>4443</v>
      </c>
      <c r="Q4305" s="10">
        <v>0</v>
      </c>
      <c r="R4305" s="10">
        <v>6.6963417765685662</v>
      </c>
      <c r="S4305" s="18">
        <v>6.6963417765685662</v>
      </c>
      <c r="T4305" s="13">
        <v>44374</v>
      </c>
      <c r="U4305" s="14">
        <v>0.57258432000000004</v>
      </c>
      <c r="V4305" s="14">
        <v>3930</v>
      </c>
      <c r="W4305" s="14">
        <v>0</v>
      </c>
      <c r="X4305" s="14">
        <v>99.805907982409053</v>
      </c>
      <c r="Y4305" s="19">
        <f t="shared" si="135"/>
        <v>-0.99805907982409048</v>
      </c>
    </row>
    <row r="4306" spans="1:25">
      <c r="A4306">
        <v>7724</v>
      </c>
      <c r="B4306" t="s">
        <v>8004</v>
      </c>
      <c r="C4306" t="s">
        <v>8005</v>
      </c>
      <c r="D4306" t="str">
        <f t="shared" si="134"/>
        <v>X Infinity XIF</v>
      </c>
      <c r="E4306" s="3" t="s">
        <v>8887</v>
      </c>
      <c r="F4306" s="3" t="s">
        <v>8883</v>
      </c>
      <c r="G4306" s="3" t="s">
        <v>8883</v>
      </c>
      <c r="H4306" s="4">
        <v>0</v>
      </c>
      <c r="I4306" s="4">
        <v>0</v>
      </c>
      <c r="J4306" s="6">
        <v>44211</v>
      </c>
      <c r="K4306" s="7">
        <v>1.057875036273E-2</v>
      </c>
      <c r="L4306" s="7">
        <v>4245</v>
      </c>
      <c r="M4306" s="7">
        <v>0</v>
      </c>
      <c r="N4306" s="9">
        <v>44324</v>
      </c>
      <c r="O4306" s="10">
        <v>5.8678434997357698</v>
      </c>
      <c r="P4306" s="10">
        <v>4444</v>
      </c>
      <c r="Q4306" s="10">
        <v>0</v>
      </c>
      <c r="R4306" s="10">
        <v>554.68210313467375</v>
      </c>
      <c r="S4306" s="18">
        <v>554.68210313467375</v>
      </c>
      <c r="T4306" s="13">
        <v>44372</v>
      </c>
      <c r="U4306" s="14">
        <v>0.11520842306869999</v>
      </c>
      <c r="V4306" s="14">
        <v>3931</v>
      </c>
      <c r="W4306" s="14">
        <v>0</v>
      </c>
      <c r="X4306" s="14">
        <v>98.03661390979687</v>
      </c>
      <c r="Y4306" s="19">
        <f t="shared" si="135"/>
        <v>-0.98036613909796866</v>
      </c>
    </row>
    <row r="4307" spans="1:25">
      <c r="A4307">
        <v>7725</v>
      </c>
      <c r="B4307" t="s">
        <v>8006</v>
      </c>
      <c r="C4307" t="s">
        <v>8007</v>
      </c>
      <c r="D4307" t="str">
        <f t="shared" si="134"/>
        <v>TrueFi TRU</v>
      </c>
      <c r="E4307" s="3" t="s">
        <v>3686</v>
      </c>
      <c r="F4307" s="3" t="s">
        <v>8883</v>
      </c>
      <c r="G4307" s="3" t="s">
        <v>8883</v>
      </c>
      <c r="H4307" s="4">
        <v>0</v>
      </c>
      <c r="I4307" s="4">
        <v>0</v>
      </c>
      <c r="J4307" s="6">
        <v>44161</v>
      </c>
      <c r="K4307" s="7">
        <v>0.10829229</v>
      </c>
      <c r="L4307" s="7">
        <v>127</v>
      </c>
      <c r="M4307" s="7">
        <v>30686186.527704421</v>
      </c>
      <c r="N4307" s="9">
        <v>44420</v>
      </c>
      <c r="O4307" s="10">
        <v>1.03732783</v>
      </c>
      <c r="P4307" s="10">
        <v>573</v>
      </c>
      <c r="Q4307" s="10">
        <v>101238965.88</v>
      </c>
      <c r="R4307" s="10">
        <v>9.5789629160118412</v>
      </c>
      <c r="S4307" s="18">
        <v>9.5789629160118412</v>
      </c>
      <c r="T4307" s="13">
        <v>44616</v>
      </c>
      <c r="U4307" s="14">
        <v>0.15079037174086121</v>
      </c>
      <c r="V4307" s="14">
        <v>261</v>
      </c>
      <c r="W4307" s="14">
        <v>90309487.650000006</v>
      </c>
      <c r="X4307" s="14">
        <v>85.463575990161061</v>
      </c>
      <c r="Y4307" s="19">
        <f t="shared" si="135"/>
        <v>-0.85463575990161056</v>
      </c>
    </row>
    <row r="4308" spans="1:25">
      <c r="A4308">
        <v>7726</v>
      </c>
      <c r="B4308" t="s">
        <v>8008</v>
      </c>
      <c r="C4308" t="s">
        <v>8009</v>
      </c>
      <c r="D4308" t="str">
        <f t="shared" si="134"/>
        <v>ichi.farm ICHI</v>
      </c>
      <c r="E4308" s="3" t="s">
        <v>3686</v>
      </c>
      <c r="F4308" s="3" t="s">
        <v>8883</v>
      </c>
      <c r="G4308" s="3" t="s">
        <v>8883</v>
      </c>
      <c r="H4308" s="4">
        <v>0</v>
      </c>
      <c r="I4308" s="4">
        <v>0</v>
      </c>
      <c r="J4308" s="6">
        <v>44228</v>
      </c>
      <c r="K4308" s="7">
        <v>3.4675568299999999</v>
      </c>
      <c r="L4308" s="7">
        <v>933</v>
      </c>
      <c r="M4308" s="7">
        <v>1029989.99</v>
      </c>
      <c r="N4308" s="9">
        <v>44659</v>
      </c>
      <c r="O4308" s="10">
        <v>145.77151285172749</v>
      </c>
      <c r="P4308" s="10">
        <v>207</v>
      </c>
      <c r="Q4308" s="10">
        <v>610943647.04999995</v>
      </c>
      <c r="R4308" s="10">
        <v>42.038680257686657</v>
      </c>
      <c r="S4308" s="18">
        <v>42.038680257686657</v>
      </c>
      <c r="T4308" s="13">
        <v>44664</v>
      </c>
      <c r="U4308" s="14">
        <v>1.675659546094816</v>
      </c>
      <c r="V4308" s="14">
        <v>479</v>
      </c>
      <c r="W4308" s="14">
        <v>22017478.120000001</v>
      </c>
      <c r="X4308" s="14">
        <v>98.850489019895676</v>
      </c>
      <c r="Y4308" s="19">
        <f t="shared" si="135"/>
        <v>-0.98850489019895671</v>
      </c>
    </row>
    <row r="4309" spans="1:25">
      <c r="A4309">
        <v>7727</v>
      </c>
      <c r="B4309" t="s">
        <v>8010</v>
      </c>
      <c r="C4309" t="s">
        <v>8011</v>
      </c>
      <c r="D4309" t="str">
        <f t="shared" si="134"/>
        <v>UniWhales UWL</v>
      </c>
      <c r="E4309" s="3" t="s">
        <v>8891</v>
      </c>
      <c r="F4309" s="3" t="s">
        <v>8883</v>
      </c>
      <c r="G4309" s="3" t="s">
        <v>8883</v>
      </c>
      <c r="H4309" s="4">
        <v>0</v>
      </c>
      <c r="I4309" s="4">
        <v>0</v>
      </c>
      <c r="J4309" s="6">
        <v>44167</v>
      </c>
      <c r="K4309" s="7">
        <v>5.6164819999999997E-2</v>
      </c>
      <c r="L4309" s="7">
        <v>4246</v>
      </c>
      <c r="M4309" s="7">
        <v>0</v>
      </c>
      <c r="N4309" s="9">
        <v>44516</v>
      </c>
      <c r="O4309" s="10">
        <v>9.46464264285264</v>
      </c>
      <c r="P4309" s="10">
        <v>4445</v>
      </c>
      <c r="Q4309" s="10">
        <v>0</v>
      </c>
      <c r="R4309" s="10">
        <v>168.515498542551</v>
      </c>
      <c r="S4309" s="18">
        <v>168.515498542551</v>
      </c>
      <c r="T4309" s="13">
        <v>44517</v>
      </c>
      <c r="U4309" s="14">
        <v>0</v>
      </c>
      <c r="V4309" s="14">
        <v>3932</v>
      </c>
      <c r="W4309" s="14">
        <v>0</v>
      </c>
      <c r="X4309" s="14">
        <v>100</v>
      </c>
      <c r="Y4309" s="19">
        <f t="shared" si="135"/>
        <v>-1</v>
      </c>
    </row>
    <row r="4310" spans="1:25">
      <c r="A4310">
        <v>7728</v>
      </c>
      <c r="B4310" t="s">
        <v>8012</v>
      </c>
      <c r="C4310" t="s">
        <v>8013</v>
      </c>
      <c r="D4310" t="str">
        <f t="shared" si="134"/>
        <v>COVER Protocol COVER</v>
      </c>
      <c r="E4310" s="3" t="s">
        <v>8887</v>
      </c>
      <c r="F4310" s="3" t="s">
        <v>8883</v>
      </c>
      <c r="G4310" s="3" t="s">
        <v>8883</v>
      </c>
      <c r="H4310" s="4">
        <v>0</v>
      </c>
      <c r="I4310" s="4">
        <v>0</v>
      </c>
      <c r="J4310" s="6">
        <v>44161</v>
      </c>
      <c r="K4310" s="7">
        <v>233.46884947226579</v>
      </c>
      <c r="L4310" s="7">
        <v>2724</v>
      </c>
      <c r="M4310" s="7">
        <v>0</v>
      </c>
      <c r="N4310" s="9">
        <v>44175</v>
      </c>
      <c r="O4310" s="10">
        <v>1335.0630016754201</v>
      </c>
      <c r="P4310" s="10">
        <v>740</v>
      </c>
      <c r="Q4310" s="10">
        <v>56949782.462468378</v>
      </c>
      <c r="R4310" s="10">
        <v>5.718377439616475</v>
      </c>
      <c r="S4310" s="18">
        <v>5.718377439616475</v>
      </c>
      <c r="T4310" s="13">
        <v>44204</v>
      </c>
      <c r="U4310" s="14">
        <v>1.4096625831265299</v>
      </c>
      <c r="V4310" s="14">
        <v>1864</v>
      </c>
      <c r="W4310" s="14">
        <v>60131.976808428401</v>
      </c>
      <c r="X4310" s="14">
        <v>99.894412280067883</v>
      </c>
      <c r="Y4310" s="19">
        <f t="shared" si="135"/>
        <v>-0.99894412280067879</v>
      </c>
    </row>
    <row r="4311" spans="1:25">
      <c r="A4311">
        <v>7732</v>
      </c>
      <c r="B4311" t="s">
        <v>8014</v>
      </c>
      <c r="C4311" t="s">
        <v>8015</v>
      </c>
      <c r="D4311" t="str">
        <f t="shared" si="134"/>
        <v>BMP(Brother Music Platform) Project BMP</v>
      </c>
      <c r="E4311" s="3" t="s">
        <v>8893</v>
      </c>
      <c r="F4311" s="3" t="s">
        <v>8883</v>
      </c>
      <c r="G4311" s="3" t="s">
        <v>8883</v>
      </c>
      <c r="H4311" s="4">
        <v>0</v>
      </c>
      <c r="I4311" s="4">
        <v>0</v>
      </c>
      <c r="J4311" s="6">
        <v>44158</v>
      </c>
      <c r="K4311" s="7">
        <v>0.14376169999999999</v>
      </c>
      <c r="L4311" s="7">
        <v>4247</v>
      </c>
      <c r="M4311" s="7">
        <v>0</v>
      </c>
      <c r="N4311" s="9">
        <v>44159</v>
      </c>
      <c r="O4311" s="10">
        <v>0.15311809000000001</v>
      </c>
      <c r="P4311" s="10">
        <v>4446</v>
      </c>
      <c r="Q4311" s="10">
        <v>0</v>
      </c>
      <c r="R4311" s="10">
        <v>1.0650826332743699</v>
      </c>
      <c r="S4311" s="18">
        <v>1.0650826332743699</v>
      </c>
      <c r="T4311" s="13">
        <v>44683</v>
      </c>
      <c r="U4311" s="14">
        <v>1.0390887094859E-3</v>
      </c>
      <c r="V4311" s="14">
        <v>3933</v>
      </c>
      <c r="W4311" s="14">
        <v>0</v>
      </c>
      <c r="X4311" s="14">
        <v>99.321380831300914</v>
      </c>
      <c r="Y4311" s="19">
        <f t="shared" si="135"/>
        <v>-0.99321380831300909</v>
      </c>
    </row>
    <row r="4312" spans="1:25">
      <c r="A4312">
        <v>7733</v>
      </c>
      <c r="B4312" t="s">
        <v>8016</v>
      </c>
      <c r="C4312" t="s">
        <v>8017</v>
      </c>
      <c r="D4312" t="str">
        <f t="shared" si="134"/>
        <v>Light Coin Exchange Token LCT</v>
      </c>
      <c r="E4312" s="3" t="s">
        <v>3686</v>
      </c>
      <c r="F4312" s="3" t="s">
        <v>8883</v>
      </c>
      <c r="G4312" s="3" t="s">
        <v>8883</v>
      </c>
      <c r="H4312" s="4">
        <v>0</v>
      </c>
      <c r="I4312" s="4">
        <v>0</v>
      </c>
      <c r="J4312" s="6">
        <v>44156</v>
      </c>
      <c r="K4312" s="7">
        <v>1.0987613483000001E-4</v>
      </c>
      <c r="L4312" s="7">
        <v>4248</v>
      </c>
      <c r="M4312" s="7">
        <v>0</v>
      </c>
      <c r="N4312" s="9">
        <v>44158</v>
      </c>
      <c r="O4312" s="10">
        <v>0.11348233812826</v>
      </c>
      <c r="P4312" s="10">
        <v>4447</v>
      </c>
      <c r="Q4312" s="10">
        <v>0</v>
      </c>
      <c r="R4312" s="10">
        <v>1032.8206239129131</v>
      </c>
      <c r="S4312" s="18">
        <v>1032.8206239129131</v>
      </c>
      <c r="T4312" s="13">
        <v>44272</v>
      </c>
      <c r="U4312" s="14">
        <v>4.9956307852600003E-3</v>
      </c>
      <c r="V4312" s="14">
        <v>3934</v>
      </c>
      <c r="W4312" s="14">
        <v>0</v>
      </c>
      <c r="X4312" s="14">
        <v>95.597878165310775</v>
      </c>
      <c r="Y4312" s="19">
        <f t="shared" si="135"/>
        <v>-0.95597878165310779</v>
      </c>
    </row>
    <row r="4313" spans="1:25">
      <c r="A4313">
        <v>7734</v>
      </c>
      <c r="B4313" t="s">
        <v>8018</v>
      </c>
      <c r="C4313" t="s">
        <v>8019</v>
      </c>
      <c r="D4313" t="str">
        <f t="shared" si="134"/>
        <v>TOM Finance TOM</v>
      </c>
      <c r="E4313" s="3" t="s">
        <v>3686</v>
      </c>
      <c r="F4313" s="3" t="s">
        <v>8883</v>
      </c>
      <c r="G4313" s="3" t="s">
        <v>8883</v>
      </c>
      <c r="H4313" s="4">
        <v>0</v>
      </c>
      <c r="I4313" s="4">
        <v>0</v>
      </c>
      <c r="J4313" s="6">
        <v>44236</v>
      </c>
      <c r="K4313" s="7">
        <v>254.27238868000001</v>
      </c>
      <c r="L4313" s="7">
        <v>4249</v>
      </c>
      <c r="M4313" s="7">
        <v>0</v>
      </c>
      <c r="N4313" s="9">
        <v>44301</v>
      </c>
      <c r="O4313" s="10">
        <v>1450.8570592799999</v>
      </c>
      <c r="P4313" s="10">
        <v>4448</v>
      </c>
      <c r="Q4313" s="10">
        <v>0</v>
      </c>
      <c r="R4313" s="10">
        <v>5.705916662095361</v>
      </c>
      <c r="S4313" s="18">
        <v>5.705916662095361</v>
      </c>
      <c r="T4313" s="13">
        <v>44447</v>
      </c>
      <c r="U4313" s="14">
        <v>85.270041509999999</v>
      </c>
      <c r="V4313" s="14">
        <v>3935</v>
      </c>
      <c r="W4313" s="14">
        <v>0</v>
      </c>
      <c r="X4313" s="14">
        <v>94.122781361224099</v>
      </c>
      <c r="Y4313" s="19">
        <f t="shared" si="135"/>
        <v>-0.94122781361224095</v>
      </c>
    </row>
    <row r="4314" spans="1:25">
      <c r="A4314">
        <v>7737</v>
      </c>
      <c r="B4314" t="s">
        <v>8020</v>
      </c>
      <c r="C4314" t="s">
        <v>8020</v>
      </c>
      <c r="D4314" t="str">
        <f t="shared" si="134"/>
        <v>API3 API3</v>
      </c>
      <c r="E4314" s="3" t="s">
        <v>8887</v>
      </c>
      <c r="F4314" s="3" t="s">
        <v>8883</v>
      </c>
      <c r="G4314" s="3" t="s">
        <v>8883</v>
      </c>
      <c r="H4314" s="4">
        <v>0</v>
      </c>
      <c r="I4314" s="4">
        <v>0</v>
      </c>
      <c r="J4314" s="6">
        <v>44167</v>
      </c>
      <c r="K4314" s="7">
        <v>1.23948152</v>
      </c>
      <c r="L4314" s="7">
        <v>186</v>
      </c>
      <c r="M4314" s="7">
        <v>18699343.780680161</v>
      </c>
      <c r="N4314" s="9">
        <v>44293</v>
      </c>
      <c r="O4314" s="10">
        <v>10.306248030000001</v>
      </c>
      <c r="P4314" s="10">
        <v>529</v>
      </c>
      <c r="Q4314" s="10">
        <v>122324269.53</v>
      </c>
      <c r="R4314" s="10">
        <v>8.3149670759109018</v>
      </c>
      <c r="S4314" s="18">
        <v>8.3149670759109018</v>
      </c>
      <c r="T4314" s="13">
        <v>44369</v>
      </c>
      <c r="U4314" s="14">
        <v>1.56463923</v>
      </c>
      <c r="V4314" s="14">
        <v>449</v>
      </c>
      <c r="W4314" s="14">
        <v>26958445.859999999</v>
      </c>
      <c r="X4314" s="14">
        <v>84.818537013221885</v>
      </c>
      <c r="Y4314" s="19">
        <f t="shared" si="135"/>
        <v>-0.84818537013221884</v>
      </c>
    </row>
    <row r="4315" spans="1:25">
      <c r="A4315">
        <v>7739</v>
      </c>
      <c r="B4315" t="s">
        <v>8021</v>
      </c>
      <c r="C4315" t="s">
        <v>8022</v>
      </c>
      <c r="D4315" t="str">
        <f t="shared" si="134"/>
        <v>DexKit KIT</v>
      </c>
      <c r="E4315" s="3" t="s">
        <v>8887</v>
      </c>
      <c r="F4315" s="3" t="s">
        <v>8883</v>
      </c>
      <c r="G4315" s="3" t="s">
        <v>8883</v>
      </c>
      <c r="H4315" s="4">
        <v>0</v>
      </c>
      <c r="I4315" s="4">
        <v>0</v>
      </c>
      <c r="J4315" s="6">
        <v>44176</v>
      </c>
      <c r="K4315" s="7">
        <v>0.24103614000000001</v>
      </c>
      <c r="L4315" s="7">
        <v>1419</v>
      </c>
      <c r="M4315" s="7">
        <v>197803.73307610999</v>
      </c>
      <c r="N4315" s="9">
        <v>44516</v>
      </c>
      <c r="O4315" s="10">
        <v>10.79577577087429</v>
      </c>
      <c r="P4315" s="10">
        <v>1981</v>
      </c>
      <c r="Q4315" s="10">
        <v>1107371.8</v>
      </c>
      <c r="R4315" s="10">
        <v>44.789033590042919</v>
      </c>
      <c r="S4315" s="18">
        <v>44.789033590042919</v>
      </c>
      <c r="T4315" s="13">
        <v>44687</v>
      </c>
      <c r="U4315" s="14">
        <v>0.60113727147945584</v>
      </c>
      <c r="V4315" s="14">
        <v>1340</v>
      </c>
      <c r="W4315" s="14">
        <v>488759.72</v>
      </c>
      <c r="X4315" s="14">
        <v>94.431736225003377</v>
      </c>
      <c r="Y4315" s="19">
        <f t="shared" si="135"/>
        <v>-0.94431736225003382</v>
      </c>
    </row>
    <row r="4316" spans="1:25">
      <c r="A4316">
        <v>7740</v>
      </c>
      <c r="B4316" t="s">
        <v>8023</v>
      </c>
      <c r="C4316" t="s">
        <v>8024</v>
      </c>
      <c r="D4316" t="str">
        <f t="shared" si="134"/>
        <v>Polaris Share POLA</v>
      </c>
      <c r="E4316" s="3" t="s">
        <v>8887</v>
      </c>
      <c r="F4316" s="3" t="s">
        <v>8883</v>
      </c>
      <c r="G4316" s="3" t="s">
        <v>8883</v>
      </c>
      <c r="H4316" s="4">
        <v>0</v>
      </c>
      <c r="I4316" s="4">
        <v>0</v>
      </c>
      <c r="J4316" s="6">
        <v>44229</v>
      </c>
      <c r="K4316" s="7">
        <v>0.21571135999999999</v>
      </c>
      <c r="L4316" s="7">
        <v>4250</v>
      </c>
      <c r="M4316" s="7">
        <v>0</v>
      </c>
      <c r="N4316" s="9">
        <v>44511</v>
      </c>
      <c r="O4316" s="10">
        <v>0.53997681517514096</v>
      </c>
      <c r="P4316" s="10">
        <v>4449</v>
      </c>
      <c r="Q4316" s="10">
        <v>0</v>
      </c>
      <c r="R4316" s="10">
        <v>2.5032377301554312</v>
      </c>
      <c r="S4316" s="18">
        <v>2.5032377301554312</v>
      </c>
      <c r="T4316" s="13">
        <v>44687</v>
      </c>
      <c r="U4316" s="14">
        <v>6.9170403146773501E-2</v>
      </c>
      <c r="V4316" s="14">
        <v>3936</v>
      </c>
      <c r="W4316" s="14">
        <v>0</v>
      </c>
      <c r="X4316" s="14">
        <v>87.190116093347797</v>
      </c>
      <c r="Y4316" s="19">
        <f t="shared" si="135"/>
        <v>-0.87190116093347791</v>
      </c>
    </row>
    <row r="4317" spans="1:25">
      <c r="A4317">
        <v>7741</v>
      </c>
      <c r="B4317" t="s">
        <v>8025</v>
      </c>
      <c r="C4317" t="s">
        <v>8026</v>
      </c>
      <c r="D4317" t="str">
        <f t="shared" si="134"/>
        <v>UnoSwap UNOS</v>
      </c>
      <c r="E4317" s="3" t="s">
        <v>3686</v>
      </c>
      <c r="F4317" s="3" t="s">
        <v>8883</v>
      </c>
      <c r="G4317" s="3" t="s">
        <v>8883</v>
      </c>
      <c r="H4317" s="4">
        <v>0</v>
      </c>
      <c r="I4317" s="4">
        <v>0</v>
      </c>
      <c r="J4317" s="6">
        <v>44177</v>
      </c>
      <c r="K4317" s="7">
        <v>0.86111621906072</v>
      </c>
      <c r="L4317" s="7">
        <v>4251</v>
      </c>
      <c r="M4317" s="7">
        <v>0</v>
      </c>
      <c r="N4317" s="9">
        <v>44182</v>
      </c>
      <c r="O4317" s="10">
        <v>2.0346374031608301</v>
      </c>
      <c r="P4317" s="10">
        <v>4450</v>
      </c>
      <c r="Q4317" s="10">
        <v>0</v>
      </c>
      <c r="R4317" s="10">
        <v>2.3627907106199348</v>
      </c>
      <c r="S4317" s="18">
        <v>2.3627907106199348</v>
      </c>
      <c r="T4317" s="13">
        <v>44291</v>
      </c>
      <c r="U4317" s="14">
        <v>0.23162161411512999</v>
      </c>
      <c r="V4317" s="14">
        <v>3937</v>
      </c>
      <c r="W4317" s="14">
        <v>0</v>
      </c>
      <c r="X4317" s="14">
        <v>88.616074109553693</v>
      </c>
      <c r="Y4317" s="19">
        <f t="shared" si="135"/>
        <v>-0.88616074109553689</v>
      </c>
    </row>
    <row r="4318" spans="1:25">
      <c r="A4318">
        <v>7742</v>
      </c>
      <c r="B4318" t="s">
        <v>8027</v>
      </c>
      <c r="C4318" t="s">
        <v>7399</v>
      </c>
      <c r="D4318" t="str">
        <f t="shared" si="134"/>
        <v>88mph MPH</v>
      </c>
      <c r="E4318" s="3" t="s">
        <v>3686</v>
      </c>
      <c r="F4318" s="3" t="s">
        <v>8883</v>
      </c>
      <c r="G4318" s="3" t="s">
        <v>8883</v>
      </c>
      <c r="H4318" s="4">
        <v>0</v>
      </c>
      <c r="I4318" s="4">
        <v>0</v>
      </c>
      <c r="J4318" s="6">
        <v>44196</v>
      </c>
      <c r="K4318" s="7">
        <v>22.747430770000001</v>
      </c>
      <c r="L4318" s="7">
        <v>554</v>
      </c>
      <c r="M4318" s="7">
        <v>3354977.4553858601</v>
      </c>
      <c r="N4318" s="9">
        <v>44239</v>
      </c>
      <c r="O4318" s="10">
        <v>229.89812928000001</v>
      </c>
      <c r="P4318" s="10">
        <v>714</v>
      </c>
      <c r="Q4318" s="10">
        <v>62463890.869999997</v>
      </c>
      <c r="R4318" s="10">
        <v>10.10655364135437</v>
      </c>
      <c r="S4318" s="18">
        <v>10.10655364135437</v>
      </c>
      <c r="T4318" s="13">
        <v>44687</v>
      </c>
      <c r="U4318" s="14">
        <v>12.095555507996551</v>
      </c>
      <c r="V4318" s="14">
        <v>739</v>
      </c>
      <c r="W4318" s="14">
        <v>5656239.4299999997</v>
      </c>
      <c r="X4318" s="14">
        <v>94.738732522148979</v>
      </c>
      <c r="Y4318" s="19">
        <f t="shared" si="135"/>
        <v>-0.94738732522148983</v>
      </c>
    </row>
    <row r="4319" spans="1:25">
      <c r="A4319">
        <v>7743</v>
      </c>
      <c r="B4319" t="s">
        <v>8028</v>
      </c>
      <c r="C4319" t="s">
        <v>8029</v>
      </c>
      <c r="D4319" t="str">
        <f t="shared" si="134"/>
        <v>Ethereum Yield ETHY</v>
      </c>
      <c r="E4319" s="3" t="s">
        <v>3686</v>
      </c>
      <c r="F4319" s="3" t="s">
        <v>8883</v>
      </c>
      <c r="G4319" s="3" t="s">
        <v>8883</v>
      </c>
      <c r="H4319" s="4">
        <v>0</v>
      </c>
      <c r="I4319" s="4">
        <v>0</v>
      </c>
      <c r="J4319" s="6">
        <v>44189</v>
      </c>
      <c r="K4319" s="7">
        <v>6.9345128599999999</v>
      </c>
      <c r="L4319" s="7">
        <v>1037</v>
      </c>
      <c r="M4319" s="7">
        <v>735744.62450231996</v>
      </c>
      <c r="N4319" s="9">
        <v>44516</v>
      </c>
      <c r="O4319" s="10">
        <v>49.812789952770288</v>
      </c>
      <c r="P4319" s="10">
        <v>2110</v>
      </c>
      <c r="Q4319" s="10">
        <v>634134.81000000006</v>
      </c>
      <c r="R4319" s="10">
        <v>7.1833149578686184</v>
      </c>
      <c r="S4319" s="18">
        <v>7.1833149578686184</v>
      </c>
      <c r="T4319" s="13">
        <v>44517</v>
      </c>
      <c r="U4319" s="14">
        <v>0</v>
      </c>
      <c r="V4319" s="14">
        <v>1268</v>
      </c>
      <c r="W4319" s="14">
        <v>634593.69999999995</v>
      </c>
      <c r="X4319" s="14">
        <v>100</v>
      </c>
      <c r="Y4319" s="19">
        <f t="shared" si="135"/>
        <v>-1</v>
      </c>
    </row>
    <row r="4320" spans="1:25">
      <c r="A4320">
        <v>7746</v>
      </c>
      <c r="B4320" t="s">
        <v>8030</v>
      </c>
      <c r="C4320" t="s">
        <v>8031</v>
      </c>
      <c r="D4320" t="str">
        <f t="shared" si="134"/>
        <v>Felixo Coin FLX</v>
      </c>
      <c r="E4320" s="3" t="s">
        <v>3686</v>
      </c>
      <c r="F4320" s="3" t="s">
        <v>8883</v>
      </c>
      <c r="G4320" s="3" t="s">
        <v>8883</v>
      </c>
      <c r="H4320" s="4">
        <v>0</v>
      </c>
      <c r="I4320" s="4">
        <v>0</v>
      </c>
      <c r="J4320" s="6">
        <v>44187</v>
      </c>
      <c r="K4320" s="7">
        <v>6.7805000000000003E-4</v>
      </c>
      <c r="L4320" s="7">
        <v>2645</v>
      </c>
      <c r="M4320" s="7">
        <v>0</v>
      </c>
      <c r="N4320" s="9">
        <v>44227</v>
      </c>
      <c r="O4320" s="10">
        <v>5.9249300000000001E-3</v>
      </c>
      <c r="P4320" s="10">
        <v>4451</v>
      </c>
      <c r="Q4320" s="10">
        <v>0</v>
      </c>
      <c r="R4320" s="10">
        <v>8.7381903989381318</v>
      </c>
      <c r="S4320" s="18">
        <v>8.7381903989381318</v>
      </c>
      <c r="T4320" s="13">
        <v>44339</v>
      </c>
      <c r="U4320" s="14">
        <v>6.6896999999999996E-4</v>
      </c>
      <c r="V4320" s="14">
        <v>1637</v>
      </c>
      <c r="W4320" s="14">
        <v>156709.76000000001</v>
      </c>
      <c r="X4320" s="14">
        <v>88.709233695587969</v>
      </c>
      <c r="Y4320" s="19">
        <f t="shared" si="135"/>
        <v>-0.88709233695587963</v>
      </c>
    </row>
    <row r="4321" spans="1:25">
      <c r="A4321">
        <v>7747</v>
      </c>
      <c r="B4321" t="s">
        <v>8032</v>
      </c>
      <c r="C4321" t="s">
        <v>8033</v>
      </c>
      <c r="D4321" t="str">
        <f t="shared" si="134"/>
        <v>reflect.finance RFI</v>
      </c>
      <c r="E4321" s="3" t="s">
        <v>3686</v>
      </c>
      <c r="F4321" s="3" t="s">
        <v>8883</v>
      </c>
      <c r="G4321" s="3" t="s">
        <v>8883</v>
      </c>
      <c r="H4321" s="4">
        <v>0</v>
      </c>
      <c r="I4321" s="4">
        <v>0</v>
      </c>
      <c r="J4321" s="6">
        <v>44164</v>
      </c>
      <c r="K4321" s="7">
        <v>8.7151960000000001E-2</v>
      </c>
      <c r="L4321" s="7">
        <v>2564</v>
      </c>
      <c r="M4321" s="7">
        <v>0</v>
      </c>
      <c r="N4321" s="9">
        <v>44176</v>
      </c>
      <c r="O4321" s="10">
        <v>3.16765147</v>
      </c>
      <c r="P4321" s="10">
        <v>990</v>
      </c>
      <c r="Q4321" s="10">
        <v>25792115.406199139</v>
      </c>
      <c r="R4321" s="10">
        <v>36.346302137094803</v>
      </c>
      <c r="S4321" s="18">
        <v>36.346302137094803</v>
      </c>
      <c r="T4321" s="13">
        <v>44536</v>
      </c>
      <c r="U4321" s="14">
        <v>1.280136768683396E-2</v>
      </c>
      <c r="V4321" s="14">
        <v>1299</v>
      </c>
      <c r="W4321" s="14">
        <v>577575.11</v>
      </c>
      <c r="X4321" s="14">
        <v>99.59587196356442</v>
      </c>
      <c r="Y4321" s="19">
        <f t="shared" si="135"/>
        <v>-0.9959587196356442</v>
      </c>
    </row>
    <row r="4322" spans="1:25">
      <c r="A4322">
        <v>7748</v>
      </c>
      <c r="B4322" t="s">
        <v>8034</v>
      </c>
      <c r="C4322" t="s">
        <v>509</v>
      </c>
      <c r="D4322" t="str">
        <f t="shared" si="134"/>
        <v>BSC FARM BSC</v>
      </c>
      <c r="E4322" s="3" t="s">
        <v>8894</v>
      </c>
      <c r="F4322" s="3" t="s">
        <v>8883</v>
      </c>
      <c r="G4322" s="3" t="s">
        <v>8883</v>
      </c>
      <c r="H4322" s="4">
        <v>0</v>
      </c>
      <c r="I4322" s="4">
        <v>0</v>
      </c>
      <c r="J4322" s="6">
        <v>44173</v>
      </c>
      <c r="K4322" s="7">
        <v>0.69558435967683996</v>
      </c>
      <c r="L4322" s="7">
        <v>4252</v>
      </c>
      <c r="M4322" s="7">
        <v>0</v>
      </c>
      <c r="N4322" s="9">
        <v>44246</v>
      </c>
      <c r="O4322" s="10">
        <v>6.1822256810878597</v>
      </c>
      <c r="P4322" s="10">
        <v>4452</v>
      </c>
      <c r="Q4322" s="10">
        <v>0</v>
      </c>
      <c r="R4322" s="10">
        <v>8.887815827198942</v>
      </c>
      <c r="S4322" s="18">
        <v>8.887815827198942</v>
      </c>
      <c r="T4322" s="13">
        <v>44592</v>
      </c>
      <c r="U4322" s="14">
        <v>3.0089608463388668E-3</v>
      </c>
      <c r="V4322" s="14">
        <v>3938</v>
      </c>
      <c r="W4322" s="14">
        <v>0</v>
      </c>
      <c r="X4322" s="14">
        <v>99.951328841722102</v>
      </c>
      <c r="Y4322" s="19">
        <f t="shared" si="135"/>
        <v>-0.99951328841722098</v>
      </c>
    </row>
    <row r="4323" spans="1:25">
      <c r="A4323">
        <v>7749</v>
      </c>
      <c r="B4323" t="s">
        <v>8035</v>
      </c>
      <c r="C4323" t="s">
        <v>8036</v>
      </c>
      <c r="D4323" t="str">
        <f t="shared" si="134"/>
        <v>Paypolitan Token EPAN</v>
      </c>
      <c r="E4323" s="3" t="s">
        <v>8887</v>
      </c>
      <c r="F4323" s="3" t="s">
        <v>8883</v>
      </c>
      <c r="G4323" s="3" t="s">
        <v>8883</v>
      </c>
      <c r="H4323" s="4">
        <v>0</v>
      </c>
      <c r="I4323" s="4">
        <v>0</v>
      </c>
      <c r="J4323" s="6">
        <v>44182</v>
      </c>
      <c r="K4323" s="7">
        <v>8.9388120000000001E-2</v>
      </c>
      <c r="L4323" s="7">
        <v>4253</v>
      </c>
      <c r="M4323" s="7">
        <v>0</v>
      </c>
      <c r="N4323" s="9">
        <v>44294</v>
      </c>
      <c r="O4323" s="10">
        <v>1.0231405600000001</v>
      </c>
      <c r="P4323" s="10">
        <v>4453</v>
      </c>
      <c r="Q4323" s="10">
        <v>0</v>
      </c>
      <c r="R4323" s="10">
        <v>11.446046297874931</v>
      </c>
      <c r="S4323" s="18">
        <v>11.446046297874931</v>
      </c>
      <c r="T4323" s="13">
        <v>44687</v>
      </c>
      <c r="U4323" s="14">
        <v>2.797791108388489E-2</v>
      </c>
      <c r="V4323" s="14">
        <v>3939</v>
      </c>
      <c r="W4323" s="14">
        <v>0</v>
      </c>
      <c r="X4323" s="14">
        <v>97.265487052542923</v>
      </c>
      <c r="Y4323" s="19">
        <f t="shared" si="135"/>
        <v>-0.9726548705254292</v>
      </c>
    </row>
    <row r="4324" spans="1:25">
      <c r="A4324">
        <v>7750</v>
      </c>
      <c r="B4324" t="s">
        <v>8037</v>
      </c>
      <c r="C4324" t="s">
        <v>8038</v>
      </c>
      <c r="D4324" t="str">
        <f t="shared" si="134"/>
        <v>Archer DAO Governance Token ARCH</v>
      </c>
      <c r="E4324" s="3" t="s">
        <v>8887</v>
      </c>
      <c r="F4324" s="3" t="s">
        <v>8883</v>
      </c>
      <c r="G4324" s="3" t="s">
        <v>8883</v>
      </c>
      <c r="H4324" s="4">
        <v>0</v>
      </c>
      <c r="I4324" s="4">
        <v>0</v>
      </c>
      <c r="J4324" s="6">
        <v>44189</v>
      </c>
      <c r="K4324" s="7">
        <v>0.11895716000000001</v>
      </c>
      <c r="L4324" s="7">
        <v>2436</v>
      </c>
      <c r="M4324" s="7">
        <v>0</v>
      </c>
      <c r="N4324" s="9">
        <v>44447</v>
      </c>
      <c r="O4324" s="10">
        <v>9.2846375200000004</v>
      </c>
      <c r="P4324" s="10">
        <v>561</v>
      </c>
      <c r="Q4324" s="10">
        <v>106914198.34</v>
      </c>
      <c r="R4324" s="10">
        <v>78.050262127979522</v>
      </c>
      <c r="S4324" s="18">
        <v>78.050262127979522</v>
      </c>
      <c r="T4324" s="13">
        <v>44687</v>
      </c>
      <c r="U4324" s="14">
        <v>0.21744781647180569</v>
      </c>
      <c r="V4324" s="14">
        <v>883</v>
      </c>
      <c r="W4324" s="14">
        <v>2950975.13</v>
      </c>
      <c r="X4324" s="14">
        <v>97.657982705265539</v>
      </c>
      <c r="Y4324" s="19">
        <f t="shared" si="135"/>
        <v>-0.97657982705265534</v>
      </c>
    </row>
    <row r="4325" spans="1:25">
      <c r="A4325">
        <v>7751</v>
      </c>
      <c r="B4325" t="s">
        <v>8039</v>
      </c>
      <c r="C4325" t="s">
        <v>8040</v>
      </c>
      <c r="D4325" t="str">
        <f t="shared" si="134"/>
        <v>KP2R.Network KP2R</v>
      </c>
      <c r="E4325" s="3" t="s">
        <v>8887</v>
      </c>
      <c r="F4325" s="3" t="s">
        <v>8883</v>
      </c>
      <c r="G4325" s="3" t="s">
        <v>8883</v>
      </c>
      <c r="H4325" s="4">
        <v>0</v>
      </c>
      <c r="I4325" s="4">
        <v>0</v>
      </c>
      <c r="J4325" s="6">
        <v>44158</v>
      </c>
      <c r="K4325" s="7">
        <v>4.6076983899365196</v>
      </c>
      <c r="L4325" s="7">
        <v>4254</v>
      </c>
      <c r="M4325" s="7">
        <v>0</v>
      </c>
      <c r="N4325" s="9">
        <v>44160</v>
      </c>
      <c r="O4325" s="10">
        <v>11.88559793673944</v>
      </c>
      <c r="P4325" s="10">
        <v>4454</v>
      </c>
      <c r="Q4325" s="10">
        <v>0</v>
      </c>
      <c r="R4325" s="10">
        <v>2.5795086680799839</v>
      </c>
      <c r="S4325" s="18">
        <v>2.5795086680799839</v>
      </c>
      <c r="T4325" s="13">
        <v>44661</v>
      </c>
      <c r="U4325" s="14">
        <v>8.3893963001933455E-2</v>
      </c>
      <c r="V4325" s="14">
        <v>3940</v>
      </c>
      <c r="W4325" s="14">
        <v>0</v>
      </c>
      <c r="X4325" s="14">
        <v>99.294154459468885</v>
      </c>
      <c r="Y4325" s="19">
        <f t="shared" si="135"/>
        <v>-0.99294154459468886</v>
      </c>
    </row>
    <row r="4326" spans="1:25">
      <c r="A4326">
        <v>7752</v>
      </c>
      <c r="B4326" t="s">
        <v>8041</v>
      </c>
      <c r="C4326" t="s">
        <v>8042</v>
      </c>
      <c r="D4326" t="str">
        <f t="shared" si="134"/>
        <v>LibreFreelencer LIBREF</v>
      </c>
      <c r="E4326" s="3" t="s">
        <v>8887</v>
      </c>
      <c r="F4326" s="3" t="s">
        <v>8883</v>
      </c>
      <c r="G4326" s="3" t="s">
        <v>8883</v>
      </c>
      <c r="H4326" s="4">
        <v>0</v>
      </c>
      <c r="I4326" s="4">
        <v>0</v>
      </c>
      <c r="J4326" s="6">
        <v>44158</v>
      </c>
      <c r="K4326" s="7">
        <v>0.24962949000000001</v>
      </c>
      <c r="L4326" s="7">
        <v>4255</v>
      </c>
      <c r="M4326" s="7">
        <v>0</v>
      </c>
      <c r="N4326" s="9">
        <v>44159</v>
      </c>
      <c r="O4326" s="10">
        <v>1.0066241899999999</v>
      </c>
      <c r="P4326" s="10">
        <v>4455</v>
      </c>
      <c r="Q4326" s="10">
        <v>0</v>
      </c>
      <c r="R4326" s="10">
        <v>4.0324730463536174</v>
      </c>
      <c r="S4326" s="18">
        <v>4.0324730463536174</v>
      </c>
      <c r="T4326" s="13">
        <v>44652</v>
      </c>
      <c r="U4326" s="16">
        <v>6.03611614796E-6</v>
      </c>
      <c r="V4326" s="14">
        <v>3941</v>
      </c>
      <c r="W4326" s="16">
        <v>0</v>
      </c>
      <c r="X4326" s="16">
        <v>99.999400360511103</v>
      </c>
      <c r="Y4326" s="19">
        <f t="shared" si="135"/>
        <v>-0.99999400360511104</v>
      </c>
    </row>
    <row r="4327" spans="1:25">
      <c r="A4327">
        <v>7753</v>
      </c>
      <c r="B4327" t="s">
        <v>8043</v>
      </c>
      <c r="C4327" t="s">
        <v>8044</v>
      </c>
      <c r="D4327" t="str">
        <f t="shared" si="134"/>
        <v>BIOKKOIN BKKG</v>
      </c>
      <c r="E4327" s="3" t="s">
        <v>8893</v>
      </c>
      <c r="F4327" s="3" t="s">
        <v>8883</v>
      </c>
      <c r="G4327" s="3" t="s">
        <v>8883</v>
      </c>
      <c r="H4327" s="4">
        <v>0</v>
      </c>
      <c r="I4327" s="4">
        <v>0</v>
      </c>
      <c r="J4327" s="6">
        <v>44177</v>
      </c>
      <c r="K4327" s="7">
        <v>11.10391314</v>
      </c>
      <c r="L4327" s="7">
        <v>4256</v>
      </c>
      <c r="M4327" s="7">
        <v>0</v>
      </c>
      <c r="N4327" s="9">
        <v>44516</v>
      </c>
      <c r="O4327" s="10">
        <v>28.263398483316461</v>
      </c>
      <c r="P4327" s="10">
        <v>4456</v>
      </c>
      <c r="Q4327" s="10">
        <v>0</v>
      </c>
      <c r="R4327" s="10">
        <v>2.545354788619723</v>
      </c>
      <c r="S4327" s="18">
        <v>2.545354788619723</v>
      </c>
      <c r="T4327" s="13">
        <v>44639</v>
      </c>
      <c r="U4327" s="14">
        <v>16.006428213660051</v>
      </c>
      <c r="V4327" s="14">
        <v>3942</v>
      </c>
      <c r="W4327" s="14">
        <v>0</v>
      </c>
      <c r="X4327" s="14">
        <v>43.366937195792488</v>
      </c>
      <c r="Y4327" s="19">
        <f t="shared" si="135"/>
        <v>-0.43366937195792488</v>
      </c>
    </row>
    <row r="4328" spans="1:25">
      <c r="A4328">
        <v>7755</v>
      </c>
      <c r="B4328" t="s">
        <v>8045</v>
      </c>
      <c r="C4328" t="s">
        <v>8046</v>
      </c>
      <c r="D4328" t="str">
        <f t="shared" si="134"/>
        <v>Handy HANDY</v>
      </c>
      <c r="E4328" s="3" t="s">
        <v>8892</v>
      </c>
      <c r="F4328" s="3" t="s">
        <v>8883</v>
      </c>
      <c r="G4328" s="3" t="s">
        <v>8883</v>
      </c>
      <c r="H4328" s="4">
        <v>0</v>
      </c>
      <c r="I4328" s="4">
        <v>0</v>
      </c>
      <c r="J4328" s="6">
        <v>44182</v>
      </c>
      <c r="K4328" s="7">
        <v>8.6813043765000004E-3</v>
      </c>
      <c r="L4328" s="7">
        <v>2525</v>
      </c>
      <c r="M4328" s="7">
        <v>0</v>
      </c>
      <c r="N4328" s="9">
        <v>44321</v>
      </c>
      <c r="O4328" s="10">
        <v>0.22054000736821</v>
      </c>
      <c r="P4328" s="10">
        <v>4457</v>
      </c>
      <c r="Q4328" s="10">
        <v>0</v>
      </c>
      <c r="R4328" s="10">
        <v>25.404017392271651</v>
      </c>
      <c r="S4328" s="18">
        <v>25.404017392271651</v>
      </c>
      <c r="T4328" s="13">
        <v>44686</v>
      </c>
      <c r="U4328" s="14">
        <v>4.9137361297440004E-3</v>
      </c>
      <c r="V4328" s="14">
        <v>1152</v>
      </c>
      <c r="W4328" s="14">
        <v>1011339.589777688</v>
      </c>
      <c r="X4328" s="14">
        <v>97.771952495884292</v>
      </c>
      <c r="Y4328" s="19">
        <f t="shared" si="135"/>
        <v>-0.97771952495884296</v>
      </c>
    </row>
    <row r="4329" spans="1:25">
      <c r="A4329">
        <v>7758</v>
      </c>
      <c r="B4329" t="s">
        <v>8047</v>
      </c>
      <c r="C4329" t="s">
        <v>8048</v>
      </c>
      <c r="D4329" t="str">
        <f t="shared" si="134"/>
        <v>Eauric EAURIC</v>
      </c>
      <c r="E4329" s="3" t="s">
        <v>8887</v>
      </c>
      <c r="F4329" s="3" t="s">
        <v>8883</v>
      </c>
      <c r="G4329" s="3" t="s">
        <v>8883</v>
      </c>
      <c r="H4329" s="4">
        <v>0</v>
      </c>
      <c r="I4329" s="4">
        <v>0</v>
      </c>
      <c r="J4329" s="6">
        <v>44167</v>
      </c>
      <c r="K4329" s="7">
        <v>0.43324670916558999</v>
      </c>
      <c r="L4329" s="7">
        <v>257</v>
      </c>
      <c r="M4329" s="7">
        <v>11801862.613232469</v>
      </c>
      <c r="N4329" s="9">
        <v>44303</v>
      </c>
      <c r="O4329" s="10">
        <v>11.558752602129401</v>
      </c>
      <c r="P4329" s="10">
        <v>318</v>
      </c>
      <c r="Q4329" s="10">
        <v>314866350.52208972</v>
      </c>
      <c r="R4329" s="10">
        <v>26.679377725432559</v>
      </c>
      <c r="S4329" s="18">
        <v>26.679377725432559</v>
      </c>
      <c r="T4329" s="13">
        <v>44409</v>
      </c>
      <c r="U4329" s="14">
        <v>0.12820839257807001</v>
      </c>
      <c r="V4329" s="14">
        <v>837</v>
      </c>
      <c r="W4329" s="14">
        <v>3492462.3847320192</v>
      </c>
      <c r="X4329" s="14">
        <v>98.890811171488764</v>
      </c>
      <c r="Y4329" s="19">
        <f t="shared" si="135"/>
        <v>-0.98890811171488768</v>
      </c>
    </row>
    <row r="4330" spans="1:25">
      <c r="A4330">
        <v>7760</v>
      </c>
      <c r="B4330" t="s">
        <v>8049</v>
      </c>
      <c r="C4330" t="s">
        <v>8050</v>
      </c>
      <c r="D4330" t="str">
        <f t="shared" si="134"/>
        <v>Komet KOMET</v>
      </c>
      <c r="E4330" s="3" t="s">
        <v>3686</v>
      </c>
      <c r="F4330" s="3" t="s">
        <v>8883</v>
      </c>
      <c r="G4330" s="3" t="s">
        <v>8883</v>
      </c>
      <c r="H4330" s="4">
        <v>0</v>
      </c>
      <c r="I4330" s="4">
        <v>0</v>
      </c>
      <c r="J4330" s="6">
        <v>44162</v>
      </c>
      <c r="K4330" s="7">
        <v>60.615783398531569</v>
      </c>
      <c r="L4330" s="7">
        <v>4257</v>
      </c>
      <c r="M4330" s="7">
        <v>0</v>
      </c>
      <c r="N4330" s="9">
        <v>44167</v>
      </c>
      <c r="O4330" s="10">
        <v>112.5190448734504</v>
      </c>
      <c r="P4330" s="10">
        <v>4458</v>
      </c>
      <c r="Q4330" s="10">
        <v>0</v>
      </c>
      <c r="R4330" s="10">
        <v>1.856266446870275</v>
      </c>
      <c r="S4330" s="18">
        <v>1.856266446870275</v>
      </c>
      <c r="T4330" s="13">
        <v>44627</v>
      </c>
      <c r="U4330" s="14">
        <v>21.55411492171196</v>
      </c>
      <c r="V4330" s="14">
        <v>3943</v>
      </c>
      <c r="W4330" s="14">
        <v>0</v>
      </c>
      <c r="X4330" s="14">
        <v>80.84402960765108</v>
      </c>
      <c r="Y4330" s="19">
        <f t="shared" si="135"/>
        <v>-0.8084402960765108</v>
      </c>
    </row>
    <row r="4331" spans="1:25">
      <c r="A4331">
        <v>7761</v>
      </c>
      <c r="B4331" t="s">
        <v>8051</v>
      </c>
      <c r="C4331" t="s">
        <v>8052</v>
      </c>
      <c r="D4331" t="str">
        <f t="shared" si="134"/>
        <v>BuildUp BUP</v>
      </c>
      <c r="E4331" s="3" t="s">
        <v>8887</v>
      </c>
      <c r="F4331" s="3" t="s">
        <v>8883</v>
      </c>
      <c r="G4331" s="3" t="s">
        <v>8883</v>
      </c>
      <c r="H4331" s="4">
        <v>0</v>
      </c>
      <c r="I4331" s="4">
        <v>0</v>
      </c>
      <c r="J4331" s="6">
        <v>44161</v>
      </c>
      <c r="K4331" s="7">
        <v>0.23692650000000001</v>
      </c>
      <c r="L4331" s="7">
        <v>4258</v>
      </c>
      <c r="M4331" s="7">
        <v>0</v>
      </c>
      <c r="N4331" s="9">
        <v>44267</v>
      </c>
      <c r="O4331" s="10">
        <v>0.93419322999999999</v>
      </c>
      <c r="P4331" s="10">
        <v>4459</v>
      </c>
      <c r="Q4331" s="10">
        <v>0</v>
      </c>
      <c r="R4331" s="10">
        <v>3.9429664051931721</v>
      </c>
      <c r="S4331" s="18">
        <v>3.9429664051931721</v>
      </c>
      <c r="T4331" s="13">
        <v>44685</v>
      </c>
      <c r="U4331" s="14">
        <v>1.169958821498988E-3</v>
      </c>
      <c r="V4331" s="14">
        <v>3944</v>
      </c>
      <c r="W4331" s="14">
        <v>0</v>
      </c>
      <c r="X4331" s="14">
        <v>99.874762652529711</v>
      </c>
      <c r="Y4331" s="19">
        <f t="shared" si="135"/>
        <v>-0.99874762652529714</v>
      </c>
    </row>
    <row r="4332" spans="1:25">
      <c r="A4332">
        <v>7762</v>
      </c>
      <c r="B4332" t="s">
        <v>8053</v>
      </c>
      <c r="C4332" t="s">
        <v>8054</v>
      </c>
      <c r="D4332" t="str">
        <f t="shared" si="134"/>
        <v>Lyra LYR</v>
      </c>
      <c r="E4332" s="3" t="s">
        <v>3686</v>
      </c>
      <c r="F4332" s="3" t="s">
        <v>8883</v>
      </c>
      <c r="G4332" s="3" t="s">
        <v>8883</v>
      </c>
      <c r="H4332" s="4">
        <v>0</v>
      </c>
      <c r="I4332" s="4">
        <v>0</v>
      </c>
      <c r="J4332" s="6">
        <v>44216</v>
      </c>
      <c r="K4332" s="7">
        <v>7.038E-5</v>
      </c>
      <c r="L4332" s="7">
        <v>4259</v>
      </c>
      <c r="M4332" s="7">
        <v>0</v>
      </c>
      <c r="N4332" s="9">
        <v>44302</v>
      </c>
      <c r="O4332" s="10">
        <v>1.0113399999999999E-3</v>
      </c>
      <c r="P4332" s="10">
        <v>4460</v>
      </c>
      <c r="Q4332" s="10">
        <v>0</v>
      </c>
      <c r="R4332" s="10">
        <v>14.36970730321114</v>
      </c>
      <c r="S4332" s="18">
        <v>14.36970730321114</v>
      </c>
      <c r="T4332" s="13">
        <v>44349</v>
      </c>
      <c r="U4332" s="14">
        <v>1.135E-5</v>
      </c>
      <c r="V4332" s="14">
        <v>3945</v>
      </c>
      <c r="W4332" s="14">
        <v>0</v>
      </c>
      <c r="X4332" s="14">
        <v>98.877726580576265</v>
      </c>
      <c r="Y4332" s="19">
        <f t="shared" si="135"/>
        <v>-0.98877726580576264</v>
      </c>
    </row>
    <row r="4333" spans="1:25">
      <c r="A4333">
        <v>7763</v>
      </c>
      <c r="B4333" t="s">
        <v>8055</v>
      </c>
      <c r="C4333" t="s">
        <v>3742</v>
      </c>
      <c r="D4333" t="str">
        <f t="shared" si="134"/>
        <v>BlackDragon BDT</v>
      </c>
      <c r="E4333" s="3" t="s">
        <v>3686</v>
      </c>
      <c r="F4333" s="3" t="s">
        <v>8883</v>
      </c>
      <c r="G4333" s="3" t="s">
        <v>8883</v>
      </c>
      <c r="H4333" s="4">
        <v>0</v>
      </c>
      <c r="I4333" s="4">
        <v>0</v>
      </c>
      <c r="J4333" s="6">
        <v>44169</v>
      </c>
      <c r="K4333" s="7">
        <v>0.34092736000000001</v>
      </c>
      <c r="L4333" s="7">
        <v>4260</v>
      </c>
      <c r="M4333" s="7">
        <v>0</v>
      </c>
      <c r="N4333" s="9">
        <v>44300</v>
      </c>
      <c r="O4333" s="10">
        <v>49.022118890000002</v>
      </c>
      <c r="P4333" s="10">
        <v>4461</v>
      </c>
      <c r="Q4333" s="10">
        <v>0</v>
      </c>
      <c r="R4333" s="10">
        <v>143.79050977310831</v>
      </c>
      <c r="S4333" s="18">
        <v>143.79050977310831</v>
      </c>
      <c r="T4333" s="13">
        <v>44687</v>
      </c>
      <c r="U4333" s="14">
        <v>3.2378995009723881</v>
      </c>
      <c r="V4333" s="14">
        <v>3946</v>
      </c>
      <c r="W4333" s="14">
        <v>0</v>
      </c>
      <c r="X4333" s="14">
        <v>93.395023360296065</v>
      </c>
      <c r="Y4333" s="19">
        <f t="shared" si="135"/>
        <v>-0.9339502336029607</v>
      </c>
    </row>
    <row r="4334" spans="1:25">
      <c r="A4334">
        <v>7764</v>
      </c>
      <c r="B4334" t="s">
        <v>8056</v>
      </c>
      <c r="C4334" t="s">
        <v>8057</v>
      </c>
      <c r="D4334" t="str">
        <f t="shared" si="134"/>
        <v>Simbcoin Swap SMBSWAP</v>
      </c>
      <c r="E4334" s="3" t="s">
        <v>8887</v>
      </c>
      <c r="F4334" s="3" t="s">
        <v>8883</v>
      </c>
      <c r="G4334" s="3" t="s">
        <v>8883</v>
      </c>
      <c r="H4334" s="4">
        <v>0</v>
      </c>
      <c r="I4334" s="4">
        <v>0</v>
      </c>
      <c r="J4334" s="6">
        <v>44209</v>
      </c>
      <c r="K4334" s="7">
        <v>0.17002914</v>
      </c>
      <c r="L4334" s="7">
        <v>4261</v>
      </c>
      <c r="M4334" s="7">
        <v>0</v>
      </c>
      <c r="N4334" s="9">
        <v>44288</v>
      </c>
      <c r="O4334" s="10">
        <v>1.74666049</v>
      </c>
      <c r="P4334" s="10">
        <v>4462</v>
      </c>
      <c r="Q4334" s="10">
        <v>0</v>
      </c>
      <c r="R4334" s="10">
        <v>10.272712606791989</v>
      </c>
      <c r="S4334" s="18">
        <v>10.272712606791989</v>
      </c>
      <c r="T4334" s="13">
        <v>44680</v>
      </c>
      <c r="U4334" s="14">
        <v>8.7564777800725763E-3</v>
      </c>
      <c r="V4334" s="14">
        <v>3947</v>
      </c>
      <c r="W4334" s="14">
        <v>0</v>
      </c>
      <c r="X4334" s="14">
        <v>99.498673163433565</v>
      </c>
      <c r="Y4334" s="19">
        <f t="shared" si="135"/>
        <v>-0.99498673163433571</v>
      </c>
    </row>
    <row r="4335" spans="1:25">
      <c r="A4335">
        <v>7765</v>
      </c>
      <c r="B4335" t="s">
        <v>8058</v>
      </c>
      <c r="C4335" t="s">
        <v>8059</v>
      </c>
      <c r="D4335" t="str">
        <f t="shared" si="134"/>
        <v>Benchmark Protocol MARK</v>
      </c>
      <c r="E4335" s="3" t="s">
        <v>8887</v>
      </c>
      <c r="F4335" s="3" t="s">
        <v>8883</v>
      </c>
      <c r="G4335" s="3" t="s">
        <v>8883</v>
      </c>
      <c r="H4335" s="4">
        <v>0</v>
      </c>
      <c r="I4335" s="4">
        <v>0</v>
      </c>
      <c r="J4335" s="6">
        <v>44194</v>
      </c>
      <c r="K4335" s="7">
        <v>0.15715799609546999</v>
      </c>
      <c r="L4335" s="7">
        <v>925</v>
      </c>
      <c r="M4335" s="7">
        <v>1060816.4736444231</v>
      </c>
      <c r="N4335" s="9">
        <v>44229</v>
      </c>
      <c r="O4335" s="10">
        <v>2.9502261901496798</v>
      </c>
      <c r="P4335" s="10">
        <v>1377</v>
      </c>
      <c r="Q4335" s="10">
        <v>7990958.2841359545</v>
      </c>
      <c r="R4335" s="10">
        <v>18.772358158330569</v>
      </c>
      <c r="S4335" s="18">
        <v>18.772358158330569</v>
      </c>
      <c r="T4335" s="13">
        <v>44641</v>
      </c>
      <c r="U4335" s="14">
        <v>0.84375089920190416</v>
      </c>
      <c r="V4335" s="14">
        <v>1414</v>
      </c>
      <c r="W4335" s="14">
        <v>362511.71865496598</v>
      </c>
      <c r="X4335" s="14">
        <v>71.400467461815325</v>
      </c>
      <c r="Y4335" s="19">
        <f t="shared" si="135"/>
        <v>-0.7140046746181532</v>
      </c>
    </row>
    <row r="4336" spans="1:25">
      <c r="A4336">
        <v>7766</v>
      </c>
      <c r="B4336" t="s">
        <v>8060</v>
      </c>
      <c r="C4336" t="s">
        <v>8061</v>
      </c>
      <c r="D4336" t="str">
        <f t="shared" si="134"/>
        <v>Divert Finance DEVE</v>
      </c>
      <c r="E4336" s="3" t="s">
        <v>3686</v>
      </c>
      <c r="F4336" s="3" t="s">
        <v>8883</v>
      </c>
      <c r="G4336" s="3" t="s">
        <v>8883</v>
      </c>
      <c r="H4336" s="4">
        <v>0</v>
      </c>
      <c r="I4336" s="4">
        <v>0</v>
      </c>
      <c r="J4336" s="6">
        <v>44224</v>
      </c>
      <c r="K4336" s="7">
        <v>139.9659981050138</v>
      </c>
      <c r="L4336" s="7">
        <v>4262</v>
      </c>
      <c r="M4336" s="7">
        <v>0</v>
      </c>
      <c r="N4336" s="9">
        <v>44308</v>
      </c>
      <c r="O4336" s="10">
        <v>296.30292894481693</v>
      </c>
      <c r="P4336" s="10">
        <v>4463</v>
      </c>
      <c r="Q4336" s="10">
        <v>0</v>
      </c>
      <c r="R4336" s="10">
        <v>2.116963640858736</v>
      </c>
      <c r="S4336" s="18">
        <v>2.116963640858736</v>
      </c>
      <c r="T4336" s="13">
        <v>44379</v>
      </c>
      <c r="U4336" s="14">
        <v>5.9705222530216204</v>
      </c>
      <c r="V4336" s="14">
        <v>3948</v>
      </c>
      <c r="W4336" s="14">
        <v>0</v>
      </c>
      <c r="X4336" s="14">
        <v>97.984993845898316</v>
      </c>
      <c r="Y4336" s="19">
        <f t="shared" si="135"/>
        <v>-0.97984993845898316</v>
      </c>
    </row>
    <row r="4337" spans="1:25">
      <c r="A4337">
        <v>7767</v>
      </c>
      <c r="B4337" t="s">
        <v>8062</v>
      </c>
      <c r="C4337" t="s">
        <v>8063</v>
      </c>
      <c r="D4337" t="str">
        <f t="shared" si="134"/>
        <v>Wrapped ZEC WZEC</v>
      </c>
      <c r="E4337" s="3" t="s">
        <v>8886</v>
      </c>
      <c r="F4337" s="3" t="s">
        <v>8883</v>
      </c>
      <c r="G4337" s="3" t="s">
        <v>8883</v>
      </c>
      <c r="H4337" s="4">
        <v>0</v>
      </c>
      <c r="I4337" s="4">
        <v>0</v>
      </c>
      <c r="J4337" s="6">
        <v>44203</v>
      </c>
      <c r="K4337" s="7">
        <v>50.941148747508031</v>
      </c>
      <c r="L4337" s="7">
        <v>4263</v>
      </c>
      <c r="M4337" s="7">
        <v>0</v>
      </c>
      <c r="N4337" s="9">
        <v>44321</v>
      </c>
      <c r="O4337" s="10">
        <v>285.15959853191259</v>
      </c>
      <c r="P4337" s="10">
        <v>4464</v>
      </c>
      <c r="Q4337" s="10">
        <v>0</v>
      </c>
      <c r="R4337" s="10">
        <v>5.597824264727878</v>
      </c>
      <c r="S4337" s="18">
        <v>5.597824264727878</v>
      </c>
      <c r="T4337" s="13">
        <v>44346</v>
      </c>
      <c r="U4337" s="14">
        <v>282.17185716747099</v>
      </c>
      <c r="V4337" s="14">
        <v>3949</v>
      </c>
      <c r="W4337" s="14">
        <v>0</v>
      </c>
      <c r="X4337" s="14">
        <v>1.0477435723094699</v>
      </c>
      <c r="Y4337" s="19">
        <f t="shared" si="135"/>
        <v>-1.0477435723094699E-2</v>
      </c>
    </row>
    <row r="4338" spans="1:25">
      <c r="A4338">
        <v>7768</v>
      </c>
      <c r="B4338" t="s">
        <v>8064</v>
      </c>
      <c r="C4338" t="s">
        <v>8065</v>
      </c>
      <c r="D4338" t="str">
        <f t="shared" si="134"/>
        <v>TheOvOrideA OVOA</v>
      </c>
      <c r="E4338" s="3" t="s">
        <v>3686</v>
      </c>
      <c r="F4338" s="3" t="s">
        <v>8883</v>
      </c>
      <c r="G4338" s="3" t="s">
        <v>8883</v>
      </c>
      <c r="H4338" s="4">
        <v>0</v>
      </c>
      <c r="I4338" s="4">
        <v>0</v>
      </c>
      <c r="J4338" s="6">
        <v>44159</v>
      </c>
      <c r="K4338" s="7">
        <v>247.40744196856201</v>
      </c>
      <c r="L4338" s="7">
        <v>4264</v>
      </c>
      <c r="M4338" s="7">
        <v>0</v>
      </c>
      <c r="N4338" s="9">
        <v>44246</v>
      </c>
      <c r="O4338" s="10">
        <v>2577.701266825205</v>
      </c>
      <c r="P4338" s="10">
        <v>4465</v>
      </c>
      <c r="Q4338" s="10">
        <v>0</v>
      </c>
      <c r="R4338" s="10">
        <v>10.418850970346931</v>
      </c>
      <c r="S4338" s="18">
        <v>10.418850970346931</v>
      </c>
      <c r="T4338" s="13">
        <v>44339</v>
      </c>
      <c r="U4338" s="14">
        <v>149.75124395652631</v>
      </c>
      <c r="V4338" s="14">
        <v>3950</v>
      </c>
      <c r="W4338" s="14">
        <v>0</v>
      </c>
      <c r="X4338" s="14">
        <v>94.190512070432206</v>
      </c>
      <c r="Y4338" s="19">
        <f t="shared" si="135"/>
        <v>-0.94190512070432209</v>
      </c>
    </row>
    <row r="4339" spans="1:25">
      <c r="A4339">
        <v>7771</v>
      </c>
      <c r="B4339" t="s">
        <v>8066</v>
      </c>
      <c r="C4339" t="s">
        <v>8067</v>
      </c>
      <c r="D4339" t="str">
        <f t="shared" si="134"/>
        <v>HoldToWin 7ADD</v>
      </c>
      <c r="E4339" s="3" t="s">
        <v>8889</v>
      </c>
      <c r="F4339" s="3" t="s">
        <v>8883</v>
      </c>
      <c r="G4339" s="3" t="s">
        <v>8883</v>
      </c>
      <c r="H4339" s="4">
        <v>0</v>
      </c>
      <c r="I4339" s="4">
        <v>0</v>
      </c>
      <c r="J4339" s="6">
        <v>44189</v>
      </c>
      <c r="K4339" s="7">
        <v>0.70603722999999996</v>
      </c>
      <c r="L4339" s="7">
        <v>4265</v>
      </c>
      <c r="M4339" s="7">
        <v>0</v>
      </c>
      <c r="N4339" s="9">
        <v>44517</v>
      </c>
      <c r="O4339" s="10">
        <v>3.7126440076410798</v>
      </c>
      <c r="P4339" s="10">
        <v>4466</v>
      </c>
      <c r="Q4339" s="10">
        <v>0</v>
      </c>
      <c r="R4339" s="10">
        <v>5.2584252641196843</v>
      </c>
      <c r="S4339" s="18">
        <v>5.2584252641196843</v>
      </c>
      <c r="T4339" s="13">
        <v>44585</v>
      </c>
      <c r="U4339" s="14">
        <v>1.0837840265810299</v>
      </c>
      <c r="V4339" s="14">
        <v>3951</v>
      </c>
      <c r="W4339" s="14">
        <v>0</v>
      </c>
      <c r="X4339" s="14">
        <v>70.808296611512759</v>
      </c>
      <c r="Y4339" s="19">
        <f t="shared" si="135"/>
        <v>-0.70808296611512755</v>
      </c>
    </row>
    <row r="4340" spans="1:25">
      <c r="A4340">
        <v>7772</v>
      </c>
      <c r="B4340" t="s">
        <v>8068</v>
      </c>
      <c r="C4340" t="s">
        <v>8069</v>
      </c>
      <c r="D4340" t="str">
        <f t="shared" si="134"/>
        <v>Leverj Gluon L2</v>
      </c>
      <c r="E4340" s="3" t="s">
        <v>3686</v>
      </c>
      <c r="F4340" s="3" t="s">
        <v>8883</v>
      </c>
      <c r="G4340" s="3" t="s">
        <v>8883</v>
      </c>
      <c r="H4340" s="4">
        <v>0</v>
      </c>
      <c r="I4340" s="4">
        <v>0</v>
      </c>
      <c r="J4340" s="6">
        <v>44204</v>
      </c>
      <c r="K4340" s="7">
        <v>2.1940330000000001E-2</v>
      </c>
      <c r="L4340" s="7">
        <v>309</v>
      </c>
      <c r="M4340" s="7">
        <v>9647191.3322076108</v>
      </c>
      <c r="N4340" s="9">
        <v>44225</v>
      </c>
      <c r="O4340" s="10">
        <v>0.29272661999999999</v>
      </c>
      <c r="P4340" s="10">
        <v>934</v>
      </c>
      <c r="Q4340" s="10">
        <v>29869212.149999999</v>
      </c>
      <c r="R4340" s="10">
        <v>13.34194244115745</v>
      </c>
      <c r="S4340" s="18">
        <v>13.34194244115745</v>
      </c>
      <c r="T4340" s="13">
        <v>44687</v>
      </c>
      <c r="U4340" s="14">
        <v>8.6507166618138005E-4</v>
      </c>
      <c r="V4340" s="14">
        <v>1495</v>
      </c>
      <c r="W4340" s="14">
        <v>283355.65000000002</v>
      </c>
      <c r="X4340" s="14">
        <v>99.70447796439511</v>
      </c>
      <c r="Y4340" s="19">
        <f t="shared" si="135"/>
        <v>-0.99704477964395111</v>
      </c>
    </row>
    <row r="4341" spans="1:25">
      <c r="A4341">
        <v>7773</v>
      </c>
      <c r="B4341" t="s">
        <v>8070</v>
      </c>
      <c r="C4341" t="s">
        <v>8071</v>
      </c>
      <c r="D4341" t="str">
        <f t="shared" si="134"/>
        <v>Prophet PROPHET</v>
      </c>
      <c r="E4341" s="3" t="s">
        <v>3686</v>
      </c>
      <c r="F4341" s="3" t="s">
        <v>8883</v>
      </c>
      <c r="G4341" s="3" t="s">
        <v>8883</v>
      </c>
      <c r="H4341" s="4">
        <v>0</v>
      </c>
      <c r="I4341" s="4">
        <v>0</v>
      </c>
      <c r="J4341" s="6">
        <v>44170</v>
      </c>
      <c r="K4341" s="7">
        <v>0.11626502677474999</v>
      </c>
      <c r="L4341" s="7">
        <v>4266</v>
      </c>
      <c r="M4341" s="7">
        <v>0</v>
      </c>
      <c r="N4341" s="9">
        <v>44172</v>
      </c>
      <c r="O4341" s="10">
        <v>1.4924027053471101</v>
      </c>
      <c r="P4341" s="10">
        <v>4467</v>
      </c>
      <c r="Q4341" s="10">
        <v>0</v>
      </c>
      <c r="R4341" s="10">
        <v>12.83621349211459</v>
      </c>
      <c r="S4341" s="18">
        <v>12.83621349211459</v>
      </c>
      <c r="T4341" s="13">
        <v>44397</v>
      </c>
      <c r="U4341" s="14">
        <v>6.6385511666130007E-2</v>
      </c>
      <c r="V4341" s="14">
        <v>3952</v>
      </c>
      <c r="W4341" s="14">
        <v>0</v>
      </c>
      <c r="X4341" s="14">
        <v>95.55176954395229</v>
      </c>
      <c r="Y4341" s="19">
        <f t="shared" si="135"/>
        <v>-0.95551769543952292</v>
      </c>
    </row>
    <row r="4342" spans="1:25">
      <c r="A4342">
        <v>7774</v>
      </c>
      <c r="B4342" t="s">
        <v>8072</v>
      </c>
      <c r="C4342" t="s">
        <v>8072</v>
      </c>
      <c r="D4342" t="str">
        <f t="shared" si="134"/>
        <v>AAVEUP AAVEUP</v>
      </c>
      <c r="E4342" s="3" t="s">
        <v>8886</v>
      </c>
      <c r="F4342" s="3" t="s">
        <v>8883</v>
      </c>
      <c r="G4342" s="3" t="s">
        <v>8883</v>
      </c>
      <c r="H4342" s="4">
        <v>0</v>
      </c>
      <c r="I4342" s="4">
        <v>0</v>
      </c>
      <c r="J4342" s="6">
        <v>44162</v>
      </c>
      <c r="K4342" s="7">
        <v>12.34467249288547</v>
      </c>
      <c r="L4342" s="7">
        <v>4267</v>
      </c>
      <c r="M4342" s="7">
        <v>0</v>
      </c>
      <c r="N4342" s="9">
        <v>44232</v>
      </c>
      <c r="O4342" s="10">
        <v>320.3156781843648</v>
      </c>
      <c r="P4342" s="10">
        <v>4468</v>
      </c>
      <c r="Q4342" s="10">
        <v>0</v>
      </c>
      <c r="R4342" s="10">
        <v>25.94768539780787</v>
      </c>
      <c r="S4342" s="18">
        <v>25.94768539780787</v>
      </c>
      <c r="T4342" s="13">
        <v>44468</v>
      </c>
      <c r="U4342" s="14">
        <v>0.57418281132813409</v>
      </c>
      <c r="V4342" s="14">
        <v>3953</v>
      </c>
      <c r="W4342" s="14">
        <v>0</v>
      </c>
      <c r="X4342" s="14">
        <v>99.820744705790631</v>
      </c>
      <c r="Y4342" s="19">
        <f t="shared" si="135"/>
        <v>-0.99820744705790632</v>
      </c>
    </row>
    <row r="4343" spans="1:25">
      <c r="A4343">
        <v>7775</v>
      </c>
      <c r="B4343" t="s">
        <v>8073</v>
      </c>
      <c r="C4343" t="s">
        <v>8073</v>
      </c>
      <c r="D4343" t="str">
        <f t="shared" si="134"/>
        <v>AAVEDOWN AAVEDOWN</v>
      </c>
      <c r="E4343" s="3" t="s">
        <v>8886</v>
      </c>
      <c r="F4343" s="3" t="s">
        <v>8883</v>
      </c>
      <c r="G4343" s="3" t="s">
        <v>8883</v>
      </c>
      <c r="H4343" s="4">
        <v>0</v>
      </c>
      <c r="I4343" s="4">
        <v>0</v>
      </c>
      <c r="J4343" s="6">
        <v>44161</v>
      </c>
      <c r="K4343" s="7">
        <v>5.8724255709332303</v>
      </c>
      <c r="L4343" s="7">
        <v>4268</v>
      </c>
      <c r="M4343" s="7">
        <v>0</v>
      </c>
      <c r="N4343" s="9">
        <v>44162</v>
      </c>
      <c r="O4343" s="10">
        <v>6.0642077282568803</v>
      </c>
      <c r="P4343" s="10">
        <v>4469</v>
      </c>
      <c r="Q4343" s="10">
        <v>0</v>
      </c>
      <c r="R4343" s="10">
        <v>1.0326580822535949</v>
      </c>
      <c r="S4343" s="18">
        <v>1.0326580822535949</v>
      </c>
      <c r="T4343" s="13">
        <v>44288</v>
      </c>
      <c r="U4343" s="14">
        <v>1.3508864942000001E-4</v>
      </c>
      <c r="V4343" s="14">
        <v>3954</v>
      </c>
      <c r="W4343" s="14">
        <v>0</v>
      </c>
      <c r="X4343" s="14">
        <v>99.99777236111504</v>
      </c>
      <c r="Y4343" s="19">
        <f t="shared" si="135"/>
        <v>-0.99997772361115045</v>
      </c>
    </row>
    <row r="4344" spans="1:25">
      <c r="A4344">
        <v>7776</v>
      </c>
      <c r="B4344" t="s">
        <v>8074</v>
      </c>
      <c r="C4344" t="s">
        <v>8075</v>
      </c>
      <c r="D4344" t="str">
        <f t="shared" si="134"/>
        <v>Vanilla Network VNLA</v>
      </c>
      <c r="E4344" s="3" t="s">
        <v>8889</v>
      </c>
      <c r="F4344" s="3" t="s">
        <v>8883</v>
      </c>
      <c r="G4344" s="3" t="s">
        <v>8883</v>
      </c>
      <c r="H4344" s="4">
        <v>0</v>
      </c>
      <c r="I4344" s="4">
        <v>0</v>
      </c>
      <c r="J4344" s="6">
        <v>44207</v>
      </c>
      <c r="K4344" s="7">
        <v>0.14191245</v>
      </c>
      <c r="L4344" s="7">
        <v>1543</v>
      </c>
      <c r="M4344" s="7">
        <v>122983.49382870999</v>
      </c>
      <c r="N4344" s="9">
        <v>44287</v>
      </c>
      <c r="O4344" s="10">
        <v>77.599408440000005</v>
      </c>
      <c r="P4344" s="10">
        <v>793</v>
      </c>
      <c r="Q4344" s="10">
        <v>48168142.409999996</v>
      </c>
      <c r="R4344" s="10">
        <v>546.81184378114824</v>
      </c>
      <c r="S4344" s="18">
        <v>546.81184378114824</v>
      </c>
      <c r="T4344" s="13">
        <v>44517</v>
      </c>
      <c r="U4344" s="14">
        <v>0</v>
      </c>
      <c r="V4344" s="14">
        <v>780</v>
      </c>
      <c r="W4344" s="14">
        <v>4644116.6100000003</v>
      </c>
      <c r="X4344" s="14">
        <v>100</v>
      </c>
      <c r="Y4344" s="19">
        <f t="shared" si="135"/>
        <v>-1</v>
      </c>
    </row>
    <row r="4345" spans="1:25">
      <c r="A4345">
        <v>7777</v>
      </c>
      <c r="B4345" t="s">
        <v>8076</v>
      </c>
      <c r="C4345" t="s">
        <v>8077</v>
      </c>
      <c r="D4345" t="str">
        <f t="shared" si="134"/>
        <v>Tradebitpay TBP</v>
      </c>
      <c r="E4345" s="3" t="s">
        <v>3686</v>
      </c>
      <c r="F4345" s="3" t="s">
        <v>8883</v>
      </c>
      <c r="G4345" s="3" t="s">
        <v>8883</v>
      </c>
      <c r="H4345" s="4">
        <v>0</v>
      </c>
      <c r="I4345" s="4">
        <v>0</v>
      </c>
      <c r="J4345" s="6">
        <v>44174</v>
      </c>
      <c r="K4345" s="7">
        <v>8.5160643504809994E-2</v>
      </c>
      <c r="L4345" s="7">
        <v>4269</v>
      </c>
      <c r="M4345" s="7">
        <v>0</v>
      </c>
      <c r="N4345" s="9">
        <v>44215</v>
      </c>
      <c r="O4345" s="10">
        <v>0.44680084726722002</v>
      </c>
      <c r="P4345" s="10">
        <v>4470</v>
      </c>
      <c r="Q4345" s="10">
        <v>0</v>
      </c>
      <c r="R4345" s="10">
        <v>5.2465649492418889</v>
      </c>
      <c r="S4345" s="18">
        <v>5.2465649492418889</v>
      </c>
      <c r="T4345" s="13">
        <v>44397</v>
      </c>
      <c r="U4345" s="14">
        <v>8.9436860872999999E-4</v>
      </c>
      <c r="V4345" s="14">
        <v>3955</v>
      </c>
      <c r="W4345" s="14">
        <v>0</v>
      </c>
      <c r="X4345" s="14">
        <v>99.799828354355142</v>
      </c>
      <c r="Y4345" s="19">
        <f t="shared" si="135"/>
        <v>-0.99799828354355147</v>
      </c>
    </row>
    <row r="4346" spans="1:25">
      <c r="A4346">
        <v>7778</v>
      </c>
      <c r="B4346" t="s">
        <v>8078</v>
      </c>
      <c r="C4346" t="s">
        <v>8079</v>
      </c>
      <c r="D4346" t="str">
        <f t="shared" si="134"/>
        <v>Metis MTS</v>
      </c>
      <c r="E4346" s="3" t="s">
        <v>8895</v>
      </c>
      <c r="F4346" s="3" t="s">
        <v>8883</v>
      </c>
      <c r="G4346" s="3" t="s">
        <v>8883</v>
      </c>
      <c r="H4346" s="4">
        <v>0</v>
      </c>
      <c r="I4346" s="4">
        <v>0</v>
      </c>
      <c r="J4346" s="6">
        <v>44236</v>
      </c>
      <c r="K4346" s="7">
        <v>1.20831943</v>
      </c>
      <c r="L4346" s="7">
        <v>4270</v>
      </c>
      <c r="M4346" s="7">
        <v>0</v>
      </c>
      <c r="N4346" s="9">
        <v>44297</v>
      </c>
      <c r="O4346" s="10">
        <v>59.617556190000002</v>
      </c>
      <c r="P4346" s="10">
        <v>4471</v>
      </c>
      <c r="Q4346" s="10">
        <v>0</v>
      </c>
      <c r="R4346" s="10">
        <v>49.339234899169007</v>
      </c>
      <c r="S4346" s="18">
        <v>49.339234899169007</v>
      </c>
      <c r="T4346" s="13">
        <v>44685</v>
      </c>
      <c r="U4346" s="14">
        <v>3.926979388487027E-3</v>
      </c>
      <c r="V4346" s="14">
        <v>3956</v>
      </c>
      <c r="W4346" s="14">
        <v>0</v>
      </c>
      <c r="X4346" s="14">
        <v>99.993413048706699</v>
      </c>
      <c r="Y4346" s="19">
        <f t="shared" si="135"/>
        <v>-0.99993413048706703</v>
      </c>
    </row>
    <row r="4347" spans="1:25">
      <c r="A4347">
        <v>7779</v>
      </c>
      <c r="B4347" t="s">
        <v>8080</v>
      </c>
      <c r="C4347" t="s">
        <v>5566</v>
      </c>
      <c r="D4347" t="str">
        <f t="shared" si="134"/>
        <v>XPToken.io XPT</v>
      </c>
      <c r="E4347" s="3" t="s">
        <v>8887</v>
      </c>
      <c r="F4347" s="3" t="s">
        <v>8883</v>
      </c>
      <c r="G4347" s="3" t="s">
        <v>8883</v>
      </c>
      <c r="H4347" s="4">
        <v>0</v>
      </c>
      <c r="I4347" s="4">
        <v>0</v>
      </c>
      <c r="J4347" s="6">
        <v>44230</v>
      </c>
      <c r="K4347" s="7">
        <v>0.92928650999999995</v>
      </c>
      <c r="L4347" s="7">
        <v>4271</v>
      </c>
      <c r="M4347" s="7">
        <v>0</v>
      </c>
      <c r="N4347" s="9">
        <v>44369</v>
      </c>
      <c r="O4347" s="10">
        <v>1.43763781</v>
      </c>
      <c r="P4347" s="10">
        <v>4472</v>
      </c>
      <c r="Q4347" s="10">
        <v>0</v>
      </c>
      <c r="R4347" s="10">
        <v>1.5470339820170209</v>
      </c>
      <c r="S4347" s="18">
        <v>1.5470339820170209</v>
      </c>
      <c r="T4347" s="13">
        <v>44557</v>
      </c>
      <c r="U4347" s="14">
        <v>1.9960181676300002E-3</v>
      </c>
      <c r="V4347" s="14">
        <v>3957</v>
      </c>
      <c r="W4347" s="14">
        <v>0</v>
      </c>
      <c r="X4347" s="14">
        <v>99.861159872553017</v>
      </c>
      <c r="Y4347" s="19">
        <f t="shared" si="135"/>
        <v>-0.99861159872553018</v>
      </c>
    </row>
    <row r="4348" spans="1:25">
      <c r="A4348">
        <v>7781</v>
      </c>
      <c r="B4348" t="s">
        <v>8081</v>
      </c>
      <c r="C4348" t="s">
        <v>8082</v>
      </c>
      <c r="D4348" t="str">
        <f t="shared" si="134"/>
        <v>LeLeFoodChain LELE</v>
      </c>
      <c r="E4348" s="3" t="s">
        <v>8893</v>
      </c>
      <c r="F4348" s="3" t="s">
        <v>8883</v>
      </c>
      <c r="G4348" s="3" t="s">
        <v>8883</v>
      </c>
      <c r="H4348" s="4">
        <v>0</v>
      </c>
      <c r="I4348" s="4">
        <v>0</v>
      </c>
      <c r="J4348" s="6">
        <v>44237</v>
      </c>
      <c r="K4348" s="7">
        <v>8.5083421787199992E-3</v>
      </c>
      <c r="L4348" s="7">
        <v>4272</v>
      </c>
      <c r="M4348" s="7">
        <v>0</v>
      </c>
      <c r="N4348" s="9">
        <v>44333</v>
      </c>
      <c r="O4348" s="10">
        <v>0.19803795252763001</v>
      </c>
      <c r="P4348" s="10">
        <v>4473</v>
      </c>
      <c r="Q4348" s="10">
        <v>0</v>
      </c>
      <c r="R4348" s="10">
        <v>23.275739076754309</v>
      </c>
      <c r="S4348" s="18">
        <v>23.275739076754309</v>
      </c>
      <c r="T4348" s="13">
        <v>44494</v>
      </c>
      <c r="U4348" s="14">
        <v>1.201342901711802E-3</v>
      </c>
      <c r="V4348" s="14">
        <v>3958</v>
      </c>
      <c r="W4348" s="14">
        <v>0</v>
      </c>
      <c r="X4348" s="14">
        <v>99.39337743782005</v>
      </c>
      <c r="Y4348" s="19">
        <f t="shared" si="135"/>
        <v>-0.99393377437820052</v>
      </c>
    </row>
    <row r="4349" spans="1:25">
      <c r="A4349">
        <v>7782</v>
      </c>
      <c r="B4349" t="s">
        <v>8083</v>
      </c>
      <c r="C4349" t="s">
        <v>8084</v>
      </c>
      <c r="D4349" t="str">
        <f t="shared" si="134"/>
        <v>Ethanol ENOL</v>
      </c>
      <c r="E4349" s="3" t="s">
        <v>3686</v>
      </c>
      <c r="F4349" s="3" t="s">
        <v>8883</v>
      </c>
      <c r="G4349" s="3" t="s">
        <v>8883</v>
      </c>
      <c r="H4349" s="4">
        <v>0</v>
      </c>
      <c r="I4349" s="4">
        <v>0</v>
      </c>
      <c r="J4349" s="6">
        <v>44162</v>
      </c>
      <c r="K4349" s="7">
        <v>61.55115934576601</v>
      </c>
      <c r="L4349" s="7">
        <v>4273</v>
      </c>
      <c r="M4349" s="7">
        <v>0</v>
      </c>
      <c r="N4349" s="9">
        <v>44241</v>
      </c>
      <c r="O4349" s="10">
        <v>1005.291800738442</v>
      </c>
      <c r="P4349" s="10">
        <v>4474</v>
      </c>
      <c r="Q4349" s="10">
        <v>0</v>
      </c>
      <c r="R4349" s="10">
        <v>16.332621699149101</v>
      </c>
      <c r="S4349" s="18">
        <v>16.332621699149101</v>
      </c>
      <c r="T4349" s="13">
        <v>44397</v>
      </c>
      <c r="U4349" s="14">
        <v>14.496627498484781</v>
      </c>
      <c r="V4349" s="14">
        <v>3959</v>
      </c>
      <c r="W4349" s="14">
        <v>0</v>
      </c>
      <c r="X4349" s="14">
        <v>98.557968195121433</v>
      </c>
      <c r="Y4349" s="19">
        <f t="shared" si="135"/>
        <v>-0.98557968195121437</v>
      </c>
    </row>
    <row r="4350" spans="1:25">
      <c r="A4350">
        <v>7783</v>
      </c>
      <c r="B4350" t="s">
        <v>8085</v>
      </c>
      <c r="C4350" t="s">
        <v>2575</v>
      </c>
      <c r="D4350" t="str">
        <f t="shared" si="134"/>
        <v>OpenDAO OPEN</v>
      </c>
      <c r="E4350" s="3" t="s">
        <v>8896</v>
      </c>
      <c r="F4350" s="3" t="s">
        <v>8883</v>
      </c>
      <c r="G4350" s="3" t="s">
        <v>8883</v>
      </c>
      <c r="H4350" s="4">
        <v>0</v>
      </c>
      <c r="I4350" s="4">
        <v>0</v>
      </c>
      <c r="J4350" s="6">
        <v>44199</v>
      </c>
      <c r="K4350" s="7">
        <v>0.16878076</v>
      </c>
      <c r="L4350" s="7">
        <v>1074</v>
      </c>
      <c r="M4350" s="7">
        <v>654391.22654118005</v>
      </c>
      <c r="N4350" s="9">
        <v>44239</v>
      </c>
      <c r="O4350" s="10">
        <v>3.26907974</v>
      </c>
      <c r="P4350" s="10">
        <v>1277</v>
      </c>
      <c r="Q4350" s="10">
        <v>10620945.050000001</v>
      </c>
      <c r="R4350" s="10">
        <v>19.36879381275449</v>
      </c>
      <c r="S4350" s="18">
        <v>19.36879381275449</v>
      </c>
      <c r="T4350" s="13">
        <v>44687</v>
      </c>
      <c r="U4350" s="14">
        <v>2.2524571272406931E-2</v>
      </c>
      <c r="V4350" s="14">
        <v>1792</v>
      </c>
      <c r="W4350" s="14">
        <v>82926.41</v>
      </c>
      <c r="X4350" s="14">
        <v>99.310981283301246</v>
      </c>
      <c r="Y4350" s="19">
        <f t="shared" si="135"/>
        <v>-0.99310981283301247</v>
      </c>
    </row>
    <row r="4351" spans="1:25">
      <c r="A4351">
        <v>7784</v>
      </c>
      <c r="B4351" t="s">
        <v>8086</v>
      </c>
      <c r="C4351" t="s">
        <v>4500</v>
      </c>
      <c r="D4351" t="str">
        <f t="shared" si="134"/>
        <v>BLink BLINK</v>
      </c>
      <c r="E4351" s="3" t="s">
        <v>8892</v>
      </c>
      <c r="F4351" s="3" t="s">
        <v>8883</v>
      </c>
      <c r="G4351" s="3" t="s">
        <v>8883</v>
      </c>
      <c r="H4351" s="4">
        <v>0</v>
      </c>
      <c r="I4351" s="4">
        <v>0</v>
      </c>
      <c r="J4351" s="6">
        <v>44217</v>
      </c>
      <c r="K4351" s="7">
        <v>5.8827000000000003E-3</v>
      </c>
      <c r="L4351" s="7">
        <v>911</v>
      </c>
      <c r="M4351" s="7">
        <v>1118415.91296948</v>
      </c>
      <c r="N4351" s="9">
        <v>44293</v>
      </c>
      <c r="O4351" s="10">
        <v>0.42543176999999999</v>
      </c>
      <c r="P4351" s="10">
        <v>851</v>
      </c>
      <c r="Q4351" s="10">
        <v>40523822.759999998</v>
      </c>
      <c r="R4351" s="10">
        <v>72.319134071089806</v>
      </c>
      <c r="S4351" s="18">
        <v>72.319134071089806</v>
      </c>
      <c r="T4351" s="13">
        <v>44680</v>
      </c>
      <c r="U4351" s="14">
        <v>2.5814554589740218E-3</v>
      </c>
      <c r="V4351" s="14">
        <v>1344</v>
      </c>
      <c r="W4351" s="14">
        <v>480481.31</v>
      </c>
      <c r="X4351" s="14">
        <v>99.39321516609489</v>
      </c>
      <c r="Y4351" s="19">
        <f t="shared" si="135"/>
        <v>-0.99393215166094895</v>
      </c>
    </row>
    <row r="4352" spans="1:25">
      <c r="A4352">
        <v>7785</v>
      </c>
      <c r="B4352" t="s">
        <v>8087</v>
      </c>
      <c r="C4352" t="s">
        <v>8088</v>
      </c>
      <c r="D4352" t="str">
        <f t="shared" si="134"/>
        <v>Bundles Finance BUND</v>
      </c>
      <c r="E4352" s="3" t="s">
        <v>8889</v>
      </c>
      <c r="F4352" s="3" t="s">
        <v>8883</v>
      </c>
      <c r="G4352" s="3" t="s">
        <v>8883</v>
      </c>
      <c r="H4352" s="4">
        <v>0</v>
      </c>
      <c r="I4352" s="4">
        <v>0</v>
      </c>
      <c r="J4352" s="6">
        <v>44209</v>
      </c>
      <c r="K4352" s="7">
        <v>1.31148658</v>
      </c>
      <c r="L4352" s="7">
        <v>4274</v>
      </c>
      <c r="M4352" s="7">
        <v>0</v>
      </c>
      <c r="N4352" s="9">
        <v>44566</v>
      </c>
      <c r="O4352" s="10">
        <v>107.0442484794489</v>
      </c>
      <c r="P4352" s="10">
        <v>4475</v>
      </c>
      <c r="Q4352" s="10">
        <v>0</v>
      </c>
      <c r="R4352" s="10">
        <v>81.620544282998978</v>
      </c>
      <c r="S4352" s="18">
        <v>81.620544282998978</v>
      </c>
      <c r="T4352" s="13">
        <v>44635</v>
      </c>
      <c r="U4352" s="14">
        <v>16.532865570693911</v>
      </c>
      <c r="V4352" s="14">
        <v>3960</v>
      </c>
      <c r="W4352" s="14">
        <v>0</v>
      </c>
      <c r="X4352" s="14">
        <v>84.55511080180267</v>
      </c>
      <c r="Y4352" s="19">
        <f t="shared" si="135"/>
        <v>-0.84555110801802669</v>
      </c>
    </row>
    <row r="4353" spans="1:25">
      <c r="A4353">
        <v>7786</v>
      </c>
      <c r="B4353" t="s">
        <v>8089</v>
      </c>
      <c r="C4353" t="s">
        <v>8090</v>
      </c>
      <c r="D4353" t="str">
        <f t="shared" si="134"/>
        <v>Cord DeFi CORD</v>
      </c>
      <c r="E4353" s="3" t="s">
        <v>3686</v>
      </c>
      <c r="F4353" s="3" t="s">
        <v>8883</v>
      </c>
      <c r="G4353" s="3" t="s">
        <v>8883</v>
      </c>
      <c r="H4353" s="4">
        <v>0</v>
      </c>
      <c r="I4353" s="4">
        <v>0</v>
      </c>
      <c r="J4353" s="6">
        <v>44189</v>
      </c>
      <c r="K4353" s="7">
        <v>2.6605344443144299</v>
      </c>
      <c r="L4353" s="7">
        <v>4275</v>
      </c>
      <c r="M4353" s="7">
        <v>0</v>
      </c>
      <c r="N4353" s="9">
        <v>44220</v>
      </c>
      <c r="O4353" s="10">
        <v>27.056678848325792</v>
      </c>
      <c r="P4353" s="10">
        <v>4476</v>
      </c>
      <c r="Q4353" s="10">
        <v>0</v>
      </c>
      <c r="R4353" s="10">
        <v>10.169640504427971</v>
      </c>
      <c r="S4353" s="18">
        <v>10.169640504427971</v>
      </c>
      <c r="T4353" s="13">
        <v>44247</v>
      </c>
      <c r="U4353" s="14">
        <v>1.5231423634611101</v>
      </c>
      <c r="V4353" s="14">
        <v>3961</v>
      </c>
      <c r="W4353" s="14">
        <v>0</v>
      </c>
      <c r="X4353" s="14">
        <v>94.370549423306784</v>
      </c>
      <c r="Y4353" s="19">
        <f t="shared" si="135"/>
        <v>-0.94370549423306782</v>
      </c>
    </row>
    <row r="4354" spans="1:25">
      <c r="A4354">
        <v>7787</v>
      </c>
      <c r="B4354" t="s">
        <v>8091</v>
      </c>
      <c r="C4354" t="s">
        <v>8092</v>
      </c>
      <c r="D4354" t="str">
        <f t="shared" ref="D4354:D4417" si="136">_xlfn.TEXTJOIN(" ",TRUE,B4354,C4354)</f>
        <v>JSB FOUNDATION JSB</v>
      </c>
      <c r="E4354" s="3" t="s">
        <v>3686</v>
      </c>
      <c r="F4354" s="3" t="s">
        <v>8883</v>
      </c>
      <c r="G4354" s="3" t="s">
        <v>8883</v>
      </c>
      <c r="H4354" s="4">
        <v>0</v>
      </c>
      <c r="I4354" s="4">
        <v>0</v>
      </c>
      <c r="J4354" s="6">
        <v>44166</v>
      </c>
      <c r="K4354" s="7">
        <v>0.92620632000000003</v>
      </c>
      <c r="L4354" s="7">
        <v>4276</v>
      </c>
      <c r="M4354" s="7">
        <v>0</v>
      </c>
      <c r="N4354" s="9">
        <v>44395</v>
      </c>
      <c r="O4354" s="10">
        <v>24.213778139999999</v>
      </c>
      <c r="P4354" s="10">
        <v>4477</v>
      </c>
      <c r="Q4354" s="10">
        <v>0</v>
      </c>
      <c r="R4354" s="10">
        <v>26.142963632552188</v>
      </c>
      <c r="S4354" s="18">
        <v>26.142963632552188</v>
      </c>
      <c r="T4354" s="13">
        <v>44486</v>
      </c>
      <c r="U4354" s="14">
        <v>1.584428517806775E-3</v>
      </c>
      <c r="V4354" s="14">
        <v>3962</v>
      </c>
      <c r="W4354" s="14">
        <v>0</v>
      </c>
      <c r="X4354" s="14">
        <v>99.993456500226259</v>
      </c>
      <c r="Y4354" s="19">
        <f t="shared" si="135"/>
        <v>-0.99993456500226263</v>
      </c>
    </row>
    <row r="4355" spans="1:25">
      <c r="A4355">
        <v>7788</v>
      </c>
      <c r="B4355" t="s">
        <v>8093</v>
      </c>
      <c r="C4355" t="s">
        <v>8094</v>
      </c>
      <c r="D4355" t="str">
        <f t="shared" si="136"/>
        <v>Yearn Loans Finance YLFI</v>
      </c>
      <c r="E4355" s="3" t="s">
        <v>3686</v>
      </c>
      <c r="F4355" s="3" t="s">
        <v>8883</v>
      </c>
      <c r="G4355" s="3" t="s">
        <v>8883</v>
      </c>
      <c r="H4355" s="4">
        <v>0</v>
      </c>
      <c r="I4355" s="4">
        <v>0</v>
      </c>
      <c r="J4355" s="6">
        <v>44161</v>
      </c>
      <c r="K4355" s="7">
        <v>136.90315035</v>
      </c>
      <c r="L4355" s="7">
        <v>4277</v>
      </c>
      <c r="M4355" s="7">
        <v>0</v>
      </c>
      <c r="N4355" s="9">
        <v>44178</v>
      </c>
      <c r="O4355" s="10">
        <v>686.65425703000005</v>
      </c>
      <c r="P4355" s="10">
        <v>4478</v>
      </c>
      <c r="Q4355" s="10">
        <v>0</v>
      </c>
      <c r="R4355" s="10">
        <v>5.0156205702683456</v>
      </c>
      <c r="S4355" s="18">
        <v>5.0156205702683456</v>
      </c>
      <c r="T4355" s="13">
        <v>44380</v>
      </c>
      <c r="U4355" s="14">
        <v>1.7104688400000001</v>
      </c>
      <c r="V4355" s="14">
        <v>3963</v>
      </c>
      <c r="W4355" s="14">
        <v>0</v>
      </c>
      <c r="X4355" s="14">
        <v>99.750898094275513</v>
      </c>
      <c r="Y4355" s="19">
        <f t="shared" ref="Y4355:Y4418" si="137">X4355/-100</f>
        <v>-0.99750898094275509</v>
      </c>
    </row>
    <row r="4356" spans="1:25">
      <c r="A4356">
        <v>7789</v>
      </c>
      <c r="B4356" t="s">
        <v>8095</v>
      </c>
      <c r="C4356" t="s">
        <v>8096</v>
      </c>
      <c r="D4356" t="str">
        <f t="shared" si="136"/>
        <v>OASISBloc OSB</v>
      </c>
      <c r="E4356" s="3" t="s">
        <v>3686</v>
      </c>
      <c r="F4356" s="3" t="s">
        <v>8883</v>
      </c>
      <c r="G4356" s="3" t="s">
        <v>8883</v>
      </c>
      <c r="H4356" s="4">
        <v>0</v>
      </c>
      <c r="I4356" s="4">
        <v>0</v>
      </c>
      <c r="J4356" s="6">
        <v>44232</v>
      </c>
      <c r="K4356" s="7">
        <v>0.22982760999999999</v>
      </c>
      <c r="L4356" s="7">
        <v>4278</v>
      </c>
      <c r="M4356" s="7">
        <v>0</v>
      </c>
      <c r="N4356" s="9">
        <v>44272</v>
      </c>
      <c r="O4356" s="10">
        <v>0.74317235999999998</v>
      </c>
      <c r="P4356" s="10">
        <v>4479</v>
      </c>
      <c r="Q4356" s="10">
        <v>0</v>
      </c>
      <c r="R4356" s="10">
        <v>3.2336078332799092</v>
      </c>
      <c r="S4356" s="18">
        <v>3.2336078332799092</v>
      </c>
      <c r="T4356" s="13">
        <v>44391</v>
      </c>
      <c r="U4356" s="14">
        <v>0</v>
      </c>
      <c r="V4356" s="14">
        <v>3964</v>
      </c>
      <c r="W4356" s="14">
        <v>0</v>
      </c>
      <c r="X4356" s="14">
        <v>100</v>
      </c>
      <c r="Y4356" s="19">
        <f t="shared" si="137"/>
        <v>-1</v>
      </c>
    </row>
    <row r="4357" spans="1:25">
      <c r="A4357">
        <v>7790</v>
      </c>
      <c r="B4357" t="s">
        <v>8097</v>
      </c>
      <c r="C4357" t="s">
        <v>8098</v>
      </c>
      <c r="D4357" t="str">
        <f t="shared" si="136"/>
        <v>LifetionCoin LTP</v>
      </c>
      <c r="E4357" s="3" t="s">
        <v>8887</v>
      </c>
      <c r="F4357" s="3" t="s">
        <v>8883</v>
      </c>
      <c r="G4357" s="3" t="s">
        <v>8883</v>
      </c>
      <c r="H4357" s="4">
        <v>0</v>
      </c>
      <c r="I4357" s="4">
        <v>0</v>
      </c>
      <c r="J4357" s="6">
        <v>44161</v>
      </c>
      <c r="K4357" s="7">
        <v>0.45860619056065999</v>
      </c>
      <c r="L4357" s="7">
        <v>4279</v>
      </c>
      <c r="M4357" s="7">
        <v>0</v>
      </c>
      <c r="N4357" s="9">
        <v>44162</v>
      </c>
      <c r="O4357" s="10">
        <v>0.50873531037623998</v>
      </c>
      <c r="P4357" s="10">
        <v>4480</v>
      </c>
      <c r="Q4357" s="10">
        <v>0</v>
      </c>
      <c r="R4357" s="10">
        <v>1.1093075515493931</v>
      </c>
      <c r="S4357" s="18">
        <v>1.1093075515493931</v>
      </c>
      <c r="T4357" s="13">
        <v>44464</v>
      </c>
      <c r="U4357" s="14">
        <v>4.6045135887600001E-3</v>
      </c>
      <c r="V4357" s="14">
        <v>3965</v>
      </c>
      <c r="W4357" s="14">
        <v>0</v>
      </c>
      <c r="X4357" s="14">
        <v>99.094909770396171</v>
      </c>
      <c r="Y4357" s="19">
        <f t="shared" si="137"/>
        <v>-0.99094909770396167</v>
      </c>
    </row>
    <row r="4358" spans="1:25">
      <c r="A4358">
        <v>7791</v>
      </c>
      <c r="B4358" t="s">
        <v>8099</v>
      </c>
      <c r="C4358" t="s">
        <v>3383</v>
      </c>
      <c r="D4358" t="str">
        <f t="shared" si="136"/>
        <v>PancakeBunny BUNNY</v>
      </c>
      <c r="E4358" s="3" t="s">
        <v>3686</v>
      </c>
      <c r="F4358" s="3" t="s">
        <v>8883</v>
      </c>
      <c r="G4358" s="3" t="s">
        <v>8883</v>
      </c>
      <c r="H4358" s="4">
        <v>0</v>
      </c>
      <c r="I4358" s="4">
        <v>0</v>
      </c>
      <c r="J4358" s="6">
        <v>44218</v>
      </c>
      <c r="K4358" s="7">
        <v>4.0297696700000003</v>
      </c>
      <c r="L4358" s="7">
        <v>2673</v>
      </c>
      <c r="M4358" s="7">
        <v>0</v>
      </c>
      <c r="N4358" s="9">
        <v>44313</v>
      </c>
      <c r="O4358" s="10">
        <v>553.31998667000005</v>
      </c>
      <c r="P4358" s="10">
        <v>369</v>
      </c>
      <c r="Q4358" s="10">
        <v>237117687.30000001</v>
      </c>
      <c r="R4358" s="10">
        <v>137.30809251686091</v>
      </c>
      <c r="S4358" s="18">
        <v>137.30809251686091</v>
      </c>
      <c r="T4358" s="13">
        <v>44631</v>
      </c>
      <c r="U4358" s="14">
        <v>0.20840507746447159</v>
      </c>
      <c r="V4358" s="14">
        <v>1731</v>
      </c>
      <c r="W4358" s="14">
        <v>107791.12</v>
      </c>
      <c r="X4358" s="14">
        <v>99.962335523298435</v>
      </c>
      <c r="Y4358" s="19">
        <f t="shared" si="137"/>
        <v>-0.9996233552329844</v>
      </c>
    </row>
    <row r="4359" spans="1:25">
      <c r="A4359">
        <v>7794</v>
      </c>
      <c r="B4359" t="s">
        <v>8100</v>
      </c>
      <c r="C4359" t="s">
        <v>8101</v>
      </c>
      <c r="D4359" t="str">
        <f t="shared" si="136"/>
        <v>YFI3.money YFI3</v>
      </c>
      <c r="E4359" s="3" t="s">
        <v>3686</v>
      </c>
      <c r="F4359" s="3" t="s">
        <v>8883</v>
      </c>
      <c r="G4359" s="3" t="s">
        <v>8883</v>
      </c>
      <c r="H4359" s="4">
        <v>0</v>
      </c>
      <c r="I4359" s="4">
        <v>0</v>
      </c>
      <c r="J4359" s="6">
        <v>44161</v>
      </c>
      <c r="K4359" s="7">
        <v>25.560507474791521</v>
      </c>
      <c r="L4359" s="7">
        <v>4280</v>
      </c>
      <c r="M4359" s="7">
        <v>0</v>
      </c>
      <c r="N4359" s="9">
        <v>44164</v>
      </c>
      <c r="O4359" s="10">
        <v>71.809632710385543</v>
      </c>
      <c r="P4359" s="10">
        <v>4481</v>
      </c>
      <c r="Q4359" s="10">
        <v>0</v>
      </c>
      <c r="R4359" s="10">
        <v>2.8093977704161861</v>
      </c>
      <c r="S4359" s="18">
        <v>2.8093977704161861</v>
      </c>
      <c r="T4359" s="13">
        <v>44247</v>
      </c>
      <c r="U4359" s="14">
        <v>4.8033152415889999E-2</v>
      </c>
      <c r="V4359" s="14">
        <v>3966</v>
      </c>
      <c r="W4359" s="14">
        <v>0</v>
      </c>
      <c r="X4359" s="14">
        <v>99.933110432955957</v>
      </c>
      <c r="Y4359" s="19">
        <f t="shared" si="137"/>
        <v>-0.99933110432955952</v>
      </c>
    </row>
    <row r="4360" spans="1:25">
      <c r="A4360">
        <v>7795</v>
      </c>
      <c r="B4360" t="s">
        <v>8102</v>
      </c>
      <c r="C4360" t="s">
        <v>4641</v>
      </c>
      <c r="D4360" t="str">
        <f t="shared" si="136"/>
        <v>Bird.Money BIRD</v>
      </c>
      <c r="E4360" s="3" t="s">
        <v>3686</v>
      </c>
      <c r="F4360" s="3" t="s">
        <v>8883</v>
      </c>
      <c r="G4360" s="3" t="s">
        <v>8883</v>
      </c>
      <c r="H4360" s="4">
        <v>0</v>
      </c>
      <c r="I4360" s="4">
        <v>0</v>
      </c>
      <c r="J4360" s="6">
        <v>44164</v>
      </c>
      <c r="K4360" s="7">
        <v>2.9417559500000001</v>
      </c>
      <c r="L4360" s="7">
        <v>2430</v>
      </c>
      <c r="M4360" s="7">
        <v>0</v>
      </c>
      <c r="N4360" s="9">
        <v>44517</v>
      </c>
      <c r="O4360" s="10">
        <v>309.98100220363722</v>
      </c>
      <c r="P4360" s="10">
        <v>1120</v>
      </c>
      <c r="Q4360" s="10">
        <v>17273392.77</v>
      </c>
      <c r="R4360" s="10">
        <v>105.37277988802479</v>
      </c>
      <c r="S4360" s="18">
        <v>105.37277988802479</v>
      </c>
      <c r="T4360" s="13">
        <v>44687</v>
      </c>
      <c r="U4360" s="14">
        <v>32.492549232209598</v>
      </c>
      <c r="V4360" s="14">
        <v>868</v>
      </c>
      <c r="W4360" s="14">
        <v>3093969.74</v>
      </c>
      <c r="X4360" s="14">
        <v>89.517890128355631</v>
      </c>
      <c r="Y4360" s="19">
        <f t="shared" si="137"/>
        <v>-0.89517890128355626</v>
      </c>
    </row>
    <row r="4361" spans="1:25">
      <c r="A4361">
        <v>7796</v>
      </c>
      <c r="B4361" t="s">
        <v>8103</v>
      </c>
      <c r="C4361" t="s">
        <v>2892</v>
      </c>
      <c r="D4361" t="str">
        <f t="shared" si="136"/>
        <v>CoinDeFi COIN</v>
      </c>
      <c r="E4361" s="3" t="s">
        <v>3686</v>
      </c>
      <c r="F4361" s="3" t="s">
        <v>8883</v>
      </c>
      <c r="G4361" s="3" t="s">
        <v>8883</v>
      </c>
      <c r="H4361" s="4">
        <v>0</v>
      </c>
      <c r="I4361" s="4">
        <v>0</v>
      </c>
      <c r="J4361" s="6">
        <v>44176</v>
      </c>
      <c r="K4361" s="7">
        <v>0.11974935072716</v>
      </c>
      <c r="L4361" s="7">
        <v>4281</v>
      </c>
      <c r="M4361" s="7">
        <v>0</v>
      </c>
      <c r="N4361" s="9">
        <v>44299</v>
      </c>
      <c r="O4361" s="10">
        <v>0.51286190628757</v>
      </c>
      <c r="P4361" s="10">
        <v>4482</v>
      </c>
      <c r="Q4361" s="10">
        <v>0</v>
      </c>
      <c r="R4361" s="10">
        <v>4.2827948809182921</v>
      </c>
      <c r="S4361" s="18">
        <v>4.2827948809182921</v>
      </c>
      <c r="T4361" s="13">
        <v>44543</v>
      </c>
      <c r="U4361" s="14">
        <v>7.2282625033259995E-2</v>
      </c>
      <c r="V4361" s="14">
        <v>3967</v>
      </c>
      <c r="W4361" s="14">
        <v>0</v>
      </c>
      <c r="X4361" s="14">
        <v>85.906025745509368</v>
      </c>
      <c r="Y4361" s="19">
        <f t="shared" si="137"/>
        <v>-0.85906025745509362</v>
      </c>
    </row>
    <row r="4362" spans="1:25">
      <c r="A4362">
        <v>7798</v>
      </c>
      <c r="B4362" t="s">
        <v>8104</v>
      </c>
      <c r="C4362" t="s">
        <v>8105</v>
      </c>
      <c r="D4362" t="str">
        <f t="shared" si="136"/>
        <v>Decentral Games DG</v>
      </c>
      <c r="E4362" s="3" t="s">
        <v>8889</v>
      </c>
      <c r="F4362" s="3" t="s">
        <v>8883</v>
      </c>
      <c r="G4362" s="3" t="s">
        <v>8883</v>
      </c>
      <c r="H4362" s="4">
        <v>0</v>
      </c>
      <c r="I4362" s="4">
        <v>0</v>
      </c>
      <c r="J4362" s="6">
        <v>44171</v>
      </c>
      <c r="K4362" s="7">
        <v>14.20798280929414</v>
      </c>
      <c r="L4362" s="7">
        <v>2203</v>
      </c>
      <c r="M4362" s="7">
        <v>0</v>
      </c>
      <c r="N4362" s="9">
        <v>44525</v>
      </c>
      <c r="O4362" s="10">
        <v>608.10768719868656</v>
      </c>
      <c r="P4362" s="10">
        <v>392</v>
      </c>
      <c r="Q4362" s="10">
        <v>210828196.68845239</v>
      </c>
      <c r="R4362" s="10">
        <v>42.80042391386435</v>
      </c>
      <c r="S4362" s="18">
        <v>42.80042391386435</v>
      </c>
      <c r="T4362" s="13">
        <v>44586</v>
      </c>
      <c r="U4362" s="14">
        <v>294.39378608124372</v>
      </c>
      <c r="V4362" s="14">
        <v>246</v>
      </c>
      <c r="W4362" s="14">
        <v>102064999.904393</v>
      </c>
      <c r="X4362" s="14">
        <v>51.588543891395233</v>
      </c>
      <c r="Y4362" s="19">
        <f t="shared" si="137"/>
        <v>-0.51588543891395233</v>
      </c>
    </row>
    <row r="4363" spans="1:25">
      <c r="A4363">
        <v>7800</v>
      </c>
      <c r="B4363" t="s">
        <v>8106</v>
      </c>
      <c r="C4363" t="s">
        <v>8107</v>
      </c>
      <c r="D4363" t="str">
        <f t="shared" si="136"/>
        <v>AllWin DeFi ALLWIN</v>
      </c>
      <c r="E4363" s="3" t="s">
        <v>8892</v>
      </c>
      <c r="F4363" s="3" t="s">
        <v>8883</v>
      </c>
      <c r="G4363" s="3" t="s">
        <v>8883</v>
      </c>
      <c r="H4363" s="4">
        <v>0</v>
      </c>
      <c r="I4363" s="4">
        <v>0</v>
      </c>
      <c r="J4363" s="6">
        <v>44197</v>
      </c>
      <c r="K4363" s="7">
        <v>0.17966296027569001</v>
      </c>
      <c r="L4363" s="7">
        <v>4282</v>
      </c>
      <c r="M4363" s="7">
        <v>0</v>
      </c>
      <c r="N4363" s="9">
        <v>44215</v>
      </c>
      <c r="O4363" s="10">
        <v>0.57956977310283997</v>
      </c>
      <c r="P4363" s="10">
        <v>4483</v>
      </c>
      <c r="Q4363" s="10">
        <v>0</v>
      </c>
      <c r="R4363" s="10">
        <v>3.2258723345841518</v>
      </c>
      <c r="S4363" s="18">
        <v>3.2258723345841518</v>
      </c>
      <c r="T4363" s="13">
        <v>44295</v>
      </c>
      <c r="U4363" s="14">
        <v>0.26183438072415999</v>
      </c>
      <c r="V4363" s="14">
        <v>3968</v>
      </c>
      <c r="W4363" s="14">
        <v>0</v>
      </c>
      <c r="X4363" s="14">
        <v>54.822630013573949</v>
      </c>
      <c r="Y4363" s="19">
        <f t="shared" si="137"/>
        <v>-0.54822630013573947</v>
      </c>
    </row>
    <row r="4364" spans="1:25">
      <c r="A4364">
        <v>7801</v>
      </c>
      <c r="B4364" t="s">
        <v>8108</v>
      </c>
      <c r="C4364" t="s">
        <v>8109</v>
      </c>
      <c r="D4364" t="str">
        <f t="shared" si="136"/>
        <v>HRDCOIN HRD</v>
      </c>
      <c r="E4364" s="3" t="s">
        <v>8887</v>
      </c>
      <c r="F4364" s="3" t="s">
        <v>8883</v>
      </c>
      <c r="G4364" s="3" t="s">
        <v>8883</v>
      </c>
      <c r="H4364" s="4">
        <v>0</v>
      </c>
      <c r="I4364" s="4">
        <v>0</v>
      </c>
      <c r="J4364" s="6">
        <v>44189</v>
      </c>
      <c r="K4364" s="7">
        <v>9.1425983257999999E-3</v>
      </c>
      <c r="L4364" s="7">
        <v>4283</v>
      </c>
      <c r="M4364" s="7">
        <v>0</v>
      </c>
      <c r="N4364" s="9">
        <v>44206</v>
      </c>
      <c r="O4364" s="10">
        <v>3.5017178032200003E-2</v>
      </c>
      <c r="P4364" s="10">
        <v>4484</v>
      </c>
      <c r="Q4364" s="10">
        <v>0</v>
      </c>
      <c r="R4364" s="10">
        <v>3.8301122705328861</v>
      </c>
      <c r="S4364" s="18">
        <v>3.8301122705328861</v>
      </c>
      <c r="T4364" s="13">
        <v>44339</v>
      </c>
      <c r="U4364" s="14">
        <v>3.6635066522599999E-3</v>
      </c>
      <c r="V4364" s="14">
        <v>3969</v>
      </c>
      <c r="W4364" s="14">
        <v>0</v>
      </c>
      <c r="X4364" s="14">
        <v>89.537972908921375</v>
      </c>
      <c r="Y4364" s="19">
        <f t="shared" si="137"/>
        <v>-0.89537972908921371</v>
      </c>
    </row>
    <row r="4365" spans="1:25">
      <c r="A4365">
        <v>7802</v>
      </c>
      <c r="B4365" t="s">
        <v>8110</v>
      </c>
      <c r="C4365" t="s">
        <v>2105</v>
      </c>
      <c r="D4365" t="str">
        <f t="shared" si="136"/>
        <v>Bitpumps Token BPT</v>
      </c>
      <c r="E4365" s="3" t="s">
        <v>8887</v>
      </c>
      <c r="F4365" s="3" t="s">
        <v>8883</v>
      </c>
      <c r="G4365" s="3" t="s">
        <v>8883</v>
      </c>
      <c r="H4365" s="4">
        <v>0</v>
      </c>
      <c r="I4365" s="4">
        <v>0</v>
      </c>
      <c r="J4365" s="6">
        <v>44163</v>
      </c>
      <c r="K4365" s="7">
        <v>0.82140940455474998</v>
      </c>
      <c r="L4365" s="7">
        <v>4284</v>
      </c>
      <c r="M4365" s="7">
        <v>0</v>
      </c>
      <c r="N4365" s="9">
        <v>44166</v>
      </c>
      <c r="O4365" s="10">
        <v>1.20701211846829</v>
      </c>
      <c r="P4365" s="10">
        <v>4485</v>
      </c>
      <c r="Q4365" s="10">
        <v>0</v>
      </c>
      <c r="R4365" s="10">
        <v>1.469440344577694</v>
      </c>
      <c r="S4365" s="18">
        <v>1.469440344577694</v>
      </c>
      <c r="T4365" s="13">
        <v>44254</v>
      </c>
      <c r="U4365" s="14">
        <v>1.0012266264800001E-3</v>
      </c>
      <c r="V4365" s="14">
        <v>3970</v>
      </c>
      <c r="W4365" s="14">
        <v>0</v>
      </c>
      <c r="X4365" s="14">
        <v>99.917049165359614</v>
      </c>
      <c r="Y4365" s="19">
        <f t="shared" si="137"/>
        <v>-0.99917049165359617</v>
      </c>
    </row>
    <row r="4366" spans="1:25">
      <c r="A4366">
        <v>7803</v>
      </c>
      <c r="B4366" t="s">
        <v>8111</v>
      </c>
      <c r="C4366" t="s">
        <v>8112</v>
      </c>
      <c r="D4366" t="str">
        <f t="shared" si="136"/>
        <v>Ethereum Stake ETHYS</v>
      </c>
      <c r="E4366" s="3" t="s">
        <v>8894</v>
      </c>
      <c r="F4366" s="3" t="s">
        <v>8883</v>
      </c>
      <c r="G4366" s="3" t="s">
        <v>8883</v>
      </c>
      <c r="H4366" s="4">
        <v>0</v>
      </c>
      <c r="I4366" s="4">
        <v>0</v>
      </c>
      <c r="J4366" s="6">
        <v>44192</v>
      </c>
      <c r="K4366" s="7">
        <v>3.7609443499999999</v>
      </c>
      <c r="L4366" s="7">
        <v>1000</v>
      </c>
      <c r="M4366" s="7">
        <v>814879.10454033001</v>
      </c>
      <c r="N4366" s="9">
        <v>44516</v>
      </c>
      <c r="O4366" s="10">
        <v>29.73961555281841</v>
      </c>
      <c r="P4366" s="10">
        <v>2064</v>
      </c>
      <c r="Q4366" s="10">
        <v>757192.1</v>
      </c>
      <c r="R4366" s="10">
        <v>7.9074862016552867</v>
      </c>
      <c r="S4366" s="18">
        <v>7.9074862016552867</v>
      </c>
      <c r="T4366" s="13">
        <v>44517</v>
      </c>
      <c r="U4366" s="14">
        <v>0</v>
      </c>
      <c r="V4366" s="14">
        <v>1221</v>
      </c>
      <c r="W4366" s="14">
        <v>758477.97</v>
      </c>
      <c r="X4366" s="14">
        <v>100</v>
      </c>
      <c r="Y4366" s="19">
        <f t="shared" si="137"/>
        <v>-1</v>
      </c>
    </row>
    <row r="4367" spans="1:25">
      <c r="A4367">
        <v>7805</v>
      </c>
      <c r="B4367" t="s">
        <v>8113</v>
      </c>
      <c r="C4367" t="s">
        <v>8114</v>
      </c>
      <c r="D4367" t="str">
        <f t="shared" si="136"/>
        <v>Muse MUSE</v>
      </c>
      <c r="E4367" s="3" t="s">
        <v>8887</v>
      </c>
      <c r="F4367" s="3" t="s">
        <v>8883</v>
      </c>
      <c r="G4367" s="3" t="s">
        <v>8883</v>
      </c>
      <c r="H4367" s="4">
        <v>0</v>
      </c>
      <c r="I4367" s="4">
        <v>0</v>
      </c>
      <c r="J4367" s="6">
        <v>44189</v>
      </c>
      <c r="K4367" s="7">
        <v>0.12206936</v>
      </c>
      <c r="L4367" s="7">
        <v>2407</v>
      </c>
      <c r="M4367" s="7">
        <v>0</v>
      </c>
      <c r="N4367" s="9">
        <v>44269</v>
      </c>
      <c r="O4367" s="10">
        <v>125.90222197999999</v>
      </c>
      <c r="P4367" s="10">
        <v>735</v>
      </c>
      <c r="Q4367" s="10">
        <v>57585756.240000002</v>
      </c>
      <c r="R4367" s="10">
        <v>1031.3990503431819</v>
      </c>
      <c r="S4367" s="18">
        <v>1031.3990503431819</v>
      </c>
      <c r="T4367" s="13">
        <v>44687</v>
      </c>
      <c r="U4367" s="14">
        <v>8.1094395598052351</v>
      </c>
      <c r="V4367" s="14">
        <v>804</v>
      </c>
      <c r="W4367" s="14">
        <v>4277735.83</v>
      </c>
      <c r="X4367" s="14">
        <v>93.558938490304442</v>
      </c>
      <c r="Y4367" s="19">
        <f t="shared" si="137"/>
        <v>-0.93558938490304444</v>
      </c>
    </row>
    <row r="4368" spans="1:25">
      <c r="A4368">
        <v>7806</v>
      </c>
      <c r="B4368" t="s">
        <v>8115</v>
      </c>
      <c r="C4368" t="s">
        <v>6957</v>
      </c>
      <c r="D4368" t="str">
        <f t="shared" si="136"/>
        <v>Cornichon CORN</v>
      </c>
      <c r="E4368" s="3" t="s">
        <v>8887</v>
      </c>
      <c r="F4368" s="3" t="s">
        <v>8883</v>
      </c>
      <c r="G4368" s="3" t="s">
        <v>8883</v>
      </c>
      <c r="H4368" s="4">
        <v>0</v>
      </c>
      <c r="I4368" s="4">
        <v>0</v>
      </c>
      <c r="J4368" s="6">
        <v>44166</v>
      </c>
      <c r="K4368" s="7">
        <v>6.206706E-2</v>
      </c>
      <c r="L4368" s="7">
        <v>2520</v>
      </c>
      <c r="M4368" s="7">
        <v>0</v>
      </c>
      <c r="N4368" s="9">
        <v>44168</v>
      </c>
      <c r="O4368" s="10">
        <v>0.58874059000000001</v>
      </c>
      <c r="P4368" s="10">
        <v>1717</v>
      </c>
      <c r="Q4368" s="10">
        <v>2734475.2907042601</v>
      </c>
      <c r="R4368" s="10">
        <v>9.4855562676885299</v>
      </c>
      <c r="S4368" s="18">
        <v>9.4855562676885299</v>
      </c>
      <c r="T4368" s="13">
        <v>44197</v>
      </c>
      <c r="U4368" s="14">
        <v>2.7818720000000002E-2</v>
      </c>
      <c r="V4368" s="14">
        <v>1135</v>
      </c>
      <c r="W4368" s="14">
        <v>1093158.5877640401</v>
      </c>
      <c r="X4368" s="14">
        <v>95.274876495265943</v>
      </c>
      <c r="Y4368" s="19">
        <f t="shared" si="137"/>
        <v>-0.95274876495265948</v>
      </c>
    </row>
    <row r="4369" spans="1:25">
      <c r="A4369">
        <v>7807</v>
      </c>
      <c r="B4369" t="s">
        <v>8116</v>
      </c>
      <c r="C4369" t="s">
        <v>8117</v>
      </c>
      <c r="D4369" t="str">
        <f t="shared" si="136"/>
        <v>UniMex UMEX</v>
      </c>
      <c r="E4369" s="3" t="s">
        <v>3686</v>
      </c>
      <c r="F4369" s="3" t="s">
        <v>8883</v>
      </c>
      <c r="G4369" s="3" t="s">
        <v>8883</v>
      </c>
      <c r="H4369" s="4">
        <v>0</v>
      </c>
      <c r="I4369" s="4">
        <v>0</v>
      </c>
      <c r="J4369" s="6">
        <v>44168</v>
      </c>
      <c r="K4369" s="7">
        <v>0.23751015904516001</v>
      </c>
      <c r="L4369" s="7">
        <v>4285</v>
      </c>
      <c r="M4369" s="7">
        <v>0</v>
      </c>
      <c r="N4369" s="9">
        <v>44201</v>
      </c>
      <c r="O4369" s="10">
        <v>1.17835182047204</v>
      </c>
      <c r="P4369" s="10">
        <v>4486</v>
      </c>
      <c r="Q4369" s="10">
        <v>0</v>
      </c>
      <c r="R4369" s="10">
        <v>4.9612691314310853</v>
      </c>
      <c r="S4369" s="18">
        <v>4.9612691314310853</v>
      </c>
      <c r="T4369" s="13">
        <v>44208</v>
      </c>
      <c r="U4369" s="14">
        <v>2.7129018761550001E-2</v>
      </c>
      <c r="V4369" s="14">
        <v>3971</v>
      </c>
      <c r="W4369" s="14">
        <v>0</v>
      </c>
      <c r="X4369" s="14">
        <v>97.697714868324951</v>
      </c>
      <c r="Y4369" s="19">
        <f t="shared" si="137"/>
        <v>-0.97697714868324947</v>
      </c>
    </row>
    <row r="4370" spans="1:25">
      <c r="A4370">
        <v>7809</v>
      </c>
      <c r="B4370" t="s">
        <v>8118</v>
      </c>
      <c r="C4370" t="s">
        <v>8119</v>
      </c>
      <c r="D4370" t="str">
        <f t="shared" si="136"/>
        <v>Carbon CRBN</v>
      </c>
      <c r="E4370" s="3" t="s">
        <v>8892</v>
      </c>
      <c r="F4370" s="3" t="s">
        <v>8883</v>
      </c>
      <c r="G4370" s="3" t="s">
        <v>8883</v>
      </c>
      <c r="H4370" s="4">
        <v>0</v>
      </c>
      <c r="I4370" s="4">
        <v>0</v>
      </c>
      <c r="J4370" s="6">
        <v>44194</v>
      </c>
      <c r="K4370" s="7">
        <v>2.379904E-2</v>
      </c>
      <c r="L4370" s="7">
        <v>1150</v>
      </c>
      <c r="M4370" s="7">
        <v>504223.03833661001</v>
      </c>
      <c r="N4370" s="9">
        <v>44326</v>
      </c>
      <c r="O4370" s="10">
        <v>0.51938415999999998</v>
      </c>
      <c r="P4370" s="10">
        <v>1234</v>
      </c>
      <c r="Q4370" s="10">
        <v>11892896.77</v>
      </c>
      <c r="R4370" s="10">
        <v>21.823744151024581</v>
      </c>
      <c r="S4370" s="18">
        <v>21.823744151024581</v>
      </c>
      <c r="T4370" s="13">
        <v>44687</v>
      </c>
      <c r="U4370" s="14">
        <v>3.847456887734136E-2</v>
      </c>
      <c r="V4370" s="14">
        <v>1103</v>
      </c>
      <c r="W4370" s="14">
        <v>1247998.73</v>
      </c>
      <c r="X4370" s="14">
        <v>92.592271416721417</v>
      </c>
      <c r="Y4370" s="19">
        <f t="shared" si="137"/>
        <v>-0.92592271416721417</v>
      </c>
    </row>
    <row r="4371" spans="1:25">
      <c r="A4371">
        <v>7810</v>
      </c>
      <c r="B4371" t="s">
        <v>8120</v>
      </c>
      <c r="C4371" t="s">
        <v>384</v>
      </c>
      <c r="D4371" t="str">
        <f t="shared" si="136"/>
        <v>STVKE.NETWORK STV</v>
      </c>
      <c r="E4371" s="3" t="s">
        <v>3686</v>
      </c>
      <c r="F4371" s="3" t="s">
        <v>8883</v>
      </c>
      <c r="G4371" s="3" t="s">
        <v>8883</v>
      </c>
      <c r="H4371" s="4">
        <v>0</v>
      </c>
      <c r="I4371" s="4">
        <v>0</v>
      </c>
      <c r="J4371" s="6">
        <v>44164</v>
      </c>
      <c r="K4371" s="7">
        <v>2.26618347065E-2</v>
      </c>
      <c r="L4371" s="7">
        <v>4286</v>
      </c>
      <c r="M4371" s="7">
        <v>0</v>
      </c>
      <c r="N4371" s="9">
        <v>44166</v>
      </c>
      <c r="O4371" s="10">
        <v>2.2687177564529998E-2</v>
      </c>
      <c r="P4371" s="10">
        <v>4487</v>
      </c>
      <c r="Q4371" s="10">
        <v>0</v>
      </c>
      <c r="R4371" s="10">
        <v>1.001118305660518</v>
      </c>
      <c r="S4371" s="18">
        <v>1.001118305660518</v>
      </c>
      <c r="T4371" s="13">
        <v>44188</v>
      </c>
      <c r="U4371" s="14">
        <v>4.8234036152899999E-3</v>
      </c>
      <c r="V4371" s="14">
        <v>3972</v>
      </c>
      <c r="W4371" s="14">
        <v>0</v>
      </c>
      <c r="X4371" s="14">
        <v>78.739516620916774</v>
      </c>
      <c r="Y4371" s="19">
        <f t="shared" si="137"/>
        <v>-0.78739516620916772</v>
      </c>
    </row>
    <row r="4372" spans="1:25">
      <c r="A4372">
        <v>7811</v>
      </c>
      <c r="B4372" t="s">
        <v>8121</v>
      </c>
      <c r="C4372" t="s">
        <v>8122</v>
      </c>
      <c r="D4372" t="str">
        <f t="shared" si="136"/>
        <v>Bullswap Exchange BVL</v>
      </c>
      <c r="E4372" s="3" t="s">
        <v>3686</v>
      </c>
      <c r="F4372" s="3" t="s">
        <v>8883</v>
      </c>
      <c r="G4372" s="3" t="s">
        <v>8883</v>
      </c>
      <c r="H4372" s="4">
        <v>0</v>
      </c>
      <c r="I4372" s="4">
        <v>0</v>
      </c>
      <c r="J4372" s="6">
        <v>44197</v>
      </c>
      <c r="K4372" s="7">
        <v>2.6381000000000001E-4</v>
      </c>
      <c r="L4372" s="7">
        <v>4287</v>
      </c>
      <c r="M4372" s="7">
        <v>0</v>
      </c>
      <c r="N4372" s="9">
        <v>44299</v>
      </c>
      <c r="O4372" s="10">
        <v>6.9202040000000006E-2</v>
      </c>
      <c r="P4372" s="10">
        <v>4488</v>
      </c>
      <c r="Q4372" s="10">
        <v>0</v>
      </c>
      <c r="R4372" s="10">
        <v>262.31772866835979</v>
      </c>
      <c r="S4372" s="18">
        <v>262.31772866835979</v>
      </c>
      <c r="T4372" s="13">
        <v>44583</v>
      </c>
      <c r="U4372" s="14">
        <v>2.7962967285418799E-4</v>
      </c>
      <c r="V4372" s="14">
        <v>3973</v>
      </c>
      <c r="W4372" s="14">
        <v>0</v>
      </c>
      <c r="X4372" s="14">
        <v>99.595922789481079</v>
      </c>
      <c r="Y4372" s="19">
        <f t="shared" si="137"/>
        <v>-0.99595922789481084</v>
      </c>
    </row>
    <row r="4373" spans="1:25">
      <c r="A4373">
        <v>7812</v>
      </c>
      <c r="B4373" t="s">
        <v>8123</v>
      </c>
      <c r="C4373" t="s">
        <v>8124</v>
      </c>
      <c r="D4373" t="str">
        <f t="shared" si="136"/>
        <v>SYNC Network SYNC</v>
      </c>
      <c r="E4373" s="3" t="s">
        <v>8887</v>
      </c>
      <c r="F4373" s="3" t="s">
        <v>8883</v>
      </c>
      <c r="G4373" s="3" t="s">
        <v>8883</v>
      </c>
      <c r="H4373" s="4">
        <v>0</v>
      </c>
      <c r="I4373" s="4">
        <v>0</v>
      </c>
      <c r="J4373" s="6">
        <v>44177</v>
      </c>
      <c r="K4373" s="7">
        <v>2.8851100000000002E-3</v>
      </c>
      <c r="L4373" s="7">
        <v>2426</v>
      </c>
      <c r="M4373" s="7">
        <v>0</v>
      </c>
      <c r="N4373" s="9">
        <v>44263</v>
      </c>
      <c r="O4373" s="10">
        <v>0.20893904999999999</v>
      </c>
      <c r="P4373" s="10">
        <v>1054</v>
      </c>
      <c r="Q4373" s="10">
        <v>21182327.809999999</v>
      </c>
      <c r="R4373" s="10">
        <v>72.419786420621733</v>
      </c>
      <c r="S4373" s="18">
        <v>72.419786420621733</v>
      </c>
      <c r="T4373" s="13">
        <v>44517</v>
      </c>
      <c r="U4373" s="14">
        <v>0</v>
      </c>
      <c r="V4373" s="14">
        <v>855</v>
      </c>
      <c r="W4373" s="14">
        <v>3270774.89</v>
      </c>
      <c r="X4373" s="14">
        <v>100</v>
      </c>
      <c r="Y4373" s="19">
        <f t="shared" si="137"/>
        <v>-1</v>
      </c>
    </row>
    <row r="4374" spans="1:25">
      <c r="A4374">
        <v>7813</v>
      </c>
      <c r="B4374" t="s">
        <v>8125</v>
      </c>
      <c r="C4374" t="s">
        <v>8126</v>
      </c>
      <c r="D4374" t="str">
        <f t="shared" si="136"/>
        <v>Basis Cash BAC</v>
      </c>
      <c r="E4374" s="3" t="s">
        <v>3686</v>
      </c>
      <c r="F4374" s="3" t="s">
        <v>8883</v>
      </c>
      <c r="G4374" s="3" t="s">
        <v>8883</v>
      </c>
      <c r="H4374" s="4">
        <v>0</v>
      </c>
      <c r="I4374" s="4">
        <v>0</v>
      </c>
      <c r="J4374" s="6">
        <v>44168</v>
      </c>
      <c r="K4374" s="7">
        <v>57.866877969999997</v>
      </c>
      <c r="L4374" s="7">
        <v>1278</v>
      </c>
      <c r="M4374" s="7">
        <v>316623.85947674001</v>
      </c>
      <c r="N4374" s="9">
        <v>44172</v>
      </c>
      <c r="O4374" s="10">
        <v>190.11562337999999</v>
      </c>
      <c r="P4374" s="10">
        <v>2144</v>
      </c>
      <c r="Q4374" s="10">
        <v>536788.06388723</v>
      </c>
      <c r="R4374" s="10">
        <v>3.285396241327585</v>
      </c>
      <c r="S4374" s="18">
        <v>3.285396241327585</v>
      </c>
      <c r="T4374" s="13">
        <v>44684</v>
      </c>
      <c r="U4374" s="14">
        <v>7.8115502959544506E-3</v>
      </c>
      <c r="V4374" s="14">
        <v>1373</v>
      </c>
      <c r="W4374" s="14">
        <v>431324.71</v>
      </c>
      <c r="X4374" s="14">
        <v>99.995891158150457</v>
      </c>
      <c r="Y4374" s="19">
        <f t="shared" si="137"/>
        <v>-0.99995891158150452</v>
      </c>
    </row>
    <row r="4375" spans="1:25">
      <c r="A4375">
        <v>7814</v>
      </c>
      <c r="B4375" t="s">
        <v>8127</v>
      </c>
      <c r="C4375" t="s">
        <v>3766</v>
      </c>
      <c r="D4375" t="str">
        <f t="shared" si="136"/>
        <v>Alaya ATP</v>
      </c>
      <c r="E4375" s="3" t="s">
        <v>8884</v>
      </c>
      <c r="F4375" s="3" t="s">
        <v>1772</v>
      </c>
      <c r="G4375" s="3" t="s">
        <v>8883</v>
      </c>
      <c r="H4375" s="4">
        <v>0</v>
      </c>
      <c r="I4375" s="4">
        <v>0</v>
      </c>
      <c r="J4375" s="6">
        <v>44189</v>
      </c>
      <c r="K4375" s="7">
        <v>1.55634205</v>
      </c>
      <c r="L4375" s="7">
        <v>4288</v>
      </c>
      <c r="M4375" s="7">
        <v>0</v>
      </c>
      <c r="N4375" s="9">
        <v>44280</v>
      </c>
      <c r="O4375" s="10">
        <v>11.444330470000001</v>
      </c>
      <c r="P4375" s="10">
        <v>4489</v>
      </c>
      <c r="Q4375" s="10">
        <v>0</v>
      </c>
      <c r="R4375" s="10">
        <v>7.3533517069721279</v>
      </c>
      <c r="S4375" s="18">
        <v>7.3533517069721279</v>
      </c>
      <c r="T4375" s="13">
        <v>44687</v>
      </c>
      <c r="U4375" s="14">
        <v>0.1482938330205209</v>
      </c>
      <c r="V4375" s="14">
        <v>3974</v>
      </c>
      <c r="W4375" s="14">
        <v>0</v>
      </c>
      <c r="X4375" s="14">
        <v>98.704215738882624</v>
      </c>
      <c r="Y4375" s="19">
        <f t="shared" si="137"/>
        <v>-0.98704215738882628</v>
      </c>
    </row>
    <row r="4376" spans="1:25">
      <c r="A4376">
        <v>7815</v>
      </c>
      <c r="B4376" t="s">
        <v>8128</v>
      </c>
      <c r="C4376" t="s">
        <v>8129</v>
      </c>
      <c r="D4376" t="str">
        <f t="shared" si="136"/>
        <v>DefiCliq CLIQ</v>
      </c>
      <c r="E4376" s="3" t="s">
        <v>3686</v>
      </c>
      <c r="F4376" s="3" t="s">
        <v>8883</v>
      </c>
      <c r="G4376" s="3" t="s">
        <v>8883</v>
      </c>
      <c r="H4376" s="4">
        <v>0</v>
      </c>
      <c r="I4376" s="4">
        <v>0</v>
      </c>
      <c r="J4376" s="6">
        <v>44204</v>
      </c>
      <c r="K4376" s="7">
        <v>2.4876880000000001E-2</v>
      </c>
      <c r="L4376" s="7">
        <v>4289</v>
      </c>
      <c r="M4376" s="7">
        <v>0</v>
      </c>
      <c r="N4376" s="9">
        <v>44225</v>
      </c>
      <c r="O4376" s="10">
        <v>0.35406198</v>
      </c>
      <c r="P4376" s="10">
        <v>4490</v>
      </c>
      <c r="Q4376" s="10">
        <v>0</v>
      </c>
      <c r="R4376" s="10">
        <v>14.232571769450191</v>
      </c>
      <c r="S4376" s="18">
        <v>14.232571769450191</v>
      </c>
      <c r="T4376" s="13">
        <v>44687</v>
      </c>
      <c r="U4376" s="14">
        <v>4.5699039470093721E-3</v>
      </c>
      <c r="V4376" s="14">
        <v>3975</v>
      </c>
      <c r="W4376" s="14">
        <v>0</v>
      </c>
      <c r="X4376" s="14">
        <v>98.709292664801424</v>
      </c>
      <c r="Y4376" s="19">
        <f t="shared" si="137"/>
        <v>-0.98709292664801429</v>
      </c>
    </row>
    <row r="4377" spans="1:25">
      <c r="A4377">
        <v>7816</v>
      </c>
      <c r="B4377" t="s">
        <v>8130</v>
      </c>
      <c r="C4377" t="s">
        <v>1327</v>
      </c>
      <c r="D4377" t="str">
        <f t="shared" si="136"/>
        <v>Basis Share BAS</v>
      </c>
      <c r="E4377" s="3" t="s">
        <v>8896</v>
      </c>
      <c r="F4377" s="3" t="s">
        <v>8883</v>
      </c>
      <c r="G4377" s="3" t="s">
        <v>8883</v>
      </c>
      <c r="H4377" s="4">
        <v>0</v>
      </c>
      <c r="I4377" s="4">
        <v>0</v>
      </c>
      <c r="J4377" s="6">
        <v>44183</v>
      </c>
      <c r="K4377" s="7">
        <v>89.079198259999998</v>
      </c>
      <c r="L4377" s="7">
        <v>4290</v>
      </c>
      <c r="M4377" s="7">
        <v>0</v>
      </c>
      <c r="N4377" s="9">
        <v>44195</v>
      </c>
      <c r="O4377" s="10">
        <v>945.33778815999995</v>
      </c>
      <c r="P4377" s="10">
        <v>4491</v>
      </c>
      <c r="Q4377" s="10">
        <v>0</v>
      </c>
      <c r="R4377" s="10">
        <v>10.612329327446281</v>
      </c>
      <c r="S4377" s="18">
        <v>10.612329327446281</v>
      </c>
      <c r="T4377" s="13">
        <v>44687</v>
      </c>
      <c r="U4377" s="14">
        <v>0.60592826834723013</v>
      </c>
      <c r="V4377" s="14">
        <v>3976</v>
      </c>
      <c r="W4377" s="14">
        <v>0</v>
      </c>
      <c r="X4377" s="14">
        <v>99.935903517669942</v>
      </c>
      <c r="Y4377" s="19">
        <f t="shared" si="137"/>
        <v>-0.99935903517669944</v>
      </c>
    </row>
    <row r="4378" spans="1:25">
      <c r="A4378">
        <v>7817</v>
      </c>
      <c r="B4378" t="s">
        <v>8131</v>
      </c>
      <c r="C4378" t="s">
        <v>5258</v>
      </c>
      <c r="D4378" t="str">
        <f t="shared" si="136"/>
        <v>Bifrost BFC</v>
      </c>
      <c r="E4378" s="3" t="s">
        <v>8887</v>
      </c>
      <c r="F4378" s="3" t="s">
        <v>8883</v>
      </c>
      <c r="G4378" s="3" t="s">
        <v>8883</v>
      </c>
      <c r="H4378" s="4">
        <v>0</v>
      </c>
      <c r="I4378" s="4">
        <v>0</v>
      </c>
      <c r="J4378" s="6">
        <v>44199</v>
      </c>
      <c r="K4378" s="7">
        <v>1.6233149999999998E-2</v>
      </c>
      <c r="L4378" s="7">
        <v>2193</v>
      </c>
      <c r="M4378" s="7">
        <v>0</v>
      </c>
      <c r="N4378" s="9">
        <v>44427</v>
      </c>
      <c r="O4378" s="10">
        <v>0.79495130999999997</v>
      </c>
      <c r="P4378" s="10">
        <v>252</v>
      </c>
      <c r="Q4378" s="10">
        <v>476539511.00999999</v>
      </c>
      <c r="R4378" s="10">
        <v>48.970859629831551</v>
      </c>
      <c r="S4378" s="18">
        <v>48.970859629831551</v>
      </c>
      <c r="T4378" s="13">
        <v>44687</v>
      </c>
      <c r="U4378" s="14">
        <v>0.1124948181989162</v>
      </c>
      <c r="V4378" s="14">
        <v>216</v>
      </c>
      <c r="W4378" s="14">
        <v>127004810.84999999</v>
      </c>
      <c r="X4378" s="14">
        <v>85.848841710957601</v>
      </c>
      <c r="Y4378" s="19">
        <f t="shared" si="137"/>
        <v>-0.85848841710957602</v>
      </c>
    </row>
    <row r="4379" spans="1:25">
      <c r="A4379">
        <v>7818</v>
      </c>
      <c r="B4379" t="s">
        <v>8132</v>
      </c>
      <c r="C4379" t="s">
        <v>8133</v>
      </c>
      <c r="D4379" t="str">
        <f t="shared" si="136"/>
        <v>Wrapped CrescoFin wCRES</v>
      </c>
      <c r="E4379" s="3" t="s">
        <v>8886</v>
      </c>
      <c r="F4379" s="3" t="s">
        <v>8883</v>
      </c>
      <c r="G4379" s="3" t="s">
        <v>8883</v>
      </c>
      <c r="H4379" s="4">
        <v>0</v>
      </c>
      <c r="I4379" s="4">
        <v>0</v>
      </c>
      <c r="J4379" s="6">
        <v>44190</v>
      </c>
      <c r="K4379" s="7">
        <v>4.0229703237684697</v>
      </c>
      <c r="L4379" s="7">
        <v>4291</v>
      </c>
      <c r="M4379" s="7">
        <v>0</v>
      </c>
      <c r="N4379" s="9">
        <v>44301</v>
      </c>
      <c r="O4379" s="10">
        <v>59.922096417456068</v>
      </c>
      <c r="P4379" s="10">
        <v>4492</v>
      </c>
      <c r="Q4379" s="10">
        <v>0</v>
      </c>
      <c r="R4379" s="10">
        <v>14.89498842768613</v>
      </c>
      <c r="S4379" s="18">
        <v>14.89498842768613</v>
      </c>
      <c r="T4379" s="13">
        <v>44460</v>
      </c>
      <c r="U4379" s="14">
        <v>5.8499350362859998E-2</v>
      </c>
      <c r="V4379" s="14">
        <v>3977</v>
      </c>
      <c r="W4379" s="14">
        <v>0</v>
      </c>
      <c r="X4379" s="14">
        <v>99.902374326232987</v>
      </c>
      <c r="Y4379" s="19">
        <f t="shared" si="137"/>
        <v>-0.9990237432623299</v>
      </c>
    </row>
    <row r="4380" spans="1:25">
      <c r="A4380">
        <v>7819</v>
      </c>
      <c r="B4380" t="s">
        <v>8134</v>
      </c>
      <c r="C4380" t="s">
        <v>8135</v>
      </c>
      <c r="D4380" t="str">
        <f t="shared" si="136"/>
        <v>Unicap.finance UCAP</v>
      </c>
      <c r="E4380" s="3" t="s">
        <v>3686</v>
      </c>
      <c r="F4380" s="3" t="s">
        <v>8883</v>
      </c>
      <c r="G4380" s="3" t="s">
        <v>8883</v>
      </c>
      <c r="H4380" s="4">
        <v>0</v>
      </c>
      <c r="I4380" s="4">
        <v>0</v>
      </c>
      <c r="J4380" s="6">
        <v>44201</v>
      </c>
      <c r="K4380" s="7">
        <v>1.18830583</v>
      </c>
      <c r="L4380" s="7">
        <v>4292</v>
      </c>
      <c r="M4380" s="7">
        <v>0</v>
      </c>
      <c r="N4380" s="9">
        <v>44202</v>
      </c>
      <c r="O4380" s="10">
        <v>2.7409308100000001</v>
      </c>
      <c r="P4380" s="10">
        <v>4493</v>
      </c>
      <c r="Q4380" s="10">
        <v>0</v>
      </c>
      <c r="R4380" s="10">
        <v>2.3065870256649328</v>
      </c>
      <c r="S4380" s="18">
        <v>2.3065870256649328</v>
      </c>
      <c r="T4380" s="13">
        <v>44662</v>
      </c>
      <c r="U4380" s="14">
        <v>8.8051700757067197E-2</v>
      </c>
      <c r="V4380" s="14">
        <v>3978</v>
      </c>
      <c r="W4380" s="14">
        <v>0</v>
      </c>
      <c r="X4380" s="14">
        <v>96.78752559401282</v>
      </c>
      <c r="Y4380" s="19">
        <f t="shared" si="137"/>
        <v>-0.96787525594012824</v>
      </c>
    </row>
    <row r="4381" spans="1:25">
      <c r="A4381">
        <v>7821</v>
      </c>
      <c r="B4381" t="s">
        <v>8136</v>
      </c>
      <c r="C4381" t="s">
        <v>8137</v>
      </c>
      <c r="D4381" t="str">
        <f t="shared" si="136"/>
        <v>Royale Finance ROYA</v>
      </c>
      <c r="E4381" s="3" t="s">
        <v>8892</v>
      </c>
      <c r="F4381" s="3" t="s">
        <v>8883</v>
      </c>
      <c r="G4381" s="3" t="s">
        <v>8883</v>
      </c>
      <c r="H4381" s="4">
        <v>0</v>
      </c>
      <c r="I4381" s="4">
        <v>0</v>
      </c>
      <c r="J4381" s="6">
        <v>44207</v>
      </c>
      <c r="K4381" s="7">
        <v>0.12664992</v>
      </c>
      <c r="L4381" s="7">
        <v>792</v>
      </c>
      <c r="M4381" s="7">
        <v>1539089.93666781</v>
      </c>
      <c r="N4381" s="9">
        <v>44269</v>
      </c>
      <c r="O4381" s="10">
        <v>1.2350918099999999</v>
      </c>
      <c r="P4381" s="10">
        <v>1323</v>
      </c>
      <c r="Q4381" s="10">
        <v>9448145.1899999995</v>
      </c>
      <c r="R4381" s="10">
        <v>9.752014134710862</v>
      </c>
      <c r="S4381" s="18">
        <v>9.752014134710862</v>
      </c>
      <c r="T4381" s="13">
        <v>44687</v>
      </c>
      <c r="U4381" s="14">
        <v>1.139929245864215E-2</v>
      </c>
      <c r="V4381" s="14">
        <v>1298</v>
      </c>
      <c r="W4381" s="14">
        <v>580442.18000000005</v>
      </c>
      <c r="X4381" s="14">
        <v>99.077048979974847</v>
      </c>
      <c r="Y4381" s="19">
        <f t="shared" si="137"/>
        <v>-0.99077048979974847</v>
      </c>
    </row>
    <row r="4382" spans="1:25">
      <c r="A4382">
        <v>7824</v>
      </c>
      <c r="B4382" t="s">
        <v>8138</v>
      </c>
      <c r="C4382" t="s">
        <v>8139</v>
      </c>
      <c r="D4382" t="str">
        <f t="shared" si="136"/>
        <v>Vai VAI</v>
      </c>
      <c r="E4382" s="3" t="s">
        <v>3686</v>
      </c>
      <c r="F4382" s="3" t="s">
        <v>8883</v>
      </c>
      <c r="G4382" s="3" t="s">
        <v>8883</v>
      </c>
      <c r="H4382" s="4">
        <v>0</v>
      </c>
      <c r="I4382" s="4">
        <v>0</v>
      </c>
      <c r="J4382" s="6">
        <v>44174</v>
      </c>
      <c r="K4382" s="7">
        <v>0.69985454999999996</v>
      </c>
      <c r="L4382" s="7">
        <v>378</v>
      </c>
      <c r="M4382" s="7">
        <v>6772170.5159617001</v>
      </c>
      <c r="N4382" s="9">
        <v>44479</v>
      </c>
      <c r="O4382" s="10">
        <v>1.1204538041911041</v>
      </c>
      <c r="P4382" s="10">
        <v>470</v>
      </c>
      <c r="Q4382" s="10">
        <v>149816101.91999999</v>
      </c>
      <c r="R4382" s="10">
        <v>1.6009809526723859</v>
      </c>
      <c r="S4382" s="18">
        <v>1.6009809526723859</v>
      </c>
      <c r="T4382" s="13">
        <v>44566</v>
      </c>
      <c r="U4382" s="14">
        <v>0.80272996920057837</v>
      </c>
      <c r="V4382" s="14">
        <v>328</v>
      </c>
      <c r="W4382" s="14">
        <v>53917857.780000001</v>
      </c>
      <c r="X4382" s="14">
        <v>28.356709915399129</v>
      </c>
      <c r="Y4382" s="19">
        <f t="shared" si="137"/>
        <v>-0.28356709915399131</v>
      </c>
    </row>
    <row r="4383" spans="1:25">
      <c r="A4383">
        <v>7826</v>
      </c>
      <c r="B4383" t="s">
        <v>8140</v>
      </c>
      <c r="C4383" t="s">
        <v>8141</v>
      </c>
      <c r="D4383" t="str">
        <f t="shared" si="136"/>
        <v>Zoracles ZORA</v>
      </c>
      <c r="E4383" s="3" t="s">
        <v>8887</v>
      </c>
      <c r="F4383" s="3" t="s">
        <v>8883</v>
      </c>
      <c r="G4383" s="3" t="s">
        <v>8883</v>
      </c>
      <c r="H4383" s="4">
        <v>0</v>
      </c>
      <c r="I4383" s="4">
        <v>0</v>
      </c>
      <c r="J4383" s="6">
        <v>44167</v>
      </c>
      <c r="K4383" s="7">
        <v>298.08390138999999</v>
      </c>
      <c r="L4383" s="7">
        <v>2435</v>
      </c>
      <c r="M4383" s="7">
        <v>0</v>
      </c>
      <c r="N4383" s="9">
        <v>44516</v>
      </c>
      <c r="O4383" s="10">
        <v>3767.3845474860759</v>
      </c>
      <c r="P4383" s="10">
        <v>1719</v>
      </c>
      <c r="Q4383" s="10">
        <v>2705866.59</v>
      </c>
      <c r="R4383" s="10">
        <v>12.638671628753929</v>
      </c>
      <c r="S4383" s="18">
        <v>12.638671628753929</v>
      </c>
      <c r="T4383" s="13">
        <v>44517</v>
      </c>
      <c r="U4383" s="14">
        <v>0</v>
      </c>
      <c r="V4383" s="14">
        <v>882</v>
      </c>
      <c r="W4383" s="14">
        <v>2952290.09</v>
      </c>
      <c r="X4383" s="14">
        <v>100</v>
      </c>
      <c r="Y4383" s="19">
        <f t="shared" si="137"/>
        <v>-1</v>
      </c>
    </row>
    <row r="4384" spans="1:25">
      <c r="A4384">
        <v>7828</v>
      </c>
      <c r="B4384" t="s">
        <v>8142</v>
      </c>
      <c r="C4384" t="s">
        <v>8143</v>
      </c>
      <c r="D4384" t="str">
        <f t="shared" si="136"/>
        <v>KING OF DEFI KODX</v>
      </c>
      <c r="E4384" s="3" t="s">
        <v>3686</v>
      </c>
      <c r="F4384" s="3" t="s">
        <v>8883</v>
      </c>
      <c r="G4384" s="3" t="s">
        <v>8883</v>
      </c>
      <c r="H4384" s="4">
        <v>0</v>
      </c>
      <c r="I4384" s="4">
        <v>0</v>
      </c>
      <c r="J4384" s="6">
        <v>44205</v>
      </c>
      <c r="K4384" s="7">
        <v>0.41862197000000001</v>
      </c>
      <c r="L4384" s="7">
        <v>4293</v>
      </c>
      <c r="M4384" s="7">
        <v>0</v>
      </c>
      <c r="N4384" s="9">
        <v>44326</v>
      </c>
      <c r="O4384" s="10">
        <v>375.99794548</v>
      </c>
      <c r="P4384" s="10">
        <v>4494</v>
      </c>
      <c r="Q4384" s="10">
        <v>0</v>
      </c>
      <c r="R4384" s="10">
        <v>898.18015399430658</v>
      </c>
      <c r="S4384" s="18">
        <v>898.18015399430658</v>
      </c>
      <c r="T4384" s="13">
        <v>44585</v>
      </c>
      <c r="U4384" s="14">
        <v>3.2363419454498201</v>
      </c>
      <c r="V4384" s="14">
        <v>3979</v>
      </c>
      <c r="W4384" s="14">
        <v>0</v>
      </c>
      <c r="X4384" s="14">
        <v>99.139266056010428</v>
      </c>
      <c r="Y4384" s="19">
        <f t="shared" si="137"/>
        <v>-0.99139266056010422</v>
      </c>
    </row>
    <row r="4385" spans="1:25">
      <c r="A4385">
        <v>7832</v>
      </c>
      <c r="B4385" t="s">
        <v>8144</v>
      </c>
      <c r="C4385" t="s">
        <v>8145</v>
      </c>
      <c r="D4385" t="str">
        <f t="shared" si="136"/>
        <v>REALPAY RAP</v>
      </c>
      <c r="E4385" s="3" t="s">
        <v>8887</v>
      </c>
      <c r="F4385" s="3" t="s">
        <v>8883</v>
      </c>
      <c r="G4385" s="3" t="s">
        <v>8883</v>
      </c>
      <c r="H4385" s="4">
        <v>0</v>
      </c>
      <c r="I4385" s="4">
        <v>0</v>
      </c>
      <c r="J4385" s="6">
        <v>44176</v>
      </c>
      <c r="K4385" s="7">
        <v>3.07546388</v>
      </c>
      <c r="L4385" s="7">
        <v>4294</v>
      </c>
      <c r="M4385" s="7">
        <v>0</v>
      </c>
      <c r="N4385" s="9">
        <v>44199</v>
      </c>
      <c r="O4385" s="10">
        <v>5.0385905600000003</v>
      </c>
      <c r="P4385" s="10">
        <v>4495</v>
      </c>
      <c r="Q4385" s="10">
        <v>0</v>
      </c>
      <c r="R4385" s="10">
        <v>1.638318886710515</v>
      </c>
      <c r="S4385" s="18">
        <v>1.638318886710515</v>
      </c>
      <c r="T4385" s="13">
        <v>44494</v>
      </c>
      <c r="U4385" s="14">
        <v>2.1248548572323431E-3</v>
      </c>
      <c r="V4385" s="14">
        <v>3980</v>
      </c>
      <c r="W4385" s="14">
        <v>0</v>
      </c>
      <c r="X4385" s="14">
        <v>99.957828388079378</v>
      </c>
      <c r="Y4385" s="19">
        <f t="shared" si="137"/>
        <v>-0.99957828388079373</v>
      </c>
    </row>
    <row r="4386" spans="1:25">
      <c r="A4386">
        <v>7833</v>
      </c>
      <c r="B4386" t="s">
        <v>8146</v>
      </c>
      <c r="C4386" t="s">
        <v>8147</v>
      </c>
      <c r="D4386" t="str">
        <f t="shared" si="136"/>
        <v>PiSwap Token PIS</v>
      </c>
      <c r="E4386" s="3" t="s">
        <v>3686</v>
      </c>
      <c r="F4386" s="3" t="s">
        <v>8883</v>
      </c>
      <c r="G4386" s="3" t="s">
        <v>8883</v>
      </c>
      <c r="H4386" s="4">
        <v>0</v>
      </c>
      <c r="I4386" s="4">
        <v>0</v>
      </c>
      <c r="J4386" s="6">
        <v>44168</v>
      </c>
      <c r="K4386" s="7">
        <v>1.3754319081392601</v>
      </c>
      <c r="L4386" s="7">
        <v>4295</v>
      </c>
      <c r="M4386" s="7">
        <v>0</v>
      </c>
      <c r="N4386" s="9">
        <v>44173</v>
      </c>
      <c r="O4386" s="10">
        <v>2.4943154068002702</v>
      </c>
      <c r="P4386" s="10">
        <v>4496</v>
      </c>
      <c r="Q4386" s="10">
        <v>0</v>
      </c>
      <c r="R4386" s="10">
        <v>1.8134779279438711</v>
      </c>
      <c r="S4386" s="18">
        <v>1.8134779279438711</v>
      </c>
      <c r="T4386" s="13">
        <v>44360</v>
      </c>
      <c r="U4386" s="14">
        <v>6.4618917279819998E-2</v>
      </c>
      <c r="V4386" s="14">
        <v>3981</v>
      </c>
      <c r="W4386" s="14">
        <v>0</v>
      </c>
      <c r="X4386" s="14">
        <v>97.409352598165853</v>
      </c>
      <c r="Y4386" s="19">
        <f t="shared" si="137"/>
        <v>-0.97409352598165855</v>
      </c>
    </row>
    <row r="4387" spans="1:25">
      <c r="A4387">
        <v>7834</v>
      </c>
      <c r="B4387" t="s">
        <v>8148</v>
      </c>
      <c r="C4387" t="s">
        <v>8149</v>
      </c>
      <c r="D4387" t="str">
        <f t="shared" si="136"/>
        <v>DEJAVE DJV</v>
      </c>
      <c r="E4387" s="3" t="s">
        <v>3686</v>
      </c>
      <c r="F4387" s="3" t="s">
        <v>8883</v>
      </c>
      <c r="G4387" s="3" t="s">
        <v>8883</v>
      </c>
      <c r="H4387" s="4">
        <v>0</v>
      </c>
      <c r="I4387" s="4">
        <v>0</v>
      </c>
      <c r="J4387" s="6">
        <v>44169</v>
      </c>
      <c r="K4387" s="7">
        <v>390.51466653</v>
      </c>
      <c r="L4387" s="7">
        <v>2694</v>
      </c>
      <c r="M4387" s="7">
        <v>0</v>
      </c>
      <c r="N4387" s="9">
        <v>44247</v>
      </c>
      <c r="O4387" s="10">
        <v>5553.4256588199996</v>
      </c>
      <c r="P4387" s="10">
        <v>1341</v>
      </c>
      <c r="Q4387" s="10">
        <v>8738799.0099999998</v>
      </c>
      <c r="R4387" s="10">
        <v>14.2207864000759</v>
      </c>
      <c r="S4387" s="18">
        <v>14.2207864000759</v>
      </c>
      <c r="T4387" s="13">
        <v>44607</v>
      </c>
      <c r="U4387" s="14">
        <v>0.1787555629755383</v>
      </c>
      <c r="V4387" s="14">
        <v>1785</v>
      </c>
      <c r="W4387" s="14">
        <v>86415.66</v>
      </c>
      <c r="X4387" s="14">
        <v>99.996781165825254</v>
      </c>
      <c r="Y4387" s="19">
        <f t="shared" si="137"/>
        <v>-0.99996781165825255</v>
      </c>
    </row>
    <row r="4388" spans="1:25">
      <c r="A4388">
        <v>7835</v>
      </c>
      <c r="B4388" t="s">
        <v>8150</v>
      </c>
      <c r="C4388" t="s">
        <v>8151</v>
      </c>
      <c r="D4388" t="str">
        <f t="shared" si="136"/>
        <v>Money of Tommorow, Today MTTCOIN</v>
      </c>
      <c r="E4388" s="3" t="s">
        <v>3686</v>
      </c>
      <c r="F4388" s="3" t="s">
        <v>8883</v>
      </c>
      <c r="G4388" s="3" t="s">
        <v>8883</v>
      </c>
      <c r="H4388" s="4">
        <v>0</v>
      </c>
      <c r="I4388" s="4">
        <v>0</v>
      </c>
      <c r="J4388" s="6">
        <v>44174</v>
      </c>
      <c r="K4388" s="7">
        <v>45.858491790000002</v>
      </c>
      <c r="L4388" s="7">
        <v>4296</v>
      </c>
      <c r="M4388" s="7">
        <v>0</v>
      </c>
      <c r="N4388" s="9">
        <v>44184</v>
      </c>
      <c r="O4388" s="10">
        <v>177.86461535000001</v>
      </c>
      <c r="P4388" s="10">
        <v>4497</v>
      </c>
      <c r="Q4388" s="10">
        <v>0</v>
      </c>
      <c r="R4388" s="10">
        <v>3.878553532996599</v>
      </c>
      <c r="S4388" s="18">
        <v>3.878553532996599</v>
      </c>
      <c r="T4388" s="13">
        <v>44546</v>
      </c>
      <c r="U4388" s="14">
        <v>0.1200914584587275</v>
      </c>
      <c r="V4388" s="14">
        <v>3982</v>
      </c>
      <c r="W4388" s="14">
        <v>0</v>
      </c>
      <c r="X4388" s="14">
        <v>99.932481534777224</v>
      </c>
      <c r="Y4388" s="19">
        <f t="shared" si="137"/>
        <v>-0.99932481534777229</v>
      </c>
    </row>
    <row r="4389" spans="1:25">
      <c r="A4389">
        <v>7838</v>
      </c>
      <c r="B4389" t="s">
        <v>8152</v>
      </c>
      <c r="C4389" t="s">
        <v>8153</v>
      </c>
      <c r="D4389" t="str">
        <f t="shared" si="136"/>
        <v>Base Protocol BASE</v>
      </c>
      <c r="E4389" s="3" t="s">
        <v>8894</v>
      </c>
      <c r="F4389" s="3" t="s">
        <v>8883</v>
      </c>
      <c r="G4389" s="3" t="s">
        <v>8883</v>
      </c>
      <c r="H4389" s="4">
        <v>0</v>
      </c>
      <c r="I4389" s="4">
        <v>0</v>
      </c>
      <c r="J4389" s="6">
        <v>44176</v>
      </c>
      <c r="K4389" s="7">
        <v>0.23796111</v>
      </c>
      <c r="L4389" s="7">
        <v>236</v>
      </c>
      <c r="M4389" s="7">
        <v>13825810.388323929</v>
      </c>
      <c r="N4389" s="9">
        <v>44631</v>
      </c>
      <c r="O4389" s="10">
        <v>7.2878536347685543</v>
      </c>
      <c r="P4389" s="10">
        <v>1771</v>
      </c>
      <c r="Q4389" s="10">
        <v>2221470.85</v>
      </c>
      <c r="R4389" s="10">
        <v>30.626238189797292</v>
      </c>
      <c r="S4389" s="18">
        <v>30.626238189797292</v>
      </c>
      <c r="T4389" s="13">
        <v>44686</v>
      </c>
      <c r="U4389" s="14">
        <v>1.5889902733382699</v>
      </c>
      <c r="V4389" s="14">
        <v>1201</v>
      </c>
      <c r="W4389" s="14">
        <v>802463.99</v>
      </c>
      <c r="X4389" s="14">
        <v>78.196731809245051</v>
      </c>
      <c r="Y4389" s="19">
        <f t="shared" si="137"/>
        <v>-0.78196731809245046</v>
      </c>
    </row>
    <row r="4390" spans="1:25">
      <c r="A4390">
        <v>7839</v>
      </c>
      <c r="B4390" t="s">
        <v>8154</v>
      </c>
      <c r="C4390" t="s">
        <v>8155</v>
      </c>
      <c r="D4390" t="str">
        <f t="shared" si="136"/>
        <v>Degov DEGOV</v>
      </c>
      <c r="E4390" s="3" t="s">
        <v>8887</v>
      </c>
      <c r="F4390" s="3" t="s">
        <v>8883</v>
      </c>
      <c r="G4390" s="3" t="s">
        <v>8883</v>
      </c>
      <c r="H4390" s="4">
        <v>0</v>
      </c>
      <c r="I4390" s="4">
        <v>0</v>
      </c>
      <c r="J4390" s="6">
        <v>44169</v>
      </c>
      <c r="K4390" s="7">
        <v>35.659335436266829</v>
      </c>
      <c r="L4390" s="7">
        <v>4297</v>
      </c>
      <c r="M4390" s="7">
        <v>0</v>
      </c>
      <c r="N4390" s="9">
        <v>44182</v>
      </c>
      <c r="O4390" s="10">
        <v>129.7155385120121</v>
      </c>
      <c r="P4390" s="10">
        <v>4498</v>
      </c>
      <c r="Q4390" s="10">
        <v>0</v>
      </c>
      <c r="R4390" s="10">
        <v>3.6376319671983208</v>
      </c>
      <c r="S4390" s="18">
        <v>3.6376319671983208</v>
      </c>
      <c r="T4390" s="13">
        <v>44345</v>
      </c>
      <c r="U4390" s="14">
        <v>18.351892012196341</v>
      </c>
      <c r="V4390" s="14">
        <v>3983</v>
      </c>
      <c r="W4390" s="14">
        <v>0</v>
      </c>
      <c r="X4390" s="14">
        <v>85.852202270665586</v>
      </c>
      <c r="Y4390" s="19">
        <f t="shared" si="137"/>
        <v>-0.8585220227066559</v>
      </c>
    </row>
    <row r="4391" spans="1:25">
      <c r="A4391">
        <v>7841</v>
      </c>
      <c r="B4391" t="s">
        <v>8156</v>
      </c>
      <c r="C4391" t="s">
        <v>8157</v>
      </c>
      <c r="D4391" t="str">
        <f t="shared" si="136"/>
        <v>Idle IDLE</v>
      </c>
      <c r="E4391" s="3" t="s">
        <v>3686</v>
      </c>
      <c r="F4391" s="3" t="s">
        <v>8883</v>
      </c>
      <c r="G4391" s="3" t="s">
        <v>8883</v>
      </c>
      <c r="H4391" s="4">
        <v>0</v>
      </c>
      <c r="I4391" s="4">
        <v>0</v>
      </c>
      <c r="J4391" s="6">
        <v>44167</v>
      </c>
      <c r="K4391" s="7">
        <v>0.15113404999999999</v>
      </c>
      <c r="L4391" s="7">
        <v>1325</v>
      </c>
      <c r="M4391" s="7">
        <v>281015.16237614001</v>
      </c>
      <c r="N4391" s="9">
        <v>44240</v>
      </c>
      <c r="O4391" s="10">
        <v>30.494805370000002</v>
      </c>
      <c r="P4391" s="10">
        <v>919</v>
      </c>
      <c r="Q4391" s="10">
        <v>31712690.41</v>
      </c>
      <c r="R4391" s="10">
        <v>201.77322959319889</v>
      </c>
      <c r="S4391" s="18">
        <v>201.77322959319889</v>
      </c>
      <c r="T4391" s="13">
        <v>44687</v>
      </c>
      <c r="U4391" s="14">
        <v>0.93444997934666996</v>
      </c>
      <c r="V4391" s="14">
        <v>800</v>
      </c>
      <c r="W4391" s="14">
        <v>4309017.07</v>
      </c>
      <c r="X4391" s="14">
        <v>96.935707678705313</v>
      </c>
      <c r="Y4391" s="19">
        <f t="shared" si="137"/>
        <v>-0.96935707678705318</v>
      </c>
    </row>
    <row r="4392" spans="1:25">
      <c r="A4392">
        <v>7844</v>
      </c>
      <c r="B4392" t="s">
        <v>8158</v>
      </c>
      <c r="C4392" t="s">
        <v>8159</v>
      </c>
      <c r="D4392" t="str">
        <f t="shared" si="136"/>
        <v>ACryptoS ACS</v>
      </c>
      <c r="E4392" s="3" t="s">
        <v>8894</v>
      </c>
      <c r="F4392" s="3" t="s">
        <v>8883</v>
      </c>
      <c r="G4392" s="3" t="s">
        <v>8883</v>
      </c>
      <c r="H4392" s="4">
        <v>0</v>
      </c>
      <c r="I4392" s="4">
        <v>0</v>
      </c>
      <c r="J4392" s="6">
        <v>44168</v>
      </c>
      <c r="K4392" s="7">
        <v>0.86652315999999996</v>
      </c>
      <c r="L4392" s="7">
        <v>4298</v>
      </c>
      <c r="M4392" s="7">
        <v>0</v>
      </c>
      <c r="N4392" s="9">
        <v>44243</v>
      </c>
      <c r="O4392" s="10">
        <v>354.83520525</v>
      </c>
      <c r="P4392" s="10">
        <v>4499</v>
      </c>
      <c r="Q4392" s="10">
        <v>0</v>
      </c>
      <c r="R4392" s="10">
        <v>409.49304257488052</v>
      </c>
      <c r="S4392" s="18">
        <v>409.49304257488052</v>
      </c>
      <c r="T4392" s="13">
        <v>44687</v>
      </c>
      <c r="U4392" s="14">
        <v>2.4658292194983642</v>
      </c>
      <c r="V4392" s="14">
        <v>3984</v>
      </c>
      <c r="W4392" s="14">
        <v>0</v>
      </c>
      <c r="X4392" s="14">
        <v>99.305077629554532</v>
      </c>
      <c r="Y4392" s="19">
        <f t="shared" si="137"/>
        <v>-0.99305077629554528</v>
      </c>
    </row>
    <row r="4393" spans="1:25">
      <c r="A4393">
        <v>7850</v>
      </c>
      <c r="B4393" t="s">
        <v>8160</v>
      </c>
      <c r="C4393" t="s">
        <v>6172</v>
      </c>
      <c r="D4393" t="str">
        <f t="shared" si="136"/>
        <v>PoolStake PSK</v>
      </c>
      <c r="E4393" s="3" t="s">
        <v>3686</v>
      </c>
      <c r="F4393" s="3" t="s">
        <v>8883</v>
      </c>
      <c r="G4393" s="3" t="s">
        <v>8883</v>
      </c>
      <c r="H4393" s="4">
        <v>0</v>
      </c>
      <c r="I4393" s="4">
        <v>0</v>
      </c>
      <c r="J4393" s="6">
        <v>44214</v>
      </c>
      <c r="K4393" s="7">
        <v>6.8126109121599998E-2</v>
      </c>
      <c r="L4393" s="7">
        <v>4299</v>
      </c>
      <c r="M4393" s="7">
        <v>0</v>
      </c>
      <c r="N4393" s="9">
        <v>44330</v>
      </c>
      <c r="O4393" s="10">
        <v>0.57608580857575997</v>
      </c>
      <c r="P4393" s="10">
        <v>4500</v>
      </c>
      <c r="Q4393" s="10">
        <v>0</v>
      </c>
      <c r="R4393" s="10">
        <v>8.4561677747879305</v>
      </c>
      <c r="S4393" s="18">
        <v>8.4561677747879305</v>
      </c>
      <c r="T4393" s="13">
        <v>44357</v>
      </c>
      <c r="U4393" s="14">
        <v>0.27363397121649002</v>
      </c>
      <c r="V4393" s="14">
        <v>3985</v>
      </c>
      <c r="W4393" s="14">
        <v>0</v>
      </c>
      <c r="X4393" s="14">
        <v>52.501178271864177</v>
      </c>
      <c r="Y4393" s="19">
        <f t="shared" si="137"/>
        <v>-0.5250117827186418</v>
      </c>
    </row>
    <row r="4394" spans="1:25">
      <c r="A4394">
        <v>7852</v>
      </c>
      <c r="B4394" t="s">
        <v>8161</v>
      </c>
      <c r="C4394" t="s">
        <v>8162</v>
      </c>
      <c r="D4394" t="str">
        <f t="shared" si="136"/>
        <v>IterationSyndicate ITS</v>
      </c>
      <c r="E4394" s="3" t="s">
        <v>8887</v>
      </c>
      <c r="F4394" s="3" t="s">
        <v>8883</v>
      </c>
      <c r="G4394" s="3" t="s">
        <v>8883</v>
      </c>
      <c r="H4394" s="4">
        <v>0</v>
      </c>
      <c r="I4394" s="4">
        <v>0</v>
      </c>
      <c r="J4394" s="6">
        <v>44168</v>
      </c>
      <c r="K4394" s="7">
        <v>2.1077325999999998</v>
      </c>
      <c r="L4394" s="7">
        <v>4300</v>
      </c>
      <c r="M4394" s="7">
        <v>0</v>
      </c>
      <c r="N4394" s="9">
        <v>44333</v>
      </c>
      <c r="O4394" s="10">
        <v>428.76276189999999</v>
      </c>
      <c r="P4394" s="10">
        <v>4501</v>
      </c>
      <c r="Q4394" s="10">
        <v>0</v>
      </c>
      <c r="R4394" s="10">
        <v>203.42369895498129</v>
      </c>
      <c r="S4394" s="18">
        <v>203.42369895498129</v>
      </c>
      <c r="T4394" s="13">
        <v>44516</v>
      </c>
      <c r="U4394" s="14">
        <v>0</v>
      </c>
      <c r="V4394" s="14">
        <v>3986</v>
      </c>
      <c r="W4394" s="14">
        <v>0</v>
      </c>
      <c r="X4394" s="14">
        <v>100</v>
      </c>
      <c r="Y4394" s="19">
        <f t="shared" si="137"/>
        <v>-1</v>
      </c>
    </row>
    <row r="4395" spans="1:25">
      <c r="A4395">
        <v>7854</v>
      </c>
      <c r="B4395" t="s">
        <v>8163</v>
      </c>
      <c r="C4395" t="s">
        <v>8164</v>
      </c>
      <c r="D4395" t="str">
        <f t="shared" si="136"/>
        <v>AC eXchange Token ACXT</v>
      </c>
      <c r="E4395" s="3" t="s">
        <v>8898</v>
      </c>
      <c r="F4395" s="3" t="s">
        <v>8893</v>
      </c>
      <c r="G4395" s="3" t="s">
        <v>8883</v>
      </c>
      <c r="H4395" s="4">
        <v>0</v>
      </c>
      <c r="I4395" s="4">
        <v>0</v>
      </c>
      <c r="J4395" s="6">
        <v>44232</v>
      </c>
      <c r="K4395" s="7">
        <v>0.24131409830525999</v>
      </c>
      <c r="L4395" s="7">
        <v>4301</v>
      </c>
      <c r="M4395" s="7">
        <v>0</v>
      </c>
      <c r="N4395" s="9">
        <v>44269</v>
      </c>
      <c r="O4395" s="10">
        <v>1.06303061178623</v>
      </c>
      <c r="P4395" s="10">
        <v>4502</v>
      </c>
      <c r="Q4395" s="10">
        <v>0</v>
      </c>
      <c r="R4395" s="10">
        <v>4.4051740832875277</v>
      </c>
      <c r="S4395" s="18">
        <v>4.4051740832875277</v>
      </c>
      <c r="T4395" s="13">
        <v>44555</v>
      </c>
      <c r="U4395" s="14">
        <v>1E-3</v>
      </c>
      <c r="V4395" s="14">
        <v>3987</v>
      </c>
      <c r="W4395" s="14">
        <v>0</v>
      </c>
      <c r="X4395" s="14">
        <v>99.905929331769698</v>
      </c>
      <c r="Y4395" s="19">
        <f t="shared" si="137"/>
        <v>-0.99905929331769694</v>
      </c>
    </row>
    <row r="4396" spans="1:25">
      <c r="A4396">
        <v>7855</v>
      </c>
      <c r="B4396" t="s">
        <v>8165</v>
      </c>
      <c r="C4396" t="s">
        <v>549</v>
      </c>
      <c r="D4396" t="str">
        <f t="shared" si="136"/>
        <v>Gold Coin Reserve GCR</v>
      </c>
      <c r="E4396" s="3" t="s">
        <v>8887</v>
      </c>
      <c r="F4396" s="3" t="s">
        <v>8883</v>
      </c>
      <c r="G4396" s="3" t="s">
        <v>8883</v>
      </c>
      <c r="H4396" s="4">
        <v>0</v>
      </c>
      <c r="I4396" s="4">
        <v>0</v>
      </c>
      <c r="J4396" s="6">
        <v>44232</v>
      </c>
      <c r="K4396" s="7">
        <v>1791.85035283</v>
      </c>
      <c r="L4396" s="7">
        <v>4302</v>
      </c>
      <c r="M4396" s="7">
        <v>0</v>
      </c>
      <c r="N4396" s="9">
        <v>44628</v>
      </c>
      <c r="O4396" s="10">
        <v>2058.524441100355</v>
      </c>
      <c r="P4396" s="10">
        <v>4503</v>
      </c>
      <c r="Q4396" s="10">
        <v>0</v>
      </c>
      <c r="R4396" s="10">
        <v>1.1488260935681249</v>
      </c>
      <c r="S4396" s="18">
        <v>1.1488260935681249</v>
      </c>
      <c r="T4396" s="13">
        <v>44686</v>
      </c>
      <c r="U4396" s="14">
        <v>1184.9456687158181</v>
      </c>
      <c r="V4396" s="14">
        <v>3988</v>
      </c>
      <c r="W4396" s="14">
        <v>0</v>
      </c>
      <c r="X4396" s="14">
        <v>42.437133849019418</v>
      </c>
      <c r="Y4396" s="19">
        <f t="shared" si="137"/>
        <v>-0.42437133849019415</v>
      </c>
    </row>
    <row r="4397" spans="1:25">
      <c r="A4397">
        <v>7856</v>
      </c>
      <c r="B4397" t="s">
        <v>8166</v>
      </c>
      <c r="C4397" t="s">
        <v>8167</v>
      </c>
      <c r="D4397" t="str">
        <f t="shared" si="136"/>
        <v>Greenheart Punt PUNT</v>
      </c>
      <c r="E4397" s="3" t="s">
        <v>8887</v>
      </c>
      <c r="F4397" s="3" t="s">
        <v>8883</v>
      </c>
      <c r="G4397" s="3" t="s">
        <v>8883</v>
      </c>
      <c r="H4397" s="4">
        <v>0</v>
      </c>
      <c r="I4397" s="4">
        <v>0</v>
      </c>
      <c r="J4397" s="6">
        <v>44179</v>
      </c>
      <c r="K4397" s="7">
        <v>0.27097561187129998</v>
      </c>
      <c r="L4397" s="7">
        <v>4303</v>
      </c>
      <c r="M4397" s="7">
        <v>0</v>
      </c>
      <c r="N4397" s="9">
        <v>44180</v>
      </c>
      <c r="O4397" s="10">
        <v>0.28326824520908001</v>
      </c>
      <c r="P4397" s="10">
        <v>4504</v>
      </c>
      <c r="Q4397" s="10">
        <v>0</v>
      </c>
      <c r="R4397" s="10">
        <v>1.0453643530976451</v>
      </c>
      <c r="S4397" s="18">
        <v>1.0453643530976451</v>
      </c>
      <c r="T4397" s="13">
        <v>44262</v>
      </c>
      <c r="U4397" s="14">
        <v>0.10800229458637001</v>
      </c>
      <c r="V4397" s="14">
        <v>3989</v>
      </c>
      <c r="W4397" s="14">
        <v>0</v>
      </c>
      <c r="X4397" s="14">
        <v>61.872784396763713</v>
      </c>
      <c r="Y4397" s="19">
        <f t="shared" si="137"/>
        <v>-0.61872784396763714</v>
      </c>
    </row>
    <row r="4398" spans="1:25">
      <c r="A4398">
        <v>7857</v>
      </c>
      <c r="B4398" t="s">
        <v>8168</v>
      </c>
      <c r="C4398" t="s">
        <v>3462</v>
      </c>
      <c r="D4398" t="str">
        <f t="shared" si="136"/>
        <v>Mirror Protocol MIR</v>
      </c>
      <c r="E4398" s="3" t="s">
        <v>8893</v>
      </c>
      <c r="F4398" s="3" t="s">
        <v>8883</v>
      </c>
      <c r="G4398" s="3" t="s">
        <v>8883</v>
      </c>
      <c r="H4398" s="4">
        <v>0</v>
      </c>
      <c r="I4398" s="4">
        <v>0</v>
      </c>
      <c r="J4398" s="6">
        <v>44186</v>
      </c>
      <c r="K4398" s="7">
        <v>0.90301680102427995</v>
      </c>
      <c r="L4398" s="7">
        <v>255</v>
      </c>
      <c r="M4398" s="7">
        <v>11902560.16840161</v>
      </c>
      <c r="N4398" s="9">
        <v>44297</v>
      </c>
      <c r="O4398" s="10">
        <v>12.45758363959396</v>
      </c>
      <c r="P4398" s="10">
        <v>200</v>
      </c>
      <c r="Q4398" s="10">
        <v>669043159.98935163</v>
      </c>
      <c r="R4398" s="10">
        <v>13.79551701082802</v>
      </c>
      <c r="S4398" s="18">
        <v>13.79551701082802</v>
      </c>
      <c r="T4398" s="13">
        <v>44681</v>
      </c>
      <c r="U4398" s="14">
        <v>1.015804320980547</v>
      </c>
      <c r="V4398" s="14">
        <v>285</v>
      </c>
      <c r="W4398" s="14">
        <v>78971350.200034067</v>
      </c>
      <c r="X4398" s="14">
        <v>91.845896039164344</v>
      </c>
      <c r="Y4398" s="19">
        <f t="shared" si="137"/>
        <v>-0.91845896039164343</v>
      </c>
    </row>
    <row r="4399" spans="1:25">
      <c r="A4399">
        <v>7859</v>
      </c>
      <c r="B4399" t="s">
        <v>8169</v>
      </c>
      <c r="C4399" t="s">
        <v>8170</v>
      </c>
      <c r="D4399" t="str">
        <f t="shared" si="136"/>
        <v>Badger DAO BADGER</v>
      </c>
      <c r="E4399" s="3" t="s">
        <v>3686</v>
      </c>
      <c r="F4399" s="3" t="s">
        <v>8883</v>
      </c>
      <c r="G4399" s="3" t="s">
        <v>8883</v>
      </c>
      <c r="H4399" s="4">
        <v>0</v>
      </c>
      <c r="I4399" s="4">
        <v>0</v>
      </c>
      <c r="J4399" s="6">
        <v>44170</v>
      </c>
      <c r="K4399" s="7">
        <v>2.77108131</v>
      </c>
      <c r="L4399" s="7">
        <v>2216</v>
      </c>
      <c r="M4399" s="7">
        <v>0</v>
      </c>
      <c r="N4399" s="9">
        <v>44236</v>
      </c>
      <c r="O4399" s="10">
        <v>89.503875750000006</v>
      </c>
      <c r="P4399" s="10">
        <v>428</v>
      </c>
      <c r="Q4399" s="10">
        <v>181347288.55000001</v>
      </c>
      <c r="R4399" s="10">
        <v>32.299260013413317</v>
      </c>
      <c r="S4399" s="18">
        <v>32.299260013413317</v>
      </c>
      <c r="T4399" s="13">
        <v>44398</v>
      </c>
      <c r="U4399" s="14">
        <v>6.57071892</v>
      </c>
      <c r="V4399" s="14">
        <v>289</v>
      </c>
      <c r="W4399" s="14">
        <v>73805993.930000007</v>
      </c>
      <c r="X4399" s="14">
        <v>92.658732524216973</v>
      </c>
      <c r="Y4399" s="19">
        <f t="shared" si="137"/>
        <v>-0.92658732524216969</v>
      </c>
    </row>
    <row r="4400" spans="1:25">
      <c r="A4400">
        <v>7860</v>
      </c>
      <c r="B4400" t="s">
        <v>8171</v>
      </c>
      <c r="C4400" t="s">
        <v>8172</v>
      </c>
      <c r="D4400" t="str">
        <f t="shared" si="136"/>
        <v>ClinTex CTi CTI</v>
      </c>
      <c r="E4400" s="3" t="s">
        <v>1772</v>
      </c>
      <c r="F4400" s="3" t="s">
        <v>8883</v>
      </c>
      <c r="G4400" s="3" t="s">
        <v>8883</v>
      </c>
      <c r="H4400" s="4">
        <v>0</v>
      </c>
      <c r="I4400" s="4">
        <v>0</v>
      </c>
      <c r="J4400" s="6">
        <v>44191</v>
      </c>
      <c r="K4400" s="7">
        <v>2.349218899569E-2</v>
      </c>
      <c r="L4400" s="7">
        <v>2467</v>
      </c>
      <c r="M4400" s="7">
        <v>0</v>
      </c>
      <c r="N4400" s="9">
        <v>44292</v>
      </c>
      <c r="O4400" s="10">
        <v>0.2901400081953</v>
      </c>
      <c r="P4400" s="10">
        <v>4505</v>
      </c>
      <c r="Q4400" s="10">
        <v>0</v>
      </c>
      <c r="R4400" s="10">
        <v>12.350488421855051</v>
      </c>
      <c r="S4400" s="18">
        <v>12.350488421855051</v>
      </c>
      <c r="T4400" s="13">
        <v>44684</v>
      </c>
      <c r="U4400" s="14">
        <v>1.6637784057276669E-2</v>
      </c>
      <c r="V4400" s="14">
        <v>977</v>
      </c>
      <c r="W4400" s="14">
        <v>2070491.951486632</v>
      </c>
      <c r="X4400" s="14">
        <v>94.265601576023457</v>
      </c>
      <c r="Y4400" s="19">
        <f t="shared" si="137"/>
        <v>-0.94265601576023461</v>
      </c>
    </row>
    <row r="4401" spans="1:25">
      <c r="A4401">
        <v>7862</v>
      </c>
      <c r="B4401" t="s">
        <v>8173</v>
      </c>
      <c r="C4401" t="s">
        <v>8174</v>
      </c>
      <c r="D4401" t="str">
        <f t="shared" si="136"/>
        <v>YearnAgnostic Finance YFIAG</v>
      </c>
      <c r="E4401" s="3" t="s">
        <v>3686</v>
      </c>
      <c r="F4401" s="3" t="s">
        <v>8883</v>
      </c>
      <c r="G4401" s="3" t="s">
        <v>8883</v>
      </c>
      <c r="H4401" s="4">
        <v>0</v>
      </c>
      <c r="I4401" s="4">
        <v>0</v>
      </c>
      <c r="J4401" s="6">
        <v>44211</v>
      </c>
      <c r="K4401" s="7">
        <v>0.49938196000000001</v>
      </c>
      <c r="L4401" s="7">
        <v>4304</v>
      </c>
      <c r="M4401" s="7">
        <v>0</v>
      </c>
      <c r="N4401" s="9">
        <v>44429</v>
      </c>
      <c r="O4401" s="10">
        <v>20.012035869999998</v>
      </c>
      <c r="P4401" s="10">
        <v>4506</v>
      </c>
      <c r="Q4401" s="10">
        <v>0</v>
      </c>
      <c r="R4401" s="10">
        <v>40.073605922809058</v>
      </c>
      <c r="S4401" s="18">
        <v>40.073605922809058</v>
      </c>
      <c r="T4401" s="13">
        <v>44534</v>
      </c>
      <c r="U4401" s="14">
        <v>0.60073077021933907</v>
      </c>
      <c r="V4401" s="14">
        <v>3990</v>
      </c>
      <c r="W4401" s="14">
        <v>0</v>
      </c>
      <c r="X4401" s="14">
        <v>96.998152641131867</v>
      </c>
      <c r="Y4401" s="19">
        <f t="shared" si="137"/>
        <v>-0.96998152641131863</v>
      </c>
    </row>
    <row r="4402" spans="1:25">
      <c r="A4402">
        <v>7864</v>
      </c>
      <c r="B4402" t="s">
        <v>8175</v>
      </c>
      <c r="C4402" t="s">
        <v>8176</v>
      </c>
      <c r="D4402" t="str">
        <f t="shared" si="136"/>
        <v>DGPayment DGP</v>
      </c>
      <c r="E4402" s="3" t="s">
        <v>8888</v>
      </c>
      <c r="F4402" s="3" t="s">
        <v>8883</v>
      </c>
      <c r="G4402" s="3" t="s">
        <v>8883</v>
      </c>
      <c r="H4402" s="4">
        <v>0</v>
      </c>
      <c r="I4402" s="4">
        <v>0</v>
      </c>
      <c r="J4402" s="6">
        <v>44202</v>
      </c>
      <c r="K4402" s="7">
        <v>0.14901118261969001</v>
      </c>
      <c r="L4402" s="7">
        <v>4305</v>
      </c>
      <c r="M4402" s="7">
        <v>0</v>
      </c>
      <c r="N4402" s="9">
        <v>44275</v>
      </c>
      <c r="O4402" s="10">
        <v>1.2189980812460599</v>
      </c>
      <c r="P4402" s="10">
        <v>4507</v>
      </c>
      <c r="Q4402" s="10">
        <v>0</v>
      </c>
      <c r="R4402" s="10">
        <v>8.1805812142113972</v>
      </c>
      <c r="S4402" s="18">
        <v>8.1805812142113972</v>
      </c>
      <c r="T4402" s="13">
        <v>44657</v>
      </c>
      <c r="U4402" s="14">
        <v>1.140176512548299E-2</v>
      </c>
      <c r="V4402" s="14">
        <v>3991</v>
      </c>
      <c r="W4402" s="14">
        <v>0</v>
      </c>
      <c r="X4402" s="14">
        <v>99.064660945665466</v>
      </c>
      <c r="Y4402" s="19">
        <f t="shared" si="137"/>
        <v>-0.99064660945665461</v>
      </c>
    </row>
    <row r="4403" spans="1:25">
      <c r="A4403">
        <v>7865</v>
      </c>
      <c r="B4403" t="s">
        <v>8177</v>
      </c>
      <c r="C4403" t="s">
        <v>8178</v>
      </c>
      <c r="D4403" t="str">
        <f t="shared" si="136"/>
        <v>WaterDrop WDP</v>
      </c>
      <c r="E4403" s="3" t="s">
        <v>3686</v>
      </c>
      <c r="F4403" s="3" t="s">
        <v>8883</v>
      </c>
      <c r="G4403" s="3" t="s">
        <v>8883</v>
      </c>
      <c r="H4403" s="4">
        <v>0</v>
      </c>
      <c r="I4403" s="4">
        <v>0</v>
      </c>
      <c r="J4403" s="6">
        <v>44170</v>
      </c>
      <c r="K4403" s="7">
        <v>70.319348991439639</v>
      </c>
      <c r="L4403" s="7">
        <v>4306</v>
      </c>
      <c r="M4403" s="7">
        <v>0</v>
      </c>
      <c r="N4403" s="9">
        <v>44172</v>
      </c>
      <c r="O4403" s="10">
        <v>79.658277813637824</v>
      </c>
      <c r="P4403" s="10">
        <v>4508</v>
      </c>
      <c r="Q4403" s="10">
        <v>0</v>
      </c>
      <c r="R4403" s="10">
        <v>1.1328073845412741</v>
      </c>
      <c r="S4403" s="18">
        <v>1.1328073845412741</v>
      </c>
      <c r="T4403" s="13">
        <v>44320</v>
      </c>
      <c r="U4403" s="14">
        <v>14.83230399193061</v>
      </c>
      <c r="V4403" s="14">
        <v>3992</v>
      </c>
      <c r="W4403" s="14">
        <v>0</v>
      </c>
      <c r="X4403" s="14">
        <v>81.380084532292926</v>
      </c>
      <c r="Y4403" s="19">
        <f t="shared" si="137"/>
        <v>-0.81380084532292929</v>
      </c>
    </row>
    <row r="4404" spans="1:25">
      <c r="A4404">
        <v>7866</v>
      </c>
      <c r="B4404" t="s">
        <v>8179</v>
      </c>
      <c r="C4404" t="s">
        <v>189</v>
      </c>
      <c r="D4404" t="str">
        <f t="shared" si="136"/>
        <v>Monavale MONA</v>
      </c>
      <c r="E4404" s="3" t="s">
        <v>8887</v>
      </c>
      <c r="F4404" s="3" t="s">
        <v>8883</v>
      </c>
      <c r="G4404" s="3" t="s">
        <v>8883</v>
      </c>
      <c r="H4404" s="4">
        <v>0</v>
      </c>
      <c r="I4404" s="4">
        <v>0</v>
      </c>
      <c r="J4404" s="6">
        <v>44207</v>
      </c>
      <c r="K4404" s="7">
        <v>305.03316654999998</v>
      </c>
      <c r="L4404" s="7">
        <v>2350</v>
      </c>
      <c r="M4404" s="7">
        <v>0</v>
      </c>
      <c r="N4404" s="9">
        <v>44516</v>
      </c>
      <c r="O4404" s="10">
        <v>5980.8740421163284</v>
      </c>
      <c r="P4404" s="10">
        <v>1424</v>
      </c>
      <c r="Q4404" s="10">
        <v>6897751.6600000001</v>
      </c>
      <c r="R4404" s="10">
        <v>19.607290937446191</v>
      </c>
      <c r="S4404" s="18">
        <v>19.607290937446191</v>
      </c>
      <c r="T4404" s="13">
        <v>44517</v>
      </c>
      <c r="U4404" s="14">
        <v>0</v>
      </c>
      <c r="V4404" s="14">
        <v>656</v>
      </c>
      <c r="W4404" s="14">
        <v>8304667.3600000003</v>
      </c>
      <c r="X4404" s="14">
        <v>100</v>
      </c>
      <c r="Y4404" s="19">
        <f t="shared" si="137"/>
        <v>-1</v>
      </c>
    </row>
    <row r="4405" spans="1:25">
      <c r="A4405">
        <v>7870</v>
      </c>
      <c r="B4405" t="s">
        <v>8180</v>
      </c>
      <c r="C4405" t="s">
        <v>8181</v>
      </c>
      <c r="D4405" t="str">
        <f t="shared" si="136"/>
        <v>Plasma Finance PPAY</v>
      </c>
      <c r="E4405" s="3" t="s">
        <v>8887</v>
      </c>
      <c r="F4405" s="3" t="s">
        <v>8883</v>
      </c>
      <c r="G4405" s="3" t="s">
        <v>8883</v>
      </c>
      <c r="H4405" s="4">
        <v>0</v>
      </c>
      <c r="I4405" s="4">
        <v>0</v>
      </c>
      <c r="J4405" s="6">
        <v>44207</v>
      </c>
      <c r="K4405" s="7">
        <v>1.5529589999999999E-2</v>
      </c>
      <c r="L4405" s="7">
        <v>2492</v>
      </c>
      <c r="M4405" s="7">
        <v>0</v>
      </c>
      <c r="N4405" s="9">
        <v>44298</v>
      </c>
      <c r="O4405" s="10">
        <v>0.42801969000000001</v>
      </c>
      <c r="P4405" s="10">
        <v>784</v>
      </c>
      <c r="Q4405" s="10">
        <v>49306013.990000002</v>
      </c>
      <c r="R4405" s="10">
        <v>27.561557645758839</v>
      </c>
      <c r="S4405" s="18">
        <v>27.561557645758839</v>
      </c>
      <c r="T4405" s="13">
        <v>44685</v>
      </c>
      <c r="U4405" s="14">
        <v>1.2915736442512789E-2</v>
      </c>
      <c r="V4405" s="14">
        <v>1026</v>
      </c>
      <c r="W4405" s="14">
        <v>1685436.47</v>
      </c>
      <c r="X4405" s="14">
        <v>96.982443391211092</v>
      </c>
      <c r="Y4405" s="19">
        <f t="shared" si="137"/>
        <v>-0.96982443391211093</v>
      </c>
    </row>
    <row r="4406" spans="1:25">
      <c r="A4406">
        <v>7872</v>
      </c>
      <c r="B4406" t="s">
        <v>8182</v>
      </c>
      <c r="C4406" t="s">
        <v>8183</v>
      </c>
      <c r="D4406" t="str">
        <f t="shared" si="136"/>
        <v>ECOC Financial Growth EFG</v>
      </c>
      <c r="E4406" s="3" t="s">
        <v>3686</v>
      </c>
      <c r="F4406" s="3" t="s">
        <v>8883</v>
      </c>
      <c r="G4406" s="3" t="s">
        <v>8883</v>
      </c>
      <c r="H4406" s="4">
        <v>0</v>
      </c>
      <c r="I4406" s="4">
        <v>0</v>
      </c>
      <c r="J4406" s="6">
        <v>44172</v>
      </c>
      <c r="K4406" s="7">
        <v>148.4453835056307</v>
      </c>
      <c r="L4406" s="7">
        <v>4307</v>
      </c>
      <c r="M4406" s="7">
        <v>0</v>
      </c>
      <c r="N4406" s="9">
        <v>44173</v>
      </c>
      <c r="O4406" s="10">
        <v>171.28390877476551</v>
      </c>
      <c r="P4406" s="10">
        <v>4509</v>
      </c>
      <c r="Q4406" s="10">
        <v>0</v>
      </c>
      <c r="R4406" s="10">
        <v>1.1538513676194491</v>
      </c>
      <c r="S4406" s="18">
        <v>1.1538513676194491</v>
      </c>
      <c r="T4406" s="13">
        <v>44476</v>
      </c>
      <c r="U4406" s="14">
        <v>0.50017543166770495</v>
      </c>
      <c r="V4406" s="14">
        <v>3993</v>
      </c>
      <c r="W4406" s="14">
        <v>0</v>
      </c>
      <c r="X4406" s="14">
        <v>99.707984576458117</v>
      </c>
      <c r="Y4406" s="19">
        <f t="shared" si="137"/>
        <v>-0.9970798457645812</v>
      </c>
    </row>
    <row r="4407" spans="1:25">
      <c r="A4407">
        <v>7873</v>
      </c>
      <c r="B4407" t="s">
        <v>8184</v>
      </c>
      <c r="C4407" t="s">
        <v>8185</v>
      </c>
      <c r="D4407" t="str">
        <f t="shared" si="136"/>
        <v>Relayer Network RLR</v>
      </c>
      <c r="E4407" s="3" t="s">
        <v>8887</v>
      </c>
      <c r="F4407" s="3" t="s">
        <v>8883</v>
      </c>
      <c r="G4407" s="3" t="s">
        <v>8883</v>
      </c>
      <c r="H4407" s="4">
        <v>0</v>
      </c>
      <c r="I4407" s="4">
        <v>0</v>
      </c>
      <c r="J4407" s="6">
        <v>44172</v>
      </c>
      <c r="K4407" s="7">
        <v>13.36499379953154</v>
      </c>
      <c r="L4407" s="7">
        <v>4308</v>
      </c>
      <c r="M4407" s="7">
        <v>0</v>
      </c>
      <c r="N4407" s="9">
        <v>44173</v>
      </c>
      <c r="O4407" s="10">
        <v>18.67614970252238</v>
      </c>
      <c r="P4407" s="10">
        <v>4510</v>
      </c>
      <c r="Q4407" s="10">
        <v>0</v>
      </c>
      <c r="R4407" s="10">
        <v>1.3973930689872081</v>
      </c>
      <c r="S4407" s="18">
        <v>1.3973930689872081</v>
      </c>
      <c r="T4407" s="13">
        <v>44192</v>
      </c>
      <c r="U4407" s="14">
        <v>1.2941006382545299</v>
      </c>
      <c r="V4407" s="14">
        <v>3994</v>
      </c>
      <c r="W4407" s="14">
        <v>0</v>
      </c>
      <c r="X4407" s="14">
        <v>93.070838160609995</v>
      </c>
      <c r="Y4407" s="19">
        <f t="shared" si="137"/>
        <v>-0.93070838160609992</v>
      </c>
    </row>
    <row r="4408" spans="1:25">
      <c r="A4408">
        <v>7874</v>
      </c>
      <c r="B4408" t="s">
        <v>8186</v>
      </c>
      <c r="C4408" t="s">
        <v>8187</v>
      </c>
      <c r="D4408" t="str">
        <f t="shared" si="136"/>
        <v>PieDAO DEFI++ DEFI++</v>
      </c>
      <c r="E4408" s="3" t="s">
        <v>8894</v>
      </c>
      <c r="F4408" s="3" t="s">
        <v>8883</v>
      </c>
      <c r="G4408" s="3" t="s">
        <v>8883</v>
      </c>
      <c r="H4408" s="4">
        <v>0</v>
      </c>
      <c r="I4408" s="4">
        <v>0</v>
      </c>
      <c r="J4408" s="6">
        <v>44176</v>
      </c>
      <c r="K4408" s="7">
        <v>1.3971385504503</v>
      </c>
      <c r="L4408" s="7">
        <v>1167</v>
      </c>
      <c r="M4408" s="7">
        <v>468250.98518341797</v>
      </c>
      <c r="N4408" s="9">
        <v>44327</v>
      </c>
      <c r="O4408" s="10">
        <v>7.9504730511456403</v>
      </c>
      <c r="P4408" s="10">
        <v>1730</v>
      </c>
      <c r="Q4408" s="10">
        <v>2664601.0430914611</v>
      </c>
      <c r="R4408" s="10">
        <v>5.6905401748331901</v>
      </c>
      <c r="S4408" s="18">
        <v>5.6905401748331901</v>
      </c>
      <c r="T4408" s="13">
        <v>44616</v>
      </c>
      <c r="U4408" s="14">
        <v>2.1011164238315319</v>
      </c>
      <c r="V4408" s="14">
        <v>1237</v>
      </c>
      <c r="W4408" s="14">
        <v>704189.16944713809</v>
      </c>
      <c r="X4408" s="14">
        <v>73.572435120338326</v>
      </c>
      <c r="Y4408" s="19">
        <f t="shared" si="137"/>
        <v>-0.73572435120338331</v>
      </c>
    </row>
    <row r="4409" spans="1:25">
      <c r="A4409">
        <v>7875</v>
      </c>
      <c r="B4409" t="s">
        <v>8188</v>
      </c>
      <c r="C4409" t="s">
        <v>7076</v>
      </c>
      <c r="D4409" t="str">
        <f t="shared" si="136"/>
        <v>MM Token MM</v>
      </c>
      <c r="E4409" s="3" t="s">
        <v>3686</v>
      </c>
      <c r="F4409" s="3" t="s">
        <v>8883</v>
      </c>
      <c r="G4409" s="3" t="s">
        <v>8883</v>
      </c>
      <c r="H4409" s="4">
        <v>0</v>
      </c>
      <c r="I4409" s="4">
        <v>0</v>
      </c>
      <c r="J4409" s="6">
        <v>44199</v>
      </c>
      <c r="K4409" s="7">
        <v>2.09727237271471</v>
      </c>
      <c r="L4409" s="7">
        <v>4309</v>
      </c>
      <c r="M4409" s="7">
        <v>0</v>
      </c>
      <c r="N4409" s="9">
        <v>44241</v>
      </c>
      <c r="O4409" s="10">
        <v>36.930869107333848</v>
      </c>
      <c r="P4409" s="10">
        <v>4511</v>
      </c>
      <c r="Q4409" s="10">
        <v>0</v>
      </c>
      <c r="R4409" s="10">
        <v>17.608999950507389</v>
      </c>
      <c r="S4409" s="18">
        <v>17.608999950507389</v>
      </c>
      <c r="T4409" s="13">
        <v>44627</v>
      </c>
      <c r="U4409" s="14">
        <v>1.303597416570009</v>
      </c>
      <c r="V4409" s="14">
        <v>3995</v>
      </c>
      <c r="W4409" s="14">
        <v>0</v>
      </c>
      <c r="X4409" s="14">
        <v>96.470168593159016</v>
      </c>
      <c r="Y4409" s="19">
        <f t="shared" si="137"/>
        <v>-0.96470168593159011</v>
      </c>
    </row>
    <row r="4410" spans="1:25">
      <c r="A4410">
        <v>7876</v>
      </c>
      <c r="B4410" t="s">
        <v>8189</v>
      </c>
      <c r="C4410" t="s">
        <v>8190</v>
      </c>
      <c r="D4410" t="str">
        <f t="shared" si="136"/>
        <v>Sora Validator Token VAL</v>
      </c>
      <c r="E4410" s="3" t="s">
        <v>8887</v>
      </c>
      <c r="F4410" s="3" t="s">
        <v>8883</v>
      </c>
      <c r="G4410" s="3" t="s">
        <v>8883</v>
      </c>
      <c r="H4410" s="4">
        <v>0</v>
      </c>
      <c r="I4410" s="4">
        <v>0</v>
      </c>
      <c r="J4410" s="6">
        <v>44194</v>
      </c>
      <c r="K4410" s="7">
        <v>0.79494679999999995</v>
      </c>
      <c r="L4410" s="7">
        <v>2711</v>
      </c>
      <c r="M4410" s="7">
        <v>0</v>
      </c>
      <c r="N4410" s="9">
        <v>44551</v>
      </c>
      <c r="O4410" s="10">
        <v>17.222475115882869</v>
      </c>
      <c r="P4410" s="10">
        <v>2347</v>
      </c>
      <c r="Q4410" s="10">
        <v>202193.27</v>
      </c>
      <c r="R4410" s="10">
        <v>21.664940491467949</v>
      </c>
      <c r="S4410" s="18">
        <v>21.664940491467949</v>
      </c>
      <c r="T4410" s="13">
        <v>44673</v>
      </c>
      <c r="U4410" s="14">
        <v>7.3580651819012159E-3</v>
      </c>
      <c r="V4410" s="14">
        <v>1837</v>
      </c>
      <c r="W4410" s="14">
        <v>68891.070000000007</v>
      </c>
      <c r="X4410" s="14">
        <v>99.957276377916699</v>
      </c>
      <c r="Y4410" s="19">
        <f t="shared" si="137"/>
        <v>-0.99957276377916704</v>
      </c>
    </row>
    <row r="4411" spans="1:25">
      <c r="A4411">
        <v>7878</v>
      </c>
      <c r="B4411" t="s">
        <v>8191</v>
      </c>
      <c r="C4411" t="s">
        <v>8192</v>
      </c>
      <c r="D4411" t="str">
        <f t="shared" si="136"/>
        <v>MobileCoin MOB</v>
      </c>
      <c r="E4411" s="3" t="s">
        <v>3686</v>
      </c>
      <c r="F4411" s="3" t="s">
        <v>8883</v>
      </c>
      <c r="G4411" s="3" t="s">
        <v>8883</v>
      </c>
      <c r="H4411" s="4">
        <v>0</v>
      </c>
      <c r="I4411" s="4">
        <v>0</v>
      </c>
      <c r="J4411" s="6">
        <v>44176</v>
      </c>
      <c r="K4411" s="7">
        <v>1.56118136</v>
      </c>
      <c r="L4411" s="7">
        <v>2175</v>
      </c>
      <c r="M4411" s="7">
        <v>0</v>
      </c>
      <c r="N4411" s="9">
        <v>44292</v>
      </c>
      <c r="O4411" s="10">
        <v>73.446503879999995</v>
      </c>
      <c r="P4411" s="10">
        <v>4512</v>
      </c>
      <c r="Q4411" s="10">
        <v>0</v>
      </c>
      <c r="R4411" s="10">
        <v>47.045465544118457</v>
      </c>
      <c r="S4411" s="18">
        <v>47.045465544118457</v>
      </c>
      <c r="T4411" s="13">
        <v>44583</v>
      </c>
      <c r="U4411" s="14">
        <v>1.0299719664456231</v>
      </c>
      <c r="V4411" s="14">
        <v>129</v>
      </c>
      <c r="W4411" s="14">
        <v>353954448.50999999</v>
      </c>
      <c r="X4411" s="14">
        <v>98.597656917573033</v>
      </c>
      <c r="Y4411" s="19">
        <f t="shared" si="137"/>
        <v>-0.98597656917573029</v>
      </c>
    </row>
    <row r="4412" spans="1:25">
      <c r="A4412">
        <v>7879</v>
      </c>
      <c r="B4412" t="s">
        <v>8193</v>
      </c>
      <c r="C4412" t="s">
        <v>8194</v>
      </c>
      <c r="D4412" t="str">
        <f t="shared" si="136"/>
        <v>Unifty NIF</v>
      </c>
      <c r="E4412" s="3" t="s">
        <v>8887</v>
      </c>
      <c r="F4412" s="3" t="s">
        <v>8883</v>
      </c>
      <c r="G4412" s="3" t="s">
        <v>8883</v>
      </c>
      <c r="H4412" s="4">
        <v>0</v>
      </c>
      <c r="I4412" s="4">
        <v>0</v>
      </c>
      <c r="J4412" s="6">
        <v>44216</v>
      </c>
      <c r="K4412" s="7">
        <v>0.10336829</v>
      </c>
      <c r="L4412" s="7">
        <v>2308</v>
      </c>
      <c r="M4412" s="7">
        <v>0</v>
      </c>
      <c r="N4412" s="9">
        <v>44515</v>
      </c>
      <c r="O4412" s="10">
        <v>64.246818790228005</v>
      </c>
      <c r="P4412" s="10">
        <v>677</v>
      </c>
      <c r="Q4412" s="10">
        <v>72035501.420000002</v>
      </c>
      <c r="R4412" s="10">
        <v>621.53314899789871</v>
      </c>
      <c r="S4412" s="18">
        <v>621.53314899789871</v>
      </c>
      <c r="T4412" s="13">
        <v>44612</v>
      </c>
      <c r="U4412" s="14">
        <v>8.1684492288776678</v>
      </c>
      <c r="V4412" s="14">
        <v>537</v>
      </c>
      <c r="W4412" s="14">
        <v>15397499.09</v>
      </c>
      <c r="X4412" s="14">
        <v>87.285830827595618</v>
      </c>
      <c r="Y4412" s="19">
        <f t="shared" si="137"/>
        <v>-0.87285830827595623</v>
      </c>
    </row>
    <row r="4413" spans="1:25">
      <c r="A4413">
        <v>7880</v>
      </c>
      <c r="B4413" t="s">
        <v>8195</v>
      </c>
      <c r="C4413" t="s">
        <v>8196</v>
      </c>
      <c r="D4413" t="str">
        <f t="shared" si="136"/>
        <v>YFIDapp YFID</v>
      </c>
      <c r="E4413" s="3" t="s">
        <v>3686</v>
      </c>
      <c r="F4413" s="3" t="s">
        <v>8883</v>
      </c>
      <c r="G4413" s="3" t="s">
        <v>8883</v>
      </c>
      <c r="H4413" s="4">
        <v>0</v>
      </c>
      <c r="I4413" s="4">
        <v>0</v>
      </c>
      <c r="J4413" s="6">
        <v>44218</v>
      </c>
      <c r="K4413" s="7">
        <v>2.8328496099999998</v>
      </c>
      <c r="L4413" s="7">
        <v>4310</v>
      </c>
      <c r="M4413" s="7">
        <v>0</v>
      </c>
      <c r="N4413" s="9">
        <v>44664</v>
      </c>
      <c r="O4413" s="10">
        <v>17.830080225364991</v>
      </c>
      <c r="P4413" s="10">
        <v>4513</v>
      </c>
      <c r="Q4413" s="10">
        <v>0</v>
      </c>
      <c r="R4413" s="10">
        <v>6.2940440475288746</v>
      </c>
      <c r="S4413" s="18">
        <v>6.2940440475288746</v>
      </c>
      <c r="T4413" s="13">
        <v>44680</v>
      </c>
      <c r="U4413" s="14">
        <v>0.69998016371515548</v>
      </c>
      <c r="V4413" s="14">
        <v>3996</v>
      </c>
      <c r="W4413" s="14">
        <v>0</v>
      </c>
      <c r="X4413" s="14">
        <v>96.074161445895413</v>
      </c>
      <c r="Y4413" s="19">
        <f t="shared" si="137"/>
        <v>-0.96074161445895412</v>
      </c>
    </row>
    <row r="4414" spans="1:25">
      <c r="A4414">
        <v>7881</v>
      </c>
      <c r="B4414" t="s">
        <v>8197</v>
      </c>
      <c r="C4414" t="s">
        <v>8198</v>
      </c>
      <c r="D4414" t="str">
        <f t="shared" si="136"/>
        <v>sKLAY SKLAY</v>
      </c>
      <c r="E4414" s="3" t="s">
        <v>8887</v>
      </c>
      <c r="F4414" s="3" t="s">
        <v>8883</v>
      </c>
      <c r="G4414" s="3" t="s">
        <v>8883</v>
      </c>
      <c r="H4414" s="4">
        <v>0</v>
      </c>
      <c r="I4414" s="4">
        <v>0</v>
      </c>
      <c r="J4414" s="6">
        <v>44174</v>
      </c>
      <c r="K4414" s="7">
        <v>0.44705350999999999</v>
      </c>
      <c r="L4414" s="7">
        <v>4311</v>
      </c>
      <c r="M4414" s="7">
        <v>0</v>
      </c>
      <c r="N4414" s="9">
        <v>44285</v>
      </c>
      <c r="O4414" s="10">
        <v>4.7667231599999997</v>
      </c>
      <c r="P4414" s="10">
        <v>4514</v>
      </c>
      <c r="Q4414" s="10">
        <v>0</v>
      </c>
      <c r="R4414" s="10">
        <v>10.6625337982471</v>
      </c>
      <c r="S4414" s="18">
        <v>10.6625337982471</v>
      </c>
      <c r="T4414" s="13">
        <v>44687</v>
      </c>
      <c r="U4414" s="14">
        <v>0.72306295756200001</v>
      </c>
      <c r="V4414" s="14">
        <v>3997</v>
      </c>
      <c r="W4414" s="14">
        <v>0</v>
      </c>
      <c r="X4414" s="14">
        <v>84.831026823005175</v>
      </c>
      <c r="Y4414" s="19">
        <f t="shared" si="137"/>
        <v>-0.84831026823005173</v>
      </c>
    </row>
    <row r="4415" spans="1:25">
      <c r="A4415">
        <v>7882</v>
      </c>
      <c r="B4415" t="s">
        <v>8199</v>
      </c>
      <c r="C4415" t="s">
        <v>8200</v>
      </c>
      <c r="D4415" t="str">
        <f t="shared" si="136"/>
        <v>EFFORCE WOZX</v>
      </c>
      <c r="E4415" s="3" t="s">
        <v>8885</v>
      </c>
      <c r="F4415" s="3" t="s">
        <v>8893</v>
      </c>
      <c r="G4415" s="3" t="s">
        <v>8883</v>
      </c>
      <c r="H4415" s="4">
        <v>0</v>
      </c>
      <c r="I4415" s="4">
        <v>0</v>
      </c>
      <c r="J4415" s="6">
        <v>44173</v>
      </c>
      <c r="K4415" s="7">
        <v>1.4084346400000001</v>
      </c>
      <c r="L4415" s="7">
        <v>2232</v>
      </c>
      <c r="M4415" s="7">
        <v>0</v>
      </c>
      <c r="N4415" s="9">
        <v>44174</v>
      </c>
      <c r="O4415" s="10">
        <v>3.6163443700000002</v>
      </c>
      <c r="P4415" s="10">
        <v>683</v>
      </c>
      <c r="Q4415" s="10">
        <v>69787954.595761538</v>
      </c>
      <c r="R4415" s="10">
        <v>2.5676337881039339</v>
      </c>
      <c r="S4415" s="18">
        <v>2.5676337881039339</v>
      </c>
      <c r="T4415" s="13">
        <v>44682</v>
      </c>
      <c r="U4415" s="14">
        <v>9.5889963884586524E-2</v>
      </c>
      <c r="V4415" s="14">
        <v>331</v>
      </c>
      <c r="W4415" s="14">
        <v>53340540.659999996</v>
      </c>
      <c r="X4415" s="14">
        <v>97.348428300134856</v>
      </c>
      <c r="Y4415" s="19">
        <f t="shared" si="137"/>
        <v>-0.97348428300134859</v>
      </c>
    </row>
    <row r="4416" spans="1:25">
      <c r="A4416">
        <v>7883</v>
      </c>
      <c r="B4416" t="s">
        <v>3435</v>
      </c>
      <c r="C4416" t="s">
        <v>3435</v>
      </c>
      <c r="D4416" t="str">
        <f t="shared" si="136"/>
        <v>WELL WELL</v>
      </c>
      <c r="E4416" s="3" t="s">
        <v>8898</v>
      </c>
      <c r="F4416" s="3" t="s">
        <v>8883</v>
      </c>
      <c r="G4416" s="3" t="s">
        <v>8883</v>
      </c>
      <c r="H4416" s="4">
        <v>0</v>
      </c>
      <c r="I4416" s="4">
        <v>0</v>
      </c>
      <c r="J4416" s="6">
        <v>44174</v>
      </c>
      <c r="K4416" s="7">
        <v>0.19216844</v>
      </c>
      <c r="L4416" s="7">
        <v>2402</v>
      </c>
      <c r="M4416" s="7">
        <v>0</v>
      </c>
      <c r="N4416" s="9">
        <v>44264</v>
      </c>
      <c r="O4416" s="10">
        <v>3.68674597</v>
      </c>
      <c r="P4416" s="10">
        <v>4515</v>
      </c>
      <c r="Q4416" s="10">
        <v>0</v>
      </c>
      <c r="R4416" s="10">
        <v>19.184971111801708</v>
      </c>
      <c r="S4416" s="18">
        <v>19.184971111801708</v>
      </c>
      <c r="T4416" s="13">
        <v>44684</v>
      </c>
      <c r="U4416" s="14">
        <v>2.9585400591191049E-2</v>
      </c>
      <c r="V4416" s="14">
        <v>786</v>
      </c>
      <c r="W4416" s="14">
        <v>4551097.47</v>
      </c>
      <c r="X4416" s="14">
        <v>99.197519958469201</v>
      </c>
      <c r="Y4416" s="19">
        <f t="shared" si="137"/>
        <v>-0.99197519958469205</v>
      </c>
    </row>
    <row r="4417" spans="1:25">
      <c r="A4417">
        <v>7884</v>
      </c>
      <c r="B4417" t="s">
        <v>8201</v>
      </c>
      <c r="C4417" t="s">
        <v>8202</v>
      </c>
      <c r="D4417" t="str">
        <f t="shared" si="136"/>
        <v>Elite Swap ELT</v>
      </c>
      <c r="E4417" s="3" t="s">
        <v>3686</v>
      </c>
      <c r="F4417" s="3" t="s">
        <v>8883</v>
      </c>
      <c r="G4417" s="3" t="s">
        <v>8883</v>
      </c>
      <c r="H4417" s="4">
        <v>0</v>
      </c>
      <c r="I4417" s="4">
        <v>0</v>
      </c>
      <c r="J4417" s="6">
        <v>44236</v>
      </c>
      <c r="K4417" s="7">
        <v>7.1078000000000005E-4</v>
      </c>
      <c r="L4417" s="7">
        <v>4312</v>
      </c>
      <c r="M4417" s="7">
        <v>0</v>
      </c>
      <c r="N4417" s="9">
        <v>44307</v>
      </c>
      <c r="O4417" s="10">
        <v>1.5650099999999999E-3</v>
      </c>
      <c r="P4417" s="10">
        <v>4516</v>
      </c>
      <c r="Q4417" s="10">
        <v>0</v>
      </c>
      <c r="R4417" s="10">
        <v>2.201820535186696</v>
      </c>
      <c r="S4417" s="18">
        <v>2.201820535186696</v>
      </c>
      <c r="T4417" s="13">
        <v>44593</v>
      </c>
      <c r="U4417" s="16">
        <v>3.1411266595059998E-6</v>
      </c>
      <c r="V4417" s="14">
        <v>3998</v>
      </c>
      <c r="W4417" s="16">
        <v>0</v>
      </c>
      <c r="X4417" s="16">
        <v>99.799290313831477</v>
      </c>
      <c r="Y4417" s="19">
        <f t="shared" si="137"/>
        <v>-0.99799290313831479</v>
      </c>
    </row>
    <row r="4418" spans="1:25">
      <c r="A4418">
        <v>7885</v>
      </c>
      <c r="B4418" t="s">
        <v>8203</v>
      </c>
      <c r="C4418" t="s">
        <v>8204</v>
      </c>
      <c r="D4418" t="str">
        <f t="shared" ref="D4418:D4481" si="138">_xlfn.TEXTJOIN(" ",TRUE,B4418,C4418)</f>
        <v>Katalyo KTLYO</v>
      </c>
      <c r="E4418" s="3" t="s">
        <v>8887</v>
      </c>
      <c r="F4418" s="3" t="s">
        <v>8883</v>
      </c>
      <c r="G4418" s="3" t="s">
        <v>8883</v>
      </c>
      <c r="H4418" s="4">
        <v>0</v>
      </c>
      <c r="I4418" s="4">
        <v>0</v>
      </c>
      <c r="J4418" s="6">
        <v>44195</v>
      </c>
      <c r="K4418" s="7">
        <v>5.3229230000000002E-2</v>
      </c>
      <c r="L4418" s="7">
        <v>2482</v>
      </c>
      <c r="M4418" s="7">
        <v>0</v>
      </c>
      <c r="N4418" s="9">
        <v>44271</v>
      </c>
      <c r="O4418" s="10">
        <v>13.994288020000001</v>
      </c>
      <c r="P4418" s="10">
        <v>4517</v>
      </c>
      <c r="Q4418" s="10">
        <v>0</v>
      </c>
      <c r="R4418" s="10">
        <v>262.90607660490298</v>
      </c>
      <c r="S4418" s="18">
        <v>262.90607660490298</v>
      </c>
      <c r="T4418" s="13">
        <v>44510</v>
      </c>
      <c r="U4418" s="14">
        <v>-1.6858499232838661E-2</v>
      </c>
      <c r="V4418" s="14">
        <v>1011</v>
      </c>
      <c r="W4418" s="14">
        <v>1788936.65</v>
      </c>
      <c r="X4418" s="14">
        <v>100.12046700202789</v>
      </c>
      <c r="Y4418" s="19">
        <f t="shared" si="137"/>
        <v>-1.001204670020279</v>
      </c>
    </row>
    <row r="4419" spans="1:25">
      <c r="A4419">
        <v>7886</v>
      </c>
      <c r="B4419" t="s">
        <v>8205</v>
      </c>
      <c r="C4419" t="s">
        <v>8206</v>
      </c>
      <c r="D4419" t="str">
        <f t="shared" si="138"/>
        <v>Glox Finance GLOX</v>
      </c>
      <c r="E4419" s="3" t="s">
        <v>3686</v>
      </c>
      <c r="F4419" s="3" t="s">
        <v>8883</v>
      </c>
      <c r="G4419" s="3" t="s">
        <v>8883</v>
      </c>
      <c r="H4419" s="4">
        <v>0</v>
      </c>
      <c r="I4419" s="4">
        <v>0</v>
      </c>
      <c r="J4419" s="6">
        <v>44187</v>
      </c>
      <c r="K4419" s="7">
        <v>201.91619291999999</v>
      </c>
      <c r="L4419" s="7">
        <v>4313</v>
      </c>
      <c r="M4419" s="7">
        <v>0</v>
      </c>
      <c r="N4419" s="9">
        <v>44188</v>
      </c>
      <c r="O4419" s="10">
        <v>324.01581603</v>
      </c>
      <c r="P4419" s="10">
        <v>4518</v>
      </c>
      <c r="Q4419" s="10">
        <v>0</v>
      </c>
      <c r="R4419" s="10">
        <v>1.6047044634918231</v>
      </c>
      <c r="S4419" s="18">
        <v>1.6047044634918231</v>
      </c>
      <c r="T4419" s="13">
        <v>44642</v>
      </c>
      <c r="U4419" s="14">
        <v>4.6350946090721621</v>
      </c>
      <c r="V4419" s="14">
        <v>3999</v>
      </c>
      <c r="W4419" s="14">
        <v>0</v>
      </c>
      <c r="X4419" s="14">
        <v>98.569485074567169</v>
      </c>
      <c r="Y4419" s="19">
        <f t="shared" ref="Y4419:Y4482" si="139">X4419/-100</f>
        <v>-0.98569485074567165</v>
      </c>
    </row>
    <row r="4420" spans="1:25">
      <c r="A4420">
        <v>7887</v>
      </c>
      <c r="B4420" t="s">
        <v>8207</v>
      </c>
      <c r="C4420" t="s">
        <v>7842</v>
      </c>
      <c r="D4420" t="str">
        <f t="shared" si="138"/>
        <v>Tesla tokenized stock FTX TSLA</v>
      </c>
      <c r="E4420" s="3" t="s">
        <v>8886</v>
      </c>
      <c r="F4420" s="3" t="s">
        <v>8883</v>
      </c>
      <c r="G4420" s="3" t="s">
        <v>8883</v>
      </c>
      <c r="H4420" s="4">
        <v>0</v>
      </c>
      <c r="I4420" s="4">
        <v>0</v>
      </c>
      <c r="J4420" s="6">
        <v>44175</v>
      </c>
      <c r="K4420" s="7">
        <v>571.29999999999995</v>
      </c>
      <c r="L4420" s="7">
        <v>4314</v>
      </c>
      <c r="M4420" s="7">
        <v>0</v>
      </c>
      <c r="N4420" s="9">
        <v>44504</v>
      </c>
      <c r="O4420" s="10">
        <v>1251.507000125918</v>
      </c>
      <c r="P4420" s="10">
        <v>4519</v>
      </c>
      <c r="Q4420" s="10">
        <v>0</v>
      </c>
      <c r="R4420" s="10">
        <v>2.1906301420023069</v>
      </c>
      <c r="S4420" s="18">
        <v>2.1906301420023069</v>
      </c>
      <c r="T4420" s="13">
        <v>44534</v>
      </c>
      <c r="U4420" s="14">
        <v>0</v>
      </c>
      <c r="V4420" s="14">
        <v>4000</v>
      </c>
      <c r="W4420" s="14">
        <v>0</v>
      </c>
      <c r="X4420" s="14">
        <v>100</v>
      </c>
      <c r="Y4420" s="19">
        <f t="shared" si="139"/>
        <v>-1</v>
      </c>
    </row>
    <row r="4421" spans="1:25">
      <c r="A4421">
        <v>7888</v>
      </c>
      <c r="B4421" t="s">
        <v>8208</v>
      </c>
      <c r="C4421" t="s">
        <v>1691</v>
      </c>
      <c r="D4421" t="str">
        <f t="shared" si="138"/>
        <v>Nio tokenized stock FTX NIO</v>
      </c>
      <c r="E4421" s="3" t="s">
        <v>8886</v>
      </c>
      <c r="F4421" s="3" t="s">
        <v>8883</v>
      </c>
      <c r="G4421" s="3" t="s">
        <v>8883</v>
      </c>
      <c r="H4421" s="4">
        <v>0</v>
      </c>
      <c r="I4421" s="4">
        <v>0</v>
      </c>
      <c r="J4421" s="6">
        <v>44179</v>
      </c>
      <c r="K4421" s="7">
        <v>39.700000000000003</v>
      </c>
      <c r="L4421" s="7">
        <v>4315</v>
      </c>
      <c r="M4421" s="7">
        <v>0</v>
      </c>
      <c r="N4421" s="9">
        <v>44207</v>
      </c>
      <c r="O4421" s="10">
        <v>65.7</v>
      </c>
      <c r="P4421" s="10">
        <v>4520</v>
      </c>
      <c r="Q4421" s="10">
        <v>0</v>
      </c>
      <c r="R4421" s="10">
        <v>1.6549118387909321</v>
      </c>
      <c r="S4421" s="18">
        <v>1.6549118387909321</v>
      </c>
      <c r="T4421" s="13">
        <v>44534</v>
      </c>
      <c r="U4421" s="14">
        <v>0</v>
      </c>
      <c r="V4421" s="14">
        <v>4001</v>
      </c>
      <c r="W4421" s="14">
        <v>0</v>
      </c>
      <c r="X4421" s="14">
        <v>100</v>
      </c>
      <c r="Y4421" s="19">
        <f t="shared" si="139"/>
        <v>-1</v>
      </c>
    </row>
    <row r="4422" spans="1:25">
      <c r="A4422">
        <v>7889</v>
      </c>
      <c r="B4422" t="s">
        <v>8209</v>
      </c>
      <c r="C4422" t="s">
        <v>8210</v>
      </c>
      <c r="D4422" t="str">
        <f t="shared" si="138"/>
        <v>Alibaba tokenized stock FTX BABA</v>
      </c>
      <c r="E4422" s="3" t="s">
        <v>8886</v>
      </c>
      <c r="F4422" s="3" t="s">
        <v>8883</v>
      </c>
      <c r="G4422" s="3" t="s">
        <v>8883</v>
      </c>
      <c r="H4422" s="4">
        <v>0</v>
      </c>
      <c r="I4422" s="4">
        <v>0</v>
      </c>
      <c r="J4422" s="6">
        <v>44189</v>
      </c>
      <c r="K4422" s="7">
        <v>211.9</v>
      </c>
      <c r="L4422" s="7">
        <v>4316</v>
      </c>
      <c r="M4422" s="7">
        <v>0</v>
      </c>
      <c r="N4422" s="9">
        <v>44243</v>
      </c>
      <c r="O4422" s="10">
        <v>274.60000000000002</v>
      </c>
      <c r="P4422" s="10">
        <v>4521</v>
      </c>
      <c r="Q4422" s="10">
        <v>0</v>
      </c>
      <c r="R4422" s="10">
        <v>1.29589428975932</v>
      </c>
      <c r="S4422" s="18">
        <v>1.29589428975932</v>
      </c>
      <c r="T4422" s="13">
        <v>44534</v>
      </c>
      <c r="U4422" s="14">
        <v>0</v>
      </c>
      <c r="V4422" s="14">
        <v>4002</v>
      </c>
      <c r="W4422" s="14">
        <v>0</v>
      </c>
      <c r="X4422" s="14">
        <v>100</v>
      </c>
      <c r="Y4422" s="19">
        <f t="shared" si="139"/>
        <v>-1</v>
      </c>
    </row>
    <row r="4423" spans="1:25">
      <c r="A4423">
        <v>7890</v>
      </c>
      <c r="B4423" t="s">
        <v>8211</v>
      </c>
      <c r="C4423" t="s">
        <v>8212</v>
      </c>
      <c r="D4423" t="str">
        <f t="shared" si="138"/>
        <v>Amazon tokenized stock FTX AMZN</v>
      </c>
      <c r="E4423" s="3" t="s">
        <v>8886</v>
      </c>
      <c r="F4423" s="3" t="s">
        <v>8883</v>
      </c>
      <c r="G4423" s="3" t="s">
        <v>8883</v>
      </c>
      <c r="H4423" s="4">
        <v>0</v>
      </c>
      <c r="I4423" s="4">
        <v>0</v>
      </c>
      <c r="J4423" s="6">
        <v>44176</v>
      </c>
      <c r="K4423" s="7">
        <v>3074.3</v>
      </c>
      <c r="L4423" s="7">
        <v>4317</v>
      </c>
      <c r="M4423" s="7">
        <v>0</v>
      </c>
      <c r="N4423" s="9">
        <v>44406</v>
      </c>
      <c r="O4423" s="10">
        <v>3818.5</v>
      </c>
      <c r="P4423" s="10">
        <v>4522</v>
      </c>
      <c r="Q4423" s="10">
        <v>0</v>
      </c>
      <c r="R4423" s="10">
        <v>1.242071365839378</v>
      </c>
      <c r="S4423" s="18">
        <v>1.242071365839378</v>
      </c>
      <c r="T4423" s="13">
        <v>44534</v>
      </c>
      <c r="U4423" s="14">
        <v>0</v>
      </c>
      <c r="V4423" s="14">
        <v>4003</v>
      </c>
      <c r="W4423" s="14">
        <v>0</v>
      </c>
      <c r="X4423" s="14">
        <v>100</v>
      </c>
      <c r="Y4423" s="19">
        <f t="shared" si="139"/>
        <v>-1</v>
      </c>
    </row>
    <row r="4424" spans="1:25">
      <c r="A4424">
        <v>7891</v>
      </c>
      <c r="B4424" t="s">
        <v>8213</v>
      </c>
      <c r="C4424" t="s">
        <v>8214</v>
      </c>
      <c r="D4424" t="str">
        <f t="shared" si="138"/>
        <v>Pfizer tokenized stock FTX PFE</v>
      </c>
      <c r="E4424" s="3" t="s">
        <v>8886</v>
      </c>
      <c r="F4424" s="3" t="s">
        <v>8883</v>
      </c>
      <c r="G4424" s="3" t="s">
        <v>8883</v>
      </c>
      <c r="H4424" s="4">
        <v>0</v>
      </c>
      <c r="I4424" s="4">
        <v>0</v>
      </c>
      <c r="J4424" s="6">
        <v>44229</v>
      </c>
      <c r="K4424" s="7">
        <v>34.53</v>
      </c>
      <c r="L4424" s="7">
        <v>4318</v>
      </c>
      <c r="M4424" s="7">
        <v>0</v>
      </c>
      <c r="N4424" s="9">
        <v>44550</v>
      </c>
      <c r="O4424" s="10">
        <v>61.57</v>
      </c>
      <c r="P4424" s="10">
        <v>4523</v>
      </c>
      <c r="Q4424" s="10">
        <v>0</v>
      </c>
      <c r="R4424" s="10">
        <v>1.7830871705763101</v>
      </c>
      <c r="S4424" s="18">
        <v>1.7830871705763101</v>
      </c>
      <c r="T4424" s="13">
        <v>44616</v>
      </c>
      <c r="U4424" s="14">
        <v>45.18</v>
      </c>
      <c r="V4424" s="14">
        <v>4004</v>
      </c>
      <c r="W4424" s="14">
        <v>0</v>
      </c>
      <c r="X4424" s="14">
        <v>26.620107195062531</v>
      </c>
      <c r="Y4424" s="19">
        <f t="shared" si="139"/>
        <v>-0.26620107195062531</v>
      </c>
    </row>
    <row r="4425" spans="1:25">
      <c r="A4425">
        <v>7892</v>
      </c>
      <c r="B4425" t="s">
        <v>8215</v>
      </c>
      <c r="C4425" t="s">
        <v>5286</v>
      </c>
      <c r="D4425" t="str">
        <f t="shared" si="138"/>
        <v>Beyond Meat tokenized stock FTX BYND</v>
      </c>
      <c r="E4425" s="3" t="s">
        <v>8886</v>
      </c>
      <c r="F4425" s="3" t="s">
        <v>8883</v>
      </c>
      <c r="G4425" s="3" t="s">
        <v>8883</v>
      </c>
      <c r="H4425" s="4">
        <v>0</v>
      </c>
      <c r="I4425" s="4">
        <v>0</v>
      </c>
      <c r="J4425" s="6">
        <v>44207</v>
      </c>
      <c r="K4425" s="7">
        <v>115.35</v>
      </c>
      <c r="L4425" s="7">
        <v>4319</v>
      </c>
      <c r="M4425" s="7">
        <v>0</v>
      </c>
      <c r="N4425" s="9">
        <v>44222</v>
      </c>
      <c r="O4425" s="10">
        <v>211.28</v>
      </c>
      <c r="P4425" s="10">
        <v>4524</v>
      </c>
      <c r="Q4425" s="10">
        <v>0</v>
      </c>
      <c r="R4425" s="10">
        <v>1.8316428261811879</v>
      </c>
      <c r="S4425" s="18">
        <v>1.8316428261811879</v>
      </c>
      <c r="T4425" s="13">
        <v>44534</v>
      </c>
      <c r="U4425" s="14">
        <v>0</v>
      </c>
      <c r="V4425" s="14">
        <v>4005</v>
      </c>
      <c r="W4425" s="14">
        <v>0</v>
      </c>
      <c r="X4425" s="14">
        <v>100</v>
      </c>
      <c r="Y4425" s="19">
        <f t="shared" si="139"/>
        <v>-1</v>
      </c>
    </row>
    <row r="4426" spans="1:25">
      <c r="A4426">
        <v>7893</v>
      </c>
      <c r="B4426" t="s">
        <v>8216</v>
      </c>
      <c r="C4426" t="s">
        <v>8217</v>
      </c>
      <c r="D4426" t="str">
        <f t="shared" si="138"/>
        <v>Taiwan Semiconductor Mfg tokenized stock FTX TSM</v>
      </c>
      <c r="E4426" s="3" t="s">
        <v>8886</v>
      </c>
      <c r="F4426" s="3" t="s">
        <v>8883</v>
      </c>
      <c r="G4426" s="3" t="s">
        <v>8883</v>
      </c>
      <c r="H4426" s="4">
        <v>0</v>
      </c>
      <c r="I4426" s="4">
        <v>0</v>
      </c>
      <c r="J4426" s="6">
        <v>44175</v>
      </c>
      <c r="K4426" s="7">
        <v>102.6</v>
      </c>
      <c r="L4426" s="7">
        <v>4320</v>
      </c>
      <c r="M4426" s="7">
        <v>0</v>
      </c>
      <c r="N4426" s="9">
        <v>44574</v>
      </c>
      <c r="O4426" s="10">
        <v>144.94999999999999</v>
      </c>
      <c r="P4426" s="10">
        <v>4525</v>
      </c>
      <c r="Q4426" s="10">
        <v>0</v>
      </c>
      <c r="R4426" s="10">
        <v>1.412768031189084</v>
      </c>
      <c r="S4426" s="18">
        <v>1.412768031189084</v>
      </c>
      <c r="T4426" s="13">
        <v>44678</v>
      </c>
      <c r="U4426" s="14">
        <v>90.3</v>
      </c>
      <c r="V4426" s="14">
        <v>4006</v>
      </c>
      <c r="W4426" s="14">
        <v>0</v>
      </c>
      <c r="X4426" s="14">
        <v>37.702656088306313</v>
      </c>
      <c r="Y4426" s="19">
        <f t="shared" si="139"/>
        <v>-0.37702656088306313</v>
      </c>
    </row>
    <row r="4427" spans="1:25">
      <c r="A4427">
        <v>7894</v>
      </c>
      <c r="B4427" t="s">
        <v>8218</v>
      </c>
      <c r="C4427" t="s">
        <v>8219</v>
      </c>
      <c r="D4427" t="str">
        <f t="shared" si="138"/>
        <v>Apple tokenized stock FTX AAPL</v>
      </c>
      <c r="E4427" s="3" t="s">
        <v>8886</v>
      </c>
      <c r="F4427" s="3" t="s">
        <v>8883</v>
      </c>
      <c r="G4427" s="3" t="s">
        <v>8883</v>
      </c>
      <c r="H4427" s="4">
        <v>0</v>
      </c>
      <c r="I4427" s="4">
        <v>0</v>
      </c>
      <c r="J4427" s="6">
        <v>44176</v>
      </c>
      <c r="K4427" s="7">
        <v>120.59</v>
      </c>
      <c r="L4427" s="7">
        <v>4321</v>
      </c>
      <c r="M4427" s="7">
        <v>0</v>
      </c>
      <c r="N4427" s="9">
        <v>44565</v>
      </c>
      <c r="O4427" s="10">
        <v>183.7</v>
      </c>
      <c r="P4427" s="10">
        <v>4526</v>
      </c>
      <c r="Q4427" s="10">
        <v>0</v>
      </c>
      <c r="R4427" s="10">
        <v>1.5233435608259389</v>
      </c>
      <c r="S4427" s="18">
        <v>1.5233435608259389</v>
      </c>
      <c r="T4427" s="13">
        <v>44635</v>
      </c>
      <c r="U4427" s="14">
        <v>149.47999999999999</v>
      </c>
      <c r="V4427" s="14">
        <v>4007</v>
      </c>
      <c r="W4427" s="14">
        <v>0</v>
      </c>
      <c r="X4427" s="14">
        <v>18.62819814915623</v>
      </c>
      <c r="Y4427" s="19">
        <f t="shared" si="139"/>
        <v>-0.1862819814915623</v>
      </c>
    </row>
    <row r="4428" spans="1:25">
      <c r="A4428">
        <v>7895</v>
      </c>
      <c r="B4428" t="s">
        <v>8220</v>
      </c>
      <c r="C4428" t="s">
        <v>8221</v>
      </c>
      <c r="D4428" t="str">
        <f t="shared" si="138"/>
        <v>Billibilli Inc tokenized stock FTX BILI</v>
      </c>
      <c r="E4428" s="3" t="s">
        <v>8886</v>
      </c>
      <c r="F4428" s="3" t="s">
        <v>8883</v>
      </c>
      <c r="G4428" s="3" t="s">
        <v>8883</v>
      </c>
      <c r="H4428" s="4">
        <v>0</v>
      </c>
      <c r="I4428" s="4">
        <v>0</v>
      </c>
      <c r="J4428" s="6">
        <v>44173</v>
      </c>
      <c r="K4428" s="7">
        <v>71.22</v>
      </c>
      <c r="L4428" s="7">
        <v>4322</v>
      </c>
      <c r="M4428" s="7">
        <v>0</v>
      </c>
      <c r="N4428" s="9">
        <v>44238</v>
      </c>
      <c r="O4428" s="10">
        <v>159.47499999999999</v>
      </c>
      <c r="P4428" s="10">
        <v>4527</v>
      </c>
      <c r="Q4428" s="10">
        <v>0</v>
      </c>
      <c r="R4428" s="10">
        <v>2.239188430216231</v>
      </c>
      <c r="S4428" s="18">
        <v>2.239188430216231</v>
      </c>
      <c r="T4428" s="13">
        <v>44534</v>
      </c>
      <c r="U4428" s="14">
        <v>0</v>
      </c>
      <c r="V4428" s="14">
        <v>4008</v>
      </c>
      <c r="W4428" s="14">
        <v>0</v>
      </c>
      <c r="X4428" s="14">
        <v>100</v>
      </c>
      <c r="Y4428" s="19">
        <f t="shared" si="139"/>
        <v>-1</v>
      </c>
    </row>
    <row r="4429" spans="1:25">
      <c r="A4429">
        <v>7896</v>
      </c>
      <c r="B4429" t="s">
        <v>8222</v>
      </c>
      <c r="C4429" t="s">
        <v>8223</v>
      </c>
      <c r="D4429" t="str">
        <f t="shared" si="138"/>
        <v>ARK Innovation ETF tokenized stock FTX ARKK</v>
      </c>
      <c r="E4429" s="3" t="s">
        <v>8886</v>
      </c>
      <c r="F4429" s="3" t="s">
        <v>8883</v>
      </c>
      <c r="G4429" s="3" t="s">
        <v>8883</v>
      </c>
      <c r="H4429" s="4">
        <v>0</v>
      </c>
      <c r="I4429" s="4">
        <v>0</v>
      </c>
      <c r="J4429" s="6">
        <v>44175</v>
      </c>
      <c r="K4429" s="7">
        <v>118.7</v>
      </c>
      <c r="L4429" s="7">
        <v>4323</v>
      </c>
      <c r="M4429" s="7">
        <v>0</v>
      </c>
      <c r="N4429" s="9">
        <v>44243</v>
      </c>
      <c r="O4429" s="10">
        <v>160.15</v>
      </c>
      <c r="P4429" s="10">
        <v>4528</v>
      </c>
      <c r="Q4429" s="10">
        <v>0</v>
      </c>
      <c r="R4429" s="10">
        <v>1.349199663016007</v>
      </c>
      <c r="S4429" s="18">
        <v>1.349199663016007</v>
      </c>
      <c r="T4429" s="13">
        <v>44534</v>
      </c>
      <c r="U4429" s="14">
        <v>0</v>
      </c>
      <c r="V4429" s="14">
        <v>4009</v>
      </c>
      <c r="W4429" s="14">
        <v>0</v>
      </c>
      <c r="X4429" s="14">
        <v>100</v>
      </c>
      <c r="Y4429" s="19">
        <f t="shared" si="139"/>
        <v>-1</v>
      </c>
    </row>
    <row r="4430" spans="1:25">
      <c r="A4430">
        <v>7897</v>
      </c>
      <c r="B4430" t="s">
        <v>8224</v>
      </c>
      <c r="C4430" t="s">
        <v>8225</v>
      </c>
      <c r="D4430" t="str">
        <f t="shared" si="138"/>
        <v>Facebook tokenized stock FTX FB</v>
      </c>
      <c r="E4430" s="3" t="s">
        <v>8886</v>
      </c>
      <c r="F4430" s="3" t="s">
        <v>8883</v>
      </c>
      <c r="G4430" s="3" t="s">
        <v>8883</v>
      </c>
      <c r="H4430" s="4">
        <v>0</v>
      </c>
      <c r="I4430" s="4">
        <v>0</v>
      </c>
      <c r="J4430" s="6">
        <v>44210</v>
      </c>
      <c r="K4430" s="7">
        <v>245.14</v>
      </c>
      <c r="L4430" s="7">
        <v>4324</v>
      </c>
      <c r="M4430" s="7">
        <v>0</v>
      </c>
      <c r="N4430" s="9">
        <v>44440</v>
      </c>
      <c r="O4430" s="10">
        <v>384.25</v>
      </c>
      <c r="P4430" s="10">
        <v>4529</v>
      </c>
      <c r="Q4430" s="10">
        <v>0</v>
      </c>
      <c r="R4430" s="10">
        <v>1.5674716488537159</v>
      </c>
      <c r="S4430" s="18">
        <v>1.5674716488537159</v>
      </c>
      <c r="T4430" s="13">
        <v>44534</v>
      </c>
      <c r="U4430" s="14">
        <v>0</v>
      </c>
      <c r="V4430" s="14">
        <v>4010</v>
      </c>
      <c r="W4430" s="14">
        <v>0</v>
      </c>
      <c r="X4430" s="14">
        <v>100</v>
      </c>
      <c r="Y4430" s="19">
        <f t="shared" si="139"/>
        <v>-1</v>
      </c>
    </row>
    <row r="4431" spans="1:25">
      <c r="A4431">
        <v>7898</v>
      </c>
      <c r="B4431" t="s">
        <v>8226</v>
      </c>
      <c r="C4431" t="s">
        <v>8227</v>
      </c>
      <c r="D4431" t="str">
        <f t="shared" si="138"/>
        <v>MicroStrategy tokenized stock FTX MSTR</v>
      </c>
      <c r="E4431" s="3" t="s">
        <v>8886</v>
      </c>
      <c r="F4431" s="3" t="s">
        <v>8883</v>
      </c>
      <c r="G4431" s="3" t="s">
        <v>8883</v>
      </c>
      <c r="H4431" s="4">
        <v>0</v>
      </c>
      <c r="I4431" s="4">
        <v>0</v>
      </c>
      <c r="J4431" s="6">
        <v>44181</v>
      </c>
      <c r="K4431" s="7">
        <v>271.5</v>
      </c>
      <c r="L4431" s="7">
        <v>4325</v>
      </c>
      <c r="M4431" s="7">
        <v>0</v>
      </c>
      <c r="N4431" s="9">
        <v>44236</v>
      </c>
      <c r="O4431" s="10">
        <v>1305.75</v>
      </c>
      <c r="P4431" s="10">
        <v>4530</v>
      </c>
      <c r="Q4431" s="10">
        <v>0</v>
      </c>
      <c r="R4431" s="10">
        <v>4.8093922651933703</v>
      </c>
      <c r="S4431" s="18">
        <v>4.8093922651933703</v>
      </c>
      <c r="T4431" s="13">
        <v>44534</v>
      </c>
      <c r="U4431" s="14">
        <v>0</v>
      </c>
      <c r="V4431" s="14">
        <v>4011</v>
      </c>
      <c r="W4431" s="14">
        <v>0</v>
      </c>
      <c r="X4431" s="14">
        <v>100</v>
      </c>
      <c r="Y4431" s="19">
        <f t="shared" si="139"/>
        <v>-1</v>
      </c>
    </row>
    <row r="4432" spans="1:25">
      <c r="A4432">
        <v>7899</v>
      </c>
      <c r="B4432" t="s">
        <v>8228</v>
      </c>
      <c r="C4432" t="s">
        <v>8229</v>
      </c>
      <c r="D4432" t="str">
        <f t="shared" si="138"/>
        <v>Netflix tokenized stock FTX NFLX</v>
      </c>
      <c r="E4432" s="3" t="s">
        <v>8886</v>
      </c>
      <c r="F4432" s="3" t="s">
        <v>8883</v>
      </c>
      <c r="G4432" s="3" t="s">
        <v>8883</v>
      </c>
      <c r="H4432" s="4">
        <v>0</v>
      </c>
      <c r="I4432" s="4">
        <v>0</v>
      </c>
      <c r="J4432" s="6">
        <v>44174</v>
      </c>
      <c r="K4432" s="7">
        <v>493.49</v>
      </c>
      <c r="L4432" s="7">
        <v>4326</v>
      </c>
      <c r="M4432" s="7">
        <v>0</v>
      </c>
      <c r="N4432" s="9">
        <v>44499</v>
      </c>
      <c r="O4432" s="10">
        <v>693.86</v>
      </c>
      <c r="P4432" s="10">
        <v>4531</v>
      </c>
      <c r="Q4432" s="10">
        <v>0</v>
      </c>
      <c r="R4432" s="10">
        <v>1.406026464568684</v>
      </c>
      <c r="S4432" s="18">
        <v>1.406026464568684</v>
      </c>
      <c r="T4432" s="13">
        <v>44687</v>
      </c>
      <c r="U4432" s="14">
        <v>181.69</v>
      </c>
      <c r="V4432" s="14">
        <v>4012</v>
      </c>
      <c r="W4432" s="14">
        <v>0</v>
      </c>
      <c r="X4432" s="14">
        <v>73.814602369354049</v>
      </c>
      <c r="Y4432" s="19">
        <f t="shared" si="139"/>
        <v>-0.73814602369354043</v>
      </c>
    </row>
    <row r="4433" spans="1:25">
      <c r="A4433">
        <v>7900</v>
      </c>
      <c r="B4433" t="s">
        <v>8230</v>
      </c>
      <c r="C4433" t="s">
        <v>8231</v>
      </c>
      <c r="D4433" t="str">
        <f t="shared" si="138"/>
        <v>Moderna tokenized stock FTX MRNA</v>
      </c>
      <c r="E4433" s="3" t="s">
        <v>8886</v>
      </c>
      <c r="F4433" s="3" t="s">
        <v>8883</v>
      </c>
      <c r="G4433" s="3" t="s">
        <v>8883</v>
      </c>
      <c r="H4433" s="4">
        <v>0</v>
      </c>
      <c r="I4433" s="4">
        <v>0</v>
      </c>
      <c r="J4433" s="6">
        <v>44196</v>
      </c>
      <c r="K4433" s="7">
        <v>103.02500000000001</v>
      </c>
      <c r="L4433" s="7">
        <v>4327</v>
      </c>
      <c r="M4433" s="7">
        <v>0</v>
      </c>
      <c r="N4433" s="9">
        <v>44418</v>
      </c>
      <c r="O4433" s="10">
        <v>497.35</v>
      </c>
      <c r="P4433" s="10">
        <v>4532</v>
      </c>
      <c r="Q4433" s="10">
        <v>0</v>
      </c>
      <c r="R4433" s="10">
        <v>4.8274690609075463</v>
      </c>
      <c r="S4433" s="18">
        <v>4.8274690609075463</v>
      </c>
      <c r="T4433" s="13">
        <v>44628</v>
      </c>
      <c r="U4433" s="14">
        <v>122.5</v>
      </c>
      <c r="V4433" s="14">
        <v>4013</v>
      </c>
      <c r="W4433" s="14">
        <v>0</v>
      </c>
      <c r="X4433" s="14">
        <v>75.369458128078819</v>
      </c>
      <c r="Y4433" s="19">
        <f t="shared" si="139"/>
        <v>-0.75369458128078815</v>
      </c>
    </row>
    <row r="4434" spans="1:25">
      <c r="A4434">
        <v>7901</v>
      </c>
      <c r="B4434" t="s">
        <v>8232</v>
      </c>
      <c r="C4434" t="s">
        <v>8233</v>
      </c>
      <c r="D4434" t="str">
        <f t="shared" si="138"/>
        <v>PayPal tokenized stock FTX PYPL</v>
      </c>
      <c r="E4434" s="3" t="s">
        <v>8886</v>
      </c>
      <c r="F4434" s="3" t="s">
        <v>8883</v>
      </c>
      <c r="G4434" s="3" t="s">
        <v>8883</v>
      </c>
      <c r="H4434" s="4">
        <v>0</v>
      </c>
      <c r="I4434" s="4">
        <v>0</v>
      </c>
      <c r="J4434" s="6">
        <v>44174</v>
      </c>
      <c r="K4434" s="7">
        <v>211</v>
      </c>
      <c r="L4434" s="7">
        <v>4328</v>
      </c>
      <c r="M4434" s="7">
        <v>0</v>
      </c>
      <c r="N4434" s="9">
        <v>44400</v>
      </c>
      <c r="O4434" s="10">
        <v>309.55</v>
      </c>
      <c r="P4434" s="10">
        <v>4533</v>
      </c>
      <c r="Q4434" s="10">
        <v>0</v>
      </c>
      <c r="R4434" s="10">
        <v>1.4670616113744079</v>
      </c>
      <c r="S4434" s="18">
        <v>1.4670616113744079</v>
      </c>
      <c r="T4434" s="13">
        <v>44678</v>
      </c>
      <c r="U4434" s="14">
        <v>82.3</v>
      </c>
      <c r="V4434" s="14">
        <v>4014</v>
      </c>
      <c r="W4434" s="14">
        <v>0</v>
      </c>
      <c r="X4434" s="14">
        <v>73.413018898400907</v>
      </c>
      <c r="Y4434" s="19">
        <f t="shared" si="139"/>
        <v>-0.73413018898400906</v>
      </c>
    </row>
    <row r="4435" spans="1:25">
      <c r="A4435">
        <v>7902</v>
      </c>
      <c r="B4435" t="s">
        <v>8234</v>
      </c>
      <c r="C4435" t="s">
        <v>8235</v>
      </c>
      <c r="D4435" t="str">
        <f t="shared" si="138"/>
        <v>Square tokenized stock FTX SQ</v>
      </c>
      <c r="E4435" s="3" t="s">
        <v>8886</v>
      </c>
      <c r="F4435" s="3" t="s">
        <v>8883</v>
      </c>
      <c r="G4435" s="3" t="s">
        <v>8883</v>
      </c>
      <c r="H4435" s="4">
        <v>0</v>
      </c>
      <c r="I4435" s="4">
        <v>0</v>
      </c>
      <c r="J4435" s="6">
        <v>44223</v>
      </c>
      <c r="K4435" s="7">
        <v>200.75</v>
      </c>
      <c r="L4435" s="7">
        <v>4329</v>
      </c>
      <c r="M4435" s="7">
        <v>0</v>
      </c>
      <c r="N4435" s="9">
        <v>44413</v>
      </c>
      <c r="O4435" s="10">
        <v>282.60000000000002</v>
      </c>
      <c r="P4435" s="10">
        <v>4534</v>
      </c>
      <c r="Q4435" s="10">
        <v>0</v>
      </c>
      <c r="R4435" s="10">
        <v>1.40772104607721</v>
      </c>
      <c r="S4435" s="18">
        <v>1.40772104607721</v>
      </c>
      <c r="T4435" s="13">
        <v>44615</v>
      </c>
      <c r="U4435" s="14">
        <v>88.25</v>
      </c>
      <c r="V4435" s="14">
        <v>4015</v>
      </c>
      <c r="W4435" s="14">
        <v>0</v>
      </c>
      <c r="X4435" s="14">
        <v>68.772116065109699</v>
      </c>
      <c r="Y4435" s="19">
        <f t="shared" si="139"/>
        <v>-0.68772116065109701</v>
      </c>
    </row>
    <row r="4436" spans="1:25">
      <c r="A4436">
        <v>7903</v>
      </c>
      <c r="B4436" t="s">
        <v>8236</v>
      </c>
      <c r="C4436" t="s">
        <v>8237</v>
      </c>
      <c r="D4436" t="str">
        <f t="shared" si="138"/>
        <v>Advanced Micro Devices tokenized stock FTX AMD</v>
      </c>
      <c r="E4436" s="3" t="s">
        <v>8886</v>
      </c>
      <c r="F4436" s="3" t="s">
        <v>8883</v>
      </c>
      <c r="G4436" s="3" t="s">
        <v>8883</v>
      </c>
      <c r="H4436" s="4">
        <v>0</v>
      </c>
      <c r="I4436" s="4">
        <v>0</v>
      </c>
      <c r="J4436" s="6">
        <v>44227</v>
      </c>
      <c r="K4436" s="7">
        <v>84.57</v>
      </c>
      <c r="L4436" s="7">
        <v>4330</v>
      </c>
      <c r="M4436" s="7">
        <v>0</v>
      </c>
      <c r="N4436" s="9">
        <v>44529</v>
      </c>
      <c r="O4436" s="10">
        <v>163.61000000000001</v>
      </c>
      <c r="P4436" s="10">
        <v>4535</v>
      </c>
      <c r="Q4436" s="10">
        <v>0</v>
      </c>
      <c r="R4436" s="10">
        <v>1.9346103819321281</v>
      </c>
      <c r="S4436" s="18">
        <v>1.9346103819321281</v>
      </c>
      <c r="T4436" s="13">
        <v>44678</v>
      </c>
      <c r="U4436" s="14">
        <v>85.611938508093672</v>
      </c>
      <c r="V4436" s="14">
        <v>4016</v>
      </c>
      <c r="W4436" s="14">
        <v>0</v>
      </c>
      <c r="X4436" s="14">
        <v>47.673162699044283</v>
      </c>
      <c r="Y4436" s="19">
        <f t="shared" si="139"/>
        <v>-0.47673162699044286</v>
      </c>
    </row>
    <row r="4437" spans="1:25">
      <c r="A4437">
        <v>7904</v>
      </c>
      <c r="B4437" t="s">
        <v>8238</v>
      </c>
      <c r="C4437" t="s">
        <v>8238</v>
      </c>
      <c r="D4437" t="str">
        <f t="shared" si="138"/>
        <v>WAV3 WAV3</v>
      </c>
      <c r="E4437" s="3" t="s">
        <v>8891</v>
      </c>
      <c r="F4437" s="3" t="s">
        <v>8883</v>
      </c>
      <c r="G4437" s="3" t="s">
        <v>8883</v>
      </c>
      <c r="H4437" s="4">
        <v>0</v>
      </c>
      <c r="I4437" s="4">
        <v>0</v>
      </c>
      <c r="J4437" s="6">
        <v>44188</v>
      </c>
      <c r="K4437" s="7">
        <v>2.7238776457414402</v>
      </c>
      <c r="L4437" s="7">
        <v>4331</v>
      </c>
      <c r="M4437" s="7">
        <v>0</v>
      </c>
      <c r="N4437" s="9">
        <v>44327</v>
      </c>
      <c r="O4437" s="10">
        <v>16.05262114791956</v>
      </c>
      <c r="P4437" s="10">
        <v>4536</v>
      </c>
      <c r="Q4437" s="10">
        <v>0</v>
      </c>
      <c r="R4437" s="10">
        <v>5.8932974368421132</v>
      </c>
      <c r="S4437" s="18">
        <v>5.8932974368421132</v>
      </c>
      <c r="T4437" s="13">
        <v>44339</v>
      </c>
      <c r="U4437" s="14">
        <v>8.1467434291754799</v>
      </c>
      <c r="V4437" s="14">
        <v>4017</v>
      </c>
      <c r="W4437" s="14">
        <v>0</v>
      </c>
      <c r="X4437" s="14">
        <v>49.249762053773317</v>
      </c>
      <c r="Y4437" s="19">
        <f t="shared" si="139"/>
        <v>-0.49249762053773316</v>
      </c>
    </row>
    <row r="4438" spans="1:25">
      <c r="A4438">
        <v>7905</v>
      </c>
      <c r="B4438" t="s">
        <v>8239</v>
      </c>
      <c r="C4438" t="s">
        <v>8240</v>
      </c>
      <c r="D4438" t="str">
        <f t="shared" si="138"/>
        <v>Groovy Finance GVY</v>
      </c>
      <c r="E4438" s="3" t="s">
        <v>8893</v>
      </c>
      <c r="F4438" s="3" t="s">
        <v>8883</v>
      </c>
      <c r="G4438" s="3" t="s">
        <v>8883</v>
      </c>
      <c r="H4438" s="4">
        <v>0</v>
      </c>
      <c r="I4438" s="4">
        <v>0</v>
      </c>
      <c r="J4438" s="6">
        <v>44186</v>
      </c>
      <c r="K4438" s="7">
        <v>1.8624499228995</v>
      </c>
      <c r="L4438" s="7">
        <v>4332</v>
      </c>
      <c r="M4438" s="7">
        <v>0</v>
      </c>
      <c r="N4438" s="9">
        <v>44260</v>
      </c>
      <c r="O4438" s="10">
        <v>11.87386253950775</v>
      </c>
      <c r="P4438" s="10">
        <v>4537</v>
      </c>
      <c r="Q4438" s="10">
        <v>0</v>
      </c>
      <c r="R4438" s="10">
        <v>6.3753996247170388</v>
      </c>
      <c r="S4438" s="18">
        <v>6.3753996247170388</v>
      </c>
      <c r="T4438" s="13">
        <v>44397</v>
      </c>
      <c r="U4438" s="14">
        <v>1.13493762767596</v>
      </c>
      <c r="V4438" s="14">
        <v>4018</v>
      </c>
      <c r="W4438" s="14">
        <v>0</v>
      </c>
      <c r="X4438" s="14">
        <v>90.441714952487473</v>
      </c>
      <c r="Y4438" s="19">
        <f t="shared" si="139"/>
        <v>-0.90441714952487473</v>
      </c>
    </row>
    <row r="4439" spans="1:25">
      <c r="A4439">
        <v>7907</v>
      </c>
      <c r="B4439" t="s">
        <v>8241</v>
      </c>
      <c r="C4439" t="s">
        <v>8242</v>
      </c>
      <c r="D4439" t="str">
        <f t="shared" si="138"/>
        <v>VersoView VVT</v>
      </c>
      <c r="E4439" s="3" t="s">
        <v>8884</v>
      </c>
      <c r="F4439" s="3" t="s">
        <v>8883</v>
      </c>
      <c r="G4439" s="3" t="s">
        <v>8883</v>
      </c>
      <c r="H4439" s="4">
        <v>0</v>
      </c>
      <c r="I4439" s="4">
        <v>0</v>
      </c>
      <c r="J4439" s="6">
        <v>44173</v>
      </c>
      <c r="K4439" s="7">
        <v>1.243911419622E-2</v>
      </c>
      <c r="L4439" s="7">
        <v>4333</v>
      </c>
      <c r="M4439" s="7">
        <v>0</v>
      </c>
      <c r="N4439" s="9">
        <v>44299</v>
      </c>
      <c r="O4439" s="10">
        <v>0.28897714809362002</v>
      </c>
      <c r="P4439" s="10">
        <v>4538</v>
      </c>
      <c r="Q4439" s="10">
        <v>0</v>
      </c>
      <c r="R4439" s="10">
        <v>23.23132849615887</v>
      </c>
      <c r="S4439" s="18">
        <v>23.23132849615887</v>
      </c>
      <c r="T4439" s="13">
        <v>44397</v>
      </c>
      <c r="U4439" s="14">
        <v>3.3171925763050003E-2</v>
      </c>
      <c r="V4439" s="14">
        <v>4019</v>
      </c>
      <c r="W4439" s="14">
        <v>0</v>
      </c>
      <c r="X4439" s="14">
        <v>88.520917317550911</v>
      </c>
      <c r="Y4439" s="19">
        <f t="shared" si="139"/>
        <v>-0.88520917317550907</v>
      </c>
    </row>
    <row r="4440" spans="1:25">
      <c r="A4440">
        <v>7913</v>
      </c>
      <c r="B4440" t="s">
        <v>8243</v>
      </c>
      <c r="C4440" t="s">
        <v>8244</v>
      </c>
      <c r="D4440" t="str">
        <f t="shared" si="138"/>
        <v>NVIDIA tokenized stock FTX NVDA</v>
      </c>
      <c r="E4440" s="3" t="s">
        <v>8886</v>
      </c>
      <c r="F4440" s="3" t="s">
        <v>8883</v>
      </c>
      <c r="G4440" s="3" t="s">
        <v>8883</v>
      </c>
      <c r="H4440" s="4">
        <v>0</v>
      </c>
      <c r="I4440" s="4">
        <v>0</v>
      </c>
      <c r="J4440" s="6">
        <v>44202</v>
      </c>
      <c r="K4440" s="7">
        <v>510</v>
      </c>
      <c r="L4440" s="7">
        <v>4334</v>
      </c>
      <c r="M4440" s="7">
        <v>0</v>
      </c>
      <c r="N4440" s="9">
        <v>44383</v>
      </c>
      <c r="O4440" s="10">
        <v>827.7</v>
      </c>
      <c r="P4440" s="10">
        <v>4539</v>
      </c>
      <c r="Q4440" s="10">
        <v>0</v>
      </c>
      <c r="R4440" s="10">
        <v>1.6229411764705881</v>
      </c>
      <c r="S4440" s="18">
        <v>1.6229411764705881</v>
      </c>
      <c r="T4440" s="13">
        <v>44674</v>
      </c>
      <c r="U4440" s="14">
        <v>177.8803677022162</v>
      </c>
      <c r="V4440" s="14">
        <v>4020</v>
      </c>
      <c r="W4440" s="14">
        <v>0</v>
      </c>
      <c r="X4440" s="14">
        <v>78.509077237862002</v>
      </c>
      <c r="Y4440" s="19">
        <f t="shared" si="139"/>
        <v>-0.78509077237862002</v>
      </c>
    </row>
    <row r="4441" spans="1:25">
      <c r="A4441">
        <v>7914</v>
      </c>
      <c r="B4441" t="s">
        <v>8245</v>
      </c>
      <c r="C4441" t="s">
        <v>8246</v>
      </c>
      <c r="D4441" t="str">
        <f t="shared" si="138"/>
        <v>Google tokenized stock FTX GOOGL</v>
      </c>
      <c r="E4441" s="3" t="s">
        <v>8886</v>
      </c>
      <c r="F4441" s="3" t="s">
        <v>8883</v>
      </c>
      <c r="G4441" s="3" t="s">
        <v>8883</v>
      </c>
      <c r="H4441" s="4">
        <v>0</v>
      </c>
      <c r="I4441" s="4">
        <v>0</v>
      </c>
      <c r="J4441" s="6">
        <v>44186</v>
      </c>
      <c r="K4441" s="7">
        <v>1686.2</v>
      </c>
      <c r="L4441" s="7">
        <v>4335</v>
      </c>
      <c r="M4441" s="7">
        <v>0</v>
      </c>
      <c r="N4441" s="9">
        <v>44646</v>
      </c>
      <c r="O4441" s="10">
        <v>3397.889759681766</v>
      </c>
      <c r="P4441" s="10">
        <v>4540</v>
      </c>
      <c r="Q4441" s="10">
        <v>0</v>
      </c>
      <c r="R4441" s="10">
        <v>2.0151166882230851</v>
      </c>
      <c r="S4441" s="18">
        <v>2.0151166882230851</v>
      </c>
      <c r="T4441" s="13">
        <v>44683</v>
      </c>
      <c r="U4441" s="14">
        <v>2257</v>
      </c>
      <c r="V4441" s="14">
        <v>4021</v>
      </c>
      <c r="W4441" s="14">
        <v>0</v>
      </c>
      <c r="X4441" s="14">
        <v>33.576420672006087</v>
      </c>
      <c r="Y4441" s="19">
        <f t="shared" si="139"/>
        <v>-0.33576420672006085</v>
      </c>
    </row>
    <row r="4442" spans="1:25">
      <c r="A4442">
        <v>7915</v>
      </c>
      <c r="B4442" t="s">
        <v>8247</v>
      </c>
      <c r="C4442" t="s">
        <v>8248</v>
      </c>
      <c r="D4442" t="str">
        <f t="shared" si="138"/>
        <v>SPDR S&amp;P 500 ETF tokenized stock FTX SPY</v>
      </c>
      <c r="E4442" s="3" t="s">
        <v>8886</v>
      </c>
      <c r="F4442" s="3" t="s">
        <v>8883</v>
      </c>
      <c r="G4442" s="3" t="s">
        <v>8883</v>
      </c>
      <c r="H4442" s="4">
        <v>0</v>
      </c>
      <c r="I4442" s="4">
        <v>0</v>
      </c>
      <c r="J4442" s="6">
        <v>44186</v>
      </c>
      <c r="K4442" s="7">
        <v>359.65</v>
      </c>
      <c r="L4442" s="7">
        <v>4336</v>
      </c>
      <c r="M4442" s="7">
        <v>0</v>
      </c>
      <c r="N4442" s="9">
        <v>44646</v>
      </c>
      <c r="O4442" s="10">
        <v>499.97478601475888</v>
      </c>
      <c r="P4442" s="10">
        <v>4541</v>
      </c>
      <c r="Q4442" s="10">
        <v>0</v>
      </c>
      <c r="R4442" s="10">
        <v>1.3901704046010259</v>
      </c>
      <c r="S4442" s="18">
        <v>1.3901704046010259</v>
      </c>
      <c r="T4442" s="13">
        <v>44674</v>
      </c>
      <c r="U4442" s="14">
        <v>329.3562700697376</v>
      </c>
      <c r="V4442" s="14">
        <v>4022</v>
      </c>
      <c r="W4442" s="14">
        <v>0</v>
      </c>
      <c r="X4442" s="14">
        <v>34.125424064881699</v>
      </c>
      <c r="Y4442" s="19">
        <f t="shared" si="139"/>
        <v>-0.34125424064881699</v>
      </c>
    </row>
    <row r="4443" spans="1:25">
      <c r="A4443">
        <v>7916</v>
      </c>
      <c r="B4443" t="s">
        <v>8249</v>
      </c>
      <c r="C4443" t="s">
        <v>8250</v>
      </c>
      <c r="D4443" t="str">
        <f t="shared" si="138"/>
        <v>Twitter tokenized stock FTX TWTR</v>
      </c>
      <c r="E4443" s="3" t="s">
        <v>8886</v>
      </c>
      <c r="F4443" s="3" t="s">
        <v>8883</v>
      </c>
      <c r="G4443" s="3" t="s">
        <v>8883</v>
      </c>
      <c r="H4443" s="4">
        <v>0</v>
      </c>
      <c r="I4443" s="4">
        <v>0</v>
      </c>
      <c r="J4443" s="6">
        <v>44213</v>
      </c>
      <c r="K4443" s="7">
        <v>45.125</v>
      </c>
      <c r="L4443" s="7">
        <v>4337</v>
      </c>
      <c r="M4443" s="7">
        <v>0</v>
      </c>
      <c r="N4443" s="9">
        <v>44256</v>
      </c>
      <c r="O4443" s="10">
        <v>77.864999999999995</v>
      </c>
      <c r="P4443" s="10">
        <v>4542</v>
      </c>
      <c r="Q4443" s="10">
        <v>0</v>
      </c>
      <c r="R4443" s="10">
        <v>1.7255401662049861</v>
      </c>
      <c r="S4443" s="18">
        <v>1.7255401662049861</v>
      </c>
      <c r="T4443" s="13">
        <v>44627</v>
      </c>
      <c r="U4443" s="14">
        <v>32.18</v>
      </c>
      <c r="V4443" s="14">
        <v>4023</v>
      </c>
      <c r="W4443" s="14">
        <v>0</v>
      </c>
      <c r="X4443" s="14">
        <v>58.672060617735823</v>
      </c>
      <c r="Y4443" s="19">
        <f t="shared" si="139"/>
        <v>-0.58672060617735822</v>
      </c>
    </row>
    <row r="4444" spans="1:25">
      <c r="A4444">
        <v>7917</v>
      </c>
      <c r="B4444" t="s">
        <v>8251</v>
      </c>
      <c r="C4444" t="s">
        <v>8252</v>
      </c>
      <c r="D4444" t="str">
        <f t="shared" si="138"/>
        <v>Uber tokenized stock FTX UBER</v>
      </c>
      <c r="E4444" s="3" t="s">
        <v>8886</v>
      </c>
      <c r="F4444" s="3" t="s">
        <v>8883</v>
      </c>
      <c r="G4444" s="3" t="s">
        <v>8883</v>
      </c>
      <c r="H4444" s="4">
        <v>0</v>
      </c>
      <c r="I4444" s="4">
        <v>0</v>
      </c>
      <c r="J4444" s="6">
        <v>44223</v>
      </c>
      <c r="K4444" s="7">
        <v>47.545000000000002</v>
      </c>
      <c r="L4444" s="7">
        <v>4338</v>
      </c>
      <c r="M4444" s="7">
        <v>0</v>
      </c>
      <c r="N4444" s="9">
        <v>44236</v>
      </c>
      <c r="O4444" s="10">
        <v>62.75</v>
      </c>
      <c r="P4444" s="10">
        <v>4543</v>
      </c>
      <c r="Q4444" s="10">
        <v>0</v>
      </c>
      <c r="R4444" s="10">
        <v>1.319802292564938</v>
      </c>
      <c r="S4444" s="18">
        <v>1.319802292564938</v>
      </c>
      <c r="T4444" s="13">
        <v>44687</v>
      </c>
      <c r="U4444" s="14">
        <v>26.07</v>
      </c>
      <c r="V4444" s="14">
        <v>4024</v>
      </c>
      <c r="W4444" s="14">
        <v>0</v>
      </c>
      <c r="X4444" s="14">
        <v>58.454183266932269</v>
      </c>
      <c r="Y4444" s="19">
        <f t="shared" si="139"/>
        <v>-0.58454183266932269</v>
      </c>
    </row>
    <row r="4445" spans="1:25">
      <c r="A4445">
        <v>7918</v>
      </c>
      <c r="B4445" t="s">
        <v>8253</v>
      </c>
      <c r="C4445" t="s">
        <v>6727</v>
      </c>
      <c r="D4445" t="str">
        <f t="shared" si="138"/>
        <v>BioNTech tokenized stock FTX BNTX</v>
      </c>
      <c r="E4445" s="3" t="s">
        <v>8886</v>
      </c>
      <c r="F4445" s="3" t="s">
        <v>8883</v>
      </c>
      <c r="G4445" s="3" t="s">
        <v>8883</v>
      </c>
      <c r="H4445" s="4">
        <v>0</v>
      </c>
      <c r="I4445" s="4">
        <v>0</v>
      </c>
      <c r="J4445" s="6">
        <v>44197</v>
      </c>
      <c r="K4445" s="7">
        <v>80.73</v>
      </c>
      <c r="L4445" s="7">
        <v>4339</v>
      </c>
      <c r="M4445" s="7">
        <v>0</v>
      </c>
      <c r="N4445" s="9">
        <v>44418</v>
      </c>
      <c r="O4445" s="10">
        <v>460.04</v>
      </c>
      <c r="P4445" s="10">
        <v>4544</v>
      </c>
      <c r="Q4445" s="10">
        <v>0</v>
      </c>
      <c r="R4445" s="10">
        <v>5.6985011767620461</v>
      </c>
      <c r="S4445" s="18">
        <v>5.6985011767620461</v>
      </c>
      <c r="T4445" s="13">
        <v>44534</v>
      </c>
      <c r="U4445" s="14">
        <v>0</v>
      </c>
      <c r="V4445" s="14">
        <v>4025</v>
      </c>
      <c r="W4445" s="14">
        <v>0</v>
      </c>
      <c r="X4445" s="14">
        <v>100</v>
      </c>
      <c r="Y4445" s="19">
        <f t="shared" si="139"/>
        <v>-1</v>
      </c>
    </row>
    <row r="4446" spans="1:25">
      <c r="A4446">
        <v>7919</v>
      </c>
      <c r="B4446" t="s">
        <v>8254</v>
      </c>
      <c r="C4446" t="s">
        <v>7842</v>
      </c>
      <c r="D4446" t="str">
        <f t="shared" si="138"/>
        <v>Tesla tokenized stock Bittrex TSLA</v>
      </c>
      <c r="E4446" s="3" t="s">
        <v>8886</v>
      </c>
      <c r="F4446" s="3" t="s">
        <v>8883</v>
      </c>
      <c r="G4446" s="3" t="s">
        <v>8883</v>
      </c>
      <c r="H4446" s="4">
        <v>0</v>
      </c>
      <c r="I4446" s="4">
        <v>0</v>
      </c>
      <c r="J4446" s="6">
        <v>44175</v>
      </c>
      <c r="K4446" s="7">
        <v>578.41253535999999</v>
      </c>
      <c r="L4446" s="7">
        <v>4340</v>
      </c>
      <c r="M4446" s="7">
        <v>0</v>
      </c>
      <c r="N4446" s="9">
        <v>44505</v>
      </c>
      <c r="O4446" s="10">
        <v>1257.258684301841</v>
      </c>
      <c r="P4446" s="10">
        <v>4545</v>
      </c>
      <c r="Q4446" s="10">
        <v>0</v>
      </c>
      <c r="R4446" s="10">
        <v>2.173636647620945</v>
      </c>
      <c r="S4446" s="18">
        <v>2.173636647620945</v>
      </c>
      <c r="T4446" s="13">
        <v>44616</v>
      </c>
      <c r="U4446" s="14">
        <v>696.88946399869519</v>
      </c>
      <c r="V4446" s="14">
        <v>4026</v>
      </c>
      <c r="W4446" s="14">
        <v>0</v>
      </c>
      <c r="X4446" s="14">
        <v>44.570717808508959</v>
      </c>
      <c r="Y4446" s="19">
        <f t="shared" si="139"/>
        <v>-0.44570717808508958</v>
      </c>
    </row>
    <row r="4447" spans="1:25">
      <c r="A4447">
        <v>7920</v>
      </c>
      <c r="B4447" t="s">
        <v>8255</v>
      </c>
      <c r="C4447" t="s">
        <v>8248</v>
      </c>
      <c r="D4447" t="str">
        <f t="shared" si="138"/>
        <v>SPDR S&amp;P 500 ETF tokenized stock Bittrex SPY</v>
      </c>
      <c r="E4447" s="3" t="s">
        <v>8886</v>
      </c>
      <c r="F4447" s="3" t="s">
        <v>8883</v>
      </c>
      <c r="G4447" s="3" t="s">
        <v>8883</v>
      </c>
      <c r="H4447" s="4">
        <v>0</v>
      </c>
      <c r="I4447" s="4">
        <v>0</v>
      </c>
      <c r="J4447" s="6">
        <v>44219</v>
      </c>
      <c r="K4447" s="7">
        <v>254.57096255765251</v>
      </c>
      <c r="L4447" s="7">
        <v>4341</v>
      </c>
      <c r="M4447" s="7">
        <v>0</v>
      </c>
      <c r="N4447" s="9">
        <v>44534</v>
      </c>
      <c r="O4447" s="10">
        <v>487.89284705854868</v>
      </c>
      <c r="P4447" s="10">
        <v>4546</v>
      </c>
      <c r="Q4447" s="10">
        <v>0</v>
      </c>
      <c r="R4447" s="10">
        <v>1.9165298436111149</v>
      </c>
      <c r="S4447" s="18">
        <v>1.9165298436111149</v>
      </c>
      <c r="T4447" s="13">
        <v>44566</v>
      </c>
      <c r="U4447" s="14">
        <v>437.46314782324708</v>
      </c>
      <c r="V4447" s="14">
        <v>4027</v>
      </c>
      <c r="W4447" s="14">
        <v>0</v>
      </c>
      <c r="X4447" s="14">
        <v>10.336224345025069</v>
      </c>
      <c r="Y4447" s="19">
        <f t="shared" si="139"/>
        <v>-0.10336224345025069</v>
      </c>
    </row>
    <row r="4448" spans="1:25">
      <c r="A4448">
        <v>7921</v>
      </c>
      <c r="B4448" t="s">
        <v>8256</v>
      </c>
      <c r="C4448" t="s">
        <v>8210</v>
      </c>
      <c r="D4448" t="str">
        <f t="shared" si="138"/>
        <v>Alibaba tokenized stock Bittrex BABA</v>
      </c>
      <c r="E4448" s="3" t="s">
        <v>8886</v>
      </c>
      <c r="F4448" s="3" t="s">
        <v>8883</v>
      </c>
      <c r="G4448" s="3" t="s">
        <v>8883</v>
      </c>
      <c r="H4448" s="4">
        <v>0</v>
      </c>
      <c r="I4448" s="4">
        <v>0</v>
      </c>
      <c r="J4448" s="6">
        <v>44192</v>
      </c>
      <c r="K4448" s="7">
        <v>222.1080875966116</v>
      </c>
      <c r="L4448" s="7">
        <v>4342</v>
      </c>
      <c r="M4448" s="7">
        <v>0</v>
      </c>
      <c r="N4448" s="9">
        <v>44244</v>
      </c>
      <c r="O4448" s="10">
        <v>273.78730088251649</v>
      </c>
      <c r="P4448" s="10">
        <v>4547</v>
      </c>
      <c r="Q4448" s="10">
        <v>0</v>
      </c>
      <c r="R4448" s="10">
        <v>1.2326759635145019</v>
      </c>
      <c r="S4448" s="18">
        <v>1.2326759635145019</v>
      </c>
      <c r="T4448" s="13">
        <v>44635</v>
      </c>
      <c r="U4448" s="14">
        <v>78.880595517216321</v>
      </c>
      <c r="V4448" s="14">
        <v>4028</v>
      </c>
      <c r="W4448" s="14">
        <v>0</v>
      </c>
      <c r="X4448" s="14">
        <v>71.189096330269777</v>
      </c>
      <c r="Y4448" s="19">
        <f t="shared" si="139"/>
        <v>-0.71189096330269774</v>
      </c>
    </row>
    <row r="4449" spans="1:25">
      <c r="A4449">
        <v>7922</v>
      </c>
      <c r="B4449" t="s">
        <v>8257</v>
      </c>
      <c r="C4449" t="s">
        <v>5286</v>
      </c>
      <c r="D4449" t="str">
        <f t="shared" si="138"/>
        <v>Beyond Meat Inc tokenized stock Bittrex BYND</v>
      </c>
      <c r="E4449" s="3" t="s">
        <v>8886</v>
      </c>
      <c r="F4449" s="3" t="s">
        <v>8883</v>
      </c>
      <c r="G4449" s="3" t="s">
        <v>8883</v>
      </c>
      <c r="H4449" s="4">
        <v>0</v>
      </c>
      <c r="I4449" s="4">
        <v>0</v>
      </c>
      <c r="J4449" s="6">
        <v>44208</v>
      </c>
      <c r="K4449" s="7">
        <v>112.0613023073666</v>
      </c>
      <c r="L4449" s="7">
        <v>4343</v>
      </c>
      <c r="M4449" s="7">
        <v>0</v>
      </c>
      <c r="N4449" s="9">
        <v>44223</v>
      </c>
      <c r="O4449" s="10">
        <v>194.0870477617122</v>
      </c>
      <c r="P4449" s="10">
        <v>4548</v>
      </c>
      <c r="Q4449" s="10">
        <v>0</v>
      </c>
      <c r="R4449" s="10">
        <v>1.73197208818225</v>
      </c>
      <c r="S4449" s="18">
        <v>1.73197208818225</v>
      </c>
      <c r="T4449" s="13">
        <v>44582</v>
      </c>
      <c r="U4449" s="14">
        <v>60.975759219526843</v>
      </c>
      <c r="V4449" s="14">
        <v>4029</v>
      </c>
      <c r="W4449" s="14">
        <v>0</v>
      </c>
      <c r="X4449" s="14">
        <v>68.583292948847856</v>
      </c>
      <c r="Y4449" s="19">
        <f t="shared" si="139"/>
        <v>-0.68583292948847852</v>
      </c>
    </row>
    <row r="4450" spans="1:25">
      <c r="A4450">
        <v>7923</v>
      </c>
      <c r="B4450" t="s">
        <v>8258</v>
      </c>
      <c r="C4450" t="s">
        <v>8214</v>
      </c>
      <c r="D4450" t="str">
        <f t="shared" si="138"/>
        <v>Pfizer tokenized stock Bittrex PFE</v>
      </c>
      <c r="E4450" s="3" t="s">
        <v>8886</v>
      </c>
      <c r="F4450" s="3" t="s">
        <v>8883</v>
      </c>
      <c r="G4450" s="3" t="s">
        <v>8883</v>
      </c>
      <c r="H4450" s="4">
        <v>0</v>
      </c>
      <c r="I4450" s="4">
        <v>0</v>
      </c>
      <c r="J4450" s="6">
        <v>44237</v>
      </c>
      <c r="K4450" s="7">
        <v>34.791486809311067</v>
      </c>
      <c r="L4450" s="7">
        <v>4344</v>
      </c>
      <c r="M4450" s="7">
        <v>0</v>
      </c>
      <c r="N4450" s="9">
        <v>44553</v>
      </c>
      <c r="O4450" s="10">
        <v>61.959580944521932</v>
      </c>
      <c r="P4450" s="10">
        <v>4549</v>
      </c>
      <c r="Q4450" s="10">
        <v>0</v>
      </c>
      <c r="R4450" s="10">
        <v>1.7808833892071549</v>
      </c>
      <c r="S4450" s="18">
        <v>1.7808833892071549</v>
      </c>
      <c r="T4450" s="13">
        <v>44620</v>
      </c>
      <c r="U4450" s="14">
        <v>46.96771120198261</v>
      </c>
      <c r="V4450" s="14">
        <v>4030</v>
      </c>
      <c r="W4450" s="14">
        <v>0</v>
      </c>
      <c r="X4450" s="14">
        <v>24.196209067267439</v>
      </c>
      <c r="Y4450" s="19">
        <f t="shared" si="139"/>
        <v>-0.24196209067267438</v>
      </c>
    </row>
    <row r="4451" spans="1:25">
      <c r="A4451">
        <v>7924</v>
      </c>
      <c r="B4451" t="s">
        <v>8259</v>
      </c>
      <c r="C4451" t="s">
        <v>8219</v>
      </c>
      <c r="D4451" t="str">
        <f t="shared" si="138"/>
        <v>Apple tokenized stock Bittrex AAPL</v>
      </c>
      <c r="E4451" s="3" t="s">
        <v>8886</v>
      </c>
      <c r="F4451" s="3" t="s">
        <v>8883</v>
      </c>
      <c r="G4451" s="3" t="s">
        <v>8883</v>
      </c>
      <c r="H4451" s="4">
        <v>0</v>
      </c>
      <c r="I4451" s="4">
        <v>0</v>
      </c>
      <c r="J4451" s="6">
        <v>44186</v>
      </c>
      <c r="K4451" s="7">
        <v>118.4671651</v>
      </c>
      <c r="L4451" s="7">
        <v>4345</v>
      </c>
      <c r="M4451" s="7">
        <v>0</v>
      </c>
      <c r="N4451" s="9">
        <v>44565</v>
      </c>
      <c r="O4451" s="10">
        <v>186.99797417079981</v>
      </c>
      <c r="P4451" s="10">
        <v>4550</v>
      </c>
      <c r="Q4451" s="10">
        <v>0</v>
      </c>
      <c r="R4451" s="10">
        <v>1.578479353439004</v>
      </c>
      <c r="S4451" s="18">
        <v>1.578479353439004</v>
      </c>
      <c r="T4451" s="13">
        <v>44635</v>
      </c>
      <c r="U4451" s="14">
        <v>148.51724433244911</v>
      </c>
      <c r="V4451" s="14">
        <v>4031</v>
      </c>
      <c r="W4451" s="14">
        <v>0</v>
      </c>
      <c r="X4451" s="14">
        <v>20.578153324379478</v>
      </c>
      <c r="Y4451" s="19">
        <f t="shared" si="139"/>
        <v>-0.20578153324379478</v>
      </c>
    </row>
    <row r="4452" spans="1:25">
      <c r="A4452">
        <v>7925</v>
      </c>
      <c r="B4452" t="s">
        <v>8260</v>
      </c>
      <c r="C4452" t="s">
        <v>6727</v>
      </c>
      <c r="D4452" t="str">
        <f t="shared" si="138"/>
        <v>BioNTech tokenized stock Bittrex BNTX</v>
      </c>
      <c r="E4452" s="3" t="s">
        <v>8886</v>
      </c>
      <c r="F4452" s="3" t="s">
        <v>8883</v>
      </c>
      <c r="G4452" s="3" t="s">
        <v>8883</v>
      </c>
      <c r="H4452" s="4">
        <v>0</v>
      </c>
      <c r="I4452" s="4">
        <v>0</v>
      </c>
      <c r="J4452" s="6">
        <v>44200</v>
      </c>
      <c r="K4452" s="7">
        <v>82.460128790160297</v>
      </c>
      <c r="L4452" s="7">
        <v>4346</v>
      </c>
      <c r="M4452" s="7">
        <v>0</v>
      </c>
      <c r="N4452" s="9">
        <v>44418</v>
      </c>
      <c r="O4452" s="10">
        <v>450.34328010171151</v>
      </c>
      <c r="P4452" s="10">
        <v>4551</v>
      </c>
      <c r="Q4452" s="10">
        <v>0</v>
      </c>
      <c r="R4452" s="10">
        <v>5.4613458250558731</v>
      </c>
      <c r="S4452" s="18">
        <v>5.4613458250558731</v>
      </c>
      <c r="T4452" s="13">
        <v>44627</v>
      </c>
      <c r="U4452" s="14">
        <v>126.3693949789504</v>
      </c>
      <c r="V4452" s="14">
        <v>4032</v>
      </c>
      <c r="W4452" s="14">
        <v>0</v>
      </c>
      <c r="X4452" s="14">
        <v>71.939318168484846</v>
      </c>
      <c r="Y4452" s="19">
        <f t="shared" si="139"/>
        <v>-0.71939318168484845</v>
      </c>
    </row>
    <row r="4453" spans="1:25">
      <c r="A4453">
        <v>7926</v>
      </c>
      <c r="B4453" t="s">
        <v>8261</v>
      </c>
      <c r="C4453" t="s">
        <v>8225</v>
      </c>
      <c r="D4453" t="str">
        <f t="shared" si="138"/>
        <v>Facebook tokenized stock Bittrex FB</v>
      </c>
      <c r="E4453" s="3" t="s">
        <v>8886</v>
      </c>
      <c r="F4453" s="3" t="s">
        <v>8883</v>
      </c>
      <c r="G4453" s="3" t="s">
        <v>8883</v>
      </c>
      <c r="H4453" s="4">
        <v>0</v>
      </c>
      <c r="I4453" s="4">
        <v>0</v>
      </c>
      <c r="J4453" s="6">
        <v>44212</v>
      </c>
      <c r="K4453" s="7">
        <v>246.886020859149</v>
      </c>
      <c r="L4453" s="7">
        <v>4347</v>
      </c>
      <c r="M4453" s="7">
        <v>0</v>
      </c>
      <c r="N4453" s="9">
        <v>44520</v>
      </c>
      <c r="O4453" s="10">
        <v>411.02204186504167</v>
      </c>
      <c r="P4453" s="10">
        <v>4552</v>
      </c>
      <c r="Q4453" s="10">
        <v>0</v>
      </c>
      <c r="R4453" s="10">
        <v>1.664825089872277</v>
      </c>
      <c r="S4453" s="18">
        <v>1.664825089872277</v>
      </c>
      <c r="T4453" s="13">
        <v>44602</v>
      </c>
      <c r="U4453" s="14">
        <v>170.25644046345391</v>
      </c>
      <c r="V4453" s="14">
        <v>4033</v>
      </c>
      <c r="W4453" s="14">
        <v>0</v>
      </c>
      <c r="X4453" s="14">
        <v>58.577296806053717</v>
      </c>
      <c r="Y4453" s="19">
        <f t="shared" si="139"/>
        <v>-0.58577296806053714</v>
      </c>
    </row>
    <row r="4454" spans="1:25">
      <c r="A4454">
        <v>7927</v>
      </c>
      <c r="B4454" t="s">
        <v>8262</v>
      </c>
      <c r="C4454" t="s">
        <v>8246</v>
      </c>
      <c r="D4454" t="str">
        <f t="shared" si="138"/>
        <v>Google tokenized stock Bittrex GOOGL</v>
      </c>
      <c r="E4454" s="3" t="s">
        <v>8886</v>
      </c>
      <c r="F4454" s="3" t="s">
        <v>8883</v>
      </c>
      <c r="G4454" s="3" t="s">
        <v>8883</v>
      </c>
      <c r="H4454" s="4">
        <v>0</v>
      </c>
      <c r="I4454" s="4">
        <v>0</v>
      </c>
      <c r="J4454" s="6">
        <v>44202</v>
      </c>
      <c r="K4454" s="7">
        <v>1678.5114191647631</v>
      </c>
      <c r="L4454" s="7">
        <v>4348</v>
      </c>
      <c r="M4454" s="7">
        <v>0</v>
      </c>
      <c r="N4454" s="9">
        <v>44497</v>
      </c>
      <c r="O4454" s="10">
        <v>3094.4694925440681</v>
      </c>
      <c r="P4454" s="10">
        <v>4553</v>
      </c>
      <c r="Q4454" s="10">
        <v>0</v>
      </c>
      <c r="R4454" s="10">
        <v>1.8435796487365541</v>
      </c>
      <c r="S4454" s="18">
        <v>1.8435796487365541</v>
      </c>
      <c r="T4454" s="13">
        <v>44681</v>
      </c>
      <c r="U4454" s="14">
        <v>2275.6390000000001</v>
      </c>
      <c r="V4454" s="14">
        <v>4034</v>
      </c>
      <c r="W4454" s="14">
        <v>0</v>
      </c>
      <c r="X4454" s="14">
        <v>26.461094365835201</v>
      </c>
      <c r="Y4454" s="19">
        <f t="shared" si="139"/>
        <v>-0.26461094365835203</v>
      </c>
    </row>
    <row r="4455" spans="1:25">
      <c r="A4455">
        <v>7928</v>
      </c>
      <c r="B4455" t="s">
        <v>8263</v>
      </c>
      <c r="C4455" t="s">
        <v>8229</v>
      </c>
      <c r="D4455" t="str">
        <f t="shared" si="138"/>
        <v>Netflix tokenized stock Bittrex NFLX</v>
      </c>
      <c r="E4455" s="3" t="s">
        <v>8886</v>
      </c>
      <c r="F4455" s="3" t="s">
        <v>8883</v>
      </c>
      <c r="G4455" s="3" t="s">
        <v>8883</v>
      </c>
      <c r="H4455" s="4">
        <v>0</v>
      </c>
      <c r="I4455" s="4">
        <v>0</v>
      </c>
      <c r="J4455" s="6">
        <v>44211</v>
      </c>
      <c r="K4455" s="7">
        <v>489.33094888184189</v>
      </c>
      <c r="L4455" s="7">
        <v>4349</v>
      </c>
      <c r="M4455" s="7">
        <v>0</v>
      </c>
      <c r="N4455" s="9">
        <v>44528</v>
      </c>
      <c r="O4455" s="10">
        <v>720.29563986949825</v>
      </c>
      <c r="P4455" s="10">
        <v>4554</v>
      </c>
      <c r="Q4455" s="10">
        <v>0</v>
      </c>
      <c r="R4455" s="10">
        <v>1.4720009872979181</v>
      </c>
      <c r="S4455" s="18">
        <v>1.4720009872979181</v>
      </c>
      <c r="T4455" s="13">
        <v>44687</v>
      </c>
      <c r="U4455" s="14">
        <v>183.15357163989199</v>
      </c>
      <c r="V4455" s="14">
        <v>4035</v>
      </c>
      <c r="W4455" s="14">
        <v>0</v>
      </c>
      <c r="X4455" s="14">
        <v>74.572444771000505</v>
      </c>
      <c r="Y4455" s="19">
        <f t="shared" si="139"/>
        <v>-0.74572444771000501</v>
      </c>
    </row>
    <row r="4456" spans="1:25">
      <c r="A4456">
        <v>7929</v>
      </c>
      <c r="B4456" t="s">
        <v>8264</v>
      </c>
      <c r="C4456" t="s">
        <v>8212</v>
      </c>
      <c r="D4456" t="str">
        <f t="shared" si="138"/>
        <v>Amazon tokenized stock Bittrex AMZN</v>
      </c>
      <c r="E4456" s="3" t="s">
        <v>8886</v>
      </c>
      <c r="F4456" s="3" t="s">
        <v>8883</v>
      </c>
      <c r="G4456" s="3" t="s">
        <v>8883</v>
      </c>
      <c r="H4456" s="4">
        <v>0</v>
      </c>
      <c r="I4456" s="4">
        <v>0</v>
      </c>
      <c r="J4456" s="6">
        <v>44212</v>
      </c>
      <c r="K4456" s="7">
        <v>3051.962915965396</v>
      </c>
      <c r="L4456" s="7">
        <v>4350</v>
      </c>
      <c r="M4456" s="7">
        <v>0</v>
      </c>
      <c r="N4456" s="9">
        <v>44386</v>
      </c>
      <c r="O4456" s="10">
        <v>3736.3063070016751</v>
      </c>
      <c r="P4456" s="10">
        <v>4555</v>
      </c>
      <c r="Q4456" s="10">
        <v>0</v>
      </c>
      <c r="R4456" s="10">
        <v>1.224230572218407</v>
      </c>
      <c r="S4456" s="18">
        <v>1.224230572218407</v>
      </c>
      <c r="T4456" s="13">
        <v>44585</v>
      </c>
      <c r="U4456" s="14">
        <v>2611.2926833659349</v>
      </c>
      <c r="V4456" s="14">
        <v>4036</v>
      </c>
      <c r="W4456" s="14">
        <v>0</v>
      </c>
      <c r="X4456" s="14">
        <v>30.110315675337251</v>
      </c>
      <c r="Y4456" s="19">
        <f t="shared" si="139"/>
        <v>-0.30110315675337251</v>
      </c>
    </row>
    <row r="4457" spans="1:25">
      <c r="A4457">
        <v>7930</v>
      </c>
      <c r="B4457" t="s">
        <v>8265</v>
      </c>
      <c r="C4457" t="s">
        <v>8221</v>
      </c>
      <c r="D4457" t="str">
        <f t="shared" si="138"/>
        <v>Billibilli tokenized stock Bittrex BILI</v>
      </c>
      <c r="E4457" s="3" t="s">
        <v>8886</v>
      </c>
      <c r="F4457" s="3" t="s">
        <v>8883</v>
      </c>
      <c r="G4457" s="3" t="s">
        <v>8883</v>
      </c>
      <c r="H4457" s="4">
        <v>0</v>
      </c>
      <c r="I4457" s="4">
        <v>0</v>
      </c>
      <c r="J4457" s="6">
        <v>44179</v>
      </c>
      <c r="K4457" s="7">
        <v>76.833429259604003</v>
      </c>
      <c r="L4457" s="7">
        <v>4351</v>
      </c>
      <c r="M4457" s="7">
        <v>0</v>
      </c>
      <c r="N4457" s="9">
        <v>44237</v>
      </c>
      <c r="O4457" s="10">
        <v>155.69370459937741</v>
      </c>
      <c r="P4457" s="10">
        <v>4556</v>
      </c>
      <c r="Q4457" s="10">
        <v>0</v>
      </c>
      <c r="R4457" s="10">
        <v>2.0263797425118311</v>
      </c>
      <c r="S4457" s="18">
        <v>2.0263797425118311</v>
      </c>
      <c r="T4457" s="13">
        <v>44633</v>
      </c>
      <c r="U4457" s="14">
        <v>20.68697828285541</v>
      </c>
      <c r="V4457" s="14">
        <v>4037</v>
      </c>
      <c r="W4457" s="14">
        <v>0</v>
      </c>
      <c r="X4457" s="14">
        <v>86.713028419430316</v>
      </c>
      <c r="Y4457" s="19">
        <f t="shared" si="139"/>
        <v>-0.86713028419430316</v>
      </c>
    </row>
    <row r="4458" spans="1:25">
      <c r="A4458">
        <v>7931</v>
      </c>
      <c r="B4458" t="s">
        <v>8266</v>
      </c>
      <c r="C4458" t="s">
        <v>8267</v>
      </c>
      <c r="D4458" t="str">
        <f t="shared" si="138"/>
        <v>Bondly BONDLY</v>
      </c>
      <c r="E4458" s="3" t="s">
        <v>8887</v>
      </c>
      <c r="F4458" s="3" t="s">
        <v>8883</v>
      </c>
      <c r="G4458" s="3" t="s">
        <v>8883</v>
      </c>
      <c r="H4458" s="4">
        <v>0</v>
      </c>
      <c r="I4458" s="4">
        <v>0</v>
      </c>
      <c r="J4458" s="6">
        <v>44207</v>
      </c>
      <c r="K4458" s="7">
        <v>6.687833E-2</v>
      </c>
      <c r="L4458" s="7">
        <v>2599</v>
      </c>
      <c r="M4458" s="7">
        <v>0</v>
      </c>
      <c r="N4458" s="9">
        <v>44247</v>
      </c>
      <c r="O4458" s="10">
        <v>0.87586883000000004</v>
      </c>
      <c r="P4458" s="10">
        <v>676</v>
      </c>
      <c r="Q4458" s="10">
        <v>72348569</v>
      </c>
      <c r="R4458" s="10">
        <v>13.096451870134921</v>
      </c>
      <c r="S4458" s="18">
        <v>13.096451870134921</v>
      </c>
      <c r="T4458" s="13">
        <v>44393</v>
      </c>
      <c r="U4458" s="14">
        <v>9.3665000000000003E-4</v>
      </c>
      <c r="V4458" s="14">
        <v>1454</v>
      </c>
      <c r="W4458" s="14">
        <v>318007.28000000003</v>
      </c>
      <c r="X4458" s="14">
        <v>99.893060471166677</v>
      </c>
      <c r="Y4458" s="19">
        <f t="shared" si="139"/>
        <v>-0.99893060471166673</v>
      </c>
    </row>
    <row r="4459" spans="1:25">
      <c r="A4459">
        <v>7932</v>
      </c>
      <c r="B4459" t="s">
        <v>8268</v>
      </c>
      <c r="C4459" t="s">
        <v>8269</v>
      </c>
      <c r="D4459" t="str">
        <f t="shared" si="138"/>
        <v>Airbnb tokenized stock FTX ABNB</v>
      </c>
      <c r="E4459" s="3" t="s">
        <v>8886</v>
      </c>
      <c r="F4459" s="3" t="s">
        <v>8883</v>
      </c>
      <c r="G4459" s="3" t="s">
        <v>8883</v>
      </c>
      <c r="H4459" s="4">
        <v>0</v>
      </c>
      <c r="I4459" s="4">
        <v>0</v>
      </c>
      <c r="J4459" s="6">
        <v>44174</v>
      </c>
      <c r="K4459" s="7">
        <v>88.7</v>
      </c>
      <c r="L4459" s="7">
        <v>4352</v>
      </c>
      <c r="M4459" s="7">
        <v>0</v>
      </c>
      <c r="N4459" s="9">
        <v>44238</v>
      </c>
      <c r="O4459" s="10">
        <v>214.8</v>
      </c>
      <c r="P4459" s="10">
        <v>4557</v>
      </c>
      <c r="Q4459" s="10">
        <v>0</v>
      </c>
      <c r="R4459" s="10">
        <v>2.4216459977452089</v>
      </c>
      <c r="S4459" s="18">
        <v>2.4216459977452089</v>
      </c>
      <c r="T4459" s="13">
        <v>44627</v>
      </c>
      <c r="U4459" s="14">
        <v>131.12</v>
      </c>
      <c r="V4459" s="14">
        <v>4038</v>
      </c>
      <c r="W4459" s="14">
        <v>0</v>
      </c>
      <c r="X4459" s="14">
        <v>38.957169459962763</v>
      </c>
      <c r="Y4459" s="19">
        <f t="shared" si="139"/>
        <v>-0.38957169459962765</v>
      </c>
    </row>
    <row r="4460" spans="1:25">
      <c r="A4460">
        <v>7933</v>
      </c>
      <c r="B4460" t="s">
        <v>8270</v>
      </c>
      <c r="C4460" t="s">
        <v>8271</v>
      </c>
      <c r="D4460" t="str">
        <f t="shared" si="138"/>
        <v>Alpha5 A5T</v>
      </c>
      <c r="E4460" s="3" t="s">
        <v>8887</v>
      </c>
      <c r="F4460" s="3" t="s">
        <v>8883</v>
      </c>
      <c r="G4460" s="3" t="s">
        <v>8883</v>
      </c>
      <c r="H4460" s="4">
        <v>0</v>
      </c>
      <c r="I4460" s="4">
        <v>0</v>
      </c>
      <c r="J4460" s="6">
        <v>44192</v>
      </c>
      <c r="K4460" s="7">
        <v>0.66098667</v>
      </c>
      <c r="L4460" s="7">
        <v>4353</v>
      </c>
      <c r="M4460" s="7">
        <v>0</v>
      </c>
      <c r="N4460" s="9">
        <v>44252</v>
      </c>
      <c r="O4460" s="10">
        <v>4.5895549999999998</v>
      </c>
      <c r="P4460" s="10">
        <v>4558</v>
      </c>
      <c r="Q4460" s="10">
        <v>0</v>
      </c>
      <c r="R4460" s="10">
        <v>6.9434910086764683</v>
      </c>
      <c r="S4460" s="18">
        <v>6.9434910086764683</v>
      </c>
      <c r="T4460" s="13">
        <v>44566</v>
      </c>
      <c r="U4460" s="14">
        <v>8.102235565516324E-3</v>
      </c>
      <c r="V4460" s="14">
        <v>4039</v>
      </c>
      <c r="W4460" s="14">
        <v>0</v>
      </c>
      <c r="X4460" s="14">
        <v>99.823463591448046</v>
      </c>
      <c r="Y4460" s="19">
        <f t="shared" si="139"/>
        <v>-0.99823463591448047</v>
      </c>
    </row>
    <row r="4461" spans="1:25">
      <c r="A4461">
        <v>7935</v>
      </c>
      <c r="B4461" t="s">
        <v>8272</v>
      </c>
      <c r="C4461" t="s">
        <v>8273</v>
      </c>
      <c r="D4461" t="str">
        <f t="shared" si="138"/>
        <v>Sugarchain SUGAR</v>
      </c>
      <c r="E4461" s="3" t="s">
        <v>8882</v>
      </c>
      <c r="F4461" s="3" t="s">
        <v>8881</v>
      </c>
      <c r="G4461" s="3" t="s">
        <v>8883</v>
      </c>
      <c r="H4461" s="4">
        <v>0</v>
      </c>
      <c r="I4461" s="4">
        <v>0</v>
      </c>
      <c r="J4461" s="6">
        <v>44181</v>
      </c>
      <c r="K4461" s="7">
        <v>2.15093985187E-3</v>
      </c>
      <c r="L4461" s="7">
        <v>4805</v>
      </c>
      <c r="M4461" s="7">
        <v>0</v>
      </c>
      <c r="N4461" s="9">
        <v>44319</v>
      </c>
      <c r="O4461" s="10">
        <v>6.6702447920929997E-2</v>
      </c>
      <c r="P4461" s="10">
        <v>4559</v>
      </c>
      <c r="Q4461" s="10">
        <v>0</v>
      </c>
      <c r="R4461" s="10">
        <v>31.01083829142862</v>
      </c>
      <c r="S4461" s="18">
        <v>31.01083829142862</v>
      </c>
      <c r="U4461" s="14"/>
      <c r="V4461" s="14">
        <v>4805</v>
      </c>
      <c r="W4461" s="14"/>
      <c r="X4461" s="14"/>
      <c r="Y4461" s="19">
        <f t="shared" si="139"/>
        <v>0</v>
      </c>
    </row>
    <row r="4462" spans="1:25">
      <c r="A4462">
        <v>7936</v>
      </c>
      <c r="B4462" t="s">
        <v>8274</v>
      </c>
      <c r="C4462" t="s">
        <v>8275</v>
      </c>
      <c r="D4462" t="str">
        <f t="shared" si="138"/>
        <v>FOMPOUND FOMP</v>
      </c>
      <c r="E4462" s="3" t="s">
        <v>8887</v>
      </c>
      <c r="F4462" s="3" t="s">
        <v>8883</v>
      </c>
      <c r="G4462" s="3" t="s">
        <v>8883</v>
      </c>
      <c r="H4462" s="4">
        <v>0</v>
      </c>
      <c r="I4462" s="4">
        <v>0</v>
      </c>
      <c r="J4462" s="6">
        <v>44229</v>
      </c>
      <c r="K4462" s="7">
        <v>32.495644624304717</v>
      </c>
      <c r="L4462" s="7">
        <v>4354</v>
      </c>
      <c r="M4462" s="7">
        <v>0</v>
      </c>
      <c r="N4462" s="9">
        <v>44303</v>
      </c>
      <c r="O4462" s="10">
        <v>140.80344423929921</v>
      </c>
      <c r="P4462" s="10">
        <v>4560</v>
      </c>
      <c r="Q4462" s="10">
        <v>0</v>
      </c>
      <c r="R4462" s="10">
        <v>4.3329943402318909</v>
      </c>
      <c r="S4462" s="18">
        <v>4.3329943402318909</v>
      </c>
      <c r="T4462" s="13">
        <v>44468</v>
      </c>
      <c r="U4462" s="14">
        <v>14.22081193537001</v>
      </c>
      <c r="V4462" s="14">
        <v>4040</v>
      </c>
      <c r="W4462" s="14">
        <v>0</v>
      </c>
      <c r="X4462" s="14">
        <v>89.900238582799602</v>
      </c>
      <c r="Y4462" s="19">
        <f t="shared" si="139"/>
        <v>-0.89900238582799608</v>
      </c>
    </row>
    <row r="4463" spans="1:25">
      <c r="A4463">
        <v>7939</v>
      </c>
      <c r="B4463" t="s">
        <v>8276</v>
      </c>
      <c r="C4463" t="s">
        <v>8277</v>
      </c>
      <c r="D4463" t="str">
        <f t="shared" si="138"/>
        <v>Yearn Ecosystem Token Index YETI</v>
      </c>
      <c r="E4463" s="3" t="s">
        <v>8894</v>
      </c>
      <c r="F4463" s="3" t="s">
        <v>8883</v>
      </c>
      <c r="G4463" s="3" t="s">
        <v>8883</v>
      </c>
      <c r="H4463" s="4">
        <v>0</v>
      </c>
      <c r="I4463" s="4">
        <v>0</v>
      </c>
      <c r="J4463" s="6">
        <v>44194</v>
      </c>
      <c r="K4463" s="7">
        <v>0.73939772039735996</v>
      </c>
      <c r="L4463" s="7">
        <v>4355</v>
      </c>
      <c r="M4463" s="7">
        <v>0</v>
      </c>
      <c r="N4463" s="9">
        <v>44327</v>
      </c>
      <c r="O4463" s="10">
        <v>4.38538154621875</v>
      </c>
      <c r="P4463" s="10">
        <v>4561</v>
      </c>
      <c r="Q4463" s="10">
        <v>0</v>
      </c>
      <c r="R4463" s="10">
        <v>5.9310184833434443</v>
      </c>
      <c r="S4463" s="18">
        <v>5.9310184833434443</v>
      </c>
      <c r="T4463" s="13">
        <v>44339</v>
      </c>
      <c r="U4463" s="14">
        <v>1.17612215437915</v>
      </c>
      <c r="V4463" s="14">
        <v>4041</v>
      </c>
      <c r="W4463" s="14">
        <v>0</v>
      </c>
      <c r="X4463" s="14">
        <v>73.180847732775973</v>
      </c>
      <c r="Y4463" s="19">
        <f t="shared" si="139"/>
        <v>-0.73180847732775978</v>
      </c>
    </row>
    <row r="4464" spans="1:25">
      <c r="A4464">
        <v>7940</v>
      </c>
      <c r="B4464" t="s">
        <v>8278</v>
      </c>
      <c r="C4464" t="s">
        <v>8279</v>
      </c>
      <c r="D4464" t="str">
        <f t="shared" si="138"/>
        <v>Grain GRAIN</v>
      </c>
      <c r="E4464" s="3" t="s">
        <v>3686</v>
      </c>
      <c r="F4464" s="3" t="s">
        <v>8883</v>
      </c>
      <c r="G4464" s="3" t="s">
        <v>8883</v>
      </c>
      <c r="H4464" s="4">
        <v>0</v>
      </c>
      <c r="I4464" s="4">
        <v>0</v>
      </c>
      <c r="J4464" s="6">
        <v>44196</v>
      </c>
      <c r="K4464" s="7">
        <v>3.8690661555090003E-2</v>
      </c>
      <c r="L4464" s="7">
        <v>4356</v>
      </c>
      <c r="M4464" s="7">
        <v>0</v>
      </c>
      <c r="N4464" s="9">
        <v>44239</v>
      </c>
      <c r="O4464" s="10">
        <v>0.19585469544449</v>
      </c>
      <c r="P4464" s="10">
        <v>4562</v>
      </c>
      <c r="Q4464" s="10">
        <v>0</v>
      </c>
      <c r="R4464" s="10">
        <v>5.0620663377807782</v>
      </c>
      <c r="S4464" s="18">
        <v>5.0620663377807782</v>
      </c>
      <c r="T4464" s="13">
        <v>44272</v>
      </c>
      <c r="U4464" s="14">
        <v>2.3060767045090001E-2</v>
      </c>
      <c r="V4464" s="14">
        <v>4042</v>
      </c>
      <c r="W4464" s="14">
        <v>0</v>
      </c>
      <c r="X4464" s="14">
        <v>88.225573559646435</v>
      </c>
      <c r="Y4464" s="19">
        <f t="shared" si="139"/>
        <v>-0.88225573559646431</v>
      </c>
    </row>
    <row r="4465" spans="1:25">
      <c r="A4465">
        <v>7941</v>
      </c>
      <c r="B4465" t="s">
        <v>8280</v>
      </c>
      <c r="C4465" t="s">
        <v>8281</v>
      </c>
      <c r="D4465" t="str">
        <f t="shared" si="138"/>
        <v>Bridge Finance BFR</v>
      </c>
      <c r="E4465" s="3" t="s">
        <v>3686</v>
      </c>
      <c r="F4465" s="3" t="s">
        <v>8883</v>
      </c>
      <c r="G4465" s="3" t="s">
        <v>8883</v>
      </c>
      <c r="H4465" s="4">
        <v>0</v>
      </c>
      <c r="I4465" s="4">
        <v>0</v>
      </c>
      <c r="J4465" s="6">
        <v>44176</v>
      </c>
      <c r="K4465" s="7">
        <v>7.2805259900920002E-2</v>
      </c>
      <c r="L4465" s="7">
        <v>4357</v>
      </c>
      <c r="M4465" s="7">
        <v>0</v>
      </c>
      <c r="N4465" s="9">
        <v>44178</v>
      </c>
      <c r="O4465" s="10">
        <v>7.9695625676840007E-2</v>
      </c>
      <c r="P4465" s="10">
        <v>4563</v>
      </c>
      <c r="Q4465" s="10">
        <v>0</v>
      </c>
      <c r="R4465" s="10">
        <v>1.0946410435907661</v>
      </c>
      <c r="S4465" s="18">
        <v>1.0946410435907661</v>
      </c>
      <c r="T4465" s="13">
        <v>44199</v>
      </c>
      <c r="U4465" s="14">
        <v>1.15777243899E-3</v>
      </c>
      <c r="V4465" s="14">
        <v>4043</v>
      </c>
      <c r="W4465" s="14">
        <v>0</v>
      </c>
      <c r="X4465" s="14">
        <v>98.547257231300648</v>
      </c>
      <c r="Y4465" s="19">
        <f t="shared" si="139"/>
        <v>-0.98547257231300645</v>
      </c>
    </row>
    <row r="4466" spans="1:25">
      <c r="A4466">
        <v>7942</v>
      </c>
      <c r="B4466" t="s">
        <v>8282</v>
      </c>
      <c r="C4466" t="s">
        <v>8283</v>
      </c>
      <c r="D4466" t="str">
        <f t="shared" si="138"/>
        <v>Curate XCUR</v>
      </c>
      <c r="E4466" s="3" t="s">
        <v>8887</v>
      </c>
      <c r="F4466" s="3" t="s">
        <v>8883</v>
      </c>
      <c r="G4466" s="3" t="s">
        <v>8883</v>
      </c>
      <c r="H4466" s="4">
        <v>0</v>
      </c>
      <c r="I4466" s="4">
        <v>0</v>
      </c>
      <c r="J4466" s="6">
        <v>44176</v>
      </c>
      <c r="K4466" s="7">
        <v>1.8109259999999999E-2</v>
      </c>
      <c r="L4466" s="7">
        <v>2428</v>
      </c>
      <c r="M4466" s="7">
        <v>0</v>
      </c>
      <c r="N4466" s="9">
        <v>44299</v>
      </c>
      <c r="O4466" s="10">
        <v>10.78925834</v>
      </c>
      <c r="P4466" s="10">
        <v>717</v>
      </c>
      <c r="Q4466" s="10">
        <v>61710797.5</v>
      </c>
      <c r="R4466" s="10">
        <v>595.78681514319203</v>
      </c>
      <c r="S4466" s="18">
        <v>595.78681514319203</v>
      </c>
      <c r="T4466" s="13">
        <v>44687</v>
      </c>
      <c r="U4466" s="14">
        <v>0.36854934352476398</v>
      </c>
      <c r="V4466" s="14">
        <v>865</v>
      </c>
      <c r="W4466" s="14">
        <v>3150176.93</v>
      </c>
      <c r="X4466" s="14">
        <v>96.584108639252733</v>
      </c>
      <c r="Y4466" s="19">
        <f t="shared" si="139"/>
        <v>-0.9658410863925273</v>
      </c>
    </row>
    <row r="4467" spans="1:25">
      <c r="A4467">
        <v>7946</v>
      </c>
      <c r="B4467" t="s">
        <v>8284</v>
      </c>
      <c r="C4467" t="s">
        <v>4098</v>
      </c>
      <c r="D4467" t="str">
        <f t="shared" si="138"/>
        <v>Grace Period Token GPT</v>
      </c>
      <c r="E4467" s="3" t="s">
        <v>3686</v>
      </c>
      <c r="F4467" s="3" t="s">
        <v>8883</v>
      </c>
      <c r="G4467" s="3" t="s">
        <v>8883</v>
      </c>
      <c r="H4467" s="4">
        <v>0</v>
      </c>
      <c r="I4467" s="4">
        <v>0</v>
      </c>
      <c r="J4467" s="6">
        <v>44175</v>
      </c>
      <c r="K4467" s="7">
        <v>1522.625257241858</v>
      </c>
      <c r="L4467" s="7">
        <v>4358</v>
      </c>
      <c r="M4467" s="7">
        <v>0</v>
      </c>
      <c r="N4467" s="9">
        <v>44180</v>
      </c>
      <c r="O4467" s="10">
        <v>6007.4888837309336</v>
      </c>
      <c r="P4467" s="10">
        <v>4564</v>
      </c>
      <c r="Q4467" s="10">
        <v>0</v>
      </c>
      <c r="R4467" s="10">
        <v>3.945480908817399</v>
      </c>
      <c r="S4467" s="18">
        <v>3.945480908817399</v>
      </c>
      <c r="T4467" s="13">
        <v>44512</v>
      </c>
      <c r="U4467" s="14">
        <v>19.977857301912181</v>
      </c>
      <c r="V4467" s="14">
        <v>4044</v>
      </c>
      <c r="W4467" s="14">
        <v>0</v>
      </c>
      <c r="X4467" s="14">
        <v>99.667450782039495</v>
      </c>
      <c r="Y4467" s="19">
        <f t="shared" si="139"/>
        <v>-0.99667450782039491</v>
      </c>
    </row>
    <row r="4468" spans="1:25">
      <c r="A4468">
        <v>7947</v>
      </c>
      <c r="B4468" t="s">
        <v>8285</v>
      </c>
      <c r="C4468" t="s">
        <v>8286</v>
      </c>
      <c r="D4468" t="str">
        <f t="shared" si="138"/>
        <v>Rank Token RANK</v>
      </c>
      <c r="E4468" s="3" t="s">
        <v>8887</v>
      </c>
      <c r="F4468" s="3" t="s">
        <v>8883</v>
      </c>
      <c r="G4468" s="3" t="s">
        <v>8883</v>
      </c>
      <c r="H4468" s="4">
        <v>0</v>
      </c>
      <c r="I4468" s="4">
        <v>0</v>
      </c>
      <c r="J4468" s="6">
        <v>44175</v>
      </c>
      <c r="K4468" s="7">
        <v>1.1898E-3</v>
      </c>
      <c r="L4468" s="7">
        <v>4359</v>
      </c>
      <c r="M4468" s="7">
        <v>0</v>
      </c>
      <c r="N4468" s="9">
        <v>44176</v>
      </c>
      <c r="O4468" s="10">
        <v>5.6892499999999999E-3</v>
      </c>
      <c r="P4468" s="10">
        <v>4565</v>
      </c>
      <c r="Q4468" s="10">
        <v>0</v>
      </c>
      <c r="R4468" s="10">
        <v>4.7816859976466626</v>
      </c>
      <c r="S4468" s="18">
        <v>4.7816859976466626</v>
      </c>
      <c r="T4468" s="13">
        <v>44669</v>
      </c>
      <c r="U4468" s="14">
        <v>1.0722643905025499E-4</v>
      </c>
      <c r="V4468" s="14">
        <v>4045</v>
      </c>
      <c r="W4468" s="14">
        <v>0</v>
      </c>
      <c r="X4468" s="14">
        <v>98.115279886623824</v>
      </c>
      <c r="Y4468" s="19">
        <f t="shared" si="139"/>
        <v>-0.9811527988662383</v>
      </c>
    </row>
    <row r="4469" spans="1:25">
      <c r="A4469">
        <v>7949</v>
      </c>
      <c r="B4469" t="s">
        <v>8287</v>
      </c>
      <c r="C4469" t="s">
        <v>8288</v>
      </c>
      <c r="D4469" t="str">
        <f t="shared" si="138"/>
        <v>Interfinex IFEX</v>
      </c>
      <c r="E4469" s="3" t="s">
        <v>3686</v>
      </c>
      <c r="F4469" s="3" t="s">
        <v>8883</v>
      </c>
      <c r="G4469" s="3" t="s">
        <v>8883</v>
      </c>
      <c r="H4469" s="4">
        <v>0</v>
      </c>
      <c r="I4469" s="4">
        <v>0</v>
      </c>
      <c r="J4469" s="6">
        <v>44175</v>
      </c>
      <c r="K4469" s="7">
        <v>2.2005000000000001E-4</v>
      </c>
      <c r="L4469" s="7">
        <v>4360</v>
      </c>
      <c r="M4469" s="7">
        <v>0</v>
      </c>
      <c r="N4469" s="9">
        <v>44176</v>
      </c>
      <c r="O4469" s="10">
        <v>2.7005800000000002E-3</v>
      </c>
      <c r="P4469" s="10">
        <v>4566</v>
      </c>
      <c r="Q4469" s="10">
        <v>0</v>
      </c>
      <c r="R4469" s="10">
        <v>12.2725744149057</v>
      </c>
      <c r="S4469" s="18">
        <v>12.2725744149057</v>
      </c>
      <c r="T4469" s="13">
        <v>44432</v>
      </c>
      <c r="U4469" s="14">
        <v>1.1409999999999999E-5</v>
      </c>
      <c r="V4469" s="14">
        <v>4046</v>
      </c>
      <c r="W4469" s="14">
        <v>0</v>
      </c>
      <c r="X4469" s="14">
        <v>99.577498167060412</v>
      </c>
      <c r="Y4469" s="19">
        <f t="shared" si="139"/>
        <v>-0.99577498167060408</v>
      </c>
    </row>
    <row r="4470" spans="1:25">
      <c r="A4470">
        <v>7951</v>
      </c>
      <c r="B4470" t="s">
        <v>8289</v>
      </c>
      <c r="C4470" t="s">
        <v>8289</v>
      </c>
      <c r="D4470" t="str">
        <f t="shared" si="138"/>
        <v>ARVO ARVO</v>
      </c>
      <c r="E4470" s="3" t="s">
        <v>8887</v>
      </c>
      <c r="F4470" s="3" t="s">
        <v>8883</v>
      </c>
      <c r="G4470" s="3" t="s">
        <v>8883</v>
      </c>
      <c r="H4470" s="4">
        <v>0</v>
      </c>
      <c r="I4470" s="4">
        <v>0</v>
      </c>
      <c r="J4470" s="6">
        <v>44187</v>
      </c>
      <c r="K4470" s="7">
        <v>42.259466592271593</v>
      </c>
      <c r="L4470" s="7">
        <v>4361</v>
      </c>
      <c r="M4470" s="7">
        <v>0</v>
      </c>
      <c r="N4470" s="9">
        <v>44191</v>
      </c>
      <c r="O4470" s="10">
        <v>73.310348212791325</v>
      </c>
      <c r="P4470" s="10">
        <v>4567</v>
      </c>
      <c r="Q4470" s="10">
        <v>0</v>
      </c>
      <c r="R4470" s="10">
        <v>1.7347674763646519</v>
      </c>
      <c r="S4470" s="18">
        <v>1.7347674763646519</v>
      </c>
      <c r="T4470" s="13">
        <v>44223</v>
      </c>
      <c r="U4470" s="14">
        <v>2.31090919852462</v>
      </c>
      <c r="V4470" s="14">
        <v>4047</v>
      </c>
      <c r="W4470" s="14">
        <v>0</v>
      </c>
      <c r="X4470" s="14">
        <v>96.847772170148531</v>
      </c>
      <c r="Y4470" s="19">
        <f t="shared" si="139"/>
        <v>-0.96847772170148527</v>
      </c>
    </row>
    <row r="4471" spans="1:25">
      <c r="A4471">
        <v>7952</v>
      </c>
      <c r="B4471" t="s">
        <v>8290</v>
      </c>
      <c r="C4471" t="s">
        <v>8291</v>
      </c>
      <c r="D4471" t="str">
        <f t="shared" si="138"/>
        <v>Venus SXP vSXP</v>
      </c>
      <c r="E4471" s="3" t="s">
        <v>8886</v>
      </c>
      <c r="F4471" s="3" t="s">
        <v>8883</v>
      </c>
      <c r="G4471" s="3" t="s">
        <v>8883</v>
      </c>
      <c r="H4471" s="4">
        <v>0</v>
      </c>
      <c r="I4471" s="4">
        <v>0</v>
      </c>
      <c r="J4471" s="6">
        <v>44188</v>
      </c>
      <c r="K4471" s="7">
        <v>1.1541829999999999E-2</v>
      </c>
      <c r="L4471" s="7">
        <v>2354</v>
      </c>
      <c r="M4471" s="7">
        <v>0</v>
      </c>
      <c r="N4471" s="9">
        <v>44319</v>
      </c>
      <c r="O4471" s="10">
        <v>0.11755288999999999</v>
      </c>
      <c r="P4471" s="10">
        <v>824</v>
      </c>
      <c r="Q4471" s="10">
        <v>43491919.950000003</v>
      </c>
      <c r="R4471" s="10">
        <v>10.18494380873744</v>
      </c>
      <c r="S4471" s="18">
        <v>10.18494380873744</v>
      </c>
      <c r="T4471" s="13">
        <v>44682</v>
      </c>
      <c r="U4471" s="14">
        <v>1.8424351909403749E-2</v>
      </c>
      <c r="V4471" s="14">
        <v>666</v>
      </c>
      <c r="W4471" s="14">
        <v>7985084.3300000001</v>
      </c>
      <c r="X4471" s="14">
        <v>84.32675546351625</v>
      </c>
      <c r="Y4471" s="19">
        <f t="shared" si="139"/>
        <v>-0.84326755463516245</v>
      </c>
    </row>
    <row r="4472" spans="1:25">
      <c r="A4472">
        <v>7953</v>
      </c>
      <c r="B4472" t="s">
        <v>8292</v>
      </c>
      <c r="C4472" t="s">
        <v>8293</v>
      </c>
      <c r="D4472" t="str">
        <f t="shared" si="138"/>
        <v>Z502 Bad Gateway Token Z502</v>
      </c>
      <c r="E4472" s="3" t="s">
        <v>8891</v>
      </c>
      <c r="F4472" s="3" t="s">
        <v>8883</v>
      </c>
      <c r="G4472" s="3" t="s">
        <v>8883</v>
      </c>
      <c r="H4472" s="4">
        <v>0</v>
      </c>
      <c r="I4472" s="4">
        <v>0</v>
      </c>
      <c r="J4472" s="6">
        <v>44176</v>
      </c>
      <c r="K4472" s="8">
        <v>7.8345445710000005E-5</v>
      </c>
      <c r="L4472" s="7">
        <v>4362</v>
      </c>
      <c r="M4472" s="7">
        <v>0</v>
      </c>
      <c r="N4472" s="9">
        <v>44177</v>
      </c>
      <c r="O4472" s="10">
        <v>1.4841521607800001E-3</v>
      </c>
      <c r="P4472" s="10">
        <v>4568</v>
      </c>
      <c r="Q4472" s="10">
        <v>0</v>
      </c>
      <c r="R4472" s="10">
        <v>18.943694139844091</v>
      </c>
      <c r="S4472" s="18">
        <v>18.943694139844091</v>
      </c>
      <c r="T4472" s="13">
        <v>44259</v>
      </c>
      <c r="U4472" s="16">
        <v>8.8151491000000003E-6</v>
      </c>
      <c r="V4472" s="14">
        <v>4048</v>
      </c>
      <c r="W4472" s="16">
        <v>0</v>
      </c>
      <c r="X4472" s="16">
        <v>99.406048157800271</v>
      </c>
      <c r="Y4472" s="19">
        <f t="shared" si="139"/>
        <v>-0.99406048157800275</v>
      </c>
    </row>
    <row r="4473" spans="1:25">
      <c r="A4473">
        <v>7955</v>
      </c>
      <c r="B4473" t="s">
        <v>8294</v>
      </c>
      <c r="C4473" t="s">
        <v>5066</v>
      </c>
      <c r="D4473" t="str">
        <f t="shared" si="138"/>
        <v>MEME CASH MCH</v>
      </c>
      <c r="E4473" s="3" t="s">
        <v>8886</v>
      </c>
      <c r="F4473" s="3" t="s">
        <v>8883</v>
      </c>
      <c r="G4473" s="3" t="s">
        <v>8883</v>
      </c>
      <c r="H4473" s="4">
        <v>0</v>
      </c>
      <c r="I4473" s="4">
        <v>0</v>
      </c>
      <c r="J4473" s="6">
        <v>44223</v>
      </c>
      <c r="K4473" s="7">
        <v>2.0836245346849198</v>
      </c>
      <c r="L4473" s="7">
        <v>4363</v>
      </c>
      <c r="M4473" s="7">
        <v>0</v>
      </c>
      <c r="N4473" s="9">
        <v>44261</v>
      </c>
      <c r="O4473" s="10">
        <v>22.8837513477106</v>
      </c>
      <c r="P4473" s="10">
        <v>4569</v>
      </c>
      <c r="Q4473" s="10">
        <v>0</v>
      </c>
      <c r="R4473" s="10">
        <v>10.982665526719289</v>
      </c>
      <c r="S4473" s="18">
        <v>10.982665526719289</v>
      </c>
      <c r="T4473" s="13">
        <v>44298</v>
      </c>
      <c r="U4473" s="14">
        <v>4.4658322405519</v>
      </c>
      <c r="V4473" s="14">
        <v>4049</v>
      </c>
      <c r="W4473" s="14">
        <v>0</v>
      </c>
      <c r="X4473" s="14">
        <v>80.484702124686024</v>
      </c>
      <c r="Y4473" s="19">
        <f t="shared" si="139"/>
        <v>-0.80484702124686025</v>
      </c>
    </row>
    <row r="4474" spans="1:25">
      <c r="A4474">
        <v>7957</v>
      </c>
      <c r="B4474" t="s">
        <v>8295</v>
      </c>
      <c r="C4474" t="s">
        <v>8296</v>
      </c>
      <c r="D4474" t="str">
        <f t="shared" si="138"/>
        <v>Venus USDT vUSDT</v>
      </c>
      <c r="E4474" s="3" t="s">
        <v>8886</v>
      </c>
      <c r="F4474" s="3" t="s">
        <v>8883</v>
      </c>
      <c r="G4474" s="3" t="s">
        <v>8883</v>
      </c>
      <c r="H4474" s="4">
        <v>0</v>
      </c>
      <c r="I4474" s="4">
        <v>0</v>
      </c>
      <c r="J4474" s="6">
        <v>44181</v>
      </c>
      <c r="K4474" s="7">
        <v>2.0006719999999999E-2</v>
      </c>
      <c r="L4474" s="7">
        <v>2267</v>
      </c>
      <c r="M4474" s="7">
        <v>0</v>
      </c>
      <c r="N4474" s="9">
        <v>44517</v>
      </c>
      <c r="O4474" s="10">
        <v>2.1733657888360829E-2</v>
      </c>
      <c r="P4474" s="10">
        <v>920</v>
      </c>
      <c r="Q4474" s="10">
        <v>31678531.23</v>
      </c>
      <c r="R4474" s="10">
        <v>1.086317891606462</v>
      </c>
      <c r="S4474" s="18">
        <v>1.086317891606462</v>
      </c>
      <c r="T4474" s="13">
        <v>44518</v>
      </c>
      <c r="U4474" s="14">
        <v>2.1276816101587069E-2</v>
      </c>
      <c r="V4474" s="14">
        <v>422</v>
      </c>
      <c r="W4474" s="14">
        <v>31685580.510000002</v>
      </c>
      <c r="X4474" s="14">
        <v>2.1020013709630501</v>
      </c>
      <c r="Y4474" s="19">
        <f t="shared" si="139"/>
        <v>-2.1020013709630501E-2</v>
      </c>
    </row>
    <row r="4475" spans="1:25">
      <c r="A4475">
        <v>7958</v>
      </c>
      <c r="B4475" t="s">
        <v>8297</v>
      </c>
      <c r="C4475" t="s">
        <v>8298</v>
      </c>
      <c r="D4475" t="str">
        <f t="shared" si="138"/>
        <v>Venus USDC vUSDC</v>
      </c>
      <c r="E4475" s="3" t="s">
        <v>8886</v>
      </c>
      <c r="F4475" s="3" t="s">
        <v>8883</v>
      </c>
      <c r="G4475" s="3" t="s">
        <v>8883</v>
      </c>
      <c r="H4475" s="4">
        <v>0</v>
      </c>
      <c r="I4475" s="4">
        <v>0</v>
      </c>
      <c r="J4475" s="6">
        <v>44192</v>
      </c>
      <c r="K4475" s="7">
        <v>1.9923369999999999E-2</v>
      </c>
      <c r="L4475" s="7">
        <v>2204</v>
      </c>
      <c r="M4475" s="7">
        <v>0</v>
      </c>
      <c r="N4475" s="9">
        <v>44516</v>
      </c>
      <c r="O4475" s="10">
        <v>3.5535719121688687E-2</v>
      </c>
      <c r="P4475" s="10">
        <v>577</v>
      </c>
      <c r="Q4475" s="10">
        <v>100557269.56</v>
      </c>
      <c r="R4475" s="10">
        <v>1.7836198957148659</v>
      </c>
      <c r="S4475" s="18">
        <v>1.7836198957148659</v>
      </c>
      <c r="T4475" s="13">
        <v>44517</v>
      </c>
      <c r="U4475" s="14">
        <v>2.1028741455079089E-2</v>
      </c>
      <c r="V4475" s="14">
        <v>249</v>
      </c>
      <c r="W4475" s="14">
        <v>100529155.7</v>
      </c>
      <c r="X4475" s="14">
        <v>40.823650189635487</v>
      </c>
      <c r="Y4475" s="19">
        <f t="shared" si="139"/>
        <v>-0.40823650189635485</v>
      </c>
    </row>
    <row r="4476" spans="1:25">
      <c r="A4476">
        <v>7959</v>
      </c>
      <c r="B4476" t="s">
        <v>8299</v>
      </c>
      <c r="C4476" t="s">
        <v>8300</v>
      </c>
      <c r="D4476" t="str">
        <f t="shared" si="138"/>
        <v>Venus BUSD vBUSD</v>
      </c>
      <c r="E4476" s="3" t="s">
        <v>8886</v>
      </c>
      <c r="F4476" s="3" t="s">
        <v>8883</v>
      </c>
      <c r="G4476" s="3" t="s">
        <v>8883</v>
      </c>
      <c r="H4476" s="4">
        <v>0</v>
      </c>
      <c r="I4476" s="4">
        <v>0</v>
      </c>
      <c r="J4476" s="6">
        <v>44182</v>
      </c>
      <c r="K4476" s="7">
        <v>2.0027509999999998E-2</v>
      </c>
      <c r="L4476" s="7">
        <v>4583</v>
      </c>
      <c r="M4476" s="7">
        <v>0</v>
      </c>
      <c r="N4476" s="9">
        <v>44693</v>
      </c>
      <c r="O4476" s="10">
        <v>2.207511593547035E-2</v>
      </c>
      <c r="P4476" s="10">
        <v>733</v>
      </c>
      <c r="Q4476" s="10">
        <v>58273576.840000004</v>
      </c>
      <c r="R4476" s="10">
        <v>1.1022396661127789</v>
      </c>
      <c r="S4476" s="18">
        <v>1.1022396661127789</v>
      </c>
      <c r="U4476" s="14"/>
      <c r="V4476" s="14">
        <v>4277</v>
      </c>
      <c r="W4476" s="14"/>
      <c r="X4476" s="14"/>
      <c r="Y4476" s="19">
        <f t="shared" si="139"/>
        <v>0</v>
      </c>
    </row>
    <row r="4477" spans="1:25">
      <c r="A4477">
        <v>7960</v>
      </c>
      <c r="B4477" t="s">
        <v>8301</v>
      </c>
      <c r="C4477" t="s">
        <v>8302</v>
      </c>
      <c r="D4477" t="str">
        <f t="shared" si="138"/>
        <v>Venus XVS vXVS</v>
      </c>
      <c r="E4477" s="3" t="s">
        <v>8886</v>
      </c>
      <c r="F4477" s="3" t="s">
        <v>8883</v>
      </c>
      <c r="G4477" s="3" t="s">
        <v>8883</v>
      </c>
      <c r="H4477" s="4">
        <v>0</v>
      </c>
      <c r="I4477" s="4">
        <v>0</v>
      </c>
      <c r="J4477" s="6">
        <v>44194</v>
      </c>
      <c r="K4477" s="7">
        <v>6.3867690000000005E-2</v>
      </c>
      <c r="L4477" s="7">
        <v>2260</v>
      </c>
      <c r="M4477" s="7">
        <v>0</v>
      </c>
      <c r="N4477" s="9">
        <v>44326</v>
      </c>
      <c r="O4477" s="10">
        <v>2.9429761700000001</v>
      </c>
      <c r="P4477" s="10">
        <v>225</v>
      </c>
      <c r="Q4477" s="10">
        <v>560147071.66999996</v>
      </c>
      <c r="R4477" s="10">
        <v>46.07926433537834</v>
      </c>
      <c r="S4477" s="18">
        <v>46.07926433537834</v>
      </c>
      <c r="T4477" s="13">
        <v>44687</v>
      </c>
      <c r="U4477" s="14">
        <v>0.14691803289150099</v>
      </c>
      <c r="V4477" s="14">
        <v>411</v>
      </c>
      <c r="W4477" s="14">
        <v>34079351.5</v>
      </c>
      <c r="X4477" s="14">
        <v>95.007841572448044</v>
      </c>
      <c r="Y4477" s="19">
        <f t="shared" si="139"/>
        <v>-0.95007841572448049</v>
      </c>
    </row>
    <row r="4478" spans="1:25">
      <c r="A4478">
        <v>7961</v>
      </c>
      <c r="B4478" t="s">
        <v>8303</v>
      </c>
      <c r="C4478" t="s">
        <v>8304</v>
      </c>
      <c r="D4478" t="str">
        <f t="shared" si="138"/>
        <v>Venus BNB vBNB</v>
      </c>
      <c r="E4478" s="3" t="s">
        <v>8886</v>
      </c>
      <c r="F4478" s="3" t="s">
        <v>8883</v>
      </c>
      <c r="G4478" s="3" t="s">
        <v>8883</v>
      </c>
      <c r="H4478" s="4">
        <v>0</v>
      </c>
      <c r="I4478" s="4">
        <v>0</v>
      </c>
      <c r="J4478" s="6">
        <v>44177</v>
      </c>
      <c r="K4478" s="7">
        <v>0.56371797870900997</v>
      </c>
      <c r="L4478" s="7">
        <v>2170</v>
      </c>
      <c r="M4478" s="7">
        <v>0</v>
      </c>
      <c r="N4478" s="9">
        <v>44508</v>
      </c>
      <c r="O4478" s="10">
        <v>13.76756785747615</v>
      </c>
      <c r="P4478" s="10">
        <v>151</v>
      </c>
      <c r="Q4478" s="10">
        <v>1160979002.636338</v>
      </c>
      <c r="R4478" s="10">
        <v>24.42279362635503</v>
      </c>
      <c r="S4478" s="18">
        <v>24.42279362635503</v>
      </c>
      <c r="T4478" s="13">
        <v>44613</v>
      </c>
      <c r="U4478" s="14">
        <v>7.6873982941551704</v>
      </c>
      <c r="V4478" s="14">
        <v>93</v>
      </c>
      <c r="W4478" s="14">
        <v>648255966.25406098</v>
      </c>
      <c r="X4478" s="14">
        <v>44.162989616348888</v>
      </c>
      <c r="Y4478" s="19">
        <f t="shared" si="139"/>
        <v>-0.44162989616348886</v>
      </c>
    </row>
    <row r="4479" spans="1:25">
      <c r="A4479">
        <v>7962</v>
      </c>
      <c r="B4479" t="s">
        <v>8305</v>
      </c>
      <c r="C4479" t="s">
        <v>8306</v>
      </c>
      <c r="D4479" t="str">
        <f t="shared" si="138"/>
        <v>Venus BTC vBTC</v>
      </c>
      <c r="E4479" s="3" t="s">
        <v>8886</v>
      </c>
      <c r="F4479" s="3" t="s">
        <v>8883</v>
      </c>
      <c r="G4479" s="3" t="s">
        <v>8883</v>
      </c>
      <c r="H4479" s="4">
        <v>0</v>
      </c>
      <c r="I4479" s="4">
        <v>0</v>
      </c>
      <c r="J4479" s="6">
        <v>44177</v>
      </c>
      <c r="K4479" s="7">
        <v>290.14861359175399</v>
      </c>
      <c r="L4479" s="7">
        <v>2186</v>
      </c>
      <c r="M4479" s="7">
        <v>0</v>
      </c>
      <c r="N4479" s="9">
        <v>44508</v>
      </c>
      <c r="O4479" s="10">
        <v>1363.5286277717839</v>
      </c>
      <c r="P4479" s="10">
        <v>336</v>
      </c>
      <c r="Q4479" s="10">
        <v>280663278.62603289</v>
      </c>
      <c r="R4479" s="10">
        <v>4.6994145892776906</v>
      </c>
      <c r="S4479" s="18">
        <v>4.6994145892776906</v>
      </c>
      <c r="T4479" s="13">
        <v>44594</v>
      </c>
      <c r="U4479" s="14">
        <v>745.47414674455638</v>
      </c>
      <c r="V4479" s="14">
        <v>192</v>
      </c>
      <c r="W4479" s="14">
        <v>153445416.46931249</v>
      </c>
      <c r="X4479" s="14">
        <v>45.327576439463833</v>
      </c>
      <c r="Y4479" s="19">
        <f t="shared" si="139"/>
        <v>-0.45327576439463835</v>
      </c>
    </row>
    <row r="4480" spans="1:25">
      <c r="A4480">
        <v>7963</v>
      </c>
      <c r="B4480" t="s">
        <v>8307</v>
      </c>
      <c r="C4480" t="s">
        <v>8308</v>
      </c>
      <c r="D4480" t="str">
        <f t="shared" si="138"/>
        <v>Venus ETH vETH</v>
      </c>
      <c r="E4480" s="3" t="s">
        <v>8886</v>
      </c>
      <c r="F4480" s="3" t="s">
        <v>8883</v>
      </c>
      <c r="G4480" s="3" t="s">
        <v>8883</v>
      </c>
      <c r="H4480" s="4">
        <v>0</v>
      </c>
      <c r="I4480" s="4">
        <v>0</v>
      </c>
      <c r="J4480" s="6">
        <v>44177</v>
      </c>
      <c r="K4480" s="7">
        <v>11.37605360077583</v>
      </c>
      <c r="L4480" s="7">
        <v>2205</v>
      </c>
      <c r="M4480" s="7">
        <v>0</v>
      </c>
      <c r="N4480" s="9">
        <v>44508</v>
      </c>
      <c r="O4480" s="10">
        <v>97.135645665786228</v>
      </c>
      <c r="P4480" s="10">
        <v>406</v>
      </c>
      <c r="Q4480" s="10">
        <v>197573320.47033519</v>
      </c>
      <c r="R4480" s="10">
        <v>8.5386065391922656</v>
      </c>
      <c r="S4480" s="18">
        <v>8.5386065391922656</v>
      </c>
      <c r="T4480" s="13">
        <v>44588</v>
      </c>
      <c r="U4480" s="14">
        <v>48.946927372226988</v>
      </c>
      <c r="V4480" s="14">
        <v>250</v>
      </c>
      <c r="W4480" s="14">
        <v>99557756.593545482</v>
      </c>
      <c r="X4480" s="14">
        <v>49.609716354140197</v>
      </c>
      <c r="Y4480" s="19">
        <f t="shared" si="139"/>
        <v>-0.49609716354140199</v>
      </c>
    </row>
    <row r="4481" spans="1:25">
      <c r="A4481">
        <v>7964</v>
      </c>
      <c r="B4481" t="s">
        <v>8309</v>
      </c>
      <c r="C4481" t="s">
        <v>8310</v>
      </c>
      <c r="D4481" t="str">
        <f t="shared" si="138"/>
        <v>Venus LTC vLTC</v>
      </c>
      <c r="E4481" s="3" t="s">
        <v>8886</v>
      </c>
      <c r="F4481" s="3" t="s">
        <v>8883</v>
      </c>
      <c r="G4481" s="3" t="s">
        <v>8883</v>
      </c>
      <c r="H4481" s="4">
        <v>0</v>
      </c>
      <c r="I4481" s="4">
        <v>0</v>
      </c>
      <c r="J4481" s="6">
        <v>44177</v>
      </c>
      <c r="K4481" s="7">
        <v>1.4902165000000001</v>
      </c>
      <c r="L4481" s="7">
        <v>2342</v>
      </c>
      <c r="M4481" s="7">
        <v>0</v>
      </c>
      <c r="N4481" s="9">
        <v>44326</v>
      </c>
      <c r="O4481" s="10">
        <v>8.2834518399999997</v>
      </c>
      <c r="P4481" s="10">
        <v>933</v>
      </c>
      <c r="Q4481" s="10">
        <v>29914775.77</v>
      </c>
      <c r="R4481" s="10">
        <v>5.5585559816308567</v>
      </c>
      <c r="S4481" s="18">
        <v>5.5585559816308567</v>
      </c>
      <c r="T4481" s="13">
        <v>44616</v>
      </c>
      <c r="U4481" s="14">
        <v>1.8661848970391459</v>
      </c>
      <c r="V4481" s="14">
        <v>641</v>
      </c>
      <c r="W4481" s="14">
        <v>8700252.6400000006</v>
      </c>
      <c r="X4481" s="14">
        <v>77.470927180049316</v>
      </c>
      <c r="Y4481" s="19">
        <f t="shared" si="139"/>
        <v>-0.7747092718004932</v>
      </c>
    </row>
    <row r="4482" spans="1:25">
      <c r="A4482">
        <v>7965</v>
      </c>
      <c r="B4482" t="s">
        <v>8311</v>
      </c>
      <c r="C4482" t="s">
        <v>8312</v>
      </c>
      <c r="D4482" t="str">
        <f t="shared" ref="D4482:D4545" si="140">_xlfn.TEXTJOIN(" ",TRUE,B4482,C4482)</f>
        <v>Venus XRP vXRP</v>
      </c>
      <c r="E4482" s="3" t="s">
        <v>8886</v>
      </c>
      <c r="F4482" s="3" t="s">
        <v>8883</v>
      </c>
      <c r="G4482" s="3" t="s">
        <v>8883</v>
      </c>
      <c r="H4482" s="4">
        <v>0</v>
      </c>
      <c r="I4482" s="4">
        <v>0</v>
      </c>
      <c r="J4482" s="6">
        <v>44194</v>
      </c>
      <c r="K4482" s="7">
        <v>3.50001E-3</v>
      </c>
      <c r="L4482" s="7">
        <v>4364</v>
      </c>
      <c r="M4482" s="7">
        <v>0</v>
      </c>
      <c r="N4482" s="9">
        <v>44300</v>
      </c>
      <c r="O4482" s="10">
        <v>3.9461660000000003E-2</v>
      </c>
      <c r="P4482" s="10">
        <v>4570</v>
      </c>
      <c r="Q4482" s="10">
        <v>0</v>
      </c>
      <c r="R4482" s="10">
        <v>11.27472778649204</v>
      </c>
      <c r="S4482" s="18">
        <v>11.27472778649204</v>
      </c>
      <c r="T4482" s="13">
        <v>44369</v>
      </c>
      <c r="U4482" s="14">
        <v>1.0303919999999999E-2</v>
      </c>
      <c r="V4482" s="14">
        <v>4050</v>
      </c>
      <c r="W4482" s="14">
        <v>0</v>
      </c>
      <c r="X4482" s="14">
        <v>73.888782174900896</v>
      </c>
      <c r="Y4482" s="19">
        <f t="shared" si="139"/>
        <v>-0.73888782174900891</v>
      </c>
    </row>
    <row r="4483" spans="1:25">
      <c r="A4483">
        <v>7967</v>
      </c>
      <c r="B4483" t="s">
        <v>8313</v>
      </c>
      <c r="C4483" t="s">
        <v>8314</v>
      </c>
      <c r="D4483" t="str">
        <f t="shared" si="140"/>
        <v>AC Index ACX</v>
      </c>
      <c r="E4483" s="3" t="s">
        <v>8896</v>
      </c>
      <c r="F4483" s="3" t="s">
        <v>8883</v>
      </c>
      <c r="G4483" s="3" t="s">
        <v>8883</v>
      </c>
      <c r="H4483" s="4">
        <v>0</v>
      </c>
      <c r="I4483" s="4">
        <v>0</v>
      </c>
      <c r="J4483" s="6">
        <v>44196</v>
      </c>
      <c r="K4483" s="7">
        <v>0.22050895031760001</v>
      </c>
      <c r="L4483" s="7">
        <v>4365</v>
      </c>
      <c r="M4483" s="7">
        <v>0</v>
      </c>
      <c r="N4483" s="9">
        <v>44327</v>
      </c>
      <c r="O4483" s="10">
        <v>1.2846624362619401</v>
      </c>
      <c r="P4483" s="10">
        <v>4571</v>
      </c>
      <c r="Q4483" s="10">
        <v>0</v>
      </c>
      <c r="R4483" s="10">
        <v>5.8258970187452039</v>
      </c>
      <c r="S4483" s="18">
        <v>5.8258970187452039</v>
      </c>
      <c r="T4483" s="13">
        <v>44339</v>
      </c>
      <c r="U4483" s="14">
        <v>0.65196924320872995</v>
      </c>
      <c r="V4483" s="14">
        <v>4051</v>
      </c>
      <c r="W4483" s="14">
        <v>0</v>
      </c>
      <c r="X4483" s="14">
        <v>49.249762053773111</v>
      </c>
      <c r="Y4483" s="19">
        <f t="shared" ref="Y4483:Y4546" si="141">X4483/-100</f>
        <v>-0.49249762053773111</v>
      </c>
    </row>
    <row r="4484" spans="1:25">
      <c r="A4484">
        <v>7968</v>
      </c>
      <c r="B4484" t="s">
        <v>8315</v>
      </c>
      <c r="C4484" t="s">
        <v>8316</v>
      </c>
      <c r="D4484" t="str">
        <f t="shared" si="140"/>
        <v>Pluto PLUT</v>
      </c>
      <c r="E4484" s="3" t="s">
        <v>3686</v>
      </c>
      <c r="F4484" s="3" t="s">
        <v>8883</v>
      </c>
      <c r="G4484" s="3" t="s">
        <v>8883</v>
      </c>
      <c r="H4484" s="4">
        <v>0</v>
      </c>
      <c r="I4484" s="4">
        <v>0</v>
      </c>
      <c r="J4484" s="6">
        <v>44189</v>
      </c>
      <c r="K4484" s="7">
        <v>1.81668371472E-2</v>
      </c>
      <c r="L4484" s="7">
        <v>4366</v>
      </c>
      <c r="M4484" s="7">
        <v>0</v>
      </c>
      <c r="N4484" s="9">
        <v>44278</v>
      </c>
      <c r="O4484" s="10">
        <v>0.18601745757349</v>
      </c>
      <c r="P4484" s="10">
        <v>4572</v>
      </c>
      <c r="Q4484" s="10">
        <v>0</v>
      </c>
      <c r="R4484" s="10">
        <v>10.239396988383319</v>
      </c>
      <c r="S4484" s="18">
        <v>10.239396988383319</v>
      </c>
      <c r="T4484" s="13">
        <v>44434</v>
      </c>
      <c r="U4484" s="14">
        <v>3.2315438811170001E-2</v>
      </c>
      <c r="V4484" s="14">
        <v>4052</v>
      </c>
      <c r="W4484" s="14">
        <v>0</v>
      </c>
      <c r="X4484" s="14">
        <v>82.627738690384405</v>
      </c>
      <c r="Y4484" s="19">
        <f t="shared" si="141"/>
        <v>-0.826277386903844</v>
      </c>
    </row>
    <row r="4485" spans="1:25">
      <c r="A4485">
        <v>7969</v>
      </c>
      <c r="B4485" t="s">
        <v>8317</v>
      </c>
      <c r="C4485" t="s">
        <v>8317</v>
      </c>
      <c r="D4485" t="str">
        <f t="shared" si="140"/>
        <v>XVIX XVIX</v>
      </c>
      <c r="E4485" s="3" t="s">
        <v>3686</v>
      </c>
      <c r="F4485" s="3" t="s">
        <v>8883</v>
      </c>
      <c r="G4485" s="3" t="s">
        <v>8883</v>
      </c>
      <c r="H4485" s="4">
        <v>0</v>
      </c>
      <c r="I4485" s="4">
        <v>0</v>
      </c>
      <c r="J4485" s="6">
        <v>44198</v>
      </c>
      <c r="K4485" s="7">
        <v>7.2472374200000003</v>
      </c>
      <c r="L4485" s="7">
        <v>4367</v>
      </c>
      <c r="M4485" s="7">
        <v>0</v>
      </c>
      <c r="N4485" s="9">
        <v>44243</v>
      </c>
      <c r="O4485" s="10">
        <v>108.28760717999999</v>
      </c>
      <c r="P4485" s="10">
        <v>4573</v>
      </c>
      <c r="Q4485" s="10">
        <v>0</v>
      </c>
      <c r="R4485" s="10">
        <v>14.941915229817321</v>
      </c>
      <c r="S4485" s="18">
        <v>14.941915229817321</v>
      </c>
      <c r="T4485" s="13">
        <v>44517</v>
      </c>
      <c r="U4485" s="14">
        <v>0</v>
      </c>
      <c r="V4485" s="14">
        <v>4053</v>
      </c>
      <c r="W4485" s="14">
        <v>0</v>
      </c>
      <c r="X4485" s="14">
        <v>100</v>
      </c>
      <c r="Y4485" s="19">
        <f t="shared" si="141"/>
        <v>-1</v>
      </c>
    </row>
    <row r="4486" spans="1:25">
      <c r="A4486">
        <v>7971</v>
      </c>
      <c r="B4486" t="s">
        <v>8318</v>
      </c>
      <c r="C4486" t="s">
        <v>8319</v>
      </c>
      <c r="D4486" t="str">
        <f t="shared" si="140"/>
        <v>yplutus YPLT</v>
      </c>
      <c r="E4486" s="3" t="s">
        <v>3686</v>
      </c>
      <c r="F4486" s="3" t="s">
        <v>8883</v>
      </c>
      <c r="G4486" s="3" t="s">
        <v>8883</v>
      </c>
      <c r="H4486" s="4">
        <v>0</v>
      </c>
      <c r="I4486" s="4">
        <v>0</v>
      </c>
      <c r="J4486" s="6">
        <v>44223</v>
      </c>
      <c r="K4486" s="7">
        <v>3.1608122822700002E-3</v>
      </c>
      <c r="L4486" s="7">
        <v>4368</v>
      </c>
      <c r="M4486" s="7">
        <v>0</v>
      </c>
      <c r="N4486" s="9">
        <v>44273</v>
      </c>
      <c r="O4486" s="10">
        <v>3.0654137849379998E-2</v>
      </c>
      <c r="P4486" s="10">
        <v>4574</v>
      </c>
      <c r="Q4486" s="10">
        <v>0</v>
      </c>
      <c r="R4486" s="10">
        <v>9.6981836034138418</v>
      </c>
      <c r="S4486" s="18">
        <v>9.6981836034138418</v>
      </c>
      <c r="T4486" s="13">
        <v>44305</v>
      </c>
      <c r="U4486" s="14">
        <v>4.01270828953E-3</v>
      </c>
      <c r="V4486" s="14">
        <v>4054</v>
      </c>
      <c r="W4486" s="14">
        <v>0</v>
      </c>
      <c r="X4486" s="14">
        <v>86.909733657339956</v>
      </c>
      <c r="Y4486" s="19">
        <f t="shared" si="141"/>
        <v>-0.8690973365733996</v>
      </c>
    </row>
    <row r="4487" spans="1:25">
      <c r="A4487">
        <v>7972</v>
      </c>
      <c r="B4487" t="s">
        <v>957</v>
      </c>
      <c r="C4487" t="s">
        <v>8320</v>
      </c>
      <c r="D4487" t="str">
        <f t="shared" si="140"/>
        <v>Honey HNY</v>
      </c>
      <c r="E4487" s="3" t="s">
        <v>3686</v>
      </c>
      <c r="F4487" s="3" t="s">
        <v>8883</v>
      </c>
      <c r="G4487" s="3" t="s">
        <v>8883</v>
      </c>
      <c r="H4487" s="4">
        <v>0</v>
      </c>
      <c r="I4487" s="4">
        <v>0</v>
      </c>
      <c r="J4487" s="6">
        <v>44237</v>
      </c>
      <c r="K4487" s="7">
        <v>504.30447172999999</v>
      </c>
      <c r="L4487" s="7">
        <v>4369</v>
      </c>
      <c r="M4487" s="7">
        <v>0</v>
      </c>
      <c r="N4487" s="9">
        <v>44268</v>
      </c>
      <c r="O4487" s="10">
        <v>1538.05893601</v>
      </c>
      <c r="P4487" s="10">
        <v>4575</v>
      </c>
      <c r="Q4487" s="10">
        <v>0</v>
      </c>
      <c r="R4487" s="10">
        <v>3.0498617843576499</v>
      </c>
      <c r="S4487" s="18">
        <v>3.0498617843576499</v>
      </c>
      <c r="T4487" s="13">
        <v>44687</v>
      </c>
      <c r="U4487" s="14">
        <v>134.53563993636189</v>
      </c>
      <c r="V4487" s="14">
        <v>4055</v>
      </c>
      <c r="W4487" s="14">
        <v>0</v>
      </c>
      <c r="X4487" s="14">
        <v>91.252894360123065</v>
      </c>
      <c r="Y4487" s="19">
        <f t="shared" si="141"/>
        <v>-0.9125289436012306</v>
      </c>
    </row>
    <row r="4488" spans="1:25">
      <c r="A4488">
        <v>7973</v>
      </c>
      <c r="B4488" t="s">
        <v>8321</v>
      </c>
      <c r="C4488" t="s">
        <v>8322</v>
      </c>
      <c r="D4488" t="str">
        <f t="shared" si="140"/>
        <v>Deflect DEFLCT</v>
      </c>
      <c r="E4488" s="3" t="s">
        <v>3686</v>
      </c>
      <c r="F4488" s="3" t="s">
        <v>8883</v>
      </c>
      <c r="G4488" s="3" t="s">
        <v>8883</v>
      </c>
      <c r="H4488" s="4">
        <v>0</v>
      </c>
      <c r="I4488" s="4">
        <v>0</v>
      </c>
      <c r="J4488" s="6">
        <v>44234</v>
      </c>
      <c r="K4488" s="7">
        <v>1.7360342499999999</v>
      </c>
      <c r="L4488" s="7">
        <v>4370</v>
      </c>
      <c r="M4488" s="7">
        <v>0</v>
      </c>
      <c r="N4488" s="9">
        <v>44516</v>
      </c>
      <c r="O4488" s="10">
        <v>18.000866081742529</v>
      </c>
      <c r="P4488" s="10">
        <v>4576</v>
      </c>
      <c r="Q4488" s="10">
        <v>0</v>
      </c>
      <c r="R4488" s="10">
        <v>10.368957917588631</v>
      </c>
      <c r="S4488" s="18">
        <v>10.368957917588631</v>
      </c>
      <c r="T4488" s="13">
        <v>44517</v>
      </c>
      <c r="U4488" s="14">
        <v>0</v>
      </c>
      <c r="V4488" s="14">
        <v>4056</v>
      </c>
      <c r="W4488" s="14">
        <v>0</v>
      </c>
      <c r="X4488" s="14">
        <v>100</v>
      </c>
      <c r="Y4488" s="19">
        <f t="shared" si="141"/>
        <v>-1</v>
      </c>
    </row>
    <row r="4489" spans="1:25">
      <c r="A4489">
        <v>7974</v>
      </c>
      <c r="B4489" t="s">
        <v>8323</v>
      </c>
      <c r="C4489" t="s">
        <v>8324</v>
      </c>
      <c r="D4489" t="str">
        <f t="shared" si="140"/>
        <v>Venus BCH vBCH</v>
      </c>
      <c r="E4489" s="3" t="s">
        <v>8886</v>
      </c>
      <c r="F4489" s="3" t="s">
        <v>8883</v>
      </c>
      <c r="G4489" s="3" t="s">
        <v>8883</v>
      </c>
      <c r="H4489" s="4">
        <v>0</v>
      </c>
      <c r="I4489" s="4">
        <v>0</v>
      </c>
      <c r="J4489" s="6">
        <v>44179</v>
      </c>
      <c r="K4489" s="7">
        <v>5.3306536600000003</v>
      </c>
      <c r="L4489" s="7">
        <v>2532</v>
      </c>
      <c r="M4489" s="7">
        <v>0</v>
      </c>
      <c r="N4489" s="9">
        <v>44328</v>
      </c>
      <c r="O4489" s="10">
        <v>32.732128969999998</v>
      </c>
      <c r="P4489" s="10">
        <v>1629</v>
      </c>
      <c r="Q4489" s="10">
        <v>3797008.52</v>
      </c>
      <c r="R4489" s="10">
        <v>6.1403593363445026</v>
      </c>
      <c r="S4489" s="18">
        <v>6.1403593363445026</v>
      </c>
      <c r="T4489" s="13">
        <v>44616</v>
      </c>
      <c r="U4489" s="14">
        <v>5.2397932838108128</v>
      </c>
      <c r="V4489" s="14">
        <v>1173</v>
      </c>
      <c r="W4489" s="14">
        <v>931163.4</v>
      </c>
      <c r="X4489" s="14">
        <v>83.991895887330628</v>
      </c>
      <c r="Y4489" s="19">
        <f t="shared" si="141"/>
        <v>-0.83991895887330625</v>
      </c>
    </row>
    <row r="4490" spans="1:25">
      <c r="A4490">
        <v>7975</v>
      </c>
      <c r="B4490" t="s">
        <v>8325</v>
      </c>
      <c r="C4490" t="s">
        <v>8326</v>
      </c>
      <c r="D4490" t="str">
        <f t="shared" si="140"/>
        <v>Venus LINK vLINK</v>
      </c>
      <c r="E4490" s="3" t="s">
        <v>8886</v>
      </c>
      <c r="F4490" s="3" t="s">
        <v>8883</v>
      </c>
      <c r="G4490" s="3" t="s">
        <v>8883</v>
      </c>
      <c r="H4490" s="4">
        <v>0</v>
      </c>
      <c r="I4490" s="4">
        <v>0</v>
      </c>
      <c r="J4490" s="6">
        <v>44188</v>
      </c>
      <c r="K4490" s="7">
        <v>0.17019685000000001</v>
      </c>
      <c r="L4490" s="7">
        <v>2368</v>
      </c>
      <c r="M4490" s="7">
        <v>0</v>
      </c>
      <c r="N4490" s="9">
        <v>44326</v>
      </c>
      <c r="O4490" s="10">
        <v>1.06321336</v>
      </c>
      <c r="P4490" s="10">
        <v>947</v>
      </c>
      <c r="Q4490" s="10">
        <v>28918647.100000001</v>
      </c>
      <c r="R4490" s="10">
        <v>6.2469626200484907</v>
      </c>
      <c r="S4490" s="18">
        <v>6.2469626200484907</v>
      </c>
      <c r="T4490" s="13">
        <v>44687</v>
      </c>
      <c r="U4490" s="14">
        <v>0.21220669687968691</v>
      </c>
      <c r="V4490" s="14">
        <v>703</v>
      </c>
      <c r="W4490" s="14">
        <v>6746533.6100000003</v>
      </c>
      <c r="X4490" s="14">
        <v>80.041005421556505</v>
      </c>
      <c r="Y4490" s="19">
        <f t="shared" si="141"/>
        <v>-0.8004100542155651</v>
      </c>
    </row>
    <row r="4491" spans="1:25">
      <c r="A4491">
        <v>7976</v>
      </c>
      <c r="B4491" t="s">
        <v>8327</v>
      </c>
      <c r="C4491" t="s">
        <v>8328</v>
      </c>
      <c r="D4491" t="str">
        <f t="shared" si="140"/>
        <v>Venus DOT vDOT</v>
      </c>
      <c r="E4491" s="3" t="s">
        <v>8886</v>
      </c>
      <c r="F4491" s="3" t="s">
        <v>8883</v>
      </c>
      <c r="G4491" s="3" t="s">
        <v>8883</v>
      </c>
      <c r="H4491" s="4">
        <v>0</v>
      </c>
      <c r="I4491" s="4">
        <v>0</v>
      </c>
      <c r="J4491" s="6">
        <v>44188</v>
      </c>
      <c r="K4491" s="7">
        <v>9.2404929999999996E-2</v>
      </c>
      <c r="L4491" s="7">
        <v>2385</v>
      </c>
      <c r="M4491" s="7">
        <v>0</v>
      </c>
      <c r="N4491" s="9">
        <v>44504</v>
      </c>
      <c r="O4491" s="10">
        <v>1.109185238068841</v>
      </c>
      <c r="P4491" s="10">
        <v>1101</v>
      </c>
      <c r="Q4491" s="10">
        <v>18068964.449999999</v>
      </c>
      <c r="R4491" s="10">
        <v>12.003528795150229</v>
      </c>
      <c r="S4491" s="18">
        <v>12.003528795150229</v>
      </c>
      <c r="T4491" s="13">
        <v>44616</v>
      </c>
      <c r="U4491" s="14">
        <v>0.2890876072278169</v>
      </c>
      <c r="V4491" s="14">
        <v>744</v>
      </c>
      <c r="W4491" s="14">
        <v>5506837.8200000003</v>
      </c>
      <c r="X4491" s="14">
        <v>73.936940620384036</v>
      </c>
      <c r="Y4491" s="19">
        <f t="shared" si="141"/>
        <v>-0.7393694062038404</v>
      </c>
    </row>
    <row r="4492" spans="1:25">
      <c r="A4492">
        <v>7977</v>
      </c>
      <c r="B4492" t="s">
        <v>8329</v>
      </c>
      <c r="C4492" t="s">
        <v>8330</v>
      </c>
      <c r="D4492" t="str">
        <f t="shared" si="140"/>
        <v>Unit Protocol Duck DUCK</v>
      </c>
      <c r="E4492" s="3" t="s">
        <v>3686</v>
      </c>
      <c r="F4492" s="3" t="s">
        <v>8883</v>
      </c>
      <c r="G4492" s="3" t="s">
        <v>8883</v>
      </c>
      <c r="H4492" s="4">
        <v>0</v>
      </c>
      <c r="I4492" s="4">
        <v>0</v>
      </c>
      <c r="J4492" s="6">
        <v>44218</v>
      </c>
      <c r="K4492" s="7">
        <v>1.469839E-2</v>
      </c>
      <c r="L4492" s="7">
        <v>4371</v>
      </c>
      <c r="M4492" s="7">
        <v>0</v>
      </c>
      <c r="N4492" s="9">
        <v>44336</v>
      </c>
      <c r="O4492" s="10">
        <v>0.66041742999999997</v>
      </c>
      <c r="P4492" s="10">
        <v>4577</v>
      </c>
      <c r="Q4492" s="10">
        <v>0</v>
      </c>
      <c r="R4492" s="10">
        <v>44.931276826917767</v>
      </c>
      <c r="S4492" s="18">
        <v>44.931276826917767</v>
      </c>
      <c r="T4492" s="13">
        <v>44616</v>
      </c>
      <c r="U4492" s="14">
        <v>7.4297739696180323E-3</v>
      </c>
      <c r="V4492" s="14">
        <v>4057</v>
      </c>
      <c r="W4492" s="14">
        <v>0</v>
      </c>
      <c r="X4492" s="14">
        <v>98.874988207137704</v>
      </c>
      <c r="Y4492" s="19">
        <f t="shared" si="141"/>
        <v>-0.98874988207137704</v>
      </c>
    </row>
    <row r="4493" spans="1:25">
      <c r="A4493">
        <v>7978</v>
      </c>
      <c r="B4493" t="s">
        <v>8331</v>
      </c>
      <c r="C4493" t="s">
        <v>8332</v>
      </c>
      <c r="D4493" t="str">
        <f t="shared" si="140"/>
        <v>Bonfida FIDA</v>
      </c>
      <c r="E4493" s="3" t="s">
        <v>3686</v>
      </c>
      <c r="F4493" s="3" t="s">
        <v>8883</v>
      </c>
      <c r="G4493" s="3" t="s">
        <v>8883</v>
      </c>
      <c r="H4493" s="4">
        <v>0</v>
      </c>
      <c r="I4493" s="4">
        <v>0</v>
      </c>
      <c r="J4493" s="6">
        <v>44196</v>
      </c>
      <c r="K4493" s="7">
        <v>0.35326903999999998</v>
      </c>
      <c r="L4493" s="7">
        <v>312</v>
      </c>
      <c r="M4493" s="7">
        <v>9518526.3413216602</v>
      </c>
      <c r="N4493" s="9">
        <v>44503</v>
      </c>
      <c r="O4493" s="10">
        <v>59.60906616921114</v>
      </c>
      <c r="P4493" s="10">
        <v>247</v>
      </c>
      <c r="Q4493" s="10">
        <v>487523883.00999999</v>
      </c>
      <c r="R4493" s="10">
        <v>168.73560776571631</v>
      </c>
      <c r="S4493" s="18">
        <v>168.73560776571631</v>
      </c>
      <c r="T4493" s="13">
        <v>44687</v>
      </c>
      <c r="U4493" s="14">
        <v>0.95724178513234537</v>
      </c>
      <c r="V4493" s="14">
        <v>366</v>
      </c>
      <c r="W4493" s="14">
        <v>43730552.079999998</v>
      </c>
      <c r="X4493" s="14">
        <v>98.39413390168697</v>
      </c>
      <c r="Y4493" s="19">
        <f t="shared" si="141"/>
        <v>-0.98394133901686975</v>
      </c>
    </row>
    <row r="4494" spans="1:25">
      <c r="A4494">
        <v>7980</v>
      </c>
      <c r="B4494" t="s">
        <v>8333</v>
      </c>
      <c r="C4494" t="s">
        <v>8334</v>
      </c>
      <c r="D4494" t="str">
        <f t="shared" si="140"/>
        <v>Mineplex PLEX</v>
      </c>
      <c r="E4494" s="3" t="s">
        <v>8894</v>
      </c>
      <c r="F4494" s="3" t="s">
        <v>8883</v>
      </c>
      <c r="G4494" s="3" t="s">
        <v>8883</v>
      </c>
      <c r="H4494" s="4">
        <v>0</v>
      </c>
      <c r="I4494" s="4">
        <v>0</v>
      </c>
      <c r="J4494" s="6">
        <v>44188</v>
      </c>
      <c r="K4494" s="7">
        <v>0.19999664</v>
      </c>
      <c r="L4494" s="7">
        <v>4372</v>
      </c>
      <c r="M4494" s="7">
        <v>0</v>
      </c>
      <c r="N4494" s="9">
        <v>44501</v>
      </c>
      <c r="O4494" s="10">
        <v>2.43404122068638</v>
      </c>
      <c r="P4494" s="10">
        <v>4578</v>
      </c>
      <c r="Q4494" s="10">
        <v>0</v>
      </c>
      <c r="R4494" s="10">
        <v>12.170410566329419</v>
      </c>
      <c r="S4494" s="18">
        <v>12.170410566329419</v>
      </c>
      <c r="T4494" s="13">
        <v>44513</v>
      </c>
      <c r="U4494" s="14">
        <v>0.38505636408878158</v>
      </c>
      <c r="V4494" s="14">
        <v>4058</v>
      </c>
      <c r="W4494" s="14">
        <v>0</v>
      </c>
      <c r="X4494" s="14">
        <v>84.180367989815778</v>
      </c>
      <c r="Y4494" s="19">
        <f t="shared" si="141"/>
        <v>-0.84180367989815774</v>
      </c>
    </row>
    <row r="4495" spans="1:25">
      <c r="A4495">
        <v>7982</v>
      </c>
      <c r="B4495" t="s">
        <v>8335</v>
      </c>
      <c r="C4495" t="s">
        <v>8336</v>
      </c>
      <c r="D4495" t="str">
        <f t="shared" si="140"/>
        <v>Decentralized Bank DEBA</v>
      </c>
      <c r="E4495" s="3" t="s">
        <v>3686</v>
      </c>
      <c r="F4495" s="3" t="s">
        <v>8883</v>
      </c>
      <c r="G4495" s="3" t="s">
        <v>8883</v>
      </c>
      <c r="H4495" s="4">
        <v>0</v>
      </c>
      <c r="I4495" s="4">
        <v>0</v>
      </c>
      <c r="J4495" s="6">
        <v>44180</v>
      </c>
      <c r="K4495" s="7">
        <v>4.9525596207729998E-2</v>
      </c>
      <c r="L4495" s="7">
        <v>4373</v>
      </c>
      <c r="M4495" s="7">
        <v>0</v>
      </c>
      <c r="N4495" s="9">
        <v>44182</v>
      </c>
      <c r="O4495" s="10">
        <v>9.7872683057020002E-2</v>
      </c>
      <c r="P4495" s="10">
        <v>4579</v>
      </c>
      <c r="Q4495" s="10">
        <v>0</v>
      </c>
      <c r="R4495" s="10">
        <v>1.9762040349096079</v>
      </c>
      <c r="S4495" s="18">
        <v>1.9762040349096079</v>
      </c>
      <c r="T4495" s="13">
        <v>44188</v>
      </c>
      <c r="U4495" s="14">
        <v>2.147513872703E-2</v>
      </c>
      <c r="V4495" s="14">
        <v>4059</v>
      </c>
      <c r="W4495" s="14">
        <v>0</v>
      </c>
      <c r="X4495" s="14">
        <v>78.058087245325936</v>
      </c>
      <c r="Y4495" s="19">
        <f t="shared" si="141"/>
        <v>-0.78058087245325936</v>
      </c>
    </row>
    <row r="4496" spans="1:25">
      <c r="A4496">
        <v>7983</v>
      </c>
      <c r="B4496" t="s">
        <v>8337</v>
      </c>
      <c r="C4496" t="s">
        <v>8338</v>
      </c>
      <c r="D4496" t="str">
        <f t="shared" si="140"/>
        <v>YFWorld YFW</v>
      </c>
      <c r="E4496" s="3" t="s">
        <v>8887</v>
      </c>
      <c r="F4496" s="3" t="s">
        <v>8883</v>
      </c>
      <c r="G4496" s="3" t="s">
        <v>8883</v>
      </c>
      <c r="H4496" s="4">
        <v>0</v>
      </c>
      <c r="I4496" s="4">
        <v>0</v>
      </c>
      <c r="J4496" s="6">
        <v>44179</v>
      </c>
      <c r="K4496" s="7">
        <v>498.28515374105842</v>
      </c>
      <c r="L4496" s="7">
        <v>4374</v>
      </c>
      <c r="M4496" s="7">
        <v>0</v>
      </c>
      <c r="N4496" s="9">
        <v>44180</v>
      </c>
      <c r="O4496" s="10">
        <v>710.27260353485121</v>
      </c>
      <c r="P4496" s="10">
        <v>4580</v>
      </c>
      <c r="Q4496" s="10">
        <v>0</v>
      </c>
      <c r="R4496" s="10">
        <v>1.4254340074196861</v>
      </c>
      <c r="S4496" s="18">
        <v>1.4254340074196861</v>
      </c>
      <c r="T4496" s="13">
        <v>44378</v>
      </c>
      <c r="U4496" s="14">
        <v>5.7814988875197901</v>
      </c>
      <c r="V4496" s="14">
        <v>4060</v>
      </c>
      <c r="W4496" s="14">
        <v>0</v>
      </c>
      <c r="X4496" s="14">
        <v>99.186016909740474</v>
      </c>
      <c r="Y4496" s="19">
        <f t="shared" si="141"/>
        <v>-0.99186016909740471</v>
      </c>
    </row>
    <row r="4497" spans="1:25">
      <c r="A4497">
        <v>7986</v>
      </c>
      <c r="B4497" t="s">
        <v>8339</v>
      </c>
      <c r="C4497" t="s">
        <v>5462</v>
      </c>
      <c r="D4497" t="str">
        <f t="shared" si="140"/>
        <v>Hub - Human Trust Protocol HUB</v>
      </c>
      <c r="E4497" s="3" t="s">
        <v>8887</v>
      </c>
      <c r="F4497" s="3" t="s">
        <v>8883</v>
      </c>
      <c r="G4497" s="3" t="s">
        <v>8883</v>
      </c>
      <c r="H4497" s="4">
        <v>0</v>
      </c>
      <c r="I4497" s="4">
        <v>0</v>
      </c>
      <c r="J4497" s="6">
        <v>44199</v>
      </c>
      <c r="K4497" s="7">
        <v>6.1760999999999999E-4</v>
      </c>
      <c r="L4497" s="7">
        <v>4375</v>
      </c>
      <c r="M4497" s="7">
        <v>0</v>
      </c>
      <c r="N4497" s="9">
        <v>44293</v>
      </c>
      <c r="O4497" s="10">
        <v>3.9810619999999998E-2</v>
      </c>
      <c r="P4497" s="10">
        <v>4581</v>
      </c>
      <c r="Q4497" s="10">
        <v>0</v>
      </c>
      <c r="R4497" s="10">
        <v>64.459157073233911</v>
      </c>
      <c r="S4497" s="18">
        <v>64.459157073233911</v>
      </c>
      <c r="T4497" s="13">
        <v>44592</v>
      </c>
      <c r="U4497" s="14">
        <v>1.3612359379706001E-4</v>
      </c>
      <c r="V4497" s="14">
        <v>4061</v>
      </c>
      <c r="W4497" s="14">
        <v>0</v>
      </c>
      <c r="X4497" s="14">
        <v>99.658072158140058</v>
      </c>
      <c r="Y4497" s="19">
        <f t="shared" si="141"/>
        <v>-0.99658072158140054</v>
      </c>
    </row>
    <row r="4498" spans="1:25">
      <c r="A4498">
        <v>7987</v>
      </c>
      <c r="B4498" t="s">
        <v>8340</v>
      </c>
      <c r="C4498" t="s">
        <v>8341</v>
      </c>
      <c r="D4498" t="str">
        <f t="shared" si="140"/>
        <v>Blaze DeFi BNFI</v>
      </c>
      <c r="E4498" s="3" t="s">
        <v>8894</v>
      </c>
      <c r="F4498" s="3" t="s">
        <v>8883</v>
      </c>
      <c r="G4498" s="3" t="s">
        <v>8883</v>
      </c>
      <c r="H4498" s="4">
        <v>0</v>
      </c>
      <c r="I4498" s="4">
        <v>0</v>
      </c>
      <c r="J4498" s="6">
        <v>44179</v>
      </c>
      <c r="K4498" s="7">
        <v>1.3199706446237001</v>
      </c>
      <c r="L4498" s="7">
        <v>4376</v>
      </c>
      <c r="M4498" s="7">
        <v>0</v>
      </c>
      <c r="N4498" s="9">
        <v>44181</v>
      </c>
      <c r="O4498" s="10">
        <v>2.6902153341755</v>
      </c>
      <c r="P4498" s="10">
        <v>4582</v>
      </c>
      <c r="Q4498" s="10">
        <v>0</v>
      </c>
      <c r="R4498" s="10">
        <v>2.0380872446920448</v>
      </c>
      <c r="S4498" s="18">
        <v>2.0380872446920448</v>
      </c>
      <c r="T4498" s="13">
        <v>44217</v>
      </c>
      <c r="U4498" s="14">
        <v>0.24142859580968001</v>
      </c>
      <c r="V4498" s="14">
        <v>4062</v>
      </c>
      <c r="W4498" s="14">
        <v>0</v>
      </c>
      <c r="X4498" s="14">
        <v>91.025677657001651</v>
      </c>
      <c r="Y4498" s="19">
        <f t="shared" si="141"/>
        <v>-0.91025677657001647</v>
      </c>
    </row>
    <row r="4499" spans="1:25">
      <c r="A4499">
        <v>7988</v>
      </c>
      <c r="B4499" t="s">
        <v>8342</v>
      </c>
      <c r="C4499" t="s">
        <v>3584</v>
      </c>
      <c r="D4499" t="str">
        <f t="shared" si="140"/>
        <v>Zugacoin SZC</v>
      </c>
      <c r="E4499" s="3" t="s">
        <v>8887</v>
      </c>
      <c r="F4499" s="3" t="s">
        <v>8883</v>
      </c>
      <c r="G4499" s="3" t="s">
        <v>8883</v>
      </c>
      <c r="H4499" s="4">
        <v>0</v>
      </c>
      <c r="I4499" s="4">
        <v>0</v>
      </c>
      <c r="J4499" s="6">
        <v>44223</v>
      </c>
      <c r="K4499" s="7">
        <v>43.864241534430711</v>
      </c>
      <c r="L4499" s="7">
        <v>4377</v>
      </c>
      <c r="M4499" s="7">
        <v>0</v>
      </c>
      <c r="N4499" s="9">
        <v>44446</v>
      </c>
      <c r="O4499" s="10">
        <v>236729.35528352991</v>
      </c>
      <c r="P4499" s="10">
        <v>4583</v>
      </c>
      <c r="Q4499" s="10">
        <v>0</v>
      </c>
      <c r="R4499" s="10">
        <v>5396.8642110843757</v>
      </c>
      <c r="S4499" s="18">
        <v>5396.8642110843757</v>
      </c>
      <c r="T4499" s="13">
        <v>44687</v>
      </c>
      <c r="U4499" s="14">
        <v>95.544393814288838</v>
      </c>
      <c r="V4499" s="14">
        <v>4063</v>
      </c>
      <c r="W4499" s="14">
        <v>0</v>
      </c>
      <c r="X4499" s="14">
        <v>99.959639820038433</v>
      </c>
      <c r="Y4499" s="19">
        <f t="shared" si="141"/>
        <v>-0.99959639820038437</v>
      </c>
    </row>
    <row r="4500" spans="1:25">
      <c r="A4500">
        <v>7989</v>
      </c>
      <c r="B4500" t="s">
        <v>8343</v>
      </c>
      <c r="C4500" t="s">
        <v>8344</v>
      </c>
      <c r="D4500" t="str">
        <f t="shared" si="140"/>
        <v>fyeth.finance YETH</v>
      </c>
      <c r="E4500" s="3" t="s">
        <v>8887</v>
      </c>
      <c r="F4500" s="3" t="s">
        <v>8883</v>
      </c>
      <c r="G4500" s="3" t="s">
        <v>8883</v>
      </c>
      <c r="H4500" s="4">
        <v>0</v>
      </c>
      <c r="I4500" s="4">
        <v>0</v>
      </c>
      <c r="J4500" s="6">
        <v>44181</v>
      </c>
      <c r="K4500" s="7">
        <v>5.2615376390512703</v>
      </c>
      <c r="L4500" s="7">
        <v>2730</v>
      </c>
      <c r="M4500" s="7">
        <v>0</v>
      </c>
      <c r="N4500" s="9">
        <v>44242</v>
      </c>
      <c r="O4500" s="10">
        <v>9.5628844142371197</v>
      </c>
      <c r="P4500" s="10">
        <v>1518</v>
      </c>
      <c r="Q4500" s="10">
        <v>5239332.2386410618</v>
      </c>
      <c r="R4500" s="10">
        <v>1.817507555825723</v>
      </c>
      <c r="S4500" s="18">
        <v>1.817507555825723</v>
      </c>
      <c r="T4500" s="13">
        <v>44381</v>
      </c>
      <c r="U4500" s="14">
        <v>9.9940358624550002E-2</v>
      </c>
      <c r="V4500" s="14">
        <v>1881</v>
      </c>
      <c r="W4500" s="14">
        <v>55212.046225055077</v>
      </c>
      <c r="X4500" s="14">
        <v>98.95491407931523</v>
      </c>
      <c r="Y4500" s="19">
        <f t="shared" si="141"/>
        <v>-0.98954914079315226</v>
      </c>
    </row>
    <row r="4501" spans="1:25">
      <c r="A4501">
        <v>7990</v>
      </c>
      <c r="B4501" t="s">
        <v>8345</v>
      </c>
      <c r="C4501" t="s">
        <v>8346</v>
      </c>
      <c r="D4501" t="str">
        <f t="shared" si="140"/>
        <v>Richlab Token RLE</v>
      </c>
      <c r="E4501" s="3" t="s">
        <v>8887</v>
      </c>
      <c r="F4501" s="3" t="s">
        <v>8883</v>
      </c>
      <c r="G4501" s="3" t="s">
        <v>8883</v>
      </c>
      <c r="H4501" s="4">
        <v>0</v>
      </c>
      <c r="I4501" s="4">
        <v>0</v>
      </c>
      <c r="J4501" s="6">
        <v>44230</v>
      </c>
      <c r="K4501" s="7">
        <v>6.2500000000000001E-5</v>
      </c>
      <c r="L4501" s="7">
        <v>4378</v>
      </c>
      <c r="M4501" s="7">
        <v>0</v>
      </c>
      <c r="N4501" s="9">
        <v>44248</v>
      </c>
      <c r="O4501" s="10">
        <v>1.0364199999999999E-3</v>
      </c>
      <c r="P4501" s="10">
        <v>4584</v>
      </c>
      <c r="Q4501" s="10">
        <v>0</v>
      </c>
      <c r="R4501" s="10">
        <v>16.582719999999998</v>
      </c>
      <c r="S4501" s="18">
        <v>16.582719999999998</v>
      </c>
      <c r="T4501" s="13">
        <v>44507</v>
      </c>
      <c r="U4501" s="16">
        <v>1.131866785014E-6</v>
      </c>
      <c r="V4501" s="14">
        <v>4064</v>
      </c>
      <c r="W4501" s="16">
        <v>0</v>
      </c>
      <c r="X4501" s="16">
        <v>99.890790723354044</v>
      </c>
      <c r="Y4501" s="19">
        <f t="shared" si="141"/>
        <v>-0.99890790723354039</v>
      </c>
    </row>
    <row r="4502" spans="1:25">
      <c r="A4502">
        <v>7991</v>
      </c>
      <c r="B4502" t="s">
        <v>8347</v>
      </c>
      <c r="C4502" t="s">
        <v>8348</v>
      </c>
      <c r="D4502" t="str">
        <f t="shared" si="140"/>
        <v>Yield YLD</v>
      </c>
      <c r="E4502" s="3" t="s">
        <v>3686</v>
      </c>
      <c r="F4502" s="3" t="s">
        <v>8883</v>
      </c>
      <c r="G4502" s="3" t="s">
        <v>8883</v>
      </c>
      <c r="H4502" s="4">
        <v>0</v>
      </c>
      <c r="I4502" s="4">
        <v>0</v>
      </c>
      <c r="J4502" s="6">
        <v>44199</v>
      </c>
      <c r="K4502" s="7">
        <v>8.0820778999999998</v>
      </c>
      <c r="L4502" s="7">
        <v>4379</v>
      </c>
      <c r="M4502" s="7">
        <v>0</v>
      </c>
      <c r="N4502" s="9">
        <v>44263</v>
      </c>
      <c r="O4502" s="10">
        <v>160.73008019</v>
      </c>
      <c r="P4502" s="10">
        <v>4585</v>
      </c>
      <c r="Q4502" s="10">
        <v>0</v>
      </c>
      <c r="R4502" s="10">
        <v>19.887222342907631</v>
      </c>
      <c r="S4502" s="18">
        <v>19.887222342907631</v>
      </c>
      <c r="T4502" s="13">
        <v>44517</v>
      </c>
      <c r="U4502" s="14">
        <v>0</v>
      </c>
      <c r="V4502" s="14">
        <v>4065</v>
      </c>
      <c r="W4502" s="14">
        <v>0</v>
      </c>
      <c r="X4502" s="14">
        <v>100</v>
      </c>
      <c r="Y4502" s="19">
        <f t="shared" si="141"/>
        <v>-1</v>
      </c>
    </row>
    <row r="4503" spans="1:25">
      <c r="A4503">
        <v>7992</v>
      </c>
      <c r="B4503" t="s">
        <v>8349</v>
      </c>
      <c r="C4503" t="s">
        <v>8350</v>
      </c>
      <c r="D4503" t="str">
        <f t="shared" si="140"/>
        <v>Ludena Protocol LDN</v>
      </c>
      <c r="E4503" s="3" t="s">
        <v>8892</v>
      </c>
      <c r="F4503" s="3" t="s">
        <v>8883</v>
      </c>
      <c r="G4503" s="3" t="s">
        <v>8883</v>
      </c>
      <c r="H4503" s="4">
        <v>0</v>
      </c>
      <c r="I4503" s="4">
        <v>0</v>
      </c>
      <c r="J4503" s="6">
        <v>44216</v>
      </c>
      <c r="K4503" s="7">
        <v>0.36289023999999998</v>
      </c>
      <c r="L4503" s="7">
        <v>4380</v>
      </c>
      <c r="M4503" s="7">
        <v>0</v>
      </c>
      <c r="N4503" s="9">
        <v>44276</v>
      </c>
      <c r="O4503" s="10">
        <v>3.0988259899999999</v>
      </c>
      <c r="P4503" s="10">
        <v>4586</v>
      </c>
      <c r="Q4503" s="10">
        <v>0</v>
      </c>
      <c r="R4503" s="10">
        <v>8.5392927349051888</v>
      </c>
      <c r="S4503" s="18">
        <v>8.5392927349051888</v>
      </c>
      <c r="T4503" s="13">
        <v>44625</v>
      </c>
      <c r="U4503" s="14">
        <v>0.20629267704929699</v>
      </c>
      <c r="V4503" s="14">
        <v>4066</v>
      </c>
      <c r="W4503" s="14">
        <v>0</v>
      </c>
      <c r="X4503" s="14">
        <v>93.342876375923993</v>
      </c>
      <c r="Y4503" s="19">
        <f t="shared" si="141"/>
        <v>-0.93342876375923989</v>
      </c>
    </row>
    <row r="4504" spans="1:25">
      <c r="A4504">
        <v>7993</v>
      </c>
      <c r="B4504" t="s">
        <v>8351</v>
      </c>
      <c r="C4504" t="s">
        <v>8352</v>
      </c>
      <c r="D4504" t="str">
        <f t="shared" si="140"/>
        <v>Node Runners NDR</v>
      </c>
      <c r="E4504" s="3" t="s">
        <v>8892</v>
      </c>
      <c r="F4504" s="3" t="s">
        <v>8893</v>
      </c>
      <c r="G4504" s="3" t="s">
        <v>8883</v>
      </c>
      <c r="H4504" s="4">
        <v>0</v>
      </c>
      <c r="I4504" s="4">
        <v>0</v>
      </c>
      <c r="J4504" s="6">
        <v>44180</v>
      </c>
      <c r="K4504" s="7">
        <v>14.994153259999999</v>
      </c>
      <c r="L4504" s="7">
        <v>2486</v>
      </c>
      <c r="M4504" s="7">
        <v>0</v>
      </c>
      <c r="N4504" s="9">
        <v>44516</v>
      </c>
      <c r="O4504" s="10">
        <v>557.95687873892405</v>
      </c>
      <c r="P4504" s="10">
        <v>1865</v>
      </c>
      <c r="Q4504" s="10">
        <v>1714658.17</v>
      </c>
      <c r="R4504" s="10">
        <v>37.211629697516123</v>
      </c>
      <c r="S4504" s="18">
        <v>37.211629697516123</v>
      </c>
      <c r="T4504" s="13">
        <v>44517</v>
      </c>
      <c r="U4504" s="14">
        <v>0</v>
      </c>
      <c r="V4504" s="14">
        <v>1018</v>
      </c>
      <c r="W4504" s="14">
        <v>1758328.55</v>
      </c>
      <c r="X4504" s="14">
        <v>100</v>
      </c>
      <c r="Y4504" s="19">
        <f t="shared" si="141"/>
        <v>-1</v>
      </c>
    </row>
    <row r="4505" spans="1:25">
      <c r="A4505">
        <v>7994</v>
      </c>
      <c r="B4505" t="s">
        <v>8353</v>
      </c>
      <c r="C4505" t="s">
        <v>1277</v>
      </c>
      <c r="D4505" t="str">
        <f t="shared" si="140"/>
        <v>Spartan 300</v>
      </c>
      <c r="E4505" s="3" t="s">
        <v>8887</v>
      </c>
      <c r="F4505" s="3" t="s">
        <v>8883</v>
      </c>
      <c r="G4505" s="3" t="s">
        <v>8883</v>
      </c>
      <c r="H4505" s="4">
        <v>0</v>
      </c>
      <c r="I4505" s="4">
        <v>0</v>
      </c>
      <c r="J4505" s="6">
        <v>44179</v>
      </c>
      <c r="K4505" s="7">
        <v>576.13142241403955</v>
      </c>
      <c r="L4505" s="7">
        <v>4381</v>
      </c>
      <c r="M4505" s="7">
        <v>0</v>
      </c>
      <c r="N4505" s="9">
        <v>44180</v>
      </c>
      <c r="O4505" s="10">
        <v>894.58007236707078</v>
      </c>
      <c r="P4505" s="10">
        <v>4587</v>
      </c>
      <c r="Q4505" s="10">
        <v>0</v>
      </c>
      <c r="R4505" s="10">
        <v>1.552736125064494</v>
      </c>
      <c r="S4505" s="18">
        <v>1.552736125064494</v>
      </c>
      <c r="T4505" s="13">
        <v>44190</v>
      </c>
      <c r="U4505" s="14">
        <v>400.80845292045967</v>
      </c>
      <c r="V4505" s="14">
        <v>4067</v>
      </c>
      <c r="W4505" s="14">
        <v>0</v>
      </c>
      <c r="X4505" s="14">
        <v>55.195910874706257</v>
      </c>
      <c r="Y4505" s="19">
        <f t="shared" si="141"/>
        <v>-0.55195910874706255</v>
      </c>
    </row>
    <row r="4506" spans="1:25">
      <c r="A4506">
        <v>7995</v>
      </c>
      <c r="B4506" t="s">
        <v>8354</v>
      </c>
      <c r="C4506" t="s">
        <v>314</v>
      </c>
      <c r="D4506" t="str">
        <f t="shared" si="140"/>
        <v>Trinity Protocol TRI</v>
      </c>
      <c r="E4506" s="3" t="s">
        <v>8887</v>
      </c>
      <c r="F4506" s="3" t="s">
        <v>8883</v>
      </c>
      <c r="G4506" s="3" t="s">
        <v>8883</v>
      </c>
      <c r="H4506" s="4">
        <v>0</v>
      </c>
      <c r="I4506" s="4">
        <v>0</v>
      </c>
      <c r="J4506" s="6">
        <v>44181</v>
      </c>
      <c r="K4506" s="7">
        <v>0.31844653218006003</v>
      </c>
      <c r="L4506" s="7">
        <v>4382</v>
      </c>
      <c r="M4506" s="7">
        <v>0</v>
      </c>
      <c r="N4506" s="9">
        <v>44182</v>
      </c>
      <c r="O4506" s="10">
        <v>0.36893735273077999</v>
      </c>
      <c r="P4506" s="10">
        <v>4588</v>
      </c>
      <c r="Q4506" s="10">
        <v>0</v>
      </c>
      <c r="R4506" s="10">
        <v>1.158553526097658</v>
      </c>
      <c r="S4506" s="18">
        <v>1.158553526097658</v>
      </c>
      <c r="T4506" s="13">
        <v>44257</v>
      </c>
      <c r="U4506" s="14">
        <v>9.3555903221300002E-3</v>
      </c>
      <c r="V4506" s="14">
        <v>4068</v>
      </c>
      <c r="W4506" s="14">
        <v>0</v>
      </c>
      <c r="X4506" s="14">
        <v>97.46417914779235</v>
      </c>
      <c r="Y4506" s="19">
        <f t="shared" si="141"/>
        <v>-0.97464179147792351</v>
      </c>
    </row>
    <row r="4507" spans="1:25">
      <c r="A4507">
        <v>7997</v>
      </c>
      <c r="B4507" t="s">
        <v>8355</v>
      </c>
      <c r="C4507" t="s">
        <v>8356</v>
      </c>
      <c r="D4507" t="str">
        <f t="shared" si="140"/>
        <v>renFIL RENFIL</v>
      </c>
      <c r="E4507" s="3" t="s">
        <v>8886</v>
      </c>
      <c r="F4507" s="3" t="s">
        <v>8883</v>
      </c>
      <c r="G4507" s="3" t="s">
        <v>8883</v>
      </c>
      <c r="H4507" s="4">
        <v>0</v>
      </c>
      <c r="I4507" s="4">
        <v>0</v>
      </c>
      <c r="J4507" s="6">
        <v>44207</v>
      </c>
      <c r="K4507" s="7">
        <v>18.020815280000001</v>
      </c>
      <c r="L4507" s="7">
        <v>4383</v>
      </c>
      <c r="M4507" s="7">
        <v>0</v>
      </c>
      <c r="N4507" s="9">
        <v>44287</v>
      </c>
      <c r="O4507" s="10">
        <v>233.69850851000001</v>
      </c>
      <c r="P4507" s="10">
        <v>4589</v>
      </c>
      <c r="Q4507" s="10">
        <v>0</v>
      </c>
      <c r="R4507" s="10">
        <v>12.96825392630072</v>
      </c>
      <c r="S4507" s="18">
        <v>12.96825392630072</v>
      </c>
      <c r="T4507" s="13">
        <v>44516</v>
      </c>
      <c r="U4507" s="14">
        <v>0</v>
      </c>
      <c r="V4507" s="14">
        <v>4069</v>
      </c>
      <c r="W4507" s="14">
        <v>0</v>
      </c>
      <c r="X4507" s="14">
        <v>100</v>
      </c>
      <c r="Y4507" s="19">
        <f t="shared" si="141"/>
        <v>-1</v>
      </c>
    </row>
    <row r="4508" spans="1:25">
      <c r="A4508">
        <v>7999</v>
      </c>
      <c r="B4508" t="s">
        <v>8357</v>
      </c>
      <c r="C4508" t="s">
        <v>8358</v>
      </c>
      <c r="D4508" t="str">
        <f t="shared" si="140"/>
        <v>Rizen Coin RZN</v>
      </c>
      <c r="E4508" s="3" t="s">
        <v>8894</v>
      </c>
      <c r="F4508" s="3" t="s">
        <v>8883</v>
      </c>
      <c r="G4508" s="3" t="s">
        <v>8883</v>
      </c>
      <c r="H4508" s="4">
        <v>0</v>
      </c>
      <c r="I4508" s="4">
        <v>0</v>
      </c>
      <c r="J4508" s="6">
        <v>44180</v>
      </c>
      <c r="K4508" s="7">
        <v>68.801503042765958</v>
      </c>
      <c r="L4508" s="7">
        <v>4384</v>
      </c>
      <c r="M4508" s="7">
        <v>0</v>
      </c>
      <c r="N4508" s="9">
        <v>44181</v>
      </c>
      <c r="O4508" s="10">
        <v>79.539470360036773</v>
      </c>
      <c r="P4508" s="10">
        <v>4590</v>
      </c>
      <c r="Q4508" s="10">
        <v>0</v>
      </c>
      <c r="R4508" s="10">
        <v>1.1560716967272691</v>
      </c>
      <c r="S4508" s="18">
        <v>1.1560716967272691</v>
      </c>
      <c r="T4508" s="13">
        <v>44201</v>
      </c>
      <c r="U4508" s="14">
        <v>15.45237006128621</v>
      </c>
      <c r="V4508" s="14">
        <v>4070</v>
      </c>
      <c r="W4508" s="14">
        <v>0</v>
      </c>
      <c r="X4508" s="14">
        <v>80.572701840556888</v>
      </c>
      <c r="Y4508" s="19">
        <f t="shared" si="141"/>
        <v>-0.80572701840556893</v>
      </c>
    </row>
    <row r="4509" spans="1:25">
      <c r="A4509">
        <v>8000</v>
      </c>
      <c r="B4509" t="s">
        <v>8359</v>
      </c>
      <c r="C4509" t="s">
        <v>8360</v>
      </c>
      <c r="D4509" t="str">
        <f t="shared" si="140"/>
        <v>Lido DAO Token LDO</v>
      </c>
      <c r="E4509" s="3" t="s">
        <v>8894</v>
      </c>
      <c r="F4509" s="3" t="s">
        <v>8883</v>
      </c>
      <c r="G4509" s="3" t="s">
        <v>8883</v>
      </c>
      <c r="H4509" s="4">
        <v>0</v>
      </c>
      <c r="I4509" s="4">
        <v>0</v>
      </c>
      <c r="J4509" s="6">
        <v>44218</v>
      </c>
      <c r="K4509" s="7">
        <v>0.58856308999999996</v>
      </c>
      <c r="L4509" s="7">
        <v>416</v>
      </c>
      <c r="M4509" s="7">
        <v>5619277.4043267705</v>
      </c>
      <c r="N4509" s="9">
        <v>44516</v>
      </c>
      <c r="O4509" s="10">
        <v>18.619755462245031</v>
      </c>
      <c r="P4509" s="10">
        <v>598</v>
      </c>
      <c r="Q4509" s="10">
        <v>92872794.189999998</v>
      </c>
      <c r="R4509" s="10">
        <v>31.635955054954319</v>
      </c>
      <c r="S4509" s="18">
        <v>31.635955054954319</v>
      </c>
      <c r="T4509" s="13">
        <v>44614</v>
      </c>
      <c r="U4509" s="14">
        <v>1.276339309475846</v>
      </c>
      <c r="V4509" s="14">
        <v>378</v>
      </c>
      <c r="W4509" s="14">
        <v>41534394.340000004</v>
      </c>
      <c r="X4509" s="14">
        <v>93.145241289211029</v>
      </c>
      <c r="Y4509" s="19">
        <f t="shared" si="141"/>
        <v>-0.93145241289211034</v>
      </c>
    </row>
    <row r="4510" spans="1:25">
      <c r="A4510">
        <v>8001</v>
      </c>
      <c r="B4510" t="s">
        <v>8361</v>
      </c>
      <c r="C4510" t="s">
        <v>8362</v>
      </c>
      <c r="D4510" t="str">
        <f t="shared" si="140"/>
        <v>Apple tokenized stock Mirror mAAPL</v>
      </c>
      <c r="E4510" s="3" t="s">
        <v>8886</v>
      </c>
      <c r="F4510" s="3" t="s">
        <v>8883</v>
      </c>
      <c r="G4510" s="3" t="s">
        <v>8883</v>
      </c>
      <c r="H4510" s="4">
        <v>0</v>
      </c>
      <c r="I4510" s="4">
        <v>0</v>
      </c>
      <c r="J4510" s="6">
        <v>44182</v>
      </c>
      <c r="K4510" s="7">
        <v>111.29406474637361</v>
      </c>
      <c r="L4510" s="7">
        <v>505</v>
      </c>
      <c r="M4510" s="7">
        <v>4063839.2084974591</v>
      </c>
      <c r="N4510" s="9">
        <v>44679</v>
      </c>
      <c r="O4510" s="10">
        <v>210.11158069922519</v>
      </c>
      <c r="P4510" s="10">
        <v>1251</v>
      </c>
      <c r="Q4510" s="10">
        <v>11428425.983110581</v>
      </c>
      <c r="R4510" s="10">
        <v>1.887895649943645</v>
      </c>
      <c r="S4510" s="18">
        <v>1.887895649943645</v>
      </c>
      <c r="T4510" s="13">
        <v>44684</v>
      </c>
      <c r="U4510" s="14">
        <v>191.53604531009111</v>
      </c>
      <c r="V4510" s="14">
        <v>591</v>
      </c>
      <c r="W4510" s="14">
        <v>11465889.80890915</v>
      </c>
      <c r="X4510" s="14">
        <v>8.8407956036107258</v>
      </c>
      <c r="Y4510" s="19">
        <f t="shared" si="141"/>
        <v>-8.8407956036107252E-2</v>
      </c>
    </row>
    <row r="4511" spans="1:25">
      <c r="A4511">
        <v>8003</v>
      </c>
      <c r="B4511" t="s">
        <v>8363</v>
      </c>
      <c r="C4511" t="s">
        <v>8364</v>
      </c>
      <c r="D4511" t="str">
        <f t="shared" si="140"/>
        <v>Google tokenized stock Mirror mGOOGL</v>
      </c>
      <c r="E4511" s="3" t="s">
        <v>8886</v>
      </c>
      <c r="F4511" s="3" t="s">
        <v>8883</v>
      </c>
      <c r="G4511" s="3" t="s">
        <v>8883</v>
      </c>
      <c r="H4511" s="4">
        <v>0</v>
      </c>
      <c r="I4511" s="4">
        <v>0</v>
      </c>
      <c r="J4511" s="6">
        <v>44195</v>
      </c>
      <c r="K4511" s="7">
        <v>1482.69173841319</v>
      </c>
      <c r="L4511" s="7">
        <v>4385</v>
      </c>
      <c r="M4511" s="7">
        <v>0</v>
      </c>
      <c r="N4511" s="9">
        <v>44324</v>
      </c>
      <c r="O4511" s="10">
        <v>3635.76233154188</v>
      </c>
      <c r="P4511" s="10">
        <v>4591</v>
      </c>
      <c r="Q4511" s="10">
        <v>0</v>
      </c>
      <c r="R4511" s="10">
        <v>2.4521363661424012</v>
      </c>
      <c r="S4511" s="18">
        <v>2.4521363661424012</v>
      </c>
      <c r="T4511" s="13">
        <v>44346</v>
      </c>
      <c r="U4511" s="14">
        <v>1834.2409349189479</v>
      </c>
      <c r="V4511" s="14">
        <v>4071</v>
      </c>
      <c r="W4511" s="14">
        <v>0</v>
      </c>
      <c r="X4511" s="14">
        <v>49.550031942240011</v>
      </c>
      <c r="Y4511" s="19">
        <f t="shared" si="141"/>
        <v>-0.49550031942240014</v>
      </c>
    </row>
    <row r="4512" spans="1:25">
      <c r="A4512">
        <v>8004</v>
      </c>
      <c r="B4512" t="s">
        <v>8365</v>
      </c>
      <c r="C4512" t="s">
        <v>8366</v>
      </c>
      <c r="D4512" t="str">
        <f t="shared" si="140"/>
        <v>Tesla tokenized stock Mirror mTSLA</v>
      </c>
      <c r="E4512" s="3" t="s">
        <v>8886</v>
      </c>
      <c r="F4512" s="3" t="s">
        <v>8883</v>
      </c>
      <c r="G4512" s="3" t="s">
        <v>8883</v>
      </c>
      <c r="H4512" s="4">
        <v>0</v>
      </c>
      <c r="I4512" s="4">
        <v>0</v>
      </c>
      <c r="J4512" s="6">
        <v>44182</v>
      </c>
      <c r="K4512" s="7">
        <v>549.81406501954632</v>
      </c>
      <c r="L4512" s="7">
        <v>541</v>
      </c>
      <c r="M4512" s="7">
        <v>3491866.4696877622</v>
      </c>
      <c r="N4512" s="9">
        <v>44676</v>
      </c>
      <c r="O4512" s="10">
        <v>1290.1990500681709</v>
      </c>
      <c r="P4512" s="10">
        <v>1265</v>
      </c>
      <c r="Q4512" s="10">
        <v>10907921.73706864</v>
      </c>
      <c r="R4512" s="10">
        <v>2.3466097580139271</v>
      </c>
      <c r="S4512" s="18">
        <v>2.3466097580139271</v>
      </c>
      <c r="T4512" s="13">
        <v>44686</v>
      </c>
      <c r="U4512" s="14">
        <v>1046.5941374317199</v>
      </c>
      <c r="V4512" s="14">
        <v>565</v>
      </c>
      <c r="W4512" s="14">
        <v>12992969.490078051</v>
      </c>
      <c r="X4512" s="14">
        <v>18.88118834249488</v>
      </c>
      <c r="Y4512" s="19">
        <f t="shared" si="141"/>
        <v>-0.18881188342494881</v>
      </c>
    </row>
    <row r="4513" spans="1:25">
      <c r="A4513">
        <v>8005</v>
      </c>
      <c r="B4513" t="s">
        <v>8367</v>
      </c>
      <c r="C4513" t="s">
        <v>8368</v>
      </c>
      <c r="D4513" t="str">
        <f t="shared" si="140"/>
        <v>Netflix tokenized stock Mirror mNFLX</v>
      </c>
      <c r="E4513" s="3" t="s">
        <v>8886</v>
      </c>
      <c r="F4513" s="3" t="s">
        <v>8883</v>
      </c>
      <c r="G4513" s="3" t="s">
        <v>8883</v>
      </c>
      <c r="H4513" s="4">
        <v>0</v>
      </c>
      <c r="I4513" s="4">
        <v>0</v>
      </c>
      <c r="J4513" s="6">
        <v>44182</v>
      </c>
      <c r="K4513" s="7">
        <v>450.04759434366701</v>
      </c>
      <c r="L4513" s="7">
        <v>715</v>
      </c>
      <c r="M4513" s="7">
        <v>1910471.0565501561</v>
      </c>
      <c r="N4513" s="9">
        <v>44503</v>
      </c>
      <c r="O4513" s="10">
        <v>700.67723669061377</v>
      </c>
      <c r="P4513" s="10">
        <v>1022</v>
      </c>
      <c r="Q4513" s="10">
        <v>23775105.644513201</v>
      </c>
      <c r="R4513" s="10">
        <v>1.556895860564383</v>
      </c>
      <c r="S4513" s="18">
        <v>1.556895860564383</v>
      </c>
      <c r="T4513" s="13">
        <v>44687</v>
      </c>
      <c r="U4513" s="14">
        <v>233.75574476642041</v>
      </c>
      <c r="V4513" s="14">
        <v>726</v>
      </c>
      <c r="W4513" s="14">
        <v>6006926.951616141</v>
      </c>
      <c r="X4513" s="14">
        <v>66.638598697671696</v>
      </c>
      <c r="Y4513" s="19">
        <f t="shared" si="141"/>
        <v>-0.66638598697671692</v>
      </c>
    </row>
    <row r="4514" spans="1:25">
      <c r="A4514">
        <v>8006</v>
      </c>
      <c r="B4514" t="s">
        <v>8369</v>
      </c>
      <c r="C4514" t="s">
        <v>8370</v>
      </c>
      <c r="D4514" t="str">
        <f t="shared" si="140"/>
        <v>Alibaba tokenized stock Mirror mBABA</v>
      </c>
      <c r="E4514" s="3" t="s">
        <v>8886</v>
      </c>
      <c r="F4514" s="3" t="s">
        <v>8883</v>
      </c>
      <c r="G4514" s="3" t="s">
        <v>8883</v>
      </c>
      <c r="H4514" s="4">
        <v>0</v>
      </c>
      <c r="I4514" s="4">
        <v>0</v>
      </c>
      <c r="J4514" s="6">
        <v>44195</v>
      </c>
      <c r="K4514" s="7">
        <v>204.7529025194022</v>
      </c>
      <c r="L4514" s="7">
        <v>632</v>
      </c>
      <c r="M4514" s="7">
        <v>2524175.2881580242</v>
      </c>
      <c r="N4514" s="9">
        <v>44231</v>
      </c>
      <c r="O4514" s="10">
        <v>321.60793069948892</v>
      </c>
      <c r="P4514" s="10">
        <v>1525</v>
      </c>
      <c r="Q4514" s="10">
        <v>5134718.535060565</v>
      </c>
      <c r="R4514" s="10">
        <v>1.5707124379788151</v>
      </c>
      <c r="S4514" s="18">
        <v>1.5707124379788151</v>
      </c>
      <c r="T4514" s="13">
        <v>44635</v>
      </c>
      <c r="U4514" s="14">
        <v>86.101594687346392</v>
      </c>
      <c r="V4514" s="14">
        <v>737</v>
      </c>
      <c r="W4514" s="14">
        <v>5702032.4119867766</v>
      </c>
      <c r="X4514" s="14">
        <v>73.227776286462316</v>
      </c>
      <c r="Y4514" s="19">
        <f t="shared" si="141"/>
        <v>-0.73227776286462321</v>
      </c>
    </row>
    <row r="4515" spans="1:25">
      <c r="A4515">
        <v>8007</v>
      </c>
      <c r="B4515" t="s">
        <v>8371</v>
      </c>
      <c r="C4515" t="s">
        <v>8372</v>
      </c>
      <c r="D4515" t="str">
        <f t="shared" si="140"/>
        <v>Natural Farm Union Protocol NFUP</v>
      </c>
      <c r="E4515" s="3" t="s">
        <v>8893</v>
      </c>
      <c r="F4515" s="3" t="s">
        <v>8883</v>
      </c>
      <c r="G4515" s="3" t="s">
        <v>8883</v>
      </c>
      <c r="H4515" s="4">
        <v>0</v>
      </c>
      <c r="I4515" s="4">
        <v>0</v>
      </c>
      <c r="J4515" s="6">
        <v>44228</v>
      </c>
      <c r="K4515" s="7">
        <v>2.3244939999999999E-2</v>
      </c>
      <c r="L4515" s="7">
        <v>4806</v>
      </c>
      <c r="M4515" s="7">
        <v>0</v>
      </c>
      <c r="N4515" s="9">
        <v>44707</v>
      </c>
      <c r="O4515" s="10">
        <v>0.58563644311482199</v>
      </c>
      <c r="P4515" s="10">
        <v>4592</v>
      </c>
      <c r="Q4515" s="10">
        <v>0</v>
      </c>
      <c r="R4515" s="10">
        <v>25.19414733334747</v>
      </c>
      <c r="S4515" s="18">
        <v>25.19414733334747</v>
      </c>
      <c r="U4515" s="14"/>
      <c r="V4515" s="14">
        <v>4806</v>
      </c>
      <c r="W4515" s="14"/>
      <c r="X4515" s="14"/>
      <c r="Y4515" s="19">
        <f t="shared" si="141"/>
        <v>0</v>
      </c>
    </row>
    <row r="4516" spans="1:25">
      <c r="A4516">
        <v>8011</v>
      </c>
      <c r="B4516" t="s">
        <v>8373</v>
      </c>
      <c r="C4516" t="s">
        <v>8374</v>
      </c>
      <c r="D4516" t="str">
        <f t="shared" si="140"/>
        <v>Davincij15 Token DJ15</v>
      </c>
      <c r="E4516" s="3" t="s">
        <v>8887</v>
      </c>
      <c r="F4516" s="3" t="s">
        <v>8883</v>
      </c>
      <c r="G4516" s="3" t="s">
        <v>8883</v>
      </c>
      <c r="H4516" s="4">
        <v>0</v>
      </c>
      <c r="I4516" s="4">
        <v>0</v>
      </c>
      <c r="J4516" s="6">
        <v>44186</v>
      </c>
      <c r="K4516" s="7">
        <v>69.54769494</v>
      </c>
      <c r="L4516" s="7">
        <v>4386</v>
      </c>
      <c r="M4516" s="7">
        <v>0</v>
      </c>
      <c r="N4516" s="9">
        <v>44516</v>
      </c>
      <c r="O4516" s="10">
        <v>1213.183488622778</v>
      </c>
      <c r="P4516" s="10">
        <v>4593</v>
      </c>
      <c r="Q4516" s="10">
        <v>0</v>
      </c>
      <c r="R4516" s="10">
        <v>17.443906511487011</v>
      </c>
      <c r="S4516" s="18">
        <v>17.443906511487011</v>
      </c>
      <c r="T4516" s="13">
        <v>44517</v>
      </c>
      <c r="U4516" s="14">
        <v>0</v>
      </c>
      <c r="V4516" s="14">
        <v>4072</v>
      </c>
      <c r="W4516" s="14">
        <v>0</v>
      </c>
      <c r="X4516" s="14">
        <v>100</v>
      </c>
      <c r="Y4516" s="19">
        <f t="shared" si="141"/>
        <v>-1</v>
      </c>
    </row>
    <row r="4517" spans="1:25">
      <c r="A4517">
        <v>8012</v>
      </c>
      <c r="B4517" t="s">
        <v>8375</v>
      </c>
      <c r="C4517" t="s">
        <v>8376</v>
      </c>
      <c r="D4517" t="str">
        <f t="shared" si="140"/>
        <v>MediconnectUk MEDI</v>
      </c>
      <c r="E4517" s="3" t="s">
        <v>8887</v>
      </c>
      <c r="F4517" s="3" t="s">
        <v>8883</v>
      </c>
      <c r="G4517" s="3" t="s">
        <v>8883</v>
      </c>
      <c r="H4517" s="4">
        <v>0</v>
      </c>
      <c r="I4517" s="4">
        <v>0</v>
      </c>
      <c r="J4517" s="6">
        <v>44187</v>
      </c>
      <c r="K4517" s="7">
        <v>1.536936E-2</v>
      </c>
      <c r="L4517" s="7">
        <v>4387</v>
      </c>
      <c r="M4517" s="7">
        <v>0</v>
      </c>
      <c r="N4517" s="9">
        <v>44188</v>
      </c>
      <c r="O4517" s="10">
        <v>3.9739759999999999E-2</v>
      </c>
      <c r="P4517" s="10">
        <v>4594</v>
      </c>
      <c r="Q4517" s="10">
        <v>0</v>
      </c>
      <c r="R4517" s="10">
        <v>2.58564832888292</v>
      </c>
      <c r="S4517" s="18">
        <v>2.58564832888292</v>
      </c>
      <c r="T4517" s="13">
        <v>44657</v>
      </c>
      <c r="U4517" s="16">
        <v>9.0257741722351006E-5</v>
      </c>
      <c r="V4517" s="14">
        <v>4073</v>
      </c>
      <c r="W4517" s="16">
        <v>0</v>
      </c>
      <c r="X4517" s="16">
        <v>99.772877989896386</v>
      </c>
      <c r="Y4517" s="19">
        <f t="shared" si="141"/>
        <v>-0.99772877989896391</v>
      </c>
    </row>
    <row r="4518" spans="1:25">
      <c r="A4518">
        <v>8013</v>
      </c>
      <c r="B4518" t="s">
        <v>8377</v>
      </c>
      <c r="C4518" t="s">
        <v>8378</v>
      </c>
      <c r="D4518" t="str">
        <f t="shared" si="140"/>
        <v>PIRANHAS $PIR</v>
      </c>
      <c r="E4518" s="3" t="s">
        <v>8894</v>
      </c>
      <c r="F4518" s="3" t="s">
        <v>8892</v>
      </c>
      <c r="G4518" s="3" t="s">
        <v>8883</v>
      </c>
      <c r="H4518" s="4">
        <v>0</v>
      </c>
      <c r="I4518" s="4">
        <v>0</v>
      </c>
      <c r="J4518" s="6">
        <v>44188</v>
      </c>
      <c r="K4518" s="7">
        <v>1.07870727589028</v>
      </c>
      <c r="L4518" s="7">
        <v>4388</v>
      </c>
      <c r="M4518" s="7">
        <v>0</v>
      </c>
      <c r="N4518" s="9">
        <v>44241</v>
      </c>
      <c r="O4518" s="10">
        <v>5.0902961854691302</v>
      </c>
      <c r="P4518" s="10">
        <v>4595</v>
      </c>
      <c r="Q4518" s="10">
        <v>0</v>
      </c>
      <c r="R4518" s="10">
        <v>4.718885557963814</v>
      </c>
      <c r="S4518" s="18">
        <v>4.718885557963814</v>
      </c>
      <c r="T4518" s="13">
        <v>44397</v>
      </c>
      <c r="U4518" s="14">
        <v>1.50207908726007</v>
      </c>
      <c r="V4518" s="14">
        <v>4074</v>
      </c>
      <c r="W4518" s="14">
        <v>0</v>
      </c>
      <c r="X4518" s="14">
        <v>70.491322458839676</v>
      </c>
      <c r="Y4518" s="19">
        <f t="shared" si="141"/>
        <v>-0.70491322458839678</v>
      </c>
    </row>
    <row r="4519" spans="1:25">
      <c r="A4519">
        <v>8014</v>
      </c>
      <c r="B4519" t="s">
        <v>8379</v>
      </c>
      <c r="C4519" t="s">
        <v>6604</v>
      </c>
      <c r="D4519" t="str">
        <f t="shared" si="140"/>
        <v>FNK wallet FNK</v>
      </c>
      <c r="E4519" s="3" t="s">
        <v>8887</v>
      </c>
      <c r="F4519" s="3" t="s">
        <v>8883</v>
      </c>
      <c r="G4519" s="3" t="s">
        <v>8883</v>
      </c>
      <c r="H4519" s="4">
        <v>0</v>
      </c>
      <c r="I4519" s="4">
        <v>0</v>
      </c>
      <c r="J4519" s="6">
        <v>44207</v>
      </c>
      <c r="K4519" s="7">
        <v>8.8373960999999994</v>
      </c>
      <c r="L4519" s="7">
        <v>4389</v>
      </c>
      <c r="M4519" s="7">
        <v>0</v>
      </c>
      <c r="N4519" s="9">
        <v>44364</v>
      </c>
      <c r="O4519" s="10">
        <v>231.92647172</v>
      </c>
      <c r="P4519" s="10">
        <v>4596</v>
      </c>
      <c r="Q4519" s="10">
        <v>0</v>
      </c>
      <c r="R4519" s="10">
        <v>26.243756542721901</v>
      </c>
      <c r="S4519" s="18">
        <v>26.243756542721901</v>
      </c>
      <c r="T4519" s="13">
        <v>44552</v>
      </c>
      <c r="U4519" s="14">
        <v>1.9960575701434662E-2</v>
      </c>
      <c r="V4519" s="14">
        <v>4075</v>
      </c>
      <c r="W4519" s="14">
        <v>0</v>
      </c>
      <c r="X4519" s="14">
        <v>99.991393575923695</v>
      </c>
      <c r="Y4519" s="19">
        <f t="shared" si="141"/>
        <v>-0.99991393575923693</v>
      </c>
    </row>
    <row r="4520" spans="1:25">
      <c r="A4520">
        <v>8016</v>
      </c>
      <c r="B4520" t="s">
        <v>8380</v>
      </c>
      <c r="C4520" t="s">
        <v>8381</v>
      </c>
      <c r="D4520" t="str">
        <f t="shared" si="140"/>
        <v>Mirrored Amazon MAMZN</v>
      </c>
      <c r="E4520" s="3" t="s">
        <v>8886</v>
      </c>
      <c r="F4520" s="3" t="s">
        <v>8883</v>
      </c>
      <c r="G4520" s="3" t="s">
        <v>8883</v>
      </c>
      <c r="H4520" s="4">
        <v>0</v>
      </c>
      <c r="I4520" s="4">
        <v>0</v>
      </c>
      <c r="J4520" s="6">
        <v>44182</v>
      </c>
      <c r="K4520" s="7">
        <v>2790.093433415896</v>
      </c>
      <c r="L4520" s="7">
        <v>626</v>
      </c>
      <c r="M4520" s="7">
        <v>2581688.230274552</v>
      </c>
      <c r="N4520" s="9">
        <v>44301</v>
      </c>
      <c r="O4520" s="10">
        <v>5092.163730512515</v>
      </c>
      <c r="P4520" s="10">
        <v>779</v>
      </c>
      <c r="Q4520" s="10">
        <v>50538819.419662379</v>
      </c>
      <c r="R4520" s="10">
        <v>1.8250871707468981</v>
      </c>
      <c r="S4520" s="18">
        <v>1.8250871707468981</v>
      </c>
      <c r="T4520" s="13">
        <v>44339</v>
      </c>
      <c r="U4520" s="14">
        <v>2089.0237191426759</v>
      </c>
      <c r="V4520" s="14">
        <v>478</v>
      </c>
      <c r="W4520" s="14">
        <v>22087702.092928842</v>
      </c>
      <c r="X4520" s="14">
        <v>58.975715831265688</v>
      </c>
      <c r="Y4520" s="19">
        <f t="shared" si="141"/>
        <v>-0.58975715831265685</v>
      </c>
    </row>
    <row r="4521" spans="1:25">
      <c r="A4521">
        <v>8017</v>
      </c>
      <c r="B4521" t="s">
        <v>8382</v>
      </c>
      <c r="C4521" t="s">
        <v>8383</v>
      </c>
      <c r="D4521" t="str">
        <f t="shared" si="140"/>
        <v>Mirrored Microsoft MMSFT</v>
      </c>
      <c r="E4521" s="3" t="s">
        <v>8886</v>
      </c>
      <c r="F4521" s="3" t="s">
        <v>8883</v>
      </c>
      <c r="G4521" s="3" t="s">
        <v>8883</v>
      </c>
      <c r="H4521" s="4">
        <v>0</v>
      </c>
      <c r="I4521" s="4">
        <v>0</v>
      </c>
      <c r="J4521" s="6">
        <v>44182</v>
      </c>
      <c r="K4521" s="7">
        <v>186.9160325735271</v>
      </c>
      <c r="L4521" s="7">
        <v>628</v>
      </c>
      <c r="M4521" s="7">
        <v>2578955.1545588672</v>
      </c>
      <c r="N4521" s="9">
        <v>44677</v>
      </c>
      <c r="O4521" s="10">
        <v>364.51214452088641</v>
      </c>
      <c r="P4521" s="10">
        <v>1291</v>
      </c>
      <c r="Q4521" s="10">
        <v>10190368.388175519</v>
      </c>
      <c r="R4521" s="10">
        <v>1.9501384632562131</v>
      </c>
      <c r="S4521" s="18">
        <v>1.9501384632562131</v>
      </c>
      <c r="T4521" s="13">
        <v>44681</v>
      </c>
      <c r="U4521" s="14">
        <v>324.35967443954922</v>
      </c>
      <c r="V4521" s="14">
        <v>683</v>
      </c>
      <c r="W4521" s="14">
        <v>7540315.5345702106</v>
      </c>
      <c r="X4521" s="14">
        <v>11.01539981174383</v>
      </c>
      <c r="Y4521" s="19">
        <f t="shared" si="141"/>
        <v>-0.1101539981174383</v>
      </c>
    </row>
    <row r="4522" spans="1:25">
      <c r="A4522">
        <v>8018</v>
      </c>
      <c r="B4522" t="s">
        <v>8384</v>
      </c>
      <c r="C4522" t="s">
        <v>8385</v>
      </c>
      <c r="D4522" t="str">
        <f t="shared" si="140"/>
        <v>Mirrored Twitter MTWTR</v>
      </c>
      <c r="E4522" s="3" t="s">
        <v>8886</v>
      </c>
      <c r="F4522" s="3" t="s">
        <v>8883</v>
      </c>
      <c r="G4522" s="3" t="s">
        <v>8883</v>
      </c>
      <c r="H4522" s="4">
        <v>0</v>
      </c>
      <c r="I4522" s="4">
        <v>0</v>
      </c>
      <c r="J4522" s="6">
        <v>44212</v>
      </c>
      <c r="K4522" s="7">
        <v>45.465896022743358</v>
      </c>
      <c r="L4522" s="7">
        <v>591</v>
      </c>
      <c r="M4522" s="7">
        <v>2944740.946683649</v>
      </c>
      <c r="N4522" s="9">
        <v>44254</v>
      </c>
      <c r="O4522" s="10">
        <v>78.145458537872898</v>
      </c>
      <c r="P4522" s="10">
        <v>1246</v>
      </c>
      <c r="Q4522" s="10">
        <v>11591451.26279182</v>
      </c>
      <c r="R4522" s="10">
        <v>1.718770889256912</v>
      </c>
      <c r="S4522" s="18">
        <v>1.718770889256912</v>
      </c>
      <c r="T4522" s="13">
        <v>44627</v>
      </c>
      <c r="U4522" s="14">
        <v>35.072334696368863</v>
      </c>
      <c r="V4522" s="14">
        <v>796</v>
      </c>
      <c r="W4522" s="14">
        <v>4332647.2962125354</v>
      </c>
      <c r="X4522" s="14">
        <v>55.119164500940009</v>
      </c>
      <c r="Y4522" s="19">
        <f t="shared" si="141"/>
        <v>-0.5511916450094001</v>
      </c>
    </row>
    <row r="4523" spans="1:25">
      <c r="A4523">
        <v>8019</v>
      </c>
      <c r="B4523" t="s">
        <v>8386</v>
      </c>
      <c r="C4523" t="s">
        <v>8387</v>
      </c>
      <c r="D4523" t="str">
        <f t="shared" si="140"/>
        <v>N3RD Finance N3RDz</v>
      </c>
      <c r="E4523" s="3" t="s">
        <v>8894</v>
      </c>
      <c r="F4523" s="3" t="s">
        <v>8883</v>
      </c>
      <c r="G4523" s="3" t="s">
        <v>8883</v>
      </c>
      <c r="H4523" s="4">
        <v>0</v>
      </c>
      <c r="I4523" s="4">
        <v>0</v>
      </c>
      <c r="J4523" s="6">
        <v>44182</v>
      </c>
      <c r="K4523" s="7">
        <v>90.905255699999998</v>
      </c>
      <c r="L4523" s="7">
        <v>4390</v>
      </c>
      <c r="M4523" s="7">
        <v>0</v>
      </c>
      <c r="N4523" s="9">
        <v>44247</v>
      </c>
      <c r="O4523" s="10">
        <v>398.36481240000001</v>
      </c>
      <c r="P4523" s="10">
        <v>4597</v>
      </c>
      <c r="Q4523" s="10">
        <v>0</v>
      </c>
      <c r="R4523" s="10">
        <v>4.3821978094936487</v>
      </c>
      <c r="S4523" s="18">
        <v>4.3821978094936487</v>
      </c>
      <c r="T4523" s="13">
        <v>44517</v>
      </c>
      <c r="U4523" s="14">
        <v>0</v>
      </c>
      <c r="V4523" s="14">
        <v>4076</v>
      </c>
      <c r="W4523" s="14">
        <v>0</v>
      </c>
      <c r="X4523" s="14">
        <v>100</v>
      </c>
      <c r="Y4523" s="19">
        <f t="shared" si="141"/>
        <v>-1</v>
      </c>
    </row>
    <row r="4524" spans="1:25">
      <c r="A4524">
        <v>8020</v>
      </c>
      <c r="B4524" t="s">
        <v>8388</v>
      </c>
      <c r="C4524" t="s">
        <v>8389</v>
      </c>
      <c r="D4524" t="str">
        <f t="shared" si="140"/>
        <v>DeFiato DFO</v>
      </c>
      <c r="E4524" s="3" t="s">
        <v>8894</v>
      </c>
      <c r="F4524" s="3" t="s">
        <v>8883</v>
      </c>
      <c r="G4524" s="3" t="s">
        <v>8883</v>
      </c>
      <c r="H4524" s="4">
        <v>0</v>
      </c>
      <c r="I4524" s="4">
        <v>0</v>
      </c>
      <c r="J4524" s="6">
        <v>44235</v>
      </c>
      <c r="K4524" s="7">
        <v>5.0049074747300004E-3</v>
      </c>
      <c r="L4524" s="7">
        <v>4391</v>
      </c>
      <c r="M4524" s="7">
        <v>0</v>
      </c>
      <c r="N4524" s="9">
        <v>44632</v>
      </c>
      <c r="O4524" s="10">
        <v>0.17825754201637639</v>
      </c>
      <c r="P4524" s="10">
        <v>4598</v>
      </c>
      <c r="Q4524" s="10">
        <v>0</v>
      </c>
      <c r="R4524" s="10">
        <v>35.616550938535148</v>
      </c>
      <c r="S4524" s="18">
        <v>35.616550938535148</v>
      </c>
      <c r="T4524" s="13">
        <v>44671</v>
      </c>
      <c r="U4524" s="14">
        <v>5.8203268923824193E-2</v>
      </c>
      <c r="V4524" s="14">
        <v>4077</v>
      </c>
      <c r="W4524" s="14">
        <v>0</v>
      </c>
      <c r="X4524" s="14">
        <v>67.348776233839743</v>
      </c>
      <c r="Y4524" s="19">
        <f t="shared" si="141"/>
        <v>-0.67348776233839747</v>
      </c>
    </row>
    <row r="4525" spans="1:25">
      <c r="A4525">
        <v>8023</v>
      </c>
      <c r="B4525" t="s">
        <v>8390</v>
      </c>
      <c r="C4525" t="s">
        <v>4705</v>
      </c>
      <c r="D4525" t="str">
        <f t="shared" si="140"/>
        <v>Scifi Finance SPICE</v>
      </c>
      <c r="E4525" s="3" t="s">
        <v>8887</v>
      </c>
      <c r="F4525" s="3" t="s">
        <v>8883</v>
      </c>
      <c r="G4525" s="3" t="s">
        <v>8883</v>
      </c>
      <c r="H4525" s="4">
        <v>0</v>
      </c>
      <c r="I4525" s="4">
        <v>0</v>
      </c>
      <c r="J4525" s="6">
        <v>44213</v>
      </c>
      <c r="K4525" s="7">
        <v>0.21735122594346001</v>
      </c>
      <c r="L4525" s="7">
        <v>4392</v>
      </c>
      <c r="M4525" s="7">
        <v>0</v>
      </c>
      <c r="N4525" s="9">
        <v>44239</v>
      </c>
      <c r="O4525" s="10">
        <v>3.39003900226585</v>
      </c>
      <c r="P4525" s="10">
        <v>4599</v>
      </c>
      <c r="Q4525" s="10">
        <v>0</v>
      </c>
      <c r="R4525" s="10">
        <v>15.597054893758489</v>
      </c>
      <c r="S4525" s="18">
        <v>15.597054893758489</v>
      </c>
      <c r="T4525" s="13">
        <v>44576</v>
      </c>
      <c r="U4525" s="14">
        <v>0.1533481429057722</v>
      </c>
      <c r="V4525" s="14">
        <v>4078</v>
      </c>
      <c r="W4525" s="14">
        <v>0</v>
      </c>
      <c r="X4525" s="14">
        <v>95.476508004678507</v>
      </c>
      <c r="Y4525" s="19">
        <f t="shared" si="141"/>
        <v>-0.95476508004678506</v>
      </c>
    </row>
    <row r="4526" spans="1:25">
      <c r="A4526">
        <v>8024</v>
      </c>
      <c r="B4526" t="s">
        <v>8391</v>
      </c>
      <c r="C4526" t="s">
        <v>8392</v>
      </c>
      <c r="D4526" t="str">
        <f t="shared" si="140"/>
        <v>Mirrored iShares Gold Trust MIAU</v>
      </c>
      <c r="E4526" s="3" t="s">
        <v>8886</v>
      </c>
      <c r="F4526" s="3" t="s">
        <v>8883</v>
      </c>
      <c r="G4526" s="3" t="s">
        <v>8883</v>
      </c>
      <c r="H4526" s="4">
        <v>0</v>
      </c>
      <c r="I4526" s="4">
        <v>0</v>
      </c>
      <c r="J4526" s="6">
        <v>44182</v>
      </c>
      <c r="K4526" s="7">
        <v>15.289278821563061</v>
      </c>
      <c r="L4526" s="7">
        <v>696</v>
      </c>
      <c r="M4526" s="7">
        <v>1987139.9124392059</v>
      </c>
      <c r="N4526" s="9">
        <v>44628</v>
      </c>
      <c r="O4526" s="10">
        <v>40.779102268293187</v>
      </c>
      <c r="P4526" s="10">
        <v>804</v>
      </c>
      <c r="Q4526" s="10">
        <v>45830723.225062169</v>
      </c>
      <c r="R4526" s="10">
        <v>2.6671697693668102</v>
      </c>
      <c r="S4526" s="18">
        <v>2.6671697693668102</v>
      </c>
      <c r="T4526" s="13">
        <v>44635</v>
      </c>
      <c r="U4526" s="14">
        <v>20.569530733640079</v>
      </c>
      <c r="V4526" s="14">
        <v>474</v>
      </c>
      <c r="W4526" s="14">
        <v>23117636.66891351</v>
      </c>
      <c r="X4526" s="14">
        <v>49.55864747019352</v>
      </c>
      <c r="Y4526" s="19">
        <f t="shared" si="141"/>
        <v>-0.49558647470193518</v>
      </c>
    </row>
    <row r="4527" spans="1:25">
      <c r="A4527">
        <v>8025</v>
      </c>
      <c r="B4527" t="s">
        <v>8393</v>
      </c>
      <c r="C4527" t="s">
        <v>8394</v>
      </c>
      <c r="D4527" t="str">
        <f t="shared" si="140"/>
        <v>Mirrored Invesco QQQ Trust MQQQ</v>
      </c>
      <c r="E4527" s="3" t="s">
        <v>8886</v>
      </c>
      <c r="F4527" s="3" t="s">
        <v>8883</v>
      </c>
      <c r="G4527" s="3" t="s">
        <v>8883</v>
      </c>
      <c r="H4527" s="4">
        <v>0</v>
      </c>
      <c r="I4527" s="4">
        <v>0</v>
      </c>
      <c r="J4527" s="6">
        <v>44182</v>
      </c>
      <c r="K4527" s="7">
        <v>265.45418069282351</v>
      </c>
      <c r="L4527" s="7">
        <v>622</v>
      </c>
      <c r="M4527" s="7">
        <v>2604665.082576782</v>
      </c>
      <c r="N4527" s="9">
        <v>44659</v>
      </c>
      <c r="O4527" s="10">
        <v>410.67180921932692</v>
      </c>
      <c r="P4527" s="10">
        <v>1288</v>
      </c>
      <c r="Q4527" s="10">
        <v>10324026.963459689</v>
      </c>
      <c r="R4527" s="10">
        <v>1.547053461910044</v>
      </c>
      <c r="S4527" s="18">
        <v>1.547053461910044</v>
      </c>
      <c r="T4527" s="13">
        <v>44681</v>
      </c>
      <c r="U4527" s="14">
        <v>338.94335856630858</v>
      </c>
      <c r="V4527" s="14">
        <v>650</v>
      </c>
      <c r="W4527" s="14">
        <v>8439286.5341498721</v>
      </c>
      <c r="X4527" s="14">
        <v>17.466124784501691</v>
      </c>
      <c r="Y4527" s="19">
        <f t="shared" si="141"/>
        <v>-0.17466124784501691</v>
      </c>
    </row>
    <row r="4528" spans="1:25">
      <c r="A4528">
        <v>8026</v>
      </c>
      <c r="B4528" t="s">
        <v>8395</v>
      </c>
      <c r="C4528" t="s">
        <v>8396</v>
      </c>
      <c r="D4528" t="str">
        <f t="shared" si="140"/>
        <v>Mirrored iShares Silver Trust MSLV</v>
      </c>
      <c r="E4528" s="3" t="s">
        <v>8886</v>
      </c>
      <c r="F4528" s="3" t="s">
        <v>8883</v>
      </c>
      <c r="G4528" s="3" t="s">
        <v>8883</v>
      </c>
      <c r="H4528" s="4">
        <v>0</v>
      </c>
      <c r="I4528" s="4">
        <v>0</v>
      </c>
      <c r="J4528" s="6">
        <v>44182</v>
      </c>
      <c r="K4528" s="7">
        <v>20.522424334380869</v>
      </c>
      <c r="L4528" s="7">
        <v>698</v>
      </c>
      <c r="M4528" s="7">
        <v>1976953.6748604579</v>
      </c>
      <c r="N4528" s="9">
        <v>44227</v>
      </c>
      <c r="O4528" s="10">
        <v>35.256082278653757</v>
      </c>
      <c r="P4528" s="10">
        <v>1489</v>
      </c>
      <c r="Q4528" s="10">
        <v>5797457.9192596925</v>
      </c>
      <c r="R4528" s="10">
        <v>1.717929699932665</v>
      </c>
      <c r="S4528" s="18">
        <v>1.717929699932665</v>
      </c>
      <c r="T4528" s="13">
        <v>44595</v>
      </c>
      <c r="U4528" s="14">
        <v>20.783826870686799</v>
      </c>
      <c r="V4528" s="14">
        <v>616</v>
      </c>
      <c r="W4528" s="14">
        <v>9904832.4373738356</v>
      </c>
      <c r="X4528" s="14">
        <v>41.048960839104268</v>
      </c>
      <c r="Y4528" s="19">
        <f t="shared" si="141"/>
        <v>-0.4104896083910427</v>
      </c>
    </row>
    <row r="4529" spans="1:25">
      <c r="A4529">
        <v>8027</v>
      </c>
      <c r="B4529" t="s">
        <v>8397</v>
      </c>
      <c r="C4529" t="s">
        <v>8398</v>
      </c>
      <c r="D4529" t="str">
        <f t="shared" si="140"/>
        <v>Mirrored United States Oil Fund MUSO</v>
      </c>
      <c r="E4529" s="3" t="s">
        <v>8886</v>
      </c>
      <c r="F4529" s="3" t="s">
        <v>8883</v>
      </c>
      <c r="G4529" s="3" t="s">
        <v>8883</v>
      </c>
      <c r="H4529" s="4">
        <v>0</v>
      </c>
      <c r="I4529" s="4">
        <v>0</v>
      </c>
      <c r="J4529" s="6">
        <v>44195</v>
      </c>
      <c r="K4529" s="7">
        <v>28.15771288314366</v>
      </c>
      <c r="L4529" s="7">
        <v>701</v>
      </c>
      <c r="M4529" s="7">
        <v>1965678.3369150681</v>
      </c>
      <c r="N4529" s="9">
        <v>44688</v>
      </c>
      <c r="O4529" s="10">
        <v>107.030763004094</v>
      </c>
      <c r="P4529" s="10">
        <v>1405</v>
      </c>
      <c r="Q4529" s="10">
        <v>7427868.7907757908</v>
      </c>
      <c r="R4529" s="10">
        <v>3.8011170668682741</v>
      </c>
      <c r="S4529" s="18">
        <v>3.8011170668682741</v>
      </c>
      <c r="U4529" s="14"/>
      <c r="V4529" s="14">
        <v>4307</v>
      </c>
      <c r="W4529" s="14"/>
      <c r="X4529" s="14"/>
      <c r="Y4529" s="19">
        <f t="shared" si="141"/>
        <v>0</v>
      </c>
    </row>
    <row r="4530" spans="1:25">
      <c r="A4530">
        <v>8028</v>
      </c>
      <c r="B4530" t="s">
        <v>8399</v>
      </c>
      <c r="C4530" t="s">
        <v>8400</v>
      </c>
      <c r="D4530" t="str">
        <f t="shared" si="140"/>
        <v>Mirrored ProShares VIX mvixy</v>
      </c>
      <c r="E4530" s="3" t="s">
        <v>8886</v>
      </c>
      <c r="F4530" s="3" t="s">
        <v>8883</v>
      </c>
      <c r="G4530" s="3" t="s">
        <v>8883</v>
      </c>
      <c r="H4530" s="4">
        <v>0</v>
      </c>
      <c r="I4530" s="4">
        <v>0</v>
      </c>
      <c r="J4530" s="6">
        <v>44182</v>
      </c>
      <c r="K4530" s="7">
        <v>11.959279566350549</v>
      </c>
      <c r="L4530" s="7">
        <v>736</v>
      </c>
      <c r="M4530" s="7">
        <v>1790420.202400801</v>
      </c>
      <c r="N4530" s="9">
        <v>44671</v>
      </c>
      <c r="O4530" s="10">
        <v>106.41054850788061</v>
      </c>
      <c r="P4530" s="10">
        <v>371</v>
      </c>
      <c r="Q4530" s="10">
        <v>234553564.94491071</v>
      </c>
      <c r="R4530" s="10">
        <v>8.8977390249563744</v>
      </c>
      <c r="S4530" s="18">
        <v>8.8977390249563744</v>
      </c>
      <c r="T4530" s="13">
        <v>44675</v>
      </c>
      <c r="U4530" s="14">
        <v>106.1479280048602</v>
      </c>
      <c r="V4530" s="14">
        <v>153</v>
      </c>
      <c r="W4530" s="14">
        <v>233974688.3572526</v>
      </c>
      <c r="X4530" s="14">
        <v>0.24679931332278399</v>
      </c>
      <c r="Y4530" s="19">
        <f t="shared" si="141"/>
        <v>-2.4679931332278397E-3</v>
      </c>
    </row>
    <row r="4531" spans="1:25">
      <c r="A4531">
        <v>8030</v>
      </c>
      <c r="B4531" t="s">
        <v>8401</v>
      </c>
      <c r="C4531" t="s">
        <v>8402</v>
      </c>
      <c r="D4531" t="str">
        <f t="shared" si="140"/>
        <v>NFTLootBox LOOT</v>
      </c>
      <c r="E4531" s="3" t="s">
        <v>8894</v>
      </c>
      <c r="F4531" s="3" t="s">
        <v>8883</v>
      </c>
      <c r="G4531" s="3" t="s">
        <v>8883</v>
      </c>
      <c r="H4531" s="4">
        <v>0</v>
      </c>
      <c r="I4531" s="4">
        <v>0</v>
      </c>
      <c r="J4531" s="6">
        <v>44195</v>
      </c>
      <c r="K4531" s="7">
        <v>5.5178522299999999</v>
      </c>
      <c r="L4531" s="7">
        <v>2927</v>
      </c>
      <c r="M4531" s="7">
        <v>0</v>
      </c>
      <c r="N4531" s="9">
        <v>44445</v>
      </c>
      <c r="O4531" s="10">
        <v>654.27340479999998</v>
      </c>
      <c r="P4531" s="10">
        <v>1320</v>
      </c>
      <c r="Q4531" s="10">
        <v>9518107.9600000009</v>
      </c>
      <c r="R4531" s="10">
        <v>118.5739265076332</v>
      </c>
      <c r="S4531" s="18">
        <v>118.5739265076332</v>
      </c>
      <c r="T4531" s="13">
        <v>44561</v>
      </c>
      <c r="U4531" s="14">
        <v>3.3016781424045931E-3</v>
      </c>
      <c r="V4531" s="14">
        <v>2491</v>
      </c>
      <c r="W4531" s="14">
        <v>106.76</v>
      </c>
      <c r="X4531" s="14">
        <v>99.999495367209164</v>
      </c>
      <c r="Y4531" s="19">
        <f t="shared" si="141"/>
        <v>-0.99999495367209168</v>
      </c>
    </row>
    <row r="4532" spans="1:25">
      <c r="A4532">
        <v>8031</v>
      </c>
      <c r="B4532" t="s">
        <v>8403</v>
      </c>
      <c r="C4532" t="s">
        <v>8404</v>
      </c>
      <c r="D4532" t="str">
        <f t="shared" si="140"/>
        <v>governance ZIL GZIL</v>
      </c>
      <c r="E4532" s="3" t="s">
        <v>8894</v>
      </c>
      <c r="F4532" s="3" t="s">
        <v>8883</v>
      </c>
      <c r="G4532" s="3" t="s">
        <v>8883</v>
      </c>
      <c r="H4532" s="4">
        <v>0</v>
      </c>
      <c r="I4532" s="4">
        <v>0</v>
      </c>
      <c r="J4532" s="6">
        <v>44183</v>
      </c>
      <c r="K4532" s="7">
        <v>29.992648979999998</v>
      </c>
      <c r="L4532" s="7">
        <v>4393</v>
      </c>
      <c r="M4532" s="7">
        <v>0</v>
      </c>
      <c r="N4532" s="9">
        <v>44267</v>
      </c>
      <c r="O4532" s="10">
        <v>655.76299333999998</v>
      </c>
      <c r="P4532" s="10">
        <v>4600</v>
      </c>
      <c r="Q4532" s="10">
        <v>0</v>
      </c>
      <c r="R4532" s="10">
        <v>21.864123898401989</v>
      </c>
      <c r="S4532" s="18">
        <v>21.864123898401989</v>
      </c>
      <c r="T4532" s="13">
        <v>44687</v>
      </c>
      <c r="U4532" s="14">
        <v>21.159414720608211</v>
      </c>
      <c r="V4532" s="14">
        <v>4079</v>
      </c>
      <c r="W4532" s="14">
        <v>0</v>
      </c>
      <c r="X4532" s="14">
        <v>96.773313691759753</v>
      </c>
      <c r="Y4532" s="19">
        <f t="shared" si="141"/>
        <v>-0.96773313691759755</v>
      </c>
    </row>
    <row r="4533" spans="1:25">
      <c r="A4533">
        <v>8033</v>
      </c>
      <c r="B4533" t="s">
        <v>8405</v>
      </c>
      <c r="C4533" t="s">
        <v>6992</v>
      </c>
      <c r="D4533" t="str">
        <f t="shared" si="140"/>
        <v>Cryptonits CRT</v>
      </c>
      <c r="E4533" s="3" t="s">
        <v>8887</v>
      </c>
      <c r="F4533" s="3" t="s">
        <v>8883</v>
      </c>
      <c r="G4533" s="3" t="s">
        <v>8883</v>
      </c>
      <c r="H4533" s="4">
        <v>0</v>
      </c>
      <c r="I4533" s="4">
        <v>0</v>
      </c>
      <c r="J4533" s="6">
        <v>44181</v>
      </c>
      <c r="K4533" s="7">
        <v>4.265248950252E-2</v>
      </c>
      <c r="L4533" s="7">
        <v>4394</v>
      </c>
      <c r="M4533" s="7">
        <v>0</v>
      </c>
      <c r="N4533" s="9">
        <v>44182</v>
      </c>
      <c r="O4533" s="10">
        <v>4.5631792759139998E-2</v>
      </c>
      <c r="P4533" s="10">
        <v>4601</v>
      </c>
      <c r="Q4533" s="10">
        <v>0</v>
      </c>
      <c r="R4533" s="10">
        <v>1.0698506298546531</v>
      </c>
      <c r="S4533" s="18">
        <v>1.0698506298546531</v>
      </c>
      <c r="T4533" s="13">
        <v>44217</v>
      </c>
      <c r="U4533" s="14">
        <v>2.5887623167210001E-2</v>
      </c>
      <c r="V4533" s="14">
        <v>4080</v>
      </c>
      <c r="W4533" s="14">
        <v>0</v>
      </c>
      <c r="X4533" s="14">
        <v>43.268450345894557</v>
      </c>
      <c r="Y4533" s="19">
        <f t="shared" si="141"/>
        <v>-0.43268450345894555</v>
      </c>
    </row>
    <row r="4534" spans="1:25">
      <c r="A4534">
        <v>8035</v>
      </c>
      <c r="B4534" t="s">
        <v>8406</v>
      </c>
      <c r="C4534" t="s">
        <v>8407</v>
      </c>
      <c r="D4534" t="str">
        <f t="shared" si="140"/>
        <v>Grom GR</v>
      </c>
      <c r="E4534" s="3" t="s">
        <v>8887</v>
      </c>
      <c r="F4534" s="3" t="s">
        <v>8883</v>
      </c>
      <c r="G4534" s="3" t="s">
        <v>8883</v>
      </c>
      <c r="H4534" s="4">
        <v>0</v>
      </c>
      <c r="I4534" s="4">
        <v>0</v>
      </c>
      <c r="J4534" s="6">
        <v>44181</v>
      </c>
      <c r="K4534" s="7">
        <v>1.1527488400000001</v>
      </c>
      <c r="L4534" s="7">
        <v>4395</v>
      </c>
      <c r="M4534" s="7">
        <v>0</v>
      </c>
      <c r="N4534" s="9">
        <v>44268</v>
      </c>
      <c r="O4534" s="10">
        <v>5.1870096600000002</v>
      </c>
      <c r="P4534" s="10">
        <v>4602</v>
      </c>
      <c r="Q4534" s="10">
        <v>0</v>
      </c>
      <c r="R4534" s="10">
        <v>4.4996875989048926</v>
      </c>
      <c r="S4534" s="18">
        <v>4.4996875989048926</v>
      </c>
      <c r="T4534" s="13">
        <v>44405</v>
      </c>
      <c r="U4534" s="14">
        <v>1.2001E-4</v>
      </c>
      <c r="V4534" s="14">
        <v>4081</v>
      </c>
      <c r="W4534" s="14">
        <v>0</v>
      </c>
      <c r="X4534" s="14">
        <v>99.997686335521493</v>
      </c>
      <c r="Y4534" s="19">
        <f t="shared" si="141"/>
        <v>-0.99997686335521496</v>
      </c>
    </row>
    <row r="4535" spans="1:25">
      <c r="A4535">
        <v>8036</v>
      </c>
      <c r="B4535" t="s">
        <v>8408</v>
      </c>
      <c r="C4535" t="s">
        <v>8409</v>
      </c>
      <c r="D4535" t="str">
        <f t="shared" si="140"/>
        <v>YVS.Finance YVS</v>
      </c>
      <c r="E4535" s="3" t="s">
        <v>3686</v>
      </c>
      <c r="F4535" s="3" t="s">
        <v>8883</v>
      </c>
      <c r="G4535" s="3" t="s">
        <v>8883</v>
      </c>
      <c r="H4535" s="4">
        <v>0</v>
      </c>
      <c r="I4535" s="4">
        <v>0</v>
      </c>
      <c r="J4535" s="6">
        <v>44181</v>
      </c>
      <c r="K4535" s="7">
        <v>37.395371534435611</v>
      </c>
      <c r="L4535" s="7">
        <v>2669</v>
      </c>
      <c r="M4535" s="7">
        <v>0</v>
      </c>
      <c r="N4535" s="9">
        <v>44182</v>
      </c>
      <c r="O4535" s="10">
        <v>45.578782054358747</v>
      </c>
      <c r="P4535" s="10">
        <v>4603</v>
      </c>
      <c r="Q4535" s="10">
        <v>0</v>
      </c>
      <c r="R4535" s="10">
        <v>1.218834849986379</v>
      </c>
      <c r="S4535" s="18">
        <v>1.218834849986379</v>
      </c>
      <c r="T4535" s="13">
        <v>44636</v>
      </c>
      <c r="U4535" s="14">
        <v>8.6109950267823171E-2</v>
      </c>
      <c r="V4535" s="14">
        <v>1721</v>
      </c>
      <c r="W4535" s="14">
        <v>110826.9871449081</v>
      </c>
      <c r="X4535" s="14">
        <v>99.811074481619258</v>
      </c>
      <c r="Y4535" s="19">
        <f t="shared" si="141"/>
        <v>-0.99811074481619255</v>
      </c>
    </row>
    <row r="4536" spans="1:25">
      <c r="A4536">
        <v>8037</v>
      </c>
      <c r="B4536" t="s">
        <v>8410</v>
      </c>
      <c r="C4536" t="s">
        <v>8411</v>
      </c>
      <c r="D4536" t="str">
        <f t="shared" si="140"/>
        <v>Terra Virtua Kolekt TVK</v>
      </c>
      <c r="E4536" s="3" t="s">
        <v>8892</v>
      </c>
      <c r="F4536" s="3" t="s">
        <v>8883</v>
      </c>
      <c r="G4536" s="3" t="s">
        <v>8883</v>
      </c>
      <c r="H4536" s="4">
        <v>0</v>
      </c>
      <c r="I4536" s="4">
        <v>0</v>
      </c>
      <c r="J4536" s="6">
        <v>44188</v>
      </c>
      <c r="K4536" s="7">
        <v>3.2646799999999997E-2</v>
      </c>
      <c r="L4536" s="7">
        <v>2293</v>
      </c>
      <c r="M4536" s="7">
        <v>0</v>
      </c>
      <c r="N4536" s="9">
        <v>44270</v>
      </c>
      <c r="O4536" s="10">
        <v>1.22358181</v>
      </c>
      <c r="P4536" s="10">
        <v>574</v>
      </c>
      <c r="Q4536" s="10">
        <v>101176112.65000001</v>
      </c>
      <c r="R4536" s="10">
        <v>37.479379602288738</v>
      </c>
      <c r="S4536" s="18">
        <v>37.479379602288738</v>
      </c>
      <c r="T4536" s="13">
        <v>44369</v>
      </c>
      <c r="U4536" s="14">
        <v>7.4213699999999994E-2</v>
      </c>
      <c r="V4536" s="14">
        <v>500</v>
      </c>
      <c r="W4536" s="14">
        <v>19459383.100000001</v>
      </c>
      <c r="X4536" s="14">
        <v>93.934716960200632</v>
      </c>
      <c r="Y4536" s="19">
        <f t="shared" si="141"/>
        <v>-0.93934716960200637</v>
      </c>
    </row>
    <row r="4537" spans="1:25">
      <c r="A4537">
        <v>8038</v>
      </c>
      <c r="B4537" t="s">
        <v>8412</v>
      </c>
      <c r="C4537" t="s">
        <v>8413</v>
      </c>
      <c r="D4537" t="str">
        <f t="shared" si="140"/>
        <v>WallStreet.Finance WSF</v>
      </c>
      <c r="E4537" s="3" t="s">
        <v>8894</v>
      </c>
      <c r="F4537" s="3" t="s">
        <v>8883</v>
      </c>
      <c r="G4537" s="3" t="s">
        <v>8883</v>
      </c>
      <c r="H4537" s="4">
        <v>0</v>
      </c>
      <c r="I4537" s="4">
        <v>0</v>
      </c>
      <c r="J4537" s="6">
        <v>44193</v>
      </c>
      <c r="K4537" s="7">
        <v>165.22517964767931</v>
      </c>
      <c r="L4537" s="7">
        <v>4396</v>
      </c>
      <c r="M4537" s="7">
        <v>0</v>
      </c>
      <c r="N4537" s="9">
        <v>44198</v>
      </c>
      <c r="O4537" s="10">
        <v>336.10284623852698</v>
      </c>
      <c r="P4537" s="10">
        <v>4604</v>
      </c>
      <c r="Q4537" s="10">
        <v>0</v>
      </c>
      <c r="R4537" s="10">
        <v>2.0342108082752381</v>
      </c>
      <c r="S4537" s="18">
        <v>2.0342108082752381</v>
      </c>
      <c r="T4537" s="13">
        <v>44305</v>
      </c>
      <c r="U4537" s="14">
        <v>35.669755045193021</v>
      </c>
      <c r="V4537" s="14">
        <v>4082</v>
      </c>
      <c r="W4537" s="14">
        <v>0</v>
      </c>
      <c r="X4537" s="14">
        <v>89.38724993126695</v>
      </c>
      <c r="Y4537" s="19">
        <f t="shared" si="141"/>
        <v>-0.89387249931266954</v>
      </c>
    </row>
    <row r="4538" spans="1:25">
      <c r="A4538">
        <v>8039</v>
      </c>
      <c r="B4538" t="s">
        <v>8414</v>
      </c>
      <c r="C4538" t="s">
        <v>8415</v>
      </c>
      <c r="D4538" t="str">
        <f t="shared" si="140"/>
        <v>Reflector.Finance RFCTR</v>
      </c>
      <c r="E4538" s="3" t="s">
        <v>8887</v>
      </c>
      <c r="F4538" s="3" t="s">
        <v>8883</v>
      </c>
      <c r="G4538" s="3" t="s">
        <v>8883</v>
      </c>
      <c r="H4538" s="4">
        <v>0</v>
      </c>
      <c r="I4538" s="4">
        <v>0</v>
      </c>
      <c r="J4538" s="6">
        <v>44183</v>
      </c>
      <c r="K4538" s="7">
        <v>9.2688829116909996E-2</v>
      </c>
      <c r="L4538" s="7">
        <v>4397</v>
      </c>
      <c r="M4538" s="7">
        <v>0</v>
      </c>
      <c r="N4538" s="9">
        <v>44185</v>
      </c>
      <c r="O4538" s="10">
        <v>0.18898616228611001</v>
      </c>
      <c r="P4538" s="10">
        <v>4605</v>
      </c>
      <c r="Q4538" s="10">
        <v>0</v>
      </c>
      <c r="R4538" s="10">
        <v>2.0389313802609221</v>
      </c>
      <c r="S4538" s="18">
        <v>2.0389313802609221</v>
      </c>
      <c r="T4538" s="13">
        <v>44397</v>
      </c>
      <c r="U4538" s="14">
        <v>7.8797286362600003E-3</v>
      </c>
      <c r="V4538" s="14">
        <v>4083</v>
      </c>
      <c r="W4538" s="14">
        <v>0</v>
      </c>
      <c r="X4538" s="14">
        <v>95.830526139617191</v>
      </c>
      <c r="Y4538" s="19">
        <f t="shared" si="141"/>
        <v>-0.95830526139617189</v>
      </c>
    </row>
    <row r="4539" spans="1:25">
      <c r="A4539">
        <v>8040</v>
      </c>
      <c r="B4539" t="s">
        <v>8416</v>
      </c>
      <c r="C4539" t="s">
        <v>8416</v>
      </c>
      <c r="D4539" t="str">
        <f t="shared" si="140"/>
        <v>R34P R34P</v>
      </c>
      <c r="E4539" s="3" t="s">
        <v>8887</v>
      </c>
      <c r="F4539" s="3" t="s">
        <v>8883</v>
      </c>
      <c r="G4539" s="3" t="s">
        <v>8883</v>
      </c>
      <c r="H4539" s="4">
        <v>0</v>
      </c>
      <c r="I4539" s="4">
        <v>0</v>
      </c>
      <c r="J4539" s="6">
        <v>44233</v>
      </c>
      <c r="K4539" s="7">
        <v>2.0907669800000002</v>
      </c>
      <c r="L4539" s="7">
        <v>4398</v>
      </c>
      <c r="M4539" s="7">
        <v>0</v>
      </c>
      <c r="N4539" s="9">
        <v>44591</v>
      </c>
      <c r="O4539" s="10">
        <v>244.59070861803781</v>
      </c>
      <c r="P4539" s="10">
        <v>4606</v>
      </c>
      <c r="Q4539" s="10">
        <v>0</v>
      </c>
      <c r="R4539" s="10">
        <v>116.98611607977359</v>
      </c>
      <c r="S4539" s="18">
        <v>116.98611607977359</v>
      </c>
      <c r="T4539" s="13">
        <v>44634</v>
      </c>
      <c r="U4539" s="14">
        <v>58.629340505864363</v>
      </c>
      <c r="V4539" s="14">
        <v>4084</v>
      </c>
      <c r="W4539" s="14">
        <v>0</v>
      </c>
      <c r="X4539" s="14">
        <v>76.029612556778616</v>
      </c>
      <c r="Y4539" s="19">
        <f t="shared" si="141"/>
        <v>-0.76029612556778614</v>
      </c>
    </row>
    <row r="4540" spans="1:25">
      <c r="A4540">
        <v>8041</v>
      </c>
      <c r="B4540" t="s">
        <v>8417</v>
      </c>
      <c r="C4540" t="s">
        <v>2252</v>
      </c>
      <c r="D4540" t="str">
        <f t="shared" si="140"/>
        <v>Refract RFR</v>
      </c>
      <c r="E4540" s="3" t="s">
        <v>8887</v>
      </c>
      <c r="F4540" s="3" t="s">
        <v>8883</v>
      </c>
      <c r="G4540" s="3" t="s">
        <v>8883</v>
      </c>
      <c r="H4540" s="4">
        <v>0</v>
      </c>
      <c r="I4540" s="4">
        <v>0</v>
      </c>
      <c r="J4540" s="6">
        <v>44217</v>
      </c>
      <c r="K4540" s="7">
        <v>282.4287063345019</v>
      </c>
      <c r="L4540" s="7">
        <v>4399</v>
      </c>
      <c r="M4540" s="7">
        <v>0</v>
      </c>
      <c r="N4540" s="9">
        <v>44508</v>
      </c>
      <c r="O4540" s="10">
        <v>1141.9825432824509</v>
      </c>
      <c r="P4540" s="10">
        <v>4607</v>
      </c>
      <c r="Q4540" s="10">
        <v>0</v>
      </c>
      <c r="R4540" s="10">
        <v>4.0434365121862426</v>
      </c>
      <c r="S4540" s="18">
        <v>4.0434365121862426</v>
      </c>
      <c r="T4540" s="13">
        <v>44543</v>
      </c>
      <c r="U4540" s="14">
        <v>895.82280325447755</v>
      </c>
      <c r="V4540" s="14">
        <v>4085</v>
      </c>
      <c r="W4540" s="14">
        <v>0</v>
      </c>
      <c r="X4540" s="14">
        <v>21.555473109109489</v>
      </c>
      <c r="Y4540" s="19">
        <f t="shared" si="141"/>
        <v>-0.21555473109109488</v>
      </c>
    </row>
    <row r="4541" spans="1:25">
      <c r="A4541">
        <v>8043</v>
      </c>
      <c r="B4541" t="s">
        <v>8418</v>
      </c>
      <c r="C4541" t="s">
        <v>8419</v>
      </c>
      <c r="D4541" t="str">
        <f t="shared" si="140"/>
        <v>MahaDAO MAHA</v>
      </c>
      <c r="E4541" s="3" t="s">
        <v>8887</v>
      </c>
      <c r="F4541" s="3" t="s">
        <v>8883</v>
      </c>
      <c r="G4541" s="3" t="s">
        <v>8883</v>
      </c>
      <c r="H4541" s="4">
        <v>0</v>
      </c>
      <c r="I4541" s="4">
        <v>0</v>
      </c>
      <c r="J4541" s="6">
        <v>44183</v>
      </c>
      <c r="K4541" s="7">
        <v>2.1988194299999999</v>
      </c>
      <c r="L4541" s="7">
        <v>2423</v>
      </c>
      <c r="M4541" s="7">
        <v>0</v>
      </c>
      <c r="N4541" s="9">
        <v>44214</v>
      </c>
      <c r="O4541" s="10">
        <v>25.59033749</v>
      </c>
      <c r="P4541" s="10">
        <v>4608</v>
      </c>
      <c r="Q4541" s="10">
        <v>0</v>
      </c>
      <c r="R4541" s="10">
        <v>11.638216918066799</v>
      </c>
      <c r="S4541" s="18">
        <v>11.638216918066799</v>
      </c>
      <c r="T4541" s="13">
        <v>44398</v>
      </c>
      <c r="U4541" s="14">
        <v>1.3766363399999999</v>
      </c>
      <c r="V4541" s="14">
        <v>848</v>
      </c>
      <c r="W4541" s="14">
        <v>3340951.97</v>
      </c>
      <c r="X4541" s="14">
        <v>94.62048384263025</v>
      </c>
      <c r="Y4541" s="19">
        <f t="shared" si="141"/>
        <v>-0.94620483842630254</v>
      </c>
    </row>
    <row r="4542" spans="1:25">
      <c r="A4542">
        <v>8044</v>
      </c>
      <c r="B4542" t="s">
        <v>8420</v>
      </c>
      <c r="C4542" t="s">
        <v>8421</v>
      </c>
      <c r="D4542" t="str">
        <f t="shared" si="140"/>
        <v>Adappter Token ADP</v>
      </c>
      <c r="E4542" s="3" t="s">
        <v>8887</v>
      </c>
      <c r="F4542" s="3" t="s">
        <v>8883</v>
      </c>
      <c r="G4542" s="3" t="s">
        <v>8883</v>
      </c>
      <c r="H4542" s="4">
        <v>0</v>
      </c>
      <c r="I4542" s="4">
        <v>0</v>
      </c>
      <c r="J4542" s="6">
        <v>44194</v>
      </c>
      <c r="K4542" s="7">
        <v>9.1546100000000005E-3</v>
      </c>
      <c r="L4542" s="7">
        <v>2289</v>
      </c>
      <c r="M4542" s="7">
        <v>0</v>
      </c>
      <c r="N4542" s="9">
        <v>44638</v>
      </c>
      <c r="O4542" s="10">
        <v>0.1605668765341258</v>
      </c>
      <c r="P4542" s="10">
        <v>619</v>
      </c>
      <c r="Q4542" s="10">
        <v>85714595.010000005</v>
      </c>
      <c r="R4542" s="10">
        <v>17.539455698727291</v>
      </c>
      <c r="S4542" s="18">
        <v>17.539455698727291</v>
      </c>
      <c r="T4542" s="13">
        <v>44684</v>
      </c>
      <c r="U4542" s="14">
        <v>2.704912418823726E-2</v>
      </c>
      <c r="V4542" s="14">
        <v>487</v>
      </c>
      <c r="W4542" s="14">
        <v>21104221.829999998</v>
      </c>
      <c r="X4542" s="14">
        <v>83.153982457590857</v>
      </c>
      <c r="Y4542" s="19">
        <f t="shared" si="141"/>
        <v>-0.83153982457590858</v>
      </c>
    </row>
    <row r="4543" spans="1:25">
      <c r="A4543">
        <v>8045</v>
      </c>
      <c r="B4543" t="s">
        <v>8422</v>
      </c>
      <c r="C4543" t="s">
        <v>8423</v>
      </c>
      <c r="D4543" t="str">
        <f t="shared" si="140"/>
        <v>APY Vision VISION</v>
      </c>
      <c r="E4543" s="3" t="s">
        <v>8894</v>
      </c>
      <c r="F4543" s="3" t="s">
        <v>8883</v>
      </c>
      <c r="G4543" s="3" t="s">
        <v>8883</v>
      </c>
      <c r="H4543" s="4">
        <v>0</v>
      </c>
      <c r="I4543" s="4">
        <v>0</v>
      </c>
      <c r="J4543" s="6">
        <v>44201</v>
      </c>
      <c r="K4543" s="7">
        <v>0.60216599999999998</v>
      </c>
      <c r="L4543" s="7">
        <v>4400</v>
      </c>
      <c r="M4543" s="7">
        <v>0</v>
      </c>
      <c r="N4543" s="9">
        <v>44516</v>
      </c>
      <c r="O4543" s="10">
        <v>31.354148049219479</v>
      </c>
      <c r="P4543" s="10">
        <v>4609</v>
      </c>
      <c r="Q4543" s="10">
        <v>0</v>
      </c>
      <c r="R4543" s="10">
        <v>52.068944525628282</v>
      </c>
      <c r="S4543" s="18">
        <v>52.068944525628282</v>
      </c>
      <c r="T4543" s="13">
        <v>44517</v>
      </c>
      <c r="U4543" s="14">
        <v>0</v>
      </c>
      <c r="V4543" s="14">
        <v>4086</v>
      </c>
      <c r="W4543" s="14">
        <v>0</v>
      </c>
      <c r="X4543" s="14">
        <v>100</v>
      </c>
      <c r="Y4543" s="19">
        <f t="shared" si="141"/>
        <v>-1</v>
      </c>
    </row>
    <row r="4544" spans="1:25">
      <c r="A4544">
        <v>8047</v>
      </c>
      <c r="B4544" t="s">
        <v>8424</v>
      </c>
      <c r="C4544" t="s">
        <v>7126</v>
      </c>
      <c r="D4544" t="str">
        <f t="shared" si="140"/>
        <v>FIRST INTERCHANGEABLE TOKEN FIT</v>
      </c>
      <c r="E4544" s="3" t="s">
        <v>8894</v>
      </c>
      <c r="F4544" s="3" t="s">
        <v>8892</v>
      </c>
      <c r="G4544" s="3" t="s">
        <v>8883</v>
      </c>
      <c r="H4544" s="4">
        <v>0</v>
      </c>
      <c r="I4544" s="4">
        <v>0</v>
      </c>
      <c r="J4544" s="6">
        <v>44186</v>
      </c>
      <c r="K4544" s="7">
        <v>2.1096263626699998E-3</v>
      </c>
      <c r="L4544" s="7">
        <v>4401</v>
      </c>
      <c r="M4544" s="7">
        <v>0</v>
      </c>
      <c r="N4544" s="9">
        <v>44274</v>
      </c>
      <c r="O4544" s="10">
        <v>21.518773574073709</v>
      </c>
      <c r="P4544" s="10">
        <v>4610</v>
      </c>
      <c r="Q4544" s="10">
        <v>0</v>
      </c>
      <c r="R4544" s="10">
        <v>10200.277146157279</v>
      </c>
      <c r="S4544" s="18">
        <v>10200.277146157279</v>
      </c>
      <c r="T4544" s="13">
        <v>44473</v>
      </c>
      <c r="U4544" s="14">
        <v>0.21140029724640291</v>
      </c>
      <c r="V4544" s="14">
        <v>4087</v>
      </c>
      <c r="W4544" s="14">
        <v>0</v>
      </c>
      <c r="X4544" s="14">
        <v>99.0176006243167</v>
      </c>
      <c r="Y4544" s="19">
        <f t="shared" si="141"/>
        <v>-0.99017600624316704</v>
      </c>
    </row>
    <row r="4545" spans="1:25">
      <c r="A4545">
        <v>8048</v>
      </c>
      <c r="B4545" t="s">
        <v>8425</v>
      </c>
      <c r="C4545" t="s">
        <v>8426</v>
      </c>
      <c r="D4545" t="str">
        <f t="shared" si="140"/>
        <v>Everyonescrypto EOC</v>
      </c>
      <c r="E4545" s="3" t="s">
        <v>8887</v>
      </c>
      <c r="F4545" s="3" t="s">
        <v>8883</v>
      </c>
      <c r="G4545" s="3" t="s">
        <v>8883</v>
      </c>
      <c r="H4545" s="4">
        <v>0</v>
      </c>
      <c r="I4545" s="4">
        <v>0</v>
      </c>
      <c r="J4545" s="6">
        <v>44213</v>
      </c>
      <c r="K4545" s="7">
        <v>7.7936770000000002E-2</v>
      </c>
      <c r="L4545" s="7">
        <v>4402</v>
      </c>
      <c r="M4545" s="7">
        <v>0</v>
      </c>
      <c r="N4545" s="9">
        <v>44219</v>
      </c>
      <c r="O4545" s="10">
        <v>1.6142086600000001</v>
      </c>
      <c r="P4545" s="10">
        <v>4611</v>
      </c>
      <c r="Q4545" s="10">
        <v>0</v>
      </c>
      <c r="R4545" s="10">
        <v>20.71177263312298</v>
      </c>
      <c r="S4545" s="18">
        <v>20.71177263312298</v>
      </c>
      <c r="T4545" s="13">
        <v>44511</v>
      </c>
      <c r="U4545" s="14">
        <v>0</v>
      </c>
      <c r="V4545" s="14">
        <v>4088</v>
      </c>
      <c r="W4545" s="14">
        <v>0</v>
      </c>
      <c r="X4545" s="14">
        <v>100</v>
      </c>
      <c r="Y4545" s="19">
        <f t="shared" si="141"/>
        <v>-1</v>
      </c>
    </row>
    <row r="4546" spans="1:25">
      <c r="A4546">
        <v>8049</v>
      </c>
      <c r="B4546" t="s">
        <v>8427</v>
      </c>
      <c r="C4546" t="s">
        <v>8428</v>
      </c>
      <c r="D4546" t="str">
        <f t="shared" ref="D4546:D4609" si="142">_xlfn.TEXTJOIN(" ",TRUE,B4546,C4546)</f>
        <v>Tornado Cash TORN</v>
      </c>
      <c r="E4546" s="3" t="s">
        <v>3686</v>
      </c>
      <c r="F4546" s="3" t="s">
        <v>8883</v>
      </c>
      <c r="G4546" s="3" t="s">
        <v>8883</v>
      </c>
      <c r="H4546" s="4">
        <v>0</v>
      </c>
      <c r="I4546" s="4">
        <v>0</v>
      </c>
      <c r="J4546" s="6">
        <v>44237</v>
      </c>
      <c r="K4546" s="7">
        <v>207.25032979</v>
      </c>
      <c r="L4546" s="7">
        <v>85</v>
      </c>
      <c r="M4546" s="7">
        <v>51307630.549999997</v>
      </c>
      <c r="N4546" s="9">
        <v>44240</v>
      </c>
      <c r="O4546" s="10">
        <v>437.41273212999999</v>
      </c>
      <c r="P4546" s="10">
        <v>572</v>
      </c>
      <c r="Q4546" s="10">
        <v>101442283.58</v>
      </c>
      <c r="R4546" s="10">
        <v>2.1105526470004472</v>
      </c>
      <c r="S4546" s="18">
        <v>2.1105526470004472</v>
      </c>
      <c r="T4546" s="13">
        <v>44585</v>
      </c>
      <c r="U4546" s="14">
        <v>18.4893291361442</v>
      </c>
      <c r="V4546" s="14">
        <v>468</v>
      </c>
      <c r="W4546" s="14">
        <v>23649199.039999999</v>
      </c>
      <c r="X4546" s="14">
        <v>95.773024473679669</v>
      </c>
      <c r="Y4546" s="19">
        <f t="shared" si="141"/>
        <v>-0.95773024473679669</v>
      </c>
    </row>
    <row r="4547" spans="1:25">
      <c r="A4547">
        <v>8050</v>
      </c>
      <c r="B4547" t="s">
        <v>8429</v>
      </c>
      <c r="C4547" t="s">
        <v>8429</v>
      </c>
      <c r="D4547" t="str">
        <f t="shared" si="142"/>
        <v>FILUP FILUP</v>
      </c>
      <c r="E4547" s="3" t="s">
        <v>8887</v>
      </c>
      <c r="F4547" s="3" t="s">
        <v>8883</v>
      </c>
      <c r="G4547" s="3" t="s">
        <v>8883</v>
      </c>
      <c r="H4547" s="4">
        <v>0</v>
      </c>
      <c r="I4547" s="4">
        <v>0</v>
      </c>
      <c r="J4547" s="6">
        <v>44223</v>
      </c>
      <c r="K4547" s="7">
        <v>3.8974424577623799</v>
      </c>
      <c r="L4547" s="7">
        <v>4403</v>
      </c>
      <c r="M4547" s="7">
        <v>0</v>
      </c>
      <c r="N4547" s="9">
        <v>44286</v>
      </c>
      <c r="O4547" s="10">
        <v>66.562358226908529</v>
      </c>
      <c r="P4547" s="10">
        <v>4612</v>
      </c>
      <c r="Q4547" s="10">
        <v>0</v>
      </c>
      <c r="R4547" s="10">
        <v>17.078471061025919</v>
      </c>
      <c r="S4547" s="18">
        <v>17.078471061025919</v>
      </c>
      <c r="T4547" s="13">
        <v>44550</v>
      </c>
      <c r="U4547" s="14">
        <v>0.15982408090482239</v>
      </c>
      <c r="V4547" s="14">
        <v>4089</v>
      </c>
      <c r="W4547" s="14">
        <v>0</v>
      </c>
      <c r="X4547" s="14">
        <v>99.759888193323931</v>
      </c>
      <c r="Y4547" s="19">
        <f t="shared" ref="Y4547:Y4610" si="143">X4547/-100</f>
        <v>-0.99759888193323931</v>
      </c>
    </row>
    <row r="4548" spans="1:25">
      <c r="A4548">
        <v>8051</v>
      </c>
      <c r="B4548" t="s">
        <v>8430</v>
      </c>
      <c r="C4548" t="s">
        <v>8430</v>
      </c>
      <c r="D4548" t="str">
        <f t="shared" si="142"/>
        <v>FILDOWN FILDOWN</v>
      </c>
      <c r="E4548" s="3" t="s">
        <v>8886</v>
      </c>
      <c r="F4548" s="3" t="s">
        <v>8883</v>
      </c>
      <c r="G4548" s="3" t="s">
        <v>8883</v>
      </c>
      <c r="H4548" s="4">
        <v>0</v>
      </c>
      <c r="I4548" s="4">
        <v>0</v>
      </c>
      <c r="J4548" s="6">
        <v>44183</v>
      </c>
      <c r="K4548" s="7">
        <v>1.6314546158435199</v>
      </c>
      <c r="L4548" s="7">
        <v>4404</v>
      </c>
      <c r="M4548" s="7">
        <v>0</v>
      </c>
      <c r="N4548" s="9">
        <v>44194</v>
      </c>
      <c r="O4548" s="10">
        <v>2.82500116138513</v>
      </c>
      <c r="P4548" s="10">
        <v>4613</v>
      </c>
      <c r="Q4548" s="10">
        <v>0</v>
      </c>
      <c r="R4548" s="10">
        <v>1.7315842769702201</v>
      </c>
      <c r="S4548" s="18">
        <v>1.7315842769702201</v>
      </c>
      <c r="T4548" s="13">
        <v>44444</v>
      </c>
      <c r="U4548" s="14">
        <v>3.2840043142E-4</v>
      </c>
      <c r="V4548" s="14">
        <v>4090</v>
      </c>
      <c r="W4548" s="14">
        <v>0</v>
      </c>
      <c r="X4548" s="14">
        <v>99.988375210746497</v>
      </c>
      <c r="Y4548" s="19">
        <f t="shared" si="143"/>
        <v>-0.99988375210746494</v>
      </c>
    </row>
    <row r="4549" spans="1:25">
      <c r="A4549">
        <v>8053</v>
      </c>
      <c r="B4549" t="s">
        <v>8431</v>
      </c>
      <c r="C4549" t="s">
        <v>8431</v>
      </c>
      <c r="D4549" t="str">
        <f t="shared" si="142"/>
        <v>SUSHIUP SUSHIUP</v>
      </c>
      <c r="E4549" s="3" t="s">
        <v>8886</v>
      </c>
      <c r="F4549" s="3" t="s">
        <v>8883</v>
      </c>
      <c r="G4549" s="3" t="s">
        <v>8883</v>
      </c>
      <c r="H4549" s="4">
        <v>0</v>
      </c>
      <c r="I4549" s="4">
        <v>0</v>
      </c>
      <c r="J4549" s="6">
        <v>44188</v>
      </c>
      <c r="K4549" s="7">
        <v>5.7658396844156998</v>
      </c>
      <c r="L4549" s="7">
        <v>4405</v>
      </c>
      <c r="M4549" s="7">
        <v>0</v>
      </c>
      <c r="N4549" s="9">
        <v>44268</v>
      </c>
      <c r="O4549" s="10">
        <v>113.7845337474171</v>
      </c>
      <c r="P4549" s="10">
        <v>4614</v>
      </c>
      <c r="Q4549" s="10">
        <v>0</v>
      </c>
      <c r="R4549" s="10">
        <v>19.734252073459761</v>
      </c>
      <c r="S4549" s="18">
        <v>19.734252073459761</v>
      </c>
      <c r="T4549" s="13">
        <v>44533</v>
      </c>
      <c r="U4549" s="14">
        <v>1.311878875337019E-2</v>
      </c>
      <c r="V4549" s="14">
        <v>4091</v>
      </c>
      <c r="W4549" s="14">
        <v>0</v>
      </c>
      <c r="X4549" s="14">
        <v>99.988470499178305</v>
      </c>
      <c r="Y4549" s="19">
        <f t="shared" si="143"/>
        <v>-0.99988470499178306</v>
      </c>
    </row>
    <row r="4550" spans="1:25">
      <c r="A4550">
        <v>8054</v>
      </c>
      <c r="B4550" t="s">
        <v>8432</v>
      </c>
      <c r="C4550" t="s">
        <v>8432</v>
      </c>
      <c r="D4550" t="str">
        <f t="shared" si="142"/>
        <v>XLMDOWN XLMDOWN</v>
      </c>
      <c r="E4550" s="3" t="s">
        <v>8886</v>
      </c>
      <c r="F4550" s="3" t="s">
        <v>8883</v>
      </c>
      <c r="G4550" s="3" t="s">
        <v>8883</v>
      </c>
      <c r="H4550" s="4">
        <v>0</v>
      </c>
      <c r="I4550" s="4">
        <v>0</v>
      </c>
      <c r="J4550" s="6">
        <v>44237</v>
      </c>
      <c r="K4550" s="7">
        <v>2.5008641619180001E-2</v>
      </c>
      <c r="L4550" s="7">
        <v>4406</v>
      </c>
      <c r="M4550" s="7">
        <v>0</v>
      </c>
      <c r="N4550" s="9">
        <v>44460</v>
      </c>
      <c r="O4550" s="10">
        <v>13.4131305958475</v>
      </c>
      <c r="P4550" s="10">
        <v>4615</v>
      </c>
      <c r="Q4550" s="10">
        <v>0</v>
      </c>
      <c r="R4550" s="10">
        <v>536.33983005140522</v>
      </c>
      <c r="S4550" s="18">
        <v>536.33983005140522</v>
      </c>
      <c r="T4550" s="13">
        <v>44509</v>
      </c>
      <c r="U4550" s="14">
        <v>2.7613448252207529</v>
      </c>
      <c r="V4550" s="14">
        <v>4092</v>
      </c>
      <c r="W4550" s="14">
        <v>0</v>
      </c>
      <c r="X4550" s="14">
        <v>79.413122048661606</v>
      </c>
      <c r="Y4550" s="19">
        <f t="shared" si="143"/>
        <v>-0.79413122048661611</v>
      </c>
    </row>
    <row r="4551" spans="1:25">
      <c r="A4551">
        <v>8055</v>
      </c>
      <c r="B4551" t="s">
        <v>8433</v>
      </c>
      <c r="C4551" t="s">
        <v>8433</v>
      </c>
      <c r="D4551" t="str">
        <f t="shared" si="142"/>
        <v>XLMUP XLMUP</v>
      </c>
      <c r="E4551" s="3" t="s">
        <v>8886</v>
      </c>
      <c r="F4551" s="3" t="s">
        <v>8883</v>
      </c>
      <c r="G4551" s="3" t="s">
        <v>8883</v>
      </c>
      <c r="H4551" s="4">
        <v>0</v>
      </c>
      <c r="I4551" s="4">
        <v>0</v>
      </c>
      <c r="J4551" s="6">
        <v>44198</v>
      </c>
      <c r="K4551" s="7">
        <v>5.3723439018731201</v>
      </c>
      <c r="L4551" s="7">
        <v>4407</v>
      </c>
      <c r="M4551" s="7">
        <v>0</v>
      </c>
      <c r="N4551" s="9">
        <v>44240</v>
      </c>
      <c r="O4551" s="10">
        <v>39.014804423274953</v>
      </c>
      <c r="P4551" s="10">
        <v>4616</v>
      </c>
      <c r="Q4551" s="10">
        <v>0</v>
      </c>
      <c r="R4551" s="10">
        <v>7.2621569162152966</v>
      </c>
      <c r="S4551" s="18">
        <v>7.2621569162152966</v>
      </c>
      <c r="T4551" s="13">
        <v>44397</v>
      </c>
      <c r="U4551" s="14">
        <v>4.2012054396779998E-2</v>
      </c>
      <c r="V4551" s="14">
        <v>4093</v>
      </c>
      <c r="W4551" s="14">
        <v>0</v>
      </c>
      <c r="X4551" s="14">
        <v>99.892317659878586</v>
      </c>
      <c r="Y4551" s="19">
        <f t="shared" si="143"/>
        <v>-0.99892317659878582</v>
      </c>
    </row>
    <row r="4552" spans="1:25">
      <c r="A4552">
        <v>8056</v>
      </c>
      <c r="B4552" t="s">
        <v>8434</v>
      </c>
      <c r="C4552" t="s">
        <v>8435</v>
      </c>
      <c r="D4552" t="str">
        <f t="shared" si="142"/>
        <v>UNION Protocol Governance Token UNN</v>
      </c>
      <c r="E4552" s="3" t="s">
        <v>8887</v>
      </c>
      <c r="F4552" s="3" t="s">
        <v>8883</v>
      </c>
      <c r="G4552" s="3" t="s">
        <v>8883</v>
      </c>
      <c r="H4552" s="4">
        <v>0</v>
      </c>
      <c r="I4552" s="4">
        <v>0</v>
      </c>
      <c r="J4552" s="6">
        <v>44204</v>
      </c>
      <c r="K4552" s="7">
        <v>1.432753E-2</v>
      </c>
      <c r="L4552" s="7">
        <v>4408</v>
      </c>
      <c r="M4552" s="7">
        <v>0</v>
      </c>
      <c r="N4552" s="9">
        <v>44275</v>
      </c>
      <c r="O4552" s="10">
        <v>0.1259054</v>
      </c>
      <c r="P4552" s="10">
        <v>4617</v>
      </c>
      <c r="Q4552" s="10">
        <v>0</v>
      </c>
      <c r="R4552" s="10">
        <v>8.7876556531377013</v>
      </c>
      <c r="S4552" s="18">
        <v>8.7876556531377013</v>
      </c>
      <c r="T4552" s="13">
        <v>44687</v>
      </c>
      <c r="U4552" s="14">
        <v>9.1599490609277302E-4</v>
      </c>
      <c r="V4552" s="14">
        <v>4094</v>
      </c>
      <c r="W4552" s="14">
        <v>0</v>
      </c>
      <c r="X4552" s="14">
        <v>99.272473693667806</v>
      </c>
      <c r="Y4552" s="19">
        <f t="shared" si="143"/>
        <v>-0.99272473693667806</v>
      </c>
    </row>
    <row r="4553" spans="1:25">
      <c r="A4553">
        <v>8057</v>
      </c>
      <c r="B4553" t="s">
        <v>8436</v>
      </c>
      <c r="C4553" t="s">
        <v>8437</v>
      </c>
      <c r="D4553" t="str">
        <f t="shared" si="142"/>
        <v>AnRKey X $ANRX</v>
      </c>
      <c r="E4553" s="3" t="s">
        <v>8892</v>
      </c>
      <c r="F4553" s="3" t="s">
        <v>8883</v>
      </c>
      <c r="G4553" s="3" t="s">
        <v>8883</v>
      </c>
      <c r="H4553" s="4">
        <v>0</v>
      </c>
      <c r="I4553" s="4">
        <v>0</v>
      </c>
      <c r="J4553" s="6">
        <v>44214</v>
      </c>
      <c r="K4553" s="7">
        <v>2.442445E-2</v>
      </c>
      <c r="L4553" s="7">
        <v>2496</v>
      </c>
      <c r="M4553" s="7">
        <v>0</v>
      </c>
      <c r="N4553" s="9">
        <v>44279</v>
      </c>
      <c r="O4553" s="10">
        <v>0.47134936</v>
      </c>
      <c r="P4553" s="10">
        <v>908</v>
      </c>
      <c r="Q4553" s="10">
        <v>32869749.84</v>
      </c>
      <c r="R4553" s="10">
        <v>19.29825891678216</v>
      </c>
      <c r="S4553" s="18">
        <v>19.29825891678216</v>
      </c>
      <c r="T4553" s="13">
        <v>44687</v>
      </c>
      <c r="U4553" s="14">
        <v>1.0405637851457971E-2</v>
      </c>
      <c r="V4553" s="14">
        <v>1035</v>
      </c>
      <c r="W4553" s="14">
        <v>1617677.9</v>
      </c>
      <c r="X4553" s="14">
        <v>97.792372551124714</v>
      </c>
      <c r="Y4553" s="19">
        <f t="shared" si="143"/>
        <v>-0.97792372551124718</v>
      </c>
    </row>
    <row r="4554" spans="1:25">
      <c r="A4554">
        <v>8059</v>
      </c>
      <c r="B4554" t="s">
        <v>8438</v>
      </c>
      <c r="C4554" t="s">
        <v>8439</v>
      </c>
      <c r="D4554" t="str">
        <f t="shared" si="142"/>
        <v>Golden Ratio Per Liquidity GRPL</v>
      </c>
      <c r="E4554" s="3" t="s">
        <v>8887</v>
      </c>
      <c r="F4554" s="3" t="s">
        <v>8883</v>
      </c>
      <c r="G4554" s="3" t="s">
        <v>8883</v>
      </c>
      <c r="H4554" s="4">
        <v>0</v>
      </c>
      <c r="I4554" s="4">
        <v>0</v>
      </c>
      <c r="J4554" s="6">
        <v>44186</v>
      </c>
      <c r="K4554" s="7">
        <v>0.32289611409829</v>
      </c>
      <c r="L4554" s="7">
        <v>4409</v>
      </c>
      <c r="M4554" s="7">
        <v>0</v>
      </c>
      <c r="N4554" s="9">
        <v>44508</v>
      </c>
      <c r="O4554" s="10">
        <v>127.8547405054411</v>
      </c>
      <c r="P4554" s="10">
        <v>4618</v>
      </c>
      <c r="Q4554" s="10">
        <v>0</v>
      </c>
      <c r="R4554" s="10">
        <v>395.96246260963659</v>
      </c>
      <c r="S4554" s="18">
        <v>395.96246260963659</v>
      </c>
      <c r="T4554" s="13">
        <v>44583</v>
      </c>
      <c r="U4554" s="14">
        <v>63.769971364835051</v>
      </c>
      <c r="V4554" s="14">
        <v>4095</v>
      </c>
      <c r="W4554" s="14">
        <v>0</v>
      </c>
      <c r="X4554" s="14">
        <v>50.123107588551868</v>
      </c>
      <c r="Y4554" s="19">
        <f t="shared" si="143"/>
        <v>-0.50123107588551863</v>
      </c>
    </row>
    <row r="4555" spans="1:25">
      <c r="A4555">
        <v>8060</v>
      </c>
      <c r="B4555" t="s">
        <v>8440</v>
      </c>
      <c r="C4555" t="s">
        <v>8441</v>
      </c>
      <c r="D4555" t="str">
        <f t="shared" si="142"/>
        <v>B21 Invest B21</v>
      </c>
      <c r="E4555" s="3" t="s">
        <v>8887</v>
      </c>
      <c r="F4555" s="3" t="s">
        <v>8883</v>
      </c>
      <c r="G4555" s="3" t="s">
        <v>8883</v>
      </c>
      <c r="H4555" s="4">
        <v>0</v>
      </c>
      <c r="I4555" s="4">
        <v>0</v>
      </c>
      <c r="J4555" s="6">
        <v>44189</v>
      </c>
      <c r="K4555" s="7">
        <v>1.909665E-2</v>
      </c>
      <c r="L4555" s="7">
        <v>4410</v>
      </c>
      <c r="M4555" s="7">
        <v>0</v>
      </c>
      <c r="N4555" s="9">
        <v>44325</v>
      </c>
      <c r="O4555" s="10">
        <v>0.51799582</v>
      </c>
      <c r="P4555" s="10">
        <v>4619</v>
      </c>
      <c r="Q4555" s="10">
        <v>0</v>
      </c>
      <c r="R4555" s="10">
        <v>27.124957518727111</v>
      </c>
      <c r="S4555" s="18">
        <v>27.124957518727111</v>
      </c>
      <c r="T4555" s="13">
        <v>44682</v>
      </c>
      <c r="U4555" s="14">
        <v>5.9770632366608649E-3</v>
      </c>
      <c r="V4555" s="14">
        <v>4096</v>
      </c>
      <c r="W4555" s="14">
        <v>0</v>
      </c>
      <c r="X4555" s="14">
        <v>98.846117477036614</v>
      </c>
      <c r="Y4555" s="19">
        <f t="shared" si="143"/>
        <v>-0.9884611747703661</v>
      </c>
    </row>
    <row r="4556" spans="1:25">
      <c r="A4556">
        <v>8063</v>
      </c>
      <c r="B4556" t="s">
        <v>8442</v>
      </c>
      <c r="C4556" t="s">
        <v>8330</v>
      </c>
      <c r="D4556" t="str">
        <f t="shared" si="142"/>
        <v>Duck DAO DUCK</v>
      </c>
      <c r="E4556" s="3" t="s">
        <v>8887</v>
      </c>
      <c r="F4556" s="3" t="s">
        <v>8883</v>
      </c>
      <c r="G4556" s="3" t="s">
        <v>8883</v>
      </c>
      <c r="H4556" s="4">
        <v>0</v>
      </c>
      <c r="I4556" s="4">
        <v>0</v>
      </c>
      <c r="J4556" s="6">
        <v>44197</v>
      </c>
      <c r="K4556" s="7">
        <v>0.13906772000000001</v>
      </c>
      <c r="L4556" s="7">
        <v>2481</v>
      </c>
      <c r="M4556" s="7">
        <v>0</v>
      </c>
      <c r="N4556" s="9">
        <v>44468</v>
      </c>
      <c r="O4556" s="10">
        <v>157.93311820750299</v>
      </c>
      <c r="P4556" s="10">
        <v>1337</v>
      </c>
      <c r="Q4556" s="10">
        <v>8876938.5399999991</v>
      </c>
      <c r="R4556" s="10">
        <v>1135.656198343534</v>
      </c>
      <c r="S4556" s="18">
        <v>1135.656198343534</v>
      </c>
      <c r="T4556" s="13">
        <v>44687</v>
      </c>
      <c r="U4556" s="14">
        <v>5.7176616087791891E-2</v>
      </c>
      <c r="V4556" s="14">
        <v>1009</v>
      </c>
      <c r="W4556" s="14">
        <v>1811650.98</v>
      </c>
      <c r="X4556" s="14">
        <v>99.963796943455094</v>
      </c>
      <c r="Y4556" s="19">
        <f t="shared" si="143"/>
        <v>-0.99963796943455097</v>
      </c>
    </row>
    <row r="4557" spans="1:25">
      <c r="A4557">
        <v>8064</v>
      </c>
      <c r="B4557" t="s">
        <v>8443</v>
      </c>
      <c r="C4557" t="s">
        <v>8444</v>
      </c>
      <c r="D4557" t="str">
        <f t="shared" si="142"/>
        <v>2Based Finance 2BASED</v>
      </c>
      <c r="E4557" s="3" t="s">
        <v>8892</v>
      </c>
      <c r="F4557" s="3" t="s">
        <v>8883</v>
      </c>
      <c r="G4557" s="3" t="s">
        <v>8883</v>
      </c>
      <c r="H4557" s="4">
        <v>0</v>
      </c>
      <c r="I4557" s="4">
        <v>0</v>
      </c>
      <c r="J4557" s="6">
        <v>44188</v>
      </c>
      <c r="K4557" s="7">
        <v>0.98511657524385998</v>
      </c>
      <c r="L4557" s="7">
        <v>4411</v>
      </c>
      <c r="M4557" s="7">
        <v>0</v>
      </c>
      <c r="N4557" s="9">
        <v>44193</v>
      </c>
      <c r="O4557" s="10">
        <v>1.98535005350853</v>
      </c>
      <c r="P4557" s="10">
        <v>4620</v>
      </c>
      <c r="Q4557" s="10">
        <v>0</v>
      </c>
      <c r="R4557" s="10">
        <v>2.0153452935426119</v>
      </c>
      <c r="S4557" s="18">
        <v>2.0153452935426119</v>
      </c>
      <c r="T4557" s="13">
        <v>44196</v>
      </c>
      <c r="U4557" s="14">
        <v>1.0183776324559199</v>
      </c>
      <c r="V4557" s="14">
        <v>4097</v>
      </c>
      <c r="W4557" s="14">
        <v>0</v>
      </c>
      <c r="X4557" s="14">
        <v>48.705386707183798</v>
      </c>
      <c r="Y4557" s="19">
        <f t="shared" si="143"/>
        <v>-0.48705386707183801</v>
      </c>
    </row>
    <row r="4558" spans="1:25">
      <c r="A4558">
        <v>8066</v>
      </c>
      <c r="B4558" t="s">
        <v>8445</v>
      </c>
      <c r="C4558" t="s">
        <v>8348</v>
      </c>
      <c r="D4558" t="str">
        <f t="shared" si="142"/>
        <v>YIELD App YLD</v>
      </c>
      <c r="E4558" s="3" t="s">
        <v>8887</v>
      </c>
      <c r="F4558" s="3" t="s">
        <v>8883</v>
      </c>
      <c r="G4558" s="3" t="s">
        <v>8883</v>
      </c>
      <c r="H4558" s="4">
        <v>0</v>
      </c>
      <c r="I4558" s="4">
        <v>0</v>
      </c>
      <c r="J4558" s="6">
        <v>44197</v>
      </c>
      <c r="K4558" s="7">
        <v>0.11631699</v>
      </c>
      <c r="L4558" s="7">
        <v>2270</v>
      </c>
      <c r="M4558" s="7">
        <v>0</v>
      </c>
      <c r="N4558" s="9">
        <v>44242</v>
      </c>
      <c r="O4558" s="10">
        <v>1.2707986099999999</v>
      </c>
      <c r="P4558" s="10">
        <v>856</v>
      </c>
      <c r="Q4558" s="10">
        <v>39968093.490000002</v>
      </c>
      <c r="R4558" s="10">
        <v>10.925305151035969</v>
      </c>
      <c r="S4558" s="18">
        <v>10.925305151035969</v>
      </c>
      <c r="T4558" s="13">
        <v>44686</v>
      </c>
      <c r="U4558" s="14">
        <v>0.18524790714968781</v>
      </c>
      <c r="V4558" s="14">
        <v>430</v>
      </c>
      <c r="W4558" s="14">
        <v>30447392.23</v>
      </c>
      <c r="X4558" s="14">
        <v>85.422717203815026</v>
      </c>
      <c r="Y4558" s="19">
        <f t="shared" si="143"/>
        <v>-0.85422717203815024</v>
      </c>
    </row>
    <row r="4559" spans="1:25">
      <c r="A4559">
        <v>8068</v>
      </c>
      <c r="B4559" t="s">
        <v>8446</v>
      </c>
      <c r="C4559" t="s">
        <v>8447</v>
      </c>
      <c r="D4559" t="str">
        <f t="shared" si="142"/>
        <v>Coinbase Pre-IPO tokenized stock FTX CBSE</v>
      </c>
      <c r="E4559" s="3" t="s">
        <v>8886</v>
      </c>
      <c r="F4559" s="3" t="s">
        <v>8883</v>
      </c>
      <c r="G4559" s="3" t="s">
        <v>8883</v>
      </c>
      <c r="H4559" s="4">
        <v>0</v>
      </c>
      <c r="I4559" s="4">
        <v>0</v>
      </c>
      <c r="J4559" s="6">
        <v>44189</v>
      </c>
      <c r="K4559" s="7">
        <v>219.78749999999999</v>
      </c>
      <c r="L4559" s="7">
        <v>4412</v>
      </c>
      <c r="M4559" s="7">
        <v>0</v>
      </c>
      <c r="N4559" s="9">
        <v>44300</v>
      </c>
      <c r="O4559" s="10">
        <v>643.65250000000003</v>
      </c>
      <c r="P4559" s="10">
        <v>4621</v>
      </c>
      <c r="Q4559" s="10">
        <v>0</v>
      </c>
      <c r="R4559" s="10">
        <v>2.9285218677131319</v>
      </c>
      <c r="S4559" s="18">
        <v>2.9285218677131319</v>
      </c>
      <c r="T4559" s="13">
        <v>44534</v>
      </c>
      <c r="U4559" s="14">
        <v>0</v>
      </c>
      <c r="V4559" s="14">
        <v>4098</v>
      </c>
      <c r="W4559" s="14">
        <v>0</v>
      </c>
      <c r="X4559" s="14">
        <v>100</v>
      </c>
      <c r="Y4559" s="19">
        <f t="shared" si="143"/>
        <v>-1</v>
      </c>
    </row>
    <row r="4560" spans="1:25">
      <c r="A4560">
        <v>8069</v>
      </c>
      <c r="B4560" t="s">
        <v>8448</v>
      </c>
      <c r="C4560" t="s">
        <v>8449</v>
      </c>
      <c r="D4560" t="str">
        <f t="shared" si="142"/>
        <v>Chalice Finance CHAL</v>
      </c>
      <c r="E4560" s="3" t="s">
        <v>8887</v>
      </c>
      <c r="F4560" s="3" t="s">
        <v>8883</v>
      </c>
      <c r="G4560" s="3" t="s">
        <v>8883</v>
      </c>
      <c r="H4560" s="4">
        <v>0</v>
      </c>
      <c r="I4560" s="4">
        <v>0</v>
      </c>
      <c r="J4560" s="6">
        <v>44192</v>
      </c>
      <c r="K4560" s="7">
        <v>15.635238158322741</v>
      </c>
      <c r="L4560" s="7">
        <v>4413</v>
      </c>
      <c r="M4560" s="7">
        <v>0</v>
      </c>
      <c r="N4560" s="9">
        <v>44203</v>
      </c>
      <c r="O4560" s="10">
        <v>23.931854000917799</v>
      </c>
      <c r="P4560" s="10">
        <v>4622</v>
      </c>
      <c r="Q4560" s="10">
        <v>0</v>
      </c>
      <c r="R4560" s="10">
        <v>1.530635719045873</v>
      </c>
      <c r="S4560" s="18">
        <v>1.530635719045873</v>
      </c>
      <c r="T4560" s="13">
        <v>44208</v>
      </c>
      <c r="U4560" s="14">
        <v>14.642967838269261</v>
      </c>
      <c r="V4560" s="14">
        <v>4099</v>
      </c>
      <c r="W4560" s="14">
        <v>0</v>
      </c>
      <c r="X4560" s="14">
        <v>38.81390118079571</v>
      </c>
      <c r="Y4560" s="19">
        <f t="shared" si="143"/>
        <v>-0.38813901180795712</v>
      </c>
    </row>
    <row r="4561" spans="1:25">
      <c r="A4561">
        <v>8071</v>
      </c>
      <c r="B4561" t="s">
        <v>8450</v>
      </c>
      <c r="C4561" t="s">
        <v>1151</v>
      </c>
      <c r="D4561" t="str">
        <f t="shared" si="142"/>
        <v>OnX Finance ONX</v>
      </c>
      <c r="E4561" s="3" t="s">
        <v>3686</v>
      </c>
      <c r="F4561" s="3" t="s">
        <v>8883</v>
      </c>
      <c r="G4561" s="3" t="s">
        <v>8883</v>
      </c>
      <c r="H4561" s="4">
        <v>0</v>
      </c>
      <c r="I4561" s="4">
        <v>0</v>
      </c>
      <c r="J4561" s="6">
        <v>44207</v>
      </c>
      <c r="K4561" s="7">
        <v>0.34209224999999999</v>
      </c>
      <c r="L4561" s="7">
        <v>4414</v>
      </c>
      <c r="M4561" s="7">
        <v>0</v>
      </c>
      <c r="N4561" s="9">
        <v>44246</v>
      </c>
      <c r="O4561" s="10">
        <v>7.4300229199999999</v>
      </c>
      <c r="P4561" s="10">
        <v>4623</v>
      </c>
      <c r="Q4561" s="10">
        <v>0</v>
      </c>
      <c r="R4561" s="10">
        <v>21.71935470622325</v>
      </c>
      <c r="S4561" s="18">
        <v>21.71935470622325</v>
      </c>
      <c r="T4561" s="13">
        <v>44682</v>
      </c>
      <c r="U4561" s="14">
        <v>0.15186021008605879</v>
      </c>
      <c r="V4561" s="14">
        <v>4100</v>
      </c>
      <c r="W4561" s="14">
        <v>0</v>
      </c>
      <c r="X4561" s="14">
        <v>97.956127299724955</v>
      </c>
      <c r="Y4561" s="19">
        <f t="shared" si="143"/>
        <v>-0.9795612729972496</v>
      </c>
    </row>
    <row r="4562" spans="1:25">
      <c r="A4562">
        <v>8074</v>
      </c>
      <c r="B4562" t="s">
        <v>8451</v>
      </c>
      <c r="C4562" t="s">
        <v>269</v>
      </c>
      <c r="D4562" t="str">
        <f t="shared" si="142"/>
        <v>Basis Dollar BSD</v>
      </c>
      <c r="E4562" s="3" t="s">
        <v>8896</v>
      </c>
      <c r="F4562" s="3" t="s">
        <v>8883</v>
      </c>
      <c r="G4562" s="3" t="s">
        <v>8883</v>
      </c>
      <c r="H4562" s="4">
        <v>0</v>
      </c>
      <c r="I4562" s="4">
        <v>0</v>
      </c>
      <c r="J4562" s="6">
        <v>44228</v>
      </c>
      <c r="K4562" s="7">
        <v>0.10041983</v>
      </c>
      <c r="L4562" s="7">
        <v>4415</v>
      </c>
      <c r="M4562" s="7">
        <v>0</v>
      </c>
      <c r="N4562" s="9">
        <v>44275</v>
      </c>
      <c r="O4562" s="10">
        <v>0.90141724000000001</v>
      </c>
      <c r="P4562" s="10">
        <v>4624</v>
      </c>
      <c r="Q4562" s="10">
        <v>0</v>
      </c>
      <c r="R4562" s="10">
        <v>8.9764864170751935</v>
      </c>
      <c r="S4562" s="18">
        <v>8.9764864170751935</v>
      </c>
      <c r="T4562" s="13">
        <v>44665</v>
      </c>
      <c r="U4562" s="14">
        <v>3.2950647932973598E-4</v>
      </c>
      <c r="V4562" s="14">
        <v>4101</v>
      </c>
      <c r="W4562" s="14">
        <v>0</v>
      </c>
      <c r="X4562" s="14">
        <v>99.963445731376325</v>
      </c>
      <c r="Y4562" s="19">
        <f t="shared" si="143"/>
        <v>-0.99963445731376321</v>
      </c>
    </row>
    <row r="4563" spans="1:25">
      <c r="A4563">
        <v>8075</v>
      </c>
      <c r="B4563" t="s">
        <v>4929</v>
      </c>
      <c r="C4563" t="s">
        <v>8452</v>
      </c>
      <c r="D4563" t="str">
        <f t="shared" si="142"/>
        <v>Rally RLY</v>
      </c>
      <c r="E4563" s="3" t="s">
        <v>8887</v>
      </c>
      <c r="F4563" s="3" t="s">
        <v>8883</v>
      </c>
      <c r="G4563" s="3" t="s">
        <v>8883</v>
      </c>
      <c r="H4563" s="4">
        <v>0</v>
      </c>
      <c r="I4563" s="4">
        <v>0</v>
      </c>
      <c r="J4563" s="6">
        <v>44189</v>
      </c>
      <c r="K4563" s="7">
        <v>6.6540970000000005E-2</v>
      </c>
      <c r="L4563" s="7">
        <v>488</v>
      </c>
      <c r="M4563" s="7">
        <v>4307828.2201671004</v>
      </c>
      <c r="N4563" s="9">
        <v>44288</v>
      </c>
      <c r="O4563" s="10">
        <v>1.3990091600000001</v>
      </c>
      <c r="P4563" s="10">
        <v>443</v>
      </c>
      <c r="Q4563" s="10">
        <v>172979781.56999999</v>
      </c>
      <c r="R4563" s="10">
        <v>21.024778568752449</v>
      </c>
      <c r="S4563" s="18">
        <v>21.024778568752449</v>
      </c>
      <c r="T4563" s="13">
        <v>44687</v>
      </c>
      <c r="U4563" s="14">
        <v>0.1232208176855374</v>
      </c>
      <c r="V4563" s="14">
        <v>130</v>
      </c>
      <c r="W4563" s="14">
        <v>340870577.61000001</v>
      </c>
      <c r="X4563" s="14">
        <v>91.192279421134216</v>
      </c>
      <c r="Y4563" s="19">
        <f t="shared" si="143"/>
        <v>-0.91192279421134215</v>
      </c>
    </row>
    <row r="4564" spans="1:25">
      <c r="A4564">
        <v>8076</v>
      </c>
      <c r="B4564" t="s">
        <v>8453</v>
      </c>
      <c r="C4564" t="s">
        <v>6059</v>
      </c>
      <c r="D4564" t="str">
        <f t="shared" si="142"/>
        <v>Capital.Finance CAP</v>
      </c>
      <c r="E4564" s="3" t="s">
        <v>8894</v>
      </c>
      <c r="F4564" s="3" t="s">
        <v>8883</v>
      </c>
      <c r="G4564" s="3" t="s">
        <v>8883</v>
      </c>
      <c r="H4564" s="4">
        <v>0</v>
      </c>
      <c r="I4564" s="4">
        <v>0</v>
      </c>
      <c r="J4564" s="6">
        <v>44232</v>
      </c>
      <c r="K4564" s="7">
        <v>1.2660902529073199</v>
      </c>
      <c r="L4564" s="7">
        <v>4416</v>
      </c>
      <c r="M4564" s="7">
        <v>0</v>
      </c>
      <c r="N4564" s="9">
        <v>44540</v>
      </c>
      <c r="O4564" s="10">
        <v>7791.3023028593852</v>
      </c>
      <c r="P4564" s="10">
        <v>4625</v>
      </c>
      <c r="Q4564" s="10">
        <v>0</v>
      </c>
      <c r="R4564" s="10">
        <v>6153.8285165439329</v>
      </c>
      <c r="S4564" s="18">
        <v>6153.8285165439329</v>
      </c>
      <c r="T4564" s="13">
        <v>44557</v>
      </c>
      <c r="U4564" s="14">
        <v>5.1093177303724184</v>
      </c>
      <c r="V4564" s="14">
        <v>4102</v>
      </c>
      <c r="W4564" s="14">
        <v>0</v>
      </c>
      <c r="X4564" s="14">
        <v>99.934422802096918</v>
      </c>
      <c r="Y4564" s="19">
        <f t="shared" si="143"/>
        <v>-0.99934422802096923</v>
      </c>
    </row>
    <row r="4565" spans="1:25">
      <c r="A4565">
        <v>8077</v>
      </c>
      <c r="B4565" t="s">
        <v>8454</v>
      </c>
      <c r="C4565" t="s">
        <v>8455</v>
      </c>
      <c r="D4565" t="str">
        <f t="shared" si="142"/>
        <v>Rootkit Finance ROOT</v>
      </c>
      <c r="E4565" s="3" t="s">
        <v>8894</v>
      </c>
      <c r="F4565" s="3" t="s">
        <v>8883</v>
      </c>
      <c r="G4565" s="3" t="s">
        <v>8883</v>
      </c>
      <c r="H4565" s="4">
        <v>0</v>
      </c>
      <c r="I4565" s="4">
        <v>0</v>
      </c>
      <c r="J4565" s="6">
        <v>44198</v>
      </c>
      <c r="K4565" s="7">
        <v>1008.34936844</v>
      </c>
      <c r="L4565" s="7">
        <v>4417</v>
      </c>
      <c r="M4565" s="7">
        <v>0</v>
      </c>
      <c r="N4565" s="9">
        <v>44516</v>
      </c>
      <c r="O4565" s="10">
        <v>46608.762542820194</v>
      </c>
      <c r="P4565" s="10">
        <v>4626</v>
      </c>
      <c r="Q4565" s="10">
        <v>0</v>
      </c>
      <c r="R4565" s="10">
        <v>46.222831095662613</v>
      </c>
      <c r="S4565" s="18">
        <v>46.222831095662613</v>
      </c>
      <c r="T4565" s="13">
        <v>44517</v>
      </c>
      <c r="U4565" s="14">
        <v>0</v>
      </c>
      <c r="V4565" s="14">
        <v>4103</v>
      </c>
      <c r="W4565" s="14">
        <v>0</v>
      </c>
      <c r="X4565" s="14">
        <v>100</v>
      </c>
      <c r="Y4565" s="19">
        <f t="shared" si="143"/>
        <v>-1</v>
      </c>
    </row>
    <row r="4566" spans="1:25">
      <c r="A4566">
        <v>8079</v>
      </c>
      <c r="B4566" t="s">
        <v>8456</v>
      </c>
      <c r="C4566" t="s">
        <v>8457</v>
      </c>
      <c r="D4566" t="str">
        <f t="shared" si="142"/>
        <v>Dexfin DXF</v>
      </c>
      <c r="E4566" s="3" t="s">
        <v>3686</v>
      </c>
      <c r="F4566" s="3" t="s">
        <v>8883</v>
      </c>
      <c r="G4566" s="3" t="s">
        <v>8883</v>
      </c>
      <c r="H4566" s="4">
        <v>0</v>
      </c>
      <c r="I4566" s="4">
        <v>0</v>
      </c>
      <c r="J4566" s="6">
        <v>44216</v>
      </c>
      <c r="K4566" s="7">
        <v>7.3907399999999998E-3</v>
      </c>
      <c r="L4566" s="7">
        <v>4418</v>
      </c>
      <c r="M4566" s="7">
        <v>0</v>
      </c>
      <c r="N4566" s="9">
        <v>44552</v>
      </c>
      <c r="O4566" s="10">
        <v>8.093919126094512E-2</v>
      </c>
      <c r="P4566" s="10">
        <v>4627</v>
      </c>
      <c r="Q4566" s="10">
        <v>0</v>
      </c>
      <c r="R4566" s="10">
        <v>10.95143263880817</v>
      </c>
      <c r="S4566" s="18">
        <v>10.95143263880817</v>
      </c>
      <c r="T4566" s="13">
        <v>44564</v>
      </c>
      <c r="U4566" s="14">
        <v>8.6086428170703746E-3</v>
      </c>
      <c r="V4566" s="14">
        <v>4104</v>
      </c>
      <c r="W4566" s="14">
        <v>0</v>
      </c>
      <c r="X4566" s="14">
        <v>89.364061237878687</v>
      </c>
      <c r="Y4566" s="19">
        <f t="shared" si="143"/>
        <v>-0.89364061237878689</v>
      </c>
    </row>
    <row r="4567" spans="1:25">
      <c r="A4567">
        <v>8080</v>
      </c>
      <c r="B4567" t="s">
        <v>8458</v>
      </c>
      <c r="C4567" t="s">
        <v>8459</v>
      </c>
      <c r="D4567" t="str">
        <f t="shared" si="142"/>
        <v>DeFi Yield Protocol DYP</v>
      </c>
      <c r="E4567" s="3" t="s">
        <v>8887</v>
      </c>
      <c r="F4567" s="3" t="s">
        <v>8883</v>
      </c>
      <c r="G4567" s="3" t="s">
        <v>8883</v>
      </c>
      <c r="H4567" s="4">
        <v>0</v>
      </c>
      <c r="I4567" s="4">
        <v>0</v>
      </c>
      <c r="J4567" s="6">
        <v>44189</v>
      </c>
      <c r="K4567" s="7">
        <v>1.7911854</v>
      </c>
      <c r="L4567" s="7">
        <v>2453</v>
      </c>
      <c r="M4567" s="7">
        <v>0</v>
      </c>
      <c r="N4567" s="9">
        <v>44243</v>
      </c>
      <c r="O4567" s="10">
        <v>5.2028618299999998</v>
      </c>
      <c r="P4567" s="10">
        <v>1274</v>
      </c>
      <c r="Q4567" s="10">
        <v>10705542</v>
      </c>
      <c r="R4567" s="10">
        <v>2.9047031256507561</v>
      </c>
      <c r="S4567" s="18">
        <v>2.9047031256507561</v>
      </c>
      <c r="T4567" s="13">
        <v>44682</v>
      </c>
      <c r="U4567" s="14">
        <v>0.1037973709646756</v>
      </c>
      <c r="V4567" s="14">
        <v>935</v>
      </c>
      <c r="W4567" s="14">
        <v>2455232.75</v>
      </c>
      <c r="X4567" s="14">
        <v>98.004994667239202</v>
      </c>
      <c r="Y4567" s="19">
        <f t="shared" si="143"/>
        <v>-0.98004994667239198</v>
      </c>
    </row>
    <row r="4568" spans="1:25">
      <c r="A4568">
        <v>8081</v>
      </c>
      <c r="B4568" t="s">
        <v>8460</v>
      </c>
      <c r="C4568" t="s">
        <v>3985</v>
      </c>
      <c r="D4568" t="str">
        <f t="shared" si="142"/>
        <v>ETH.limiteD ELD</v>
      </c>
      <c r="E4568" s="3" t="s">
        <v>8887</v>
      </c>
      <c r="F4568" s="3" t="s">
        <v>8883</v>
      </c>
      <c r="G4568" s="3" t="s">
        <v>8883</v>
      </c>
      <c r="H4568" s="4">
        <v>0</v>
      </c>
      <c r="I4568" s="4">
        <v>0</v>
      </c>
      <c r="J4568" s="6">
        <v>44191</v>
      </c>
      <c r="K4568" s="7">
        <v>9.2672595351799992E-3</v>
      </c>
      <c r="L4568" s="7">
        <v>4419</v>
      </c>
      <c r="M4568" s="7">
        <v>0</v>
      </c>
      <c r="N4568" s="9">
        <v>44205</v>
      </c>
      <c r="O4568" s="10">
        <v>9.3083638881400008E-3</v>
      </c>
      <c r="P4568" s="10">
        <v>4628</v>
      </c>
      <c r="Q4568" s="10">
        <v>0</v>
      </c>
      <c r="R4568" s="10">
        <v>1.0044354377692739</v>
      </c>
      <c r="S4568" s="18">
        <v>1.0044354377692739</v>
      </c>
      <c r="T4568" s="13">
        <v>44210</v>
      </c>
      <c r="U4568" s="14">
        <v>9.2722056648100008E-3</v>
      </c>
      <c r="V4568" s="14">
        <v>4105</v>
      </c>
      <c r="W4568" s="14">
        <v>0</v>
      </c>
      <c r="X4568" s="14">
        <v>0.38844875173036608</v>
      </c>
      <c r="Y4568" s="19">
        <f t="shared" si="143"/>
        <v>-3.8844875173036607E-3</v>
      </c>
    </row>
    <row r="4569" spans="1:25">
      <c r="A4569">
        <v>8082</v>
      </c>
      <c r="B4569" t="s">
        <v>8461</v>
      </c>
      <c r="C4569" t="s">
        <v>8462</v>
      </c>
      <c r="D4569" t="str">
        <f t="shared" si="142"/>
        <v>TornadoCore TCORE</v>
      </c>
      <c r="E4569" s="3" t="s">
        <v>8887</v>
      </c>
      <c r="F4569" s="3" t="s">
        <v>8883</v>
      </c>
      <c r="G4569" s="3" t="s">
        <v>8883</v>
      </c>
      <c r="H4569" s="4">
        <v>0</v>
      </c>
      <c r="I4569" s="4">
        <v>0</v>
      </c>
      <c r="J4569" s="6">
        <v>44217</v>
      </c>
      <c r="K4569" s="7">
        <v>39.009368430000002</v>
      </c>
      <c r="L4569" s="7">
        <v>1284</v>
      </c>
      <c r="M4569" s="7">
        <v>310624.95449504</v>
      </c>
      <c r="N4569" s="9">
        <v>44516</v>
      </c>
      <c r="O4569" s="10">
        <v>592.70509665821146</v>
      </c>
      <c r="P4569" s="10">
        <v>2186</v>
      </c>
      <c r="Q4569" s="10">
        <v>452721</v>
      </c>
      <c r="R4569" s="10">
        <v>15.19391675673462</v>
      </c>
      <c r="S4569" s="18">
        <v>15.19391675673462</v>
      </c>
      <c r="T4569" s="13">
        <v>44517</v>
      </c>
      <c r="U4569" s="14">
        <v>0</v>
      </c>
      <c r="V4569" s="14">
        <v>1354</v>
      </c>
      <c r="W4569" s="14">
        <v>453489.81</v>
      </c>
      <c r="X4569" s="14">
        <v>100</v>
      </c>
      <c r="Y4569" s="19">
        <f t="shared" si="143"/>
        <v>-1</v>
      </c>
    </row>
    <row r="4570" spans="1:25">
      <c r="A4570">
        <v>8083</v>
      </c>
      <c r="B4570" t="s">
        <v>8463</v>
      </c>
      <c r="C4570" t="s">
        <v>8464</v>
      </c>
      <c r="D4570" t="str">
        <f t="shared" si="142"/>
        <v>Tokenlon Network Token LON</v>
      </c>
      <c r="E4570" s="3" t="s">
        <v>3686</v>
      </c>
      <c r="F4570" s="3" t="s">
        <v>8883</v>
      </c>
      <c r="G4570" s="3" t="s">
        <v>8883</v>
      </c>
      <c r="H4570" s="4">
        <v>0</v>
      </c>
      <c r="I4570" s="4">
        <v>0</v>
      </c>
      <c r="J4570" s="6">
        <v>44194</v>
      </c>
      <c r="K4570" s="7">
        <v>1.40906497</v>
      </c>
      <c r="L4570" s="7">
        <v>2249</v>
      </c>
      <c r="M4570" s="7">
        <v>0</v>
      </c>
      <c r="N4570" s="9">
        <v>44226</v>
      </c>
      <c r="O4570" s="10">
        <v>9.7722445400000009</v>
      </c>
      <c r="P4570" s="10">
        <v>684</v>
      </c>
      <c r="Q4570" s="10">
        <v>69581149.569999993</v>
      </c>
      <c r="R4570" s="10">
        <v>6.9352689535671308</v>
      </c>
      <c r="S4570" s="18">
        <v>6.9352689535671308</v>
      </c>
      <c r="T4570" s="13">
        <v>44681</v>
      </c>
      <c r="U4570" s="14">
        <v>0.92477321599576201</v>
      </c>
      <c r="V4570" s="14">
        <v>375</v>
      </c>
      <c r="W4570" s="14">
        <v>41819828.340000004</v>
      </c>
      <c r="X4570" s="14">
        <v>90.536736854972716</v>
      </c>
      <c r="Y4570" s="19">
        <f t="shared" si="143"/>
        <v>-0.90536736854972721</v>
      </c>
    </row>
    <row r="4571" spans="1:25">
      <c r="A4571">
        <v>8084</v>
      </c>
      <c r="B4571" t="s">
        <v>6102</v>
      </c>
      <c r="C4571" t="s">
        <v>8465</v>
      </c>
      <c r="D4571" t="str">
        <f t="shared" si="142"/>
        <v>NEST Protocol NHBTC</v>
      </c>
      <c r="E4571" s="3" t="s">
        <v>8887</v>
      </c>
      <c r="F4571" s="3" t="s">
        <v>8883</v>
      </c>
      <c r="G4571" s="3" t="s">
        <v>8883</v>
      </c>
      <c r="H4571" s="4">
        <v>0</v>
      </c>
      <c r="I4571" s="4">
        <v>0</v>
      </c>
      <c r="J4571" s="6">
        <v>44225</v>
      </c>
      <c r="K4571" s="7">
        <v>0.70981192999999998</v>
      </c>
      <c r="L4571" s="7">
        <v>4420</v>
      </c>
      <c r="M4571" s="7">
        <v>0</v>
      </c>
      <c r="N4571" s="9">
        <v>44243</v>
      </c>
      <c r="O4571" s="10">
        <v>1.86830878</v>
      </c>
      <c r="P4571" s="10">
        <v>4629</v>
      </c>
      <c r="Q4571" s="10">
        <v>0</v>
      </c>
      <c r="R4571" s="10">
        <v>2.6321180316031039</v>
      </c>
      <c r="S4571" s="18">
        <v>2.6321180316031039</v>
      </c>
      <c r="T4571" s="13">
        <v>44673</v>
      </c>
      <c r="U4571" s="14">
        <v>1.7003114009303349E-2</v>
      </c>
      <c r="V4571" s="14">
        <v>4106</v>
      </c>
      <c r="W4571" s="14">
        <v>0</v>
      </c>
      <c r="X4571" s="14">
        <v>99.089919493430656</v>
      </c>
      <c r="Y4571" s="19">
        <f t="shared" si="143"/>
        <v>-0.99089919493430656</v>
      </c>
    </row>
    <row r="4572" spans="1:25">
      <c r="A4572">
        <v>8085</v>
      </c>
      <c r="B4572" t="s">
        <v>8466</v>
      </c>
      <c r="C4572" t="s">
        <v>8467</v>
      </c>
      <c r="D4572" t="str">
        <f t="shared" si="142"/>
        <v>stETH STETH</v>
      </c>
      <c r="E4572" s="3" t="s">
        <v>8896</v>
      </c>
      <c r="F4572" s="3" t="s">
        <v>8883</v>
      </c>
      <c r="G4572" s="3" t="s">
        <v>8883</v>
      </c>
      <c r="H4572" s="4">
        <v>0</v>
      </c>
      <c r="I4572" s="4">
        <v>0</v>
      </c>
      <c r="J4572" s="6">
        <v>44189</v>
      </c>
      <c r="K4572" s="7">
        <v>551.78459296000005</v>
      </c>
      <c r="L4572" s="7">
        <v>466</v>
      </c>
      <c r="M4572" s="7">
        <v>4682009.4934288003</v>
      </c>
      <c r="N4572" s="9">
        <v>44516</v>
      </c>
      <c r="O4572" s="10">
        <v>4982.4272258192741</v>
      </c>
      <c r="P4572" s="10">
        <v>55</v>
      </c>
      <c r="Q4572" s="10">
        <v>6202445972.9200001</v>
      </c>
      <c r="R4572" s="10">
        <v>9.0296599241589561</v>
      </c>
      <c r="S4572" s="18">
        <v>9.0296599241589561</v>
      </c>
      <c r="T4572" s="13">
        <v>44585</v>
      </c>
      <c r="U4572" s="14">
        <v>2159.1600269513201</v>
      </c>
      <c r="V4572" s="14">
        <v>28</v>
      </c>
      <c r="W4572" s="14">
        <v>4308712749.5</v>
      </c>
      <c r="X4572" s="14">
        <v>56.664494450367343</v>
      </c>
      <c r="Y4572" s="19">
        <f t="shared" si="143"/>
        <v>-0.56664494450367342</v>
      </c>
    </row>
    <row r="4573" spans="1:25">
      <c r="A4573">
        <v>8086</v>
      </c>
      <c r="B4573" t="s">
        <v>8468</v>
      </c>
      <c r="C4573" t="s">
        <v>8469</v>
      </c>
      <c r="D4573" t="str">
        <f t="shared" si="142"/>
        <v>Ditto DITTO</v>
      </c>
      <c r="E4573" s="3" t="s">
        <v>8894</v>
      </c>
      <c r="F4573" s="3" t="s">
        <v>8883</v>
      </c>
      <c r="G4573" s="3" t="s">
        <v>8883</v>
      </c>
      <c r="H4573" s="4">
        <v>0</v>
      </c>
      <c r="I4573" s="4">
        <v>0</v>
      </c>
      <c r="J4573" s="6">
        <v>44201</v>
      </c>
      <c r="K4573" s="7">
        <v>0.65482857999999999</v>
      </c>
      <c r="L4573" s="7">
        <v>2523</v>
      </c>
      <c r="M4573" s="7">
        <v>0</v>
      </c>
      <c r="N4573" s="9">
        <v>44238</v>
      </c>
      <c r="O4573" s="10">
        <v>2.8756404400000002</v>
      </c>
      <c r="P4573" s="10">
        <v>1924</v>
      </c>
      <c r="Q4573" s="10">
        <v>1382816.3</v>
      </c>
      <c r="R4573" s="10">
        <v>4.3914400315270301</v>
      </c>
      <c r="S4573" s="18">
        <v>4.3914400315270301</v>
      </c>
      <c r="T4573" s="13">
        <v>44540</v>
      </c>
      <c r="U4573" s="14">
        <v>0.33502738251317171</v>
      </c>
      <c r="V4573" s="14">
        <v>1150</v>
      </c>
      <c r="W4573" s="14">
        <v>1025871.97</v>
      </c>
      <c r="X4573" s="14">
        <v>88.349468944275543</v>
      </c>
      <c r="Y4573" s="19">
        <f t="shared" si="143"/>
        <v>-0.88349468944275544</v>
      </c>
    </row>
    <row r="4574" spans="1:25">
      <c r="A4574">
        <v>8087</v>
      </c>
      <c r="B4574" t="s">
        <v>8470</v>
      </c>
      <c r="C4574" t="s">
        <v>8471</v>
      </c>
      <c r="D4574" t="str">
        <f t="shared" si="142"/>
        <v>FastSwap FAST</v>
      </c>
      <c r="E4574" s="3" t="s">
        <v>3686</v>
      </c>
      <c r="F4574" s="3" t="s">
        <v>8883</v>
      </c>
      <c r="G4574" s="3" t="s">
        <v>8883</v>
      </c>
      <c r="H4574" s="4">
        <v>0</v>
      </c>
      <c r="I4574" s="4">
        <v>0</v>
      </c>
      <c r="J4574" s="6">
        <v>44192</v>
      </c>
      <c r="K4574" s="7">
        <v>0.36906009000000001</v>
      </c>
      <c r="L4574" s="7">
        <v>4421</v>
      </c>
      <c r="M4574" s="7">
        <v>0</v>
      </c>
      <c r="N4574" s="9">
        <v>44241</v>
      </c>
      <c r="O4574" s="10">
        <v>28.130084549999999</v>
      </c>
      <c r="P4574" s="10">
        <v>4630</v>
      </c>
      <c r="Q4574" s="10">
        <v>0</v>
      </c>
      <c r="R4574" s="10">
        <v>76.22087923405644</v>
      </c>
      <c r="S4574" s="18">
        <v>76.22087923405644</v>
      </c>
      <c r="T4574" s="13">
        <v>44687</v>
      </c>
      <c r="U4574" s="14">
        <v>5.0655266004407907E-3</v>
      </c>
      <c r="V4574" s="14">
        <v>4107</v>
      </c>
      <c r="W4574" s="14">
        <v>0</v>
      </c>
      <c r="X4574" s="14">
        <v>99.981992494222922</v>
      </c>
      <c r="Y4574" s="19">
        <f t="shared" si="143"/>
        <v>-0.99981992494222927</v>
      </c>
    </row>
    <row r="4575" spans="1:25">
      <c r="A4575">
        <v>8090</v>
      </c>
      <c r="B4575" t="s">
        <v>8472</v>
      </c>
      <c r="C4575" t="s">
        <v>8473</v>
      </c>
      <c r="D4575" t="str">
        <f t="shared" si="142"/>
        <v>Trade Butler Bot TBB</v>
      </c>
      <c r="E4575" s="3" t="s">
        <v>8887</v>
      </c>
      <c r="F4575" s="3" t="s">
        <v>8883</v>
      </c>
      <c r="G4575" s="3" t="s">
        <v>8883</v>
      </c>
      <c r="H4575" s="4">
        <v>0</v>
      </c>
      <c r="I4575" s="4">
        <v>0</v>
      </c>
      <c r="J4575" s="6">
        <v>44190</v>
      </c>
      <c r="K4575" s="7">
        <v>361.82567056559952</v>
      </c>
      <c r="L4575" s="7">
        <v>4422</v>
      </c>
      <c r="M4575" s="7">
        <v>0</v>
      </c>
      <c r="N4575" s="9">
        <v>44205</v>
      </c>
      <c r="O4575" s="10">
        <v>1393.6284147558549</v>
      </c>
      <c r="P4575" s="10">
        <v>4631</v>
      </c>
      <c r="Q4575" s="10">
        <v>0</v>
      </c>
      <c r="R4575" s="10">
        <v>3.851657104863123</v>
      </c>
      <c r="S4575" s="18">
        <v>3.851657104863123</v>
      </c>
      <c r="T4575" s="13">
        <v>44468</v>
      </c>
      <c r="U4575" s="14">
        <v>65.316932074917304</v>
      </c>
      <c r="V4575" s="14">
        <v>4108</v>
      </c>
      <c r="W4575" s="14">
        <v>0</v>
      </c>
      <c r="X4575" s="14">
        <v>95.313174488742035</v>
      </c>
      <c r="Y4575" s="19">
        <f t="shared" si="143"/>
        <v>-0.95313174488742036</v>
      </c>
    </row>
    <row r="4576" spans="1:25">
      <c r="A4576">
        <v>8099</v>
      </c>
      <c r="B4576" t="s">
        <v>8474</v>
      </c>
      <c r="C4576" t="s">
        <v>8475</v>
      </c>
      <c r="D4576" t="str">
        <f t="shared" si="142"/>
        <v>3XT TOKEN 3XT</v>
      </c>
      <c r="E4576" s="3" t="s">
        <v>3686</v>
      </c>
      <c r="F4576" s="3" t="s">
        <v>8883</v>
      </c>
      <c r="G4576" s="3" t="s">
        <v>8883</v>
      </c>
      <c r="H4576" s="4">
        <v>0</v>
      </c>
      <c r="I4576" s="4">
        <v>0</v>
      </c>
      <c r="J4576" s="6">
        <v>44188</v>
      </c>
      <c r="K4576" s="7">
        <v>549.85146966558864</v>
      </c>
      <c r="L4576" s="7">
        <v>4423</v>
      </c>
      <c r="M4576" s="7">
        <v>0</v>
      </c>
      <c r="N4576" s="9">
        <v>44191</v>
      </c>
      <c r="O4576" s="10">
        <v>2550.6331846633648</v>
      </c>
      <c r="P4576" s="10">
        <v>4632</v>
      </c>
      <c r="Q4576" s="10">
        <v>0</v>
      </c>
      <c r="R4576" s="10">
        <v>4.6387676043034336</v>
      </c>
      <c r="S4576" s="18">
        <v>4.6387676043034336</v>
      </c>
      <c r="T4576" s="13">
        <v>44217</v>
      </c>
      <c r="U4576" s="14">
        <v>127.81606497739639</v>
      </c>
      <c r="V4576" s="14">
        <v>4109</v>
      </c>
      <c r="W4576" s="14">
        <v>0</v>
      </c>
      <c r="X4576" s="14">
        <v>94.98884960228942</v>
      </c>
      <c r="Y4576" s="19">
        <f t="shared" si="143"/>
        <v>-0.94988849602289416</v>
      </c>
    </row>
    <row r="4577" spans="1:25">
      <c r="A4577">
        <v>8100</v>
      </c>
      <c r="B4577" t="s">
        <v>8476</v>
      </c>
      <c r="C4577" t="s">
        <v>8477</v>
      </c>
      <c r="D4577" t="str">
        <f t="shared" si="142"/>
        <v>ankrETH aEth</v>
      </c>
      <c r="E4577" s="3" t="s">
        <v>8896</v>
      </c>
      <c r="F4577" s="3" t="s">
        <v>8883</v>
      </c>
      <c r="G4577" s="3" t="s">
        <v>8883</v>
      </c>
      <c r="H4577" s="4">
        <v>0</v>
      </c>
      <c r="I4577" s="4">
        <v>0</v>
      </c>
      <c r="J4577" s="6">
        <v>44189</v>
      </c>
      <c r="K4577" s="7">
        <v>532.53668561999996</v>
      </c>
      <c r="L4577" s="7">
        <v>2196</v>
      </c>
      <c r="M4577" s="7">
        <v>0</v>
      </c>
      <c r="N4577" s="9">
        <v>44516</v>
      </c>
      <c r="O4577" s="10">
        <v>32076.863131418831</v>
      </c>
      <c r="P4577" s="10">
        <v>539</v>
      </c>
      <c r="Q4577" s="10">
        <v>119411913.62</v>
      </c>
      <c r="R4577" s="10">
        <v>60.234090904129353</v>
      </c>
      <c r="S4577" s="18">
        <v>60.234090904129353</v>
      </c>
      <c r="T4577" s="13">
        <v>44517</v>
      </c>
      <c r="U4577" s="14">
        <v>0</v>
      </c>
      <c r="V4577" s="14">
        <v>228</v>
      </c>
      <c r="W4577" s="14">
        <v>119626309.81</v>
      </c>
      <c r="X4577" s="14">
        <v>100</v>
      </c>
      <c r="Y4577" s="19">
        <f t="shared" si="143"/>
        <v>-1</v>
      </c>
    </row>
    <row r="4578" spans="1:25">
      <c r="A4578">
        <v>8101</v>
      </c>
      <c r="B4578" t="s">
        <v>8478</v>
      </c>
      <c r="C4578" t="s">
        <v>8479</v>
      </c>
      <c r="D4578" t="str">
        <f t="shared" si="142"/>
        <v>CEZO CEZ</v>
      </c>
      <c r="E4578" s="3" t="s">
        <v>8887</v>
      </c>
      <c r="F4578" s="3" t="s">
        <v>8883</v>
      </c>
      <c r="G4578" s="3" t="s">
        <v>8883</v>
      </c>
      <c r="H4578" s="4">
        <v>0</v>
      </c>
      <c r="I4578" s="4">
        <v>0</v>
      </c>
      <c r="J4578" s="6">
        <v>44191</v>
      </c>
      <c r="K4578" s="7">
        <v>3.3590299127999999E-4</v>
      </c>
      <c r="L4578" s="7">
        <v>4424</v>
      </c>
      <c r="M4578" s="7">
        <v>0</v>
      </c>
      <c r="N4578" s="9">
        <v>44192</v>
      </c>
      <c r="O4578" s="10">
        <v>2.0994080809052602</v>
      </c>
      <c r="P4578" s="10">
        <v>4633</v>
      </c>
      <c r="Q4578" s="10">
        <v>0</v>
      </c>
      <c r="R4578" s="10">
        <v>6250.0428260707222</v>
      </c>
      <c r="S4578" s="18">
        <v>6250.0428260707222</v>
      </c>
      <c r="T4578" s="13">
        <v>44197</v>
      </c>
      <c r="U4578" s="16">
        <v>5.96803622E-6</v>
      </c>
      <c r="V4578" s="14">
        <v>4110</v>
      </c>
      <c r="W4578" s="16">
        <v>0</v>
      </c>
      <c r="X4578" s="16">
        <v>99.999715727672282</v>
      </c>
      <c r="Y4578" s="19">
        <f t="shared" si="143"/>
        <v>-0.99999715727672278</v>
      </c>
    </row>
    <row r="4579" spans="1:25">
      <c r="A4579">
        <v>8103</v>
      </c>
      <c r="B4579" t="s">
        <v>8480</v>
      </c>
      <c r="C4579" t="s">
        <v>8481</v>
      </c>
      <c r="D4579" t="str">
        <f t="shared" si="142"/>
        <v>unilock.network UNL</v>
      </c>
      <c r="E4579" s="3" t="s">
        <v>8887</v>
      </c>
      <c r="F4579" s="3" t="s">
        <v>8883</v>
      </c>
      <c r="G4579" s="3" t="s">
        <v>8883</v>
      </c>
      <c r="H4579" s="4">
        <v>0</v>
      </c>
      <c r="I4579" s="4">
        <v>0</v>
      </c>
      <c r="J4579" s="6">
        <v>44217</v>
      </c>
      <c r="K4579" s="7">
        <v>246.4990833</v>
      </c>
      <c r="L4579" s="7">
        <v>4425</v>
      </c>
      <c r="M4579" s="7">
        <v>0</v>
      </c>
      <c r="N4579" s="9">
        <v>44235</v>
      </c>
      <c r="O4579" s="10">
        <v>4603.1812151499998</v>
      </c>
      <c r="P4579" s="10">
        <v>4634</v>
      </c>
      <c r="Q4579" s="10">
        <v>0</v>
      </c>
      <c r="R4579" s="10">
        <v>18.674232591557882</v>
      </c>
      <c r="S4579" s="18">
        <v>18.674232591557882</v>
      </c>
      <c r="T4579" s="13">
        <v>44516</v>
      </c>
      <c r="U4579" s="14">
        <v>0</v>
      </c>
      <c r="V4579" s="14">
        <v>4111</v>
      </c>
      <c r="W4579" s="14">
        <v>0</v>
      </c>
      <c r="X4579" s="14">
        <v>100</v>
      </c>
      <c r="Y4579" s="19">
        <f t="shared" si="143"/>
        <v>-1</v>
      </c>
    </row>
    <row r="4580" spans="1:25">
      <c r="A4580">
        <v>8104</v>
      </c>
      <c r="B4580" t="s">
        <v>8482</v>
      </c>
      <c r="C4580" t="s">
        <v>8483</v>
      </c>
      <c r="D4580" t="str">
        <f t="shared" si="142"/>
        <v>1inch 1INCH</v>
      </c>
      <c r="E4580" s="3" t="s">
        <v>3686</v>
      </c>
      <c r="F4580" s="3" t="s">
        <v>8883</v>
      </c>
      <c r="G4580" s="3" t="s">
        <v>8883</v>
      </c>
      <c r="H4580" s="4">
        <v>0</v>
      </c>
      <c r="I4580" s="4">
        <v>0</v>
      </c>
      <c r="J4580" s="6">
        <v>44194</v>
      </c>
      <c r="K4580" s="7">
        <v>0.76115085000000005</v>
      </c>
      <c r="L4580" s="7">
        <v>64</v>
      </c>
      <c r="M4580" s="7">
        <v>64067211.558947302</v>
      </c>
      <c r="N4580" s="9">
        <v>44324</v>
      </c>
      <c r="O4580" s="10">
        <v>7.8666550400000004</v>
      </c>
      <c r="P4580" s="10">
        <v>150</v>
      </c>
      <c r="Q4580" s="10">
        <v>1171451971.9300001</v>
      </c>
      <c r="R4580" s="10">
        <v>10.33521152870026</v>
      </c>
      <c r="S4580" s="18">
        <v>10.33521152870026</v>
      </c>
      <c r="T4580" s="13">
        <v>44681</v>
      </c>
      <c r="U4580" s="14">
        <v>1.098048408904728</v>
      </c>
      <c r="V4580" s="14">
        <v>113</v>
      </c>
      <c r="W4580" s="14">
        <v>467925865.31999999</v>
      </c>
      <c r="X4580" s="14">
        <v>86.041736884083221</v>
      </c>
      <c r="Y4580" s="19">
        <f t="shared" si="143"/>
        <v>-0.8604173688408322</v>
      </c>
    </row>
    <row r="4581" spans="1:25">
      <c r="A4581">
        <v>8105</v>
      </c>
      <c r="B4581" t="s">
        <v>8484</v>
      </c>
      <c r="C4581" t="s">
        <v>7805</v>
      </c>
      <c r="D4581" t="str">
        <f t="shared" si="142"/>
        <v>ROCKI ROCKS</v>
      </c>
      <c r="E4581" s="3" t="s">
        <v>8893</v>
      </c>
      <c r="F4581" s="3" t="s">
        <v>8883</v>
      </c>
      <c r="G4581" s="3" t="s">
        <v>8883</v>
      </c>
      <c r="H4581" s="4">
        <v>0</v>
      </c>
      <c r="I4581" s="4">
        <v>0</v>
      </c>
      <c r="J4581" s="6">
        <v>44194</v>
      </c>
      <c r="K4581" s="7">
        <v>2.4360099999999999E-2</v>
      </c>
      <c r="L4581" s="7">
        <v>2551</v>
      </c>
      <c r="M4581" s="7">
        <v>0</v>
      </c>
      <c r="N4581" s="9">
        <v>44294</v>
      </c>
      <c r="O4581" s="10">
        <v>5.2071780199999997</v>
      </c>
      <c r="P4581" s="10">
        <v>4635</v>
      </c>
      <c r="Q4581" s="10">
        <v>0</v>
      </c>
      <c r="R4581" s="10">
        <v>213.75848292905201</v>
      </c>
      <c r="S4581" s="18">
        <v>213.75848292905201</v>
      </c>
      <c r="T4581" s="13">
        <v>44687</v>
      </c>
      <c r="U4581" s="14">
        <v>8.7980956659528001E-2</v>
      </c>
      <c r="V4581" s="14">
        <v>1230</v>
      </c>
      <c r="W4581" s="14">
        <v>721035.67</v>
      </c>
      <c r="X4581" s="14">
        <v>98.310390842763468</v>
      </c>
      <c r="Y4581" s="19">
        <f t="shared" si="143"/>
        <v>-0.98310390842763473</v>
      </c>
    </row>
    <row r="4582" spans="1:25">
      <c r="A4582">
        <v>8107</v>
      </c>
      <c r="B4582" t="s">
        <v>8485</v>
      </c>
      <c r="C4582" t="s">
        <v>8486</v>
      </c>
      <c r="D4582" t="str">
        <f t="shared" si="142"/>
        <v>Cobak Token CBK</v>
      </c>
      <c r="E4582" s="3" t="s">
        <v>8887</v>
      </c>
      <c r="F4582" s="3" t="s">
        <v>8883</v>
      </c>
      <c r="G4582" s="3" t="s">
        <v>8883</v>
      </c>
      <c r="H4582" s="4">
        <v>0</v>
      </c>
      <c r="I4582" s="4">
        <v>0</v>
      </c>
      <c r="J4582" s="6">
        <v>44221</v>
      </c>
      <c r="K4582" s="7">
        <v>2.0762788300000001</v>
      </c>
      <c r="L4582" s="7">
        <v>387</v>
      </c>
      <c r="M4582" s="7">
        <v>6329413.0778180799</v>
      </c>
      <c r="N4582" s="9">
        <v>44288</v>
      </c>
      <c r="O4582" s="10">
        <v>16.313190949999999</v>
      </c>
      <c r="P4582" s="10">
        <v>870</v>
      </c>
      <c r="Q4582" s="10">
        <v>37588956.009999998</v>
      </c>
      <c r="R4582" s="10">
        <v>7.856936512712986</v>
      </c>
      <c r="S4582" s="18">
        <v>7.856936512712986</v>
      </c>
      <c r="T4582" s="13">
        <v>44369</v>
      </c>
      <c r="U4582" s="14">
        <v>1.2936133400000001</v>
      </c>
      <c r="V4582" s="14">
        <v>809</v>
      </c>
      <c r="W4582" s="14">
        <v>4205442.16</v>
      </c>
      <c r="X4582" s="14">
        <v>92.070139165507641</v>
      </c>
      <c r="Y4582" s="19">
        <f t="shared" si="143"/>
        <v>-0.92070139165507636</v>
      </c>
    </row>
    <row r="4583" spans="1:25">
      <c r="A4583">
        <v>8112</v>
      </c>
      <c r="B4583" t="s">
        <v>975</v>
      </c>
      <c r="C4583" t="s">
        <v>2550</v>
      </c>
      <c r="D4583" t="str">
        <f t="shared" si="142"/>
        <v>Bankcoin BANK</v>
      </c>
      <c r="E4583" s="3" t="s">
        <v>8898</v>
      </c>
      <c r="F4583" s="3" t="s">
        <v>8883</v>
      </c>
      <c r="G4583" s="3" t="s">
        <v>8883</v>
      </c>
      <c r="H4583" s="4">
        <v>0</v>
      </c>
      <c r="I4583" s="4">
        <v>0</v>
      </c>
      <c r="J4583" s="6">
        <v>44189</v>
      </c>
      <c r="K4583" s="7">
        <v>4.4814510502000002E-4</v>
      </c>
      <c r="L4583" s="7">
        <v>4426</v>
      </c>
      <c r="M4583" s="7">
        <v>0</v>
      </c>
      <c r="N4583" s="9">
        <v>44192</v>
      </c>
      <c r="O4583" s="10">
        <v>2.769832897456E-2</v>
      </c>
      <c r="P4583" s="10">
        <v>4636</v>
      </c>
      <c r="Q4583" s="10">
        <v>0</v>
      </c>
      <c r="R4583" s="10">
        <v>61.806608315679057</v>
      </c>
      <c r="S4583" s="18">
        <v>61.806608315679057</v>
      </c>
      <c r="T4583" s="13">
        <v>44687</v>
      </c>
      <c r="U4583" s="14">
        <v>2.4461339103845441E-4</v>
      </c>
      <c r="V4583" s="14">
        <v>4112</v>
      </c>
      <c r="W4583" s="14">
        <v>0</v>
      </c>
      <c r="X4583" s="14">
        <v>99.116865890129617</v>
      </c>
      <c r="Y4583" s="19">
        <f t="shared" si="143"/>
        <v>-0.99116865890129613</v>
      </c>
    </row>
    <row r="4584" spans="1:25">
      <c r="A4584">
        <v>8113</v>
      </c>
      <c r="B4584" t="s">
        <v>8487</v>
      </c>
      <c r="C4584" t="s">
        <v>8488</v>
      </c>
      <c r="D4584" t="str">
        <f t="shared" si="142"/>
        <v>CryptoBank CBANK</v>
      </c>
      <c r="E4584" s="3" t="s">
        <v>8887</v>
      </c>
      <c r="F4584" s="3" t="s">
        <v>8883</v>
      </c>
      <c r="G4584" s="3" t="s">
        <v>8883</v>
      </c>
      <c r="H4584" s="4">
        <v>0</v>
      </c>
      <c r="I4584" s="4">
        <v>0</v>
      </c>
      <c r="J4584" s="6">
        <v>44194</v>
      </c>
      <c r="K4584" s="7">
        <v>0.91515524000000004</v>
      </c>
      <c r="L4584" s="7">
        <v>4427</v>
      </c>
      <c r="M4584" s="7">
        <v>0</v>
      </c>
      <c r="N4584" s="9">
        <v>44248</v>
      </c>
      <c r="O4584" s="10">
        <v>12.657770060000001</v>
      </c>
      <c r="P4584" s="10">
        <v>4637</v>
      </c>
      <c r="Q4584" s="10">
        <v>0</v>
      </c>
      <c r="R4584" s="10">
        <v>13.83128184896805</v>
      </c>
      <c r="S4584" s="18">
        <v>13.83128184896805</v>
      </c>
      <c r="T4584" s="13">
        <v>44687</v>
      </c>
      <c r="U4584" s="14">
        <v>6.3677290237390701E-4</v>
      </c>
      <c r="V4584" s="14">
        <v>4113</v>
      </c>
      <c r="W4584" s="14">
        <v>0</v>
      </c>
      <c r="X4584" s="14">
        <v>99.994969312135112</v>
      </c>
      <c r="Y4584" s="19">
        <f t="shared" si="143"/>
        <v>-0.99994969312135107</v>
      </c>
    </row>
    <row r="4585" spans="1:25">
      <c r="A4585">
        <v>8117</v>
      </c>
      <c r="B4585" t="s">
        <v>8489</v>
      </c>
      <c r="C4585" t="s">
        <v>8490</v>
      </c>
      <c r="D4585" t="str">
        <f t="shared" si="142"/>
        <v>Dymmax DMX</v>
      </c>
      <c r="E4585" s="3" t="s">
        <v>8894</v>
      </c>
      <c r="F4585" s="3" t="s">
        <v>8883</v>
      </c>
      <c r="G4585" s="3" t="s">
        <v>8883</v>
      </c>
      <c r="H4585" s="4">
        <v>0</v>
      </c>
      <c r="I4585" s="4">
        <v>0</v>
      </c>
      <c r="J4585" s="6">
        <v>44191</v>
      </c>
      <c r="K4585" s="7">
        <v>0.81710766999999995</v>
      </c>
      <c r="L4585" s="7">
        <v>4428</v>
      </c>
      <c r="M4585" s="7">
        <v>0</v>
      </c>
      <c r="N4585" s="9">
        <v>44590</v>
      </c>
      <c r="O4585" s="10">
        <v>14.47388398307344</v>
      </c>
      <c r="P4585" s="10">
        <v>4638</v>
      </c>
      <c r="Q4585" s="10">
        <v>0</v>
      </c>
      <c r="R4585" s="10">
        <v>17.71355785103993</v>
      </c>
      <c r="S4585" s="18">
        <v>17.71355785103993</v>
      </c>
      <c r="T4585" s="13">
        <v>44683</v>
      </c>
      <c r="U4585" s="14">
        <v>4.8017228876510729E-3</v>
      </c>
      <c r="V4585" s="14">
        <v>4114</v>
      </c>
      <c r="W4585" s="14">
        <v>0</v>
      </c>
      <c r="X4585" s="14">
        <v>99.966824917946923</v>
      </c>
      <c r="Y4585" s="19">
        <f t="shared" si="143"/>
        <v>-0.99966824917946928</v>
      </c>
    </row>
    <row r="4586" spans="1:25">
      <c r="A4586">
        <v>8118</v>
      </c>
      <c r="B4586" t="s">
        <v>8491</v>
      </c>
      <c r="C4586" t="s">
        <v>8492</v>
      </c>
      <c r="D4586" t="str">
        <f t="shared" si="142"/>
        <v>Global Utility Smart Digital Token GUSDT</v>
      </c>
      <c r="E4586" s="3" t="s">
        <v>8887</v>
      </c>
      <c r="F4586" s="3" t="s">
        <v>8883</v>
      </c>
      <c r="G4586" s="3" t="s">
        <v>8883</v>
      </c>
      <c r="H4586" s="4">
        <v>0</v>
      </c>
      <c r="I4586" s="4">
        <v>0</v>
      </c>
      <c r="J4586" s="6">
        <v>44203</v>
      </c>
      <c r="K4586" s="7">
        <v>37.004791750257013</v>
      </c>
      <c r="L4586" s="7">
        <v>4429</v>
      </c>
      <c r="M4586" s="7">
        <v>0</v>
      </c>
      <c r="N4586" s="9">
        <v>44227</v>
      </c>
      <c r="O4586" s="10">
        <v>64.561087505935689</v>
      </c>
      <c r="P4586" s="10">
        <v>4639</v>
      </c>
      <c r="Q4586" s="10">
        <v>0</v>
      </c>
      <c r="R4586" s="10">
        <v>1.7446683105705441</v>
      </c>
      <c r="S4586" s="18">
        <v>1.7446683105705441</v>
      </c>
      <c r="T4586" s="13">
        <v>44537</v>
      </c>
      <c r="U4586" s="14">
        <v>5.1158459774144904E-3</v>
      </c>
      <c r="V4586" s="14">
        <v>4115</v>
      </c>
      <c r="W4586" s="14">
        <v>0</v>
      </c>
      <c r="X4586" s="14">
        <v>99.992075960652087</v>
      </c>
      <c r="Y4586" s="19">
        <f t="shared" si="143"/>
        <v>-0.99992075960652083</v>
      </c>
    </row>
    <row r="4587" spans="1:25">
      <c r="A4587">
        <v>8119</v>
      </c>
      <c r="B4587" t="s">
        <v>8493</v>
      </c>
      <c r="C4587" t="s">
        <v>8494</v>
      </c>
      <c r="D4587" t="str">
        <f t="shared" si="142"/>
        <v>SafePal SFP</v>
      </c>
      <c r="E4587" s="3" t="s">
        <v>8887</v>
      </c>
      <c r="F4587" s="3" t="s">
        <v>8883</v>
      </c>
      <c r="G4587" s="3" t="s">
        <v>8883</v>
      </c>
      <c r="H4587" s="4">
        <v>0</v>
      </c>
      <c r="I4587" s="4">
        <v>0</v>
      </c>
      <c r="J4587" s="6">
        <v>44235</v>
      </c>
      <c r="K4587" s="7">
        <v>1.2887122858573099</v>
      </c>
      <c r="L4587" s="7">
        <v>42</v>
      </c>
      <c r="M4587" s="7">
        <v>139395712.68313649</v>
      </c>
      <c r="N4587" s="9">
        <v>44277</v>
      </c>
      <c r="O4587" s="10">
        <v>3.5614832240958698</v>
      </c>
      <c r="P4587" s="10">
        <v>278</v>
      </c>
      <c r="Q4587" s="10">
        <v>385233769.92686433</v>
      </c>
      <c r="R4587" s="10">
        <v>2.7635984099636399</v>
      </c>
      <c r="S4587" s="18">
        <v>2.7635984099636399</v>
      </c>
      <c r="T4587" s="13">
        <v>44681</v>
      </c>
      <c r="U4587" s="14">
        <v>0.60528939416628469</v>
      </c>
      <c r="V4587" s="14">
        <v>301</v>
      </c>
      <c r="W4587" s="14">
        <v>65472136.337416261</v>
      </c>
      <c r="X4587" s="14">
        <v>83.00456983564915</v>
      </c>
      <c r="Y4587" s="19">
        <f t="shared" si="143"/>
        <v>-0.83004569835649145</v>
      </c>
    </row>
    <row r="4588" spans="1:25">
      <c r="A4588">
        <v>8120</v>
      </c>
      <c r="B4588" t="s">
        <v>8495</v>
      </c>
      <c r="C4588" t="s">
        <v>8496</v>
      </c>
      <c r="D4588" t="str">
        <f t="shared" si="142"/>
        <v>Whiteheart WHITE</v>
      </c>
      <c r="E4588" s="3" t="s">
        <v>3686</v>
      </c>
      <c r="F4588" s="3" t="s">
        <v>8883</v>
      </c>
      <c r="G4588" s="3" t="s">
        <v>8883</v>
      </c>
      <c r="H4588" s="4">
        <v>0</v>
      </c>
      <c r="I4588" s="4">
        <v>0</v>
      </c>
      <c r="J4588" s="6">
        <v>44194</v>
      </c>
      <c r="K4588" s="7">
        <v>1033.63181235</v>
      </c>
      <c r="L4588" s="7">
        <v>2489</v>
      </c>
      <c r="M4588" s="7">
        <v>0</v>
      </c>
      <c r="N4588" s="9">
        <v>44273</v>
      </c>
      <c r="O4588" s="10">
        <v>5363.4171920099998</v>
      </c>
      <c r="P4588" s="10">
        <v>805</v>
      </c>
      <c r="Q4588" s="10">
        <v>45802739.340000004</v>
      </c>
      <c r="R4588" s="10">
        <v>5.1889049155869857</v>
      </c>
      <c r="S4588" s="18">
        <v>5.1889049155869857</v>
      </c>
      <c r="T4588" s="13">
        <v>44687</v>
      </c>
      <c r="U4588" s="14">
        <v>187.96827801799839</v>
      </c>
      <c r="V4588" s="14">
        <v>1022</v>
      </c>
      <c r="W4588" s="14">
        <v>1717685.58</v>
      </c>
      <c r="X4588" s="14">
        <v>96.495363472787105</v>
      </c>
      <c r="Y4588" s="19">
        <f t="shared" si="143"/>
        <v>-0.9649536347278711</v>
      </c>
    </row>
    <row r="4589" spans="1:25">
      <c r="A4589">
        <v>8121</v>
      </c>
      <c r="B4589" t="s">
        <v>3049</v>
      </c>
      <c r="C4589" t="s">
        <v>8497</v>
      </c>
      <c r="D4589" t="str">
        <f t="shared" si="142"/>
        <v>Themis MIS</v>
      </c>
      <c r="E4589" s="3" t="s">
        <v>8887</v>
      </c>
      <c r="F4589" s="3" t="s">
        <v>8883</v>
      </c>
      <c r="G4589" s="3" t="s">
        <v>8883</v>
      </c>
      <c r="H4589" s="4">
        <v>0</v>
      </c>
      <c r="I4589" s="4">
        <v>0</v>
      </c>
      <c r="J4589" s="6">
        <v>44229</v>
      </c>
      <c r="K4589" s="7">
        <v>0.50583504000000001</v>
      </c>
      <c r="L4589" s="7">
        <v>4430</v>
      </c>
      <c r="M4589" s="7">
        <v>0</v>
      </c>
      <c r="N4589" s="9">
        <v>44262</v>
      </c>
      <c r="O4589" s="10">
        <v>3.7755962900000002</v>
      </c>
      <c r="P4589" s="10">
        <v>4640</v>
      </c>
      <c r="Q4589" s="10">
        <v>0</v>
      </c>
      <c r="R4589" s="10">
        <v>7.46408609810819</v>
      </c>
      <c r="S4589" s="18">
        <v>7.46408609810819</v>
      </c>
      <c r="T4589" s="13">
        <v>44465</v>
      </c>
      <c r="U4589" s="14">
        <v>4.4086669980430003E-2</v>
      </c>
      <c r="V4589" s="14">
        <v>4116</v>
      </c>
      <c r="W4589" s="14">
        <v>0</v>
      </c>
      <c r="X4589" s="14">
        <v>98.832325635630141</v>
      </c>
      <c r="Y4589" s="19">
        <f t="shared" si="143"/>
        <v>-0.98832325635630136</v>
      </c>
    </row>
    <row r="4590" spans="1:25">
      <c r="A4590">
        <v>8123</v>
      </c>
      <c r="B4590" t="s">
        <v>8498</v>
      </c>
      <c r="C4590" t="s">
        <v>8499</v>
      </c>
      <c r="D4590" t="str">
        <f t="shared" si="142"/>
        <v>Australian Dollar Token AUDT</v>
      </c>
      <c r="E4590" s="3" t="s">
        <v>8896</v>
      </c>
      <c r="F4590" s="3" t="s">
        <v>8883</v>
      </c>
      <c r="G4590" s="3" t="s">
        <v>8883</v>
      </c>
      <c r="H4590" s="4">
        <v>0</v>
      </c>
      <c r="I4590" s="4">
        <v>0</v>
      </c>
      <c r="J4590" s="6">
        <v>44207</v>
      </c>
      <c r="K4590" s="7">
        <v>0.63292488000000002</v>
      </c>
      <c r="L4590" s="7">
        <v>4431</v>
      </c>
      <c r="M4590" s="7">
        <v>0</v>
      </c>
      <c r="N4590" s="9">
        <v>44335</v>
      </c>
      <c r="O4590" s="10">
        <v>0.84788193000000001</v>
      </c>
      <c r="P4590" s="10">
        <v>4641</v>
      </c>
      <c r="Q4590" s="10">
        <v>0</v>
      </c>
      <c r="R4590" s="10">
        <v>1.3396249014574999</v>
      </c>
      <c r="S4590" s="18">
        <v>1.3396249014574999</v>
      </c>
      <c r="T4590" s="13">
        <v>44534</v>
      </c>
      <c r="U4590" s="14">
        <v>0.60784268553908039</v>
      </c>
      <c r="V4590" s="14">
        <v>4117</v>
      </c>
      <c r="W4590" s="14">
        <v>0</v>
      </c>
      <c r="X4590" s="14">
        <v>28.310456440664989</v>
      </c>
      <c r="Y4590" s="19">
        <f t="shared" si="143"/>
        <v>-0.28310456440664988</v>
      </c>
    </row>
    <row r="4591" spans="1:25">
      <c r="A4591">
        <v>8124</v>
      </c>
      <c r="B4591" t="s">
        <v>8500</v>
      </c>
      <c r="C4591" t="s">
        <v>7566</v>
      </c>
      <c r="D4591" t="str">
        <f t="shared" si="142"/>
        <v>DRC mobility DRC</v>
      </c>
      <c r="E4591" s="3" t="s">
        <v>8887</v>
      </c>
      <c r="F4591" s="3" t="s">
        <v>8883</v>
      </c>
      <c r="G4591" s="3" t="s">
        <v>8883</v>
      </c>
      <c r="H4591" s="4">
        <v>0</v>
      </c>
      <c r="I4591" s="4">
        <v>0</v>
      </c>
      <c r="J4591" s="6">
        <v>44198</v>
      </c>
      <c r="K4591" s="7">
        <v>0.10053380000000001</v>
      </c>
      <c r="L4591" s="7">
        <v>4432</v>
      </c>
      <c r="M4591" s="7">
        <v>0</v>
      </c>
      <c r="N4591" s="9">
        <v>44348</v>
      </c>
      <c r="O4591" s="10">
        <v>0.90481429999999996</v>
      </c>
      <c r="P4591" s="10">
        <v>4642</v>
      </c>
      <c r="Q4591" s="10">
        <v>0</v>
      </c>
      <c r="R4591" s="10">
        <v>9.0001004637246371</v>
      </c>
      <c r="S4591" s="18">
        <v>9.0001004637246371</v>
      </c>
      <c r="T4591" s="13">
        <v>44620</v>
      </c>
      <c r="U4591" s="14">
        <v>7.426885263966408E-3</v>
      </c>
      <c r="V4591" s="14">
        <v>4118</v>
      </c>
      <c r="W4591" s="14">
        <v>0</v>
      </c>
      <c r="X4591" s="14">
        <v>99.179181268027435</v>
      </c>
      <c r="Y4591" s="19">
        <f t="shared" si="143"/>
        <v>-0.99179181268027439</v>
      </c>
    </row>
    <row r="4592" spans="1:25">
      <c r="A4592">
        <v>8125</v>
      </c>
      <c r="B4592" t="s">
        <v>8501</v>
      </c>
      <c r="C4592" t="s">
        <v>8502</v>
      </c>
      <c r="D4592" t="str">
        <f t="shared" si="142"/>
        <v>Unique One RARE</v>
      </c>
      <c r="E4592" s="3" t="s">
        <v>8893</v>
      </c>
      <c r="F4592" s="3" t="s">
        <v>8883</v>
      </c>
      <c r="G4592" s="3" t="s">
        <v>8883</v>
      </c>
      <c r="H4592" s="4">
        <v>0</v>
      </c>
      <c r="I4592" s="4">
        <v>0</v>
      </c>
      <c r="J4592" s="6">
        <v>44216</v>
      </c>
      <c r="K4592" s="7">
        <v>0.12521473999999999</v>
      </c>
      <c r="L4592" s="7">
        <v>4433</v>
      </c>
      <c r="M4592" s="7">
        <v>0</v>
      </c>
      <c r="N4592" s="9">
        <v>44551</v>
      </c>
      <c r="O4592" s="10">
        <v>18.09510980115224</v>
      </c>
      <c r="P4592" s="10">
        <v>4643</v>
      </c>
      <c r="Q4592" s="10">
        <v>0</v>
      </c>
      <c r="R4592" s="10">
        <v>144.51261729371669</v>
      </c>
      <c r="S4592" s="18">
        <v>144.51261729371669</v>
      </c>
      <c r="T4592" s="13">
        <v>44687</v>
      </c>
      <c r="U4592" s="14">
        <v>3.6207971272432422E-2</v>
      </c>
      <c r="V4592" s="14">
        <v>4119</v>
      </c>
      <c r="W4592" s="14">
        <v>0</v>
      </c>
      <c r="X4592" s="14">
        <v>99.799901897969548</v>
      </c>
      <c r="Y4592" s="19">
        <f t="shared" si="143"/>
        <v>-0.99799901897969545</v>
      </c>
    </row>
    <row r="4593" spans="1:25">
      <c r="A4593">
        <v>8126</v>
      </c>
      <c r="B4593" t="s">
        <v>8503</v>
      </c>
      <c r="C4593" t="s">
        <v>8504</v>
      </c>
      <c r="D4593" t="str">
        <f t="shared" si="142"/>
        <v>Bitpower BPP</v>
      </c>
      <c r="E4593" s="3" t="s">
        <v>8887</v>
      </c>
      <c r="F4593" s="3" t="s">
        <v>8883</v>
      </c>
      <c r="G4593" s="3" t="s">
        <v>8883</v>
      </c>
      <c r="H4593" s="4">
        <v>0</v>
      </c>
      <c r="I4593" s="4">
        <v>0</v>
      </c>
      <c r="J4593" s="6">
        <v>44198</v>
      </c>
      <c r="K4593" s="7">
        <v>1.3335410000000001E-2</v>
      </c>
      <c r="L4593" s="7">
        <v>4434</v>
      </c>
      <c r="M4593" s="7">
        <v>0</v>
      </c>
      <c r="N4593" s="9">
        <v>44516</v>
      </c>
      <c r="O4593" s="10">
        <v>9.3634107613630002E-2</v>
      </c>
      <c r="P4593" s="10">
        <v>4644</v>
      </c>
      <c r="Q4593" s="10">
        <v>0</v>
      </c>
      <c r="R4593" s="10">
        <v>7.0214644779298121</v>
      </c>
      <c r="S4593" s="18">
        <v>7.0214644779298121</v>
      </c>
      <c r="T4593" s="13">
        <v>44517</v>
      </c>
      <c r="U4593" s="14">
        <v>0</v>
      </c>
      <c r="V4593" s="14">
        <v>4120</v>
      </c>
      <c r="W4593" s="14">
        <v>0</v>
      </c>
      <c r="X4593" s="14">
        <v>100</v>
      </c>
      <c r="Y4593" s="19">
        <f t="shared" si="143"/>
        <v>-1</v>
      </c>
    </row>
    <row r="4594" spans="1:25">
      <c r="A4594">
        <v>8128</v>
      </c>
      <c r="B4594" t="s">
        <v>8505</v>
      </c>
      <c r="C4594" t="s">
        <v>8506</v>
      </c>
      <c r="D4594" t="str">
        <f t="shared" si="142"/>
        <v>DeFiSocial Gaming DFSOCIAL</v>
      </c>
      <c r="E4594" s="3" t="s">
        <v>8892</v>
      </c>
      <c r="F4594" s="3" t="s">
        <v>8883</v>
      </c>
      <c r="G4594" s="3" t="s">
        <v>8883</v>
      </c>
      <c r="H4594" s="4">
        <v>0</v>
      </c>
      <c r="I4594" s="4">
        <v>0</v>
      </c>
      <c r="J4594" s="6">
        <v>44194</v>
      </c>
      <c r="K4594" s="7">
        <v>73.510427571537676</v>
      </c>
      <c r="L4594" s="7">
        <v>2644</v>
      </c>
      <c r="M4594" s="7">
        <v>0</v>
      </c>
      <c r="N4594" s="9">
        <v>44308</v>
      </c>
      <c r="O4594" s="10">
        <v>1250.675400650613</v>
      </c>
      <c r="P4594" s="10">
        <v>4645</v>
      </c>
      <c r="Q4594" s="10">
        <v>0</v>
      </c>
      <c r="R4594" s="10">
        <v>17.013578099970939</v>
      </c>
      <c r="S4594" s="18">
        <v>17.013578099970939</v>
      </c>
      <c r="T4594" s="13">
        <v>44571</v>
      </c>
      <c r="U4594" s="14">
        <v>20.970967839642469</v>
      </c>
      <c r="V4594" s="14">
        <v>1636</v>
      </c>
      <c r="W4594" s="14">
        <v>157282.25879731859</v>
      </c>
      <c r="X4594" s="14">
        <v>98.323228566842104</v>
      </c>
      <c r="Y4594" s="19">
        <f t="shared" si="143"/>
        <v>-0.98323228566842102</v>
      </c>
    </row>
    <row r="4595" spans="1:25">
      <c r="A4595">
        <v>8129</v>
      </c>
      <c r="B4595" t="s">
        <v>8507</v>
      </c>
      <c r="C4595" t="s">
        <v>6223</v>
      </c>
      <c r="D4595" t="str">
        <f t="shared" si="142"/>
        <v>Fire Protocol FIRE</v>
      </c>
      <c r="E4595" s="3" t="s">
        <v>8887</v>
      </c>
      <c r="F4595" s="3" t="s">
        <v>8883</v>
      </c>
      <c r="G4595" s="3" t="s">
        <v>8883</v>
      </c>
      <c r="H4595" s="4">
        <v>0</v>
      </c>
      <c r="I4595" s="4">
        <v>0</v>
      </c>
      <c r="J4595" s="6">
        <v>44207</v>
      </c>
      <c r="K4595" s="7">
        <v>0.19843921</v>
      </c>
      <c r="L4595" s="7">
        <v>4435</v>
      </c>
      <c r="M4595" s="7">
        <v>0</v>
      </c>
      <c r="N4595" s="9">
        <v>44274</v>
      </c>
      <c r="O4595" s="10">
        <v>3.2526583900000001</v>
      </c>
      <c r="P4595" s="10">
        <v>4646</v>
      </c>
      <c r="Q4595" s="10">
        <v>0</v>
      </c>
      <c r="R4595" s="10">
        <v>16.391208118597131</v>
      </c>
      <c r="S4595" s="18">
        <v>16.391208118597131</v>
      </c>
      <c r="T4595" s="13">
        <v>44685</v>
      </c>
      <c r="U4595" s="14">
        <v>1.007825496284831E-2</v>
      </c>
      <c r="V4595" s="14">
        <v>4121</v>
      </c>
      <c r="W4595" s="14">
        <v>0</v>
      </c>
      <c r="X4595" s="14">
        <v>99.690153291417488</v>
      </c>
      <c r="Y4595" s="19">
        <f t="shared" si="143"/>
        <v>-0.99690153291417483</v>
      </c>
    </row>
    <row r="4596" spans="1:25">
      <c r="A4596">
        <v>8130</v>
      </c>
      <c r="B4596" t="s">
        <v>8508</v>
      </c>
      <c r="C4596" t="s">
        <v>4585</v>
      </c>
      <c r="D4596" t="str">
        <f t="shared" si="142"/>
        <v>Hype HYPE</v>
      </c>
      <c r="E4596" s="3" t="s">
        <v>8893</v>
      </c>
      <c r="F4596" s="3" t="s">
        <v>8883</v>
      </c>
      <c r="G4596" s="3" t="s">
        <v>8883</v>
      </c>
      <c r="H4596" s="4">
        <v>0</v>
      </c>
      <c r="I4596" s="4">
        <v>0</v>
      </c>
      <c r="J4596" s="6">
        <v>44209</v>
      </c>
      <c r="K4596" s="7">
        <v>1.6802520400000001</v>
      </c>
      <c r="L4596" s="7">
        <v>4436</v>
      </c>
      <c r="M4596" s="7">
        <v>0</v>
      </c>
      <c r="N4596" s="9">
        <v>44258</v>
      </c>
      <c r="O4596" s="10">
        <v>6.0000994199999997</v>
      </c>
      <c r="P4596" s="10">
        <v>4647</v>
      </c>
      <c r="Q4596" s="10">
        <v>0</v>
      </c>
      <c r="R4596" s="10">
        <v>3.5709520221740059</v>
      </c>
      <c r="S4596" s="18">
        <v>3.5709520221740059</v>
      </c>
      <c r="T4596" s="13">
        <v>44666</v>
      </c>
      <c r="U4596" s="14">
        <v>9.0085755438478084E-3</v>
      </c>
      <c r="V4596" s="14">
        <v>4122</v>
      </c>
      <c r="W4596" s="14">
        <v>0</v>
      </c>
      <c r="X4596" s="14">
        <v>99.849859562096256</v>
      </c>
      <c r="Y4596" s="19">
        <f t="shared" si="143"/>
        <v>-0.99849859562096255</v>
      </c>
    </row>
    <row r="4597" spans="1:25">
      <c r="A4597">
        <v>8131</v>
      </c>
      <c r="B4597" t="s">
        <v>8509</v>
      </c>
      <c r="C4597" t="s">
        <v>5957</v>
      </c>
      <c r="D4597" t="str">
        <f t="shared" si="142"/>
        <v>Curio Governance CGT</v>
      </c>
      <c r="E4597" s="3" t="s">
        <v>8887</v>
      </c>
      <c r="F4597" s="3" t="s">
        <v>8883</v>
      </c>
      <c r="G4597" s="3" t="s">
        <v>8883</v>
      </c>
      <c r="H4597" s="4">
        <v>0</v>
      </c>
      <c r="I4597" s="4">
        <v>0</v>
      </c>
      <c r="J4597" s="6">
        <v>44228</v>
      </c>
      <c r="K4597" s="7">
        <v>0.12526488</v>
      </c>
      <c r="L4597" s="7">
        <v>2598</v>
      </c>
      <c r="M4597" s="7">
        <v>0</v>
      </c>
      <c r="N4597" s="9">
        <v>44288</v>
      </c>
      <c r="O4597" s="10">
        <v>2.7043661499999998</v>
      </c>
      <c r="P4597" s="10">
        <v>4648</v>
      </c>
      <c r="Q4597" s="10">
        <v>0</v>
      </c>
      <c r="R4597" s="10">
        <v>21.589180862185788</v>
      </c>
      <c r="S4597" s="18">
        <v>21.589180862185788</v>
      </c>
      <c r="T4597" s="13">
        <v>44681</v>
      </c>
      <c r="U4597" s="14">
        <v>1.5348039077812139E-2</v>
      </c>
      <c r="V4597" s="14">
        <v>1449</v>
      </c>
      <c r="W4597" s="14">
        <v>324996.93</v>
      </c>
      <c r="X4597" s="14">
        <v>99.432471853790503</v>
      </c>
      <c r="Y4597" s="19">
        <f t="shared" si="143"/>
        <v>-0.99432471853790505</v>
      </c>
    </row>
    <row r="4598" spans="1:25">
      <c r="A4598">
        <v>8132</v>
      </c>
      <c r="B4598" t="s">
        <v>8510</v>
      </c>
      <c r="C4598" t="s">
        <v>2854</v>
      </c>
      <c r="D4598" t="str">
        <f t="shared" si="142"/>
        <v>BiFi BIFI</v>
      </c>
      <c r="E4598" s="3" t="s">
        <v>8894</v>
      </c>
      <c r="F4598" s="3" t="s">
        <v>8883</v>
      </c>
      <c r="G4598" s="3" t="s">
        <v>8883</v>
      </c>
      <c r="H4598" s="4">
        <v>0</v>
      </c>
      <c r="I4598" s="4">
        <v>0</v>
      </c>
      <c r="J4598" s="6">
        <v>44217</v>
      </c>
      <c r="K4598" s="7">
        <v>1.1005899697899999E-2</v>
      </c>
      <c r="L4598" s="7">
        <v>1068</v>
      </c>
      <c r="M4598" s="7">
        <v>660353.98187400005</v>
      </c>
      <c r="N4598" s="9">
        <v>44427</v>
      </c>
      <c r="O4598" s="10">
        <v>0.209179503446</v>
      </c>
      <c r="P4598" s="10">
        <v>1038</v>
      </c>
      <c r="Q4598" s="10">
        <v>22474840.162973318</v>
      </c>
      <c r="R4598" s="10">
        <v>19.006124822845049</v>
      </c>
      <c r="S4598" s="18">
        <v>19.006124822845049</v>
      </c>
      <c r="T4598" s="13">
        <v>44633</v>
      </c>
      <c r="U4598" s="14">
        <v>2.0885259009274178E-2</v>
      </c>
      <c r="V4598" s="14">
        <v>762</v>
      </c>
      <c r="W4598" s="14">
        <v>5096043.6039292421</v>
      </c>
      <c r="X4598" s="14">
        <v>90.015628364532503</v>
      </c>
      <c r="Y4598" s="19">
        <f t="shared" si="143"/>
        <v>-0.90015628364532507</v>
      </c>
    </row>
    <row r="4599" spans="1:25">
      <c r="A4599">
        <v>8133</v>
      </c>
      <c r="B4599" t="s">
        <v>8511</v>
      </c>
      <c r="C4599" t="s">
        <v>8512</v>
      </c>
      <c r="D4599" t="str">
        <f t="shared" si="142"/>
        <v>SmartKey SKEY</v>
      </c>
      <c r="E4599" s="3" t="s">
        <v>8886</v>
      </c>
      <c r="F4599" s="3" t="s">
        <v>8883</v>
      </c>
      <c r="G4599" s="3" t="s">
        <v>8883</v>
      </c>
      <c r="H4599" s="4">
        <v>0</v>
      </c>
      <c r="I4599" s="4">
        <v>0</v>
      </c>
      <c r="J4599" s="6">
        <v>44195</v>
      </c>
      <c r="K4599" s="7">
        <v>0.13740917999999999</v>
      </c>
      <c r="L4599" s="7">
        <v>2394</v>
      </c>
      <c r="M4599" s="7">
        <v>0</v>
      </c>
      <c r="N4599" s="9">
        <v>44274</v>
      </c>
      <c r="O4599" s="10">
        <v>0.55354981999999997</v>
      </c>
      <c r="P4599" s="10">
        <v>4649</v>
      </c>
      <c r="Q4599" s="10">
        <v>0</v>
      </c>
      <c r="R4599" s="10">
        <v>4.0284777188831198</v>
      </c>
      <c r="S4599" s="18">
        <v>4.0284777188831198</v>
      </c>
      <c r="T4599" s="13">
        <v>44687</v>
      </c>
      <c r="U4599" s="14">
        <v>2.5214030137954299E-2</v>
      </c>
      <c r="V4599" s="14">
        <v>769</v>
      </c>
      <c r="W4599" s="14">
        <v>4802344.25</v>
      </c>
      <c r="X4599" s="14">
        <v>95.445029656417503</v>
      </c>
      <c r="Y4599" s="19">
        <f t="shared" si="143"/>
        <v>-0.95445029656417502</v>
      </c>
    </row>
    <row r="4600" spans="1:25">
      <c r="A4600">
        <v>8134</v>
      </c>
      <c r="B4600" t="s">
        <v>8513</v>
      </c>
      <c r="C4600" t="s">
        <v>8514</v>
      </c>
      <c r="D4600" t="str">
        <f t="shared" si="142"/>
        <v>Keep3r BSC Network KP3RB</v>
      </c>
      <c r="E4600" s="3" t="s">
        <v>8887</v>
      </c>
      <c r="F4600" s="3" t="s">
        <v>8883</v>
      </c>
      <c r="G4600" s="3" t="s">
        <v>8883</v>
      </c>
      <c r="H4600" s="4">
        <v>0</v>
      </c>
      <c r="I4600" s="4">
        <v>0</v>
      </c>
      <c r="J4600" s="6">
        <v>44225</v>
      </c>
      <c r="K4600" s="7">
        <v>0.64697293</v>
      </c>
      <c r="L4600" s="7">
        <v>4437</v>
      </c>
      <c r="M4600" s="7">
        <v>0</v>
      </c>
      <c r="N4600" s="9">
        <v>44247</v>
      </c>
      <c r="O4600" s="10">
        <v>25.432049230000001</v>
      </c>
      <c r="P4600" s="10">
        <v>4650</v>
      </c>
      <c r="Q4600" s="10">
        <v>0</v>
      </c>
      <c r="R4600" s="10">
        <v>39.309294177114957</v>
      </c>
      <c r="S4600" s="18">
        <v>39.309294177114957</v>
      </c>
      <c r="T4600" s="13">
        <v>44384</v>
      </c>
      <c r="U4600" s="14">
        <v>6.17131E-2</v>
      </c>
      <c r="V4600" s="14">
        <v>4123</v>
      </c>
      <c r="W4600" s="14">
        <v>0</v>
      </c>
      <c r="X4600" s="14">
        <v>99.75734122153554</v>
      </c>
      <c r="Y4600" s="19">
        <f t="shared" si="143"/>
        <v>-0.99757341221535545</v>
      </c>
    </row>
    <row r="4601" spans="1:25">
      <c r="A4601">
        <v>8135</v>
      </c>
      <c r="B4601" t="s">
        <v>8515</v>
      </c>
      <c r="C4601" t="s">
        <v>1292</v>
      </c>
      <c r="D4601" t="str">
        <f t="shared" si="142"/>
        <v>CryptoKek KEK</v>
      </c>
      <c r="E4601" s="3" t="s">
        <v>8887</v>
      </c>
      <c r="F4601" s="3" t="s">
        <v>8883</v>
      </c>
      <c r="G4601" s="3" t="s">
        <v>8883</v>
      </c>
      <c r="H4601" s="4">
        <v>0</v>
      </c>
      <c r="I4601" s="4">
        <v>0</v>
      </c>
      <c r="J4601" s="6">
        <v>44207</v>
      </c>
      <c r="K4601" s="7">
        <v>5.24859E-3</v>
      </c>
      <c r="L4601" s="7">
        <v>4438</v>
      </c>
      <c r="M4601" s="7">
        <v>0</v>
      </c>
      <c r="N4601" s="9">
        <v>44578</v>
      </c>
      <c r="O4601" s="10">
        <v>0.29530219693382831</v>
      </c>
      <c r="P4601" s="10">
        <v>4651</v>
      </c>
      <c r="Q4601" s="10">
        <v>0</v>
      </c>
      <c r="R4601" s="10">
        <v>56.263148185289431</v>
      </c>
      <c r="S4601" s="18">
        <v>56.263148185289431</v>
      </c>
      <c r="T4601" s="13">
        <v>44681</v>
      </c>
      <c r="U4601" s="14">
        <v>1.525864754355577E-2</v>
      </c>
      <c r="V4601" s="14">
        <v>4124</v>
      </c>
      <c r="W4601" s="14">
        <v>0</v>
      </c>
      <c r="X4601" s="14">
        <v>94.832870292876635</v>
      </c>
      <c r="Y4601" s="19">
        <f t="shared" si="143"/>
        <v>-0.94832870292876636</v>
      </c>
    </row>
    <row r="4602" spans="1:25">
      <c r="A4602">
        <v>8136</v>
      </c>
      <c r="B4602" t="s">
        <v>8516</v>
      </c>
      <c r="C4602" t="s">
        <v>8516</v>
      </c>
      <c r="D4602" t="str">
        <f t="shared" si="142"/>
        <v>WAXE WAXE</v>
      </c>
      <c r="E4602" s="3" t="s">
        <v>8892</v>
      </c>
      <c r="F4602" s="3" t="s">
        <v>8883</v>
      </c>
      <c r="G4602" s="3" t="s">
        <v>8883</v>
      </c>
      <c r="H4602" s="4">
        <v>0</v>
      </c>
      <c r="I4602" s="4">
        <v>0</v>
      </c>
      <c r="J4602" s="6">
        <v>44207</v>
      </c>
      <c r="K4602" s="7">
        <v>28.470335630000001</v>
      </c>
      <c r="L4602" s="7">
        <v>4439</v>
      </c>
      <c r="M4602" s="7">
        <v>0</v>
      </c>
      <c r="N4602" s="9">
        <v>44516</v>
      </c>
      <c r="O4602" s="10">
        <v>5744.4609259530562</v>
      </c>
      <c r="P4602" s="10">
        <v>4652</v>
      </c>
      <c r="Q4602" s="10">
        <v>0</v>
      </c>
      <c r="R4602" s="10">
        <v>201.77004586837239</v>
      </c>
      <c r="S4602" s="18">
        <v>201.77004586837239</v>
      </c>
      <c r="T4602" s="13">
        <v>44687</v>
      </c>
      <c r="U4602" s="14">
        <v>190.21693389084081</v>
      </c>
      <c r="V4602" s="14">
        <v>4125</v>
      </c>
      <c r="W4602" s="14">
        <v>0</v>
      </c>
      <c r="X4602" s="14">
        <v>96.688689568215977</v>
      </c>
      <c r="Y4602" s="19">
        <f t="shared" si="143"/>
        <v>-0.9668868956821598</v>
      </c>
    </row>
    <row r="4603" spans="1:25">
      <c r="A4603">
        <v>8138</v>
      </c>
      <c r="B4603" t="s">
        <v>8517</v>
      </c>
      <c r="C4603" t="s">
        <v>8518</v>
      </c>
      <c r="D4603" t="str">
        <f t="shared" si="142"/>
        <v>LinkBased LBD</v>
      </c>
      <c r="E4603" s="3" t="s">
        <v>8886</v>
      </c>
      <c r="F4603" s="3" t="s">
        <v>8883</v>
      </c>
      <c r="G4603" s="3" t="s">
        <v>8883</v>
      </c>
      <c r="H4603" s="4">
        <v>0</v>
      </c>
      <c r="I4603" s="4">
        <v>0</v>
      </c>
      <c r="J4603" s="6">
        <v>44198</v>
      </c>
      <c r="K4603" s="7">
        <v>0.86617504613256002</v>
      </c>
      <c r="L4603" s="7">
        <v>4440</v>
      </c>
      <c r="M4603" s="7">
        <v>0</v>
      </c>
      <c r="N4603" s="9">
        <v>44325</v>
      </c>
      <c r="O4603" s="10">
        <v>4.73885336097843</v>
      </c>
      <c r="P4603" s="10">
        <v>4653</v>
      </c>
      <c r="Q4603" s="10">
        <v>0</v>
      </c>
      <c r="R4603" s="10">
        <v>5.4710111797115806</v>
      </c>
      <c r="S4603" s="18">
        <v>5.4710111797115806</v>
      </c>
      <c r="T4603" s="13">
        <v>44372</v>
      </c>
      <c r="U4603" s="14">
        <v>1.6575910577507</v>
      </c>
      <c r="V4603" s="14">
        <v>4126</v>
      </c>
      <c r="W4603" s="14">
        <v>0</v>
      </c>
      <c r="X4603" s="14">
        <v>65.021262919845697</v>
      </c>
      <c r="Y4603" s="19">
        <f t="shared" si="143"/>
        <v>-0.65021262919845702</v>
      </c>
    </row>
    <row r="4604" spans="1:25">
      <c r="A4604">
        <v>8140</v>
      </c>
      <c r="B4604" t="s">
        <v>8519</v>
      </c>
      <c r="C4604" t="s">
        <v>8520</v>
      </c>
      <c r="D4604" t="str">
        <f t="shared" si="142"/>
        <v>Wifi Coin WIFI</v>
      </c>
      <c r="E4604" s="3" t="s">
        <v>8884</v>
      </c>
      <c r="F4604" s="3" t="s">
        <v>8883</v>
      </c>
      <c r="G4604" s="3" t="s">
        <v>8883</v>
      </c>
      <c r="H4604" s="4">
        <v>0</v>
      </c>
      <c r="I4604" s="4">
        <v>0</v>
      </c>
      <c r="J4604" s="6">
        <v>44196</v>
      </c>
      <c r="K4604" s="7">
        <v>0.33914530999999998</v>
      </c>
      <c r="L4604" s="7">
        <v>4441</v>
      </c>
      <c r="M4604" s="7">
        <v>0</v>
      </c>
      <c r="N4604" s="9">
        <v>44248</v>
      </c>
      <c r="O4604" s="10">
        <v>0.75375462000000004</v>
      </c>
      <c r="P4604" s="10">
        <v>4654</v>
      </c>
      <c r="Q4604" s="10">
        <v>0</v>
      </c>
      <c r="R4604" s="10">
        <v>2.2225122912653581</v>
      </c>
      <c r="S4604" s="18">
        <v>2.2225122912653581</v>
      </c>
      <c r="T4604" s="13">
        <v>44673</v>
      </c>
      <c r="U4604" s="14">
        <v>4.740911124560987E-3</v>
      </c>
      <c r="V4604" s="14">
        <v>4127</v>
      </c>
      <c r="W4604" s="14">
        <v>0</v>
      </c>
      <c r="X4604" s="14">
        <v>99.371027254922694</v>
      </c>
      <c r="Y4604" s="19">
        <f t="shared" si="143"/>
        <v>-0.99371027254922695</v>
      </c>
    </row>
    <row r="4605" spans="1:25">
      <c r="A4605">
        <v>8141</v>
      </c>
      <c r="B4605" t="s">
        <v>8521</v>
      </c>
      <c r="C4605" t="s">
        <v>8497</v>
      </c>
      <c r="D4605" t="str">
        <f t="shared" si="142"/>
        <v>Mithril Share MIS</v>
      </c>
      <c r="E4605" s="3" t="s">
        <v>8887</v>
      </c>
      <c r="F4605" s="3" t="s">
        <v>8883</v>
      </c>
      <c r="G4605" s="3" t="s">
        <v>8883</v>
      </c>
      <c r="H4605" s="4">
        <v>0</v>
      </c>
      <c r="I4605" s="4">
        <v>0</v>
      </c>
      <c r="J4605" s="6">
        <v>44196</v>
      </c>
      <c r="K4605" s="7">
        <v>507.09867616000002</v>
      </c>
      <c r="L4605" s="7">
        <v>4442</v>
      </c>
      <c r="M4605" s="7">
        <v>0</v>
      </c>
      <c r="N4605" s="9">
        <v>44199</v>
      </c>
      <c r="O4605" s="10">
        <v>3301.5393005300002</v>
      </c>
      <c r="P4605" s="10">
        <v>4655</v>
      </c>
      <c r="Q4605" s="10">
        <v>0</v>
      </c>
      <c r="R4605" s="10">
        <v>6.5106446846418047</v>
      </c>
      <c r="S4605" s="18">
        <v>6.5106446846418047</v>
      </c>
      <c r="T4605" s="13">
        <v>44585</v>
      </c>
      <c r="U4605" s="14">
        <v>0.36650525553193242</v>
      </c>
      <c r="V4605" s="14">
        <v>4128</v>
      </c>
      <c r="W4605" s="14">
        <v>0</v>
      </c>
      <c r="X4605" s="14">
        <v>99.98889895826855</v>
      </c>
      <c r="Y4605" s="19">
        <f t="shared" si="143"/>
        <v>-0.99988898958268546</v>
      </c>
    </row>
    <row r="4606" spans="1:25">
      <c r="A4606">
        <v>8142</v>
      </c>
      <c r="B4606" t="s">
        <v>8522</v>
      </c>
      <c r="C4606" t="s">
        <v>8523</v>
      </c>
      <c r="D4606" t="str">
        <f t="shared" si="142"/>
        <v>IDL Token IDL</v>
      </c>
      <c r="E4606" s="3" t="s">
        <v>8894</v>
      </c>
      <c r="F4606" s="3" t="s">
        <v>8883</v>
      </c>
      <c r="G4606" s="3" t="s">
        <v>8883</v>
      </c>
      <c r="H4606" s="4">
        <v>0</v>
      </c>
      <c r="I4606" s="4">
        <v>0</v>
      </c>
      <c r="J4606" s="6">
        <v>44198</v>
      </c>
      <c r="K4606" s="7">
        <v>9.7049099814297701</v>
      </c>
      <c r="L4606" s="7">
        <v>4443</v>
      </c>
      <c r="M4606" s="7">
        <v>0</v>
      </c>
      <c r="N4606" s="9">
        <v>44202</v>
      </c>
      <c r="O4606" s="10">
        <v>12.8074339712553</v>
      </c>
      <c r="P4606" s="10">
        <v>4656</v>
      </c>
      <c r="Q4606" s="10">
        <v>0</v>
      </c>
      <c r="R4606" s="10">
        <v>1.31968601416831</v>
      </c>
      <c r="S4606" s="18">
        <v>1.31968601416831</v>
      </c>
      <c r="T4606" s="13">
        <v>44564</v>
      </c>
      <c r="U4606" s="14">
        <v>0.14002303444747349</v>
      </c>
      <c r="V4606" s="14">
        <v>4129</v>
      </c>
      <c r="W4606" s="14">
        <v>0</v>
      </c>
      <c r="X4606" s="14">
        <v>98.906705006157068</v>
      </c>
      <c r="Y4606" s="19">
        <f t="shared" si="143"/>
        <v>-0.9890670500615707</v>
      </c>
    </row>
    <row r="4607" spans="1:25">
      <c r="A4607">
        <v>8143</v>
      </c>
      <c r="B4607" t="s">
        <v>8524</v>
      </c>
      <c r="C4607" t="s">
        <v>8525</v>
      </c>
      <c r="D4607" t="str">
        <f t="shared" si="142"/>
        <v>Nord Finance NORD</v>
      </c>
      <c r="E4607" s="3" t="s">
        <v>8894</v>
      </c>
      <c r="F4607" s="3" t="s">
        <v>8883</v>
      </c>
      <c r="G4607" s="3" t="s">
        <v>8883</v>
      </c>
      <c r="H4607" s="4">
        <v>0</v>
      </c>
      <c r="I4607" s="4">
        <v>0</v>
      </c>
      <c r="J4607" s="6">
        <v>44211</v>
      </c>
      <c r="K4607" s="7">
        <v>1.5972227400000001</v>
      </c>
      <c r="L4607" s="7">
        <v>2336</v>
      </c>
      <c r="M4607" s="7">
        <v>0</v>
      </c>
      <c r="N4607" s="9">
        <v>44257</v>
      </c>
      <c r="O4607" s="10">
        <v>19.268446619999999</v>
      </c>
      <c r="P4607" s="10">
        <v>1217</v>
      </c>
      <c r="Q4607" s="10">
        <v>12613513.539999999</v>
      </c>
      <c r="R4607" s="10">
        <v>12.06371919047433</v>
      </c>
      <c r="S4607" s="18">
        <v>12.06371919047433</v>
      </c>
      <c r="T4607" s="13">
        <v>44370</v>
      </c>
      <c r="U4607" s="14">
        <v>0</v>
      </c>
      <c r="V4607" s="14">
        <v>626</v>
      </c>
      <c r="W4607" s="14">
        <v>9254717.8200000003</v>
      </c>
      <c r="X4607" s="14">
        <v>100</v>
      </c>
      <c r="Y4607" s="19">
        <f t="shared" si="143"/>
        <v>-1</v>
      </c>
    </row>
    <row r="4608" spans="1:25">
      <c r="A4608">
        <v>8144</v>
      </c>
      <c r="B4608" t="s">
        <v>8526</v>
      </c>
      <c r="C4608" t="s">
        <v>8526</v>
      </c>
      <c r="D4608" t="str">
        <f t="shared" si="142"/>
        <v>OVR OVR</v>
      </c>
      <c r="E4608" s="3" t="s">
        <v>1772</v>
      </c>
      <c r="F4608" s="3" t="s">
        <v>8888</v>
      </c>
      <c r="G4608" s="3" t="s">
        <v>8892</v>
      </c>
      <c r="H4608" s="4">
        <v>0</v>
      </c>
      <c r="I4608" s="4">
        <v>0</v>
      </c>
      <c r="J4608" s="6">
        <v>44208</v>
      </c>
      <c r="K4608" s="7">
        <v>2.451178E-2</v>
      </c>
      <c r="L4608" s="7">
        <v>4444</v>
      </c>
      <c r="M4608" s="7">
        <v>0</v>
      </c>
      <c r="N4608" s="9">
        <v>44516</v>
      </c>
      <c r="O4608" s="10">
        <v>4.115787653027664</v>
      </c>
      <c r="P4608" s="10">
        <v>4657</v>
      </c>
      <c r="Q4608" s="10">
        <v>0</v>
      </c>
      <c r="R4608" s="10">
        <v>167.9105986194256</v>
      </c>
      <c r="S4608" s="18">
        <v>167.9105986194256</v>
      </c>
      <c r="T4608" s="13">
        <v>44686</v>
      </c>
      <c r="U4608" s="14">
        <v>1.265273103547905</v>
      </c>
      <c r="V4608" s="14">
        <v>4130</v>
      </c>
      <c r="W4608" s="14">
        <v>0</v>
      </c>
      <c r="X4608" s="14">
        <v>69.258056775180265</v>
      </c>
      <c r="Y4608" s="19">
        <f t="shared" si="143"/>
        <v>-0.69258056775180266</v>
      </c>
    </row>
    <row r="4609" spans="1:25">
      <c r="A4609">
        <v>8145</v>
      </c>
      <c r="B4609" t="s">
        <v>8527</v>
      </c>
      <c r="C4609" t="s">
        <v>8528</v>
      </c>
      <c r="D4609" t="str">
        <f t="shared" si="142"/>
        <v>SparkPoint Fuel SFUEL</v>
      </c>
      <c r="E4609" s="3" t="s">
        <v>8887</v>
      </c>
      <c r="F4609" s="3" t="s">
        <v>8883</v>
      </c>
      <c r="G4609" s="3" t="s">
        <v>8883</v>
      </c>
      <c r="H4609" s="4">
        <v>0</v>
      </c>
      <c r="I4609" s="4">
        <v>0</v>
      </c>
      <c r="J4609" s="6">
        <v>44195</v>
      </c>
      <c r="K4609" s="7">
        <v>5.3636900000000001E-2</v>
      </c>
      <c r="L4609" s="7">
        <v>2654</v>
      </c>
      <c r="M4609" s="7">
        <v>0</v>
      </c>
      <c r="N4609" s="9">
        <v>44301</v>
      </c>
      <c r="O4609" s="10">
        <v>1.6744315999999999</v>
      </c>
      <c r="P4609" s="10">
        <v>4658</v>
      </c>
      <c r="Q4609" s="10">
        <v>0</v>
      </c>
      <c r="R4609" s="10">
        <v>31.21790409214552</v>
      </c>
      <c r="S4609" s="18">
        <v>31.21790409214552</v>
      </c>
      <c r="T4609" s="13">
        <v>44685</v>
      </c>
      <c r="U4609" s="14">
        <v>4.4224998870854041E-3</v>
      </c>
      <c r="V4609" s="14">
        <v>1669</v>
      </c>
      <c r="W4609" s="14">
        <v>138074.5</v>
      </c>
      <c r="X4609" s="14">
        <v>99.7358805288263</v>
      </c>
      <c r="Y4609" s="19">
        <f t="shared" si="143"/>
        <v>-0.99735880528826304</v>
      </c>
    </row>
    <row r="4610" spans="1:25">
      <c r="A4610">
        <v>8146</v>
      </c>
      <c r="B4610" t="s">
        <v>8529</v>
      </c>
      <c r="C4610" t="s">
        <v>8530</v>
      </c>
      <c r="D4610" t="str">
        <f t="shared" ref="D4610:D4673" si="144">_xlfn.TEXTJOIN(" ",TRUE,B4610,C4610)</f>
        <v>Zipmex ZMT</v>
      </c>
      <c r="E4610" s="3" t="s">
        <v>8887</v>
      </c>
      <c r="F4610" s="3" t="s">
        <v>8883</v>
      </c>
      <c r="G4610" s="3" t="s">
        <v>8883</v>
      </c>
      <c r="H4610" s="4">
        <v>0</v>
      </c>
      <c r="I4610" s="4">
        <v>0</v>
      </c>
      <c r="J4610" s="6">
        <v>44196</v>
      </c>
      <c r="K4610" s="7">
        <v>0.19572908999999999</v>
      </c>
      <c r="L4610" s="7">
        <v>4445</v>
      </c>
      <c r="M4610" s="7">
        <v>0</v>
      </c>
      <c r="N4610" s="9">
        <v>44301</v>
      </c>
      <c r="O4610" s="10">
        <v>5.89069193</v>
      </c>
      <c r="P4610" s="10">
        <v>4659</v>
      </c>
      <c r="Q4610" s="10">
        <v>0</v>
      </c>
      <c r="R4610" s="10">
        <v>30.096149376671601</v>
      </c>
      <c r="S4610" s="18">
        <v>30.096149376671601</v>
      </c>
      <c r="T4610" s="13">
        <v>44513</v>
      </c>
      <c r="U4610" s="14">
        <v>0.20112870571606881</v>
      </c>
      <c r="V4610" s="14">
        <v>4131</v>
      </c>
      <c r="W4610" s="14">
        <v>0</v>
      </c>
      <c r="X4610" s="14">
        <v>96.585652278100582</v>
      </c>
      <c r="Y4610" s="19">
        <f t="shared" si="143"/>
        <v>-0.96585652278100587</v>
      </c>
    </row>
    <row r="4611" spans="1:25">
      <c r="A4611">
        <v>8148</v>
      </c>
      <c r="B4611" t="s">
        <v>8531</v>
      </c>
      <c r="C4611" t="s">
        <v>8532</v>
      </c>
      <c r="D4611" t="str">
        <f t="shared" si="144"/>
        <v>DigiCol DGCL</v>
      </c>
      <c r="E4611" s="3" t="s">
        <v>8893</v>
      </c>
      <c r="F4611" s="3" t="s">
        <v>8883</v>
      </c>
      <c r="G4611" s="3" t="s">
        <v>8883</v>
      </c>
      <c r="H4611" s="4">
        <v>0</v>
      </c>
      <c r="I4611" s="4">
        <v>0</v>
      </c>
      <c r="J4611" s="6">
        <v>44204</v>
      </c>
      <c r="K4611" s="7">
        <v>3.7681240736169998E-2</v>
      </c>
      <c r="L4611" s="7">
        <v>4446</v>
      </c>
      <c r="M4611" s="7">
        <v>0</v>
      </c>
      <c r="N4611" s="9">
        <v>44270</v>
      </c>
      <c r="O4611" s="10">
        <v>1.0075785157844801</v>
      </c>
      <c r="P4611" s="10">
        <v>4660</v>
      </c>
      <c r="Q4611" s="10">
        <v>0</v>
      </c>
      <c r="R4611" s="10">
        <v>26.739525984273431</v>
      </c>
      <c r="S4611" s="18">
        <v>26.739525984273431</v>
      </c>
      <c r="T4611" s="13">
        <v>44687</v>
      </c>
      <c r="U4611" s="14">
        <v>1.732047624320852E-3</v>
      </c>
      <c r="V4611" s="14">
        <v>4132</v>
      </c>
      <c r="W4611" s="14">
        <v>0</v>
      </c>
      <c r="X4611" s="14">
        <v>99.828097999591407</v>
      </c>
      <c r="Y4611" s="19">
        <f t="shared" ref="Y4611:Y4674" si="145">X4611/-100</f>
        <v>-0.99828097999591403</v>
      </c>
    </row>
    <row r="4612" spans="1:25">
      <c r="A4612">
        <v>8150</v>
      </c>
      <c r="B4612" t="s">
        <v>8533</v>
      </c>
      <c r="C4612" t="s">
        <v>8534</v>
      </c>
      <c r="D4612" t="str">
        <f t="shared" si="144"/>
        <v>Utopia Genesis Foundation UOP</v>
      </c>
      <c r="E4612" s="3" t="s">
        <v>8893</v>
      </c>
      <c r="F4612" s="3" t="s">
        <v>8883</v>
      </c>
      <c r="G4612" s="3" t="s">
        <v>8883</v>
      </c>
      <c r="H4612" s="4">
        <v>0</v>
      </c>
      <c r="I4612" s="4">
        <v>0</v>
      </c>
      <c r="J4612" s="6">
        <v>44207</v>
      </c>
      <c r="K4612" s="7">
        <v>0.21354119999999999</v>
      </c>
      <c r="L4612" s="7">
        <v>4447</v>
      </c>
      <c r="M4612" s="7">
        <v>0</v>
      </c>
      <c r="N4612" s="9">
        <v>44301</v>
      </c>
      <c r="O4612" s="10">
        <v>0.59645643000000004</v>
      </c>
      <c r="P4612" s="10">
        <v>4661</v>
      </c>
      <c r="Q4612" s="10">
        <v>0</v>
      </c>
      <c r="R4612" s="10">
        <v>2.7931679226303872</v>
      </c>
      <c r="S4612" s="18">
        <v>2.7931679226303872</v>
      </c>
      <c r="T4612" s="13">
        <v>44684</v>
      </c>
      <c r="U4612" s="14">
        <v>1.2111E-2</v>
      </c>
      <c r="V4612" s="14">
        <v>4133</v>
      </c>
      <c r="W4612" s="14">
        <v>0</v>
      </c>
      <c r="X4612" s="14">
        <v>97.96950801586631</v>
      </c>
      <c r="Y4612" s="19">
        <f t="shared" si="145"/>
        <v>-0.97969508015866313</v>
      </c>
    </row>
    <row r="4613" spans="1:25">
      <c r="A4613">
        <v>8156</v>
      </c>
      <c r="B4613" t="s">
        <v>8535</v>
      </c>
      <c r="C4613" t="s">
        <v>8536</v>
      </c>
      <c r="D4613" t="str">
        <f t="shared" si="144"/>
        <v>GGDApp GGTK</v>
      </c>
      <c r="E4613" s="3" t="s">
        <v>8892</v>
      </c>
      <c r="F4613" s="3" t="s">
        <v>8883</v>
      </c>
      <c r="G4613" s="3" t="s">
        <v>8883</v>
      </c>
      <c r="H4613" s="4">
        <v>0</v>
      </c>
      <c r="I4613" s="4">
        <v>0</v>
      </c>
      <c r="J4613" s="6">
        <v>44207</v>
      </c>
      <c r="K4613" s="7">
        <v>5.1173379999999997E-2</v>
      </c>
      <c r="L4613" s="7">
        <v>4448</v>
      </c>
      <c r="M4613" s="7">
        <v>0</v>
      </c>
      <c r="N4613" s="9">
        <v>44516</v>
      </c>
      <c r="O4613" s="10">
        <v>6.6189786969801903</v>
      </c>
      <c r="P4613" s="10">
        <v>4662</v>
      </c>
      <c r="Q4613" s="10">
        <v>0</v>
      </c>
      <c r="R4613" s="10">
        <v>129.34417654218251</v>
      </c>
      <c r="S4613" s="18">
        <v>129.34417654218251</v>
      </c>
      <c r="T4613" s="13">
        <v>44517</v>
      </c>
      <c r="U4613" s="14">
        <v>0</v>
      </c>
      <c r="V4613" s="14">
        <v>4134</v>
      </c>
      <c r="W4613" s="14">
        <v>0</v>
      </c>
      <c r="X4613" s="14">
        <v>100</v>
      </c>
      <c r="Y4613" s="19">
        <f t="shared" si="145"/>
        <v>-1</v>
      </c>
    </row>
    <row r="4614" spans="1:25">
      <c r="A4614">
        <v>8161</v>
      </c>
      <c r="B4614" t="s">
        <v>8537</v>
      </c>
      <c r="C4614" t="s">
        <v>8538</v>
      </c>
      <c r="D4614" t="str">
        <f t="shared" si="144"/>
        <v>Shopping SPI</v>
      </c>
      <c r="E4614" s="3" t="s">
        <v>8888</v>
      </c>
      <c r="F4614" s="3" t="s">
        <v>8883</v>
      </c>
      <c r="G4614" s="3" t="s">
        <v>8883</v>
      </c>
      <c r="H4614" s="4">
        <v>0</v>
      </c>
      <c r="I4614" s="4">
        <v>0</v>
      </c>
      <c r="J4614" s="6">
        <v>44200</v>
      </c>
      <c r="K4614" s="7">
        <v>1.11393722</v>
      </c>
      <c r="L4614" s="7">
        <v>2384</v>
      </c>
      <c r="M4614" s="7">
        <v>0</v>
      </c>
      <c r="N4614" s="9">
        <v>44286</v>
      </c>
      <c r="O4614" s="10">
        <v>292.58965087000001</v>
      </c>
      <c r="P4614" s="10">
        <v>359</v>
      </c>
      <c r="Q4614" s="10">
        <v>250700723.69999999</v>
      </c>
      <c r="R4614" s="10">
        <v>262.66260397511451</v>
      </c>
      <c r="S4614" s="18">
        <v>262.66260397511451</v>
      </c>
      <c r="T4614" s="13">
        <v>44627</v>
      </c>
      <c r="U4614" s="14">
        <v>6.6056089214311706</v>
      </c>
      <c r="V4614" s="14">
        <v>738</v>
      </c>
      <c r="W4614" s="14">
        <v>5701510.8799999999</v>
      </c>
      <c r="X4614" s="14">
        <v>97.742364126075643</v>
      </c>
      <c r="Y4614" s="19">
        <f t="shared" si="145"/>
        <v>-0.97742364126075643</v>
      </c>
    </row>
    <row r="4615" spans="1:25">
      <c r="A4615">
        <v>8162</v>
      </c>
      <c r="B4615" t="s">
        <v>8539</v>
      </c>
      <c r="C4615" t="s">
        <v>8540</v>
      </c>
      <c r="D4615" t="str">
        <f t="shared" si="144"/>
        <v>AMEPAY AME</v>
      </c>
      <c r="E4615" s="3" t="s">
        <v>8887</v>
      </c>
      <c r="F4615" s="3" t="s">
        <v>8883</v>
      </c>
      <c r="G4615" s="3" t="s">
        <v>8883</v>
      </c>
      <c r="H4615" s="4">
        <v>0</v>
      </c>
      <c r="I4615" s="4">
        <v>0</v>
      </c>
      <c r="J4615" s="6">
        <v>44235</v>
      </c>
      <c r="K4615" s="7">
        <v>5.4871700000000004E-3</v>
      </c>
      <c r="L4615" s="7">
        <v>2518</v>
      </c>
      <c r="M4615" s="7">
        <v>0</v>
      </c>
      <c r="N4615" s="9">
        <v>44251</v>
      </c>
      <c r="O4615" s="10">
        <v>0.15384444</v>
      </c>
      <c r="P4615" s="10">
        <v>889</v>
      </c>
      <c r="Q4615" s="10">
        <v>35927419.950000003</v>
      </c>
      <c r="R4615" s="10">
        <v>28.037119316514701</v>
      </c>
      <c r="S4615" s="18">
        <v>28.037119316514701</v>
      </c>
      <c r="T4615" s="13">
        <v>44652</v>
      </c>
      <c r="U4615" s="14">
        <v>4.0933570706278817E-3</v>
      </c>
      <c r="V4615" s="14">
        <v>1128</v>
      </c>
      <c r="W4615" s="14">
        <v>1127510.01</v>
      </c>
      <c r="X4615" s="14">
        <v>97.339288263763137</v>
      </c>
      <c r="Y4615" s="19">
        <f t="shared" si="145"/>
        <v>-0.97339288263763135</v>
      </c>
    </row>
    <row r="4616" spans="1:25">
      <c r="A4616">
        <v>8163</v>
      </c>
      <c r="B4616" t="s">
        <v>8541</v>
      </c>
      <c r="C4616" t="s">
        <v>8542</v>
      </c>
      <c r="D4616" t="str">
        <f t="shared" si="144"/>
        <v>Exeedme XED</v>
      </c>
      <c r="E4616" s="3" t="s">
        <v>8892</v>
      </c>
      <c r="F4616" s="3" t="s">
        <v>8883</v>
      </c>
      <c r="G4616" s="3" t="s">
        <v>8883</v>
      </c>
      <c r="H4616" s="4">
        <v>0</v>
      </c>
      <c r="I4616" s="4">
        <v>0</v>
      </c>
      <c r="J4616" s="6">
        <v>44207</v>
      </c>
      <c r="K4616" s="7">
        <v>0.23203617000000001</v>
      </c>
      <c r="L4616" s="7">
        <v>2327</v>
      </c>
      <c r="M4616" s="7">
        <v>0</v>
      </c>
      <c r="N4616" s="9">
        <v>44580</v>
      </c>
      <c r="O4616" s="10">
        <v>444.81640777241091</v>
      </c>
      <c r="P4616" s="10">
        <v>970</v>
      </c>
      <c r="Q4616" s="10">
        <v>26583590.149999999</v>
      </c>
      <c r="R4616" s="10">
        <v>1917.013230189116</v>
      </c>
      <c r="S4616" s="18">
        <v>1917.013230189116</v>
      </c>
      <c r="T4616" s="13">
        <v>44669</v>
      </c>
      <c r="U4616" s="14">
        <v>0.15030034877916179</v>
      </c>
      <c r="V4616" s="14">
        <v>600</v>
      </c>
      <c r="W4616" s="14">
        <v>10629210.59</v>
      </c>
      <c r="X4616" s="14">
        <v>99.966210700380444</v>
      </c>
      <c r="Y4616" s="19">
        <f t="shared" si="145"/>
        <v>-0.99966210700380442</v>
      </c>
    </row>
    <row r="4617" spans="1:25">
      <c r="A4617">
        <v>8164</v>
      </c>
      <c r="B4617" t="s">
        <v>8543</v>
      </c>
      <c r="C4617" t="s">
        <v>8544</v>
      </c>
      <c r="D4617" t="str">
        <f t="shared" si="144"/>
        <v>JulSwap JULD</v>
      </c>
      <c r="E4617" s="3" t="s">
        <v>3686</v>
      </c>
      <c r="F4617" s="3" t="s">
        <v>8883</v>
      </c>
      <c r="G4617" s="3" t="s">
        <v>8883</v>
      </c>
      <c r="H4617" s="4">
        <v>0</v>
      </c>
      <c r="I4617" s="4">
        <v>0</v>
      </c>
      <c r="J4617" s="6">
        <v>44218</v>
      </c>
      <c r="K4617" s="7">
        <v>1.62689E-3</v>
      </c>
      <c r="L4617" s="7">
        <v>2351</v>
      </c>
      <c r="M4617" s="7">
        <v>0</v>
      </c>
      <c r="N4617" s="9">
        <v>44249</v>
      </c>
      <c r="O4617" s="10">
        <v>0.74200427999999996</v>
      </c>
      <c r="P4617" s="10">
        <v>530</v>
      </c>
      <c r="Q4617" s="10">
        <v>121919703.89</v>
      </c>
      <c r="R4617" s="10">
        <v>456.08755355309819</v>
      </c>
      <c r="S4617" s="18">
        <v>456.08755355309819</v>
      </c>
      <c r="T4617" s="13">
        <v>44616</v>
      </c>
      <c r="U4617" s="14">
        <v>1.2410979796832561E-2</v>
      </c>
      <c r="V4617" s="14">
        <v>660</v>
      </c>
      <c r="W4617" s="14">
        <v>8222515.4800000004</v>
      </c>
      <c r="X4617" s="14">
        <v>98.327370861414352</v>
      </c>
      <c r="Y4617" s="19">
        <f t="shared" si="145"/>
        <v>-0.98327370861414354</v>
      </c>
    </row>
    <row r="4618" spans="1:25">
      <c r="A4618">
        <v>8165</v>
      </c>
      <c r="B4618" t="s">
        <v>8545</v>
      </c>
      <c r="C4618" t="s">
        <v>8546</v>
      </c>
      <c r="D4618" t="str">
        <f t="shared" si="144"/>
        <v>Ztranzit Coin ZTNZ</v>
      </c>
      <c r="E4618" s="3" t="s">
        <v>8887</v>
      </c>
      <c r="F4618" s="3" t="s">
        <v>8883</v>
      </c>
      <c r="G4618" s="3" t="s">
        <v>8883</v>
      </c>
      <c r="H4618" s="4">
        <v>0</v>
      </c>
      <c r="I4618" s="4">
        <v>0</v>
      </c>
      <c r="J4618" s="6">
        <v>44198</v>
      </c>
      <c r="K4618" s="7">
        <v>1.7744596913332</v>
      </c>
      <c r="L4618" s="7">
        <v>4449</v>
      </c>
      <c r="M4618" s="7">
        <v>0</v>
      </c>
      <c r="N4618" s="9">
        <v>44204</v>
      </c>
      <c r="O4618" s="10">
        <v>10.965428942491339</v>
      </c>
      <c r="P4618" s="10">
        <v>4663</v>
      </c>
      <c r="Q4618" s="10">
        <v>0</v>
      </c>
      <c r="R4618" s="10">
        <v>6.179587508270032</v>
      </c>
      <c r="S4618" s="18">
        <v>6.179587508270032</v>
      </c>
      <c r="T4618" s="13">
        <v>44460</v>
      </c>
      <c r="U4618" s="14">
        <v>1.56075215513484</v>
      </c>
      <c r="V4618" s="14">
        <v>4135</v>
      </c>
      <c r="W4618" s="14">
        <v>0</v>
      </c>
      <c r="X4618" s="14">
        <v>85.766611016128323</v>
      </c>
      <c r="Y4618" s="19">
        <f t="shared" si="145"/>
        <v>-0.85766611016128325</v>
      </c>
    </row>
    <row r="4619" spans="1:25">
      <c r="A4619">
        <v>8166</v>
      </c>
      <c r="B4619" t="s">
        <v>8547</v>
      </c>
      <c r="C4619" t="s">
        <v>8547</v>
      </c>
      <c r="D4619" t="str">
        <f t="shared" si="144"/>
        <v>MAPS MAPS</v>
      </c>
      <c r="E4619" s="3" t="s">
        <v>8888</v>
      </c>
      <c r="F4619" s="3" t="s">
        <v>8883</v>
      </c>
      <c r="G4619" s="3" t="s">
        <v>8883</v>
      </c>
      <c r="H4619" s="4">
        <v>0</v>
      </c>
      <c r="I4619" s="4">
        <v>0</v>
      </c>
      <c r="J4619" s="6">
        <v>44229</v>
      </c>
      <c r="K4619" s="7">
        <v>0.47609076</v>
      </c>
      <c r="L4619" s="7">
        <v>2374</v>
      </c>
      <c r="M4619" s="7">
        <v>0</v>
      </c>
      <c r="N4619" s="9">
        <v>44318</v>
      </c>
      <c r="O4619" s="10">
        <v>2.0617129799999998</v>
      </c>
      <c r="P4619" s="10">
        <v>544</v>
      </c>
      <c r="Q4619" s="10">
        <v>116359848.62</v>
      </c>
      <c r="R4619" s="10">
        <v>4.3305040828769714</v>
      </c>
      <c r="S4619" s="18">
        <v>4.3305040828769714</v>
      </c>
      <c r="T4619" s="13">
        <v>44585</v>
      </c>
      <c r="U4619" s="14">
        <v>9.0138364439440746E-2</v>
      </c>
      <c r="V4619" s="14">
        <v>720</v>
      </c>
      <c r="W4619" s="14">
        <v>6174311.6799999997</v>
      </c>
      <c r="X4619" s="14">
        <v>95.627986760822509</v>
      </c>
      <c r="Y4619" s="19">
        <f t="shared" si="145"/>
        <v>-0.95627986760822514</v>
      </c>
    </row>
    <row r="4620" spans="1:25">
      <c r="A4620">
        <v>8167</v>
      </c>
      <c r="B4620" t="s">
        <v>8548</v>
      </c>
      <c r="C4620" t="s">
        <v>8549</v>
      </c>
      <c r="D4620" t="str">
        <f t="shared" si="144"/>
        <v>Wise WISE</v>
      </c>
      <c r="E4620" s="3" t="s">
        <v>8887</v>
      </c>
      <c r="F4620" s="3" t="s">
        <v>8883</v>
      </c>
      <c r="G4620" s="3" t="s">
        <v>8883</v>
      </c>
      <c r="H4620" s="4">
        <v>0</v>
      </c>
      <c r="I4620" s="4">
        <v>0</v>
      </c>
      <c r="J4620" s="6">
        <v>44201</v>
      </c>
      <c r="K4620" s="7">
        <v>0.28000604000000001</v>
      </c>
      <c r="L4620" s="7">
        <v>4450</v>
      </c>
      <c r="M4620" s="7">
        <v>0</v>
      </c>
      <c r="N4620" s="9">
        <v>44205</v>
      </c>
      <c r="O4620" s="10">
        <v>0.97043422999999995</v>
      </c>
      <c r="P4620" s="10">
        <v>4664</v>
      </c>
      <c r="Q4620" s="10">
        <v>0</v>
      </c>
      <c r="R4620" s="10">
        <v>3.4657617742817259</v>
      </c>
      <c r="S4620" s="18">
        <v>3.4657617742817259</v>
      </c>
      <c r="T4620" s="13">
        <v>44507</v>
      </c>
      <c r="U4620" s="14">
        <v>0.13940677248574071</v>
      </c>
      <c r="V4620" s="14">
        <v>4136</v>
      </c>
      <c r="W4620" s="14">
        <v>0</v>
      </c>
      <c r="X4620" s="14">
        <v>85.634598597605049</v>
      </c>
      <c r="Y4620" s="19">
        <f t="shared" si="145"/>
        <v>-0.85634598597605049</v>
      </c>
    </row>
    <row r="4621" spans="1:25">
      <c r="A4621">
        <v>8168</v>
      </c>
      <c r="B4621" t="s">
        <v>8550</v>
      </c>
      <c r="C4621" t="s">
        <v>8551</v>
      </c>
      <c r="D4621" t="str">
        <f t="shared" si="144"/>
        <v>Bao Finance BAO</v>
      </c>
      <c r="E4621" s="3" t="s">
        <v>3686</v>
      </c>
      <c r="F4621" s="3" t="s">
        <v>8886</v>
      </c>
      <c r="G4621" s="3" t="s">
        <v>8883</v>
      </c>
      <c r="H4621" s="4">
        <v>0</v>
      </c>
      <c r="I4621" s="4">
        <v>0</v>
      </c>
      <c r="J4621" s="6">
        <v>44201</v>
      </c>
      <c r="K4621" s="7">
        <v>1.362E-5</v>
      </c>
      <c r="L4621" s="7">
        <v>2406</v>
      </c>
      <c r="M4621" s="7">
        <v>0</v>
      </c>
      <c r="N4621" s="9">
        <v>44230</v>
      </c>
      <c r="O4621" s="10">
        <v>3.1782300000000002E-3</v>
      </c>
      <c r="P4621" s="10">
        <v>590</v>
      </c>
      <c r="Q4621" s="10">
        <v>94764436.540000007</v>
      </c>
      <c r="R4621" s="10">
        <v>233.35022026431719</v>
      </c>
      <c r="S4621" s="18">
        <v>233.35022026431719</v>
      </c>
      <c r="T4621" s="13">
        <v>44660</v>
      </c>
      <c r="U4621" s="16">
        <v>8.8854857463667005E-5</v>
      </c>
      <c r="V4621" s="14">
        <v>797</v>
      </c>
      <c r="W4621" s="16">
        <v>4331757.28</v>
      </c>
      <c r="X4621" s="16">
        <v>97.204265976229948</v>
      </c>
      <c r="Y4621" s="19">
        <f t="shared" si="145"/>
        <v>-0.97204265976229953</v>
      </c>
    </row>
    <row r="4622" spans="1:25">
      <c r="A4622">
        <v>8169</v>
      </c>
      <c r="B4622" t="s">
        <v>8552</v>
      </c>
      <c r="C4622" t="s">
        <v>8147</v>
      </c>
      <c r="D4622" t="str">
        <f t="shared" si="144"/>
        <v>Polkainsure Finance PIS</v>
      </c>
      <c r="E4622" s="3" t="s">
        <v>8887</v>
      </c>
      <c r="F4622" s="3" t="s">
        <v>8883</v>
      </c>
      <c r="G4622" s="3" t="s">
        <v>8883</v>
      </c>
      <c r="H4622" s="4">
        <v>0</v>
      </c>
      <c r="I4622" s="4">
        <v>0</v>
      </c>
      <c r="J4622" s="6">
        <v>44236</v>
      </c>
      <c r="K4622" s="7">
        <v>21.980049599034441</v>
      </c>
      <c r="L4622" s="7">
        <v>4451</v>
      </c>
      <c r="M4622" s="7">
        <v>0</v>
      </c>
      <c r="N4622" s="9">
        <v>44243</v>
      </c>
      <c r="O4622" s="10">
        <v>101.2243999041944</v>
      </c>
      <c r="P4622" s="10">
        <v>4665</v>
      </c>
      <c r="Q4622" s="10">
        <v>0</v>
      </c>
      <c r="R4622" s="10">
        <v>4.6052853269558156</v>
      </c>
      <c r="S4622" s="18">
        <v>4.6052853269558156</v>
      </c>
      <c r="T4622" s="13">
        <v>44599</v>
      </c>
      <c r="U4622" s="14">
        <v>1.2128792122979111</v>
      </c>
      <c r="V4622" s="14">
        <v>4137</v>
      </c>
      <c r="W4622" s="14">
        <v>0</v>
      </c>
      <c r="X4622" s="14">
        <v>98.801791649596481</v>
      </c>
      <c r="Y4622" s="19">
        <f t="shared" si="145"/>
        <v>-0.98801791649596482</v>
      </c>
    </row>
    <row r="4623" spans="1:25">
      <c r="A4623">
        <v>8170</v>
      </c>
      <c r="B4623" t="s">
        <v>8553</v>
      </c>
      <c r="C4623" t="s">
        <v>8554</v>
      </c>
      <c r="D4623" t="str">
        <f t="shared" si="144"/>
        <v>Stand Share SAS</v>
      </c>
      <c r="E4623" s="3" t="s">
        <v>8887</v>
      </c>
      <c r="F4623" s="3" t="s">
        <v>8883</v>
      </c>
      <c r="G4623" s="3" t="s">
        <v>8883</v>
      </c>
      <c r="H4623" s="4">
        <v>0</v>
      </c>
      <c r="I4623" s="4">
        <v>0</v>
      </c>
      <c r="J4623" s="6">
        <v>44201</v>
      </c>
      <c r="K4623" s="7">
        <v>9.9599667641547107</v>
      </c>
      <c r="L4623" s="7">
        <v>4452</v>
      </c>
      <c r="M4623" s="7">
        <v>0</v>
      </c>
      <c r="N4623" s="9">
        <v>44202</v>
      </c>
      <c r="O4623" s="10">
        <v>22.077701499003311</v>
      </c>
      <c r="P4623" s="10">
        <v>4666</v>
      </c>
      <c r="Q4623" s="10">
        <v>0</v>
      </c>
      <c r="R4623" s="10">
        <v>2.216644093478259</v>
      </c>
      <c r="S4623" s="18">
        <v>2.216644093478259</v>
      </c>
      <c r="T4623" s="13">
        <v>44212</v>
      </c>
      <c r="U4623" s="14">
        <v>0.43152049411935001</v>
      </c>
      <c r="V4623" s="14">
        <v>4138</v>
      </c>
      <c r="W4623" s="14">
        <v>0</v>
      </c>
      <c r="X4623" s="14">
        <v>98.045446469421506</v>
      </c>
      <c r="Y4623" s="19">
        <f t="shared" si="145"/>
        <v>-0.98045446469421504</v>
      </c>
    </row>
    <row r="4624" spans="1:25">
      <c r="A4624">
        <v>8172</v>
      </c>
      <c r="B4624" t="s">
        <v>8555</v>
      </c>
      <c r="C4624" t="s">
        <v>8556</v>
      </c>
      <c r="D4624" t="str">
        <f t="shared" si="144"/>
        <v>bDollar Share SBDO</v>
      </c>
      <c r="E4624" s="3" t="s">
        <v>8896</v>
      </c>
      <c r="F4624" s="3" t="s">
        <v>8883</v>
      </c>
      <c r="G4624" s="3" t="s">
        <v>8883</v>
      </c>
      <c r="H4624" s="4">
        <v>0</v>
      </c>
      <c r="I4624" s="4">
        <v>0</v>
      </c>
      <c r="J4624" s="6">
        <v>44206</v>
      </c>
      <c r="K4624" s="7">
        <v>117.26298873</v>
      </c>
      <c r="L4624" s="7">
        <v>4453</v>
      </c>
      <c r="M4624" s="7">
        <v>0</v>
      </c>
      <c r="N4624" s="9">
        <v>44274</v>
      </c>
      <c r="O4624" s="10">
        <v>8693.5554740799998</v>
      </c>
      <c r="P4624" s="10">
        <v>4667</v>
      </c>
      <c r="Q4624" s="10">
        <v>0</v>
      </c>
      <c r="R4624" s="10">
        <v>74.137249683248797</v>
      </c>
      <c r="S4624" s="18">
        <v>74.137249683248797</v>
      </c>
      <c r="T4624" s="13">
        <v>44587</v>
      </c>
      <c r="U4624" s="14">
        <v>3.0309353691332168</v>
      </c>
      <c r="V4624" s="14">
        <v>4139</v>
      </c>
      <c r="W4624" s="14">
        <v>0</v>
      </c>
      <c r="X4624" s="14">
        <v>99.965135836791163</v>
      </c>
      <c r="Y4624" s="19">
        <f t="shared" si="145"/>
        <v>-0.99965135836791164</v>
      </c>
    </row>
    <row r="4625" spans="1:25">
      <c r="A4625">
        <v>8173</v>
      </c>
      <c r="B4625" t="s">
        <v>8557</v>
      </c>
      <c r="C4625" t="s">
        <v>8558</v>
      </c>
      <c r="D4625" t="str">
        <f t="shared" si="144"/>
        <v>Loon Network LOON</v>
      </c>
      <c r="E4625" s="3" t="s">
        <v>3686</v>
      </c>
      <c r="F4625" s="3" t="s">
        <v>8883</v>
      </c>
      <c r="G4625" s="3" t="s">
        <v>8883</v>
      </c>
      <c r="H4625" s="4">
        <v>0</v>
      </c>
      <c r="I4625" s="4">
        <v>0</v>
      </c>
      <c r="J4625" s="6">
        <v>44237</v>
      </c>
      <c r="K4625" s="7">
        <v>7.5947870000000001E-2</v>
      </c>
      <c r="L4625" s="7">
        <v>4454</v>
      </c>
      <c r="M4625" s="7">
        <v>0</v>
      </c>
      <c r="N4625" s="9">
        <v>44327</v>
      </c>
      <c r="O4625" s="10">
        <v>0.10391330999999999</v>
      </c>
      <c r="P4625" s="10">
        <v>4668</v>
      </c>
      <c r="Q4625" s="10">
        <v>0</v>
      </c>
      <c r="R4625" s="10">
        <v>1.368218884874586</v>
      </c>
      <c r="S4625" s="18">
        <v>1.368218884874586</v>
      </c>
      <c r="T4625" s="13">
        <v>44585</v>
      </c>
      <c r="U4625" s="14">
        <v>4.2190974745401387E-3</v>
      </c>
      <c r="V4625" s="14">
        <v>4140</v>
      </c>
      <c r="W4625" s="14">
        <v>0</v>
      </c>
      <c r="X4625" s="14">
        <v>95.93979108687796</v>
      </c>
      <c r="Y4625" s="19">
        <f t="shared" si="145"/>
        <v>-0.95939791086877957</v>
      </c>
    </row>
    <row r="4626" spans="1:25">
      <c r="A4626">
        <v>8174</v>
      </c>
      <c r="B4626" t="s">
        <v>8559</v>
      </c>
      <c r="C4626" t="s">
        <v>8560</v>
      </c>
      <c r="D4626" t="str">
        <f t="shared" si="144"/>
        <v>CircleSwap CIR</v>
      </c>
      <c r="E4626" s="3" t="s">
        <v>3686</v>
      </c>
      <c r="F4626" s="3" t="s">
        <v>8883</v>
      </c>
      <c r="G4626" s="3" t="s">
        <v>8883</v>
      </c>
      <c r="H4626" s="4">
        <v>0</v>
      </c>
      <c r="I4626" s="4">
        <v>0</v>
      </c>
      <c r="J4626" s="6">
        <v>44201</v>
      </c>
      <c r="K4626" s="7">
        <v>3.7749553900000001</v>
      </c>
      <c r="L4626" s="7">
        <v>4455</v>
      </c>
      <c r="M4626" s="7">
        <v>0</v>
      </c>
      <c r="N4626" s="9">
        <v>44203</v>
      </c>
      <c r="O4626" s="10">
        <v>7.8421791799999996</v>
      </c>
      <c r="P4626" s="10">
        <v>4669</v>
      </c>
      <c r="Q4626" s="10">
        <v>0</v>
      </c>
      <c r="R4626" s="10">
        <v>2.0774230076398328</v>
      </c>
      <c r="S4626" s="18">
        <v>2.0774230076398328</v>
      </c>
      <c r="T4626" s="13">
        <v>44388</v>
      </c>
      <c r="U4626" s="14">
        <v>0.17014573</v>
      </c>
      <c r="V4626" s="14">
        <v>4141</v>
      </c>
      <c r="W4626" s="14">
        <v>0</v>
      </c>
      <c r="X4626" s="14">
        <v>97.830376913168166</v>
      </c>
      <c r="Y4626" s="19">
        <f t="shared" si="145"/>
        <v>-0.97830376913168171</v>
      </c>
    </row>
    <row r="4627" spans="1:25">
      <c r="A4627">
        <v>8175</v>
      </c>
      <c r="B4627" t="s">
        <v>8012</v>
      </c>
      <c r="C4627" t="s">
        <v>8013</v>
      </c>
      <c r="D4627" t="str">
        <f t="shared" si="144"/>
        <v>COVER Protocol COVER</v>
      </c>
      <c r="E4627" s="3" t="s">
        <v>8889</v>
      </c>
      <c r="F4627" s="3" t="s">
        <v>8883</v>
      </c>
      <c r="G4627" s="3" t="s">
        <v>8883</v>
      </c>
      <c r="H4627" s="4">
        <v>0</v>
      </c>
      <c r="I4627" s="4">
        <v>0</v>
      </c>
      <c r="J4627" s="6">
        <v>44208</v>
      </c>
      <c r="K4627" s="7">
        <v>338.01691352764732</v>
      </c>
      <c r="L4627" s="7">
        <v>2321</v>
      </c>
      <c r="M4627" s="7">
        <v>0</v>
      </c>
      <c r="N4627" s="9">
        <v>44243</v>
      </c>
      <c r="O4627" s="10">
        <v>1679.726620682507</v>
      </c>
      <c r="P4627" s="10">
        <v>584</v>
      </c>
      <c r="Q4627" s="10">
        <v>98788564.80228579</v>
      </c>
      <c r="R4627" s="10">
        <v>4.9693567199119402</v>
      </c>
      <c r="S4627" s="18">
        <v>4.9693567199119402</v>
      </c>
      <c r="T4627" s="13">
        <v>44452</v>
      </c>
      <c r="U4627" s="14">
        <v>152.132113982931</v>
      </c>
      <c r="V4627" s="14">
        <v>580</v>
      </c>
      <c r="W4627" s="14">
        <v>12043083.843811391</v>
      </c>
      <c r="X4627" s="14">
        <v>90.943043224431563</v>
      </c>
      <c r="Y4627" s="19">
        <f t="shared" si="145"/>
        <v>-0.90943043224431563</v>
      </c>
    </row>
    <row r="4628" spans="1:25">
      <c r="A4628">
        <v>8176</v>
      </c>
      <c r="B4628" t="s">
        <v>8561</v>
      </c>
      <c r="C4628" t="s">
        <v>8562</v>
      </c>
      <c r="D4628" t="str">
        <f t="shared" si="144"/>
        <v>Firdaos FDO</v>
      </c>
      <c r="E4628" s="3" t="s">
        <v>8893</v>
      </c>
      <c r="F4628" s="3" t="s">
        <v>8883</v>
      </c>
      <c r="G4628" s="3" t="s">
        <v>8883</v>
      </c>
      <c r="H4628" s="4">
        <v>0</v>
      </c>
      <c r="I4628" s="4">
        <v>0</v>
      </c>
      <c r="J4628" s="6">
        <v>44206</v>
      </c>
      <c r="K4628" s="7">
        <v>7.1487860838590003E-2</v>
      </c>
      <c r="L4628" s="7">
        <v>4456</v>
      </c>
      <c r="M4628" s="7">
        <v>0</v>
      </c>
      <c r="N4628" s="9">
        <v>44287</v>
      </c>
      <c r="O4628" s="10">
        <v>6.0951100262662203</v>
      </c>
      <c r="P4628" s="10">
        <v>4670</v>
      </c>
      <c r="Q4628" s="10">
        <v>0</v>
      </c>
      <c r="R4628" s="10">
        <v>85.260769517613085</v>
      </c>
      <c r="S4628" s="18">
        <v>85.260769517613085</v>
      </c>
      <c r="T4628" s="13">
        <v>44687</v>
      </c>
      <c r="U4628" s="14">
        <v>6.3618869398001723E-2</v>
      </c>
      <c r="V4628" s="14">
        <v>4142</v>
      </c>
      <c r="W4628" s="14">
        <v>0</v>
      </c>
      <c r="X4628" s="14">
        <v>98.956230992978917</v>
      </c>
      <c r="Y4628" s="19">
        <f t="shared" si="145"/>
        <v>-0.98956230992978922</v>
      </c>
    </row>
    <row r="4629" spans="1:25">
      <c r="A4629">
        <v>8177</v>
      </c>
      <c r="B4629" t="s">
        <v>8563</v>
      </c>
      <c r="C4629" t="s">
        <v>6435</v>
      </c>
      <c r="D4629" t="str">
        <f t="shared" si="144"/>
        <v>KnoxFS (new) KFX</v>
      </c>
      <c r="E4629" s="3" t="s">
        <v>8884</v>
      </c>
      <c r="F4629" s="3" t="s">
        <v>8883</v>
      </c>
      <c r="G4629" s="3" t="s">
        <v>8883</v>
      </c>
      <c r="H4629" s="4">
        <v>0</v>
      </c>
      <c r="I4629" s="4">
        <v>0</v>
      </c>
      <c r="J4629" s="6">
        <v>44226</v>
      </c>
      <c r="K4629" s="7">
        <v>7.0477529999999997E-2</v>
      </c>
      <c r="L4629" s="7">
        <v>987</v>
      </c>
      <c r="M4629" s="7">
        <v>861320.97</v>
      </c>
      <c r="N4629" s="9">
        <v>44527</v>
      </c>
      <c r="O4629" s="10">
        <v>10.49556270529737</v>
      </c>
      <c r="P4629" s="10">
        <v>1863</v>
      </c>
      <c r="Q4629" s="10">
        <v>1719578.52</v>
      </c>
      <c r="R4629" s="10">
        <v>148.92069437304869</v>
      </c>
      <c r="S4629" s="18">
        <v>148.92069437304869</v>
      </c>
      <c r="T4629" s="13">
        <v>44634</v>
      </c>
      <c r="U4629" s="14">
        <v>0.1602184829561395</v>
      </c>
      <c r="V4629" s="14">
        <v>1621</v>
      </c>
      <c r="W4629" s="14">
        <v>167033.95000000001</v>
      </c>
      <c r="X4629" s="14">
        <v>98.473464573030725</v>
      </c>
      <c r="Y4629" s="19">
        <f t="shared" si="145"/>
        <v>-0.98473464573030722</v>
      </c>
    </row>
    <row r="4630" spans="1:25">
      <c r="A4630">
        <v>8178</v>
      </c>
      <c r="B4630" t="s">
        <v>8564</v>
      </c>
      <c r="C4630" t="s">
        <v>8565</v>
      </c>
      <c r="D4630" t="str">
        <f t="shared" si="144"/>
        <v>My Crypto Play MCP</v>
      </c>
      <c r="E4630" s="3" t="s">
        <v>8887</v>
      </c>
      <c r="F4630" s="3" t="s">
        <v>8883</v>
      </c>
      <c r="G4630" s="3" t="s">
        <v>8883</v>
      </c>
      <c r="H4630" s="4">
        <v>0</v>
      </c>
      <c r="I4630" s="4">
        <v>0</v>
      </c>
      <c r="J4630" s="6">
        <v>44202</v>
      </c>
      <c r="K4630" s="7">
        <v>8.4931389433330007E-2</v>
      </c>
      <c r="L4630" s="7">
        <v>4457</v>
      </c>
      <c r="M4630" s="7">
        <v>0</v>
      </c>
      <c r="N4630" s="9">
        <v>44206</v>
      </c>
      <c r="O4630" s="10">
        <v>0.33275111585625999</v>
      </c>
      <c r="P4630" s="10">
        <v>4671</v>
      </c>
      <c r="Q4630" s="10">
        <v>0</v>
      </c>
      <c r="R4630" s="10">
        <v>3.9178814579203971</v>
      </c>
      <c r="S4630" s="18">
        <v>3.9178814579203971</v>
      </c>
      <c r="T4630" s="13">
        <v>44339</v>
      </c>
      <c r="U4630" s="14">
        <v>8.3712104810599996E-3</v>
      </c>
      <c r="V4630" s="14">
        <v>4143</v>
      </c>
      <c r="W4630" s="14">
        <v>0</v>
      </c>
      <c r="X4630" s="14">
        <v>97.484242702081232</v>
      </c>
      <c r="Y4630" s="19">
        <f t="shared" si="145"/>
        <v>-0.97484242702081236</v>
      </c>
    </row>
    <row r="4631" spans="1:25">
      <c r="A4631">
        <v>8181</v>
      </c>
      <c r="B4631" t="s">
        <v>8566</v>
      </c>
      <c r="C4631" t="s">
        <v>8567</v>
      </c>
      <c r="D4631" t="str">
        <f t="shared" si="144"/>
        <v>DePay DEPAY</v>
      </c>
      <c r="E4631" s="3" t="s">
        <v>8888</v>
      </c>
      <c r="F4631" s="3" t="s">
        <v>8883</v>
      </c>
      <c r="G4631" s="3" t="s">
        <v>8883</v>
      </c>
      <c r="H4631" s="4">
        <v>0</v>
      </c>
      <c r="I4631" s="4">
        <v>0</v>
      </c>
      <c r="J4631" s="6">
        <v>44207</v>
      </c>
      <c r="K4631" s="7">
        <v>1.42240934</v>
      </c>
      <c r="L4631" s="7">
        <v>2550</v>
      </c>
      <c r="M4631" s="7">
        <v>0</v>
      </c>
      <c r="N4631" s="9">
        <v>44242</v>
      </c>
      <c r="O4631" s="10">
        <v>7.91153467</v>
      </c>
      <c r="P4631" s="10">
        <v>1297</v>
      </c>
      <c r="Q4631" s="10">
        <v>10072873.4</v>
      </c>
      <c r="R4631" s="10">
        <v>5.5620660294595652</v>
      </c>
      <c r="S4631" s="18">
        <v>5.5620660294595652</v>
      </c>
      <c r="T4631" s="13">
        <v>44635</v>
      </c>
      <c r="U4631" s="14">
        <v>0.33197579764050422</v>
      </c>
      <c r="V4631" s="14">
        <v>1229</v>
      </c>
      <c r="W4631" s="14">
        <v>721544.92</v>
      </c>
      <c r="X4631" s="14">
        <v>95.803901373277995</v>
      </c>
      <c r="Y4631" s="19">
        <f t="shared" si="145"/>
        <v>-0.95803901373278</v>
      </c>
    </row>
    <row r="4632" spans="1:25">
      <c r="A4632">
        <v>8182</v>
      </c>
      <c r="B4632" t="s">
        <v>8568</v>
      </c>
      <c r="C4632" t="s">
        <v>8569</v>
      </c>
      <c r="D4632" t="str">
        <f t="shared" si="144"/>
        <v>VidyX VIDYX</v>
      </c>
      <c r="E4632" s="3" t="s">
        <v>8887</v>
      </c>
      <c r="F4632" s="3" t="s">
        <v>8883</v>
      </c>
      <c r="G4632" s="3" t="s">
        <v>8883</v>
      </c>
      <c r="H4632" s="4">
        <v>0</v>
      </c>
      <c r="I4632" s="4">
        <v>0</v>
      </c>
      <c r="J4632" s="6">
        <v>44230</v>
      </c>
      <c r="K4632" s="7">
        <v>9.3251500000000008E-3</v>
      </c>
      <c r="L4632" s="7">
        <v>4458</v>
      </c>
      <c r="M4632" s="7">
        <v>0</v>
      </c>
      <c r="N4632" s="9">
        <v>44281</v>
      </c>
      <c r="O4632" s="10">
        <v>3.3991779499999999</v>
      </c>
      <c r="P4632" s="10">
        <v>4672</v>
      </c>
      <c r="Q4632" s="10">
        <v>0</v>
      </c>
      <c r="R4632" s="10">
        <v>364.51724100952788</v>
      </c>
      <c r="S4632" s="18">
        <v>364.51724100952788</v>
      </c>
      <c r="T4632" s="13">
        <v>44673</v>
      </c>
      <c r="U4632" s="14">
        <v>1.800195202001567E-3</v>
      </c>
      <c r="V4632" s="14">
        <v>4144</v>
      </c>
      <c r="W4632" s="14">
        <v>0</v>
      </c>
      <c r="X4632" s="14">
        <v>99.947040277723573</v>
      </c>
      <c r="Y4632" s="19">
        <f t="shared" si="145"/>
        <v>-0.99947040277723576</v>
      </c>
    </row>
    <row r="4633" spans="1:25">
      <c r="A4633">
        <v>8185</v>
      </c>
      <c r="B4633" t="s">
        <v>8570</v>
      </c>
      <c r="C4633" t="s">
        <v>8571</v>
      </c>
      <c r="D4633" t="str">
        <f t="shared" si="144"/>
        <v>Trism TRISM</v>
      </c>
      <c r="E4633" s="3" t="s">
        <v>8887</v>
      </c>
      <c r="F4633" s="3" t="s">
        <v>8883</v>
      </c>
      <c r="G4633" s="3" t="s">
        <v>8883</v>
      </c>
      <c r="H4633" s="4">
        <v>0</v>
      </c>
      <c r="I4633" s="4">
        <v>0</v>
      </c>
      <c r="J4633" s="6">
        <v>44207</v>
      </c>
      <c r="K4633" s="7">
        <v>4.1984430000000003E-2</v>
      </c>
      <c r="L4633" s="7">
        <v>4459</v>
      </c>
      <c r="M4633" s="7">
        <v>0</v>
      </c>
      <c r="N4633" s="9">
        <v>44728</v>
      </c>
      <c r="O4633" s="10">
        <v>2.2536248004797361</v>
      </c>
      <c r="P4633" s="10">
        <v>4673</v>
      </c>
      <c r="Q4633" s="10">
        <v>0</v>
      </c>
      <c r="R4633" s="10">
        <v>53.677632409913294</v>
      </c>
      <c r="S4633" s="18">
        <v>53.677632409913294</v>
      </c>
      <c r="T4633" s="13">
        <v>44397</v>
      </c>
      <c r="U4633" s="14">
        <v>9.0331229481579997E-2</v>
      </c>
      <c r="V4633" s="14">
        <v>4145</v>
      </c>
      <c r="W4633" s="14">
        <v>0</v>
      </c>
      <c r="X4633" s="14">
        <v>94.384330545865282</v>
      </c>
      <c r="Y4633" s="19">
        <f t="shared" si="145"/>
        <v>-0.9438433054586528</v>
      </c>
    </row>
    <row r="4634" spans="1:25">
      <c r="A4634">
        <v>8186</v>
      </c>
      <c r="B4634" t="s">
        <v>8572</v>
      </c>
      <c r="C4634" t="s">
        <v>8573</v>
      </c>
      <c r="D4634" t="str">
        <f t="shared" si="144"/>
        <v>Banana.finance BANANA</v>
      </c>
      <c r="E4634" s="3" t="s">
        <v>8887</v>
      </c>
      <c r="F4634" s="3" t="s">
        <v>8883</v>
      </c>
      <c r="G4634" s="3" t="s">
        <v>8883</v>
      </c>
      <c r="H4634" s="4">
        <v>0</v>
      </c>
      <c r="I4634" s="4">
        <v>0</v>
      </c>
      <c r="J4634" s="6">
        <v>44229</v>
      </c>
      <c r="K4634" s="7">
        <v>32.975024009999998</v>
      </c>
      <c r="L4634" s="7">
        <v>4460</v>
      </c>
      <c r="M4634" s="7">
        <v>0</v>
      </c>
      <c r="N4634" s="9">
        <v>44281</v>
      </c>
      <c r="O4634" s="10">
        <v>1055.53405761</v>
      </c>
      <c r="P4634" s="10">
        <v>4674</v>
      </c>
      <c r="Q4634" s="10">
        <v>0</v>
      </c>
      <c r="R4634" s="10">
        <v>32.010107325165222</v>
      </c>
      <c r="S4634" s="18">
        <v>32.010107325165222</v>
      </c>
      <c r="T4634" s="13">
        <v>44318</v>
      </c>
      <c r="U4634" s="14">
        <v>8.6982637500000006</v>
      </c>
      <c r="V4634" s="14">
        <v>4146</v>
      </c>
      <c r="W4634" s="14">
        <v>0</v>
      </c>
      <c r="X4634" s="14">
        <v>99.175937177271649</v>
      </c>
      <c r="Y4634" s="19">
        <f t="shared" si="145"/>
        <v>-0.99175937177271645</v>
      </c>
    </row>
    <row r="4635" spans="1:25">
      <c r="A4635">
        <v>8187</v>
      </c>
      <c r="B4635" t="s">
        <v>8574</v>
      </c>
      <c r="C4635" t="s">
        <v>8575</v>
      </c>
      <c r="D4635" t="str">
        <f t="shared" si="144"/>
        <v>Yield Optimization Platform &amp; Protocol YOP</v>
      </c>
      <c r="E4635" s="3" t="s">
        <v>3686</v>
      </c>
      <c r="F4635" s="3" t="s">
        <v>8883</v>
      </c>
      <c r="G4635" s="3" t="s">
        <v>8883</v>
      </c>
      <c r="H4635" s="4">
        <v>0</v>
      </c>
      <c r="I4635" s="4">
        <v>0</v>
      </c>
      <c r="J4635" s="6">
        <v>44218</v>
      </c>
      <c r="K4635" s="7">
        <v>0.60264987999999997</v>
      </c>
      <c r="L4635" s="7">
        <v>1062</v>
      </c>
      <c r="M4635" s="7">
        <v>671394.72107368999</v>
      </c>
      <c r="N4635" s="9">
        <v>44239</v>
      </c>
      <c r="O4635" s="10">
        <v>3.9032068899999999</v>
      </c>
      <c r="P4635" s="10">
        <v>883</v>
      </c>
      <c r="Q4635" s="10">
        <v>36222486.600000001</v>
      </c>
      <c r="R4635" s="10">
        <v>6.4767405081039762</v>
      </c>
      <c r="S4635" s="18">
        <v>6.4767405081039762</v>
      </c>
      <c r="T4635" s="13">
        <v>44401</v>
      </c>
      <c r="U4635" s="14">
        <v>0.14300011000000001</v>
      </c>
      <c r="V4635" s="14">
        <v>1037</v>
      </c>
      <c r="W4635" s="14">
        <v>1605805.95</v>
      </c>
      <c r="X4635" s="14">
        <v>96.336343062768066</v>
      </c>
      <c r="Y4635" s="19">
        <f t="shared" si="145"/>
        <v>-0.96336343062768071</v>
      </c>
    </row>
    <row r="4636" spans="1:25">
      <c r="A4636">
        <v>8188</v>
      </c>
      <c r="B4636" t="s">
        <v>8576</v>
      </c>
      <c r="C4636" t="s">
        <v>8577</v>
      </c>
      <c r="D4636" t="str">
        <f t="shared" si="144"/>
        <v>MoneySwap MSWAP</v>
      </c>
      <c r="E4636" s="3" t="s">
        <v>3686</v>
      </c>
      <c r="F4636" s="3" t="s">
        <v>8883</v>
      </c>
      <c r="G4636" s="3" t="s">
        <v>8883</v>
      </c>
      <c r="H4636" s="4">
        <v>0</v>
      </c>
      <c r="I4636" s="4">
        <v>0</v>
      </c>
      <c r="J4636" s="6">
        <v>44218</v>
      </c>
      <c r="K4636" s="7">
        <v>7.0209399999999998E-3</v>
      </c>
      <c r="L4636" s="7">
        <v>4461</v>
      </c>
      <c r="M4636" s="7">
        <v>0</v>
      </c>
      <c r="N4636" s="9">
        <v>44222</v>
      </c>
      <c r="O4636" s="10">
        <v>1.7533960000000001E-2</v>
      </c>
      <c r="P4636" s="10">
        <v>4675</v>
      </c>
      <c r="Q4636" s="10">
        <v>0</v>
      </c>
      <c r="R4636" s="10">
        <v>2.49738069261381</v>
      </c>
      <c r="S4636" s="18">
        <v>2.49738069261381</v>
      </c>
      <c r="T4636" s="13">
        <v>44685</v>
      </c>
      <c r="U4636" s="14">
        <v>4.5498510810246999E-4</v>
      </c>
      <c r="V4636" s="14">
        <v>4147</v>
      </c>
      <c r="W4636" s="14">
        <v>0</v>
      </c>
      <c r="X4636" s="14">
        <v>97.40512064529365</v>
      </c>
      <c r="Y4636" s="19">
        <f t="shared" si="145"/>
        <v>-0.97405120645293652</v>
      </c>
    </row>
    <row r="4637" spans="1:25">
      <c r="A4637">
        <v>8189</v>
      </c>
      <c r="B4637" t="s">
        <v>8578</v>
      </c>
      <c r="C4637" t="s">
        <v>8579</v>
      </c>
      <c r="D4637" t="str">
        <f t="shared" si="144"/>
        <v>Shabu Shabu Finance KOBE</v>
      </c>
      <c r="E4637" s="3" t="s">
        <v>3686</v>
      </c>
      <c r="F4637" s="3" t="s">
        <v>8883</v>
      </c>
      <c r="G4637" s="3" t="s">
        <v>8883</v>
      </c>
      <c r="H4637" s="4">
        <v>0</v>
      </c>
      <c r="I4637" s="4">
        <v>0</v>
      </c>
      <c r="J4637" s="6">
        <v>44202</v>
      </c>
      <c r="K4637" s="7">
        <v>0.56259707000000003</v>
      </c>
      <c r="L4637" s="7">
        <v>4462</v>
      </c>
      <c r="M4637" s="7">
        <v>0</v>
      </c>
      <c r="N4637" s="9">
        <v>44322</v>
      </c>
      <c r="O4637" s="10">
        <v>13.05360928</v>
      </c>
      <c r="P4637" s="10">
        <v>4676</v>
      </c>
      <c r="Q4637" s="10">
        <v>0</v>
      </c>
      <c r="R4637" s="10">
        <v>23.202412483235999</v>
      </c>
      <c r="S4637" s="18">
        <v>23.202412483235999</v>
      </c>
      <c r="T4637" s="13">
        <v>44670</v>
      </c>
      <c r="U4637" s="14">
        <v>0.1422299269002307</v>
      </c>
      <c r="V4637" s="14">
        <v>4148</v>
      </c>
      <c r="W4637" s="14">
        <v>0</v>
      </c>
      <c r="X4637" s="14">
        <v>98.910416852156388</v>
      </c>
      <c r="Y4637" s="19">
        <f t="shared" si="145"/>
        <v>-0.98910416852156391</v>
      </c>
    </row>
    <row r="4638" spans="1:25">
      <c r="A4638">
        <v>8190</v>
      </c>
      <c r="B4638" t="s">
        <v>8580</v>
      </c>
      <c r="C4638" t="s">
        <v>8581</v>
      </c>
      <c r="D4638" t="str">
        <f t="shared" si="144"/>
        <v>BSCEX BSCX</v>
      </c>
      <c r="E4638" s="3" t="s">
        <v>3686</v>
      </c>
      <c r="F4638" s="3" t="s">
        <v>8883</v>
      </c>
      <c r="G4638" s="3" t="s">
        <v>8883</v>
      </c>
      <c r="H4638" s="4">
        <v>0</v>
      </c>
      <c r="I4638" s="4">
        <v>0</v>
      </c>
      <c r="J4638" s="6">
        <v>44202</v>
      </c>
      <c r="K4638" s="7">
        <v>0.60483182000000002</v>
      </c>
      <c r="L4638" s="7">
        <v>4463</v>
      </c>
      <c r="M4638" s="7">
        <v>0</v>
      </c>
      <c r="N4638" s="9">
        <v>44246</v>
      </c>
      <c r="O4638" s="10">
        <v>30.708322630000001</v>
      </c>
      <c r="P4638" s="10">
        <v>4677</v>
      </c>
      <c r="Q4638" s="10">
        <v>0</v>
      </c>
      <c r="R4638" s="10">
        <v>50.771671751661479</v>
      </c>
      <c r="S4638" s="18">
        <v>50.771671751661479</v>
      </c>
      <c r="T4638" s="13">
        <v>44369</v>
      </c>
      <c r="U4638" s="14">
        <v>1.3951000600000001</v>
      </c>
      <c r="V4638" s="14">
        <v>4149</v>
      </c>
      <c r="W4638" s="14">
        <v>0</v>
      </c>
      <c r="X4638" s="14">
        <v>95.456931735382128</v>
      </c>
      <c r="Y4638" s="19">
        <f t="shared" si="145"/>
        <v>-0.95456931735382122</v>
      </c>
    </row>
    <row r="4639" spans="1:25">
      <c r="A4639">
        <v>8191</v>
      </c>
      <c r="B4639" t="s">
        <v>8582</v>
      </c>
      <c r="C4639" t="s">
        <v>8582</v>
      </c>
      <c r="D4639" t="str">
        <f t="shared" si="144"/>
        <v>NFTX NFTX</v>
      </c>
      <c r="E4639" s="3" t="s">
        <v>3686</v>
      </c>
      <c r="F4639" s="3" t="s">
        <v>8883</v>
      </c>
      <c r="G4639" s="3" t="s">
        <v>8883</v>
      </c>
      <c r="H4639" s="4">
        <v>0</v>
      </c>
      <c r="I4639" s="4">
        <v>0</v>
      </c>
      <c r="J4639" s="6">
        <v>44204</v>
      </c>
      <c r="K4639" s="7">
        <v>18.15700125</v>
      </c>
      <c r="L4639" s="7">
        <v>2303</v>
      </c>
      <c r="M4639" s="7">
        <v>0</v>
      </c>
      <c r="N4639" s="9">
        <v>44242</v>
      </c>
      <c r="O4639" s="10">
        <v>486.83422389999998</v>
      </c>
      <c r="P4639" s="10">
        <v>410</v>
      </c>
      <c r="Q4639" s="10">
        <v>197020938.72999999</v>
      </c>
      <c r="R4639" s="10">
        <v>26.81247950566727</v>
      </c>
      <c r="S4639" s="18">
        <v>26.81247950566727</v>
      </c>
      <c r="T4639" s="13">
        <v>44369</v>
      </c>
      <c r="U4639" s="14">
        <v>31.462048230000001</v>
      </c>
      <c r="V4639" s="14">
        <v>523</v>
      </c>
      <c r="W4639" s="14">
        <v>16545284.52</v>
      </c>
      <c r="X4639" s="14">
        <v>93.53742060737649</v>
      </c>
      <c r="Y4639" s="19">
        <f t="shared" si="145"/>
        <v>-0.93537420607376487</v>
      </c>
    </row>
    <row r="4640" spans="1:25">
      <c r="A4640">
        <v>8193</v>
      </c>
      <c r="B4640" t="s">
        <v>8583</v>
      </c>
      <c r="C4640" t="s">
        <v>2291</v>
      </c>
      <c r="D4640" t="str">
        <f t="shared" si="144"/>
        <v>Tenet TEN</v>
      </c>
      <c r="E4640" s="3" t="s">
        <v>8894</v>
      </c>
      <c r="F4640" s="3" t="s">
        <v>8883</v>
      </c>
      <c r="G4640" s="3" t="s">
        <v>8883</v>
      </c>
      <c r="H4640" s="4">
        <v>0</v>
      </c>
      <c r="I4640" s="4">
        <v>0</v>
      </c>
      <c r="J4640" s="6">
        <v>44218</v>
      </c>
      <c r="K4640" s="7">
        <v>0.51081233999999998</v>
      </c>
      <c r="L4640" s="7">
        <v>4464</v>
      </c>
      <c r="M4640" s="7">
        <v>0</v>
      </c>
      <c r="N4640" s="9">
        <v>44287</v>
      </c>
      <c r="O4640" s="10">
        <v>7.6374356199999998</v>
      </c>
      <c r="P4640" s="10">
        <v>4678</v>
      </c>
      <c r="Q4640" s="10">
        <v>0</v>
      </c>
      <c r="R4640" s="10">
        <v>14.95154878208306</v>
      </c>
      <c r="S4640" s="18">
        <v>14.95154878208306</v>
      </c>
      <c r="T4640" s="13">
        <v>44465</v>
      </c>
      <c r="U4640" s="14">
        <v>0.1049046748225</v>
      </c>
      <c r="V4640" s="14">
        <v>4150</v>
      </c>
      <c r="W4640" s="14">
        <v>0</v>
      </c>
      <c r="X4640" s="14">
        <v>98.626441124455582</v>
      </c>
      <c r="Y4640" s="19">
        <f t="shared" si="145"/>
        <v>-0.98626441124455577</v>
      </c>
    </row>
    <row r="4641" spans="1:25">
      <c r="A4641">
        <v>8194</v>
      </c>
      <c r="B4641" t="s">
        <v>8584</v>
      </c>
      <c r="C4641" t="s">
        <v>8585</v>
      </c>
      <c r="D4641" t="str">
        <f t="shared" si="144"/>
        <v>BitDNS DNS</v>
      </c>
      <c r="E4641" s="3" t="s">
        <v>8887</v>
      </c>
      <c r="F4641" s="3" t="s">
        <v>8883</v>
      </c>
      <c r="G4641" s="3" t="s">
        <v>8883</v>
      </c>
      <c r="H4641" s="4">
        <v>0</v>
      </c>
      <c r="I4641" s="4">
        <v>0</v>
      </c>
      <c r="J4641" s="6">
        <v>44236</v>
      </c>
      <c r="K4641" s="7">
        <v>0.24025625114165</v>
      </c>
      <c r="L4641" s="7">
        <v>4465</v>
      </c>
      <c r="M4641" s="7">
        <v>0</v>
      </c>
      <c r="N4641" s="9">
        <v>44308</v>
      </c>
      <c r="O4641" s="10">
        <v>0.46364199281808999</v>
      </c>
      <c r="P4641" s="10">
        <v>4679</v>
      </c>
      <c r="Q4641" s="10">
        <v>0</v>
      </c>
      <c r="R4641" s="10">
        <v>1.929781184110529</v>
      </c>
      <c r="S4641" s="18">
        <v>1.929781184110529</v>
      </c>
      <c r="T4641" s="13">
        <v>44659</v>
      </c>
      <c r="U4641" s="14">
        <v>5.8016675649204342E-3</v>
      </c>
      <c r="V4641" s="14">
        <v>4151</v>
      </c>
      <c r="W4641" s="14">
        <v>0</v>
      </c>
      <c r="X4641" s="14">
        <v>98.748675129779116</v>
      </c>
      <c r="Y4641" s="19">
        <f t="shared" si="145"/>
        <v>-0.98748675129779118</v>
      </c>
    </row>
    <row r="4642" spans="1:25">
      <c r="A4642">
        <v>8195</v>
      </c>
      <c r="B4642" t="s">
        <v>8586</v>
      </c>
      <c r="C4642" t="s">
        <v>8587</v>
      </c>
      <c r="D4642" t="str">
        <f t="shared" si="144"/>
        <v>Definex DSWAP</v>
      </c>
      <c r="E4642" s="3" t="s">
        <v>3686</v>
      </c>
      <c r="F4642" s="3" t="s">
        <v>8883</v>
      </c>
      <c r="G4642" s="3" t="s">
        <v>8883</v>
      </c>
      <c r="H4642" s="4">
        <v>0</v>
      </c>
      <c r="I4642" s="4">
        <v>0</v>
      </c>
      <c r="J4642" s="6">
        <v>44216</v>
      </c>
      <c r="K4642" s="7">
        <v>0.98817203283571997</v>
      </c>
      <c r="L4642" s="7">
        <v>4466</v>
      </c>
      <c r="M4642" s="7">
        <v>0</v>
      </c>
      <c r="N4642" s="9">
        <v>44218</v>
      </c>
      <c r="O4642" s="10">
        <v>4.1067639049743798</v>
      </c>
      <c r="P4642" s="10">
        <v>4680</v>
      </c>
      <c r="Q4642" s="10">
        <v>0</v>
      </c>
      <c r="R4642" s="10">
        <v>4.1559199901553114</v>
      </c>
      <c r="S4642" s="18">
        <v>4.1559199901553114</v>
      </c>
      <c r="T4642" s="13">
        <v>44221</v>
      </c>
      <c r="U4642" s="14">
        <v>0.55158154065883003</v>
      </c>
      <c r="V4642" s="14">
        <v>4152</v>
      </c>
      <c r="W4642" s="14">
        <v>0</v>
      </c>
      <c r="X4642" s="14">
        <v>86.568949337683648</v>
      </c>
      <c r="Y4642" s="19">
        <f t="shared" si="145"/>
        <v>-0.86568949337683643</v>
      </c>
    </row>
    <row r="4643" spans="1:25">
      <c r="A4643">
        <v>8196</v>
      </c>
      <c r="B4643" t="s">
        <v>8588</v>
      </c>
      <c r="C4643" t="s">
        <v>8589</v>
      </c>
      <c r="D4643" t="str">
        <f t="shared" si="144"/>
        <v>Mantis MNTIS</v>
      </c>
      <c r="E4643" s="3" t="s">
        <v>8887</v>
      </c>
      <c r="F4643" s="3" t="s">
        <v>8883</v>
      </c>
      <c r="G4643" s="3" t="s">
        <v>8883</v>
      </c>
      <c r="H4643" s="4">
        <v>0</v>
      </c>
      <c r="I4643" s="4">
        <v>0</v>
      </c>
      <c r="J4643" s="6">
        <v>44207</v>
      </c>
      <c r="K4643" s="7">
        <v>0.96383163999999999</v>
      </c>
      <c r="L4643" s="7">
        <v>4467</v>
      </c>
      <c r="M4643" s="7">
        <v>0</v>
      </c>
      <c r="N4643" s="9">
        <v>44268</v>
      </c>
      <c r="O4643" s="10">
        <v>8.1222841799999994</v>
      </c>
      <c r="P4643" s="10">
        <v>4681</v>
      </c>
      <c r="Q4643" s="10">
        <v>0</v>
      </c>
      <c r="R4643" s="10">
        <v>8.4270777622531661</v>
      </c>
      <c r="S4643" s="18">
        <v>8.4270777622531661</v>
      </c>
      <c r="T4643" s="13">
        <v>44616</v>
      </c>
      <c r="U4643" s="14">
        <v>6.8097721515865267E-3</v>
      </c>
      <c r="V4643" s="14">
        <v>4153</v>
      </c>
      <c r="W4643" s="14">
        <v>0</v>
      </c>
      <c r="X4643" s="14">
        <v>99.916159395550892</v>
      </c>
      <c r="Y4643" s="19">
        <f t="shared" si="145"/>
        <v>-0.99916159395550896</v>
      </c>
    </row>
    <row r="4644" spans="1:25">
      <c r="A4644">
        <v>8198</v>
      </c>
      <c r="B4644" t="s">
        <v>8590</v>
      </c>
      <c r="C4644" t="s">
        <v>8591</v>
      </c>
      <c r="D4644" t="str">
        <f t="shared" si="144"/>
        <v>HappinessToken HPS</v>
      </c>
      <c r="E4644" s="3" t="s">
        <v>8891</v>
      </c>
      <c r="F4644" s="3" t="s">
        <v>8883</v>
      </c>
      <c r="G4644" s="3" t="s">
        <v>8883</v>
      </c>
      <c r="H4644" s="4">
        <v>0</v>
      </c>
      <c r="I4644" s="4">
        <v>0</v>
      </c>
      <c r="J4644" s="6">
        <v>44236</v>
      </c>
      <c r="K4644" s="7">
        <v>0.97172358999999997</v>
      </c>
      <c r="L4644" s="7">
        <v>4468</v>
      </c>
      <c r="M4644" s="7">
        <v>0</v>
      </c>
      <c r="N4644" s="9">
        <v>44293</v>
      </c>
      <c r="O4644" s="10">
        <v>12.04627754</v>
      </c>
      <c r="P4644" s="10">
        <v>4682</v>
      </c>
      <c r="Q4644" s="10">
        <v>0</v>
      </c>
      <c r="R4644" s="10">
        <v>12.396814962575929</v>
      </c>
      <c r="S4644" s="18">
        <v>12.396814962575929</v>
      </c>
      <c r="T4644" s="13">
        <v>44649</v>
      </c>
      <c r="U4644" s="14">
        <v>0.45556612374745947</v>
      </c>
      <c r="V4644" s="14">
        <v>4154</v>
      </c>
      <c r="W4644" s="14">
        <v>0</v>
      </c>
      <c r="X4644" s="14">
        <v>96.218200002160501</v>
      </c>
      <c r="Y4644" s="19">
        <f t="shared" si="145"/>
        <v>-0.96218200002160503</v>
      </c>
    </row>
    <row r="4645" spans="1:25">
      <c r="A4645">
        <v>8199</v>
      </c>
      <c r="B4645" t="s">
        <v>8592</v>
      </c>
      <c r="C4645" t="s">
        <v>8593</v>
      </c>
      <c r="D4645" t="str">
        <f t="shared" si="144"/>
        <v>Securypto SCU</v>
      </c>
      <c r="E4645" s="3" t="s">
        <v>8884</v>
      </c>
      <c r="F4645" s="3" t="s">
        <v>8883</v>
      </c>
      <c r="G4645" s="3" t="s">
        <v>8883</v>
      </c>
      <c r="H4645" s="4">
        <v>0</v>
      </c>
      <c r="I4645" s="4">
        <v>0</v>
      </c>
      <c r="J4645" s="6">
        <v>44202</v>
      </c>
      <c r="K4645" s="7">
        <v>0.38253584285309</v>
      </c>
      <c r="L4645" s="7">
        <v>4469</v>
      </c>
      <c r="M4645" s="7">
        <v>0</v>
      </c>
      <c r="N4645" s="9">
        <v>44207</v>
      </c>
      <c r="O4645" s="10">
        <v>0.55669550120477995</v>
      </c>
      <c r="P4645" s="10">
        <v>4683</v>
      </c>
      <c r="Q4645" s="10">
        <v>0</v>
      </c>
      <c r="R4645" s="10">
        <v>1.4552767057140179</v>
      </c>
      <c r="S4645" s="18">
        <v>1.4552767057140179</v>
      </c>
      <c r="T4645" s="13">
        <v>44397</v>
      </c>
      <c r="U4645" s="14">
        <v>9.1199930785400007E-3</v>
      </c>
      <c r="V4645" s="14">
        <v>4155</v>
      </c>
      <c r="W4645" s="14">
        <v>0</v>
      </c>
      <c r="X4645" s="14">
        <v>98.361762748431971</v>
      </c>
      <c r="Y4645" s="19">
        <f t="shared" si="145"/>
        <v>-0.98361762748431969</v>
      </c>
    </row>
    <row r="4646" spans="1:25">
      <c r="A4646">
        <v>8200</v>
      </c>
      <c r="B4646" t="s">
        <v>8594</v>
      </c>
      <c r="C4646" t="s">
        <v>3490</v>
      </c>
      <c r="D4646" t="str">
        <f t="shared" si="144"/>
        <v>FOX Token FOX</v>
      </c>
      <c r="E4646" s="3" t="s">
        <v>3686</v>
      </c>
      <c r="F4646" s="3" t="s">
        <v>8883</v>
      </c>
      <c r="G4646" s="3" t="s">
        <v>8883</v>
      </c>
      <c r="H4646" s="4">
        <v>0</v>
      </c>
      <c r="I4646" s="4">
        <v>0</v>
      </c>
      <c r="J4646" s="6">
        <v>44217</v>
      </c>
      <c r="K4646" s="7">
        <v>0.28497655</v>
      </c>
      <c r="L4646" s="7">
        <v>2215</v>
      </c>
      <c r="M4646" s="7">
        <v>0</v>
      </c>
      <c r="N4646" s="9">
        <v>44516</v>
      </c>
      <c r="O4646" s="10">
        <v>5.1349149764179423</v>
      </c>
      <c r="P4646" s="10">
        <v>696</v>
      </c>
      <c r="Q4646" s="10">
        <v>66153249.289999999</v>
      </c>
      <c r="R4646" s="10">
        <v>18.018728124885861</v>
      </c>
      <c r="S4646" s="18">
        <v>18.018728124885861</v>
      </c>
      <c r="T4646" s="13">
        <v>44687</v>
      </c>
      <c r="U4646" s="14">
        <v>0.23634360385968251</v>
      </c>
      <c r="V4646" s="14">
        <v>286</v>
      </c>
      <c r="W4646" s="14">
        <v>76016923.790000007</v>
      </c>
      <c r="X4646" s="14">
        <v>95.39732196258187</v>
      </c>
      <c r="Y4646" s="19">
        <f t="shared" si="145"/>
        <v>-0.95397321962581871</v>
      </c>
    </row>
    <row r="4647" spans="1:25">
      <c r="A4647">
        <v>8201</v>
      </c>
      <c r="B4647" t="s">
        <v>8595</v>
      </c>
      <c r="C4647" t="s">
        <v>8596</v>
      </c>
      <c r="D4647" t="str">
        <f t="shared" si="144"/>
        <v>Delphi Chain Link DCL</v>
      </c>
      <c r="E4647" s="3" t="s">
        <v>8894</v>
      </c>
      <c r="F4647" s="3" t="s">
        <v>8883</v>
      </c>
      <c r="G4647" s="3" t="s">
        <v>8883</v>
      </c>
      <c r="H4647" s="4">
        <v>0</v>
      </c>
      <c r="I4647" s="4">
        <v>0</v>
      </c>
      <c r="J4647" s="6">
        <v>44203</v>
      </c>
      <c r="K4647" s="7">
        <v>3.1382420000000001E-2</v>
      </c>
      <c r="L4647" s="7">
        <v>4470</v>
      </c>
      <c r="M4647" s="7">
        <v>0</v>
      </c>
      <c r="N4647" s="9">
        <v>44204</v>
      </c>
      <c r="O4647" s="10">
        <v>3.6902450000000003E-2</v>
      </c>
      <c r="P4647" s="10">
        <v>4684</v>
      </c>
      <c r="Q4647" s="10">
        <v>0</v>
      </c>
      <c r="R4647" s="10">
        <v>1.1758956128940981</v>
      </c>
      <c r="S4647" s="18">
        <v>1.1758956128940981</v>
      </c>
      <c r="T4647" s="13">
        <v>44374</v>
      </c>
      <c r="U4647" s="14">
        <v>6.4314000000000005E-4</v>
      </c>
      <c r="V4647" s="14">
        <v>4156</v>
      </c>
      <c r="W4647" s="14">
        <v>0</v>
      </c>
      <c r="X4647" s="14">
        <v>98.257188885832775</v>
      </c>
      <c r="Y4647" s="19">
        <f t="shared" si="145"/>
        <v>-0.9825718888583278</v>
      </c>
    </row>
    <row r="4648" spans="1:25">
      <c r="A4648">
        <v>8202</v>
      </c>
      <c r="B4648" t="s">
        <v>8597</v>
      </c>
      <c r="C4648" t="s">
        <v>8598</v>
      </c>
      <c r="D4648" t="str">
        <f t="shared" si="144"/>
        <v>ZKSwap ZKS</v>
      </c>
      <c r="E4648" s="3" t="s">
        <v>8887</v>
      </c>
      <c r="F4648" s="3" t="s">
        <v>8883</v>
      </c>
      <c r="G4648" s="3" t="s">
        <v>8883</v>
      </c>
      <c r="H4648" s="4">
        <v>0</v>
      </c>
      <c r="I4648" s="4">
        <v>0</v>
      </c>
      <c r="J4648" s="6">
        <v>44209</v>
      </c>
      <c r="K4648" s="7">
        <v>0.28453247999999998</v>
      </c>
      <c r="L4648" s="7">
        <v>2296</v>
      </c>
      <c r="M4648" s="7">
        <v>0</v>
      </c>
      <c r="N4648" s="9">
        <v>44252</v>
      </c>
      <c r="O4648" s="10">
        <v>11.366508420000001</v>
      </c>
      <c r="P4648" s="10">
        <v>325</v>
      </c>
      <c r="Q4648" s="10">
        <v>300802675.06999999</v>
      </c>
      <c r="R4648" s="10">
        <v>39.948017252722792</v>
      </c>
      <c r="S4648" s="18">
        <v>39.948017252722792</v>
      </c>
      <c r="T4648" s="13">
        <v>44669</v>
      </c>
      <c r="U4648" s="14">
        <v>8.9996139061167102E-2</v>
      </c>
      <c r="V4648" s="14">
        <v>507</v>
      </c>
      <c r="W4648" s="14">
        <v>18346803.879999999</v>
      </c>
      <c r="X4648" s="14">
        <v>99.208234087938436</v>
      </c>
      <c r="Y4648" s="19">
        <f t="shared" si="145"/>
        <v>-0.99208234087938441</v>
      </c>
    </row>
    <row r="4649" spans="1:25">
      <c r="A4649">
        <v>8204</v>
      </c>
      <c r="B4649" t="s">
        <v>8599</v>
      </c>
      <c r="C4649" t="s">
        <v>8600</v>
      </c>
      <c r="D4649" t="str">
        <f t="shared" si="144"/>
        <v>Bat True Dollar BTD</v>
      </c>
      <c r="E4649" s="3" t="s">
        <v>8896</v>
      </c>
      <c r="F4649" s="3" t="s">
        <v>8883</v>
      </c>
      <c r="G4649" s="3" t="s">
        <v>8883</v>
      </c>
      <c r="H4649" s="4">
        <v>0</v>
      </c>
      <c r="I4649" s="4">
        <v>0</v>
      </c>
      <c r="J4649" s="6">
        <v>44214</v>
      </c>
      <c r="K4649" s="7">
        <v>7.7607400000000003E-3</v>
      </c>
      <c r="L4649" s="7">
        <v>4471</v>
      </c>
      <c r="M4649" s="7">
        <v>0</v>
      </c>
      <c r="N4649" s="9">
        <v>44251</v>
      </c>
      <c r="O4649" s="10">
        <v>1.631316</v>
      </c>
      <c r="P4649" s="10">
        <v>4685</v>
      </c>
      <c r="Q4649" s="10">
        <v>0</v>
      </c>
      <c r="R4649" s="10">
        <v>210.201089071403</v>
      </c>
      <c r="S4649" s="18">
        <v>210.201089071403</v>
      </c>
      <c r="T4649" s="13">
        <v>44652</v>
      </c>
      <c r="U4649" s="14">
        <v>2.8960202860202091E-2</v>
      </c>
      <c r="V4649" s="14">
        <v>4157</v>
      </c>
      <c r="W4649" s="14">
        <v>0</v>
      </c>
      <c r="X4649" s="14">
        <v>98.22473372049302</v>
      </c>
      <c r="Y4649" s="19">
        <f t="shared" si="145"/>
        <v>-0.98224733720493018</v>
      </c>
    </row>
    <row r="4650" spans="1:25">
      <c r="A4650">
        <v>8205</v>
      </c>
      <c r="B4650" t="s">
        <v>8601</v>
      </c>
      <c r="C4650" t="s">
        <v>306</v>
      </c>
      <c r="D4650" t="str">
        <f t="shared" si="144"/>
        <v>Bat True Share BTS</v>
      </c>
      <c r="E4650" s="3" t="s">
        <v>8887</v>
      </c>
      <c r="F4650" s="3" t="s">
        <v>8883</v>
      </c>
      <c r="G4650" s="3" t="s">
        <v>8883</v>
      </c>
      <c r="H4650" s="4">
        <v>0</v>
      </c>
      <c r="I4650" s="4">
        <v>0</v>
      </c>
      <c r="J4650" s="6">
        <v>44226</v>
      </c>
      <c r="K4650" s="7">
        <v>1.089318981338E-2</v>
      </c>
      <c r="L4650" s="7">
        <v>4472</v>
      </c>
      <c r="M4650" s="7">
        <v>0</v>
      </c>
      <c r="N4650" s="9">
        <v>44275</v>
      </c>
      <c r="O4650" s="10">
        <v>856.04157896702452</v>
      </c>
      <c r="P4650" s="10">
        <v>4686</v>
      </c>
      <c r="Q4650" s="10">
        <v>0</v>
      </c>
      <c r="R4650" s="10">
        <v>78585.023637021077</v>
      </c>
      <c r="S4650" s="18">
        <v>78585.023637021077</v>
      </c>
      <c r="T4650" s="13">
        <v>44482</v>
      </c>
      <c r="U4650" s="14">
        <v>2.6589333306014629</v>
      </c>
      <c r="V4650" s="14">
        <v>4158</v>
      </c>
      <c r="W4650" s="14">
        <v>0</v>
      </c>
      <c r="X4650" s="14">
        <v>99.689392034694151</v>
      </c>
      <c r="Y4650" s="19">
        <f t="shared" si="145"/>
        <v>-0.99689392034694146</v>
      </c>
    </row>
    <row r="4651" spans="1:25">
      <c r="A4651">
        <v>8207</v>
      </c>
      <c r="B4651" t="s">
        <v>8602</v>
      </c>
      <c r="C4651" t="s">
        <v>2512</v>
      </c>
      <c r="D4651" t="str">
        <f t="shared" si="144"/>
        <v>PlayAndLike PAL</v>
      </c>
      <c r="E4651" s="3" t="s">
        <v>8892</v>
      </c>
      <c r="F4651" s="3" t="s">
        <v>8883</v>
      </c>
      <c r="G4651" s="3" t="s">
        <v>8883</v>
      </c>
      <c r="H4651" s="4">
        <v>0</v>
      </c>
      <c r="I4651" s="4">
        <v>0</v>
      </c>
      <c r="J4651" s="6">
        <v>44229</v>
      </c>
      <c r="K4651" s="8">
        <v>6.1287153209999996E-5</v>
      </c>
      <c r="L4651" s="7">
        <v>4473</v>
      </c>
      <c r="M4651" s="7">
        <v>0</v>
      </c>
      <c r="N4651" s="9">
        <v>44580</v>
      </c>
      <c r="O4651" s="10">
        <v>7.2972264433809073</v>
      </c>
      <c r="P4651" s="10">
        <v>4687</v>
      </c>
      <c r="Q4651" s="10">
        <v>0</v>
      </c>
      <c r="R4651" s="10">
        <v>119066.1673968933</v>
      </c>
      <c r="S4651" s="18">
        <v>119066.1673968933</v>
      </c>
      <c r="T4651" s="13">
        <v>44633</v>
      </c>
      <c r="U4651" s="14">
        <v>1.780876059714739E-2</v>
      </c>
      <c r="V4651" s="14">
        <v>4159</v>
      </c>
      <c r="W4651" s="14">
        <v>0</v>
      </c>
      <c r="X4651" s="14">
        <v>99.755951651832035</v>
      </c>
      <c r="Y4651" s="19">
        <f t="shared" si="145"/>
        <v>-0.99755951651832031</v>
      </c>
    </row>
    <row r="4652" spans="1:25">
      <c r="A4652">
        <v>8210</v>
      </c>
      <c r="B4652" t="s">
        <v>8603</v>
      </c>
      <c r="C4652" t="s">
        <v>8604</v>
      </c>
      <c r="D4652" t="str">
        <f t="shared" si="144"/>
        <v>Bitcoin Standard Hashrate Token BTCST</v>
      </c>
      <c r="E4652" s="3" t="s">
        <v>8881</v>
      </c>
      <c r="F4652" s="3" t="s">
        <v>8883</v>
      </c>
      <c r="G4652" s="3" t="s">
        <v>8883</v>
      </c>
      <c r="H4652" s="4">
        <v>0</v>
      </c>
      <c r="I4652" s="4">
        <v>0</v>
      </c>
      <c r="J4652" s="6">
        <v>44217</v>
      </c>
      <c r="K4652" s="7">
        <v>58.171799727193033</v>
      </c>
      <c r="L4652" s="7">
        <v>2184</v>
      </c>
      <c r="M4652" s="7">
        <v>0</v>
      </c>
      <c r="N4652" s="9">
        <v>44251</v>
      </c>
      <c r="O4652" s="10">
        <v>450.62883056642431</v>
      </c>
      <c r="P4652" s="10">
        <v>345</v>
      </c>
      <c r="Q4652" s="10">
        <v>265595225.18988371</v>
      </c>
      <c r="R4652" s="10">
        <v>7.7465169150641389</v>
      </c>
      <c r="S4652" s="18">
        <v>7.7465169150641389</v>
      </c>
      <c r="T4652" s="13">
        <v>44267</v>
      </c>
      <c r="U4652" s="14">
        <v>299.1166678970107</v>
      </c>
      <c r="V4652" s="14">
        <v>181</v>
      </c>
      <c r="W4652" s="14">
        <v>176295774.65848339</v>
      </c>
      <c r="X4652" s="14">
        <v>33.622385518247519</v>
      </c>
      <c r="Y4652" s="19">
        <f t="shared" si="145"/>
        <v>-0.33622385518247522</v>
      </c>
    </row>
    <row r="4653" spans="1:25">
      <c r="A4653">
        <v>8212</v>
      </c>
      <c r="B4653" t="s">
        <v>8605</v>
      </c>
      <c r="C4653" t="s">
        <v>751</v>
      </c>
      <c r="D4653" t="str">
        <f t="shared" si="144"/>
        <v>Earn Defi Coin EDC</v>
      </c>
      <c r="E4653" s="3" t="s">
        <v>8887</v>
      </c>
      <c r="F4653" s="3" t="s">
        <v>8883</v>
      </c>
      <c r="G4653" s="3" t="s">
        <v>8883</v>
      </c>
      <c r="H4653" s="4">
        <v>0</v>
      </c>
      <c r="I4653" s="4">
        <v>0</v>
      </c>
      <c r="J4653" s="6">
        <v>44218</v>
      </c>
      <c r="K4653" s="7">
        <v>12.49192064</v>
      </c>
      <c r="L4653" s="7">
        <v>4474</v>
      </c>
      <c r="M4653" s="7">
        <v>0</v>
      </c>
      <c r="N4653" s="9">
        <v>44248</v>
      </c>
      <c r="O4653" s="10">
        <v>63.041244339999999</v>
      </c>
      <c r="P4653" s="10">
        <v>4688</v>
      </c>
      <c r="Q4653" s="10">
        <v>0</v>
      </c>
      <c r="R4653" s="10">
        <v>5.0465613860960286</v>
      </c>
      <c r="S4653" s="18">
        <v>5.0465613860960286</v>
      </c>
      <c r="T4653" s="13">
        <v>44654</v>
      </c>
      <c r="U4653" s="14">
        <v>3.8810067562366179</v>
      </c>
      <c r="V4653" s="14">
        <v>4160</v>
      </c>
      <c r="W4653" s="14">
        <v>0</v>
      </c>
      <c r="X4653" s="14">
        <v>93.843702171700158</v>
      </c>
      <c r="Y4653" s="19">
        <f t="shared" si="145"/>
        <v>-0.93843702171700161</v>
      </c>
    </row>
    <row r="4654" spans="1:25">
      <c r="A4654">
        <v>8213</v>
      </c>
      <c r="B4654" t="s">
        <v>8606</v>
      </c>
      <c r="C4654" t="s">
        <v>8607</v>
      </c>
      <c r="D4654" t="str">
        <f t="shared" si="144"/>
        <v>Venus Filecoin vFIL</v>
      </c>
      <c r="E4654" s="3" t="s">
        <v>8886</v>
      </c>
      <c r="F4654" s="3" t="s">
        <v>8883</v>
      </c>
      <c r="G4654" s="3" t="s">
        <v>8883</v>
      </c>
      <c r="H4654" s="4">
        <v>0</v>
      </c>
      <c r="I4654" s="4">
        <v>0</v>
      </c>
      <c r="J4654" s="6">
        <v>44207</v>
      </c>
      <c r="K4654" s="7">
        <v>0.41952013999999999</v>
      </c>
      <c r="L4654" s="7">
        <v>4475</v>
      </c>
      <c r="M4654" s="7">
        <v>0</v>
      </c>
      <c r="N4654" s="9">
        <v>44287</v>
      </c>
      <c r="O4654" s="10">
        <v>4.7969134799999997</v>
      </c>
      <c r="P4654" s="10">
        <v>4689</v>
      </c>
      <c r="Q4654" s="10">
        <v>0</v>
      </c>
      <c r="R4654" s="10">
        <v>11.434286516018039</v>
      </c>
      <c r="S4654" s="18">
        <v>11.434286516018039</v>
      </c>
      <c r="T4654" s="13">
        <v>44681</v>
      </c>
      <c r="U4654" s="14">
        <v>0.25363713601231919</v>
      </c>
      <c r="V4654" s="14">
        <v>4161</v>
      </c>
      <c r="W4654" s="14">
        <v>0</v>
      </c>
      <c r="X4654" s="14">
        <v>94.712493000555028</v>
      </c>
      <c r="Y4654" s="19">
        <f t="shared" si="145"/>
        <v>-0.94712493000555031</v>
      </c>
    </row>
    <row r="4655" spans="1:25">
      <c r="A4655">
        <v>8214</v>
      </c>
      <c r="B4655" t="s">
        <v>8608</v>
      </c>
      <c r="C4655" t="s">
        <v>8609</v>
      </c>
      <c r="D4655" t="str">
        <f t="shared" si="144"/>
        <v>Venus DAI vDAI</v>
      </c>
      <c r="E4655" s="3" t="s">
        <v>8886</v>
      </c>
      <c r="F4655" s="3" t="s">
        <v>8883</v>
      </c>
      <c r="G4655" s="3" t="s">
        <v>8883</v>
      </c>
      <c r="H4655" s="4">
        <v>0</v>
      </c>
      <c r="I4655" s="4">
        <v>0</v>
      </c>
      <c r="J4655" s="6">
        <v>44207</v>
      </c>
      <c r="K4655" s="7">
        <v>1.9982110000000001E-2</v>
      </c>
      <c r="L4655" s="7">
        <v>2383</v>
      </c>
      <c r="M4655" s="7">
        <v>0</v>
      </c>
      <c r="N4655" s="9">
        <v>44517</v>
      </c>
      <c r="O4655" s="10">
        <v>3.1198301001714682E-2</v>
      </c>
      <c r="P4655" s="10">
        <v>1493</v>
      </c>
      <c r="Q4655" s="10">
        <v>5725385.3300000001</v>
      </c>
      <c r="R4655" s="10">
        <v>1.561311643350711</v>
      </c>
      <c r="S4655" s="18">
        <v>1.561311643350711</v>
      </c>
      <c r="T4655" s="13">
        <v>44534</v>
      </c>
      <c r="U4655" s="14">
        <v>2.0585672966096261E-2</v>
      </c>
      <c r="V4655" s="14">
        <v>736</v>
      </c>
      <c r="W4655" s="14">
        <v>5733728.3700000001</v>
      </c>
      <c r="X4655" s="14">
        <v>34.016685828613348</v>
      </c>
      <c r="Y4655" s="19">
        <f t="shared" si="145"/>
        <v>-0.34016685828613347</v>
      </c>
    </row>
    <row r="4656" spans="1:25">
      <c r="A4656">
        <v>8215</v>
      </c>
      <c r="B4656" t="s">
        <v>8610</v>
      </c>
      <c r="C4656" t="s">
        <v>8611</v>
      </c>
      <c r="D4656" t="str">
        <f t="shared" si="144"/>
        <v>PrimeFinance PFI</v>
      </c>
      <c r="E4656" s="3" t="s">
        <v>8887</v>
      </c>
      <c r="F4656" s="3" t="s">
        <v>8883</v>
      </c>
      <c r="G4656" s="3" t="s">
        <v>8883</v>
      </c>
      <c r="H4656" s="4">
        <v>0</v>
      </c>
      <c r="I4656" s="4">
        <v>0</v>
      </c>
      <c r="J4656" s="6">
        <v>44204</v>
      </c>
      <c r="K4656" s="7">
        <v>65.161062172267961</v>
      </c>
      <c r="L4656" s="7">
        <v>4476</v>
      </c>
      <c r="M4656" s="7">
        <v>0</v>
      </c>
      <c r="N4656" s="9">
        <v>44205</v>
      </c>
      <c r="O4656" s="10">
        <v>66.908441595603264</v>
      </c>
      <c r="P4656" s="10">
        <v>4690</v>
      </c>
      <c r="Q4656" s="10">
        <v>0</v>
      </c>
      <c r="R4656" s="10">
        <v>1.0268163127653711</v>
      </c>
      <c r="S4656" s="18">
        <v>1.0268163127653711</v>
      </c>
      <c r="T4656" s="13">
        <v>44372</v>
      </c>
      <c r="U4656" s="14">
        <v>1.03044103124651</v>
      </c>
      <c r="V4656" s="14">
        <v>4162</v>
      </c>
      <c r="W4656" s="14">
        <v>0</v>
      </c>
      <c r="X4656" s="14">
        <v>98.459923730589139</v>
      </c>
      <c r="Y4656" s="19">
        <f t="shared" si="145"/>
        <v>-0.98459923730589138</v>
      </c>
    </row>
    <row r="4657" spans="1:25">
      <c r="A4657">
        <v>8216</v>
      </c>
      <c r="B4657" t="s">
        <v>8612</v>
      </c>
      <c r="C4657" t="s">
        <v>8613</v>
      </c>
      <c r="D4657" t="str">
        <f t="shared" si="144"/>
        <v>Electra Protocol XEP</v>
      </c>
      <c r="E4657" s="3" t="s">
        <v>8885</v>
      </c>
      <c r="F4657" s="3" t="s">
        <v>8883</v>
      </c>
      <c r="G4657" s="3" t="s">
        <v>8883</v>
      </c>
      <c r="H4657" s="4">
        <v>0</v>
      </c>
      <c r="I4657" s="4">
        <v>0</v>
      </c>
      <c r="J4657" s="6">
        <v>44207</v>
      </c>
      <c r="K4657" s="7">
        <v>1.5274799999999999E-3</v>
      </c>
      <c r="L4657" s="7">
        <v>2330</v>
      </c>
      <c r="M4657" s="7">
        <v>0</v>
      </c>
      <c r="N4657" s="9">
        <v>44233</v>
      </c>
      <c r="O4657" s="10">
        <v>3.6429399999999999E-3</v>
      </c>
      <c r="P4657" s="10">
        <v>4691</v>
      </c>
      <c r="Q4657" s="10">
        <v>0</v>
      </c>
      <c r="R4657" s="10">
        <v>2.3849346636289841</v>
      </c>
      <c r="S4657" s="18">
        <v>2.3849346636289841</v>
      </c>
      <c r="T4657" s="13">
        <v>44469</v>
      </c>
      <c r="U4657" s="14">
        <v>4.7197456143973298E-4</v>
      </c>
      <c r="V4657" s="14">
        <v>606</v>
      </c>
      <c r="W4657" s="14">
        <v>10271799.710000001</v>
      </c>
      <c r="X4657" s="14">
        <v>87.044130250848681</v>
      </c>
      <c r="Y4657" s="19">
        <f t="shared" si="145"/>
        <v>-0.87044130250848684</v>
      </c>
    </row>
    <row r="4658" spans="1:25">
      <c r="A4658">
        <v>8217</v>
      </c>
      <c r="B4658" t="s">
        <v>8614</v>
      </c>
      <c r="C4658" t="s">
        <v>8615</v>
      </c>
      <c r="D4658" t="str">
        <f t="shared" si="144"/>
        <v>CheeseSwap CHS</v>
      </c>
      <c r="E4658" s="3" t="s">
        <v>3686</v>
      </c>
      <c r="F4658" s="3" t="s">
        <v>8883</v>
      </c>
      <c r="G4658" s="3" t="s">
        <v>8883</v>
      </c>
      <c r="H4658" s="4">
        <v>0</v>
      </c>
      <c r="I4658" s="4">
        <v>0</v>
      </c>
      <c r="J4658" s="6">
        <v>44211</v>
      </c>
      <c r="K4658" s="7">
        <v>1.009378E-2</v>
      </c>
      <c r="L4658" s="7">
        <v>4477</v>
      </c>
      <c r="M4658" s="7">
        <v>0</v>
      </c>
      <c r="N4658" s="9">
        <v>44247</v>
      </c>
      <c r="O4658" s="10">
        <v>2.97907959</v>
      </c>
      <c r="P4658" s="10">
        <v>4692</v>
      </c>
      <c r="Q4658" s="10">
        <v>0</v>
      </c>
      <c r="R4658" s="10">
        <v>295.14013481569839</v>
      </c>
      <c r="S4658" s="18">
        <v>295.14013481569839</v>
      </c>
      <c r="T4658" s="13">
        <v>44460</v>
      </c>
      <c r="U4658" s="14">
        <v>1.0110527987490001E-2</v>
      </c>
      <c r="V4658" s="14">
        <v>4163</v>
      </c>
      <c r="W4658" s="14">
        <v>0</v>
      </c>
      <c r="X4658" s="14">
        <v>99.660615714282088</v>
      </c>
      <c r="Y4658" s="19">
        <f t="shared" si="145"/>
        <v>-0.99660615714282086</v>
      </c>
    </row>
    <row r="4659" spans="1:25">
      <c r="A4659">
        <v>8218</v>
      </c>
      <c r="B4659" t="s">
        <v>8616</v>
      </c>
      <c r="C4659" t="s">
        <v>8617</v>
      </c>
      <c r="D4659" t="str">
        <f t="shared" si="144"/>
        <v>Vaultz VAULTZ</v>
      </c>
      <c r="E4659" s="3" t="s">
        <v>3686</v>
      </c>
      <c r="F4659" s="3" t="s">
        <v>8883</v>
      </c>
      <c r="G4659" s="3" t="s">
        <v>8883</v>
      </c>
      <c r="H4659" s="4">
        <v>0</v>
      </c>
      <c r="I4659" s="4">
        <v>0</v>
      </c>
      <c r="J4659" s="6">
        <v>44217</v>
      </c>
      <c r="K4659" s="7">
        <v>3.9339811872424302</v>
      </c>
      <c r="L4659" s="7">
        <v>4478</v>
      </c>
      <c r="M4659" s="7">
        <v>0</v>
      </c>
      <c r="N4659" s="9">
        <v>44327</v>
      </c>
      <c r="O4659" s="10">
        <v>14.94471120635705</v>
      </c>
      <c r="P4659" s="10">
        <v>4693</v>
      </c>
      <c r="Q4659" s="10">
        <v>0</v>
      </c>
      <c r="R4659" s="10">
        <v>3.7988771412587048</v>
      </c>
      <c r="S4659" s="18">
        <v>3.7988771412587048</v>
      </c>
      <c r="T4659" s="13">
        <v>44339</v>
      </c>
      <c r="U4659" s="14">
        <v>7.5883724025063097</v>
      </c>
      <c r="V4659" s="14">
        <v>4164</v>
      </c>
      <c r="W4659" s="14">
        <v>0</v>
      </c>
      <c r="X4659" s="14">
        <v>49.223693266963672</v>
      </c>
      <c r="Y4659" s="19">
        <f t="shared" si="145"/>
        <v>-0.4922369326696367</v>
      </c>
    </row>
    <row r="4660" spans="1:25">
      <c r="A4660">
        <v>8219</v>
      </c>
      <c r="B4660" t="s">
        <v>8618</v>
      </c>
      <c r="C4660" t="s">
        <v>8619</v>
      </c>
      <c r="D4660" t="str">
        <f t="shared" si="144"/>
        <v>bDollar BDO</v>
      </c>
      <c r="E4660" s="3" t="s">
        <v>8896</v>
      </c>
      <c r="F4660" s="3" t="s">
        <v>8883</v>
      </c>
      <c r="G4660" s="3" t="s">
        <v>8883</v>
      </c>
      <c r="H4660" s="4">
        <v>0</v>
      </c>
      <c r="I4660" s="4">
        <v>0</v>
      </c>
      <c r="J4660" s="6">
        <v>44225</v>
      </c>
      <c r="K4660" s="7">
        <v>0.79715100999999999</v>
      </c>
      <c r="L4660" s="7">
        <v>4479</v>
      </c>
      <c r="M4660" s="7">
        <v>0</v>
      </c>
      <c r="N4660" s="9">
        <v>44244</v>
      </c>
      <c r="O4660" s="10">
        <v>1.4109341900000001</v>
      </c>
      <c r="P4660" s="10">
        <v>4694</v>
      </c>
      <c r="Q4660" s="10">
        <v>0</v>
      </c>
      <c r="R4660" s="10">
        <v>1.769971024687029</v>
      </c>
      <c r="S4660" s="18">
        <v>1.769971024687029</v>
      </c>
      <c r="T4660" s="13">
        <v>44555</v>
      </c>
      <c r="U4660" s="14">
        <v>4.988052139146491E-3</v>
      </c>
      <c r="V4660" s="14">
        <v>4165</v>
      </c>
      <c r="W4660" s="14">
        <v>0</v>
      </c>
      <c r="X4660" s="14">
        <v>99.64647166575881</v>
      </c>
      <c r="Y4660" s="19">
        <f t="shared" si="145"/>
        <v>-0.99646471665758807</v>
      </c>
    </row>
    <row r="4661" spans="1:25">
      <c r="A4661">
        <v>8220</v>
      </c>
      <c r="B4661" t="s">
        <v>8620</v>
      </c>
      <c r="C4661" t="s">
        <v>8621</v>
      </c>
      <c r="D4661" t="str">
        <f t="shared" si="144"/>
        <v>Serum Ecosystem Token SECO</v>
      </c>
      <c r="E4661" s="3" t="s">
        <v>3686</v>
      </c>
      <c r="F4661" s="3" t="s">
        <v>8883</v>
      </c>
      <c r="G4661" s="3" t="s">
        <v>8883</v>
      </c>
      <c r="H4661" s="4">
        <v>0</v>
      </c>
      <c r="I4661" s="4">
        <v>0</v>
      </c>
      <c r="J4661" s="6">
        <v>44225</v>
      </c>
      <c r="K4661" s="7">
        <v>1.0849</v>
      </c>
      <c r="L4661" s="7">
        <v>4480</v>
      </c>
      <c r="M4661" s="7">
        <v>0</v>
      </c>
      <c r="N4661" s="9">
        <v>44448</v>
      </c>
      <c r="O4661" s="10">
        <v>33.876300000000001</v>
      </c>
      <c r="P4661" s="10">
        <v>4695</v>
      </c>
      <c r="Q4661" s="10">
        <v>0</v>
      </c>
      <c r="R4661" s="10">
        <v>31.225274218822008</v>
      </c>
      <c r="S4661" s="18">
        <v>31.225274218822008</v>
      </c>
      <c r="T4661" s="13">
        <v>44687</v>
      </c>
      <c r="U4661" s="14">
        <v>7.4462999999999999</v>
      </c>
      <c r="V4661" s="14">
        <v>4166</v>
      </c>
      <c r="W4661" s="14">
        <v>0</v>
      </c>
      <c r="X4661" s="14">
        <v>78.019146128709451</v>
      </c>
      <c r="Y4661" s="19">
        <f t="shared" si="145"/>
        <v>-0.78019146128709449</v>
      </c>
    </row>
    <row r="4662" spans="1:25">
      <c r="A4662">
        <v>8221</v>
      </c>
      <c r="B4662" t="s">
        <v>8622</v>
      </c>
      <c r="C4662" t="s">
        <v>8623</v>
      </c>
      <c r="D4662" t="str">
        <f t="shared" si="144"/>
        <v>Tronx Coin TRONX</v>
      </c>
      <c r="E4662" s="3" t="s">
        <v>8887</v>
      </c>
      <c r="F4662" s="3" t="s">
        <v>8883</v>
      </c>
      <c r="G4662" s="3" t="s">
        <v>8883</v>
      </c>
      <c r="H4662" s="4">
        <v>0</v>
      </c>
      <c r="I4662" s="4">
        <v>0</v>
      </c>
      <c r="J4662" s="6">
        <v>44234</v>
      </c>
      <c r="K4662" s="7">
        <v>2.8678019999999999E-2</v>
      </c>
      <c r="L4662" s="7">
        <v>4481</v>
      </c>
      <c r="M4662" s="7">
        <v>0</v>
      </c>
      <c r="N4662" s="9">
        <v>44247</v>
      </c>
      <c r="O4662" s="10">
        <v>5.6930179999999997E-2</v>
      </c>
      <c r="P4662" s="10">
        <v>4696</v>
      </c>
      <c r="Q4662" s="10">
        <v>0</v>
      </c>
      <c r="R4662" s="10">
        <v>1.9851502997766231</v>
      </c>
      <c r="S4662" s="18">
        <v>1.9851502997766231</v>
      </c>
      <c r="T4662" s="13">
        <v>44369</v>
      </c>
      <c r="U4662" s="14">
        <v>2.8894000000000001E-4</v>
      </c>
      <c r="V4662" s="14">
        <v>4167</v>
      </c>
      <c r="W4662" s="14">
        <v>0</v>
      </c>
      <c r="X4662" s="14">
        <v>99.492466034711285</v>
      </c>
      <c r="Y4662" s="19">
        <f t="shared" si="145"/>
        <v>-0.9949246603471128</v>
      </c>
    </row>
    <row r="4663" spans="1:25">
      <c r="A4663">
        <v>8222</v>
      </c>
      <c r="B4663" t="s">
        <v>8624</v>
      </c>
      <c r="C4663" t="s">
        <v>8625</v>
      </c>
      <c r="D4663" t="str">
        <f t="shared" si="144"/>
        <v>Fission Cash FCX</v>
      </c>
      <c r="E4663" s="3" t="s">
        <v>8887</v>
      </c>
      <c r="F4663" s="3" t="s">
        <v>8883</v>
      </c>
      <c r="G4663" s="3" t="s">
        <v>8883</v>
      </c>
      <c r="H4663" s="4">
        <v>0</v>
      </c>
      <c r="I4663" s="4">
        <v>0</v>
      </c>
      <c r="J4663" s="6">
        <v>44217</v>
      </c>
      <c r="K4663" s="7">
        <v>1.6450786622501401</v>
      </c>
      <c r="L4663" s="7">
        <v>4482</v>
      </c>
      <c r="M4663" s="7">
        <v>0</v>
      </c>
      <c r="N4663" s="9">
        <v>44327</v>
      </c>
      <c r="O4663" s="10">
        <v>5.4023395278103603</v>
      </c>
      <c r="P4663" s="10">
        <v>4697</v>
      </c>
      <c r="Q4663" s="10">
        <v>0</v>
      </c>
      <c r="R4663" s="10">
        <v>3.283939942677899</v>
      </c>
      <c r="S4663" s="18">
        <v>3.283939942677899</v>
      </c>
      <c r="T4663" s="13">
        <v>44397</v>
      </c>
      <c r="U4663" s="14">
        <v>2.30714828239531</v>
      </c>
      <c r="V4663" s="14">
        <v>4168</v>
      </c>
      <c r="W4663" s="14">
        <v>0</v>
      </c>
      <c r="X4663" s="14">
        <v>57.293534208309417</v>
      </c>
      <c r="Y4663" s="19">
        <f t="shared" si="145"/>
        <v>-0.57293534208309416</v>
      </c>
    </row>
    <row r="4664" spans="1:25">
      <c r="A4664">
        <v>8223</v>
      </c>
      <c r="B4664" t="s">
        <v>8626</v>
      </c>
      <c r="C4664" t="s">
        <v>8627</v>
      </c>
      <c r="D4664" t="str">
        <f t="shared" si="144"/>
        <v>YFST.Protocol YFST</v>
      </c>
      <c r="E4664" s="3" t="s">
        <v>8887</v>
      </c>
      <c r="F4664" s="3" t="s">
        <v>8883</v>
      </c>
      <c r="G4664" s="3" t="s">
        <v>8883</v>
      </c>
      <c r="H4664" s="4">
        <v>0</v>
      </c>
      <c r="I4664" s="4">
        <v>0</v>
      </c>
      <c r="J4664" s="6">
        <v>44207</v>
      </c>
      <c r="K4664" s="7">
        <v>657.36957881377646</v>
      </c>
      <c r="L4664" s="7">
        <v>4483</v>
      </c>
      <c r="M4664" s="7">
        <v>0</v>
      </c>
      <c r="N4664" s="9">
        <v>44209</v>
      </c>
      <c r="O4664" s="10">
        <v>690.03007500106742</v>
      </c>
      <c r="P4664" s="10">
        <v>4698</v>
      </c>
      <c r="Q4664" s="10">
        <v>0</v>
      </c>
      <c r="R4664" s="10">
        <v>1.0496836136625409</v>
      </c>
      <c r="S4664" s="18">
        <v>1.0496836136625409</v>
      </c>
      <c r="T4664" s="13">
        <v>44227</v>
      </c>
      <c r="U4664" s="14">
        <v>1.76146776823109</v>
      </c>
      <c r="V4664" s="14">
        <v>4169</v>
      </c>
      <c r="W4664" s="14">
        <v>0</v>
      </c>
      <c r="X4664" s="14">
        <v>99.744725942818008</v>
      </c>
      <c r="Y4664" s="19">
        <f t="shared" si="145"/>
        <v>-0.99744725942818002</v>
      </c>
    </row>
    <row r="4665" spans="1:25">
      <c r="A4665">
        <v>8224</v>
      </c>
      <c r="B4665" t="s">
        <v>8628</v>
      </c>
      <c r="C4665" t="s">
        <v>8629</v>
      </c>
      <c r="D4665" t="str">
        <f t="shared" si="144"/>
        <v>Dequant DEQ</v>
      </c>
      <c r="E4665" s="3" t="s">
        <v>8887</v>
      </c>
      <c r="F4665" s="3" t="s">
        <v>8883</v>
      </c>
      <c r="G4665" s="3" t="s">
        <v>8883</v>
      </c>
      <c r="H4665" s="4">
        <v>0</v>
      </c>
      <c r="I4665" s="4">
        <v>0</v>
      </c>
      <c r="J4665" s="6">
        <v>44206</v>
      </c>
      <c r="K4665" s="7">
        <v>3.9010950000000003E-2</v>
      </c>
      <c r="L4665" s="7">
        <v>4484</v>
      </c>
      <c r="M4665" s="7">
        <v>0</v>
      </c>
      <c r="N4665" s="9">
        <v>44268</v>
      </c>
      <c r="O4665" s="10">
        <v>0.29669939000000001</v>
      </c>
      <c r="P4665" s="10">
        <v>4699</v>
      </c>
      <c r="Q4665" s="10">
        <v>0</v>
      </c>
      <c r="R4665" s="10">
        <v>7.6055412646961944</v>
      </c>
      <c r="S4665" s="18">
        <v>7.6055412646961944</v>
      </c>
      <c r="T4665" s="13">
        <v>44550</v>
      </c>
      <c r="U4665" s="14">
        <v>4.5579810142536598E-4</v>
      </c>
      <c r="V4665" s="14">
        <v>4170</v>
      </c>
      <c r="W4665" s="14">
        <v>0</v>
      </c>
      <c r="X4665" s="14">
        <v>99.846377135650542</v>
      </c>
      <c r="Y4665" s="19">
        <f t="shared" si="145"/>
        <v>-0.99846377135650544</v>
      </c>
    </row>
    <row r="4666" spans="1:25">
      <c r="A4666">
        <v>8226</v>
      </c>
      <c r="B4666" t="s">
        <v>8630</v>
      </c>
      <c r="C4666" t="s">
        <v>8631</v>
      </c>
      <c r="D4666" t="str">
        <f t="shared" si="144"/>
        <v>Xdef Finance XDEF2</v>
      </c>
      <c r="E4666" s="3" t="s">
        <v>3686</v>
      </c>
      <c r="F4666" s="3" t="s">
        <v>8883</v>
      </c>
      <c r="G4666" s="3" t="s">
        <v>8883</v>
      </c>
      <c r="H4666" s="4">
        <v>0</v>
      </c>
      <c r="I4666" s="4">
        <v>0</v>
      </c>
      <c r="J4666" s="6">
        <v>44207</v>
      </c>
      <c r="K4666" s="7">
        <v>0.11723663314547</v>
      </c>
      <c r="L4666" s="7">
        <v>4485</v>
      </c>
      <c r="M4666" s="7">
        <v>0</v>
      </c>
      <c r="N4666" s="9">
        <v>44288</v>
      </c>
      <c r="O4666" s="10">
        <v>0.74036769272643999</v>
      </c>
      <c r="P4666" s="10">
        <v>4700</v>
      </c>
      <c r="Q4666" s="10">
        <v>0</v>
      </c>
      <c r="R4666" s="10">
        <v>6.3151565586822516</v>
      </c>
      <c r="S4666" s="18">
        <v>6.3151565586822516</v>
      </c>
      <c r="T4666" s="13">
        <v>44366</v>
      </c>
      <c r="U4666" s="14">
        <v>0.17001539868411</v>
      </c>
      <c r="V4666" s="14">
        <v>4171</v>
      </c>
      <c r="W4666" s="14">
        <v>0</v>
      </c>
      <c r="X4666" s="14">
        <v>77.036356346395934</v>
      </c>
      <c r="Y4666" s="19">
        <f t="shared" si="145"/>
        <v>-0.77036356346395929</v>
      </c>
    </row>
    <row r="4667" spans="1:25">
      <c r="A4667">
        <v>8227</v>
      </c>
      <c r="B4667" t="s">
        <v>8632</v>
      </c>
      <c r="C4667" t="s">
        <v>8633</v>
      </c>
      <c r="D4667" t="str">
        <f t="shared" si="144"/>
        <v>Connect Financial CNFI</v>
      </c>
      <c r="E4667" s="3" t="s">
        <v>8888</v>
      </c>
      <c r="F4667" s="3" t="s">
        <v>8883</v>
      </c>
      <c r="G4667" s="3" t="s">
        <v>8883</v>
      </c>
      <c r="H4667" s="4">
        <v>0</v>
      </c>
      <c r="I4667" s="4">
        <v>0</v>
      </c>
      <c r="J4667" s="6">
        <v>44217</v>
      </c>
      <c r="K4667" s="7">
        <v>0.24284322999999999</v>
      </c>
      <c r="L4667" s="7">
        <v>4486</v>
      </c>
      <c r="M4667" s="7">
        <v>0</v>
      </c>
      <c r="N4667" s="9">
        <v>44516</v>
      </c>
      <c r="O4667" s="10">
        <v>2.1469682332145501</v>
      </c>
      <c r="P4667" s="10">
        <v>4701</v>
      </c>
      <c r="Q4667" s="10">
        <v>0</v>
      </c>
      <c r="R4667" s="10">
        <v>8.8409639141043783</v>
      </c>
      <c r="S4667" s="18">
        <v>8.8409639141043783</v>
      </c>
      <c r="T4667" s="13">
        <v>44595</v>
      </c>
      <c r="U4667" s="14">
        <v>0.1899937251475538</v>
      </c>
      <c r="V4667" s="14">
        <v>4172</v>
      </c>
      <c r="W4667" s="14">
        <v>0</v>
      </c>
      <c r="X4667" s="14">
        <v>91.150603804552546</v>
      </c>
      <c r="Y4667" s="19">
        <f t="shared" si="145"/>
        <v>-0.91150603804552544</v>
      </c>
    </row>
    <row r="4668" spans="1:25">
      <c r="A4668">
        <v>8229</v>
      </c>
      <c r="B4668" t="s">
        <v>8634</v>
      </c>
      <c r="C4668" t="s">
        <v>8635</v>
      </c>
      <c r="D4668" t="str">
        <f t="shared" si="144"/>
        <v>UniMex Network UMX</v>
      </c>
      <c r="E4668" s="3" t="s">
        <v>3686</v>
      </c>
      <c r="F4668" s="3" t="s">
        <v>8883</v>
      </c>
      <c r="G4668" s="3" t="s">
        <v>8883</v>
      </c>
      <c r="H4668" s="4">
        <v>0</v>
      </c>
      <c r="I4668" s="4">
        <v>0</v>
      </c>
      <c r="J4668" s="6">
        <v>44207</v>
      </c>
      <c r="K4668" s="7">
        <v>0.49464110999999999</v>
      </c>
      <c r="L4668" s="7">
        <v>2502</v>
      </c>
      <c r="M4668" s="7">
        <v>0</v>
      </c>
      <c r="N4668" s="9">
        <v>44279</v>
      </c>
      <c r="O4668" s="10">
        <v>7.49173358</v>
      </c>
      <c r="P4668" s="10">
        <v>899</v>
      </c>
      <c r="Q4668" s="10">
        <v>34777997.210000001</v>
      </c>
      <c r="R4668" s="10">
        <v>15.14579647453888</v>
      </c>
      <c r="S4668" s="18">
        <v>15.14579647453888</v>
      </c>
      <c r="T4668" s="13">
        <v>44585</v>
      </c>
      <c r="U4668" s="14">
        <v>0.18397772054371839</v>
      </c>
      <c r="V4668" s="14">
        <v>1065</v>
      </c>
      <c r="W4668" s="14">
        <v>1450687.49</v>
      </c>
      <c r="X4668" s="14">
        <v>97.544257032379434</v>
      </c>
      <c r="Y4668" s="19">
        <f t="shared" si="145"/>
        <v>-0.97544257032379433</v>
      </c>
    </row>
    <row r="4669" spans="1:25">
      <c r="A4669">
        <v>8230</v>
      </c>
      <c r="B4669" t="s">
        <v>8636</v>
      </c>
      <c r="C4669" t="s">
        <v>8637</v>
      </c>
      <c r="D4669" t="str">
        <f t="shared" si="144"/>
        <v>AI Network AIN</v>
      </c>
      <c r="E4669" s="3" t="s">
        <v>1772</v>
      </c>
      <c r="F4669" s="3" t="s">
        <v>8883</v>
      </c>
      <c r="G4669" s="3" t="s">
        <v>8883</v>
      </c>
      <c r="H4669" s="4">
        <v>0</v>
      </c>
      <c r="I4669" s="4">
        <v>0</v>
      </c>
      <c r="J4669" s="6">
        <v>44209</v>
      </c>
      <c r="K4669" s="7">
        <v>4.224402E-2</v>
      </c>
      <c r="L4669" s="7">
        <v>4487</v>
      </c>
      <c r="M4669" s="7">
        <v>0</v>
      </c>
      <c r="N4669" s="9">
        <v>44516</v>
      </c>
      <c r="O4669" s="10">
        <v>0.7370651155252147</v>
      </c>
      <c r="P4669" s="10">
        <v>4702</v>
      </c>
      <c r="Q4669" s="10">
        <v>0</v>
      </c>
      <c r="R4669" s="10">
        <v>17.447797712557058</v>
      </c>
      <c r="S4669" s="18">
        <v>17.447797712557058</v>
      </c>
      <c r="T4669" s="13">
        <v>44517</v>
      </c>
      <c r="U4669" s="14">
        <v>0</v>
      </c>
      <c r="V4669" s="14">
        <v>4173</v>
      </c>
      <c r="W4669" s="14">
        <v>0</v>
      </c>
      <c r="X4669" s="14">
        <v>100</v>
      </c>
      <c r="Y4669" s="19">
        <f t="shared" si="145"/>
        <v>-1</v>
      </c>
    </row>
    <row r="4670" spans="1:25">
      <c r="A4670">
        <v>8231</v>
      </c>
      <c r="B4670" t="s">
        <v>8638</v>
      </c>
      <c r="C4670" t="s">
        <v>7401</v>
      </c>
      <c r="D4670" t="str">
        <f t="shared" si="144"/>
        <v>Roti Bank Coin RBC</v>
      </c>
      <c r="E4670" s="3" t="s">
        <v>3686</v>
      </c>
      <c r="F4670" s="3" t="s">
        <v>8883</v>
      </c>
      <c r="G4670" s="3" t="s">
        <v>8883</v>
      </c>
      <c r="H4670" s="4">
        <v>0</v>
      </c>
      <c r="I4670" s="4">
        <v>0</v>
      </c>
      <c r="J4670" s="6">
        <v>44217</v>
      </c>
      <c r="K4670" s="7">
        <v>2.528744688973E-2</v>
      </c>
      <c r="L4670" s="7">
        <v>4488</v>
      </c>
      <c r="M4670" s="7">
        <v>0</v>
      </c>
      <c r="N4670" s="9">
        <v>44244</v>
      </c>
      <c r="O4670" s="10">
        <v>0.56375158345794996</v>
      </c>
      <c r="P4670" s="10">
        <v>4703</v>
      </c>
      <c r="Q4670" s="10">
        <v>0</v>
      </c>
      <c r="R4670" s="10">
        <v>22.293732772481139</v>
      </c>
      <c r="S4670" s="18">
        <v>22.293732772481139</v>
      </c>
      <c r="T4670" s="13">
        <v>44245</v>
      </c>
      <c r="U4670" s="14">
        <v>0.55883236434865002</v>
      </c>
      <c r="V4670" s="14">
        <v>4174</v>
      </c>
      <c r="W4670" s="14">
        <v>0</v>
      </c>
      <c r="X4670" s="14">
        <v>0.87258630461423003</v>
      </c>
      <c r="Y4670" s="19">
        <f t="shared" si="145"/>
        <v>-8.7258630461423004E-3</v>
      </c>
    </row>
    <row r="4671" spans="1:25">
      <c r="A4671">
        <v>8232</v>
      </c>
      <c r="B4671" t="s">
        <v>8639</v>
      </c>
      <c r="C4671" t="s">
        <v>8640</v>
      </c>
      <c r="D4671" t="str">
        <f t="shared" si="144"/>
        <v>UniDex UNIDX</v>
      </c>
      <c r="E4671" s="3" t="s">
        <v>3686</v>
      </c>
      <c r="F4671" s="3" t="s">
        <v>8883</v>
      </c>
      <c r="G4671" s="3" t="s">
        <v>8883</v>
      </c>
      <c r="H4671" s="4">
        <v>0</v>
      </c>
      <c r="I4671" s="4">
        <v>0</v>
      </c>
      <c r="J4671" s="6">
        <v>44212</v>
      </c>
      <c r="K4671" s="7">
        <v>0.50446042000000002</v>
      </c>
      <c r="L4671" s="7">
        <v>4489</v>
      </c>
      <c r="M4671" s="7">
        <v>0</v>
      </c>
      <c r="N4671" s="9">
        <v>44516</v>
      </c>
      <c r="O4671" s="10">
        <v>3.35815759374481</v>
      </c>
      <c r="P4671" s="10">
        <v>4704</v>
      </c>
      <c r="Q4671" s="10">
        <v>0</v>
      </c>
      <c r="R4671" s="10">
        <v>6.6569297820130462</v>
      </c>
      <c r="S4671" s="18">
        <v>6.6569297820130462</v>
      </c>
      <c r="T4671" s="13">
        <v>44627</v>
      </c>
      <c r="U4671" s="14">
        <v>0.64271866629199037</v>
      </c>
      <c r="V4671" s="14">
        <v>4175</v>
      </c>
      <c r="W4671" s="14">
        <v>0</v>
      </c>
      <c r="X4671" s="14">
        <v>80.860973663380989</v>
      </c>
      <c r="Y4671" s="19">
        <f t="shared" si="145"/>
        <v>-0.80860973663380986</v>
      </c>
    </row>
    <row r="4672" spans="1:25">
      <c r="A4672">
        <v>8233</v>
      </c>
      <c r="B4672" t="s">
        <v>8641</v>
      </c>
      <c r="C4672" t="s">
        <v>8642</v>
      </c>
      <c r="D4672" t="str">
        <f t="shared" si="144"/>
        <v>Hithotx HITX</v>
      </c>
      <c r="E4672" s="3" t="s">
        <v>8887</v>
      </c>
      <c r="F4672" s="3" t="s">
        <v>8883</v>
      </c>
      <c r="G4672" s="3" t="s">
        <v>8883</v>
      </c>
      <c r="H4672" s="4">
        <v>0</v>
      </c>
      <c r="I4672" s="4">
        <v>0</v>
      </c>
      <c r="J4672" s="6">
        <v>44207</v>
      </c>
      <c r="K4672" s="7">
        <v>3.3104537411640003E-2</v>
      </c>
      <c r="L4672" s="7">
        <v>4490</v>
      </c>
      <c r="M4672" s="7">
        <v>0</v>
      </c>
      <c r="N4672" s="9">
        <v>44208</v>
      </c>
      <c r="O4672" s="10">
        <v>3.4205998635139997E-2</v>
      </c>
      <c r="P4672" s="10">
        <v>4705</v>
      </c>
      <c r="Q4672" s="10">
        <v>0</v>
      </c>
      <c r="R4672" s="10">
        <v>1.033272213104923</v>
      </c>
      <c r="S4672" s="18">
        <v>1.033272213104923</v>
      </c>
      <c r="T4672" s="13">
        <v>44667</v>
      </c>
      <c r="U4672" s="14">
        <v>1.9510764840924711E-4</v>
      </c>
      <c r="V4672" s="14">
        <v>4176</v>
      </c>
      <c r="W4672" s="14">
        <v>0</v>
      </c>
      <c r="X4672" s="14">
        <v>99.429609845657851</v>
      </c>
      <c r="Y4672" s="19">
        <f t="shared" si="145"/>
        <v>-0.99429609845657851</v>
      </c>
    </row>
    <row r="4673" spans="1:25">
      <c r="A4673">
        <v>8235</v>
      </c>
      <c r="B4673" t="s">
        <v>8643</v>
      </c>
      <c r="C4673" t="s">
        <v>8644</v>
      </c>
      <c r="D4673" t="str">
        <f t="shared" si="144"/>
        <v>Wrapped Monero WXMR</v>
      </c>
      <c r="E4673" s="3" t="s">
        <v>8886</v>
      </c>
      <c r="F4673" s="3" t="s">
        <v>8884</v>
      </c>
      <c r="G4673" s="3" t="s">
        <v>8883</v>
      </c>
      <c r="H4673" s="4">
        <v>0</v>
      </c>
      <c r="I4673" s="4">
        <v>0</v>
      </c>
      <c r="J4673" s="6">
        <v>44218</v>
      </c>
      <c r="K4673" s="7">
        <v>123.49769569999999</v>
      </c>
      <c r="L4673" s="7">
        <v>4491</v>
      </c>
      <c r="M4673" s="7">
        <v>0</v>
      </c>
      <c r="N4673" s="9">
        <v>44326</v>
      </c>
      <c r="O4673" s="10">
        <v>631.07653063999999</v>
      </c>
      <c r="P4673" s="10">
        <v>4706</v>
      </c>
      <c r="Q4673" s="10">
        <v>0</v>
      </c>
      <c r="R4673" s="10">
        <v>5.1100267665965857</v>
      </c>
      <c r="S4673" s="18">
        <v>5.1100267665965857</v>
      </c>
      <c r="T4673" s="13">
        <v>44517</v>
      </c>
      <c r="U4673" s="14">
        <v>0</v>
      </c>
      <c r="V4673" s="14">
        <v>4177</v>
      </c>
      <c r="W4673" s="14">
        <v>0</v>
      </c>
      <c r="X4673" s="14">
        <v>100</v>
      </c>
      <c r="Y4673" s="19">
        <f t="shared" si="145"/>
        <v>-1</v>
      </c>
    </row>
    <row r="4674" spans="1:25">
      <c r="A4674">
        <v>8236</v>
      </c>
      <c r="B4674" t="s">
        <v>8645</v>
      </c>
      <c r="C4674" t="s">
        <v>8646</v>
      </c>
      <c r="D4674" t="str">
        <f t="shared" ref="D4674:D4737" si="146">_xlfn.TEXTJOIN(" ",TRUE,B4674,C4674)</f>
        <v>Glitch GLCH</v>
      </c>
      <c r="E4674" s="3" t="s">
        <v>3686</v>
      </c>
      <c r="F4674" s="3" t="s">
        <v>8883</v>
      </c>
      <c r="G4674" s="3" t="s">
        <v>8883</v>
      </c>
      <c r="H4674" s="4">
        <v>0</v>
      </c>
      <c r="I4674" s="4">
        <v>0</v>
      </c>
      <c r="J4674" s="6">
        <v>44229</v>
      </c>
      <c r="K4674" s="7">
        <v>7.2213769999999997E-2</v>
      </c>
      <c r="L4674" s="7">
        <v>2300</v>
      </c>
      <c r="M4674" s="7">
        <v>0</v>
      </c>
      <c r="N4674" s="9">
        <v>44516</v>
      </c>
      <c r="O4674" s="10">
        <v>5.7395227449854582</v>
      </c>
      <c r="P4674" s="10">
        <v>450</v>
      </c>
      <c r="Q4674" s="10">
        <v>166827294.08000001</v>
      </c>
      <c r="R4674" s="10">
        <v>79.479616491224022</v>
      </c>
      <c r="S4674" s="18">
        <v>79.479616491224022</v>
      </c>
      <c r="T4674" s="13">
        <v>44682</v>
      </c>
      <c r="U4674" s="14">
        <v>0.19889043854586311</v>
      </c>
      <c r="V4674" s="14">
        <v>515</v>
      </c>
      <c r="W4674" s="14">
        <v>17349425.23</v>
      </c>
      <c r="X4674" s="14">
        <v>96.534721659224516</v>
      </c>
      <c r="Y4674" s="19">
        <f t="shared" si="145"/>
        <v>-0.96534721659224521</v>
      </c>
    </row>
    <row r="4675" spans="1:25">
      <c r="A4675">
        <v>8240</v>
      </c>
      <c r="B4675" t="s">
        <v>8647</v>
      </c>
      <c r="C4675" t="s">
        <v>972</v>
      </c>
      <c r="D4675" t="str">
        <f t="shared" si="146"/>
        <v>SOAR.FI SOAR</v>
      </c>
      <c r="E4675" s="3" t="s">
        <v>3686</v>
      </c>
      <c r="F4675" s="3" t="s">
        <v>8883</v>
      </c>
      <c r="G4675" s="3" t="s">
        <v>8883</v>
      </c>
      <c r="H4675" s="4">
        <v>0</v>
      </c>
      <c r="I4675" s="4">
        <v>0</v>
      </c>
      <c r="J4675" s="6">
        <v>44208</v>
      </c>
      <c r="K4675" s="7">
        <v>1.7690707125269999E-2</v>
      </c>
      <c r="L4675" s="7">
        <v>2662</v>
      </c>
      <c r="M4675" s="7">
        <v>0</v>
      </c>
      <c r="N4675" s="9">
        <v>44291</v>
      </c>
      <c r="O4675" s="10">
        <v>2.0180115167911001</v>
      </c>
      <c r="P4675" s="10">
        <v>1104</v>
      </c>
      <c r="Q4675" s="10">
        <v>17974552.389794391</v>
      </c>
      <c r="R4675" s="10">
        <v>114.0718402323503</v>
      </c>
      <c r="S4675" s="18">
        <v>114.0718402323503</v>
      </c>
      <c r="T4675" s="13">
        <v>44687</v>
      </c>
      <c r="U4675" s="14">
        <v>2.148156372949887E-2</v>
      </c>
      <c r="V4675" s="14">
        <v>1700</v>
      </c>
      <c r="W4675" s="14">
        <v>123433.3480349196</v>
      </c>
      <c r="X4675" s="14">
        <v>98.935508367977135</v>
      </c>
      <c r="Y4675" s="19">
        <f t="shared" ref="Y4675:Y4738" si="147">X4675/-100</f>
        <v>-0.98935508367977132</v>
      </c>
    </row>
    <row r="4676" spans="1:25">
      <c r="A4676">
        <v>8241</v>
      </c>
      <c r="B4676" t="s">
        <v>8648</v>
      </c>
      <c r="C4676" t="s">
        <v>8649</v>
      </c>
      <c r="D4676" t="str">
        <f t="shared" si="146"/>
        <v>Prophecy PRY</v>
      </c>
      <c r="E4676" s="3" t="s">
        <v>3686</v>
      </c>
      <c r="F4676" s="3" t="s">
        <v>8883</v>
      </c>
      <c r="G4676" s="3" t="s">
        <v>8883</v>
      </c>
      <c r="H4676" s="4">
        <v>0</v>
      </c>
      <c r="I4676" s="4">
        <v>0</v>
      </c>
      <c r="J4676" s="6">
        <v>44208</v>
      </c>
      <c r="K4676" s="7">
        <v>9.5373275976500006E-3</v>
      </c>
      <c r="L4676" s="7">
        <v>4492</v>
      </c>
      <c r="M4676" s="7">
        <v>0</v>
      </c>
      <c r="N4676" s="9">
        <v>44315</v>
      </c>
      <c r="O4676" s="10">
        <v>9.0464990085030006E-2</v>
      </c>
      <c r="P4676" s="10">
        <v>4707</v>
      </c>
      <c r="Q4676" s="10">
        <v>0</v>
      </c>
      <c r="R4676" s="10">
        <v>9.4853604596030223</v>
      </c>
      <c r="S4676" s="18">
        <v>9.4853604596030223</v>
      </c>
      <c r="T4676" s="13">
        <v>44633</v>
      </c>
      <c r="U4676" s="14">
        <v>1.738769796472603E-3</v>
      </c>
      <c r="V4676" s="14">
        <v>4178</v>
      </c>
      <c r="W4676" s="14">
        <v>0</v>
      </c>
      <c r="X4676" s="14">
        <v>98.077963867747854</v>
      </c>
      <c r="Y4676" s="19">
        <f t="shared" si="147"/>
        <v>-0.98077963867747853</v>
      </c>
    </row>
    <row r="4677" spans="1:25">
      <c r="A4677">
        <v>8243</v>
      </c>
      <c r="B4677" t="s">
        <v>8650</v>
      </c>
      <c r="C4677" t="s">
        <v>8651</v>
      </c>
      <c r="D4677" t="str">
        <f t="shared" si="146"/>
        <v>Passive Income PSI</v>
      </c>
      <c r="E4677" s="3" t="s">
        <v>8893</v>
      </c>
      <c r="F4677" s="3" t="s">
        <v>8883</v>
      </c>
      <c r="G4677" s="3" t="s">
        <v>8883</v>
      </c>
      <c r="H4677" s="4">
        <v>0</v>
      </c>
      <c r="I4677" s="4">
        <v>0</v>
      </c>
      <c r="J4677" s="6">
        <v>44214</v>
      </c>
      <c r="K4677" s="7">
        <v>27.58513421</v>
      </c>
      <c r="L4677" s="7">
        <v>4493</v>
      </c>
      <c r="M4677" s="7">
        <v>0</v>
      </c>
      <c r="N4677" s="9">
        <v>44290</v>
      </c>
      <c r="O4677" s="10">
        <v>1049.3425535700001</v>
      </c>
      <c r="P4677" s="10">
        <v>4708</v>
      </c>
      <c r="Q4677" s="10">
        <v>0</v>
      </c>
      <c r="R4677" s="10">
        <v>38.040146753739513</v>
      </c>
      <c r="S4677" s="18">
        <v>38.040146753739513</v>
      </c>
      <c r="T4677" s="13">
        <v>44496</v>
      </c>
      <c r="U4677" s="14">
        <v>19.92544368111291</v>
      </c>
      <c r="V4677" s="14">
        <v>4179</v>
      </c>
      <c r="W4677" s="14">
        <v>0</v>
      </c>
      <c r="X4677" s="14">
        <v>98.101149751973367</v>
      </c>
      <c r="Y4677" s="19">
        <f t="shared" si="147"/>
        <v>-0.98101149751973371</v>
      </c>
    </row>
    <row r="4678" spans="1:25">
      <c r="A4678">
        <v>8245</v>
      </c>
      <c r="B4678" t="s">
        <v>8652</v>
      </c>
      <c r="C4678" t="s">
        <v>8653</v>
      </c>
      <c r="D4678" t="str">
        <f t="shared" si="146"/>
        <v>Hydra HYDRA</v>
      </c>
      <c r="E4678" s="3" t="s">
        <v>3686</v>
      </c>
      <c r="F4678" s="3" t="s">
        <v>8883</v>
      </c>
      <c r="G4678" s="3" t="s">
        <v>8883</v>
      </c>
      <c r="H4678" s="4">
        <v>0</v>
      </c>
      <c r="I4678" s="4">
        <v>0</v>
      </c>
      <c r="J4678" s="6">
        <v>44229</v>
      </c>
      <c r="K4678" s="7">
        <v>1.40164785</v>
      </c>
      <c r="L4678" s="7">
        <v>2236</v>
      </c>
      <c r="M4678" s="7">
        <v>0</v>
      </c>
      <c r="N4678" s="9">
        <v>44289</v>
      </c>
      <c r="O4678" s="10">
        <v>52.176245260000002</v>
      </c>
      <c r="P4678" s="10">
        <v>4709</v>
      </c>
      <c r="Q4678" s="10">
        <v>0</v>
      </c>
      <c r="R4678" s="10">
        <v>37.224931540400817</v>
      </c>
      <c r="S4678" s="18">
        <v>37.224931540400817</v>
      </c>
      <c r="T4678" s="13">
        <v>44687</v>
      </c>
      <c r="U4678" s="14">
        <v>5.7746600454280941</v>
      </c>
      <c r="V4678" s="14">
        <v>344</v>
      </c>
      <c r="W4678" s="14">
        <v>50238967.869999997</v>
      </c>
      <c r="X4678" s="14">
        <v>88.932396310519621</v>
      </c>
      <c r="Y4678" s="19">
        <f t="shared" si="147"/>
        <v>-0.88932396310519624</v>
      </c>
    </row>
    <row r="4679" spans="1:25">
      <c r="A4679">
        <v>8247</v>
      </c>
      <c r="B4679" t="s">
        <v>8654</v>
      </c>
      <c r="C4679" t="s">
        <v>8655</v>
      </c>
      <c r="D4679" t="str">
        <f t="shared" si="146"/>
        <v>PayYoda YOT</v>
      </c>
      <c r="E4679" s="3" t="s">
        <v>8887</v>
      </c>
      <c r="F4679" s="3" t="s">
        <v>8883</v>
      </c>
      <c r="G4679" s="3" t="s">
        <v>8883</v>
      </c>
      <c r="H4679" s="4">
        <v>0</v>
      </c>
      <c r="I4679" s="4">
        <v>0</v>
      </c>
      <c r="J4679" s="6">
        <v>44225</v>
      </c>
      <c r="K4679" s="7">
        <v>6.0743270000000002E-2</v>
      </c>
      <c r="L4679" s="7">
        <v>4494</v>
      </c>
      <c r="M4679" s="7">
        <v>0</v>
      </c>
      <c r="N4679" s="9">
        <v>44333</v>
      </c>
      <c r="O4679" s="10">
        <v>0.22904579</v>
      </c>
      <c r="P4679" s="10">
        <v>4710</v>
      </c>
      <c r="Q4679" s="10">
        <v>0</v>
      </c>
      <c r="R4679" s="10">
        <v>3.770718797325201</v>
      </c>
      <c r="S4679" s="18">
        <v>3.770718797325201</v>
      </c>
      <c r="T4679" s="13">
        <v>44430</v>
      </c>
      <c r="U4679" s="14">
        <v>5.0064799999999998E-3</v>
      </c>
      <c r="V4679" s="14">
        <v>4180</v>
      </c>
      <c r="W4679" s="14">
        <v>0</v>
      </c>
      <c r="X4679" s="14">
        <v>97.814201256438722</v>
      </c>
      <c r="Y4679" s="19">
        <f t="shared" si="147"/>
        <v>-0.97814201256438726</v>
      </c>
    </row>
    <row r="4680" spans="1:25">
      <c r="A4680">
        <v>8248</v>
      </c>
      <c r="B4680" t="s">
        <v>8656</v>
      </c>
      <c r="C4680" t="s">
        <v>8657</v>
      </c>
      <c r="D4680" t="str">
        <f t="shared" si="146"/>
        <v>DEUS Finance DEA DEA</v>
      </c>
      <c r="E4680" s="3" t="s">
        <v>3686</v>
      </c>
      <c r="F4680" s="3" t="s">
        <v>8883</v>
      </c>
      <c r="G4680" s="3" t="s">
        <v>8883</v>
      </c>
      <c r="H4680" s="4">
        <v>0</v>
      </c>
      <c r="I4680" s="4">
        <v>0</v>
      </c>
      <c r="J4680" s="6">
        <v>44211</v>
      </c>
      <c r="K4680" s="7">
        <v>58.49641598270609</v>
      </c>
      <c r="L4680" s="7">
        <v>4495</v>
      </c>
      <c r="M4680" s="7">
        <v>0</v>
      </c>
      <c r="N4680" s="9">
        <v>44327</v>
      </c>
      <c r="O4680" s="10">
        <v>1061.848404314753</v>
      </c>
      <c r="P4680" s="10">
        <v>4711</v>
      </c>
      <c r="Q4680" s="10">
        <v>0</v>
      </c>
      <c r="R4680" s="10">
        <v>18.152366883958809</v>
      </c>
      <c r="S4680" s="18">
        <v>18.152366883958809</v>
      </c>
      <c r="T4680" s="13">
        <v>44469</v>
      </c>
      <c r="U4680" s="14">
        <v>90.386922993635395</v>
      </c>
      <c r="V4680" s="14">
        <v>4181</v>
      </c>
      <c r="W4680" s="14">
        <v>0</v>
      </c>
      <c r="X4680" s="14">
        <v>91.487775220421881</v>
      </c>
      <c r="Y4680" s="19">
        <f t="shared" si="147"/>
        <v>-0.91487775220421885</v>
      </c>
    </row>
    <row r="4681" spans="1:25">
      <c r="A4681">
        <v>8251</v>
      </c>
      <c r="B4681" t="s">
        <v>8658</v>
      </c>
      <c r="C4681" t="s">
        <v>8659</v>
      </c>
      <c r="D4681" t="str">
        <f t="shared" si="146"/>
        <v>AGAr AGAR</v>
      </c>
      <c r="E4681" s="3" t="s">
        <v>8887</v>
      </c>
      <c r="F4681" s="3" t="s">
        <v>8883</v>
      </c>
      <c r="G4681" s="3" t="s">
        <v>8883</v>
      </c>
      <c r="H4681" s="4">
        <v>0</v>
      </c>
      <c r="I4681" s="4">
        <v>0</v>
      </c>
      <c r="J4681" s="6">
        <v>44237</v>
      </c>
      <c r="K4681" s="7">
        <v>84.333627480978208</v>
      </c>
      <c r="L4681" s="7">
        <v>2497</v>
      </c>
      <c r="M4681" s="7">
        <v>0</v>
      </c>
      <c r="N4681" s="9">
        <v>44277</v>
      </c>
      <c r="O4681" s="10">
        <v>690.88897937397712</v>
      </c>
      <c r="P4681" s="10">
        <v>4712</v>
      </c>
      <c r="Q4681" s="10">
        <v>0</v>
      </c>
      <c r="R4681" s="10">
        <v>8.1923308650491755</v>
      </c>
      <c r="S4681" s="18">
        <v>8.1923308650491755</v>
      </c>
      <c r="T4681" s="13">
        <v>44460</v>
      </c>
      <c r="U4681" s="14">
        <v>99.513293457624584</v>
      </c>
      <c r="V4681" s="14">
        <v>1041</v>
      </c>
      <c r="W4681" s="14">
        <v>1591018.5358005019</v>
      </c>
      <c r="X4681" s="14">
        <v>85.59634088420475</v>
      </c>
      <c r="Y4681" s="19">
        <f t="shared" si="147"/>
        <v>-0.85596340884204747</v>
      </c>
    </row>
    <row r="4682" spans="1:25">
      <c r="A4682">
        <v>8252</v>
      </c>
      <c r="B4682" t="s">
        <v>8660</v>
      </c>
      <c r="C4682" t="s">
        <v>8660</v>
      </c>
      <c r="D4682" t="str">
        <f t="shared" si="146"/>
        <v>pBTC35A pBTC35A</v>
      </c>
      <c r="E4682" s="3" t="s">
        <v>8887</v>
      </c>
      <c r="F4682" s="3" t="s">
        <v>8883</v>
      </c>
      <c r="G4682" s="3" t="s">
        <v>8883</v>
      </c>
      <c r="H4682" s="4">
        <v>0</v>
      </c>
      <c r="I4682" s="4">
        <v>0</v>
      </c>
      <c r="J4682" s="6">
        <v>44215</v>
      </c>
      <c r="K4682" s="7">
        <v>64.515603749999997</v>
      </c>
      <c r="L4682" s="7">
        <v>4496</v>
      </c>
      <c r="M4682" s="7">
        <v>0</v>
      </c>
      <c r="N4682" s="9">
        <v>44495</v>
      </c>
      <c r="O4682" s="10">
        <v>223.81381624233211</v>
      </c>
      <c r="P4682" s="10">
        <v>4713</v>
      </c>
      <c r="Q4682" s="10">
        <v>0</v>
      </c>
      <c r="R4682" s="10">
        <v>3.469142397079902</v>
      </c>
      <c r="S4682" s="18">
        <v>3.469142397079902</v>
      </c>
      <c r="T4682" s="13">
        <v>44613</v>
      </c>
      <c r="U4682" s="14">
        <v>57.612573992150033</v>
      </c>
      <c r="V4682" s="14">
        <v>4182</v>
      </c>
      <c r="W4682" s="14">
        <v>0</v>
      </c>
      <c r="X4682" s="14">
        <v>74.258705311663775</v>
      </c>
      <c r="Y4682" s="19">
        <f t="shared" si="147"/>
        <v>-0.74258705311663775</v>
      </c>
    </row>
    <row r="4683" spans="1:25">
      <c r="A4683">
        <v>8253</v>
      </c>
      <c r="B4683" t="s">
        <v>8661</v>
      </c>
      <c r="C4683" t="s">
        <v>8661</v>
      </c>
      <c r="D4683" t="str">
        <f t="shared" si="146"/>
        <v>Mars Mars</v>
      </c>
      <c r="E4683" s="3" t="s">
        <v>8882</v>
      </c>
      <c r="F4683" s="3" t="s">
        <v>8883</v>
      </c>
      <c r="G4683" s="3" t="s">
        <v>8883</v>
      </c>
      <c r="H4683" s="4">
        <v>0</v>
      </c>
      <c r="I4683" s="4">
        <v>0</v>
      </c>
      <c r="J4683" s="6">
        <v>44209</v>
      </c>
      <c r="K4683" s="7">
        <v>7.9160770000000005E-2</v>
      </c>
      <c r="L4683" s="7">
        <v>4497</v>
      </c>
      <c r="M4683" s="7">
        <v>0</v>
      </c>
      <c r="N4683" s="9">
        <v>44211</v>
      </c>
      <c r="O4683" s="10">
        <v>0.30214575999999999</v>
      </c>
      <c r="P4683" s="10">
        <v>4714</v>
      </c>
      <c r="Q4683" s="10">
        <v>0</v>
      </c>
      <c r="R4683" s="10">
        <v>3.816862317029003</v>
      </c>
      <c r="S4683" s="18">
        <v>3.816862317029003</v>
      </c>
      <c r="T4683" s="13">
        <v>44682</v>
      </c>
      <c r="U4683" s="14">
        <v>1.8042391187700849E-3</v>
      </c>
      <c r="V4683" s="14">
        <v>4183</v>
      </c>
      <c r="W4683" s="14">
        <v>0</v>
      </c>
      <c r="X4683" s="14">
        <v>99.402858038196513</v>
      </c>
      <c r="Y4683" s="19">
        <f t="shared" si="147"/>
        <v>-0.99402858038196518</v>
      </c>
    </row>
    <row r="4684" spans="1:25">
      <c r="A4684">
        <v>8255</v>
      </c>
      <c r="B4684" t="s">
        <v>8662</v>
      </c>
      <c r="C4684" t="s">
        <v>8663</v>
      </c>
      <c r="D4684" t="str">
        <f t="shared" si="146"/>
        <v>Prosper PROS</v>
      </c>
      <c r="E4684" s="3" t="s">
        <v>8887</v>
      </c>
      <c r="F4684" s="3" t="s">
        <v>8883</v>
      </c>
      <c r="G4684" s="3" t="s">
        <v>8883</v>
      </c>
      <c r="H4684" s="4">
        <v>0</v>
      </c>
      <c r="I4684" s="4">
        <v>0</v>
      </c>
      <c r="J4684" s="6">
        <v>44211</v>
      </c>
      <c r="K4684" s="7">
        <v>0.30474456999999999</v>
      </c>
      <c r="L4684" s="7">
        <v>820</v>
      </c>
      <c r="M4684" s="7">
        <v>1432341.8781805199</v>
      </c>
      <c r="N4684" s="9">
        <v>44248</v>
      </c>
      <c r="O4684" s="10">
        <v>9.3943289500000002</v>
      </c>
      <c r="P4684" s="10">
        <v>858</v>
      </c>
      <c r="Q4684" s="10">
        <v>39430887.600000001</v>
      </c>
      <c r="R4684" s="10">
        <v>30.826895291358269</v>
      </c>
      <c r="S4684" s="18">
        <v>30.826895291358269</v>
      </c>
      <c r="T4684" s="13">
        <v>44687</v>
      </c>
      <c r="U4684" s="14">
        <v>0.38126108731020508</v>
      </c>
      <c r="V4684" s="14">
        <v>1020</v>
      </c>
      <c r="W4684" s="14">
        <v>1738418.11</v>
      </c>
      <c r="X4684" s="14">
        <v>95.941582529849498</v>
      </c>
      <c r="Y4684" s="19">
        <f t="shared" si="147"/>
        <v>-0.95941582529849501</v>
      </c>
    </row>
    <row r="4685" spans="1:25">
      <c r="A4685">
        <v>8256</v>
      </c>
      <c r="B4685" t="s">
        <v>8664</v>
      </c>
      <c r="C4685" t="s">
        <v>8665</v>
      </c>
      <c r="D4685" t="str">
        <f t="shared" si="146"/>
        <v>HollyGold HGOLD</v>
      </c>
      <c r="E4685" s="3" t="s">
        <v>8894</v>
      </c>
      <c r="F4685" s="3" t="s">
        <v>8883</v>
      </c>
      <c r="G4685" s="3" t="s">
        <v>8883</v>
      </c>
      <c r="H4685" s="4">
        <v>0</v>
      </c>
      <c r="I4685" s="4">
        <v>0</v>
      </c>
      <c r="J4685" s="6">
        <v>44210</v>
      </c>
      <c r="K4685" s="7">
        <v>7.8086727299999996</v>
      </c>
      <c r="L4685" s="7">
        <v>2567</v>
      </c>
      <c r="M4685" s="7">
        <v>0</v>
      </c>
      <c r="N4685" s="9">
        <v>44212</v>
      </c>
      <c r="O4685" s="10">
        <v>11.389328219999999</v>
      </c>
      <c r="P4685" s="10">
        <v>4715</v>
      </c>
      <c r="Q4685" s="10">
        <v>0</v>
      </c>
      <c r="R4685" s="10">
        <v>1.458548541321695</v>
      </c>
      <c r="S4685" s="18">
        <v>1.458548541321695</v>
      </c>
      <c r="T4685" s="13">
        <v>44686</v>
      </c>
      <c r="U4685" s="14">
        <v>0.14854856819872719</v>
      </c>
      <c r="V4685" s="14">
        <v>1306</v>
      </c>
      <c r="W4685" s="14">
        <v>559886.77</v>
      </c>
      <c r="X4685" s="14">
        <v>98.695721421585944</v>
      </c>
      <c r="Y4685" s="19">
        <f t="shared" si="147"/>
        <v>-0.98695721421585947</v>
      </c>
    </row>
    <row r="4686" spans="1:25">
      <c r="A4686">
        <v>8258</v>
      </c>
      <c r="B4686" t="s">
        <v>8666</v>
      </c>
      <c r="C4686" t="s">
        <v>8667</v>
      </c>
      <c r="D4686" t="str">
        <f t="shared" si="146"/>
        <v>Cudos CUDOS</v>
      </c>
      <c r="E4686" s="3" t="s">
        <v>1772</v>
      </c>
      <c r="F4686" s="3" t="s">
        <v>8892</v>
      </c>
      <c r="G4686" s="3" t="s">
        <v>8883</v>
      </c>
      <c r="H4686" s="4">
        <v>0</v>
      </c>
      <c r="I4686" s="4">
        <v>0</v>
      </c>
      <c r="J4686" s="6">
        <v>44211</v>
      </c>
      <c r="K4686" s="7">
        <v>3.5119350000000001E-2</v>
      </c>
      <c r="L4686" s="7">
        <v>2240</v>
      </c>
      <c r="M4686" s="7">
        <v>0</v>
      </c>
      <c r="N4686" s="9">
        <v>44213</v>
      </c>
      <c r="O4686" s="10">
        <v>0.1262548</v>
      </c>
      <c r="P4686" s="10">
        <v>4716</v>
      </c>
      <c r="Q4686" s="10">
        <v>0</v>
      </c>
      <c r="R4686" s="10">
        <v>3.595020978463439</v>
      </c>
      <c r="S4686" s="18">
        <v>3.595020978463439</v>
      </c>
      <c r="T4686" s="13">
        <v>44684</v>
      </c>
      <c r="U4686" s="14">
        <v>1.555189402921024E-2</v>
      </c>
      <c r="V4686" s="14">
        <v>358</v>
      </c>
      <c r="W4686" s="14">
        <v>45519978.310000002</v>
      </c>
      <c r="X4686" s="14">
        <v>87.682136418409257</v>
      </c>
      <c r="Y4686" s="19">
        <f t="shared" si="147"/>
        <v>-0.87682136418409262</v>
      </c>
    </row>
    <row r="4687" spans="1:25">
      <c r="A4687">
        <v>8259</v>
      </c>
      <c r="B4687" t="s">
        <v>8668</v>
      </c>
      <c r="C4687" t="s">
        <v>8669</v>
      </c>
      <c r="D4687" t="str">
        <f t="shared" si="146"/>
        <v>Furucombo COMBO</v>
      </c>
      <c r="E4687" s="3" t="s">
        <v>8887</v>
      </c>
      <c r="F4687" s="3" t="s">
        <v>8883</v>
      </c>
      <c r="G4687" s="3" t="s">
        <v>8883</v>
      </c>
      <c r="H4687" s="4">
        <v>0</v>
      </c>
      <c r="I4687" s="4">
        <v>0</v>
      </c>
      <c r="J4687" s="6">
        <v>44216</v>
      </c>
      <c r="K4687" s="7">
        <v>1.3269236600000001</v>
      </c>
      <c r="L4687" s="7">
        <v>2450</v>
      </c>
      <c r="M4687" s="7">
        <v>0</v>
      </c>
      <c r="N4687" s="9">
        <v>44252</v>
      </c>
      <c r="O4687" s="10">
        <v>6.3368451500000003</v>
      </c>
      <c r="P4687" s="10">
        <v>963</v>
      </c>
      <c r="Q4687" s="10">
        <v>27373335.75</v>
      </c>
      <c r="R4687" s="10">
        <v>4.7755913478850784</v>
      </c>
      <c r="S4687" s="18">
        <v>4.7755913478850784</v>
      </c>
      <c r="T4687" s="13">
        <v>44666</v>
      </c>
      <c r="U4687" s="14">
        <v>7.7220968575085994E-2</v>
      </c>
      <c r="V4687" s="14">
        <v>926</v>
      </c>
      <c r="W4687" s="14">
        <v>2552496.65</v>
      </c>
      <c r="X4687" s="14">
        <v>98.781397260826438</v>
      </c>
      <c r="Y4687" s="19">
        <f t="shared" si="147"/>
        <v>-0.98781397260826442</v>
      </c>
    </row>
    <row r="4688" spans="1:25">
      <c r="A4688">
        <v>8260</v>
      </c>
      <c r="B4688" t="s">
        <v>8670</v>
      </c>
      <c r="C4688" t="s">
        <v>3522</v>
      </c>
      <c r="D4688" t="str">
        <f t="shared" si="146"/>
        <v>Indexed Finance NDX</v>
      </c>
      <c r="E4688" s="3" t="s">
        <v>3686</v>
      </c>
      <c r="F4688" s="3" t="s">
        <v>8883</v>
      </c>
      <c r="G4688" s="3" t="s">
        <v>8883</v>
      </c>
      <c r="H4688" s="4">
        <v>0</v>
      </c>
      <c r="I4688" s="4">
        <v>0</v>
      </c>
      <c r="J4688" s="6">
        <v>44223</v>
      </c>
      <c r="K4688" s="7">
        <v>4.1060097899999999</v>
      </c>
      <c r="L4688" s="7">
        <v>518</v>
      </c>
      <c r="M4688" s="7">
        <v>3818933.8551721601</v>
      </c>
      <c r="N4688" s="9">
        <v>44231</v>
      </c>
      <c r="O4688" s="10">
        <v>27.817291659999999</v>
      </c>
      <c r="P4688" s="10">
        <v>1097</v>
      </c>
      <c r="Q4688" s="10">
        <v>18299204.949999999</v>
      </c>
      <c r="R4688" s="10">
        <v>6.7747748014989506</v>
      </c>
      <c r="S4688" s="18">
        <v>6.7747748014989506</v>
      </c>
      <c r="T4688" s="13">
        <v>44517</v>
      </c>
      <c r="U4688" s="14">
        <v>0</v>
      </c>
      <c r="V4688" s="14">
        <v>1089</v>
      </c>
      <c r="W4688" s="14">
        <v>1300956.98</v>
      </c>
      <c r="X4688" s="14">
        <v>100</v>
      </c>
      <c r="Y4688" s="19">
        <f t="shared" si="147"/>
        <v>-1</v>
      </c>
    </row>
    <row r="4689" spans="1:25">
      <c r="A4689">
        <v>8262</v>
      </c>
      <c r="B4689" t="s">
        <v>8671</v>
      </c>
      <c r="C4689" t="s">
        <v>6250</v>
      </c>
      <c r="D4689" t="str">
        <f t="shared" si="146"/>
        <v>PegsUSD PUSD</v>
      </c>
      <c r="E4689" s="3" t="s">
        <v>8896</v>
      </c>
      <c r="F4689" s="3" t="s">
        <v>8883</v>
      </c>
      <c r="G4689" s="3" t="s">
        <v>8883</v>
      </c>
      <c r="H4689" s="4">
        <v>0</v>
      </c>
      <c r="I4689" s="4">
        <v>0</v>
      </c>
      <c r="J4689" s="6">
        <v>44211</v>
      </c>
      <c r="K4689" s="7">
        <v>0.97600976595122002</v>
      </c>
      <c r="L4689" s="7">
        <v>4498</v>
      </c>
      <c r="M4689" s="7">
        <v>0</v>
      </c>
      <c r="N4689" s="9">
        <v>44212</v>
      </c>
      <c r="O4689" s="10">
        <v>1.0100488211859999</v>
      </c>
      <c r="P4689" s="10">
        <v>4717</v>
      </c>
      <c r="Q4689" s="10">
        <v>0</v>
      </c>
      <c r="R4689" s="10">
        <v>1.034875732213197</v>
      </c>
      <c r="S4689" s="18">
        <v>1.034875732213197</v>
      </c>
      <c r="T4689" s="13">
        <v>44218</v>
      </c>
      <c r="U4689" s="14">
        <v>0.12898886117064001</v>
      </c>
      <c r="V4689" s="14">
        <v>4184</v>
      </c>
      <c r="W4689" s="14">
        <v>0</v>
      </c>
      <c r="X4689" s="14">
        <v>87.229442927404122</v>
      </c>
      <c r="Y4689" s="19">
        <f t="shared" si="147"/>
        <v>-0.87229442927404122</v>
      </c>
    </row>
    <row r="4690" spans="1:25">
      <c r="A4690">
        <v>8263</v>
      </c>
      <c r="B4690" t="s">
        <v>8672</v>
      </c>
      <c r="C4690" t="s">
        <v>8673</v>
      </c>
      <c r="D4690" t="str">
        <f t="shared" si="146"/>
        <v>PegsShares PEGS</v>
      </c>
      <c r="E4690" s="3" t="s">
        <v>8887</v>
      </c>
      <c r="F4690" s="3" t="s">
        <v>8883</v>
      </c>
      <c r="G4690" s="3" t="s">
        <v>8883</v>
      </c>
      <c r="H4690" s="4">
        <v>0</v>
      </c>
      <c r="I4690" s="4">
        <v>0</v>
      </c>
      <c r="J4690" s="6">
        <v>44211</v>
      </c>
      <c r="K4690" s="7">
        <v>7.6732740148917298</v>
      </c>
      <c r="L4690" s="7">
        <v>4499</v>
      </c>
      <c r="M4690" s="7">
        <v>0</v>
      </c>
      <c r="N4690" s="9">
        <v>44215</v>
      </c>
      <c r="O4690" s="10">
        <v>18.42752533918307</v>
      </c>
      <c r="P4690" s="10">
        <v>4718</v>
      </c>
      <c r="Q4690" s="10">
        <v>0</v>
      </c>
      <c r="R4690" s="10">
        <v>2.4015205638975319</v>
      </c>
      <c r="S4690" s="18">
        <v>2.4015205638975319</v>
      </c>
      <c r="T4690" s="13">
        <v>44272</v>
      </c>
      <c r="U4690" s="14">
        <v>4.9203747311109998E-2</v>
      </c>
      <c r="V4690" s="14">
        <v>4185</v>
      </c>
      <c r="W4690" s="14">
        <v>0</v>
      </c>
      <c r="X4690" s="14">
        <v>99.732987764740784</v>
      </c>
      <c r="Y4690" s="19">
        <f t="shared" si="147"/>
        <v>-0.99732987764740788</v>
      </c>
    </row>
    <row r="4691" spans="1:25">
      <c r="A4691">
        <v>8264</v>
      </c>
      <c r="B4691" t="s">
        <v>8674</v>
      </c>
      <c r="C4691" t="s">
        <v>8675</v>
      </c>
      <c r="D4691" t="str">
        <f t="shared" si="146"/>
        <v>Basis Gold Share BAGS</v>
      </c>
      <c r="E4691" s="3" t="s">
        <v>8887</v>
      </c>
      <c r="F4691" s="3" t="s">
        <v>8883</v>
      </c>
      <c r="G4691" s="3" t="s">
        <v>8883</v>
      </c>
      <c r="H4691" s="4">
        <v>0</v>
      </c>
      <c r="I4691" s="4">
        <v>0</v>
      </c>
      <c r="J4691" s="6">
        <v>44218</v>
      </c>
      <c r="K4691" s="7">
        <v>273.59144567999999</v>
      </c>
      <c r="L4691" s="7">
        <v>4500</v>
      </c>
      <c r="M4691" s="7">
        <v>0</v>
      </c>
      <c r="N4691" s="9">
        <v>44219</v>
      </c>
      <c r="O4691" s="10">
        <v>990.54471617000002</v>
      </c>
      <c r="P4691" s="10">
        <v>4719</v>
      </c>
      <c r="Q4691" s="10">
        <v>0</v>
      </c>
      <c r="R4691" s="10">
        <v>3.6205251728833949</v>
      </c>
      <c r="S4691" s="18">
        <v>3.6205251728833949</v>
      </c>
      <c r="T4691" s="13">
        <v>44687</v>
      </c>
      <c r="U4691" s="14">
        <v>2.395275145576778</v>
      </c>
      <c r="V4691" s="14">
        <v>4186</v>
      </c>
      <c r="W4691" s="14">
        <v>0</v>
      </c>
      <c r="X4691" s="14">
        <v>99.758186066062905</v>
      </c>
      <c r="Y4691" s="19">
        <f t="shared" si="147"/>
        <v>-0.99758186066062904</v>
      </c>
    </row>
    <row r="4692" spans="1:25">
      <c r="A4692">
        <v>8265</v>
      </c>
      <c r="B4692" t="s">
        <v>8676</v>
      </c>
      <c r="C4692" t="s">
        <v>8677</v>
      </c>
      <c r="D4692" t="str">
        <f t="shared" si="146"/>
        <v>Helmet.insure HELMET</v>
      </c>
      <c r="E4692" s="3" t="s">
        <v>8887</v>
      </c>
      <c r="F4692" s="3" t="s">
        <v>8883</v>
      </c>
      <c r="G4692" s="3" t="s">
        <v>8883</v>
      </c>
      <c r="H4692" s="4">
        <v>0</v>
      </c>
      <c r="I4692" s="4">
        <v>0</v>
      </c>
      <c r="J4692" s="6">
        <v>44213</v>
      </c>
      <c r="K4692" s="7">
        <v>5.8044970000000001E-2</v>
      </c>
      <c r="L4692" s="7">
        <v>2512</v>
      </c>
      <c r="M4692" s="7">
        <v>0</v>
      </c>
      <c r="N4692" s="9">
        <v>44300</v>
      </c>
      <c r="O4692" s="10">
        <v>2.9650779799999998</v>
      </c>
      <c r="P4692" s="10">
        <v>639</v>
      </c>
      <c r="Q4692" s="10">
        <v>79935643.5</v>
      </c>
      <c r="R4692" s="10">
        <v>51.082427641878347</v>
      </c>
      <c r="S4692" s="18">
        <v>51.082427641878347</v>
      </c>
      <c r="T4692" s="13">
        <v>44687</v>
      </c>
      <c r="U4692" s="14">
        <v>2.8807094461308729E-2</v>
      </c>
      <c r="V4692" s="14">
        <v>1102</v>
      </c>
      <c r="W4692" s="14">
        <v>1250967.3899999999</v>
      </c>
      <c r="X4692" s="14">
        <v>99.028454069146989</v>
      </c>
      <c r="Y4692" s="19">
        <f t="shared" si="147"/>
        <v>-0.99028454069146987</v>
      </c>
    </row>
    <row r="4693" spans="1:25">
      <c r="A4693">
        <v>8266</v>
      </c>
      <c r="B4693" t="s">
        <v>8678</v>
      </c>
      <c r="C4693" t="s">
        <v>8679</v>
      </c>
      <c r="D4693" t="str">
        <f t="shared" si="146"/>
        <v>Mandala Exchange Token MDX</v>
      </c>
      <c r="E4693" s="3" t="s">
        <v>3686</v>
      </c>
      <c r="F4693" s="3" t="s">
        <v>8883</v>
      </c>
      <c r="G4693" s="3" t="s">
        <v>8883</v>
      </c>
      <c r="H4693" s="4">
        <v>0</v>
      </c>
      <c r="I4693" s="4">
        <v>0</v>
      </c>
      <c r="J4693" s="6">
        <v>44233</v>
      </c>
      <c r="K4693" s="7">
        <v>2.730179577854E-2</v>
      </c>
      <c r="L4693" s="7">
        <v>4501</v>
      </c>
      <c r="M4693" s="7">
        <v>0</v>
      </c>
      <c r="N4693" s="9">
        <v>44301</v>
      </c>
      <c r="O4693" s="10">
        <v>0.49804846054855001</v>
      </c>
      <c r="P4693" s="10">
        <v>4720</v>
      </c>
      <c r="Q4693" s="10">
        <v>0</v>
      </c>
      <c r="R4693" s="10">
        <v>18.242333383067439</v>
      </c>
      <c r="S4693" s="18">
        <v>18.242333383067439</v>
      </c>
      <c r="T4693" s="13">
        <v>44634</v>
      </c>
      <c r="U4693" s="14">
        <v>3.1822966857332678E-2</v>
      </c>
      <c r="V4693" s="14">
        <v>4187</v>
      </c>
      <c r="W4693" s="14">
        <v>0</v>
      </c>
      <c r="X4693" s="14">
        <v>93.610467780126683</v>
      </c>
      <c r="Y4693" s="19">
        <f t="shared" si="147"/>
        <v>-0.93610467780126683</v>
      </c>
    </row>
    <row r="4694" spans="1:25">
      <c r="A4694">
        <v>8267</v>
      </c>
      <c r="B4694" t="s">
        <v>8680</v>
      </c>
      <c r="C4694" t="s">
        <v>8681</v>
      </c>
      <c r="D4694" t="str">
        <f t="shared" si="146"/>
        <v>OKExChain OKT</v>
      </c>
      <c r="E4694" s="3" t="s">
        <v>3686</v>
      </c>
      <c r="F4694" s="3" t="s">
        <v>8883</v>
      </c>
      <c r="G4694" s="3" t="s">
        <v>8883</v>
      </c>
      <c r="H4694" s="4">
        <v>0</v>
      </c>
      <c r="I4694" s="4">
        <v>0</v>
      </c>
      <c r="J4694" s="6">
        <v>44235</v>
      </c>
      <c r="K4694" s="7">
        <v>33.976111490000001</v>
      </c>
      <c r="L4694" s="7">
        <v>4502</v>
      </c>
      <c r="M4694" s="7">
        <v>0</v>
      </c>
      <c r="N4694" s="9">
        <v>44326</v>
      </c>
      <c r="O4694" s="10">
        <v>254.77185968000001</v>
      </c>
      <c r="P4694" s="10">
        <v>4721</v>
      </c>
      <c r="Q4694" s="10">
        <v>0</v>
      </c>
      <c r="R4694" s="10">
        <v>7.4985585020518188</v>
      </c>
      <c r="S4694" s="18">
        <v>7.4985585020518188</v>
      </c>
      <c r="T4694" s="13">
        <v>44636</v>
      </c>
      <c r="U4694" s="14">
        <v>31.086379368061099</v>
      </c>
      <c r="V4694" s="14">
        <v>4188</v>
      </c>
      <c r="W4694" s="14">
        <v>0</v>
      </c>
      <c r="X4694" s="14">
        <v>87.798346564998823</v>
      </c>
      <c r="Y4694" s="19">
        <f t="shared" si="147"/>
        <v>-0.87798346564998819</v>
      </c>
    </row>
    <row r="4695" spans="1:25">
      <c r="A4695">
        <v>8268</v>
      </c>
      <c r="B4695" t="s">
        <v>8682</v>
      </c>
      <c r="C4695" t="s">
        <v>8683</v>
      </c>
      <c r="D4695" t="str">
        <f t="shared" si="146"/>
        <v>Solomon Defi SLM</v>
      </c>
      <c r="E4695" s="3" t="s">
        <v>8888</v>
      </c>
      <c r="F4695" s="3" t="s">
        <v>8883</v>
      </c>
      <c r="G4695" s="3" t="s">
        <v>8883</v>
      </c>
      <c r="H4695" s="4">
        <v>0</v>
      </c>
      <c r="I4695" s="4">
        <v>0</v>
      </c>
      <c r="J4695" s="6">
        <v>44223</v>
      </c>
      <c r="K4695" s="7">
        <v>2.3871199999999999E-2</v>
      </c>
      <c r="L4695" s="7">
        <v>4503</v>
      </c>
      <c r="M4695" s="7">
        <v>0</v>
      </c>
      <c r="N4695" s="9">
        <v>44287</v>
      </c>
      <c r="O4695" s="10">
        <v>0.44644988000000002</v>
      </c>
      <c r="P4695" s="10">
        <v>4722</v>
      </c>
      <c r="Q4695" s="10">
        <v>0</v>
      </c>
      <c r="R4695" s="10">
        <v>18.70244813834244</v>
      </c>
      <c r="S4695" s="18">
        <v>18.70244813834244</v>
      </c>
      <c r="T4695" s="13">
        <v>44516</v>
      </c>
      <c r="U4695" s="14">
        <v>0</v>
      </c>
      <c r="V4695" s="14">
        <v>4189</v>
      </c>
      <c r="W4695" s="14">
        <v>0</v>
      </c>
      <c r="X4695" s="14">
        <v>100</v>
      </c>
      <c r="Y4695" s="19">
        <f t="shared" si="147"/>
        <v>-1</v>
      </c>
    </row>
    <row r="4696" spans="1:25">
      <c r="A4696">
        <v>8269</v>
      </c>
      <c r="B4696" t="s">
        <v>8684</v>
      </c>
      <c r="C4696" t="s">
        <v>8685</v>
      </c>
      <c r="D4696" t="str">
        <f t="shared" si="146"/>
        <v>YFTether YFTE</v>
      </c>
      <c r="E4696" s="3" t="s">
        <v>8896</v>
      </c>
      <c r="F4696" s="3" t="s">
        <v>8883</v>
      </c>
      <c r="G4696" s="3" t="s">
        <v>8883</v>
      </c>
      <c r="H4696" s="4">
        <v>0</v>
      </c>
      <c r="I4696" s="4">
        <v>0</v>
      </c>
      <c r="J4696" s="6">
        <v>44214</v>
      </c>
      <c r="K4696" s="7">
        <v>58.32981445724981</v>
      </c>
      <c r="L4696" s="7">
        <v>4504</v>
      </c>
      <c r="M4696" s="7">
        <v>0</v>
      </c>
      <c r="N4696" s="9">
        <v>44234</v>
      </c>
      <c r="O4696" s="10">
        <v>244.6150098974814</v>
      </c>
      <c r="P4696" s="10">
        <v>4723</v>
      </c>
      <c r="Q4696" s="10">
        <v>0</v>
      </c>
      <c r="R4696" s="10">
        <v>4.1936531458840971</v>
      </c>
      <c r="S4696" s="18">
        <v>4.1936531458840971</v>
      </c>
      <c r="T4696" s="13">
        <v>44583</v>
      </c>
      <c r="U4696" s="14">
        <v>12.14065996132183</v>
      </c>
      <c r="V4696" s="14">
        <v>4190</v>
      </c>
      <c r="W4696" s="14">
        <v>0</v>
      </c>
      <c r="X4696" s="14">
        <v>95.036829519819733</v>
      </c>
      <c r="Y4696" s="19">
        <f t="shared" si="147"/>
        <v>-0.95036829519819732</v>
      </c>
    </row>
    <row r="4697" spans="1:25">
      <c r="A4697">
        <v>8270</v>
      </c>
      <c r="B4697" t="s">
        <v>8686</v>
      </c>
      <c r="C4697" t="s">
        <v>8687</v>
      </c>
      <c r="D4697" t="str">
        <f t="shared" si="146"/>
        <v>Gera Coin GERA</v>
      </c>
      <c r="E4697" s="3" t="s">
        <v>8888</v>
      </c>
      <c r="F4697" s="3" t="s">
        <v>8883</v>
      </c>
      <c r="G4697" s="3" t="s">
        <v>8883</v>
      </c>
      <c r="H4697" s="4">
        <v>0</v>
      </c>
      <c r="I4697" s="4">
        <v>0</v>
      </c>
      <c r="J4697" s="6">
        <v>44217</v>
      </c>
      <c r="K4697" s="7">
        <v>0.49859126999999998</v>
      </c>
      <c r="L4697" s="7">
        <v>4505</v>
      </c>
      <c r="M4697" s="7">
        <v>0</v>
      </c>
      <c r="N4697" s="9">
        <v>44531</v>
      </c>
      <c r="O4697" s="10">
        <v>4.4851566478120164</v>
      </c>
      <c r="P4697" s="10">
        <v>4724</v>
      </c>
      <c r="Q4697" s="10">
        <v>0</v>
      </c>
      <c r="R4697" s="10">
        <v>8.9956582027840497</v>
      </c>
      <c r="S4697" s="18">
        <v>8.9956582027840497</v>
      </c>
      <c r="T4697" s="13">
        <v>44616</v>
      </c>
      <c r="U4697" s="14">
        <v>0.30315600780349888</v>
      </c>
      <c r="V4697" s="14">
        <v>4191</v>
      </c>
      <c r="W4697" s="14">
        <v>0</v>
      </c>
      <c r="X4697" s="14">
        <v>93.240904797575212</v>
      </c>
      <c r="Y4697" s="19">
        <f t="shared" si="147"/>
        <v>-0.93240904797575208</v>
      </c>
    </row>
    <row r="4698" spans="1:25">
      <c r="A4698">
        <v>8271</v>
      </c>
      <c r="B4698" t="s">
        <v>8688</v>
      </c>
      <c r="C4698" t="s">
        <v>8689</v>
      </c>
      <c r="D4698" t="str">
        <f t="shared" si="146"/>
        <v>Poolz Finance POOLZ</v>
      </c>
      <c r="E4698" s="3" t="s">
        <v>8887</v>
      </c>
      <c r="F4698" s="3" t="s">
        <v>8883</v>
      </c>
      <c r="G4698" s="3" t="s">
        <v>8883</v>
      </c>
      <c r="H4698" s="4">
        <v>0</v>
      </c>
      <c r="I4698" s="4">
        <v>0</v>
      </c>
      <c r="J4698" s="6">
        <v>44215</v>
      </c>
      <c r="K4698" s="7">
        <v>6.4282156600000002</v>
      </c>
      <c r="L4698" s="7">
        <v>2451</v>
      </c>
      <c r="M4698" s="7">
        <v>0</v>
      </c>
      <c r="N4698" s="9">
        <v>44298</v>
      </c>
      <c r="O4698" s="10">
        <v>55.411203370000003</v>
      </c>
      <c r="P4698" s="10">
        <v>640</v>
      </c>
      <c r="Q4698" s="10">
        <v>79759549.680000007</v>
      </c>
      <c r="R4698" s="10">
        <v>8.6199975702121971</v>
      </c>
      <c r="S4698" s="18">
        <v>8.6199975702121971</v>
      </c>
      <c r="T4698" s="13">
        <v>44372</v>
      </c>
      <c r="U4698" s="14">
        <v>1.45274785</v>
      </c>
      <c r="V4698" s="14">
        <v>931</v>
      </c>
      <c r="W4698" s="14">
        <v>2490590.9300000002</v>
      </c>
      <c r="X4698" s="14">
        <v>97.378241652144794</v>
      </c>
      <c r="Y4698" s="19">
        <f t="shared" si="147"/>
        <v>-0.97378241652144792</v>
      </c>
    </row>
    <row r="4699" spans="1:25">
      <c r="A4699">
        <v>8272</v>
      </c>
      <c r="B4699" t="s">
        <v>8690</v>
      </c>
      <c r="C4699" t="s">
        <v>4577</v>
      </c>
      <c r="D4699" t="str">
        <f t="shared" si="146"/>
        <v>THORChain (ERC20) RUNE</v>
      </c>
      <c r="E4699" s="3" t="s">
        <v>8894</v>
      </c>
      <c r="F4699" s="3" t="s">
        <v>8883</v>
      </c>
      <c r="G4699" s="3" t="s">
        <v>8883</v>
      </c>
      <c r="H4699" s="4">
        <v>0</v>
      </c>
      <c r="I4699" s="4">
        <v>0</v>
      </c>
      <c r="J4699" s="6">
        <v>44217</v>
      </c>
      <c r="K4699" s="7">
        <v>1.62139153287659</v>
      </c>
      <c r="L4699" s="7">
        <v>4506</v>
      </c>
      <c r="M4699" s="7">
        <v>0</v>
      </c>
      <c r="N4699" s="9">
        <v>44334</v>
      </c>
      <c r="O4699" s="10">
        <v>19.830018287409651</v>
      </c>
      <c r="P4699" s="10">
        <v>4725</v>
      </c>
      <c r="Q4699" s="10">
        <v>0</v>
      </c>
      <c r="R4699" s="10">
        <v>12.230246603192899</v>
      </c>
      <c r="S4699" s="18">
        <v>12.230246603192899</v>
      </c>
      <c r="T4699" s="13">
        <v>44616</v>
      </c>
      <c r="U4699" s="14">
        <v>3.419651523564446</v>
      </c>
      <c r="V4699" s="14">
        <v>4192</v>
      </c>
      <c r="W4699" s="14">
        <v>0</v>
      </c>
      <c r="X4699" s="14">
        <v>82.755177156162134</v>
      </c>
      <c r="Y4699" s="19">
        <f t="shared" si="147"/>
        <v>-0.8275517715616213</v>
      </c>
    </row>
    <row r="4700" spans="1:25">
      <c r="A4700">
        <v>8273</v>
      </c>
      <c r="B4700" t="s">
        <v>8691</v>
      </c>
      <c r="C4700" t="s">
        <v>8692</v>
      </c>
      <c r="D4700" t="str">
        <f t="shared" si="146"/>
        <v>Basis Gold BAG</v>
      </c>
      <c r="E4700" s="3" t="s">
        <v>8896</v>
      </c>
      <c r="F4700" s="3" t="s">
        <v>8883</v>
      </c>
      <c r="G4700" s="3" t="s">
        <v>8883</v>
      </c>
      <c r="H4700" s="4">
        <v>0</v>
      </c>
      <c r="I4700" s="4">
        <v>0</v>
      </c>
      <c r="J4700" s="6">
        <v>44217</v>
      </c>
      <c r="K4700" s="7">
        <v>1.0506745088891001</v>
      </c>
      <c r="L4700" s="7">
        <v>4507</v>
      </c>
      <c r="M4700" s="7">
        <v>0</v>
      </c>
      <c r="N4700" s="9">
        <v>44218</v>
      </c>
      <c r="O4700" s="10">
        <v>1.2368102279119599</v>
      </c>
      <c r="P4700" s="10">
        <v>4726</v>
      </c>
      <c r="Q4700" s="10">
        <v>0</v>
      </c>
      <c r="R4700" s="10">
        <v>1.177158308732231</v>
      </c>
      <c r="S4700" s="18">
        <v>1.177158308732231</v>
      </c>
      <c r="T4700" s="13">
        <v>44559</v>
      </c>
      <c r="U4700" s="14">
        <v>7.6672247323722308E-3</v>
      </c>
      <c r="V4700" s="14">
        <v>4193</v>
      </c>
      <c r="W4700" s="14">
        <v>0</v>
      </c>
      <c r="X4700" s="14">
        <v>99.380080746476665</v>
      </c>
      <c r="Y4700" s="19">
        <f t="shared" si="147"/>
        <v>-0.99380080746476662</v>
      </c>
    </row>
    <row r="4701" spans="1:25">
      <c r="A4701">
        <v>8275</v>
      </c>
      <c r="B4701" t="s">
        <v>8693</v>
      </c>
      <c r="C4701" t="s">
        <v>8694</v>
      </c>
      <c r="D4701" t="str">
        <f t="shared" si="146"/>
        <v>ISALCOIN ISAL</v>
      </c>
      <c r="E4701" s="3" t="s">
        <v>8894</v>
      </c>
      <c r="F4701" s="3" t="s">
        <v>8883</v>
      </c>
      <c r="G4701" s="3" t="s">
        <v>8883</v>
      </c>
      <c r="H4701" s="4">
        <v>0</v>
      </c>
      <c r="I4701" s="4">
        <v>0</v>
      </c>
      <c r="J4701" s="6">
        <v>44215</v>
      </c>
      <c r="K4701" s="7">
        <v>0.15022170000000001</v>
      </c>
      <c r="L4701" s="7">
        <v>4508</v>
      </c>
      <c r="M4701" s="7">
        <v>0</v>
      </c>
      <c r="N4701" s="9">
        <v>44419</v>
      </c>
      <c r="O4701" s="10">
        <v>0.50025940999999996</v>
      </c>
      <c r="P4701" s="10">
        <v>4727</v>
      </c>
      <c r="Q4701" s="10">
        <v>0</v>
      </c>
      <c r="R4701" s="10">
        <v>3.3301407852527292</v>
      </c>
      <c r="S4701" s="18">
        <v>3.3301407852527292</v>
      </c>
      <c r="T4701" s="13">
        <v>44583</v>
      </c>
      <c r="U4701" s="14">
        <v>1.0101969892296329E-2</v>
      </c>
      <c r="V4701" s="14">
        <v>4194</v>
      </c>
      <c r="W4701" s="14">
        <v>0</v>
      </c>
      <c r="X4701" s="14">
        <v>97.980653698788728</v>
      </c>
      <c r="Y4701" s="19">
        <f t="shared" si="147"/>
        <v>-0.97980653698788733</v>
      </c>
    </row>
    <row r="4702" spans="1:25">
      <c r="A4702">
        <v>8276</v>
      </c>
      <c r="B4702" t="s">
        <v>8695</v>
      </c>
      <c r="C4702" t="s">
        <v>8696</v>
      </c>
      <c r="D4702" t="str">
        <f t="shared" si="146"/>
        <v>Arianee Protocol ARIA20</v>
      </c>
      <c r="E4702" s="3" t="s">
        <v>8893</v>
      </c>
      <c r="F4702" s="3" t="s">
        <v>8883</v>
      </c>
      <c r="G4702" s="3" t="s">
        <v>8883</v>
      </c>
      <c r="H4702" s="4">
        <v>0</v>
      </c>
      <c r="I4702" s="4">
        <v>0</v>
      </c>
      <c r="J4702" s="6">
        <v>44219</v>
      </c>
      <c r="K4702" s="7">
        <v>0.54697515838574995</v>
      </c>
      <c r="L4702" s="7">
        <v>2332</v>
      </c>
      <c r="M4702" s="7">
        <v>0</v>
      </c>
      <c r="N4702" s="9">
        <v>44404</v>
      </c>
      <c r="O4702" s="10">
        <v>29.559397970472322</v>
      </c>
      <c r="P4702" s="10">
        <v>185</v>
      </c>
      <c r="Q4702" s="10">
        <v>763941387.33971632</v>
      </c>
      <c r="R4702" s="10">
        <v>54.041573035435349</v>
      </c>
      <c r="S4702" s="18">
        <v>54.041573035435349</v>
      </c>
      <c r="T4702" s="13">
        <v>44634</v>
      </c>
      <c r="U4702" s="14">
        <v>0.37251740431279612</v>
      </c>
      <c r="V4702" s="14">
        <v>611</v>
      </c>
      <c r="W4702" s="14">
        <v>9999961.8787633087</v>
      </c>
      <c r="X4702" s="14">
        <v>98.739766605920352</v>
      </c>
      <c r="Y4702" s="19">
        <f t="shared" si="147"/>
        <v>-0.98739766605920354</v>
      </c>
    </row>
    <row r="4703" spans="1:25">
      <c r="A4703">
        <v>8277</v>
      </c>
      <c r="B4703" t="s">
        <v>8697</v>
      </c>
      <c r="C4703" t="s">
        <v>8698</v>
      </c>
      <c r="D4703" t="str">
        <f t="shared" si="146"/>
        <v>stakedXEM STXEM</v>
      </c>
      <c r="E4703" s="3" t="s">
        <v>8886</v>
      </c>
      <c r="F4703" s="3" t="s">
        <v>8883</v>
      </c>
      <c r="G4703" s="3" t="s">
        <v>8883</v>
      </c>
      <c r="H4703" s="4">
        <v>0</v>
      </c>
      <c r="I4703" s="4">
        <v>0</v>
      </c>
      <c r="J4703" s="6">
        <v>44217</v>
      </c>
      <c r="K4703" s="7">
        <v>0.19915939932061999</v>
      </c>
      <c r="L4703" s="7">
        <v>4509</v>
      </c>
      <c r="M4703" s="7">
        <v>0</v>
      </c>
      <c r="N4703" s="9">
        <v>44261</v>
      </c>
      <c r="O4703" s="10">
        <v>0.77508052508109004</v>
      </c>
      <c r="P4703" s="10">
        <v>4728</v>
      </c>
      <c r="Q4703" s="10">
        <v>0</v>
      </c>
      <c r="R4703" s="10">
        <v>3.891759704664072</v>
      </c>
      <c r="S4703" s="18">
        <v>3.891759704664072</v>
      </c>
      <c r="T4703" s="13">
        <v>44339</v>
      </c>
      <c r="U4703" s="14">
        <v>0.23461803121649</v>
      </c>
      <c r="V4703" s="14">
        <v>4195</v>
      </c>
      <c r="W4703" s="14">
        <v>0</v>
      </c>
      <c r="X4703" s="14">
        <v>69.729850818797985</v>
      </c>
      <c r="Y4703" s="19">
        <f t="shared" si="147"/>
        <v>-0.69729850818797989</v>
      </c>
    </row>
    <row r="4704" spans="1:25">
      <c r="A4704">
        <v>8278</v>
      </c>
      <c r="B4704" t="s">
        <v>8699</v>
      </c>
      <c r="C4704" t="s">
        <v>8700</v>
      </c>
      <c r="D4704" t="str">
        <f t="shared" si="146"/>
        <v>VEROX VRX</v>
      </c>
      <c r="E4704" s="3" t="s">
        <v>1772</v>
      </c>
      <c r="F4704" s="3" t="s">
        <v>8883</v>
      </c>
      <c r="G4704" s="3" t="s">
        <v>8883</v>
      </c>
      <c r="H4704" s="4">
        <v>0</v>
      </c>
      <c r="I4704" s="4">
        <v>0</v>
      </c>
      <c r="J4704" s="6">
        <v>44216</v>
      </c>
      <c r="K4704" s="7">
        <v>67.166152890000006</v>
      </c>
      <c r="L4704" s="7">
        <v>4510</v>
      </c>
      <c r="M4704" s="7">
        <v>0</v>
      </c>
      <c r="N4704" s="9">
        <v>44270</v>
      </c>
      <c r="O4704" s="10">
        <v>1343.3833581199999</v>
      </c>
      <c r="P4704" s="10">
        <v>4729</v>
      </c>
      <c r="Q4704" s="10">
        <v>0</v>
      </c>
      <c r="R4704" s="10">
        <v>20.000897778380999</v>
      </c>
      <c r="S4704" s="18">
        <v>20.000897778380999</v>
      </c>
      <c r="T4704" s="13">
        <v>44582</v>
      </c>
      <c r="U4704" s="14">
        <v>50.542209271844989</v>
      </c>
      <c r="V4704" s="14">
        <v>4196</v>
      </c>
      <c r="W4704" s="14">
        <v>0</v>
      </c>
      <c r="X4704" s="14">
        <v>96.237692765334216</v>
      </c>
      <c r="Y4704" s="19">
        <f t="shared" si="147"/>
        <v>-0.96237692765334215</v>
      </c>
    </row>
    <row r="4705" spans="1:25">
      <c r="A4705">
        <v>8279</v>
      </c>
      <c r="B4705" t="s">
        <v>8701</v>
      </c>
      <c r="C4705" t="s">
        <v>8702</v>
      </c>
      <c r="D4705" t="str">
        <f t="shared" si="146"/>
        <v>e-Money NGM</v>
      </c>
      <c r="E4705" s="3" t="s">
        <v>8887</v>
      </c>
      <c r="F4705" s="3" t="s">
        <v>8883</v>
      </c>
      <c r="G4705" s="3" t="s">
        <v>8883</v>
      </c>
      <c r="H4705" s="4">
        <v>0</v>
      </c>
      <c r="I4705" s="4">
        <v>0</v>
      </c>
      <c r="J4705" s="6">
        <v>44223</v>
      </c>
      <c r="K4705" s="7">
        <v>0.57699369</v>
      </c>
      <c r="L4705" s="7">
        <v>4511</v>
      </c>
      <c r="M4705" s="7">
        <v>0</v>
      </c>
      <c r="N4705" s="9">
        <v>44292</v>
      </c>
      <c r="O4705" s="10">
        <v>2.7674021099999999</v>
      </c>
      <c r="P4705" s="10">
        <v>4730</v>
      </c>
      <c r="Q4705" s="10">
        <v>0</v>
      </c>
      <c r="R4705" s="10">
        <v>4.7962432830071329</v>
      </c>
      <c r="S4705" s="18">
        <v>4.7962432830071329</v>
      </c>
      <c r="T4705" s="13">
        <v>44339</v>
      </c>
      <c r="U4705" s="14">
        <v>0.36779715000000002</v>
      </c>
      <c r="V4705" s="14">
        <v>4197</v>
      </c>
      <c r="W4705" s="14">
        <v>0</v>
      </c>
      <c r="X4705" s="14">
        <v>86.709659985046414</v>
      </c>
      <c r="Y4705" s="19">
        <f t="shared" si="147"/>
        <v>-0.86709659985046417</v>
      </c>
    </row>
    <row r="4706" spans="1:25">
      <c r="A4706">
        <v>8280</v>
      </c>
      <c r="B4706" t="s">
        <v>8703</v>
      </c>
      <c r="C4706" t="s">
        <v>8703</v>
      </c>
      <c r="D4706" t="str">
        <f t="shared" si="146"/>
        <v>ARTH ARTH</v>
      </c>
      <c r="E4706" s="3" t="s">
        <v>8896</v>
      </c>
      <c r="F4706" s="3" t="s">
        <v>8883</v>
      </c>
      <c r="G4706" s="3" t="s">
        <v>8883</v>
      </c>
      <c r="H4706" s="4">
        <v>0</v>
      </c>
      <c r="I4706" s="4">
        <v>0</v>
      </c>
      <c r="J4706" s="6">
        <v>44217</v>
      </c>
      <c r="K4706" s="7">
        <v>1.4627667634168</v>
      </c>
      <c r="L4706" s="7">
        <v>4512</v>
      </c>
      <c r="M4706" s="7">
        <v>0</v>
      </c>
      <c r="N4706" s="9">
        <v>44220</v>
      </c>
      <c r="O4706" s="10">
        <v>2.6509179549752102</v>
      </c>
      <c r="P4706" s="10">
        <v>4731</v>
      </c>
      <c r="Q4706" s="10">
        <v>0</v>
      </c>
      <c r="R4706" s="10">
        <v>1.812262912498142</v>
      </c>
      <c r="S4706" s="18">
        <v>1.812262912498142</v>
      </c>
      <c r="T4706" s="13">
        <v>44264</v>
      </c>
      <c r="U4706" s="14">
        <v>0.17439395408742001</v>
      </c>
      <c r="V4706" s="14">
        <v>4198</v>
      </c>
      <c r="W4706" s="14">
        <v>0</v>
      </c>
      <c r="X4706" s="14">
        <v>93.421374895435022</v>
      </c>
      <c r="Y4706" s="19">
        <f t="shared" si="147"/>
        <v>-0.93421374895435028</v>
      </c>
    </row>
    <row r="4707" spans="1:25">
      <c r="A4707">
        <v>8281</v>
      </c>
      <c r="B4707" t="s">
        <v>8704</v>
      </c>
      <c r="C4707" t="s">
        <v>4533</v>
      </c>
      <c r="D4707" t="str">
        <f t="shared" si="146"/>
        <v>Golden Goose GOLD</v>
      </c>
      <c r="E4707" s="3" t="s">
        <v>8881</v>
      </c>
      <c r="F4707" s="3" t="s">
        <v>8883</v>
      </c>
      <c r="G4707" s="3" t="s">
        <v>8883</v>
      </c>
      <c r="H4707" s="4">
        <v>0</v>
      </c>
      <c r="I4707" s="4">
        <v>0</v>
      </c>
      <c r="J4707" s="6">
        <v>44220</v>
      </c>
      <c r="K4707" s="7">
        <v>9.7074594548219997E-2</v>
      </c>
      <c r="L4707" s="7">
        <v>2668</v>
      </c>
      <c r="M4707" s="7">
        <v>0</v>
      </c>
      <c r="N4707" s="9">
        <v>44224</v>
      </c>
      <c r="O4707" s="10">
        <v>0.10306075792791</v>
      </c>
      <c r="P4707" s="10">
        <v>1130</v>
      </c>
      <c r="Q4707" s="10">
        <v>16696276.556750519</v>
      </c>
      <c r="R4707" s="10">
        <v>1.0616656027001641</v>
      </c>
      <c r="S4707" s="18">
        <v>1.0616656027001641</v>
      </c>
      <c r="T4707" s="13">
        <v>44682</v>
      </c>
      <c r="U4707" s="14">
        <v>6.7001849317544643E-4</v>
      </c>
      <c r="V4707" s="14">
        <v>1718</v>
      </c>
      <c r="W4707" s="14">
        <v>111219.18972306119</v>
      </c>
      <c r="X4707" s="14">
        <v>99.349880103109541</v>
      </c>
      <c r="Y4707" s="19">
        <f t="shared" si="147"/>
        <v>-0.99349880103109545</v>
      </c>
    </row>
    <row r="4708" spans="1:25">
      <c r="A4708">
        <v>8282</v>
      </c>
      <c r="B4708" t="s">
        <v>8705</v>
      </c>
      <c r="C4708" t="s">
        <v>8706</v>
      </c>
      <c r="D4708" t="str">
        <f t="shared" si="146"/>
        <v>Koinos KOIN</v>
      </c>
      <c r="E4708" s="3" t="s">
        <v>8887</v>
      </c>
      <c r="F4708" s="3" t="s">
        <v>8883</v>
      </c>
      <c r="G4708" s="3" t="s">
        <v>8883</v>
      </c>
      <c r="H4708" s="4">
        <v>0</v>
      </c>
      <c r="I4708" s="4">
        <v>0</v>
      </c>
      <c r="J4708" s="6">
        <v>44225</v>
      </c>
      <c r="K4708" s="7">
        <v>1.5053860000000001E-2</v>
      </c>
      <c r="L4708" s="7">
        <v>4513</v>
      </c>
      <c r="M4708" s="7">
        <v>0</v>
      </c>
      <c r="N4708" s="9">
        <v>44516</v>
      </c>
      <c r="O4708" s="10">
        <v>9.2179170571471918</v>
      </c>
      <c r="P4708" s="10">
        <v>4732</v>
      </c>
      <c r="Q4708" s="10">
        <v>0</v>
      </c>
      <c r="R4708" s="10">
        <v>612.3291339993325</v>
      </c>
      <c r="S4708" s="18">
        <v>612.3291339993325</v>
      </c>
      <c r="T4708" s="13">
        <v>44517</v>
      </c>
      <c r="U4708" s="14">
        <v>0</v>
      </c>
      <c r="V4708" s="14">
        <v>4199</v>
      </c>
      <c r="W4708" s="14">
        <v>0</v>
      </c>
      <c r="X4708" s="14">
        <v>100</v>
      </c>
      <c r="Y4708" s="19">
        <f t="shared" si="147"/>
        <v>-1</v>
      </c>
    </row>
    <row r="4709" spans="1:25">
      <c r="A4709">
        <v>8283</v>
      </c>
      <c r="B4709" t="s">
        <v>8707</v>
      </c>
      <c r="C4709" t="s">
        <v>8708</v>
      </c>
      <c r="D4709" t="str">
        <f t="shared" si="146"/>
        <v>StaysBASE SBS</v>
      </c>
      <c r="E4709" s="3" t="s">
        <v>8893</v>
      </c>
      <c r="F4709" s="3" t="s">
        <v>8883</v>
      </c>
      <c r="G4709" s="3" t="s">
        <v>8883</v>
      </c>
      <c r="H4709" s="4">
        <v>0</v>
      </c>
      <c r="I4709" s="4">
        <v>0</v>
      </c>
      <c r="J4709" s="6">
        <v>44218</v>
      </c>
      <c r="K4709" s="7">
        <v>8.0948268711670004E-2</v>
      </c>
      <c r="L4709" s="7">
        <v>2739</v>
      </c>
      <c r="M4709" s="7">
        <v>0</v>
      </c>
      <c r="N4709" s="9">
        <v>44264</v>
      </c>
      <c r="O4709" s="10">
        <v>0.60997089280622996</v>
      </c>
      <c r="P4709" s="10">
        <v>1817</v>
      </c>
      <c r="Q4709" s="10">
        <v>1984252.766593229</v>
      </c>
      <c r="R4709" s="10">
        <v>7.5353173392613</v>
      </c>
      <c r="S4709" s="18">
        <v>7.5353173392613</v>
      </c>
      <c r="T4709" s="13">
        <v>44397</v>
      </c>
      <c r="U4709" s="14">
        <v>1.446204283399E-2</v>
      </c>
      <c r="V4709" s="14">
        <v>1912</v>
      </c>
      <c r="W4709" s="14">
        <v>48474.994287530128</v>
      </c>
      <c r="X4709" s="14">
        <v>97.629060172452498</v>
      </c>
      <c r="Y4709" s="19">
        <f t="shared" si="147"/>
        <v>-0.97629060172452498</v>
      </c>
    </row>
    <row r="4710" spans="1:25">
      <c r="A4710">
        <v>8284</v>
      </c>
      <c r="B4710" t="s">
        <v>8709</v>
      </c>
      <c r="C4710" t="s">
        <v>8710</v>
      </c>
      <c r="D4710" t="str">
        <f t="shared" si="146"/>
        <v>TokenAsset NTB</v>
      </c>
      <c r="E4710" s="3" t="s">
        <v>3686</v>
      </c>
      <c r="F4710" s="3" t="s">
        <v>8883</v>
      </c>
      <c r="G4710" s="3" t="s">
        <v>8883</v>
      </c>
      <c r="H4710" s="4">
        <v>0</v>
      </c>
      <c r="I4710" s="4">
        <v>0</v>
      </c>
      <c r="J4710" s="6">
        <v>44223</v>
      </c>
      <c r="K4710" s="7">
        <v>0.29671662693446998</v>
      </c>
      <c r="L4710" s="7">
        <v>4514</v>
      </c>
      <c r="M4710" s="7">
        <v>0</v>
      </c>
      <c r="N4710" s="9">
        <v>44256</v>
      </c>
      <c r="O4710" s="10">
        <v>0.42130312927253</v>
      </c>
      <c r="P4710" s="10">
        <v>4733</v>
      </c>
      <c r="Q4710" s="10">
        <v>0</v>
      </c>
      <c r="R4710" s="10">
        <v>1.419883791566473</v>
      </c>
      <c r="S4710" s="18">
        <v>1.419883791566473</v>
      </c>
      <c r="T4710" s="13">
        <v>44407</v>
      </c>
      <c r="U4710" s="14">
        <v>3.8133167315520002E-2</v>
      </c>
      <c r="V4710" s="14">
        <v>4200</v>
      </c>
      <c r="W4710" s="14">
        <v>0</v>
      </c>
      <c r="X4710" s="14">
        <v>90.948757636487272</v>
      </c>
      <c r="Y4710" s="19">
        <f t="shared" si="147"/>
        <v>-0.90948757636487276</v>
      </c>
    </row>
    <row r="4711" spans="1:25">
      <c r="A4711">
        <v>8285</v>
      </c>
      <c r="B4711" t="s">
        <v>8711</v>
      </c>
      <c r="C4711" t="s">
        <v>3742</v>
      </c>
      <c r="D4711" t="str">
        <f t="shared" si="146"/>
        <v>Block Duelers NFT Battles BDT</v>
      </c>
      <c r="E4711" s="3" t="s">
        <v>8892</v>
      </c>
      <c r="F4711" s="3" t="s">
        <v>8883</v>
      </c>
      <c r="G4711" s="3" t="s">
        <v>8883</v>
      </c>
      <c r="H4711" s="4">
        <v>0</v>
      </c>
      <c r="I4711" s="4">
        <v>0</v>
      </c>
      <c r="J4711" s="6">
        <v>44217</v>
      </c>
      <c r="K4711" s="7">
        <v>17.56636702109801</v>
      </c>
      <c r="L4711" s="7">
        <v>4515</v>
      </c>
      <c r="M4711" s="7">
        <v>0</v>
      </c>
      <c r="N4711" s="9">
        <v>44286</v>
      </c>
      <c r="O4711" s="10">
        <v>561.34056869718177</v>
      </c>
      <c r="P4711" s="10">
        <v>4734</v>
      </c>
      <c r="Q4711" s="10">
        <v>0</v>
      </c>
      <c r="R4711" s="10">
        <v>31.955416166756969</v>
      </c>
      <c r="S4711" s="18">
        <v>31.955416166756969</v>
      </c>
      <c r="T4711" s="13">
        <v>44631</v>
      </c>
      <c r="U4711" s="14">
        <v>7.3753681752331293</v>
      </c>
      <c r="V4711" s="14">
        <v>4201</v>
      </c>
      <c r="W4711" s="14">
        <v>0</v>
      </c>
      <c r="X4711" s="14">
        <v>98.686115241527858</v>
      </c>
      <c r="Y4711" s="19">
        <f t="shared" si="147"/>
        <v>-0.98686115241527861</v>
      </c>
    </row>
    <row r="4712" spans="1:25">
      <c r="A4712">
        <v>8286</v>
      </c>
      <c r="B4712" t="s">
        <v>8712</v>
      </c>
      <c r="C4712" t="s">
        <v>8713</v>
      </c>
      <c r="D4712" t="str">
        <f t="shared" si="146"/>
        <v>Excavo Finance CAVO</v>
      </c>
      <c r="E4712" s="3" t="s">
        <v>3686</v>
      </c>
      <c r="F4712" s="3" t="s">
        <v>8883</v>
      </c>
      <c r="G4712" s="3" t="s">
        <v>8883</v>
      </c>
      <c r="H4712" s="4">
        <v>0</v>
      </c>
      <c r="I4712" s="4">
        <v>0</v>
      </c>
      <c r="J4712" s="6">
        <v>44215</v>
      </c>
      <c r="K4712" s="7">
        <v>516.28832235000004</v>
      </c>
      <c r="L4712" s="7">
        <v>4516</v>
      </c>
      <c r="M4712" s="7">
        <v>0</v>
      </c>
      <c r="N4712" s="9">
        <v>44216</v>
      </c>
      <c r="O4712" s="10">
        <v>633.93479295999998</v>
      </c>
      <c r="P4712" s="10">
        <v>4735</v>
      </c>
      <c r="Q4712" s="10">
        <v>0</v>
      </c>
      <c r="R4712" s="10">
        <v>1.227869710619264</v>
      </c>
      <c r="S4712" s="18">
        <v>1.227869710619264</v>
      </c>
      <c r="T4712" s="13">
        <v>44411</v>
      </c>
      <c r="U4712" s="14">
        <v>0</v>
      </c>
      <c r="V4712" s="14">
        <v>4202</v>
      </c>
      <c r="W4712" s="14">
        <v>0</v>
      </c>
      <c r="X4712" s="14">
        <v>100</v>
      </c>
      <c r="Y4712" s="19">
        <f t="shared" si="147"/>
        <v>-1</v>
      </c>
    </row>
    <row r="4713" spans="1:25">
      <c r="A4713">
        <v>8288</v>
      </c>
      <c r="B4713" t="s">
        <v>8714</v>
      </c>
      <c r="C4713" t="s">
        <v>8715</v>
      </c>
      <c r="D4713" t="str">
        <f t="shared" si="146"/>
        <v>Wrapped Celo WCELO</v>
      </c>
      <c r="E4713" s="3" t="s">
        <v>8886</v>
      </c>
      <c r="F4713" s="3" t="s">
        <v>8894</v>
      </c>
      <c r="G4713" s="3" t="s">
        <v>8883</v>
      </c>
      <c r="H4713" s="4">
        <v>0</v>
      </c>
      <c r="I4713" s="4">
        <v>0</v>
      </c>
      <c r="J4713" s="6">
        <v>44215</v>
      </c>
      <c r="K4713" s="7">
        <v>2.15483720694042</v>
      </c>
      <c r="L4713" s="7">
        <v>4517</v>
      </c>
      <c r="M4713" s="7">
        <v>0</v>
      </c>
      <c r="N4713" s="9">
        <v>44463</v>
      </c>
      <c r="O4713" s="10">
        <v>7.6899181940155001</v>
      </c>
      <c r="P4713" s="10">
        <v>4736</v>
      </c>
      <c r="Q4713" s="10">
        <v>0</v>
      </c>
      <c r="R4713" s="10">
        <v>3.568677099711933</v>
      </c>
      <c r="S4713" s="18">
        <v>3.568677099711933</v>
      </c>
      <c r="T4713" s="13">
        <v>44619</v>
      </c>
      <c r="U4713" s="14">
        <v>2.241506600528135</v>
      </c>
      <c r="V4713" s="14">
        <v>4203</v>
      </c>
      <c r="W4713" s="14">
        <v>0</v>
      </c>
      <c r="X4713" s="14">
        <v>70.851359611698669</v>
      </c>
      <c r="Y4713" s="19">
        <f t="shared" si="147"/>
        <v>-0.70851359611698672</v>
      </c>
    </row>
    <row r="4714" spans="1:25">
      <c r="A4714">
        <v>8292</v>
      </c>
      <c r="B4714" t="s">
        <v>8716</v>
      </c>
      <c r="C4714" t="s">
        <v>8717</v>
      </c>
      <c r="D4714" t="str">
        <f t="shared" si="146"/>
        <v>Router Protocol ROUTE</v>
      </c>
      <c r="E4714" s="3" t="s">
        <v>8894</v>
      </c>
      <c r="F4714" s="3" t="s">
        <v>8883</v>
      </c>
      <c r="G4714" s="3" t="s">
        <v>8883</v>
      </c>
      <c r="H4714" s="4">
        <v>0</v>
      </c>
      <c r="I4714" s="4">
        <v>0</v>
      </c>
      <c r="J4714" s="6">
        <v>44223</v>
      </c>
      <c r="K4714" s="7">
        <v>0.99362943000000004</v>
      </c>
      <c r="L4714" s="7">
        <v>2313</v>
      </c>
      <c r="M4714" s="7">
        <v>0</v>
      </c>
      <c r="N4714" s="9">
        <v>44332</v>
      </c>
      <c r="O4714" s="10">
        <v>19.040141460000001</v>
      </c>
      <c r="P4714" s="10">
        <v>759</v>
      </c>
      <c r="Q4714" s="10">
        <v>53641689.369999997</v>
      </c>
      <c r="R4714" s="10">
        <v>19.16221569644933</v>
      </c>
      <c r="S4714" s="18">
        <v>19.16221569644933</v>
      </c>
      <c r="T4714" s="13">
        <v>44616</v>
      </c>
      <c r="U4714" s="14">
        <v>1.9907291844917969</v>
      </c>
      <c r="V4714" s="14">
        <v>549</v>
      </c>
      <c r="W4714" s="14">
        <v>14343831.24</v>
      </c>
      <c r="X4714" s="14">
        <v>89.544567257160494</v>
      </c>
      <c r="Y4714" s="19">
        <f t="shared" si="147"/>
        <v>-0.8954456725716049</v>
      </c>
    </row>
    <row r="4715" spans="1:25">
      <c r="A4715">
        <v>8293</v>
      </c>
      <c r="B4715" t="s">
        <v>8718</v>
      </c>
      <c r="C4715" t="s">
        <v>8719</v>
      </c>
      <c r="D4715" t="str">
        <f t="shared" si="146"/>
        <v>Zero Exchange ZERO</v>
      </c>
      <c r="E4715" s="3" t="s">
        <v>3686</v>
      </c>
      <c r="F4715" s="3" t="s">
        <v>8883</v>
      </c>
      <c r="G4715" s="3" t="s">
        <v>8883</v>
      </c>
      <c r="H4715" s="4">
        <v>0</v>
      </c>
      <c r="I4715" s="4">
        <v>0</v>
      </c>
      <c r="J4715" s="6">
        <v>44221</v>
      </c>
      <c r="K4715" s="7">
        <v>4.4890190000000003E-2</v>
      </c>
      <c r="L4715" s="7">
        <v>4518</v>
      </c>
      <c r="M4715" s="7">
        <v>0</v>
      </c>
      <c r="N4715" s="9">
        <v>44273</v>
      </c>
      <c r="O4715" s="10">
        <v>0.42303480999999998</v>
      </c>
      <c r="P4715" s="10">
        <v>4737</v>
      </c>
      <c r="Q4715" s="10">
        <v>0</v>
      </c>
      <c r="R4715" s="10">
        <v>9.4237696476668944</v>
      </c>
      <c r="S4715" s="18">
        <v>9.4237696476668944</v>
      </c>
      <c r="T4715" s="13">
        <v>44684</v>
      </c>
      <c r="U4715" s="14">
        <v>1.199882798257034E-3</v>
      </c>
      <c r="V4715" s="14">
        <v>4204</v>
      </c>
      <c r="W4715" s="14">
        <v>0</v>
      </c>
      <c r="X4715" s="14">
        <v>99.716363105377297</v>
      </c>
      <c r="Y4715" s="19">
        <f t="shared" si="147"/>
        <v>-0.99716363105377293</v>
      </c>
    </row>
    <row r="4716" spans="1:25">
      <c r="A4716">
        <v>8294</v>
      </c>
      <c r="B4716" t="s">
        <v>8720</v>
      </c>
      <c r="C4716" t="s">
        <v>8721</v>
      </c>
      <c r="D4716" t="str">
        <f t="shared" si="146"/>
        <v>Cometh MUST</v>
      </c>
      <c r="E4716" s="3" t="s">
        <v>8892</v>
      </c>
      <c r="F4716" s="3" t="s">
        <v>8883</v>
      </c>
      <c r="G4716" s="3" t="s">
        <v>8883</v>
      </c>
      <c r="H4716" s="4">
        <v>0</v>
      </c>
      <c r="I4716" s="4">
        <v>0</v>
      </c>
      <c r="J4716" s="6">
        <v>44217</v>
      </c>
      <c r="K4716" s="7">
        <v>277.26890224624083</v>
      </c>
      <c r="L4716" s="7">
        <v>4519</v>
      </c>
      <c r="M4716" s="7">
        <v>0</v>
      </c>
      <c r="N4716" s="9">
        <v>44230</v>
      </c>
      <c r="O4716" s="10">
        <v>637.64050186665872</v>
      </c>
      <c r="P4716" s="10">
        <v>4738</v>
      </c>
      <c r="Q4716" s="10">
        <v>0</v>
      </c>
      <c r="R4716" s="10">
        <v>2.299718780941304</v>
      </c>
      <c r="S4716" s="18">
        <v>2.299718780941304</v>
      </c>
      <c r="T4716" s="13">
        <v>44681</v>
      </c>
      <c r="U4716" s="14">
        <v>31.419620027874529</v>
      </c>
      <c r="V4716" s="14">
        <v>4205</v>
      </c>
      <c r="W4716" s="14">
        <v>0</v>
      </c>
      <c r="X4716" s="14">
        <v>95.072518145272255</v>
      </c>
      <c r="Y4716" s="19">
        <f t="shared" si="147"/>
        <v>-0.95072518145272256</v>
      </c>
    </row>
    <row r="4717" spans="1:25">
      <c r="A4717">
        <v>8295</v>
      </c>
      <c r="B4717" t="s">
        <v>8722</v>
      </c>
      <c r="C4717" t="s">
        <v>4601</v>
      </c>
      <c r="D4717" t="str">
        <f t="shared" si="146"/>
        <v>CPUcoin CPU</v>
      </c>
      <c r="E4717" s="3" t="s">
        <v>1772</v>
      </c>
      <c r="F4717" s="3" t="s">
        <v>8883</v>
      </c>
      <c r="G4717" s="3" t="s">
        <v>8883</v>
      </c>
      <c r="H4717" s="4">
        <v>0</v>
      </c>
      <c r="I4717" s="4">
        <v>0</v>
      </c>
      <c r="J4717" s="6">
        <v>44218</v>
      </c>
      <c r="K4717" s="7">
        <v>4.5046059999999999E-2</v>
      </c>
      <c r="L4717" s="7">
        <v>4520</v>
      </c>
      <c r="M4717" s="7">
        <v>0</v>
      </c>
      <c r="N4717" s="9">
        <v>44570</v>
      </c>
      <c r="O4717" s="10">
        <v>0.79888672650343096</v>
      </c>
      <c r="P4717" s="10">
        <v>4739</v>
      </c>
      <c r="Q4717" s="10">
        <v>0</v>
      </c>
      <c r="R4717" s="10">
        <v>17.73488572593099</v>
      </c>
      <c r="S4717" s="18">
        <v>17.73488572593099</v>
      </c>
      <c r="T4717" s="13">
        <v>44637</v>
      </c>
      <c r="U4717" s="14">
        <v>5.2220920301387107E-2</v>
      </c>
      <c r="V4717" s="14">
        <v>4206</v>
      </c>
      <c r="W4717" s="14">
        <v>0</v>
      </c>
      <c r="X4717" s="14">
        <v>93.463288527780691</v>
      </c>
      <c r="Y4717" s="19">
        <f t="shared" si="147"/>
        <v>-0.93463288527780686</v>
      </c>
    </row>
    <row r="4718" spans="1:25">
      <c r="A4718">
        <v>8296</v>
      </c>
      <c r="B4718" t="s">
        <v>8723</v>
      </c>
      <c r="C4718" t="s">
        <v>8724</v>
      </c>
      <c r="D4718" t="str">
        <f t="shared" si="146"/>
        <v>KLAYswap Protocol KSP</v>
      </c>
      <c r="E4718" s="3" t="s">
        <v>3686</v>
      </c>
      <c r="F4718" s="3" t="s">
        <v>8883</v>
      </c>
      <c r="G4718" s="3" t="s">
        <v>8883</v>
      </c>
      <c r="H4718" s="4">
        <v>0</v>
      </c>
      <c r="I4718" s="4">
        <v>0</v>
      </c>
      <c r="J4718" s="6">
        <v>44225</v>
      </c>
      <c r="K4718" s="7">
        <v>2.1047486900000001</v>
      </c>
      <c r="L4718" s="7">
        <v>243</v>
      </c>
      <c r="M4718" s="7">
        <v>13102555.949999999</v>
      </c>
      <c r="N4718" s="9">
        <v>44321</v>
      </c>
      <c r="O4718" s="10">
        <v>2120.7632418399999</v>
      </c>
      <c r="P4718" s="10">
        <v>246</v>
      </c>
      <c r="Q4718" s="10">
        <v>492680310.73000002</v>
      </c>
      <c r="R4718" s="10">
        <v>1007.60877149661</v>
      </c>
      <c r="S4718" s="18">
        <v>1007.60877149661</v>
      </c>
      <c r="T4718" s="13">
        <v>44529</v>
      </c>
      <c r="U4718" s="14">
        <v>1.1723500148679791</v>
      </c>
      <c r="V4718" s="14">
        <v>2515</v>
      </c>
      <c r="W4718" s="14">
        <v>0</v>
      </c>
      <c r="X4718" s="14">
        <v>99.944720372753608</v>
      </c>
      <c r="Y4718" s="19">
        <f t="shared" si="147"/>
        <v>-0.99944720372753604</v>
      </c>
    </row>
    <row r="4719" spans="1:25">
      <c r="A4719">
        <v>8297</v>
      </c>
      <c r="B4719" t="s">
        <v>8725</v>
      </c>
      <c r="C4719" t="s">
        <v>8726</v>
      </c>
      <c r="D4719" t="str">
        <f t="shared" si="146"/>
        <v>zzz.finance v2 ZZZV2</v>
      </c>
      <c r="E4719" s="3" t="s">
        <v>3686</v>
      </c>
      <c r="F4719" s="3" t="s">
        <v>8883</v>
      </c>
      <c r="G4719" s="3" t="s">
        <v>8883</v>
      </c>
      <c r="H4719" s="4">
        <v>0</v>
      </c>
      <c r="I4719" s="4">
        <v>0</v>
      </c>
      <c r="J4719" s="6">
        <v>44218</v>
      </c>
      <c r="K4719" s="7">
        <v>14.068200093313539</v>
      </c>
      <c r="L4719" s="7">
        <v>4521</v>
      </c>
      <c r="M4719" s="7">
        <v>0</v>
      </c>
      <c r="N4719" s="9">
        <v>44288</v>
      </c>
      <c r="O4719" s="10">
        <v>37.700186296757579</v>
      </c>
      <c r="P4719" s="10">
        <v>4740</v>
      </c>
      <c r="Q4719" s="10">
        <v>0</v>
      </c>
      <c r="R4719" s="10">
        <v>2.6798159001645181</v>
      </c>
      <c r="S4719" s="18">
        <v>2.6798159001645181</v>
      </c>
      <c r="T4719" s="13">
        <v>44293</v>
      </c>
      <c r="U4719" s="14">
        <v>2.4174062601333</v>
      </c>
      <c r="V4719" s="14">
        <v>4207</v>
      </c>
      <c r="W4719" s="14">
        <v>0</v>
      </c>
      <c r="X4719" s="14">
        <v>93.587813489555074</v>
      </c>
      <c r="Y4719" s="19">
        <f t="shared" si="147"/>
        <v>-0.93587813489555072</v>
      </c>
    </row>
    <row r="4720" spans="1:25">
      <c r="A4720">
        <v>8299</v>
      </c>
      <c r="B4720" t="s">
        <v>8727</v>
      </c>
      <c r="C4720" t="s">
        <v>6541</v>
      </c>
      <c r="D4720" t="str">
        <f t="shared" si="146"/>
        <v>Stake DAO SDT</v>
      </c>
      <c r="E4720" s="3" t="s">
        <v>3686</v>
      </c>
      <c r="F4720" s="3" t="s">
        <v>8883</v>
      </c>
      <c r="G4720" s="3" t="s">
        <v>8883</v>
      </c>
      <c r="H4720" s="4">
        <v>0</v>
      </c>
      <c r="I4720" s="4">
        <v>0</v>
      </c>
      <c r="J4720" s="6">
        <v>44218</v>
      </c>
      <c r="K4720" s="7">
        <v>4.0239336000000003</v>
      </c>
      <c r="L4720" s="7">
        <v>473</v>
      </c>
      <c r="M4720" s="7">
        <v>4554024.9741946701</v>
      </c>
      <c r="N4720" s="9">
        <v>44231</v>
      </c>
      <c r="O4720" s="10">
        <v>16.625465250000001</v>
      </c>
      <c r="P4720" s="10">
        <v>1346</v>
      </c>
      <c r="Q4720" s="10">
        <v>8612263.1099999994</v>
      </c>
      <c r="R4720" s="10">
        <v>4.1316450276416088</v>
      </c>
      <c r="S4720" s="18">
        <v>4.1316450276416088</v>
      </c>
      <c r="T4720" s="13">
        <v>44658</v>
      </c>
      <c r="U4720" s="14">
        <v>0.3685953781820685</v>
      </c>
      <c r="V4720" s="14">
        <v>1365</v>
      </c>
      <c r="W4720" s="14">
        <v>439708.42</v>
      </c>
      <c r="X4720" s="14">
        <v>97.782946987410966</v>
      </c>
      <c r="Y4720" s="19">
        <f t="shared" si="147"/>
        <v>-0.97782946987410968</v>
      </c>
    </row>
    <row r="4721" spans="1:25">
      <c r="A4721">
        <v>8300</v>
      </c>
      <c r="B4721" t="s">
        <v>8728</v>
      </c>
      <c r="C4721" t="s">
        <v>6916</v>
      </c>
      <c r="D4721" t="str">
        <f t="shared" si="146"/>
        <v>Polkacover CVR</v>
      </c>
      <c r="E4721" s="3" t="s">
        <v>8887</v>
      </c>
      <c r="F4721" s="3" t="s">
        <v>8883</v>
      </c>
      <c r="G4721" s="3" t="s">
        <v>8883</v>
      </c>
      <c r="H4721" s="4">
        <v>0</v>
      </c>
      <c r="I4721" s="4">
        <v>0</v>
      </c>
      <c r="J4721" s="6">
        <v>44226</v>
      </c>
      <c r="K4721" s="7">
        <v>0.30947602000000002</v>
      </c>
      <c r="L4721" s="7">
        <v>2572</v>
      </c>
      <c r="M4721" s="7">
        <v>0</v>
      </c>
      <c r="N4721" s="9">
        <v>44247</v>
      </c>
      <c r="O4721" s="10">
        <v>2.2878020299999999</v>
      </c>
      <c r="P4721" s="10">
        <v>4741</v>
      </c>
      <c r="Q4721" s="10">
        <v>0</v>
      </c>
      <c r="R4721" s="10">
        <v>7.3925017841446969</v>
      </c>
      <c r="S4721" s="18">
        <v>7.3925017841446969</v>
      </c>
      <c r="T4721" s="13">
        <v>44687</v>
      </c>
      <c r="U4721" s="14">
        <v>7.0453468626476418E-3</v>
      </c>
      <c r="V4721" s="14">
        <v>1316</v>
      </c>
      <c r="W4721" s="14">
        <v>538943.27</v>
      </c>
      <c r="X4721" s="14">
        <v>99.692047355048132</v>
      </c>
      <c r="Y4721" s="19">
        <f t="shared" si="147"/>
        <v>-0.9969204735504813</v>
      </c>
    </row>
    <row r="4722" spans="1:25">
      <c r="A4722">
        <v>8302</v>
      </c>
      <c r="B4722" t="s">
        <v>8729</v>
      </c>
      <c r="C4722" t="s">
        <v>8730</v>
      </c>
      <c r="D4722" t="str">
        <f t="shared" si="146"/>
        <v>QFinance QFI</v>
      </c>
      <c r="E4722" s="3" t="s">
        <v>3686</v>
      </c>
      <c r="F4722" s="3" t="s">
        <v>8883</v>
      </c>
      <c r="G4722" s="3" t="s">
        <v>8883</v>
      </c>
      <c r="H4722" s="4">
        <v>0</v>
      </c>
      <c r="I4722" s="4">
        <v>0</v>
      </c>
      <c r="J4722" s="6">
        <v>44217</v>
      </c>
      <c r="K4722" s="7">
        <v>0.34330330768256001</v>
      </c>
      <c r="L4722" s="7">
        <v>4522</v>
      </c>
      <c r="M4722" s="7">
        <v>0</v>
      </c>
      <c r="N4722" s="9">
        <v>44441</v>
      </c>
      <c r="O4722" s="10">
        <v>2.99049225005741</v>
      </c>
      <c r="P4722" s="10">
        <v>4742</v>
      </c>
      <c r="Q4722" s="10">
        <v>0</v>
      </c>
      <c r="R4722" s="10">
        <v>8.7109334024320226</v>
      </c>
      <c r="S4722" s="18">
        <v>8.7109334024320226</v>
      </c>
      <c r="T4722" s="13">
        <v>44571</v>
      </c>
      <c r="U4722" s="14">
        <v>0.30979246396888482</v>
      </c>
      <c r="V4722" s="14">
        <v>4208</v>
      </c>
      <c r="W4722" s="14">
        <v>0</v>
      </c>
      <c r="X4722" s="14">
        <v>89.640753492575087</v>
      </c>
      <c r="Y4722" s="19">
        <f t="shared" si="147"/>
        <v>-0.89640753492575087</v>
      </c>
    </row>
    <row r="4723" spans="1:25">
      <c r="A4723">
        <v>8303</v>
      </c>
      <c r="B4723" t="s">
        <v>8731</v>
      </c>
      <c r="C4723" t="s">
        <v>8732</v>
      </c>
      <c r="D4723" t="str">
        <f t="shared" si="146"/>
        <v>Pokeball POKE</v>
      </c>
      <c r="E4723" s="3" t="s">
        <v>8887</v>
      </c>
      <c r="F4723" s="3" t="s">
        <v>8883</v>
      </c>
      <c r="G4723" s="3" t="s">
        <v>8883</v>
      </c>
      <c r="H4723" s="4">
        <v>0</v>
      </c>
      <c r="I4723" s="4">
        <v>0</v>
      </c>
      <c r="J4723" s="6">
        <v>44229</v>
      </c>
      <c r="K4723" s="7">
        <v>174.26841134611601</v>
      </c>
      <c r="L4723" s="7">
        <v>4523</v>
      </c>
      <c r="M4723" s="7">
        <v>0</v>
      </c>
      <c r="N4723" s="9">
        <v>44248</v>
      </c>
      <c r="O4723" s="10">
        <v>1894.989743091365</v>
      </c>
      <c r="P4723" s="10">
        <v>4743</v>
      </c>
      <c r="Q4723" s="10">
        <v>0</v>
      </c>
      <c r="R4723" s="10">
        <v>10.873971527333831</v>
      </c>
      <c r="S4723" s="18">
        <v>10.873971527333831</v>
      </c>
      <c r="T4723" s="13">
        <v>44524</v>
      </c>
      <c r="U4723" s="14">
        <v>6.2847106282114132E-3</v>
      </c>
      <c r="V4723" s="14">
        <v>4209</v>
      </c>
      <c r="W4723" s="14">
        <v>0</v>
      </c>
      <c r="X4723" s="14">
        <v>99.999668351206054</v>
      </c>
      <c r="Y4723" s="19">
        <f t="shared" si="147"/>
        <v>-0.9999966835120605</v>
      </c>
    </row>
    <row r="4724" spans="1:25">
      <c r="A4724">
        <v>8304</v>
      </c>
      <c r="B4724" t="s">
        <v>8733</v>
      </c>
      <c r="C4724" t="s">
        <v>8734</v>
      </c>
      <c r="D4724" t="str">
        <f t="shared" si="146"/>
        <v>Rigel Finance RIGEL</v>
      </c>
      <c r="E4724" s="3" t="s">
        <v>3686</v>
      </c>
      <c r="F4724" s="3" t="s">
        <v>8883</v>
      </c>
      <c r="G4724" s="3" t="s">
        <v>8883</v>
      </c>
      <c r="H4724" s="4">
        <v>0</v>
      </c>
      <c r="I4724" s="4">
        <v>0</v>
      </c>
      <c r="J4724" s="6">
        <v>44220</v>
      </c>
      <c r="K4724" s="7">
        <v>88.026522040000003</v>
      </c>
      <c r="L4724" s="7">
        <v>2863</v>
      </c>
      <c r="M4724" s="7">
        <v>0</v>
      </c>
      <c r="N4724" s="9">
        <v>44232</v>
      </c>
      <c r="O4724" s="10">
        <v>492.34672670999998</v>
      </c>
      <c r="P4724" s="10">
        <v>1834</v>
      </c>
      <c r="Q4724" s="10">
        <v>1870022.93</v>
      </c>
      <c r="R4724" s="10">
        <v>5.5931634614198824</v>
      </c>
      <c r="S4724" s="18">
        <v>5.5931634614198824</v>
      </c>
      <c r="T4724" s="13">
        <v>44665</v>
      </c>
      <c r="U4724" s="14">
        <v>0.81004401784967883</v>
      </c>
      <c r="V4724" s="14">
        <v>2327</v>
      </c>
      <c r="W4724" s="14">
        <v>3401.63</v>
      </c>
      <c r="X4724" s="14">
        <v>99.835472854006241</v>
      </c>
      <c r="Y4724" s="19">
        <f t="shared" si="147"/>
        <v>-0.99835472854006246</v>
      </c>
    </row>
    <row r="4725" spans="1:25">
      <c r="A4725">
        <v>8305</v>
      </c>
      <c r="B4725" t="s">
        <v>8735</v>
      </c>
      <c r="C4725" t="s">
        <v>8736</v>
      </c>
      <c r="D4725" t="str">
        <f t="shared" si="146"/>
        <v>Insured Finance INFI</v>
      </c>
      <c r="E4725" s="3" t="s">
        <v>8887</v>
      </c>
      <c r="F4725" s="3" t="s">
        <v>8883</v>
      </c>
      <c r="G4725" s="3" t="s">
        <v>8883</v>
      </c>
      <c r="H4725" s="4">
        <v>0</v>
      </c>
      <c r="I4725" s="4">
        <v>0</v>
      </c>
      <c r="J4725" s="6">
        <v>44219</v>
      </c>
      <c r="K4725" s="7">
        <v>0.33975675999999999</v>
      </c>
      <c r="L4725" s="7">
        <v>2439</v>
      </c>
      <c r="M4725" s="7">
        <v>0</v>
      </c>
      <c r="N4725" s="9">
        <v>44245</v>
      </c>
      <c r="O4725" s="10">
        <v>1.77233591</v>
      </c>
      <c r="P4725" s="10">
        <v>1325</v>
      </c>
      <c r="Q4725" s="10">
        <v>9388025.4000000004</v>
      </c>
      <c r="R4725" s="10">
        <v>5.2164846109316558</v>
      </c>
      <c r="S4725" s="18">
        <v>5.2164846109316558</v>
      </c>
      <c r="T4725" s="13">
        <v>44516</v>
      </c>
      <c r="U4725" s="14">
        <v>0</v>
      </c>
      <c r="V4725" s="14">
        <v>906</v>
      </c>
      <c r="W4725" s="14">
        <v>2714634.91</v>
      </c>
      <c r="X4725" s="14">
        <v>100</v>
      </c>
      <c r="Y4725" s="19">
        <f t="shared" si="147"/>
        <v>-1</v>
      </c>
    </row>
    <row r="4726" spans="1:25">
      <c r="A4726">
        <v>8306</v>
      </c>
      <c r="B4726" t="s">
        <v>8737</v>
      </c>
      <c r="C4726" t="s">
        <v>8738</v>
      </c>
      <c r="D4726" t="str">
        <f t="shared" si="146"/>
        <v>Typhoon Cash PHOON</v>
      </c>
      <c r="E4726" s="3" t="s">
        <v>3686</v>
      </c>
      <c r="F4726" s="3" t="s">
        <v>8883</v>
      </c>
      <c r="G4726" s="3" t="s">
        <v>8883</v>
      </c>
      <c r="H4726" s="4">
        <v>0</v>
      </c>
      <c r="I4726" s="4">
        <v>0</v>
      </c>
      <c r="J4726" s="6">
        <v>44218</v>
      </c>
      <c r="K4726" s="7">
        <v>2388.888806537283</v>
      </c>
      <c r="L4726" s="7">
        <v>4524</v>
      </c>
      <c r="M4726" s="7">
        <v>0</v>
      </c>
      <c r="N4726" s="9">
        <v>44219</v>
      </c>
      <c r="O4726" s="10">
        <v>2798.257846998757</v>
      </c>
      <c r="P4726" s="10">
        <v>4744</v>
      </c>
      <c r="Q4726" s="10">
        <v>0</v>
      </c>
      <c r="R4726" s="10">
        <v>1.171363790286605</v>
      </c>
      <c r="S4726" s="18">
        <v>1.171363790286605</v>
      </c>
      <c r="T4726" s="13">
        <v>44429</v>
      </c>
      <c r="U4726" s="14">
        <v>2.9974748237375701</v>
      </c>
      <c r="V4726" s="14">
        <v>4210</v>
      </c>
      <c r="W4726" s="14">
        <v>0</v>
      </c>
      <c r="X4726" s="14">
        <v>99.892880678349471</v>
      </c>
      <c r="Y4726" s="19">
        <f t="shared" si="147"/>
        <v>-0.99892880678349472</v>
      </c>
    </row>
    <row r="4727" spans="1:25">
      <c r="A4727">
        <v>8307</v>
      </c>
      <c r="B4727" t="s">
        <v>8739</v>
      </c>
      <c r="C4727" t="s">
        <v>8739</v>
      </c>
      <c r="D4727" t="str">
        <f t="shared" si="146"/>
        <v>DIGG DIGG</v>
      </c>
      <c r="E4727" s="3" t="s">
        <v>8887</v>
      </c>
      <c r="F4727" s="3" t="s">
        <v>8883</v>
      </c>
      <c r="G4727" s="3" t="s">
        <v>8883</v>
      </c>
      <c r="H4727" s="4">
        <v>0</v>
      </c>
      <c r="I4727" s="4">
        <v>0</v>
      </c>
      <c r="J4727" s="6">
        <v>44219</v>
      </c>
      <c r="K4727" s="7">
        <v>58564.943074435127</v>
      </c>
      <c r="L4727" s="7">
        <v>2341</v>
      </c>
      <c r="M4727" s="7">
        <v>0</v>
      </c>
      <c r="N4727" s="9">
        <v>44220</v>
      </c>
      <c r="O4727" s="10">
        <v>78965.587024170134</v>
      </c>
      <c r="P4727" s="10">
        <v>4745</v>
      </c>
      <c r="Q4727" s="10">
        <v>0</v>
      </c>
      <c r="R4727" s="10">
        <v>1.348342248430193</v>
      </c>
      <c r="S4727" s="18">
        <v>1.348342248430193</v>
      </c>
      <c r="T4727" s="13">
        <v>44687</v>
      </c>
      <c r="U4727" s="14">
        <v>17314.522825233311</v>
      </c>
      <c r="V4727" s="14">
        <v>640</v>
      </c>
      <c r="W4727" s="14">
        <v>8707896.9795327112</v>
      </c>
      <c r="X4727" s="14">
        <v>78.073331082901205</v>
      </c>
      <c r="Y4727" s="19">
        <f t="shared" si="147"/>
        <v>-0.78073331082901209</v>
      </c>
    </row>
    <row r="4728" spans="1:25">
      <c r="A4728">
        <v>8309</v>
      </c>
      <c r="B4728" t="s">
        <v>8741</v>
      </c>
      <c r="C4728" t="s">
        <v>8741</v>
      </c>
      <c r="D4728" t="str">
        <f t="shared" si="146"/>
        <v>ARMOR ARMOR</v>
      </c>
      <c r="E4728" s="3" t="s">
        <v>8887</v>
      </c>
      <c r="F4728" s="3" t="s">
        <v>8883</v>
      </c>
      <c r="G4728" s="3" t="s">
        <v>8883</v>
      </c>
      <c r="H4728" s="4">
        <v>0</v>
      </c>
      <c r="I4728" s="4">
        <v>0</v>
      </c>
      <c r="J4728" s="6">
        <v>44228</v>
      </c>
      <c r="K4728" s="7">
        <v>0.54043229000000004</v>
      </c>
      <c r="L4728" s="7">
        <v>349</v>
      </c>
      <c r="M4728" s="7">
        <v>7822331.25</v>
      </c>
      <c r="N4728" s="9">
        <v>44231</v>
      </c>
      <c r="O4728" s="10">
        <v>1.9228325799999999</v>
      </c>
      <c r="P4728" s="10">
        <v>1160</v>
      </c>
      <c r="Q4728" s="10">
        <v>15040447.380000001</v>
      </c>
      <c r="R4728" s="10">
        <v>3.5579528010807788</v>
      </c>
      <c r="S4728" s="18">
        <v>3.5579528010807788</v>
      </c>
      <c r="T4728" s="13">
        <v>44627</v>
      </c>
      <c r="U4728" s="14">
        <v>1.713549471578427E-2</v>
      </c>
      <c r="V4728" s="14">
        <v>877</v>
      </c>
      <c r="W4728" s="14">
        <v>3012299.88</v>
      </c>
      <c r="X4728" s="14">
        <v>99.108841045548317</v>
      </c>
      <c r="Y4728" s="19">
        <f t="shared" si="147"/>
        <v>-0.99108841045548313</v>
      </c>
    </row>
    <row r="4729" spans="1:25">
      <c r="A4729">
        <v>8310</v>
      </c>
      <c r="B4729" t="s">
        <v>8742</v>
      </c>
      <c r="C4729" t="s">
        <v>8743</v>
      </c>
      <c r="D4729" t="str">
        <f t="shared" si="146"/>
        <v>TosDis DIS</v>
      </c>
      <c r="E4729" s="3" t="s">
        <v>3686</v>
      </c>
      <c r="F4729" s="3" t="s">
        <v>8883</v>
      </c>
      <c r="G4729" s="3" t="s">
        <v>8883</v>
      </c>
      <c r="H4729" s="4">
        <v>0</v>
      </c>
      <c r="I4729" s="4">
        <v>0</v>
      </c>
      <c r="J4729" s="6">
        <v>44225</v>
      </c>
      <c r="K4729" s="7">
        <v>59.75430918</v>
      </c>
      <c r="L4729" s="7">
        <v>4525</v>
      </c>
      <c r="M4729" s="7">
        <v>0</v>
      </c>
      <c r="N4729" s="9">
        <v>44233</v>
      </c>
      <c r="O4729" s="10">
        <v>254.03436823999999</v>
      </c>
      <c r="P4729" s="10">
        <v>4746</v>
      </c>
      <c r="Q4729" s="10">
        <v>0</v>
      </c>
      <c r="R4729" s="10">
        <v>4.2513146202521286</v>
      </c>
      <c r="S4729" s="18">
        <v>4.2513146202521286</v>
      </c>
      <c r="T4729" s="13">
        <v>44683</v>
      </c>
      <c r="U4729" s="14">
        <v>6.2360902463260697</v>
      </c>
      <c r="V4729" s="14">
        <v>4211</v>
      </c>
      <c r="W4729" s="14">
        <v>0</v>
      </c>
      <c r="X4729" s="14">
        <v>97.545178516776716</v>
      </c>
      <c r="Y4729" s="19">
        <f t="shared" si="147"/>
        <v>-0.9754517851677672</v>
      </c>
    </row>
    <row r="4730" spans="1:25">
      <c r="A4730">
        <v>8311</v>
      </c>
      <c r="B4730" t="s">
        <v>8744</v>
      </c>
      <c r="C4730" t="s">
        <v>8467</v>
      </c>
      <c r="D4730" t="str">
        <f t="shared" si="146"/>
        <v>StakeHound Staked Ether STETH</v>
      </c>
      <c r="E4730" s="3" t="s">
        <v>8886</v>
      </c>
      <c r="F4730" s="3" t="s">
        <v>8883</v>
      </c>
      <c r="G4730" s="3" t="s">
        <v>8883</v>
      </c>
      <c r="H4730" s="4">
        <v>0</v>
      </c>
      <c r="I4730" s="4">
        <v>0</v>
      </c>
      <c r="J4730" s="6">
        <v>44223</v>
      </c>
      <c r="K4730" s="7">
        <v>1245.722914053378</v>
      </c>
      <c r="L4730" s="7">
        <v>4526</v>
      </c>
      <c r="M4730" s="7">
        <v>0</v>
      </c>
      <c r="N4730" s="9">
        <v>44327</v>
      </c>
      <c r="O4730" s="10">
        <v>3886.5151332167952</v>
      </c>
      <c r="P4730" s="10">
        <v>4747</v>
      </c>
      <c r="Q4730" s="10">
        <v>0</v>
      </c>
      <c r="R4730" s="10">
        <v>3.1198873275684669</v>
      </c>
      <c r="S4730" s="18">
        <v>3.1198873275684669</v>
      </c>
      <c r="T4730" s="13">
        <v>44403</v>
      </c>
      <c r="U4730" s="14">
        <v>910.54734742462529</v>
      </c>
      <c r="V4730" s="14">
        <v>4212</v>
      </c>
      <c r="W4730" s="14">
        <v>0</v>
      </c>
      <c r="X4730" s="14">
        <v>76.57162480489346</v>
      </c>
      <c r="Y4730" s="19">
        <f t="shared" si="147"/>
        <v>-0.76571624804893457</v>
      </c>
    </row>
    <row r="4731" spans="1:25">
      <c r="A4731">
        <v>8313</v>
      </c>
      <c r="B4731" t="s">
        <v>8745</v>
      </c>
      <c r="C4731" t="s">
        <v>8746</v>
      </c>
      <c r="D4731" t="str">
        <f t="shared" si="146"/>
        <v>r3fi.finance R3FI</v>
      </c>
      <c r="E4731" s="3" t="s">
        <v>3686</v>
      </c>
      <c r="F4731" s="3" t="s">
        <v>8883</v>
      </c>
      <c r="G4731" s="3" t="s">
        <v>8883</v>
      </c>
      <c r="H4731" s="4">
        <v>0</v>
      </c>
      <c r="I4731" s="4">
        <v>0</v>
      </c>
      <c r="J4731" s="6">
        <v>44234</v>
      </c>
      <c r="K4731" s="7">
        <v>1.607485820033E-2</v>
      </c>
      <c r="L4731" s="7">
        <v>4527</v>
      </c>
      <c r="M4731" s="7">
        <v>0</v>
      </c>
      <c r="N4731" s="9">
        <v>44250</v>
      </c>
      <c r="O4731" s="10">
        <v>0.28414513750253001</v>
      </c>
      <c r="P4731" s="10">
        <v>4748</v>
      </c>
      <c r="Q4731" s="10">
        <v>0</v>
      </c>
      <c r="R4731" s="10">
        <v>17.67636976708739</v>
      </c>
      <c r="S4731" s="18">
        <v>17.67636976708739</v>
      </c>
      <c r="T4731" s="13">
        <v>44498</v>
      </c>
      <c r="U4731" s="14">
        <v>6.2257292232232274E-4</v>
      </c>
      <c r="V4731" s="14">
        <v>4213</v>
      </c>
      <c r="W4731" s="14">
        <v>0</v>
      </c>
      <c r="X4731" s="14">
        <v>99.780896154762885</v>
      </c>
      <c r="Y4731" s="19">
        <f t="shared" si="147"/>
        <v>-0.99780896154762888</v>
      </c>
    </row>
    <row r="4732" spans="1:25">
      <c r="A4732">
        <v>8316</v>
      </c>
      <c r="B4732" t="s">
        <v>8747</v>
      </c>
      <c r="C4732" t="s">
        <v>8748</v>
      </c>
      <c r="D4732" t="str">
        <f t="shared" si="146"/>
        <v>XUSD Stable XUSD</v>
      </c>
      <c r="E4732" s="3" t="s">
        <v>8896</v>
      </c>
      <c r="F4732" s="3" t="s">
        <v>8883</v>
      </c>
      <c r="G4732" s="3" t="s">
        <v>8883</v>
      </c>
      <c r="H4732" s="4">
        <v>0</v>
      </c>
      <c r="I4732" s="4">
        <v>0</v>
      </c>
      <c r="J4732" s="6">
        <v>44223</v>
      </c>
      <c r="K4732" s="7">
        <v>0.94150340131598997</v>
      </c>
      <c r="L4732" s="7">
        <v>4528</v>
      </c>
      <c r="M4732" s="7">
        <v>0</v>
      </c>
      <c r="N4732" s="9">
        <v>44325</v>
      </c>
      <c r="O4732" s="10">
        <v>1.2611464927107201</v>
      </c>
      <c r="P4732" s="10">
        <v>4749</v>
      </c>
      <c r="Q4732" s="10">
        <v>0</v>
      </c>
      <c r="R4732" s="10">
        <v>1.33950285357222</v>
      </c>
      <c r="S4732" s="18">
        <v>1.33950285357222</v>
      </c>
      <c r="T4732" s="13">
        <v>44459</v>
      </c>
      <c r="U4732" s="14">
        <v>0.37898681861677003</v>
      </c>
      <c r="V4732" s="14">
        <v>4214</v>
      </c>
      <c r="W4732" s="14">
        <v>0</v>
      </c>
      <c r="X4732" s="14">
        <v>69.949024890663409</v>
      </c>
      <c r="Y4732" s="19">
        <f t="shared" si="147"/>
        <v>-0.69949024890663414</v>
      </c>
    </row>
    <row r="4733" spans="1:25">
      <c r="A4733">
        <v>8319</v>
      </c>
      <c r="B4733" t="s">
        <v>8749</v>
      </c>
      <c r="C4733" t="s">
        <v>8750</v>
      </c>
      <c r="D4733" t="str">
        <f t="shared" si="146"/>
        <v>POC Blockchain POC</v>
      </c>
      <c r="E4733" s="3" t="s">
        <v>8887</v>
      </c>
      <c r="F4733" s="3" t="s">
        <v>8883</v>
      </c>
      <c r="G4733" s="3" t="s">
        <v>8883</v>
      </c>
      <c r="H4733" s="4">
        <v>0</v>
      </c>
      <c r="I4733" s="4">
        <v>0</v>
      </c>
      <c r="J4733" s="6">
        <v>44229</v>
      </c>
      <c r="K4733" s="7">
        <v>11.67956972</v>
      </c>
      <c r="L4733" s="7">
        <v>4529</v>
      </c>
      <c r="M4733" s="7">
        <v>0</v>
      </c>
      <c r="N4733" s="9">
        <v>44236</v>
      </c>
      <c r="O4733" s="10">
        <v>13.43114024</v>
      </c>
      <c r="P4733" s="10">
        <v>4750</v>
      </c>
      <c r="Q4733" s="10">
        <v>0</v>
      </c>
      <c r="R4733" s="10">
        <v>1.1499687541571519</v>
      </c>
      <c r="S4733" s="18">
        <v>1.1499687541571519</v>
      </c>
      <c r="T4733" s="13">
        <v>44487</v>
      </c>
      <c r="U4733" s="14">
        <v>4.087327345303951E-2</v>
      </c>
      <c r="V4733" s="14">
        <v>4215</v>
      </c>
      <c r="W4733" s="14">
        <v>0</v>
      </c>
      <c r="X4733" s="14">
        <v>99.695682773594214</v>
      </c>
      <c r="Y4733" s="19">
        <f t="shared" si="147"/>
        <v>-0.99695682773594219</v>
      </c>
    </row>
    <row r="4734" spans="1:25">
      <c r="A4734">
        <v>8320</v>
      </c>
      <c r="B4734" t="s">
        <v>8751</v>
      </c>
      <c r="C4734" t="s">
        <v>8752</v>
      </c>
      <c r="D4734" t="str">
        <f t="shared" si="146"/>
        <v>PolkaBridge PBR</v>
      </c>
      <c r="E4734" s="3" t="s">
        <v>3686</v>
      </c>
      <c r="F4734" s="3" t="s">
        <v>8883</v>
      </c>
      <c r="G4734" s="3" t="s">
        <v>8883</v>
      </c>
      <c r="H4734" s="4">
        <v>0</v>
      </c>
      <c r="I4734" s="4">
        <v>0</v>
      </c>
      <c r="J4734" s="6">
        <v>44228</v>
      </c>
      <c r="K4734" s="7">
        <v>3.6194520000000001E-2</v>
      </c>
      <c r="L4734" s="7">
        <v>2361</v>
      </c>
      <c r="M4734" s="7">
        <v>0</v>
      </c>
      <c r="N4734" s="9">
        <v>44516</v>
      </c>
      <c r="O4734" s="10">
        <v>11.670012807031579</v>
      </c>
      <c r="P4734" s="10">
        <v>538</v>
      </c>
      <c r="Q4734" s="10">
        <v>119662556.33</v>
      </c>
      <c r="R4734" s="10">
        <v>322.42485345935188</v>
      </c>
      <c r="S4734" s="18">
        <v>322.42485345935188</v>
      </c>
      <c r="T4734" s="13">
        <v>44687</v>
      </c>
      <c r="U4734" s="14">
        <v>0.14923747247228289</v>
      </c>
      <c r="V4734" s="14">
        <v>687</v>
      </c>
      <c r="W4734" s="14">
        <v>7185796.6100000003</v>
      </c>
      <c r="X4734" s="14">
        <v>98.721188443063554</v>
      </c>
      <c r="Y4734" s="19">
        <f t="shared" si="147"/>
        <v>-0.98721188443063557</v>
      </c>
    </row>
    <row r="4735" spans="1:25">
      <c r="A4735">
        <v>8321</v>
      </c>
      <c r="B4735" t="s">
        <v>8753</v>
      </c>
      <c r="C4735" t="s">
        <v>1962</v>
      </c>
      <c r="D4735" t="str">
        <f t="shared" si="146"/>
        <v>STING STN</v>
      </c>
      <c r="E4735" s="3" t="s">
        <v>8893</v>
      </c>
      <c r="F4735" s="3" t="s">
        <v>8883</v>
      </c>
      <c r="G4735" s="3" t="s">
        <v>8883</v>
      </c>
      <c r="H4735" s="4">
        <v>0</v>
      </c>
      <c r="I4735" s="4">
        <v>0</v>
      </c>
      <c r="J4735" s="6">
        <v>44224</v>
      </c>
      <c r="K4735" s="7">
        <v>7.8242106199999997</v>
      </c>
      <c r="L4735" s="7">
        <v>4530</v>
      </c>
      <c r="M4735" s="7">
        <v>0</v>
      </c>
      <c r="N4735" s="9">
        <v>44284</v>
      </c>
      <c r="O4735" s="10">
        <v>38.82271952</v>
      </c>
      <c r="P4735" s="10">
        <v>4751</v>
      </c>
      <c r="Q4735" s="10">
        <v>0</v>
      </c>
      <c r="R4735" s="10">
        <v>4.9618704563962774</v>
      </c>
      <c r="S4735" s="18">
        <v>4.9618704563962774</v>
      </c>
      <c r="T4735" s="13">
        <v>44410</v>
      </c>
      <c r="U4735" s="14">
        <v>0.23658889</v>
      </c>
      <c r="V4735" s="14">
        <v>4216</v>
      </c>
      <c r="W4735" s="14">
        <v>0</v>
      </c>
      <c r="X4735" s="14">
        <v>99.390591661467411</v>
      </c>
      <c r="Y4735" s="19">
        <f t="shared" si="147"/>
        <v>-0.99390591661467409</v>
      </c>
    </row>
    <row r="4736" spans="1:25">
      <c r="A4736">
        <v>8323</v>
      </c>
      <c r="B4736" t="s">
        <v>8754</v>
      </c>
      <c r="C4736" t="s">
        <v>4786</v>
      </c>
      <c r="D4736" t="str">
        <f t="shared" si="146"/>
        <v>PieDAO Balanced Crypto Pie BCP</v>
      </c>
      <c r="E4736" s="3" t="s">
        <v>3686</v>
      </c>
      <c r="F4736" s="3" t="s">
        <v>8883</v>
      </c>
      <c r="G4736" s="3" t="s">
        <v>8883</v>
      </c>
      <c r="H4736" s="4">
        <v>0</v>
      </c>
      <c r="I4736" s="4">
        <v>0</v>
      </c>
      <c r="J4736" s="6">
        <v>44223</v>
      </c>
      <c r="K4736" s="7">
        <v>1.92540584</v>
      </c>
      <c r="L4736" s="7">
        <v>4531</v>
      </c>
      <c r="M4736" s="7">
        <v>0</v>
      </c>
      <c r="N4736" s="9">
        <v>44517</v>
      </c>
      <c r="O4736" s="10">
        <v>7.926531327787953</v>
      </c>
      <c r="P4736" s="10">
        <v>4752</v>
      </c>
      <c r="Q4736" s="10">
        <v>0</v>
      </c>
      <c r="R4736" s="10">
        <v>4.1168106812161493</v>
      </c>
      <c r="S4736" s="18">
        <v>4.1168106812161493</v>
      </c>
      <c r="T4736" s="13">
        <v>44657</v>
      </c>
      <c r="U4736" s="14">
        <v>1.467765218132741</v>
      </c>
      <c r="V4736" s="14">
        <v>4217</v>
      </c>
      <c r="W4736" s="14">
        <v>0</v>
      </c>
      <c r="X4736" s="14">
        <v>81.482881257439658</v>
      </c>
      <c r="Y4736" s="19">
        <f t="shared" si="147"/>
        <v>-0.81482881257439654</v>
      </c>
    </row>
    <row r="4737" spans="1:25">
      <c r="A4737">
        <v>8324</v>
      </c>
      <c r="B4737" t="s">
        <v>8755</v>
      </c>
      <c r="C4737" t="s">
        <v>8756</v>
      </c>
      <c r="D4737" t="str">
        <f t="shared" si="146"/>
        <v>PieDAO Yearn Ecosystem Pie YPIE</v>
      </c>
      <c r="E4737" s="3" t="s">
        <v>3686</v>
      </c>
      <c r="F4737" s="3" t="s">
        <v>8883</v>
      </c>
      <c r="G4737" s="3" t="s">
        <v>8883</v>
      </c>
      <c r="H4737" s="4">
        <v>0</v>
      </c>
      <c r="I4737" s="4">
        <v>0</v>
      </c>
      <c r="J4737" s="6">
        <v>44223</v>
      </c>
      <c r="K4737" s="7">
        <v>1.5093878077288201</v>
      </c>
      <c r="L4737" s="7">
        <v>4532</v>
      </c>
      <c r="M4737" s="7">
        <v>0</v>
      </c>
      <c r="N4737" s="9">
        <v>44330</v>
      </c>
      <c r="O4737" s="10">
        <v>4.3360639109935901</v>
      </c>
      <c r="P4737" s="10">
        <v>4753</v>
      </c>
      <c r="Q4737" s="10">
        <v>0</v>
      </c>
      <c r="R4737" s="10">
        <v>2.872730181594668</v>
      </c>
      <c r="S4737" s="18">
        <v>2.872730181594668</v>
      </c>
      <c r="T4737" s="13">
        <v>44588</v>
      </c>
      <c r="U4737" s="14">
        <v>0.56520636942516334</v>
      </c>
      <c r="V4737" s="14">
        <v>4218</v>
      </c>
      <c r="W4737" s="14">
        <v>0</v>
      </c>
      <c r="X4737" s="14">
        <v>86.964989884209317</v>
      </c>
      <c r="Y4737" s="19">
        <f t="shared" si="147"/>
        <v>-0.86964989884209321</v>
      </c>
    </row>
    <row r="4738" spans="1:25">
      <c r="A4738">
        <v>8325</v>
      </c>
      <c r="B4738" t="s">
        <v>8757</v>
      </c>
      <c r="C4738" t="s">
        <v>8757</v>
      </c>
      <c r="D4738" t="str">
        <f t="shared" ref="D4738:D4801" si="148">_xlfn.TEXTJOIN(" ",TRUE,B4738,C4738)</f>
        <v>EOX EOX</v>
      </c>
      <c r="E4738" s="3" t="s">
        <v>3686</v>
      </c>
      <c r="F4738" s="3" t="s">
        <v>8883</v>
      </c>
      <c r="G4738" s="3" t="s">
        <v>8883</v>
      </c>
      <c r="H4738" s="4">
        <v>0</v>
      </c>
      <c r="I4738" s="4">
        <v>0</v>
      </c>
      <c r="J4738" s="6">
        <v>44223</v>
      </c>
      <c r="K4738" s="7">
        <v>0.27979672999999999</v>
      </c>
      <c r="L4738" s="7">
        <v>4533</v>
      </c>
      <c r="M4738" s="7">
        <v>0</v>
      </c>
      <c r="N4738" s="9">
        <v>44233</v>
      </c>
      <c r="O4738" s="10">
        <v>0.49269552999999999</v>
      </c>
      <c r="P4738" s="10">
        <v>4754</v>
      </c>
      <c r="Q4738" s="10">
        <v>0</v>
      </c>
      <c r="R4738" s="10">
        <v>1.76090524717712</v>
      </c>
      <c r="S4738" s="18">
        <v>1.76090524717712</v>
      </c>
      <c r="T4738" s="13">
        <v>44583</v>
      </c>
      <c r="U4738" s="16">
        <v>8.0321123784731006E-5</v>
      </c>
      <c r="V4738" s="14">
        <v>4219</v>
      </c>
      <c r="W4738" s="16">
        <v>0</v>
      </c>
      <c r="X4738" s="16">
        <v>99.983697614673957</v>
      </c>
      <c r="Y4738" s="19">
        <f t="shared" si="147"/>
        <v>-0.99983697614673961</v>
      </c>
    </row>
    <row r="4739" spans="1:25">
      <c r="A4739">
        <v>8326</v>
      </c>
      <c r="B4739" t="s">
        <v>8758</v>
      </c>
      <c r="C4739" t="s">
        <v>254</v>
      </c>
      <c r="D4739" t="str">
        <f t="shared" si="148"/>
        <v>CURE Farm CURE</v>
      </c>
      <c r="E4739" s="3" t="s">
        <v>3686</v>
      </c>
      <c r="F4739" s="3" t="s">
        <v>8883</v>
      </c>
      <c r="G4739" s="3" t="s">
        <v>8883</v>
      </c>
      <c r="H4739" s="4">
        <v>0</v>
      </c>
      <c r="I4739" s="4">
        <v>0</v>
      </c>
      <c r="J4739" s="6">
        <v>44227</v>
      </c>
      <c r="K4739" s="7">
        <v>3.22061864146134</v>
      </c>
      <c r="L4739" s="7">
        <v>4534</v>
      </c>
      <c r="M4739" s="7">
        <v>0</v>
      </c>
      <c r="N4739" s="9">
        <v>44327</v>
      </c>
      <c r="O4739" s="10">
        <v>5.7710376450400496</v>
      </c>
      <c r="P4739" s="10">
        <v>4755</v>
      </c>
      <c r="Q4739" s="10">
        <v>0</v>
      </c>
      <c r="R4739" s="10">
        <v>1.7919034469792019</v>
      </c>
      <c r="S4739" s="18">
        <v>1.7919034469792019</v>
      </c>
      <c r="T4739" s="13">
        <v>44397</v>
      </c>
      <c r="U4739" s="14">
        <v>2.4420951060432698</v>
      </c>
      <c r="V4739" s="14">
        <v>4220</v>
      </c>
      <c r="W4739" s="14">
        <v>0</v>
      </c>
      <c r="X4739" s="14">
        <v>57.683604643574938</v>
      </c>
      <c r="Y4739" s="19">
        <f t="shared" ref="Y4739:Y4802" si="149">X4739/-100</f>
        <v>-0.57683604643574937</v>
      </c>
    </row>
    <row r="4740" spans="1:25">
      <c r="A4740">
        <v>8327</v>
      </c>
      <c r="B4740" t="s">
        <v>8759</v>
      </c>
      <c r="C4740" t="s">
        <v>8760</v>
      </c>
      <c r="D4740" t="str">
        <f t="shared" si="148"/>
        <v>Narwhale.finance NAWA</v>
      </c>
      <c r="E4740" s="3" t="s">
        <v>3686</v>
      </c>
      <c r="F4740" s="3" t="s">
        <v>8883</v>
      </c>
      <c r="G4740" s="3" t="s">
        <v>8883</v>
      </c>
      <c r="H4740" s="4">
        <v>0</v>
      </c>
      <c r="I4740" s="4">
        <v>0</v>
      </c>
      <c r="J4740" s="6">
        <v>44229</v>
      </c>
      <c r="K4740" s="7">
        <v>1.1683236635419999E-2</v>
      </c>
      <c r="L4740" s="7">
        <v>4535</v>
      </c>
      <c r="M4740" s="7">
        <v>0</v>
      </c>
      <c r="N4740" s="9">
        <v>44326</v>
      </c>
      <c r="O4740" s="10">
        <v>0.38748696119394999</v>
      </c>
      <c r="P4740" s="10">
        <v>4756</v>
      </c>
      <c r="Q4740" s="10">
        <v>0</v>
      </c>
      <c r="R4740" s="10">
        <v>33.166062905822521</v>
      </c>
      <c r="S4740" s="18">
        <v>33.166062905822521</v>
      </c>
      <c r="T4740" s="13">
        <v>44346</v>
      </c>
      <c r="U4740" s="14">
        <v>9.1756179495899991E-3</v>
      </c>
      <c r="V4740" s="14">
        <v>4221</v>
      </c>
      <c r="W4740" s="14">
        <v>0</v>
      </c>
      <c r="X4740" s="14">
        <v>97.632018914567482</v>
      </c>
      <c r="Y4740" s="19">
        <f t="shared" si="149"/>
        <v>-0.97632018914567487</v>
      </c>
    </row>
    <row r="4741" spans="1:25">
      <c r="A4741">
        <v>8328</v>
      </c>
      <c r="B4741" t="s">
        <v>8761</v>
      </c>
      <c r="C4741" t="s">
        <v>8762</v>
      </c>
      <c r="D4741" t="str">
        <f t="shared" si="148"/>
        <v>Armor NXM arNXM</v>
      </c>
      <c r="E4741" s="3" t="s">
        <v>3686</v>
      </c>
      <c r="F4741" s="3" t="s">
        <v>8883</v>
      </c>
      <c r="G4741" s="3" t="s">
        <v>8883</v>
      </c>
      <c r="H4741" s="4">
        <v>0</v>
      </c>
      <c r="I4741" s="4">
        <v>0</v>
      </c>
      <c r="J4741" s="6">
        <v>44228</v>
      </c>
      <c r="K4741" s="7">
        <v>36.862739619999999</v>
      </c>
      <c r="L4741" s="7">
        <v>4536</v>
      </c>
      <c r="M4741" s="7">
        <v>0</v>
      </c>
      <c r="N4741" s="9">
        <v>44516</v>
      </c>
      <c r="O4741" s="10">
        <v>566.92395380703874</v>
      </c>
      <c r="P4741" s="10">
        <v>4757</v>
      </c>
      <c r="Q4741" s="10">
        <v>0</v>
      </c>
      <c r="R4741" s="10">
        <v>15.379322308954279</v>
      </c>
      <c r="S4741" s="18">
        <v>15.379322308954279</v>
      </c>
      <c r="T4741" s="13">
        <v>44517</v>
      </c>
      <c r="U4741" s="14">
        <v>0</v>
      </c>
      <c r="V4741" s="14">
        <v>4222</v>
      </c>
      <c r="W4741" s="14">
        <v>0</v>
      </c>
      <c r="X4741" s="14">
        <v>100</v>
      </c>
      <c r="Y4741" s="19">
        <f t="shared" si="149"/>
        <v>-1</v>
      </c>
    </row>
    <row r="4742" spans="1:25">
      <c r="A4742">
        <v>8329</v>
      </c>
      <c r="B4742" t="s">
        <v>8763</v>
      </c>
      <c r="C4742" t="s">
        <v>8764</v>
      </c>
      <c r="D4742" t="str">
        <f t="shared" si="148"/>
        <v>PAID Network PAID</v>
      </c>
      <c r="E4742" s="3" t="s">
        <v>8887</v>
      </c>
      <c r="F4742" s="3" t="s">
        <v>8883</v>
      </c>
      <c r="G4742" s="3" t="s">
        <v>8883</v>
      </c>
      <c r="H4742" s="4">
        <v>0</v>
      </c>
      <c r="I4742" s="4">
        <v>0</v>
      </c>
      <c r="J4742" s="6">
        <v>44223</v>
      </c>
      <c r="K4742" s="7">
        <v>0.36650693000000001</v>
      </c>
      <c r="L4742" s="7">
        <v>2228</v>
      </c>
      <c r="M4742" s="7">
        <v>0</v>
      </c>
      <c r="N4742" s="9">
        <v>44245</v>
      </c>
      <c r="O4742" s="10">
        <v>6.3838850899999997</v>
      </c>
      <c r="P4742" s="10">
        <v>602</v>
      </c>
      <c r="Q4742" s="10">
        <v>92148959.290000007</v>
      </c>
      <c r="R4742" s="10">
        <v>17.41818385262183</v>
      </c>
      <c r="S4742" s="18">
        <v>17.41818385262183</v>
      </c>
      <c r="T4742" s="13">
        <v>44363</v>
      </c>
      <c r="U4742" s="14">
        <v>0</v>
      </c>
      <c r="V4742" s="14">
        <v>321</v>
      </c>
      <c r="W4742" s="14">
        <v>55893535.850000001</v>
      </c>
      <c r="X4742" s="14">
        <v>100</v>
      </c>
      <c r="Y4742" s="19">
        <f t="shared" si="149"/>
        <v>-1</v>
      </c>
    </row>
    <row r="4743" spans="1:25">
      <c r="A4743">
        <v>8334</v>
      </c>
      <c r="B4743" t="s">
        <v>8765</v>
      </c>
      <c r="C4743" t="s">
        <v>8766</v>
      </c>
      <c r="D4743" t="str">
        <f t="shared" si="148"/>
        <v>Kebab Token KEBAB</v>
      </c>
      <c r="E4743" s="3" t="s">
        <v>8891</v>
      </c>
      <c r="F4743" s="3" t="s">
        <v>8883</v>
      </c>
      <c r="G4743" s="3" t="s">
        <v>8883</v>
      </c>
      <c r="H4743" s="4">
        <v>0</v>
      </c>
      <c r="I4743" s="4">
        <v>0</v>
      </c>
      <c r="J4743" s="6">
        <v>44224</v>
      </c>
      <c r="K4743" s="7">
        <v>2.23772629980399</v>
      </c>
      <c r="L4743" s="7">
        <v>640</v>
      </c>
      <c r="M4743" s="7">
        <v>2418836.6778786271</v>
      </c>
      <c r="N4743" s="9">
        <v>44231</v>
      </c>
      <c r="O4743" s="10">
        <v>25.661137910780731</v>
      </c>
      <c r="P4743" s="10">
        <v>2594</v>
      </c>
      <c r="Q4743" s="10">
        <v>0</v>
      </c>
      <c r="R4743" s="10">
        <v>11.46750516943403</v>
      </c>
      <c r="S4743" s="18">
        <v>11.46750516943403</v>
      </c>
      <c r="T4743" s="13">
        <v>44683</v>
      </c>
      <c r="U4743" s="14">
        <v>9.9995525129100444E-3</v>
      </c>
      <c r="V4743" s="14">
        <v>2189</v>
      </c>
      <c r="W4743" s="14">
        <v>10808.866295542421</v>
      </c>
      <c r="X4743" s="14">
        <v>99.961032310618208</v>
      </c>
      <c r="Y4743" s="19">
        <f t="shared" si="149"/>
        <v>-0.99961032310618203</v>
      </c>
    </row>
    <row r="4744" spans="1:25">
      <c r="A4744">
        <v>8335</v>
      </c>
      <c r="B4744" t="s">
        <v>8767</v>
      </c>
      <c r="C4744" t="s">
        <v>8679</v>
      </c>
      <c r="D4744" t="str">
        <f t="shared" si="148"/>
        <v>Mdex MDX</v>
      </c>
      <c r="E4744" s="3" t="s">
        <v>3686</v>
      </c>
      <c r="F4744" s="3" t="s">
        <v>8883</v>
      </c>
      <c r="G4744" s="3" t="s">
        <v>8883</v>
      </c>
      <c r="H4744" s="4">
        <v>0</v>
      </c>
      <c r="I4744" s="4">
        <v>0</v>
      </c>
      <c r="J4744" s="6">
        <v>44226</v>
      </c>
      <c r="K4744" s="7">
        <v>2.4221987199999999</v>
      </c>
      <c r="L4744" s="7">
        <v>2189</v>
      </c>
      <c r="M4744" s="7">
        <v>0</v>
      </c>
      <c r="N4744" s="9">
        <v>44249</v>
      </c>
      <c r="O4744" s="10">
        <v>10.060024220000001</v>
      </c>
      <c r="P4744" s="10">
        <v>4758</v>
      </c>
      <c r="Q4744" s="10">
        <v>0</v>
      </c>
      <c r="R4744" s="10">
        <v>4.1532613063225474</v>
      </c>
      <c r="S4744" s="18">
        <v>4.1532613063225474</v>
      </c>
      <c r="T4744" s="13">
        <v>44687</v>
      </c>
      <c r="U4744" s="14">
        <v>0.1602359213240537</v>
      </c>
      <c r="V4744" s="14">
        <v>197</v>
      </c>
      <c r="W4744" s="14">
        <v>145310104.91999999</v>
      </c>
      <c r="X4744" s="14">
        <v>98.407201435902167</v>
      </c>
      <c r="Y4744" s="19">
        <f t="shared" si="149"/>
        <v>-0.9840720143590217</v>
      </c>
    </row>
    <row r="4745" spans="1:25">
      <c r="A4745">
        <v>8336</v>
      </c>
      <c r="B4745" t="s">
        <v>8768</v>
      </c>
      <c r="C4745" t="s">
        <v>8769</v>
      </c>
      <c r="D4745" t="str">
        <f t="shared" si="148"/>
        <v>Interop TROP</v>
      </c>
      <c r="E4745" s="3" t="s">
        <v>8887</v>
      </c>
      <c r="F4745" s="3" t="s">
        <v>8883</v>
      </c>
      <c r="G4745" s="3" t="s">
        <v>8883</v>
      </c>
      <c r="H4745" s="4">
        <v>0</v>
      </c>
      <c r="I4745" s="4">
        <v>0</v>
      </c>
      <c r="J4745" s="6">
        <v>44226</v>
      </c>
      <c r="K4745" s="7">
        <v>31.120063290000001</v>
      </c>
      <c r="L4745" s="7">
        <v>4537</v>
      </c>
      <c r="M4745" s="7">
        <v>0</v>
      </c>
      <c r="N4745" s="9">
        <v>44241</v>
      </c>
      <c r="O4745" s="10">
        <v>155.63279489000001</v>
      </c>
      <c r="P4745" s="10">
        <v>4759</v>
      </c>
      <c r="Q4745" s="10">
        <v>0</v>
      </c>
      <c r="R4745" s="10">
        <v>5.0010436495484392</v>
      </c>
      <c r="S4745" s="18">
        <v>5.0010436495484392</v>
      </c>
      <c r="T4745" s="13">
        <v>44516</v>
      </c>
      <c r="U4745" s="14">
        <v>0</v>
      </c>
      <c r="V4745" s="14">
        <v>4223</v>
      </c>
      <c r="W4745" s="14">
        <v>0</v>
      </c>
      <c r="X4745" s="14">
        <v>100</v>
      </c>
      <c r="Y4745" s="19">
        <f t="shared" si="149"/>
        <v>-1</v>
      </c>
    </row>
    <row r="4746" spans="1:25">
      <c r="A4746">
        <v>8337</v>
      </c>
      <c r="B4746" t="s">
        <v>8770</v>
      </c>
      <c r="C4746" t="s">
        <v>8771</v>
      </c>
      <c r="D4746" t="str">
        <f t="shared" si="148"/>
        <v>Secret (ERC20) WSCRT</v>
      </c>
      <c r="E4746" s="3" t="s">
        <v>8884</v>
      </c>
      <c r="F4746" s="3" t="s">
        <v>8883</v>
      </c>
      <c r="G4746" s="3" t="s">
        <v>8883</v>
      </c>
      <c r="H4746" s="4">
        <v>0</v>
      </c>
      <c r="I4746" s="4">
        <v>0</v>
      </c>
      <c r="J4746" s="6">
        <v>44228</v>
      </c>
      <c r="K4746" s="7">
        <v>0.92305113000000005</v>
      </c>
      <c r="L4746" s="7">
        <v>4538</v>
      </c>
      <c r="M4746" s="7">
        <v>0</v>
      </c>
      <c r="N4746" s="9">
        <v>44517</v>
      </c>
      <c r="O4746" s="10">
        <v>13.14448544096234</v>
      </c>
      <c r="P4746" s="10">
        <v>4760</v>
      </c>
      <c r="Q4746" s="10">
        <v>0</v>
      </c>
      <c r="R4746" s="10">
        <v>14.24025713609422</v>
      </c>
      <c r="S4746" s="18">
        <v>14.24025713609422</v>
      </c>
      <c r="T4746" s="13">
        <v>44687</v>
      </c>
      <c r="U4746" s="14">
        <v>3.5352109129847311</v>
      </c>
      <c r="V4746" s="14">
        <v>4224</v>
      </c>
      <c r="W4746" s="14">
        <v>0</v>
      </c>
      <c r="X4746" s="14">
        <v>73.104988180306364</v>
      </c>
      <c r="Y4746" s="19">
        <f t="shared" si="149"/>
        <v>-0.73104988180306363</v>
      </c>
    </row>
    <row r="4747" spans="1:25">
      <c r="A4747">
        <v>8338</v>
      </c>
      <c r="B4747" t="s">
        <v>8772</v>
      </c>
      <c r="C4747" t="s">
        <v>8773</v>
      </c>
      <c r="D4747" t="str">
        <f t="shared" si="148"/>
        <v>Tokemon TKMN</v>
      </c>
      <c r="E4747" s="3" t="s">
        <v>8887</v>
      </c>
      <c r="F4747" s="3" t="s">
        <v>8883</v>
      </c>
      <c r="G4747" s="3" t="s">
        <v>8883</v>
      </c>
      <c r="H4747" s="4">
        <v>0</v>
      </c>
      <c r="I4747" s="4">
        <v>0</v>
      </c>
      <c r="J4747" s="6">
        <v>44225</v>
      </c>
      <c r="K4747" s="7">
        <v>119.36352659700189</v>
      </c>
      <c r="L4747" s="7">
        <v>4539</v>
      </c>
      <c r="M4747" s="7">
        <v>0</v>
      </c>
      <c r="N4747" s="9">
        <v>44300</v>
      </c>
      <c r="O4747" s="10">
        <v>327.43833184427262</v>
      </c>
      <c r="P4747" s="10">
        <v>4761</v>
      </c>
      <c r="Q4747" s="10">
        <v>0</v>
      </c>
      <c r="R4747" s="10">
        <v>2.7432025609445851</v>
      </c>
      <c r="S4747" s="18">
        <v>2.7432025609445851</v>
      </c>
      <c r="T4747" s="13">
        <v>44397</v>
      </c>
      <c r="U4747" s="14">
        <v>45.11706344064531</v>
      </c>
      <c r="V4747" s="14">
        <v>4225</v>
      </c>
      <c r="W4747" s="14">
        <v>0</v>
      </c>
      <c r="X4747" s="14">
        <v>86.221202879172168</v>
      </c>
      <c r="Y4747" s="19">
        <f t="shared" si="149"/>
        <v>-0.86221202879172165</v>
      </c>
    </row>
    <row r="4748" spans="1:25">
      <c r="A4748">
        <v>8339</v>
      </c>
      <c r="B4748" t="s">
        <v>8774</v>
      </c>
      <c r="C4748" t="s">
        <v>8775</v>
      </c>
      <c r="D4748" t="str">
        <f t="shared" si="148"/>
        <v>xFund XFUND</v>
      </c>
      <c r="E4748" s="3" t="s">
        <v>8887</v>
      </c>
      <c r="F4748" s="3" t="s">
        <v>8883</v>
      </c>
      <c r="G4748" s="3" t="s">
        <v>8883</v>
      </c>
      <c r="H4748" s="4">
        <v>0</v>
      </c>
      <c r="I4748" s="4">
        <v>0</v>
      </c>
      <c r="J4748" s="6">
        <v>44228</v>
      </c>
      <c r="K4748" s="7">
        <v>482.8085868</v>
      </c>
      <c r="L4748" s="7">
        <v>4540</v>
      </c>
      <c r="M4748" s="7">
        <v>0</v>
      </c>
      <c r="N4748" s="9">
        <v>44551</v>
      </c>
      <c r="O4748" s="10">
        <v>139926.587125444</v>
      </c>
      <c r="P4748" s="10">
        <v>4762</v>
      </c>
      <c r="Q4748" s="10">
        <v>0</v>
      </c>
      <c r="R4748" s="10">
        <v>289.81793396190687</v>
      </c>
      <c r="S4748" s="18">
        <v>289.81793396190687</v>
      </c>
      <c r="T4748" s="13">
        <v>44589</v>
      </c>
      <c r="U4748" s="14">
        <v>525.80853346846197</v>
      </c>
      <c r="V4748" s="14">
        <v>4226</v>
      </c>
      <c r="W4748" s="14">
        <v>0</v>
      </c>
      <c r="X4748" s="14">
        <v>99.624225428297578</v>
      </c>
      <c r="Y4748" s="19">
        <f t="shared" si="149"/>
        <v>-0.99624225428297575</v>
      </c>
    </row>
    <row r="4749" spans="1:25">
      <c r="A4749">
        <v>8340</v>
      </c>
      <c r="B4749" t="s">
        <v>8776</v>
      </c>
      <c r="C4749" t="s">
        <v>2607</v>
      </c>
      <c r="D4749" t="str">
        <f t="shared" si="148"/>
        <v>Natus Vincere Fan Token NAVI</v>
      </c>
      <c r="E4749" s="3" t="s">
        <v>8887</v>
      </c>
      <c r="F4749" s="3" t="s">
        <v>8883</v>
      </c>
      <c r="G4749" s="3" t="s">
        <v>8883</v>
      </c>
      <c r="H4749" s="4">
        <v>0</v>
      </c>
      <c r="I4749" s="4">
        <v>0</v>
      </c>
      <c r="J4749" s="6">
        <v>44237</v>
      </c>
      <c r="K4749" s="7">
        <v>1.5170258599999999</v>
      </c>
      <c r="L4749" s="7">
        <v>4541</v>
      </c>
      <c r="M4749" s="7">
        <v>0</v>
      </c>
      <c r="N4749" s="9">
        <v>44302</v>
      </c>
      <c r="O4749" s="10">
        <v>16.72927108</v>
      </c>
      <c r="P4749" s="10">
        <v>4763</v>
      </c>
      <c r="Q4749" s="10">
        <v>0</v>
      </c>
      <c r="R4749" s="10">
        <v>11.027676930965439</v>
      </c>
      <c r="S4749" s="18">
        <v>11.027676930965439</v>
      </c>
      <c r="T4749" s="13">
        <v>44315</v>
      </c>
      <c r="U4749" s="14">
        <v>0</v>
      </c>
      <c r="V4749" s="14">
        <v>4227</v>
      </c>
      <c r="W4749" s="14">
        <v>0</v>
      </c>
      <c r="X4749" s="14">
        <v>100</v>
      </c>
      <c r="Y4749" s="19">
        <f t="shared" si="149"/>
        <v>-1</v>
      </c>
    </row>
    <row r="4750" spans="1:25">
      <c r="A4750">
        <v>8341</v>
      </c>
      <c r="B4750" t="s">
        <v>8777</v>
      </c>
      <c r="C4750" t="s">
        <v>8778</v>
      </c>
      <c r="D4750" t="str">
        <f t="shared" si="148"/>
        <v>Young Boys Fan Token YBO</v>
      </c>
      <c r="E4750" s="3" t="s">
        <v>8887</v>
      </c>
      <c r="F4750" s="3" t="s">
        <v>8883</v>
      </c>
      <c r="G4750" s="3" t="s">
        <v>8883</v>
      </c>
      <c r="H4750" s="4">
        <v>0</v>
      </c>
      <c r="I4750" s="4">
        <v>0</v>
      </c>
      <c r="J4750" s="6">
        <v>44232</v>
      </c>
      <c r="K4750" s="7">
        <v>1.3047897500000001</v>
      </c>
      <c r="L4750" s="7">
        <v>2563</v>
      </c>
      <c r="M4750" s="7">
        <v>0</v>
      </c>
      <c r="N4750" s="9">
        <v>44455</v>
      </c>
      <c r="O4750" s="10">
        <v>8.2485249378943006</v>
      </c>
      <c r="P4750" s="10">
        <v>1602</v>
      </c>
      <c r="Q4750" s="10">
        <v>4058712.61</v>
      </c>
      <c r="R4750" s="10">
        <v>6.321727265173795</v>
      </c>
      <c r="S4750" s="18">
        <v>6.321727265173795</v>
      </c>
      <c r="T4750" s="13">
        <v>44585</v>
      </c>
      <c r="U4750" s="14">
        <v>0.49656669251902202</v>
      </c>
      <c r="V4750" s="14">
        <v>1296</v>
      </c>
      <c r="W4750" s="14">
        <v>583328.17000000004</v>
      </c>
      <c r="X4750" s="14">
        <v>93.979933427396702</v>
      </c>
      <c r="Y4750" s="19">
        <f t="shared" si="149"/>
        <v>-0.939799334273967</v>
      </c>
    </row>
    <row r="4751" spans="1:25">
      <c r="A4751">
        <v>8342</v>
      </c>
      <c r="B4751" t="s">
        <v>8779</v>
      </c>
      <c r="C4751" t="s">
        <v>8780</v>
      </c>
      <c r="D4751" t="str">
        <f t="shared" si="148"/>
        <v>GameStop tokenized stock FTX GME</v>
      </c>
      <c r="E4751" s="3" t="s">
        <v>8886</v>
      </c>
      <c r="F4751" s="3" t="s">
        <v>8883</v>
      </c>
      <c r="G4751" s="3" t="s">
        <v>8883</v>
      </c>
      <c r="H4751" s="4">
        <v>0</v>
      </c>
      <c r="I4751" s="4">
        <v>0</v>
      </c>
      <c r="J4751" s="6">
        <v>44223</v>
      </c>
      <c r="K4751" s="7">
        <v>230.57499999999999</v>
      </c>
      <c r="L4751" s="7">
        <v>4542</v>
      </c>
      <c r="M4751" s="7">
        <v>0</v>
      </c>
      <c r="N4751" s="9">
        <v>44224</v>
      </c>
      <c r="O4751" s="10">
        <v>519.02499999999998</v>
      </c>
      <c r="P4751" s="10">
        <v>4764</v>
      </c>
      <c r="Q4751" s="10">
        <v>0</v>
      </c>
      <c r="R4751" s="10">
        <v>2.2510029274639489</v>
      </c>
      <c r="S4751" s="18">
        <v>2.2510029274639489</v>
      </c>
      <c r="T4751" s="13">
        <v>44246</v>
      </c>
      <c r="U4751" s="14">
        <v>41.524999999999999</v>
      </c>
      <c r="V4751" s="14">
        <v>4228</v>
      </c>
      <c r="W4751" s="14">
        <v>0</v>
      </c>
      <c r="X4751" s="14">
        <v>91.999421993160254</v>
      </c>
      <c r="Y4751" s="19">
        <f t="shared" si="149"/>
        <v>-0.91999421993160257</v>
      </c>
    </row>
    <row r="4752" spans="1:25">
      <c r="A4752">
        <v>8343</v>
      </c>
      <c r="B4752" t="s">
        <v>8781</v>
      </c>
      <c r="C4752" t="s">
        <v>8782</v>
      </c>
      <c r="D4752" t="str">
        <f t="shared" si="148"/>
        <v>AMC Entertainment Holdings tokenized stock FTX AMC</v>
      </c>
      <c r="E4752" s="3" t="s">
        <v>8886</v>
      </c>
      <c r="F4752" s="3" t="s">
        <v>8883</v>
      </c>
      <c r="G4752" s="3" t="s">
        <v>8883</v>
      </c>
      <c r="H4752" s="4">
        <v>0</v>
      </c>
      <c r="I4752" s="4">
        <v>0</v>
      </c>
      <c r="J4752" s="6">
        <v>44236</v>
      </c>
      <c r="K4752" s="7">
        <v>5.32</v>
      </c>
      <c r="L4752" s="7">
        <v>4543</v>
      </c>
      <c r="M4752" s="7">
        <v>0</v>
      </c>
      <c r="N4752" s="9">
        <v>44350</v>
      </c>
      <c r="O4752" s="10">
        <v>78.302499999999995</v>
      </c>
      <c r="P4752" s="10">
        <v>4765</v>
      </c>
      <c r="Q4752" s="10">
        <v>0</v>
      </c>
      <c r="R4752" s="10">
        <v>14.718515037593979</v>
      </c>
      <c r="S4752" s="18">
        <v>14.718515037593979</v>
      </c>
      <c r="T4752" s="13">
        <v>44534</v>
      </c>
      <c r="U4752" s="14">
        <v>0</v>
      </c>
      <c r="V4752" s="14">
        <v>4229</v>
      </c>
      <c r="W4752" s="14">
        <v>0</v>
      </c>
      <c r="X4752" s="14">
        <v>100</v>
      </c>
      <c r="Y4752" s="19">
        <f t="shared" si="149"/>
        <v>-1</v>
      </c>
    </row>
    <row r="4753" spans="1:25">
      <c r="A4753">
        <v>8344</v>
      </c>
      <c r="B4753" t="s">
        <v>8783</v>
      </c>
      <c r="C4753" t="s">
        <v>8784</v>
      </c>
      <c r="D4753" t="str">
        <f t="shared" si="148"/>
        <v>Grayscale Bitcoin Trust tokenized stock FTX GBTC</v>
      </c>
      <c r="E4753" s="3" t="s">
        <v>8886</v>
      </c>
      <c r="F4753" s="3" t="s">
        <v>8883</v>
      </c>
      <c r="G4753" s="3" t="s">
        <v>8883</v>
      </c>
      <c r="H4753" s="4">
        <v>0</v>
      </c>
      <c r="I4753" s="4">
        <v>0</v>
      </c>
      <c r="J4753" s="6">
        <v>44223</v>
      </c>
      <c r="K4753" s="7">
        <v>30.3</v>
      </c>
      <c r="L4753" s="7">
        <v>4544</v>
      </c>
      <c r="M4753" s="7">
        <v>0</v>
      </c>
      <c r="N4753" s="9">
        <v>44248</v>
      </c>
      <c r="O4753" s="10">
        <v>57.134999999999998</v>
      </c>
      <c r="P4753" s="10">
        <v>4766</v>
      </c>
      <c r="Q4753" s="10">
        <v>0</v>
      </c>
      <c r="R4753" s="10">
        <v>1.885643564356436</v>
      </c>
      <c r="S4753" s="18">
        <v>1.885643564356436</v>
      </c>
      <c r="T4753" s="13">
        <v>44397</v>
      </c>
      <c r="U4753" s="14">
        <v>24.055</v>
      </c>
      <c r="V4753" s="14">
        <v>4230</v>
      </c>
      <c r="W4753" s="14">
        <v>0</v>
      </c>
      <c r="X4753" s="14">
        <v>57.897960969633317</v>
      </c>
      <c r="Y4753" s="19">
        <f t="shared" si="149"/>
        <v>-0.57897960969633322</v>
      </c>
    </row>
    <row r="4754" spans="1:25">
      <c r="A4754">
        <v>8345</v>
      </c>
      <c r="B4754" t="s">
        <v>8785</v>
      </c>
      <c r="C4754" t="s">
        <v>8786</v>
      </c>
      <c r="D4754" t="str">
        <f t="shared" si="148"/>
        <v>BlackBerry tokenized stock FTX BB</v>
      </c>
      <c r="E4754" s="3" t="s">
        <v>8886</v>
      </c>
      <c r="F4754" s="3" t="s">
        <v>8883</v>
      </c>
      <c r="G4754" s="3" t="s">
        <v>8883</v>
      </c>
      <c r="H4754" s="4">
        <v>0</v>
      </c>
      <c r="I4754" s="4">
        <v>0</v>
      </c>
      <c r="J4754" s="6">
        <v>44223</v>
      </c>
      <c r="K4754" s="7">
        <v>19.7075</v>
      </c>
      <c r="L4754" s="7">
        <v>4545</v>
      </c>
      <c r="M4754" s="7">
        <v>0</v>
      </c>
      <c r="N4754" s="9">
        <v>44224</v>
      </c>
      <c r="O4754" s="10">
        <v>26.67</v>
      </c>
      <c r="P4754" s="10">
        <v>4767</v>
      </c>
      <c r="Q4754" s="10">
        <v>0</v>
      </c>
      <c r="R4754" s="10">
        <v>1.353291893949004</v>
      </c>
      <c r="S4754" s="18">
        <v>1.353291893949004</v>
      </c>
      <c r="T4754" s="13">
        <v>44534</v>
      </c>
      <c r="U4754" s="14">
        <v>0</v>
      </c>
      <c r="V4754" s="14">
        <v>4231</v>
      </c>
      <c r="W4754" s="14">
        <v>0</v>
      </c>
      <c r="X4754" s="14">
        <v>100</v>
      </c>
      <c r="Y4754" s="19">
        <f t="shared" si="149"/>
        <v>-1</v>
      </c>
    </row>
    <row r="4755" spans="1:25">
      <c r="A4755">
        <v>8348</v>
      </c>
      <c r="B4755" t="s">
        <v>8787</v>
      </c>
      <c r="C4755" t="s">
        <v>8787</v>
      </c>
      <c r="D4755" t="str">
        <f t="shared" si="148"/>
        <v>USDEX USDEX</v>
      </c>
      <c r="E4755" s="3" t="s">
        <v>8896</v>
      </c>
      <c r="F4755" s="3" t="s">
        <v>8883</v>
      </c>
      <c r="G4755" s="3" t="s">
        <v>8883</v>
      </c>
      <c r="H4755" s="4">
        <v>0</v>
      </c>
      <c r="I4755" s="4">
        <v>0</v>
      </c>
      <c r="J4755" s="6">
        <v>44232</v>
      </c>
      <c r="K4755" s="7">
        <v>1.0005659317264499</v>
      </c>
      <c r="L4755" s="7">
        <v>4546</v>
      </c>
      <c r="M4755" s="7">
        <v>0</v>
      </c>
      <c r="N4755" s="9">
        <v>44303</v>
      </c>
      <c r="O4755" s="10">
        <v>1.0119296778857201</v>
      </c>
      <c r="P4755" s="10">
        <v>4768</v>
      </c>
      <c r="Q4755" s="10">
        <v>0</v>
      </c>
      <c r="R4755" s="10">
        <v>1.0113573186922951</v>
      </c>
      <c r="S4755" s="18">
        <v>1.0113573186922951</v>
      </c>
      <c r="T4755" s="13">
        <v>44381</v>
      </c>
      <c r="U4755" s="14">
        <v>0.99991927849600004</v>
      </c>
      <c r="V4755" s="14">
        <v>4232</v>
      </c>
      <c r="W4755" s="14">
        <v>0</v>
      </c>
      <c r="X4755" s="14">
        <v>1.1868808329462199</v>
      </c>
      <c r="Y4755" s="19">
        <f t="shared" si="149"/>
        <v>-1.1868808329462199E-2</v>
      </c>
    </row>
    <row r="4756" spans="1:25">
      <c r="A4756">
        <v>8350</v>
      </c>
      <c r="B4756" t="s">
        <v>8788</v>
      </c>
      <c r="C4756" t="s">
        <v>8789</v>
      </c>
      <c r="D4756" t="str">
        <f t="shared" si="148"/>
        <v>Panda Yield BBOO</v>
      </c>
      <c r="E4756" s="3" t="s">
        <v>3686</v>
      </c>
      <c r="F4756" s="3" t="s">
        <v>8883</v>
      </c>
      <c r="G4756" s="3" t="s">
        <v>8883</v>
      </c>
      <c r="H4756" s="4">
        <v>0</v>
      </c>
      <c r="I4756" s="4">
        <v>0</v>
      </c>
      <c r="J4756" s="6">
        <v>44236</v>
      </c>
      <c r="K4756" s="7">
        <v>1.8715744630940001E-2</v>
      </c>
      <c r="L4756" s="7">
        <v>2923</v>
      </c>
      <c r="M4756" s="7">
        <v>0</v>
      </c>
      <c r="N4756" s="9">
        <v>44246</v>
      </c>
      <c r="O4756" s="10">
        <v>16.776085927925809</v>
      </c>
      <c r="P4756" s="10">
        <v>1466</v>
      </c>
      <c r="Q4756" s="10">
        <v>6193663.8202464972</v>
      </c>
      <c r="R4756" s="10">
        <v>896.36219443774428</v>
      </c>
      <c r="S4756" s="18">
        <v>896.36219443774428</v>
      </c>
      <c r="T4756" s="13">
        <v>44619</v>
      </c>
      <c r="U4756" s="14">
        <v>1.4780046927019181E-4</v>
      </c>
      <c r="V4756" s="14">
        <v>2480</v>
      </c>
      <c r="W4756" s="14">
        <v>206.2881706952692</v>
      </c>
      <c r="X4756" s="14">
        <v>99.999118981209875</v>
      </c>
      <c r="Y4756" s="19">
        <f t="shared" si="149"/>
        <v>-0.99999118981209878</v>
      </c>
    </row>
    <row r="4757" spans="1:25">
      <c r="A4757">
        <v>8351</v>
      </c>
      <c r="B4757" t="s">
        <v>8790</v>
      </c>
      <c r="C4757" t="s">
        <v>8791</v>
      </c>
      <c r="D4757" t="str">
        <f t="shared" si="148"/>
        <v>OptionRoom ROOM</v>
      </c>
      <c r="E4757" s="3" t="s">
        <v>8887</v>
      </c>
      <c r="F4757" s="3" t="s">
        <v>8883</v>
      </c>
      <c r="G4757" s="3" t="s">
        <v>8883</v>
      </c>
      <c r="H4757" s="4">
        <v>0</v>
      </c>
      <c r="I4757" s="4">
        <v>0</v>
      </c>
      <c r="J4757" s="6">
        <v>44236</v>
      </c>
      <c r="K4757" s="7">
        <v>1.76758777</v>
      </c>
      <c r="L4757" s="7">
        <v>140</v>
      </c>
      <c r="M4757" s="7">
        <v>26963779.390000001</v>
      </c>
      <c r="N4757" s="9">
        <v>44249</v>
      </c>
      <c r="O4757" s="10">
        <v>4.5905893000000004</v>
      </c>
      <c r="P4757" s="10">
        <v>774</v>
      </c>
      <c r="Q4757" s="10">
        <v>51440245.710000001</v>
      </c>
      <c r="R4757" s="10">
        <v>2.597092703351302</v>
      </c>
      <c r="S4757" s="18">
        <v>2.597092703351302</v>
      </c>
      <c r="T4757" s="13">
        <v>44417</v>
      </c>
      <c r="U4757" s="14">
        <v>2.4995799999999999E-3</v>
      </c>
      <c r="V4757" s="14">
        <v>1992</v>
      </c>
      <c r="W4757" s="14">
        <v>32354.49</v>
      </c>
      <c r="X4757" s="14">
        <v>99.945549910117194</v>
      </c>
      <c r="Y4757" s="19">
        <f t="shared" si="149"/>
        <v>-0.99945549910117193</v>
      </c>
    </row>
    <row r="4758" spans="1:25">
      <c r="A4758">
        <v>8352</v>
      </c>
      <c r="B4758" t="s">
        <v>8792</v>
      </c>
      <c r="C4758" t="s">
        <v>8793</v>
      </c>
      <c r="D4758" t="str">
        <f t="shared" si="148"/>
        <v>Gasgains GASG</v>
      </c>
      <c r="E4758" s="3" t="s">
        <v>8887</v>
      </c>
      <c r="F4758" s="3" t="s">
        <v>8883</v>
      </c>
      <c r="G4758" s="3" t="s">
        <v>8883</v>
      </c>
      <c r="H4758" s="4">
        <v>0</v>
      </c>
      <c r="I4758" s="4">
        <v>0</v>
      </c>
      <c r="J4758" s="6">
        <v>44225</v>
      </c>
      <c r="K4758" s="7">
        <v>2.1495104719139699</v>
      </c>
      <c r="L4758" s="7">
        <v>4547</v>
      </c>
      <c r="M4758" s="7">
        <v>0</v>
      </c>
      <c r="N4758" s="9">
        <v>44235</v>
      </c>
      <c r="O4758" s="10">
        <v>5.8276366849363104</v>
      </c>
      <c r="P4758" s="10">
        <v>4769</v>
      </c>
      <c r="Q4758" s="10">
        <v>0</v>
      </c>
      <c r="R4758" s="10">
        <v>2.7111459846702952</v>
      </c>
      <c r="S4758" s="18">
        <v>2.7111459846702952</v>
      </c>
      <c r="T4758" s="13">
        <v>44397</v>
      </c>
      <c r="U4758" s="14">
        <v>0.16811287322894</v>
      </c>
      <c r="V4758" s="14">
        <v>4233</v>
      </c>
      <c r="W4758" s="14">
        <v>0</v>
      </c>
      <c r="X4758" s="14">
        <v>97.115247872890052</v>
      </c>
      <c r="Y4758" s="19">
        <f t="shared" si="149"/>
        <v>-0.97115247872890054</v>
      </c>
    </row>
    <row r="4759" spans="1:25">
      <c r="A4759">
        <v>8353</v>
      </c>
      <c r="B4759" t="s">
        <v>8794</v>
      </c>
      <c r="C4759" t="s">
        <v>8740</v>
      </c>
      <c r="D4759" t="str">
        <f t="shared" si="148"/>
        <v>Beacon ETH BETH</v>
      </c>
      <c r="E4759" s="3" t="s">
        <v>8887</v>
      </c>
      <c r="F4759" s="3" t="s">
        <v>8883</v>
      </c>
      <c r="G4759" s="3" t="s">
        <v>8883</v>
      </c>
      <c r="H4759" s="4">
        <v>0</v>
      </c>
      <c r="I4759" s="4">
        <v>0</v>
      </c>
      <c r="J4759" s="6">
        <v>44228</v>
      </c>
      <c r="K4759" s="7">
        <v>1275.69393395</v>
      </c>
      <c r="L4759" s="7">
        <v>4548</v>
      </c>
      <c r="M4759" s="7">
        <v>0</v>
      </c>
      <c r="N4759" s="9">
        <v>44510</v>
      </c>
      <c r="O4759" s="10">
        <v>4539.6663846630572</v>
      </c>
      <c r="P4759" s="10">
        <v>4770</v>
      </c>
      <c r="Q4759" s="10">
        <v>0</v>
      </c>
      <c r="R4759" s="10">
        <v>3.55858585186389</v>
      </c>
      <c r="S4759" s="18">
        <v>3.55858585186389</v>
      </c>
      <c r="T4759" s="13">
        <v>44585</v>
      </c>
      <c r="U4759" s="14">
        <v>2018.905048790527</v>
      </c>
      <c r="V4759" s="14">
        <v>4234</v>
      </c>
      <c r="W4759" s="14">
        <v>0</v>
      </c>
      <c r="X4759" s="14">
        <v>55.527457797091543</v>
      </c>
      <c r="Y4759" s="19">
        <f t="shared" si="149"/>
        <v>-0.5552745779709154</v>
      </c>
    </row>
    <row r="4760" spans="1:25">
      <c r="A4760">
        <v>8357</v>
      </c>
      <c r="B4760" t="s">
        <v>8795</v>
      </c>
      <c r="C4760" t="s">
        <v>8796</v>
      </c>
      <c r="D4760" t="str">
        <f t="shared" si="148"/>
        <v>Bitcicoin BITCI</v>
      </c>
      <c r="E4760" s="3" t="s">
        <v>8887</v>
      </c>
      <c r="F4760" s="3" t="s">
        <v>8883</v>
      </c>
      <c r="G4760" s="3" t="s">
        <v>8883</v>
      </c>
      <c r="H4760" s="4">
        <v>0</v>
      </c>
      <c r="I4760" s="4">
        <v>0</v>
      </c>
      <c r="J4760" s="6">
        <v>44227</v>
      </c>
      <c r="K4760" s="7">
        <v>1.2885500000000001E-3</v>
      </c>
      <c r="L4760" s="7">
        <v>4549</v>
      </c>
      <c r="M4760" s="7">
        <v>0</v>
      </c>
      <c r="N4760" s="9">
        <v>44292</v>
      </c>
      <c r="O4760" s="10">
        <v>0.12059358000000001</v>
      </c>
      <c r="P4760" s="10">
        <v>4771</v>
      </c>
      <c r="Q4760" s="10">
        <v>0</v>
      </c>
      <c r="R4760" s="10">
        <v>93.588591828023752</v>
      </c>
      <c r="S4760" s="18">
        <v>93.588591828023752</v>
      </c>
      <c r="T4760" s="13">
        <v>44659</v>
      </c>
      <c r="U4760" s="14">
        <v>5.138968727855628E-3</v>
      </c>
      <c r="V4760" s="14">
        <v>4235</v>
      </c>
      <c r="W4760" s="14">
        <v>0</v>
      </c>
      <c r="X4760" s="14">
        <v>95.7386050502393</v>
      </c>
      <c r="Y4760" s="19">
        <f t="shared" si="149"/>
        <v>-0.957386050502393</v>
      </c>
    </row>
    <row r="4761" spans="1:25">
      <c r="A4761">
        <v>8358</v>
      </c>
      <c r="B4761" t="s">
        <v>8797</v>
      </c>
      <c r="C4761" t="s">
        <v>8798</v>
      </c>
      <c r="D4761" t="str">
        <f t="shared" si="148"/>
        <v>Potentiam PTM</v>
      </c>
      <c r="E4761" s="3" t="s">
        <v>8887</v>
      </c>
      <c r="F4761" s="3" t="s">
        <v>8883</v>
      </c>
      <c r="G4761" s="3" t="s">
        <v>8883</v>
      </c>
      <c r="H4761" s="4">
        <v>0</v>
      </c>
      <c r="I4761" s="4">
        <v>0</v>
      </c>
      <c r="J4761" s="6">
        <v>44234</v>
      </c>
      <c r="K4761" s="7">
        <v>7.0258950000000001E-2</v>
      </c>
      <c r="L4761" s="7">
        <v>4550</v>
      </c>
      <c r="M4761" s="7">
        <v>0</v>
      </c>
      <c r="N4761" s="9">
        <v>44574</v>
      </c>
      <c r="O4761" s="10">
        <v>0.16675512671669829</v>
      </c>
      <c r="P4761" s="10">
        <v>4772</v>
      </c>
      <c r="Q4761" s="10">
        <v>0</v>
      </c>
      <c r="R4761" s="10">
        <v>2.3734360777765442</v>
      </c>
      <c r="S4761" s="18">
        <v>2.3734360777765442</v>
      </c>
      <c r="T4761" s="13">
        <v>44602</v>
      </c>
      <c r="U4761" s="14">
        <v>2.4634825953179128E-2</v>
      </c>
      <c r="V4761" s="14">
        <v>4236</v>
      </c>
      <c r="W4761" s="14">
        <v>0</v>
      </c>
      <c r="X4761" s="14">
        <v>85.226945378997897</v>
      </c>
      <c r="Y4761" s="19">
        <f t="shared" si="149"/>
        <v>-0.85226945378997898</v>
      </c>
    </row>
    <row r="4762" spans="1:25">
      <c r="A4762">
        <v>8359</v>
      </c>
      <c r="B4762" t="s">
        <v>8799</v>
      </c>
      <c r="C4762" t="s">
        <v>3135</v>
      </c>
      <c r="D4762" t="str">
        <f t="shared" si="148"/>
        <v>TTCRYPTO TTC</v>
      </c>
      <c r="E4762" s="3" t="s">
        <v>8887</v>
      </c>
      <c r="F4762" s="3" t="s">
        <v>8883</v>
      </c>
      <c r="G4762" s="3" t="s">
        <v>8883</v>
      </c>
      <c r="H4762" s="4">
        <v>0</v>
      </c>
      <c r="I4762" s="4">
        <v>0</v>
      </c>
      <c r="J4762" s="6">
        <v>44226</v>
      </c>
      <c r="K4762" s="7">
        <v>1.68334642443639</v>
      </c>
      <c r="L4762" s="7">
        <v>4551</v>
      </c>
      <c r="M4762" s="7">
        <v>0</v>
      </c>
      <c r="N4762" s="9">
        <v>44240</v>
      </c>
      <c r="O4762" s="10">
        <v>3.0438846948567102</v>
      </c>
      <c r="P4762" s="10">
        <v>4773</v>
      </c>
      <c r="Q4762" s="10">
        <v>0</v>
      </c>
      <c r="R4762" s="10">
        <v>1.8082342711339701</v>
      </c>
      <c r="S4762" s="18">
        <v>1.8082342711339701</v>
      </c>
      <c r="T4762" s="13">
        <v>44486</v>
      </c>
      <c r="U4762" s="14">
        <v>3.8510962309033933E-2</v>
      </c>
      <c r="V4762" s="14">
        <v>4237</v>
      </c>
      <c r="W4762" s="14">
        <v>0</v>
      </c>
      <c r="X4762" s="14">
        <v>98.734808766767472</v>
      </c>
      <c r="Y4762" s="19">
        <f t="shared" si="149"/>
        <v>-0.98734808766767468</v>
      </c>
    </row>
    <row r="4763" spans="1:25">
      <c r="A4763">
        <v>8360</v>
      </c>
      <c r="B4763" t="s">
        <v>8800</v>
      </c>
      <c r="C4763" t="s">
        <v>8800</v>
      </c>
      <c r="D4763" t="str">
        <f t="shared" si="148"/>
        <v>BULLS BULLS</v>
      </c>
      <c r="E4763" s="3" t="s">
        <v>8887</v>
      </c>
      <c r="F4763" s="3" t="s">
        <v>8883</v>
      </c>
      <c r="G4763" s="3" t="s">
        <v>8883</v>
      </c>
      <c r="H4763" s="4">
        <v>0</v>
      </c>
      <c r="I4763" s="4">
        <v>0</v>
      </c>
      <c r="J4763" s="6">
        <v>44225</v>
      </c>
      <c r="K4763" s="7">
        <v>3.00159013781E-2</v>
      </c>
      <c r="L4763" s="7">
        <v>4552</v>
      </c>
      <c r="M4763" s="7">
        <v>0</v>
      </c>
      <c r="N4763" s="9">
        <v>44232</v>
      </c>
      <c r="O4763" s="10">
        <v>0.10434971844042</v>
      </c>
      <c r="P4763" s="10">
        <v>4774</v>
      </c>
      <c r="Q4763" s="10">
        <v>0</v>
      </c>
      <c r="R4763" s="10">
        <v>3.4764812532518161</v>
      </c>
      <c r="S4763" s="18">
        <v>3.4764812532518161</v>
      </c>
      <c r="T4763" s="13">
        <v>44509</v>
      </c>
      <c r="U4763" s="14">
        <v>6.0010264559050312E-3</v>
      </c>
      <c r="V4763" s="14">
        <v>4238</v>
      </c>
      <c r="W4763" s="14">
        <v>0</v>
      </c>
      <c r="X4763" s="14">
        <v>94.249120605599529</v>
      </c>
      <c r="Y4763" s="19">
        <f t="shared" si="149"/>
        <v>-0.94249120605599535</v>
      </c>
    </row>
    <row r="4764" spans="1:25">
      <c r="A4764">
        <v>8362</v>
      </c>
      <c r="B4764" t="s">
        <v>8801</v>
      </c>
      <c r="C4764" t="s">
        <v>8802</v>
      </c>
      <c r="D4764" t="str">
        <f t="shared" si="148"/>
        <v>Gladius Finance GLAD</v>
      </c>
      <c r="E4764" s="3" t="s">
        <v>3686</v>
      </c>
      <c r="F4764" s="3" t="s">
        <v>8883</v>
      </c>
      <c r="G4764" s="3" t="s">
        <v>8883</v>
      </c>
      <c r="H4764" s="4">
        <v>0</v>
      </c>
      <c r="I4764" s="4">
        <v>0</v>
      </c>
      <c r="J4764" s="6">
        <v>44234</v>
      </c>
      <c r="K4764" s="7">
        <v>2.92353927214059</v>
      </c>
      <c r="L4764" s="7">
        <v>4553</v>
      </c>
      <c r="M4764" s="7">
        <v>0</v>
      </c>
      <c r="N4764" s="9">
        <v>44327</v>
      </c>
      <c r="O4764" s="10">
        <v>12.97195497588894</v>
      </c>
      <c r="P4764" s="10">
        <v>4775</v>
      </c>
      <c r="Q4764" s="10">
        <v>0</v>
      </c>
      <c r="R4764" s="10">
        <v>4.4370722498935304</v>
      </c>
      <c r="S4764" s="18">
        <v>4.4370722498935304</v>
      </c>
      <c r="T4764" s="13">
        <v>44339</v>
      </c>
      <c r="U4764" s="14">
        <v>6.5832980165410202</v>
      </c>
      <c r="V4764" s="14">
        <v>4239</v>
      </c>
      <c r="W4764" s="14">
        <v>0</v>
      </c>
      <c r="X4764" s="14">
        <v>49.249762053773381</v>
      </c>
      <c r="Y4764" s="19">
        <f t="shared" si="149"/>
        <v>-0.49249762053773383</v>
      </c>
    </row>
    <row r="4765" spans="1:25">
      <c r="A4765">
        <v>8363</v>
      </c>
      <c r="B4765" t="s">
        <v>8803</v>
      </c>
      <c r="C4765" t="s">
        <v>8804</v>
      </c>
      <c r="D4765" t="str">
        <f t="shared" si="148"/>
        <v>renDOGE RENDOGE</v>
      </c>
      <c r="E4765" s="3" t="s">
        <v>8891</v>
      </c>
      <c r="F4765" s="3" t="s">
        <v>8883</v>
      </c>
      <c r="G4765" s="3" t="s">
        <v>8883</v>
      </c>
      <c r="H4765" s="4">
        <v>0</v>
      </c>
      <c r="I4765" s="4">
        <v>0</v>
      </c>
      <c r="J4765" s="6">
        <v>44226</v>
      </c>
      <c r="K4765" s="7">
        <v>2.2957060000000001E-2</v>
      </c>
      <c r="L4765" s="7">
        <v>1601</v>
      </c>
      <c r="M4765" s="7">
        <v>98538.62</v>
      </c>
      <c r="N4765" s="9">
        <v>44324</v>
      </c>
      <c r="O4765" s="10">
        <v>0.76907524999999999</v>
      </c>
      <c r="P4765" s="10">
        <v>1801</v>
      </c>
      <c r="Q4765" s="10">
        <v>2031715.25</v>
      </c>
      <c r="R4765" s="10">
        <v>33.500598508694047</v>
      </c>
      <c r="S4765" s="18">
        <v>33.500598508694047</v>
      </c>
      <c r="T4765" s="13">
        <v>44616</v>
      </c>
      <c r="U4765" s="14">
        <v>9.6330787791431477E-2</v>
      </c>
      <c r="V4765" s="14">
        <v>1435</v>
      </c>
      <c r="W4765" s="14">
        <v>336009.68</v>
      </c>
      <c r="X4765" s="14">
        <v>87.474465237123226</v>
      </c>
      <c r="Y4765" s="19">
        <f t="shared" si="149"/>
        <v>-0.87474465237123222</v>
      </c>
    </row>
    <row r="4766" spans="1:25">
      <c r="A4766">
        <v>8364</v>
      </c>
      <c r="B4766" t="s">
        <v>8805</v>
      </c>
      <c r="C4766" t="s">
        <v>8806</v>
      </c>
      <c r="D4766" t="str">
        <f t="shared" si="148"/>
        <v>Bridge Mutual BMI</v>
      </c>
      <c r="E4766" s="3" t="s">
        <v>8887</v>
      </c>
      <c r="F4766" s="3" t="s">
        <v>8883</v>
      </c>
      <c r="G4766" s="3" t="s">
        <v>8883</v>
      </c>
      <c r="H4766" s="4">
        <v>0</v>
      </c>
      <c r="I4766" s="4">
        <v>0</v>
      </c>
      <c r="J4766" s="6">
        <v>44228</v>
      </c>
      <c r="K4766" s="7">
        <v>1.7340096899999999</v>
      </c>
      <c r="L4766" s="7">
        <v>2440</v>
      </c>
      <c r="M4766" s="7">
        <v>0</v>
      </c>
      <c r="N4766" s="9">
        <v>44230</v>
      </c>
      <c r="O4766" s="10">
        <v>5.4725554299999999</v>
      </c>
      <c r="P4766" s="10">
        <v>4776</v>
      </c>
      <c r="Q4766" s="10">
        <v>0</v>
      </c>
      <c r="R4766" s="10">
        <v>3.1560120232084752</v>
      </c>
      <c r="S4766" s="18">
        <v>3.1560120232084752</v>
      </c>
      <c r="T4766" s="13">
        <v>44687</v>
      </c>
      <c r="U4766" s="14">
        <v>3.9547928110905177E-2</v>
      </c>
      <c r="V4766" s="14">
        <v>907</v>
      </c>
      <c r="W4766" s="14">
        <v>2712857.41</v>
      </c>
      <c r="X4766" s="14">
        <v>99.277340748453497</v>
      </c>
      <c r="Y4766" s="19">
        <f t="shared" si="149"/>
        <v>-0.99277340748453502</v>
      </c>
    </row>
    <row r="4767" spans="1:25">
      <c r="A4767">
        <v>8365</v>
      </c>
      <c r="B4767" t="s">
        <v>8807</v>
      </c>
      <c r="C4767" t="s">
        <v>8808</v>
      </c>
      <c r="D4767" t="str">
        <f t="shared" si="148"/>
        <v>Crowns CWS</v>
      </c>
      <c r="E4767" s="3" t="s">
        <v>8892</v>
      </c>
      <c r="F4767" s="3" t="s">
        <v>8883</v>
      </c>
      <c r="G4767" s="3" t="s">
        <v>8883</v>
      </c>
      <c r="H4767" s="4">
        <v>0</v>
      </c>
      <c r="I4767" s="4">
        <v>0</v>
      </c>
      <c r="J4767" s="6">
        <v>44229</v>
      </c>
      <c r="K4767" s="7">
        <v>11.717718530000001</v>
      </c>
      <c r="L4767" s="7">
        <v>315</v>
      </c>
      <c r="M4767" s="7">
        <v>9323947.4800000004</v>
      </c>
      <c r="N4767" s="9">
        <v>44271</v>
      </c>
      <c r="O4767" s="10">
        <v>58.898867109999998</v>
      </c>
      <c r="P4767" s="10">
        <v>822</v>
      </c>
      <c r="Q4767" s="10">
        <v>43733916.729999997</v>
      </c>
      <c r="R4767" s="10">
        <v>5.0264790845765432</v>
      </c>
      <c r="S4767" s="18">
        <v>5.0264790845765432</v>
      </c>
      <c r="T4767" s="13">
        <v>44686</v>
      </c>
      <c r="U4767" s="14">
        <v>2.2765449791437948</v>
      </c>
      <c r="V4767" s="14">
        <v>743</v>
      </c>
      <c r="W4767" s="14">
        <v>5517291.1399999997</v>
      </c>
      <c r="X4767" s="14">
        <v>96.134823824553195</v>
      </c>
      <c r="Y4767" s="19">
        <f t="shared" si="149"/>
        <v>-0.96134823824553195</v>
      </c>
    </row>
    <row r="4768" spans="1:25">
      <c r="A4768">
        <v>8366</v>
      </c>
      <c r="B4768" t="s">
        <v>8809</v>
      </c>
      <c r="C4768" t="s">
        <v>8810</v>
      </c>
      <c r="D4768" t="str">
        <f t="shared" si="148"/>
        <v>World Token WORLD</v>
      </c>
      <c r="E4768" s="3" t="s">
        <v>3686</v>
      </c>
      <c r="F4768" s="3" t="s">
        <v>8883</v>
      </c>
      <c r="G4768" s="3" t="s">
        <v>8883</v>
      </c>
      <c r="H4768" s="4">
        <v>0</v>
      </c>
      <c r="I4768" s="4">
        <v>0</v>
      </c>
      <c r="J4768" s="6">
        <v>44228</v>
      </c>
      <c r="K4768" s="7">
        <v>7.0438580000000001E-2</v>
      </c>
      <c r="L4768" s="7">
        <v>2597</v>
      </c>
      <c r="M4768" s="7">
        <v>0</v>
      </c>
      <c r="N4768" s="9">
        <v>44229</v>
      </c>
      <c r="O4768" s="10">
        <v>0.26023837</v>
      </c>
      <c r="P4768" s="10">
        <v>4777</v>
      </c>
      <c r="Q4768" s="10">
        <v>0</v>
      </c>
      <c r="R4768" s="10">
        <v>3.69454310407734</v>
      </c>
      <c r="S4768" s="18">
        <v>3.69454310407734</v>
      </c>
      <c r="T4768" s="13">
        <v>44687</v>
      </c>
      <c r="U4768" s="14">
        <v>3.238304361226648E-3</v>
      </c>
      <c r="V4768" s="14">
        <v>1447</v>
      </c>
      <c r="W4768" s="14">
        <v>325684.69</v>
      </c>
      <c r="X4768" s="14">
        <v>98.755639162193248</v>
      </c>
      <c r="Y4768" s="19">
        <f t="shared" si="149"/>
        <v>-0.98755639162193243</v>
      </c>
    </row>
    <row r="4769" spans="1:25">
      <c r="A4769">
        <v>8368</v>
      </c>
      <c r="B4769" t="s">
        <v>8811</v>
      </c>
      <c r="C4769" t="s">
        <v>8812</v>
      </c>
      <c r="D4769" t="str">
        <f t="shared" si="148"/>
        <v>Xeno Token XNO</v>
      </c>
      <c r="E4769" s="3" t="s">
        <v>8887</v>
      </c>
      <c r="F4769" s="3" t="s">
        <v>8883</v>
      </c>
      <c r="G4769" s="3" t="s">
        <v>8883</v>
      </c>
      <c r="H4769" s="4">
        <v>0</v>
      </c>
      <c r="I4769" s="4">
        <v>0</v>
      </c>
      <c r="J4769" s="6">
        <v>44236</v>
      </c>
      <c r="K4769" s="7">
        <v>0.13374927</v>
      </c>
      <c r="L4769" s="7">
        <v>2298</v>
      </c>
      <c r="M4769" s="7">
        <v>0</v>
      </c>
      <c r="N4769" s="9">
        <v>44270</v>
      </c>
      <c r="O4769" s="10">
        <v>1.1430326200000001</v>
      </c>
      <c r="P4769" s="10">
        <v>4778</v>
      </c>
      <c r="Q4769" s="10">
        <v>0</v>
      </c>
      <c r="R4769" s="10">
        <v>8.546084924426129</v>
      </c>
      <c r="S4769" s="18">
        <v>8.546084924426129</v>
      </c>
      <c r="T4769" s="13">
        <v>44687</v>
      </c>
      <c r="U4769" s="14">
        <v>4.7557168439224563E-2</v>
      </c>
      <c r="V4769" s="14">
        <v>510</v>
      </c>
      <c r="W4769" s="14">
        <v>18025937.329999998</v>
      </c>
      <c r="X4769" s="14">
        <v>95.839386592551961</v>
      </c>
      <c r="Y4769" s="19">
        <f t="shared" si="149"/>
        <v>-0.95839386592551956</v>
      </c>
    </row>
    <row r="4770" spans="1:25">
      <c r="A4770">
        <v>8369</v>
      </c>
      <c r="B4770" t="s">
        <v>8813</v>
      </c>
      <c r="C4770" t="s">
        <v>2389</v>
      </c>
      <c r="D4770" t="str">
        <f t="shared" si="148"/>
        <v>Civitas Protocol CVT</v>
      </c>
      <c r="E4770" s="3" t="s">
        <v>8887</v>
      </c>
      <c r="F4770" s="3" t="s">
        <v>8883</v>
      </c>
      <c r="G4770" s="3" t="s">
        <v>8883</v>
      </c>
      <c r="H4770" s="4">
        <v>0</v>
      </c>
      <c r="I4770" s="4">
        <v>0</v>
      </c>
      <c r="J4770" s="6">
        <v>44235</v>
      </c>
      <c r="K4770" s="7">
        <v>665.17236157916375</v>
      </c>
      <c r="L4770" s="7">
        <v>4554</v>
      </c>
      <c r="M4770" s="7">
        <v>0</v>
      </c>
      <c r="N4770" s="9">
        <v>44243</v>
      </c>
      <c r="O4770" s="10">
        <v>1164.083986022659</v>
      </c>
      <c r="P4770" s="10">
        <v>4779</v>
      </c>
      <c r="Q4770" s="10">
        <v>0</v>
      </c>
      <c r="R4770" s="10">
        <v>1.7500486389107419</v>
      </c>
      <c r="S4770" s="18">
        <v>1.7500486389107419</v>
      </c>
      <c r="T4770" s="13">
        <v>44397</v>
      </c>
      <c r="U4770" s="14">
        <v>41.839431334285258</v>
      </c>
      <c r="V4770" s="14">
        <v>4240</v>
      </c>
      <c r="W4770" s="14">
        <v>0</v>
      </c>
      <c r="X4770" s="14">
        <v>96.405806467861595</v>
      </c>
      <c r="Y4770" s="19">
        <f t="shared" si="149"/>
        <v>-0.96405806467861599</v>
      </c>
    </row>
    <row r="4771" spans="1:25">
      <c r="A4771">
        <v>8370</v>
      </c>
      <c r="B4771" t="s">
        <v>8814</v>
      </c>
      <c r="C4771" t="s">
        <v>8815</v>
      </c>
      <c r="D4771" t="str">
        <f t="shared" si="148"/>
        <v>Venus BETH VBETH</v>
      </c>
      <c r="E4771" s="3" t="s">
        <v>8886</v>
      </c>
      <c r="F4771" s="3" t="s">
        <v>8883</v>
      </c>
      <c r="G4771" s="3" t="s">
        <v>8883</v>
      </c>
      <c r="H4771" s="4">
        <v>0</v>
      </c>
      <c r="I4771" s="4">
        <v>0</v>
      </c>
      <c r="J4771" s="6">
        <v>44237</v>
      </c>
      <c r="K4771" s="7">
        <v>33.769498655263867</v>
      </c>
      <c r="L4771" s="7">
        <v>4555</v>
      </c>
      <c r="M4771" s="7">
        <v>0</v>
      </c>
      <c r="N4771" s="9">
        <v>44509</v>
      </c>
      <c r="O4771" s="10">
        <v>89.263309770158571</v>
      </c>
      <c r="P4771" s="10">
        <v>4780</v>
      </c>
      <c r="Q4771" s="10">
        <v>0</v>
      </c>
      <c r="R4771" s="10">
        <v>2.643311666584204</v>
      </c>
      <c r="S4771" s="18">
        <v>2.643311666584204</v>
      </c>
      <c r="T4771" s="13">
        <v>44588</v>
      </c>
      <c r="U4771" s="14">
        <v>45.822860742519069</v>
      </c>
      <c r="V4771" s="14">
        <v>4241</v>
      </c>
      <c r="W4771" s="14">
        <v>0</v>
      </c>
      <c r="X4771" s="14">
        <v>48.665514576473832</v>
      </c>
      <c r="Y4771" s="19">
        <f t="shared" si="149"/>
        <v>-0.48665514576473834</v>
      </c>
    </row>
    <row r="4772" spans="1:25">
      <c r="A4772">
        <v>8371</v>
      </c>
      <c r="B4772" t="s">
        <v>8816</v>
      </c>
      <c r="C4772" t="s">
        <v>735</v>
      </c>
      <c r="D4772" t="str">
        <f t="shared" si="148"/>
        <v>Elevate ELE</v>
      </c>
      <c r="E4772" s="3" t="s">
        <v>3686</v>
      </c>
      <c r="F4772" s="3" t="s">
        <v>8883</v>
      </c>
      <c r="G4772" s="3" t="s">
        <v>8883</v>
      </c>
      <c r="H4772" s="4">
        <v>0</v>
      </c>
      <c r="I4772" s="4">
        <v>0</v>
      </c>
      <c r="J4772" s="6">
        <v>44236</v>
      </c>
      <c r="K4772" s="7">
        <v>0.53165705417280995</v>
      </c>
      <c r="L4772" s="7">
        <v>4556</v>
      </c>
      <c r="M4772" s="7">
        <v>0</v>
      </c>
      <c r="N4772" s="9">
        <v>44243</v>
      </c>
      <c r="O4772" s="10">
        <v>1.0365123856740199</v>
      </c>
      <c r="P4772" s="10">
        <v>4781</v>
      </c>
      <c r="Q4772" s="10">
        <v>0</v>
      </c>
      <c r="R4772" s="10">
        <v>1.949588324915015</v>
      </c>
      <c r="S4772" s="18">
        <v>1.949588324915015</v>
      </c>
      <c r="T4772" s="13">
        <v>44339</v>
      </c>
      <c r="U4772" s="14">
        <v>9.5526544161989996E-2</v>
      </c>
      <c r="V4772" s="14">
        <v>4242</v>
      </c>
      <c r="W4772" s="14">
        <v>0</v>
      </c>
      <c r="X4772" s="14">
        <v>90.78384923496391</v>
      </c>
      <c r="Y4772" s="19">
        <f t="shared" si="149"/>
        <v>-0.90783849234963909</v>
      </c>
    </row>
    <row r="4773" spans="1:25">
      <c r="A4773">
        <v>8372</v>
      </c>
      <c r="B4773" t="s">
        <v>8817</v>
      </c>
      <c r="C4773" t="s">
        <v>8817</v>
      </c>
      <c r="D4773" t="str">
        <f t="shared" si="148"/>
        <v>XNODE XNODE</v>
      </c>
      <c r="E4773" s="3" t="s">
        <v>8884</v>
      </c>
      <c r="F4773" s="3" t="s">
        <v>8883</v>
      </c>
      <c r="G4773" s="3" t="s">
        <v>8883</v>
      </c>
      <c r="H4773" s="4">
        <v>0</v>
      </c>
      <c r="I4773" s="4">
        <v>0</v>
      </c>
      <c r="J4773" s="6">
        <v>44232</v>
      </c>
      <c r="K4773" s="7">
        <v>6.4352235599999998</v>
      </c>
      <c r="L4773" s="7">
        <v>4557</v>
      </c>
      <c r="M4773" s="7">
        <v>0</v>
      </c>
      <c r="N4773" s="9">
        <v>44238</v>
      </c>
      <c r="O4773" s="10">
        <v>20.17092972</v>
      </c>
      <c r="P4773" s="10">
        <v>4782</v>
      </c>
      <c r="Q4773" s="10">
        <v>0</v>
      </c>
      <c r="R4773" s="10">
        <v>3.1344567180817569</v>
      </c>
      <c r="S4773" s="18">
        <v>3.1344567180817569</v>
      </c>
      <c r="T4773" s="13">
        <v>44528</v>
      </c>
      <c r="U4773" s="14">
        <v>5.3576735817568403E-4</v>
      </c>
      <c r="V4773" s="14">
        <v>4243</v>
      </c>
      <c r="W4773" s="14">
        <v>0</v>
      </c>
      <c r="X4773" s="14">
        <v>99.997343863839632</v>
      </c>
      <c r="Y4773" s="19">
        <f t="shared" si="149"/>
        <v>-0.99997343863839627</v>
      </c>
    </row>
    <row r="4774" spans="1:25">
      <c r="A4774">
        <v>8374</v>
      </c>
      <c r="B4774" t="s">
        <v>8818</v>
      </c>
      <c r="C4774" t="s">
        <v>8611</v>
      </c>
      <c r="D4774" t="str">
        <f t="shared" si="148"/>
        <v>protocol finance PFI</v>
      </c>
      <c r="E4774" s="3" t="s">
        <v>8887</v>
      </c>
      <c r="F4774" s="3" t="s">
        <v>8883</v>
      </c>
      <c r="G4774" s="3" t="s">
        <v>8883</v>
      </c>
      <c r="H4774" s="4">
        <v>0</v>
      </c>
      <c r="I4774" s="4">
        <v>0</v>
      </c>
      <c r="J4774" s="6">
        <v>44229</v>
      </c>
      <c r="K4774" s="7">
        <v>63.609982736668769</v>
      </c>
      <c r="L4774" s="7">
        <v>4558</v>
      </c>
      <c r="M4774" s="7">
        <v>0</v>
      </c>
      <c r="N4774" s="9">
        <v>44246</v>
      </c>
      <c r="O4774" s="10">
        <v>608.83748623668748</v>
      </c>
      <c r="P4774" s="10">
        <v>4783</v>
      </c>
      <c r="Q4774" s="10">
        <v>0</v>
      </c>
      <c r="R4774" s="10">
        <v>9.5714141089636779</v>
      </c>
      <c r="S4774" s="18">
        <v>9.5714141089636779</v>
      </c>
      <c r="T4774" s="13">
        <v>44583</v>
      </c>
      <c r="U4774" s="14">
        <v>12.56215553335848</v>
      </c>
      <c r="V4774" s="14">
        <v>4244</v>
      </c>
      <c r="W4774" s="14">
        <v>0</v>
      </c>
      <c r="X4774" s="14">
        <v>97.936698081616655</v>
      </c>
      <c r="Y4774" s="19">
        <f t="shared" si="149"/>
        <v>-0.97936698081616658</v>
      </c>
    </row>
    <row r="4775" spans="1:25">
      <c r="A4775">
        <v>8375</v>
      </c>
      <c r="B4775" t="s">
        <v>8819</v>
      </c>
      <c r="C4775" t="s">
        <v>8820</v>
      </c>
      <c r="D4775" t="str">
        <f t="shared" si="148"/>
        <v>GOGO.finance GOGO</v>
      </c>
      <c r="E4775" s="3" t="s">
        <v>8889</v>
      </c>
      <c r="F4775" s="3" t="s">
        <v>8883</v>
      </c>
      <c r="G4775" s="3" t="s">
        <v>8883</v>
      </c>
      <c r="H4775" s="4">
        <v>0</v>
      </c>
      <c r="I4775" s="4">
        <v>0</v>
      </c>
      <c r="J4775" s="6">
        <v>44230</v>
      </c>
      <c r="K4775" s="7">
        <v>53.079339619999999</v>
      </c>
      <c r="L4775" s="7">
        <v>4559</v>
      </c>
      <c r="M4775" s="7">
        <v>0</v>
      </c>
      <c r="N4775" s="9">
        <v>44232</v>
      </c>
      <c r="O4775" s="10">
        <v>245.70042996000001</v>
      </c>
      <c r="P4775" s="10">
        <v>4784</v>
      </c>
      <c r="Q4775" s="10">
        <v>0</v>
      </c>
      <c r="R4775" s="10">
        <v>4.6289277846897221</v>
      </c>
      <c r="S4775" s="18">
        <v>4.6289277846897221</v>
      </c>
      <c r="T4775" s="13">
        <v>44490</v>
      </c>
      <c r="U4775" s="14">
        <v>3.8925357650949861</v>
      </c>
      <c r="V4775" s="14">
        <v>4245</v>
      </c>
      <c r="W4775" s="14">
        <v>0</v>
      </c>
      <c r="X4775" s="14">
        <v>98.415739131702509</v>
      </c>
      <c r="Y4775" s="19">
        <f t="shared" si="149"/>
        <v>-0.98415739131702507</v>
      </c>
    </row>
    <row r="4776" spans="1:25">
      <c r="A4776">
        <v>8376</v>
      </c>
      <c r="B4776" t="s">
        <v>8821</v>
      </c>
      <c r="C4776" t="s">
        <v>8821</v>
      </c>
      <c r="D4776" t="str">
        <f t="shared" si="148"/>
        <v>MASQ MASQ</v>
      </c>
      <c r="E4776" s="3" t="s">
        <v>8884</v>
      </c>
      <c r="F4776" s="3" t="s">
        <v>8883</v>
      </c>
      <c r="G4776" s="3" t="s">
        <v>8883</v>
      </c>
      <c r="H4776" s="4">
        <v>0</v>
      </c>
      <c r="I4776" s="4">
        <v>0</v>
      </c>
      <c r="J4776" s="6">
        <v>44230</v>
      </c>
      <c r="K4776" s="7">
        <v>0.27739776999999999</v>
      </c>
      <c r="L4776" s="7">
        <v>2429</v>
      </c>
      <c r="M4776" s="7">
        <v>0</v>
      </c>
      <c r="N4776" s="9">
        <v>44516</v>
      </c>
      <c r="O4776" s="10">
        <v>0.66713852277753527</v>
      </c>
      <c r="P4776" s="10">
        <v>1548</v>
      </c>
      <c r="Q4776" s="10">
        <v>4823717.0999999996</v>
      </c>
      <c r="R4776" s="10">
        <v>2.40498877398162</v>
      </c>
      <c r="S4776" s="18">
        <v>2.40498877398162</v>
      </c>
      <c r="T4776" s="13">
        <v>44686</v>
      </c>
      <c r="U4776" s="14">
        <v>0.1188991167069209</v>
      </c>
      <c r="V4776" s="14">
        <v>867</v>
      </c>
      <c r="W4776" s="14">
        <v>3118454.61</v>
      </c>
      <c r="X4776" s="14">
        <v>82.177746802582845</v>
      </c>
      <c r="Y4776" s="19">
        <f t="shared" si="149"/>
        <v>-0.82177746802582841</v>
      </c>
    </row>
    <row r="4777" spans="1:25">
      <c r="A4777">
        <v>8377</v>
      </c>
      <c r="B4777" t="s">
        <v>8822</v>
      </c>
      <c r="C4777" t="s">
        <v>8823</v>
      </c>
      <c r="D4777" t="str">
        <f t="shared" si="148"/>
        <v>SportX SX</v>
      </c>
      <c r="E4777" s="3" t="s">
        <v>8889</v>
      </c>
      <c r="F4777" s="3" t="s">
        <v>8883</v>
      </c>
      <c r="G4777" s="3" t="s">
        <v>8883</v>
      </c>
      <c r="H4777" s="4">
        <v>0</v>
      </c>
      <c r="I4777" s="4">
        <v>0</v>
      </c>
      <c r="J4777" s="6">
        <v>44230</v>
      </c>
      <c r="K4777" s="7">
        <v>0.33317676000000002</v>
      </c>
      <c r="L4777" s="7">
        <v>4560</v>
      </c>
      <c r="M4777" s="7">
        <v>0</v>
      </c>
      <c r="N4777" s="9">
        <v>44498</v>
      </c>
      <c r="O4777" s="10">
        <v>9.412120529103257</v>
      </c>
      <c r="P4777" s="10">
        <v>4785</v>
      </c>
      <c r="Q4777" s="10">
        <v>0</v>
      </c>
      <c r="R4777" s="10">
        <v>28.249631003984959</v>
      </c>
      <c r="S4777" s="18">
        <v>28.249631003984959</v>
      </c>
      <c r="T4777" s="13">
        <v>44588</v>
      </c>
      <c r="U4777" s="14">
        <v>0.31384741479862721</v>
      </c>
      <c r="V4777" s="14">
        <v>4246</v>
      </c>
      <c r="W4777" s="14">
        <v>0</v>
      </c>
      <c r="X4777" s="14">
        <v>96.665497282698638</v>
      </c>
      <c r="Y4777" s="19">
        <f t="shared" si="149"/>
        <v>-0.96665497282698643</v>
      </c>
    </row>
    <row r="4778" spans="1:25">
      <c r="A4778">
        <v>8378</v>
      </c>
      <c r="B4778" t="s">
        <v>8824</v>
      </c>
      <c r="C4778" t="s">
        <v>8825</v>
      </c>
      <c r="D4778" t="str">
        <f t="shared" si="148"/>
        <v>Akita Inu AKITA</v>
      </c>
      <c r="E4778" s="3" t="s">
        <v>8891</v>
      </c>
      <c r="F4778" s="3" t="s">
        <v>8883</v>
      </c>
      <c r="G4778" s="3" t="s">
        <v>8883</v>
      </c>
      <c r="H4778" s="4">
        <v>0</v>
      </c>
      <c r="I4778" s="4">
        <v>0</v>
      </c>
      <c r="J4778" s="6">
        <v>44237</v>
      </c>
      <c r="K4778" s="8">
        <v>6.5733600000000001E-9</v>
      </c>
      <c r="L4778" s="7">
        <v>4561</v>
      </c>
      <c r="M4778" s="7">
        <v>0</v>
      </c>
      <c r="N4778" s="9">
        <v>44326</v>
      </c>
      <c r="O4778" s="12">
        <v>1.6054760139999999E-5</v>
      </c>
      <c r="P4778" s="10">
        <v>4786</v>
      </c>
      <c r="Q4778" s="10">
        <v>0</v>
      </c>
      <c r="R4778" s="10">
        <v>2442.3978209013349</v>
      </c>
      <c r="S4778" s="18">
        <v>2442.3978209013349</v>
      </c>
      <c r="T4778" s="13">
        <v>44397</v>
      </c>
      <c r="U4778" s="16">
        <v>5.3038593000000003E-7</v>
      </c>
      <c r="V4778" s="14">
        <v>4247</v>
      </c>
      <c r="W4778" s="16">
        <v>0</v>
      </c>
      <c r="X4778" s="16">
        <v>96.696394556038499</v>
      </c>
      <c r="Y4778" s="19">
        <f t="shared" si="149"/>
        <v>-0.96696394556038501</v>
      </c>
    </row>
    <row r="4779" spans="1:25">
      <c r="A4779">
        <v>8379</v>
      </c>
      <c r="B4779" t="s">
        <v>8826</v>
      </c>
      <c r="C4779" t="s">
        <v>174</v>
      </c>
      <c r="D4779" t="str">
        <f t="shared" si="148"/>
        <v>Phoswap PHO</v>
      </c>
      <c r="E4779" s="3" t="s">
        <v>3686</v>
      </c>
      <c r="F4779" s="3" t="s">
        <v>8883</v>
      </c>
      <c r="G4779" s="3" t="s">
        <v>8883</v>
      </c>
      <c r="H4779" s="4">
        <v>0</v>
      </c>
      <c r="I4779" s="4">
        <v>0</v>
      </c>
      <c r="J4779" s="6">
        <v>44230</v>
      </c>
      <c r="K4779" s="7">
        <v>2.0027045600000002</v>
      </c>
      <c r="L4779" s="7">
        <v>4562</v>
      </c>
      <c r="M4779" s="7">
        <v>0</v>
      </c>
      <c r="N4779" s="9">
        <v>44237</v>
      </c>
      <c r="O4779" s="10">
        <v>5.2115271200000004</v>
      </c>
      <c r="P4779" s="10">
        <v>4787</v>
      </c>
      <c r="Q4779" s="10">
        <v>0</v>
      </c>
      <c r="R4779" s="10">
        <v>2.602244596676806</v>
      </c>
      <c r="S4779" s="18">
        <v>2.602244596676806</v>
      </c>
      <c r="T4779" s="13">
        <v>44386</v>
      </c>
      <c r="U4779" s="14">
        <v>7.5384299999999996E-3</v>
      </c>
      <c r="V4779" s="14">
        <v>4248</v>
      </c>
      <c r="W4779" s="14">
        <v>0</v>
      </c>
      <c r="X4779" s="14">
        <v>99.855350843880856</v>
      </c>
      <c r="Y4779" s="19">
        <f t="shared" si="149"/>
        <v>-0.99855350843880852</v>
      </c>
    </row>
    <row r="4780" spans="1:25">
      <c r="A4780">
        <v>8381</v>
      </c>
      <c r="B4780" t="s">
        <v>8827</v>
      </c>
      <c r="C4780" t="s">
        <v>8828</v>
      </c>
      <c r="D4780" t="str">
        <f t="shared" si="148"/>
        <v>Soteria WSOTE</v>
      </c>
      <c r="E4780" s="3" t="s">
        <v>8887</v>
      </c>
      <c r="F4780" s="3" t="s">
        <v>8883</v>
      </c>
      <c r="G4780" s="3" t="s">
        <v>8883</v>
      </c>
      <c r="H4780" s="4">
        <v>0</v>
      </c>
      <c r="I4780" s="4">
        <v>0</v>
      </c>
      <c r="J4780" s="6">
        <v>44229</v>
      </c>
      <c r="K4780" s="7">
        <v>0.67509812993114005</v>
      </c>
      <c r="L4780" s="7">
        <v>4563</v>
      </c>
      <c r="M4780" s="7">
        <v>0</v>
      </c>
      <c r="N4780" s="9">
        <v>44319</v>
      </c>
      <c r="O4780" s="10">
        <v>7.4711757711042699</v>
      </c>
      <c r="P4780" s="10">
        <v>4788</v>
      </c>
      <c r="Q4780" s="10">
        <v>0</v>
      </c>
      <c r="R4780" s="10">
        <v>11.066799684167879</v>
      </c>
      <c r="S4780" s="18">
        <v>11.066799684167879</v>
      </c>
      <c r="T4780" s="13">
        <v>44609</v>
      </c>
      <c r="U4780" s="14">
        <v>1.6299594806385351E-2</v>
      </c>
      <c r="V4780" s="14">
        <v>4249</v>
      </c>
      <c r="W4780" s="14">
        <v>0</v>
      </c>
      <c r="X4780" s="14">
        <v>99.781833605502541</v>
      </c>
      <c r="Y4780" s="19">
        <f t="shared" si="149"/>
        <v>-0.99781833605502546</v>
      </c>
    </row>
    <row r="4781" spans="1:25">
      <c r="A4781">
        <v>8382</v>
      </c>
      <c r="B4781" t="s">
        <v>8829</v>
      </c>
      <c r="C4781" t="s">
        <v>8830</v>
      </c>
      <c r="D4781" t="str">
        <f t="shared" si="148"/>
        <v>Petrachor PTA</v>
      </c>
      <c r="E4781" s="3" t="s">
        <v>8887</v>
      </c>
      <c r="F4781" s="3" t="s">
        <v>8883</v>
      </c>
      <c r="G4781" s="3" t="s">
        <v>8883</v>
      </c>
      <c r="H4781" s="4">
        <v>0</v>
      </c>
      <c r="I4781" s="4">
        <v>0</v>
      </c>
      <c r="J4781" s="6">
        <v>44229</v>
      </c>
      <c r="K4781" s="7">
        <v>2.9059691655099998E-3</v>
      </c>
      <c r="L4781" s="7">
        <v>4564</v>
      </c>
      <c r="M4781" s="7">
        <v>0</v>
      </c>
      <c r="N4781" s="9">
        <v>44296</v>
      </c>
      <c r="O4781" s="10">
        <v>3.9051811086620002E-2</v>
      </c>
      <c r="P4781" s="10">
        <v>4789</v>
      </c>
      <c r="Q4781" s="10">
        <v>0</v>
      </c>
      <c r="R4781" s="10">
        <v>13.438480886209399</v>
      </c>
      <c r="S4781" s="18">
        <v>13.438480886209399</v>
      </c>
      <c r="T4781" s="13">
        <v>44337</v>
      </c>
      <c r="U4781" s="14">
        <v>1.47136479157E-3</v>
      </c>
      <c r="V4781" s="14">
        <v>4250</v>
      </c>
      <c r="W4781" s="14">
        <v>0</v>
      </c>
      <c r="X4781" s="14">
        <v>96.232275147735407</v>
      </c>
      <c r="Y4781" s="19">
        <f t="shared" si="149"/>
        <v>-0.96232275147735402</v>
      </c>
    </row>
    <row r="4782" spans="1:25">
      <c r="A4782">
        <v>8383</v>
      </c>
      <c r="B4782" t="s">
        <v>8831</v>
      </c>
      <c r="C4782" t="s">
        <v>8832</v>
      </c>
      <c r="D4782" t="str">
        <f t="shared" si="148"/>
        <v>Filecash FIC</v>
      </c>
      <c r="E4782" s="3" t="s">
        <v>8886</v>
      </c>
      <c r="F4782" s="3" t="s">
        <v>8883</v>
      </c>
      <c r="G4782" s="3" t="s">
        <v>8883</v>
      </c>
      <c r="H4782" s="4">
        <v>0</v>
      </c>
      <c r="I4782" s="4">
        <v>0</v>
      </c>
      <c r="J4782" s="6">
        <v>44230</v>
      </c>
      <c r="K4782" s="7">
        <v>0.24130650000000001</v>
      </c>
      <c r="L4782" s="7">
        <v>2620</v>
      </c>
      <c r="M4782" s="7">
        <v>0</v>
      </c>
      <c r="N4782" s="9">
        <v>44287</v>
      </c>
      <c r="O4782" s="10">
        <v>1.4916953900000001</v>
      </c>
      <c r="P4782" s="10">
        <v>944</v>
      </c>
      <c r="Q4782" s="10">
        <v>29016673.73</v>
      </c>
      <c r="R4782" s="10">
        <v>6.1817455808277026</v>
      </c>
      <c r="S4782" s="18">
        <v>6.1817455808277026</v>
      </c>
      <c r="T4782" s="13">
        <v>44684</v>
      </c>
      <c r="U4782" s="14">
        <v>9.6934632123570254E-3</v>
      </c>
      <c r="V4782" s="14">
        <v>1527</v>
      </c>
      <c r="W4782" s="14">
        <v>255884.67</v>
      </c>
      <c r="X4782" s="14">
        <v>99.350171403804026</v>
      </c>
      <c r="Y4782" s="19">
        <f t="shared" si="149"/>
        <v>-0.99350171403804022</v>
      </c>
    </row>
    <row r="4783" spans="1:25">
      <c r="A4783">
        <v>8385</v>
      </c>
      <c r="B4783" t="s">
        <v>8833</v>
      </c>
      <c r="C4783" t="s">
        <v>8834</v>
      </c>
      <c r="D4783" t="str">
        <f t="shared" si="148"/>
        <v>Umbrella Network UMB</v>
      </c>
      <c r="E4783" s="3" t="s">
        <v>8887</v>
      </c>
      <c r="F4783" s="3" t="s">
        <v>8883</v>
      </c>
      <c r="G4783" s="3" t="s">
        <v>8883</v>
      </c>
      <c r="H4783" s="4">
        <v>0</v>
      </c>
      <c r="I4783" s="4">
        <v>0</v>
      </c>
      <c r="J4783" s="6">
        <v>44236</v>
      </c>
      <c r="K4783" s="7">
        <v>1.8282141191430299</v>
      </c>
      <c r="L4783" s="7">
        <v>2397</v>
      </c>
      <c r="M4783" s="7">
        <v>0</v>
      </c>
      <c r="N4783" s="9">
        <v>44240</v>
      </c>
      <c r="O4783" s="10">
        <v>2.3653070267816001</v>
      </c>
      <c r="P4783" s="10">
        <v>4790</v>
      </c>
      <c r="Q4783" s="10">
        <v>0</v>
      </c>
      <c r="R4783" s="10">
        <v>1.2937800895500859</v>
      </c>
      <c r="S4783" s="18">
        <v>1.2937800895500859</v>
      </c>
      <c r="T4783" s="13">
        <v>44687</v>
      </c>
      <c r="U4783" s="14">
        <v>6.3583873618564407E-2</v>
      </c>
      <c r="V4783" s="14">
        <v>774</v>
      </c>
      <c r="W4783" s="14">
        <v>4709033.2821560623</v>
      </c>
      <c r="X4783" s="14">
        <v>97.311813100852234</v>
      </c>
      <c r="Y4783" s="19">
        <f t="shared" si="149"/>
        <v>-0.97311813100852229</v>
      </c>
    </row>
    <row r="4784" spans="1:25">
      <c r="A4784">
        <v>8386</v>
      </c>
      <c r="B4784" t="s">
        <v>8835</v>
      </c>
      <c r="C4784" t="s">
        <v>8836</v>
      </c>
      <c r="D4784" t="str">
        <f t="shared" si="148"/>
        <v>Gourmet Galaxy GUM</v>
      </c>
      <c r="E4784" s="3" t="s">
        <v>3686</v>
      </c>
      <c r="F4784" s="3" t="s">
        <v>8883</v>
      </c>
      <c r="G4784" s="3" t="s">
        <v>8883</v>
      </c>
      <c r="H4784" s="4">
        <v>0</v>
      </c>
      <c r="I4784" s="4">
        <v>0</v>
      </c>
      <c r="J4784" s="6">
        <v>44231</v>
      </c>
      <c r="K4784" s="7">
        <v>0.54133023999999996</v>
      </c>
      <c r="L4784" s="7">
        <v>2647</v>
      </c>
      <c r="M4784" s="7">
        <v>0</v>
      </c>
      <c r="N4784" s="9">
        <v>44328</v>
      </c>
      <c r="O4784" s="10">
        <v>3.78765749</v>
      </c>
      <c r="P4784" s="10">
        <v>1430</v>
      </c>
      <c r="Q4784" s="10">
        <v>6802172.04</v>
      </c>
      <c r="R4784" s="10">
        <v>6.9969442128339256</v>
      </c>
      <c r="S4784" s="18">
        <v>6.9969442128339256</v>
      </c>
      <c r="T4784" s="13">
        <v>44681</v>
      </c>
      <c r="U4784" s="14">
        <v>4.5398933629984532E-2</v>
      </c>
      <c r="V4784" s="14">
        <v>1645</v>
      </c>
      <c r="W4784" s="14">
        <v>151026.78</v>
      </c>
      <c r="X4784" s="14">
        <v>98.801398126682656</v>
      </c>
      <c r="Y4784" s="19">
        <f t="shared" si="149"/>
        <v>-0.9880139812668266</v>
      </c>
    </row>
    <row r="4785" spans="1:25">
      <c r="A4785">
        <v>8387</v>
      </c>
      <c r="B4785" t="s">
        <v>8837</v>
      </c>
      <c r="C4785" t="s">
        <v>2261</v>
      </c>
      <c r="D4785" t="str">
        <f t="shared" si="148"/>
        <v>Auto AUTO</v>
      </c>
      <c r="E4785" s="3" t="s">
        <v>3686</v>
      </c>
      <c r="F4785" s="3" t="s">
        <v>8883</v>
      </c>
      <c r="G4785" s="3" t="s">
        <v>8883</v>
      </c>
      <c r="H4785" s="4">
        <v>0</v>
      </c>
      <c r="I4785" s="4">
        <v>0</v>
      </c>
      <c r="J4785" s="6">
        <v>44231</v>
      </c>
      <c r="K4785" s="7">
        <v>409.13560080000002</v>
      </c>
      <c r="L4785" s="7">
        <v>2307</v>
      </c>
      <c r="M4785" s="7">
        <v>0</v>
      </c>
      <c r="N4785" s="9">
        <v>44246</v>
      </c>
      <c r="O4785" s="10">
        <v>13532.25332614</v>
      </c>
      <c r="P4785" s="10">
        <v>411</v>
      </c>
      <c r="Q4785" s="10">
        <v>196809909.31</v>
      </c>
      <c r="R4785" s="10">
        <v>33.075228114297111</v>
      </c>
      <c r="S4785" s="18">
        <v>33.075228114297111</v>
      </c>
      <c r="T4785" s="13">
        <v>44687</v>
      </c>
      <c r="U4785" s="14">
        <v>290.22745839839638</v>
      </c>
      <c r="V4785" s="14">
        <v>533</v>
      </c>
      <c r="W4785" s="14">
        <v>15582473.99</v>
      </c>
      <c r="X4785" s="14">
        <v>97.855290974801889</v>
      </c>
      <c r="Y4785" s="19">
        <f t="shared" si="149"/>
        <v>-0.9785529097480189</v>
      </c>
    </row>
    <row r="4786" spans="1:25">
      <c r="A4786">
        <v>8388</v>
      </c>
      <c r="B4786" t="s">
        <v>8838</v>
      </c>
      <c r="C4786" t="s">
        <v>8839</v>
      </c>
      <c r="D4786" t="str">
        <f t="shared" si="148"/>
        <v>REDi REDI</v>
      </c>
      <c r="E4786" s="3" t="s">
        <v>8885</v>
      </c>
      <c r="F4786" s="3" t="s">
        <v>8883</v>
      </c>
      <c r="G4786" s="3" t="s">
        <v>8883</v>
      </c>
      <c r="H4786" s="4">
        <v>0</v>
      </c>
      <c r="I4786" s="4">
        <v>0</v>
      </c>
      <c r="J4786" s="6">
        <v>44231</v>
      </c>
      <c r="K4786" s="7">
        <v>1.7149629929E-4</v>
      </c>
      <c r="L4786" s="7">
        <v>4565</v>
      </c>
      <c r="M4786" s="7">
        <v>0</v>
      </c>
      <c r="N4786" s="9">
        <v>44287</v>
      </c>
      <c r="O4786" s="10">
        <v>3.6314450647450001E-2</v>
      </c>
      <c r="P4786" s="10">
        <v>4791</v>
      </c>
      <c r="Q4786" s="10">
        <v>0</v>
      </c>
      <c r="R4786" s="10">
        <v>211.75063717288921</v>
      </c>
      <c r="S4786" s="18">
        <v>211.75063717288921</v>
      </c>
      <c r="T4786" s="13">
        <v>44369</v>
      </c>
      <c r="U4786" s="14">
        <v>1.7086960531099999E-3</v>
      </c>
      <c r="V4786" s="14">
        <v>4251</v>
      </c>
      <c r="W4786" s="14">
        <v>0</v>
      </c>
      <c r="X4786" s="14">
        <v>95.294721460339687</v>
      </c>
      <c r="Y4786" s="19">
        <f t="shared" si="149"/>
        <v>-0.95294721460339682</v>
      </c>
    </row>
    <row r="4787" spans="1:25">
      <c r="A4787">
        <v>8389</v>
      </c>
      <c r="B4787" t="s">
        <v>8840</v>
      </c>
      <c r="C4787" t="s">
        <v>8841</v>
      </c>
      <c r="D4787" t="str">
        <f t="shared" si="148"/>
        <v>BambooDeFi BAMBOO</v>
      </c>
      <c r="E4787" s="3" t="s">
        <v>8894</v>
      </c>
      <c r="F4787" s="3" t="s">
        <v>8883</v>
      </c>
      <c r="G4787" s="3" t="s">
        <v>8883</v>
      </c>
      <c r="H4787" s="4">
        <v>0</v>
      </c>
      <c r="I4787" s="4">
        <v>0</v>
      </c>
      <c r="J4787" s="6">
        <v>44234</v>
      </c>
      <c r="K4787" s="7">
        <v>1.1444388999999999</v>
      </c>
      <c r="L4787" s="7">
        <v>4566</v>
      </c>
      <c r="M4787" s="7">
        <v>0</v>
      </c>
      <c r="N4787" s="9">
        <v>44327</v>
      </c>
      <c r="O4787" s="10">
        <v>3.5024294500000002</v>
      </c>
      <c r="P4787" s="10">
        <v>4792</v>
      </c>
      <c r="Q4787" s="10">
        <v>0</v>
      </c>
      <c r="R4787" s="10">
        <v>3.060390074122787</v>
      </c>
      <c r="S4787" s="18">
        <v>3.060390074122787</v>
      </c>
      <c r="T4787" s="13">
        <v>44676</v>
      </c>
      <c r="U4787" s="14">
        <v>9.343855696973985E-2</v>
      </c>
      <c r="V4787" s="14">
        <v>4252</v>
      </c>
      <c r="W4787" s="14">
        <v>0</v>
      </c>
      <c r="X4787" s="14">
        <v>97.33217875467156</v>
      </c>
      <c r="Y4787" s="19">
        <f t="shared" si="149"/>
        <v>-0.97332178754671561</v>
      </c>
    </row>
    <row r="4788" spans="1:25">
      <c r="A4788">
        <v>8390</v>
      </c>
      <c r="B4788" t="s">
        <v>8842</v>
      </c>
      <c r="C4788" t="s">
        <v>8843</v>
      </c>
      <c r="D4788" t="str">
        <f t="shared" si="148"/>
        <v>Strudel Finance $TRDL</v>
      </c>
      <c r="E4788" s="3" t="s">
        <v>3686</v>
      </c>
      <c r="F4788" s="3" t="s">
        <v>8883</v>
      </c>
      <c r="G4788" s="3" t="s">
        <v>8883</v>
      </c>
      <c r="H4788" s="4">
        <v>0</v>
      </c>
      <c r="I4788" s="4">
        <v>0</v>
      </c>
      <c r="J4788" s="6">
        <v>44235</v>
      </c>
      <c r="K4788" s="7">
        <v>1.1680118799999999</v>
      </c>
      <c r="L4788" s="7">
        <v>4567</v>
      </c>
      <c r="M4788" s="7">
        <v>0</v>
      </c>
      <c r="N4788" s="9">
        <v>44241</v>
      </c>
      <c r="O4788" s="10">
        <v>13.549081770000001</v>
      </c>
      <c r="P4788" s="10">
        <v>4793</v>
      </c>
      <c r="Q4788" s="10">
        <v>0</v>
      </c>
      <c r="R4788" s="10">
        <v>11.600123253883339</v>
      </c>
      <c r="S4788" s="18">
        <v>11.600123253883339</v>
      </c>
      <c r="T4788" s="13">
        <v>44516</v>
      </c>
      <c r="U4788" s="14">
        <v>0</v>
      </c>
      <c r="V4788" s="14">
        <v>4253</v>
      </c>
      <c r="W4788" s="14">
        <v>0</v>
      </c>
      <c r="X4788" s="14">
        <v>100</v>
      </c>
      <c r="Y4788" s="19">
        <f t="shared" si="149"/>
        <v>-1</v>
      </c>
    </row>
    <row r="4789" spans="1:25">
      <c r="A4789">
        <v>8391</v>
      </c>
      <c r="B4789" t="s">
        <v>8844</v>
      </c>
      <c r="C4789" t="s">
        <v>6648</v>
      </c>
      <c r="D4789" t="str">
        <f t="shared" si="148"/>
        <v>The Famous Token TFT</v>
      </c>
      <c r="E4789" s="3" t="s">
        <v>8887</v>
      </c>
      <c r="F4789" s="3" t="s">
        <v>8883</v>
      </c>
      <c r="G4789" s="3" t="s">
        <v>8883</v>
      </c>
      <c r="H4789" s="4">
        <v>0</v>
      </c>
      <c r="I4789" s="4">
        <v>0</v>
      </c>
      <c r="J4789" s="6">
        <v>44232</v>
      </c>
      <c r="K4789" s="7">
        <v>20.591131385434839</v>
      </c>
      <c r="L4789" s="7">
        <v>4568</v>
      </c>
      <c r="M4789" s="7">
        <v>0</v>
      </c>
      <c r="N4789" s="9">
        <v>44288</v>
      </c>
      <c r="O4789" s="10">
        <v>102.5589415952646</v>
      </c>
      <c r="P4789" s="10">
        <v>4794</v>
      </c>
      <c r="Q4789" s="10">
        <v>0</v>
      </c>
      <c r="R4789" s="10">
        <v>4.9807336797340707</v>
      </c>
      <c r="S4789" s="18">
        <v>4.9807336797340707</v>
      </c>
      <c r="T4789" s="13">
        <v>44391</v>
      </c>
      <c r="U4789" s="14">
        <v>6.5583099968628096</v>
      </c>
      <c r="V4789" s="14">
        <v>4254</v>
      </c>
      <c r="W4789" s="14">
        <v>0</v>
      </c>
      <c r="X4789" s="14">
        <v>93.605325976603467</v>
      </c>
      <c r="Y4789" s="19">
        <f t="shared" si="149"/>
        <v>-0.93605325976603471</v>
      </c>
    </row>
    <row r="4790" spans="1:25">
      <c r="A4790">
        <v>8392</v>
      </c>
      <c r="B4790" t="s">
        <v>8845</v>
      </c>
      <c r="C4790" t="s">
        <v>8846</v>
      </c>
      <c r="D4790" t="str">
        <f t="shared" si="148"/>
        <v>MoonDayPlus MD+</v>
      </c>
      <c r="E4790" s="3" t="s">
        <v>8887</v>
      </c>
      <c r="F4790" s="3" t="s">
        <v>8883</v>
      </c>
      <c r="G4790" s="3" t="s">
        <v>8883</v>
      </c>
      <c r="H4790" s="4">
        <v>0</v>
      </c>
      <c r="I4790" s="4">
        <v>0</v>
      </c>
      <c r="J4790" s="6">
        <v>44235</v>
      </c>
      <c r="K4790" s="7">
        <v>48.890004466423584</v>
      </c>
      <c r="L4790" s="7">
        <v>4569</v>
      </c>
      <c r="M4790" s="7">
        <v>0</v>
      </c>
      <c r="N4790" s="9">
        <v>44276</v>
      </c>
      <c r="O4790" s="10">
        <v>99.085339661398393</v>
      </c>
      <c r="P4790" s="10">
        <v>4795</v>
      </c>
      <c r="Q4790" s="10">
        <v>0</v>
      </c>
      <c r="R4790" s="10">
        <v>2.0266993374780262</v>
      </c>
      <c r="S4790" s="18">
        <v>2.0266993374780262</v>
      </c>
      <c r="T4790" s="13">
        <v>44397</v>
      </c>
      <c r="U4790" s="14">
        <v>5.68757300984017</v>
      </c>
      <c r="V4790" s="14">
        <v>4255</v>
      </c>
      <c r="W4790" s="14">
        <v>0</v>
      </c>
      <c r="X4790" s="14">
        <v>94.259924798889372</v>
      </c>
      <c r="Y4790" s="19">
        <f t="shared" si="149"/>
        <v>-0.94259924798889372</v>
      </c>
    </row>
    <row r="4791" spans="1:25">
      <c r="A4791">
        <v>8393</v>
      </c>
      <c r="B4791" t="s">
        <v>8847</v>
      </c>
      <c r="C4791" t="s">
        <v>8848</v>
      </c>
      <c r="D4791" t="str">
        <f t="shared" si="148"/>
        <v>Zytara dollar ZUSD</v>
      </c>
      <c r="E4791" s="3" t="s">
        <v>8896</v>
      </c>
      <c r="F4791" s="3" t="s">
        <v>8883</v>
      </c>
      <c r="G4791" s="3" t="s">
        <v>8883</v>
      </c>
      <c r="H4791" s="4">
        <v>0</v>
      </c>
      <c r="I4791" s="4">
        <v>0</v>
      </c>
      <c r="J4791" s="6">
        <v>44233</v>
      </c>
      <c r="K4791" s="7">
        <v>0.98497617869289</v>
      </c>
      <c r="L4791" s="7">
        <v>4570</v>
      </c>
      <c r="M4791" s="7">
        <v>0</v>
      </c>
      <c r="N4791" s="9">
        <v>44390</v>
      </c>
      <c r="O4791" s="10">
        <v>1.2667607995713199</v>
      </c>
      <c r="P4791" s="10">
        <v>4796</v>
      </c>
      <c r="Q4791" s="10">
        <v>0</v>
      </c>
      <c r="R4791" s="10">
        <v>1.28608267587991</v>
      </c>
      <c r="S4791" s="18">
        <v>1.28608267587991</v>
      </c>
      <c r="T4791" s="13">
        <v>44582</v>
      </c>
      <c r="U4791" s="14">
        <v>0.68045127783648018</v>
      </c>
      <c r="V4791" s="14">
        <v>4256</v>
      </c>
      <c r="W4791" s="14">
        <v>0</v>
      </c>
      <c r="X4791" s="14">
        <v>46.28415419337658</v>
      </c>
      <c r="Y4791" s="19">
        <f t="shared" si="149"/>
        <v>-0.46284154193376581</v>
      </c>
    </row>
    <row r="4792" spans="1:25">
      <c r="A4792">
        <v>8394</v>
      </c>
      <c r="B4792" t="s">
        <v>8849</v>
      </c>
      <c r="C4792" t="s">
        <v>158</v>
      </c>
      <c r="D4792" t="str">
        <f t="shared" si="148"/>
        <v>Anime Token ANI</v>
      </c>
      <c r="E4792" s="3" t="s">
        <v>8887</v>
      </c>
      <c r="F4792" s="3" t="s">
        <v>8883</v>
      </c>
      <c r="G4792" s="3" t="s">
        <v>8883</v>
      </c>
      <c r="H4792" s="4">
        <v>0</v>
      </c>
      <c r="I4792" s="4">
        <v>0</v>
      </c>
      <c r="J4792" s="6">
        <v>44232</v>
      </c>
      <c r="K4792" s="7">
        <v>1.0884390000000001E-2</v>
      </c>
      <c r="L4792" s="7">
        <v>4571</v>
      </c>
      <c r="M4792" s="7">
        <v>0</v>
      </c>
      <c r="N4792" s="9">
        <v>44266</v>
      </c>
      <c r="O4792" s="10">
        <v>0.23213801000000001</v>
      </c>
      <c r="P4792" s="10">
        <v>4797</v>
      </c>
      <c r="Q4792" s="10">
        <v>0</v>
      </c>
      <c r="R4792" s="10">
        <v>21.327608621153779</v>
      </c>
      <c r="S4792" s="18">
        <v>21.327608621153779</v>
      </c>
      <c r="T4792" s="13">
        <v>44475</v>
      </c>
      <c r="U4792" s="14">
        <v>8.1817545422607297E-4</v>
      </c>
      <c r="V4792" s="14">
        <v>4257</v>
      </c>
      <c r="W4792" s="14">
        <v>0</v>
      </c>
      <c r="X4792" s="14">
        <v>99.647547829747452</v>
      </c>
      <c r="Y4792" s="19">
        <f t="shared" si="149"/>
        <v>-0.99647547829747452</v>
      </c>
    </row>
    <row r="4793" spans="1:25">
      <c r="A4793">
        <v>8396</v>
      </c>
      <c r="B4793" t="s">
        <v>8850</v>
      </c>
      <c r="C4793" t="s">
        <v>4252</v>
      </c>
      <c r="D4793" t="str">
        <f t="shared" si="148"/>
        <v>TheToken.Network TTN</v>
      </c>
      <c r="E4793" s="3" t="s">
        <v>3686</v>
      </c>
      <c r="F4793" s="3" t="s">
        <v>8883</v>
      </c>
      <c r="G4793" s="3" t="s">
        <v>8883</v>
      </c>
      <c r="H4793" s="4">
        <v>0</v>
      </c>
      <c r="I4793" s="4">
        <v>0</v>
      </c>
      <c r="J4793" s="6">
        <v>44231</v>
      </c>
      <c r="K4793" s="7">
        <v>1699.3565164201709</v>
      </c>
      <c r="L4793" s="7">
        <v>4572</v>
      </c>
      <c r="M4793" s="7">
        <v>0</v>
      </c>
      <c r="N4793" s="9">
        <v>44300</v>
      </c>
      <c r="O4793" s="10">
        <v>7506.2862606129702</v>
      </c>
      <c r="P4793" s="10">
        <v>4798</v>
      </c>
      <c r="Q4793" s="10">
        <v>0</v>
      </c>
      <c r="R4793" s="10">
        <v>4.4171344788941376</v>
      </c>
      <c r="S4793" s="18">
        <v>4.4171344788941376</v>
      </c>
      <c r="T4793" s="13">
        <v>44457</v>
      </c>
      <c r="U4793" s="14">
        <v>4780.7161855627992</v>
      </c>
      <c r="V4793" s="14">
        <v>4258</v>
      </c>
      <c r="W4793" s="14">
        <v>0</v>
      </c>
      <c r="X4793" s="14">
        <v>36.310500031843958</v>
      </c>
      <c r="Y4793" s="19">
        <f t="shared" si="149"/>
        <v>-0.36310500031843956</v>
      </c>
    </row>
    <row r="4794" spans="1:25">
      <c r="A4794">
        <v>8397</v>
      </c>
      <c r="B4794" t="s">
        <v>8851</v>
      </c>
      <c r="C4794" t="s">
        <v>8852</v>
      </c>
      <c r="D4794" t="str">
        <f t="shared" si="148"/>
        <v>FEGtoken FEG</v>
      </c>
      <c r="E4794" s="3" t="s">
        <v>8887</v>
      </c>
      <c r="F4794" s="3" t="s">
        <v>8883</v>
      </c>
      <c r="G4794" s="3" t="s">
        <v>8883</v>
      </c>
      <c r="H4794" s="4">
        <v>0</v>
      </c>
      <c r="I4794" s="4">
        <v>0</v>
      </c>
      <c r="J4794" s="6">
        <v>44231</v>
      </c>
      <c r="K4794" s="8">
        <v>3.1919999999999998E-11</v>
      </c>
      <c r="L4794" s="7">
        <v>4573</v>
      </c>
      <c r="M4794" s="7">
        <v>0</v>
      </c>
      <c r="N4794" s="9">
        <v>44328</v>
      </c>
      <c r="O4794" s="12">
        <v>2.213383E-8</v>
      </c>
      <c r="P4794" s="10">
        <v>4799</v>
      </c>
      <c r="Q4794" s="10">
        <v>0</v>
      </c>
      <c r="R4794" s="10">
        <v>693.4157268170427</v>
      </c>
      <c r="S4794" s="18">
        <v>693.4157268170427</v>
      </c>
      <c r="T4794" s="13">
        <v>44468</v>
      </c>
      <c r="U4794" s="16">
        <v>1.7501527961E-9</v>
      </c>
      <c r="V4794" s="14">
        <v>4259</v>
      </c>
      <c r="W4794" s="16">
        <v>0</v>
      </c>
      <c r="X4794" s="16">
        <v>92.092860584453746</v>
      </c>
      <c r="Y4794" s="19">
        <f t="shared" si="149"/>
        <v>-0.92092860584453751</v>
      </c>
    </row>
    <row r="4795" spans="1:25">
      <c r="A4795">
        <v>8398</v>
      </c>
      <c r="B4795" t="s">
        <v>8853</v>
      </c>
      <c r="C4795" t="s">
        <v>8854</v>
      </c>
      <c r="D4795" t="str">
        <f t="shared" si="148"/>
        <v>YFIONE YFO</v>
      </c>
      <c r="E4795" s="3" t="s">
        <v>3686</v>
      </c>
      <c r="F4795" s="3" t="s">
        <v>8883</v>
      </c>
      <c r="G4795" s="3" t="s">
        <v>8883</v>
      </c>
      <c r="H4795" s="4">
        <v>0</v>
      </c>
      <c r="I4795" s="4">
        <v>0</v>
      </c>
      <c r="J4795" s="6">
        <v>44232</v>
      </c>
      <c r="K4795" s="7">
        <v>206.26244391</v>
      </c>
      <c r="L4795" s="7">
        <v>4574</v>
      </c>
      <c r="M4795" s="7">
        <v>0</v>
      </c>
      <c r="N4795" s="9">
        <v>44244</v>
      </c>
      <c r="O4795" s="10">
        <v>3189.2571904699998</v>
      </c>
      <c r="P4795" s="10">
        <v>4800</v>
      </c>
      <c r="Q4795" s="10">
        <v>0</v>
      </c>
      <c r="R4795" s="10">
        <v>15.462132271939881</v>
      </c>
      <c r="S4795" s="18">
        <v>15.462132271939881</v>
      </c>
      <c r="T4795" s="13">
        <v>44687</v>
      </c>
      <c r="U4795" s="14">
        <v>21.21135454387985</v>
      </c>
      <c r="V4795" s="14">
        <v>4260</v>
      </c>
      <c r="W4795" s="14">
        <v>0</v>
      </c>
      <c r="X4795" s="14">
        <v>99.334912386267789</v>
      </c>
      <c r="Y4795" s="19">
        <f t="shared" si="149"/>
        <v>-0.99334912386267793</v>
      </c>
    </row>
    <row r="4796" spans="1:25">
      <c r="A4796">
        <v>8399</v>
      </c>
      <c r="B4796" t="s">
        <v>8855</v>
      </c>
      <c r="C4796" t="s">
        <v>8856</v>
      </c>
      <c r="D4796" t="str">
        <f t="shared" si="148"/>
        <v>Lotto LOTTO</v>
      </c>
      <c r="E4796" s="3" t="s">
        <v>8889</v>
      </c>
      <c r="F4796" s="3" t="s">
        <v>8883</v>
      </c>
      <c r="G4796" s="3" t="s">
        <v>8883</v>
      </c>
      <c r="H4796" s="4">
        <v>0</v>
      </c>
      <c r="I4796" s="4">
        <v>0</v>
      </c>
      <c r="J4796" s="6">
        <v>44237</v>
      </c>
      <c r="K4796" s="7">
        <v>0.17151681999999999</v>
      </c>
      <c r="L4796" s="7">
        <v>2314</v>
      </c>
      <c r="M4796" s="7">
        <v>0</v>
      </c>
      <c r="N4796" s="9">
        <v>44307</v>
      </c>
      <c r="O4796" s="10">
        <v>0.56290452999999996</v>
      </c>
      <c r="P4796" s="10">
        <v>303</v>
      </c>
      <c r="Q4796" s="10">
        <v>338777561.94</v>
      </c>
      <c r="R4796" s="10">
        <v>3.2819202804716179</v>
      </c>
      <c r="S4796" s="18">
        <v>3.2819202804716179</v>
      </c>
      <c r="T4796" s="13">
        <v>44616</v>
      </c>
      <c r="U4796" s="14">
        <v>3.3360890281487619E-3</v>
      </c>
      <c r="V4796" s="14">
        <v>551</v>
      </c>
      <c r="W4796" s="14">
        <v>14155001.76</v>
      </c>
      <c r="X4796" s="14">
        <v>99.407343723428781</v>
      </c>
      <c r="Y4796" s="19">
        <f t="shared" si="149"/>
        <v>-0.99407343723428776</v>
      </c>
    </row>
    <row r="4797" spans="1:25">
      <c r="A4797">
        <v>8400</v>
      </c>
      <c r="B4797" t="s">
        <v>8857</v>
      </c>
      <c r="C4797" t="s">
        <v>8858</v>
      </c>
      <c r="D4797" t="str">
        <f t="shared" si="148"/>
        <v>UniDexGas UNDG</v>
      </c>
      <c r="E4797" s="3" t="s">
        <v>8887</v>
      </c>
      <c r="F4797" s="3" t="s">
        <v>8883</v>
      </c>
      <c r="G4797" s="3" t="s">
        <v>8883</v>
      </c>
      <c r="H4797" s="4">
        <v>0</v>
      </c>
      <c r="I4797" s="4">
        <v>0</v>
      </c>
      <c r="J4797" s="6">
        <v>44232</v>
      </c>
      <c r="K4797" s="7">
        <v>855.86304631999997</v>
      </c>
      <c r="L4797" s="7">
        <v>4575</v>
      </c>
      <c r="M4797" s="7">
        <v>0</v>
      </c>
      <c r="N4797" s="9">
        <v>44233</v>
      </c>
      <c r="O4797" s="10">
        <v>1516.2518089800001</v>
      </c>
      <c r="P4797" s="10">
        <v>4801</v>
      </c>
      <c r="Q4797" s="10">
        <v>0</v>
      </c>
      <c r="R4797" s="10">
        <v>1.77160565057635</v>
      </c>
      <c r="S4797" s="18">
        <v>1.77160565057635</v>
      </c>
      <c r="T4797" s="13">
        <v>44516</v>
      </c>
      <c r="U4797" s="14">
        <v>0</v>
      </c>
      <c r="V4797" s="14">
        <v>4261</v>
      </c>
      <c r="W4797" s="14">
        <v>0</v>
      </c>
      <c r="X4797" s="14">
        <v>100</v>
      </c>
      <c r="Y4797" s="19">
        <f t="shared" si="149"/>
        <v>-1</v>
      </c>
    </row>
    <row r="4798" spans="1:25">
      <c r="A4798">
        <v>8404</v>
      </c>
      <c r="B4798" t="s">
        <v>8859</v>
      </c>
      <c r="C4798" t="s">
        <v>8860</v>
      </c>
      <c r="D4798" t="str">
        <f t="shared" si="148"/>
        <v>Option Token OT</v>
      </c>
      <c r="E4798" s="3" t="s">
        <v>8887</v>
      </c>
      <c r="F4798" s="3" t="s">
        <v>8883</v>
      </c>
      <c r="G4798" s="3" t="s">
        <v>8883</v>
      </c>
      <c r="H4798" s="4">
        <v>0</v>
      </c>
      <c r="I4798" s="4">
        <v>0</v>
      </c>
      <c r="J4798" s="6">
        <v>44232</v>
      </c>
      <c r="K4798" s="7">
        <v>2.39295618551935</v>
      </c>
      <c r="L4798" s="7">
        <v>4576</v>
      </c>
      <c r="M4798" s="7">
        <v>0</v>
      </c>
      <c r="N4798" s="9">
        <v>44471</v>
      </c>
      <c r="O4798" s="10">
        <v>7.1621000666823056</v>
      </c>
      <c r="P4798" s="10">
        <v>4802</v>
      </c>
      <c r="Q4798" s="10">
        <v>0</v>
      </c>
      <c r="R4798" s="10">
        <v>2.9929925629323191</v>
      </c>
      <c r="S4798" s="18">
        <v>2.9929925629323191</v>
      </c>
      <c r="T4798" s="13">
        <v>44543</v>
      </c>
      <c r="U4798" s="14">
        <v>3.0853769769486061</v>
      </c>
      <c r="V4798" s="14">
        <v>4262</v>
      </c>
      <c r="W4798" s="14">
        <v>0</v>
      </c>
      <c r="X4798" s="14">
        <v>56.920778148554383</v>
      </c>
      <c r="Y4798" s="19">
        <f t="shared" si="149"/>
        <v>-0.56920778148554385</v>
      </c>
    </row>
    <row r="4799" spans="1:25">
      <c r="A4799">
        <v>8405</v>
      </c>
      <c r="B4799" t="s">
        <v>8861</v>
      </c>
      <c r="C4799" t="s">
        <v>8862</v>
      </c>
      <c r="D4799" t="str">
        <f t="shared" si="148"/>
        <v>Butterfly Protocol BFLY</v>
      </c>
      <c r="E4799" s="3" t="s">
        <v>8887</v>
      </c>
      <c r="F4799" s="3" t="s">
        <v>8883</v>
      </c>
      <c r="G4799" s="3" t="s">
        <v>8883</v>
      </c>
      <c r="H4799" s="4">
        <v>0</v>
      </c>
      <c r="I4799" s="4">
        <v>0</v>
      </c>
      <c r="J4799" s="6">
        <v>44232</v>
      </c>
      <c r="K4799" s="7">
        <v>1.00650375</v>
      </c>
      <c r="L4799" s="7">
        <v>4577</v>
      </c>
      <c r="M4799" s="7">
        <v>0</v>
      </c>
      <c r="N4799" s="9">
        <v>44235</v>
      </c>
      <c r="O4799" s="10">
        <v>2.4205736799999999</v>
      </c>
      <c r="P4799" s="10">
        <v>4803</v>
      </c>
      <c r="Q4799" s="10">
        <v>0</v>
      </c>
      <c r="R4799" s="10">
        <v>2.404932599605317</v>
      </c>
      <c r="S4799" s="18">
        <v>2.404932599605317</v>
      </c>
      <c r="T4799" s="13">
        <v>44611</v>
      </c>
      <c r="U4799" s="14">
        <v>3.1225201385640101E-2</v>
      </c>
      <c r="V4799" s="14">
        <v>4263</v>
      </c>
      <c r="W4799" s="14">
        <v>0</v>
      </c>
      <c r="X4799" s="14">
        <v>98.710008224759335</v>
      </c>
      <c r="Y4799" s="19">
        <f t="shared" si="149"/>
        <v>-0.98710008224759338</v>
      </c>
    </row>
    <row r="4800" spans="1:25">
      <c r="A4800">
        <v>8407</v>
      </c>
      <c r="B4800" t="s">
        <v>8863</v>
      </c>
      <c r="C4800" t="s">
        <v>8864</v>
      </c>
      <c r="D4800" t="str">
        <f t="shared" si="148"/>
        <v>Defla DEFLA</v>
      </c>
      <c r="E4800" s="3" t="s">
        <v>8887</v>
      </c>
      <c r="F4800" s="3" t="s">
        <v>8883</v>
      </c>
      <c r="G4800" s="3" t="s">
        <v>8883</v>
      </c>
      <c r="H4800" s="4">
        <v>0</v>
      </c>
      <c r="I4800" s="4">
        <v>0</v>
      </c>
      <c r="J4800" s="6">
        <v>44232</v>
      </c>
      <c r="K4800" s="7">
        <v>1.3439081840186899</v>
      </c>
      <c r="L4800" s="7">
        <v>4578</v>
      </c>
      <c r="M4800" s="7">
        <v>0</v>
      </c>
      <c r="N4800" s="9">
        <v>44234</v>
      </c>
      <c r="O4800" s="10">
        <v>2.4895811495996898</v>
      </c>
      <c r="P4800" s="10">
        <v>4804</v>
      </c>
      <c r="Q4800" s="10">
        <v>0</v>
      </c>
      <c r="R4800" s="10">
        <v>1.8524934807339981</v>
      </c>
      <c r="S4800" s="18">
        <v>1.8524934807339981</v>
      </c>
      <c r="T4800" s="13">
        <v>44279</v>
      </c>
      <c r="U4800" s="14">
        <v>0.51185247875857998</v>
      </c>
      <c r="V4800" s="14">
        <v>4264</v>
      </c>
      <c r="W4800" s="14">
        <v>0</v>
      </c>
      <c r="X4800" s="14">
        <v>79.440217128857881</v>
      </c>
      <c r="Y4800" s="19">
        <f t="shared" si="149"/>
        <v>-0.79440217128857882</v>
      </c>
    </row>
    <row r="4801" spans="1:25">
      <c r="A4801">
        <v>8408</v>
      </c>
      <c r="B4801" t="s">
        <v>8865</v>
      </c>
      <c r="C4801" t="s">
        <v>8866</v>
      </c>
      <c r="D4801" t="str">
        <f t="shared" si="148"/>
        <v>Govi GOVI</v>
      </c>
      <c r="E4801" s="3" t="s">
        <v>8887</v>
      </c>
      <c r="F4801" s="3" t="s">
        <v>8883</v>
      </c>
      <c r="G4801" s="3" t="s">
        <v>8883</v>
      </c>
      <c r="H4801" s="4">
        <v>0</v>
      </c>
      <c r="I4801" s="4">
        <v>0</v>
      </c>
      <c r="J4801" s="6">
        <v>44233</v>
      </c>
      <c r="K4801" s="7">
        <v>1.01590475</v>
      </c>
      <c r="L4801" s="7">
        <v>2345</v>
      </c>
      <c r="M4801" s="7">
        <v>0</v>
      </c>
      <c r="N4801" s="9">
        <v>44328</v>
      </c>
      <c r="O4801" s="10">
        <v>7.9114163199999998</v>
      </c>
      <c r="P4801" s="10">
        <v>4805</v>
      </c>
      <c r="Q4801" s="10">
        <v>0</v>
      </c>
      <c r="R4801" s="10">
        <v>7.7875571700988697</v>
      </c>
      <c r="S4801" s="18">
        <v>7.7875571700988697</v>
      </c>
      <c r="T4801" s="13">
        <v>44687</v>
      </c>
      <c r="U4801" s="14">
        <v>0.64586226139237379</v>
      </c>
      <c r="V4801" s="14">
        <v>644</v>
      </c>
      <c r="W4801" s="14">
        <v>8548272.6799999997</v>
      </c>
      <c r="X4801" s="14">
        <v>91.836325693546954</v>
      </c>
      <c r="Y4801" s="19">
        <f t="shared" si="149"/>
        <v>-0.9183632569354695</v>
      </c>
    </row>
    <row r="4802" spans="1:25">
      <c r="A4802">
        <v>8409</v>
      </c>
      <c r="B4802" t="s">
        <v>8867</v>
      </c>
      <c r="C4802" t="s">
        <v>8868</v>
      </c>
      <c r="D4802" t="str">
        <f t="shared" ref="D4802:D4807" si="150">_xlfn.TEXTJOIN(" ",TRUE,B4802,C4802)</f>
        <v>Razor Network RAZOR</v>
      </c>
      <c r="E4802" s="3" t="s">
        <v>8887</v>
      </c>
      <c r="F4802" s="3" t="s">
        <v>8883</v>
      </c>
      <c r="G4802" s="3" t="s">
        <v>8883</v>
      </c>
      <c r="H4802" s="4">
        <v>0</v>
      </c>
      <c r="I4802" s="4">
        <v>0</v>
      </c>
      <c r="J4802" s="6">
        <v>44236</v>
      </c>
      <c r="K4802" s="7">
        <v>0.38310051000000001</v>
      </c>
      <c r="L4802" s="7">
        <v>2434</v>
      </c>
      <c r="M4802" s="7">
        <v>0</v>
      </c>
      <c r="N4802" s="9">
        <v>44275</v>
      </c>
      <c r="O4802" s="10">
        <v>0.86523910999999998</v>
      </c>
      <c r="P4802" s="10">
        <v>845</v>
      </c>
      <c r="Q4802" s="10">
        <v>40797352.229999997</v>
      </c>
      <c r="R4802" s="10">
        <v>2.2585172491678489</v>
      </c>
      <c r="S4802" s="18">
        <v>2.2585172491678489</v>
      </c>
      <c r="T4802" s="13">
        <v>44687</v>
      </c>
      <c r="U4802" s="14">
        <v>1.0817896395997111E-2</v>
      </c>
      <c r="V4802" s="14">
        <v>881</v>
      </c>
      <c r="W4802" s="14">
        <v>2964337.31</v>
      </c>
      <c r="X4802" s="14">
        <v>98.749721750788979</v>
      </c>
      <c r="Y4802" s="19">
        <f t="shared" si="149"/>
        <v>-0.98749721750788977</v>
      </c>
    </row>
    <row r="4803" spans="1:25">
      <c r="A4803">
        <v>8410</v>
      </c>
      <c r="B4803" t="s">
        <v>8869</v>
      </c>
      <c r="C4803" t="s">
        <v>8870</v>
      </c>
      <c r="D4803" t="str">
        <f t="shared" si="150"/>
        <v>NFTX Hashmasks Index MASK</v>
      </c>
      <c r="E4803" s="3" t="s">
        <v>8887</v>
      </c>
      <c r="F4803" s="3" t="s">
        <v>8883</v>
      </c>
      <c r="G4803" s="3" t="s">
        <v>8883</v>
      </c>
      <c r="H4803" s="4">
        <v>0</v>
      </c>
      <c r="I4803" s="4">
        <v>0</v>
      </c>
      <c r="J4803" s="6">
        <v>44236</v>
      </c>
      <c r="K4803" s="7">
        <v>1086.5439021100001</v>
      </c>
      <c r="L4803" s="7">
        <v>1230</v>
      </c>
      <c r="M4803" s="7">
        <v>374135.2</v>
      </c>
      <c r="N4803" s="9">
        <v>44516</v>
      </c>
      <c r="O4803" s="10">
        <v>32019.442232376849</v>
      </c>
      <c r="P4803" s="10">
        <v>2037</v>
      </c>
      <c r="Q4803" s="10">
        <v>875544.99</v>
      </c>
      <c r="R4803" s="10">
        <v>29.46907361055278</v>
      </c>
      <c r="S4803" s="18">
        <v>29.46907361055278</v>
      </c>
      <c r="T4803" s="13">
        <v>44517</v>
      </c>
      <c r="U4803" s="14">
        <v>0</v>
      </c>
      <c r="V4803" s="14">
        <v>1186</v>
      </c>
      <c r="W4803" s="14">
        <v>877031.84</v>
      </c>
      <c r="X4803" s="14">
        <v>100</v>
      </c>
      <c r="Y4803" s="19">
        <f t="shared" ref="Y4803:Y4807" si="151">X4803/-100</f>
        <v>-1</v>
      </c>
    </row>
    <row r="4804" spans="1:25">
      <c r="A4804">
        <v>8412</v>
      </c>
      <c r="B4804" t="s">
        <v>8871</v>
      </c>
      <c r="C4804" t="s">
        <v>8871</v>
      </c>
      <c r="D4804" t="str">
        <f t="shared" si="150"/>
        <v>MP3 MP3</v>
      </c>
      <c r="E4804" s="3" t="s">
        <v>8893</v>
      </c>
      <c r="F4804" s="3" t="s">
        <v>8883</v>
      </c>
      <c r="G4804" s="3" t="s">
        <v>8883</v>
      </c>
      <c r="H4804" s="4">
        <v>0</v>
      </c>
      <c r="I4804" s="4">
        <v>0</v>
      </c>
      <c r="J4804" s="6">
        <v>44237</v>
      </c>
      <c r="K4804" s="7">
        <v>5.7114369999999998E-2</v>
      </c>
      <c r="L4804" s="7">
        <v>4579</v>
      </c>
      <c r="M4804" s="7">
        <v>0</v>
      </c>
      <c r="N4804" s="9">
        <v>44284</v>
      </c>
      <c r="O4804" s="10">
        <v>0.24281470999999999</v>
      </c>
      <c r="P4804" s="10">
        <v>4806</v>
      </c>
      <c r="Q4804" s="10">
        <v>0</v>
      </c>
      <c r="R4804" s="10">
        <v>4.251376842640477</v>
      </c>
      <c r="S4804" s="18">
        <v>4.251376842640477</v>
      </c>
      <c r="T4804" s="13">
        <v>44516</v>
      </c>
      <c r="U4804" s="14">
        <v>0</v>
      </c>
      <c r="V4804" s="14">
        <v>4265</v>
      </c>
      <c r="W4804" s="14">
        <v>0</v>
      </c>
      <c r="X4804" s="14">
        <v>100</v>
      </c>
      <c r="Y4804" s="19">
        <f t="shared" si="151"/>
        <v>-1</v>
      </c>
    </row>
    <row r="4805" spans="1:25">
      <c r="A4805">
        <v>8416</v>
      </c>
      <c r="B4805" t="s">
        <v>8872</v>
      </c>
      <c r="C4805" t="s">
        <v>8873</v>
      </c>
      <c r="D4805" t="str">
        <f t="shared" si="150"/>
        <v>Finxflo FXF</v>
      </c>
      <c r="E4805" s="3" t="s">
        <v>8887</v>
      </c>
      <c r="F4805" s="3" t="s">
        <v>8883</v>
      </c>
      <c r="G4805" s="3" t="s">
        <v>8883</v>
      </c>
      <c r="H4805" s="4">
        <v>0</v>
      </c>
      <c r="I4805" s="4">
        <v>0</v>
      </c>
      <c r="J4805" s="6">
        <v>44237</v>
      </c>
      <c r="K4805" s="7">
        <v>0.36143018999999998</v>
      </c>
      <c r="L4805" s="7">
        <v>2445</v>
      </c>
      <c r="M4805" s="7">
        <v>0</v>
      </c>
      <c r="N4805" s="9">
        <v>44302</v>
      </c>
      <c r="O4805" s="10">
        <v>1.54544189</v>
      </c>
      <c r="P4805" s="10">
        <v>634</v>
      </c>
      <c r="Q4805" s="10">
        <v>81210152.370000005</v>
      </c>
      <c r="R4805" s="10">
        <v>4.275907029238482</v>
      </c>
      <c r="S4805" s="18">
        <v>4.275907029238482</v>
      </c>
      <c r="T4805" s="13">
        <v>44681</v>
      </c>
      <c r="U4805" s="14">
        <v>2.6700489414973331E-2</v>
      </c>
      <c r="V4805" s="14">
        <v>915</v>
      </c>
      <c r="W4805" s="14">
        <v>2675610.29</v>
      </c>
      <c r="X4805" s="14">
        <v>98.272307125376727</v>
      </c>
      <c r="Y4805" s="19">
        <f t="shared" si="151"/>
        <v>-0.98272307125376723</v>
      </c>
    </row>
    <row r="4806" spans="1:25">
      <c r="A4806">
        <v>8418</v>
      </c>
      <c r="B4806" t="s">
        <v>8874</v>
      </c>
      <c r="C4806" t="s">
        <v>8875</v>
      </c>
      <c r="D4806" t="str">
        <f t="shared" si="150"/>
        <v>CryptoTask CTASK</v>
      </c>
      <c r="E4806" s="3" t="s">
        <v>8887</v>
      </c>
      <c r="F4806" s="3" t="s">
        <v>8883</v>
      </c>
      <c r="G4806" s="3" t="s">
        <v>8883</v>
      </c>
      <c r="H4806" s="4">
        <v>0</v>
      </c>
      <c r="I4806" s="4">
        <v>0</v>
      </c>
      <c r="J4806" s="6">
        <v>44237</v>
      </c>
      <c r="K4806" s="7">
        <v>1.11324169</v>
      </c>
      <c r="L4806" s="7">
        <v>2646</v>
      </c>
      <c r="M4806" s="7">
        <v>0</v>
      </c>
      <c r="N4806" s="9">
        <v>44287</v>
      </c>
      <c r="O4806" s="10">
        <v>3.9449680800000002</v>
      </c>
      <c r="P4806" s="10">
        <v>1468</v>
      </c>
      <c r="Q4806" s="10">
        <v>6176149.5499999998</v>
      </c>
      <c r="R4806" s="10">
        <v>3.5436761984722298</v>
      </c>
      <c r="S4806" s="18">
        <v>3.5436761984722298</v>
      </c>
      <c r="T4806" s="13">
        <v>44681</v>
      </c>
      <c r="U4806" s="14">
        <v>0.12856060670028749</v>
      </c>
      <c r="V4806" s="14">
        <v>1643</v>
      </c>
      <c r="W4806" s="14">
        <v>151925.15</v>
      </c>
      <c r="X4806" s="14">
        <v>96.741149634339052</v>
      </c>
      <c r="Y4806" s="19">
        <f t="shared" si="151"/>
        <v>-0.96741149634339052</v>
      </c>
    </row>
    <row r="4807" spans="1:25">
      <c r="A4807">
        <v>8420</v>
      </c>
      <c r="B4807" t="s">
        <v>8876</v>
      </c>
      <c r="C4807" t="s">
        <v>8877</v>
      </c>
      <c r="D4807" t="str">
        <f t="shared" si="150"/>
        <v>DAO Maker DAO</v>
      </c>
      <c r="E4807" s="3" t="s">
        <v>8887</v>
      </c>
      <c r="F4807" s="3" t="s">
        <v>8883</v>
      </c>
      <c r="G4807" s="3" t="s">
        <v>8883</v>
      </c>
      <c r="H4807" s="4">
        <v>0</v>
      </c>
      <c r="I4807" s="4">
        <v>0</v>
      </c>
      <c r="J4807" s="6">
        <v>44237</v>
      </c>
      <c r="K4807" s="7">
        <v>2.2099762900000002</v>
      </c>
      <c r="L4807" s="7">
        <v>80</v>
      </c>
      <c r="M4807" s="7">
        <v>52871415.350000001</v>
      </c>
      <c r="N4807" s="9">
        <v>44307</v>
      </c>
      <c r="O4807" s="10">
        <v>8.7519162799999997</v>
      </c>
      <c r="P4807" s="10">
        <v>464</v>
      </c>
      <c r="Q4807" s="10">
        <v>156212052.19999999</v>
      </c>
      <c r="R4807" s="10">
        <v>3.9601856000002602</v>
      </c>
      <c r="S4807" s="18">
        <v>3.9601856000002602</v>
      </c>
      <c r="T4807" s="13">
        <v>44399</v>
      </c>
      <c r="U4807" s="14">
        <v>1.24181034</v>
      </c>
      <c r="V4807" s="14">
        <v>354</v>
      </c>
      <c r="W4807" s="14">
        <v>46472667.770000003</v>
      </c>
      <c r="X4807" s="14">
        <v>85.810989270569209</v>
      </c>
      <c r="Y4807" s="19">
        <f t="shared" si="151"/>
        <v>-0.85810989270569205</v>
      </c>
    </row>
  </sheetData>
  <autoFilter ref="A1:Y1" xr:uid="{00000000-0001-0000-0000-000000000000}"/>
  <dataValidations count="1">
    <dataValidation allowBlank="1" showInputMessage="1" showErrorMessage="1" sqref="E1:G1" xr:uid="{8F694B36-B5B7-4BE7-9FE0-74636624DF03}"/>
  </dataValidations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075E8C-D354-472B-8A22-99593B4F988D}">
  <dimension ref="A1:AB4495"/>
  <sheetViews>
    <sheetView tabSelected="1" topLeftCell="U1" zoomScale="73" workbookViewId="0">
      <pane ySplit="1" topLeftCell="A2" activePane="bottomLeft" state="frozen"/>
      <selection pane="bottomLeft" activeCell="Z30" sqref="Z30"/>
    </sheetView>
  </sheetViews>
  <sheetFormatPr defaultColWidth="8.85546875" defaultRowHeight="15"/>
  <cols>
    <col min="2" max="2" width="12.28515625" customWidth="1"/>
    <col min="4" max="7" width="21.28515625" customWidth="1"/>
    <col min="8" max="8" width="19.28515625" customWidth="1"/>
    <col min="9" max="9" width="18.85546875" customWidth="1"/>
    <col min="10" max="10" width="23.5703125" style="6" bestFit="1" customWidth="1"/>
    <col min="11" max="12" width="19.7109375" style="8" customWidth="1"/>
    <col min="13" max="13" width="23.7109375" style="7" customWidth="1"/>
    <col min="14" max="14" width="18.140625" style="9" bestFit="1" customWidth="1"/>
    <col min="15" max="16" width="17.7109375" style="12" customWidth="1"/>
    <col min="17" max="17" width="20.7109375" style="11" customWidth="1"/>
    <col min="18" max="18" width="17.7109375" style="10" customWidth="1"/>
    <col min="19" max="19" width="17.7109375" style="18" customWidth="1"/>
    <col min="20" max="20" width="22.28515625" style="13" bestFit="1" customWidth="1"/>
    <col min="21" max="22" width="20.85546875" style="16" customWidth="1"/>
    <col min="23" max="23" width="30.28515625" style="15" customWidth="1"/>
    <col min="24" max="24" width="20.85546875" style="16" customWidth="1"/>
    <col min="25" max="26" width="21" style="14" customWidth="1"/>
    <col min="27" max="27" width="21.28515625" customWidth="1"/>
  </cols>
  <sheetData>
    <row r="1" spans="1:28" ht="20.25">
      <c r="A1" s="20" t="s">
        <v>0</v>
      </c>
      <c r="B1" s="20" t="s">
        <v>1</v>
      </c>
      <c r="C1" s="20" t="s">
        <v>2</v>
      </c>
      <c r="D1" s="20" t="s">
        <v>8904</v>
      </c>
      <c r="E1" s="21" t="s">
        <v>8878</v>
      </c>
      <c r="F1" s="21" t="s">
        <v>8879</v>
      </c>
      <c r="G1" s="21" t="s">
        <v>8880</v>
      </c>
      <c r="H1" s="20" t="s">
        <v>8905</v>
      </c>
      <c r="I1" s="20" t="s">
        <v>8906</v>
      </c>
      <c r="J1" s="22" t="s">
        <v>3</v>
      </c>
      <c r="K1" s="23" t="s">
        <v>4</v>
      </c>
      <c r="L1" s="23" t="s">
        <v>8907</v>
      </c>
      <c r="M1" s="20" t="s">
        <v>5</v>
      </c>
      <c r="N1" s="22" t="s">
        <v>6</v>
      </c>
      <c r="O1" s="23" t="s">
        <v>7</v>
      </c>
      <c r="P1" s="23" t="s">
        <v>8908</v>
      </c>
      <c r="Q1" s="24" t="s">
        <v>8</v>
      </c>
      <c r="R1" s="20" t="s">
        <v>8910</v>
      </c>
      <c r="S1" s="25" t="s">
        <v>8911</v>
      </c>
      <c r="T1" s="22" t="s">
        <v>9</v>
      </c>
      <c r="U1" s="23" t="s">
        <v>10</v>
      </c>
      <c r="V1" s="23" t="s">
        <v>8909</v>
      </c>
      <c r="W1" s="24" t="s">
        <v>11</v>
      </c>
      <c r="X1" s="23" t="s">
        <v>12</v>
      </c>
      <c r="Y1" s="23" t="s">
        <v>12</v>
      </c>
      <c r="Z1" s="23" t="s">
        <v>16142</v>
      </c>
      <c r="AA1" s="20" t="s">
        <v>16143</v>
      </c>
      <c r="AB1" s="122" t="s">
        <v>16166</v>
      </c>
    </row>
    <row r="2" spans="1:28" ht="20.25">
      <c r="A2">
        <v>1</v>
      </c>
      <c r="B2" t="s">
        <v>13</v>
      </c>
      <c r="C2" t="s">
        <v>14</v>
      </c>
      <c r="D2" t="str">
        <f t="shared" ref="D2:D65" si="0">_xlfn.TEXTJOIN(" ",TRUE,B2,C2)</f>
        <v>Bitcoin BTC</v>
      </c>
      <c r="E2" s="3" t="s">
        <v>8881</v>
      </c>
      <c r="F2" s="3" t="s">
        <v>8882</v>
      </c>
      <c r="G2" s="3" t="s">
        <v>8883</v>
      </c>
      <c r="H2" s="4">
        <v>1</v>
      </c>
      <c r="I2" s="5">
        <v>101644613038.33501</v>
      </c>
      <c r="J2" s="6">
        <v>43449</v>
      </c>
      <c r="K2" s="7">
        <v>3191.3035615700001</v>
      </c>
      <c r="L2" s="7">
        <v>1</v>
      </c>
      <c r="M2" s="7">
        <v>56400691424.654404</v>
      </c>
      <c r="N2" s="9">
        <v>44510</v>
      </c>
      <c r="O2" s="10">
        <v>68789.625938922138</v>
      </c>
      <c r="P2" s="10">
        <v>1</v>
      </c>
      <c r="Q2" s="11">
        <v>1226431510692.8601</v>
      </c>
      <c r="R2" s="10">
        <v>21.55533768936737</v>
      </c>
      <c r="S2" s="18">
        <v>21.55533768936737</v>
      </c>
      <c r="T2" s="13">
        <v>44585</v>
      </c>
      <c r="U2" s="14">
        <v>33184.059565661541</v>
      </c>
      <c r="V2" s="14">
        <v>1</v>
      </c>
      <c r="W2" s="15">
        <v>694196560316.90002</v>
      </c>
      <c r="X2" s="14">
        <v>51.760081389124792</v>
      </c>
      <c r="Y2" s="19">
        <f t="shared" ref="Y2:Y65" si="1">X2/-100</f>
        <v>-0.5176008138912479</v>
      </c>
      <c r="Z2" s="19">
        <v>-0.51759999999999995</v>
      </c>
      <c r="AA2" t="s">
        <v>8918</v>
      </c>
      <c r="AB2" s="121">
        <v>1</v>
      </c>
    </row>
    <row r="3" spans="1:28" ht="20.25">
      <c r="A3">
        <v>1027</v>
      </c>
      <c r="B3" t="s">
        <v>532</v>
      </c>
      <c r="C3" t="s">
        <v>533</v>
      </c>
      <c r="D3" t="str">
        <f t="shared" si="0"/>
        <v>Ethereum ETH</v>
      </c>
      <c r="E3" s="3" t="s">
        <v>8887</v>
      </c>
      <c r="F3" s="3" t="s">
        <v>8883</v>
      </c>
      <c r="G3" s="3" t="s">
        <v>8883</v>
      </c>
      <c r="H3" s="4">
        <v>2</v>
      </c>
      <c r="I3" s="4">
        <v>14663417618.4701</v>
      </c>
      <c r="J3" s="6">
        <v>43449</v>
      </c>
      <c r="K3" s="7">
        <v>82.829890288300007</v>
      </c>
      <c r="L3" s="7">
        <v>2</v>
      </c>
      <c r="M3" s="7">
        <v>8766638124.2495003</v>
      </c>
      <c r="N3" s="9">
        <v>44516</v>
      </c>
      <c r="O3" s="10">
        <v>4891.704697551414</v>
      </c>
      <c r="P3" s="10">
        <v>2</v>
      </c>
      <c r="Q3" s="11">
        <v>499090512786.75</v>
      </c>
      <c r="R3" s="10">
        <v>59.057239850556499</v>
      </c>
      <c r="S3" s="18">
        <v>59.057239850556499</v>
      </c>
      <c r="T3" s="13">
        <v>44585</v>
      </c>
      <c r="U3" s="14">
        <v>2172.3011525156671</v>
      </c>
      <c r="V3" s="14">
        <v>2</v>
      </c>
      <c r="W3" s="15">
        <v>291127719900.53003</v>
      </c>
      <c r="X3" s="14">
        <v>55.592144521662732</v>
      </c>
      <c r="Y3" s="19">
        <f t="shared" si="1"/>
        <v>-0.55592144521662734</v>
      </c>
      <c r="Z3" s="19">
        <v>-0.55589999999999995</v>
      </c>
      <c r="AA3" t="s">
        <v>8921</v>
      </c>
      <c r="AB3" s="121">
        <v>1</v>
      </c>
    </row>
    <row r="4" spans="1:28" ht="20.25">
      <c r="A4">
        <v>52</v>
      </c>
      <c r="B4" t="s">
        <v>61</v>
      </c>
      <c r="C4" t="s">
        <v>61</v>
      </c>
      <c r="D4" t="str">
        <f t="shared" si="0"/>
        <v>XRP XRP</v>
      </c>
      <c r="E4" s="3" t="s">
        <v>8890</v>
      </c>
      <c r="F4" s="3" t="s">
        <v>8883</v>
      </c>
      <c r="G4" s="3" t="s">
        <v>8883</v>
      </c>
      <c r="H4" s="4">
        <v>3</v>
      </c>
      <c r="I4" s="4">
        <v>6982495632.4400196</v>
      </c>
      <c r="J4" s="6">
        <v>43903</v>
      </c>
      <c r="K4" s="7">
        <v>0.115092884797</v>
      </c>
      <c r="L4" s="7">
        <v>3</v>
      </c>
      <c r="M4" s="7">
        <v>6982495632.4400196</v>
      </c>
      <c r="N4" s="9">
        <v>44300</v>
      </c>
      <c r="O4" s="10">
        <v>1.9649972200000001</v>
      </c>
      <c r="P4" s="10">
        <v>6</v>
      </c>
      <c r="Q4" s="10">
        <v>83508712025.600006</v>
      </c>
      <c r="R4" s="10">
        <v>17.073142475017882</v>
      </c>
      <c r="S4" s="18">
        <v>17.073142475017882</v>
      </c>
      <c r="T4" s="13">
        <v>44369</v>
      </c>
      <c r="U4" s="14">
        <v>0.51270979999999999</v>
      </c>
      <c r="V4" s="14">
        <v>8</v>
      </c>
      <c r="W4" s="14">
        <v>25206364296.259998</v>
      </c>
      <c r="X4" s="14">
        <v>73.90786130476053</v>
      </c>
      <c r="Y4" s="19">
        <f t="shared" si="1"/>
        <v>-0.73907861304760525</v>
      </c>
      <c r="Z4" s="19">
        <v>-0.73909999999999998</v>
      </c>
      <c r="AA4" t="s">
        <v>8936</v>
      </c>
      <c r="AB4" s="121">
        <v>1</v>
      </c>
    </row>
    <row r="5" spans="1:28" ht="20.25">
      <c r="A5">
        <v>1831</v>
      </c>
      <c r="B5" t="s">
        <v>1261</v>
      </c>
      <c r="C5" t="s">
        <v>1262</v>
      </c>
      <c r="D5" t="str">
        <f t="shared" si="0"/>
        <v>Bitcoin Cash BCH</v>
      </c>
      <c r="E5" s="3" t="s">
        <v>8881</v>
      </c>
      <c r="F5" s="3" t="s">
        <v>8883</v>
      </c>
      <c r="G5" s="3" t="s">
        <v>8883</v>
      </c>
      <c r="H5" s="4">
        <v>5</v>
      </c>
      <c r="I5" s="4">
        <v>3234971835.0534801</v>
      </c>
      <c r="J5" s="6">
        <v>43449</v>
      </c>
      <c r="K5" s="7">
        <v>75.075313570600002</v>
      </c>
      <c r="L5" s="7">
        <v>7</v>
      </c>
      <c r="M5" s="7">
        <v>1354857548.6319599</v>
      </c>
      <c r="N5" s="9">
        <v>44328</v>
      </c>
      <c r="O5" s="10">
        <v>1635.14953049</v>
      </c>
      <c r="P5" s="10">
        <v>17</v>
      </c>
      <c r="Q5" s="10">
        <v>22666170170.860001</v>
      </c>
      <c r="R5" s="10">
        <v>21.780122555896131</v>
      </c>
      <c r="S5" s="18">
        <v>21.780122555896131</v>
      </c>
      <c r="T5" s="13">
        <v>44616</v>
      </c>
      <c r="U5" s="14">
        <v>261.34310135778139</v>
      </c>
      <c r="V5" s="14">
        <v>19</v>
      </c>
      <c r="W5" s="14">
        <v>5713113520.5699997</v>
      </c>
      <c r="X5" s="14">
        <v>84.017174179815484</v>
      </c>
      <c r="Y5" s="19">
        <f t="shared" si="1"/>
        <v>-0.84017174179815479</v>
      </c>
      <c r="Z5" s="19">
        <v>-0.84019999999999995</v>
      </c>
      <c r="AA5" t="s">
        <v>8962</v>
      </c>
      <c r="AB5" s="121">
        <v>1</v>
      </c>
    </row>
    <row r="6" spans="1:28" ht="20.25">
      <c r="A6">
        <v>2</v>
      </c>
      <c r="B6" t="s">
        <v>15</v>
      </c>
      <c r="C6" t="s">
        <v>16</v>
      </c>
      <c r="D6" t="str">
        <f t="shared" si="0"/>
        <v>Litecoin LTC</v>
      </c>
      <c r="E6" s="3" t="s">
        <v>8881</v>
      </c>
      <c r="F6" s="3" t="s">
        <v>8883</v>
      </c>
      <c r="G6" s="3" t="s">
        <v>8883</v>
      </c>
      <c r="H6" s="4">
        <v>6</v>
      </c>
      <c r="I6" s="4">
        <v>2406597115.7405701</v>
      </c>
      <c r="J6" s="6">
        <v>43448</v>
      </c>
      <c r="K6" s="7">
        <v>22.824780855499998</v>
      </c>
      <c r="L6" s="7">
        <v>6</v>
      </c>
      <c r="M6" s="7">
        <v>1397818607.78229</v>
      </c>
      <c r="N6" s="9">
        <v>44326</v>
      </c>
      <c r="O6" s="10">
        <v>412.96014112</v>
      </c>
      <c r="P6" s="10">
        <v>16</v>
      </c>
      <c r="Q6" s="10">
        <v>23986098596.84</v>
      </c>
      <c r="R6" s="10">
        <v>18.092622388551462</v>
      </c>
      <c r="S6" s="18">
        <v>18.092622388551462</v>
      </c>
      <c r="T6" s="13">
        <v>44616</v>
      </c>
      <c r="U6" s="14">
        <v>92.612612778636404</v>
      </c>
      <c r="V6" s="14">
        <v>16</v>
      </c>
      <c r="W6" s="14">
        <v>7266114353.0299997</v>
      </c>
      <c r="X6" s="14">
        <v>77.573474154803591</v>
      </c>
      <c r="Y6" s="19">
        <f t="shared" si="1"/>
        <v>-0.7757347415480359</v>
      </c>
      <c r="Z6" s="19">
        <v>-0.77569999999999995</v>
      </c>
      <c r="AA6" t="s">
        <v>11668</v>
      </c>
      <c r="AB6" s="121">
        <v>1</v>
      </c>
    </row>
    <row r="7" spans="1:28" ht="20.25">
      <c r="A7">
        <v>3602</v>
      </c>
      <c r="B7" t="s">
        <v>3737</v>
      </c>
      <c r="C7" t="s">
        <v>3738</v>
      </c>
      <c r="D7" t="str">
        <f t="shared" si="0"/>
        <v>Bitcoin SV BSV</v>
      </c>
      <c r="E7" s="3" t="s">
        <v>8881</v>
      </c>
      <c r="F7" s="3" t="s">
        <v>8883</v>
      </c>
      <c r="G7" s="3" t="s">
        <v>8883</v>
      </c>
      <c r="H7" s="4">
        <v>7</v>
      </c>
      <c r="I7" s="4">
        <v>2215635398.6637001</v>
      </c>
      <c r="J7" s="6">
        <v>43427</v>
      </c>
      <c r="K7" s="7">
        <v>36.869599999999998</v>
      </c>
      <c r="L7" s="7">
        <v>2159</v>
      </c>
      <c r="M7" s="7">
        <v>0</v>
      </c>
      <c r="N7" s="9">
        <v>44302</v>
      </c>
      <c r="O7" s="10">
        <v>491.6353891</v>
      </c>
      <c r="P7" s="10">
        <v>40</v>
      </c>
      <c r="Q7" s="10">
        <v>8257498390.8100004</v>
      </c>
      <c r="R7" s="10">
        <v>13.33443783225205</v>
      </c>
      <c r="S7" s="18">
        <v>13.33443783225205</v>
      </c>
      <c r="T7" s="13">
        <v>44681</v>
      </c>
      <c r="U7" s="14">
        <v>70.681260389120254</v>
      </c>
      <c r="V7" s="14">
        <v>57</v>
      </c>
      <c r="W7" s="14">
        <v>1359484702.51</v>
      </c>
      <c r="X7" s="14">
        <v>85.6232358458753</v>
      </c>
      <c r="Y7" s="19">
        <f t="shared" si="1"/>
        <v>-0.85623235845875301</v>
      </c>
      <c r="Z7" s="19">
        <v>-0.85619999999999996</v>
      </c>
      <c r="AA7" t="s">
        <v>11669</v>
      </c>
      <c r="AB7" s="121">
        <v>1</v>
      </c>
    </row>
    <row r="8" spans="1:28" ht="20.25">
      <c r="A8">
        <v>1765</v>
      </c>
      <c r="B8" t="s">
        <v>1178</v>
      </c>
      <c r="C8" t="s">
        <v>1178</v>
      </c>
      <c r="D8" t="str">
        <f t="shared" si="0"/>
        <v>EOS EOS</v>
      </c>
      <c r="E8" s="3" t="s">
        <v>8887</v>
      </c>
      <c r="F8" s="3" t="s">
        <v>8883</v>
      </c>
      <c r="G8" s="3" t="s">
        <v>8883</v>
      </c>
      <c r="H8" s="4">
        <v>8</v>
      </c>
      <c r="I8" s="4">
        <v>1935532291.19802</v>
      </c>
      <c r="J8" s="6">
        <v>43903</v>
      </c>
      <c r="K8" s="7">
        <v>1.46318774576</v>
      </c>
      <c r="L8" s="7">
        <v>5</v>
      </c>
      <c r="M8" s="7">
        <v>1935532291.19802</v>
      </c>
      <c r="N8" s="9">
        <v>44328</v>
      </c>
      <c r="O8" s="10">
        <v>14.876486330000001</v>
      </c>
      <c r="P8" s="10">
        <v>34</v>
      </c>
      <c r="Q8" s="10">
        <v>9804576830.3999996</v>
      </c>
      <c r="R8" s="10">
        <v>10.16717531506727</v>
      </c>
      <c r="S8" s="18">
        <v>10.16717531506727</v>
      </c>
      <c r="T8" s="13">
        <v>44616</v>
      </c>
      <c r="U8" s="14">
        <v>1.869361601113027</v>
      </c>
      <c r="V8" s="14">
        <v>43</v>
      </c>
      <c r="W8" s="14">
        <v>2029906594.8699999</v>
      </c>
      <c r="X8" s="14">
        <v>87.434118785541031</v>
      </c>
      <c r="Y8" s="19">
        <f t="shared" si="1"/>
        <v>-0.87434118785541026</v>
      </c>
      <c r="Z8" s="19">
        <v>-0.87429999999999997</v>
      </c>
      <c r="AA8" t="s">
        <v>11670</v>
      </c>
      <c r="AB8" s="121">
        <v>1</v>
      </c>
    </row>
    <row r="9" spans="1:28" ht="20.25">
      <c r="A9">
        <v>1839</v>
      </c>
      <c r="B9" t="s">
        <v>1275</v>
      </c>
      <c r="C9" t="s">
        <v>1276</v>
      </c>
      <c r="D9" t="str">
        <f t="shared" si="0"/>
        <v>Binance Coin BNB</v>
      </c>
      <c r="E9" s="3" t="s">
        <v>8887</v>
      </c>
      <c r="F9" s="3" t="s">
        <v>8883</v>
      </c>
      <c r="G9" s="3" t="s">
        <v>8883</v>
      </c>
      <c r="H9" s="4">
        <v>9</v>
      </c>
      <c r="I9" s="4">
        <v>1684938084.7852099</v>
      </c>
      <c r="J9" s="6">
        <v>43441</v>
      </c>
      <c r="K9" s="7">
        <v>4.1899707140400002</v>
      </c>
      <c r="L9" s="7">
        <v>13</v>
      </c>
      <c r="M9" s="7">
        <v>592344302.51506996</v>
      </c>
      <c r="N9" s="9">
        <v>44326</v>
      </c>
      <c r="O9" s="10">
        <v>690.93196467999996</v>
      </c>
      <c r="P9" s="10">
        <v>3</v>
      </c>
      <c r="Q9" s="10">
        <v>96870167481.809998</v>
      </c>
      <c r="R9" s="10">
        <v>164.9013828103343</v>
      </c>
      <c r="S9" s="18">
        <v>164.9013828103343</v>
      </c>
      <c r="T9" s="13">
        <v>44339</v>
      </c>
      <c r="U9" s="14">
        <v>213.51646671</v>
      </c>
      <c r="V9" s="14">
        <v>4</v>
      </c>
      <c r="W9" s="14">
        <v>40344516407.099998</v>
      </c>
      <c r="X9" s="14">
        <v>69.097323958822983</v>
      </c>
      <c r="Y9" s="19">
        <f t="shared" si="1"/>
        <v>-0.69097323958822987</v>
      </c>
      <c r="Z9" s="19">
        <v>-0.69099999999999995</v>
      </c>
      <c r="AA9" t="s">
        <v>11671</v>
      </c>
      <c r="AB9" s="121">
        <v>1</v>
      </c>
    </row>
    <row r="10" spans="1:28" ht="20.25">
      <c r="A10">
        <v>2011</v>
      </c>
      <c r="B10" t="s">
        <v>1494</v>
      </c>
      <c r="C10" t="s">
        <v>1495</v>
      </c>
      <c r="D10" t="str">
        <f t="shared" si="0"/>
        <v>Tezos XTZ</v>
      </c>
      <c r="E10" s="3" t="s">
        <v>8887</v>
      </c>
      <c r="F10" s="3" t="s">
        <v>8883</v>
      </c>
      <c r="G10" s="3" t="s">
        <v>8883</v>
      </c>
      <c r="H10" s="4">
        <v>10</v>
      </c>
      <c r="I10" s="4">
        <v>1235960871.7386701</v>
      </c>
      <c r="J10" s="6">
        <v>43441</v>
      </c>
      <c r="K10" s="7">
        <v>0.314631309952</v>
      </c>
      <c r="L10" s="7">
        <v>29</v>
      </c>
      <c r="M10" s="7">
        <v>225541697.84074399</v>
      </c>
      <c r="N10" s="9">
        <v>44473</v>
      </c>
      <c r="O10" s="10">
        <v>9.1754481617705537</v>
      </c>
      <c r="P10" s="10">
        <v>46</v>
      </c>
      <c r="Q10" s="10">
        <v>7188498634.3699999</v>
      </c>
      <c r="R10" s="10">
        <v>29.162540000136531</v>
      </c>
      <c r="S10" s="18">
        <v>29.162540000136531</v>
      </c>
      <c r="T10" s="13">
        <v>44683</v>
      </c>
      <c r="U10" s="14">
        <v>2.405378471434199</v>
      </c>
      <c r="V10" s="14">
        <v>41</v>
      </c>
      <c r="W10" s="14">
        <v>2229791531.7399998</v>
      </c>
      <c r="X10" s="14">
        <v>73.784621426382273</v>
      </c>
      <c r="Y10" s="19">
        <f t="shared" si="1"/>
        <v>-0.73784621426382269</v>
      </c>
      <c r="Z10" s="19">
        <v>-0.73780000000000001</v>
      </c>
      <c r="AA10" t="s">
        <v>11672</v>
      </c>
      <c r="AB10" s="121">
        <v>1</v>
      </c>
    </row>
    <row r="11" spans="1:28" ht="20.25">
      <c r="A11">
        <v>3957</v>
      </c>
      <c r="B11" t="s">
        <v>4321</v>
      </c>
      <c r="C11" t="s">
        <v>529</v>
      </c>
      <c r="D11" t="str">
        <f t="shared" si="0"/>
        <v>UNUS SED LEO LEO</v>
      </c>
      <c r="E11" s="3" t="s">
        <v>8898</v>
      </c>
      <c r="F11" s="3" t="s">
        <v>8883</v>
      </c>
      <c r="G11" s="3" t="s">
        <v>8883</v>
      </c>
      <c r="H11" s="4">
        <v>11</v>
      </c>
      <c r="I11" s="4">
        <v>941415540.12199497</v>
      </c>
      <c r="J11" s="6">
        <v>43824</v>
      </c>
      <c r="K11" s="7">
        <v>0.80355817510100003</v>
      </c>
      <c r="L11" s="7">
        <v>8</v>
      </c>
      <c r="M11" s="7">
        <v>823260063.51092696</v>
      </c>
      <c r="N11" s="9">
        <v>44600</v>
      </c>
      <c r="O11" s="10">
        <v>8.0426360708441731</v>
      </c>
      <c r="P11" s="10">
        <v>48</v>
      </c>
      <c r="Q11" s="10">
        <v>7155578286.25</v>
      </c>
      <c r="R11" s="10">
        <v>10.008778853918431</v>
      </c>
      <c r="S11" s="18">
        <v>10.008778853918431</v>
      </c>
      <c r="T11" s="13">
        <v>44687</v>
      </c>
      <c r="U11" s="14">
        <v>5.0538880709248319</v>
      </c>
      <c r="V11" s="14">
        <v>21</v>
      </c>
      <c r="W11" s="14">
        <v>5129251626.7700005</v>
      </c>
      <c r="X11" s="14">
        <v>37.16129852939666</v>
      </c>
      <c r="Y11" s="19">
        <f t="shared" si="1"/>
        <v>-0.37161298529396658</v>
      </c>
      <c r="Z11" s="19">
        <v>-0.37159999999999999</v>
      </c>
      <c r="AA11" t="s">
        <v>11673</v>
      </c>
      <c r="AB11" s="121">
        <v>1</v>
      </c>
    </row>
    <row r="12" spans="1:28" ht="20.25">
      <c r="A12">
        <v>1975</v>
      </c>
      <c r="B12" t="s">
        <v>1442</v>
      </c>
      <c r="C12" t="s">
        <v>1443</v>
      </c>
      <c r="D12" t="str">
        <f t="shared" si="0"/>
        <v>Chainlink LINK</v>
      </c>
      <c r="E12" s="3" t="s">
        <v>8890</v>
      </c>
      <c r="F12" s="3" t="s">
        <v>8888</v>
      </c>
      <c r="G12" s="3" t="s">
        <v>8883</v>
      </c>
      <c r="H12" s="4">
        <v>12</v>
      </c>
      <c r="I12" s="4">
        <v>847397089.74549997</v>
      </c>
      <c r="J12" s="6">
        <v>43441</v>
      </c>
      <c r="K12" s="7">
        <v>0.196704880586</v>
      </c>
      <c r="L12" s="7">
        <v>57</v>
      </c>
      <c r="M12" s="7">
        <v>75763778.277250007</v>
      </c>
      <c r="N12" s="9">
        <v>44326</v>
      </c>
      <c r="O12" s="10">
        <v>52.876089120000003</v>
      </c>
      <c r="P12" s="10">
        <v>21</v>
      </c>
      <c r="Q12" s="10">
        <v>19470827173.66</v>
      </c>
      <c r="R12" s="10">
        <v>268.80923829890639</v>
      </c>
      <c r="S12" s="18">
        <v>268.80923829890639</v>
      </c>
      <c r="T12" s="13">
        <v>44687</v>
      </c>
      <c r="U12" s="14">
        <v>10.49926833391404</v>
      </c>
      <c r="V12" s="14">
        <v>23</v>
      </c>
      <c r="W12" s="14">
        <v>5043630112.8900003</v>
      </c>
      <c r="X12" s="14">
        <v>80.14363673893051</v>
      </c>
      <c r="Y12" s="19">
        <f t="shared" si="1"/>
        <v>-0.80143636738930513</v>
      </c>
      <c r="Z12" s="19">
        <v>-0.8014</v>
      </c>
      <c r="AA12" t="s">
        <v>8953</v>
      </c>
      <c r="AB12" s="121">
        <v>1</v>
      </c>
    </row>
    <row r="13" spans="1:28" ht="20.25">
      <c r="A13">
        <v>512</v>
      </c>
      <c r="B13" t="s">
        <v>323</v>
      </c>
      <c r="C13" t="s">
        <v>324</v>
      </c>
      <c r="D13" t="str">
        <f t="shared" si="0"/>
        <v>Stellar XLM</v>
      </c>
      <c r="E13" s="3" t="s">
        <v>8890</v>
      </c>
      <c r="F13" s="3" t="s">
        <v>8883</v>
      </c>
      <c r="G13" s="3" t="s">
        <v>8883</v>
      </c>
      <c r="H13" s="4">
        <v>13</v>
      </c>
      <c r="I13" s="4">
        <v>800887496.44898999</v>
      </c>
      <c r="J13" s="6">
        <v>43903</v>
      </c>
      <c r="K13" s="7">
        <v>2.8492464503000001E-2</v>
      </c>
      <c r="L13" s="7">
        <v>9</v>
      </c>
      <c r="M13" s="7">
        <v>800887496.44898999</v>
      </c>
      <c r="N13" s="9">
        <v>44332</v>
      </c>
      <c r="O13" s="10">
        <v>0.79647076999999999</v>
      </c>
      <c r="P13" s="10">
        <v>22</v>
      </c>
      <c r="Q13" s="10">
        <v>16518486070.18</v>
      </c>
      <c r="R13" s="10">
        <v>27.953733869393389</v>
      </c>
      <c r="S13" s="18">
        <v>27.953733869393389</v>
      </c>
      <c r="T13" s="13">
        <v>44616</v>
      </c>
      <c r="U13" s="14">
        <v>0.16295859577337041</v>
      </c>
      <c r="V13" s="14">
        <v>27</v>
      </c>
      <c r="W13" s="14">
        <v>4550275879.7399998</v>
      </c>
      <c r="X13" s="14">
        <v>79.539915096523842</v>
      </c>
      <c r="Y13" s="19">
        <f t="shared" si="1"/>
        <v>-0.79539915096523839</v>
      </c>
      <c r="Z13" s="19">
        <v>-0.7954</v>
      </c>
      <c r="AA13" t="s">
        <v>11674</v>
      </c>
      <c r="AB13" s="121">
        <v>1</v>
      </c>
    </row>
    <row r="14" spans="1:28" ht="20.25">
      <c r="A14">
        <v>2010</v>
      </c>
      <c r="B14" t="s">
        <v>1492</v>
      </c>
      <c r="C14" t="s">
        <v>1493</v>
      </c>
      <c r="D14" t="str">
        <f t="shared" si="0"/>
        <v>Cardano ADA</v>
      </c>
      <c r="E14" s="3" t="s">
        <v>8887</v>
      </c>
      <c r="F14" s="3" t="s">
        <v>8883</v>
      </c>
      <c r="G14" s="3" t="s">
        <v>8883</v>
      </c>
      <c r="H14" s="4">
        <v>14</v>
      </c>
      <c r="I14" s="4">
        <v>737296260.38396394</v>
      </c>
      <c r="J14" s="6">
        <v>43903</v>
      </c>
      <c r="K14" s="7">
        <v>1.9130367667499999E-2</v>
      </c>
      <c r="L14" s="7">
        <v>10</v>
      </c>
      <c r="M14" s="7">
        <v>737296260.38396394</v>
      </c>
      <c r="N14" s="9">
        <v>44441</v>
      </c>
      <c r="O14" s="10">
        <v>3.0991862499999998</v>
      </c>
      <c r="P14" s="10">
        <v>4</v>
      </c>
      <c r="Q14" s="10">
        <v>94871892668.320007</v>
      </c>
      <c r="R14" s="10">
        <v>162.00348596880929</v>
      </c>
      <c r="S14" s="18">
        <v>162.00348596880929</v>
      </c>
      <c r="T14" s="13">
        <v>44681</v>
      </c>
      <c r="U14" s="14">
        <v>0.74235860536713327</v>
      </c>
      <c r="V14" s="14">
        <v>7</v>
      </c>
      <c r="W14" s="14">
        <v>25539225298.630001</v>
      </c>
      <c r="X14" s="14">
        <v>76.046660462334799</v>
      </c>
      <c r="Y14" s="19">
        <f t="shared" si="1"/>
        <v>-0.76046660462334803</v>
      </c>
      <c r="Z14" s="19">
        <v>-0.76049999999999995</v>
      </c>
      <c r="AA14" t="s">
        <v>8939</v>
      </c>
      <c r="AB14" s="121">
        <v>1</v>
      </c>
    </row>
    <row r="15" spans="1:28" ht="20.25">
      <c r="A15">
        <v>1958</v>
      </c>
      <c r="B15" t="s">
        <v>1415</v>
      </c>
      <c r="C15" t="s">
        <v>1416</v>
      </c>
      <c r="D15" t="str">
        <f t="shared" si="0"/>
        <v>TRON TRX</v>
      </c>
      <c r="E15" s="3" t="s">
        <v>8894</v>
      </c>
      <c r="F15" s="3" t="s">
        <v>8883</v>
      </c>
      <c r="G15" s="3" t="s">
        <v>8883</v>
      </c>
      <c r="H15" s="4">
        <v>15</v>
      </c>
      <c r="I15" s="4">
        <v>683096173.60320604</v>
      </c>
      <c r="J15" s="6">
        <v>43903</v>
      </c>
      <c r="K15" s="7">
        <v>7.5161302792099999E-3</v>
      </c>
      <c r="L15" s="7">
        <v>11</v>
      </c>
      <c r="M15" s="7">
        <v>683096173.60320604</v>
      </c>
      <c r="N15" s="9">
        <v>44303</v>
      </c>
      <c r="O15" s="10">
        <v>0.17993381999999999</v>
      </c>
      <c r="P15" s="10">
        <v>30</v>
      </c>
      <c r="Q15" s="10">
        <v>11281737665.700001</v>
      </c>
      <c r="R15" s="10">
        <v>23.93968881802197</v>
      </c>
      <c r="S15" s="18">
        <v>23.93968881802197</v>
      </c>
      <c r="T15" s="13">
        <v>44369</v>
      </c>
      <c r="U15" s="14">
        <v>4.6820840000000002E-2</v>
      </c>
      <c r="V15" s="14">
        <v>30</v>
      </c>
      <c r="W15" s="14">
        <v>3650328166.5500002</v>
      </c>
      <c r="X15" s="14">
        <v>73.978855114619364</v>
      </c>
      <c r="Y15" s="19">
        <f t="shared" si="1"/>
        <v>-0.73978855114619368</v>
      </c>
      <c r="Z15" s="19">
        <v>-0.73980000000000001</v>
      </c>
      <c r="AA15" t="s">
        <v>8951</v>
      </c>
      <c r="AB15" s="121">
        <v>1</v>
      </c>
    </row>
    <row r="16" spans="1:28" ht="20.25">
      <c r="A16">
        <v>4162</v>
      </c>
      <c r="B16" t="s">
        <v>4582</v>
      </c>
      <c r="C16" t="s">
        <v>4583</v>
      </c>
      <c r="D16" t="str">
        <f t="shared" si="0"/>
        <v>Storeum STO</v>
      </c>
      <c r="E16" s="3" t="s">
        <v>3686</v>
      </c>
      <c r="F16" s="3" t="s">
        <v>8883</v>
      </c>
      <c r="G16" s="3" t="s">
        <v>8883</v>
      </c>
      <c r="H16" s="4">
        <v>16</v>
      </c>
      <c r="I16" s="4">
        <v>668961656.552876</v>
      </c>
      <c r="J16" s="6">
        <v>43762</v>
      </c>
      <c r="K16" s="7">
        <v>2.2704248196100001E-3</v>
      </c>
      <c r="L16" s="7">
        <v>1316</v>
      </c>
      <c r="M16" s="7">
        <v>286658.0821970409</v>
      </c>
      <c r="N16" s="9">
        <v>43907</v>
      </c>
      <c r="O16" s="10">
        <v>34.587394646699998</v>
      </c>
      <c r="P16" s="10">
        <v>36</v>
      </c>
      <c r="Q16" s="10">
        <v>9649826521.4516582</v>
      </c>
      <c r="R16" s="10">
        <v>15233.88678099511</v>
      </c>
      <c r="S16" s="18">
        <v>15233.88678099511</v>
      </c>
      <c r="T16" s="13">
        <v>44397</v>
      </c>
      <c r="U16" s="16">
        <v>1.78823394E-6</v>
      </c>
      <c r="V16" s="14">
        <v>2465</v>
      </c>
      <c r="W16" s="16">
        <v>498.91434370927408</v>
      </c>
      <c r="X16" s="16">
        <v>99.999994829810234</v>
      </c>
      <c r="Y16" s="19">
        <f t="shared" si="1"/>
        <v>-0.99999994829810235</v>
      </c>
      <c r="Z16" s="19">
        <v>-1</v>
      </c>
      <c r="AA16" t="s">
        <v>11675</v>
      </c>
      <c r="AB16" s="121">
        <v>1</v>
      </c>
    </row>
    <row r="17" spans="1:28" ht="20.25">
      <c r="A17">
        <v>2502</v>
      </c>
      <c r="B17" t="s">
        <v>2164</v>
      </c>
      <c r="C17" t="s">
        <v>2165</v>
      </c>
      <c r="D17" t="str">
        <f t="shared" si="0"/>
        <v>Huobi Token HT</v>
      </c>
      <c r="E17" s="3" t="s">
        <v>8898</v>
      </c>
      <c r="F17" s="3" t="s">
        <v>8883</v>
      </c>
      <c r="G17" s="3" t="s">
        <v>8883</v>
      </c>
      <c r="H17" s="4">
        <v>17</v>
      </c>
      <c r="I17" s="4">
        <v>668618233.95311201</v>
      </c>
      <c r="J17" s="6">
        <v>43495</v>
      </c>
      <c r="K17" s="7">
        <v>0.89030849124599998</v>
      </c>
      <c r="L17" s="7">
        <v>92</v>
      </c>
      <c r="M17" s="7">
        <v>47707861.430182397</v>
      </c>
      <c r="N17" s="9">
        <v>44328</v>
      </c>
      <c r="O17" s="10">
        <v>39.814925719999998</v>
      </c>
      <c r="P17" s="10">
        <v>54</v>
      </c>
      <c r="Q17" s="10">
        <v>6212219169.1000004</v>
      </c>
      <c r="R17" s="10">
        <v>44.720370648468617</v>
      </c>
      <c r="S17" s="18">
        <v>44.720370648468617</v>
      </c>
      <c r="T17" s="13">
        <v>44465</v>
      </c>
      <c r="U17" s="14">
        <v>6.0386817139866702</v>
      </c>
      <c r="V17" s="14">
        <v>65</v>
      </c>
      <c r="W17" s="14">
        <v>1159774499.46</v>
      </c>
      <c r="X17" s="14">
        <v>84.833120733531103</v>
      </c>
      <c r="Y17" s="19">
        <f t="shared" si="1"/>
        <v>-0.84833120733531109</v>
      </c>
      <c r="Z17" s="19">
        <v>-0.84830000000000005</v>
      </c>
      <c r="AA17" t="s">
        <v>11676</v>
      </c>
      <c r="AB17" s="121">
        <v>1</v>
      </c>
    </row>
    <row r="18" spans="1:28" ht="20.25">
      <c r="A18">
        <v>328</v>
      </c>
      <c r="B18" t="s">
        <v>249</v>
      </c>
      <c r="C18" t="s">
        <v>250</v>
      </c>
      <c r="D18" t="str">
        <f t="shared" si="0"/>
        <v>Monero XMR</v>
      </c>
      <c r="E18" s="3" t="s">
        <v>8884</v>
      </c>
      <c r="F18" s="3" t="s">
        <v>8883</v>
      </c>
      <c r="G18" s="3" t="s">
        <v>8883</v>
      </c>
      <c r="H18" s="4">
        <v>18</v>
      </c>
      <c r="I18" s="4">
        <v>643941319.86393201</v>
      </c>
      <c r="J18" s="6">
        <v>43903</v>
      </c>
      <c r="K18" s="7">
        <v>26.7038865249</v>
      </c>
      <c r="L18" s="7">
        <v>12</v>
      </c>
      <c r="M18" s="7">
        <v>643941319.86393201</v>
      </c>
      <c r="N18" s="9">
        <v>44323</v>
      </c>
      <c r="O18" s="10">
        <v>517.62024523000002</v>
      </c>
      <c r="P18" s="10">
        <v>41</v>
      </c>
      <c r="Q18" s="10">
        <v>8184863890.3699999</v>
      </c>
      <c r="R18" s="10">
        <v>19.383704493626642</v>
      </c>
      <c r="S18" s="18">
        <v>19.383704493626642</v>
      </c>
      <c r="T18" s="13">
        <v>44616</v>
      </c>
      <c r="U18" s="14">
        <v>132.69035189307809</v>
      </c>
      <c r="V18" s="14">
        <v>35</v>
      </c>
      <c r="W18" s="14">
        <v>2658930270.6100001</v>
      </c>
      <c r="X18" s="14">
        <v>74.365308715056486</v>
      </c>
      <c r="Y18" s="19">
        <f t="shared" si="1"/>
        <v>-0.74365308715056488</v>
      </c>
      <c r="Z18" s="19">
        <v>-0.74370000000000003</v>
      </c>
      <c r="AA18" t="s">
        <v>11677</v>
      </c>
      <c r="AB18" s="121">
        <v>1</v>
      </c>
    </row>
    <row r="19" spans="1:28" ht="20.25">
      <c r="A19">
        <v>1321</v>
      </c>
      <c r="B19" t="s">
        <v>728</v>
      </c>
      <c r="C19" t="s">
        <v>729</v>
      </c>
      <c r="D19" t="str">
        <f t="shared" si="0"/>
        <v>Ethereum Classic ETC</v>
      </c>
      <c r="E19" s="3" t="s">
        <v>8887</v>
      </c>
      <c r="F19" s="3" t="s">
        <v>8883</v>
      </c>
      <c r="G19" s="3" t="s">
        <v>8883</v>
      </c>
      <c r="H19" s="4">
        <v>20</v>
      </c>
      <c r="I19" s="4">
        <v>563668549.12221301</v>
      </c>
      <c r="J19" s="6">
        <v>43903</v>
      </c>
      <c r="K19" s="7">
        <v>3.3044576941799999</v>
      </c>
      <c r="L19" s="7">
        <v>14</v>
      </c>
      <c r="M19" s="7">
        <v>563668549.12221301</v>
      </c>
      <c r="N19" s="9">
        <v>44322</v>
      </c>
      <c r="O19" s="10">
        <v>176.15769168</v>
      </c>
      <c r="P19" s="10">
        <v>23</v>
      </c>
      <c r="Q19" s="10">
        <v>15597820852.18</v>
      </c>
      <c r="R19" s="10">
        <v>53.309107872755938</v>
      </c>
      <c r="S19" s="18">
        <v>53.309107872755938</v>
      </c>
      <c r="T19" s="13">
        <v>44583</v>
      </c>
      <c r="U19" s="14">
        <v>21.74016385074232</v>
      </c>
      <c r="V19" s="14">
        <v>31</v>
      </c>
      <c r="W19" s="14">
        <v>3201144856.25</v>
      </c>
      <c r="X19" s="14">
        <v>87.658691685041774</v>
      </c>
      <c r="Y19" s="19">
        <f t="shared" si="1"/>
        <v>-0.87658691685041779</v>
      </c>
      <c r="Z19" s="19">
        <v>-0.87660000000000005</v>
      </c>
      <c r="AA19" t="s">
        <v>11678</v>
      </c>
      <c r="AB19" s="121">
        <v>1</v>
      </c>
    </row>
    <row r="20" spans="1:28" ht="20.25">
      <c r="A20">
        <v>3635</v>
      </c>
      <c r="B20" t="s">
        <v>3794</v>
      </c>
      <c r="C20" t="s">
        <v>3795</v>
      </c>
      <c r="D20" t="str">
        <f t="shared" si="0"/>
        <v>Crypto.com Coin CRO</v>
      </c>
      <c r="E20" s="3" t="s">
        <v>8898</v>
      </c>
      <c r="F20" s="3" t="s">
        <v>8883</v>
      </c>
      <c r="G20" s="3" t="s">
        <v>8883</v>
      </c>
      <c r="H20" s="4">
        <v>21</v>
      </c>
      <c r="I20" s="4">
        <v>482981299.89396203</v>
      </c>
      <c r="J20" s="6">
        <v>43451</v>
      </c>
      <c r="K20" s="7">
        <v>1.14866815226E-2</v>
      </c>
      <c r="L20" s="7">
        <v>213</v>
      </c>
      <c r="M20" s="7">
        <v>15470622.8156846</v>
      </c>
      <c r="N20" s="9">
        <v>44524</v>
      </c>
      <c r="O20" s="10">
        <v>0.96980637982102347</v>
      </c>
      <c r="P20" s="10">
        <v>19</v>
      </c>
      <c r="Q20" s="10">
        <v>21428638248.240002</v>
      </c>
      <c r="R20" s="10">
        <v>84.428768910579905</v>
      </c>
      <c r="S20" s="18">
        <v>84.428768910579905</v>
      </c>
      <c r="T20" s="13">
        <v>44683</v>
      </c>
      <c r="U20" s="14">
        <v>0.26658398385823412</v>
      </c>
      <c r="V20" s="14">
        <v>17</v>
      </c>
      <c r="W20" s="14">
        <v>6976426818.6599998</v>
      </c>
      <c r="X20" s="14">
        <v>72.511628155361095</v>
      </c>
      <c r="Y20" s="19">
        <f t="shared" si="1"/>
        <v>-0.72511628155361096</v>
      </c>
      <c r="Z20" s="19">
        <v>-0.72509999999999997</v>
      </c>
      <c r="AA20" t="s">
        <v>11679</v>
      </c>
      <c r="AB20" s="121">
        <v>1</v>
      </c>
    </row>
    <row r="21" spans="1:28" ht="20.25">
      <c r="A21">
        <v>131</v>
      </c>
      <c r="B21" t="s">
        <v>141</v>
      </c>
      <c r="C21" t="s">
        <v>142</v>
      </c>
      <c r="D21" t="str">
        <f t="shared" si="0"/>
        <v>Dash DASH</v>
      </c>
      <c r="E21" s="3" t="s">
        <v>8884</v>
      </c>
      <c r="F21" s="3" t="s">
        <v>8883</v>
      </c>
      <c r="G21" s="3" t="s">
        <v>8883</v>
      </c>
      <c r="H21" s="4">
        <v>22</v>
      </c>
      <c r="I21" s="4">
        <v>477649538.13109201</v>
      </c>
      <c r="J21" s="6">
        <v>43903</v>
      </c>
      <c r="K21" s="7">
        <v>34.906932803799997</v>
      </c>
      <c r="L21" s="7">
        <v>15</v>
      </c>
      <c r="M21" s="7">
        <v>477649538.13109201</v>
      </c>
      <c r="N21" s="9">
        <v>44323</v>
      </c>
      <c r="O21" s="10">
        <v>476.85036515000002</v>
      </c>
      <c r="P21" s="10">
        <v>72</v>
      </c>
      <c r="Q21" s="10">
        <v>4103207572.6100001</v>
      </c>
      <c r="R21" s="10">
        <v>13.66062059448803</v>
      </c>
      <c r="S21" s="18">
        <v>13.66062059448803</v>
      </c>
      <c r="T21" s="13">
        <v>44616</v>
      </c>
      <c r="U21" s="14">
        <v>77.86773539047509</v>
      </c>
      <c r="V21" s="14">
        <v>75</v>
      </c>
      <c r="W21" s="14">
        <v>929956966.22000003</v>
      </c>
      <c r="X21" s="14">
        <v>83.670404579436422</v>
      </c>
      <c r="Y21" s="19">
        <f t="shared" si="1"/>
        <v>-0.83670404579436419</v>
      </c>
      <c r="Z21" s="19">
        <v>-0.8367</v>
      </c>
      <c r="AA21" t="s">
        <v>11680</v>
      </c>
      <c r="AB21" s="121">
        <v>1</v>
      </c>
    </row>
    <row r="22" spans="1:28" ht="20.25">
      <c r="A22">
        <v>1376</v>
      </c>
      <c r="B22" t="s">
        <v>762</v>
      </c>
      <c r="C22" t="s">
        <v>763</v>
      </c>
      <c r="D22" t="str">
        <f t="shared" si="0"/>
        <v>Neo NEO</v>
      </c>
      <c r="E22" s="3" t="s">
        <v>8887</v>
      </c>
      <c r="F22" s="3" t="s">
        <v>8883</v>
      </c>
      <c r="G22" s="3" t="s">
        <v>8883</v>
      </c>
      <c r="H22" s="4">
        <v>24</v>
      </c>
      <c r="I22" s="4">
        <v>435092006.45599902</v>
      </c>
      <c r="J22" s="6">
        <v>43903</v>
      </c>
      <c r="K22" s="7">
        <v>4.2294392256100002</v>
      </c>
      <c r="L22" s="7">
        <v>18</v>
      </c>
      <c r="M22" s="7">
        <v>435092006.45599902</v>
      </c>
      <c r="N22" s="9">
        <v>44323</v>
      </c>
      <c r="O22" s="10">
        <v>140.36816264000001</v>
      </c>
      <c r="P22" s="10">
        <v>39</v>
      </c>
      <c r="Q22" s="10">
        <v>8363379267.1199999</v>
      </c>
      <c r="R22" s="10">
        <v>33.188362606098238</v>
      </c>
      <c r="S22" s="18">
        <v>33.188362606098238</v>
      </c>
      <c r="T22" s="13">
        <v>44585</v>
      </c>
      <c r="U22" s="14">
        <v>16.20541411758056</v>
      </c>
      <c r="V22" s="14">
        <v>63</v>
      </c>
      <c r="W22" s="14">
        <v>1276834358.8499999</v>
      </c>
      <c r="X22" s="14">
        <v>88.455064301765972</v>
      </c>
      <c r="Y22" s="19">
        <f t="shared" si="1"/>
        <v>-0.88455064301765973</v>
      </c>
      <c r="Z22" s="19">
        <v>-0.88460000000000005</v>
      </c>
      <c r="AA22" t="s">
        <v>11681</v>
      </c>
      <c r="AB22" s="121">
        <v>1</v>
      </c>
    </row>
    <row r="23" spans="1:28" ht="20.25">
      <c r="A23">
        <v>3662</v>
      </c>
      <c r="B23" t="s">
        <v>3840</v>
      </c>
      <c r="C23" t="s">
        <v>3841</v>
      </c>
      <c r="D23" t="str">
        <f t="shared" si="0"/>
        <v>HedgeTrade HEDG</v>
      </c>
      <c r="E23" s="3" t="s">
        <v>8887</v>
      </c>
      <c r="F23" s="3" t="s">
        <v>8883</v>
      </c>
      <c r="G23" s="3" t="s">
        <v>8883</v>
      </c>
      <c r="H23" s="4">
        <v>25</v>
      </c>
      <c r="I23" s="4">
        <v>433985703.62950402</v>
      </c>
      <c r="J23" s="6">
        <v>43605</v>
      </c>
      <c r="K23" s="7">
        <v>5.6640322718700002E-2</v>
      </c>
      <c r="L23" s="7">
        <v>2187</v>
      </c>
      <c r="M23" s="7">
        <v>0</v>
      </c>
      <c r="N23" s="9">
        <v>44353</v>
      </c>
      <c r="O23" s="10">
        <v>3.4274097700000001</v>
      </c>
      <c r="P23" s="10">
        <v>173</v>
      </c>
      <c r="Q23" s="10">
        <v>917139083.21000004</v>
      </c>
      <c r="R23" s="10">
        <v>60.511833363343968</v>
      </c>
      <c r="S23" s="18">
        <v>60.511833363343968</v>
      </c>
      <c r="T23" s="13">
        <v>44616</v>
      </c>
      <c r="U23" s="14">
        <v>0.36274387015863052</v>
      </c>
      <c r="V23" s="14">
        <v>193</v>
      </c>
      <c r="W23" s="14">
        <v>151954005.91999999</v>
      </c>
      <c r="X23" s="14">
        <v>89.41638454398668</v>
      </c>
      <c r="Y23" s="19">
        <f t="shared" si="1"/>
        <v>-0.89416384543986682</v>
      </c>
      <c r="Z23" s="19">
        <v>-0.89419999999999999</v>
      </c>
      <c r="AA23" t="s">
        <v>11682</v>
      </c>
      <c r="AB23" s="121">
        <v>1</v>
      </c>
    </row>
    <row r="24" spans="1:28" ht="20.25">
      <c r="A24">
        <v>4842</v>
      </c>
      <c r="B24" t="s">
        <v>5063</v>
      </c>
      <c r="C24" t="s">
        <v>5064</v>
      </c>
      <c r="D24" t="str">
        <f t="shared" si="0"/>
        <v>Folgory Coin FLG</v>
      </c>
      <c r="E24" s="3" t="s">
        <v>8898</v>
      </c>
      <c r="F24" s="3" t="s">
        <v>8883</v>
      </c>
      <c r="G24" s="3" t="s">
        <v>8883</v>
      </c>
      <c r="H24" s="4">
        <v>26</v>
      </c>
      <c r="I24" s="4">
        <v>433132362.46595562</v>
      </c>
      <c r="J24" s="6">
        <v>43841</v>
      </c>
      <c r="K24" s="7">
        <v>0.46593772119999999</v>
      </c>
      <c r="L24" s="7">
        <v>485</v>
      </c>
      <c r="M24" s="7">
        <v>4384439.3499229308</v>
      </c>
      <c r="N24" s="9">
        <v>43884</v>
      </c>
      <c r="O24" s="10">
        <v>48.954120830299999</v>
      </c>
      <c r="P24" s="10">
        <v>183</v>
      </c>
      <c r="Q24" s="10">
        <v>777012427.77111065</v>
      </c>
      <c r="R24" s="10">
        <v>105.0658030095117</v>
      </c>
      <c r="S24" s="18">
        <v>105.0658030095117</v>
      </c>
      <c r="T24" s="13">
        <v>44250</v>
      </c>
      <c r="U24" s="14">
        <v>4.8812791986999998E-4</v>
      </c>
      <c r="V24" s="14">
        <v>2235</v>
      </c>
      <c r="W24" s="14">
        <v>8554.6825533056162</v>
      </c>
      <c r="X24" s="14">
        <v>99.999002886965201</v>
      </c>
      <c r="Y24" s="19">
        <f t="shared" si="1"/>
        <v>-0.99999002886965205</v>
      </c>
      <c r="Z24" s="19">
        <v>-1</v>
      </c>
      <c r="AA24" t="s">
        <v>11683</v>
      </c>
      <c r="AB24" s="121">
        <v>1</v>
      </c>
    </row>
    <row r="25" spans="1:28" ht="20.25">
      <c r="A25">
        <v>1720</v>
      </c>
      <c r="B25" t="s">
        <v>1110</v>
      </c>
      <c r="C25" t="s">
        <v>1111</v>
      </c>
      <c r="D25" t="str">
        <f t="shared" si="0"/>
        <v>IOTA MIOTA</v>
      </c>
      <c r="E25" s="3" t="s">
        <v>8887</v>
      </c>
      <c r="F25" s="3" t="s">
        <v>8883</v>
      </c>
      <c r="G25" s="3" t="s">
        <v>8883</v>
      </c>
      <c r="H25" s="4">
        <v>27</v>
      </c>
      <c r="I25" s="4">
        <v>362264646.70111102</v>
      </c>
      <c r="J25" s="6">
        <v>43903</v>
      </c>
      <c r="K25" s="7">
        <v>7.96197338733E-2</v>
      </c>
      <c r="L25" s="7">
        <v>19</v>
      </c>
      <c r="M25" s="7">
        <v>362264646.70111102</v>
      </c>
      <c r="N25" s="9">
        <v>44302</v>
      </c>
      <c r="O25" s="10">
        <v>2.6804093099999999</v>
      </c>
      <c r="P25" s="10">
        <v>49</v>
      </c>
      <c r="Q25" s="10">
        <v>7038464748.4799995</v>
      </c>
      <c r="R25" s="10">
        <v>33.665137769304437</v>
      </c>
      <c r="S25" s="18">
        <v>33.665137769304437</v>
      </c>
      <c r="T25" s="13">
        <v>44687</v>
      </c>
      <c r="U25" s="14">
        <v>0.47891868314397101</v>
      </c>
      <c r="V25" s="14">
        <v>56</v>
      </c>
      <c r="W25" s="14">
        <v>1373352436.99</v>
      </c>
      <c r="X25" s="14">
        <v>82.13262872363434</v>
      </c>
      <c r="Y25" s="19">
        <f t="shared" si="1"/>
        <v>-0.82132628723634338</v>
      </c>
      <c r="Z25" s="19">
        <v>-0.82130000000000003</v>
      </c>
      <c r="AA25" t="s">
        <v>11684</v>
      </c>
      <c r="AB25" s="121">
        <v>1</v>
      </c>
    </row>
    <row r="26" spans="1:28" ht="20.25">
      <c r="A26">
        <v>3794</v>
      </c>
      <c r="B26" t="s">
        <v>4057</v>
      </c>
      <c r="C26" t="s">
        <v>802</v>
      </c>
      <c r="D26" t="str">
        <f t="shared" si="0"/>
        <v>Cosmos ATOM</v>
      </c>
      <c r="E26" s="3" t="s">
        <v>8887</v>
      </c>
      <c r="F26" s="3" t="s">
        <v>8883</v>
      </c>
      <c r="G26" s="3" t="s">
        <v>8883</v>
      </c>
      <c r="H26" s="4">
        <v>28</v>
      </c>
      <c r="I26" s="4">
        <v>344277507.741705</v>
      </c>
      <c r="J26" s="6">
        <v>43903</v>
      </c>
      <c r="K26" s="7">
        <v>1.13096252523</v>
      </c>
      <c r="L26" s="7">
        <v>22</v>
      </c>
      <c r="M26" s="7">
        <v>344277507.741705</v>
      </c>
      <c r="N26" s="9">
        <v>44459</v>
      </c>
      <c r="O26" s="10">
        <v>44.695525785094503</v>
      </c>
      <c r="P26" s="10">
        <v>44</v>
      </c>
      <c r="Q26" s="10">
        <v>7491309504.8299999</v>
      </c>
      <c r="R26" s="10">
        <v>39.519899897660117</v>
      </c>
      <c r="S26" s="18">
        <v>39.519899897660117</v>
      </c>
      <c r="T26" s="13">
        <v>44687</v>
      </c>
      <c r="U26" s="14">
        <v>17.25534908786447</v>
      </c>
      <c r="V26" s="14">
        <v>22</v>
      </c>
      <c r="W26" s="14">
        <v>5061340287.3999996</v>
      </c>
      <c r="X26" s="14">
        <v>61.393565049817688</v>
      </c>
      <c r="Y26" s="19">
        <f t="shared" si="1"/>
        <v>-0.61393565049817689</v>
      </c>
      <c r="Z26" s="19">
        <v>-0.6139</v>
      </c>
      <c r="AA26" t="s">
        <v>11685</v>
      </c>
      <c r="AB26" s="121">
        <v>1</v>
      </c>
    </row>
    <row r="27" spans="1:28" ht="20.25">
      <c r="A27">
        <v>873</v>
      </c>
      <c r="B27" t="s">
        <v>456</v>
      </c>
      <c r="C27" t="s">
        <v>457</v>
      </c>
      <c r="D27" t="str">
        <f t="shared" si="0"/>
        <v>NEM XEM</v>
      </c>
      <c r="E27" s="3" t="s">
        <v>8887</v>
      </c>
      <c r="F27" s="3" t="s">
        <v>8883</v>
      </c>
      <c r="G27" s="3" t="s">
        <v>8883</v>
      </c>
      <c r="H27" s="4">
        <v>29</v>
      </c>
      <c r="I27" s="4">
        <v>310645166.29708397</v>
      </c>
      <c r="J27" s="6">
        <v>43903</v>
      </c>
      <c r="K27" s="7">
        <v>2.6607669630999999E-2</v>
      </c>
      <c r="L27" s="7">
        <v>24</v>
      </c>
      <c r="M27" s="7">
        <v>310645166.29708397</v>
      </c>
      <c r="N27" s="9">
        <v>44258</v>
      </c>
      <c r="O27" s="10">
        <v>0.86524354000000003</v>
      </c>
      <c r="P27" s="10">
        <v>47</v>
      </c>
      <c r="Q27" s="10">
        <v>7157425655.5299997</v>
      </c>
      <c r="R27" s="10">
        <v>32.518576485628188</v>
      </c>
      <c r="S27" s="18">
        <v>32.518576485628188</v>
      </c>
      <c r="T27" s="13">
        <v>44687</v>
      </c>
      <c r="U27" s="14">
        <v>8.1622048183887047E-2</v>
      </c>
      <c r="V27" s="14">
        <v>86</v>
      </c>
      <c r="W27" s="14">
        <v>748653395.90999997</v>
      </c>
      <c r="X27" s="14">
        <v>90.566581036376519</v>
      </c>
      <c r="Y27" s="19">
        <f t="shared" si="1"/>
        <v>-0.90566581036376514</v>
      </c>
      <c r="Z27" s="19">
        <v>-0.90569999999999995</v>
      </c>
      <c r="AA27" t="s">
        <v>11686</v>
      </c>
      <c r="AB27" s="121">
        <v>1</v>
      </c>
    </row>
    <row r="28" spans="1:28" ht="20.25">
      <c r="A28">
        <v>1518</v>
      </c>
      <c r="B28" t="s">
        <v>896</v>
      </c>
      <c r="C28" t="s">
        <v>897</v>
      </c>
      <c r="D28" t="str">
        <f t="shared" si="0"/>
        <v>Maker MKR</v>
      </c>
      <c r="E28" s="3" t="s">
        <v>8899</v>
      </c>
      <c r="F28" s="3" t="s">
        <v>8883</v>
      </c>
      <c r="G28" s="3" t="s">
        <v>8883</v>
      </c>
      <c r="H28" s="4">
        <v>30</v>
      </c>
      <c r="I28" s="4">
        <v>269158251.98841399</v>
      </c>
      <c r="J28" s="6">
        <v>43906</v>
      </c>
      <c r="K28" s="7">
        <v>177.23127023200001</v>
      </c>
      <c r="L28" s="7">
        <v>34</v>
      </c>
      <c r="M28" s="7">
        <v>210909571.266992</v>
      </c>
      <c r="N28" s="9">
        <v>44319</v>
      </c>
      <c r="O28" s="10">
        <v>6339.0242181499998</v>
      </c>
      <c r="P28" s="10">
        <v>56</v>
      </c>
      <c r="Q28" s="10">
        <v>5983831674.4700003</v>
      </c>
      <c r="R28" s="10">
        <v>35.766962623763092</v>
      </c>
      <c r="S28" s="18">
        <v>35.766962623763092</v>
      </c>
      <c r="T28" s="13">
        <v>44687</v>
      </c>
      <c r="U28" s="14">
        <v>1321.8445576860661</v>
      </c>
      <c r="V28" s="14">
        <v>59</v>
      </c>
      <c r="W28" s="14">
        <v>1308758070.8099999</v>
      </c>
      <c r="X28" s="14">
        <v>79.147507373432347</v>
      </c>
      <c r="Y28" s="19">
        <f t="shared" si="1"/>
        <v>-0.79147507373432346</v>
      </c>
      <c r="Z28" s="19">
        <v>-0.79149999999999998</v>
      </c>
      <c r="AA28" t="s">
        <v>11687</v>
      </c>
      <c r="AB28" s="121">
        <v>1</v>
      </c>
    </row>
    <row r="29" spans="1:28" ht="20.25">
      <c r="A29">
        <v>3296</v>
      </c>
      <c r="B29" t="s">
        <v>3337</v>
      </c>
      <c r="C29" t="s">
        <v>3338</v>
      </c>
      <c r="D29" t="str">
        <f t="shared" si="0"/>
        <v>MINDOL MIN</v>
      </c>
      <c r="E29" s="3" t="s">
        <v>8892</v>
      </c>
      <c r="F29" s="3" t="s">
        <v>8883</v>
      </c>
      <c r="G29" s="3" t="s">
        <v>8883</v>
      </c>
      <c r="H29" s="4">
        <v>31</v>
      </c>
      <c r="I29" s="4">
        <v>268792002.69406801</v>
      </c>
      <c r="J29" s="6">
        <v>43710</v>
      </c>
      <c r="K29" s="7">
        <v>0.122407738988</v>
      </c>
      <c r="L29" s="7">
        <v>3046</v>
      </c>
      <c r="M29" s="7">
        <v>0</v>
      </c>
      <c r="N29" s="9">
        <v>44302</v>
      </c>
      <c r="O29" s="10">
        <v>14.32379699</v>
      </c>
      <c r="P29" s="10">
        <v>2943</v>
      </c>
      <c r="Q29" s="10">
        <v>0</v>
      </c>
      <c r="R29" s="10">
        <v>117.01708657002651</v>
      </c>
      <c r="S29" s="18">
        <v>117.01708657002651</v>
      </c>
      <c r="T29" s="13">
        <v>44583</v>
      </c>
      <c r="U29" s="14">
        <v>1.719106555086675E-2</v>
      </c>
      <c r="V29" s="14">
        <v>2732</v>
      </c>
      <c r="W29" s="14">
        <v>0</v>
      </c>
      <c r="X29" s="14">
        <v>99.87998248255775</v>
      </c>
      <c r="Y29" s="19">
        <f t="shared" si="1"/>
        <v>-0.9987998248255775</v>
      </c>
      <c r="Z29" s="19">
        <v>-0.99880000000000002</v>
      </c>
      <c r="AA29" t="s">
        <v>11688</v>
      </c>
      <c r="AB29" s="121">
        <v>1</v>
      </c>
    </row>
    <row r="30" spans="1:28" ht="20.25">
      <c r="A30">
        <v>1437</v>
      </c>
      <c r="B30" t="s">
        <v>817</v>
      </c>
      <c r="C30" t="s">
        <v>818</v>
      </c>
      <c r="D30" t="str">
        <f t="shared" si="0"/>
        <v>Zcash ZEC</v>
      </c>
      <c r="E30" s="3" t="s">
        <v>8884</v>
      </c>
      <c r="F30" s="3" t="s">
        <v>8883</v>
      </c>
      <c r="G30" s="3" t="s">
        <v>8883</v>
      </c>
      <c r="H30" s="4">
        <v>32</v>
      </c>
      <c r="I30" s="4">
        <v>256293344.98075399</v>
      </c>
      <c r="J30" s="6">
        <v>43903</v>
      </c>
      <c r="K30" s="7">
        <v>18.936574084099998</v>
      </c>
      <c r="L30" s="7">
        <v>25</v>
      </c>
      <c r="M30" s="7">
        <v>256293344.98075399</v>
      </c>
      <c r="N30" s="9">
        <v>44328</v>
      </c>
      <c r="O30" s="10">
        <v>370.13893065000002</v>
      </c>
      <c r="P30" s="10">
        <v>81</v>
      </c>
      <c r="Q30" s="10">
        <v>3245265027.8099999</v>
      </c>
      <c r="R30" s="10">
        <v>19.54624574678402</v>
      </c>
      <c r="S30" s="18">
        <v>19.54624574678402</v>
      </c>
      <c r="T30" s="13">
        <v>44585</v>
      </c>
      <c r="U30" s="14">
        <v>82.284307343610166</v>
      </c>
      <c r="V30" s="14">
        <v>62</v>
      </c>
      <c r="W30" s="14">
        <v>1282858608.6099999</v>
      </c>
      <c r="X30" s="14">
        <v>77.769345364695653</v>
      </c>
      <c r="Y30" s="19">
        <f t="shared" si="1"/>
        <v>-0.77769345364695652</v>
      </c>
      <c r="Z30" s="19">
        <v>-0.77769999999999995</v>
      </c>
      <c r="AA30" t="s">
        <v>11689</v>
      </c>
      <c r="AB30" s="121">
        <v>1</v>
      </c>
    </row>
    <row r="31" spans="1:28" ht="20.25">
      <c r="A31">
        <v>2566</v>
      </c>
      <c r="B31" t="s">
        <v>2274</v>
      </c>
      <c r="C31" t="s">
        <v>2275</v>
      </c>
      <c r="D31" t="str">
        <f t="shared" si="0"/>
        <v>Ontology ONT</v>
      </c>
      <c r="E31" s="3" t="s">
        <v>8884</v>
      </c>
      <c r="F31" s="3" t="s">
        <v>8883</v>
      </c>
      <c r="G31" s="3" t="s">
        <v>8883</v>
      </c>
      <c r="H31" s="4">
        <v>33</v>
      </c>
      <c r="I31" s="4">
        <v>221762495.30773199</v>
      </c>
      <c r="J31" s="6">
        <v>43903</v>
      </c>
      <c r="K31" s="7">
        <v>0.224973603651</v>
      </c>
      <c r="L31" s="7">
        <v>30</v>
      </c>
      <c r="M31" s="7">
        <v>221762495.30773199</v>
      </c>
      <c r="N31" s="9">
        <v>44323</v>
      </c>
      <c r="O31" s="10">
        <v>2.94219002</v>
      </c>
      <c r="P31" s="10">
        <v>112</v>
      </c>
      <c r="Q31" s="10">
        <v>2021488759.9000001</v>
      </c>
      <c r="R31" s="10">
        <v>13.07793435430851</v>
      </c>
      <c r="S31" s="18">
        <v>13.07793435430851</v>
      </c>
      <c r="T31" s="13">
        <v>44585</v>
      </c>
      <c r="U31" s="14">
        <v>0.40801907033086438</v>
      </c>
      <c r="V31" s="14">
        <v>123</v>
      </c>
      <c r="W31" s="14">
        <v>389997609.56999999</v>
      </c>
      <c r="X31" s="14">
        <v>86.132130570857413</v>
      </c>
      <c r="Y31" s="19">
        <f t="shared" si="1"/>
        <v>-0.86132130570857413</v>
      </c>
      <c r="Z31" s="19">
        <v>-0.86129999999999995</v>
      </c>
      <c r="AA31" t="s">
        <v>11690</v>
      </c>
      <c r="AB31" s="121">
        <v>2</v>
      </c>
    </row>
    <row r="32" spans="1:28" ht="20.25">
      <c r="A32">
        <v>74</v>
      </c>
      <c r="B32" t="s">
        <v>88</v>
      </c>
      <c r="C32" t="s">
        <v>89</v>
      </c>
      <c r="D32" t="str">
        <f t="shared" si="0"/>
        <v>Dogecoin DOGE</v>
      </c>
      <c r="E32" s="3" t="s">
        <v>8891</v>
      </c>
      <c r="F32" s="3" t="s">
        <v>8883</v>
      </c>
      <c r="G32" s="3" t="s">
        <v>8883</v>
      </c>
      <c r="H32" s="4">
        <v>34</v>
      </c>
      <c r="I32" s="4">
        <v>214986092.172923</v>
      </c>
      <c r="J32" s="6">
        <v>43903</v>
      </c>
      <c r="K32" s="7">
        <v>1.24705728423E-3</v>
      </c>
      <c r="L32" s="7">
        <v>31</v>
      </c>
      <c r="M32" s="7">
        <v>214986092.172923</v>
      </c>
      <c r="N32" s="9">
        <v>44324</v>
      </c>
      <c r="O32" s="10">
        <v>0.73756659999999996</v>
      </c>
      <c r="P32" s="10">
        <v>7</v>
      </c>
      <c r="Q32" s="10">
        <v>82429781486.690002</v>
      </c>
      <c r="R32" s="10">
        <v>591.44564514164495</v>
      </c>
      <c r="S32" s="18">
        <v>591.44564514164495</v>
      </c>
      <c r="T32" s="13">
        <v>44616</v>
      </c>
      <c r="U32" s="14">
        <v>0.1095549357789266</v>
      </c>
      <c r="V32" s="14">
        <v>10</v>
      </c>
      <c r="W32" s="14">
        <v>16426325928.85</v>
      </c>
      <c r="X32" s="14">
        <v>85.146434806168472</v>
      </c>
      <c r="Y32" s="19">
        <f t="shared" si="1"/>
        <v>-0.85146434806168469</v>
      </c>
      <c r="Z32" s="19">
        <v>-0.85150000000000003</v>
      </c>
      <c r="AA32" t="s">
        <v>8941</v>
      </c>
      <c r="AB32" s="121">
        <v>2</v>
      </c>
    </row>
    <row r="33" spans="1:28" ht="20.25">
      <c r="A33">
        <v>4195</v>
      </c>
      <c r="B33" t="s">
        <v>4626</v>
      </c>
      <c r="C33" t="s">
        <v>3124</v>
      </c>
      <c r="D33" t="str">
        <f t="shared" si="0"/>
        <v>FTX Token FTT</v>
      </c>
      <c r="E33" s="3" t="s">
        <v>8898</v>
      </c>
      <c r="F33" s="3" t="s">
        <v>8883</v>
      </c>
      <c r="G33" s="3" t="s">
        <v>8883</v>
      </c>
      <c r="H33" s="4">
        <v>36</v>
      </c>
      <c r="I33" s="4">
        <v>196589753.30877301</v>
      </c>
      <c r="J33" s="6">
        <v>43715</v>
      </c>
      <c r="K33" s="7">
        <v>0.83128960401399998</v>
      </c>
      <c r="L33" s="7">
        <v>130</v>
      </c>
      <c r="M33" s="7">
        <v>30245881.046999998</v>
      </c>
      <c r="N33" s="9">
        <v>44448</v>
      </c>
      <c r="O33" s="10">
        <v>85.016852400000005</v>
      </c>
      <c r="P33" s="10">
        <v>35</v>
      </c>
      <c r="Q33" s="10">
        <v>9654039687.2199993</v>
      </c>
      <c r="R33" s="10">
        <v>102.2710400677262</v>
      </c>
      <c r="S33" s="18">
        <v>102.2710400677262</v>
      </c>
      <c r="T33" s="13">
        <v>44585</v>
      </c>
      <c r="U33" s="14">
        <v>31.545630362495629</v>
      </c>
      <c r="V33" s="14">
        <v>24</v>
      </c>
      <c r="W33" s="14">
        <v>4931251228.6499996</v>
      </c>
      <c r="X33" s="14">
        <v>62.894850289122651</v>
      </c>
      <c r="Y33" s="19">
        <f t="shared" si="1"/>
        <v>-0.6289485028912265</v>
      </c>
      <c r="Z33" s="19">
        <v>-0.62890000000000001</v>
      </c>
      <c r="AA33" t="s">
        <v>11691</v>
      </c>
      <c r="AB33" s="121">
        <v>2</v>
      </c>
    </row>
    <row r="34" spans="1:28" ht="20.25">
      <c r="A34">
        <v>1697</v>
      </c>
      <c r="B34" t="s">
        <v>1083</v>
      </c>
      <c r="C34" t="s">
        <v>1084</v>
      </c>
      <c r="D34" t="str">
        <f t="shared" si="0"/>
        <v>Basic Attention Token BAT</v>
      </c>
      <c r="E34" s="3" t="s">
        <v>8887</v>
      </c>
      <c r="F34" s="3" t="s">
        <v>8883</v>
      </c>
      <c r="G34" s="3" t="s">
        <v>8883</v>
      </c>
      <c r="H34" s="4">
        <v>37</v>
      </c>
      <c r="I34" s="4">
        <v>191373627.56669301</v>
      </c>
      <c r="J34" s="6">
        <v>43903</v>
      </c>
      <c r="K34" s="7">
        <v>8.8837464561699997E-2</v>
      </c>
      <c r="L34" s="7">
        <v>35</v>
      </c>
      <c r="M34" s="7">
        <v>191373627.56669301</v>
      </c>
      <c r="N34" s="9">
        <v>44528</v>
      </c>
      <c r="O34" s="10">
        <v>1.9209396414113451</v>
      </c>
      <c r="P34" s="10">
        <v>98</v>
      </c>
      <c r="Q34" s="10">
        <v>2475115393.0799999</v>
      </c>
      <c r="R34" s="10">
        <v>21.623080429959831</v>
      </c>
      <c r="S34" s="18">
        <v>21.623080429959831</v>
      </c>
      <c r="T34" s="13">
        <v>44687</v>
      </c>
      <c r="U34" s="14">
        <v>0.56113866838712723</v>
      </c>
      <c r="V34" s="14">
        <v>80</v>
      </c>
      <c r="W34" s="14">
        <v>868092115.76999998</v>
      </c>
      <c r="X34" s="14">
        <v>70.78832378226889</v>
      </c>
      <c r="Y34" s="19">
        <f t="shared" si="1"/>
        <v>-0.70788323782268892</v>
      </c>
      <c r="Z34" s="19">
        <v>-0.70789999999999997</v>
      </c>
      <c r="AA34" t="s">
        <v>11692</v>
      </c>
      <c r="AB34" s="121">
        <v>2</v>
      </c>
    </row>
    <row r="35" spans="1:28" ht="20.25">
      <c r="A35">
        <v>3897</v>
      </c>
      <c r="B35" t="s">
        <v>4225</v>
      </c>
      <c r="C35" t="s">
        <v>4225</v>
      </c>
      <c r="D35" t="str">
        <f t="shared" si="0"/>
        <v>OKB OKB</v>
      </c>
      <c r="E35" s="3" t="s">
        <v>8898</v>
      </c>
      <c r="F35" s="3" t="s">
        <v>8883</v>
      </c>
      <c r="G35" s="3" t="s">
        <v>8883</v>
      </c>
      <c r="H35" s="4">
        <v>38</v>
      </c>
      <c r="I35" s="4">
        <v>190945645.5138</v>
      </c>
      <c r="J35" s="6">
        <v>43602</v>
      </c>
      <c r="K35" s="7">
        <v>1.2531148748200001</v>
      </c>
      <c r="L35" s="7">
        <v>2171</v>
      </c>
      <c r="M35" s="7">
        <v>0</v>
      </c>
      <c r="N35" s="9">
        <v>44319</v>
      </c>
      <c r="O35" s="10">
        <v>44.169085359999997</v>
      </c>
      <c r="P35" s="10">
        <v>102</v>
      </c>
      <c r="Q35" s="10">
        <v>2386985740.9400001</v>
      </c>
      <c r="R35" s="10">
        <v>35.247435209277633</v>
      </c>
      <c r="S35" s="18">
        <v>35.247435209277633</v>
      </c>
      <c r="T35" s="13">
        <v>44369</v>
      </c>
      <c r="U35" s="14">
        <v>8.6013661900000002</v>
      </c>
      <c r="V35" s="14">
        <v>101</v>
      </c>
      <c r="W35" s="14">
        <v>544121579.12</v>
      </c>
      <c r="X35" s="14">
        <v>80.526275063441787</v>
      </c>
      <c r="Y35" s="19">
        <f t="shared" si="1"/>
        <v>-0.80526275063441788</v>
      </c>
      <c r="Z35" s="19">
        <v>-0.80530000000000002</v>
      </c>
      <c r="AA35" t="s">
        <v>11693</v>
      </c>
      <c r="AB35" s="121">
        <v>2</v>
      </c>
    </row>
    <row r="36" spans="1:28" ht="20.25">
      <c r="A36">
        <v>5084</v>
      </c>
      <c r="B36" t="s">
        <v>5293</v>
      </c>
      <c r="C36" t="s">
        <v>5294</v>
      </c>
      <c r="D36" t="str">
        <f t="shared" si="0"/>
        <v>PlayFuel PLF</v>
      </c>
      <c r="E36" s="3" t="s">
        <v>8892</v>
      </c>
      <c r="F36" s="3" t="s">
        <v>8883</v>
      </c>
      <c r="G36" s="3" t="s">
        <v>8883</v>
      </c>
      <c r="H36" s="4">
        <v>39</v>
      </c>
      <c r="I36" s="4">
        <v>180568766.88850001</v>
      </c>
      <c r="J36" s="6">
        <v>43830</v>
      </c>
      <c r="K36" s="7">
        <v>0.43705176141199997</v>
      </c>
      <c r="L36" s="7">
        <v>2498</v>
      </c>
      <c r="M36" s="7">
        <v>0</v>
      </c>
      <c r="N36" s="9">
        <v>43844</v>
      </c>
      <c r="O36" s="10">
        <v>0.54225646067</v>
      </c>
      <c r="P36" s="10">
        <v>3370</v>
      </c>
      <c r="Q36" s="10">
        <v>0</v>
      </c>
      <c r="R36" s="10">
        <v>1.24071450694561</v>
      </c>
      <c r="S36" s="18">
        <v>1.24071450694561</v>
      </c>
      <c r="T36" s="13">
        <v>44588</v>
      </c>
      <c r="U36" s="14">
        <v>8.5526819390158897E-4</v>
      </c>
      <c r="V36" s="14">
        <v>1044</v>
      </c>
      <c r="W36" s="14">
        <v>1583444.58</v>
      </c>
      <c r="X36" s="14">
        <v>99.842276071207181</v>
      </c>
      <c r="Y36" s="19">
        <f t="shared" si="1"/>
        <v>-0.99842276071207181</v>
      </c>
      <c r="Z36" s="19">
        <v>-0.99839999999999995</v>
      </c>
      <c r="AA36" t="s">
        <v>11694</v>
      </c>
      <c r="AB36" s="121">
        <v>2</v>
      </c>
    </row>
    <row r="37" spans="1:28" ht="20.25">
      <c r="A37">
        <v>3653</v>
      </c>
      <c r="B37" t="s">
        <v>3827</v>
      </c>
      <c r="C37" t="s">
        <v>3828</v>
      </c>
      <c r="D37" t="str">
        <f t="shared" si="0"/>
        <v>Baer Chain BRC</v>
      </c>
      <c r="E37" s="3" t="s">
        <v>8892</v>
      </c>
      <c r="F37" s="3" t="s">
        <v>8883</v>
      </c>
      <c r="G37" s="3" t="s">
        <v>8883</v>
      </c>
      <c r="H37" s="4">
        <v>40</v>
      </c>
      <c r="I37" s="4">
        <v>169526691.06782401</v>
      </c>
      <c r="J37" s="6">
        <v>43511</v>
      </c>
      <c r="K37" s="7">
        <v>0.45834933301800002</v>
      </c>
      <c r="L37" s="7">
        <v>3064</v>
      </c>
      <c r="M37" s="7">
        <v>0</v>
      </c>
      <c r="N37" s="9">
        <v>43653</v>
      </c>
      <c r="O37" s="10">
        <v>18.025957465600001</v>
      </c>
      <c r="P37" s="10">
        <v>3023</v>
      </c>
      <c r="Q37" s="10">
        <v>0</v>
      </c>
      <c r="R37" s="10">
        <v>39.327988865846343</v>
      </c>
      <c r="S37" s="18">
        <v>39.327988865846343</v>
      </c>
      <c r="T37" s="13">
        <v>44431</v>
      </c>
      <c r="U37" s="14">
        <v>7.2055400641399996E-3</v>
      </c>
      <c r="V37" s="14">
        <v>2750</v>
      </c>
      <c r="W37" s="14">
        <v>0</v>
      </c>
      <c r="X37" s="14">
        <v>99.960026866379252</v>
      </c>
      <c r="Y37" s="19">
        <f t="shared" si="1"/>
        <v>-0.99960026866379248</v>
      </c>
      <c r="Z37" s="19">
        <v>-0.99960000000000004</v>
      </c>
      <c r="AA37" t="s">
        <v>11695</v>
      </c>
      <c r="AB37" s="121">
        <v>2</v>
      </c>
    </row>
    <row r="38" spans="1:28" ht="20.25">
      <c r="A38">
        <v>3085</v>
      </c>
      <c r="B38" t="s">
        <v>2986</v>
      </c>
      <c r="C38" t="s">
        <v>2987</v>
      </c>
      <c r="D38" t="str">
        <f t="shared" si="0"/>
        <v>INO COIN INO</v>
      </c>
      <c r="E38" s="3" t="s">
        <v>8887</v>
      </c>
      <c r="F38" s="3" t="s">
        <v>8883</v>
      </c>
      <c r="G38" s="3" t="s">
        <v>8883</v>
      </c>
      <c r="H38" s="4">
        <v>41</v>
      </c>
      <c r="I38" s="4">
        <v>164011786.695856</v>
      </c>
      <c r="J38" s="6">
        <v>43451</v>
      </c>
      <c r="K38" s="7">
        <v>0.144225309159</v>
      </c>
      <c r="L38" s="7">
        <v>571</v>
      </c>
      <c r="M38" s="7">
        <v>3105585.5548200002</v>
      </c>
      <c r="N38" s="9">
        <v>44463</v>
      </c>
      <c r="O38" s="10">
        <v>36.350827167000567</v>
      </c>
      <c r="P38" s="10">
        <v>254</v>
      </c>
      <c r="Q38" s="10">
        <v>460698777.97000003</v>
      </c>
      <c r="R38" s="10">
        <v>252.04194311641859</v>
      </c>
      <c r="S38" s="18">
        <v>252.04194311641859</v>
      </c>
      <c r="T38" s="13">
        <v>44668</v>
      </c>
      <c r="U38" s="14">
        <v>0.25093888189339758</v>
      </c>
      <c r="V38" s="14">
        <v>2516</v>
      </c>
      <c r="W38" s="14">
        <v>0</v>
      </c>
      <c r="X38" s="14">
        <v>99.309674905771601</v>
      </c>
      <c r="Y38" s="19">
        <f t="shared" si="1"/>
        <v>-0.99309674905771606</v>
      </c>
      <c r="Z38" s="19">
        <v>-0.99309999999999998</v>
      </c>
      <c r="AA38" t="s">
        <v>11696</v>
      </c>
      <c r="AB38" s="121">
        <v>2</v>
      </c>
    </row>
    <row r="39" spans="1:28" ht="20.25">
      <c r="A39">
        <v>3077</v>
      </c>
      <c r="B39" t="s">
        <v>2973</v>
      </c>
      <c r="C39" t="s">
        <v>2974</v>
      </c>
      <c r="D39" t="str">
        <f t="shared" si="0"/>
        <v>VeChain VET</v>
      </c>
      <c r="E39" s="3" t="s">
        <v>8888</v>
      </c>
      <c r="F39" s="3" t="s">
        <v>8893</v>
      </c>
      <c r="G39" s="3" t="s">
        <v>8885</v>
      </c>
      <c r="H39" s="4">
        <v>42</v>
      </c>
      <c r="I39" s="4">
        <v>154721950.84119299</v>
      </c>
      <c r="J39" s="6">
        <v>43903</v>
      </c>
      <c r="K39" s="7">
        <v>1.6776573295799999E-3</v>
      </c>
      <c r="L39" s="7">
        <v>39</v>
      </c>
      <c r="M39" s="7">
        <v>154721950.84119299</v>
      </c>
      <c r="N39" s="9">
        <v>44303</v>
      </c>
      <c r="O39" s="10">
        <v>0.27821609000000003</v>
      </c>
      <c r="P39" s="10">
        <v>25</v>
      </c>
      <c r="Q39" s="10">
        <v>14637285302.52</v>
      </c>
      <c r="R39" s="10">
        <v>165.83606502625369</v>
      </c>
      <c r="S39" s="18">
        <v>165.83606502625369</v>
      </c>
      <c r="T39" s="13">
        <v>44616</v>
      </c>
      <c r="U39" s="14">
        <v>3.9210102588975712E-2</v>
      </c>
      <c r="V39" s="14">
        <v>32</v>
      </c>
      <c r="W39" s="14">
        <v>2867144679.8600001</v>
      </c>
      <c r="X39" s="14">
        <v>85.90660137989299</v>
      </c>
      <c r="Y39" s="19">
        <f t="shared" si="1"/>
        <v>-0.85906601379892988</v>
      </c>
      <c r="Z39" s="19">
        <v>-0.85909999999999997</v>
      </c>
      <c r="AA39" t="s">
        <v>11697</v>
      </c>
      <c r="AB39" s="121">
        <v>2</v>
      </c>
    </row>
    <row r="40" spans="1:28" ht="20.25">
      <c r="A40">
        <v>5234</v>
      </c>
      <c r="B40" t="s">
        <v>5439</v>
      </c>
      <c r="C40" t="s">
        <v>1752</v>
      </c>
      <c r="D40" t="str">
        <f t="shared" si="0"/>
        <v>Metaverse Dualchain Network Architecture DNA</v>
      </c>
      <c r="E40" s="3" t="s">
        <v>3686</v>
      </c>
      <c r="F40" s="3" t="s">
        <v>8883</v>
      </c>
      <c r="G40" s="3" t="s">
        <v>8883</v>
      </c>
      <c r="H40" s="4">
        <v>43</v>
      </c>
      <c r="I40" s="4">
        <v>138917071.97266001</v>
      </c>
      <c r="J40" s="6">
        <v>43876</v>
      </c>
      <c r="K40" s="7">
        <v>1.6939454474500001E-2</v>
      </c>
      <c r="L40" s="7">
        <v>2421</v>
      </c>
      <c r="M40" s="7">
        <v>0</v>
      </c>
      <c r="N40" s="9">
        <v>43885</v>
      </c>
      <c r="O40" s="10">
        <v>5.4588794660899997E-2</v>
      </c>
      <c r="P40" s="10">
        <v>342</v>
      </c>
      <c r="Q40" s="10">
        <v>270946881.40025198</v>
      </c>
      <c r="R40" s="10">
        <v>3.2225828017706148</v>
      </c>
      <c r="S40" s="18">
        <v>3.2225828017706148</v>
      </c>
      <c r="T40" s="13">
        <v>44625</v>
      </c>
      <c r="U40" s="14">
        <v>1.42623152725039E-4</v>
      </c>
      <c r="V40" s="14">
        <v>840</v>
      </c>
      <c r="W40" s="14">
        <v>3446988.44</v>
      </c>
      <c r="X40" s="14">
        <v>99.738731815547482</v>
      </c>
      <c r="Y40" s="19">
        <f t="shared" si="1"/>
        <v>-0.99738731815547477</v>
      </c>
      <c r="Z40" s="19">
        <v>-0.99739999999999995</v>
      </c>
      <c r="AA40" t="s">
        <v>11698</v>
      </c>
      <c r="AB40" s="121">
        <v>2</v>
      </c>
    </row>
    <row r="41" spans="1:28" ht="20.25">
      <c r="A41">
        <v>1684</v>
      </c>
      <c r="B41" t="s">
        <v>1067</v>
      </c>
      <c r="C41" t="s">
        <v>1068</v>
      </c>
      <c r="D41" t="str">
        <f t="shared" si="0"/>
        <v>Qtum QTUM</v>
      </c>
      <c r="E41" s="3" t="s">
        <v>8881</v>
      </c>
      <c r="F41" s="3" t="s">
        <v>8883</v>
      </c>
      <c r="G41" s="3" t="s">
        <v>8883</v>
      </c>
      <c r="H41" s="4">
        <v>45</v>
      </c>
      <c r="I41" s="4">
        <v>122147311.833389</v>
      </c>
      <c r="J41" s="6">
        <v>43903</v>
      </c>
      <c r="K41" s="7">
        <v>0.77001772373099997</v>
      </c>
      <c r="L41" s="7">
        <v>44</v>
      </c>
      <c r="M41" s="7">
        <v>122147311.833389</v>
      </c>
      <c r="N41" s="9">
        <v>44323</v>
      </c>
      <c r="O41" s="10">
        <v>35.380842819999998</v>
      </c>
      <c r="P41" s="10">
        <v>93</v>
      </c>
      <c r="Q41" s="10">
        <v>2631846659.3200002</v>
      </c>
      <c r="R41" s="10">
        <v>45.94808889406815</v>
      </c>
      <c r="S41" s="18">
        <v>45.94808889406815</v>
      </c>
      <c r="T41" s="13">
        <v>44369</v>
      </c>
      <c r="U41" s="14">
        <v>4.4593000900000002</v>
      </c>
      <c r="V41" s="14">
        <v>108</v>
      </c>
      <c r="W41" s="14">
        <v>491426705.39999998</v>
      </c>
      <c r="X41" s="14">
        <v>87.39628642345609</v>
      </c>
      <c r="Y41" s="19">
        <f t="shared" si="1"/>
        <v>-0.87396286423456093</v>
      </c>
      <c r="Z41" s="19">
        <v>-0.874</v>
      </c>
      <c r="AA41" t="s">
        <v>11699</v>
      </c>
      <c r="AB41" s="121">
        <v>2</v>
      </c>
    </row>
    <row r="42" spans="1:28" ht="20.25">
      <c r="A42">
        <v>4642</v>
      </c>
      <c r="B42" t="s">
        <v>4904</v>
      </c>
      <c r="C42" t="s">
        <v>4905</v>
      </c>
      <c r="D42" t="str">
        <f t="shared" si="0"/>
        <v>Hedera Hashgraph HBAR</v>
      </c>
      <c r="E42" s="3" t="s">
        <v>8890</v>
      </c>
      <c r="F42" s="3" t="s">
        <v>8893</v>
      </c>
      <c r="G42" s="3" t="s">
        <v>8885</v>
      </c>
      <c r="H42" s="4">
        <v>46</v>
      </c>
      <c r="I42" s="4">
        <v>120639954.284725</v>
      </c>
      <c r="J42" s="6">
        <v>43832</v>
      </c>
      <c r="K42" s="7">
        <v>1.00124401134E-2</v>
      </c>
      <c r="L42" s="7">
        <v>176</v>
      </c>
      <c r="M42" s="7">
        <v>19573034.6214935</v>
      </c>
      <c r="N42" s="9">
        <v>44455</v>
      </c>
      <c r="O42" s="10">
        <v>0.57014605196946999</v>
      </c>
      <c r="P42" s="10">
        <v>67</v>
      </c>
      <c r="Q42" s="10">
        <v>4607757955.6800003</v>
      </c>
      <c r="R42" s="10">
        <v>56.943766505671633</v>
      </c>
      <c r="S42" s="18">
        <v>56.943766505671633</v>
      </c>
      <c r="T42" s="13">
        <v>44687</v>
      </c>
      <c r="U42" s="14">
        <v>0.12937090695637221</v>
      </c>
      <c r="V42" s="14">
        <v>34</v>
      </c>
      <c r="W42" s="14">
        <v>2780054701.4299998</v>
      </c>
      <c r="X42" s="14">
        <v>77.309163764357763</v>
      </c>
      <c r="Y42" s="19">
        <f t="shared" si="1"/>
        <v>-0.77309163764357758</v>
      </c>
      <c r="Z42" s="19">
        <v>-0.77310000000000001</v>
      </c>
      <c r="AA42" t="s">
        <v>11700</v>
      </c>
      <c r="AB42" s="121">
        <v>2</v>
      </c>
    </row>
    <row r="43" spans="1:28" ht="20.25">
      <c r="A43">
        <v>1681</v>
      </c>
      <c r="B43" t="s">
        <v>1065</v>
      </c>
      <c r="C43" t="s">
        <v>1066</v>
      </c>
      <c r="D43" t="str">
        <f t="shared" si="0"/>
        <v>PRIZM PZM</v>
      </c>
      <c r="E43" s="3" t="s">
        <v>8887</v>
      </c>
      <c r="F43" s="3" t="s">
        <v>3686</v>
      </c>
      <c r="G43" s="3" t="s">
        <v>8883</v>
      </c>
      <c r="H43" s="4">
        <v>47</v>
      </c>
      <c r="I43" s="4">
        <v>118096724.76550999</v>
      </c>
      <c r="J43" s="6">
        <v>43326</v>
      </c>
      <c r="K43" s="7">
        <v>0.60506099999999996</v>
      </c>
      <c r="L43" s="7">
        <v>97</v>
      </c>
      <c r="M43" s="7">
        <v>45257113.596600004</v>
      </c>
      <c r="N43" s="9">
        <v>43327</v>
      </c>
      <c r="O43" s="10">
        <v>1.7721100000000001</v>
      </c>
      <c r="P43" s="10">
        <v>807</v>
      </c>
      <c r="Q43" s="10">
        <v>45661136.747000001</v>
      </c>
      <c r="R43" s="10">
        <v>2.9288121362970019</v>
      </c>
      <c r="S43" s="18">
        <v>2.9288121362970019</v>
      </c>
      <c r="T43" s="13">
        <v>44604</v>
      </c>
      <c r="U43" s="14">
        <v>2.5030122960387549E-3</v>
      </c>
      <c r="V43" s="14">
        <v>682</v>
      </c>
      <c r="W43" s="14">
        <v>7555398.5899999999</v>
      </c>
      <c r="X43" s="14">
        <v>99.858755252436993</v>
      </c>
      <c r="Y43" s="19">
        <f t="shared" si="1"/>
        <v>-0.99858755252436993</v>
      </c>
      <c r="Z43" s="19">
        <v>-0.99860000000000004</v>
      </c>
      <c r="AA43" t="s">
        <v>11701</v>
      </c>
      <c r="AB43" s="121">
        <v>2</v>
      </c>
    </row>
    <row r="44" spans="1:28" ht="20.25">
      <c r="A44">
        <v>2083</v>
      </c>
      <c r="B44" t="s">
        <v>1599</v>
      </c>
      <c r="C44" t="s">
        <v>1600</v>
      </c>
      <c r="D44" t="str">
        <f t="shared" si="0"/>
        <v>Bitcoin Gold BTG</v>
      </c>
      <c r="E44" s="3" t="s">
        <v>8881</v>
      </c>
      <c r="F44" s="3" t="s">
        <v>1772</v>
      </c>
      <c r="G44" s="3" t="s">
        <v>8883</v>
      </c>
      <c r="H44" s="4">
        <v>48</v>
      </c>
      <c r="I44" s="4">
        <v>114864194.61282501</v>
      </c>
      <c r="J44" s="6">
        <v>44158</v>
      </c>
      <c r="K44" s="7">
        <v>2.53655484</v>
      </c>
      <c r="L44" s="7">
        <v>33</v>
      </c>
      <c r="M44" s="7">
        <v>211311846.52255249</v>
      </c>
      <c r="N44" s="9">
        <v>44322</v>
      </c>
      <c r="O44" s="10">
        <v>168.19460802</v>
      </c>
      <c r="P44" s="10">
        <v>99</v>
      </c>
      <c r="Q44" s="10">
        <v>2457246194.7199998</v>
      </c>
      <c r="R44" s="10">
        <v>66.30828766942804</v>
      </c>
      <c r="S44" s="18">
        <v>66.30828766942804</v>
      </c>
      <c r="T44" s="13">
        <v>44616</v>
      </c>
      <c r="U44" s="14">
        <v>25.188900662679451</v>
      </c>
      <c r="V44" s="14">
        <v>110</v>
      </c>
      <c r="W44" s="14">
        <v>485783054.69</v>
      </c>
      <c r="X44" s="14">
        <v>85.02395471578717</v>
      </c>
      <c r="Y44" s="19">
        <f t="shared" si="1"/>
        <v>-0.85023954715787164</v>
      </c>
      <c r="Z44" s="19">
        <v>-0.85019999999999996</v>
      </c>
      <c r="AA44" t="s">
        <v>11702</v>
      </c>
      <c r="AB44" s="121">
        <v>2</v>
      </c>
    </row>
    <row r="45" spans="1:28" ht="20.25">
      <c r="A45">
        <v>1168</v>
      </c>
      <c r="B45" t="s">
        <v>616</v>
      </c>
      <c r="C45" t="s">
        <v>617</v>
      </c>
      <c r="D45" t="str">
        <f t="shared" si="0"/>
        <v>Decred DCR</v>
      </c>
      <c r="E45" s="3" t="s">
        <v>8881</v>
      </c>
      <c r="F45" s="3" t="s">
        <v>8883</v>
      </c>
      <c r="G45" s="3" t="s">
        <v>8883</v>
      </c>
      <c r="H45" s="4">
        <v>49</v>
      </c>
      <c r="I45" s="4">
        <v>113895130.126706</v>
      </c>
      <c r="J45" s="6">
        <v>43903</v>
      </c>
      <c r="K45" s="7">
        <v>7.6572727729199999</v>
      </c>
      <c r="L45" s="7">
        <v>45</v>
      </c>
      <c r="M45" s="7">
        <v>113895130.126706</v>
      </c>
      <c r="N45" s="9">
        <v>44303</v>
      </c>
      <c r="O45" s="10">
        <v>250.01641845</v>
      </c>
      <c r="P45" s="10">
        <v>84</v>
      </c>
      <c r="Q45" s="10">
        <v>3008054997.3000002</v>
      </c>
      <c r="R45" s="10">
        <v>32.650843957679669</v>
      </c>
      <c r="S45" s="18">
        <v>32.650843957679669</v>
      </c>
      <c r="T45" s="13">
        <v>44616</v>
      </c>
      <c r="U45" s="14">
        <v>46.664351114627401</v>
      </c>
      <c r="V45" s="14">
        <v>88</v>
      </c>
      <c r="W45" s="14">
        <v>717669453.25999999</v>
      </c>
      <c r="X45" s="14">
        <v>81.335485323752991</v>
      </c>
      <c r="Y45" s="19">
        <f t="shared" si="1"/>
        <v>-0.81335485323752987</v>
      </c>
      <c r="Z45" s="19">
        <v>-0.81340000000000001</v>
      </c>
      <c r="AA45" t="s">
        <v>11703</v>
      </c>
      <c r="AB45" s="121">
        <v>2</v>
      </c>
    </row>
    <row r="46" spans="1:28" ht="20.25">
      <c r="A46">
        <v>1896</v>
      </c>
      <c r="B46" t="s">
        <v>1340</v>
      </c>
      <c r="C46" t="s">
        <v>1341</v>
      </c>
      <c r="D46" t="str">
        <f t="shared" si="0"/>
        <v>0x ZRX</v>
      </c>
      <c r="E46" s="3" t="s">
        <v>8894</v>
      </c>
      <c r="F46" s="3" t="s">
        <v>8883</v>
      </c>
      <c r="G46" s="3" t="s">
        <v>8883</v>
      </c>
      <c r="H46" s="4">
        <v>52</v>
      </c>
      <c r="I46" s="4">
        <v>104757465.723855</v>
      </c>
      <c r="J46" s="6">
        <v>43903</v>
      </c>
      <c r="K46" s="7">
        <v>0.118609931795</v>
      </c>
      <c r="L46" s="7">
        <v>48</v>
      </c>
      <c r="M46" s="7">
        <v>104757465.723855</v>
      </c>
      <c r="N46" s="9">
        <v>44299</v>
      </c>
      <c r="O46" s="10">
        <v>2.3994441399999999</v>
      </c>
      <c r="P46" s="10">
        <v>124</v>
      </c>
      <c r="Q46" s="10">
        <v>1798412540.05</v>
      </c>
      <c r="R46" s="10">
        <v>20.22970676812368</v>
      </c>
      <c r="S46" s="18">
        <v>20.22970676812368</v>
      </c>
      <c r="T46" s="13">
        <v>44585</v>
      </c>
      <c r="U46" s="14">
        <v>0.45144448951878541</v>
      </c>
      <c r="V46" s="14">
        <v>120</v>
      </c>
      <c r="W46" s="14">
        <v>427697790.87</v>
      </c>
      <c r="X46" s="14">
        <v>81.185455331384148</v>
      </c>
      <c r="Y46" s="19">
        <f t="shared" si="1"/>
        <v>-0.81185455331384149</v>
      </c>
      <c r="Z46" s="19">
        <v>-0.81189999999999996</v>
      </c>
      <c r="AA46" t="s">
        <v>11704</v>
      </c>
      <c r="AB46" s="121">
        <v>2</v>
      </c>
    </row>
    <row r="47" spans="1:28" ht="20.25">
      <c r="A47">
        <v>3351</v>
      </c>
      <c r="B47" t="s">
        <v>3431</v>
      </c>
      <c r="C47" t="s">
        <v>3432</v>
      </c>
      <c r="D47" t="str">
        <f t="shared" si="0"/>
        <v>ZB Token ZB</v>
      </c>
      <c r="E47" s="3" t="s">
        <v>8898</v>
      </c>
      <c r="F47" s="3" t="s">
        <v>8883</v>
      </c>
      <c r="G47" s="3" t="s">
        <v>8883</v>
      </c>
      <c r="H47" s="4">
        <v>53</v>
      </c>
      <c r="I47" s="4">
        <v>104004236.009111</v>
      </c>
      <c r="J47" s="6">
        <v>43430</v>
      </c>
      <c r="K47" s="7">
        <v>0.106782</v>
      </c>
      <c r="L47" s="7">
        <v>2208</v>
      </c>
      <c r="M47" s="7">
        <v>0</v>
      </c>
      <c r="N47" s="9">
        <v>44247</v>
      </c>
      <c r="O47" s="10">
        <v>0.71120351999999998</v>
      </c>
      <c r="P47" s="10">
        <v>350</v>
      </c>
      <c r="Q47" s="10">
        <v>262432841</v>
      </c>
      <c r="R47" s="10">
        <v>6.6603315165477328</v>
      </c>
      <c r="S47" s="18">
        <v>6.6603315165477328</v>
      </c>
      <c r="T47" s="13">
        <v>44585</v>
      </c>
      <c r="U47" s="14">
        <v>0.1094117034455115</v>
      </c>
      <c r="V47" s="14">
        <v>272</v>
      </c>
      <c r="W47" s="14">
        <v>84360834.700000003</v>
      </c>
      <c r="X47" s="14">
        <v>84.61597835658749</v>
      </c>
      <c r="Y47" s="19">
        <f t="shared" si="1"/>
        <v>-0.84615978356587496</v>
      </c>
      <c r="Z47" s="19">
        <v>-0.84619999999999995</v>
      </c>
      <c r="AA47" t="s">
        <v>11705</v>
      </c>
      <c r="AB47" s="121">
        <v>2</v>
      </c>
    </row>
    <row r="48" spans="1:28" ht="20.25">
      <c r="A48">
        <v>2099</v>
      </c>
      <c r="B48" t="s">
        <v>913</v>
      </c>
      <c r="C48" t="s">
        <v>1621</v>
      </c>
      <c r="D48" t="str">
        <f t="shared" si="0"/>
        <v>ICON ICX</v>
      </c>
      <c r="E48" s="3" t="s">
        <v>8887</v>
      </c>
      <c r="F48" s="3" t="s">
        <v>8883</v>
      </c>
      <c r="G48" s="3" t="s">
        <v>8883</v>
      </c>
      <c r="H48" s="4">
        <v>54</v>
      </c>
      <c r="I48" s="4">
        <v>100993285.121657</v>
      </c>
      <c r="J48" s="6">
        <v>43833</v>
      </c>
      <c r="K48" s="7">
        <v>0.106937427298</v>
      </c>
      <c r="L48" s="7">
        <v>71</v>
      </c>
      <c r="M48" s="7">
        <v>58110998.1906358</v>
      </c>
      <c r="N48" s="9">
        <v>44286</v>
      </c>
      <c r="O48" s="10">
        <v>3.2561995600000002</v>
      </c>
      <c r="P48" s="10">
        <v>120</v>
      </c>
      <c r="Q48" s="10">
        <v>1858184732.98</v>
      </c>
      <c r="R48" s="10">
        <v>30.449578246594861</v>
      </c>
      <c r="S48" s="18">
        <v>30.449578246594861</v>
      </c>
      <c r="T48" s="13">
        <v>44616</v>
      </c>
      <c r="U48" s="14">
        <v>0.54164954723683689</v>
      </c>
      <c r="V48" s="14">
        <v>117</v>
      </c>
      <c r="W48" s="14">
        <v>449634257.79000002</v>
      </c>
      <c r="X48" s="14">
        <v>83.365591166751557</v>
      </c>
      <c r="Y48" s="19">
        <f t="shared" si="1"/>
        <v>-0.83365591166751551</v>
      </c>
      <c r="Z48" s="19">
        <v>-0.8337</v>
      </c>
      <c r="AA48" t="s">
        <v>11706</v>
      </c>
      <c r="AB48" s="121">
        <v>2</v>
      </c>
    </row>
    <row r="49" spans="1:28" ht="20.25">
      <c r="A49">
        <v>1214</v>
      </c>
      <c r="B49" t="s">
        <v>647</v>
      </c>
      <c r="C49" t="s">
        <v>648</v>
      </c>
      <c r="D49" t="str">
        <f t="shared" si="0"/>
        <v>Lisk LSK</v>
      </c>
      <c r="E49" s="3" t="s">
        <v>8887</v>
      </c>
      <c r="F49" s="3" t="s">
        <v>8883</v>
      </c>
      <c r="G49" s="3" t="s">
        <v>8883</v>
      </c>
      <c r="H49" s="4">
        <v>55</v>
      </c>
      <c r="I49" s="4">
        <v>100427316.425822</v>
      </c>
      <c r="J49" s="6">
        <v>43816</v>
      </c>
      <c r="K49" s="7">
        <v>0.462654784195</v>
      </c>
      <c r="L49" s="7">
        <v>72</v>
      </c>
      <c r="M49" s="7">
        <v>57736100.573152997</v>
      </c>
      <c r="N49" s="9">
        <v>44323</v>
      </c>
      <c r="O49" s="10">
        <v>11.40689244</v>
      </c>
      <c r="P49" s="10">
        <v>152</v>
      </c>
      <c r="Q49" s="10">
        <v>1159360136.26</v>
      </c>
      <c r="R49" s="10">
        <v>24.655299868664532</v>
      </c>
      <c r="S49" s="18">
        <v>24.655299868664532</v>
      </c>
      <c r="T49" s="13">
        <v>44616</v>
      </c>
      <c r="U49" s="14">
        <v>1.383536526503377</v>
      </c>
      <c r="V49" s="14">
        <v>172</v>
      </c>
      <c r="W49" s="14">
        <v>198844319.18000001</v>
      </c>
      <c r="X49" s="14">
        <v>87.87104784426829</v>
      </c>
      <c r="Y49" s="19">
        <f t="shared" si="1"/>
        <v>-0.87871047844268291</v>
      </c>
      <c r="Z49" s="19">
        <v>-0.87870000000000004</v>
      </c>
      <c r="AA49" t="s">
        <v>11707</v>
      </c>
      <c r="AB49" s="121">
        <v>2</v>
      </c>
    </row>
    <row r="50" spans="1:28" ht="20.25">
      <c r="A50">
        <v>1982</v>
      </c>
      <c r="B50" t="s">
        <v>1450</v>
      </c>
      <c r="C50" t="s">
        <v>1146</v>
      </c>
      <c r="D50" t="str">
        <f t="shared" si="0"/>
        <v>Kyber Network KNC</v>
      </c>
      <c r="E50" s="3" t="s">
        <v>3686</v>
      </c>
      <c r="F50" s="3" t="s">
        <v>8883</v>
      </c>
      <c r="G50" s="3" t="s">
        <v>8883</v>
      </c>
      <c r="H50" s="4">
        <v>57</v>
      </c>
      <c r="I50" s="4">
        <v>95817957.9613785</v>
      </c>
      <c r="J50" s="6">
        <v>43502</v>
      </c>
      <c r="K50" s="7">
        <v>0.113750422196</v>
      </c>
      <c r="L50" s="7">
        <v>190</v>
      </c>
      <c r="M50" s="7">
        <v>18381472.298441101</v>
      </c>
      <c r="N50" s="9">
        <v>44679</v>
      </c>
      <c r="O50" s="10">
        <v>5.7370700000000001</v>
      </c>
      <c r="P50" s="10">
        <v>2582</v>
      </c>
      <c r="Q50" s="10">
        <v>0</v>
      </c>
      <c r="R50" s="10">
        <v>50.435593022368067</v>
      </c>
      <c r="S50" s="18">
        <v>50.435593022368067</v>
      </c>
      <c r="T50" s="13">
        <v>44687</v>
      </c>
      <c r="U50" s="14">
        <v>2.7189899999999998</v>
      </c>
      <c r="V50" s="14">
        <v>2570</v>
      </c>
      <c r="W50" s="14">
        <v>0</v>
      </c>
      <c r="X50" s="14">
        <v>52.606644158080698</v>
      </c>
      <c r="Y50" s="19">
        <f t="shared" si="1"/>
        <v>-0.52606644158080695</v>
      </c>
      <c r="Z50" s="19">
        <v>-0.52610000000000001</v>
      </c>
      <c r="AA50" t="s">
        <v>11708</v>
      </c>
      <c r="AB50" s="121">
        <v>2</v>
      </c>
    </row>
    <row r="51" spans="1:28" ht="20.25">
      <c r="A51">
        <v>3144</v>
      </c>
      <c r="B51" t="s">
        <v>3080</v>
      </c>
      <c r="C51" t="s">
        <v>3081</v>
      </c>
      <c r="D51" t="str">
        <f t="shared" si="0"/>
        <v>ThoreCoin THR</v>
      </c>
      <c r="E51" s="3" t="s">
        <v>8887</v>
      </c>
      <c r="F51" s="3" t="s">
        <v>8883</v>
      </c>
      <c r="G51" s="3" t="s">
        <v>8883</v>
      </c>
      <c r="H51" s="4">
        <v>58</v>
      </c>
      <c r="I51" s="4">
        <v>93325448.902863503</v>
      </c>
      <c r="J51" s="6">
        <v>43503</v>
      </c>
      <c r="K51" s="7">
        <v>0.30588732739699998</v>
      </c>
      <c r="L51" s="7">
        <v>1877</v>
      </c>
      <c r="M51" s="7">
        <v>26265.327830848339</v>
      </c>
      <c r="N51" s="9">
        <v>44508</v>
      </c>
      <c r="O51" s="10">
        <v>33063.395519230231</v>
      </c>
      <c r="P51" s="10">
        <v>2644</v>
      </c>
      <c r="Q51" s="10">
        <v>0</v>
      </c>
      <c r="R51" s="10">
        <v>108090.1121356965</v>
      </c>
      <c r="S51" s="18">
        <v>108090.1121356965</v>
      </c>
      <c r="T51" s="13">
        <v>44627</v>
      </c>
      <c r="U51" s="14">
        <v>6470.5468349489411</v>
      </c>
      <c r="V51" s="14">
        <v>2622</v>
      </c>
      <c r="W51" s="14">
        <v>0</v>
      </c>
      <c r="X51" s="14">
        <v>80.429878016655721</v>
      </c>
      <c r="Y51" s="19">
        <f t="shared" si="1"/>
        <v>-0.8042987801665572</v>
      </c>
      <c r="Z51" s="19">
        <v>-0.80430000000000001</v>
      </c>
      <c r="AA51" t="s">
        <v>11709</v>
      </c>
      <c r="AB51" s="121">
        <v>2</v>
      </c>
    </row>
    <row r="52" spans="1:28" ht="20.25">
      <c r="A52">
        <v>3916</v>
      </c>
      <c r="B52" t="s">
        <v>4257</v>
      </c>
      <c r="C52" t="s">
        <v>4258</v>
      </c>
      <c r="D52" t="str">
        <f t="shared" si="0"/>
        <v>ThoreNext THX</v>
      </c>
      <c r="E52" s="3" t="s">
        <v>8887</v>
      </c>
      <c r="F52" s="3" t="s">
        <v>8883</v>
      </c>
      <c r="G52" s="3" t="s">
        <v>8883</v>
      </c>
      <c r="H52" s="4">
        <v>59</v>
      </c>
      <c r="I52" s="4">
        <v>92882442.904273599</v>
      </c>
      <c r="J52" s="6">
        <v>43602</v>
      </c>
      <c r="K52" s="7">
        <v>0.73190797624100001</v>
      </c>
      <c r="L52" s="7">
        <v>2712</v>
      </c>
      <c r="M52" s="7">
        <v>0</v>
      </c>
      <c r="N52" s="9">
        <v>43616</v>
      </c>
      <c r="O52" s="10">
        <v>25.3178695163</v>
      </c>
      <c r="P52" s="10">
        <v>3098</v>
      </c>
      <c r="Q52" s="10">
        <v>0</v>
      </c>
      <c r="R52" s="10">
        <v>34.591602138741308</v>
      </c>
      <c r="S52" s="18">
        <v>34.591602138741308</v>
      </c>
      <c r="T52" s="13">
        <v>44099</v>
      </c>
      <c r="U52" s="14">
        <v>3.2751999999999998E-4</v>
      </c>
      <c r="V52" s="14">
        <v>1840</v>
      </c>
      <c r="W52" s="14">
        <v>67520.763122980003</v>
      </c>
      <c r="X52" s="14">
        <v>99.998706368244029</v>
      </c>
      <c r="Y52" s="19">
        <f t="shared" si="1"/>
        <v>-0.99998706368244028</v>
      </c>
      <c r="Z52" s="19">
        <v>-1</v>
      </c>
      <c r="AA52" t="s">
        <v>11710</v>
      </c>
      <c r="AB52" s="121">
        <v>2</v>
      </c>
    </row>
    <row r="53" spans="1:28" ht="20.25">
      <c r="A53">
        <v>2586</v>
      </c>
      <c r="B53" t="s">
        <v>2306</v>
      </c>
      <c r="C53" t="s">
        <v>2307</v>
      </c>
      <c r="D53" t="str">
        <f t="shared" si="0"/>
        <v>Synthetix Network Token SNX</v>
      </c>
      <c r="E53" s="3" t="s">
        <v>8894</v>
      </c>
      <c r="F53" s="3" t="s">
        <v>8883</v>
      </c>
      <c r="G53" s="3" t="s">
        <v>8883</v>
      </c>
      <c r="H53" s="4">
        <v>60</v>
      </c>
      <c r="I53" s="4">
        <v>92491465.395528704</v>
      </c>
      <c r="J53" s="6">
        <v>43470</v>
      </c>
      <c r="K53" s="7">
        <v>3.2577627565800002E-2</v>
      </c>
      <c r="L53" s="7">
        <v>644</v>
      </c>
      <c r="M53" s="7">
        <v>2374787.2791043599</v>
      </c>
      <c r="N53" s="9">
        <v>44241</v>
      </c>
      <c r="O53" s="10">
        <v>28.771030069999998</v>
      </c>
      <c r="P53" s="10">
        <v>87</v>
      </c>
      <c r="Q53" s="10">
        <v>2887719875.0900002</v>
      </c>
      <c r="R53" s="10">
        <v>883.15301695583969</v>
      </c>
      <c r="S53" s="18">
        <v>883.15301695583969</v>
      </c>
      <c r="T53" s="13">
        <v>44616</v>
      </c>
      <c r="U53" s="14">
        <v>3.36116121281187</v>
      </c>
      <c r="V53" s="14">
        <v>116</v>
      </c>
      <c r="W53" s="14">
        <v>451698583.30000001</v>
      </c>
      <c r="X53" s="14">
        <v>88.31754996385547</v>
      </c>
      <c r="Y53" s="19">
        <f t="shared" si="1"/>
        <v>-0.88317549963855468</v>
      </c>
      <c r="Z53" s="19">
        <v>-0.88319999999999999</v>
      </c>
      <c r="AA53" t="s">
        <v>11711</v>
      </c>
      <c r="AB53" s="121">
        <v>2</v>
      </c>
    </row>
    <row r="54" spans="1:28" ht="20.25">
      <c r="A54">
        <v>3914</v>
      </c>
      <c r="B54" t="s">
        <v>4253</v>
      </c>
      <c r="C54" t="s">
        <v>4254</v>
      </c>
      <c r="D54" t="str">
        <f t="shared" si="0"/>
        <v>GlitzKoin GTN</v>
      </c>
      <c r="E54" s="3" t="s">
        <v>8887</v>
      </c>
      <c r="F54" s="3" t="s">
        <v>8883</v>
      </c>
      <c r="G54" s="3" t="s">
        <v>8883</v>
      </c>
      <c r="H54" s="4">
        <v>61</v>
      </c>
      <c r="I54" s="4">
        <v>91924245.758825004</v>
      </c>
      <c r="J54" s="6">
        <v>43745</v>
      </c>
      <c r="K54" s="7">
        <v>0.114122892143</v>
      </c>
      <c r="L54" s="7">
        <v>2199</v>
      </c>
      <c r="M54" s="7">
        <v>0</v>
      </c>
      <c r="N54" s="9">
        <v>44534</v>
      </c>
      <c r="O54" s="10">
        <v>2.238293357726747</v>
      </c>
      <c r="P54" s="10">
        <v>235</v>
      </c>
      <c r="Q54" s="10">
        <v>529539146.66000003</v>
      </c>
      <c r="R54" s="10">
        <v>19.613009412012509</v>
      </c>
      <c r="S54" s="18">
        <v>19.613009412012509</v>
      </c>
      <c r="T54" s="13">
        <v>44617</v>
      </c>
      <c r="U54" s="14">
        <v>0.1533244176052545</v>
      </c>
      <c r="V54" s="14">
        <v>234</v>
      </c>
      <c r="W54" s="14">
        <v>111538727.51000001</v>
      </c>
      <c r="X54" s="14">
        <v>93.149940910293651</v>
      </c>
      <c r="Y54" s="19">
        <f t="shared" si="1"/>
        <v>-0.93149940910293649</v>
      </c>
      <c r="Z54" s="19">
        <v>-0.93149999999999999</v>
      </c>
      <c r="AA54" t="s">
        <v>11712</v>
      </c>
      <c r="AB54" s="121">
        <v>2</v>
      </c>
    </row>
    <row r="55" spans="1:28" ht="20.25">
      <c r="A55">
        <v>1274</v>
      </c>
      <c r="B55" t="s">
        <v>698</v>
      </c>
      <c r="C55" t="s">
        <v>699</v>
      </c>
      <c r="D55" t="str">
        <f t="shared" si="0"/>
        <v>Waves WAVES</v>
      </c>
      <c r="E55" s="3" t="s">
        <v>8887</v>
      </c>
      <c r="F55" s="3" t="s">
        <v>8883</v>
      </c>
      <c r="G55" s="3" t="s">
        <v>8883</v>
      </c>
      <c r="H55" s="4">
        <v>62</v>
      </c>
      <c r="I55" s="4">
        <v>88377596.622236103</v>
      </c>
      <c r="J55" s="6">
        <v>43809</v>
      </c>
      <c r="K55" s="7">
        <v>0.52677997441900004</v>
      </c>
      <c r="L55" s="7">
        <v>76</v>
      </c>
      <c r="M55" s="7">
        <v>53644708.675954103</v>
      </c>
      <c r="N55" s="9">
        <v>44651</v>
      </c>
      <c r="O55" s="10">
        <v>62.355695558689114</v>
      </c>
      <c r="P55" s="10">
        <v>57</v>
      </c>
      <c r="Q55" s="10">
        <v>5891805961.8999996</v>
      </c>
      <c r="R55" s="10">
        <v>118.3714237191019</v>
      </c>
      <c r="S55" s="18">
        <v>118.3714237191019</v>
      </c>
      <c r="T55" s="13">
        <v>44684</v>
      </c>
      <c r="U55" s="14">
        <v>11.88768706679298</v>
      </c>
      <c r="V55" s="14">
        <v>61</v>
      </c>
      <c r="W55" s="14">
        <v>1294299057.48</v>
      </c>
      <c r="X55" s="14">
        <v>80.935683644801458</v>
      </c>
      <c r="Y55" s="19">
        <f t="shared" si="1"/>
        <v>-0.80935683644801459</v>
      </c>
      <c r="Z55" s="19">
        <v>-0.80940000000000001</v>
      </c>
      <c r="AA55" t="s">
        <v>11713</v>
      </c>
      <c r="AB55" s="121">
        <v>2</v>
      </c>
    </row>
    <row r="56" spans="1:28" ht="20.25">
      <c r="A56">
        <v>2087</v>
      </c>
      <c r="B56" t="s">
        <v>1601</v>
      </c>
      <c r="C56" t="s">
        <v>1602</v>
      </c>
      <c r="D56" t="str">
        <f t="shared" si="0"/>
        <v>KuCoin Shares KCS</v>
      </c>
      <c r="E56" s="3" t="s">
        <v>8898</v>
      </c>
      <c r="F56" s="3" t="s">
        <v>8883</v>
      </c>
      <c r="G56" s="3" t="s">
        <v>8883</v>
      </c>
      <c r="H56" s="4">
        <v>63</v>
      </c>
      <c r="I56" s="4">
        <v>88181369.541543201</v>
      </c>
      <c r="J56" s="6">
        <v>43496</v>
      </c>
      <c r="K56" s="7">
        <v>0.33650392782600003</v>
      </c>
      <c r="L56" s="7">
        <v>123</v>
      </c>
      <c r="M56" s="7">
        <v>31707452.3717492</v>
      </c>
      <c r="N56" s="9">
        <v>44531</v>
      </c>
      <c r="O56" s="10">
        <v>28.79517655983032</v>
      </c>
      <c r="P56" s="10">
        <v>106</v>
      </c>
      <c r="Q56" s="10">
        <v>2208513873.3099999</v>
      </c>
      <c r="R56" s="10">
        <v>85.571591231825892</v>
      </c>
      <c r="S56" s="18">
        <v>85.571591231825892</v>
      </c>
      <c r="T56" s="13">
        <v>44583</v>
      </c>
      <c r="U56" s="14">
        <v>13.526607614889009</v>
      </c>
      <c r="V56" s="14">
        <v>64</v>
      </c>
      <c r="W56" s="14">
        <v>1208129668.4000001</v>
      </c>
      <c r="X56" s="14">
        <v>53.024745006221558</v>
      </c>
      <c r="Y56" s="19">
        <f t="shared" si="1"/>
        <v>-0.53024745006221563</v>
      </c>
      <c r="Z56" s="19">
        <v>-0.5302</v>
      </c>
      <c r="AA56" t="s">
        <v>11714</v>
      </c>
      <c r="AB56" s="121">
        <v>2</v>
      </c>
    </row>
    <row r="57" spans="1:28" ht="20.25">
      <c r="A57">
        <v>2349</v>
      </c>
      <c r="B57" t="s">
        <v>1943</v>
      </c>
      <c r="C57" t="s">
        <v>1498</v>
      </c>
      <c r="D57" t="str">
        <f t="shared" si="0"/>
        <v>Mixin XIN</v>
      </c>
      <c r="E57" s="3" t="s">
        <v>8887</v>
      </c>
      <c r="F57" s="3" t="s">
        <v>8883</v>
      </c>
      <c r="G57" s="3" t="s">
        <v>8883</v>
      </c>
      <c r="H57" s="4">
        <v>64</v>
      </c>
      <c r="I57" s="4">
        <v>88117896.720459208</v>
      </c>
      <c r="J57" s="6">
        <v>43441</v>
      </c>
      <c r="K57" s="7">
        <v>56.390240928799997</v>
      </c>
      <c r="L57" s="7">
        <v>148</v>
      </c>
      <c r="M57" s="7">
        <v>25078273.149603549</v>
      </c>
      <c r="N57" s="9">
        <v>44272</v>
      </c>
      <c r="O57" s="10">
        <v>932.32727908677771</v>
      </c>
      <c r="P57" s="10">
        <v>242</v>
      </c>
      <c r="Q57" s="10">
        <v>499450888.12330282</v>
      </c>
      <c r="R57" s="10">
        <v>16.533486357399362</v>
      </c>
      <c r="S57" s="18">
        <v>16.533486357399362</v>
      </c>
      <c r="T57" s="13">
        <v>44397</v>
      </c>
      <c r="U57" s="14">
        <v>274.29194877677782</v>
      </c>
      <c r="V57" s="14">
        <v>2514</v>
      </c>
      <c r="W57" s="14">
        <v>0</v>
      </c>
      <c r="X57" s="14">
        <v>70.579864503648437</v>
      </c>
      <c r="Y57" s="19">
        <f t="shared" si="1"/>
        <v>-0.70579864503648437</v>
      </c>
      <c r="Z57" s="19">
        <v>-0.70579999999999998</v>
      </c>
      <c r="AA57" t="s">
        <v>11715</v>
      </c>
      <c r="AB57" s="121">
        <v>2</v>
      </c>
    </row>
    <row r="58" spans="1:28" ht="20.25">
      <c r="A58">
        <v>1104</v>
      </c>
      <c r="B58" t="s">
        <v>572</v>
      </c>
      <c r="C58" t="s">
        <v>573</v>
      </c>
      <c r="D58" t="str">
        <f t="shared" si="0"/>
        <v>Augur REP</v>
      </c>
      <c r="E58" s="3" t="s">
        <v>8889</v>
      </c>
      <c r="F58" s="3" t="s">
        <v>3686</v>
      </c>
      <c r="G58" s="3" t="s">
        <v>8883</v>
      </c>
      <c r="H58" s="4">
        <v>65</v>
      </c>
      <c r="I58" s="4">
        <v>86904216.138740003</v>
      </c>
      <c r="J58" s="6">
        <v>43449</v>
      </c>
      <c r="K58" s="7">
        <v>5.4857782190500002</v>
      </c>
      <c r="L58" s="7">
        <v>67</v>
      </c>
      <c r="M58" s="7">
        <v>61605432.291809998</v>
      </c>
      <c r="N58" s="9">
        <v>44296</v>
      </c>
      <c r="O58" s="10">
        <v>59.989150539999997</v>
      </c>
      <c r="P58" s="10">
        <v>221</v>
      </c>
      <c r="Q58" s="10">
        <v>572998688.49000001</v>
      </c>
      <c r="R58" s="10">
        <v>10.935394787138989</v>
      </c>
      <c r="S58" s="18">
        <v>10.935394787138989</v>
      </c>
      <c r="T58" s="13">
        <v>44369</v>
      </c>
      <c r="U58" s="14">
        <v>9.4736803599999995</v>
      </c>
      <c r="V58" s="14">
        <v>225</v>
      </c>
      <c r="W58" s="14">
        <v>120717853.44</v>
      </c>
      <c r="X58" s="14">
        <v>84.207677097072619</v>
      </c>
      <c r="Y58" s="19">
        <f t="shared" si="1"/>
        <v>-0.8420767709707262</v>
      </c>
      <c r="Z58" s="19">
        <v>-0.84209999999999996</v>
      </c>
      <c r="AA58" t="s">
        <v>11716</v>
      </c>
      <c r="AB58" s="121">
        <v>2</v>
      </c>
    </row>
    <row r="59" spans="1:28" ht="20.25">
      <c r="A59">
        <v>2577</v>
      </c>
      <c r="B59" t="s">
        <v>2292</v>
      </c>
      <c r="C59" t="s">
        <v>2293</v>
      </c>
      <c r="D59" t="str">
        <f t="shared" si="0"/>
        <v>Ravencoin RVN</v>
      </c>
      <c r="E59" s="3" t="s">
        <v>8882</v>
      </c>
      <c r="F59" s="3" t="s">
        <v>8892</v>
      </c>
      <c r="G59" s="3" t="s">
        <v>8883</v>
      </c>
      <c r="H59" s="4">
        <v>66</v>
      </c>
      <c r="I59" s="4">
        <v>81990980.691875994</v>
      </c>
      <c r="J59" s="6">
        <v>43903</v>
      </c>
      <c r="K59" s="7">
        <v>8.7940525064199998E-3</v>
      </c>
      <c r="L59" s="7">
        <v>55</v>
      </c>
      <c r="M59" s="7">
        <v>81990980.691875994</v>
      </c>
      <c r="N59" s="9">
        <v>44247</v>
      </c>
      <c r="O59" s="10">
        <v>0.28542094000000001</v>
      </c>
      <c r="P59" s="10">
        <v>118</v>
      </c>
      <c r="Q59" s="10">
        <v>1864256907.3199999</v>
      </c>
      <c r="R59" s="10">
        <v>32.456133255018848</v>
      </c>
      <c r="S59" s="18">
        <v>32.456133255018848</v>
      </c>
      <c r="T59" s="13">
        <v>44681</v>
      </c>
      <c r="U59" s="14">
        <v>4.0431130719758721E-2</v>
      </c>
      <c r="V59" s="14">
        <v>119</v>
      </c>
      <c r="W59" s="14">
        <v>440314347.61000001</v>
      </c>
      <c r="X59" s="14">
        <v>85.834560449643689</v>
      </c>
      <c r="Y59" s="19">
        <f t="shared" si="1"/>
        <v>-0.85834560449643693</v>
      </c>
      <c r="Z59" s="19">
        <v>-0.85829999999999995</v>
      </c>
      <c r="AA59" t="s">
        <v>11717</v>
      </c>
      <c r="AB59" s="121">
        <v>2</v>
      </c>
    </row>
    <row r="60" spans="1:28" ht="20.25">
      <c r="A60">
        <v>213</v>
      </c>
      <c r="B60" t="s">
        <v>188</v>
      </c>
      <c r="C60" t="s">
        <v>189</v>
      </c>
      <c r="D60" t="str">
        <f t="shared" si="0"/>
        <v>MonaCoin MONA</v>
      </c>
      <c r="E60" s="3" t="s">
        <v>8891</v>
      </c>
      <c r="F60" s="3" t="s">
        <v>8883</v>
      </c>
      <c r="G60" s="3" t="s">
        <v>8883</v>
      </c>
      <c r="H60" s="4">
        <v>67</v>
      </c>
      <c r="I60" s="4">
        <v>75686551.041348696</v>
      </c>
      <c r="J60" s="6">
        <v>43449</v>
      </c>
      <c r="K60" s="7">
        <v>0.34918636366400002</v>
      </c>
      <c r="L60" s="7">
        <v>160</v>
      </c>
      <c r="M60" s="7">
        <v>22740232.004172601</v>
      </c>
      <c r="N60" s="9">
        <v>44303</v>
      </c>
      <c r="O60" s="10">
        <v>4.3576758299999998</v>
      </c>
      <c r="P60" s="10">
        <v>346</v>
      </c>
      <c r="Q60" s="10">
        <v>264844014.19</v>
      </c>
      <c r="R60" s="10">
        <v>12.47951318681252</v>
      </c>
      <c r="S60" s="18">
        <v>12.47951318681252</v>
      </c>
      <c r="T60" s="13">
        <v>44687</v>
      </c>
      <c r="U60" s="14">
        <v>0.76836886936175375</v>
      </c>
      <c r="V60" s="14">
        <v>341</v>
      </c>
      <c r="W60" s="14">
        <v>50837347.659999996</v>
      </c>
      <c r="X60" s="14">
        <v>82.367461478616832</v>
      </c>
      <c r="Y60" s="19">
        <f t="shared" si="1"/>
        <v>-0.82367461478616832</v>
      </c>
      <c r="Z60" s="19">
        <v>-0.82369999999999999</v>
      </c>
      <c r="AA60" t="s">
        <v>11718</v>
      </c>
      <c r="AB60" s="121">
        <v>2</v>
      </c>
    </row>
    <row r="61" spans="1:28" ht="20.25">
      <c r="A61">
        <v>2222</v>
      </c>
      <c r="B61" t="s">
        <v>1767</v>
      </c>
      <c r="C61" t="s">
        <v>1768</v>
      </c>
      <c r="D61" t="str">
        <f t="shared" si="0"/>
        <v>Bitcoin Diamond BCD</v>
      </c>
      <c r="E61" s="3" t="s">
        <v>8881</v>
      </c>
      <c r="F61" s="3" t="s">
        <v>8883</v>
      </c>
      <c r="G61" s="3" t="s">
        <v>8883</v>
      </c>
      <c r="H61" s="4">
        <v>68</v>
      </c>
      <c r="I61" s="4">
        <v>73603652.571604997</v>
      </c>
      <c r="J61" s="6">
        <v>43903</v>
      </c>
      <c r="K61" s="7">
        <v>0.26637141362900002</v>
      </c>
      <c r="L61" s="7">
        <v>58</v>
      </c>
      <c r="M61" s="7">
        <v>73603652.571604997</v>
      </c>
      <c r="N61" s="9">
        <v>44324</v>
      </c>
      <c r="O61" s="10">
        <v>11.218856329999999</v>
      </c>
      <c r="P61" s="10">
        <v>115</v>
      </c>
      <c r="Q61" s="10">
        <v>1943226542.5599999</v>
      </c>
      <c r="R61" s="10">
        <v>42.117343513540582</v>
      </c>
      <c r="S61" s="18">
        <v>42.117343513540582</v>
      </c>
      <c r="T61" s="13">
        <v>44682</v>
      </c>
      <c r="U61" s="14">
        <v>0.20434816767827341</v>
      </c>
      <c r="V61" s="14">
        <v>388</v>
      </c>
      <c r="W61" s="14">
        <v>39416496.090000004</v>
      </c>
      <c r="X61" s="14">
        <v>98.178529418084878</v>
      </c>
      <c r="Y61" s="19">
        <f t="shared" si="1"/>
        <v>-0.98178529418084881</v>
      </c>
      <c r="Z61" s="19">
        <v>-0.98180000000000001</v>
      </c>
      <c r="AA61" t="s">
        <v>11719</v>
      </c>
      <c r="AB61" s="121">
        <v>2</v>
      </c>
    </row>
    <row r="62" spans="1:28" ht="20.25">
      <c r="A62">
        <v>3139</v>
      </c>
      <c r="B62" t="s">
        <v>3070</v>
      </c>
      <c r="C62" t="s">
        <v>3071</v>
      </c>
      <c r="D62" t="str">
        <f t="shared" si="0"/>
        <v>DxChain Token DX</v>
      </c>
      <c r="E62" s="3" t="s">
        <v>8887</v>
      </c>
      <c r="F62" s="3" t="s">
        <v>8883</v>
      </c>
      <c r="G62" s="3" t="s">
        <v>8883</v>
      </c>
      <c r="H62" s="4">
        <v>69</v>
      </c>
      <c r="I62" s="4">
        <v>71309412.631552503</v>
      </c>
      <c r="J62" s="6">
        <v>43429</v>
      </c>
      <c r="K62" s="7">
        <v>1.21591E-4</v>
      </c>
      <c r="L62" s="7">
        <v>674</v>
      </c>
      <c r="M62" s="7">
        <v>2122034.4710157402</v>
      </c>
      <c r="N62" s="9">
        <v>44284</v>
      </c>
      <c r="O62" s="10">
        <v>3.0634799999999999E-3</v>
      </c>
      <c r="P62" s="10">
        <v>518</v>
      </c>
      <c r="Q62" s="10">
        <v>126946245.79000001</v>
      </c>
      <c r="R62" s="10">
        <v>25.194956863583659</v>
      </c>
      <c r="S62" s="18">
        <v>25.194956863583659</v>
      </c>
      <c r="T62" s="13">
        <v>44633</v>
      </c>
      <c r="U62" s="14">
        <v>3.5079129872099101E-4</v>
      </c>
      <c r="V62" s="14">
        <v>503</v>
      </c>
      <c r="W62" s="14">
        <v>18662400.120000001</v>
      </c>
      <c r="X62" s="14">
        <v>88.549254484410184</v>
      </c>
      <c r="Y62" s="19">
        <f t="shared" si="1"/>
        <v>-0.88549254484410189</v>
      </c>
      <c r="Z62" s="19">
        <v>-0.88549999999999995</v>
      </c>
      <c r="AA62" t="s">
        <v>11720</v>
      </c>
      <c r="AB62" s="121">
        <v>2</v>
      </c>
    </row>
    <row r="63" spans="1:28" ht="20.25">
      <c r="A63">
        <v>2027</v>
      </c>
      <c r="B63" t="s">
        <v>1512</v>
      </c>
      <c r="C63" t="s">
        <v>1513</v>
      </c>
      <c r="D63" t="str">
        <f t="shared" si="0"/>
        <v>Cryptonex CNX</v>
      </c>
      <c r="E63" s="3" t="s">
        <v>8898</v>
      </c>
      <c r="F63" s="3" t="s">
        <v>8883</v>
      </c>
      <c r="G63" s="3" t="s">
        <v>8883</v>
      </c>
      <c r="H63" s="4">
        <v>70</v>
      </c>
      <c r="I63" s="4">
        <v>70574267.262136683</v>
      </c>
      <c r="J63" s="6">
        <v>43732</v>
      </c>
      <c r="K63" s="7">
        <v>0.22760669036200001</v>
      </c>
      <c r="L63" s="7">
        <v>247</v>
      </c>
      <c r="M63" s="7">
        <v>12674581.033433359</v>
      </c>
      <c r="N63" s="9">
        <v>44550</v>
      </c>
      <c r="O63" s="10">
        <v>29.27660788853624</v>
      </c>
      <c r="P63" s="10">
        <v>2584</v>
      </c>
      <c r="Q63" s="10">
        <v>0</v>
      </c>
      <c r="R63" s="10">
        <v>128.62806379712691</v>
      </c>
      <c r="S63" s="18">
        <v>128.62806379712691</v>
      </c>
      <c r="U63" s="14"/>
      <c r="V63" s="14">
        <v>4600</v>
      </c>
      <c r="W63" s="14"/>
      <c r="X63" s="14"/>
      <c r="Y63" s="19">
        <f t="shared" si="1"/>
        <v>0</v>
      </c>
      <c r="Z63" s="19">
        <v>0</v>
      </c>
      <c r="AA63" t="s">
        <v>11721</v>
      </c>
      <c r="AB63" s="121">
        <v>2</v>
      </c>
    </row>
    <row r="64" spans="1:28" ht="20.25">
      <c r="A64">
        <v>1808</v>
      </c>
      <c r="B64" t="s">
        <v>1233</v>
      </c>
      <c r="C64" t="s">
        <v>1234</v>
      </c>
      <c r="D64" t="str">
        <f t="shared" si="0"/>
        <v>OmiseGO OMG</v>
      </c>
      <c r="E64" s="3" t="s">
        <v>3686</v>
      </c>
      <c r="F64" s="3" t="s">
        <v>8883</v>
      </c>
      <c r="G64" s="3" t="s">
        <v>8883</v>
      </c>
      <c r="H64" s="4">
        <v>71</v>
      </c>
      <c r="I64" s="4">
        <v>70362810.530470297</v>
      </c>
      <c r="J64" s="6">
        <v>43903</v>
      </c>
      <c r="K64" s="7">
        <v>0.33715175295400002</v>
      </c>
      <c r="L64" s="7">
        <v>62</v>
      </c>
      <c r="M64" s="7">
        <v>70362810.530470297</v>
      </c>
      <c r="N64" s="9">
        <v>44505</v>
      </c>
      <c r="O64" s="10">
        <v>20.042496050903711</v>
      </c>
      <c r="P64" s="10">
        <v>100</v>
      </c>
      <c r="Q64" s="10">
        <v>2416111555.73</v>
      </c>
      <c r="R64" s="10">
        <v>59.446512958330217</v>
      </c>
      <c r="S64" s="18">
        <v>59.446512958330217</v>
      </c>
      <c r="T64" s="13">
        <v>44616</v>
      </c>
      <c r="U64" s="14">
        <v>3.3470810945687508</v>
      </c>
      <c r="V64" s="14">
        <v>104</v>
      </c>
      <c r="W64" s="14">
        <v>525671831.60000002</v>
      </c>
      <c r="X64" s="14">
        <v>83.300078562730562</v>
      </c>
      <c r="Y64" s="19">
        <f t="shared" si="1"/>
        <v>-0.83300078562730562</v>
      </c>
      <c r="Z64" s="19">
        <v>-0.83299999999999996</v>
      </c>
      <c r="AA64" t="s">
        <v>11722</v>
      </c>
      <c r="AB64" s="121">
        <v>2</v>
      </c>
    </row>
    <row r="65" spans="1:28" ht="20.25">
      <c r="A65">
        <v>4122</v>
      </c>
      <c r="B65" t="s">
        <v>4543</v>
      </c>
      <c r="C65" t="s">
        <v>4544</v>
      </c>
      <c r="D65" t="str">
        <f t="shared" si="0"/>
        <v>Counos Coin CCA</v>
      </c>
      <c r="E65" s="3" t="s">
        <v>8887</v>
      </c>
      <c r="F65" s="3" t="s">
        <v>8883</v>
      </c>
      <c r="G65" s="3" t="s">
        <v>8883</v>
      </c>
      <c r="H65" s="4">
        <v>72</v>
      </c>
      <c r="I65" s="4">
        <v>69550671.086173236</v>
      </c>
      <c r="J65" s="6">
        <v>44188</v>
      </c>
      <c r="K65" s="7">
        <v>1.29928784706889</v>
      </c>
      <c r="L65" s="7">
        <v>181</v>
      </c>
      <c r="M65" s="7">
        <v>19292246.33357415</v>
      </c>
      <c r="N65" s="9">
        <v>44534</v>
      </c>
      <c r="O65" s="10">
        <v>30.030292233592071</v>
      </c>
      <c r="P65" s="10">
        <v>2581</v>
      </c>
      <c r="Q65" s="10">
        <v>0</v>
      </c>
      <c r="R65" s="10">
        <v>23.11288626407034</v>
      </c>
      <c r="S65" s="18">
        <v>23.11288626407034</v>
      </c>
      <c r="T65" s="13">
        <v>44610</v>
      </c>
      <c r="U65" s="14">
        <v>0.4634470159982344</v>
      </c>
      <c r="V65" s="14">
        <v>2569</v>
      </c>
      <c r="W65" s="14">
        <v>0</v>
      </c>
      <c r="X65" s="14">
        <v>98.456734911557675</v>
      </c>
      <c r="Y65" s="19">
        <f t="shared" si="1"/>
        <v>-0.98456734911557675</v>
      </c>
      <c r="Z65" s="19">
        <v>-0.98460000000000003</v>
      </c>
      <c r="AA65" t="s">
        <v>11723</v>
      </c>
      <c r="AB65" s="121">
        <v>2</v>
      </c>
    </row>
    <row r="66" spans="1:28" ht="20.25">
      <c r="A66">
        <v>3134</v>
      </c>
      <c r="B66" t="s">
        <v>3061</v>
      </c>
      <c r="C66" t="s">
        <v>3062</v>
      </c>
      <c r="D66" t="str">
        <f t="shared" ref="D66:D129" si="2">_xlfn.TEXTJOIN(" ",TRUE,B66,C66)</f>
        <v>ETERNAL TOKEN XET</v>
      </c>
      <c r="E66" s="3" t="s">
        <v>8882</v>
      </c>
      <c r="F66" s="3" t="s">
        <v>8883</v>
      </c>
      <c r="G66" s="3" t="s">
        <v>8883</v>
      </c>
      <c r="H66" s="4">
        <v>73</v>
      </c>
      <c r="I66" s="4">
        <v>62118472.486847267</v>
      </c>
      <c r="J66" s="6">
        <v>43352</v>
      </c>
      <c r="K66" s="7">
        <v>8.2705408334732097E-2</v>
      </c>
      <c r="L66" s="7">
        <v>447</v>
      </c>
      <c r="M66" s="7">
        <v>4998714.9624566166</v>
      </c>
      <c r="N66" s="9">
        <v>43596</v>
      </c>
      <c r="O66" s="10">
        <v>3.9392842903799998</v>
      </c>
      <c r="P66" s="10">
        <v>2587</v>
      </c>
      <c r="Q66" s="10">
        <v>0</v>
      </c>
      <c r="R66" s="10">
        <v>47.630310637444722</v>
      </c>
      <c r="S66" s="18">
        <v>47.630310637444722</v>
      </c>
      <c r="T66" s="13">
        <v>43926</v>
      </c>
      <c r="U66" s="14">
        <v>6.9294597775300002E-3</v>
      </c>
      <c r="V66" s="14">
        <v>1260</v>
      </c>
      <c r="W66" s="14">
        <v>647696.60540572915</v>
      </c>
      <c r="X66" s="14">
        <v>99.824093432544288</v>
      </c>
      <c r="Y66" s="19">
        <f t="shared" ref="Y66:Y129" si="3">X66/-100</f>
        <v>-0.99824093432544292</v>
      </c>
      <c r="Z66" s="19">
        <v>-0.99819999999999998</v>
      </c>
      <c r="AA66" t="s">
        <v>11724</v>
      </c>
      <c r="AB66" s="121">
        <v>2</v>
      </c>
    </row>
    <row r="67" spans="1:28" ht="20.25">
      <c r="A67">
        <v>4748</v>
      </c>
      <c r="B67" t="s">
        <v>4975</v>
      </c>
      <c r="C67" t="s">
        <v>4976</v>
      </c>
      <c r="D67" t="str">
        <f t="shared" si="2"/>
        <v>Dimension Chain EON</v>
      </c>
      <c r="E67" s="3" t="s">
        <v>8887</v>
      </c>
      <c r="F67" s="3" t="s">
        <v>8883</v>
      </c>
      <c r="G67" s="3" t="s">
        <v>8883</v>
      </c>
      <c r="H67" s="4">
        <v>74</v>
      </c>
      <c r="I67" s="4">
        <v>57452228.297447927</v>
      </c>
      <c r="J67" s="6">
        <v>43743</v>
      </c>
      <c r="K67" s="7">
        <v>0.28166112384100001</v>
      </c>
      <c r="L67" s="7">
        <v>2389</v>
      </c>
      <c r="M67" s="7">
        <v>0</v>
      </c>
      <c r="N67" s="9">
        <v>43759</v>
      </c>
      <c r="O67" s="10">
        <v>0.37603437350300001</v>
      </c>
      <c r="P67" s="10">
        <v>603</v>
      </c>
      <c r="Q67" s="10">
        <v>92047033.004468381</v>
      </c>
      <c r="R67" s="10">
        <v>1.335059550906551</v>
      </c>
      <c r="S67" s="18">
        <v>1.335059550906551</v>
      </c>
      <c r="T67" s="13">
        <v>43986</v>
      </c>
      <c r="U67" s="14">
        <v>2.1758681813199999E-2</v>
      </c>
      <c r="V67" s="14">
        <v>751</v>
      </c>
      <c r="W67" s="14">
        <v>5326167.6169010326</v>
      </c>
      <c r="X67" s="14">
        <v>94.21364552115169</v>
      </c>
      <c r="Y67" s="19">
        <f t="shared" si="3"/>
        <v>-0.9421364552115169</v>
      </c>
      <c r="Z67" s="19">
        <v>-0.94210000000000005</v>
      </c>
      <c r="AA67" t="s">
        <v>11725</v>
      </c>
      <c r="AB67" s="121">
        <v>2</v>
      </c>
    </row>
    <row r="68" spans="1:28" ht="20.25">
      <c r="A68">
        <v>1567</v>
      </c>
      <c r="B68" t="s">
        <v>945</v>
      </c>
      <c r="C68" t="s">
        <v>946</v>
      </c>
      <c r="D68" t="str">
        <f t="shared" si="2"/>
        <v>Nano NANO</v>
      </c>
      <c r="E68" s="3" t="s">
        <v>8887</v>
      </c>
      <c r="F68" s="3" t="s">
        <v>8883</v>
      </c>
      <c r="G68" s="3" t="s">
        <v>8883</v>
      </c>
      <c r="H68" s="4">
        <v>76</v>
      </c>
      <c r="I68" s="4">
        <v>54942168.704927899</v>
      </c>
      <c r="J68" s="6">
        <v>43903</v>
      </c>
      <c r="K68" s="7">
        <v>0.28859330032300001</v>
      </c>
      <c r="L68" s="7">
        <v>73</v>
      </c>
      <c r="M68" s="7">
        <v>54942168.704927899</v>
      </c>
      <c r="N68" s="9">
        <v>44329</v>
      </c>
      <c r="O68" s="10">
        <v>17.494807730000002</v>
      </c>
      <c r="P68" s="10">
        <v>129</v>
      </c>
      <c r="Q68" s="10">
        <v>1556121936.3699999</v>
      </c>
      <c r="R68" s="10">
        <v>60.6209766838642</v>
      </c>
      <c r="S68" s="18">
        <v>60.6209766838642</v>
      </c>
      <c r="T68" s="13">
        <v>44686</v>
      </c>
      <c r="U68" s="14">
        <v>1.571196903494589</v>
      </c>
      <c r="V68" s="14">
        <v>165</v>
      </c>
      <c r="W68" s="14">
        <v>216333127.83000001</v>
      </c>
      <c r="X68" s="14">
        <v>91.019067327042919</v>
      </c>
      <c r="Y68" s="19">
        <f t="shared" si="3"/>
        <v>-0.91019067327042924</v>
      </c>
      <c r="Z68" s="19">
        <v>-0.91020000000000001</v>
      </c>
      <c r="AA68" t="s">
        <v>11726</v>
      </c>
      <c r="AB68" s="121">
        <v>2</v>
      </c>
    </row>
    <row r="69" spans="1:28" ht="20.25">
      <c r="A69">
        <v>2694</v>
      </c>
      <c r="B69" t="s">
        <v>2471</v>
      </c>
      <c r="C69" t="s">
        <v>2472</v>
      </c>
      <c r="D69" t="str">
        <f t="shared" si="2"/>
        <v>Nexo NEXO</v>
      </c>
      <c r="E69" s="3" t="s">
        <v>8898</v>
      </c>
      <c r="F69" s="3" t="s">
        <v>8883</v>
      </c>
      <c r="G69" s="3" t="s">
        <v>8883</v>
      </c>
      <c r="H69" s="4">
        <v>77</v>
      </c>
      <c r="I69" s="4">
        <v>54606379.804425299</v>
      </c>
      <c r="J69" s="6">
        <v>43355</v>
      </c>
      <c r="K69" s="7">
        <v>4.3332700000000002E-2</v>
      </c>
      <c r="L69" s="7">
        <v>145</v>
      </c>
      <c r="M69" s="7">
        <v>25543952.456099998</v>
      </c>
      <c r="N69" s="9">
        <v>44516</v>
      </c>
      <c r="O69" s="10">
        <v>4.6252077072791886</v>
      </c>
      <c r="P69" s="10">
        <v>119</v>
      </c>
      <c r="Q69" s="10">
        <v>1863599178.9300001</v>
      </c>
      <c r="R69" s="10">
        <v>106.7371224797714</v>
      </c>
      <c r="S69" s="18">
        <v>106.7371224797714</v>
      </c>
      <c r="T69" s="13">
        <v>44585</v>
      </c>
      <c r="U69" s="14">
        <v>1.5690977059102611</v>
      </c>
      <c r="V69" s="14">
        <v>70</v>
      </c>
      <c r="W69" s="14">
        <v>999847916.61000001</v>
      </c>
      <c r="X69" s="14">
        <v>66.075086672522787</v>
      </c>
      <c r="Y69" s="19">
        <f t="shared" si="3"/>
        <v>-0.66075086672522787</v>
      </c>
      <c r="Z69" s="19">
        <v>-0.66080000000000005</v>
      </c>
      <c r="AA69" t="s">
        <v>11727</v>
      </c>
      <c r="AB69" s="121">
        <v>2</v>
      </c>
    </row>
    <row r="70" spans="1:28" ht="20.25">
      <c r="A70">
        <v>2416</v>
      </c>
      <c r="B70" t="s">
        <v>2042</v>
      </c>
      <c r="C70" t="s">
        <v>2042</v>
      </c>
      <c r="D70" t="str">
        <f t="shared" si="2"/>
        <v>THETA THETA</v>
      </c>
      <c r="E70" s="3" t="s">
        <v>8884</v>
      </c>
      <c r="F70" s="3" t="s">
        <v>8883</v>
      </c>
      <c r="G70" s="3" t="s">
        <v>8883</v>
      </c>
      <c r="H70" s="4">
        <v>78</v>
      </c>
      <c r="I70" s="4">
        <v>53767788.052236497</v>
      </c>
      <c r="J70" s="6">
        <v>43903</v>
      </c>
      <c r="K70" s="7">
        <v>3.9770872646200002E-2</v>
      </c>
      <c r="L70" s="7">
        <v>74</v>
      </c>
      <c r="M70" s="7">
        <v>53767788.052236497</v>
      </c>
      <c r="N70" s="9">
        <v>44302</v>
      </c>
      <c r="O70" s="10">
        <v>15.898409640000001</v>
      </c>
      <c r="P70" s="10">
        <v>26</v>
      </c>
      <c r="Q70" s="10">
        <v>14282879935.389999</v>
      </c>
      <c r="R70" s="10">
        <v>399.75008296729072</v>
      </c>
      <c r="S70" s="18">
        <v>399.75008296729072</v>
      </c>
      <c r="T70" s="13">
        <v>44681</v>
      </c>
      <c r="U70" s="14">
        <v>2.1584473799211259</v>
      </c>
      <c r="V70" s="14">
        <v>42</v>
      </c>
      <c r="W70" s="14">
        <v>2213837097.1300001</v>
      </c>
      <c r="X70" s="14">
        <v>86.423501288515496</v>
      </c>
      <c r="Y70" s="19">
        <f t="shared" si="3"/>
        <v>-0.86423501288515492</v>
      </c>
      <c r="Z70" s="19">
        <v>-0.86419999999999997</v>
      </c>
      <c r="AA70" t="s">
        <v>11728</v>
      </c>
      <c r="AB70" s="121">
        <v>2</v>
      </c>
    </row>
    <row r="71" spans="1:28" ht="20.25">
      <c r="A71">
        <v>2682</v>
      </c>
      <c r="B71" t="s">
        <v>2454</v>
      </c>
      <c r="C71" t="s">
        <v>2061</v>
      </c>
      <c r="D71" t="str">
        <f t="shared" si="2"/>
        <v>Holo HOT</v>
      </c>
      <c r="E71" s="3" t="s">
        <v>8887</v>
      </c>
      <c r="F71" s="3" t="s">
        <v>8883</v>
      </c>
      <c r="G71" s="3" t="s">
        <v>8883</v>
      </c>
      <c r="H71" s="4">
        <v>79</v>
      </c>
      <c r="I71" s="4">
        <v>53101383.826673597</v>
      </c>
      <c r="J71" s="6">
        <v>43903</v>
      </c>
      <c r="K71" s="7">
        <v>2.1892998395399999E-4</v>
      </c>
      <c r="L71" s="7">
        <v>78</v>
      </c>
      <c r="M71" s="7">
        <v>53101383.826673597</v>
      </c>
      <c r="N71" s="9">
        <v>44291</v>
      </c>
      <c r="O71" s="10">
        <v>3.1567610000000003E-2</v>
      </c>
      <c r="P71" s="10">
        <v>64</v>
      </c>
      <c r="Q71" s="10">
        <v>4818035848.54</v>
      </c>
      <c r="R71" s="10">
        <v>144.1904367317396</v>
      </c>
      <c r="S71" s="18">
        <v>144.1904367317396</v>
      </c>
      <c r="T71" s="13">
        <v>44616</v>
      </c>
      <c r="U71" s="14">
        <v>3.6266103590872388E-3</v>
      </c>
      <c r="V71" s="14">
        <v>89</v>
      </c>
      <c r="W71" s="14">
        <v>708437845.88999999</v>
      </c>
      <c r="X71" s="14">
        <v>88.511609339169993</v>
      </c>
      <c r="Y71" s="19">
        <f t="shared" si="3"/>
        <v>-0.88511609339169994</v>
      </c>
      <c r="Z71" s="19">
        <v>-0.8851</v>
      </c>
      <c r="AA71" t="s">
        <v>11729</v>
      </c>
      <c r="AB71" s="121">
        <v>2</v>
      </c>
    </row>
    <row r="72" spans="1:28" ht="20.25">
      <c r="A72">
        <v>1698</v>
      </c>
      <c r="B72" t="s">
        <v>1085</v>
      </c>
      <c r="C72" t="s">
        <v>1086</v>
      </c>
      <c r="D72" t="str">
        <f t="shared" si="2"/>
        <v>Horizen ZEN</v>
      </c>
      <c r="E72" s="3" t="s">
        <v>8887</v>
      </c>
      <c r="F72" s="3" t="s">
        <v>8883</v>
      </c>
      <c r="G72" s="3" t="s">
        <v>8883</v>
      </c>
      <c r="H72" s="4">
        <v>80</v>
      </c>
      <c r="I72" s="4">
        <v>52667906.246703804</v>
      </c>
      <c r="J72" s="6">
        <v>43738</v>
      </c>
      <c r="K72" s="7">
        <v>3.1421292441199999</v>
      </c>
      <c r="L72" s="7">
        <v>147</v>
      </c>
      <c r="M72" s="7">
        <v>25258978.7511984</v>
      </c>
      <c r="N72" s="9">
        <v>44324</v>
      </c>
      <c r="O72" s="10">
        <v>168.15416286999999</v>
      </c>
      <c r="P72" s="10">
        <v>127</v>
      </c>
      <c r="Q72" s="10">
        <v>1582406447.8900001</v>
      </c>
      <c r="R72" s="10">
        <v>53.515991802270399</v>
      </c>
      <c r="S72" s="18">
        <v>53.515991802270399</v>
      </c>
      <c r="T72" s="13">
        <v>44681</v>
      </c>
      <c r="U72" s="14">
        <v>27.902462581243309</v>
      </c>
      <c r="V72" s="14">
        <v>128</v>
      </c>
      <c r="W72" s="14">
        <v>357758820.12</v>
      </c>
      <c r="X72" s="14">
        <v>83.406618007539493</v>
      </c>
      <c r="Y72" s="19">
        <f t="shared" si="3"/>
        <v>-0.8340661800753949</v>
      </c>
      <c r="Z72" s="19">
        <v>-0.83409999999999995</v>
      </c>
      <c r="AA72" t="s">
        <v>11730</v>
      </c>
      <c r="AB72" s="121">
        <v>2</v>
      </c>
    </row>
    <row r="73" spans="1:28" ht="20.25">
      <c r="A73">
        <v>1866</v>
      </c>
      <c r="B73" t="s">
        <v>1306</v>
      </c>
      <c r="C73" t="s">
        <v>336</v>
      </c>
      <c r="D73" t="str">
        <f t="shared" si="2"/>
        <v>Bytom BTM</v>
      </c>
      <c r="E73" s="3" t="s">
        <v>8894</v>
      </c>
      <c r="F73" s="3" t="s">
        <v>8883</v>
      </c>
      <c r="G73" s="3" t="s">
        <v>8883</v>
      </c>
      <c r="H73" s="4">
        <v>81</v>
      </c>
      <c r="I73" s="4">
        <v>51320488.239992097</v>
      </c>
      <c r="J73" s="6">
        <v>43903</v>
      </c>
      <c r="K73" s="7">
        <v>3.1290270379799999E-2</v>
      </c>
      <c r="L73" s="7">
        <v>84</v>
      </c>
      <c r="M73" s="7">
        <v>51320488.239992097</v>
      </c>
      <c r="N73" s="9">
        <v>44303</v>
      </c>
      <c r="O73" s="10">
        <v>0.28816857000000001</v>
      </c>
      <c r="P73" s="10">
        <v>299</v>
      </c>
      <c r="Q73" s="10">
        <v>352088525.35000002</v>
      </c>
      <c r="R73" s="10">
        <v>9.209526364017373</v>
      </c>
      <c r="S73" s="18">
        <v>9.209526364017373</v>
      </c>
      <c r="T73" s="13">
        <v>44681</v>
      </c>
      <c r="U73" s="14">
        <v>1.68550014326753E-2</v>
      </c>
      <c r="V73" s="14">
        <v>437</v>
      </c>
      <c r="W73" s="14">
        <v>29247997.109999999</v>
      </c>
      <c r="X73" s="14">
        <v>94.150992444222723</v>
      </c>
      <c r="Y73" s="19">
        <f t="shared" si="3"/>
        <v>-0.94150992444222725</v>
      </c>
      <c r="Z73" s="19">
        <v>-0.9415</v>
      </c>
      <c r="AA73" t="s">
        <v>11731</v>
      </c>
      <c r="AB73" s="121">
        <v>2</v>
      </c>
    </row>
    <row r="74" spans="1:28" ht="20.25">
      <c r="A74">
        <v>1230</v>
      </c>
      <c r="B74" t="s">
        <v>659</v>
      </c>
      <c r="C74" t="s">
        <v>660</v>
      </c>
      <c r="D74" t="str">
        <f t="shared" si="2"/>
        <v>Steem STEEM</v>
      </c>
      <c r="E74" s="3" t="s">
        <v>8884</v>
      </c>
      <c r="F74" s="3" t="s">
        <v>8883</v>
      </c>
      <c r="G74" s="3" t="s">
        <v>8883</v>
      </c>
      <c r="H74" s="4">
        <v>82</v>
      </c>
      <c r="I74" s="4">
        <v>50124310.8668558</v>
      </c>
      <c r="J74" s="6">
        <v>43903</v>
      </c>
      <c r="K74" s="7">
        <v>8.9655903638300005E-2</v>
      </c>
      <c r="L74" s="7">
        <v>88</v>
      </c>
      <c r="M74" s="7">
        <v>50124310.8668558</v>
      </c>
      <c r="N74" s="9">
        <v>44296</v>
      </c>
      <c r="O74" s="10">
        <v>1.43605475</v>
      </c>
      <c r="P74" s="10">
        <v>238</v>
      </c>
      <c r="Q74" s="10">
        <v>519806612.02999997</v>
      </c>
      <c r="R74" s="10">
        <v>16.017403112610349</v>
      </c>
      <c r="S74" s="18">
        <v>16.017403112610349</v>
      </c>
      <c r="T74" s="13">
        <v>44369</v>
      </c>
      <c r="U74" s="14">
        <v>0.18236353</v>
      </c>
      <c r="V74" s="14">
        <v>274</v>
      </c>
      <c r="W74" s="14">
        <v>84260187.890000001</v>
      </c>
      <c r="X74" s="14">
        <v>87.301074001530935</v>
      </c>
      <c r="Y74" s="19">
        <f t="shared" si="3"/>
        <v>-0.87301074001530932</v>
      </c>
      <c r="Z74" s="19">
        <v>-0.873</v>
      </c>
      <c r="AA74" t="s">
        <v>11732</v>
      </c>
      <c r="AB74" s="121">
        <v>2</v>
      </c>
    </row>
    <row r="75" spans="1:28" ht="20.25">
      <c r="A75">
        <v>4948</v>
      </c>
      <c r="B75" t="s">
        <v>5152</v>
      </c>
      <c r="C75" t="s">
        <v>5153</v>
      </c>
      <c r="D75" t="str">
        <f t="shared" si="2"/>
        <v>Nervos Network CKB</v>
      </c>
      <c r="E75" s="3" t="s">
        <v>8881</v>
      </c>
      <c r="F75" s="3" t="s">
        <v>8882</v>
      </c>
      <c r="G75" s="3" t="s">
        <v>8883</v>
      </c>
      <c r="H75" s="4">
        <v>83</v>
      </c>
      <c r="I75" s="4">
        <v>49238376.595803298</v>
      </c>
      <c r="J75" s="6">
        <v>43903</v>
      </c>
      <c r="K75" s="7">
        <v>2.5654568834099999E-3</v>
      </c>
      <c r="L75" s="7">
        <v>89</v>
      </c>
      <c r="M75" s="7">
        <v>49238376.595803298</v>
      </c>
      <c r="N75" s="9">
        <v>44286</v>
      </c>
      <c r="O75" s="10">
        <v>4.412336E-2</v>
      </c>
      <c r="P75" s="10">
        <v>158</v>
      </c>
      <c r="Q75" s="10">
        <v>1022221172.74</v>
      </c>
      <c r="R75" s="10">
        <v>17.199026140463261</v>
      </c>
      <c r="S75" s="18">
        <v>17.199026140463261</v>
      </c>
      <c r="T75" s="13">
        <v>44397</v>
      </c>
      <c r="U75" s="14">
        <v>7.8724499999999996E-3</v>
      </c>
      <c r="V75" s="14">
        <v>159</v>
      </c>
      <c r="W75" s="14">
        <v>223523387.38999999</v>
      </c>
      <c r="X75" s="14">
        <v>82.158090408346055</v>
      </c>
      <c r="Y75" s="19">
        <f t="shared" si="3"/>
        <v>-0.82158090408346052</v>
      </c>
      <c r="Z75" s="19">
        <v>-0.8216</v>
      </c>
      <c r="AA75" t="s">
        <v>11733</v>
      </c>
      <c r="AB75" s="121">
        <v>2</v>
      </c>
    </row>
    <row r="76" spans="1:28" ht="20.25">
      <c r="A76">
        <v>3437</v>
      </c>
      <c r="B76" t="s">
        <v>3563</v>
      </c>
      <c r="C76" t="s">
        <v>3564</v>
      </c>
      <c r="D76" t="str">
        <f t="shared" si="2"/>
        <v>ABBC Coin ABBC</v>
      </c>
      <c r="E76" s="3" t="s">
        <v>8887</v>
      </c>
      <c r="F76" s="3" t="s">
        <v>8883</v>
      </c>
      <c r="G76" s="3" t="s">
        <v>8883</v>
      </c>
      <c r="H76" s="4">
        <v>84</v>
      </c>
      <c r="I76" s="4">
        <v>48760660.058093503</v>
      </c>
      <c r="J76" s="6">
        <v>43397</v>
      </c>
      <c r="K76" s="7">
        <v>0.31345499999999998</v>
      </c>
      <c r="L76" s="7">
        <v>2237</v>
      </c>
      <c r="M76" s="7">
        <v>0</v>
      </c>
      <c r="N76" s="9">
        <v>43398</v>
      </c>
      <c r="O76" s="10">
        <v>2.0542099999999999</v>
      </c>
      <c r="P76" s="10">
        <v>2979</v>
      </c>
      <c r="Q76" s="10">
        <v>0</v>
      </c>
      <c r="R76" s="10">
        <v>6.5534446730790714</v>
      </c>
      <c r="S76" s="18">
        <v>6.5534446730790714</v>
      </c>
      <c r="T76" s="13">
        <v>43903</v>
      </c>
      <c r="U76" s="14">
        <v>6.1831650399000002E-2</v>
      </c>
      <c r="V76" s="14">
        <v>347</v>
      </c>
      <c r="W76" s="14">
        <v>48760660.058093503</v>
      </c>
      <c r="X76" s="14">
        <v>96.990003436893019</v>
      </c>
      <c r="Y76" s="19">
        <f t="shared" si="3"/>
        <v>-0.96990003436893024</v>
      </c>
      <c r="Z76" s="19">
        <v>-0.96989999999999998</v>
      </c>
      <c r="AA76" t="s">
        <v>11734</v>
      </c>
      <c r="AB76" s="121">
        <v>2</v>
      </c>
    </row>
    <row r="77" spans="1:28" ht="20.25">
      <c r="A77">
        <v>109</v>
      </c>
      <c r="B77" t="s">
        <v>117</v>
      </c>
      <c r="C77" t="s">
        <v>118</v>
      </c>
      <c r="D77" t="str">
        <f t="shared" si="2"/>
        <v>DigiByte DGB</v>
      </c>
      <c r="E77" s="3" t="s">
        <v>8890</v>
      </c>
      <c r="F77" s="3" t="s">
        <v>8883</v>
      </c>
      <c r="G77" s="3" t="s">
        <v>8883</v>
      </c>
      <c r="H77" s="4">
        <v>86</v>
      </c>
      <c r="I77" s="4">
        <v>48043231.776246898</v>
      </c>
      <c r="J77" s="6">
        <v>43903</v>
      </c>
      <c r="K77" s="7">
        <v>2.5321735509400002E-3</v>
      </c>
      <c r="L77" s="7">
        <v>91</v>
      </c>
      <c r="M77" s="7">
        <v>48043231.776246898</v>
      </c>
      <c r="N77" s="9">
        <v>44317</v>
      </c>
      <c r="O77" s="10">
        <v>0.18247118000000001</v>
      </c>
      <c r="P77" s="10">
        <v>104</v>
      </c>
      <c r="Q77" s="10">
        <v>2227469351.1199999</v>
      </c>
      <c r="R77" s="10">
        <v>72.061087571293271</v>
      </c>
      <c r="S77" s="18">
        <v>72.061087571293271</v>
      </c>
      <c r="T77" s="13">
        <v>44616</v>
      </c>
      <c r="U77" s="14">
        <v>1.6538878708692101E-2</v>
      </c>
      <c r="V77" s="14">
        <v>141</v>
      </c>
      <c r="W77" s="14">
        <v>289210666.67000002</v>
      </c>
      <c r="X77" s="14">
        <v>90.93616936729839</v>
      </c>
      <c r="Y77" s="19">
        <f t="shared" si="3"/>
        <v>-0.90936169367298392</v>
      </c>
      <c r="Z77" s="19">
        <v>-0.90939999999999999</v>
      </c>
      <c r="AA77" t="s">
        <v>11735</v>
      </c>
      <c r="AB77" s="121">
        <v>2</v>
      </c>
    </row>
    <row r="78" spans="1:28" ht="20.25">
      <c r="A78">
        <v>372</v>
      </c>
      <c r="B78" t="s">
        <v>272</v>
      </c>
      <c r="C78" t="s">
        <v>273</v>
      </c>
      <c r="D78" t="str">
        <f t="shared" si="2"/>
        <v>Bytecoin BCN</v>
      </c>
      <c r="E78" s="3" t="s">
        <v>8884</v>
      </c>
      <c r="F78" s="3" t="s">
        <v>8883</v>
      </c>
      <c r="G78" s="3" t="s">
        <v>8883</v>
      </c>
      <c r="H78" s="4">
        <v>87</v>
      </c>
      <c r="I78" s="4">
        <v>47751904.747413002</v>
      </c>
      <c r="J78" s="6">
        <v>44123</v>
      </c>
      <c r="K78" s="7">
        <v>1.0357999999999999E-4</v>
      </c>
      <c r="L78" s="7">
        <v>179</v>
      </c>
      <c r="M78" s="7">
        <v>19356161.45113064</v>
      </c>
      <c r="N78" s="9">
        <v>44329</v>
      </c>
      <c r="O78" s="10">
        <v>1.191657E-2</v>
      </c>
      <c r="P78" s="10">
        <v>467</v>
      </c>
      <c r="Q78" s="10">
        <v>152557937.90000001</v>
      </c>
      <c r="R78" s="10">
        <v>115.0470167986098</v>
      </c>
      <c r="S78" s="18">
        <v>115.0470167986098</v>
      </c>
      <c r="T78" s="13">
        <v>44683</v>
      </c>
      <c r="U78" s="14">
        <v>1.0403267708464001E-4</v>
      </c>
      <c r="V78" s="14">
        <v>493</v>
      </c>
      <c r="W78" s="14">
        <v>20472923.25</v>
      </c>
      <c r="X78" s="14">
        <v>99.126991432227214</v>
      </c>
      <c r="Y78" s="19">
        <f t="shared" si="3"/>
        <v>-0.99126991432227218</v>
      </c>
      <c r="Z78" s="19">
        <v>-0.99129999999999996</v>
      </c>
      <c r="AA78" t="s">
        <v>11736</v>
      </c>
      <c r="AB78" s="121">
        <v>2</v>
      </c>
    </row>
    <row r="79" spans="1:28" ht="20.25">
      <c r="A79">
        <v>3873</v>
      </c>
      <c r="B79" t="s">
        <v>4181</v>
      </c>
      <c r="C79" t="s">
        <v>4182</v>
      </c>
      <c r="D79" t="str">
        <f t="shared" si="2"/>
        <v>botXcoin BOTX</v>
      </c>
      <c r="E79" s="3" t="s">
        <v>8887</v>
      </c>
      <c r="F79" s="3" t="s">
        <v>8883</v>
      </c>
      <c r="G79" s="3" t="s">
        <v>8883</v>
      </c>
      <c r="H79" s="4">
        <v>88</v>
      </c>
      <c r="I79" s="4">
        <v>47514050.529489301</v>
      </c>
      <c r="J79" s="6">
        <v>43616</v>
      </c>
      <c r="K79" s="7">
        <v>6.6162656611599997E-3</v>
      </c>
      <c r="L79" s="7">
        <v>3085</v>
      </c>
      <c r="M79" s="7">
        <v>0</v>
      </c>
      <c r="N79" s="9">
        <v>44508</v>
      </c>
      <c r="O79" s="10">
        <v>3.365668507484282</v>
      </c>
      <c r="P79" s="10">
        <v>3082</v>
      </c>
      <c r="Q79" s="10">
        <v>0</v>
      </c>
      <c r="R79" s="10">
        <v>508.69609532791873</v>
      </c>
      <c r="S79" s="18">
        <v>508.69609532791873</v>
      </c>
      <c r="T79" s="13">
        <v>44687</v>
      </c>
      <c r="U79" s="14">
        <v>6.3013670233920002E-2</v>
      </c>
      <c r="V79" s="14">
        <v>2771</v>
      </c>
      <c r="W79" s="14">
        <v>0</v>
      </c>
      <c r="X79" s="14">
        <v>98.127751735092275</v>
      </c>
      <c r="Y79" s="19">
        <f t="shared" si="3"/>
        <v>-0.98127751735092272</v>
      </c>
      <c r="Z79" s="19">
        <v>-0.98129999999999995</v>
      </c>
      <c r="AA79" t="s">
        <v>11737</v>
      </c>
      <c r="AB79" s="121">
        <v>2</v>
      </c>
    </row>
    <row r="80" spans="1:28" ht="20.25">
      <c r="A80">
        <v>1042</v>
      </c>
      <c r="B80" t="s">
        <v>546</v>
      </c>
      <c r="C80" t="s">
        <v>547</v>
      </c>
      <c r="D80" t="str">
        <f t="shared" si="2"/>
        <v>Siacoin SC</v>
      </c>
      <c r="E80" s="3" t="s">
        <v>8884</v>
      </c>
      <c r="F80" s="3" t="s">
        <v>8883</v>
      </c>
      <c r="G80" s="3" t="s">
        <v>8883</v>
      </c>
      <c r="H80" s="4">
        <v>89</v>
      </c>
      <c r="I80" s="4">
        <v>46963689.238670401</v>
      </c>
      <c r="J80" s="6">
        <v>43903</v>
      </c>
      <c r="K80" s="7">
        <v>7.9112530307999995E-4</v>
      </c>
      <c r="L80" s="7">
        <v>94</v>
      </c>
      <c r="M80" s="7">
        <v>46963689.238670401</v>
      </c>
      <c r="N80" s="9">
        <v>44303</v>
      </c>
      <c r="O80" s="10">
        <v>6.2922870000000006E-2</v>
      </c>
      <c r="P80" s="10">
        <v>96</v>
      </c>
      <c r="Q80" s="10">
        <v>2550894782.2600002</v>
      </c>
      <c r="R80" s="10">
        <v>79.535908856699962</v>
      </c>
      <c r="S80" s="18">
        <v>79.535908856699962</v>
      </c>
      <c r="T80" s="13">
        <v>44616</v>
      </c>
      <c r="U80" s="14">
        <v>7.2740395451507201E-3</v>
      </c>
      <c r="V80" s="14">
        <v>121</v>
      </c>
      <c r="W80" s="14">
        <v>418424845.06999999</v>
      </c>
      <c r="X80" s="14">
        <v>88.439752437943923</v>
      </c>
      <c r="Y80" s="19">
        <f t="shared" si="3"/>
        <v>-0.88439752437943919</v>
      </c>
      <c r="Z80" s="19">
        <v>-0.88439999999999996</v>
      </c>
      <c r="AA80" t="s">
        <v>11738</v>
      </c>
      <c r="AB80" s="121">
        <v>2</v>
      </c>
    </row>
    <row r="81" spans="1:28" ht="20.25">
      <c r="A81">
        <v>4172</v>
      </c>
      <c r="B81" t="s">
        <v>4591</v>
      </c>
      <c r="C81" t="s">
        <v>869</v>
      </c>
      <c r="D81" t="str">
        <f t="shared" si="2"/>
        <v>Terra LUNA</v>
      </c>
      <c r="E81" s="3" t="s">
        <v>3686</v>
      </c>
      <c r="F81" s="3" t="s">
        <v>8883</v>
      </c>
      <c r="G81" s="3" t="s">
        <v>8883</v>
      </c>
      <c r="H81" s="4">
        <v>90</v>
      </c>
      <c r="I81" s="4">
        <v>46546879.202602804</v>
      </c>
      <c r="J81" s="6">
        <v>43903</v>
      </c>
      <c r="K81" s="7">
        <v>0.12011592802399999</v>
      </c>
      <c r="L81" s="7">
        <v>95</v>
      </c>
      <c r="M81" s="7">
        <v>46546879.202602804</v>
      </c>
      <c r="N81" s="9">
        <v>44656</v>
      </c>
      <c r="O81" s="10">
        <v>119.18462385854529</v>
      </c>
      <c r="P81" s="10">
        <v>12</v>
      </c>
      <c r="Q81" s="10">
        <v>40881699066.720001</v>
      </c>
      <c r="R81" s="10">
        <v>992.24662223590713</v>
      </c>
      <c r="S81" s="18">
        <v>992.24662223590713</v>
      </c>
      <c r="T81" s="13">
        <v>44669</v>
      </c>
      <c r="U81" s="14">
        <v>75.951251067415313</v>
      </c>
      <c r="V81" s="14">
        <v>5</v>
      </c>
      <c r="W81" s="14">
        <v>32369755710.57</v>
      </c>
      <c r="X81" s="14">
        <v>36.274287228897663</v>
      </c>
      <c r="Y81" s="19">
        <f t="shared" si="3"/>
        <v>-0.36274287228897661</v>
      </c>
      <c r="Z81" s="19">
        <v>-0.36270000000000002</v>
      </c>
      <c r="AA81" t="s">
        <v>11739</v>
      </c>
      <c r="AB81" s="121">
        <v>2</v>
      </c>
    </row>
    <row r="82" spans="1:28" ht="20.25">
      <c r="A82">
        <v>2585</v>
      </c>
      <c r="B82" t="s">
        <v>2304</v>
      </c>
      <c r="C82" t="s">
        <v>2305</v>
      </c>
      <c r="D82" t="str">
        <f t="shared" si="2"/>
        <v>Centrality CENNZ</v>
      </c>
      <c r="E82" s="3" t="s">
        <v>8892</v>
      </c>
      <c r="F82" s="3" t="s">
        <v>8883</v>
      </c>
      <c r="G82" s="3" t="s">
        <v>8883</v>
      </c>
      <c r="H82" s="4">
        <v>91</v>
      </c>
      <c r="I82" s="4">
        <v>44316423.747208603</v>
      </c>
      <c r="J82" s="6">
        <v>43534</v>
      </c>
      <c r="K82" s="7">
        <v>1.10099760154E-2</v>
      </c>
      <c r="L82" s="7">
        <v>289</v>
      </c>
      <c r="M82" s="7">
        <v>10466543.258808199</v>
      </c>
      <c r="N82" s="9">
        <v>44505</v>
      </c>
      <c r="O82" s="10">
        <v>0.33666213220457902</v>
      </c>
      <c r="P82" s="10">
        <v>361</v>
      </c>
      <c r="Q82" s="10">
        <v>248859902.47999999</v>
      </c>
      <c r="R82" s="10">
        <v>30.577916948563651</v>
      </c>
      <c r="S82" s="18">
        <v>30.577916948563651</v>
      </c>
      <c r="T82" s="13">
        <v>44616</v>
      </c>
      <c r="U82" s="14">
        <v>7.2184810557732224E-2</v>
      </c>
      <c r="V82" s="14">
        <v>240</v>
      </c>
      <c r="W82" s="14">
        <v>106092009.88</v>
      </c>
      <c r="X82" s="14">
        <v>78.558678374356688</v>
      </c>
      <c r="Y82" s="19">
        <f t="shared" si="3"/>
        <v>-0.78558678374356683</v>
      </c>
      <c r="Z82" s="19">
        <v>-0.78559999999999997</v>
      </c>
      <c r="AA82" t="s">
        <v>11740</v>
      </c>
      <c r="AB82" s="121">
        <v>2</v>
      </c>
    </row>
    <row r="83" spans="1:28" ht="20.25">
      <c r="A83">
        <v>3718</v>
      </c>
      <c r="B83" t="s">
        <v>3938</v>
      </c>
      <c r="C83" t="s">
        <v>2985</v>
      </c>
      <c r="D83" t="str">
        <f t="shared" si="2"/>
        <v>BitTorrent BTT</v>
      </c>
      <c r="E83" s="3" t="s">
        <v>8887</v>
      </c>
      <c r="F83" s="3" t="s">
        <v>8883</v>
      </c>
      <c r="G83" s="3" t="s">
        <v>8883</v>
      </c>
      <c r="H83" s="4">
        <v>92</v>
      </c>
      <c r="I83" s="4">
        <v>43719249.799943201</v>
      </c>
      <c r="J83" s="6">
        <v>43903</v>
      </c>
      <c r="K83" s="7">
        <v>1.3937893958199999E-4</v>
      </c>
      <c r="L83" s="7">
        <v>101</v>
      </c>
      <c r="M83" s="7">
        <v>43719249.799943201</v>
      </c>
      <c r="N83" s="9">
        <v>44291</v>
      </c>
      <c r="O83" s="10">
        <v>1.426473E-2</v>
      </c>
      <c r="P83" s="10">
        <v>51</v>
      </c>
      <c r="Q83" s="10">
        <v>6749674960.8699999</v>
      </c>
      <c r="R83" s="10">
        <v>102.34494567672979</v>
      </c>
      <c r="S83" s="18">
        <v>102.34494567672979</v>
      </c>
      <c r="T83" s="13">
        <v>44681</v>
      </c>
      <c r="U83" s="14">
        <v>1.4938979337791309E-3</v>
      </c>
      <c r="V83" s="14">
        <v>51</v>
      </c>
      <c r="W83" s="14">
        <v>1635051825.27</v>
      </c>
      <c r="X83" s="14">
        <v>89.527331160287432</v>
      </c>
      <c r="Y83" s="19">
        <f t="shared" si="3"/>
        <v>-0.89527331160287427</v>
      </c>
      <c r="Z83" s="19">
        <v>-0.89529999999999998</v>
      </c>
      <c r="AA83" t="s">
        <v>11741</v>
      </c>
      <c r="AB83" s="121">
        <v>2</v>
      </c>
    </row>
    <row r="84" spans="1:28" ht="20.25">
      <c r="A84">
        <v>1903</v>
      </c>
      <c r="B84" t="s">
        <v>1349</v>
      </c>
      <c r="C84" t="s">
        <v>1350</v>
      </c>
      <c r="D84" t="str">
        <f t="shared" si="2"/>
        <v>HyperCash HC</v>
      </c>
      <c r="E84" s="3" t="s">
        <v>8887</v>
      </c>
      <c r="F84" s="3" t="s">
        <v>8883</v>
      </c>
      <c r="G84" s="3" t="s">
        <v>8883</v>
      </c>
      <c r="H84" s="4">
        <v>93</v>
      </c>
      <c r="I84" s="4">
        <v>43010575.741423003</v>
      </c>
      <c r="J84" s="6">
        <v>43441</v>
      </c>
      <c r="K84" s="7">
        <v>0.571120761325</v>
      </c>
      <c r="L84" s="7">
        <v>139</v>
      </c>
      <c r="M84" s="7">
        <v>26965053.481086001</v>
      </c>
      <c r="N84" s="9">
        <v>43641</v>
      </c>
      <c r="O84" s="10">
        <v>6.5626332705300001</v>
      </c>
      <c r="P84" s="10">
        <v>341</v>
      </c>
      <c r="Q84" s="10">
        <v>271465705.08259702</v>
      </c>
      <c r="R84" s="10">
        <v>11.490797944912201</v>
      </c>
      <c r="S84" s="18">
        <v>11.490797944912201</v>
      </c>
      <c r="T84" s="13">
        <v>44686</v>
      </c>
      <c r="U84" s="14">
        <v>0.27109333723538398</v>
      </c>
      <c r="V84" s="14">
        <v>574</v>
      </c>
      <c r="W84" s="14">
        <v>12350718.08</v>
      </c>
      <c r="X84" s="14">
        <v>95.869137797890531</v>
      </c>
      <c r="Y84" s="19">
        <f t="shared" si="3"/>
        <v>-0.95869137797890536</v>
      </c>
      <c r="Z84" s="19">
        <v>-0.9587</v>
      </c>
      <c r="AA84" t="s">
        <v>11742</v>
      </c>
      <c r="AB84" s="121">
        <v>2</v>
      </c>
    </row>
    <row r="85" spans="1:28" ht="20.25">
      <c r="A85">
        <v>1776</v>
      </c>
      <c r="B85" t="s">
        <v>1192</v>
      </c>
      <c r="C85" t="s">
        <v>1192</v>
      </c>
      <c r="D85" t="str">
        <f t="shared" si="2"/>
        <v>MCO MCO</v>
      </c>
      <c r="E85" s="3" t="s">
        <v>8898</v>
      </c>
      <c r="F85" s="3" t="s">
        <v>8883</v>
      </c>
      <c r="G85" s="3" t="s">
        <v>8883</v>
      </c>
      <c r="H85" s="4">
        <v>94</v>
      </c>
      <c r="I85" s="4">
        <v>42880445.238716729</v>
      </c>
      <c r="J85" s="6">
        <v>44140</v>
      </c>
      <c r="K85" s="7">
        <v>1.3177347134586901</v>
      </c>
      <c r="L85" s="7">
        <v>169</v>
      </c>
      <c r="M85" s="7">
        <v>20812079.492335409</v>
      </c>
      <c r="N85" s="9">
        <v>44302</v>
      </c>
      <c r="O85" s="10">
        <v>45.381617385755924</v>
      </c>
      <c r="P85" s="10">
        <v>193</v>
      </c>
      <c r="Q85" s="10">
        <v>716749599.80686533</v>
      </c>
      <c r="R85" s="10">
        <v>34.439115037534137</v>
      </c>
      <c r="S85" s="18">
        <v>34.439115037534137</v>
      </c>
      <c r="T85" s="13">
        <v>44466</v>
      </c>
      <c r="U85" s="14">
        <v>5.0336013795854804</v>
      </c>
      <c r="V85" s="14">
        <v>283</v>
      </c>
      <c r="W85" s="14">
        <v>79499849.988545805</v>
      </c>
      <c r="X85" s="14">
        <v>88.908281217043182</v>
      </c>
      <c r="Y85" s="19">
        <f t="shared" si="3"/>
        <v>-0.88908281217043184</v>
      </c>
      <c r="Z85" s="19">
        <v>-0.8891</v>
      </c>
      <c r="AA85" t="s">
        <v>11743</v>
      </c>
      <c r="AB85" s="121">
        <v>2</v>
      </c>
    </row>
    <row r="86" spans="1:28" ht="20.25">
      <c r="A86">
        <v>463</v>
      </c>
      <c r="B86" t="s">
        <v>305</v>
      </c>
      <c r="C86" t="s">
        <v>306</v>
      </c>
      <c r="D86" t="str">
        <f t="shared" si="2"/>
        <v>BitShares BTS</v>
      </c>
      <c r="E86" s="3" t="s">
        <v>3686</v>
      </c>
      <c r="F86" s="3" t="s">
        <v>8883</v>
      </c>
      <c r="G86" s="3" t="s">
        <v>8883</v>
      </c>
      <c r="H86" s="4">
        <v>96</v>
      </c>
      <c r="I86" s="4">
        <v>42416610.616742797</v>
      </c>
      <c r="J86" s="6">
        <v>43903</v>
      </c>
      <c r="K86" s="7">
        <v>8.9723996931300003E-3</v>
      </c>
      <c r="L86" s="7">
        <v>102</v>
      </c>
      <c r="M86" s="7">
        <v>42416610.616742797</v>
      </c>
      <c r="N86" s="9">
        <v>44303</v>
      </c>
      <c r="O86" s="10">
        <v>0.17392025999999999</v>
      </c>
      <c r="P86" s="10">
        <v>269</v>
      </c>
      <c r="Q86" s="10">
        <v>430228878.45999998</v>
      </c>
      <c r="R86" s="10">
        <v>19.38391800948942</v>
      </c>
      <c r="S86" s="18">
        <v>19.38391800948942</v>
      </c>
      <c r="T86" s="13">
        <v>44616</v>
      </c>
      <c r="U86" s="14">
        <v>1.720161758675225E-2</v>
      </c>
      <c r="V86" s="14">
        <v>313</v>
      </c>
      <c r="W86" s="14">
        <v>59688241.170000002</v>
      </c>
      <c r="X86" s="14">
        <v>90.10948029473262</v>
      </c>
      <c r="Y86" s="19">
        <f t="shared" si="3"/>
        <v>-0.90109480294732625</v>
      </c>
      <c r="Z86" s="19">
        <v>-0.90110000000000001</v>
      </c>
      <c r="AA86" t="s">
        <v>11744</v>
      </c>
      <c r="AB86" s="121">
        <v>2</v>
      </c>
    </row>
    <row r="87" spans="1:28" ht="20.25">
      <c r="A87">
        <v>5113</v>
      </c>
      <c r="B87" t="s">
        <v>5325</v>
      </c>
      <c r="C87" t="s">
        <v>3551</v>
      </c>
      <c r="D87" t="str">
        <f t="shared" si="2"/>
        <v>inSure SURE</v>
      </c>
      <c r="E87" s="3" t="s">
        <v>8894</v>
      </c>
      <c r="F87" s="3" t="s">
        <v>8883</v>
      </c>
      <c r="G87" s="3" t="s">
        <v>8883</v>
      </c>
      <c r="H87" s="4">
        <v>97</v>
      </c>
      <c r="I87" s="4">
        <v>41325088.514037997</v>
      </c>
      <c r="J87" s="6">
        <v>43838</v>
      </c>
      <c r="K87" s="7">
        <v>3.4531251557999999E-2</v>
      </c>
      <c r="L87" s="7">
        <v>2217</v>
      </c>
      <c r="M87" s="7">
        <v>0</v>
      </c>
      <c r="N87" s="9">
        <v>43840</v>
      </c>
      <c r="O87" s="10">
        <v>0.10625667542599999</v>
      </c>
      <c r="P87" s="10">
        <v>3384</v>
      </c>
      <c r="Q87" s="10">
        <v>0</v>
      </c>
      <c r="R87" s="10">
        <v>3.077116253592119</v>
      </c>
      <c r="S87" s="18">
        <v>3.077116253592119</v>
      </c>
      <c r="T87" s="13">
        <v>44367</v>
      </c>
      <c r="U87" s="14">
        <v>4.3083999999999999E-4</v>
      </c>
      <c r="V87" s="14">
        <v>290</v>
      </c>
      <c r="W87" s="14">
        <v>73603771.140000001</v>
      </c>
      <c r="X87" s="14">
        <v>99.594529004156499</v>
      </c>
      <c r="Y87" s="19">
        <f t="shared" si="3"/>
        <v>-0.99594529004156496</v>
      </c>
      <c r="Z87" s="19">
        <v>-0.99590000000000001</v>
      </c>
      <c r="AA87" t="s">
        <v>11745</v>
      </c>
      <c r="AB87" s="121">
        <v>2</v>
      </c>
    </row>
    <row r="88" spans="1:28" ht="20.25">
      <c r="A88">
        <v>2130</v>
      </c>
      <c r="B88" t="s">
        <v>1664</v>
      </c>
      <c r="C88" t="s">
        <v>1665</v>
      </c>
      <c r="D88" t="str">
        <f t="shared" si="2"/>
        <v>Enjin Coin ENJ</v>
      </c>
      <c r="E88" s="3" t="s">
        <v>8892</v>
      </c>
      <c r="F88" s="3" t="s">
        <v>8883</v>
      </c>
      <c r="G88" s="3" t="s">
        <v>8883</v>
      </c>
      <c r="H88" s="4">
        <v>98</v>
      </c>
      <c r="I88" s="4">
        <v>41280255.4182349</v>
      </c>
      <c r="J88" s="6">
        <v>43429</v>
      </c>
      <c r="K88" s="7">
        <v>2.1039800000000001E-2</v>
      </c>
      <c r="L88" s="7">
        <v>192</v>
      </c>
      <c r="M88" s="7">
        <v>18294140.926855601</v>
      </c>
      <c r="N88" s="9">
        <v>44525</v>
      </c>
      <c r="O88" s="10">
        <v>4.8469621158462441</v>
      </c>
      <c r="P88" s="10">
        <v>75</v>
      </c>
      <c r="Q88" s="10">
        <v>3929544973.5300002</v>
      </c>
      <c r="R88" s="10">
        <v>230.37111169527489</v>
      </c>
      <c r="S88" s="18">
        <v>230.37111169527489</v>
      </c>
      <c r="T88" s="13">
        <v>44687</v>
      </c>
      <c r="U88" s="14">
        <v>1.019576444811368</v>
      </c>
      <c r="V88" s="14">
        <v>76</v>
      </c>
      <c r="W88" s="14">
        <v>929270266.25</v>
      </c>
      <c r="X88" s="14">
        <v>78.964629381400528</v>
      </c>
      <c r="Y88" s="19">
        <f t="shared" si="3"/>
        <v>-0.78964629381400531</v>
      </c>
      <c r="Z88" s="19">
        <v>-0.78959999999999997</v>
      </c>
      <c r="AA88" t="s">
        <v>11746</v>
      </c>
      <c r="AB88" s="121">
        <v>2</v>
      </c>
    </row>
    <row r="89" spans="1:28" ht="20.25">
      <c r="A89">
        <v>1521</v>
      </c>
      <c r="B89" t="s">
        <v>900</v>
      </c>
      <c r="C89" t="s">
        <v>901</v>
      </c>
      <c r="D89" t="str">
        <f t="shared" si="2"/>
        <v>Komodo KMD</v>
      </c>
      <c r="E89" s="3" t="s">
        <v>8884</v>
      </c>
      <c r="F89" s="3" t="s">
        <v>3686</v>
      </c>
      <c r="G89" s="3" t="s">
        <v>8883</v>
      </c>
      <c r="H89" s="4">
        <v>99</v>
      </c>
      <c r="I89" s="4">
        <v>40277019.632338703</v>
      </c>
      <c r="J89" s="6">
        <v>43903</v>
      </c>
      <c r="K89" s="7">
        <v>0.21120610147499999</v>
      </c>
      <c r="L89" s="7">
        <v>108</v>
      </c>
      <c r="M89" s="7">
        <v>40277019.632338703</v>
      </c>
      <c r="N89" s="9">
        <v>44294</v>
      </c>
      <c r="O89" s="10">
        <v>4.7076439600000004</v>
      </c>
      <c r="P89" s="10">
        <v>214</v>
      </c>
      <c r="Q89" s="10">
        <v>589519263.54999995</v>
      </c>
      <c r="R89" s="10">
        <v>22.28933694208277</v>
      </c>
      <c r="S89" s="18">
        <v>22.28933694208277</v>
      </c>
      <c r="T89" s="13">
        <v>44687</v>
      </c>
      <c r="U89" s="14">
        <v>0.40110024309347209</v>
      </c>
      <c r="V89" s="14">
        <v>327</v>
      </c>
      <c r="W89" s="14">
        <v>53963382.189999998</v>
      </c>
      <c r="X89" s="14">
        <v>91.479809295232428</v>
      </c>
      <c r="Y89" s="19">
        <f t="shared" si="3"/>
        <v>-0.91479809295232428</v>
      </c>
      <c r="Z89" s="19">
        <v>-0.91479999999999995</v>
      </c>
      <c r="AA89" t="s">
        <v>11747</v>
      </c>
      <c r="AB89" s="121">
        <v>2</v>
      </c>
    </row>
    <row r="90" spans="1:28" ht="20.25">
      <c r="A90">
        <v>3704</v>
      </c>
      <c r="B90" t="s">
        <v>3914</v>
      </c>
      <c r="C90" t="s">
        <v>3915</v>
      </c>
      <c r="D90" t="str">
        <f t="shared" si="2"/>
        <v>v.systems VSYS</v>
      </c>
      <c r="E90" s="3" t="s">
        <v>8893</v>
      </c>
      <c r="F90" s="3" t="s">
        <v>8883</v>
      </c>
      <c r="G90" s="3" t="s">
        <v>8883</v>
      </c>
      <c r="H90" s="4">
        <v>100</v>
      </c>
      <c r="I90" s="4">
        <v>40221885.687975504</v>
      </c>
      <c r="J90" s="6">
        <v>43531</v>
      </c>
      <c r="K90" s="7">
        <v>2.7368244166900001E-2</v>
      </c>
      <c r="L90" s="7">
        <v>2297</v>
      </c>
      <c r="M90" s="7">
        <v>0</v>
      </c>
      <c r="N90" s="9">
        <v>43675</v>
      </c>
      <c r="O90" s="10">
        <v>0.29754230025799999</v>
      </c>
      <c r="P90" s="10">
        <v>255</v>
      </c>
      <c r="Q90" s="10">
        <v>459232511.65477198</v>
      </c>
      <c r="R90" s="10">
        <v>10.87180815997896</v>
      </c>
      <c r="S90" s="18">
        <v>10.87180815997896</v>
      </c>
      <c r="T90" s="13">
        <v>44687</v>
      </c>
      <c r="U90" s="14">
        <v>7.137931820255951E-3</v>
      </c>
      <c r="V90" s="14">
        <v>508</v>
      </c>
      <c r="W90" s="14">
        <v>18272443.27</v>
      </c>
      <c r="X90" s="14">
        <v>97.601036284902477</v>
      </c>
      <c r="Y90" s="19">
        <f t="shared" si="3"/>
        <v>-0.97601036284902476</v>
      </c>
      <c r="Z90" s="19">
        <v>-0.97599999999999998</v>
      </c>
      <c r="AA90" t="s">
        <v>11748</v>
      </c>
      <c r="AB90" s="121">
        <v>2</v>
      </c>
    </row>
    <row r="91" spans="1:28" ht="20.25">
      <c r="A91">
        <v>3987</v>
      </c>
      <c r="B91" t="s">
        <v>4366</v>
      </c>
      <c r="C91" t="s">
        <v>4367</v>
      </c>
      <c r="D91" t="str">
        <f t="shared" si="2"/>
        <v>Beldex BDX</v>
      </c>
      <c r="E91" s="3" t="s">
        <v>8884</v>
      </c>
      <c r="F91" s="3" t="s">
        <v>8883</v>
      </c>
      <c r="G91" s="3" t="s">
        <v>8883</v>
      </c>
      <c r="H91" s="4">
        <v>101</v>
      </c>
      <c r="I91" s="4">
        <v>38411491.735216103</v>
      </c>
      <c r="J91" s="6">
        <v>43770</v>
      </c>
      <c r="K91" s="7">
        <v>1.4595398701800001E-2</v>
      </c>
      <c r="L91" s="7">
        <v>59</v>
      </c>
      <c r="M91" s="7">
        <v>72504481.191518798</v>
      </c>
      <c r="N91" s="9">
        <v>43786</v>
      </c>
      <c r="O91" s="10">
        <v>0.171586639362</v>
      </c>
      <c r="P91" s="10">
        <v>743</v>
      </c>
      <c r="Q91" s="10">
        <v>56670356.968074404</v>
      </c>
      <c r="R91" s="10">
        <v>11.756214603499579</v>
      </c>
      <c r="S91" s="18">
        <v>11.756214603499579</v>
      </c>
      <c r="T91" s="13">
        <v>44405</v>
      </c>
      <c r="U91" s="14">
        <v>2.2099500000000001E-2</v>
      </c>
      <c r="V91" s="14">
        <v>2532</v>
      </c>
      <c r="W91" s="14">
        <v>0</v>
      </c>
      <c r="X91" s="14">
        <v>87.12050070904634</v>
      </c>
      <c r="Y91" s="19">
        <f t="shared" si="3"/>
        <v>-0.87120500709046345</v>
      </c>
      <c r="Z91" s="19">
        <v>-0.87119999999999997</v>
      </c>
      <c r="AA91" t="s">
        <v>11749</v>
      </c>
      <c r="AB91" s="121">
        <v>2</v>
      </c>
    </row>
    <row r="92" spans="1:28" ht="20.25">
      <c r="A92">
        <v>5070</v>
      </c>
      <c r="B92" t="s">
        <v>5276</v>
      </c>
      <c r="C92" t="s">
        <v>5277</v>
      </c>
      <c r="D92" t="str">
        <f t="shared" si="2"/>
        <v>Tap XTP</v>
      </c>
      <c r="E92" s="3" t="s">
        <v>8887</v>
      </c>
      <c r="F92" s="3" t="s">
        <v>8883</v>
      </c>
      <c r="G92" s="3" t="s">
        <v>8883</v>
      </c>
      <c r="H92" s="4">
        <v>102</v>
      </c>
      <c r="I92" s="4">
        <v>38194584.321408696</v>
      </c>
      <c r="J92" s="6">
        <v>43825</v>
      </c>
      <c r="K92" s="7">
        <v>1.66244090477E-2</v>
      </c>
      <c r="L92" s="7">
        <v>2519</v>
      </c>
      <c r="M92" s="7">
        <v>0</v>
      </c>
      <c r="N92" s="9">
        <v>43859</v>
      </c>
      <c r="O92" s="10">
        <v>0.27495107451599998</v>
      </c>
      <c r="P92" s="10">
        <v>515</v>
      </c>
      <c r="Q92" s="10">
        <v>127571252.31903</v>
      </c>
      <c r="R92" s="10">
        <v>16.53899839248961</v>
      </c>
      <c r="S92" s="18">
        <v>16.53899839248961</v>
      </c>
      <c r="T92" s="13">
        <v>44544</v>
      </c>
      <c r="U92" s="14">
        <v>3.00109219652808E-4</v>
      </c>
      <c r="V92" s="14">
        <v>1129</v>
      </c>
      <c r="W92" s="14">
        <v>1124772.3500000001</v>
      </c>
      <c r="X92" s="14">
        <v>99.890849955694449</v>
      </c>
      <c r="Y92" s="19">
        <f t="shared" si="3"/>
        <v>-0.9989084995569445</v>
      </c>
      <c r="Z92" s="19">
        <v>-0.99890000000000001</v>
      </c>
      <c r="AA92" t="s">
        <v>11750</v>
      </c>
      <c r="AB92" s="121">
        <v>2</v>
      </c>
    </row>
    <row r="93" spans="1:28" ht="20.25">
      <c r="A93">
        <v>2369</v>
      </c>
      <c r="B93" t="s">
        <v>1970</v>
      </c>
      <c r="C93" t="s">
        <v>1971</v>
      </c>
      <c r="D93" t="str">
        <f t="shared" si="2"/>
        <v>Insolar XNS</v>
      </c>
      <c r="E93" s="3" t="s">
        <v>8887</v>
      </c>
      <c r="F93" s="3" t="s">
        <v>8883</v>
      </c>
      <c r="G93" s="3" t="s">
        <v>8883</v>
      </c>
      <c r="H93" s="4">
        <v>103</v>
      </c>
      <c r="I93" s="4">
        <v>37866237.218800001</v>
      </c>
      <c r="J93" s="6">
        <v>43793</v>
      </c>
      <c r="K93" s="7">
        <v>0.151571662212</v>
      </c>
      <c r="L93" s="7">
        <v>454</v>
      </c>
      <c r="M93" s="7">
        <v>4926079.0218900004</v>
      </c>
      <c r="N93" s="9">
        <v>43893</v>
      </c>
      <c r="O93" s="10">
        <v>1.3169897243199999</v>
      </c>
      <c r="P93" s="10">
        <v>2122</v>
      </c>
      <c r="Q93" s="10">
        <v>607468.49651859433</v>
      </c>
      <c r="R93" s="10">
        <v>8.6888914794505254</v>
      </c>
      <c r="S93" s="18">
        <v>8.6888914794505254</v>
      </c>
      <c r="T93" s="13">
        <v>44256</v>
      </c>
      <c r="U93" s="14">
        <v>1.0024018717E-4</v>
      </c>
      <c r="V93" s="14">
        <v>2564</v>
      </c>
      <c r="W93" s="14">
        <v>0</v>
      </c>
      <c r="X93" s="14">
        <v>99.992388688740789</v>
      </c>
      <c r="Y93" s="19">
        <f t="shared" si="3"/>
        <v>-0.99992388688740785</v>
      </c>
      <c r="Z93" s="19">
        <v>-0.99990000000000001</v>
      </c>
      <c r="AA93" t="s">
        <v>11751</v>
      </c>
      <c r="AB93" s="121">
        <v>2</v>
      </c>
    </row>
    <row r="94" spans="1:28" ht="20.25">
      <c r="A94">
        <v>2830</v>
      </c>
      <c r="B94" t="s">
        <v>2614</v>
      </c>
      <c r="C94" t="s">
        <v>2615</v>
      </c>
      <c r="D94" t="str">
        <f t="shared" si="2"/>
        <v>Seele SEELE</v>
      </c>
      <c r="E94" s="3" t="s">
        <v>8887</v>
      </c>
      <c r="F94" s="3" t="s">
        <v>8883</v>
      </c>
      <c r="G94" s="3" t="s">
        <v>8883</v>
      </c>
      <c r="H94" s="4">
        <v>104</v>
      </c>
      <c r="I94" s="4">
        <v>37304977.555663198</v>
      </c>
      <c r="J94" s="6">
        <v>43503</v>
      </c>
      <c r="K94" s="7">
        <v>2.5483030293999998E-3</v>
      </c>
      <c r="L94" s="7">
        <v>734</v>
      </c>
      <c r="M94" s="7">
        <v>1801085.7289038899</v>
      </c>
      <c r="N94" s="9">
        <v>43793</v>
      </c>
      <c r="O94" s="10">
        <v>0.187720238777</v>
      </c>
      <c r="P94" s="10">
        <v>536</v>
      </c>
      <c r="Q94" s="10">
        <v>119760060.30401701</v>
      </c>
      <c r="R94" s="10">
        <v>73.664802266941891</v>
      </c>
      <c r="S94" s="18">
        <v>73.664802266941891</v>
      </c>
      <c r="T94" s="13">
        <v>44560</v>
      </c>
      <c r="U94" s="14">
        <v>1.688442051896356E-3</v>
      </c>
      <c r="V94" s="14">
        <v>1060</v>
      </c>
      <c r="W94" s="14">
        <v>1484883.62</v>
      </c>
      <c r="X94" s="14">
        <v>99.100554067639905</v>
      </c>
      <c r="Y94" s="19">
        <f t="shared" si="3"/>
        <v>-0.99100554067639901</v>
      </c>
      <c r="Z94" s="19">
        <v>-0.99099999999999999</v>
      </c>
      <c r="AA94" t="s">
        <v>11752</v>
      </c>
      <c r="AB94" s="121">
        <v>2</v>
      </c>
    </row>
    <row r="95" spans="1:28" ht="20.25">
      <c r="A95">
        <v>4049</v>
      </c>
      <c r="B95" t="s">
        <v>4447</v>
      </c>
      <c r="C95" t="s">
        <v>4448</v>
      </c>
      <c r="D95" t="str">
        <f t="shared" si="2"/>
        <v>Bitbook Gambling BXK</v>
      </c>
      <c r="E95" s="3" t="s">
        <v>8889</v>
      </c>
      <c r="F95" s="3" t="s">
        <v>8883</v>
      </c>
      <c r="G95" s="3" t="s">
        <v>8883</v>
      </c>
      <c r="H95" s="4">
        <v>105</v>
      </c>
      <c r="I95" s="4">
        <v>36804564.202854916</v>
      </c>
      <c r="J95" s="6">
        <v>43670</v>
      </c>
      <c r="K95" s="7">
        <v>6.3700754285700004E-2</v>
      </c>
      <c r="L95" s="7">
        <v>2940</v>
      </c>
      <c r="M95" s="7">
        <v>0</v>
      </c>
      <c r="N95" s="9">
        <v>44201</v>
      </c>
      <c r="O95" s="10">
        <v>0.22842834919874</v>
      </c>
      <c r="P95" s="10">
        <v>632</v>
      </c>
      <c r="Q95" s="10">
        <v>81705963.189540505</v>
      </c>
      <c r="R95" s="10">
        <v>3.585959880070356</v>
      </c>
      <c r="S95" s="18">
        <v>3.585959880070356</v>
      </c>
      <c r="T95" s="13">
        <v>44401</v>
      </c>
      <c r="U95" s="14">
        <v>6.5120476849799998E-3</v>
      </c>
      <c r="V95" s="14">
        <v>2529</v>
      </c>
      <c r="W95" s="14">
        <v>0</v>
      </c>
      <c r="X95" s="14">
        <v>97.14919461274296</v>
      </c>
      <c r="Y95" s="19">
        <f t="shared" si="3"/>
        <v>-0.97149194612742962</v>
      </c>
      <c r="Z95" s="19">
        <v>-0.97150000000000003</v>
      </c>
      <c r="AA95" t="s">
        <v>11753</v>
      </c>
      <c r="AB95" s="121">
        <v>2</v>
      </c>
    </row>
    <row r="96" spans="1:28" ht="20.25">
      <c r="A96">
        <v>2539</v>
      </c>
      <c r="B96" t="s">
        <v>2228</v>
      </c>
      <c r="C96" t="s">
        <v>2229</v>
      </c>
      <c r="D96" t="str">
        <f t="shared" si="2"/>
        <v>Ren REN</v>
      </c>
      <c r="E96" s="3" t="s">
        <v>8887</v>
      </c>
      <c r="F96" s="3" t="s">
        <v>8883</v>
      </c>
      <c r="G96" s="3" t="s">
        <v>8883</v>
      </c>
      <c r="H96" s="4">
        <v>106</v>
      </c>
      <c r="I96" s="4">
        <v>35677986.530927896</v>
      </c>
      <c r="J96" s="6">
        <v>43431</v>
      </c>
      <c r="K96" s="7">
        <v>1.54769E-2</v>
      </c>
      <c r="L96" s="7">
        <v>283</v>
      </c>
      <c r="M96" s="7">
        <v>10705172.008561499</v>
      </c>
      <c r="N96" s="9">
        <v>44247</v>
      </c>
      <c r="O96" s="10">
        <v>1.82718691</v>
      </c>
      <c r="P96" s="10">
        <v>138</v>
      </c>
      <c r="Q96" s="10">
        <v>1405709922.0799999</v>
      </c>
      <c r="R96" s="10">
        <v>118.05897240403441</v>
      </c>
      <c r="S96" s="18">
        <v>118.05897240403441</v>
      </c>
      <c r="T96" s="13">
        <v>44585</v>
      </c>
      <c r="U96" s="14">
        <v>0.24537863222205511</v>
      </c>
      <c r="V96" s="14">
        <v>144</v>
      </c>
      <c r="W96" s="14">
        <v>277244527.36000001</v>
      </c>
      <c r="X96" s="14">
        <v>86.570687931315419</v>
      </c>
      <c r="Y96" s="19">
        <f t="shared" si="3"/>
        <v>-0.86570687931315415</v>
      </c>
      <c r="Z96" s="19">
        <v>-0.86570000000000003</v>
      </c>
      <c r="AA96" t="s">
        <v>11754</v>
      </c>
      <c r="AB96" s="121">
        <v>2</v>
      </c>
    </row>
    <row r="97" spans="1:28" ht="20.25">
      <c r="A97">
        <v>2469</v>
      </c>
      <c r="B97" t="s">
        <v>2112</v>
      </c>
      <c r="C97" t="s">
        <v>2113</v>
      </c>
      <c r="D97" t="str">
        <f t="shared" si="2"/>
        <v>Zilliqa ZIL</v>
      </c>
      <c r="E97" s="3" t="s">
        <v>8892</v>
      </c>
      <c r="F97" s="3" t="s">
        <v>8883</v>
      </c>
      <c r="G97" s="3" t="s">
        <v>8883</v>
      </c>
      <c r="H97" s="4">
        <v>107</v>
      </c>
      <c r="I97" s="4">
        <v>35534536.852264397</v>
      </c>
      <c r="J97" s="6">
        <v>43903</v>
      </c>
      <c r="K97" s="7">
        <v>2.47720674605E-3</v>
      </c>
      <c r="L97" s="7">
        <v>115</v>
      </c>
      <c r="M97" s="7">
        <v>35534536.852264397</v>
      </c>
      <c r="N97" s="9">
        <v>44322</v>
      </c>
      <c r="O97" s="10">
        <v>0.25629331</v>
      </c>
      <c r="P97" s="10">
        <v>92</v>
      </c>
      <c r="Q97" s="10">
        <v>2640188707.3000002</v>
      </c>
      <c r="R97" s="10">
        <v>103.4606055423793</v>
      </c>
      <c r="S97" s="18">
        <v>103.4606055423793</v>
      </c>
      <c r="T97" s="13">
        <v>44616</v>
      </c>
      <c r="U97" s="14">
        <v>3.3459123728123867E-2</v>
      </c>
      <c r="V97" s="14">
        <v>112</v>
      </c>
      <c r="W97" s="14">
        <v>473734219.56</v>
      </c>
      <c r="X97" s="14">
        <v>86.944987472312931</v>
      </c>
      <c r="Y97" s="19">
        <f t="shared" si="3"/>
        <v>-0.86944987472312929</v>
      </c>
      <c r="Z97" s="19">
        <v>-0.86939999999999995</v>
      </c>
      <c r="AA97" t="s">
        <v>11755</v>
      </c>
      <c r="AB97" s="121">
        <v>2</v>
      </c>
    </row>
    <row r="98" spans="1:28" ht="20.25">
      <c r="A98">
        <v>693</v>
      </c>
      <c r="B98" t="s">
        <v>385</v>
      </c>
      <c r="C98" t="s">
        <v>386</v>
      </c>
      <c r="D98" t="str">
        <f t="shared" si="2"/>
        <v>Verge XVG</v>
      </c>
      <c r="E98" s="3" t="s">
        <v>8884</v>
      </c>
      <c r="F98" s="3" t="s">
        <v>8883</v>
      </c>
      <c r="G98" s="3" t="s">
        <v>8883</v>
      </c>
      <c r="H98" s="4">
        <v>108</v>
      </c>
      <c r="I98" s="4">
        <v>35050891.695176698</v>
      </c>
      <c r="J98" s="6">
        <v>43903</v>
      </c>
      <c r="K98" s="7">
        <v>1.53340187357E-3</v>
      </c>
      <c r="L98" s="7">
        <v>116</v>
      </c>
      <c r="M98" s="7">
        <v>35050891.695176698</v>
      </c>
      <c r="N98" s="9">
        <v>44323</v>
      </c>
      <c r="O98" s="10">
        <v>8.4824440000000001E-2</v>
      </c>
      <c r="P98" s="10">
        <v>153</v>
      </c>
      <c r="Q98" s="10">
        <v>1130113987.1099999</v>
      </c>
      <c r="R98" s="10">
        <v>55.317814241686953</v>
      </c>
      <c r="S98" s="18">
        <v>55.317814241686953</v>
      </c>
      <c r="T98" s="13">
        <v>44687</v>
      </c>
      <c r="U98" s="14">
        <v>7.6558353286659631E-3</v>
      </c>
      <c r="V98" s="14">
        <v>207</v>
      </c>
      <c r="W98" s="14">
        <v>132941626.59999999</v>
      </c>
      <c r="X98" s="14">
        <v>90.974493520185959</v>
      </c>
      <c r="Y98" s="19">
        <f t="shared" si="3"/>
        <v>-0.90974493520185962</v>
      </c>
      <c r="Z98" s="19">
        <v>-0.90969999999999995</v>
      </c>
      <c r="AA98" t="s">
        <v>11756</v>
      </c>
      <c r="AB98" s="121">
        <v>2</v>
      </c>
    </row>
    <row r="99" spans="1:28" ht="20.25">
      <c r="A99">
        <v>3812</v>
      </c>
      <c r="B99" t="s">
        <v>4086</v>
      </c>
      <c r="C99" t="s">
        <v>4087</v>
      </c>
      <c r="D99" t="str">
        <f t="shared" si="2"/>
        <v>Flexacoin FXC</v>
      </c>
      <c r="E99" s="3" t="s">
        <v>8887</v>
      </c>
      <c r="F99" s="3" t="s">
        <v>8883</v>
      </c>
      <c r="G99" s="3" t="s">
        <v>8883</v>
      </c>
      <c r="H99" s="4">
        <v>110</v>
      </c>
      <c r="I99" s="4">
        <v>33817678.728792287</v>
      </c>
      <c r="J99" s="6">
        <v>43902</v>
      </c>
      <c r="K99" s="7">
        <v>9.9411768192299993E-4</v>
      </c>
      <c r="L99" s="7">
        <v>142</v>
      </c>
      <c r="M99" s="7">
        <v>26849461.725605652</v>
      </c>
      <c r="N99" s="9">
        <v>44131</v>
      </c>
      <c r="O99" s="10">
        <v>1.675557258898E-2</v>
      </c>
      <c r="P99" s="10">
        <v>517</v>
      </c>
      <c r="Q99" s="10">
        <v>127477230.4498968</v>
      </c>
      <c r="R99" s="10">
        <v>16.854717397811871</v>
      </c>
      <c r="S99" s="18">
        <v>16.854717397811871</v>
      </c>
      <c r="T99" s="13">
        <v>44157</v>
      </c>
      <c r="U99" s="14">
        <v>3.4658858273800002E-3</v>
      </c>
      <c r="V99" s="14">
        <v>458</v>
      </c>
      <c r="W99" s="14">
        <v>25209861.70354199</v>
      </c>
      <c r="X99" s="14">
        <v>79.315026037012402</v>
      </c>
      <c r="Y99" s="19">
        <f t="shared" si="3"/>
        <v>-0.79315026037012404</v>
      </c>
      <c r="Z99" s="19">
        <v>-0.79320000000000002</v>
      </c>
      <c r="AA99" t="s">
        <v>11757</v>
      </c>
      <c r="AB99" s="121">
        <v>2</v>
      </c>
    </row>
    <row r="100" spans="1:28" ht="20.25">
      <c r="A100">
        <v>4469</v>
      </c>
      <c r="B100" t="s">
        <v>4823</v>
      </c>
      <c r="C100" t="s">
        <v>4824</v>
      </c>
      <c r="D100" t="str">
        <f t="shared" si="2"/>
        <v>MineBee MB</v>
      </c>
      <c r="E100" s="3" t="s">
        <v>1772</v>
      </c>
      <c r="F100" s="3" t="s">
        <v>8883</v>
      </c>
      <c r="G100" s="3" t="s">
        <v>8883</v>
      </c>
      <c r="H100" s="4">
        <v>111</v>
      </c>
      <c r="I100" s="4">
        <v>33366768.521399301</v>
      </c>
      <c r="J100" s="6">
        <v>43717</v>
      </c>
      <c r="K100" s="7">
        <v>0.116831046338</v>
      </c>
      <c r="L100" s="7">
        <v>2629</v>
      </c>
      <c r="M100" s="7">
        <v>0</v>
      </c>
      <c r="N100" s="9">
        <v>43721</v>
      </c>
      <c r="O100" s="10">
        <v>0.12364249042100001</v>
      </c>
      <c r="P100" s="10">
        <v>3233</v>
      </c>
      <c r="Q100" s="10">
        <v>0</v>
      </c>
      <c r="R100" s="10">
        <v>1.058301661215068</v>
      </c>
      <c r="S100" s="18">
        <v>1.058301661215068</v>
      </c>
      <c r="T100" s="13">
        <v>44005</v>
      </c>
      <c r="U100" s="14">
        <v>1.10542231315E-4</v>
      </c>
      <c r="V100" s="14">
        <v>1574</v>
      </c>
      <c r="W100" s="14">
        <v>202305.2670685318</v>
      </c>
      <c r="X100" s="14">
        <v>99.910595272758897</v>
      </c>
      <c r="Y100" s="19">
        <f t="shared" si="3"/>
        <v>-0.99910595272758895</v>
      </c>
      <c r="Z100" s="19">
        <v>-0.99909999999999999</v>
      </c>
      <c r="AA100" t="s">
        <v>11758</v>
      </c>
      <c r="AB100" s="121">
        <v>2</v>
      </c>
    </row>
    <row r="101" spans="1:28" ht="20.25">
      <c r="A101">
        <v>3218</v>
      </c>
      <c r="B101" t="s">
        <v>3210</v>
      </c>
      <c r="C101" t="s">
        <v>3211</v>
      </c>
      <c r="D101" t="str">
        <f t="shared" si="2"/>
        <v>Energi NRG</v>
      </c>
      <c r="E101" s="3" t="s">
        <v>3686</v>
      </c>
      <c r="F101" s="3" t="s">
        <v>8883</v>
      </c>
      <c r="G101" s="3" t="s">
        <v>8883</v>
      </c>
      <c r="H101" s="4">
        <v>112</v>
      </c>
      <c r="I101" s="4">
        <v>32967426.210098099</v>
      </c>
      <c r="J101" s="6">
        <v>43362</v>
      </c>
      <c r="K101" s="7">
        <v>0.24495800000000001</v>
      </c>
      <c r="L101" s="7">
        <v>872</v>
      </c>
      <c r="M101" s="7">
        <v>1237571.9788299999</v>
      </c>
      <c r="N101" s="9">
        <v>43641</v>
      </c>
      <c r="O101" s="10">
        <v>9.8980176742000001</v>
      </c>
      <c r="P101" s="10">
        <v>479</v>
      </c>
      <c r="Q101" s="10">
        <v>142071386.92825401</v>
      </c>
      <c r="R101" s="10">
        <v>40.406999053715332</v>
      </c>
      <c r="S101" s="18">
        <v>40.406999053715332</v>
      </c>
      <c r="T101" s="13">
        <v>44110</v>
      </c>
      <c r="U101" s="14">
        <v>0.49217893000000001</v>
      </c>
      <c r="V101" s="14">
        <v>394</v>
      </c>
      <c r="W101" s="14">
        <v>38510243.320612192</v>
      </c>
      <c r="X101" s="14">
        <v>95.027499988377429</v>
      </c>
      <c r="Y101" s="19">
        <f t="shared" si="3"/>
        <v>-0.95027499988377429</v>
      </c>
      <c r="Z101" s="19">
        <v>-0.95030000000000003</v>
      </c>
      <c r="AA101" t="s">
        <v>11759</v>
      </c>
      <c r="AB101" s="121">
        <v>2</v>
      </c>
    </row>
    <row r="102" spans="1:28" ht="20.25">
      <c r="A102">
        <v>3344</v>
      </c>
      <c r="B102" t="s">
        <v>3420</v>
      </c>
      <c r="C102" t="s">
        <v>3421</v>
      </c>
      <c r="D102" t="str">
        <f t="shared" si="2"/>
        <v>Ecoreal Estate ECOREAL</v>
      </c>
      <c r="E102" s="3" t="s">
        <v>8887</v>
      </c>
      <c r="F102" s="3" t="s">
        <v>8883</v>
      </c>
      <c r="G102" s="3" t="s">
        <v>8883</v>
      </c>
      <c r="H102" s="4">
        <v>113</v>
      </c>
      <c r="I102" s="4">
        <v>32702071.446998101</v>
      </c>
      <c r="J102" s="6">
        <v>43472</v>
      </c>
      <c r="K102" s="7">
        <v>1.39439729854E-2</v>
      </c>
      <c r="L102" s="7">
        <v>530</v>
      </c>
      <c r="M102" s="7">
        <v>3643255.3411740302</v>
      </c>
      <c r="N102" s="9">
        <v>43640</v>
      </c>
      <c r="O102" s="10">
        <v>0.25756603296699998</v>
      </c>
      <c r="P102" s="10">
        <v>878</v>
      </c>
      <c r="Q102" s="10">
        <v>37027801.117415197</v>
      </c>
      <c r="R102" s="10">
        <v>18.471495407849961</v>
      </c>
      <c r="S102" s="18">
        <v>18.471495407849961</v>
      </c>
      <c r="T102" s="13">
        <v>44154</v>
      </c>
      <c r="U102" s="14">
        <v>5.8508600000000003E-3</v>
      </c>
      <c r="V102" s="14">
        <v>648</v>
      </c>
      <c r="W102" s="14">
        <v>8487359.8821373098</v>
      </c>
      <c r="X102" s="14">
        <v>97.728403884393543</v>
      </c>
      <c r="Y102" s="19">
        <f t="shared" si="3"/>
        <v>-0.97728403884393544</v>
      </c>
      <c r="Z102" s="19">
        <v>-0.97729999999999995</v>
      </c>
      <c r="AA102" t="s">
        <v>11760</v>
      </c>
      <c r="AB102" s="121">
        <v>2</v>
      </c>
    </row>
    <row r="103" spans="1:28" ht="20.25">
      <c r="A103">
        <v>3519</v>
      </c>
      <c r="B103" t="s">
        <v>3691</v>
      </c>
      <c r="C103" t="s">
        <v>3692</v>
      </c>
      <c r="D103" t="str">
        <f t="shared" si="2"/>
        <v>Breezecoin BRZE</v>
      </c>
      <c r="E103" s="3" t="s">
        <v>8892</v>
      </c>
      <c r="F103" s="3" t="s">
        <v>8883</v>
      </c>
      <c r="G103" s="3" t="s">
        <v>8883</v>
      </c>
      <c r="H103" s="4">
        <v>114</v>
      </c>
      <c r="I103" s="4">
        <v>32542023.018800002</v>
      </c>
      <c r="J103" s="6">
        <v>43637</v>
      </c>
      <c r="K103" s="7">
        <v>1.9328954474000001E-3</v>
      </c>
      <c r="L103" s="7">
        <v>1243</v>
      </c>
      <c r="M103" s="7">
        <v>349764.76284829498</v>
      </c>
      <c r="N103" s="9">
        <v>43975</v>
      </c>
      <c r="O103" s="10">
        <v>0.75238129743100002</v>
      </c>
      <c r="P103" s="10">
        <v>842</v>
      </c>
      <c r="Q103" s="10">
        <v>40903472.359099999</v>
      </c>
      <c r="R103" s="10">
        <v>389.25090254780838</v>
      </c>
      <c r="S103" s="18">
        <v>389.25090254780838</v>
      </c>
      <c r="T103" s="13">
        <v>44667</v>
      </c>
      <c r="U103" s="14">
        <v>6.991371901705022E-3</v>
      </c>
      <c r="V103" s="14">
        <v>988</v>
      </c>
      <c r="W103" s="14">
        <v>1962285.78</v>
      </c>
      <c r="X103" s="14">
        <v>99.070767451878851</v>
      </c>
      <c r="Y103" s="19">
        <f t="shared" si="3"/>
        <v>-0.99070767451878849</v>
      </c>
      <c r="Z103" s="19">
        <v>-0.99070000000000003</v>
      </c>
      <c r="AA103" t="s">
        <v>11761</v>
      </c>
      <c r="AB103" s="121">
        <v>2</v>
      </c>
    </row>
    <row r="104" spans="1:28" ht="20.25">
      <c r="A104">
        <v>1759</v>
      </c>
      <c r="B104" t="s">
        <v>1170</v>
      </c>
      <c r="C104" t="s">
        <v>1171</v>
      </c>
      <c r="D104" t="str">
        <f t="shared" si="2"/>
        <v>Status SNT</v>
      </c>
      <c r="E104" s="3" t="s">
        <v>8884</v>
      </c>
      <c r="F104" s="3" t="s">
        <v>8883</v>
      </c>
      <c r="G104" s="3" t="s">
        <v>8883</v>
      </c>
      <c r="H104" s="4">
        <v>115</v>
      </c>
      <c r="I104" s="4">
        <v>32380875.291354898</v>
      </c>
      <c r="J104" s="6">
        <v>43903</v>
      </c>
      <c r="K104" s="7">
        <v>6.1964527140500004E-3</v>
      </c>
      <c r="L104" s="7">
        <v>119</v>
      </c>
      <c r="M104" s="7">
        <v>32380875.291354898</v>
      </c>
      <c r="N104" s="9">
        <v>44301</v>
      </c>
      <c r="O104" s="10">
        <v>0.29674548000000001</v>
      </c>
      <c r="P104" s="10">
        <v>164</v>
      </c>
      <c r="Q104" s="10">
        <v>963358071.41999996</v>
      </c>
      <c r="R104" s="10">
        <v>47.889573872992123</v>
      </c>
      <c r="S104" s="18">
        <v>47.889573872992123</v>
      </c>
      <c r="T104" s="13">
        <v>44369</v>
      </c>
      <c r="U104" s="14">
        <v>3.2573600000000001E-2</v>
      </c>
      <c r="V104" s="14">
        <v>210</v>
      </c>
      <c r="W104" s="14">
        <v>131267232.78</v>
      </c>
      <c r="X104" s="14">
        <v>89.023050999799565</v>
      </c>
      <c r="Y104" s="19">
        <f t="shared" si="3"/>
        <v>-0.89023050999799569</v>
      </c>
      <c r="Z104" s="19">
        <v>-0.89019999999999999</v>
      </c>
      <c r="AA104" t="s">
        <v>11762</v>
      </c>
      <c r="AB104" s="121">
        <v>2</v>
      </c>
    </row>
    <row r="105" spans="1:28" ht="20.25">
      <c r="A105">
        <v>1320</v>
      </c>
      <c r="B105" t="s">
        <v>726</v>
      </c>
      <c r="C105" t="s">
        <v>727</v>
      </c>
      <c r="D105" t="str">
        <f t="shared" si="2"/>
        <v>Ardor ARDR</v>
      </c>
      <c r="E105" s="3" t="s">
        <v>8887</v>
      </c>
      <c r="F105" s="3" t="s">
        <v>8883</v>
      </c>
      <c r="G105" s="3" t="s">
        <v>8883</v>
      </c>
      <c r="H105" s="4">
        <v>116</v>
      </c>
      <c r="I105" s="4">
        <v>31149540.5648796</v>
      </c>
      <c r="J105" s="6">
        <v>43903</v>
      </c>
      <c r="K105" s="7">
        <v>2.4167070423300002E-2</v>
      </c>
      <c r="L105" s="7">
        <v>125</v>
      </c>
      <c r="M105" s="7">
        <v>31149540.5648796</v>
      </c>
      <c r="N105" s="9">
        <v>44296</v>
      </c>
      <c r="O105" s="10">
        <v>0.77559933000000003</v>
      </c>
      <c r="P105" s="10">
        <v>234</v>
      </c>
      <c r="Q105" s="10">
        <v>532012536.99000001</v>
      </c>
      <c r="R105" s="10">
        <v>32.093229192241182</v>
      </c>
      <c r="S105" s="18">
        <v>32.093229192241182</v>
      </c>
      <c r="T105" s="13">
        <v>44369</v>
      </c>
      <c r="U105" s="14">
        <v>8.7554530000000005E-2</v>
      </c>
      <c r="V105" s="14">
        <v>248</v>
      </c>
      <c r="W105" s="14">
        <v>101470601.75</v>
      </c>
      <c r="X105" s="14">
        <v>88.711371114773911</v>
      </c>
      <c r="Y105" s="19">
        <f t="shared" si="3"/>
        <v>-0.88711371114773907</v>
      </c>
      <c r="Z105" s="19">
        <v>-0.8871</v>
      </c>
      <c r="AA105" t="s">
        <v>11763</v>
      </c>
      <c r="AB105" s="121">
        <v>2</v>
      </c>
    </row>
    <row r="106" spans="1:28" ht="20.25">
      <c r="A106">
        <v>3840</v>
      </c>
      <c r="B106" t="s">
        <v>4132</v>
      </c>
      <c r="C106" t="s">
        <v>44</v>
      </c>
      <c r="D106" t="str">
        <f t="shared" si="2"/>
        <v>1irstcoin FST</v>
      </c>
      <c r="E106" s="3" t="s">
        <v>8887</v>
      </c>
      <c r="F106" s="3" t="s">
        <v>8883</v>
      </c>
      <c r="G106" s="3" t="s">
        <v>8883</v>
      </c>
      <c r="H106" s="4">
        <v>117</v>
      </c>
      <c r="I106" s="4">
        <v>30845031.6444875</v>
      </c>
      <c r="J106" s="6">
        <v>43584</v>
      </c>
      <c r="K106" s="7">
        <v>0.20860410624199999</v>
      </c>
      <c r="L106" s="7">
        <v>513</v>
      </c>
      <c r="M106" s="7">
        <v>3881135.7988187498</v>
      </c>
      <c r="N106" s="9">
        <v>43680</v>
      </c>
      <c r="O106" s="10">
        <v>14.806080241</v>
      </c>
      <c r="P106" s="10">
        <v>645</v>
      </c>
      <c r="Q106" s="10">
        <v>78364201.267322496</v>
      </c>
      <c r="R106" s="10">
        <v>70.976935726392568</v>
      </c>
      <c r="S106" s="18">
        <v>70.976935726392568</v>
      </c>
      <c r="T106" s="13">
        <v>44648</v>
      </c>
      <c r="U106" s="14">
        <v>1.2050922015222849E-2</v>
      </c>
      <c r="V106" s="14">
        <v>1284</v>
      </c>
      <c r="W106" s="14">
        <v>593068.35</v>
      </c>
      <c r="X106" s="14">
        <v>99.918608289168574</v>
      </c>
      <c r="Y106" s="19">
        <f t="shared" si="3"/>
        <v>-0.99918608289168576</v>
      </c>
      <c r="Z106" s="19">
        <v>-0.99919999999999998</v>
      </c>
      <c r="AA106" t="s">
        <v>11764</v>
      </c>
      <c r="AB106" s="121">
        <v>2</v>
      </c>
    </row>
    <row r="107" spans="1:28" ht="20.25">
      <c r="A107">
        <v>2405</v>
      </c>
      <c r="B107" t="s">
        <v>2026</v>
      </c>
      <c r="C107" t="s">
        <v>2026</v>
      </c>
      <c r="D107" t="str">
        <f t="shared" si="2"/>
        <v>IOST IOST</v>
      </c>
      <c r="E107" s="3" t="s">
        <v>8887</v>
      </c>
      <c r="F107" s="3" t="s">
        <v>8883</v>
      </c>
      <c r="G107" s="3" t="s">
        <v>8883</v>
      </c>
      <c r="H107" s="4">
        <v>118</v>
      </c>
      <c r="I107" s="4">
        <v>30410406.702428799</v>
      </c>
      <c r="J107" s="6">
        <v>43903</v>
      </c>
      <c r="K107" s="7">
        <v>1.5620391069399999E-3</v>
      </c>
      <c r="L107" s="7">
        <v>128</v>
      </c>
      <c r="M107" s="7">
        <v>30410406.702428799</v>
      </c>
      <c r="N107" s="9">
        <v>44300</v>
      </c>
      <c r="O107" s="10">
        <v>9.0731290000000006E-2</v>
      </c>
      <c r="P107" s="10">
        <v>145</v>
      </c>
      <c r="Q107" s="10">
        <v>1230069493.1900001</v>
      </c>
      <c r="R107" s="10">
        <v>58.085159069890757</v>
      </c>
      <c r="S107" s="18">
        <v>58.085159069890757</v>
      </c>
      <c r="T107" s="13">
        <v>44369</v>
      </c>
      <c r="U107" s="14">
        <v>1.431555E-2</v>
      </c>
      <c r="V107" s="14">
        <v>146</v>
      </c>
      <c r="W107" s="14">
        <v>264984414.62</v>
      </c>
      <c r="X107" s="14">
        <v>84.222036300817507</v>
      </c>
      <c r="Y107" s="19">
        <f t="shared" si="3"/>
        <v>-0.84222036300817504</v>
      </c>
      <c r="Z107" s="19">
        <v>-0.84219999999999995</v>
      </c>
      <c r="AA107" t="s">
        <v>11765</v>
      </c>
      <c r="AB107" s="121">
        <v>2</v>
      </c>
    </row>
    <row r="108" spans="1:28" ht="20.25">
      <c r="A108">
        <v>1934</v>
      </c>
      <c r="B108" t="s">
        <v>1383</v>
      </c>
      <c r="C108" t="s">
        <v>1384</v>
      </c>
      <c r="D108" t="str">
        <f t="shared" si="2"/>
        <v>Loopring LRC</v>
      </c>
      <c r="E108" s="3" t="s">
        <v>8887</v>
      </c>
      <c r="F108" s="3" t="s">
        <v>8883</v>
      </c>
      <c r="G108" s="3" t="s">
        <v>8883</v>
      </c>
      <c r="H108" s="4">
        <v>119</v>
      </c>
      <c r="I108" s="4">
        <v>30048786.349915501</v>
      </c>
      <c r="J108" s="6">
        <v>43817</v>
      </c>
      <c r="K108" s="7">
        <v>1.9860698095999999E-2</v>
      </c>
      <c r="L108" s="7">
        <v>180</v>
      </c>
      <c r="M108" s="7">
        <v>19327742.494237501</v>
      </c>
      <c r="N108" s="9">
        <v>44510</v>
      </c>
      <c r="O108" s="10">
        <v>3.8271549816437149</v>
      </c>
      <c r="P108" s="10">
        <v>73</v>
      </c>
      <c r="Q108" s="10">
        <v>4033714101.2399998</v>
      </c>
      <c r="R108" s="10">
        <v>192.6999223866413</v>
      </c>
      <c r="S108" s="18">
        <v>192.6999223866413</v>
      </c>
      <c r="T108" s="13">
        <v>44616</v>
      </c>
      <c r="U108" s="14">
        <v>0.63128757719981277</v>
      </c>
      <c r="V108" s="14">
        <v>72</v>
      </c>
      <c r="W108" s="14">
        <v>982982537.62</v>
      </c>
      <c r="X108" s="14">
        <v>83.505042773870571</v>
      </c>
      <c r="Y108" s="19">
        <f t="shared" si="3"/>
        <v>-0.83505042773870575</v>
      </c>
      <c r="Z108" s="19">
        <v>-0.83509999999999995</v>
      </c>
      <c r="AA108" t="s">
        <v>11766</v>
      </c>
      <c r="AB108" s="121">
        <v>2</v>
      </c>
    </row>
    <row r="109" spans="1:28" ht="20.25">
      <c r="A109">
        <v>3890</v>
      </c>
      <c r="B109" t="s">
        <v>4212</v>
      </c>
      <c r="C109" t="s">
        <v>4213</v>
      </c>
      <c r="D109" t="str">
        <f t="shared" si="2"/>
        <v>Matic Network MATIC</v>
      </c>
      <c r="E109" s="3" t="s">
        <v>8894</v>
      </c>
      <c r="F109" s="3" t="s">
        <v>8893</v>
      </c>
      <c r="G109" s="3" t="s">
        <v>8883</v>
      </c>
      <c r="H109" s="4">
        <v>120</v>
      </c>
      <c r="I109" s="4">
        <v>29640436.5490086</v>
      </c>
      <c r="J109" s="6">
        <v>43594</v>
      </c>
      <c r="K109" s="7">
        <v>3.0115472981199999E-3</v>
      </c>
      <c r="L109" s="7">
        <v>376</v>
      </c>
      <c r="M109" s="7">
        <v>6785407.0437454898</v>
      </c>
      <c r="N109" s="9">
        <v>44557</v>
      </c>
      <c r="O109" s="10">
        <v>2.9232349164289428</v>
      </c>
      <c r="P109" s="10">
        <v>20</v>
      </c>
      <c r="Q109" s="10">
        <v>19514813142.369999</v>
      </c>
      <c r="R109" s="10">
        <v>970.67541268696436</v>
      </c>
      <c r="S109" s="18">
        <v>970.67541268696436</v>
      </c>
      <c r="T109" s="13">
        <v>44687</v>
      </c>
      <c r="U109" s="14">
        <v>1.022338589428875</v>
      </c>
      <c r="V109" s="14">
        <v>15</v>
      </c>
      <c r="W109" s="14">
        <v>8195260725.46</v>
      </c>
      <c r="X109" s="14">
        <v>65.027149077783491</v>
      </c>
      <c r="Y109" s="19">
        <f t="shared" si="3"/>
        <v>-0.65027149077783486</v>
      </c>
      <c r="Z109" s="19">
        <v>-0.65029999999999999</v>
      </c>
      <c r="AA109" t="s">
        <v>11767</v>
      </c>
      <c r="AB109" s="121">
        <v>2</v>
      </c>
    </row>
    <row r="110" spans="1:28" ht="20.25">
      <c r="A110">
        <v>1414</v>
      </c>
      <c r="B110" t="s">
        <v>797</v>
      </c>
      <c r="C110" t="s">
        <v>798</v>
      </c>
      <c r="D110" t="str">
        <f t="shared" si="2"/>
        <v>Zcoin XZC</v>
      </c>
      <c r="E110" s="3" t="s">
        <v>8884</v>
      </c>
      <c r="F110" s="3" t="s">
        <v>8894</v>
      </c>
      <c r="G110" s="3" t="s">
        <v>8882</v>
      </c>
      <c r="H110" s="4">
        <v>121</v>
      </c>
      <c r="I110" s="4">
        <v>29207846.7977199</v>
      </c>
      <c r="J110" s="6">
        <v>43903</v>
      </c>
      <c r="K110" s="7">
        <v>2.12094796501</v>
      </c>
      <c r="L110" s="7">
        <v>132</v>
      </c>
      <c r="M110" s="7">
        <v>29207846.7977199</v>
      </c>
      <c r="N110" s="9">
        <v>44323</v>
      </c>
      <c r="O110" s="10">
        <v>25.135230839999998</v>
      </c>
      <c r="P110" s="10">
        <v>381</v>
      </c>
      <c r="Q110" s="10">
        <v>221926521.16</v>
      </c>
      <c r="R110" s="10">
        <v>11.85094177446333</v>
      </c>
      <c r="S110" s="18">
        <v>11.85094177446333</v>
      </c>
      <c r="T110" s="13">
        <v>44687</v>
      </c>
      <c r="U110" s="14">
        <v>2.8509454317422529</v>
      </c>
      <c r="V110" s="14">
        <v>396</v>
      </c>
      <c r="W110" s="14">
        <v>38368929</v>
      </c>
      <c r="X110" s="14">
        <v>88.657572115051821</v>
      </c>
      <c r="Y110" s="19">
        <f t="shared" si="3"/>
        <v>-0.88657572115051819</v>
      </c>
      <c r="Z110" s="19">
        <v>-0.88660000000000005</v>
      </c>
      <c r="AA110" t="s">
        <v>11768</v>
      </c>
      <c r="AB110" s="121">
        <v>2</v>
      </c>
    </row>
    <row r="111" spans="1:28" ht="20.25">
      <c r="A111">
        <v>1455</v>
      </c>
      <c r="B111" t="s">
        <v>831</v>
      </c>
      <c r="C111" t="s">
        <v>832</v>
      </c>
      <c r="D111" t="str">
        <f t="shared" si="2"/>
        <v>Golem GNT</v>
      </c>
      <c r="E111" s="3" t="s">
        <v>1772</v>
      </c>
      <c r="F111" s="3" t="s">
        <v>8883</v>
      </c>
      <c r="G111" s="3" t="s">
        <v>8883</v>
      </c>
      <c r="H111" s="4">
        <v>122</v>
      </c>
      <c r="I111" s="4">
        <v>29114726.213502798</v>
      </c>
      <c r="J111" s="6">
        <v>43903</v>
      </c>
      <c r="K111" s="7">
        <v>2.0842485325999999E-2</v>
      </c>
      <c r="L111" s="7">
        <v>133</v>
      </c>
      <c r="M111" s="7">
        <v>29114726.213502798</v>
      </c>
      <c r="N111" s="9">
        <v>44528</v>
      </c>
      <c r="O111" s="10">
        <v>0.93356566661743257</v>
      </c>
      <c r="P111" s="10">
        <v>181</v>
      </c>
      <c r="Q111" s="10">
        <v>790952432.80999994</v>
      </c>
      <c r="R111" s="10">
        <v>44.791475297471088</v>
      </c>
      <c r="S111" s="18">
        <v>44.791475297471088</v>
      </c>
      <c r="T111" s="13">
        <v>44585</v>
      </c>
      <c r="U111" s="14">
        <v>0.27571334213551441</v>
      </c>
      <c r="V111" s="14">
        <v>137</v>
      </c>
      <c r="W111" s="14">
        <v>310344402.81</v>
      </c>
      <c r="X111" s="14">
        <v>70.466636467630565</v>
      </c>
      <c r="Y111" s="19">
        <f t="shared" si="3"/>
        <v>-0.70466636467630561</v>
      </c>
      <c r="Z111" s="19">
        <v>-0.70469999999999999</v>
      </c>
      <c r="AA111" t="s">
        <v>11769</v>
      </c>
      <c r="AB111" s="121">
        <v>2</v>
      </c>
    </row>
    <row r="112" spans="1:28" ht="20.25">
      <c r="A112">
        <v>4899</v>
      </c>
      <c r="B112" t="s">
        <v>5108</v>
      </c>
      <c r="C112" t="s">
        <v>5109</v>
      </c>
      <c r="D112" t="str">
        <f t="shared" si="2"/>
        <v>Yap Stone YAP</v>
      </c>
      <c r="E112" s="3" t="s">
        <v>8887</v>
      </c>
      <c r="F112" s="3" t="s">
        <v>8883</v>
      </c>
      <c r="G112" s="3" t="s">
        <v>8883</v>
      </c>
      <c r="H112" s="4">
        <v>124</v>
      </c>
      <c r="I112" s="4">
        <v>28431672.683850002</v>
      </c>
      <c r="J112" s="6">
        <v>43778</v>
      </c>
      <c r="K112" s="7">
        <v>0.60914789589899998</v>
      </c>
      <c r="L112" s="7">
        <v>2650</v>
      </c>
      <c r="M112" s="7">
        <v>0</v>
      </c>
      <c r="N112" s="9">
        <v>43779</v>
      </c>
      <c r="O112" s="10">
        <v>0.615280650185</v>
      </c>
      <c r="P112" s="10">
        <v>3316</v>
      </c>
      <c r="Q112" s="10">
        <v>0</v>
      </c>
      <c r="R112" s="10">
        <v>1.010067759122683</v>
      </c>
      <c r="S112" s="18">
        <v>1.010067759122683</v>
      </c>
      <c r="T112" s="13">
        <v>44568</v>
      </c>
      <c r="U112" s="14">
        <v>9.5667375430725501E-4</v>
      </c>
      <c r="V112" s="14">
        <v>1659</v>
      </c>
      <c r="W112" s="14">
        <v>143501.06314608821</v>
      </c>
      <c r="X112" s="14">
        <v>99.844514246625565</v>
      </c>
      <c r="Y112" s="19">
        <f t="shared" si="3"/>
        <v>-0.9984451424662556</v>
      </c>
      <c r="Z112" s="19">
        <v>-0.99839999999999995</v>
      </c>
      <c r="AA112" t="s">
        <v>11770</v>
      </c>
      <c r="AB112" s="121">
        <v>2</v>
      </c>
    </row>
    <row r="113" spans="1:28" ht="20.25">
      <c r="A113">
        <v>2299</v>
      </c>
      <c r="B113" t="s">
        <v>1874</v>
      </c>
      <c r="C113" t="s">
        <v>1875</v>
      </c>
      <c r="D113" t="str">
        <f t="shared" si="2"/>
        <v>aelf ELF</v>
      </c>
      <c r="E113" s="3" t="s">
        <v>8894</v>
      </c>
      <c r="F113" s="3" t="s">
        <v>8883</v>
      </c>
      <c r="G113" s="3" t="s">
        <v>8883</v>
      </c>
      <c r="H113" s="4">
        <v>125</v>
      </c>
      <c r="I113" s="4">
        <v>28207603.6504444</v>
      </c>
      <c r="J113" s="6">
        <v>43903</v>
      </c>
      <c r="K113" s="7">
        <v>3.5013159996100003E-2</v>
      </c>
      <c r="L113" s="7">
        <v>137</v>
      </c>
      <c r="M113" s="7">
        <v>28207603.6504444</v>
      </c>
      <c r="N113" s="9">
        <v>44456</v>
      </c>
      <c r="O113" s="10">
        <v>1.3059019746774201</v>
      </c>
      <c r="P113" s="10">
        <v>232</v>
      </c>
      <c r="Q113" s="10">
        <v>542288485.85000002</v>
      </c>
      <c r="R113" s="10">
        <v>37.297461149547203</v>
      </c>
      <c r="S113" s="18">
        <v>37.297461149547203</v>
      </c>
      <c r="T113" s="13">
        <v>44687</v>
      </c>
      <c r="U113" s="14">
        <v>0.2310125993447654</v>
      </c>
      <c r="V113" s="14">
        <v>209</v>
      </c>
      <c r="W113" s="14">
        <v>132355472.65000001</v>
      </c>
      <c r="X113" s="14">
        <v>82.310111798258873</v>
      </c>
      <c r="Y113" s="19">
        <f t="shared" si="3"/>
        <v>-0.82310111798258878</v>
      </c>
      <c r="Z113" s="19">
        <v>-0.82310000000000005</v>
      </c>
      <c r="AA113" t="s">
        <v>11771</v>
      </c>
      <c r="AB113" s="121">
        <v>2</v>
      </c>
    </row>
    <row r="114" spans="1:28" ht="20.25">
      <c r="A114">
        <v>4066</v>
      </c>
      <c r="B114" t="s">
        <v>4469</v>
      </c>
      <c r="C114" t="s">
        <v>4470</v>
      </c>
      <c r="D114" t="str">
        <f t="shared" si="2"/>
        <v>Chiliz CHZ</v>
      </c>
      <c r="E114" s="3" t="s">
        <v>8892</v>
      </c>
      <c r="F114" s="3" t="s">
        <v>8883</v>
      </c>
      <c r="G114" s="3" t="s">
        <v>8883</v>
      </c>
      <c r="H114" s="4">
        <v>126</v>
      </c>
      <c r="I114" s="4">
        <v>28016065.367915899</v>
      </c>
      <c r="J114" s="6">
        <v>43735</v>
      </c>
      <c r="K114" s="7">
        <v>4.0007649348999998E-3</v>
      </c>
      <c r="L114" s="7">
        <v>223</v>
      </c>
      <c r="M114" s="7">
        <v>14607158.152354401</v>
      </c>
      <c r="N114" s="9">
        <v>44268</v>
      </c>
      <c r="O114" s="10">
        <v>0.89147509000000003</v>
      </c>
      <c r="P114" s="10">
        <v>80</v>
      </c>
      <c r="Q114" s="10">
        <v>3282527731.0900002</v>
      </c>
      <c r="R114" s="10">
        <v>222.82616062327659</v>
      </c>
      <c r="S114" s="18">
        <v>222.82616062327659</v>
      </c>
      <c r="T114" s="13">
        <v>44616</v>
      </c>
      <c r="U114" s="14">
        <v>0.14493535118285419</v>
      </c>
      <c r="V114" s="14">
        <v>73</v>
      </c>
      <c r="W114" s="14">
        <v>977412446.30999994</v>
      </c>
      <c r="X114" s="14">
        <v>83.742075038478731</v>
      </c>
      <c r="Y114" s="19">
        <f t="shared" si="3"/>
        <v>-0.83742075038478736</v>
      </c>
      <c r="Z114" s="19">
        <v>-0.83740000000000003</v>
      </c>
      <c r="AA114" t="s">
        <v>11772</v>
      </c>
      <c r="AB114" s="121">
        <v>2</v>
      </c>
    </row>
    <row r="115" spans="1:28" ht="20.25">
      <c r="A115">
        <v>2239</v>
      </c>
      <c r="B115" t="s">
        <v>1790</v>
      </c>
      <c r="C115" t="s">
        <v>1791</v>
      </c>
      <c r="D115" t="str">
        <f t="shared" si="2"/>
        <v>Aave LEND</v>
      </c>
      <c r="E115" s="3" t="s">
        <v>8894</v>
      </c>
      <c r="F115" s="3" t="s">
        <v>8883</v>
      </c>
      <c r="G115" s="3" t="s">
        <v>8883</v>
      </c>
      <c r="H115" s="4">
        <v>127</v>
      </c>
      <c r="I115" s="4">
        <v>27897416.813206129</v>
      </c>
      <c r="J115" s="6">
        <v>43694</v>
      </c>
      <c r="K115" s="7">
        <v>3.3093964237599998E-3</v>
      </c>
      <c r="L115" s="7">
        <v>525</v>
      </c>
      <c r="M115" s="7">
        <v>3734183.5223660688</v>
      </c>
      <c r="N115" s="9">
        <v>44069</v>
      </c>
      <c r="O115" s="10">
        <v>0.83084079413099998</v>
      </c>
      <c r="P115" s="10">
        <v>155</v>
      </c>
      <c r="Q115" s="10">
        <v>1080092983.934916</v>
      </c>
      <c r="R115" s="10">
        <v>251.05508308582529</v>
      </c>
      <c r="S115" s="18">
        <v>251.05508308582529</v>
      </c>
      <c r="T115" s="13">
        <v>44095</v>
      </c>
      <c r="U115" s="14">
        <v>0.47078610669799997</v>
      </c>
      <c r="V115" s="14">
        <v>95</v>
      </c>
      <c r="W115" s="14">
        <v>612021911.26206231</v>
      </c>
      <c r="X115" s="14">
        <v>43.336183054130302</v>
      </c>
      <c r="Y115" s="19">
        <f t="shared" si="3"/>
        <v>-0.43336183054130301</v>
      </c>
      <c r="Z115" s="19">
        <v>-0.43340000000000001</v>
      </c>
      <c r="AA115" t="s">
        <v>11773</v>
      </c>
      <c r="AB115" s="121">
        <v>2</v>
      </c>
    </row>
    <row r="116" spans="1:28" ht="20.25">
      <c r="A116">
        <v>3364</v>
      </c>
      <c r="B116" t="s">
        <v>3452</v>
      </c>
      <c r="C116" t="s">
        <v>206</v>
      </c>
      <c r="D116" t="str">
        <f t="shared" si="2"/>
        <v>PLATINCOIN PLC</v>
      </c>
      <c r="E116" s="3" t="s">
        <v>8887</v>
      </c>
      <c r="F116" s="3" t="s">
        <v>8883</v>
      </c>
      <c r="G116" s="3" t="s">
        <v>8883</v>
      </c>
      <c r="H116" s="4">
        <v>129</v>
      </c>
      <c r="I116" s="4">
        <v>27220106.641182199</v>
      </c>
      <c r="J116" s="6">
        <v>43430</v>
      </c>
      <c r="K116" s="7">
        <v>2.85155</v>
      </c>
      <c r="L116" s="7">
        <v>2511</v>
      </c>
      <c r="M116" s="7">
        <v>0</v>
      </c>
      <c r="N116" s="9">
        <v>43651</v>
      </c>
      <c r="O116" s="10">
        <v>61.244890528600003</v>
      </c>
      <c r="P116" s="10">
        <v>1002</v>
      </c>
      <c r="Q116" s="10">
        <v>25227951.970410001</v>
      </c>
      <c r="R116" s="10">
        <v>21.477754389226909</v>
      </c>
      <c r="S116" s="18">
        <v>21.477754389226909</v>
      </c>
      <c r="T116" s="13">
        <v>44624</v>
      </c>
      <c r="U116" s="14">
        <v>0.21888565204320221</v>
      </c>
      <c r="V116" s="14">
        <v>1098</v>
      </c>
      <c r="W116" s="14">
        <v>1265686.32</v>
      </c>
      <c r="X116" s="14">
        <v>99.642605856335081</v>
      </c>
      <c r="Y116" s="19">
        <f t="shared" si="3"/>
        <v>-0.99642605856335076</v>
      </c>
      <c r="Z116" s="19">
        <v>-0.99639999999999995</v>
      </c>
      <c r="AA116" t="s">
        <v>11774</v>
      </c>
      <c r="AB116" s="121">
        <v>2</v>
      </c>
    </row>
    <row r="117" spans="1:28" ht="20.25">
      <c r="A117">
        <v>4847</v>
      </c>
      <c r="B117" t="s">
        <v>5071</v>
      </c>
      <c r="C117" t="s">
        <v>1299</v>
      </c>
      <c r="D117" t="str">
        <f t="shared" si="2"/>
        <v>Blockstack STX</v>
      </c>
      <c r="E117" s="3" t="s">
        <v>8882</v>
      </c>
      <c r="F117" s="3" t="s">
        <v>8882</v>
      </c>
      <c r="G117" s="3" t="s">
        <v>8883</v>
      </c>
      <c r="H117" s="4">
        <v>130</v>
      </c>
      <c r="I117" s="4">
        <v>26891374.398115002</v>
      </c>
      <c r="J117" s="6">
        <v>43903</v>
      </c>
      <c r="K117" s="7">
        <v>4.5008048566799998E-2</v>
      </c>
      <c r="L117" s="7">
        <v>141</v>
      </c>
      <c r="M117" s="7">
        <v>26891374.398115002</v>
      </c>
      <c r="N117" s="9">
        <v>44516</v>
      </c>
      <c r="O117" s="10">
        <v>3.6104497319996458</v>
      </c>
      <c r="P117" s="10">
        <v>90</v>
      </c>
      <c r="Q117" s="10">
        <v>2790880907.9899998</v>
      </c>
      <c r="R117" s="10">
        <v>80.217868736101565</v>
      </c>
      <c r="S117" s="18">
        <v>80.217868736101565</v>
      </c>
      <c r="T117" s="13">
        <v>44687</v>
      </c>
      <c r="U117" s="14">
        <v>0.84120295635866871</v>
      </c>
      <c r="V117" s="14">
        <v>67</v>
      </c>
      <c r="W117" s="14">
        <v>1131551217.3399999</v>
      </c>
      <c r="X117" s="14">
        <v>76.700881640781944</v>
      </c>
      <c r="Y117" s="19">
        <f t="shared" si="3"/>
        <v>-0.76700881640781948</v>
      </c>
      <c r="Z117" s="19">
        <v>-0.76700000000000002</v>
      </c>
      <c r="AA117" t="s">
        <v>11775</v>
      </c>
      <c r="AB117" s="121">
        <v>2</v>
      </c>
    </row>
    <row r="118" spans="1:28" ht="20.25">
      <c r="A118">
        <v>2842</v>
      </c>
      <c r="B118" t="s">
        <v>2631</v>
      </c>
      <c r="C118" t="s">
        <v>2632</v>
      </c>
      <c r="D118" t="str">
        <f t="shared" si="2"/>
        <v>Bankera BNK</v>
      </c>
      <c r="E118" s="3" t="s">
        <v>3686</v>
      </c>
      <c r="F118" s="3" t="s">
        <v>8883</v>
      </c>
      <c r="G118" s="3" t="s">
        <v>8883</v>
      </c>
      <c r="H118" s="4">
        <v>131</v>
      </c>
      <c r="I118" s="4">
        <v>26506963.392895799</v>
      </c>
      <c r="J118" s="6">
        <v>44173</v>
      </c>
      <c r="K118" s="7">
        <v>7.4839450926000005E-4</v>
      </c>
      <c r="L118" s="7">
        <v>189</v>
      </c>
      <c r="M118" s="7">
        <v>18424658.645389069</v>
      </c>
      <c r="N118" s="9">
        <v>44302</v>
      </c>
      <c r="O118" s="10">
        <v>8.28552483953E-3</v>
      </c>
      <c r="P118" s="10">
        <v>402</v>
      </c>
      <c r="Q118" s="10">
        <v>203980607.79090679</v>
      </c>
      <c r="R118" s="10">
        <v>11.071065777490251</v>
      </c>
      <c r="S118" s="18">
        <v>11.071065777490251</v>
      </c>
      <c r="T118" s="13">
        <v>44396</v>
      </c>
      <c r="U118" s="14">
        <v>5.1112088742E-4</v>
      </c>
      <c r="V118" s="14">
        <v>568</v>
      </c>
      <c r="W118" s="14">
        <v>12705909.21680516</v>
      </c>
      <c r="X118" s="14">
        <v>93.831158588995393</v>
      </c>
      <c r="Y118" s="19">
        <f t="shared" si="3"/>
        <v>-0.93831158588995389</v>
      </c>
      <c r="Z118" s="19">
        <v>-0.93830000000000002</v>
      </c>
      <c r="AA118" t="s">
        <v>11776</v>
      </c>
      <c r="AB118" s="121">
        <v>2</v>
      </c>
    </row>
    <row r="119" spans="1:28" ht="20.25">
      <c r="A119">
        <v>2300</v>
      </c>
      <c r="B119" t="s">
        <v>1876</v>
      </c>
      <c r="C119" t="s">
        <v>1877</v>
      </c>
      <c r="D119" t="str">
        <f t="shared" si="2"/>
        <v>WAX WAXP</v>
      </c>
      <c r="E119" s="3" t="s">
        <v>8892</v>
      </c>
      <c r="F119" s="3" t="s">
        <v>8883</v>
      </c>
      <c r="G119" s="3" t="s">
        <v>8883</v>
      </c>
      <c r="H119" s="4">
        <v>132</v>
      </c>
      <c r="I119" s="4">
        <v>26493004.002542298</v>
      </c>
      <c r="J119" s="6">
        <v>43829</v>
      </c>
      <c r="K119" s="7">
        <v>1.5961246617500001E-2</v>
      </c>
      <c r="L119" s="7">
        <v>208</v>
      </c>
      <c r="M119" s="7">
        <v>16270072.6461375</v>
      </c>
      <c r="N119" s="9">
        <v>44517</v>
      </c>
      <c r="O119" s="10">
        <v>0.98140112795180445</v>
      </c>
      <c r="P119" s="10">
        <v>125</v>
      </c>
      <c r="Q119" s="10">
        <v>1725154576.4400001</v>
      </c>
      <c r="R119" s="10">
        <v>61.486496103367678</v>
      </c>
      <c r="S119" s="18">
        <v>61.486496103367678</v>
      </c>
      <c r="T119" s="13">
        <v>44687</v>
      </c>
      <c r="U119" s="14">
        <v>0.18795840787502921</v>
      </c>
      <c r="V119" s="14">
        <v>122</v>
      </c>
      <c r="W119" s="14">
        <v>390885691.37</v>
      </c>
      <c r="X119" s="14">
        <v>80.847952735972441</v>
      </c>
      <c r="Y119" s="19">
        <f t="shared" si="3"/>
        <v>-0.80847952735972439</v>
      </c>
      <c r="Z119" s="19">
        <v>-0.8085</v>
      </c>
      <c r="AA119" t="s">
        <v>11777</v>
      </c>
      <c r="AB119" s="121">
        <v>2</v>
      </c>
    </row>
    <row r="120" spans="1:28" ht="20.25">
      <c r="A120">
        <v>3415</v>
      </c>
      <c r="B120" t="s">
        <v>3525</v>
      </c>
      <c r="C120" t="s">
        <v>3526</v>
      </c>
      <c r="D120" t="str">
        <f t="shared" si="2"/>
        <v>Buggyra Coin Zero BCZERO</v>
      </c>
      <c r="E120" s="3" t="s">
        <v>8887</v>
      </c>
      <c r="F120" s="3" t="s">
        <v>8883</v>
      </c>
      <c r="G120" s="3" t="s">
        <v>8883</v>
      </c>
      <c r="H120" s="4">
        <v>133</v>
      </c>
      <c r="I120" s="4">
        <v>26300559.034807879</v>
      </c>
      <c r="J120" s="6">
        <v>43442</v>
      </c>
      <c r="K120" s="7">
        <v>3.27147755193E-3</v>
      </c>
      <c r="L120" s="7">
        <v>423</v>
      </c>
      <c r="M120" s="7">
        <v>5491532.4518986354</v>
      </c>
      <c r="N120" s="9">
        <v>43763</v>
      </c>
      <c r="O120" s="10">
        <v>9.5289837180500006E-2</v>
      </c>
      <c r="P120" s="10">
        <v>419</v>
      </c>
      <c r="Q120" s="10">
        <v>191606516.54681239</v>
      </c>
      <c r="R120" s="10">
        <v>29.127461725752639</v>
      </c>
      <c r="S120" s="18">
        <v>29.127461725752639</v>
      </c>
      <c r="T120" s="13">
        <v>44110</v>
      </c>
      <c r="U120" s="14">
        <v>2.3676124609100001E-3</v>
      </c>
      <c r="V120" s="14">
        <v>772</v>
      </c>
      <c r="W120" s="14">
        <v>4760738.2863765182</v>
      </c>
      <c r="X120" s="14">
        <v>97.51535679883132</v>
      </c>
      <c r="Y120" s="19">
        <f t="shared" si="3"/>
        <v>-0.97515356798831321</v>
      </c>
      <c r="Z120" s="19">
        <v>-0.97519999999999996</v>
      </c>
      <c r="AA120" t="s">
        <v>11778</v>
      </c>
      <c r="AB120" s="121">
        <v>2</v>
      </c>
    </row>
    <row r="121" spans="1:28" ht="20.25">
      <c r="A121">
        <v>4067</v>
      </c>
      <c r="B121" t="s">
        <v>4471</v>
      </c>
      <c r="C121" t="s">
        <v>4472</v>
      </c>
      <c r="D121" t="str">
        <f t="shared" si="2"/>
        <v>Cryptoindex.com 100 CIX100</v>
      </c>
      <c r="E121" s="3" t="s">
        <v>3686</v>
      </c>
      <c r="F121" s="3" t="s">
        <v>8883</v>
      </c>
      <c r="G121" s="3" t="s">
        <v>8883</v>
      </c>
      <c r="H121" s="4">
        <v>134</v>
      </c>
      <c r="I121" s="4">
        <v>26226682.4626121</v>
      </c>
      <c r="J121" s="6">
        <v>44042</v>
      </c>
      <c r="K121" s="7">
        <v>0.13302484622899999</v>
      </c>
      <c r="L121" s="7">
        <v>311</v>
      </c>
      <c r="M121" s="7">
        <v>9602421.9960854799</v>
      </c>
      <c r="N121" s="9">
        <v>44174</v>
      </c>
      <c r="O121" s="10">
        <v>8.9987364700000008</v>
      </c>
      <c r="P121" s="10">
        <v>788</v>
      </c>
      <c r="Q121" s="10">
        <v>48834055.119646862</v>
      </c>
      <c r="R121" s="10">
        <v>67.647035310297071</v>
      </c>
      <c r="S121" s="18">
        <v>67.647035310297071</v>
      </c>
      <c r="T121" s="13">
        <v>44307</v>
      </c>
      <c r="U121" s="14">
        <v>0</v>
      </c>
      <c r="V121" s="14">
        <v>2533</v>
      </c>
      <c r="W121" s="14">
        <v>0</v>
      </c>
      <c r="X121" s="14">
        <v>100</v>
      </c>
      <c r="Y121" s="19">
        <f t="shared" si="3"/>
        <v>-1</v>
      </c>
      <c r="Z121" s="19">
        <v>-1</v>
      </c>
      <c r="AA121" t="s">
        <v>11779</v>
      </c>
      <c r="AB121" s="121">
        <v>2</v>
      </c>
    </row>
    <row r="122" spans="1:28" ht="20.25">
      <c r="A122">
        <v>2346</v>
      </c>
      <c r="B122" t="s">
        <v>1939</v>
      </c>
      <c r="C122" t="s">
        <v>1940</v>
      </c>
      <c r="D122" t="str">
        <f t="shared" si="2"/>
        <v>WaykiChain WICC</v>
      </c>
      <c r="E122" s="3" t="s">
        <v>8887</v>
      </c>
      <c r="F122" s="3" t="s">
        <v>8883</v>
      </c>
      <c r="G122" s="3" t="s">
        <v>8883</v>
      </c>
      <c r="H122" s="4">
        <v>135</v>
      </c>
      <c r="I122" s="4">
        <v>26162889.789645001</v>
      </c>
      <c r="J122" s="6">
        <v>43326</v>
      </c>
      <c r="K122" s="7">
        <v>0.16772300000000001</v>
      </c>
      <c r="L122" s="7">
        <v>122</v>
      </c>
      <c r="M122" s="7">
        <v>31834359.445</v>
      </c>
      <c r="N122" s="9">
        <v>43333</v>
      </c>
      <c r="O122" s="10">
        <v>0.74716499999999997</v>
      </c>
      <c r="P122" s="10">
        <v>874</v>
      </c>
      <c r="Q122" s="10">
        <v>37290305.1756</v>
      </c>
      <c r="R122" s="10">
        <v>4.4547557580057591</v>
      </c>
      <c r="S122" s="18">
        <v>4.4547557580057591</v>
      </c>
      <c r="T122" s="13">
        <v>43903</v>
      </c>
      <c r="U122" s="14">
        <v>0.101406674929</v>
      </c>
      <c r="V122" s="14">
        <v>456</v>
      </c>
      <c r="W122" s="14">
        <v>26162889.789645001</v>
      </c>
      <c r="X122" s="14">
        <v>86.427807120381701</v>
      </c>
      <c r="Y122" s="19">
        <f t="shared" si="3"/>
        <v>-0.86427807120381706</v>
      </c>
      <c r="Z122" s="19">
        <v>-0.86429999999999996</v>
      </c>
      <c r="AA122" t="s">
        <v>11780</v>
      </c>
      <c r="AB122" s="121">
        <v>2</v>
      </c>
    </row>
    <row r="123" spans="1:28" ht="20.25">
      <c r="A123">
        <v>3155</v>
      </c>
      <c r="B123" t="s">
        <v>3101</v>
      </c>
      <c r="C123" t="s">
        <v>3102</v>
      </c>
      <c r="D123" t="str">
        <f t="shared" si="2"/>
        <v>Quant QNT</v>
      </c>
      <c r="E123" s="3" t="s">
        <v>8890</v>
      </c>
      <c r="F123" s="3" t="s">
        <v>8893</v>
      </c>
      <c r="G123" s="3" t="s">
        <v>8883</v>
      </c>
      <c r="H123" s="4">
        <v>136</v>
      </c>
      <c r="I123" s="4">
        <v>25484330.34884071</v>
      </c>
      <c r="J123" s="6">
        <v>43334</v>
      </c>
      <c r="K123" s="7">
        <v>0.21691367030143699</v>
      </c>
      <c r="L123" s="7">
        <v>2161</v>
      </c>
      <c r="M123" s="7">
        <v>0</v>
      </c>
      <c r="N123" s="9">
        <v>44449</v>
      </c>
      <c r="O123" s="10">
        <v>393.53713680117681</v>
      </c>
      <c r="P123" s="10">
        <v>65</v>
      </c>
      <c r="Q123" s="10">
        <v>4751070745.8707647</v>
      </c>
      <c r="R123" s="10">
        <v>1814.2569634006591</v>
      </c>
      <c r="S123" s="18">
        <v>1814.2569634006591</v>
      </c>
      <c r="T123" s="13">
        <v>44687</v>
      </c>
      <c r="U123" s="14">
        <v>89.984906165771704</v>
      </c>
      <c r="V123" s="14">
        <v>68</v>
      </c>
      <c r="W123" s="14">
        <v>1086364196.093946</v>
      </c>
      <c r="X123" s="14">
        <v>77.134329202777636</v>
      </c>
      <c r="Y123" s="19">
        <f t="shared" si="3"/>
        <v>-0.77134329202777641</v>
      </c>
      <c r="Z123" s="19">
        <v>-0.77129999999999999</v>
      </c>
      <c r="AA123" t="s">
        <v>11781</v>
      </c>
      <c r="AB123" s="121">
        <v>2</v>
      </c>
    </row>
    <row r="124" spans="1:28" ht="20.25">
      <c r="A124">
        <v>2062</v>
      </c>
      <c r="B124" t="s">
        <v>1566</v>
      </c>
      <c r="C124" t="s">
        <v>1567</v>
      </c>
      <c r="D124" t="str">
        <f t="shared" si="2"/>
        <v>Aion AION</v>
      </c>
      <c r="E124" s="3" t="s">
        <v>8887</v>
      </c>
      <c r="F124" s="3" t="s">
        <v>8883</v>
      </c>
      <c r="G124" s="3" t="s">
        <v>8883</v>
      </c>
      <c r="H124" s="4">
        <v>137</v>
      </c>
      <c r="I124" s="4">
        <v>25350555.566111799</v>
      </c>
      <c r="J124" s="6">
        <v>43326</v>
      </c>
      <c r="K124" s="7">
        <v>0.33600200000000002</v>
      </c>
      <c r="L124" s="7">
        <v>60</v>
      </c>
      <c r="M124" s="7">
        <v>72197446.423099995</v>
      </c>
      <c r="N124" s="9">
        <v>43339</v>
      </c>
      <c r="O124" s="10">
        <v>0.69231699999999996</v>
      </c>
      <c r="P124" s="10">
        <v>489</v>
      </c>
      <c r="Q124" s="10">
        <v>138409098.18900001</v>
      </c>
      <c r="R124" s="10">
        <v>2.060454997291683</v>
      </c>
      <c r="S124" s="18">
        <v>2.060454997291683</v>
      </c>
      <c r="T124" s="13">
        <v>43903</v>
      </c>
      <c r="U124" s="14">
        <v>4.0637587383600002E-2</v>
      </c>
      <c r="V124" s="14">
        <v>457</v>
      </c>
      <c r="W124" s="14">
        <v>25350555.566111799</v>
      </c>
      <c r="X124" s="14">
        <v>94.130205182943655</v>
      </c>
      <c r="Y124" s="19">
        <f t="shared" si="3"/>
        <v>-0.9413020518294366</v>
      </c>
      <c r="Z124" s="19">
        <v>-0.94130000000000003</v>
      </c>
      <c r="AA124" t="s">
        <v>11782</v>
      </c>
      <c r="AB124" s="121">
        <v>2</v>
      </c>
    </row>
    <row r="125" spans="1:28" ht="20.25">
      <c r="A125">
        <v>2441</v>
      </c>
      <c r="B125" t="s">
        <v>2070</v>
      </c>
      <c r="C125" t="s">
        <v>2071</v>
      </c>
      <c r="D125" t="str">
        <f t="shared" si="2"/>
        <v>Molecular Future MOF</v>
      </c>
      <c r="E125" s="3" t="s">
        <v>3686</v>
      </c>
      <c r="F125" s="3" t="s">
        <v>8894</v>
      </c>
      <c r="G125" s="3" t="s">
        <v>8883</v>
      </c>
      <c r="H125" s="4">
        <v>138</v>
      </c>
      <c r="I125" s="4">
        <v>25286553.529132798</v>
      </c>
      <c r="J125" s="6">
        <v>43692</v>
      </c>
      <c r="K125" s="7">
        <v>1.7981696995300001E-2</v>
      </c>
      <c r="L125" s="7">
        <v>2607</v>
      </c>
      <c r="M125" s="7">
        <v>0</v>
      </c>
      <c r="N125" s="9">
        <v>44514</v>
      </c>
      <c r="O125" s="10">
        <v>2.402288623888496</v>
      </c>
      <c r="P125" s="10">
        <v>397</v>
      </c>
      <c r="Q125" s="10">
        <v>206717779.12</v>
      </c>
      <c r="R125" s="10">
        <v>133.59632433559511</v>
      </c>
      <c r="S125" s="18">
        <v>133.59632433559511</v>
      </c>
      <c r="T125" s="13">
        <v>44574</v>
      </c>
      <c r="U125" s="14">
        <v>4.00132485595636E-4</v>
      </c>
      <c r="V125" s="14">
        <v>1477</v>
      </c>
      <c r="W125" s="14">
        <v>300555.98</v>
      </c>
      <c r="X125" s="14">
        <v>99.983343696439434</v>
      </c>
      <c r="Y125" s="19">
        <f t="shared" si="3"/>
        <v>-0.99983343696439431</v>
      </c>
      <c r="Z125" s="19">
        <v>-0.99980000000000002</v>
      </c>
      <c r="AA125" t="s">
        <v>11783</v>
      </c>
      <c r="AB125" s="121">
        <v>2</v>
      </c>
    </row>
    <row r="126" spans="1:28" ht="20.25">
      <c r="A126">
        <v>291</v>
      </c>
      <c r="B126" t="s">
        <v>229</v>
      </c>
      <c r="C126" t="s">
        <v>230</v>
      </c>
      <c r="D126" t="str">
        <f t="shared" si="2"/>
        <v>MaidSafeCoin MAID</v>
      </c>
      <c r="E126" s="3" t="s">
        <v>8884</v>
      </c>
      <c r="F126" s="3" t="s">
        <v>8883</v>
      </c>
      <c r="G126" s="3" t="s">
        <v>8883</v>
      </c>
      <c r="H126" s="4">
        <v>139</v>
      </c>
      <c r="I126" s="4">
        <v>24718747.943037901</v>
      </c>
      <c r="J126" s="6">
        <v>43903</v>
      </c>
      <c r="K126" s="7">
        <v>3.6094271815000002E-2</v>
      </c>
      <c r="L126" s="7">
        <v>149</v>
      </c>
      <c r="M126" s="7">
        <v>24718747.943037901</v>
      </c>
      <c r="N126" s="9">
        <v>44298</v>
      </c>
      <c r="O126" s="10">
        <v>1.3754537899999999</v>
      </c>
      <c r="P126" s="10">
        <v>216</v>
      </c>
      <c r="Q126" s="10">
        <v>583138510.39999998</v>
      </c>
      <c r="R126" s="10">
        <v>38.107259707297679</v>
      </c>
      <c r="S126" s="18">
        <v>38.107259707297679</v>
      </c>
      <c r="T126" s="13">
        <v>44677</v>
      </c>
      <c r="U126" s="14">
        <v>0.24340691195355571</v>
      </c>
      <c r="V126" s="14">
        <v>217</v>
      </c>
      <c r="W126" s="14">
        <v>125313670.69</v>
      </c>
      <c r="X126" s="14">
        <v>82.303519484027476</v>
      </c>
      <c r="Y126" s="19">
        <f t="shared" si="3"/>
        <v>-0.82303519484027476</v>
      </c>
      <c r="Z126" s="19">
        <v>-0.82299999999999995</v>
      </c>
      <c r="AA126" t="s">
        <v>11784</v>
      </c>
      <c r="AB126" s="121">
        <v>2</v>
      </c>
    </row>
    <row r="127" spans="1:28" ht="20.25">
      <c r="A127">
        <v>3721</v>
      </c>
      <c r="B127" t="s">
        <v>3941</v>
      </c>
      <c r="C127" t="s">
        <v>3942</v>
      </c>
      <c r="D127" t="str">
        <f t="shared" si="2"/>
        <v>Huobi Pool Token HPT</v>
      </c>
      <c r="E127" s="3" t="s">
        <v>3686</v>
      </c>
      <c r="F127" s="3" t="s">
        <v>8883</v>
      </c>
      <c r="G127" s="3" t="s">
        <v>8883</v>
      </c>
      <c r="H127" s="4">
        <v>140</v>
      </c>
      <c r="I127" s="4">
        <v>24629177.421256199</v>
      </c>
      <c r="J127" s="6">
        <v>43498</v>
      </c>
      <c r="K127" s="7">
        <v>2.49604846587E-3</v>
      </c>
      <c r="L127" s="7">
        <v>2335</v>
      </c>
      <c r="M127" s="7">
        <v>0</v>
      </c>
      <c r="N127" s="9">
        <v>44254</v>
      </c>
      <c r="O127" s="10">
        <v>2.3506989999999998E-2</v>
      </c>
      <c r="P127" s="10">
        <v>525</v>
      </c>
      <c r="Q127" s="10">
        <v>124159060.77</v>
      </c>
      <c r="R127" s="10">
        <v>9.417681716290959</v>
      </c>
      <c r="S127" s="18">
        <v>9.417681716290959</v>
      </c>
      <c r="T127" s="13">
        <v>44687</v>
      </c>
      <c r="U127" s="14">
        <v>1.9800244780540108E-3</v>
      </c>
      <c r="V127" s="14">
        <v>624</v>
      </c>
      <c r="W127" s="14">
        <v>9340428.4399999995</v>
      </c>
      <c r="X127" s="14">
        <v>91.576869356502002</v>
      </c>
      <c r="Y127" s="19">
        <f t="shared" si="3"/>
        <v>-0.91576869356502</v>
      </c>
      <c r="Z127" s="19">
        <v>-0.91579999999999995</v>
      </c>
      <c r="AA127" t="s">
        <v>11785</v>
      </c>
      <c r="AB127" s="121">
        <v>2</v>
      </c>
    </row>
    <row r="128" spans="1:28" ht="20.25">
      <c r="A128">
        <v>3788</v>
      </c>
      <c r="B128" t="s">
        <v>3824</v>
      </c>
      <c r="C128" t="s">
        <v>90</v>
      </c>
      <c r="D128" t="str">
        <f t="shared" si="2"/>
        <v>NEXT NET</v>
      </c>
      <c r="E128" s="3" t="s">
        <v>8887</v>
      </c>
      <c r="F128" s="3" t="s">
        <v>8883</v>
      </c>
      <c r="G128" s="3" t="s">
        <v>8883</v>
      </c>
      <c r="H128" s="4">
        <v>141</v>
      </c>
      <c r="I128" s="4">
        <v>24558033.09602654</v>
      </c>
      <c r="J128" s="6">
        <v>43600</v>
      </c>
      <c r="K128" s="7">
        <v>0.60313239798899998</v>
      </c>
      <c r="L128" s="7">
        <v>129</v>
      </c>
      <c r="M128" s="7">
        <v>30319024.194103081</v>
      </c>
      <c r="N128" s="9">
        <v>43716</v>
      </c>
      <c r="O128" s="10">
        <v>2.4371621124999998</v>
      </c>
      <c r="P128" s="10">
        <v>528</v>
      </c>
      <c r="Q128" s="10">
        <v>122514355.5547923</v>
      </c>
      <c r="R128" s="10">
        <v>4.0408409838803738</v>
      </c>
      <c r="S128" s="18">
        <v>4.0408409838803738</v>
      </c>
      <c r="T128" s="13">
        <v>44479</v>
      </c>
      <c r="U128" s="14">
        <v>2.6742872688639998E-4</v>
      </c>
      <c r="V128" s="14">
        <v>2527</v>
      </c>
      <c r="W128" s="14">
        <v>0</v>
      </c>
      <c r="X128" s="14">
        <v>99.989027043974019</v>
      </c>
      <c r="Y128" s="19">
        <f t="shared" si="3"/>
        <v>-0.99989027043974021</v>
      </c>
      <c r="Z128" s="19">
        <v>-0.99990000000000001</v>
      </c>
      <c r="AA128" t="s">
        <v>11786</v>
      </c>
      <c r="AB128" s="121">
        <v>2</v>
      </c>
    </row>
    <row r="129" spans="1:28" ht="20.25">
      <c r="A129">
        <v>2603</v>
      </c>
      <c r="B129" t="s">
        <v>2334</v>
      </c>
      <c r="C129" t="s">
        <v>2335</v>
      </c>
      <c r="D129" t="str">
        <f t="shared" si="2"/>
        <v>Pundi X NPXS</v>
      </c>
      <c r="E129" s="3" t="s">
        <v>8888</v>
      </c>
      <c r="F129" s="3" t="s">
        <v>8883</v>
      </c>
      <c r="G129" s="3" t="s">
        <v>8883</v>
      </c>
      <c r="H129" s="4">
        <v>142</v>
      </c>
      <c r="I129" s="4">
        <v>24551343.377271961</v>
      </c>
      <c r="J129" s="6">
        <v>43902</v>
      </c>
      <c r="K129" s="8">
        <v>9.0419935186599997E-5</v>
      </c>
      <c r="L129" s="7">
        <v>166</v>
      </c>
      <c r="M129" s="7">
        <v>21187923.11915217</v>
      </c>
      <c r="N129" s="9">
        <v>44343</v>
      </c>
      <c r="O129" s="10">
        <v>8.7313692681999996E-3</v>
      </c>
      <c r="P129" s="10">
        <v>2580</v>
      </c>
      <c r="Q129" s="10">
        <v>0</v>
      </c>
      <c r="R129" s="10">
        <v>96.56464860521119</v>
      </c>
      <c r="S129" s="18">
        <v>96.56464860521119</v>
      </c>
      <c r="T129" s="13">
        <v>44672</v>
      </c>
      <c r="U129" s="16">
        <v>7.2549442151984188E-5</v>
      </c>
      <c r="V129" s="14">
        <v>2568</v>
      </c>
      <c r="W129" s="16">
        <v>0</v>
      </c>
      <c r="X129" s="16">
        <v>99.169094331902642</v>
      </c>
      <c r="Y129" s="19">
        <f t="shared" si="3"/>
        <v>-0.99169094331902641</v>
      </c>
      <c r="Z129" s="19">
        <v>-0.99170000000000003</v>
      </c>
      <c r="AA129" t="s">
        <v>11787</v>
      </c>
      <c r="AB129" s="121">
        <v>2</v>
      </c>
    </row>
    <row r="130" spans="1:28" ht="20.25">
      <c r="A130">
        <v>4360</v>
      </c>
      <c r="B130" t="s">
        <v>4779</v>
      </c>
      <c r="C130" t="s">
        <v>4297</v>
      </c>
      <c r="D130" t="str">
        <f t="shared" ref="D130:D193" si="4">_xlfn.TEXTJOIN(" ",TRUE,B130,C130)</f>
        <v>FABRK FAB</v>
      </c>
      <c r="E130" s="3" t="s">
        <v>8887</v>
      </c>
      <c r="F130" s="3" t="s">
        <v>8883</v>
      </c>
      <c r="G130" s="3" t="s">
        <v>8883</v>
      </c>
      <c r="H130" s="4">
        <v>143</v>
      </c>
      <c r="I130" s="4">
        <v>24386685.65594681</v>
      </c>
      <c r="J130" s="6">
        <v>43733</v>
      </c>
      <c r="K130" s="7">
        <v>4.2138973720600003E-3</v>
      </c>
      <c r="L130" s="7">
        <v>175</v>
      </c>
      <c r="M130" s="7">
        <v>20153316.634065129</v>
      </c>
      <c r="N130" s="9">
        <v>43873</v>
      </c>
      <c r="O130" s="10">
        <v>2.65940015707E-2</v>
      </c>
      <c r="P130" s="10">
        <v>516</v>
      </c>
      <c r="Q130" s="10">
        <v>127503435.2186532</v>
      </c>
      <c r="R130" s="10">
        <v>6.3110226051137293</v>
      </c>
      <c r="S130" s="18">
        <v>6.3110226051137293</v>
      </c>
      <c r="T130" s="13">
        <v>44159</v>
      </c>
      <c r="U130" s="14">
        <v>6.998574758E-4</v>
      </c>
      <c r="V130" s="14">
        <v>847</v>
      </c>
      <c r="W130" s="14">
        <v>3355427.0533799441</v>
      </c>
      <c r="X130" s="14">
        <v>97.368363411051789</v>
      </c>
      <c r="Y130" s="19">
        <f t="shared" ref="Y130:Y193" si="5">X130/-100</f>
        <v>-0.97368363411051784</v>
      </c>
      <c r="Z130" s="19">
        <v>-0.97370000000000001</v>
      </c>
      <c r="AA130" t="s">
        <v>11788</v>
      </c>
      <c r="AB130" s="121">
        <v>2</v>
      </c>
    </row>
    <row r="131" spans="1:28" ht="20.25">
      <c r="A131">
        <v>1966</v>
      </c>
      <c r="B131" t="s">
        <v>1427</v>
      </c>
      <c r="C131" t="s">
        <v>1428</v>
      </c>
      <c r="D131" t="str">
        <f t="shared" si="4"/>
        <v>Decentraland MANA</v>
      </c>
      <c r="E131" s="3" t="s">
        <v>8892</v>
      </c>
      <c r="F131" s="3" t="s">
        <v>8883</v>
      </c>
      <c r="G131" s="3" t="s">
        <v>8883</v>
      </c>
      <c r="H131" s="4">
        <v>144</v>
      </c>
      <c r="I131" s="4">
        <v>24311104.4670664</v>
      </c>
      <c r="J131" s="6">
        <v>43903</v>
      </c>
      <c r="K131" s="7">
        <v>1.4050543536599999E-2</v>
      </c>
      <c r="L131" s="7">
        <v>150</v>
      </c>
      <c r="M131" s="7">
        <v>24311104.4670664</v>
      </c>
      <c r="N131" s="9">
        <v>44525</v>
      </c>
      <c r="O131" s="10">
        <v>5.9023171899200424</v>
      </c>
      <c r="P131" s="10">
        <v>32</v>
      </c>
      <c r="Q131" s="10">
        <v>9997435394.1900005</v>
      </c>
      <c r="R131" s="10">
        <v>420.07749910494249</v>
      </c>
      <c r="S131" s="18">
        <v>420.07749910494249</v>
      </c>
      <c r="T131" s="13">
        <v>44681</v>
      </c>
      <c r="U131" s="14">
        <v>1.3625208578973409</v>
      </c>
      <c r="V131" s="14">
        <v>37</v>
      </c>
      <c r="W131" s="14">
        <v>2634925253.2800002</v>
      </c>
      <c r="X131" s="14">
        <v>76.915492440422398</v>
      </c>
      <c r="Y131" s="19">
        <f t="shared" si="5"/>
        <v>-0.76915492440422395</v>
      </c>
      <c r="Z131" s="19">
        <v>-0.76919999999999999</v>
      </c>
      <c r="AA131" t="s">
        <v>11789</v>
      </c>
      <c r="AB131" s="121">
        <v>2</v>
      </c>
    </row>
    <row r="132" spans="1:28" ht="20.25">
      <c r="A132">
        <v>3701</v>
      </c>
      <c r="B132" t="s">
        <v>3908</v>
      </c>
      <c r="C132" t="s">
        <v>3909</v>
      </c>
      <c r="D132" t="str">
        <f t="shared" si="4"/>
        <v>RSK Infrastructure Framework RIF</v>
      </c>
      <c r="E132" s="3" t="s">
        <v>8881</v>
      </c>
      <c r="F132" s="3" t="s">
        <v>8883</v>
      </c>
      <c r="G132" s="3" t="s">
        <v>8883</v>
      </c>
      <c r="H132" s="4">
        <v>145</v>
      </c>
      <c r="I132" s="4">
        <v>24270521.449242398</v>
      </c>
      <c r="J132" s="6">
        <v>43903</v>
      </c>
      <c r="K132" s="7">
        <v>2.7361335017199999E-2</v>
      </c>
      <c r="L132" s="7">
        <v>151</v>
      </c>
      <c r="M132" s="7">
        <v>24270521.449242398</v>
      </c>
      <c r="N132" s="9">
        <v>44298</v>
      </c>
      <c r="O132" s="10">
        <v>0.45910637999999998</v>
      </c>
      <c r="P132" s="10">
        <v>314</v>
      </c>
      <c r="Q132" s="10">
        <v>319331464.29000002</v>
      </c>
      <c r="R132" s="10">
        <v>16.779385205853249</v>
      </c>
      <c r="S132" s="18">
        <v>16.779385205853249</v>
      </c>
      <c r="T132" s="13">
        <v>44588</v>
      </c>
      <c r="U132" s="14">
        <v>0.11065995318717579</v>
      </c>
      <c r="V132" s="14">
        <v>256</v>
      </c>
      <c r="W132" s="14">
        <v>93422675.409999996</v>
      </c>
      <c r="X132" s="14">
        <v>75.896664039568392</v>
      </c>
      <c r="Y132" s="19">
        <f t="shared" si="5"/>
        <v>-0.75896664039568396</v>
      </c>
      <c r="Z132" s="19">
        <v>-0.75900000000000001</v>
      </c>
      <c r="AA132" t="s">
        <v>11790</v>
      </c>
      <c r="AB132" s="121">
        <v>2</v>
      </c>
    </row>
    <row r="133" spans="1:28" ht="20.25">
      <c r="A133">
        <v>4747</v>
      </c>
      <c r="B133" t="s">
        <v>4973</v>
      </c>
      <c r="C133" t="s">
        <v>4974</v>
      </c>
      <c r="D133" t="str">
        <f t="shared" si="4"/>
        <v>Velas VLX</v>
      </c>
      <c r="E133" s="3" t="s">
        <v>8894</v>
      </c>
      <c r="F133" s="3" t="s">
        <v>8883</v>
      </c>
      <c r="G133" s="3" t="s">
        <v>8883</v>
      </c>
      <c r="H133" s="4">
        <v>146</v>
      </c>
      <c r="I133" s="4">
        <v>23510849.283833802</v>
      </c>
      <c r="J133" s="6">
        <v>43754</v>
      </c>
      <c r="K133" s="7">
        <v>1.16179882561E-2</v>
      </c>
      <c r="L133" s="7">
        <v>2176</v>
      </c>
      <c r="M133" s="7">
        <v>0</v>
      </c>
      <c r="N133" s="9">
        <v>44504</v>
      </c>
      <c r="O133" s="10">
        <v>0.57202604284671033</v>
      </c>
      <c r="P133" s="10">
        <v>163</v>
      </c>
      <c r="Q133" s="10">
        <v>964994251.70000005</v>
      </c>
      <c r="R133" s="10">
        <v>49.236238687568758</v>
      </c>
      <c r="S133" s="18">
        <v>49.236238687568758</v>
      </c>
      <c r="T133" s="13">
        <v>44678</v>
      </c>
      <c r="U133" s="14">
        <v>0.1231522760097872</v>
      </c>
      <c r="V133" s="14">
        <v>134</v>
      </c>
      <c r="W133" s="14">
        <v>322131588.60000002</v>
      </c>
      <c r="X133" s="14">
        <v>78.470862026331005</v>
      </c>
      <c r="Y133" s="19">
        <f t="shared" si="5"/>
        <v>-0.78470862026331001</v>
      </c>
      <c r="Z133" s="19">
        <v>-0.78469999999999995</v>
      </c>
      <c r="AA133" t="s">
        <v>11791</v>
      </c>
      <c r="AB133" s="121">
        <v>2</v>
      </c>
    </row>
    <row r="134" spans="1:28" ht="20.25">
      <c r="A134">
        <v>5103</v>
      </c>
      <c r="B134" t="s">
        <v>5314</v>
      </c>
      <c r="C134" t="s">
        <v>5315</v>
      </c>
      <c r="D134" t="str">
        <f t="shared" si="4"/>
        <v>Tachyon Protocol IPX</v>
      </c>
      <c r="E134" s="3" t="s">
        <v>8884</v>
      </c>
      <c r="F134" s="3" t="s">
        <v>8883</v>
      </c>
      <c r="G134" s="3" t="s">
        <v>8883</v>
      </c>
      <c r="H134" s="4">
        <v>147</v>
      </c>
      <c r="I134" s="4">
        <v>22542114.539231502</v>
      </c>
      <c r="J134" s="6">
        <v>43845</v>
      </c>
      <c r="K134" s="7">
        <v>3.5752195798100003E-2</v>
      </c>
      <c r="L134" s="7">
        <v>2356</v>
      </c>
      <c r="M134" s="7">
        <v>0</v>
      </c>
      <c r="N134" s="9">
        <v>43873</v>
      </c>
      <c r="O134" s="10">
        <v>0.18676787898</v>
      </c>
      <c r="P134" s="10">
        <v>3378</v>
      </c>
      <c r="Q134" s="10">
        <v>0</v>
      </c>
      <c r="R134" s="10">
        <v>5.2239554749228994</v>
      </c>
      <c r="S134" s="18">
        <v>5.2239554749228994</v>
      </c>
      <c r="T134" s="13">
        <v>44369</v>
      </c>
      <c r="U134" s="14">
        <v>2.605215E-2</v>
      </c>
      <c r="V134" s="14">
        <v>678</v>
      </c>
      <c r="W134" s="14">
        <v>7607770.6500000004</v>
      </c>
      <c r="X134" s="14">
        <v>86.051054312829791</v>
      </c>
      <c r="Y134" s="19">
        <f t="shared" si="5"/>
        <v>-0.86051054312829789</v>
      </c>
      <c r="Z134" s="19">
        <v>-0.86050000000000004</v>
      </c>
      <c r="AA134" t="s">
        <v>11792</v>
      </c>
      <c r="AB134" s="121">
        <v>2</v>
      </c>
    </row>
    <row r="135" spans="1:28" ht="20.25">
      <c r="A135">
        <v>3695</v>
      </c>
      <c r="B135" t="s">
        <v>3899</v>
      </c>
      <c r="C135" t="s">
        <v>3900</v>
      </c>
      <c r="D135" t="str">
        <f t="shared" si="4"/>
        <v>Hyperion HYN</v>
      </c>
      <c r="E135" s="3" t="s">
        <v>3686</v>
      </c>
      <c r="F135" s="3" t="s">
        <v>8887</v>
      </c>
      <c r="G135" s="3" t="s">
        <v>8883</v>
      </c>
      <c r="H135" s="4">
        <v>148</v>
      </c>
      <c r="I135" s="4">
        <v>22532062.440063301</v>
      </c>
      <c r="J135" s="6">
        <v>43493</v>
      </c>
      <c r="K135" s="7">
        <v>2.48591636542E-2</v>
      </c>
      <c r="L135" s="7">
        <v>4581</v>
      </c>
      <c r="M135" s="7">
        <v>0</v>
      </c>
      <c r="N135" s="9">
        <v>44687</v>
      </c>
      <c r="O135" s="10">
        <v>3.40877632673946</v>
      </c>
      <c r="P135" s="10">
        <v>301</v>
      </c>
      <c r="Q135" s="10">
        <v>347753784.44</v>
      </c>
      <c r="R135" s="10">
        <v>137.12353215726711</v>
      </c>
      <c r="S135" s="18">
        <v>137.12353215726711</v>
      </c>
      <c r="U135" s="14"/>
      <c r="V135" s="14">
        <v>4268</v>
      </c>
      <c r="W135" s="14"/>
      <c r="X135" s="14"/>
      <c r="Y135" s="19">
        <f t="shared" si="5"/>
        <v>0</v>
      </c>
      <c r="Z135" s="19">
        <v>0</v>
      </c>
      <c r="AA135" t="s">
        <v>11793</v>
      </c>
      <c r="AB135" s="121">
        <v>2</v>
      </c>
    </row>
    <row r="136" spans="1:28" ht="20.25">
      <c r="A136">
        <v>2772</v>
      </c>
      <c r="B136" t="s">
        <v>2589</v>
      </c>
      <c r="C136" t="s">
        <v>2590</v>
      </c>
      <c r="D136" t="str">
        <f t="shared" si="4"/>
        <v>Digitex Futures DGTX</v>
      </c>
      <c r="E136" s="3" t="s">
        <v>8889</v>
      </c>
      <c r="F136" s="3" t="s">
        <v>8883</v>
      </c>
      <c r="G136" s="3" t="s">
        <v>8883</v>
      </c>
      <c r="H136" s="4">
        <v>149</v>
      </c>
      <c r="I136" s="4">
        <v>22461706.570631299</v>
      </c>
      <c r="J136" s="6">
        <v>43326</v>
      </c>
      <c r="K136" s="7">
        <v>4.41654E-3</v>
      </c>
      <c r="L136" s="7">
        <v>491</v>
      </c>
      <c r="M136" s="7">
        <v>4264673</v>
      </c>
      <c r="N136" s="9">
        <v>43387</v>
      </c>
      <c r="O136" s="10">
        <v>0.160608</v>
      </c>
      <c r="P136" s="10">
        <v>597</v>
      </c>
      <c r="Q136" s="10">
        <v>92924300</v>
      </c>
      <c r="R136" s="10">
        <v>36.365118395848327</v>
      </c>
      <c r="S136" s="18">
        <v>36.365118395848327</v>
      </c>
      <c r="T136" s="13">
        <v>44685</v>
      </c>
      <c r="U136" s="16">
        <v>6.6162843862892007E-5</v>
      </c>
      <c r="V136" s="14">
        <v>1806</v>
      </c>
      <c r="W136" s="16">
        <v>78585.759999999995</v>
      </c>
      <c r="X136" s="16">
        <v>99.958804764480661</v>
      </c>
      <c r="Y136" s="19">
        <f t="shared" si="5"/>
        <v>-0.99958804764480658</v>
      </c>
      <c r="Z136" s="19">
        <v>-0.99960000000000004</v>
      </c>
      <c r="AA136" t="s">
        <v>11794</v>
      </c>
      <c r="AB136" s="121">
        <v>2</v>
      </c>
    </row>
    <row r="137" spans="1:28" ht="20.25">
      <c r="A137">
        <v>2492</v>
      </c>
      <c r="B137" t="s">
        <v>2149</v>
      </c>
      <c r="C137" t="s">
        <v>2150</v>
      </c>
      <c r="D137" t="str">
        <f t="shared" si="4"/>
        <v>Elastos ELA</v>
      </c>
      <c r="E137" s="3" t="s">
        <v>8882</v>
      </c>
      <c r="F137" s="3" t="s">
        <v>8883</v>
      </c>
      <c r="G137" s="3" t="s">
        <v>8883</v>
      </c>
      <c r="H137" s="4">
        <v>150</v>
      </c>
      <c r="I137" s="4">
        <v>22309901.0463126</v>
      </c>
      <c r="J137" s="6">
        <v>43903</v>
      </c>
      <c r="K137" s="7">
        <v>0.83934473085000005</v>
      </c>
      <c r="L137" s="7">
        <v>161</v>
      </c>
      <c r="M137" s="7">
        <v>22309901.0463126</v>
      </c>
      <c r="N137" s="9">
        <v>44297</v>
      </c>
      <c r="O137" s="10">
        <v>14.085404179999999</v>
      </c>
      <c r="P137" s="10">
        <v>362</v>
      </c>
      <c r="Q137" s="10">
        <v>246275005.97</v>
      </c>
      <c r="R137" s="10">
        <v>16.781429205775542</v>
      </c>
      <c r="S137" s="18">
        <v>16.781429205775542</v>
      </c>
      <c r="T137" s="13">
        <v>44397</v>
      </c>
      <c r="U137" s="14">
        <v>1.8531896699999999</v>
      </c>
      <c r="V137" s="14">
        <v>401</v>
      </c>
      <c r="W137" s="14">
        <v>36887950.140000001</v>
      </c>
      <c r="X137" s="14">
        <v>86.843191389343559</v>
      </c>
      <c r="Y137" s="19">
        <f t="shared" si="5"/>
        <v>-0.86843191389343555</v>
      </c>
      <c r="Z137" s="19">
        <v>-0.86839999999999995</v>
      </c>
      <c r="AA137" t="s">
        <v>11795</v>
      </c>
      <c r="AB137" s="121">
        <v>2</v>
      </c>
    </row>
    <row r="138" spans="1:28" ht="20.25">
      <c r="A138">
        <v>4283</v>
      </c>
      <c r="B138" t="s">
        <v>4733</v>
      </c>
      <c r="C138" t="s">
        <v>4734</v>
      </c>
      <c r="D138" t="str">
        <f t="shared" si="4"/>
        <v>BitForex Token BF</v>
      </c>
      <c r="E138" s="3" t="s">
        <v>3686</v>
      </c>
      <c r="F138" s="3" t="s">
        <v>8883</v>
      </c>
      <c r="G138" s="3" t="s">
        <v>8883</v>
      </c>
      <c r="H138" s="4">
        <v>151</v>
      </c>
      <c r="I138" s="4">
        <v>22145791.653402239</v>
      </c>
      <c r="J138" s="6">
        <v>43714</v>
      </c>
      <c r="K138" s="7">
        <v>1.0937668079799999E-2</v>
      </c>
      <c r="L138" s="7">
        <v>2371</v>
      </c>
      <c r="M138" s="7">
        <v>0</v>
      </c>
      <c r="N138" s="9">
        <v>43715</v>
      </c>
      <c r="O138" s="10">
        <v>1.4015499006E-2</v>
      </c>
      <c r="P138" s="10">
        <v>3210</v>
      </c>
      <c r="Q138" s="10">
        <v>0</v>
      </c>
      <c r="R138" s="10">
        <v>1.281397360364612</v>
      </c>
      <c r="S138" s="18">
        <v>1.281397360364612</v>
      </c>
      <c r="T138" s="13">
        <v>44142</v>
      </c>
      <c r="U138" s="14">
        <v>1.5313813996299999E-3</v>
      </c>
      <c r="V138" s="14">
        <v>711</v>
      </c>
      <c r="W138" s="14">
        <v>6518047.4130471712</v>
      </c>
      <c r="X138" s="14">
        <v>89.073657677301256</v>
      </c>
      <c r="Y138" s="19">
        <f t="shared" si="5"/>
        <v>-0.89073657677301254</v>
      </c>
      <c r="Z138" s="19">
        <v>-0.89070000000000005</v>
      </c>
      <c r="AA138" t="s">
        <v>11796</v>
      </c>
      <c r="AB138" s="121">
        <v>2</v>
      </c>
    </row>
    <row r="139" spans="1:28" ht="20.25">
      <c r="A139">
        <v>4644</v>
      </c>
      <c r="B139" t="s">
        <v>4906</v>
      </c>
      <c r="C139" t="s">
        <v>4907</v>
      </c>
      <c r="D139" t="str">
        <f t="shared" si="4"/>
        <v>Poseidon Network QQQ</v>
      </c>
      <c r="E139" s="3" t="s">
        <v>8887</v>
      </c>
      <c r="F139" s="3" t="s">
        <v>8883</v>
      </c>
      <c r="G139" s="3" t="s">
        <v>8883</v>
      </c>
      <c r="H139" s="4">
        <v>152</v>
      </c>
      <c r="I139" s="4">
        <v>21798680.9871176</v>
      </c>
      <c r="J139" s="6">
        <v>43794</v>
      </c>
      <c r="K139" s="7">
        <v>1.1642119297E-3</v>
      </c>
      <c r="L139" s="7">
        <v>608</v>
      </c>
      <c r="M139" s="7">
        <v>2757378.1080794502</v>
      </c>
      <c r="N139" s="9">
        <v>44146</v>
      </c>
      <c r="O139" s="10">
        <v>0.12447221</v>
      </c>
      <c r="P139" s="10">
        <v>367</v>
      </c>
      <c r="Q139" s="10">
        <v>238319258.80477449</v>
      </c>
      <c r="R139" s="10">
        <v>106.91542220502291</v>
      </c>
      <c r="S139" s="18">
        <v>106.91542220502291</v>
      </c>
      <c r="T139" s="13">
        <v>44588</v>
      </c>
      <c r="U139" s="14">
        <v>2.1577962831556071E-3</v>
      </c>
      <c r="V139" s="14">
        <v>590</v>
      </c>
      <c r="W139" s="14">
        <v>11539418.73</v>
      </c>
      <c r="X139" s="14">
        <v>98.266443342529541</v>
      </c>
      <c r="Y139" s="19">
        <f t="shared" si="5"/>
        <v>-0.98266443342529541</v>
      </c>
      <c r="Z139" s="19">
        <v>-0.98270000000000002</v>
      </c>
      <c r="AA139" t="s">
        <v>11797</v>
      </c>
      <c r="AB139" s="121">
        <v>2</v>
      </c>
    </row>
    <row r="140" spans="1:28" ht="20.25">
      <c r="A140">
        <v>1637</v>
      </c>
      <c r="B140" t="s">
        <v>1018</v>
      </c>
      <c r="C140" t="s">
        <v>1019</v>
      </c>
      <c r="D140" t="str">
        <f t="shared" si="4"/>
        <v>iExec RLC RLC</v>
      </c>
      <c r="E140" s="3" t="s">
        <v>1772</v>
      </c>
      <c r="F140" s="3" t="s">
        <v>8883</v>
      </c>
      <c r="G140" s="3" t="s">
        <v>8883</v>
      </c>
      <c r="H140" s="4">
        <v>154</v>
      </c>
      <c r="I140" s="4">
        <v>21153176.492579401</v>
      </c>
      <c r="J140" s="6">
        <v>43449</v>
      </c>
      <c r="K140" s="7">
        <v>0.148837272278</v>
      </c>
      <c r="L140" s="7">
        <v>246</v>
      </c>
      <c r="M140" s="7">
        <v>12819769.469902201</v>
      </c>
      <c r="N140" s="9">
        <v>44326</v>
      </c>
      <c r="O140" s="10">
        <v>16.25819503</v>
      </c>
      <c r="P140" s="10">
        <v>171</v>
      </c>
      <c r="Q140" s="10">
        <v>932904799.83000004</v>
      </c>
      <c r="R140" s="10">
        <v>109.2347016386645</v>
      </c>
      <c r="S140" s="18">
        <v>109.2347016386645</v>
      </c>
      <c r="T140" s="13">
        <v>44616</v>
      </c>
      <c r="U140" s="14">
        <v>1.3700432813222541</v>
      </c>
      <c r="V140" s="14">
        <v>218</v>
      </c>
      <c r="W140" s="14">
        <v>125044404.42</v>
      </c>
      <c r="X140" s="14">
        <v>91.57321413112453</v>
      </c>
      <c r="Y140" s="19">
        <f t="shared" si="5"/>
        <v>-0.91573214131124525</v>
      </c>
      <c r="Z140" s="19">
        <v>-0.91569999999999996</v>
      </c>
      <c r="AA140" t="s">
        <v>11798</v>
      </c>
      <c r="AB140" s="121">
        <v>2</v>
      </c>
    </row>
    <row r="141" spans="1:28" ht="20.25">
      <c r="A141">
        <v>2137</v>
      </c>
      <c r="B141" t="s">
        <v>1676</v>
      </c>
      <c r="C141" t="s">
        <v>1677</v>
      </c>
      <c r="D141" t="str">
        <f t="shared" si="4"/>
        <v>Electroneum ETN</v>
      </c>
      <c r="E141" s="3" t="s">
        <v>8894</v>
      </c>
      <c r="F141" s="3" t="s">
        <v>8883</v>
      </c>
      <c r="G141" s="3" t="s">
        <v>8883</v>
      </c>
      <c r="H141" s="4">
        <v>155</v>
      </c>
      <c r="I141" s="4">
        <v>20956006.339224301</v>
      </c>
      <c r="J141" s="6">
        <v>43903</v>
      </c>
      <c r="K141" s="7">
        <v>1.4275775823800001E-3</v>
      </c>
      <c r="L141" s="7">
        <v>168</v>
      </c>
      <c r="M141" s="7">
        <v>20956006.339224301</v>
      </c>
      <c r="N141" s="9">
        <v>44281</v>
      </c>
      <c r="O141" s="10">
        <v>4.0726470000000001E-2</v>
      </c>
      <c r="P141" s="10">
        <v>196</v>
      </c>
      <c r="Q141" s="10">
        <v>694891378.49000001</v>
      </c>
      <c r="R141" s="10">
        <v>28.528375972465511</v>
      </c>
      <c r="S141" s="18">
        <v>28.528375972465511</v>
      </c>
      <c r="T141" s="13">
        <v>44687</v>
      </c>
      <c r="U141" s="14">
        <v>4.7073822861162509E-3</v>
      </c>
      <c r="V141" s="14">
        <v>270</v>
      </c>
      <c r="W141" s="14">
        <v>85775961.239999995</v>
      </c>
      <c r="X141" s="14">
        <v>88.441467463012984</v>
      </c>
      <c r="Y141" s="19">
        <f t="shared" si="5"/>
        <v>-0.88441467463012979</v>
      </c>
      <c r="Z141" s="19">
        <v>-0.88439999999999996</v>
      </c>
      <c r="AA141" t="s">
        <v>11799</v>
      </c>
      <c r="AB141" s="121">
        <v>2</v>
      </c>
    </row>
    <row r="142" spans="1:28" ht="20.25">
      <c r="A142">
        <v>2132</v>
      </c>
      <c r="B142" t="s">
        <v>1668</v>
      </c>
      <c r="C142" t="s">
        <v>1669</v>
      </c>
      <c r="D142" t="str">
        <f t="shared" si="4"/>
        <v>Power Ledger POWR</v>
      </c>
      <c r="E142" s="3" t="s">
        <v>8885</v>
      </c>
      <c r="F142" s="3" t="s">
        <v>8883</v>
      </c>
      <c r="G142" s="3" t="s">
        <v>8883</v>
      </c>
      <c r="H142" s="4">
        <v>156</v>
      </c>
      <c r="I142" s="4">
        <v>20696897.3513656</v>
      </c>
      <c r="J142" s="6">
        <v>43903</v>
      </c>
      <c r="K142" s="7">
        <v>3.1830163425800001E-2</v>
      </c>
      <c r="L142" s="7">
        <v>172</v>
      </c>
      <c r="M142" s="7">
        <v>20696897.3513656</v>
      </c>
      <c r="N142" s="9">
        <v>44521</v>
      </c>
      <c r="O142" s="10">
        <v>0.95316532430657019</v>
      </c>
      <c r="P142" s="10">
        <v>291</v>
      </c>
      <c r="Q142" s="10">
        <v>369304962.44999999</v>
      </c>
      <c r="R142" s="10">
        <v>29.94534811385795</v>
      </c>
      <c r="S142" s="18">
        <v>29.94534811385795</v>
      </c>
      <c r="T142" s="13">
        <v>44534</v>
      </c>
      <c r="U142" s="14">
        <v>0.37675437558405273</v>
      </c>
      <c r="V142" s="14">
        <v>157</v>
      </c>
      <c r="W142" s="14">
        <v>225053735.93000001</v>
      </c>
      <c r="X142" s="14">
        <v>60.473344342636217</v>
      </c>
      <c r="Y142" s="19">
        <f t="shared" si="5"/>
        <v>-0.60473344342636215</v>
      </c>
      <c r="Z142" s="19">
        <v>-0.60470000000000002</v>
      </c>
      <c r="AA142" t="s">
        <v>11800</v>
      </c>
      <c r="AB142" s="121">
        <v>2</v>
      </c>
    </row>
    <row r="143" spans="1:28" ht="20.25">
      <c r="A143">
        <v>4269</v>
      </c>
      <c r="B143" t="s">
        <v>4717</v>
      </c>
      <c r="C143" t="s">
        <v>4718</v>
      </c>
      <c r="D143" t="str">
        <f t="shared" si="4"/>
        <v>Gatechain Token GT</v>
      </c>
      <c r="E143" s="3" t="s">
        <v>8898</v>
      </c>
      <c r="F143" s="3" t="s">
        <v>8883</v>
      </c>
      <c r="G143" s="3" t="s">
        <v>8883</v>
      </c>
      <c r="H143" s="4">
        <v>157</v>
      </c>
      <c r="I143" s="4">
        <v>20617889.6387593</v>
      </c>
      <c r="J143" s="6">
        <v>43903</v>
      </c>
      <c r="K143" s="7">
        <v>0.26669252383600001</v>
      </c>
      <c r="L143" s="7">
        <v>173</v>
      </c>
      <c r="M143" s="7">
        <v>20617889.6387593</v>
      </c>
      <c r="N143" s="9">
        <v>44328</v>
      </c>
      <c r="O143" s="10">
        <v>13.08734961</v>
      </c>
      <c r="P143" s="10">
        <v>174</v>
      </c>
      <c r="Q143" s="10">
        <v>887216036.82000005</v>
      </c>
      <c r="R143" s="10">
        <v>49.072802723363701</v>
      </c>
      <c r="S143" s="18">
        <v>49.072802723363701</v>
      </c>
      <c r="T143" s="13">
        <v>44369</v>
      </c>
      <c r="U143" s="14">
        <v>2.3936656300000001</v>
      </c>
      <c r="V143" s="14">
        <v>162</v>
      </c>
      <c r="W143" s="14">
        <v>220233312.65000001</v>
      </c>
      <c r="X143" s="14">
        <v>81.710081098689315</v>
      </c>
      <c r="Y143" s="19">
        <f t="shared" si="5"/>
        <v>-0.81710081098689313</v>
      </c>
      <c r="Z143" s="19">
        <v>-0.81710000000000005</v>
      </c>
      <c r="AA143" t="s">
        <v>11801</v>
      </c>
      <c r="AB143" s="121">
        <v>2</v>
      </c>
    </row>
    <row r="144" spans="1:28" ht="20.25">
      <c r="A144">
        <v>1680</v>
      </c>
      <c r="B144" t="s">
        <v>1063</v>
      </c>
      <c r="C144" t="s">
        <v>1064</v>
      </c>
      <c r="D144" t="str">
        <f t="shared" si="4"/>
        <v>Aragon ANT</v>
      </c>
      <c r="E144" s="3" t="s">
        <v>8887</v>
      </c>
      <c r="F144" s="3" t="s">
        <v>8883</v>
      </c>
      <c r="G144" s="3" t="s">
        <v>8883</v>
      </c>
      <c r="H144" s="4">
        <v>159</v>
      </c>
      <c r="I144" s="4">
        <v>20130832.884009302</v>
      </c>
      <c r="J144" s="6">
        <v>43429</v>
      </c>
      <c r="K144" s="7">
        <v>0.28579100000000002</v>
      </c>
      <c r="L144" s="7">
        <v>313</v>
      </c>
      <c r="M144" s="7">
        <v>9419998.4362545591</v>
      </c>
      <c r="N144" s="9">
        <v>44292</v>
      </c>
      <c r="O144" s="10">
        <v>14.789068370000001</v>
      </c>
      <c r="P144" s="10">
        <v>244</v>
      </c>
      <c r="Q144" s="10">
        <v>495568146.27999997</v>
      </c>
      <c r="R144" s="10">
        <v>51.747844998617872</v>
      </c>
      <c r="S144" s="18">
        <v>51.747844998617872</v>
      </c>
      <c r="T144" s="13">
        <v>44339</v>
      </c>
      <c r="U144" s="14">
        <v>2.7871184699999998</v>
      </c>
      <c r="V144" s="14">
        <v>206</v>
      </c>
      <c r="W144" s="14">
        <v>133408257.18000001</v>
      </c>
      <c r="X144" s="14">
        <v>81.15419849127386</v>
      </c>
      <c r="Y144" s="19">
        <f t="shared" si="5"/>
        <v>-0.81154198491273855</v>
      </c>
      <c r="Z144" s="19">
        <v>-0.8115</v>
      </c>
      <c r="AA144" t="s">
        <v>11802</v>
      </c>
      <c r="AB144" s="121">
        <v>2</v>
      </c>
    </row>
    <row r="145" spans="1:28" ht="20.25">
      <c r="A145">
        <v>2447</v>
      </c>
      <c r="B145" t="s">
        <v>2076</v>
      </c>
      <c r="C145" t="s">
        <v>2077</v>
      </c>
      <c r="D145" t="str">
        <f t="shared" si="4"/>
        <v>Crypterium CRPT</v>
      </c>
      <c r="E145" s="3" t="s">
        <v>3686</v>
      </c>
      <c r="F145" s="3" t="s">
        <v>8883</v>
      </c>
      <c r="G145" s="3" t="s">
        <v>8883</v>
      </c>
      <c r="H145" s="4">
        <v>160</v>
      </c>
      <c r="I145" s="4">
        <v>19963516.8735062</v>
      </c>
      <c r="J145" s="6">
        <v>43441</v>
      </c>
      <c r="K145" s="7">
        <v>6.55682742362E-2</v>
      </c>
      <c r="L145" s="7">
        <v>406</v>
      </c>
      <c r="M145" s="7">
        <v>5906995.7921047304</v>
      </c>
      <c r="N145" s="9">
        <v>44644</v>
      </c>
      <c r="O145" s="10">
        <v>1.016237547834802</v>
      </c>
      <c r="P145" s="10">
        <v>738</v>
      </c>
      <c r="Q145" s="10">
        <v>57215109.719999999</v>
      </c>
      <c r="R145" s="10">
        <v>15.498921691517401</v>
      </c>
      <c r="S145" s="18">
        <v>15.498921691517401</v>
      </c>
      <c r="T145" s="13">
        <v>44687</v>
      </c>
      <c r="U145" s="14">
        <v>0.25374354435780438</v>
      </c>
      <c r="V145" s="14">
        <v>461</v>
      </c>
      <c r="W145" s="14">
        <v>24699151.280000001</v>
      </c>
      <c r="X145" s="14">
        <v>75.031079603540419</v>
      </c>
      <c r="Y145" s="19">
        <f t="shared" si="5"/>
        <v>-0.75031079603540418</v>
      </c>
      <c r="Z145" s="19">
        <v>-0.75029999999999997</v>
      </c>
      <c r="AA145" t="s">
        <v>11803</v>
      </c>
      <c r="AB145" s="121">
        <v>2</v>
      </c>
    </row>
    <row r="146" spans="1:28" ht="20.25">
      <c r="A146">
        <v>3673</v>
      </c>
      <c r="B146" t="s">
        <v>3862</v>
      </c>
      <c r="C146" t="s">
        <v>3863</v>
      </c>
      <c r="D146" t="str">
        <f t="shared" si="4"/>
        <v>BitMax Token BTMX</v>
      </c>
      <c r="E146" s="3" t="s">
        <v>3686</v>
      </c>
      <c r="F146" s="3" t="s">
        <v>8883</v>
      </c>
      <c r="G146" s="3" t="s">
        <v>8883</v>
      </c>
      <c r="H146" s="4">
        <v>161</v>
      </c>
      <c r="I146" s="4">
        <v>19876651.585298501</v>
      </c>
      <c r="J146" s="6">
        <v>43478</v>
      </c>
      <c r="K146" s="7">
        <v>1.41112452644E-2</v>
      </c>
      <c r="L146" s="7">
        <v>2197</v>
      </c>
      <c r="M146" s="7">
        <v>0</v>
      </c>
      <c r="N146" s="9">
        <v>44282</v>
      </c>
      <c r="O146" s="10">
        <v>3.2563574200000001</v>
      </c>
      <c r="P146" s="10">
        <v>110</v>
      </c>
      <c r="Q146" s="10">
        <v>2044415014.1700001</v>
      </c>
      <c r="R146" s="10">
        <v>230.76329260715019</v>
      </c>
      <c r="S146" s="18">
        <v>230.76329260715019</v>
      </c>
      <c r="T146" s="13">
        <v>44682</v>
      </c>
      <c r="U146" s="14">
        <v>0.1784451925351358</v>
      </c>
      <c r="V146" s="14">
        <v>231</v>
      </c>
      <c r="W146" s="14">
        <v>118164741.87</v>
      </c>
      <c r="X146" s="14">
        <v>94.52009808753931</v>
      </c>
      <c r="Y146" s="19">
        <f t="shared" si="5"/>
        <v>-0.94520098087539306</v>
      </c>
      <c r="Z146" s="19">
        <v>-0.94520000000000004</v>
      </c>
      <c r="AA146" t="s">
        <v>11804</v>
      </c>
      <c r="AB146" s="121">
        <v>2</v>
      </c>
    </row>
    <row r="147" spans="1:28" ht="20.25">
      <c r="A147">
        <v>4279</v>
      </c>
      <c r="B147" t="s">
        <v>4727</v>
      </c>
      <c r="C147" t="s">
        <v>4728</v>
      </c>
      <c r="D147" t="str">
        <f t="shared" si="4"/>
        <v>Swipe SXP</v>
      </c>
      <c r="E147" s="3" t="s">
        <v>8885</v>
      </c>
      <c r="F147" s="3" t="s">
        <v>8883</v>
      </c>
      <c r="G147" s="3" t="s">
        <v>8883</v>
      </c>
      <c r="H147" s="4">
        <v>162</v>
      </c>
      <c r="I147" s="4">
        <v>19326278.911808699</v>
      </c>
      <c r="J147" s="6">
        <v>43908</v>
      </c>
      <c r="K147" s="7">
        <v>0.16101814926499999</v>
      </c>
      <c r="L147" s="7">
        <v>287</v>
      </c>
      <c r="M147" s="7">
        <v>10479961.197308499</v>
      </c>
      <c r="N147" s="9">
        <v>44319</v>
      </c>
      <c r="O147" s="10">
        <v>5.8561614100000003</v>
      </c>
      <c r="P147" s="10">
        <v>240</v>
      </c>
      <c r="Q147" s="10">
        <v>501802404.38999999</v>
      </c>
      <c r="R147" s="10">
        <v>36.369573471882752</v>
      </c>
      <c r="S147" s="18">
        <v>36.369573471882752</v>
      </c>
      <c r="T147" s="13">
        <v>44682</v>
      </c>
      <c r="U147" s="14">
        <v>0.91431225218555612</v>
      </c>
      <c r="V147" s="14">
        <v>111</v>
      </c>
      <c r="W147" s="14">
        <v>482362069.83999997</v>
      </c>
      <c r="X147" s="14">
        <v>84.3871746665952</v>
      </c>
      <c r="Y147" s="19">
        <f t="shared" si="5"/>
        <v>-0.84387174666595199</v>
      </c>
      <c r="Z147" s="19">
        <v>-0.84389999999999998</v>
      </c>
      <c r="AA147" t="s">
        <v>11805</v>
      </c>
      <c r="AB147" s="121">
        <v>2</v>
      </c>
    </row>
    <row r="148" spans="1:28" ht="20.25">
      <c r="A148">
        <v>1343</v>
      </c>
      <c r="B148" t="s">
        <v>740</v>
      </c>
      <c r="C148" t="s">
        <v>741</v>
      </c>
      <c r="D148" t="str">
        <f t="shared" si="4"/>
        <v>Stratis STRAT</v>
      </c>
      <c r="E148" s="3" t="s">
        <v>8887</v>
      </c>
      <c r="F148" s="3" t="s">
        <v>8883</v>
      </c>
      <c r="G148" s="3" t="s">
        <v>8883</v>
      </c>
      <c r="H148" s="4">
        <v>163</v>
      </c>
      <c r="I148" s="4">
        <v>19127658.520626899</v>
      </c>
      <c r="J148" s="6">
        <v>43903</v>
      </c>
      <c r="K148" s="7">
        <v>0.126404635057</v>
      </c>
      <c r="L148" s="7">
        <v>183</v>
      </c>
      <c r="M148" s="7">
        <v>19127658.520626899</v>
      </c>
      <c r="N148" s="9">
        <v>44326</v>
      </c>
      <c r="O148" s="10">
        <v>4.5105074800000002</v>
      </c>
      <c r="P148" s="10">
        <v>245</v>
      </c>
      <c r="Q148" s="10">
        <v>492990735.05000001</v>
      </c>
      <c r="R148" s="10">
        <v>35.683086130236163</v>
      </c>
      <c r="S148" s="18">
        <v>35.683086130236163</v>
      </c>
      <c r="T148" s="13">
        <v>44616</v>
      </c>
      <c r="U148" s="14">
        <v>0.7993262865051437</v>
      </c>
      <c r="V148" s="14">
        <v>226</v>
      </c>
      <c r="W148" s="14">
        <v>120339706.8</v>
      </c>
      <c r="X148" s="14">
        <v>82.278573086300625</v>
      </c>
      <c r="Y148" s="19">
        <f t="shared" si="5"/>
        <v>-0.82278573086300621</v>
      </c>
      <c r="Z148" s="19">
        <v>-0.82279999999999998</v>
      </c>
      <c r="AA148" t="s">
        <v>11806</v>
      </c>
      <c r="AB148" s="121">
        <v>2</v>
      </c>
    </row>
    <row r="149" spans="1:28" ht="20.25">
      <c r="A149">
        <v>3063</v>
      </c>
      <c r="B149" t="s">
        <v>2951</v>
      </c>
      <c r="C149" t="s">
        <v>2952</v>
      </c>
      <c r="D149" t="str">
        <f t="shared" si="4"/>
        <v>Vitae VITAE</v>
      </c>
      <c r="E149" s="3" t="s">
        <v>8887</v>
      </c>
      <c r="F149" s="3" t="s">
        <v>8883</v>
      </c>
      <c r="G149" s="3" t="s">
        <v>8883</v>
      </c>
      <c r="H149" s="4">
        <v>164</v>
      </c>
      <c r="I149" s="4">
        <v>18703911.254010499</v>
      </c>
      <c r="J149" s="6">
        <v>43326</v>
      </c>
      <c r="K149" s="7">
        <v>0.16369934380054499</v>
      </c>
      <c r="L149" s="7">
        <v>2417</v>
      </c>
      <c r="M149" s="7">
        <v>0</v>
      </c>
      <c r="N149" s="9">
        <v>44148</v>
      </c>
      <c r="O149" s="10">
        <v>12.08305308458573</v>
      </c>
      <c r="P149" s="10">
        <v>370</v>
      </c>
      <c r="Q149" s="10">
        <v>235271282.64739531</v>
      </c>
      <c r="R149" s="10">
        <v>73.812471107446811</v>
      </c>
      <c r="S149" s="18">
        <v>73.812471107446811</v>
      </c>
      <c r="T149" s="13">
        <v>44372</v>
      </c>
      <c r="U149" s="14">
        <v>0.18270493996968001</v>
      </c>
      <c r="V149" s="14">
        <v>831</v>
      </c>
      <c r="W149" s="14">
        <v>3557480.4870730811</v>
      </c>
      <c r="X149" s="14">
        <v>98.487924047915044</v>
      </c>
      <c r="Y149" s="19">
        <f t="shared" si="5"/>
        <v>-0.98487924047915043</v>
      </c>
      <c r="Z149" s="19">
        <v>-0.9849</v>
      </c>
      <c r="AA149" t="s">
        <v>11807</v>
      </c>
      <c r="AB149" s="121">
        <v>2</v>
      </c>
    </row>
    <row r="150" spans="1:28" ht="20.25">
      <c r="A150">
        <v>2324</v>
      </c>
      <c r="B150" t="s">
        <v>1914</v>
      </c>
      <c r="C150" t="s">
        <v>1915</v>
      </c>
      <c r="D150" t="str">
        <f t="shared" si="4"/>
        <v>BigONE Token ONE</v>
      </c>
      <c r="E150" s="3" t="s">
        <v>3686</v>
      </c>
      <c r="F150" s="3" t="s">
        <v>8883</v>
      </c>
      <c r="G150" s="3" t="s">
        <v>8883</v>
      </c>
      <c r="H150" s="4">
        <v>165</v>
      </c>
      <c r="I150" s="4">
        <v>18529219.491253398</v>
      </c>
      <c r="J150" s="6">
        <v>44050</v>
      </c>
      <c r="K150" s="7">
        <v>8.0288905626500003E-4</v>
      </c>
      <c r="L150" s="7">
        <v>205</v>
      </c>
      <c r="M150" s="7">
        <v>16654165.2561532</v>
      </c>
      <c r="N150" s="9">
        <v>44287</v>
      </c>
      <c r="O150" s="10">
        <v>7.8179700000000005E-3</v>
      </c>
      <c r="P150" s="10">
        <v>772</v>
      </c>
      <c r="Q150" s="10">
        <v>51683143.25</v>
      </c>
      <c r="R150" s="10">
        <v>9.7372979977692165</v>
      </c>
      <c r="S150" s="18">
        <v>9.7372979977692165</v>
      </c>
      <c r="T150" s="13">
        <v>44687</v>
      </c>
      <c r="U150" s="14">
        <v>1.133998442720775E-3</v>
      </c>
      <c r="V150" s="14">
        <v>598</v>
      </c>
      <c r="W150" s="14">
        <v>10780087.369999999</v>
      </c>
      <c r="X150" s="14">
        <v>85.494975770938311</v>
      </c>
      <c r="Y150" s="19">
        <f t="shared" si="5"/>
        <v>-0.85494975770938308</v>
      </c>
      <c r="Z150" s="19">
        <v>-0.85489999999999999</v>
      </c>
      <c r="AA150" t="s">
        <v>11808</v>
      </c>
      <c r="AB150" s="121">
        <v>2</v>
      </c>
    </row>
    <row r="151" spans="1:28" ht="20.25">
      <c r="A151">
        <v>2700</v>
      </c>
      <c r="B151" t="s">
        <v>2481</v>
      </c>
      <c r="C151" t="s">
        <v>2482</v>
      </c>
      <c r="D151" t="str">
        <f t="shared" si="4"/>
        <v>Celsius CEL</v>
      </c>
      <c r="E151" s="2" t="s">
        <v>8898</v>
      </c>
      <c r="F151" s="3" t="s">
        <v>8883</v>
      </c>
      <c r="G151" s="3" t="s">
        <v>8883</v>
      </c>
      <c r="H151" s="4">
        <v>166</v>
      </c>
      <c r="I151" s="4">
        <v>18412493.015353099</v>
      </c>
      <c r="J151" s="6">
        <v>43389</v>
      </c>
      <c r="K151" s="7">
        <v>2.2345500000000001E-2</v>
      </c>
      <c r="L151" s="7">
        <v>2173</v>
      </c>
      <c r="M151" s="7">
        <v>0</v>
      </c>
      <c r="N151" s="9">
        <v>44350</v>
      </c>
      <c r="O151" s="10">
        <v>8.0232861999999994</v>
      </c>
      <c r="P151" s="10">
        <v>116</v>
      </c>
      <c r="Q151" s="10">
        <v>1914160488.24</v>
      </c>
      <c r="R151" s="10">
        <v>359.05601575261232</v>
      </c>
      <c r="S151" s="18">
        <v>359.05601575261232</v>
      </c>
      <c r="T151" s="13">
        <v>44669</v>
      </c>
      <c r="U151" s="14">
        <v>1.992397950554188</v>
      </c>
      <c r="V151" s="14">
        <v>107</v>
      </c>
      <c r="W151" s="14">
        <v>498645321.63999999</v>
      </c>
      <c r="X151" s="14">
        <v>75.167307997137272</v>
      </c>
      <c r="Y151" s="19">
        <f t="shared" si="5"/>
        <v>-0.75167307997137267</v>
      </c>
      <c r="Z151" s="19">
        <v>-0.75170000000000003</v>
      </c>
      <c r="AA151" t="s">
        <v>11809</v>
      </c>
      <c r="AB151" s="121">
        <v>2</v>
      </c>
    </row>
    <row r="152" spans="1:28" ht="20.25">
      <c r="A152">
        <v>2096</v>
      </c>
      <c r="B152" t="s">
        <v>1618</v>
      </c>
      <c r="C152" t="s">
        <v>800</v>
      </c>
      <c r="D152" t="str">
        <f t="shared" si="4"/>
        <v>Ripio Credit Network RCN</v>
      </c>
      <c r="E152" s="3" t="s">
        <v>3686</v>
      </c>
      <c r="F152" s="3" t="s">
        <v>8883</v>
      </c>
      <c r="G152" s="3" t="s">
        <v>8883</v>
      </c>
      <c r="H152" s="4">
        <v>167</v>
      </c>
      <c r="I152" s="4">
        <v>18187408.897340301</v>
      </c>
      <c r="J152" s="6">
        <v>43501</v>
      </c>
      <c r="K152" s="7">
        <v>1.00211298638E-2</v>
      </c>
      <c r="L152" s="7">
        <v>432</v>
      </c>
      <c r="M152" s="7">
        <v>5313102.8306199498</v>
      </c>
      <c r="N152" s="9">
        <v>44297</v>
      </c>
      <c r="O152" s="10">
        <v>0.19734245</v>
      </c>
      <c r="P152" s="10">
        <v>605</v>
      </c>
      <c r="Q152" s="10">
        <v>91296516.920000002</v>
      </c>
      <c r="R152" s="10">
        <v>19.69263473102702</v>
      </c>
      <c r="S152" s="18">
        <v>19.69263473102702</v>
      </c>
      <c r="T152" s="13">
        <v>44686</v>
      </c>
      <c r="U152" s="14">
        <v>6.3276000193637624E-3</v>
      </c>
      <c r="V152" s="14">
        <v>860</v>
      </c>
      <c r="W152" s="14">
        <v>3242835.71</v>
      </c>
      <c r="X152" s="14">
        <v>96.793594069920715</v>
      </c>
      <c r="Y152" s="19">
        <f t="shared" si="5"/>
        <v>-0.96793594069920719</v>
      </c>
      <c r="Z152" s="19">
        <v>-0.96789999999999998</v>
      </c>
      <c r="AA152" t="s">
        <v>11810</v>
      </c>
      <c r="AB152" s="121">
        <v>2</v>
      </c>
    </row>
    <row r="153" spans="1:28" ht="20.25">
      <c r="A153">
        <v>5015</v>
      </c>
      <c r="B153" t="s">
        <v>5225</v>
      </c>
      <c r="C153" t="s">
        <v>5225</v>
      </c>
      <c r="D153" t="str">
        <f t="shared" si="4"/>
        <v>HEX HEX</v>
      </c>
      <c r="E153" s="3" t="s">
        <v>8894</v>
      </c>
      <c r="F153" s="3" t="s">
        <v>8883</v>
      </c>
      <c r="G153" s="3" t="s">
        <v>8883</v>
      </c>
      <c r="H153" s="4">
        <v>168</v>
      </c>
      <c r="I153" s="4">
        <v>18169977.07148486</v>
      </c>
      <c r="J153" s="6">
        <v>43821</v>
      </c>
      <c r="K153" s="8">
        <v>1.45615289426E-5</v>
      </c>
      <c r="L153" s="7">
        <v>2150</v>
      </c>
      <c r="M153" s="7">
        <v>0</v>
      </c>
      <c r="N153" s="9">
        <v>44457</v>
      </c>
      <c r="O153" s="10">
        <v>0.48674142016139998</v>
      </c>
      <c r="P153" s="10">
        <v>5</v>
      </c>
      <c r="Q153" s="10">
        <v>84406352631.529465</v>
      </c>
      <c r="R153" s="10">
        <v>33426.532480214337</v>
      </c>
      <c r="S153" s="18">
        <v>33426.532480214337</v>
      </c>
      <c r="T153" s="13">
        <v>44635</v>
      </c>
      <c r="U153" s="14">
        <v>0.1083334206604744</v>
      </c>
      <c r="V153" s="14">
        <v>9</v>
      </c>
      <c r="W153" s="14">
        <v>18786214871.57539</v>
      </c>
      <c r="X153" s="14">
        <v>77.743126807545622</v>
      </c>
      <c r="Y153" s="19">
        <f t="shared" si="5"/>
        <v>-0.77743126807545626</v>
      </c>
      <c r="Z153" s="19">
        <v>-0.77739999999999998</v>
      </c>
      <c r="AA153" t="s">
        <v>11811</v>
      </c>
      <c r="AB153" s="121">
        <v>2</v>
      </c>
    </row>
    <row r="154" spans="1:28" ht="20.25">
      <c r="A154">
        <v>3835</v>
      </c>
      <c r="B154" t="s">
        <v>4123</v>
      </c>
      <c r="C154" t="s">
        <v>4124</v>
      </c>
      <c r="D154" t="str">
        <f t="shared" si="4"/>
        <v>Orbs ORBS</v>
      </c>
      <c r="E154" s="3" t="s">
        <v>1772</v>
      </c>
      <c r="F154" s="3" t="s">
        <v>8883</v>
      </c>
      <c r="G154" s="3" t="s">
        <v>8883</v>
      </c>
      <c r="H154" s="4">
        <v>169</v>
      </c>
      <c r="I154" s="4">
        <v>17790895.3888743</v>
      </c>
      <c r="J154" s="6">
        <v>43817</v>
      </c>
      <c r="K154" s="7">
        <v>4.6280597942699999E-3</v>
      </c>
      <c r="L154" s="7">
        <v>263</v>
      </c>
      <c r="M154" s="7">
        <v>11512486.942942699</v>
      </c>
      <c r="N154" s="9">
        <v>44271</v>
      </c>
      <c r="O154" s="10">
        <v>0.36264858</v>
      </c>
      <c r="P154" s="10">
        <v>208</v>
      </c>
      <c r="Q154" s="10">
        <v>606495550.13</v>
      </c>
      <c r="R154" s="10">
        <v>78.3586634833446</v>
      </c>
      <c r="S154" s="18">
        <v>78.3586634833446</v>
      </c>
      <c r="T154" s="13">
        <v>44369</v>
      </c>
      <c r="U154" s="14">
        <v>3.3458500000000002E-2</v>
      </c>
      <c r="V154" s="14">
        <v>269</v>
      </c>
      <c r="W154" s="14">
        <v>86805924.519999996</v>
      </c>
      <c r="X154" s="14">
        <v>90.77385054148013</v>
      </c>
      <c r="Y154" s="19">
        <f t="shared" si="5"/>
        <v>-0.90773850541480128</v>
      </c>
      <c r="Z154" s="19">
        <v>-0.90769999999999995</v>
      </c>
      <c r="AA154" t="s">
        <v>11812</v>
      </c>
      <c r="AB154" s="121">
        <v>2</v>
      </c>
    </row>
    <row r="155" spans="1:28" ht="20.25">
      <c r="A155">
        <v>4705</v>
      </c>
      <c r="B155" t="s">
        <v>4951</v>
      </c>
      <c r="C155" t="s">
        <v>4952</v>
      </c>
      <c r="D155" t="str">
        <f t="shared" si="4"/>
        <v>PAX Gold PAXG</v>
      </c>
      <c r="E155" s="3" t="s">
        <v>8893</v>
      </c>
      <c r="F155" s="3" t="s">
        <v>8883</v>
      </c>
      <c r="G155" s="3" t="s">
        <v>8883</v>
      </c>
      <c r="H155" s="4">
        <v>170</v>
      </c>
      <c r="I155" s="4">
        <v>17761915.118489601</v>
      </c>
      <c r="J155" s="6">
        <v>43764</v>
      </c>
      <c r="K155" s="7">
        <v>1387.9765028700001</v>
      </c>
      <c r="L155" s="7">
        <v>2246</v>
      </c>
      <c r="M155" s="7">
        <v>0</v>
      </c>
      <c r="N155" s="9">
        <v>43943</v>
      </c>
      <c r="O155" s="10">
        <v>3487.6848331199999</v>
      </c>
      <c r="P155" s="10">
        <v>828</v>
      </c>
      <c r="Q155" s="10">
        <v>42184445.518815704</v>
      </c>
      <c r="R155" s="10">
        <v>2.5127837725698599</v>
      </c>
      <c r="S155" s="18">
        <v>2.5127837725698599</v>
      </c>
      <c r="T155" s="13">
        <v>43962</v>
      </c>
      <c r="U155" s="14">
        <v>1656.4989476999999</v>
      </c>
      <c r="V155" s="14">
        <v>369</v>
      </c>
      <c r="W155" s="14">
        <v>43333749.478385001</v>
      </c>
      <c r="X155" s="14">
        <v>52.504339498528161</v>
      </c>
      <c r="Y155" s="19">
        <f t="shared" si="5"/>
        <v>-0.52504339498528163</v>
      </c>
      <c r="Z155" s="19">
        <v>-0.52500000000000002</v>
      </c>
      <c r="AA155" t="s">
        <v>11813</v>
      </c>
      <c r="AB155" s="121">
        <v>2</v>
      </c>
    </row>
    <row r="156" spans="1:28" ht="20.25">
      <c r="A156">
        <v>3224</v>
      </c>
      <c r="B156" t="s">
        <v>3220</v>
      </c>
      <c r="C156" t="s">
        <v>3221</v>
      </c>
      <c r="D156" t="str">
        <f t="shared" si="4"/>
        <v>Qubitica QBIT</v>
      </c>
      <c r="E156" s="3" t="s">
        <v>8887</v>
      </c>
      <c r="F156" s="3" t="s">
        <v>8883</v>
      </c>
      <c r="G156" s="3" t="s">
        <v>8883</v>
      </c>
      <c r="H156" s="4">
        <v>171</v>
      </c>
      <c r="I156" s="4">
        <v>17746563.332402661</v>
      </c>
      <c r="J156" s="6">
        <v>43445</v>
      </c>
      <c r="K156" s="7">
        <v>0.18278949059399999</v>
      </c>
      <c r="L156" s="7">
        <v>1178</v>
      </c>
      <c r="M156" s="7">
        <v>453765.94129950373</v>
      </c>
      <c r="N156" s="9">
        <v>44248</v>
      </c>
      <c r="O156" s="10">
        <v>96.772398536486449</v>
      </c>
      <c r="P156" s="10">
        <v>648</v>
      </c>
      <c r="Q156" s="10">
        <v>78257409.980216041</v>
      </c>
      <c r="R156" s="10">
        <v>529.41992574086737</v>
      </c>
      <c r="S156" s="18">
        <v>529.41992574086737</v>
      </c>
      <c r="T156" s="13">
        <v>44253</v>
      </c>
      <c r="U156" s="14">
        <v>1.3001511018484999</v>
      </c>
      <c r="V156" s="14">
        <v>1144</v>
      </c>
      <c r="W156" s="14">
        <v>1051399.565912649</v>
      </c>
      <c r="X156" s="14">
        <v>98.656485607971888</v>
      </c>
      <c r="Y156" s="19">
        <f t="shared" si="5"/>
        <v>-0.98656485607971889</v>
      </c>
      <c r="Z156" s="19">
        <v>-0.98660000000000003</v>
      </c>
      <c r="AA156" t="s">
        <v>11814</v>
      </c>
      <c r="AB156" s="121">
        <v>2</v>
      </c>
    </row>
    <row r="157" spans="1:28" ht="20.25">
      <c r="A157">
        <v>4090</v>
      </c>
      <c r="B157" t="s">
        <v>4501</v>
      </c>
      <c r="C157" t="s">
        <v>4502</v>
      </c>
      <c r="D157" t="str">
        <f t="shared" si="4"/>
        <v>Wirex Token WXT</v>
      </c>
      <c r="E157" s="3" t="s">
        <v>8898</v>
      </c>
      <c r="F157" s="3" t="s">
        <v>8883</v>
      </c>
      <c r="G157" s="3" t="s">
        <v>8883</v>
      </c>
      <c r="H157" s="4">
        <v>172</v>
      </c>
      <c r="I157" s="4">
        <v>17465637.080974501</v>
      </c>
      <c r="J157" s="6">
        <v>43761</v>
      </c>
      <c r="K157" s="7">
        <v>1.18944286213E-2</v>
      </c>
      <c r="L157" s="7">
        <v>248</v>
      </c>
      <c r="M157" s="7">
        <v>12561939.0348904</v>
      </c>
      <c r="N157" s="9">
        <v>43767</v>
      </c>
      <c r="O157" s="10">
        <v>6.4080926375699995E-2</v>
      </c>
      <c r="P157" s="10">
        <v>1153</v>
      </c>
      <c r="Q157" s="10">
        <v>15499185.6752498</v>
      </c>
      <c r="R157" s="10">
        <v>5.3874741205262104</v>
      </c>
      <c r="S157" s="18">
        <v>5.3874741205262104</v>
      </c>
      <c r="T157" s="13">
        <v>44545</v>
      </c>
      <c r="U157" s="14">
        <v>3.0644251995346201E-3</v>
      </c>
      <c r="V157" s="14">
        <v>410</v>
      </c>
      <c r="W157" s="14">
        <v>34673391.689999998</v>
      </c>
      <c r="X157" s="14">
        <v>95.217882491947435</v>
      </c>
      <c r="Y157" s="19">
        <f t="shared" si="5"/>
        <v>-0.95217882491947436</v>
      </c>
      <c r="Z157" s="19">
        <v>-0.95220000000000005</v>
      </c>
      <c r="AA157" t="s">
        <v>11815</v>
      </c>
      <c r="AB157" s="121">
        <v>2</v>
      </c>
    </row>
    <row r="158" spans="1:28" ht="20.25">
      <c r="A158">
        <v>3772</v>
      </c>
      <c r="B158" t="s">
        <v>4021</v>
      </c>
      <c r="C158" t="s">
        <v>2356</v>
      </c>
      <c r="D158" t="str">
        <f t="shared" si="4"/>
        <v>STEM CELL COIN SCC</v>
      </c>
      <c r="E158" s="3" t="s">
        <v>8885</v>
      </c>
      <c r="F158" s="3" t="s">
        <v>8883</v>
      </c>
      <c r="G158" s="3" t="s">
        <v>8883</v>
      </c>
      <c r="H158" s="4">
        <v>173</v>
      </c>
      <c r="I158" s="4">
        <v>17424649.624392949</v>
      </c>
      <c r="J158" s="6">
        <v>43812</v>
      </c>
      <c r="K158" s="7">
        <v>1.70488586516E-3</v>
      </c>
      <c r="L158" s="7">
        <v>1118</v>
      </c>
      <c r="M158" s="7">
        <v>546685.49292700738</v>
      </c>
      <c r="N158" s="9">
        <v>44241</v>
      </c>
      <c r="O158" s="10">
        <v>0.21317817356348001</v>
      </c>
      <c r="P158" s="10">
        <v>689</v>
      </c>
      <c r="Q158" s="10">
        <v>68357311.933542848</v>
      </c>
      <c r="R158" s="10">
        <v>125.03955714564719</v>
      </c>
      <c r="S158" s="18">
        <v>125.03955714564719</v>
      </c>
      <c r="T158" s="13">
        <v>44613</v>
      </c>
      <c r="U158" s="14">
        <v>2.9660223482700569E-3</v>
      </c>
      <c r="V158" s="14">
        <v>1169</v>
      </c>
      <c r="W158" s="14">
        <v>951079.14414221712</v>
      </c>
      <c r="X158" s="14">
        <v>98.608665090478027</v>
      </c>
      <c r="Y158" s="19">
        <f t="shared" si="5"/>
        <v>-0.98608665090478032</v>
      </c>
      <c r="Z158" s="19">
        <v>-0.98609999999999998</v>
      </c>
      <c r="AA158" t="s">
        <v>11816</v>
      </c>
      <c r="AB158" s="121">
        <v>2</v>
      </c>
    </row>
    <row r="159" spans="1:28" ht="20.25">
      <c r="A159">
        <v>1087</v>
      </c>
      <c r="B159" t="s">
        <v>566</v>
      </c>
      <c r="C159" t="s">
        <v>567</v>
      </c>
      <c r="D159" t="str">
        <f t="shared" si="4"/>
        <v>Factom FCT</v>
      </c>
      <c r="E159" s="3" t="s">
        <v>8893</v>
      </c>
      <c r="F159" s="3" t="s">
        <v>8883</v>
      </c>
      <c r="G159" s="3" t="s">
        <v>8883</v>
      </c>
      <c r="H159" s="4">
        <v>174</v>
      </c>
      <c r="I159" s="4">
        <v>17398863.912977502</v>
      </c>
      <c r="J159" s="6">
        <v>43418</v>
      </c>
      <c r="K159" s="7">
        <v>3.7751399999999999</v>
      </c>
      <c r="L159" s="7">
        <v>113</v>
      </c>
      <c r="M159" s="7">
        <v>37168082.716320001</v>
      </c>
      <c r="N159" s="9">
        <v>43440</v>
      </c>
      <c r="O159" s="10">
        <v>18.5704995862</v>
      </c>
      <c r="P159" s="10">
        <v>545</v>
      </c>
      <c r="Q159" s="10">
        <v>116100459.325886</v>
      </c>
      <c r="R159" s="10">
        <v>4.9191552064824089</v>
      </c>
      <c r="S159" s="18">
        <v>4.9191552064824089</v>
      </c>
      <c r="T159" s="13">
        <v>44630</v>
      </c>
      <c r="U159" s="14">
        <v>0.1192593460153194</v>
      </c>
      <c r="V159" s="14">
        <v>899</v>
      </c>
      <c r="W159" s="14">
        <v>2866672.8</v>
      </c>
      <c r="X159" s="14">
        <v>99.357802166485911</v>
      </c>
      <c r="Y159" s="19">
        <f t="shared" si="5"/>
        <v>-0.99357802166485909</v>
      </c>
      <c r="Z159" s="19">
        <v>-0.99360000000000004</v>
      </c>
      <c r="AA159" t="s">
        <v>11817</v>
      </c>
      <c r="AB159" s="121">
        <v>2</v>
      </c>
    </row>
    <row r="160" spans="1:28" ht="20.25">
      <c r="A160">
        <v>4217</v>
      </c>
      <c r="B160" t="s">
        <v>4653</v>
      </c>
      <c r="C160" t="s">
        <v>4654</v>
      </c>
      <c r="D160" t="str">
        <f t="shared" si="4"/>
        <v>BOSAGORA BOA</v>
      </c>
      <c r="E160" s="3" t="s">
        <v>8887</v>
      </c>
      <c r="F160" s="3" t="s">
        <v>8883</v>
      </c>
      <c r="G160" s="3" t="s">
        <v>8883</v>
      </c>
      <c r="H160" s="4">
        <v>175</v>
      </c>
      <c r="I160" s="4">
        <v>17368106.5841037</v>
      </c>
      <c r="J160" s="6">
        <v>43730</v>
      </c>
      <c r="K160" s="7">
        <v>6.87238058429E-3</v>
      </c>
      <c r="L160" s="7">
        <v>828</v>
      </c>
      <c r="M160" s="7">
        <v>1403426.5178940899</v>
      </c>
      <c r="N160" s="9">
        <v>44283</v>
      </c>
      <c r="O160" s="10">
        <v>0.62440761</v>
      </c>
      <c r="P160" s="10">
        <v>459</v>
      </c>
      <c r="Q160" s="10">
        <v>159551212.24000001</v>
      </c>
      <c r="R160" s="10">
        <v>90.857542352554219</v>
      </c>
      <c r="S160" s="18">
        <v>90.857542352554219</v>
      </c>
      <c r="T160" s="13">
        <v>44687</v>
      </c>
      <c r="U160" s="14">
        <v>7.0838681551850094E-2</v>
      </c>
      <c r="V160" s="14">
        <v>482</v>
      </c>
      <c r="W160" s="14">
        <v>21624747.350000001</v>
      </c>
      <c r="X160" s="14">
        <v>88.655057943344076</v>
      </c>
      <c r="Y160" s="19">
        <f t="shared" si="5"/>
        <v>-0.88655057943344073</v>
      </c>
      <c r="Z160" s="19">
        <v>-0.88660000000000005</v>
      </c>
      <c r="AA160" t="s">
        <v>11818</v>
      </c>
      <c r="AB160" s="121">
        <v>2</v>
      </c>
    </row>
    <row r="161" spans="1:28" ht="20.25">
      <c r="A161">
        <v>2758</v>
      </c>
      <c r="B161" t="s">
        <v>2569</v>
      </c>
      <c r="C161" t="s">
        <v>2570</v>
      </c>
      <c r="D161" t="str">
        <f t="shared" si="4"/>
        <v>Unibright UBT</v>
      </c>
      <c r="E161" s="3" t="s">
        <v>8893</v>
      </c>
      <c r="F161" s="3" t="s">
        <v>8883</v>
      </c>
      <c r="G161" s="3" t="s">
        <v>8883</v>
      </c>
      <c r="H161" s="4">
        <v>176</v>
      </c>
      <c r="I161" s="4">
        <v>17332973.197324701</v>
      </c>
      <c r="J161" s="6">
        <v>43794</v>
      </c>
      <c r="K161" s="7">
        <v>8.1317168672999998E-3</v>
      </c>
      <c r="L161" s="7">
        <v>815</v>
      </c>
      <c r="M161" s="7">
        <v>1463091.9959696201</v>
      </c>
      <c r="N161" s="9">
        <v>44440</v>
      </c>
      <c r="O161" s="10">
        <v>4.1968747400000002</v>
      </c>
      <c r="P161" s="10">
        <v>223</v>
      </c>
      <c r="Q161" s="10">
        <v>565923443.51999998</v>
      </c>
      <c r="R161" s="10">
        <v>516.1117644020361</v>
      </c>
      <c r="S161" s="18">
        <v>516.1117644020361</v>
      </c>
      <c r="T161" s="13">
        <v>44687</v>
      </c>
      <c r="U161" s="14">
        <v>0.46739529218986209</v>
      </c>
      <c r="V161" s="14">
        <v>292</v>
      </c>
      <c r="W161" s="14">
        <v>72785269.030000001</v>
      </c>
      <c r="X161" s="14">
        <v>88.8632537031624</v>
      </c>
      <c r="Y161" s="19">
        <f t="shared" si="5"/>
        <v>-0.88863253703162404</v>
      </c>
      <c r="Z161" s="19">
        <v>-0.88859999999999995</v>
      </c>
      <c r="AA161" t="s">
        <v>11819</v>
      </c>
      <c r="AB161" s="121">
        <v>2</v>
      </c>
    </row>
    <row r="162" spans="1:28" ht="20.25">
      <c r="A162">
        <v>2457</v>
      </c>
      <c r="B162" t="s">
        <v>2090</v>
      </c>
      <c r="C162" t="s">
        <v>2091</v>
      </c>
      <c r="D162" t="str">
        <f t="shared" si="4"/>
        <v>TrueChain TRUE</v>
      </c>
      <c r="E162" s="3" t="s">
        <v>8887</v>
      </c>
      <c r="F162" s="3" t="s">
        <v>8883</v>
      </c>
      <c r="G162" s="3" t="s">
        <v>8883</v>
      </c>
      <c r="H162" s="4">
        <v>177</v>
      </c>
      <c r="I162" s="4">
        <v>17263982.091253299</v>
      </c>
      <c r="J162" s="6">
        <v>43429</v>
      </c>
      <c r="K162" s="7">
        <v>0.16120399999999999</v>
      </c>
      <c r="L162" s="7">
        <v>332</v>
      </c>
      <c r="M162" s="7">
        <v>8567840.7606300004</v>
      </c>
      <c r="N162" s="9">
        <v>43615</v>
      </c>
      <c r="O162" s="10">
        <v>1.19854790098</v>
      </c>
      <c r="P162" s="10">
        <v>620</v>
      </c>
      <c r="Q162" s="10">
        <v>85509627.639548898</v>
      </c>
      <c r="R162" s="10">
        <v>7.4349761853303891</v>
      </c>
      <c r="S162" s="18">
        <v>7.4349761853303891</v>
      </c>
      <c r="T162" s="13">
        <v>44631</v>
      </c>
      <c r="U162" s="14">
        <v>3.4674874377059121E-2</v>
      </c>
      <c r="V162" s="14">
        <v>844</v>
      </c>
      <c r="W162" s="14">
        <v>3404669.52</v>
      </c>
      <c r="X162" s="14">
        <v>97.106926277313832</v>
      </c>
      <c r="Y162" s="19">
        <f t="shared" si="5"/>
        <v>-0.97106926277313832</v>
      </c>
      <c r="Z162" s="19">
        <v>-0.97109999999999996</v>
      </c>
      <c r="AA162" t="s">
        <v>11820</v>
      </c>
      <c r="AB162" s="121">
        <v>2</v>
      </c>
    </row>
    <row r="163" spans="1:28" ht="20.25">
      <c r="A163">
        <v>4676</v>
      </c>
      <c r="B163" t="s">
        <v>4918</v>
      </c>
      <c r="C163" t="s">
        <v>4919</v>
      </c>
      <c r="D163" t="str">
        <f t="shared" si="4"/>
        <v>MEXC Token MEXC</v>
      </c>
      <c r="E163" s="3" t="s">
        <v>8887</v>
      </c>
      <c r="F163" s="3" t="s">
        <v>8883</v>
      </c>
      <c r="G163" s="3" t="s">
        <v>8883</v>
      </c>
      <c r="H163" s="4">
        <v>178</v>
      </c>
      <c r="I163" s="4">
        <v>17262365.977703761</v>
      </c>
      <c r="J163" s="6">
        <v>43732</v>
      </c>
      <c r="K163" s="7">
        <v>0.47124455309000002</v>
      </c>
      <c r="L163" s="7">
        <v>2772</v>
      </c>
      <c r="M163" s="7">
        <v>0</v>
      </c>
      <c r="N163" s="9">
        <v>43763</v>
      </c>
      <c r="O163" s="10">
        <v>0.63422031031500004</v>
      </c>
      <c r="P163" s="10">
        <v>218</v>
      </c>
      <c r="Q163" s="10">
        <v>580378679.51146138</v>
      </c>
      <c r="R163" s="10">
        <v>1.3458411479906791</v>
      </c>
      <c r="S163" s="18">
        <v>1.3458411479906791</v>
      </c>
      <c r="T163" s="13">
        <v>44169</v>
      </c>
      <c r="U163" s="16">
        <v>2.6954837700000001E-5</v>
      </c>
      <c r="V163" s="14">
        <v>2038</v>
      </c>
      <c r="W163" s="16">
        <v>26507.074280353361</v>
      </c>
      <c r="X163" s="16">
        <v>99.995749925181897</v>
      </c>
      <c r="Y163" s="19">
        <f t="shared" si="5"/>
        <v>-0.99995749925181898</v>
      </c>
      <c r="Z163" s="19">
        <v>-1</v>
      </c>
      <c r="AA163" t="s">
        <v>11821</v>
      </c>
      <c r="AB163" s="121">
        <v>2</v>
      </c>
    </row>
    <row r="164" spans="1:28" ht="20.25">
      <c r="A164">
        <v>3724</v>
      </c>
      <c r="B164" t="s">
        <v>3945</v>
      </c>
      <c r="C164" t="s">
        <v>3945</v>
      </c>
      <c r="D164" t="str">
        <f t="shared" si="4"/>
        <v>SOLVE SOLVE</v>
      </c>
      <c r="E164" s="3" t="s">
        <v>8888</v>
      </c>
      <c r="F164" s="3" t="s">
        <v>8883</v>
      </c>
      <c r="G164" s="3" t="s">
        <v>8883</v>
      </c>
      <c r="H164" s="4">
        <v>179</v>
      </c>
      <c r="I164" s="4">
        <v>17161979.958099701</v>
      </c>
      <c r="J164" s="6">
        <v>43903</v>
      </c>
      <c r="K164" s="7">
        <v>3.4288657926300002E-2</v>
      </c>
      <c r="L164" s="7">
        <v>199</v>
      </c>
      <c r="M164" s="7">
        <v>17161979.958099701</v>
      </c>
      <c r="N164" s="9">
        <v>44338</v>
      </c>
      <c r="O164" s="10">
        <v>0.60296031000000005</v>
      </c>
      <c r="P164" s="10">
        <v>610</v>
      </c>
      <c r="Q164" s="10">
        <v>89385617.269999996</v>
      </c>
      <c r="R164" s="10">
        <v>17.58483260838036</v>
      </c>
      <c r="S164" s="18">
        <v>17.58483260838036</v>
      </c>
      <c r="T164" s="13">
        <v>44369</v>
      </c>
      <c r="U164" s="14">
        <v>3.3051270000000001E-2</v>
      </c>
      <c r="V164" s="14">
        <v>534</v>
      </c>
      <c r="W164" s="14">
        <v>15571213.710000001</v>
      </c>
      <c r="X164" s="14">
        <v>94.518499899271973</v>
      </c>
      <c r="Y164" s="19">
        <f t="shared" si="5"/>
        <v>-0.94518499899271968</v>
      </c>
      <c r="Z164" s="19">
        <v>-0.94520000000000004</v>
      </c>
      <c r="AA164" t="s">
        <v>11822</v>
      </c>
      <c r="AB164" s="121">
        <v>2</v>
      </c>
    </row>
    <row r="165" spans="1:28" ht="20.25">
      <c r="A165">
        <v>2298</v>
      </c>
      <c r="B165" t="s">
        <v>1872</v>
      </c>
      <c r="C165" t="s">
        <v>1873</v>
      </c>
      <c r="D165" t="str">
        <f t="shared" si="4"/>
        <v>Dynamic Trading Rights DTR</v>
      </c>
      <c r="E165" s="3" t="s">
        <v>3686</v>
      </c>
      <c r="F165" s="3" t="s">
        <v>8883</v>
      </c>
      <c r="G165" s="3" t="s">
        <v>8883</v>
      </c>
      <c r="H165" s="4">
        <v>180</v>
      </c>
      <c r="I165" s="4">
        <v>17096863.299412951</v>
      </c>
      <c r="J165" s="6">
        <v>43483</v>
      </c>
      <c r="K165" s="7">
        <v>5.1398623147399999E-3</v>
      </c>
      <c r="L165" s="7">
        <v>390</v>
      </c>
      <c r="M165" s="7">
        <v>6242618.2581080841</v>
      </c>
      <c r="N165" s="9">
        <v>43727</v>
      </c>
      <c r="O165" s="10">
        <v>4.037191792E-2</v>
      </c>
      <c r="P165" s="10">
        <v>719</v>
      </c>
      <c r="Q165" s="10">
        <v>61620464.588868782</v>
      </c>
      <c r="R165" s="10">
        <v>7.8546691424441812</v>
      </c>
      <c r="S165" s="18">
        <v>7.8546691424441812</v>
      </c>
      <c r="T165" s="13">
        <v>44229</v>
      </c>
      <c r="U165" s="14">
        <v>6.8947725355499997E-3</v>
      </c>
      <c r="V165" s="14">
        <v>563</v>
      </c>
      <c r="W165" s="14">
        <v>13100067.817545</v>
      </c>
      <c r="X165" s="14">
        <v>82.921860315845009</v>
      </c>
      <c r="Y165" s="19">
        <f t="shared" si="5"/>
        <v>-0.82921860315845008</v>
      </c>
      <c r="Z165" s="19">
        <v>-0.82920000000000005</v>
      </c>
      <c r="AA165" t="s">
        <v>11823</v>
      </c>
      <c r="AB165" s="121">
        <v>2</v>
      </c>
    </row>
    <row r="166" spans="1:28" ht="20.25">
      <c r="A166">
        <v>118</v>
      </c>
      <c r="B166" t="s">
        <v>125</v>
      </c>
      <c r="C166" t="s">
        <v>126</v>
      </c>
      <c r="D166" t="str">
        <f t="shared" si="4"/>
        <v>ReddCoin RDD</v>
      </c>
      <c r="E166" s="3" t="s">
        <v>8887</v>
      </c>
      <c r="F166" s="3" t="s">
        <v>8883</v>
      </c>
      <c r="G166" s="3" t="s">
        <v>8883</v>
      </c>
      <c r="H166" s="4">
        <v>181</v>
      </c>
      <c r="I166" s="4">
        <v>17062355.1054064</v>
      </c>
      <c r="J166" s="6">
        <v>43903</v>
      </c>
      <c r="K166" s="7">
        <v>3.92737005932E-4</v>
      </c>
      <c r="L166" s="7">
        <v>200</v>
      </c>
      <c r="M166" s="7">
        <v>17062355.1054064</v>
      </c>
      <c r="N166" s="9">
        <v>44308</v>
      </c>
      <c r="O166" s="10">
        <v>1.298857E-2</v>
      </c>
      <c r="P166" s="10">
        <v>366</v>
      </c>
      <c r="Q166" s="10">
        <v>240727904.97999999</v>
      </c>
      <c r="R166" s="10">
        <v>33.071928042983792</v>
      </c>
      <c r="S166" s="18">
        <v>33.071928042983792</v>
      </c>
      <c r="T166" s="13">
        <v>44687</v>
      </c>
      <c r="U166" s="14">
        <v>4.5004831041370698E-4</v>
      </c>
      <c r="V166" s="14">
        <v>555</v>
      </c>
      <c r="W166" s="14">
        <v>13986228.01</v>
      </c>
      <c r="X166" s="14">
        <v>96.535043423458418</v>
      </c>
      <c r="Y166" s="19">
        <f t="shared" si="5"/>
        <v>-0.96535043423458422</v>
      </c>
      <c r="Z166" s="19">
        <v>-0.96540000000000004</v>
      </c>
      <c r="AA166" t="s">
        <v>11824</v>
      </c>
      <c r="AB166" s="121">
        <v>2</v>
      </c>
    </row>
    <row r="167" spans="1:28" ht="20.25">
      <c r="A167">
        <v>4281</v>
      </c>
      <c r="B167" t="s">
        <v>4731</v>
      </c>
      <c r="C167" t="s">
        <v>4732</v>
      </c>
      <c r="D167" t="str">
        <f t="shared" si="4"/>
        <v>BHEX Token BHT</v>
      </c>
      <c r="E167" s="3" t="s">
        <v>3686</v>
      </c>
      <c r="F167" s="3" t="s">
        <v>8883</v>
      </c>
      <c r="G167" s="3" t="s">
        <v>8883</v>
      </c>
      <c r="H167" s="4">
        <v>182</v>
      </c>
      <c r="I167" s="4">
        <v>17026433.853179131</v>
      </c>
      <c r="J167" s="6">
        <v>43832</v>
      </c>
      <c r="K167" s="7">
        <v>2.28394767773E-2</v>
      </c>
      <c r="L167" s="7">
        <v>266</v>
      </c>
      <c r="M167" s="7">
        <v>11300318.299553281</v>
      </c>
      <c r="N167" s="9">
        <v>43966</v>
      </c>
      <c r="O167" s="10">
        <v>0.212622820559</v>
      </c>
      <c r="P167" s="10">
        <v>724</v>
      </c>
      <c r="Q167" s="10">
        <v>60458776.848039873</v>
      </c>
      <c r="R167" s="10">
        <v>9.3094435845537564</v>
      </c>
      <c r="S167" s="18">
        <v>9.3094435845537564</v>
      </c>
      <c r="T167" s="13">
        <v>44110</v>
      </c>
      <c r="U167" s="14">
        <v>0.10547237876181</v>
      </c>
      <c r="V167" s="14">
        <v>492</v>
      </c>
      <c r="W167" s="14">
        <v>20634566.831661358</v>
      </c>
      <c r="X167" s="14">
        <v>50.394610284768177</v>
      </c>
      <c r="Y167" s="19">
        <f t="shared" si="5"/>
        <v>-0.50394610284768182</v>
      </c>
      <c r="Z167" s="19">
        <v>-0.50390000000000001</v>
      </c>
      <c r="AA167" t="s">
        <v>11825</v>
      </c>
      <c r="AB167" s="121">
        <v>2</v>
      </c>
    </row>
    <row r="168" spans="1:28" ht="20.25">
      <c r="A168">
        <v>1750</v>
      </c>
      <c r="B168" t="s">
        <v>1154</v>
      </c>
      <c r="C168" t="s">
        <v>1155</v>
      </c>
      <c r="D168" t="str">
        <f t="shared" si="4"/>
        <v>GXChain GXC</v>
      </c>
      <c r="E168" s="3" t="s">
        <v>3686</v>
      </c>
      <c r="F168" s="3" t="s">
        <v>8883</v>
      </c>
      <c r="G168" s="3" t="s">
        <v>8883</v>
      </c>
      <c r="H168" s="4">
        <v>183</v>
      </c>
      <c r="I168" s="4">
        <v>16692674.775725</v>
      </c>
      <c r="J168" s="6">
        <v>43903</v>
      </c>
      <c r="K168" s="7">
        <v>0.19119671451199999</v>
      </c>
      <c r="L168" s="7">
        <v>204</v>
      </c>
      <c r="M168" s="7">
        <v>16692674.775725</v>
      </c>
      <c r="N168" s="9">
        <v>44533</v>
      </c>
      <c r="O168" s="10">
        <v>5.6433427482082212</v>
      </c>
      <c r="P168" s="10">
        <v>344</v>
      </c>
      <c r="Q168" s="10">
        <v>267318988.38999999</v>
      </c>
      <c r="R168" s="10">
        <v>29.515898129379369</v>
      </c>
      <c r="S168" s="18">
        <v>29.515898129379369</v>
      </c>
      <c r="T168" s="13">
        <v>44687</v>
      </c>
      <c r="U168" s="14">
        <v>1.0696262660592371</v>
      </c>
      <c r="V168" s="14">
        <v>275</v>
      </c>
      <c r="W168" s="14">
        <v>84218753.719999999</v>
      </c>
      <c r="X168" s="14">
        <v>81.046228914611874</v>
      </c>
      <c r="Y168" s="19">
        <f t="shared" si="5"/>
        <v>-0.81046228914611873</v>
      </c>
      <c r="Z168" s="19">
        <v>-0.8105</v>
      </c>
      <c r="AA168" t="s">
        <v>11826</v>
      </c>
      <c r="AB168" s="121">
        <v>2</v>
      </c>
    </row>
    <row r="169" spans="1:28" ht="20.25">
      <c r="A169">
        <v>3791</v>
      </c>
      <c r="B169" t="s">
        <v>4052</v>
      </c>
      <c r="C169" t="s">
        <v>4053</v>
      </c>
      <c r="D169" t="str">
        <f t="shared" si="4"/>
        <v>Jewel JWL</v>
      </c>
      <c r="E169" s="3" t="s">
        <v>8887</v>
      </c>
      <c r="F169" s="3" t="s">
        <v>8883</v>
      </c>
      <c r="G169" s="3" t="s">
        <v>8883</v>
      </c>
      <c r="H169" s="4">
        <v>186</v>
      </c>
      <c r="I169" s="4">
        <v>16466660.3148669</v>
      </c>
      <c r="J169" s="6">
        <v>43611</v>
      </c>
      <c r="K169" s="7">
        <v>6.7958567846400003E-2</v>
      </c>
      <c r="L169" s="7">
        <v>3075</v>
      </c>
      <c r="M169" s="7">
        <v>0</v>
      </c>
      <c r="N169" s="9">
        <v>43622</v>
      </c>
      <c r="O169" s="10">
        <v>3.29773815265</v>
      </c>
      <c r="P169" s="10">
        <v>3057</v>
      </c>
      <c r="Q169" s="10">
        <v>0</v>
      </c>
      <c r="R169" s="10">
        <v>48.525715846507389</v>
      </c>
      <c r="S169" s="18">
        <v>48.525715846507389</v>
      </c>
      <c r="T169" s="13">
        <v>44627</v>
      </c>
      <c r="U169" s="14">
        <v>4.9183466262266773E-2</v>
      </c>
      <c r="V169" s="14">
        <v>2761</v>
      </c>
      <c r="W169" s="14">
        <v>0</v>
      </c>
      <c r="X169" s="14">
        <v>98.508569692753085</v>
      </c>
      <c r="Y169" s="19">
        <f t="shared" si="5"/>
        <v>-0.9850856969275309</v>
      </c>
      <c r="Z169" s="19">
        <v>-0.98509999999999998</v>
      </c>
      <c r="AA169" t="s">
        <v>11827</v>
      </c>
      <c r="AB169" s="121">
        <v>2</v>
      </c>
    </row>
    <row r="170" spans="1:28" ht="20.25">
      <c r="A170">
        <v>2918</v>
      </c>
      <c r="B170" t="s">
        <v>2743</v>
      </c>
      <c r="C170" t="s">
        <v>2744</v>
      </c>
      <c r="D170" t="str">
        <f t="shared" si="4"/>
        <v>Bit-Z Token BZ</v>
      </c>
      <c r="E170" s="3" t="s">
        <v>8898</v>
      </c>
      <c r="F170" s="3" t="s">
        <v>8883</v>
      </c>
      <c r="G170" s="3" t="s">
        <v>8883</v>
      </c>
      <c r="H170" s="4">
        <v>187</v>
      </c>
      <c r="I170" s="4">
        <v>16364655.967896059</v>
      </c>
      <c r="J170" s="6">
        <v>44198</v>
      </c>
      <c r="K170" s="7">
        <v>5.9425926959270001E-2</v>
      </c>
      <c r="L170" s="7">
        <v>358</v>
      </c>
      <c r="M170" s="7">
        <v>7431007.4261105536</v>
      </c>
      <c r="N170" s="9">
        <v>44302</v>
      </c>
      <c r="O170" s="10">
        <v>0.48825857869386002</v>
      </c>
      <c r="P170" s="10">
        <v>751</v>
      </c>
      <c r="Q170" s="10">
        <v>55174493.600818999</v>
      </c>
      <c r="R170" s="10">
        <v>8.2162551545642373</v>
      </c>
      <c r="S170" s="18">
        <v>8.2162551545642373</v>
      </c>
      <c r="T170" s="13">
        <v>44397</v>
      </c>
      <c r="U170" s="14">
        <v>0.13043742603189001</v>
      </c>
      <c r="V170" s="14">
        <v>543</v>
      </c>
      <c r="W170" s="14">
        <v>14739769.544154281</v>
      </c>
      <c r="X170" s="14">
        <v>73.285174757026695</v>
      </c>
      <c r="Y170" s="19">
        <f t="shared" si="5"/>
        <v>-0.73285174757026694</v>
      </c>
      <c r="Z170" s="19">
        <v>-0.7329</v>
      </c>
      <c r="AA170" t="s">
        <v>11828</v>
      </c>
      <c r="AB170" s="121">
        <v>2</v>
      </c>
    </row>
    <row r="171" spans="1:28" ht="20.25">
      <c r="A171">
        <v>4041</v>
      </c>
      <c r="B171" t="s">
        <v>4437</v>
      </c>
      <c r="C171" t="s">
        <v>4438</v>
      </c>
      <c r="D171" t="str">
        <f t="shared" si="4"/>
        <v>MX Token MX</v>
      </c>
      <c r="E171" s="3" t="s">
        <v>8898</v>
      </c>
      <c r="F171" s="3" t="s">
        <v>8883</v>
      </c>
      <c r="G171" s="3" t="s">
        <v>8883</v>
      </c>
      <c r="H171" s="4">
        <v>188</v>
      </c>
      <c r="I171" s="4">
        <v>15460448.971622201</v>
      </c>
      <c r="J171" s="6">
        <v>43794</v>
      </c>
      <c r="K171" s="7">
        <v>4.2056669038400003E-2</v>
      </c>
      <c r="L171" s="7">
        <v>235</v>
      </c>
      <c r="M171" s="7">
        <v>13884862.5671931</v>
      </c>
      <c r="N171" s="9">
        <v>44532</v>
      </c>
      <c r="O171" s="10">
        <v>3.7015773960438541</v>
      </c>
      <c r="P171" s="10">
        <v>305</v>
      </c>
      <c r="Q171" s="10">
        <v>335044265.56999999</v>
      </c>
      <c r="R171" s="10">
        <v>88.014041070730428</v>
      </c>
      <c r="S171" s="18">
        <v>88.014041070730428</v>
      </c>
      <c r="T171" s="13">
        <v>44585</v>
      </c>
      <c r="U171" s="14">
        <v>1.4968986123411809</v>
      </c>
      <c r="V171" s="14">
        <v>188</v>
      </c>
      <c r="W171" s="14">
        <v>163556449</v>
      </c>
      <c r="X171" s="14">
        <v>59.560521037841163</v>
      </c>
      <c r="Y171" s="19">
        <f t="shared" si="5"/>
        <v>-0.59560521037841163</v>
      </c>
      <c r="Z171" s="19">
        <v>-0.59560000000000002</v>
      </c>
      <c r="AA171" t="s">
        <v>11829</v>
      </c>
      <c r="AB171" s="121">
        <v>2</v>
      </c>
    </row>
    <row r="172" spans="1:28" ht="20.25">
      <c r="A172">
        <v>2570</v>
      </c>
      <c r="B172" t="s">
        <v>2280</v>
      </c>
      <c r="C172" t="s">
        <v>2281</v>
      </c>
      <c r="D172" t="str">
        <f t="shared" si="4"/>
        <v>TomoChain TOMO</v>
      </c>
      <c r="E172" s="3" t="s">
        <v>8894</v>
      </c>
      <c r="F172" s="3" t="s">
        <v>8883</v>
      </c>
      <c r="G172" s="3" t="s">
        <v>8883</v>
      </c>
      <c r="H172" s="4">
        <v>189</v>
      </c>
      <c r="I172" s="4">
        <v>15449709.2627689</v>
      </c>
      <c r="J172" s="6">
        <v>43903</v>
      </c>
      <c r="K172" s="7">
        <v>0.140720736515</v>
      </c>
      <c r="L172" s="7">
        <v>214</v>
      </c>
      <c r="M172" s="7">
        <v>15449709.2627689</v>
      </c>
      <c r="N172" s="9">
        <v>44445</v>
      </c>
      <c r="O172" s="10">
        <v>3.9177214999999999</v>
      </c>
      <c r="P172" s="10">
        <v>317</v>
      </c>
      <c r="Q172" s="10">
        <v>315701581.44</v>
      </c>
      <c r="R172" s="10">
        <v>27.840399340024732</v>
      </c>
      <c r="S172" s="18">
        <v>27.840399340024732</v>
      </c>
      <c r="T172" s="13">
        <v>44616</v>
      </c>
      <c r="U172" s="14">
        <v>0.85063405324893082</v>
      </c>
      <c r="V172" s="14">
        <v>263</v>
      </c>
      <c r="W172" s="14">
        <v>88894788.450000003</v>
      </c>
      <c r="X172" s="14">
        <v>78.287531330419199</v>
      </c>
      <c r="Y172" s="19">
        <f t="shared" si="5"/>
        <v>-0.78287531330419202</v>
      </c>
      <c r="Z172" s="19">
        <v>-0.78290000000000004</v>
      </c>
      <c r="AA172" t="s">
        <v>11830</v>
      </c>
      <c r="AB172" s="121">
        <v>2</v>
      </c>
    </row>
    <row r="173" spans="1:28" ht="20.25">
      <c r="A173">
        <v>2644</v>
      </c>
      <c r="B173" t="s">
        <v>2392</v>
      </c>
      <c r="C173" t="s">
        <v>2393</v>
      </c>
      <c r="D173" t="str">
        <f t="shared" si="4"/>
        <v>eosDAC EOSDAC</v>
      </c>
      <c r="E173" s="3" t="s">
        <v>8887</v>
      </c>
      <c r="F173" s="3" t="s">
        <v>8883</v>
      </c>
      <c r="G173" s="3" t="s">
        <v>8883</v>
      </c>
      <c r="H173" s="4">
        <v>192</v>
      </c>
      <c r="I173" s="4">
        <v>14815991.0646189</v>
      </c>
      <c r="J173" s="6">
        <v>43890</v>
      </c>
      <c r="K173" s="7">
        <v>1.80941723601E-3</v>
      </c>
      <c r="L173" s="7">
        <v>433</v>
      </c>
      <c r="M173" s="7">
        <v>5306255.5772502702</v>
      </c>
      <c r="N173" s="9">
        <v>43897</v>
      </c>
      <c r="O173" s="10">
        <v>5.7954368153999999E-2</v>
      </c>
      <c r="P173" s="10">
        <v>1023</v>
      </c>
      <c r="Q173" s="10">
        <v>23724535.054791499</v>
      </c>
      <c r="R173" s="10">
        <v>32.029300373968418</v>
      </c>
      <c r="S173" s="18">
        <v>32.029300373968418</v>
      </c>
      <c r="T173" s="13">
        <v>44635</v>
      </c>
      <c r="U173" s="14">
        <v>6.5543988442284503E-4</v>
      </c>
      <c r="V173" s="14">
        <v>1363</v>
      </c>
      <c r="W173" s="14">
        <v>440564.81</v>
      </c>
      <c r="X173" s="14">
        <v>98.86904144536409</v>
      </c>
      <c r="Y173" s="19">
        <f t="shared" si="5"/>
        <v>-0.98869041445364092</v>
      </c>
      <c r="Z173" s="19">
        <v>-0.98870000000000002</v>
      </c>
      <c r="AA173" t="s">
        <v>11831</v>
      </c>
      <c r="AB173" s="121">
        <v>2</v>
      </c>
    </row>
    <row r="174" spans="1:28" ht="20.25">
      <c r="A174">
        <v>3664</v>
      </c>
      <c r="B174" t="s">
        <v>3844</v>
      </c>
      <c r="C174" t="s">
        <v>3845</v>
      </c>
      <c r="D174" t="str">
        <f t="shared" si="4"/>
        <v>AgaveCoin AGVC</v>
      </c>
      <c r="E174" s="3" t="s">
        <v>3686</v>
      </c>
      <c r="F174" s="3" t="s">
        <v>8883</v>
      </c>
      <c r="G174" s="3" t="s">
        <v>8883</v>
      </c>
      <c r="H174" s="4">
        <v>193</v>
      </c>
      <c r="I174" s="4">
        <v>14804900.6135619</v>
      </c>
      <c r="J174" s="6">
        <v>43478</v>
      </c>
      <c r="K174" s="7">
        <v>5.1751064686699996E-4</v>
      </c>
      <c r="L174" s="7">
        <v>1792</v>
      </c>
      <c r="M174" s="7">
        <v>39595.578154218099</v>
      </c>
      <c r="N174" s="9">
        <v>44553</v>
      </c>
      <c r="O174" s="10">
        <v>0.24215901703685261</v>
      </c>
      <c r="P174" s="10">
        <v>2641</v>
      </c>
      <c r="Q174" s="10">
        <v>0</v>
      </c>
      <c r="R174" s="10">
        <v>467.93050249860352</v>
      </c>
      <c r="S174" s="18">
        <v>467.93050249860352</v>
      </c>
      <c r="T174" s="13">
        <v>44669</v>
      </c>
      <c r="U174" s="14">
        <v>9.79654631239731E-4</v>
      </c>
      <c r="V174" s="14">
        <v>2619</v>
      </c>
      <c r="W174" s="14">
        <v>0</v>
      </c>
      <c r="X174" s="14">
        <v>99.595449864627327</v>
      </c>
      <c r="Y174" s="19">
        <f t="shared" si="5"/>
        <v>-0.99595449864627328</v>
      </c>
      <c r="Z174" s="19">
        <v>-0.996</v>
      </c>
      <c r="AA174" t="s">
        <v>11832</v>
      </c>
      <c r="AB174" s="121">
        <v>2</v>
      </c>
    </row>
    <row r="175" spans="1:28" ht="20.25">
      <c r="A175">
        <v>1732</v>
      </c>
      <c r="B175" t="s">
        <v>1132</v>
      </c>
      <c r="C175" t="s">
        <v>1133</v>
      </c>
      <c r="D175" t="str">
        <f t="shared" si="4"/>
        <v>Numeraire NMR</v>
      </c>
      <c r="E175" s="3" t="s">
        <v>1772</v>
      </c>
      <c r="F175" s="3" t="s">
        <v>8883</v>
      </c>
      <c r="G175" s="3" t="s">
        <v>8883</v>
      </c>
      <c r="H175" s="4">
        <v>194</v>
      </c>
      <c r="I175" s="4">
        <v>14622781.4112362</v>
      </c>
      <c r="J175" s="6">
        <v>43430</v>
      </c>
      <c r="K175" s="7">
        <v>1.9276599999999999</v>
      </c>
      <c r="L175" s="7">
        <v>610</v>
      </c>
      <c r="M175" s="7">
        <v>2736531.93337675</v>
      </c>
      <c r="N175" s="9">
        <v>44332</v>
      </c>
      <c r="O175" s="10">
        <v>96.137468839999997</v>
      </c>
      <c r="P175" s="10">
        <v>286</v>
      </c>
      <c r="Q175" s="10">
        <v>374748244.35000002</v>
      </c>
      <c r="R175" s="10">
        <v>49.872627351296387</v>
      </c>
      <c r="S175" s="18">
        <v>49.872627351296387</v>
      </c>
      <c r="T175" s="13">
        <v>44585</v>
      </c>
      <c r="U175" s="14">
        <v>19.064405422878259</v>
      </c>
      <c r="V175" s="14">
        <v>222</v>
      </c>
      <c r="W175" s="14">
        <v>122403007.26000001</v>
      </c>
      <c r="X175" s="14">
        <v>80.169640772832466</v>
      </c>
      <c r="Y175" s="19">
        <f t="shared" si="5"/>
        <v>-0.80169640772832462</v>
      </c>
      <c r="Z175" s="19">
        <v>-0.80169999999999997</v>
      </c>
      <c r="AA175" t="s">
        <v>11833</v>
      </c>
      <c r="AB175" s="121">
        <v>2</v>
      </c>
    </row>
    <row r="176" spans="1:28" ht="20.25">
      <c r="A176">
        <v>1169</v>
      </c>
      <c r="B176" t="s">
        <v>618</v>
      </c>
      <c r="C176" t="s">
        <v>618</v>
      </c>
      <c r="D176" t="str">
        <f t="shared" si="4"/>
        <v>PIVX PIVX</v>
      </c>
      <c r="E176" s="3" t="s">
        <v>8884</v>
      </c>
      <c r="F176" s="3" t="s">
        <v>8883</v>
      </c>
      <c r="G176" s="3" t="s">
        <v>8883</v>
      </c>
      <c r="H176" s="4">
        <v>195</v>
      </c>
      <c r="I176" s="4">
        <v>14288994.435502199</v>
      </c>
      <c r="J176" s="6">
        <v>43903</v>
      </c>
      <c r="K176" s="7">
        <v>0.15129752281</v>
      </c>
      <c r="L176" s="7">
        <v>225</v>
      </c>
      <c r="M176" s="7">
        <v>14288994.435502199</v>
      </c>
      <c r="N176" s="9">
        <v>44283</v>
      </c>
      <c r="O176" s="10">
        <v>4.66162089</v>
      </c>
      <c r="P176" s="10">
        <v>567</v>
      </c>
      <c r="Q176" s="10">
        <v>103458282.09</v>
      </c>
      <c r="R176" s="10">
        <v>30.810953169762609</v>
      </c>
      <c r="S176" s="18">
        <v>30.810953169762609</v>
      </c>
      <c r="T176" s="13">
        <v>44686</v>
      </c>
      <c r="U176" s="14">
        <v>0.17838256301029159</v>
      </c>
      <c r="V176" s="14">
        <v>567</v>
      </c>
      <c r="W176" s="14">
        <v>12727684.800000001</v>
      </c>
      <c r="X176" s="14">
        <v>96.173379019453222</v>
      </c>
      <c r="Y176" s="19">
        <f t="shared" si="5"/>
        <v>-0.9617337901945322</v>
      </c>
      <c r="Z176" s="19">
        <v>-0.9617</v>
      </c>
      <c r="AA176" t="s">
        <v>11834</v>
      </c>
      <c r="AB176" s="121">
        <v>2</v>
      </c>
    </row>
    <row r="177" spans="1:28" ht="20.25">
      <c r="A177">
        <v>1925</v>
      </c>
      <c r="B177" t="s">
        <v>1373</v>
      </c>
      <c r="C177" t="s">
        <v>1374</v>
      </c>
      <c r="D177" t="str">
        <f t="shared" si="4"/>
        <v>Waltonchain WTC</v>
      </c>
      <c r="E177" s="3" t="s">
        <v>3686</v>
      </c>
      <c r="F177" s="3" t="s">
        <v>8883</v>
      </c>
      <c r="G177" s="3" t="s">
        <v>8883</v>
      </c>
      <c r="H177" s="4">
        <v>196</v>
      </c>
      <c r="I177" s="4">
        <v>14066269.571757199</v>
      </c>
      <c r="J177" s="6">
        <v>43326</v>
      </c>
      <c r="K177" s="7">
        <v>1.8942099999999999</v>
      </c>
      <c r="L177" s="7">
        <v>54</v>
      </c>
      <c r="M177" s="7">
        <v>86115114.850799993</v>
      </c>
      <c r="N177" s="9">
        <v>43343</v>
      </c>
      <c r="O177" s="10">
        <v>5.5458699999999999</v>
      </c>
      <c r="P177" s="10">
        <v>421</v>
      </c>
      <c r="Q177" s="10">
        <v>191429948.127</v>
      </c>
      <c r="R177" s="10">
        <v>2.927801035788006</v>
      </c>
      <c r="S177" s="18">
        <v>2.927801035788006</v>
      </c>
      <c r="T177" s="13">
        <v>43903</v>
      </c>
      <c r="U177" s="14">
        <v>0.14213542958399999</v>
      </c>
      <c r="V177" s="14">
        <v>553</v>
      </c>
      <c r="W177" s="14">
        <v>14066269.571757199</v>
      </c>
      <c r="X177" s="14">
        <v>97.437094097337294</v>
      </c>
      <c r="Y177" s="19">
        <f t="shared" si="5"/>
        <v>-0.97437094097337296</v>
      </c>
      <c r="Z177" s="19">
        <v>-0.97440000000000004</v>
      </c>
      <c r="AA177" t="s">
        <v>11835</v>
      </c>
      <c r="AB177" s="121">
        <v>2</v>
      </c>
    </row>
    <row r="178" spans="1:28" ht="20.25">
      <c r="A178">
        <v>3702</v>
      </c>
      <c r="B178" t="s">
        <v>3910</v>
      </c>
      <c r="C178" t="s">
        <v>3911</v>
      </c>
      <c r="D178" t="str">
        <f t="shared" si="4"/>
        <v>Beam BEAM</v>
      </c>
      <c r="E178" s="3" t="s">
        <v>8892</v>
      </c>
      <c r="F178" s="3" t="s">
        <v>8883</v>
      </c>
      <c r="G178" s="3" t="s">
        <v>8883</v>
      </c>
      <c r="H178" s="4">
        <v>197</v>
      </c>
      <c r="I178" s="4">
        <v>14042509.8071908</v>
      </c>
      <c r="J178" s="6">
        <v>43483</v>
      </c>
      <c r="K178" s="7">
        <v>0.59624419010100005</v>
      </c>
      <c r="L178" s="7">
        <v>2315</v>
      </c>
      <c r="M178" s="7">
        <v>0</v>
      </c>
      <c r="N178" s="9">
        <v>43493</v>
      </c>
      <c r="O178" s="10">
        <v>3.1829798402999998</v>
      </c>
      <c r="P178" s="10">
        <v>3039</v>
      </c>
      <c r="Q178" s="10">
        <v>0</v>
      </c>
      <c r="R178" s="10">
        <v>5.3383829866096022</v>
      </c>
      <c r="S178" s="18">
        <v>5.3383829866096022</v>
      </c>
      <c r="T178" s="13">
        <v>43903</v>
      </c>
      <c r="U178" s="14">
        <v>0.148339527606</v>
      </c>
      <c r="V178" s="14">
        <v>554</v>
      </c>
      <c r="W178" s="14">
        <v>14042509.8071908</v>
      </c>
      <c r="X178" s="14">
        <v>95.339602038069501</v>
      </c>
      <c r="Y178" s="19">
        <f t="shared" si="5"/>
        <v>-0.95339602038069504</v>
      </c>
      <c r="Z178" s="19">
        <v>-0.95340000000000003</v>
      </c>
      <c r="AA178" t="s">
        <v>11836</v>
      </c>
      <c r="AB178" s="121">
        <v>2</v>
      </c>
    </row>
    <row r="179" spans="1:28" ht="20.25">
      <c r="A179">
        <v>1586</v>
      </c>
      <c r="B179" t="s">
        <v>961</v>
      </c>
      <c r="C179" t="s">
        <v>962</v>
      </c>
      <c r="D179" t="str">
        <f t="shared" si="4"/>
        <v>Ark ARK</v>
      </c>
      <c r="E179" s="3" t="s">
        <v>8894</v>
      </c>
      <c r="F179" s="3" t="s">
        <v>8883</v>
      </c>
      <c r="G179" s="3" t="s">
        <v>8883</v>
      </c>
      <c r="H179" s="4">
        <v>198</v>
      </c>
      <c r="I179" s="4">
        <v>13937586.569960199</v>
      </c>
      <c r="J179" s="6">
        <v>43903</v>
      </c>
      <c r="K179" s="7">
        <v>8.35864890719E-2</v>
      </c>
      <c r="L179" s="7">
        <v>233</v>
      </c>
      <c r="M179" s="7">
        <v>13937586.569960199</v>
      </c>
      <c r="N179" s="9">
        <v>44285</v>
      </c>
      <c r="O179" s="10">
        <v>3.97927119</v>
      </c>
      <c r="P179" s="10">
        <v>271</v>
      </c>
      <c r="Q179" s="10">
        <v>410348666.94999999</v>
      </c>
      <c r="R179" s="10">
        <v>47.606631576271653</v>
      </c>
      <c r="S179" s="18">
        <v>47.606631576271653</v>
      </c>
      <c r="T179" s="13">
        <v>44369</v>
      </c>
      <c r="U179" s="14">
        <v>0.56814754999999995</v>
      </c>
      <c r="V179" s="14">
        <v>262</v>
      </c>
      <c r="W179" s="14">
        <v>89258280.099999994</v>
      </c>
      <c r="X179" s="14">
        <v>85.722321428412116</v>
      </c>
      <c r="Y179" s="19">
        <f t="shared" si="5"/>
        <v>-0.85722321428412118</v>
      </c>
      <c r="Z179" s="19">
        <v>-0.85719999999999996</v>
      </c>
      <c r="AA179" t="s">
        <v>11837</v>
      </c>
      <c r="AB179" s="121">
        <v>2</v>
      </c>
    </row>
    <row r="180" spans="1:28" ht="20.25">
      <c r="A180">
        <v>3441</v>
      </c>
      <c r="B180" t="s">
        <v>3571</v>
      </c>
      <c r="C180" t="s">
        <v>3572</v>
      </c>
      <c r="D180" t="str">
        <f t="shared" si="4"/>
        <v>Divi DIVI</v>
      </c>
      <c r="E180" s="3" t="s">
        <v>8887</v>
      </c>
      <c r="F180" s="3" t="s">
        <v>8883</v>
      </c>
      <c r="G180" s="3" t="s">
        <v>8883</v>
      </c>
      <c r="H180" s="4">
        <v>199</v>
      </c>
      <c r="I180" s="4">
        <v>13839862.3345582</v>
      </c>
      <c r="J180" s="6">
        <v>43625</v>
      </c>
      <c r="K180" s="7">
        <v>1.02793662014E-3</v>
      </c>
      <c r="L180" s="7">
        <v>556</v>
      </c>
      <c r="M180" s="7">
        <v>3285139.1400651201</v>
      </c>
      <c r="N180" s="9">
        <v>44155</v>
      </c>
      <c r="O180" s="10">
        <v>0.35268808000000001</v>
      </c>
      <c r="P180" s="10">
        <v>712</v>
      </c>
      <c r="Q180" s="10">
        <v>62978613.809300058</v>
      </c>
      <c r="R180" s="10">
        <v>343.10294340128252</v>
      </c>
      <c r="S180" s="18">
        <v>343.10294340128252</v>
      </c>
      <c r="T180" s="13">
        <v>44172</v>
      </c>
      <c r="U180" s="14">
        <v>1.9543830000000002E-2</v>
      </c>
      <c r="V180" s="14">
        <v>288</v>
      </c>
      <c r="W180" s="14">
        <v>75114753.193321809</v>
      </c>
      <c r="X180" s="14">
        <v>94.458607730661043</v>
      </c>
      <c r="Y180" s="19">
        <f t="shared" si="5"/>
        <v>-0.94458607730661048</v>
      </c>
      <c r="Z180" s="19">
        <v>-0.9446</v>
      </c>
      <c r="AA180" t="s">
        <v>11838</v>
      </c>
      <c r="AB180" s="121">
        <v>2</v>
      </c>
    </row>
    <row r="181" spans="1:28" ht="20.25">
      <c r="A181">
        <v>45</v>
      </c>
      <c r="B181" t="s">
        <v>55</v>
      </c>
      <c r="C181" t="s">
        <v>56</v>
      </c>
      <c r="D181" t="str">
        <f t="shared" si="4"/>
        <v>CasinoCoin CSC</v>
      </c>
      <c r="E181" s="3" t="s">
        <v>8889</v>
      </c>
      <c r="F181" s="3" t="s">
        <v>8883</v>
      </c>
      <c r="G181" s="3" t="s">
        <v>8883</v>
      </c>
      <c r="H181" s="4">
        <v>200</v>
      </c>
      <c r="I181" s="4">
        <v>13796310.7468825</v>
      </c>
      <c r="J181" s="6">
        <v>44228</v>
      </c>
      <c r="K181" s="7">
        <v>5.7630000000000002E-5</v>
      </c>
      <c r="L181" s="7">
        <v>583</v>
      </c>
      <c r="M181" s="7">
        <v>3017701.74</v>
      </c>
      <c r="N181" s="9">
        <v>44276</v>
      </c>
      <c r="O181" s="10">
        <v>1.204303E-2</v>
      </c>
      <c r="P181" s="10">
        <v>775</v>
      </c>
      <c r="Q181" s="10">
        <v>51400311.189999998</v>
      </c>
      <c r="R181" s="10">
        <v>208.97154259934061</v>
      </c>
      <c r="S181" s="18">
        <v>208.97154259934061</v>
      </c>
      <c r="T181" s="13">
        <v>44281</v>
      </c>
      <c r="U181" s="14">
        <v>7.2466999999999996E-4</v>
      </c>
      <c r="V181" s="14">
        <v>382</v>
      </c>
      <c r="W181" s="14">
        <v>40858519.880000003</v>
      </c>
      <c r="X181" s="14">
        <v>93.98266050985508</v>
      </c>
      <c r="Y181" s="19">
        <f t="shared" si="5"/>
        <v>-0.93982660509855076</v>
      </c>
      <c r="Z181" s="19">
        <v>-0.93979999999999997</v>
      </c>
      <c r="AA181" t="s">
        <v>11839</v>
      </c>
      <c r="AB181" s="121">
        <v>2</v>
      </c>
    </row>
    <row r="182" spans="1:28" ht="20.25">
      <c r="A182">
        <v>4078</v>
      </c>
      <c r="B182" t="s">
        <v>4489</v>
      </c>
      <c r="C182" t="s">
        <v>4490</v>
      </c>
      <c r="D182" t="str">
        <f t="shared" si="4"/>
        <v>Super Zero SERO</v>
      </c>
      <c r="E182" s="3" t="s">
        <v>8884</v>
      </c>
      <c r="F182" s="3" t="s">
        <v>8883</v>
      </c>
      <c r="G182" s="3" t="s">
        <v>8883</v>
      </c>
      <c r="H182" s="4">
        <v>201</v>
      </c>
      <c r="I182" s="4">
        <v>13707081.3111478</v>
      </c>
      <c r="J182" s="6">
        <v>43903</v>
      </c>
      <c r="K182" s="7">
        <v>2.9988976421499999E-2</v>
      </c>
      <c r="L182" s="7">
        <v>237</v>
      </c>
      <c r="M182" s="7">
        <v>13707081.3111478</v>
      </c>
      <c r="N182" s="9">
        <v>44296</v>
      </c>
      <c r="O182" s="10">
        <v>0.43970493999999999</v>
      </c>
      <c r="P182" s="10">
        <v>519</v>
      </c>
      <c r="Q182" s="10">
        <v>126662926.61</v>
      </c>
      <c r="R182" s="10">
        <v>14.66221900407252</v>
      </c>
      <c r="S182" s="18">
        <v>14.66221900407252</v>
      </c>
      <c r="T182" s="13">
        <v>44551</v>
      </c>
      <c r="U182" s="14">
        <v>8.638691906925107E-2</v>
      </c>
      <c r="V182" s="14">
        <v>436</v>
      </c>
      <c r="W182" s="14">
        <v>29738437.920000002</v>
      </c>
      <c r="X182" s="14">
        <v>80.353434494219911</v>
      </c>
      <c r="Y182" s="19">
        <f t="shared" si="5"/>
        <v>-0.80353434494219911</v>
      </c>
      <c r="Z182" s="19">
        <v>-0.80349999999999999</v>
      </c>
      <c r="AA182" t="s">
        <v>11840</v>
      </c>
      <c r="AB182" s="121">
        <v>2</v>
      </c>
    </row>
    <row r="183" spans="1:28" ht="20.25">
      <c r="A183">
        <v>2090</v>
      </c>
      <c r="B183" t="s">
        <v>1607</v>
      </c>
      <c r="C183" t="s">
        <v>1608</v>
      </c>
      <c r="D183" t="str">
        <f t="shared" si="4"/>
        <v>LATOKEN LA</v>
      </c>
      <c r="E183" s="3" t="s">
        <v>8898</v>
      </c>
      <c r="F183" s="3" t="s">
        <v>8883</v>
      </c>
      <c r="G183" s="3" t="s">
        <v>8883</v>
      </c>
      <c r="H183" s="4">
        <v>202</v>
      </c>
      <c r="I183" s="4">
        <v>13362329.474402649</v>
      </c>
      <c r="J183" s="6">
        <v>44155</v>
      </c>
      <c r="K183" s="7">
        <v>1.7431276146510001E-2</v>
      </c>
      <c r="L183" s="7">
        <v>383</v>
      </c>
      <c r="M183" s="7">
        <v>6625705.8416426163</v>
      </c>
      <c r="N183" s="9">
        <v>44299</v>
      </c>
      <c r="O183" s="10">
        <v>0.58768029494328999</v>
      </c>
      <c r="P183" s="10">
        <v>377</v>
      </c>
      <c r="Q183" s="10">
        <v>223379902.33742061</v>
      </c>
      <c r="R183" s="10">
        <v>33.714129132246711</v>
      </c>
      <c r="S183" s="18">
        <v>33.714129132246711</v>
      </c>
      <c r="T183" s="13">
        <v>44393</v>
      </c>
      <c r="U183" s="14">
        <v>6.9254200128339993E-2</v>
      </c>
      <c r="V183" s="14">
        <v>454</v>
      </c>
      <c r="W183" s="14">
        <v>26323830.481022999</v>
      </c>
      <c r="X183" s="14">
        <v>88.215667476987136</v>
      </c>
      <c r="Y183" s="19">
        <f t="shared" si="5"/>
        <v>-0.88215667476987136</v>
      </c>
      <c r="Z183" s="19">
        <v>-0.88219999999999998</v>
      </c>
      <c r="AA183" t="s">
        <v>11841</v>
      </c>
      <c r="AB183" s="121">
        <v>2</v>
      </c>
    </row>
    <row r="184" spans="1:28" ht="20.25">
      <c r="A184">
        <v>2638</v>
      </c>
      <c r="B184" t="s">
        <v>2380</v>
      </c>
      <c r="C184" t="s">
        <v>2381</v>
      </c>
      <c r="D184" t="str">
        <f t="shared" si="4"/>
        <v>Cortex CTXC</v>
      </c>
      <c r="E184" s="3" t="s">
        <v>1772</v>
      </c>
      <c r="F184" s="3" t="s">
        <v>8883</v>
      </c>
      <c r="G184" s="3" t="s">
        <v>8883</v>
      </c>
      <c r="H184" s="4">
        <v>203</v>
      </c>
      <c r="I184" s="4">
        <v>13211766.0059791</v>
      </c>
      <c r="J184" s="6">
        <v>43906</v>
      </c>
      <c r="K184" s="7">
        <v>3.4133136829200002E-2</v>
      </c>
      <c r="L184" s="7">
        <v>318</v>
      </c>
      <c r="M184" s="7">
        <v>9277812.96719498</v>
      </c>
      <c r="N184" s="9">
        <v>44533</v>
      </c>
      <c r="O184" s="10">
        <v>1.357077913819253</v>
      </c>
      <c r="P184" s="10">
        <v>458</v>
      </c>
      <c r="Q184" s="10">
        <v>159728880.69</v>
      </c>
      <c r="R184" s="10">
        <v>39.758370893656313</v>
      </c>
      <c r="S184" s="18">
        <v>39.758370893656313</v>
      </c>
      <c r="T184" s="13">
        <v>44687</v>
      </c>
      <c r="U184" s="14">
        <v>0.19553142791122399</v>
      </c>
      <c r="V184" s="14">
        <v>387</v>
      </c>
      <c r="W184" s="14">
        <v>39486607.409999996</v>
      </c>
      <c r="X184" s="14">
        <v>85.591731622767639</v>
      </c>
      <c r="Y184" s="19">
        <f t="shared" si="5"/>
        <v>-0.85591731622767642</v>
      </c>
      <c r="Z184" s="19">
        <v>-0.85589999999999999</v>
      </c>
      <c r="AA184" t="s">
        <v>11842</v>
      </c>
      <c r="AB184" s="121">
        <v>2</v>
      </c>
    </row>
    <row r="185" spans="1:28" ht="20.25">
      <c r="A185">
        <v>4206</v>
      </c>
      <c r="B185" t="s">
        <v>4639</v>
      </c>
      <c r="C185" t="s">
        <v>2385</v>
      </c>
      <c r="D185" t="str">
        <f t="shared" si="4"/>
        <v>WINk WIN</v>
      </c>
      <c r="E185" s="3" t="s">
        <v>8887</v>
      </c>
      <c r="F185" s="3" t="s">
        <v>8883</v>
      </c>
      <c r="G185" s="3" t="s">
        <v>8883</v>
      </c>
      <c r="H185" s="4">
        <v>204</v>
      </c>
      <c r="I185" s="4">
        <v>13093094.615193499</v>
      </c>
      <c r="J185" s="6">
        <v>43903</v>
      </c>
      <c r="K185" s="8">
        <v>4.1452135370500002E-5</v>
      </c>
      <c r="L185" s="7">
        <v>244</v>
      </c>
      <c r="M185" s="7">
        <v>13093094.615193499</v>
      </c>
      <c r="N185" s="9">
        <v>44291</v>
      </c>
      <c r="O185" s="10">
        <v>2.9648600000000002E-3</v>
      </c>
      <c r="P185" s="10">
        <v>177</v>
      </c>
      <c r="Q185" s="10">
        <v>841174213.94000006</v>
      </c>
      <c r="R185" s="10">
        <v>71.524903928350696</v>
      </c>
      <c r="S185" s="18">
        <v>71.524903928350696</v>
      </c>
      <c r="T185" s="13">
        <v>44686</v>
      </c>
      <c r="U185" s="14">
        <v>2.3605016581432101E-4</v>
      </c>
      <c r="V185" s="14">
        <v>154</v>
      </c>
      <c r="W185" s="14">
        <v>231986528.06</v>
      </c>
      <c r="X185" s="14">
        <v>92.038404315403739</v>
      </c>
      <c r="Y185" s="19">
        <f t="shared" si="5"/>
        <v>-0.92038404315403743</v>
      </c>
      <c r="Z185" s="19">
        <v>-0.9204</v>
      </c>
      <c r="AA185" t="s">
        <v>11843</v>
      </c>
      <c r="AB185" s="121">
        <v>2</v>
      </c>
    </row>
    <row r="186" spans="1:28" ht="20.25">
      <c r="A186">
        <v>3458</v>
      </c>
      <c r="B186" t="s">
        <v>3594</v>
      </c>
      <c r="C186" t="s">
        <v>3595</v>
      </c>
      <c r="D186" t="str">
        <f t="shared" si="4"/>
        <v>ZBG Token ZT</v>
      </c>
      <c r="E186" s="3" t="s">
        <v>3686</v>
      </c>
      <c r="F186" s="3" t="s">
        <v>8883</v>
      </c>
      <c r="G186" s="3" t="s">
        <v>8883</v>
      </c>
      <c r="H186" s="4">
        <v>205</v>
      </c>
      <c r="I186" s="4">
        <v>12967180.2121692</v>
      </c>
      <c r="J186" s="6">
        <v>43668</v>
      </c>
      <c r="K186" s="7">
        <v>2.4616330619099999E-2</v>
      </c>
      <c r="L186" s="7">
        <v>2418</v>
      </c>
      <c r="M186" s="7">
        <v>0</v>
      </c>
      <c r="N186" s="9">
        <v>44318</v>
      </c>
      <c r="O186" s="10">
        <v>12.905196139999999</v>
      </c>
      <c r="P186" s="10">
        <v>1156</v>
      </c>
      <c r="Q186" s="10">
        <v>15214597.039999999</v>
      </c>
      <c r="R186" s="10">
        <v>524.25344539314722</v>
      </c>
      <c r="S186" s="18">
        <v>524.25344539314722</v>
      </c>
      <c r="T186" s="13">
        <v>44687</v>
      </c>
      <c r="U186" s="14">
        <v>1.311884968729268E-2</v>
      </c>
      <c r="V186" s="14">
        <v>833</v>
      </c>
      <c r="W186" s="14">
        <v>3527066.51</v>
      </c>
      <c r="X186" s="14">
        <v>99.898344437814217</v>
      </c>
      <c r="Y186" s="19">
        <f t="shared" si="5"/>
        <v>-0.99898344437814213</v>
      </c>
      <c r="Z186" s="19">
        <v>-0.999</v>
      </c>
      <c r="AA186" t="s">
        <v>11844</v>
      </c>
      <c r="AB186" s="121">
        <v>2</v>
      </c>
    </row>
    <row r="187" spans="1:28" ht="20.25">
      <c r="A187">
        <v>3020</v>
      </c>
      <c r="B187" t="s">
        <v>2897</v>
      </c>
      <c r="C187" t="s">
        <v>2898</v>
      </c>
      <c r="D187" t="str">
        <f t="shared" si="4"/>
        <v>BHPCoin BHP</v>
      </c>
      <c r="E187" s="3" t="s">
        <v>8887</v>
      </c>
      <c r="F187" s="3" t="s">
        <v>8883</v>
      </c>
      <c r="G187" s="3" t="s">
        <v>8883</v>
      </c>
      <c r="H187" s="4">
        <v>207</v>
      </c>
      <c r="I187" s="4">
        <v>12782557.655831</v>
      </c>
      <c r="J187" s="6">
        <v>43447</v>
      </c>
      <c r="K187" s="7">
        <v>0.44588148530900001</v>
      </c>
      <c r="L187" s="7">
        <v>219</v>
      </c>
      <c r="M187" s="7">
        <v>15047051.9061145</v>
      </c>
      <c r="N187" s="9">
        <v>44605</v>
      </c>
      <c r="O187" s="10">
        <v>2.880657774872172</v>
      </c>
      <c r="P187" s="10">
        <v>1129</v>
      </c>
      <c r="Q187" s="10">
        <v>16838595.510000002</v>
      </c>
      <c r="R187" s="10">
        <v>6.4605906945785154</v>
      </c>
      <c r="S187" s="18">
        <v>6.4605906945785154</v>
      </c>
      <c r="T187" s="13">
        <v>44616</v>
      </c>
      <c r="U187" s="14">
        <v>0.32012876364494169</v>
      </c>
      <c r="V187" s="14">
        <v>686</v>
      </c>
      <c r="W187" s="14">
        <v>7335178.9000000004</v>
      </c>
      <c r="X187" s="14">
        <v>88.886956082134844</v>
      </c>
      <c r="Y187" s="19">
        <f t="shared" si="5"/>
        <v>-0.88886956082134849</v>
      </c>
      <c r="Z187" s="19">
        <v>-0.88890000000000002</v>
      </c>
      <c r="AA187" t="s">
        <v>11845</v>
      </c>
      <c r="AB187" s="121">
        <v>2</v>
      </c>
    </row>
    <row r="188" spans="1:28" ht="20.25">
      <c r="A188">
        <v>5009</v>
      </c>
      <c r="B188" t="s">
        <v>5216</v>
      </c>
      <c r="C188" t="s">
        <v>2344</v>
      </c>
      <c r="D188" t="str">
        <f t="shared" si="4"/>
        <v>LuckySevenToken LST</v>
      </c>
      <c r="E188" s="3" t="s">
        <v>8889</v>
      </c>
      <c r="F188" s="3" t="s">
        <v>8883</v>
      </c>
      <c r="G188" s="3" t="s">
        <v>8883</v>
      </c>
      <c r="H188" s="4">
        <v>208</v>
      </c>
      <c r="I188" s="4">
        <v>12652317.628783509</v>
      </c>
      <c r="J188" s="6">
        <v>43908</v>
      </c>
      <c r="K188" s="7">
        <v>0.174694559454</v>
      </c>
      <c r="L188" s="7">
        <v>264</v>
      </c>
      <c r="M188" s="7">
        <v>11458251.09349975</v>
      </c>
      <c r="N188" s="9">
        <v>43983</v>
      </c>
      <c r="O188" s="10">
        <v>0.29255671233300001</v>
      </c>
      <c r="P188" s="10">
        <v>1080</v>
      </c>
      <c r="Q188" s="10">
        <v>19188853.273263939</v>
      </c>
      <c r="R188" s="10">
        <v>1.674675578033872</v>
      </c>
      <c r="S188" s="18">
        <v>1.674675578033872</v>
      </c>
      <c r="T188" s="13">
        <v>44409</v>
      </c>
      <c r="U188" s="16">
        <v>7.9884791830000002E-5</v>
      </c>
      <c r="V188" s="14">
        <v>2287</v>
      </c>
      <c r="W188" s="16">
        <v>5239.6594730880661</v>
      </c>
      <c r="X188" s="16">
        <v>99.972694254323216</v>
      </c>
      <c r="Y188" s="19">
        <f t="shared" si="5"/>
        <v>-0.99972694254323213</v>
      </c>
      <c r="Z188" s="19">
        <v>-0.99970000000000003</v>
      </c>
      <c r="AA188" t="s">
        <v>11846</v>
      </c>
      <c r="AB188" s="121">
        <v>2</v>
      </c>
    </row>
    <row r="189" spans="1:28" ht="20.25">
      <c r="A189">
        <v>3829</v>
      </c>
      <c r="B189" t="s">
        <v>4114</v>
      </c>
      <c r="C189" t="s">
        <v>4115</v>
      </c>
      <c r="D189" t="str">
        <f t="shared" si="4"/>
        <v>Nash Exchange NEX</v>
      </c>
      <c r="E189" s="3" t="s">
        <v>3686</v>
      </c>
      <c r="F189" s="3" t="s">
        <v>8883</v>
      </c>
      <c r="G189" s="3" t="s">
        <v>8883</v>
      </c>
      <c r="H189" s="4">
        <v>209</v>
      </c>
      <c r="I189" s="4">
        <v>12390260.200255901</v>
      </c>
      <c r="J189" s="6">
        <v>43595</v>
      </c>
      <c r="K189" s="7">
        <v>1.2424312663299999</v>
      </c>
      <c r="L189" s="7">
        <v>2319</v>
      </c>
      <c r="M189" s="7">
        <v>0</v>
      </c>
      <c r="N189" s="9">
        <v>43682</v>
      </c>
      <c r="O189" s="10">
        <v>3.4339015098600001</v>
      </c>
      <c r="P189" s="10">
        <v>540</v>
      </c>
      <c r="Q189" s="10">
        <v>118309565.325744</v>
      </c>
      <c r="R189" s="10">
        <v>2.7638563218095382</v>
      </c>
      <c r="S189" s="18">
        <v>2.7638563218095382</v>
      </c>
      <c r="T189" s="13">
        <v>43903</v>
      </c>
      <c r="U189" s="14">
        <v>0.40423578322199999</v>
      </c>
      <c r="V189" s="14">
        <v>572</v>
      </c>
      <c r="W189" s="14">
        <v>12390260.200255901</v>
      </c>
      <c r="X189" s="14">
        <v>88.228090349671078</v>
      </c>
      <c r="Y189" s="19">
        <f t="shared" si="5"/>
        <v>-0.88228090349671073</v>
      </c>
      <c r="Z189" s="19">
        <v>-0.88229999999999997</v>
      </c>
      <c r="AA189" t="s">
        <v>11847</v>
      </c>
      <c r="AB189" s="121">
        <v>2</v>
      </c>
    </row>
    <row r="190" spans="1:28" ht="20.25">
      <c r="A190">
        <v>2444</v>
      </c>
      <c r="B190" t="s">
        <v>2073</v>
      </c>
      <c r="C190" t="s">
        <v>2074</v>
      </c>
      <c r="D190" t="str">
        <f t="shared" si="4"/>
        <v>CRYPTO20 C20</v>
      </c>
      <c r="E190" s="3" t="s">
        <v>8887</v>
      </c>
      <c r="F190" s="3" t="s">
        <v>8883</v>
      </c>
      <c r="G190" s="3" t="s">
        <v>8883</v>
      </c>
      <c r="H190" s="4">
        <v>210</v>
      </c>
      <c r="I190" s="4">
        <v>12259191.4365889</v>
      </c>
      <c r="J190" s="6">
        <v>43911</v>
      </c>
      <c r="K190" s="7">
        <v>0.163678027034</v>
      </c>
      <c r="L190" s="7">
        <v>224</v>
      </c>
      <c r="M190" s="7">
        <v>14391789.3010942</v>
      </c>
      <c r="N190" s="9">
        <v>44516</v>
      </c>
      <c r="O190" s="10">
        <v>40.698659599510371</v>
      </c>
      <c r="P190" s="10">
        <v>395</v>
      </c>
      <c r="Q190" s="10">
        <v>207580865.68000001</v>
      </c>
      <c r="R190" s="10">
        <v>248.6507220120404</v>
      </c>
      <c r="S190" s="18">
        <v>248.6507220120404</v>
      </c>
      <c r="T190" s="13">
        <v>44517</v>
      </c>
      <c r="U190" s="14">
        <v>0</v>
      </c>
      <c r="V190" s="14">
        <v>171</v>
      </c>
      <c r="W190" s="14">
        <v>203009340.25</v>
      </c>
      <c r="X190" s="14">
        <v>100</v>
      </c>
      <c r="Y190" s="19">
        <f t="shared" si="5"/>
        <v>-1</v>
      </c>
      <c r="Z190" s="19">
        <v>-1</v>
      </c>
      <c r="AA190" t="s">
        <v>11848</v>
      </c>
      <c r="AB190" s="121">
        <v>2</v>
      </c>
    </row>
    <row r="191" spans="1:28" ht="20.25">
      <c r="A191">
        <v>3617</v>
      </c>
      <c r="B191" t="s">
        <v>3761</v>
      </c>
      <c r="C191" t="s">
        <v>3762</v>
      </c>
      <c r="D191" t="str">
        <f t="shared" si="4"/>
        <v>ILCoin ILC</v>
      </c>
      <c r="E191" s="3" t="s">
        <v>8892</v>
      </c>
      <c r="F191" s="3" t="s">
        <v>8883</v>
      </c>
      <c r="G191" s="3" t="s">
        <v>8883</v>
      </c>
      <c r="H191" s="4">
        <v>211</v>
      </c>
      <c r="I191" s="4">
        <v>12124709.4275009</v>
      </c>
      <c r="J191" s="6">
        <v>44176</v>
      </c>
      <c r="K191" s="7">
        <v>8.6056299999999995E-3</v>
      </c>
      <c r="L191" s="7">
        <v>438</v>
      </c>
      <c r="M191" s="7">
        <v>5247565.7228835598</v>
      </c>
      <c r="N191" s="9">
        <v>44517</v>
      </c>
      <c r="O191" s="10">
        <v>2.4781166935123862</v>
      </c>
      <c r="P191" s="10">
        <v>1456</v>
      </c>
      <c r="Q191" s="10">
        <v>6388692.5899999999</v>
      </c>
      <c r="R191" s="10">
        <v>287.96458754471041</v>
      </c>
      <c r="S191" s="18">
        <v>287.96458754471041</v>
      </c>
      <c r="T191" s="13">
        <v>44614</v>
      </c>
      <c r="U191" s="14">
        <v>2.5601562554289502E-3</v>
      </c>
      <c r="V191" s="14">
        <v>930</v>
      </c>
      <c r="W191" s="14">
        <v>2504247.33</v>
      </c>
      <c r="X191" s="14">
        <v>99.896689439115946</v>
      </c>
      <c r="Y191" s="19">
        <f t="shared" si="5"/>
        <v>-0.99896689439115949</v>
      </c>
      <c r="Z191" s="19">
        <v>-0.999</v>
      </c>
      <c r="AA191" t="s">
        <v>11849</v>
      </c>
      <c r="AB191" s="121">
        <v>2</v>
      </c>
    </row>
    <row r="192" spans="1:28" ht="20.25">
      <c r="A192">
        <v>2606</v>
      </c>
      <c r="B192" t="s">
        <v>2340</v>
      </c>
      <c r="C192" t="s">
        <v>2341</v>
      </c>
      <c r="D192" t="str">
        <f t="shared" si="4"/>
        <v>Wanchain WAN</v>
      </c>
      <c r="E192" s="3" t="s">
        <v>8887</v>
      </c>
      <c r="F192" s="3" t="s">
        <v>8883</v>
      </c>
      <c r="G192" s="3" t="s">
        <v>8883</v>
      </c>
      <c r="H192" s="4">
        <v>212</v>
      </c>
      <c r="I192" s="4">
        <v>12121688.1367219</v>
      </c>
      <c r="J192" s="6">
        <v>43903</v>
      </c>
      <c r="K192" s="7">
        <v>7.5754463990000007E-2</v>
      </c>
      <c r="L192" s="7">
        <v>253</v>
      </c>
      <c r="M192" s="7">
        <v>12121688.1367219</v>
      </c>
      <c r="N192" s="9">
        <v>44297</v>
      </c>
      <c r="O192" s="10">
        <v>2.63538154</v>
      </c>
      <c r="P192" s="10">
        <v>270</v>
      </c>
      <c r="Q192" s="10">
        <v>415373118.19999999</v>
      </c>
      <c r="R192" s="10">
        <v>34.78846527576097</v>
      </c>
      <c r="S192" s="18">
        <v>34.78846527576097</v>
      </c>
      <c r="T192" s="13">
        <v>44616</v>
      </c>
      <c r="U192" s="14">
        <v>0.30075570596963952</v>
      </c>
      <c r="V192" s="14">
        <v>306</v>
      </c>
      <c r="W192" s="14">
        <v>63168441.109999999</v>
      </c>
      <c r="X192" s="14">
        <v>88.587773671297725</v>
      </c>
      <c r="Y192" s="19">
        <f t="shared" si="5"/>
        <v>-0.8858777367129772</v>
      </c>
      <c r="Z192" s="19">
        <v>-0.88590000000000002</v>
      </c>
      <c r="AA192" t="s">
        <v>11850</v>
      </c>
      <c r="AB192" s="121">
        <v>2</v>
      </c>
    </row>
    <row r="193" spans="1:28" ht="20.25">
      <c r="A193">
        <v>3607</v>
      </c>
      <c r="B193" t="s">
        <v>3743</v>
      </c>
      <c r="C193" t="s">
        <v>3744</v>
      </c>
      <c r="D193" t="str">
        <f t="shared" si="4"/>
        <v>VestChain VEST</v>
      </c>
      <c r="E193" s="3" t="s">
        <v>8887</v>
      </c>
      <c r="F193" s="3" t="s">
        <v>8883</v>
      </c>
      <c r="G193" s="3" t="s">
        <v>8883</v>
      </c>
      <c r="H193" s="4">
        <v>213</v>
      </c>
      <c r="I193" s="4">
        <v>11854276.100674599</v>
      </c>
      <c r="J193" s="6">
        <v>43532</v>
      </c>
      <c r="K193" s="7">
        <v>1.20169268374E-3</v>
      </c>
      <c r="L193" s="7">
        <v>325</v>
      </c>
      <c r="M193" s="7">
        <v>8840200.23077094</v>
      </c>
      <c r="N193" s="9">
        <v>44030</v>
      </c>
      <c r="O193" s="10">
        <v>0.231256590362</v>
      </c>
      <c r="P193" s="10">
        <v>126</v>
      </c>
      <c r="Q193" s="10">
        <v>1613853041.0599501</v>
      </c>
      <c r="R193" s="10">
        <v>192.4423719068219</v>
      </c>
      <c r="S193" s="18">
        <v>192.4423719068219</v>
      </c>
      <c r="T193" s="13">
        <v>44397</v>
      </c>
      <c r="U193" s="14">
        <v>2.9362000000000002E-4</v>
      </c>
      <c r="V193" s="14">
        <v>816</v>
      </c>
      <c r="W193" s="14">
        <v>3921261.17</v>
      </c>
      <c r="X193" s="14">
        <v>99.873032807609775</v>
      </c>
      <c r="Y193" s="19">
        <f t="shared" si="5"/>
        <v>-0.99873032807609774</v>
      </c>
      <c r="Z193" s="19">
        <v>-0.99870000000000003</v>
      </c>
      <c r="AA193" t="s">
        <v>11851</v>
      </c>
      <c r="AB193" s="121">
        <v>2</v>
      </c>
    </row>
    <row r="194" spans="1:28" ht="20.25">
      <c r="A194">
        <v>2499</v>
      </c>
      <c r="B194" t="s">
        <v>2160</v>
      </c>
      <c r="C194" t="s">
        <v>2161</v>
      </c>
      <c r="D194" t="str">
        <f t="shared" ref="D194:D257" si="6">_xlfn.TEXTJOIN(" ",TRUE,B194,C194)</f>
        <v>SwissBorg CHSB</v>
      </c>
      <c r="E194" s="3" t="s">
        <v>3686</v>
      </c>
      <c r="F194" s="3" t="s">
        <v>8883</v>
      </c>
      <c r="G194" s="3" t="s">
        <v>8883</v>
      </c>
      <c r="H194" s="4">
        <v>214</v>
      </c>
      <c r="I194" s="4">
        <v>11776961.7303713</v>
      </c>
      <c r="J194" s="6">
        <v>43670</v>
      </c>
      <c r="K194" s="7">
        <v>4.7696159038399999E-3</v>
      </c>
      <c r="L194" s="7">
        <v>596</v>
      </c>
      <c r="M194" s="7">
        <v>2900821.9318310199</v>
      </c>
      <c r="N194" s="9">
        <v>44320</v>
      </c>
      <c r="O194" s="10">
        <v>1.64892083</v>
      </c>
      <c r="P194" s="10">
        <v>141</v>
      </c>
      <c r="Q194" s="10">
        <v>1318758714.4200001</v>
      </c>
      <c r="R194" s="10">
        <v>345.71354659239131</v>
      </c>
      <c r="S194" s="18">
        <v>345.71354659239131</v>
      </c>
      <c r="T194" s="13">
        <v>44687</v>
      </c>
      <c r="U194" s="14">
        <v>0.35700913970233689</v>
      </c>
      <c r="V194" s="14">
        <v>125</v>
      </c>
      <c r="W194" s="14">
        <v>378158186.07999998</v>
      </c>
      <c r="X194" s="14">
        <v>78.348921718555957</v>
      </c>
      <c r="Y194" s="19">
        <f t="shared" ref="Y194:Y257" si="7">X194/-100</f>
        <v>-0.78348921718555953</v>
      </c>
      <c r="Z194" s="19">
        <v>-0.78349999999999997</v>
      </c>
      <c r="AA194" t="s">
        <v>11852</v>
      </c>
      <c r="AB194" s="121">
        <v>2</v>
      </c>
    </row>
    <row r="195" spans="1:28" ht="20.25">
      <c r="A195">
        <v>1789</v>
      </c>
      <c r="B195" t="s">
        <v>1213</v>
      </c>
      <c r="C195" t="s">
        <v>1214</v>
      </c>
      <c r="D195" t="str">
        <f t="shared" si="6"/>
        <v>Populous PPT</v>
      </c>
      <c r="E195" s="3" t="s">
        <v>8888</v>
      </c>
      <c r="F195" s="3" t="s">
        <v>8883</v>
      </c>
      <c r="G195" s="3" t="s">
        <v>8883</v>
      </c>
      <c r="H195" s="4">
        <v>215</v>
      </c>
      <c r="I195" s="4">
        <v>11619113.5335833</v>
      </c>
      <c r="J195" s="6">
        <v>43903</v>
      </c>
      <c r="K195" s="7">
        <v>0.143014795212</v>
      </c>
      <c r="L195" s="7">
        <v>260</v>
      </c>
      <c r="M195" s="7">
        <v>11619113.5335833</v>
      </c>
      <c r="N195" s="9">
        <v>44298</v>
      </c>
      <c r="O195" s="10">
        <v>7.9775286999999997</v>
      </c>
      <c r="P195" s="10">
        <v>283</v>
      </c>
      <c r="Q195" s="10">
        <v>378102427.93000001</v>
      </c>
      <c r="R195" s="10">
        <v>55.781142700476529</v>
      </c>
      <c r="S195" s="18">
        <v>55.781142700476529</v>
      </c>
      <c r="T195" s="13">
        <v>44687</v>
      </c>
      <c r="U195" s="14">
        <v>0.18489916200308609</v>
      </c>
      <c r="V195" s="14">
        <v>596</v>
      </c>
      <c r="W195" s="14">
        <v>10840739.09</v>
      </c>
      <c r="X195" s="14">
        <v>97.682250118346971</v>
      </c>
      <c r="Y195" s="19">
        <f t="shared" si="7"/>
        <v>-0.97682250118346969</v>
      </c>
      <c r="Z195" s="19">
        <v>-0.9768</v>
      </c>
      <c r="AA195" t="s">
        <v>11853</v>
      </c>
      <c r="AB195" s="121">
        <v>2</v>
      </c>
    </row>
    <row r="196" spans="1:28" ht="20.25">
      <c r="A196">
        <v>2276</v>
      </c>
      <c r="B196" t="s">
        <v>1846</v>
      </c>
      <c r="C196" t="s">
        <v>1847</v>
      </c>
      <c r="D196" t="str">
        <f t="shared" si="6"/>
        <v>Ignis IGNIS</v>
      </c>
      <c r="E196" s="3" t="s">
        <v>8887</v>
      </c>
      <c r="F196" s="3" t="s">
        <v>8883</v>
      </c>
      <c r="G196" s="3" t="s">
        <v>8883</v>
      </c>
      <c r="H196" s="4">
        <v>216</v>
      </c>
      <c r="I196" s="4">
        <v>11595938.338388801</v>
      </c>
      <c r="J196" s="6">
        <v>43903</v>
      </c>
      <c r="K196" s="7">
        <v>1.12374860001E-2</v>
      </c>
      <c r="L196" s="7">
        <v>262</v>
      </c>
      <c r="M196" s="7">
        <v>11595938.338388801</v>
      </c>
      <c r="N196" s="9">
        <v>44290</v>
      </c>
      <c r="O196" s="10">
        <v>0.33454091000000002</v>
      </c>
      <c r="P196" s="10">
        <v>409</v>
      </c>
      <c r="Q196" s="10">
        <v>197155104.11000001</v>
      </c>
      <c r="R196" s="10">
        <v>29.770084696614799</v>
      </c>
      <c r="S196" s="18">
        <v>29.770084696614799</v>
      </c>
      <c r="T196" s="13">
        <v>44687</v>
      </c>
      <c r="U196" s="14">
        <v>1.195560830760484E-2</v>
      </c>
      <c r="V196" s="14">
        <v>629</v>
      </c>
      <c r="W196" s="14">
        <v>9196783.8499999996</v>
      </c>
      <c r="X196" s="14">
        <v>96.426264187657992</v>
      </c>
      <c r="Y196" s="19">
        <f t="shared" si="7"/>
        <v>-0.96426264187657995</v>
      </c>
      <c r="Z196" s="19">
        <v>-0.96430000000000005</v>
      </c>
      <c r="AA196" t="s">
        <v>11854</v>
      </c>
      <c r="AB196" s="121">
        <v>2</v>
      </c>
    </row>
    <row r="197" spans="1:28" ht="20.25">
      <c r="A197">
        <v>1788</v>
      </c>
      <c r="B197" t="s">
        <v>1211</v>
      </c>
      <c r="C197" t="s">
        <v>1212</v>
      </c>
      <c r="D197" t="str">
        <f t="shared" si="6"/>
        <v>Metal MTL</v>
      </c>
      <c r="E197" s="3" t="s">
        <v>8898</v>
      </c>
      <c r="F197" s="3" t="s">
        <v>8883</v>
      </c>
      <c r="G197" s="3" t="s">
        <v>8883</v>
      </c>
      <c r="H197" s="4">
        <v>217</v>
      </c>
      <c r="I197" s="4">
        <v>11313727.076849399</v>
      </c>
      <c r="J197" s="6">
        <v>43903</v>
      </c>
      <c r="K197" s="7">
        <v>0.115900462161</v>
      </c>
      <c r="L197" s="7">
        <v>265</v>
      </c>
      <c r="M197" s="7">
        <v>11313727.076849399</v>
      </c>
      <c r="N197" s="9">
        <v>44285</v>
      </c>
      <c r="O197" s="10">
        <v>8.6836786099999994</v>
      </c>
      <c r="P197" s="10">
        <v>253</v>
      </c>
      <c r="Q197" s="10">
        <v>462518505.85000002</v>
      </c>
      <c r="R197" s="10">
        <v>74.923589156506566</v>
      </c>
      <c r="S197" s="18">
        <v>74.923589156506566</v>
      </c>
      <c r="T197" s="13">
        <v>44369</v>
      </c>
      <c r="U197" s="14">
        <v>0.90472454999999996</v>
      </c>
      <c r="V197" s="14">
        <v>299</v>
      </c>
      <c r="W197" s="14">
        <v>68584812.900000006</v>
      </c>
      <c r="X197" s="14">
        <v>89.581321573116114</v>
      </c>
      <c r="Y197" s="19">
        <f t="shared" si="7"/>
        <v>-0.89581321573116113</v>
      </c>
      <c r="Z197" s="19">
        <v>-0.89580000000000004</v>
      </c>
      <c r="AA197" t="s">
        <v>11855</v>
      </c>
      <c r="AB197" s="121">
        <v>2</v>
      </c>
    </row>
    <row r="198" spans="1:28" ht="20.25">
      <c r="A198">
        <v>2092</v>
      </c>
      <c r="B198" t="s">
        <v>1611</v>
      </c>
      <c r="C198" t="s">
        <v>1611</v>
      </c>
      <c r="D198" t="str">
        <f t="shared" si="6"/>
        <v>NULS NULS</v>
      </c>
      <c r="E198" s="3" t="s">
        <v>8887</v>
      </c>
      <c r="F198" s="3" t="s">
        <v>8883</v>
      </c>
      <c r="G198" s="3" t="s">
        <v>8883</v>
      </c>
      <c r="H198" s="4">
        <v>218</v>
      </c>
      <c r="I198" s="4">
        <v>11297091.542477001</v>
      </c>
      <c r="J198" s="6">
        <v>43903</v>
      </c>
      <c r="K198" s="7">
        <v>9.6951184349700001E-2</v>
      </c>
      <c r="L198" s="7">
        <v>267</v>
      </c>
      <c r="M198" s="7">
        <v>11297091.542477001</v>
      </c>
      <c r="N198" s="9">
        <v>44304</v>
      </c>
      <c r="O198" s="10">
        <v>2.0291477200000001</v>
      </c>
      <c r="P198" s="10">
        <v>469</v>
      </c>
      <c r="Q198" s="10">
        <v>151890131.91</v>
      </c>
      <c r="R198" s="10">
        <v>20.9295815580852</v>
      </c>
      <c r="S198" s="18">
        <v>20.9295815580852</v>
      </c>
      <c r="T198" s="13">
        <v>44397</v>
      </c>
      <c r="U198" s="14">
        <v>0.31307701999999998</v>
      </c>
      <c r="V198" s="14">
        <v>423</v>
      </c>
      <c r="W198" s="14">
        <v>31621616.34</v>
      </c>
      <c r="X198" s="14">
        <v>84.571008955424901</v>
      </c>
      <c r="Y198" s="19">
        <f t="shared" si="7"/>
        <v>-0.84571008955424898</v>
      </c>
      <c r="Z198" s="19">
        <v>-0.84570000000000001</v>
      </c>
      <c r="AA198" t="s">
        <v>11856</v>
      </c>
      <c r="AB198" s="121">
        <v>2</v>
      </c>
    </row>
    <row r="199" spans="1:28" ht="20.25">
      <c r="A199">
        <v>2588</v>
      </c>
      <c r="B199" t="s">
        <v>2310</v>
      </c>
      <c r="C199" t="s">
        <v>2311</v>
      </c>
      <c r="D199" t="str">
        <f t="shared" si="6"/>
        <v>Loom Network LOOM</v>
      </c>
      <c r="E199" s="3" t="s">
        <v>8894</v>
      </c>
      <c r="F199" s="3" t="s">
        <v>8883</v>
      </c>
      <c r="G199" s="3" t="s">
        <v>8883</v>
      </c>
      <c r="H199" s="4">
        <v>219</v>
      </c>
      <c r="I199" s="4">
        <v>11265208.0021956</v>
      </c>
      <c r="J199" s="6">
        <v>43903</v>
      </c>
      <c r="K199" s="7">
        <v>7.6664574957499999E-3</v>
      </c>
      <c r="L199" s="7">
        <v>268</v>
      </c>
      <c r="M199" s="7">
        <v>11265208.0021956</v>
      </c>
      <c r="N199" s="9">
        <v>44290</v>
      </c>
      <c r="O199" s="10">
        <v>0.29403033000000001</v>
      </c>
      <c r="P199" s="10">
        <v>355</v>
      </c>
      <c r="Q199" s="10">
        <v>260508733.53999999</v>
      </c>
      <c r="R199" s="10">
        <v>38.352828560387827</v>
      </c>
      <c r="S199" s="18">
        <v>38.352828560387827</v>
      </c>
      <c r="T199" s="13">
        <v>44369</v>
      </c>
      <c r="U199" s="14">
        <v>3.2484699999999998E-2</v>
      </c>
      <c r="V199" s="14">
        <v>399</v>
      </c>
      <c r="W199" s="14">
        <v>37381280.170000002</v>
      </c>
      <c r="X199" s="14">
        <v>88.951922068719924</v>
      </c>
      <c r="Y199" s="19">
        <f t="shared" si="7"/>
        <v>-0.88951922068719924</v>
      </c>
      <c r="Z199" s="19">
        <v>-0.88949999999999996</v>
      </c>
      <c r="AA199" t="s">
        <v>11857</v>
      </c>
      <c r="AB199" s="121">
        <v>2</v>
      </c>
    </row>
    <row r="200" spans="1:28" ht="20.25">
      <c r="A200">
        <v>1710</v>
      </c>
      <c r="B200" t="s">
        <v>1096</v>
      </c>
      <c r="C200" t="s">
        <v>1097</v>
      </c>
      <c r="D200" t="str">
        <f t="shared" si="6"/>
        <v>Veritaseum VERI</v>
      </c>
      <c r="E200" s="3" t="s">
        <v>8894</v>
      </c>
      <c r="F200" s="3" t="s">
        <v>8883</v>
      </c>
      <c r="G200" s="3" t="s">
        <v>8883</v>
      </c>
      <c r="H200" s="4">
        <v>220</v>
      </c>
      <c r="I200" s="4">
        <v>11255205.887148499</v>
      </c>
      <c r="J200" s="6">
        <v>44074</v>
      </c>
      <c r="K200" s="7">
        <v>0.72861581893500005</v>
      </c>
      <c r="L200" s="7">
        <v>343</v>
      </c>
      <c r="M200" s="7">
        <v>8070314.8698853096</v>
      </c>
      <c r="N200" s="9">
        <v>44539</v>
      </c>
      <c r="O200" s="10">
        <v>206.06703408912969</v>
      </c>
      <c r="P200" s="10">
        <v>330</v>
      </c>
      <c r="Q200" s="10">
        <v>287419464.08999997</v>
      </c>
      <c r="R200" s="10">
        <v>282.81987397739022</v>
      </c>
      <c r="S200" s="18">
        <v>282.81987397739022</v>
      </c>
      <c r="T200" s="13">
        <v>44687</v>
      </c>
      <c r="U200" s="14">
        <v>34.114729866772088</v>
      </c>
      <c r="V200" s="14">
        <v>287</v>
      </c>
      <c r="W200" s="14">
        <v>75925735.620000005</v>
      </c>
      <c r="X200" s="14">
        <v>83.444838706216089</v>
      </c>
      <c r="Y200" s="19">
        <f t="shared" si="7"/>
        <v>-0.83444838706216085</v>
      </c>
      <c r="Z200" s="19">
        <v>-0.83440000000000003</v>
      </c>
      <c r="AA200" t="s">
        <v>11858</v>
      </c>
      <c r="AB200" s="121">
        <v>2</v>
      </c>
    </row>
    <row r="201" spans="1:28" ht="20.25">
      <c r="A201">
        <v>5161</v>
      </c>
      <c r="B201" t="s">
        <v>5367</v>
      </c>
      <c r="C201" t="s">
        <v>5368</v>
      </c>
      <c r="D201" t="str">
        <f t="shared" si="6"/>
        <v>WazirX WRX</v>
      </c>
      <c r="E201" s="3" t="s">
        <v>8898</v>
      </c>
      <c r="F201" s="3" t="s">
        <v>8883</v>
      </c>
      <c r="G201" s="3" t="s">
        <v>8883</v>
      </c>
      <c r="H201" s="4">
        <v>221</v>
      </c>
      <c r="I201" s="4">
        <v>11241255.703235701</v>
      </c>
      <c r="J201" s="6">
        <v>43903</v>
      </c>
      <c r="K201" s="7">
        <v>5.5240908671699999E-2</v>
      </c>
      <c r="L201" s="7">
        <v>269</v>
      </c>
      <c r="M201" s="7">
        <v>11241255.703235701</v>
      </c>
      <c r="N201" s="9">
        <v>44291</v>
      </c>
      <c r="O201" s="10">
        <v>5.9385237499999999</v>
      </c>
      <c r="P201" s="10">
        <v>170</v>
      </c>
      <c r="Q201" s="10">
        <v>937179308.80999994</v>
      </c>
      <c r="R201" s="10">
        <v>107.5022821455201</v>
      </c>
      <c r="S201" s="18">
        <v>107.5022821455201</v>
      </c>
      <c r="T201" s="13">
        <v>44687</v>
      </c>
      <c r="U201" s="14">
        <v>0.47552700634782019</v>
      </c>
      <c r="V201" s="14">
        <v>177</v>
      </c>
      <c r="W201" s="14">
        <v>185464661.90000001</v>
      </c>
      <c r="X201" s="14">
        <v>91.992504764373123</v>
      </c>
      <c r="Y201" s="19">
        <f t="shared" si="7"/>
        <v>-0.91992504764373129</v>
      </c>
      <c r="Z201" s="19">
        <v>-0.91990000000000005</v>
      </c>
      <c r="AA201" t="s">
        <v>11859</v>
      </c>
      <c r="AB201" s="121">
        <v>2</v>
      </c>
    </row>
    <row r="202" spans="1:28" ht="20.25">
      <c r="A202">
        <v>3968</v>
      </c>
      <c r="B202" t="s">
        <v>4337</v>
      </c>
      <c r="C202" t="s">
        <v>4338</v>
      </c>
      <c r="D202" t="str">
        <f t="shared" si="6"/>
        <v>Elitium EUM</v>
      </c>
      <c r="E202" s="3" t="s">
        <v>8887</v>
      </c>
      <c r="F202" s="3" t="s">
        <v>8883</v>
      </c>
      <c r="G202" s="3" t="s">
        <v>8883</v>
      </c>
      <c r="H202" s="4">
        <v>222</v>
      </c>
      <c r="I202" s="4">
        <v>11101327.9427786</v>
      </c>
      <c r="J202" s="6">
        <v>43903</v>
      </c>
      <c r="K202" s="7">
        <v>0.409608103201</v>
      </c>
      <c r="L202" s="7">
        <v>272</v>
      </c>
      <c r="M202" s="7">
        <v>11101327.9427786</v>
      </c>
      <c r="N202" s="9">
        <v>44273</v>
      </c>
      <c r="O202" s="10">
        <v>6.2449331299999997</v>
      </c>
      <c r="P202" s="10">
        <v>434</v>
      </c>
      <c r="Q202" s="10">
        <v>178130575.94999999</v>
      </c>
      <c r="R202" s="10">
        <v>15.24611715734425</v>
      </c>
      <c r="S202" s="18">
        <v>15.24611715734425</v>
      </c>
      <c r="T202" s="13">
        <v>44687</v>
      </c>
      <c r="U202" s="14">
        <v>1.8131358219305329</v>
      </c>
      <c r="V202" s="14">
        <v>342</v>
      </c>
      <c r="W202" s="14">
        <v>50759205.039999999</v>
      </c>
      <c r="X202" s="14">
        <v>70.966289243027759</v>
      </c>
      <c r="Y202" s="19">
        <f t="shared" si="7"/>
        <v>-0.70966289243027758</v>
      </c>
      <c r="Z202" s="19">
        <v>-0.7097</v>
      </c>
      <c r="AA202" t="s">
        <v>11860</v>
      </c>
      <c r="AB202" s="121">
        <v>2</v>
      </c>
    </row>
    <row r="203" spans="1:28" ht="20.25">
      <c r="A203">
        <v>3930</v>
      </c>
      <c r="B203" t="s">
        <v>4280</v>
      </c>
      <c r="C203" t="s">
        <v>4281</v>
      </c>
      <c r="D203" t="str">
        <f t="shared" si="6"/>
        <v>Thunder Token TT</v>
      </c>
      <c r="E203" s="3" t="s">
        <v>8887</v>
      </c>
      <c r="F203" s="3" t="s">
        <v>8883</v>
      </c>
      <c r="G203" s="3" t="s">
        <v>8883</v>
      </c>
      <c r="H203" s="4">
        <v>223</v>
      </c>
      <c r="I203" s="4">
        <v>11084903.350207901</v>
      </c>
      <c r="J203" s="6">
        <v>43903</v>
      </c>
      <c r="K203" s="7">
        <v>2.6126974649199998E-3</v>
      </c>
      <c r="L203" s="7">
        <v>275</v>
      </c>
      <c r="M203" s="7">
        <v>11084903.350207901</v>
      </c>
      <c r="N203" s="9">
        <v>44289</v>
      </c>
      <c r="O203" s="10">
        <v>4.0282829999999999E-2</v>
      </c>
      <c r="P203" s="10">
        <v>417</v>
      </c>
      <c r="Q203" s="10">
        <v>192209277.81999999</v>
      </c>
      <c r="R203" s="10">
        <v>15.41809969997175</v>
      </c>
      <c r="S203" s="18">
        <v>15.41809969997175</v>
      </c>
      <c r="T203" s="13">
        <v>44369</v>
      </c>
      <c r="U203" s="14">
        <v>4.1873500000000003E-3</v>
      </c>
      <c r="V203" s="14">
        <v>413</v>
      </c>
      <c r="W203" s="14">
        <v>33810138.899999999</v>
      </c>
      <c r="X203" s="14">
        <v>89.605124565478647</v>
      </c>
      <c r="Y203" s="19">
        <f t="shared" si="7"/>
        <v>-0.89605124565478644</v>
      </c>
      <c r="Z203" s="19">
        <v>-0.89610000000000001</v>
      </c>
      <c r="AA203" t="s">
        <v>11861</v>
      </c>
      <c r="AB203" s="121">
        <v>2</v>
      </c>
    </row>
    <row r="204" spans="1:28" ht="20.25">
      <c r="A204">
        <v>1727</v>
      </c>
      <c r="B204" t="s">
        <v>1124</v>
      </c>
      <c r="C204" t="s">
        <v>1125</v>
      </c>
      <c r="D204" t="str">
        <f t="shared" si="6"/>
        <v>Bancor BNT</v>
      </c>
      <c r="E204" s="3" t="s">
        <v>3686</v>
      </c>
      <c r="F204" s="3" t="s">
        <v>8883</v>
      </c>
      <c r="G204" s="3" t="s">
        <v>8883</v>
      </c>
      <c r="H204" s="4">
        <v>224</v>
      </c>
      <c r="I204" s="4">
        <v>11041778.038612099</v>
      </c>
      <c r="J204" s="6">
        <v>43903</v>
      </c>
      <c r="K204" s="7">
        <v>0.11741546325799999</v>
      </c>
      <c r="L204" s="7">
        <v>276</v>
      </c>
      <c r="M204" s="7">
        <v>11041778.038612099</v>
      </c>
      <c r="N204" s="9">
        <v>44264</v>
      </c>
      <c r="O204" s="10">
        <v>9.3307688899999999</v>
      </c>
      <c r="P204" s="10">
        <v>136</v>
      </c>
      <c r="Q204" s="10">
        <v>1437767799.47</v>
      </c>
      <c r="R204" s="10">
        <v>79.467973221697918</v>
      </c>
      <c r="S204" s="18">
        <v>79.467973221697918</v>
      </c>
      <c r="T204" s="13">
        <v>44687</v>
      </c>
      <c r="U204" s="14">
        <v>1.877846035722988</v>
      </c>
      <c r="V204" s="14">
        <v>106</v>
      </c>
      <c r="W204" s="14">
        <v>508630687.20999998</v>
      </c>
      <c r="X204" s="14">
        <v>79.874691380090667</v>
      </c>
      <c r="Y204" s="19">
        <f t="shared" si="7"/>
        <v>-0.79874691380090668</v>
      </c>
      <c r="Z204" s="19">
        <v>-0.79869999999999997</v>
      </c>
      <c r="AA204" t="s">
        <v>11862</v>
      </c>
      <c r="AB204" s="121">
        <v>2</v>
      </c>
    </row>
    <row r="205" spans="1:28" ht="20.25">
      <c r="A205">
        <v>1659</v>
      </c>
      <c r="B205" t="s">
        <v>1040</v>
      </c>
      <c r="C205" t="s">
        <v>1041</v>
      </c>
      <c r="D205" t="str">
        <f t="shared" si="6"/>
        <v>Gnosis GNO</v>
      </c>
      <c r="E205" s="3" t="s">
        <v>8887</v>
      </c>
      <c r="F205" s="3" t="s">
        <v>8883</v>
      </c>
      <c r="G205" s="3" t="s">
        <v>8883</v>
      </c>
      <c r="H205" s="4">
        <v>225</v>
      </c>
      <c r="I205" s="4">
        <v>10899627.3046581</v>
      </c>
      <c r="J205" s="6">
        <v>43903</v>
      </c>
      <c r="K205" s="7">
        <v>7.0502779599199998</v>
      </c>
      <c r="L205" s="7">
        <v>278</v>
      </c>
      <c r="M205" s="7">
        <v>10899627.3046581</v>
      </c>
      <c r="N205" s="9">
        <v>44516</v>
      </c>
      <c r="O205" s="10">
        <v>1088.865645061921</v>
      </c>
      <c r="P205" s="10">
        <v>205</v>
      </c>
      <c r="Q205" s="10">
        <v>620653379.89999998</v>
      </c>
      <c r="R205" s="10">
        <v>154.44293845604301</v>
      </c>
      <c r="S205" s="18">
        <v>154.44293845604301</v>
      </c>
      <c r="T205" s="13">
        <v>44585</v>
      </c>
      <c r="U205" s="14">
        <v>225.1920151592598</v>
      </c>
      <c r="V205" s="14">
        <v>109</v>
      </c>
      <c r="W205" s="14">
        <v>490494365.22000003</v>
      </c>
      <c r="X205" s="14">
        <v>79.318659177050833</v>
      </c>
      <c r="Y205" s="19">
        <f t="shared" si="7"/>
        <v>-0.79318659177050832</v>
      </c>
      <c r="Z205" s="19">
        <v>-0.79320000000000002</v>
      </c>
      <c r="AA205" t="s">
        <v>11863</v>
      </c>
      <c r="AB205" s="121">
        <v>2</v>
      </c>
    </row>
    <row r="206" spans="1:28" ht="20.25">
      <c r="A206">
        <v>2213</v>
      </c>
      <c r="B206" t="s">
        <v>1756</v>
      </c>
      <c r="C206" t="s">
        <v>1756</v>
      </c>
      <c r="D206" t="str">
        <f t="shared" si="6"/>
        <v>QASH QASH</v>
      </c>
      <c r="E206" s="3" t="s">
        <v>8898</v>
      </c>
      <c r="F206" s="3" t="s">
        <v>8883</v>
      </c>
      <c r="G206" s="3" t="s">
        <v>8883</v>
      </c>
      <c r="H206" s="4">
        <v>226</v>
      </c>
      <c r="I206" s="4">
        <v>10882808.621510001</v>
      </c>
      <c r="J206" s="6">
        <v>43326</v>
      </c>
      <c r="K206" s="7">
        <v>0.137318</v>
      </c>
      <c r="L206" s="7">
        <v>90</v>
      </c>
      <c r="M206" s="7">
        <v>48942600</v>
      </c>
      <c r="N206" s="9">
        <v>43347</v>
      </c>
      <c r="O206" s="10">
        <v>0.24848500000000001</v>
      </c>
      <c r="P206" s="10">
        <v>625</v>
      </c>
      <c r="Q206" s="10">
        <v>83803300</v>
      </c>
      <c r="R206" s="10">
        <v>1.8095588342387741</v>
      </c>
      <c r="S206" s="18">
        <v>1.8095588342387741</v>
      </c>
      <c r="T206" s="13">
        <v>43959</v>
      </c>
      <c r="U206" s="14">
        <v>1.0100926060199999E-2</v>
      </c>
      <c r="V206" s="14">
        <v>583</v>
      </c>
      <c r="W206" s="14">
        <v>11799603.837035</v>
      </c>
      <c r="X206" s="14">
        <v>95.934995649556313</v>
      </c>
      <c r="Y206" s="19">
        <f t="shared" si="7"/>
        <v>-0.95934995649556309</v>
      </c>
      <c r="Z206" s="19">
        <v>-0.95930000000000004</v>
      </c>
      <c r="AA206" t="s">
        <v>11864</v>
      </c>
      <c r="AB206" s="121">
        <v>2</v>
      </c>
    </row>
    <row r="207" spans="1:28" ht="20.25">
      <c r="A207">
        <v>1876</v>
      </c>
      <c r="B207" t="s">
        <v>1315</v>
      </c>
      <c r="C207" t="s">
        <v>1316</v>
      </c>
      <c r="D207" t="str">
        <f t="shared" si="6"/>
        <v>Dentacoin DCN</v>
      </c>
      <c r="E207" s="3" t="s">
        <v>8887</v>
      </c>
      <c r="F207" s="3" t="s">
        <v>8883</v>
      </c>
      <c r="G207" s="3" t="s">
        <v>8883</v>
      </c>
      <c r="H207" s="4">
        <v>227</v>
      </c>
      <c r="I207" s="4">
        <v>10865450.747145301</v>
      </c>
      <c r="J207" s="6">
        <v>43326</v>
      </c>
      <c r="K207" s="7">
        <v>2.9853900000000001E-4</v>
      </c>
      <c r="L207" s="7">
        <v>50</v>
      </c>
      <c r="M207" s="7">
        <v>102891293.131</v>
      </c>
      <c r="N207" s="9">
        <v>43337</v>
      </c>
      <c r="O207" s="10">
        <v>4.8004299999999998E-4</v>
      </c>
      <c r="P207" s="10">
        <v>512</v>
      </c>
      <c r="Q207" s="10">
        <v>128188394.778</v>
      </c>
      <c r="R207" s="10">
        <v>1.607974167529201</v>
      </c>
      <c r="S207" s="18">
        <v>1.607974167529201</v>
      </c>
      <c r="T207" s="13">
        <v>43931</v>
      </c>
      <c r="U207" s="16">
        <v>2.74411930838E-6</v>
      </c>
      <c r="V207" s="14">
        <v>983</v>
      </c>
      <c r="W207" s="16">
        <v>2015313.0924403199</v>
      </c>
      <c r="X207" s="16">
        <v>99.428359686865548</v>
      </c>
      <c r="Y207" s="19">
        <f t="shared" si="7"/>
        <v>-0.99428359686865553</v>
      </c>
      <c r="Z207" s="19">
        <v>-0.99429999999999996</v>
      </c>
      <c r="AA207" t="s">
        <v>11865</v>
      </c>
      <c r="AB207" s="121">
        <v>2</v>
      </c>
    </row>
    <row r="208" spans="1:28" ht="20.25">
      <c r="A208">
        <v>1908</v>
      </c>
      <c r="B208" t="s">
        <v>1353</v>
      </c>
      <c r="C208" t="s">
        <v>1354</v>
      </c>
      <c r="D208" t="str">
        <f t="shared" si="6"/>
        <v>Nebulas NAS</v>
      </c>
      <c r="E208" s="2" t="s">
        <v>8887</v>
      </c>
      <c r="F208" s="3" t="s">
        <v>8883</v>
      </c>
      <c r="G208" s="3" t="s">
        <v>8883</v>
      </c>
      <c r="H208" s="4">
        <v>228</v>
      </c>
      <c r="I208" s="4">
        <v>10828626.864077641</v>
      </c>
      <c r="J208" s="6">
        <v>43326</v>
      </c>
      <c r="K208" s="7">
        <v>1.14921355247498</v>
      </c>
      <c r="L208" s="7">
        <v>81</v>
      </c>
      <c r="M208" s="7">
        <v>52289216.63761159</v>
      </c>
      <c r="N208" s="9">
        <v>43345</v>
      </c>
      <c r="O208" s="10">
        <v>2.0642836093902601</v>
      </c>
      <c r="P208" s="10">
        <v>592</v>
      </c>
      <c r="Q208" s="10">
        <v>93924904.227256835</v>
      </c>
      <c r="R208" s="10">
        <v>1.796257627613735</v>
      </c>
      <c r="S208" s="18">
        <v>1.796257627613735</v>
      </c>
      <c r="T208" s="13">
        <v>44687</v>
      </c>
      <c r="U208" s="14">
        <v>0.1608296916875627</v>
      </c>
      <c r="V208" s="14">
        <v>614</v>
      </c>
      <c r="W208" s="14">
        <v>9937147.2164261658</v>
      </c>
      <c r="X208" s="14">
        <v>92.208934326855015</v>
      </c>
      <c r="Y208" s="19">
        <f t="shared" si="7"/>
        <v>-0.92208934326855019</v>
      </c>
      <c r="Z208" s="19">
        <v>-0.92210000000000003</v>
      </c>
      <c r="AA208" t="s">
        <v>11866</v>
      </c>
      <c r="AB208" s="121">
        <v>2</v>
      </c>
    </row>
    <row r="209" spans="1:28" ht="20.25">
      <c r="A209">
        <v>1816</v>
      </c>
      <c r="B209" t="s">
        <v>1245</v>
      </c>
      <c r="C209" t="s">
        <v>1246</v>
      </c>
      <c r="D209" t="str">
        <f t="shared" si="6"/>
        <v>Civic CVC</v>
      </c>
      <c r="E209" s="3" t="s">
        <v>8893</v>
      </c>
      <c r="F209" s="3" t="s">
        <v>8883</v>
      </c>
      <c r="G209" s="3" t="s">
        <v>8883</v>
      </c>
      <c r="H209" s="4">
        <v>229</v>
      </c>
      <c r="I209" s="4">
        <v>10752623.108422</v>
      </c>
      <c r="J209" s="6">
        <v>43903</v>
      </c>
      <c r="K209" s="7">
        <v>1.0812613734599999E-2</v>
      </c>
      <c r="L209" s="7">
        <v>282</v>
      </c>
      <c r="M209" s="7">
        <v>10752623.108422</v>
      </c>
      <c r="N209" s="9">
        <v>44443</v>
      </c>
      <c r="O209" s="10">
        <v>0.95935406000000001</v>
      </c>
      <c r="P209" s="10">
        <v>202</v>
      </c>
      <c r="Q209" s="10">
        <v>642767222.20000005</v>
      </c>
      <c r="R209" s="10">
        <v>88.725453766104621</v>
      </c>
      <c r="S209" s="18">
        <v>88.725453766104621</v>
      </c>
      <c r="T209" s="13">
        <v>44585</v>
      </c>
      <c r="U209" s="14">
        <v>0.191939838906699</v>
      </c>
      <c r="V209" s="14">
        <v>198</v>
      </c>
      <c r="W209" s="14">
        <v>142125162.15000001</v>
      </c>
      <c r="X209" s="14">
        <v>79.9928048559362</v>
      </c>
      <c r="Y209" s="19">
        <f t="shared" si="7"/>
        <v>-0.79992804855936195</v>
      </c>
      <c r="Z209" s="19">
        <v>-0.79990000000000006</v>
      </c>
      <c r="AA209" t="s">
        <v>11867</v>
      </c>
      <c r="AB209" s="121">
        <v>2</v>
      </c>
    </row>
    <row r="210" spans="1:28" ht="20.25">
      <c r="A210">
        <v>3911</v>
      </c>
      <c r="B210" t="s">
        <v>4247</v>
      </c>
      <c r="C210" t="s">
        <v>4248</v>
      </c>
      <c r="D210" t="str">
        <f t="shared" si="6"/>
        <v>Ocean Protocol OCEAN</v>
      </c>
      <c r="E210" s="3" t="s">
        <v>1772</v>
      </c>
      <c r="F210" s="3" t="s">
        <v>8883</v>
      </c>
      <c r="G210" s="3" t="s">
        <v>8883</v>
      </c>
      <c r="H210" s="4">
        <v>230</v>
      </c>
      <c r="I210" s="4">
        <v>10732533.805653401</v>
      </c>
      <c r="J210" s="6">
        <v>43688</v>
      </c>
      <c r="K210" s="7">
        <v>1.3509643650499999E-2</v>
      </c>
      <c r="L210" s="7">
        <v>508</v>
      </c>
      <c r="M210" s="7">
        <v>4019660.4649112001</v>
      </c>
      <c r="N210" s="9">
        <v>44296</v>
      </c>
      <c r="O210" s="10">
        <v>1.94132829</v>
      </c>
      <c r="P210" s="10">
        <v>187</v>
      </c>
      <c r="Q210" s="10">
        <v>753937059.75</v>
      </c>
      <c r="R210" s="10">
        <v>143.69944465027771</v>
      </c>
      <c r="S210" s="18">
        <v>143.69944465027771</v>
      </c>
      <c r="T210" s="13">
        <v>44369</v>
      </c>
      <c r="U210" s="14">
        <v>0.32480175</v>
      </c>
      <c r="V210" s="14">
        <v>158</v>
      </c>
      <c r="W210" s="14">
        <v>224199127.22999999</v>
      </c>
      <c r="X210" s="14">
        <v>83.269097160274725</v>
      </c>
      <c r="Y210" s="19">
        <f t="shared" si="7"/>
        <v>-0.8326909716027473</v>
      </c>
      <c r="Z210" s="19">
        <v>-0.8327</v>
      </c>
      <c r="AA210" t="s">
        <v>11868</v>
      </c>
      <c r="AB210" s="121">
        <v>2</v>
      </c>
    </row>
    <row r="211" spans="1:28" ht="20.25">
      <c r="A211">
        <v>3742</v>
      </c>
      <c r="B211" t="s">
        <v>3977</v>
      </c>
      <c r="C211" t="s">
        <v>3978</v>
      </c>
      <c r="D211" t="str">
        <f t="shared" si="6"/>
        <v>Chimpion BNANA</v>
      </c>
      <c r="E211" s="3" t="s">
        <v>8887</v>
      </c>
      <c r="F211" s="3" t="s">
        <v>8883</v>
      </c>
      <c r="G211" s="3" t="s">
        <v>8883</v>
      </c>
      <c r="H211" s="4">
        <v>231</v>
      </c>
      <c r="I211" s="4">
        <v>10584031.5394106</v>
      </c>
      <c r="J211" s="6">
        <v>43526</v>
      </c>
      <c r="K211" s="7">
        <v>5.2071476580600002E-3</v>
      </c>
      <c r="L211" s="7">
        <v>1916</v>
      </c>
      <c r="M211" s="7">
        <v>21946.472658138598</v>
      </c>
      <c r="N211" s="9">
        <v>44199</v>
      </c>
      <c r="O211" s="10">
        <v>9.2250655100000003</v>
      </c>
      <c r="P211" s="10">
        <v>385</v>
      </c>
      <c r="Q211" s="10">
        <v>220185388.18180251</v>
      </c>
      <c r="R211" s="10">
        <v>1771.615885660699</v>
      </c>
      <c r="S211" s="18">
        <v>1771.615885660699</v>
      </c>
      <c r="T211" s="13">
        <v>44218</v>
      </c>
      <c r="U211" s="14">
        <v>1.51929665</v>
      </c>
      <c r="V211" s="14">
        <v>297</v>
      </c>
      <c r="W211" s="14">
        <v>69514140.865536779</v>
      </c>
      <c r="X211" s="14">
        <v>83.530776574398544</v>
      </c>
      <c r="Y211" s="19">
        <f t="shared" si="7"/>
        <v>-0.83530776574398546</v>
      </c>
      <c r="Z211" s="19">
        <v>-0.83530000000000004</v>
      </c>
      <c r="AA211" t="s">
        <v>11869</v>
      </c>
      <c r="AB211" s="121">
        <v>2</v>
      </c>
    </row>
    <row r="212" spans="1:28" ht="20.25">
      <c r="A212">
        <v>1923</v>
      </c>
      <c r="B212" t="s">
        <v>1371</v>
      </c>
      <c r="C212" t="s">
        <v>1372</v>
      </c>
      <c r="D212" t="str">
        <f t="shared" si="6"/>
        <v>Tierion TNT</v>
      </c>
      <c r="E212" s="3" t="s">
        <v>8887</v>
      </c>
      <c r="F212" s="3" t="s">
        <v>8883</v>
      </c>
      <c r="G212" s="3" t="s">
        <v>8883</v>
      </c>
      <c r="H212" s="4">
        <v>232</v>
      </c>
      <c r="I212" s="4">
        <v>10573641.90855561</v>
      </c>
      <c r="J212" s="6">
        <v>44200</v>
      </c>
      <c r="K212" s="7">
        <v>1.7522020632699999E-3</v>
      </c>
      <c r="L212" s="7">
        <v>1031</v>
      </c>
      <c r="M212" s="7">
        <v>750785.76448943233</v>
      </c>
      <c r="N212" s="9">
        <v>44324</v>
      </c>
      <c r="O212" s="10">
        <v>0.14556995414530999</v>
      </c>
      <c r="P212" s="10">
        <v>715</v>
      </c>
      <c r="Q212" s="10">
        <v>62373998.75315477</v>
      </c>
      <c r="R212" s="10">
        <v>83.078291708916254</v>
      </c>
      <c r="S212" s="18">
        <v>83.078291708916254</v>
      </c>
      <c r="T212" s="13">
        <v>44328</v>
      </c>
      <c r="U212" s="14">
        <v>0.12306911778463001</v>
      </c>
      <c r="V212" s="14">
        <v>332</v>
      </c>
      <c r="W212" s="14">
        <v>52732811.82453189</v>
      </c>
      <c r="X212" s="14">
        <v>15.457060828788419</v>
      </c>
      <c r="Y212" s="19">
        <f t="shared" si="7"/>
        <v>-0.15457060828788419</v>
      </c>
      <c r="Z212" s="19">
        <v>-0.15459999999999999</v>
      </c>
      <c r="AA212" t="s">
        <v>11870</v>
      </c>
      <c r="AB212" s="121">
        <v>2</v>
      </c>
    </row>
    <row r="213" spans="1:28" ht="20.25">
      <c r="A213">
        <v>4006</v>
      </c>
      <c r="B213" t="s">
        <v>4395</v>
      </c>
      <c r="C213" t="s">
        <v>4396</v>
      </c>
      <c r="D213" t="str">
        <f t="shared" si="6"/>
        <v>Standard Tokenization Protocol STPT</v>
      </c>
      <c r="E213" s="3" t="s">
        <v>8892</v>
      </c>
      <c r="F213" s="3" t="s">
        <v>8883</v>
      </c>
      <c r="G213" s="3" t="s">
        <v>8883</v>
      </c>
      <c r="H213" s="4">
        <v>233</v>
      </c>
      <c r="I213" s="4">
        <v>10429413.9857715</v>
      </c>
      <c r="J213" s="6">
        <v>43738</v>
      </c>
      <c r="K213" s="7">
        <v>5.8032572187599997E-3</v>
      </c>
      <c r="L213" s="7">
        <v>743</v>
      </c>
      <c r="M213" s="7">
        <v>1768663.4503808699</v>
      </c>
      <c r="N213" s="9">
        <v>44475</v>
      </c>
      <c r="O213" s="10">
        <v>0.28495505340478222</v>
      </c>
      <c r="P213" s="10">
        <v>372</v>
      </c>
      <c r="Q213" s="10">
        <v>232952471.30000001</v>
      </c>
      <c r="R213" s="10">
        <v>49.102606116375007</v>
      </c>
      <c r="S213" s="18">
        <v>49.102606116375007</v>
      </c>
      <c r="T213" s="13">
        <v>44585</v>
      </c>
      <c r="U213" s="14">
        <v>5.6986547328729778E-2</v>
      </c>
      <c r="V213" s="14">
        <v>254</v>
      </c>
      <c r="W213" s="14">
        <v>94266540.299999997</v>
      </c>
      <c r="X213" s="14">
        <v>80.001566335523194</v>
      </c>
      <c r="Y213" s="19">
        <f t="shared" si="7"/>
        <v>-0.80001566335523189</v>
      </c>
      <c r="Z213" s="19">
        <v>-0.8</v>
      </c>
      <c r="AA213" t="s">
        <v>11871</v>
      </c>
      <c r="AB213" s="121">
        <v>2</v>
      </c>
    </row>
    <row r="214" spans="1:28" ht="20.25">
      <c r="A214">
        <v>2403</v>
      </c>
      <c r="B214" t="s">
        <v>2023</v>
      </c>
      <c r="C214" t="s">
        <v>2023</v>
      </c>
      <c r="D214" t="str">
        <f t="shared" si="6"/>
        <v>MOAC MOAC</v>
      </c>
      <c r="E214" s="3" t="s">
        <v>8882</v>
      </c>
      <c r="F214" s="3" t="s">
        <v>8883</v>
      </c>
      <c r="G214" s="3" t="s">
        <v>8883</v>
      </c>
      <c r="H214" s="4">
        <v>234</v>
      </c>
      <c r="I214" s="4">
        <v>10368652.878898179</v>
      </c>
      <c r="J214" s="6">
        <v>43320</v>
      </c>
      <c r="K214" s="7">
        <v>3.89085149765015</v>
      </c>
      <c r="L214" s="7">
        <v>26</v>
      </c>
      <c r="M214" s="7">
        <v>243035555.10208941</v>
      </c>
      <c r="N214" s="9">
        <v>43321</v>
      </c>
      <c r="O214" s="10">
        <v>4.0069699287414604</v>
      </c>
      <c r="P214" s="10">
        <v>360</v>
      </c>
      <c r="Q214" s="10">
        <v>250288699.40094131</v>
      </c>
      <c r="R214" s="10">
        <v>1.0298439637599739</v>
      </c>
      <c r="S214" s="18">
        <v>1.0298439637599739</v>
      </c>
      <c r="T214" s="13">
        <v>44469</v>
      </c>
      <c r="U214" s="14">
        <v>1.901227840974265E-3</v>
      </c>
      <c r="V214" s="14">
        <v>2522</v>
      </c>
      <c r="W214" s="14">
        <v>0</v>
      </c>
      <c r="X214" s="14">
        <v>99.952551981302946</v>
      </c>
      <c r="Y214" s="19">
        <f t="shared" si="7"/>
        <v>-0.99952551981302951</v>
      </c>
      <c r="Z214" s="19">
        <v>-0.99950000000000006</v>
      </c>
      <c r="AA214" t="s">
        <v>11872</v>
      </c>
      <c r="AB214" s="121">
        <v>2</v>
      </c>
    </row>
    <row r="215" spans="1:28" ht="20.25">
      <c r="A215">
        <v>1757</v>
      </c>
      <c r="B215" t="s">
        <v>1166</v>
      </c>
      <c r="C215" t="s">
        <v>1167</v>
      </c>
      <c r="D215" t="str">
        <f t="shared" si="6"/>
        <v>FunFair FUN</v>
      </c>
      <c r="E215" s="3" t="s">
        <v>8889</v>
      </c>
      <c r="F215" s="3" t="s">
        <v>8883</v>
      </c>
      <c r="G215" s="3" t="s">
        <v>8883</v>
      </c>
      <c r="H215" s="4">
        <v>235</v>
      </c>
      <c r="I215" s="4">
        <v>10325312.4059863</v>
      </c>
      <c r="J215" s="6">
        <v>43903</v>
      </c>
      <c r="K215" s="7">
        <v>1.0505945024399999E-3</v>
      </c>
      <c r="L215" s="7">
        <v>290</v>
      </c>
      <c r="M215" s="7">
        <v>10325312.4059863</v>
      </c>
      <c r="N215" s="9">
        <v>44290</v>
      </c>
      <c r="O215" s="10">
        <v>6.8706450000000002E-2</v>
      </c>
      <c r="P215" s="10">
        <v>231</v>
      </c>
      <c r="Q215" s="10">
        <v>544060765.76999998</v>
      </c>
      <c r="R215" s="10">
        <v>65.3976865864324</v>
      </c>
      <c r="S215" s="18">
        <v>65.3976865864324</v>
      </c>
      <c r="T215" s="13">
        <v>44616</v>
      </c>
      <c r="U215" s="14">
        <v>7.7855405181094404E-3</v>
      </c>
      <c r="V215" s="14">
        <v>258</v>
      </c>
      <c r="W215" s="14">
        <v>91852416.170000002</v>
      </c>
      <c r="X215" s="14">
        <v>88.66839937428081</v>
      </c>
      <c r="Y215" s="19">
        <f t="shared" si="7"/>
        <v>-0.88668399374280815</v>
      </c>
      <c r="Z215" s="19">
        <v>-0.88670000000000004</v>
      </c>
      <c r="AA215" t="s">
        <v>11873</v>
      </c>
      <c r="AB215" s="121">
        <v>2</v>
      </c>
    </row>
    <row r="216" spans="1:28" ht="20.25">
      <c r="A216">
        <v>2748</v>
      </c>
      <c r="B216" t="s">
        <v>2556</v>
      </c>
      <c r="C216" t="s">
        <v>2557</v>
      </c>
      <c r="D216" t="str">
        <f t="shared" si="6"/>
        <v>Loki LOKI</v>
      </c>
      <c r="E216" s="3" t="s">
        <v>8884</v>
      </c>
      <c r="F216" s="3" t="s">
        <v>8883</v>
      </c>
      <c r="G216" s="3" t="s">
        <v>8883</v>
      </c>
      <c r="H216" s="4">
        <v>236</v>
      </c>
      <c r="I216" s="4">
        <v>10301845.6273415</v>
      </c>
      <c r="J216" s="6">
        <v>43642</v>
      </c>
      <c r="K216" s="7">
        <v>0.10062797755</v>
      </c>
      <c r="L216" s="7">
        <v>435</v>
      </c>
      <c r="M216" s="7">
        <v>5295514.4808999198</v>
      </c>
      <c r="N216" s="9">
        <v>44308</v>
      </c>
      <c r="O216" s="10">
        <v>2.3513953399999998</v>
      </c>
      <c r="P216" s="10">
        <v>546</v>
      </c>
      <c r="Q216" s="10">
        <v>115374770.09</v>
      </c>
      <c r="R216" s="10">
        <v>23.36721255111819</v>
      </c>
      <c r="S216" s="18">
        <v>23.36721255111819</v>
      </c>
      <c r="T216" s="13">
        <v>44616</v>
      </c>
      <c r="U216" s="14">
        <v>0.38579173013368062</v>
      </c>
      <c r="V216" s="14">
        <v>472</v>
      </c>
      <c r="W216" s="14">
        <v>23310375.920000002</v>
      </c>
      <c r="X216" s="14">
        <v>83.593072437845322</v>
      </c>
      <c r="Y216" s="19">
        <f t="shared" si="7"/>
        <v>-0.83593072437845317</v>
      </c>
      <c r="Z216" s="19">
        <v>-0.83589999999999998</v>
      </c>
      <c r="AA216" t="s">
        <v>11874</v>
      </c>
      <c r="AB216" s="121">
        <v>2</v>
      </c>
    </row>
    <row r="217" spans="1:28" ht="20.25">
      <c r="A217">
        <v>3920</v>
      </c>
      <c r="B217" t="s">
        <v>4264</v>
      </c>
      <c r="C217" t="s">
        <v>4265</v>
      </c>
      <c r="D217" t="str">
        <f t="shared" si="6"/>
        <v>Diamond Platform Token DPT</v>
      </c>
      <c r="E217" s="3" t="s">
        <v>3686</v>
      </c>
      <c r="F217" s="3" t="s">
        <v>8883</v>
      </c>
      <c r="G217" s="3" t="s">
        <v>8883</v>
      </c>
      <c r="H217" s="4">
        <v>239</v>
      </c>
      <c r="I217" s="4">
        <v>9971121.8633896094</v>
      </c>
      <c r="J217" s="6">
        <v>43591</v>
      </c>
      <c r="K217" s="7">
        <v>5.5187991279100004</v>
      </c>
      <c r="L217" s="7">
        <v>2943</v>
      </c>
      <c r="M217" s="7">
        <v>0</v>
      </c>
      <c r="N217" s="9">
        <v>43756</v>
      </c>
      <c r="O217" s="10">
        <v>24.4341245679</v>
      </c>
      <c r="P217" s="10">
        <v>1167</v>
      </c>
      <c r="Q217" s="10">
        <v>14481656.385112699</v>
      </c>
      <c r="R217" s="10">
        <v>4.4274350273649734</v>
      </c>
      <c r="S217" s="18">
        <v>4.4274350273649734</v>
      </c>
      <c r="T217" s="13">
        <v>44494</v>
      </c>
      <c r="U217" s="14">
        <v>0</v>
      </c>
      <c r="V217" s="14">
        <v>2544</v>
      </c>
      <c r="W217" s="14">
        <v>0</v>
      </c>
      <c r="X217" s="14">
        <v>100</v>
      </c>
      <c r="Y217" s="19">
        <f t="shared" si="7"/>
        <v>-1</v>
      </c>
      <c r="Z217" s="19">
        <v>-1</v>
      </c>
      <c r="AA217" t="s">
        <v>11875</v>
      </c>
      <c r="AB217" s="121">
        <v>2</v>
      </c>
    </row>
    <row r="218" spans="1:28" ht="20.25">
      <c r="A218">
        <v>201</v>
      </c>
      <c r="B218" t="s">
        <v>181</v>
      </c>
      <c r="C218" t="s">
        <v>182</v>
      </c>
      <c r="D218" t="str">
        <f t="shared" si="6"/>
        <v>Einsteinium EMC2</v>
      </c>
      <c r="E218" s="3" t="s">
        <v>8891</v>
      </c>
      <c r="F218" s="3" t="s">
        <v>8883</v>
      </c>
      <c r="G218" s="3" t="s">
        <v>8883</v>
      </c>
      <c r="H218" s="4">
        <v>240</v>
      </c>
      <c r="I218" s="4">
        <v>9896379.9729388002</v>
      </c>
      <c r="J218" s="6">
        <v>43495</v>
      </c>
      <c r="K218" s="7">
        <v>2.4854375565299999E-2</v>
      </c>
      <c r="L218" s="7">
        <v>337</v>
      </c>
      <c r="M218" s="7">
        <v>8331268.6406664699</v>
      </c>
      <c r="N218" s="9">
        <v>44299</v>
      </c>
      <c r="O218" s="10">
        <v>0.75256935999999997</v>
      </c>
      <c r="P218" s="10">
        <v>465</v>
      </c>
      <c r="Q218" s="10">
        <v>155108980.77000001</v>
      </c>
      <c r="R218" s="10">
        <v>30.279149762695571</v>
      </c>
      <c r="S218" s="18">
        <v>30.279149762695571</v>
      </c>
      <c r="T218" s="13">
        <v>44684</v>
      </c>
      <c r="U218" s="14">
        <v>1.068093364855569E-2</v>
      </c>
      <c r="V218" s="14">
        <v>862</v>
      </c>
      <c r="W218" s="14">
        <v>3192261.21</v>
      </c>
      <c r="X218" s="14">
        <v>98.580737641437366</v>
      </c>
      <c r="Y218" s="19">
        <f t="shared" si="7"/>
        <v>-0.98580737641437366</v>
      </c>
      <c r="Z218" s="19">
        <v>-0.98580000000000001</v>
      </c>
      <c r="AA218" t="s">
        <v>11876</v>
      </c>
      <c r="AB218" s="121">
        <v>2</v>
      </c>
    </row>
    <row r="219" spans="1:28" ht="20.25">
      <c r="A219">
        <v>4157</v>
      </c>
      <c r="B219" t="s">
        <v>4576</v>
      </c>
      <c r="C219" t="s">
        <v>4577</v>
      </c>
      <c r="D219" t="str">
        <f t="shared" si="6"/>
        <v>THORChain RUNE</v>
      </c>
      <c r="E219" s="3" t="s">
        <v>8894</v>
      </c>
      <c r="F219" s="3" t="s">
        <v>8883</v>
      </c>
      <c r="G219" s="3" t="s">
        <v>8883</v>
      </c>
      <c r="H219" s="4">
        <v>241</v>
      </c>
      <c r="I219" s="4">
        <v>9893917.271863291</v>
      </c>
      <c r="J219" s="6">
        <v>43735</v>
      </c>
      <c r="K219" s="7">
        <v>8.6054117056899998E-3</v>
      </c>
      <c r="L219" s="7">
        <v>994</v>
      </c>
      <c r="M219" s="7">
        <v>841666.10405130649</v>
      </c>
      <c r="N219" s="9">
        <v>44334</v>
      </c>
      <c r="O219" s="10">
        <v>20.31271882503156</v>
      </c>
      <c r="P219" s="10">
        <v>62</v>
      </c>
      <c r="Q219" s="10">
        <v>4885975896.5760345</v>
      </c>
      <c r="R219" s="10">
        <v>2360.458688060276</v>
      </c>
      <c r="S219" s="18">
        <v>2360.458688060276</v>
      </c>
      <c r="T219" s="13">
        <v>44616</v>
      </c>
      <c r="U219" s="14">
        <v>3.458075775531869</v>
      </c>
      <c r="V219" s="14">
        <v>66</v>
      </c>
      <c r="W219" s="14">
        <v>1143544374.1582789</v>
      </c>
      <c r="X219" s="14">
        <v>82.975810351539707</v>
      </c>
      <c r="Y219" s="19">
        <f t="shared" si="7"/>
        <v>-0.82975810351539703</v>
      </c>
      <c r="Z219" s="19">
        <v>-0.82979999999999998</v>
      </c>
      <c r="AA219" t="s">
        <v>11877</v>
      </c>
      <c r="AB219" s="121">
        <v>2</v>
      </c>
    </row>
    <row r="220" spans="1:28" ht="20.25">
      <c r="A220">
        <v>1772</v>
      </c>
      <c r="B220" t="s">
        <v>1186</v>
      </c>
      <c r="C220" t="s">
        <v>1187</v>
      </c>
      <c r="D220" t="str">
        <f t="shared" si="6"/>
        <v>Storj STORJ</v>
      </c>
      <c r="E220" s="3" t="s">
        <v>8884</v>
      </c>
      <c r="F220" s="3" t="s">
        <v>8883</v>
      </c>
      <c r="G220" s="3" t="s">
        <v>8883</v>
      </c>
      <c r="H220" s="4">
        <v>242</v>
      </c>
      <c r="I220" s="4">
        <v>9855663.4254107103</v>
      </c>
      <c r="J220" s="6">
        <v>43903</v>
      </c>
      <c r="K220" s="7">
        <v>4.8352932836500002E-2</v>
      </c>
      <c r="L220" s="7">
        <v>300</v>
      </c>
      <c r="M220" s="7">
        <v>9855663.4254107103</v>
      </c>
      <c r="N220" s="9">
        <v>44283</v>
      </c>
      <c r="O220" s="10">
        <v>3.90788278</v>
      </c>
      <c r="P220" s="10">
        <v>194</v>
      </c>
      <c r="Q220" s="10">
        <v>702754587.87</v>
      </c>
      <c r="R220" s="10">
        <v>80.819974110237851</v>
      </c>
      <c r="S220" s="18">
        <v>80.819974110237851</v>
      </c>
      <c r="T220" s="13">
        <v>44369</v>
      </c>
      <c r="U220" s="14">
        <v>0.50590246000000005</v>
      </c>
      <c r="V220" s="14">
        <v>186</v>
      </c>
      <c r="W220" s="14">
        <v>165768249.40000001</v>
      </c>
      <c r="X220" s="14">
        <v>87.05430821545778</v>
      </c>
      <c r="Y220" s="19">
        <f t="shared" si="7"/>
        <v>-0.87054308215457776</v>
      </c>
      <c r="Z220" s="19">
        <v>-0.87050000000000005</v>
      </c>
      <c r="AA220" t="s">
        <v>11878</v>
      </c>
      <c r="AB220" s="121">
        <v>2</v>
      </c>
    </row>
    <row r="221" spans="1:28" ht="20.25">
      <c r="A221">
        <v>2992</v>
      </c>
      <c r="B221" t="s">
        <v>2849</v>
      </c>
      <c r="C221" t="s">
        <v>2850</v>
      </c>
      <c r="D221" t="str">
        <f t="shared" si="6"/>
        <v>Apollo Currency APL</v>
      </c>
      <c r="E221" s="3" t="s">
        <v>3686</v>
      </c>
      <c r="F221" s="3" t="s">
        <v>8883</v>
      </c>
      <c r="G221" s="3" t="s">
        <v>8883</v>
      </c>
      <c r="H221" s="4">
        <v>243</v>
      </c>
      <c r="I221" s="4">
        <v>9747271.1134586409</v>
      </c>
      <c r="J221" s="6">
        <v>43428</v>
      </c>
      <c r="K221" s="7">
        <v>3.7459499999999997E-4</v>
      </c>
      <c r="L221" s="7">
        <v>305</v>
      </c>
      <c r="M221" s="7">
        <v>9732518.3557271902</v>
      </c>
      <c r="N221" s="9">
        <v>44157</v>
      </c>
      <c r="O221" s="10">
        <v>5.698748E-2</v>
      </c>
      <c r="P221" s="10">
        <v>666</v>
      </c>
      <c r="Q221" s="10">
        <v>73762524.135062456</v>
      </c>
      <c r="R221" s="10">
        <v>152.1309147212323</v>
      </c>
      <c r="S221" s="18">
        <v>152.1309147212323</v>
      </c>
      <c r="T221" s="13">
        <v>44158</v>
      </c>
      <c r="U221" s="14">
        <v>2.4590000000000001E-4</v>
      </c>
      <c r="V221" s="14">
        <v>587</v>
      </c>
      <c r="W221" s="14">
        <v>11614197.24532412</v>
      </c>
      <c r="X221" s="14">
        <v>99.568501713007834</v>
      </c>
      <c r="Y221" s="19">
        <f t="shared" si="7"/>
        <v>-0.99568501713007829</v>
      </c>
      <c r="Z221" s="19">
        <v>-0.99570000000000003</v>
      </c>
      <c r="AA221" t="s">
        <v>11879</v>
      </c>
      <c r="AB221" s="121">
        <v>2</v>
      </c>
    </row>
    <row r="222" spans="1:28" ht="20.25">
      <c r="A222">
        <v>1492</v>
      </c>
      <c r="B222" t="s">
        <v>864</v>
      </c>
      <c r="C222" t="s">
        <v>865</v>
      </c>
      <c r="D222" t="str">
        <f t="shared" si="6"/>
        <v>Obyte GBYTE</v>
      </c>
      <c r="E222" s="3" t="s">
        <v>8887</v>
      </c>
      <c r="F222" s="3" t="s">
        <v>8883</v>
      </c>
      <c r="G222" s="3" t="s">
        <v>8883</v>
      </c>
      <c r="H222" s="4">
        <v>244</v>
      </c>
      <c r="I222" s="4">
        <v>9745300.0018678196</v>
      </c>
      <c r="J222" s="6">
        <v>43903</v>
      </c>
      <c r="K222" s="7">
        <v>9.3165046703699996</v>
      </c>
      <c r="L222" s="7">
        <v>304</v>
      </c>
      <c r="M222" s="7">
        <v>9745300.0018678196</v>
      </c>
      <c r="N222" s="9">
        <v>44300</v>
      </c>
      <c r="O222" s="10">
        <v>161.41106126</v>
      </c>
      <c r="P222" s="10">
        <v>599</v>
      </c>
      <c r="Q222" s="10">
        <v>92707474.900000006</v>
      </c>
      <c r="R222" s="10">
        <v>17.32528099012799</v>
      </c>
      <c r="S222" s="18">
        <v>17.32528099012799</v>
      </c>
      <c r="T222" s="13">
        <v>44583</v>
      </c>
      <c r="U222" s="14">
        <v>14.38199090831446</v>
      </c>
      <c r="V222" s="14">
        <v>582</v>
      </c>
      <c r="W222" s="14">
        <v>11877159.539999999</v>
      </c>
      <c r="X222" s="14">
        <v>91.089835606031954</v>
      </c>
      <c r="Y222" s="19">
        <f t="shared" si="7"/>
        <v>-0.91089835606031955</v>
      </c>
      <c r="Z222" s="19">
        <v>-0.91090000000000004</v>
      </c>
      <c r="AA222" t="s">
        <v>11880</v>
      </c>
      <c r="AB222" s="121">
        <v>2</v>
      </c>
    </row>
    <row r="223" spans="1:28" ht="20.25">
      <c r="A223">
        <v>2934</v>
      </c>
      <c r="B223" t="s">
        <v>2763</v>
      </c>
      <c r="C223" t="s">
        <v>2764</v>
      </c>
      <c r="D223" t="str">
        <f t="shared" si="6"/>
        <v>BitKan KAN</v>
      </c>
      <c r="E223" s="3" t="s">
        <v>3686</v>
      </c>
      <c r="F223" s="3" t="s">
        <v>8883</v>
      </c>
      <c r="G223" s="3" t="s">
        <v>8883</v>
      </c>
      <c r="H223" s="4">
        <v>245</v>
      </c>
      <c r="I223" s="4">
        <v>9695530.7316460405</v>
      </c>
      <c r="J223" s="6">
        <v>43502</v>
      </c>
      <c r="K223" s="7">
        <v>1.1790023332000001E-3</v>
      </c>
      <c r="L223" s="7">
        <v>496</v>
      </c>
      <c r="M223" s="7">
        <v>4164978.47109763</v>
      </c>
      <c r="N223" s="9">
        <v>44325</v>
      </c>
      <c r="O223" s="10">
        <v>1.1530790000000001E-2</v>
      </c>
      <c r="P223" s="10">
        <v>651</v>
      </c>
      <c r="Q223" s="10">
        <v>77698170.920000002</v>
      </c>
      <c r="R223" s="10">
        <v>9.7801248354645747</v>
      </c>
      <c r="S223" s="18">
        <v>9.7801248354645747</v>
      </c>
      <c r="T223" s="13">
        <v>44585</v>
      </c>
      <c r="U223" s="14">
        <v>1.6728375266356699E-3</v>
      </c>
      <c r="V223" s="14">
        <v>518</v>
      </c>
      <c r="W223" s="14">
        <v>16638270.76</v>
      </c>
      <c r="X223" s="14">
        <v>85.492429168897615</v>
      </c>
      <c r="Y223" s="19">
        <f t="shared" si="7"/>
        <v>-0.8549242916889761</v>
      </c>
      <c r="Z223" s="19">
        <v>-0.85489999999999999</v>
      </c>
      <c r="AA223" t="s">
        <v>11881</v>
      </c>
      <c r="AB223" s="121">
        <v>2</v>
      </c>
    </row>
    <row r="224" spans="1:28" ht="20.25">
      <c r="A224">
        <v>2631</v>
      </c>
      <c r="B224" t="s">
        <v>2370</v>
      </c>
      <c r="C224" t="s">
        <v>2371</v>
      </c>
      <c r="D224" t="str">
        <f t="shared" si="6"/>
        <v>ODEM ODE</v>
      </c>
      <c r="E224" s="3" t="s">
        <v>8887</v>
      </c>
      <c r="F224" s="3" t="s">
        <v>8883</v>
      </c>
      <c r="G224" s="3" t="s">
        <v>8883</v>
      </c>
      <c r="H224" s="4">
        <v>246</v>
      </c>
      <c r="I224" s="4">
        <v>9666978.1712352298</v>
      </c>
      <c r="J224" s="6">
        <v>44190</v>
      </c>
      <c r="K224" s="7">
        <v>6.8963499999999999E-3</v>
      </c>
      <c r="L224" s="7">
        <v>772</v>
      </c>
      <c r="M224" s="7">
        <v>1643997.5661240099</v>
      </c>
      <c r="N224" s="9">
        <v>44320</v>
      </c>
      <c r="O224" s="10">
        <v>1.1156262299999999</v>
      </c>
      <c r="P224" s="10">
        <v>2603</v>
      </c>
      <c r="Q224" s="10">
        <v>0</v>
      </c>
      <c r="R224" s="10">
        <v>161.77053513815281</v>
      </c>
      <c r="S224" s="18">
        <v>161.77053513815281</v>
      </c>
      <c r="T224" s="13">
        <v>44682</v>
      </c>
      <c r="U224" s="14">
        <v>7.6999999999999996E-4</v>
      </c>
      <c r="V224" s="14">
        <v>2585</v>
      </c>
      <c r="W224" s="14">
        <v>0</v>
      </c>
      <c r="X224" s="14">
        <v>99.930980468252358</v>
      </c>
      <c r="Y224" s="19">
        <f t="shared" si="7"/>
        <v>-0.99930980468252362</v>
      </c>
      <c r="Z224" s="19">
        <v>-0.99929999999999997</v>
      </c>
      <c r="AA224" t="s">
        <v>11882</v>
      </c>
      <c r="AB224" s="121">
        <v>2</v>
      </c>
    </row>
    <row r="225" spans="1:28" ht="20.25">
      <c r="A225">
        <v>5026</v>
      </c>
      <c r="B225" t="s">
        <v>5234</v>
      </c>
      <c r="C225" t="s">
        <v>5235</v>
      </c>
      <c r="D225" t="str">
        <f t="shared" si="6"/>
        <v>Orchid OXT</v>
      </c>
      <c r="E225" s="3" t="s">
        <v>8884</v>
      </c>
      <c r="F225" s="3" t="s">
        <v>8883</v>
      </c>
      <c r="G225" s="3" t="s">
        <v>8883</v>
      </c>
      <c r="H225" s="4">
        <v>247</v>
      </c>
      <c r="I225" s="4">
        <v>9661239.0086262897</v>
      </c>
      <c r="J225" s="6">
        <v>43903</v>
      </c>
      <c r="K225" s="7">
        <v>0.10590185093600001</v>
      </c>
      <c r="L225" s="7">
        <v>308</v>
      </c>
      <c r="M225" s="7">
        <v>9661239.0086262897</v>
      </c>
      <c r="N225" s="9">
        <v>44291</v>
      </c>
      <c r="O225" s="10">
        <v>1.0162004200000001</v>
      </c>
      <c r="P225" s="10">
        <v>321</v>
      </c>
      <c r="Q225" s="10">
        <v>307747636.76999998</v>
      </c>
      <c r="R225" s="10">
        <v>9.5956813881763381</v>
      </c>
      <c r="S225" s="18">
        <v>9.5956813881763381</v>
      </c>
      <c r="T225" s="13">
        <v>44687</v>
      </c>
      <c r="U225" s="14">
        <v>0.18752582164128051</v>
      </c>
      <c r="V225" s="14">
        <v>203</v>
      </c>
      <c r="W225" s="14">
        <v>135387714.75999999</v>
      </c>
      <c r="X225" s="14">
        <v>81.546374322372301</v>
      </c>
      <c r="Y225" s="19">
        <f t="shared" si="7"/>
        <v>-0.81546374322372306</v>
      </c>
      <c r="Z225" s="19">
        <v>-0.8155</v>
      </c>
      <c r="AA225" t="s">
        <v>11883</v>
      </c>
      <c r="AB225" s="121">
        <v>2</v>
      </c>
    </row>
    <row r="226" spans="1:28" ht="20.25">
      <c r="A226">
        <v>2777</v>
      </c>
      <c r="B226" t="s">
        <v>2599</v>
      </c>
      <c r="C226" t="s">
        <v>2600</v>
      </c>
      <c r="D226" t="str">
        <f t="shared" si="6"/>
        <v>IoTeX IOTX</v>
      </c>
      <c r="E226" s="3" t="s">
        <v>8887</v>
      </c>
      <c r="F226" s="3" t="s">
        <v>8883</v>
      </c>
      <c r="G226" s="3" t="s">
        <v>8883</v>
      </c>
      <c r="H226" s="4">
        <v>248</v>
      </c>
      <c r="I226" s="4">
        <v>9606938.1526431106</v>
      </c>
      <c r="J226" s="6">
        <v>43903</v>
      </c>
      <c r="K226" s="7">
        <v>1.2390917346100001E-3</v>
      </c>
      <c r="L226" s="7">
        <v>310</v>
      </c>
      <c r="M226" s="7">
        <v>9606938.1526431106</v>
      </c>
      <c r="N226" s="9">
        <v>44513</v>
      </c>
      <c r="O226" s="10">
        <v>0.26109233189335929</v>
      </c>
      <c r="P226" s="10">
        <v>108</v>
      </c>
      <c r="Q226" s="10">
        <v>2129859450.95</v>
      </c>
      <c r="R226" s="10">
        <v>210.71267332401109</v>
      </c>
      <c r="S226" s="18">
        <v>210.71267332401109</v>
      </c>
      <c r="T226" s="13">
        <v>44687</v>
      </c>
      <c r="U226" s="14">
        <v>5.2807526215976043E-2</v>
      </c>
      <c r="V226" s="14">
        <v>103</v>
      </c>
      <c r="W226" s="14">
        <v>529435998.38999999</v>
      </c>
      <c r="X226" s="14">
        <v>79.774386389277495</v>
      </c>
      <c r="Y226" s="19">
        <f t="shared" si="7"/>
        <v>-0.79774386389277496</v>
      </c>
      <c r="Z226" s="19">
        <v>-0.79769999999999996</v>
      </c>
      <c r="AA226" t="s">
        <v>11884</v>
      </c>
      <c r="AB226" s="121">
        <v>2</v>
      </c>
    </row>
    <row r="227" spans="1:28" ht="20.25">
      <c r="A227">
        <v>99</v>
      </c>
      <c r="B227" t="s">
        <v>111</v>
      </c>
      <c r="C227" t="s">
        <v>112</v>
      </c>
      <c r="D227" t="str">
        <f t="shared" si="6"/>
        <v>Vertcoin VTC</v>
      </c>
      <c r="E227" s="3" t="s">
        <v>8882</v>
      </c>
      <c r="F227" s="3" t="s">
        <v>8883</v>
      </c>
      <c r="G227" s="3" t="s">
        <v>8883</v>
      </c>
      <c r="H227" s="4">
        <v>249</v>
      </c>
      <c r="I227" s="4">
        <v>9557740.2660153806</v>
      </c>
      <c r="J227" s="6">
        <v>44141</v>
      </c>
      <c r="K227" s="7">
        <v>8.8694010000000004E-2</v>
      </c>
      <c r="L227" s="7">
        <v>442</v>
      </c>
      <c r="M227" s="7">
        <v>5189186.46132176</v>
      </c>
      <c r="N227" s="9">
        <v>44304</v>
      </c>
      <c r="O227" s="10">
        <v>4.1957255499999997</v>
      </c>
      <c r="P227" s="10">
        <v>682</v>
      </c>
      <c r="Q227" s="10">
        <v>70623417.159999996</v>
      </c>
      <c r="R227" s="10">
        <v>47.305624697767072</v>
      </c>
      <c r="S227" s="18">
        <v>47.305624697767072</v>
      </c>
      <c r="T227" s="13">
        <v>44634</v>
      </c>
      <c r="U227" s="14">
        <v>0.23084731806305589</v>
      </c>
      <c r="V227" s="14">
        <v>535</v>
      </c>
      <c r="W227" s="14">
        <v>15525858.5</v>
      </c>
      <c r="X227" s="14">
        <v>94.498035791138534</v>
      </c>
      <c r="Y227" s="19">
        <f t="shared" si="7"/>
        <v>-0.94498035791138535</v>
      </c>
      <c r="Z227" s="19">
        <v>-0.94499999999999995</v>
      </c>
      <c r="AA227" t="s">
        <v>11885</v>
      </c>
      <c r="AB227" s="121">
        <v>2</v>
      </c>
    </row>
    <row r="228" spans="1:28" ht="20.25">
      <c r="A228">
        <v>3666</v>
      </c>
      <c r="B228" t="s">
        <v>3848</v>
      </c>
      <c r="C228" t="s">
        <v>3849</v>
      </c>
      <c r="D228" t="str">
        <f t="shared" si="6"/>
        <v>Ultiledger ULT</v>
      </c>
      <c r="E228" s="3" t="s">
        <v>8887</v>
      </c>
      <c r="F228" s="3" t="s">
        <v>8883</v>
      </c>
      <c r="G228" s="3" t="s">
        <v>8883</v>
      </c>
      <c r="H228" s="4">
        <v>250</v>
      </c>
      <c r="I228" s="4">
        <v>9481212.4391894005</v>
      </c>
      <c r="J228" s="6">
        <v>43539</v>
      </c>
      <c r="K228" s="7">
        <v>5.6905046447200004E-3</v>
      </c>
      <c r="L228" s="7">
        <v>722</v>
      </c>
      <c r="M228" s="7">
        <v>1880854.9444802699</v>
      </c>
      <c r="N228" s="9">
        <v>44329</v>
      </c>
      <c r="O228" s="10">
        <v>9.741967E-2</v>
      </c>
      <c r="P228" s="10">
        <v>582</v>
      </c>
      <c r="Q228" s="10">
        <v>99584653.799999997</v>
      </c>
      <c r="R228" s="10">
        <v>17.119689040301889</v>
      </c>
      <c r="S228" s="18">
        <v>17.119689040301889</v>
      </c>
      <c r="T228" s="13">
        <v>44545</v>
      </c>
      <c r="U228" s="14">
        <v>4.5014716452151981E-3</v>
      </c>
      <c r="V228" s="14">
        <v>376</v>
      </c>
      <c r="W228" s="14">
        <v>41780970.920000002</v>
      </c>
      <c r="X228" s="14">
        <v>95.379299021219026</v>
      </c>
      <c r="Y228" s="19">
        <f t="shared" si="7"/>
        <v>-0.95379299021219022</v>
      </c>
      <c r="Z228" s="19">
        <v>-0.95379999999999998</v>
      </c>
      <c r="AA228" t="s">
        <v>11886</v>
      </c>
      <c r="AB228" s="121">
        <v>2</v>
      </c>
    </row>
    <row r="229" spans="1:28" ht="20.25">
      <c r="A229">
        <v>2859</v>
      </c>
      <c r="B229" t="s">
        <v>2659</v>
      </c>
      <c r="C229" t="s">
        <v>2660</v>
      </c>
      <c r="D229" t="str">
        <f t="shared" si="6"/>
        <v>XMax XMX</v>
      </c>
      <c r="E229" s="3" t="s">
        <v>8881</v>
      </c>
      <c r="F229" s="3" t="s">
        <v>8883</v>
      </c>
      <c r="G229" s="3" t="s">
        <v>8883</v>
      </c>
      <c r="H229" s="4">
        <v>251</v>
      </c>
      <c r="I229" s="4">
        <v>9442526.6865659896</v>
      </c>
      <c r="J229" s="6">
        <v>43526</v>
      </c>
      <c r="K229" s="7">
        <v>1.2436338480500001E-4</v>
      </c>
      <c r="L229" s="7">
        <v>796</v>
      </c>
      <c r="M229" s="7">
        <v>1522405.5536096001</v>
      </c>
      <c r="N229" s="9">
        <v>43643</v>
      </c>
      <c r="O229" s="10">
        <v>6.3666736003500004E-3</v>
      </c>
      <c r="P229" s="10">
        <v>552</v>
      </c>
      <c r="Q229" s="10">
        <v>112145112.36682899</v>
      </c>
      <c r="R229" s="10">
        <v>51.194116422071112</v>
      </c>
      <c r="S229" s="18">
        <v>51.194116422071112</v>
      </c>
      <c r="T229" s="13">
        <v>44676</v>
      </c>
      <c r="U229" s="16">
        <v>3.3670144733393003E-5</v>
      </c>
      <c r="V229" s="14">
        <v>1234</v>
      </c>
      <c r="W229" s="16">
        <v>707983.28</v>
      </c>
      <c r="X229" s="16">
        <v>99.471150135110705</v>
      </c>
      <c r="Y229" s="19">
        <f t="shared" si="7"/>
        <v>-0.99471150135110709</v>
      </c>
      <c r="Z229" s="19">
        <v>-0.99470000000000003</v>
      </c>
      <c r="AA229" t="s">
        <v>11887</v>
      </c>
      <c r="AB229" s="121">
        <v>2</v>
      </c>
    </row>
    <row r="230" spans="1:28" ht="20.25">
      <c r="A230">
        <v>2306</v>
      </c>
      <c r="B230" t="s">
        <v>1882</v>
      </c>
      <c r="C230" t="s">
        <v>1883</v>
      </c>
      <c r="D230" t="str">
        <f t="shared" si="6"/>
        <v>Bread BRD</v>
      </c>
      <c r="E230" s="3" t="s">
        <v>8887</v>
      </c>
      <c r="F230" s="3" t="s">
        <v>8883</v>
      </c>
      <c r="G230" s="3" t="s">
        <v>8883</v>
      </c>
      <c r="H230" s="4">
        <v>252</v>
      </c>
      <c r="I230" s="4">
        <v>9441747.9298093002</v>
      </c>
      <c r="J230" s="6">
        <v>44140</v>
      </c>
      <c r="K230" s="7">
        <v>4.6932340000000003E-2</v>
      </c>
      <c r="L230" s="7">
        <v>475</v>
      </c>
      <c r="M230" s="7">
        <v>4532331.59123562</v>
      </c>
      <c r="N230" s="9">
        <v>44525</v>
      </c>
      <c r="O230" s="10">
        <v>1.672136259657786</v>
      </c>
      <c r="P230" s="10">
        <v>571</v>
      </c>
      <c r="Q230" s="10">
        <v>101486557.09</v>
      </c>
      <c r="R230" s="10">
        <v>35.628657332188958</v>
      </c>
      <c r="S230" s="18">
        <v>35.628657332188958</v>
      </c>
      <c r="T230" s="13">
        <v>44687</v>
      </c>
      <c r="U230" s="14">
        <v>0.12774685189003929</v>
      </c>
      <c r="V230" s="14">
        <v>584</v>
      </c>
      <c r="W230" s="14">
        <v>11751577.52</v>
      </c>
      <c r="X230" s="14">
        <v>92.36026064549408</v>
      </c>
      <c r="Y230" s="19">
        <f t="shared" si="7"/>
        <v>-0.92360260645494074</v>
      </c>
      <c r="Z230" s="19">
        <v>-0.92359999999999998</v>
      </c>
      <c r="AA230" t="s">
        <v>11888</v>
      </c>
      <c r="AB230" s="121">
        <v>2</v>
      </c>
    </row>
    <row r="231" spans="1:28" ht="20.25">
      <c r="A231">
        <v>4182</v>
      </c>
      <c r="B231" t="s">
        <v>4604</v>
      </c>
      <c r="C231" t="s">
        <v>4605</v>
      </c>
      <c r="D231" t="str">
        <f t="shared" si="6"/>
        <v>GoWithMi GMAT</v>
      </c>
      <c r="E231" s="3" t="s">
        <v>8887</v>
      </c>
      <c r="F231" s="3" t="s">
        <v>8883</v>
      </c>
      <c r="G231" s="3" t="s">
        <v>8883</v>
      </c>
      <c r="H231" s="4">
        <v>253</v>
      </c>
      <c r="I231" s="4">
        <v>9336266.7893712409</v>
      </c>
      <c r="J231" s="6">
        <v>43746</v>
      </c>
      <c r="K231" s="7">
        <v>1.4480301136500001E-3</v>
      </c>
      <c r="L231" s="7">
        <v>261</v>
      </c>
      <c r="M231" s="7">
        <v>11599453.4610458</v>
      </c>
      <c r="N231" s="9">
        <v>43875</v>
      </c>
      <c r="O231" s="10">
        <v>6.4761972585600002E-3</v>
      </c>
      <c r="P231" s="10">
        <v>1191</v>
      </c>
      <c r="Q231" s="10">
        <v>13546847.4901956</v>
      </c>
      <c r="R231" s="10">
        <v>4.4724189072530196</v>
      </c>
      <c r="S231" s="18">
        <v>4.4724189072530196</v>
      </c>
      <c r="T231" s="13">
        <v>44101</v>
      </c>
      <c r="U231" s="14">
        <v>5.9219999999999999E-5</v>
      </c>
      <c r="V231" s="14">
        <v>1232</v>
      </c>
      <c r="W231" s="14">
        <v>716932.57325947995</v>
      </c>
      <c r="X231" s="14">
        <v>99.085574487069167</v>
      </c>
      <c r="Y231" s="19">
        <f t="shared" si="7"/>
        <v>-0.99085574487069161</v>
      </c>
      <c r="Z231" s="19">
        <v>-0.9909</v>
      </c>
      <c r="AA231" t="s">
        <v>11889</v>
      </c>
      <c r="AB231" s="121">
        <v>2</v>
      </c>
    </row>
    <row r="232" spans="1:28" ht="20.25">
      <c r="A232">
        <v>3795</v>
      </c>
      <c r="B232" t="s">
        <v>4058</v>
      </c>
      <c r="C232" t="s">
        <v>4058</v>
      </c>
      <c r="D232" t="str">
        <f t="shared" si="6"/>
        <v>ZEON ZEON</v>
      </c>
      <c r="E232" s="3" t="s">
        <v>8887</v>
      </c>
      <c r="F232" s="3" t="s">
        <v>8883</v>
      </c>
      <c r="G232" s="3" t="s">
        <v>8883</v>
      </c>
      <c r="H232" s="4">
        <v>254</v>
      </c>
      <c r="I232" s="4">
        <v>9258052.93420114</v>
      </c>
      <c r="J232" s="6">
        <v>43804</v>
      </c>
      <c r="K232" s="8">
        <v>5.9379045660699998E-6</v>
      </c>
      <c r="L232" s="7">
        <v>1241</v>
      </c>
      <c r="M232" s="7">
        <v>351962.43083071802</v>
      </c>
      <c r="N232" s="9">
        <v>44325</v>
      </c>
      <c r="O232" s="10">
        <v>6.3030200000000003E-3</v>
      </c>
      <c r="P232" s="10">
        <v>448</v>
      </c>
      <c r="Q232" s="10">
        <v>168222218.97999999</v>
      </c>
      <c r="R232" s="10">
        <v>1061.488936015631</v>
      </c>
      <c r="S232" s="18">
        <v>1061.488936015631</v>
      </c>
      <c r="T232" s="13">
        <v>44412</v>
      </c>
      <c r="U232" s="14">
        <v>2.9095999999999999E-4</v>
      </c>
      <c r="V232" s="14">
        <v>597</v>
      </c>
      <c r="W232" s="14">
        <v>10810023.279999999</v>
      </c>
      <c r="X232" s="14">
        <v>95.3838001465964</v>
      </c>
      <c r="Y232" s="19">
        <f t="shared" si="7"/>
        <v>-0.95383800146596398</v>
      </c>
      <c r="Z232" s="19">
        <v>-0.95379999999999998</v>
      </c>
      <c r="AA232" t="s">
        <v>11890</v>
      </c>
      <c r="AB232" s="121">
        <v>2</v>
      </c>
    </row>
    <row r="233" spans="1:28" ht="20.25">
      <c r="A233">
        <v>2204</v>
      </c>
      <c r="B233" t="s">
        <v>1745</v>
      </c>
      <c r="C233" t="s">
        <v>1746</v>
      </c>
      <c r="D233" t="str">
        <f t="shared" si="6"/>
        <v>B2BX B2B</v>
      </c>
      <c r="E233" s="3" t="s">
        <v>8898</v>
      </c>
      <c r="F233" s="3" t="s">
        <v>8883</v>
      </c>
      <c r="G233" s="3" t="s">
        <v>8883</v>
      </c>
      <c r="H233" s="4">
        <v>255</v>
      </c>
      <c r="I233" s="4">
        <v>9187159.0219673123</v>
      </c>
      <c r="J233" s="6">
        <v>43329</v>
      </c>
      <c r="K233" s="7">
        <v>0.12235651910305</v>
      </c>
      <c r="L233" s="7">
        <v>693</v>
      </c>
      <c r="M233" s="7">
        <v>2011356.502072427</v>
      </c>
      <c r="N233" s="9">
        <v>44194</v>
      </c>
      <c r="O233" s="10">
        <v>1.4869236930595899</v>
      </c>
      <c r="P233" s="10">
        <v>942</v>
      </c>
      <c r="Q233" s="10">
        <v>29188006.477622669</v>
      </c>
      <c r="R233" s="10">
        <v>12.15238635390801</v>
      </c>
      <c r="S233" s="18">
        <v>12.15238635390801</v>
      </c>
      <c r="T233" s="13">
        <v>44200</v>
      </c>
      <c r="U233" s="14">
        <v>0.75010793778167995</v>
      </c>
      <c r="V233" s="14">
        <v>544</v>
      </c>
      <c r="W233" s="14">
        <v>14724464.6440713</v>
      </c>
      <c r="X233" s="14">
        <v>49.55303077872076</v>
      </c>
      <c r="Y233" s="19">
        <f t="shared" si="7"/>
        <v>-0.49553030778720758</v>
      </c>
      <c r="Z233" s="19">
        <v>-0.4955</v>
      </c>
      <c r="AA233" t="s">
        <v>11891</v>
      </c>
      <c r="AB233" s="121">
        <v>2</v>
      </c>
    </row>
    <row r="234" spans="1:28" ht="20.25">
      <c r="A234">
        <v>3628</v>
      </c>
      <c r="B234" t="s">
        <v>3781</v>
      </c>
      <c r="C234" t="s">
        <v>3782</v>
      </c>
      <c r="D234" t="str">
        <f t="shared" si="6"/>
        <v>Machine Xchange Coin MXC</v>
      </c>
      <c r="E234" s="3" t="s">
        <v>8887</v>
      </c>
      <c r="F234" s="3" t="s">
        <v>8883</v>
      </c>
      <c r="G234" s="3" t="s">
        <v>8883</v>
      </c>
      <c r="H234" s="4">
        <v>256</v>
      </c>
      <c r="I234" s="4">
        <v>9127784.30959462</v>
      </c>
      <c r="J234" s="6">
        <v>43803</v>
      </c>
      <c r="K234" s="7">
        <v>1.2320157223699999E-3</v>
      </c>
      <c r="L234" s="7">
        <v>749</v>
      </c>
      <c r="M234" s="7">
        <v>1736626.1952559799</v>
      </c>
      <c r="N234" s="9">
        <v>44580</v>
      </c>
      <c r="O234" s="10">
        <v>0.13460915136039661</v>
      </c>
      <c r="P234" s="10">
        <v>334</v>
      </c>
      <c r="Q234" s="10">
        <v>284056622.31</v>
      </c>
      <c r="R234" s="10">
        <v>109.2592804752947</v>
      </c>
      <c r="S234" s="18">
        <v>109.2592804752947</v>
      </c>
      <c r="T234" s="13">
        <v>44585</v>
      </c>
      <c r="U234" s="14">
        <v>5.2504939030809591E-2</v>
      </c>
      <c r="V234" s="14">
        <v>156</v>
      </c>
      <c r="W234" s="14">
        <v>226409329.71000001</v>
      </c>
      <c r="X234" s="14">
        <v>60.99452488914725</v>
      </c>
      <c r="Y234" s="19">
        <f t="shared" si="7"/>
        <v>-0.6099452488914725</v>
      </c>
      <c r="Z234" s="19">
        <v>-0.6099</v>
      </c>
      <c r="AA234" t="s">
        <v>11892</v>
      </c>
      <c r="AB234" s="121">
        <v>2</v>
      </c>
    </row>
    <row r="235" spans="1:28" ht="20.25">
      <c r="A235">
        <v>541</v>
      </c>
      <c r="B235" t="s">
        <v>333</v>
      </c>
      <c r="C235" t="s">
        <v>334</v>
      </c>
      <c r="D235" t="str">
        <f t="shared" si="6"/>
        <v>Syscoin SYS</v>
      </c>
      <c r="E235" s="3" t="s">
        <v>8887</v>
      </c>
      <c r="F235" s="3" t="s">
        <v>8883</v>
      </c>
      <c r="G235" s="3" t="s">
        <v>8883</v>
      </c>
      <c r="H235" s="4">
        <v>257</v>
      </c>
      <c r="I235" s="4">
        <v>9098093.2240807898</v>
      </c>
      <c r="J235" s="6">
        <v>43903</v>
      </c>
      <c r="K235" s="7">
        <v>1.1104853408299999E-2</v>
      </c>
      <c r="L235" s="7">
        <v>320</v>
      </c>
      <c r="M235" s="7">
        <v>9098093.2240807898</v>
      </c>
      <c r="N235" s="9">
        <v>44563</v>
      </c>
      <c r="O235" s="10">
        <v>1.308471854237558</v>
      </c>
      <c r="P235" s="10">
        <v>191</v>
      </c>
      <c r="Q235" s="10">
        <v>739527449.95000005</v>
      </c>
      <c r="R235" s="10">
        <v>117.8288272819143</v>
      </c>
      <c r="S235" s="18">
        <v>117.8288272819143</v>
      </c>
      <c r="T235" s="13">
        <v>44687</v>
      </c>
      <c r="U235" s="14">
        <v>0.35427303478280331</v>
      </c>
      <c r="V235" s="14">
        <v>151</v>
      </c>
      <c r="W235" s="14">
        <v>237553827.94999999</v>
      </c>
      <c r="X235" s="14">
        <v>72.924672881921708</v>
      </c>
      <c r="Y235" s="19">
        <f t="shared" si="7"/>
        <v>-0.72924672881921704</v>
      </c>
      <c r="Z235" s="19">
        <v>-0.72919999999999996</v>
      </c>
      <c r="AA235" t="s">
        <v>11893</v>
      </c>
      <c r="AB235" s="121">
        <v>2</v>
      </c>
    </row>
    <row r="236" spans="1:28" ht="20.25">
      <c r="A236">
        <v>3945</v>
      </c>
      <c r="B236" t="s">
        <v>4302</v>
      </c>
      <c r="C236" t="s">
        <v>1915</v>
      </c>
      <c r="D236" t="str">
        <f t="shared" si="6"/>
        <v>Harmony ONE</v>
      </c>
      <c r="E236" s="3" t="s">
        <v>8887</v>
      </c>
      <c r="F236" s="3" t="s">
        <v>8883</v>
      </c>
      <c r="G236" s="3" t="s">
        <v>8883</v>
      </c>
      <c r="H236" s="4">
        <v>258</v>
      </c>
      <c r="I236" s="4">
        <v>9092950.4712598994</v>
      </c>
      <c r="J236" s="6">
        <v>43903</v>
      </c>
      <c r="K236" s="7">
        <v>1.2567016609600001E-3</v>
      </c>
      <c r="L236" s="7">
        <v>321</v>
      </c>
      <c r="M236" s="7">
        <v>9092950.4712598994</v>
      </c>
      <c r="N236" s="9">
        <v>44495</v>
      </c>
      <c r="O236" s="10">
        <v>0.37983191973264052</v>
      </c>
      <c r="P236" s="10">
        <v>77</v>
      </c>
      <c r="Q236" s="10">
        <v>3697894063.23</v>
      </c>
      <c r="R236" s="10">
        <v>302.24510043416763</v>
      </c>
      <c r="S236" s="18">
        <v>302.24510043416763</v>
      </c>
      <c r="T236" s="13">
        <v>44681</v>
      </c>
      <c r="U236" s="14">
        <v>7.0748174570635369E-2</v>
      </c>
      <c r="V236" s="14">
        <v>79</v>
      </c>
      <c r="W236" s="14">
        <v>899325643.94000006</v>
      </c>
      <c r="X236" s="14">
        <v>81.37382065719116</v>
      </c>
      <c r="Y236" s="19">
        <f t="shared" si="7"/>
        <v>-0.81373820657191165</v>
      </c>
      <c r="Z236" s="19">
        <v>-0.81369999999999998</v>
      </c>
      <c r="AA236" t="s">
        <v>11894</v>
      </c>
      <c r="AB236" s="121">
        <v>2</v>
      </c>
    </row>
    <row r="237" spans="1:28" ht="20.25">
      <c r="A237">
        <v>258</v>
      </c>
      <c r="B237" t="s">
        <v>207</v>
      </c>
      <c r="C237" t="s">
        <v>208</v>
      </c>
      <c r="D237" t="str">
        <f t="shared" si="6"/>
        <v>Groestlcoin GRS</v>
      </c>
      <c r="E237" s="3" t="s">
        <v>8882</v>
      </c>
      <c r="F237" s="3" t="s">
        <v>8883</v>
      </c>
      <c r="G237" s="3" t="s">
        <v>8883</v>
      </c>
      <c r="H237" s="4">
        <v>260</v>
      </c>
      <c r="I237" s="4">
        <v>8935615.3430850096</v>
      </c>
      <c r="J237" s="6">
        <v>43903</v>
      </c>
      <c r="K237" s="7">
        <v>8.3109980286599994E-2</v>
      </c>
      <c r="L237" s="7">
        <v>324</v>
      </c>
      <c r="M237" s="7">
        <v>8935615.3430850096</v>
      </c>
      <c r="N237" s="9">
        <v>44295</v>
      </c>
      <c r="O237" s="10">
        <v>2.7949445900000001</v>
      </c>
      <c r="P237" s="10">
        <v>437</v>
      </c>
      <c r="Q237" s="10">
        <v>177500262.02000001</v>
      </c>
      <c r="R237" s="10">
        <v>33.629470015054679</v>
      </c>
      <c r="S237" s="18">
        <v>33.629470015054679</v>
      </c>
      <c r="T237" s="13">
        <v>44369</v>
      </c>
      <c r="U237" s="14">
        <v>0.32463016</v>
      </c>
      <c r="V237" s="14">
        <v>439</v>
      </c>
      <c r="W237" s="14">
        <v>28839394.780000001</v>
      </c>
      <c r="X237" s="14">
        <v>88.385094961757375</v>
      </c>
      <c r="Y237" s="19">
        <f t="shared" si="7"/>
        <v>-0.88385094961757371</v>
      </c>
      <c r="Z237" s="19">
        <v>-0.88390000000000002</v>
      </c>
      <c r="AA237" t="s">
        <v>11895</v>
      </c>
      <c r="AB237" s="121">
        <v>2</v>
      </c>
    </row>
    <row r="238" spans="1:28" ht="20.25">
      <c r="A238">
        <v>4058</v>
      </c>
      <c r="B238" t="s">
        <v>4460</v>
      </c>
      <c r="C238" t="s">
        <v>4461</v>
      </c>
      <c r="D238" t="str">
        <f t="shared" si="6"/>
        <v>FIBOS FO</v>
      </c>
      <c r="E238" s="3" t="s">
        <v>3686</v>
      </c>
      <c r="F238" s="3" t="s">
        <v>8883</v>
      </c>
      <c r="G238" s="3" t="s">
        <v>8883</v>
      </c>
      <c r="H238" s="4">
        <v>261</v>
      </c>
      <c r="I238" s="4">
        <v>8782810.9748247005</v>
      </c>
      <c r="J238" s="6">
        <v>43796</v>
      </c>
      <c r="K238" s="7">
        <v>3.2282679412500002E-3</v>
      </c>
      <c r="L238" s="7">
        <v>242</v>
      </c>
      <c r="M238" s="7">
        <v>13202556.4226443</v>
      </c>
      <c r="N238" s="9">
        <v>43853</v>
      </c>
      <c r="O238" s="10">
        <v>0.107904045783</v>
      </c>
      <c r="P238" s="10">
        <v>1245</v>
      </c>
      <c r="Q238" s="10">
        <v>11603914.1780439</v>
      </c>
      <c r="R238" s="10">
        <v>33.424749043977762</v>
      </c>
      <c r="S238" s="18">
        <v>33.424749043977762</v>
      </c>
      <c r="T238" s="13">
        <v>44389</v>
      </c>
      <c r="U238" s="14">
        <v>3.3037700000000001E-3</v>
      </c>
      <c r="V238" s="14">
        <v>803</v>
      </c>
      <c r="W238" s="14">
        <v>4278332.18</v>
      </c>
      <c r="X238" s="14">
        <v>96.938233431354348</v>
      </c>
      <c r="Y238" s="19">
        <f t="shared" si="7"/>
        <v>-0.96938233431354348</v>
      </c>
      <c r="Z238" s="19">
        <v>-0.96940000000000004</v>
      </c>
      <c r="AA238" t="s">
        <v>11896</v>
      </c>
      <c r="AB238" s="121">
        <v>2</v>
      </c>
    </row>
    <row r="239" spans="1:28" ht="20.25">
      <c r="A239">
        <v>5060</v>
      </c>
      <c r="B239" t="s">
        <v>5265</v>
      </c>
      <c r="C239" t="s">
        <v>5266</v>
      </c>
      <c r="D239" t="str">
        <f t="shared" si="6"/>
        <v>XeniosCoin XNC</v>
      </c>
      <c r="E239" s="3" t="s">
        <v>8884</v>
      </c>
      <c r="F239" s="3" t="s">
        <v>8883</v>
      </c>
      <c r="G239" s="3" t="s">
        <v>8883</v>
      </c>
      <c r="H239" s="4">
        <v>262</v>
      </c>
      <c r="I239" s="4">
        <v>8758582.4091883991</v>
      </c>
      <c r="J239" s="6">
        <v>43842</v>
      </c>
      <c r="K239" s="7">
        <v>6.4414961196600007E-2</v>
      </c>
      <c r="L239" s="7">
        <v>2248</v>
      </c>
      <c r="M239" s="7">
        <v>0</v>
      </c>
      <c r="N239" s="9">
        <v>44431</v>
      </c>
      <c r="O239" s="10">
        <v>4.1100745099999996</v>
      </c>
      <c r="P239" s="10">
        <v>562</v>
      </c>
      <c r="Q239" s="10">
        <v>105509271.31</v>
      </c>
      <c r="R239" s="10">
        <v>63.806209514831473</v>
      </c>
      <c r="S239" s="18">
        <v>63.806209514831473</v>
      </c>
      <c r="T239" s="13">
        <v>44687</v>
      </c>
      <c r="U239" s="14">
        <v>0.54763976220262101</v>
      </c>
      <c r="V239" s="14">
        <v>374</v>
      </c>
      <c r="W239" s="14">
        <v>41825694.810000002</v>
      </c>
      <c r="X239" s="14">
        <v>86.675673132684366</v>
      </c>
      <c r="Y239" s="19">
        <f t="shared" si="7"/>
        <v>-0.86675673132684361</v>
      </c>
      <c r="Z239" s="19">
        <v>-0.86680000000000001</v>
      </c>
      <c r="AA239" t="s">
        <v>11897</v>
      </c>
      <c r="AB239" s="121">
        <v>2</v>
      </c>
    </row>
    <row r="240" spans="1:28" ht="20.25">
      <c r="A240">
        <v>1785</v>
      </c>
      <c r="B240" t="s">
        <v>1205</v>
      </c>
      <c r="C240" t="s">
        <v>1206</v>
      </c>
      <c r="D240" t="str">
        <f t="shared" si="6"/>
        <v>Gas GAS</v>
      </c>
      <c r="E240" s="3" t="s">
        <v>8887</v>
      </c>
      <c r="F240" s="3" t="s">
        <v>8883</v>
      </c>
      <c r="G240" s="3" t="s">
        <v>8883</v>
      </c>
      <c r="H240" s="4">
        <v>263</v>
      </c>
      <c r="I240" s="4">
        <v>8754579.3128995597</v>
      </c>
      <c r="J240" s="6">
        <v>43903</v>
      </c>
      <c r="K240" s="7">
        <v>0.59911393640300004</v>
      </c>
      <c r="L240" s="7">
        <v>326</v>
      </c>
      <c r="M240" s="7">
        <v>8754579.3128995597</v>
      </c>
      <c r="N240" s="9">
        <v>44302</v>
      </c>
      <c r="O240" s="10">
        <v>22.98248126</v>
      </c>
      <c r="P240" s="10">
        <v>427</v>
      </c>
      <c r="Q240" s="10">
        <v>182342566.78</v>
      </c>
      <c r="R240" s="10">
        <v>38.3607855927768</v>
      </c>
      <c r="S240" s="18">
        <v>38.3607855927768</v>
      </c>
      <c r="T240" s="13">
        <v>44369</v>
      </c>
      <c r="U240" s="14">
        <v>3.4454746699999999</v>
      </c>
      <c r="V240" s="14">
        <v>379</v>
      </c>
      <c r="W240" s="14">
        <v>41390527.259999998</v>
      </c>
      <c r="X240" s="14">
        <v>85.008256371357533</v>
      </c>
      <c r="Y240" s="19">
        <f t="shared" si="7"/>
        <v>-0.85008256371357538</v>
      </c>
      <c r="Z240" s="19">
        <v>-0.85009999999999997</v>
      </c>
      <c r="AA240" t="s">
        <v>11898</v>
      </c>
      <c r="AB240" s="121">
        <v>2</v>
      </c>
    </row>
    <row r="241" spans="1:28" ht="20.25">
      <c r="A241">
        <v>3801</v>
      </c>
      <c r="B241" t="s">
        <v>4067</v>
      </c>
      <c r="C241" t="s">
        <v>4067</v>
      </c>
      <c r="D241" t="str">
        <f t="shared" si="6"/>
        <v>BORA BORA</v>
      </c>
      <c r="E241" s="3" t="s">
        <v>8892</v>
      </c>
      <c r="F241" s="3" t="s">
        <v>8883</v>
      </c>
      <c r="G241" s="3" t="s">
        <v>8883</v>
      </c>
      <c r="H241" s="4">
        <v>264</v>
      </c>
      <c r="I241" s="4">
        <v>8681283.96627797</v>
      </c>
      <c r="J241" s="6">
        <v>43848</v>
      </c>
      <c r="K241" s="7">
        <v>6.21040183605E-3</v>
      </c>
      <c r="L241" s="7">
        <v>446</v>
      </c>
      <c r="M241" s="7">
        <v>5036341.2549552098</v>
      </c>
      <c r="N241" s="9">
        <v>44525</v>
      </c>
      <c r="O241" s="10">
        <v>1.655944192128898</v>
      </c>
      <c r="P241" s="10">
        <v>140</v>
      </c>
      <c r="Q241" s="10">
        <v>1331344480.5899999</v>
      </c>
      <c r="R241" s="10">
        <v>266.64042615028728</v>
      </c>
      <c r="S241" s="18">
        <v>266.64042615028728</v>
      </c>
      <c r="T241" s="13">
        <v>44687</v>
      </c>
      <c r="U241" s="14">
        <v>0.57460637248029656</v>
      </c>
      <c r="V241" s="14">
        <v>105</v>
      </c>
      <c r="W241" s="14">
        <v>514197263.85000002</v>
      </c>
      <c r="X241" s="14">
        <v>65.300378164219595</v>
      </c>
      <c r="Y241" s="19">
        <f t="shared" si="7"/>
        <v>-0.65300378164219597</v>
      </c>
      <c r="Z241" s="19">
        <v>-0.65300000000000002</v>
      </c>
      <c r="AA241" t="s">
        <v>11899</v>
      </c>
      <c r="AB241" s="121">
        <v>2</v>
      </c>
    </row>
    <row r="242" spans="1:28" ht="20.25">
      <c r="A242">
        <v>3871</v>
      </c>
      <c r="B242" t="s">
        <v>4177</v>
      </c>
      <c r="C242" t="s">
        <v>4178</v>
      </c>
      <c r="D242" t="str">
        <f t="shared" si="6"/>
        <v>Newton NEW</v>
      </c>
      <c r="E242" s="3" t="s">
        <v>8887</v>
      </c>
      <c r="F242" s="3" t="s">
        <v>8883</v>
      </c>
      <c r="G242" s="3" t="s">
        <v>8883</v>
      </c>
      <c r="H242" s="4">
        <v>265</v>
      </c>
      <c r="I242" s="4">
        <v>8642383.7960792799</v>
      </c>
      <c r="J242" s="6">
        <v>43573</v>
      </c>
      <c r="K242" s="7">
        <v>9.32531539744E-3</v>
      </c>
      <c r="L242" s="7">
        <v>2401</v>
      </c>
      <c r="M242" s="7">
        <v>0</v>
      </c>
      <c r="N242" s="9">
        <v>43574</v>
      </c>
      <c r="O242" s="10">
        <v>1.6538017816900001E-2</v>
      </c>
      <c r="P242" s="10">
        <v>3080</v>
      </c>
      <c r="Q242" s="10">
        <v>0</v>
      </c>
      <c r="R242" s="10">
        <v>1.773453991855336</v>
      </c>
      <c r="S242" s="18">
        <v>1.773453991855336</v>
      </c>
      <c r="T242" s="13">
        <v>44545</v>
      </c>
      <c r="U242" s="14">
        <v>1.9496109429050201E-4</v>
      </c>
      <c r="V242" s="14">
        <v>784</v>
      </c>
      <c r="W242" s="14">
        <v>4551622.9400000004</v>
      </c>
      <c r="X242" s="14">
        <v>98.821133847786314</v>
      </c>
      <c r="Y242" s="19">
        <f t="shared" si="7"/>
        <v>-0.98821133847786313</v>
      </c>
      <c r="Z242" s="19">
        <v>-0.98819999999999997</v>
      </c>
      <c r="AA242" t="s">
        <v>11900</v>
      </c>
      <c r="AB242" s="121">
        <v>2</v>
      </c>
    </row>
    <row r="243" spans="1:28" ht="20.25">
      <c r="A243">
        <v>4086</v>
      </c>
      <c r="B243" t="s">
        <v>4497</v>
      </c>
      <c r="C243" t="s">
        <v>4498</v>
      </c>
      <c r="D243" t="str">
        <f t="shared" si="6"/>
        <v>Elrond ERD</v>
      </c>
      <c r="E243" s="3" t="s">
        <v>8892</v>
      </c>
      <c r="F243" s="3" t="s">
        <v>8883</v>
      </c>
      <c r="G243" s="3" t="s">
        <v>8883</v>
      </c>
      <c r="H243" s="4">
        <v>266</v>
      </c>
      <c r="I243" s="4">
        <v>8565693.5497852899</v>
      </c>
      <c r="J243" s="6">
        <v>43908</v>
      </c>
      <c r="K243" s="7">
        <v>7.1894670109200003E-4</v>
      </c>
      <c r="L243" s="7">
        <v>368</v>
      </c>
      <c r="M243" s="7">
        <v>7038887.9413010506</v>
      </c>
      <c r="N243" s="9">
        <v>44040</v>
      </c>
      <c r="O243" s="10">
        <v>2.7718690023600001E-2</v>
      </c>
      <c r="P243" s="10">
        <v>290</v>
      </c>
      <c r="Q243" s="10">
        <v>369310893.06858432</v>
      </c>
      <c r="R243" s="10">
        <v>38.554582671425287</v>
      </c>
      <c r="S243" s="18">
        <v>38.554582671425287</v>
      </c>
      <c r="T243" s="13">
        <v>44070</v>
      </c>
      <c r="U243" s="14">
        <v>1.7135678545300001E-2</v>
      </c>
      <c r="V243" s="14">
        <v>155</v>
      </c>
      <c r="W243" s="14">
        <v>226542810.9941186</v>
      </c>
      <c r="X243" s="14">
        <v>38.180056378167613</v>
      </c>
      <c r="Y243" s="19">
        <f t="shared" si="7"/>
        <v>-0.38180056378167615</v>
      </c>
      <c r="Z243" s="19">
        <v>-0.38179999999999997</v>
      </c>
      <c r="AA243" t="s">
        <v>11901</v>
      </c>
      <c r="AB243" s="121">
        <v>2</v>
      </c>
    </row>
    <row r="244" spans="1:28" ht="20.25">
      <c r="A244">
        <v>2593</v>
      </c>
      <c r="B244" t="s">
        <v>2318</v>
      </c>
      <c r="C244" t="s">
        <v>2319</v>
      </c>
      <c r="D244" t="str">
        <f t="shared" si="6"/>
        <v>Dragon Coins DRG</v>
      </c>
      <c r="E244" s="3" t="s">
        <v>3686</v>
      </c>
      <c r="F244" s="3" t="s">
        <v>8883</v>
      </c>
      <c r="G244" s="3" t="s">
        <v>8883</v>
      </c>
      <c r="H244" s="4">
        <v>268</v>
      </c>
      <c r="I244" s="4">
        <v>8555241.3628185652</v>
      </c>
      <c r="J244" s="6">
        <v>43384</v>
      </c>
      <c r="K244" s="7">
        <v>9.0221330523490906E-2</v>
      </c>
      <c r="L244" s="7">
        <v>2548</v>
      </c>
      <c r="M244" s="7">
        <v>0</v>
      </c>
      <c r="N244" s="9">
        <v>43385</v>
      </c>
      <c r="O244" s="10">
        <v>0.40626874566078203</v>
      </c>
      <c r="P244" s="10">
        <v>2778</v>
      </c>
      <c r="Q244" s="10">
        <v>0</v>
      </c>
      <c r="R244" s="10">
        <v>4.5030232130638099</v>
      </c>
      <c r="S244" s="18">
        <v>4.5030232130638099</v>
      </c>
      <c r="T244" s="13">
        <v>44339</v>
      </c>
      <c r="U244" s="14">
        <v>2.2090957853100001E-3</v>
      </c>
      <c r="V244" s="14">
        <v>1219</v>
      </c>
      <c r="W244" s="14">
        <v>770217.77846009051</v>
      </c>
      <c r="X244" s="14">
        <v>99.456247666377351</v>
      </c>
      <c r="Y244" s="19">
        <f t="shared" si="7"/>
        <v>-0.99456247666377351</v>
      </c>
      <c r="Z244" s="19">
        <v>-0.99460000000000004</v>
      </c>
      <c r="AA244" t="s">
        <v>11902</v>
      </c>
      <c r="AB244" s="121">
        <v>2</v>
      </c>
    </row>
    <row r="245" spans="1:28" ht="20.25">
      <c r="A245">
        <v>3053</v>
      </c>
      <c r="B245" t="s">
        <v>2934</v>
      </c>
      <c r="C245" t="s">
        <v>2935</v>
      </c>
      <c r="D245" t="str">
        <f t="shared" si="6"/>
        <v>YOU COIN YOU</v>
      </c>
      <c r="E245" s="3" t="s">
        <v>8888</v>
      </c>
      <c r="F245" s="3" t="s">
        <v>8883</v>
      </c>
      <c r="G245" s="3" t="s">
        <v>8883</v>
      </c>
      <c r="H245" s="4">
        <v>269</v>
      </c>
      <c r="I245" s="4">
        <v>8550807.1873643808</v>
      </c>
      <c r="J245" s="6">
        <v>43441</v>
      </c>
      <c r="K245" s="7">
        <v>3.5192910834600001E-3</v>
      </c>
      <c r="L245" s="7">
        <v>2491</v>
      </c>
      <c r="M245" s="7">
        <v>0</v>
      </c>
      <c r="N245" s="9">
        <v>43698</v>
      </c>
      <c r="O245" s="10">
        <v>0.113323026656</v>
      </c>
      <c r="P245" s="10">
        <v>2850</v>
      </c>
      <c r="Q245" s="10">
        <v>0</v>
      </c>
      <c r="R245" s="10">
        <v>32.200526744888123</v>
      </c>
      <c r="S245" s="18">
        <v>32.200526744888123</v>
      </c>
      <c r="T245" s="13">
        <v>44583</v>
      </c>
      <c r="U245" s="14">
        <v>2.9326426069675509E-3</v>
      </c>
      <c r="V245" s="14">
        <v>1025</v>
      </c>
      <c r="W245" s="14">
        <v>1694225.39</v>
      </c>
      <c r="X245" s="14">
        <v>97.412138826939568</v>
      </c>
      <c r="Y245" s="19">
        <f t="shared" si="7"/>
        <v>-0.97412138826939565</v>
      </c>
      <c r="Z245" s="19">
        <v>-0.97409999999999997</v>
      </c>
      <c r="AA245" t="s">
        <v>11903</v>
      </c>
      <c r="AB245" s="121">
        <v>2</v>
      </c>
    </row>
    <row r="246" spans="1:28" ht="20.25">
      <c r="A246">
        <v>2746</v>
      </c>
      <c r="B246" t="s">
        <v>2553</v>
      </c>
      <c r="C246" t="s">
        <v>279</v>
      </c>
      <c r="D246" t="str">
        <f t="shared" si="6"/>
        <v>GreenPower GRN</v>
      </c>
      <c r="E246" s="3" t="s">
        <v>8885</v>
      </c>
      <c r="F246" s="3" t="s">
        <v>8883</v>
      </c>
      <c r="G246" s="3" t="s">
        <v>8883</v>
      </c>
      <c r="H246" s="4">
        <v>270</v>
      </c>
      <c r="I246" s="4">
        <v>8525215.3461364098</v>
      </c>
      <c r="J246" s="6">
        <v>43940</v>
      </c>
      <c r="K246" s="7">
        <v>1.37311443137E-3</v>
      </c>
      <c r="L246" s="7">
        <v>429</v>
      </c>
      <c r="M246" s="7">
        <v>5373828.5152981002</v>
      </c>
      <c r="N246" s="9">
        <v>44127</v>
      </c>
      <c r="O246" s="10">
        <v>1.6820641599999999</v>
      </c>
      <c r="P246" s="10">
        <v>1108</v>
      </c>
      <c r="Q246" s="10">
        <v>17898080.302414689</v>
      </c>
      <c r="R246" s="10">
        <v>1224.9992583078099</v>
      </c>
      <c r="S246" s="18">
        <v>1224.9992583078099</v>
      </c>
      <c r="T246" s="13">
        <v>44335</v>
      </c>
      <c r="U246" s="14">
        <v>1.0112299999999999E-3</v>
      </c>
      <c r="V246" s="14">
        <v>259</v>
      </c>
      <c r="W246" s="14">
        <v>91813684.150000006</v>
      </c>
      <c r="X246" s="14">
        <v>99.939881603564984</v>
      </c>
      <c r="Y246" s="19">
        <f t="shared" si="7"/>
        <v>-0.99939881603564984</v>
      </c>
      <c r="Z246" s="19">
        <v>-0.99939999999999996</v>
      </c>
      <c r="AA246" t="s">
        <v>11904</v>
      </c>
      <c r="AB246" s="121">
        <v>2</v>
      </c>
    </row>
    <row r="247" spans="1:28" ht="20.25">
      <c r="A247">
        <v>3773</v>
      </c>
      <c r="B247" t="s">
        <v>4022</v>
      </c>
      <c r="C247" t="s">
        <v>4023</v>
      </c>
      <c r="D247" t="str">
        <f t="shared" si="6"/>
        <v>Fetch.ai FET</v>
      </c>
      <c r="E247" s="3" t="s">
        <v>1772</v>
      </c>
      <c r="F247" s="3" t="s">
        <v>8883</v>
      </c>
      <c r="G247" s="3" t="s">
        <v>8883</v>
      </c>
      <c r="H247" s="4">
        <v>271</v>
      </c>
      <c r="I247" s="4">
        <v>8403832.1746642608</v>
      </c>
      <c r="J247" s="6">
        <v>43903</v>
      </c>
      <c r="K247" s="7">
        <v>8.2703446759600004E-3</v>
      </c>
      <c r="L247" s="7">
        <v>335</v>
      </c>
      <c r="M247" s="7">
        <v>8403832.1746642608</v>
      </c>
      <c r="N247" s="9">
        <v>44447</v>
      </c>
      <c r="O247" s="10">
        <v>1.18980862</v>
      </c>
      <c r="P247" s="10">
        <v>201</v>
      </c>
      <c r="Q247" s="10">
        <v>665093908.33000004</v>
      </c>
      <c r="R247" s="10">
        <v>143.86445385504931</v>
      </c>
      <c r="S247" s="18">
        <v>143.86445385504931</v>
      </c>
      <c r="T247" s="13">
        <v>44616</v>
      </c>
      <c r="U247" s="14">
        <v>0.2281279539012597</v>
      </c>
      <c r="V247" s="14">
        <v>173</v>
      </c>
      <c r="W247" s="14">
        <v>194688760.97</v>
      </c>
      <c r="X247" s="14">
        <v>80.826500155860387</v>
      </c>
      <c r="Y247" s="19">
        <f t="shared" si="7"/>
        <v>-0.80826500155860392</v>
      </c>
      <c r="Z247" s="19">
        <v>-0.80830000000000002</v>
      </c>
      <c r="AA247" t="s">
        <v>11905</v>
      </c>
      <c r="AB247" s="121">
        <v>2</v>
      </c>
    </row>
    <row r="248" spans="1:28" ht="20.25">
      <c r="A248">
        <v>4660</v>
      </c>
      <c r="B248" t="s">
        <v>4912</v>
      </c>
      <c r="C248" t="s">
        <v>4913</v>
      </c>
      <c r="D248" t="str">
        <f t="shared" si="6"/>
        <v>Telos TLOS</v>
      </c>
      <c r="E248" s="3" t="s">
        <v>8894</v>
      </c>
      <c r="F248" s="3" t="s">
        <v>8883</v>
      </c>
      <c r="G248" s="3" t="s">
        <v>8883</v>
      </c>
      <c r="H248" s="4">
        <v>272</v>
      </c>
      <c r="I248" s="4">
        <v>8282715.6142025096</v>
      </c>
      <c r="J248" s="6">
        <v>44170</v>
      </c>
      <c r="K248" s="7">
        <v>9.7532799999999996E-3</v>
      </c>
      <c r="L248" s="7">
        <v>566</v>
      </c>
      <c r="M248" s="7">
        <v>3160730.3343915199</v>
      </c>
      <c r="N248" s="9">
        <v>44599</v>
      </c>
      <c r="O248" s="10">
        <v>1.4287062007591229</v>
      </c>
      <c r="P248" s="10">
        <v>282</v>
      </c>
      <c r="Q248" s="10">
        <v>378807167.18000001</v>
      </c>
      <c r="R248" s="10">
        <v>146.48469035638499</v>
      </c>
      <c r="S248" s="18">
        <v>146.48469035638499</v>
      </c>
      <c r="T248" s="13">
        <v>44678</v>
      </c>
      <c r="U248" s="14">
        <v>0.55896281856694585</v>
      </c>
      <c r="V248" s="14">
        <v>183</v>
      </c>
      <c r="W248" s="14">
        <v>174306910.91999999</v>
      </c>
      <c r="X248" s="14">
        <v>60.876293651560488</v>
      </c>
      <c r="Y248" s="19">
        <f t="shared" si="7"/>
        <v>-0.60876293651560487</v>
      </c>
      <c r="Z248" s="19">
        <v>-0.60880000000000001</v>
      </c>
      <c r="AA248" t="s">
        <v>11906</v>
      </c>
      <c r="AB248" s="121">
        <v>2</v>
      </c>
    </row>
    <row r="249" spans="1:28" ht="20.25">
      <c r="A249">
        <v>2955</v>
      </c>
      <c r="B249" t="s">
        <v>2794</v>
      </c>
      <c r="C249" t="s">
        <v>2795</v>
      </c>
      <c r="D249" t="str">
        <f t="shared" si="6"/>
        <v>Cosmo Coin COSM</v>
      </c>
      <c r="E249" s="3" t="s">
        <v>8888</v>
      </c>
      <c r="F249" s="3" t="s">
        <v>8883</v>
      </c>
      <c r="G249" s="3" t="s">
        <v>8883</v>
      </c>
      <c r="H249" s="4">
        <v>273</v>
      </c>
      <c r="I249" s="4">
        <v>8246953.6986430604</v>
      </c>
      <c r="J249" s="6">
        <v>44122</v>
      </c>
      <c r="K249" s="7">
        <v>3.2019999999999998E-4</v>
      </c>
      <c r="L249" s="7">
        <v>1149</v>
      </c>
      <c r="M249" s="7">
        <v>504708.92437271</v>
      </c>
      <c r="N249" s="9">
        <v>44288</v>
      </c>
      <c r="O249" s="10">
        <v>9.8564440000000003E-2</v>
      </c>
      <c r="P249" s="10">
        <v>1826</v>
      </c>
      <c r="Q249" s="10">
        <v>1934852.28</v>
      </c>
      <c r="R249" s="10">
        <v>307.82148657089323</v>
      </c>
      <c r="S249" s="18">
        <v>307.82148657089323</v>
      </c>
      <c r="T249" s="13">
        <v>44375</v>
      </c>
      <c r="U249" s="14">
        <v>3.0000000000000001E-5</v>
      </c>
      <c r="V249" s="14">
        <v>1281</v>
      </c>
      <c r="W249" s="14">
        <v>602041.06000000006</v>
      </c>
      <c r="X249" s="14">
        <v>99.969563059456334</v>
      </c>
      <c r="Y249" s="19">
        <f t="shared" si="7"/>
        <v>-0.99969563059456334</v>
      </c>
      <c r="Z249" s="19">
        <v>-0.99970000000000003</v>
      </c>
      <c r="AA249" t="s">
        <v>11907</v>
      </c>
      <c r="AB249" s="121">
        <v>2</v>
      </c>
    </row>
    <row r="250" spans="1:28" ht="20.25">
      <c r="A250">
        <v>67</v>
      </c>
      <c r="B250" t="s">
        <v>76</v>
      </c>
      <c r="C250" t="s">
        <v>77</v>
      </c>
      <c r="D250" t="str">
        <f t="shared" si="6"/>
        <v>Unobtanium UNO</v>
      </c>
      <c r="E250" s="3" t="s">
        <v>8882</v>
      </c>
      <c r="F250" s="3" t="s">
        <v>8883</v>
      </c>
      <c r="G250" s="3" t="s">
        <v>8883</v>
      </c>
      <c r="H250" s="4">
        <v>274</v>
      </c>
      <c r="I250" s="4">
        <v>8240832.89789961</v>
      </c>
      <c r="J250" s="6">
        <v>43424</v>
      </c>
      <c r="K250" s="7">
        <v>42.3339</v>
      </c>
      <c r="L250" s="7">
        <v>302</v>
      </c>
      <c r="M250" s="7">
        <v>9755639.2692282796</v>
      </c>
      <c r="N250" s="9">
        <v>43677</v>
      </c>
      <c r="O250" s="10">
        <v>237.68501202300001</v>
      </c>
      <c r="P250" s="10">
        <v>980</v>
      </c>
      <c r="Q250" s="10">
        <v>26180528.729318202</v>
      </c>
      <c r="R250" s="10">
        <v>5.6145314280753729</v>
      </c>
      <c r="S250" s="18">
        <v>5.6145314280753729</v>
      </c>
      <c r="T250" s="13">
        <v>44683</v>
      </c>
      <c r="U250" s="14">
        <v>9.95535955771647</v>
      </c>
      <c r="V250" s="14">
        <v>2538</v>
      </c>
      <c r="W250" s="14">
        <v>0</v>
      </c>
      <c r="X250" s="14">
        <v>95.811532467704311</v>
      </c>
      <c r="Y250" s="19">
        <f t="shared" si="7"/>
        <v>-0.95811532467704308</v>
      </c>
      <c r="Z250" s="19">
        <v>-0.95809999999999995</v>
      </c>
      <c r="AA250" t="s">
        <v>11908</v>
      </c>
      <c r="AB250" s="121">
        <v>2</v>
      </c>
    </row>
    <row r="251" spans="1:28" ht="20.25">
      <c r="A251">
        <v>3175</v>
      </c>
      <c r="B251" t="s">
        <v>3135</v>
      </c>
      <c r="C251" t="s">
        <v>3135</v>
      </c>
      <c r="D251" t="str">
        <f t="shared" si="6"/>
        <v>TTC TTC</v>
      </c>
      <c r="E251" s="3" t="s">
        <v>8887</v>
      </c>
      <c r="F251" s="3" t="s">
        <v>8883</v>
      </c>
      <c r="G251" s="3" t="s">
        <v>8883</v>
      </c>
      <c r="H251" s="4">
        <v>275</v>
      </c>
      <c r="I251" s="4">
        <v>8032220.5952725299</v>
      </c>
      <c r="J251" s="6">
        <v>43489</v>
      </c>
      <c r="K251" s="7">
        <v>9.60493457294E-3</v>
      </c>
      <c r="L251" s="7">
        <v>586</v>
      </c>
      <c r="M251" s="7">
        <v>2972080.3845584998</v>
      </c>
      <c r="N251" s="9">
        <v>44288</v>
      </c>
      <c r="O251" s="10">
        <v>0.89550779000000003</v>
      </c>
      <c r="P251" s="10">
        <v>293</v>
      </c>
      <c r="Q251" s="10">
        <v>368265141.31</v>
      </c>
      <c r="R251" s="10">
        <v>93.234137432119084</v>
      </c>
      <c r="S251" s="18">
        <v>93.234137432119084</v>
      </c>
      <c r="T251" s="13">
        <v>44369</v>
      </c>
      <c r="U251" s="14">
        <v>2.4868100000000001E-2</v>
      </c>
      <c r="V251" s="14">
        <v>552</v>
      </c>
      <c r="W251" s="14">
        <v>14075402.029999999</v>
      </c>
      <c r="X251" s="14">
        <v>97.22301689860231</v>
      </c>
      <c r="Y251" s="19">
        <f t="shared" si="7"/>
        <v>-0.9722301689860231</v>
      </c>
      <c r="Z251" s="19">
        <v>-0.97219999999999995</v>
      </c>
      <c r="AA251" t="s">
        <v>11909</v>
      </c>
      <c r="AB251" s="121">
        <v>2</v>
      </c>
    </row>
    <row r="252" spans="1:28" ht="20.25">
      <c r="A252">
        <v>3657</v>
      </c>
      <c r="B252" t="s">
        <v>3831</v>
      </c>
      <c r="C252" t="s">
        <v>3832</v>
      </c>
      <c r="D252" t="str">
        <f t="shared" si="6"/>
        <v>Lambda LAMB</v>
      </c>
      <c r="E252" s="3" t="s">
        <v>8884</v>
      </c>
      <c r="F252" s="3" t="s">
        <v>8883</v>
      </c>
      <c r="G252" s="3" t="s">
        <v>8883</v>
      </c>
      <c r="H252" s="4">
        <v>277</v>
      </c>
      <c r="I252" s="4">
        <v>8003428.0426740898</v>
      </c>
      <c r="J252" s="6">
        <v>43469</v>
      </c>
      <c r="K252" s="7">
        <v>7.2211798180100003E-3</v>
      </c>
      <c r="L252" s="7">
        <v>2396</v>
      </c>
      <c r="M252" s="7">
        <v>0</v>
      </c>
      <c r="N252" s="9">
        <v>43655</v>
      </c>
      <c r="O252" s="10">
        <v>0.27435702879200002</v>
      </c>
      <c r="P252" s="10">
        <v>507</v>
      </c>
      <c r="Q252" s="10">
        <v>131068987.4175</v>
      </c>
      <c r="R252" s="10">
        <v>37.993379988646623</v>
      </c>
      <c r="S252" s="18">
        <v>37.993379988646623</v>
      </c>
      <c r="T252" s="13">
        <v>44682</v>
      </c>
      <c r="U252" s="14">
        <v>3.0204808374763598E-3</v>
      </c>
      <c r="V252" s="14">
        <v>773</v>
      </c>
      <c r="W252" s="14">
        <v>4714705.26</v>
      </c>
      <c r="X252" s="14">
        <v>98.899069270878314</v>
      </c>
      <c r="Y252" s="19">
        <f t="shared" si="7"/>
        <v>-0.98899069270878315</v>
      </c>
      <c r="Z252" s="19">
        <v>-0.98899999999999999</v>
      </c>
      <c r="AA252" t="s">
        <v>11910</v>
      </c>
      <c r="AB252" s="121">
        <v>2</v>
      </c>
    </row>
    <row r="253" spans="1:28" ht="20.25">
      <c r="A253">
        <v>2044</v>
      </c>
      <c r="B253" t="s">
        <v>1536</v>
      </c>
      <c r="C253" t="s">
        <v>1537</v>
      </c>
      <c r="D253" t="str">
        <f t="shared" si="6"/>
        <v>Enigma ENG</v>
      </c>
      <c r="E253" s="3" t="s">
        <v>8884</v>
      </c>
      <c r="F253" s="3" t="s">
        <v>8883</v>
      </c>
      <c r="G253" s="3" t="s">
        <v>8883</v>
      </c>
      <c r="H253" s="4">
        <v>278</v>
      </c>
      <c r="I253" s="4">
        <v>7997267.4953174498</v>
      </c>
      <c r="J253" s="6">
        <v>43903</v>
      </c>
      <c r="K253" s="7">
        <v>7.00564061209E-2</v>
      </c>
      <c r="L253" s="7">
        <v>344</v>
      </c>
      <c r="M253" s="7">
        <v>7997267.4953174498</v>
      </c>
      <c r="N253" s="9">
        <v>44363</v>
      </c>
      <c r="O253" s="10">
        <v>2.0143695799999999</v>
      </c>
      <c r="P253" s="10">
        <v>1827</v>
      </c>
      <c r="Q253" s="10">
        <v>1918986.25</v>
      </c>
      <c r="R253" s="10">
        <v>28.753538634621041</v>
      </c>
      <c r="S253" s="18">
        <v>28.753538634621041</v>
      </c>
      <c r="T253" s="13">
        <v>44637</v>
      </c>
      <c r="U253" s="14">
        <v>1.138887892620747E-2</v>
      </c>
      <c r="V253" s="14">
        <v>1550</v>
      </c>
      <c r="W253" s="14">
        <v>227048.62</v>
      </c>
      <c r="X253" s="14">
        <v>99.434618203169663</v>
      </c>
      <c r="Y253" s="19">
        <f t="shared" si="7"/>
        <v>-0.99434618203169667</v>
      </c>
      <c r="Z253" s="19">
        <v>-0.99429999999999996</v>
      </c>
      <c r="AA253" t="s">
        <v>11911</v>
      </c>
      <c r="AB253" s="121">
        <v>2</v>
      </c>
    </row>
    <row r="254" spans="1:28" ht="20.25">
      <c r="A254">
        <v>2868</v>
      </c>
      <c r="B254" t="s">
        <v>2671</v>
      </c>
      <c r="C254" t="s">
        <v>2672</v>
      </c>
      <c r="D254" t="str">
        <f t="shared" si="6"/>
        <v>Constellation DAG</v>
      </c>
      <c r="E254" s="3" t="s">
        <v>8890</v>
      </c>
      <c r="F254" s="3" t="s">
        <v>8883</v>
      </c>
      <c r="G254" s="3" t="s">
        <v>8883</v>
      </c>
      <c r="H254" s="4">
        <v>279</v>
      </c>
      <c r="I254" s="4">
        <v>7956357.0934869098</v>
      </c>
      <c r="J254" s="6">
        <v>43545</v>
      </c>
      <c r="K254" s="7">
        <v>8.9677529938599998E-4</v>
      </c>
      <c r="L254" s="7">
        <v>859</v>
      </c>
      <c r="M254" s="7">
        <v>1291800.7328474</v>
      </c>
      <c r="N254" s="9">
        <v>44434</v>
      </c>
      <c r="O254" s="10">
        <v>0.46243835</v>
      </c>
      <c r="P254" s="10">
        <v>237</v>
      </c>
      <c r="Q254" s="10">
        <v>521062037.92000002</v>
      </c>
      <c r="R254" s="10">
        <v>515.66802778424005</v>
      </c>
      <c r="S254" s="18">
        <v>515.66802778424005</v>
      </c>
      <c r="T254" s="13">
        <v>44616</v>
      </c>
      <c r="U254" s="14">
        <v>0.1100100739502592</v>
      </c>
      <c r="V254" s="14">
        <v>185</v>
      </c>
      <c r="W254" s="14">
        <v>168315359.91999999</v>
      </c>
      <c r="X254" s="14">
        <v>76.21086703767989</v>
      </c>
      <c r="Y254" s="19">
        <f t="shared" si="7"/>
        <v>-0.76210867037679886</v>
      </c>
      <c r="Z254" s="19">
        <v>-0.7621</v>
      </c>
      <c r="AA254" t="s">
        <v>11912</v>
      </c>
      <c r="AB254" s="121">
        <v>2</v>
      </c>
    </row>
    <row r="255" spans="1:28" ht="20.25">
      <c r="A255">
        <v>3737</v>
      </c>
      <c r="B255" t="s">
        <v>3967</v>
      </c>
      <c r="C255" t="s">
        <v>3968</v>
      </c>
      <c r="D255" t="str">
        <f t="shared" si="6"/>
        <v>BTU Protocol BTU</v>
      </c>
      <c r="E255" s="3" t="s">
        <v>8887</v>
      </c>
      <c r="F255" s="3" t="s">
        <v>8884</v>
      </c>
      <c r="G255" s="3" t="s">
        <v>8883</v>
      </c>
      <c r="H255" s="4">
        <v>280</v>
      </c>
      <c r="I255" s="4">
        <v>7887635.9851635499</v>
      </c>
      <c r="J255" s="6">
        <v>43903</v>
      </c>
      <c r="K255" s="7">
        <v>8.5045370118099997E-2</v>
      </c>
      <c r="L255" s="7">
        <v>346</v>
      </c>
      <c r="M255" s="7">
        <v>7887635.9851635499</v>
      </c>
      <c r="N255" s="9">
        <v>44531</v>
      </c>
      <c r="O255" s="10">
        <v>2.6737823998658512</v>
      </c>
      <c r="P255" s="10">
        <v>746</v>
      </c>
      <c r="Q255" s="10">
        <v>56147735.140000001</v>
      </c>
      <c r="R255" s="10">
        <v>31.439482198182549</v>
      </c>
      <c r="S255" s="18">
        <v>31.439482198182549</v>
      </c>
      <c r="T255" s="13">
        <v>44683</v>
      </c>
      <c r="U255" s="14">
        <v>0.19778395870114321</v>
      </c>
      <c r="V255" s="14">
        <v>511</v>
      </c>
      <c r="W255" s="14">
        <v>17995251.739999998</v>
      </c>
      <c r="X255" s="14">
        <v>92.60284012973284</v>
      </c>
      <c r="Y255" s="19">
        <f t="shared" si="7"/>
        <v>-0.92602840129732844</v>
      </c>
      <c r="Z255" s="19">
        <v>-0.92600000000000005</v>
      </c>
      <c r="AA255" t="s">
        <v>11913</v>
      </c>
      <c r="AB255" s="121">
        <v>2</v>
      </c>
    </row>
    <row r="256" spans="1:28" ht="20.25">
      <c r="A256">
        <v>1886</v>
      </c>
      <c r="B256" t="s">
        <v>1328</v>
      </c>
      <c r="C256" t="s">
        <v>1329</v>
      </c>
      <c r="D256" t="str">
        <f t="shared" si="6"/>
        <v>Dent DENT</v>
      </c>
      <c r="E256" s="3" t="s">
        <v>8887</v>
      </c>
      <c r="F256" s="3" t="s">
        <v>8883</v>
      </c>
      <c r="G256" s="3" t="s">
        <v>8883</v>
      </c>
      <c r="H256" s="4">
        <v>281</v>
      </c>
      <c r="I256" s="4">
        <v>7860521.3493790301</v>
      </c>
      <c r="J256" s="6">
        <v>43903</v>
      </c>
      <c r="K256" s="8">
        <v>7.0487132983599994E-5</v>
      </c>
      <c r="L256" s="7">
        <v>348</v>
      </c>
      <c r="M256" s="7">
        <v>7860521.3493790301</v>
      </c>
      <c r="N256" s="9">
        <v>44291</v>
      </c>
      <c r="O256" s="10">
        <v>2.2407349999999999E-2</v>
      </c>
      <c r="P256" s="10">
        <v>123</v>
      </c>
      <c r="Q256" s="10">
        <v>1815726654.3499999</v>
      </c>
      <c r="R256" s="10">
        <v>317.89277065948261</v>
      </c>
      <c r="S256" s="18">
        <v>317.89277065948261</v>
      </c>
      <c r="T256" s="13">
        <v>44398</v>
      </c>
      <c r="U256" s="14">
        <v>1.5644599999999999E-3</v>
      </c>
      <c r="V256" s="14">
        <v>180</v>
      </c>
      <c r="W256" s="14">
        <v>178574155.28</v>
      </c>
      <c r="X256" s="14">
        <v>93.018094509167753</v>
      </c>
      <c r="Y256" s="19">
        <f t="shared" si="7"/>
        <v>-0.93018094509167748</v>
      </c>
      <c r="Z256" s="19">
        <v>-0.93020000000000003</v>
      </c>
      <c r="AA256" t="s">
        <v>11914</v>
      </c>
      <c r="AB256" s="121">
        <v>2</v>
      </c>
    </row>
    <row r="257" spans="1:28" ht="20.25">
      <c r="A257">
        <v>2135</v>
      </c>
      <c r="B257" t="s">
        <v>1672</v>
      </c>
      <c r="C257" t="s">
        <v>1673</v>
      </c>
      <c r="D257" t="str">
        <f t="shared" si="6"/>
        <v>Revain R</v>
      </c>
      <c r="E257" s="3" t="s">
        <v>8888</v>
      </c>
      <c r="F257" s="3" t="s">
        <v>8883</v>
      </c>
      <c r="G257" s="3" t="s">
        <v>8883</v>
      </c>
      <c r="H257" s="4">
        <v>282</v>
      </c>
      <c r="I257" s="4">
        <v>7681497.7707316801</v>
      </c>
      <c r="J257" s="6">
        <v>43326</v>
      </c>
      <c r="K257" s="7">
        <v>9.79516E-2</v>
      </c>
      <c r="L257" s="7">
        <v>184</v>
      </c>
      <c r="M257" s="7">
        <v>19088005.199999999</v>
      </c>
      <c r="N257" s="9">
        <v>43398</v>
      </c>
      <c r="O257" s="10">
        <v>0.28609099999999998</v>
      </c>
      <c r="P257" s="10">
        <v>612</v>
      </c>
      <c r="Q257" s="10">
        <v>88629584.450000003</v>
      </c>
      <c r="R257" s="10">
        <v>2.9207384054982262</v>
      </c>
      <c r="S257" s="18">
        <v>2.9207384054982262</v>
      </c>
      <c r="T257" s="13">
        <v>44687</v>
      </c>
      <c r="U257" s="14">
        <v>2.5098562523187249E-3</v>
      </c>
      <c r="V257" s="14">
        <v>164</v>
      </c>
      <c r="W257" s="14">
        <v>217862876.81999999</v>
      </c>
      <c r="X257" s="14">
        <v>99.122707022479318</v>
      </c>
      <c r="Y257" s="19">
        <f t="shared" si="7"/>
        <v>-0.99122707022479317</v>
      </c>
      <c r="Z257" s="19">
        <v>-0.99119999999999997</v>
      </c>
      <c r="AA257" t="s">
        <v>11915</v>
      </c>
      <c r="AB257" s="121">
        <v>2</v>
      </c>
    </row>
    <row r="258" spans="1:28" ht="20.25">
      <c r="A258">
        <v>1703</v>
      </c>
      <c r="B258" t="s">
        <v>1089</v>
      </c>
      <c r="C258" t="s">
        <v>1090</v>
      </c>
      <c r="D258" t="str">
        <f t="shared" ref="D258:D321" si="8">_xlfn.TEXTJOIN(" ",TRUE,B258,C258)</f>
        <v>Metaverse ETP ETP</v>
      </c>
      <c r="E258" s="3" t="s">
        <v>8893</v>
      </c>
      <c r="F258" s="3" t="s">
        <v>8883</v>
      </c>
      <c r="G258" s="3" t="s">
        <v>8883</v>
      </c>
      <c r="H258" s="4">
        <v>283</v>
      </c>
      <c r="I258" s="4">
        <v>7632879.7246280303</v>
      </c>
      <c r="J258" s="6">
        <v>43320</v>
      </c>
      <c r="K258" s="7">
        <v>1.9263999999999999</v>
      </c>
      <c r="L258" s="7">
        <v>51</v>
      </c>
      <c r="M258" s="7">
        <v>102197856.779</v>
      </c>
      <c r="N258" s="9">
        <v>43353</v>
      </c>
      <c r="O258" s="10">
        <v>4.3838900000000001</v>
      </c>
      <c r="P258" s="10">
        <v>451</v>
      </c>
      <c r="Q258" s="10">
        <v>165746059.01899999</v>
      </c>
      <c r="R258" s="10">
        <v>2.2756904069767439</v>
      </c>
      <c r="S258" s="18">
        <v>2.2756904069767439</v>
      </c>
      <c r="T258" s="13">
        <v>43903</v>
      </c>
      <c r="U258" s="14">
        <v>5.9532486838500001E-2</v>
      </c>
      <c r="V258" s="14">
        <v>675</v>
      </c>
      <c r="W258" s="14">
        <v>7632879.7246280303</v>
      </c>
      <c r="X258" s="14">
        <v>98.642016865420885</v>
      </c>
      <c r="Y258" s="19">
        <f t="shared" ref="Y258:Y321" si="9">X258/-100</f>
        <v>-0.9864201686542089</v>
      </c>
      <c r="Z258" s="19">
        <v>-0.98640000000000005</v>
      </c>
      <c r="AA258" t="s">
        <v>11916</v>
      </c>
      <c r="AB258" s="121">
        <v>2</v>
      </c>
    </row>
    <row r="259" spans="1:28" ht="20.25">
      <c r="A259">
        <v>4268</v>
      </c>
      <c r="B259" t="s">
        <v>4715</v>
      </c>
      <c r="C259" t="s">
        <v>4716</v>
      </c>
      <c r="D259" t="str">
        <f t="shared" si="8"/>
        <v>NewYork Exchange NYE</v>
      </c>
      <c r="E259" s="3" t="s">
        <v>8887</v>
      </c>
      <c r="F259" s="3" t="s">
        <v>8883</v>
      </c>
      <c r="G259" s="3" t="s">
        <v>8883</v>
      </c>
      <c r="H259" s="4">
        <v>284</v>
      </c>
      <c r="I259" s="4">
        <v>7630745.42372014</v>
      </c>
      <c r="J259" s="6">
        <v>43766</v>
      </c>
      <c r="K259" s="7">
        <v>1.5787455802200001</v>
      </c>
      <c r="L259" s="7">
        <v>226</v>
      </c>
      <c r="M259" s="7">
        <v>14215223.495830899</v>
      </c>
      <c r="N259" s="9">
        <v>44265</v>
      </c>
      <c r="O259" s="10">
        <v>25.837673840000001</v>
      </c>
      <c r="P259" s="10">
        <v>444</v>
      </c>
      <c r="Q259" s="10">
        <v>171687057.84999999</v>
      </c>
      <c r="R259" s="10">
        <v>16.365951654097099</v>
      </c>
      <c r="S259" s="18">
        <v>16.365951654097099</v>
      </c>
      <c r="T259" s="13">
        <v>44588</v>
      </c>
      <c r="U259" s="14">
        <v>4.9022664685403168</v>
      </c>
      <c r="V259" s="14">
        <v>346</v>
      </c>
      <c r="W259" s="14">
        <v>48765708.43</v>
      </c>
      <c r="X259" s="14">
        <v>81.026672529045598</v>
      </c>
      <c r="Y259" s="19">
        <f t="shared" si="9"/>
        <v>-0.81026672529045596</v>
      </c>
      <c r="Z259" s="19">
        <v>-0.81030000000000002</v>
      </c>
      <c r="AA259" t="s">
        <v>11917</v>
      </c>
      <c r="AB259" s="121">
        <v>2</v>
      </c>
    </row>
    <row r="260" spans="1:28" ht="20.25">
      <c r="A260">
        <v>3874</v>
      </c>
      <c r="B260" t="s">
        <v>4183</v>
      </c>
      <c r="C260" t="s">
        <v>4184</v>
      </c>
      <c r="D260" t="str">
        <f t="shared" si="8"/>
        <v>IRISnet IRIS</v>
      </c>
      <c r="E260" s="3" t="s">
        <v>8887</v>
      </c>
      <c r="F260" s="3" t="s">
        <v>8883</v>
      </c>
      <c r="G260" s="3" t="s">
        <v>8883</v>
      </c>
      <c r="H260" s="4">
        <v>285</v>
      </c>
      <c r="I260" s="4">
        <v>7583517.4917422105</v>
      </c>
      <c r="J260" s="6">
        <v>43903</v>
      </c>
      <c r="K260" s="7">
        <v>8.2536895046399997E-3</v>
      </c>
      <c r="L260" s="7">
        <v>354</v>
      </c>
      <c r="M260" s="7">
        <v>7583517.4917422105</v>
      </c>
      <c r="N260" s="9">
        <v>44297</v>
      </c>
      <c r="O260" s="10">
        <v>0.31768323999999998</v>
      </c>
      <c r="P260" s="10">
        <v>349</v>
      </c>
      <c r="Q260" s="10">
        <v>262461766.06</v>
      </c>
      <c r="R260" s="10">
        <v>38.489846246506737</v>
      </c>
      <c r="S260" s="18">
        <v>38.489846246506737</v>
      </c>
      <c r="T260" s="13">
        <v>44687</v>
      </c>
      <c r="U260" s="14">
        <v>3.8716939353676788E-2</v>
      </c>
      <c r="V260" s="14">
        <v>340</v>
      </c>
      <c r="W260" s="14">
        <v>50914544.289999999</v>
      </c>
      <c r="X260" s="14">
        <v>87.812722083268611</v>
      </c>
      <c r="Y260" s="19">
        <f t="shared" si="9"/>
        <v>-0.87812722083268613</v>
      </c>
      <c r="Z260" s="19">
        <v>-0.87809999999999999</v>
      </c>
      <c r="AA260" t="s">
        <v>11918</v>
      </c>
      <c r="AB260" s="121">
        <v>2</v>
      </c>
    </row>
    <row r="261" spans="1:28" ht="20.25">
      <c r="A261">
        <v>5034</v>
      </c>
      <c r="B261" t="s">
        <v>5241</v>
      </c>
      <c r="C261" t="s">
        <v>5242</v>
      </c>
      <c r="D261" t="str">
        <f t="shared" si="8"/>
        <v>Kusama KSM</v>
      </c>
      <c r="E261" s="3" t="s">
        <v>8887</v>
      </c>
      <c r="F261" s="3" t="s">
        <v>8883</v>
      </c>
      <c r="G261" s="3" t="s">
        <v>8883</v>
      </c>
      <c r="H261" s="4">
        <v>286</v>
      </c>
      <c r="I261" s="4">
        <v>7533997.2147050798</v>
      </c>
      <c r="J261" s="6">
        <v>43844</v>
      </c>
      <c r="K261" s="7">
        <v>0.91578739082799998</v>
      </c>
      <c r="L261" s="7">
        <v>2162</v>
      </c>
      <c r="M261" s="7">
        <v>0</v>
      </c>
      <c r="N261" s="9">
        <v>44334</v>
      </c>
      <c r="O261" s="10">
        <v>623.75283411999999</v>
      </c>
      <c r="P261" s="10">
        <v>61</v>
      </c>
      <c r="Q261" s="10">
        <v>5020136880.0200005</v>
      </c>
      <c r="R261" s="10">
        <v>681.11096567516631</v>
      </c>
      <c r="S261" s="18">
        <v>681.11096567516631</v>
      </c>
      <c r="T261" s="13">
        <v>44616</v>
      </c>
      <c r="U261" s="14">
        <v>105.72121703459349</v>
      </c>
      <c r="V261" s="14">
        <v>71</v>
      </c>
      <c r="W261" s="14">
        <v>998025171.80999994</v>
      </c>
      <c r="X261" s="14">
        <v>83.050783699644953</v>
      </c>
      <c r="Y261" s="19">
        <f t="shared" si="9"/>
        <v>-0.83050783699644948</v>
      </c>
      <c r="Z261" s="19">
        <v>-0.83050000000000002</v>
      </c>
      <c r="AA261" t="s">
        <v>11919</v>
      </c>
      <c r="AB261" s="121">
        <v>2</v>
      </c>
    </row>
    <row r="262" spans="1:28" ht="20.25">
      <c r="A262">
        <v>4862</v>
      </c>
      <c r="B262" t="s">
        <v>5079</v>
      </c>
      <c r="C262" t="s">
        <v>5079</v>
      </c>
      <c r="D262" t="str">
        <f t="shared" si="8"/>
        <v>DAD DAD</v>
      </c>
      <c r="E262" s="3" t="s">
        <v>8887</v>
      </c>
      <c r="F262" s="3" t="s">
        <v>8883</v>
      </c>
      <c r="G262" s="3" t="s">
        <v>8883</v>
      </c>
      <c r="H262" s="4">
        <v>287</v>
      </c>
      <c r="I262" s="4">
        <v>7523759.2231913898</v>
      </c>
      <c r="J262" s="6">
        <v>43903</v>
      </c>
      <c r="K262" s="7">
        <v>9.7051935333799993E-2</v>
      </c>
      <c r="L262" s="7">
        <v>356</v>
      </c>
      <c r="M262" s="7">
        <v>7523759.2231913898</v>
      </c>
      <c r="N262" s="9">
        <v>44362</v>
      </c>
      <c r="O262" s="10">
        <v>1.9809957</v>
      </c>
      <c r="P262" s="10">
        <v>745</v>
      </c>
      <c r="Q262" s="10">
        <v>56451164.700000003</v>
      </c>
      <c r="R262" s="10">
        <v>20.411707331611389</v>
      </c>
      <c r="S262" s="18">
        <v>20.411707331611389</v>
      </c>
      <c r="T262" s="13">
        <v>44369</v>
      </c>
      <c r="U262" s="14">
        <v>6.3535560000000005E-2</v>
      </c>
      <c r="V262" s="14">
        <v>438</v>
      </c>
      <c r="W262" s="14">
        <v>28883869.09</v>
      </c>
      <c r="X262" s="14">
        <v>96.792746193240092</v>
      </c>
      <c r="Y262" s="19">
        <f t="shared" si="9"/>
        <v>-0.96792746193240087</v>
      </c>
      <c r="Z262" s="19">
        <v>-0.96789999999999998</v>
      </c>
      <c r="AA262" t="s">
        <v>11920</v>
      </c>
      <c r="AB262" s="121">
        <v>2</v>
      </c>
    </row>
    <row r="263" spans="1:28" ht="20.25">
      <c r="A263">
        <v>5079</v>
      </c>
      <c r="B263" t="s">
        <v>5289</v>
      </c>
      <c r="C263" t="s">
        <v>5290</v>
      </c>
      <c r="D263" t="str">
        <f t="shared" si="8"/>
        <v>apM Coin APM</v>
      </c>
      <c r="E263" s="3" t="s">
        <v>8887</v>
      </c>
      <c r="F263" s="3" t="s">
        <v>8883</v>
      </c>
      <c r="G263" s="3" t="s">
        <v>8883</v>
      </c>
      <c r="H263" s="4">
        <v>288</v>
      </c>
      <c r="I263" s="4">
        <v>7510378.5267926604</v>
      </c>
      <c r="J263" s="6">
        <v>43833</v>
      </c>
      <c r="K263" s="7">
        <v>0.27732800104100003</v>
      </c>
      <c r="L263" s="7">
        <v>2412</v>
      </c>
      <c r="M263" s="7">
        <v>0</v>
      </c>
      <c r="N263" s="9">
        <v>43895</v>
      </c>
      <c r="O263" s="10">
        <v>1.06599268118</v>
      </c>
      <c r="P263" s="10">
        <v>1086</v>
      </c>
      <c r="Q263" s="10">
        <v>18809555.404598199</v>
      </c>
      <c r="R263" s="10">
        <v>3.8437975147789141</v>
      </c>
      <c r="S263" s="18">
        <v>3.8437975147789141</v>
      </c>
      <c r="T263" s="13">
        <v>44200</v>
      </c>
      <c r="U263" s="14">
        <v>9.2162600000000004E-3</v>
      </c>
      <c r="V263" s="14">
        <v>817</v>
      </c>
      <c r="W263" s="14">
        <v>3891565.2566107898</v>
      </c>
      <c r="X263" s="14">
        <v>99.135429336175349</v>
      </c>
      <c r="Y263" s="19">
        <f t="shared" si="9"/>
        <v>-0.99135429336175351</v>
      </c>
      <c r="Z263" s="19">
        <v>-0.99139999999999995</v>
      </c>
      <c r="AA263" t="s">
        <v>11921</v>
      </c>
      <c r="AB263" s="121">
        <v>2</v>
      </c>
    </row>
    <row r="264" spans="1:28" ht="20.25">
      <c r="A264">
        <v>573</v>
      </c>
      <c r="B264" t="s">
        <v>344</v>
      </c>
      <c r="C264" t="s">
        <v>345</v>
      </c>
      <c r="D264" t="str">
        <f t="shared" si="8"/>
        <v>Burst BURST</v>
      </c>
      <c r="E264" s="3" t="s">
        <v>8887</v>
      </c>
      <c r="F264" s="3" t="s">
        <v>8883</v>
      </c>
      <c r="G264" s="3" t="s">
        <v>8883</v>
      </c>
      <c r="H264" s="4">
        <v>289</v>
      </c>
      <c r="I264" s="4">
        <v>7402788.3446195954</v>
      </c>
      <c r="J264" s="6">
        <v>44193</v>
      </c>
      <c r="K264" s="7">
        <v>1.07792593982E-3</v>
      </c>
      <c r="L264" s="7">
        <v>656</v>
      </c>
      <c r="M264" s="7">
        <v>2276546.641327267</v>
      </c>
      <c r="N264" s="9">
        <v>44383</v>
      </c>
      <c r="O264" s="10">
        <v>3.1034313737650001E-2</v>
      </c>
      <c r="P264" s="10">
        <v>698</v>
      </c>
      <c r="Q264" s="10">
        <v>65812682.93247287</v>
      </c>
      <c r="R264" s="10">
        <v>28.790766221687122</v>
      </c>
      <c r="S264" s="18">
        <v>28.790766221687122</v>
      </c>
      <c r="T264" s="13">
        <v>44384</v>
      </c>
      <c r="U264" s="14">
        <v>2.186155468523E-2</v>
      </c>
      <c r="V264" s="14">
        <v>355</v>
      </c>
      <c r="W264" s="14">
        <v>46360540.757325798</v>
      </c>
      <c r="X264" s="14">
        <v>29.556829031124519</v>
      </c>
      <c r="Y264" s="19">
        <f t="shared" si="9"/>
        <v>-0.29556829031124521</v>
      </c>
      <c r="Z264" s="19">
        <v>-0.29559999999999997</v>
      </c>
      <c r="AA264" t="s">
        <v>11922</v>
      </c>
      <c r="AB264" s="121">
        <v>2</v>
      </c>
    </row>
    <row r="265" spans="1:28" ht="20.25">
      <c r="A265">
        <v>789</v>
      </c>
      <c r="B265" t="s">
        <v>421</v>
      </c>
      <c r="C265" t="s">
        <v>422</v>
      </c>
      <c r="D265" t="str">
        <f t="shared" si="8"/>
        <v>Nexus NXS</v>
      </c>
      <c r="E265" s="3" t="s">
        <v>8887</v>
      </c>
      <c r="F265" s="3" t="s">
        <v>8883</v>
      </c>
      <c r="G265" s="3" t="s">
        <v>8883</v>
      </c>
      <c r="H265" s="4">
        <v>290</v>
      </c>
      <c r="I265" s="4">
        <v>7381239.2492716797</v>
      </c>
      <c r="J265" s="6">
        <v>43903</v>
      </c>
      <c r="K265" s="7">
        <v>7.7204910958100004E-2</v>
      </c>
      <c r="L265" s="7">
        <v>359</v>
      </c>
      <c r="M265" s="7">
        <v>7381239.2492716797</v>
      </c>
      <c r="N265" s="9">
        <v>44248</v>
      </c>
      <c r="O265" s="10">
        <v>4.43731673</v>
      </c>
      <c r="P265" s="10">
        <v>497</v>
      </c>
      <c r="Q265" s="10">
        <v>134511716.28999999</v>
      </c>
      <c r="R265" s="10">
        <v>57.474539830868828</v>
      </c>
      <c r="S265" s="18">
        <v>57.474539830868828</v>
      </c>
      <c r="T265" s="13">
        <v>44682</v>
      </c>
      <c r="U265" s="14">
        <v>0.20067300092676971</v>
      </c>
      <c r="V265" s="14">
        <v>536</v>
      </c>
      <c r="W265" s="14">
        <v>15415010.42</v>
      </c>
      <c r="X265" s="14">
        <v>95.477604752213168</v>
      </c>
      <c r="Y265" s="19">
        <f t="shared" si="9"/>
        <v>-0.95477604752213163</v>
      </c>
      <c r="Z265" s="19">
        <v>-0.95479999999999998</v>
      </c>
      <c r="AA265" t="s">
        <v>11923</v>
      </c>
      <c r="AB265" s="121">
        <v>2</v>
      </c>
    </row>
    <row r="266" spans="1:28" ht="20.25">
      <c r="A266">
        <v>66</v>
      </c>
      <c r="B266" t="s">
        <v>74</v>
      </c>
      <c r="C266" t="s">
        <v>75</v>
      </c>
      <c r="D266" t="str">
        <f t="shared" si="8"/>
        <v>Nxt NXT</v>
      </c>
      <c r="E266" s="3" t="s">
        <v>3686</v>
      </c>
      <c r="F266" s="3" t="s">
        <v>8883</v>
      </c>
      <c r="G266" s="3" t="s">
        <v>8883</v>
      </c>
      <c r="H266" s="4">
        <v>291</v>
      </c>
      <c r="I266" s="4">
        <v>7281285.3787749801</v>
      </c>
      <c r="J266" s="6">
        <v>43903</v>
      </c>
      <c r="K266" s="7">
        <v>5.3877125501700001E-3</v>
      </c>
      <c r="L266" s="7">
        <v>360</v>
      </c>
      <c r="M266" s="7">
        <v>7281285.3787749801</v>
      </c>
      <c r="N266" s="9">
        <v>44296</v>
      </c>
      <c r="O266" s="10">
        <v>0.11107982</v>
      </c>
      <c r="P266" s="10">
        <v>606</v>
      </c>
      <c r="Q266" s="10">
        <v>91069807.530000001</v>
      </c>
      <c r="R266" s="10">
        <v>20.61725063570718</v>
      </c>
      <c r="S266" s="18">
        <v>20.61725063570718</v>
      </c>
      <c r="T266" s="13">
        <v>44687</v>
      </c>
      <c r="U266" s="14">
        <v>6.4527983786847381E-3</v>
      </c>
      <c r="V266" s="14">
        <v>713</v>
      </c>
      <c r="W266" s="14">
        <v>6481502.4500000002</v>
      </c>
      <c r="X266" s="14">
        <v>94.190845485089241</v>
      </c>
      <c r="Y266" s="19">
        <f t="shared" si="9"/>
        <v>-0.94190845485089236</v>
      </c>
      <c r="Z266" s="19">
        <v>-0.94189999999999996</v>
      </c>
      <c r="AA266" t="s">
        <v>11924</v>
      </c>
      <c r="AB266" s="121">
        <v>2</v>
      </c>
    </row>
    <row r="267" spans="1:28" ht="20.25">
      <c r="A267">
        <v>4189</v>
      </c>
      <c r="B267" t="s">
        <v>4616</v>
      </c>
      <c r="C267" t="s">
        <v>4617</v>
      </c>
      <c r="D267" t="str">
        <f t="shared" si="8"/>
        <v>Ultra UOS</v>
      </c>
      <c r="E267" s="3" t="s">
        <v>8892</v>
      </c>
      <c r="F267" s="3" t="s">
        <v>8883</v>
      </c>
      <c r="G267" s="3" t="s">
        <v>8883</v>
      </c>
      <c r="H267" s="4">
        <v>292</v>
      </c>
      <c r="I267" s="4">
        <v>7247869.9209674699</v>
      </c>
      <c r="J267" s="6">
        <v>43738</v>
      </c>
      <c r="K267" s="7">
        <v>1.98219295518E-2</v>
      </c>
      <c r="L267" s="7">
        <v>708</v>
      </c>
      <c r="M267" s="7">
        <v>1937882.3975301599</v>
      </c>
      <c r="N267" s="9">
        <v>44525</v>
      </c>
      <c r="O267" s="10">
        <v>2.4647588770712789</v>
      </c>
      <c r="P267" s="10">
        <v>197</v>
      </c>
      <c r="Q267" s="10">
        <v>690296662.70000005</v>
      </c>
      <c r="R267" s="10">
        <v>124.34505281790079</v>
      </c>
      <c r="S267" s="18">
        <v>124.34505281790079</v>
      </c>
      <c r="T267" s="13">
        <v>44687</v>
      </c>
      <c r="U267" s="14">
        <v>0.64827377191347746</v>
      </c>
      <c r="V267" s="14">
        <v>175</v>
      </c>
      <c r="W267" s="14">
        <v>190448467.68000001</v>
      </c>
      <c r="X267" s="14">
        <v>73.69828838252198</v>
      </c>
      <c r="Y267" s="19">
        <f t="shared" si="9"/>
        <v>-0.73698288382521981</v>
      </c>
      <c r="Z267" s="19">
        <v>-0.73699999999999999</v>
      </c>
      <c r="AA267" t="s">
        <v>11925</v>
      </c>
      <c r="AB267" s="121">
        <v>2</v>
      </c>
    </row>
    <row r="268" spans="1:28" ht="20.25">
      <c r="A268">
        <v>4490</v>
      </c>
      <c r="B268" t="s">
        <v>4831</v>
      </c>
      <c r="C268" t="s">
        <v>4832</v>
      </c>
      <c r="D268" t="str">
        <f t="shared" si="8"/>
        <v>Emirex Token EMRX</v>
      </c>
      <c r="E268" s="3" t="s">
        <v>3686</v>
      </c>
      <c r="F268" s="3" t="s">
        <v>8893</v>
      </c>
      <c r="G268" s="3" t="s">
        <v>8883</v>
      </c>
      <c r="H268" s="4">
        <v>293</v>
      </c>
      <c r="I268" s="4">
        <v>7247590.3579599299</v>
      </c>
      <c r="J268" s="6">
        <v>43719</v>
      </c>
      <c r="K268" s="7">
        <v>2.9710493580999999E-2</v>
      </c>
      <c r="L268" s="7">
        <v>2438</v>
      </c>
      <c r="M268" s="7">
        <v>0</v>
      </c>
      <c r="N268" s="9">
        <v>43977</v>
      </c>
      <c r="O268" s="10">
        <v>2.3864183842000002</v>
      </c>
      <c r="P268" s="10">
        <v>1302</v>
      </c>
      <c r="Q268" s="10">
        <v>9957352.9710798506</v>
      </c>
      <c r="R268" s="10">
        <v>80.322407895846126</v>
      </c>
      <c r="S268" s="18">
        <v>80.322407895846126</v>
      </c>
      <c r="T268" s="13">
        <v>44120</v>
      </c>
      <c r="U268" s="14">
        <v>0.10348576</v>
      </c>
      <c r="V268" s="14">
        <v>904</v>
      </c>
      <c r="W268" s="14">
        <v>2827564.7692142101</v>
      </c>
      <c r="X268" s="14">
        <v>95.663553353210887</v>
      </c>
      <c r="Y268" s="19">
        <f t="shared" si="9"/>
        <v>-0.95663553353210884</v>
      </c>
      <c r="Z268" s="19">
        <v>-0.95660000000000001</v>
      </c>
      <c r="AA268" t="s">
        <v>11926</v>
      </c>
      <c r="AB268" s="121">
        <v>2</v>
      </c>
    </row>
    <row r="269" spans="1:28" ht="20.25">
      <c r="A269">
        <v>2496</v>
      </c>
      <c r="B269" t="s">
        <v>2154</v>
      </c>
      <c r="C269" t="s">
        <v>2155</v>
      </c>
      <c r="D269" t="str">
        <f t="shared" si="8"/>
        <v>Polymath POLY</v>
      </c>
      <c r="E269" s="3" t="s">
        <v>8893</v>
      </c>
      <c r="F269" s="3" t="s">
        <v>8883</v>
      </c>
      <c r="G269" s="3" t="s">
        <v>8883</v>
      </c>
      <c r="H269" s="4">
        <v>294</v>
      </c>
      <c r="I269" s="4">
        <v>7227290.5657414198</v>
      </c>
      <c r="J269" s="6">
        <v>43903</v>
      </c>
      <c r="K269" s="7">
        <v>1.0747079685000001E-2</v>
      </c>
      <c r="L269" s="7">
        <v>362</v>
      </c>
      <c r="M269" s="7">
        <v>7227290.5657414198</v>
      </c>
      <c r="N269" s="9">
        <v>44443</v>
      </c>
      <c r="O269" s="10">
        <v>1.3401654300000001</v>
      </c>
      <c r="P269" s="10">
        <v>227</v>
      </c>
      <c r="Q269" s="10">
        <v>553410577.08000004</v>
      </c>
      <c r="R269" s="10">
        <v>124.70042739801271</v>
      </c>
      <c r="S269" s="18">
        <v>124.70042739801271</v>
      </c>
      <c r="T269" s="13">
        <v>44583</v>
      </c>
      <c r="U269" s="14">
        <v>0.30024672246947559</v>
      </c>
      <c r="V269" s="14">
        <v>138</v>
      </c>
      <c r="W269" s="14">
        <v>306795036.02999997</v>
      </c>
      <c r="X269" s="14">
        <v>77.596294028456199</v>
      </c>
      <c r="Y269" s="19">
        <f t="shared" si="9"/>
        <v>-0.77596294028456203</v>
      </c>
      <c r="Z269" s="19">
        <v>-0.77600000000000002</v>
      </c>
      <c r="AA269" t="s">
        <v>11927</v>
      </c>
      <c r="AB269" s="121">
        <v>2</v>
      </c>
    </row>
    <row r="270" spans="1:28" ht="20.25">
      <c r="A270">
        <v>3325</v>
      </c>
      <c r="B270" t="s">
        <v>3388</v>
      </c>
      <c r="C270" t="s">
        <v>3389</v>
      </c>
      <c r="D270" t="str">
        <f t="shared" si="8"/>
        <v>Robotina ROX</v>
      </c>
      <c r="E270" s="3" t="s">
        <v>8884</v>
      </c>
      <c r="F270" s="3" t="s">
        <v>1772</v>
      </c>
      <c r="G270" s="3" t="s">
        <v>8883</v>
      </c>
      <c r="H270" s="4">
        <v>295</v>
      </c>
      <c r="I270" s="4">
        <v>7223513.3844226301</v>
      </c>
      <c r="J270" s="6">
        <v>43485</v>
      </c>
      <c r="K270" s="7">
        <v>9.4362505870500008E-3</v>
      </c>
      <c r="L270" s="7">
        <v>481</v>
      </c>
      <c r="M270" s="7">
        <v>4421681.3501910102</v>
      </c>
      <c r="N270" s="9">
        <v>43601</v>
      </c>
      <c r="O270" s="10">
        <v>9.2882771088299995E-2</v>
      </c>
      <c r="P270" s="10">
        <v>1009</v>
      </c>
      <c r="Q270" s="10">
        <v>24790906.7725491</v>
      </c>
      <c r="R270" s="10">
        <v>9.8431861502034774</v>
      </c>
      <c r="S270" s="18">
        <v>9.8431861502034774</v>
      </c>
      <c r="T270" s="13">
        <v>44229</v>
      </c>
      <c r="U270" s="14">
        <v>2.8292999999999998E-4</v>
      </c>
      <c r="V270" s="14">
        <v>1005</v>
      </c>
      <c r="W270" s="14">
        <v>1849285.47</v>
      </c>
      <c r="X270" s="14">
        <v>99.695390225027808</v>
      </c>
      <c r="Y270" s="19">
        <f t="shared" si="9"/>
        <v>-0.99695390225027802</v>
      </c>
      <c r="Z270" s="19">
        <v>-0.997</v>
      </c>
      <c r="AA270" t="s">
        <v>11928</v>
      </c>
      <c r="AB270" s="121">
        <v>2</v>
      </c>
    </row>
    <row r="271" spans="1:28" ht="20.25">
      <c r="A271">
        <v>5117</v>
      </c>
      <c r="B271" t="s">
        <v>5330</v>
      </c>
      <c r="C271" t="s">
        <v>5331</v>
      </c>
      <c r="D271" t="str">
        <f t="shared" si="8"/>
        <v>Origin Protocol OGN</v>
      </c>
      <c r="E271" s="3" t="s">
        <v>8887</v>
      </c>
      <c r="F271" s="3" t="s">
        <v>8883</v>
      </c>
      <c r="G271" s="3" t="s">
        <v>8883</v>
      </c>
      <c r="H271" s="4">
        <v>296</v>
      </c>
      <c r="I271" s="4">
        <v>7180444.0325633697</v>
      </c>
      <c r="J271" s="6">
        <v>43860</v>
      </c>
      <c r="K271" s="7">
        <v>0.103215342918</v>
      </c>
      <c r="L271" s="7">
        <v>627</v>
      </c>
      <c r="M271" s="7">
        <v>2581675.7197888498</v>
      </c>
      <c r="N271" s="9">
        <v>44294</v>
      </c>
      <c r="O271" s="10">
        <v>3.38825924</v>
      </c>
      <c r="P271" s="10">
        <v>175</v>
      </c>
      <c r="Q271" s="10">
        <v>864938642.16999996</v>
      </c>
      <c r="R271" s="10">
        <v>32.827088921187048</v>
      </c>
      <c r="S271" s="18">
        <v>32.827088921187048</v>
      </c>
      <c r="T271" s="13">
        <v>44616</v>
      </c>
      <c r="U271" s="14">
        <v>0.239588201933289</v>
      </c>
      <c r="V271" s="14">
        <v>238</v>
      </c>
      <c r="W271" s="14">
        <v>106553725.70999999</v>
      </c>
      <c r="X271" s="14">
        <v>92.928870403278552</v>
      </c>
      <c r="Y271" s="19">
        <f t="shared" si="9"/>
        <v>-0.92928870403278552</v>
      </c>
      <c r="Z271" s="19">
        <v>-0.92930000000000001</v>
      </c>
      <c r="AA271" t="s">
        <v>11929</v>
      </c>
      <c r="AB271" s="121">
        <v>2</v>
      </c>
    </row>
    <row r="272" spans="1:28" ht="20.25">
      <c r="A272">
        <v>5233</v>
      </c>
      <c r="B272" t="s">
        <v>5437</v>
      </c>
      <c r="C272" t="s">
        <v>5438</v>
      </c>
      <c r="D272" t="str">
        <f t="shared" si="8"/>
        <v>WinCash WCC</v>
      </c>
      <c r="E272" s="3" t="s">
        <v>8887</v>
      </c>
      <c r="F272" s="3" t="s">
        <v>8883</v>
      </c>
      <c r="G272" s="3" t="s">
        <v>8883</v>
      </c>
      <c r="H272" s="4">
        <v>297</v>
      </c>
      <c r="I272" s="4">
        <v>7134593.6987679098</v>
      </c>
      <c r="J272" s="6">
        <v>43882</v>
      </c>
      <c r="K272" s="7">
        <v>28.559614419300001</v>
      </c>
      <c r="L272" s="7">
        <v>2733</v>
      </c>
      <c r="M272" s="7">
        <v>0</v>
      </c>
      <c r="N272" s="9">
        <v>43884</v>
      </c>
      <c r="O272" s="10">
        <v>34.342389774799997</v>
      </c>
      <c r="P272" s="10">
        <v>3420</v>
      </c>
      <c r="Q272" s="10">
        <v>0</v>
      </c>
      <c r="R272" s="10">
        <v>1.2024808623323751</v>
      </c>
      <c r="S272" s="18">
        <v>1.2024808623323751</v>
      </c>
      <c r="T272" s="13">
        <v>44668</v>
      </c>
      <c r="U272" s="14">
        <v>5.0185091954153957E-3</v>
      </c>
      <c r="V272" s="14">
        <v>1893</v>
      </c>
      <c r="W272" s="14">
        <v>52221.51</v>
      </c>
      <c r="X272" s="14">
        <v>99.985386837583746</v>
      </c>
      <c r="Y272" s="19">
        <f t="shared" si="9"/>
        <v>-0.99985386837583745</v>
      </c>
      <c r="Z272" s="19">
        <v>-0.99990000000000001</v>
      </c>
      <c r="AA272" t="s">
        <v>11930</v>
      </c>
      <c r="AB272" s="121">
        <v>2</v>
      </c>
    </row>
    <row r="273" spans="1:28" ht="20.25">
      <c r="A273">
        <v>3850</v>
      </c>
      <c r="B273" t="s">
        <v>4145</v>
      </c>
      <c r="C273" t="s">
        <v>4146</v>
      </c>
      <c r="D273" t="str">
        <f t="shared" si="8"/>
        <v>OTOCASH OTO</v>
      </c>
      <c r="E273" s="3" t="s">
        <v>8887</v>
      </c>
      <c r="F273" s="3" t="s">
        <v>8883</v>
      </c>
      <c r="G273" s="3" t="s">
        <v>8883</v>
      </c>
      <c r="H273" s="4">
        <v>298</v>
      </c>
      <c r="I273" s="4">
        <v>7091760.0627392204</v>
      </c>
      <c r="J273" s="6">
        <v>43594</v>
      </c>
      <c r="K273" s="7">
        <v>2.9840455519400001E-2</v>
      </c>
      <c r="L273" s="7">
        <v>984</v>
      </c>
      <c r="M273" s="7">
        <v>875686.03105246997</v>
      </c>
      <c r="N273" s="9">
        <v>43792</v>
      </c>
      <c r="O273" s="10">
        <v>1.2531523848399999</v>
      </c>
      <c r="P273" s="10">
        <v>1438</v>
      </c>
      <c r="Q273" s="10">
        <v>6640247.7617921103</v>
      </c>
      <c r="R273" s="10">
        <v>41.99508228100926</v>
      </c>
      <c r="S273" s="18">
        <v>41.99508228100926</v>
      </c>
      <c r="T273" s="13">
        <v>44653</v>
      </c>
      <c r="U273" s="14">
        <v>7.9926264659580699E-3</v>
      </c>
      <c r="V273" s="14">
        <v>886</v>
      </c>
      <c r="W273" s="14">
        <v>2946659.72</v>
      </c>
      <c r="X273" s="14">
        <v>99.362198359700798</v>
      </c>
      <c r="Y273" s="19">
        <f t="shared" si="9"/>
        <v>-0.99362198359700793</v>
      </c>
      <c r="Z273" s="19">
        <v>-0.99360000000000004</v>
      </c>
      <c r="AA273" t="s">
        <v>11931</v>
      </c>
      <c r="AB273" s="121">
        <v>2</v>
      </c>
    </row>
    <row r="274" spans="1:28" ht="20.25">
      <c r="A274">
        <v>3714</v>
      </c>
      <c r="B274" t="s">
        <v>3931</v>
      </c>
      <c r="C274" t="s">
        <v>3932</v>
      </c>
      <c r="D274" t="str">
        <f t="shared" si="8"/>
        <v>LTO Network LTO</v>
      </c>
      <c r="E274" s="3" t="s">
        <v>8893</v>
      </c>
      <c r="F274" s="3" t="s">
        <v>8884</v>
      </c>
      <c r="G274" s="3" t="s">
        <v>8883</v>
      </c>
      <c r="H274" s="4">
        <v>299</v>
      </c>
      <c r="I274" s="4">
        <v>7082069.2957812604</v>
      </c>
      <c r="J274" s="6">
        <v>43801</v>
      </c>
      <c r="K274" s="7">
        <v>1.9694557422199999E-2</v>
      </c>
      <c r="L274" s="7">
        <v>512</v>
      </c>
      <c r="M274" s="7">
        <v>3887855.8034781902</v>
      </c>
      <c r="N274" s="9">
        <v>44293</v>
      </c>
      <c r="O274" s="10">
        <v>0.90518513</v>
      </c>
      <c r="P274" s="10">
        <v>387</v>
      </c>
      <c r="Q274" s="10">
        <v>219523358.63</v>
      </c>
      <c r="R274" s="10">
        <v>45.961181589166451</v>
      </c>
      <c r="S274" s="18">
        <v>45.961181589166451</v>
      </c>
      <c r="T274" s="13">
        <v>44369</v>
      </c>
      <c r="U274" s="14">
        <v>0.13329093</v>
      </c>
      <c r="V274" s="14">
        <v>359</v>
      </c>
      <c r="W274" s="14">
        <v>45299123.170000002</v>
      </c>
      <c r="X274" s="14">
        <v>85.274732694736159</v>
      </c>
      <c r="Y274" s="19">
        <f t="shared" si="9"/>
        <v>-0.85274732694736155</v>
      </c>
      <c r="Z274" s="19">
        <v>-0.85270000000000001</v>
      </c>
      <c r="AA274" t="s">
        <v>11932</v>
      </c>
      <c r="AB274" s="121">
        <v>2</v>
      </c>
    </row>
    <row r="275" spans="1:28" ht="20.25">
      <c r="A275">
        <v>3884</v>
      </c>
      <c r="B275" t="s">
        <v>4202</v>
      </c>
      <c r="C275" t="s">
        <v>4203</v>
      </c>
      <c r="D275" t="str">
        <f t="shared" si="8"/>
        <v>Function X FX</v>
      </c>
      <c r="E275" s="3" t="s">
        <v>8894</v>
      </c>
      <c r="F275" s="3" t="s">
        <v>8883</v>
      </c>
      <c r="G275" s="3" t="s">
        <v>8883</v>
      </c>
      <c r="H275" s="4">
        <v>301</v>
      </c>
      <c r="I275" s="4">
        <v>6966399.5935773998</v>
      </c>
      <c r="J275" s="6">
        <v>43903</v>
      </c>
      <c r="K275" s="7">
        <v>3.2688255984700001E-2</v>
      </c>
      <c r="L275" s="7">
        <v>370</v>
      </c>
      <c r="M275" s="7">
        <v>6966399.5935773998</v>
      </c>
      <c r="N275" s="9">
        <v>44438</v>
      </c>
      <c r="O275" s="10">
        <v>2.2914142100000001</v>
      </c>
      <c r="P275" s="10">
        <v>553</v>
      </c>
      <c r="Q275" s="10">
        <v>112071766.81</v>
      </c>
      <c r="R275" s="10">
        <v>70.099004702866822</v>
      </c>
      <c r="S275" s="18">
        <v>70.099004702866822</v>
      </c>
      <c r="T275" s="13">
        <v>44687</v>
      </c>
      <c r="U275" s="14">
        <v>0.40756846554515741</v>
      </c>
      <c r="V275" s="14">
        <v>184</v>
      </c>
      <c r="W275" s="14">
        <v>169243287.40000001</v>
      </c>
      <c r="X275" s="14">
        <v>82.213234788957806</v>
      </c>
      <c r="Y275" s="19">
        <f t="shared" si="9"/>
        <v>-0.82213234788957801</v>
      </c>
      <c r="Z275" s="19">
        <v>-0.82210000000000005</v>
      </c>
      <c r="AA275" t="s">
        <v>11933</v>
      </c>
      <c r="AB275" s="121">
        <v>2</v>
      </c>
    </row>
    <row r="276" spans="1:28" ht="20.25">
      <c r="A276">
        <v>3928</v>
      </c>
      <c r="B276" t="s">
        <v>4278</v>
      </c>
      <c r="C276" t="s">
        <v>4278</v>
      </c>
      <c r="D276" t="str">
        <f t="shared" si="8"/>
        <v>IDEX IDEX</v>
      </c>
      <c r="E276" s="3" t="s">
        <v>3686</v>
      </c>
      <c r="F276" s="3" t="s">
        <v>8883</v>
      </c>
      <c r="G276" s="3" t="s">
        <v>8883</v>
      </c>
      <c r="H276" s="4">
        <v>302</v>
      </c>
      <c r="I276" s="4">
        <v>6810550.9826329397</v>
      </c>
      <c r="J276" s="6">
        <v>43906</v>
      </c>
      <c r="K276" s="7">
        <v>8.5588079549599998E-3</v>
      </c>
      <c r="L276" s="7">
        <v>448</v>
      </c>
      <c r="M276" s="7">
        <v>4979530.2146778898</v>
      </c>
      <c r="N276" s="9">
        <v>44447</v>
      </c>
      <c r="O276" s="10">
        <v>0.97451540999999997</v>
      </c>
      <c r="P276" s="10">
        <v>311</v>
      </c>
      <c r="Q276" s="10">
        <v>331318836.5</v>
      </c>
      <c r="R276" s="10">
        <v>113.86111420285449</v>
      </c>
      <c r="S276" s="18">
        <v>113.86111420285449</v>
      </c>
      <c r="T276" s="13">
        <v>44585</v>
      </c>
      <c r="U276" s="14">
        <v>0.105901342283172</v>
      </c>
      <c r="V276" s="14">
        <v>291</v>
      </c>
      <c r="W276" s="14">
        <v>73076750.510000005</v>
      </c>
      <c r="X276" s="14">
        <v>89.132922763820417</v>
      </c>
      <c r="Y276" s="19">
        <f t="shared" si="9"/>
        <v>-0.89132922763820421</v>
      </c>
      <c r="Z276" s="19">
        <v>-0.89129999999999998</v>
      </c>
      <c r="AA276" t="s">
        <v>11934</v>
      </c>
      <c r="AB276" s="121">
        <v>2</v>
      </c>
    </row>
    <row r="277" spans="1:28" ht="20.25">
      <c r="A277">
        <v>2371</v>
      </c>
      <c r="B277" t="s">
        <v>1974</v>
      </c>
      <c r="C277" t="s">
        <v>1975</v>
      </c>
      <c r="D277" t="str">
        <f t="shared" si="8"/>
        <v>United Traders Token UTT</v>
      </c>
      <c r="E277" s="3" t="s">
        <v>8898</v>
      </c>
      <c r="F277" s="3" t="s">
        <v>8883</v>
      </c>
      <c r="G277" s="3" t="s">
        <v>8883</v>
      </c>
      <c r="H277" s="4">
        <v>303</v>
      </c>
      <c r="I277" s="4">
        <v>6807786.5385139203</v>
      </c>
      <c r="J277" s="6">
        <v>44152</v>
      </c>
      <c r="K277" s="7">
        <v>4.1396000000000002E-2</v>
      </c>
      <c r="L277" s="7">
        <v>547</v>
      </c>
      <c r="M277" s="7">
        <v>3423221.7473168098</v>
      </c>
      <c r="N277" s="9">
        <v>44302</v>
      </c>
      <c r="O277" s="10">
        <v>1.15627524</v>
      </c>
      <c r="P277" s="10">
        <v>2591</v>
      </c>
      <c r="Q277" s="10">
        <v>0</v>
      </c>
      <c r="R277" s="10">
        <v>27.932052372209871</v>
      </c>
      <c r="S277" s="18">
        <v>27.932052372209871</v>
      </c>
      <c r="T277" s="13">
        <v>44687</v>
      </c>
      <c r="U277" s="14">
        <v>7.1969334574860294E-2</v>
      </c>
      <c r="V277" s="14">
        <v>2575</v>
      </c>
      <c r="W277" s="14">
        <v>0</v>
      </c>
      <c r="X277" s="14">
        <v>93.775760987940885</v>
      </c>
      <c r="Y277" s="19">
        <f t="shared" si="9"/>
        <v>-0.93775760987940882</v>
      </c>
      <c r="Z277" s="19">
        <v>-0.93779999999999997</v>
      </c>
      <c r="AA277" t="s">
        <v>11935</v>
      </c>
      <c r="AB277" s="121">
        <v>2</v>
      </c>
    </row>
    <row r="278" spans="1:28" ht="20.25">
      <c r="A278">
        <v>2545</v>
      </c>
      <c r="B278" t="s">
        <v>2240</v>
      </c>
      <c r="C278" t="s">
        <v>2241</v>
      </c>
      <c r="D278" t="str">
        <f t="shared" si="8"/>
        <v>Arcblock ABT</v>
      </c>
      <c r="E278" s="3" t="s">
        <v>8894</v>
      </c>
      <c r="F278" s="3" t="s">
        <v>1772</v>
      </c>
      <c r="G278" s="3" t="s">
        <v>8883</v>
      </c>
      <c r="H278" s="4">
        <v>304</v>
      </c>
      <c r="I278" s="4">
        <v>6760605.4879113398</v>
      </c>
      <c r="J278" s="6">
        <v>43494</v>
      </c>
      <c r="K278" s="7">
        <v>5.43017917722E-2</v>
      </c>
      <c r="L278" s="7">
        <v>388</v>
      </c>
      <c r="M278" s="7">
        <v>6282511.1042671101</v>
      </c>
      <c r="N278" s="9">
        <v>43595</v>
      </c>
      <c r="O278" s="10">
        <v>0.799575848097</v>
      </c>
      <c r="P278" s="10">
        <v>727</v>
      </c>
      <c r="Q278" s="10">
        <v>59543192.555723697</v>
      </c>
      <c r="R278" s="10">
        <v>14.72466786089268</v>
      </c>
      <c r="S278" s="18">
        <v>14.72466786089268</v>
      </c>
      <c r="T278" s="13">
        <v>43903</v>
      </c>
      <c r="U278" s="14">
        <v>4.9777867934700001E-2</v>
      </c>
      <c r="V278" s="14">
        <v>702</v>
      </c>
      <c r="W278" s="14">
        <v>6760605.4879113398</v>
      </c>
      <c r="X278" s="14">
        <v>93.774465792936113</v>
      </c>
      <c r="Y278" s="19">
        <f t="shared" si="9"/>
        <v>-0.93774465792936113</v>
      </c>
      <c r="Z278" s="19">
        <v>-0.93769999999999998</v>
      </c>
      <c r="AA278" t="s">
        <v>11936</v>
      </c>
      <c r="AB278" s="121">
        <v>2</v>
      </c>
    </row>
    <row r="279" spans="1:28" ht="20.25">
      <c r="A279">
        <v>4036</v>
      </c>
      <c r="B279" t="s">
        <v>4432</v>
      </c>
      <c r="C279" t="s">
        <v>1461</v>
      </c>
      <c r="D279" t="str">
        <f t="shared" si="8"/>
        <v>Contentos COS</v>
      </c>
      <c r="E279" s="3" t="s">
        <v>8884</v>
      </c>
      <c r="F279" s="3" t="s">
        <v>8883</v>
      </c>
      <c r="G279" s="3" t="s">
        <v>8883</v>
      </c>
      <c r="H279" s="4">
        <v>305</v>
      </c>
      <c r="I279" s="4">
        <v>6698347.9929092601</v>
      </c>
      <c r="J279" s="6">
        <v>43638</v>
      </c>
      <c r="K279" s="7">
        <v>2.623017356E-2</v>
      </c>
      <c r="L279" s="7">
        <v>2419</v>
      </c>
      <c r="M279" s="7">
        <v>0</v>
      </c>
      <c r="N279" s="9">
        <v>43654</v>
      </c>
      <c r="O279" s="10">
        <v>8.5273870070099997E-2</v>
      </c>
      <c r="P279" s="10">
        <v>3144</v>
      </c>
      <c r="Q279" s="10">
        <v>0</v>
      </c>
      <c r="R279" s="10">
        <v>3.2509838287970521</v>
      </c>
      <c r="S279" s="18">
        <v>3.2509838287970521</v>
      </c>
      <c r="T279" s="13">
        <v>43919</v>
      </c>
      <c r="U279" s="14">
        <v>4.2643061793900001E-3</v>
      </c>
      <c r="V279" s="14">
        <v>838</v>
      </c>
      <c r="W279" s="14">
        <v>3470403.5479193502</v>
      </c>
      <c r="X279" s="14">
        <v>94.999281519785029</v>
      </c>
      <c r="Y279" s="19">
        <f t="shared" si="9"/>
        <v>-0.94999281519785028</v>
      </c>
      <c r="Z279" s="19">
        <v>-0.95</v>
      </c>
      <c r="AA279" t="s">
        <v>11937</v>
      </c>
      <c r="AB279" s="121">
        <v>2</v>
      </c>
    </row>
    <row r="280" spans="1:28" ht="20.25">
      <c r="A280">
        <v>2655</v>
      </c>
      <c r="B280" t="s">
        <v>2410</v>
      </c>
      <c r="C280" t="s">
        <v>2411</v>
      </c>
      <c r="D280" t="str">
        <f t="shared" si="8"/>
        <v>Monero Classic XMC</v>
      </c>
      <c r="E280" s="3" t="s">
        <v>8884</v>
      </c>
      <c r="F280" s="3" t="s">
        <v>8883</v>
      </c>
      <c r="G280" s="3" t="s">
        <v>8883</v>
      </c>
      <c r="H280" s="4">
        <v>306</v>
      </c>
      <c r="I280" s="4">
        <v>6670319.5511203697</v>
      </c>
      <c r="J280" s="6">
        <v>43324</v>
      </c>
      <c r="K280" s="7">
        <v>1.0386500000000001</v>
      </c>
      <c r="L280" s="7">
        <v>2393</v>
      </c>
      <c r="M280" s="7">
        <v>0</v>
      </c>
      <c r="N280" s="9">
        <v>43385</v>
      </c>
      <c r="O280" s="10">
        <v>5.8828100000000001</v>
      </c>
      <c r="P280" s="10">
        <v>2787</v>
      </c>
      <c r="Q280" s="10">
        <v>0</v>
      </c>
      <c r="R280" s="10">
        <v>5.6639002551388824</v>
      </c>
      <c r="S280" s="18">
        <v>5.6639002551388824</v>
      </c>
      <c r="T280" s="13">
        <v>44224</v>
      </c>
      <c r="U280" s="14">
        <v>8.4188400000000004E-3</v>
      </c>
      <c r="V280" s="14">
        <v>767</v>
      </c>
      <c r="W280" s="14">
        <v>5013849.4400000004</v>
      </c>
      <c r="X280" s="14">
        <v>99.856890839581766</v>
      </c>
      <c r="Y280" s="19">
        <f t="shared" si="9"/>
        <v>-0.99856890839581769</v>
      </c>
      <c r="Z280" s="19">
        <v>-0.99860000000000004</v>
      </c>
      <c r="AA280" t="s">
        <v>11938</v>
      </c>
      <c r="AB280" s="121">
        <v>2</v>
      </c>
    </row>
    <row r="281" spans="1:28" ht="20.25">
      <c r="A281">
        <v>4679</v>
      </c>
      <c r="B281" t="s">
        <v>4923</v>
      </c>
      <c r="C281" t="s">
        <v>4924</v>
      </c>
      <c r="D281" t="str">
        <f t="shared" si="8"/>
        <v>Band Protocol BAND</v>
      </c>
      <c r="E281" s="3" t="s">
        <v>8893</v>
      </c>
      <c r="F281" s="3" t="s">
        <v>8883</v>
      </c>
      <c r="G281" s="3" t="s">
        <v>8883</v>
      </c>
      <c r="H281" s="4">
        <v>307</v>
      </c>
      <c r="I281" s="4">
        <v>6566223.1746387202</v>
      </c>
      <c r="J281" s="6">
        <v>43794</v>
      </c>
      <c r="K281" s="7">
        <v>0.20418145516</v>
      </c>
      <c r="L281" s="7">
        <v>529</v>
      </c>
      <c r="M281" s="7">
        <v>3646532.7860591901</v>
      </c>
      <c r="N281" s="9">
        <v>44301</v>
      </c>
      <c r="O281" s="10">
        <v>23.19291368</v>
      </c>
      <c r="P281" s="10">
        <v>268</v>
      </c>
      <c r="Q281" s="10">
        <v>430667224.85000002</v>
      </c>
      <c r="R281" s="10">
        <v>113.589716861532</v>
      </c>
      <c r="S281" s="18">
        <v>113.589716861532</v>
      </c>
      <c r="T281" s="13">
        <v>44687</v>
      </c>
      <c r="U281" s="14">
        <v>2.8414620804804001</v>
      </c>
      <c r="V281" s="14">
        <v>244</v>
      </c>
      <c r="W281" s="14">
        <v>103076194.47</v>
      </c>
      <c r="X281" s="14">
        <v>87.748576484675638</v>
      </c>
      <c r="Y281" s="19">
        <f t="shared" si="9"/>
        <v>-0.87748576484675633</v>
      </c>
      <c r="Z281" s="19">
        <v>-0.87749999999999995</v>
      </c>
      <c r="AA281" t="s">
        <v>11939</v>
      </c>
      <c r="AB281" s="121">
        <v>2</v>
      </c>
    </row>
    <row r="282" spans="1:28" ht="20.25">
      <c r="A282">
        <v>2424</v>
      </c>
      <c r="B282" t="s">
        <v>2048</v>
      </c>
      <c r="C282" t="s">
        <v>2049</v>
      </c>
      <c r="D282" t="str">
        <f t="shared" si="8"/>
        <v>SingularityNET AGI</v>
      </c>
      <c r="E282" s="3" t="s">
        <v>1772</v>
      </c>
      <c r="F282" s="3" t="s">
        <v>8883</v>
      </c>
      <c r="G282" s="3" t="s">
        <v>8883</v>
      </c>
      <c r="H282" s="4">
        <v>308</v>
      </c>
      <c r="I282" s="4">
        <v>6541110.1066141101</v>
      </c>
      <c r="J282" s="6">
        <v>43903</v>
      </c>
      <c r="K282" s="7">
        <v>7.4967147990799999E-3</v>
      </c>
      <c r="L282" s="7">
        <v>385</v>
      </c>
      <c r="M282" s="7">
        <v>6541110.1066141101</v>
      </c>
      <c r="N282" s="9">
        <v>44444</v>
      </c>
      <c r="O282" s="10">
        <v>0.65964378000000001</v>
      </c>
      <c r="P282" s="10">
        <v>228</v>
      </c>
      <c r="Q282" s="10">
        <v>551820593.40999997</v>
      </c>
      <c r="R282" s="10">
        <v>87.99104643556025</v>
      </c>
      <c r="S282" s="18">
        <v>87.99104643556025</v>
      </c>
      <c r="T282" s="13">
        <v>44638</v>
      </c>
      <c r="U282" s="14">
        <v>7.9674293329122597E-2</v>
      </c>
      <c r="V282" s="14">
        <v>279</v>
      </c>
      <c r="W282" s="14">
        <v>81869621.930000007</v>
      </c>
      <c r="X282" s="14">
        <v>87.921618342384349</v>
      </c>
      <c r="Y282" s="19">
        <f t="shared" si="9"/>
        <v>-0.87921618342384344</v>
      </c>
      <c r="Z282" s="19">
        <v>-0.87919999999999998</v>
      </c>
      <c r="AA282" t="s">
        <v>11940</v>
      </c>
      <c r="AB282" s="121">
        <v>2</v>
      </c>
    </row>
    <row r="283" spans="1:28" ht="20.25">
      <c r="A283">
        <v>3154</v>
      </c>
      <c r="B283" t="s">
        <v>3099</v>
      </c>
      <c r="C283" t="s">
        <v>3100</v>
      </c>
      <c r="D283" t="str">
        <f t="shared" si="8"/>
        <v>Davinci Coin DAC</v>
      </c>
      <c r="E283" s="3" t="s">
        <v>8887</v>
      </c>
      <c r="F283" s="3" t="s">
        <v>8883</v>
      </c>
      <c r="G283" s="3" t="s">
        <v>8883</v>
      </c>
      <c r="H283" s="4">
        <v>309</v>
      </c>
      <c r="I283" s="4">
        <v>6534786.8342946703</v>
      </c>
      <c r="J283" s="6">
        <v>43794</v>
      </c>
      <c r="K283" s="7">
        <v>4.3504431916899998E-4</v>
      </c>
      <c r="L283" s="7">
        <v>373</v>
      </c>
      <c r="M283" s="7">
        <v>6895573.7272376204</v>
      </c>
      <c r="N283" s="9">
        <v>44288</v>
      </c>
      <c r="O283" s="10">
        <v>3.1376620000000001E-2</v>
      </c>
      <c r="P283" s="10">
        <v>490</v>
      </c>
      <c r="Q283" s="10">
        <v>137909192.75</v>
      </c>
      <c r="R283" s="10">
        <v>72.122812820390479</v>
      </c>
      <c r="S283" s="18">
        <v>72.122812820390479</v>
      </c>
      <c r="T283" s="13">
        <v>44681</v>
      </c>
      <c r="U283" s="14">
        <v>1.11394343071769E-4</v>
      </c>
      <c r="V283" s="14">
        <v>1157</v>
      </c>
      <c r="W283" s="14">
        <v>972878.42</v>
      </c>
      <c r="X283" s="14">
        <v>99.644976600182673</v>
      </c>
      <c r="Y283" s="19">
        <f t="shared" si="9"/>
        <v>-0.99644976600182678</v>
      </c>
      <c r="Z283" s="19">
        <v>-0.99639999999999995</v>
      </c>
      <c r="AA283" t="s">
        <v>11941</v>
      </c>
      <c r="AB283" s="121">
        <v>2</v>
      </c>
    </row>
    <row r="284" spans="1:28" ht="20.25">
      <c r="A284">
        <v>1817</v>
      </c>
      <c r="B284" t="s">
        <v>1247</v>
      </c>
      <c r="C284" t="s">
        <v>1248</v>
      </c>
      <c r="D284" t="str">
        <f t="shared" si="8"/>
        <v>Voyager Token VGX</v>
      </c>
      <c r="E284" s="3" t="s">
        <v>8898</v>
      </c>
      <c r="F284" s="3" t="s">
        <v>8883</v>
      </c>
      <c r="G284" s="3" t="s">
        <v>8883</v>
      </c>
      <c r="H284" s="4">
        <v>310</v>
      </c>
      <c r="I284" s="4">
        <v>6437475.1011663303</v>
      </c>
      <c r="J284" s="6">
        <v>43825</v>
      </c>
      <c r="K284" s="7">
        <v>1.69916291229E-2</v>
      </c>
      <c r="L284" s="7">
        <v>516</v>
      </c>
      <c r="M284" s="7">
        <v>3852441.6564700999</v>
      </c>
      <c r="N284" s="9">
        <v>44427</v>
      </c>
      <c r="O284" s="10">
        <v>7.5005115800000004</v>
      </c>
      <c r="P284" s="10">
        <v>169</v>
      </c>
      <c r="Q284" s="10">
        <v>937693207.40999997</v>
      </c>
      <c r="R284" s="10">
        <v>441.42392267092231</v>
      </c>
      <c r="S284" s="18">
        <v>441.42392267092231</v>
      </c>
      <c r="T284" s="13">
        <v>44682</v>
      </c>
      <c r="U284" s="14">
        <v>1.06369737645824</v>
      </c>
      <c r="V284" s="14">
        <v>133</v>
      </c>
      <c r="W284" s="14">
        <v>327406380.24000001</v>
      </c>
      <c r="X284" s="14">
        <v>85.818335654669582</v>
      </c>
      <c r="Y284" s="19">
        <f t="shared" si="9"/>
        <v>-0.85818335654669586</v>
      </c>
      <c r="Z284" s="19">
        <v>-0.85819999999999996</v>
      </c>
      <c r="AA284" t="s">
        <v>11942</v>
      </c>
      <c r="AB284" s="121">
        <v>2</v>
      </c>
    </row>
    <row r="285" spans="1:28" ht="20.25">
      <c r="A285">
        <v>2243</v>
      </c>
      <c r="B285" t="s">
        <v>1796</v>
      </c>
      <c r="C285" t="s">
        <v>1797</v>
      </c>
      <c r="D285" t="str">
        <f t="shared" si="8"/>
        <v>Dragonchain DRGN</v>
      </c>
      <c r="E285" s="3" t="s">
        <v>8887</v>
      </c>
      <c r="F285" s="3" t="s">
        <v>8883</v>
      </c>
      <c r="G285" s="3" t="s">
        <v>8883</v>
      </c>
      <c r="H285" s="4">
        <v>311</v>
      </c>
      <c r="I285" s="4">
        <v>6429153.48944222</v>
      </c>
      <c r="J285" s="6">
        <v>43937</v>
      </c>
      <c r="K285" s="7">
        <v>2.0523000160299999E-2</v>
      </c>
      <c r="L285" s="7">
        <v>425</v>
      </c>
      <c r="M285" s="7">
        <v>5426783.8326594904</v>
      </c>
      <c r="N285" s="9">
        <v>44291</v>
      </c>
      <c r="O285" s="10">
        <v>0.37522737</v>
      </c>
      <c r="P285" s="10">
        <v>510</v>
      </c>
      <c r="Q285" s="10">
        <v>128367937.17</v>
      </c>
      <c r="R285" s="10">
        <v>18.283261076314052</v>
      </c>
      <c r="S285" s="18">
        <v>18.283261076314052</v>
      </c>
      <c r="T285" s="13">
        <v>44686</v>
      </c>
      <c r="U285" s="14">
        <v>3.3628933127025848E-2</v>
      </c>
      <c r="V285" s="14">
        <v>564</v>
      </c>
      <c r="W285" s="14">
        <v>13012463.66</v>
      </c>
      <c r="X285" s="14">
        <v>91.037718509972791</v>
      </c>
      <c r="Y285" s="19">
        <f t="shared" si="9"/>
        <v>-0.91037718509972787</v>
      </c>
      <c r="Z285" s="19">
        <v>-0.91039999999999999</v>
      </c>
      <c r="AA285" t="s">
        <v>11943</v>
      </c>
      <c r="AB285" s="121">
        <v>2</v>
      </c>
    </row>
    <row r="286" spans="1:28" ht="20.25">
      <c r="A286">
        <v>2897</v>
      </c>
      <c r="B286" t="s">
        <v>2712</v>
      </c>
      <c r="C286" t="s">
        <v>2713</v>
      </c>
      <c r="D286" t="str">
        <f t="shared" si="8"/>
        <v>Clipper Coin CCC</v>
      </c>
      <c r="E286" s="3" t="s">
        <v>3686</v>
      </c>
      <c r="F286" s="3" t="s">
        <v>8883</v>
      </c>
      <c r="G286" s="3" t="s">
        <v>8883</v>
      </c>
      <c r="H286" s="4">
        <v>312</v>
      </c>
      <c r="I286" s="4">
        <v>6390862.544591099</v>
      </c>
      <c r="J286" s="6">
        <v>43430</v>
      </c>
      <c r="K286" s="7">
        <v>2.88019068814E-4</v>
      </c>
      <c r="L286" s="7">
        <v>1179</v>
      </c>
      <c r="M286" s="7">
        <v>453659.22569301882</v>
      </c>
      <c r="N286" s="9">
        <v>43724</v>
      </c>
      <c r="O286" s="10">
        <v>3.1883160729399999E-2</v>
      </c>
      <c r="P286" s="10">
        <v>535</v>
      </c>
      <c r="Q286" s="10">
        <v>120536552.72967979</v>
      </c>
      <c r="R286" s="10">
        <v>110.69808975040419</v>
      </c>
      <c r="S286" s="18">
        <v>110.69808975040419</v>
      </c>
      <c r="T286" s="13">
        <v>44012</v>
      </c>
      <c r="U286" s="14">
        <v>3.49955599052E-4</v>
      </c>
      <c r="V286" s="14">
        <v>1146</v>
      </c>
      <c r="W286" s="14">
        <v>1037013.003593229</v>
      </c>
      <c r="X286" s="14">
        <v>98.902381096961619</v>
      </c>
      <c r="Y286" s="19">
        <f t="shared" si="9"/>
        <v>-0.98902381096961622</v>
      </c>
      <c r="Z286" s="19">
        <v>-0.98899999999999999</v>
      </c>
      <c r="AA286" t="s">
        <v>11944</v>
      </c>
      <c r="AB286" s="121">
        <v>2</v>
      </c>
    </row>
    <row r="287" spans="1:28" ht="20.25">
      <c r="A287">
        <v>2930</v>
      </c>
      <c r="B287" t="s">
        <v>2757</v>
      </c>
      <c r="C287" t="s">
        <v>2758</v>
      </c>
      <c r="D287" t="str">
        <f t="shared" si="8"/>
        <v>Everipedia IQ</v>
      </c>
      <c r="E287" s="3" t="s">
        <v>8887</v>
      </c>
      <c r="F287" s="3" t="s">
        <v>8883</v>
      </c>
      <c r="G287" s="3" t="s">
        <v>8883</v>
      </c>
      <c r="H287" s="4">
        <v>313</v>
      </c>
      <c r="I287" s="4">
        <v>6330549.37099938</v>
      </c>
      <c r="J287" s="6">
        <v>43903</v>
      </c>
      <c r="K287" s="7">
        <v>6.2408452675799997E-4</v>
      </c>
      <c r="L287" s="7">
        <v>386</v>
      </c>
      <c r="M287" s="7">
        <v>6330549.37099938</v>
      </c>
      <c r="N287" s="9">
        <v>44289</v>
      </c>
      <c r="O287" s="10">
        <v>4.8924290000000002E-2</v>
      </c>
      <c r="P287" s="10">
        <v>300</v>
      </c>
      <c r="Q287" s="10">
        <v>351259171.26999998</v>
      </c>
      <c r="R287" s="10">
        <v>78.393691723382972</v>
      </c>
      <c r="S287" s="18">
        <v>78.393691723382972</v>
      </c>
      <c r="T287" s="13">
        <v>44369</v>
      </c>
      <c r="U287" s="14">
        <v>5.7815200000000001E-3</v>
      </c>
      <c r="V287" s="14">
        <v>296</v>
      </c>
      <c r="W287" s="14">
        <v>69542270.170000002</v>
      </c>
      <c r="X287" s="14">
        <v>88.182720689457113</v>
      </c>
      <c r="Y287" s="19">
        <f t="shared" si="9"/>
        <v>-0.88182720689457117</v>
      </c>
      <c r="Z287" s="19">
        <v>-0.88180000000000003</v>
      </c>
      <c r="AA287" t="s">
        <v>11945</v>
      </c>
      <c r="AB287" s="121">
        <v>2</v>
      </c>
    </row>
    <row r="288" spans="1:28" ht="20.25">
      <c r="A288">
        <v>3866</v>
      </c>
      <c r="B288" t="s">
        <v>4167</v>
      </c>
      <c r="C288" t="s">
        <v>4168</v>
      </c>
      <c r="D288" t="str">
        <f t="shared" si="8"/>
        <v>CONUN CON</v>
      </c>
      <c r="E288" s="3" t="s">
        <v>1772</v>
      </c>
      <c r="F288" s="3" t="s">
        <v>8883</v>
      </c>
      <c r="G288" s="3" t="s">
        <v>8883</v>
      </c>
      <c r="H288" s="4">
        <v>314</v>
      </c>
      <c r="I288" s="4">
        <v>6325713.9499588897</v>
      </c>
      <c r="J288" s="6">
        <v>43602</v>
      </c>
      <c r="K288" s="7">
        <v>1.9556362539800001E-2</v>
      </c>
      <c r="L288" s="7">
        <v>2243</v>
      </c>
      <c r="M288" s="7">
        <v>0</v>
      </c>
      <c r="N288" s="9">
        <v>43622</v>
      </c>
      <c r="O288" s="10">
        <v>9.5833556496899994E-2</v>
      </c>
      <c r="P288" s="10">
        <v>3079</v>
      </c>
      <c r="Q288" s="10">
        <v>0</v>
      </c>
      <c r="R288" s="10">
        <v>4.9003773734438072</v>
      </c>
      <c r="S288" s="18">
        <v>4.9003773734438072</v>
      </c>
      <c r="T288" s="13">
        <v>44582</v>
      </c>
      <c r="U288" s="14">
        <v>1.55318663448833E-4</v>
      </c>
      <c r="V288" s="14">
        <v>362</v>
      </c>
      <c r="W288" s="14">
        <v>44066882.170000002</v>
      </c>
      <c r="X288" s="14">
        <v>99.837928728593241</v>
      </c>
      <c r="Y288" s="19">
        <f t="shared" si="9"/>
        <v>-0.99837928728593239</v>
      </c>
      <c r="Z288" s="19">
        <v>-0.99839999999999995</v>
      </c>
      <c r="AA288" t="s">
        <v>11946</v>
      </c>
      <c r="AB288" s="121">
        <v>2</v>
      </c>
    </row>
    <row r="289" spans="1:28" ht="20.25">
      <c r="A289">
        <v>1807</v>
      </c>
      <c r="B289" t="s">
        <v>1231</v>
      </c>
      <c r="C289" t="s">
        <v>1232</v>
      </c>
      <c r="D289" t="str">
        <f t="shared" si="8"/>
        <v>Santiment Network Token SAN</v>
      </c>
      <c r="E289" s="3" t="s">
        <v>1772</v>
      </c>
      <c r="F289" s="3" t="s">
        <v>8883</v>
      </c>
      <c r="G289" s="3" t="s">
        <v>8883</v>
      </c>
      <c r="H289" s="4">
        <v>315</v>
      </c>
      <c r="I289" s="4">
        <v>6286028.5997253396</v>
      </c>
      <c r="J289" s="6">
        <v>43441</v>
      </c>
      <c r="K289" s="7">
        <v>0.17881288654300001</v>
      </c>
      <c r="L289" s="7">
        <v>254</v>
      </c>
      <c r="M289" s="7">
        <v>11912619.4082481</v>
      </c>
      <c r="N289" s="9">
        <v>43638</v>
      </c>
      <c r="O289" s="10">
        <v>1.2572538286199999</v>
      </c>
      <c r="P289" s="10">
        <v>658</v>
      </c>
      <c r="Q289" s="10">
        <v>75494278.702181205</v>
      </c>
      <c r="R289" s="10">
        <v>7.0311142162433686</v>
      </c>
      <c r="S289" s="18">
        <v>7.0311142162433686</v>
      </c>
      <c r="T289" s="13">
        <v>44363</v>
      </c>
      <c r="U289" s="14">
        <v>0</v>
      </c>
      <c r="V289" s="14">
        <v>605</v>
      </c>
      <c r="W289" s="14">
        <v>10309836.48</v>
      </c>
      <c r="X289" s="14">
        <v>100</v>
      </c>
      <c r="Y289" s="19">
        <f t="shared" si="9"/>
        <v>-1</v>
      </c>
      <c r="Z289" s="19">
        <v>-1</v>
      </c>
      <c r="AA289" t="s">
        <v>11947</v>
      </c>
      <c r="AB289" s="121">
        <v>2</v>
      </c>
    </row>
    <row r="290" spans="1:28" ht="20.25">
      <c r="A290">
        <v>1358</v>
      </c>
      <c r="B290" t="s">
        <v>750</v>
      </c>
      <c r="C290" t="s">
        <v>751</v>
      </c>
      <c r="D290" t="str">
        <f t="shared" si="8"/>
        <v>EDC Blockchain EDC</v>
      </c>
      <c r="E290" s="3" t="s">
        <v>8893</v>
      </c>
      <c r="F290" s="3" t="s">
        <v>8883</v>
      </c>
      <c r="G290" s="3" t="s">
        <v>8883</v>
      </c>
      <c r="H290" s="4">
        <v>316</v>
      </c>
      <c r="I290" s="4">
        <v>6242551.8395878458</v>
      </c>
      <c r="J290" s="6">
        <v>43912</v>
      </c>
      <c r="K290" s="7">
        <v>1.4838018760000001E-3</v>
      </c>
      <c r="L290" s="7">
        <v>510</v>
      </c>
      <c r="M290" s="7">
        <v>3962709.5820269431</v>
      </c>
      <c r="N290" s="9">
        <v>44140</v>
      </c>
      <c r="O290" s="10">
        <v>6.1448809663169998E-2</v>
      </c>
      <c r="P290" s="10">
        <v>455</v>
      </c>
      <c r="Q290" s="10">
        <v>164108019.26792651</v>
      </c>
      <c r="R290" s="10">
        <v>41.413082606973333</v>
      </c>
      <c r="S290" s="18">
        <v>41.413082606973333</v>
      </c>
      <c r="T290" s="13">
        <v>44145</v>
      </c>
      <c r="U290" s="14">
        <v>3.3183490456490002E-2</v>
      </c>
      <c r="V290" s="14">
        <v>264</v>
      </c>
      <c r="W290" s="14">
        <v>88621356.88325046</v>
      </c>
      <c r="X290" s="14">
        <v>45.998155800926959</v>
      </c>
      <c r="Y290" s="19">
        <f t="shared" si="9"/>
        <v>-0.4599815580092696</v>
      </c>
      <c r="Z290" s="19">
        <v>-0.46</v>
      </c>
      <c r="AA290" t="s">
        <v>11948</v>
      </c>
      <c r="AB290" s="121">
        <v>2</v>
      </c>
    </row>
    <row r="291" spans="1:28" ht="20.25">
      <c r="A291">
        <v>2874</v>
      </c>
      <c r="B291" t="s">
        <v>2679</v>
      </c>
      <c r="C291" t="s">
        <v>2680</v>
      </c>
      <c r="D291" t="str">
        <f t="shared" si="8"/>
        <v>Aurora AOA</v>
      </c>
      <c r="E291" s="3" t="s">
        <v>8894</v>
      </c>
      <c r="F291" s="3" t="s">
        <v>8883</v>
      </c>
      <c r="G291" s="3" t="s">
        <v>8883</v>
      </c>
      <c r="H291" s="4">
        <v>317</v>
      </c>
      <c r="I291" s="4">
        <v>6229242.3694690298</v>
      </c>
      <c r="J291" s="6">
        <v>43514</v>
      </c>
      <c r="K291" s="7">
        <v>4.1474132488100003E-3</v>
      </c>
      <c r="L291" s="7">
        <v>109</v>
      </c>
      <c r="M291" s="7">
        <v>40212479.394237898</v>
      </c>
      <c r="N291" s="9">
        <v>43629</v>
      </c>
      <c r="O291" s="10">
        <v>5.9475715966099997E-2</v>
      </c>
      <c r="P291" s="10">
        <v>438</v>
      </c>
      <c r="Q291" s="10">
        <v>176212307.787395</v>
      </c>
      <c r="R291" s="10">
        <v>14.340436411337871</v>
      </c>
      <c r="S291" s="18">
        <v>14.340436411337871</v>
      </c>
      <c r="T291" s="13">
        <v>44510</v>
      </c>
      <c r="U291" s="14">
        <v>1.7041951991131601E-4</v>
      </c>
      <c r="V291" s="14">
        <v>434</v>
      </c>
      <c r="W291" s="14">
        <v>29886151.829999998</v>
      </c>
      <c r="X291" s="14">
        <v>99.713463693302245</v>
      </c>
      <c r="Y291" s="19">
        <f t="shared" si="9"/>
        <v>-0.9971346369330224</v>
      </c>
      <c r="Z291" s="19">
        <v>-0.99709999999999999</v>
      </c>
      <c r="AA291" t="s">
        <v>11949</v>
      </c>
      <c r="AB291" s="121">
        <v>2</v>
      </c>
    </row>
    <row r="292" spans="1:28" ht="20.25">
      <c r="A292">
        <v>3581</v>
      </c>
      <c r="B292" t="s">
        <v>3708</v>
      </c>
      <c r="C292" t="s">
        <v>3709</v>
      </c>
      <c r="D292" t="str">
        <f t="shared" si="8"/>
        <v>Kleros PNK</v>
      </c>
      <c r="E292" s="3" t="s">
        <v>8894</v>
      </c>
      <c r="F292" s="3" t="s">
        <v>8883</v>
      </c>
      <c r="G292" s="3" t="s">
        <v>8883</v>
      </c>
      <c r="H292" s="4">
        <v>318</v>
      </c>
      <c r="I292" s="4">
        <v>6144188.4080681195</v>
      </c>
      <c r="J292" s="6">
        <v>43504</v>
      </c>
      <c r="K292" s="7">
        <v>3.8050631960900002E-3</v>
      </c>
      <c r="L292" s="7">
        <v>916</v>
      </c>
      <c r="M292" s="7">
        <v>1090288.9162582301</v>
      </c>
      <c r="N292" s="9">
        <v>44157</v>
      </c>
      <c r="O292" s="10">
        <v>0.48487572000000001</v>
      </c>
      <c r="P292" s="10">
        <v>356</v>
      </c>
      <c r="Q292" s="10">
        <v>253824481.66006181</v>
      </c>
      <c r="R292" s="10">
        <v>127.4290846202627</v>
      </c>
      <c r="S292" s="18">
        <v>127.4290846202627</v>
      </c>
      <c r="T292" s="13">
        <v>44255</v>
      </c>
      <c r="U292" s="14">
        <v>5.2390970000000002E-2</v>
      </c>
      <c r="V292" s="14">
        <v>414</v>
      </c>
      <c r="W292" s="14">
        <v>33746588.469999999</v>
      </c>
      <c r="X292" s="14">
        <v>89.194969383082338</v>
      </c>
      <c r="Y292" s="19">
        <f t="shared" si="9"/>
        <v>-0.89194969383082334</v>
      </c>
      <c r="Z292" s="19">
        <v>-0.89190000000000003</v>
      </c>
      <c r="AA292" t="s">
        <v>11950</v>
      </c>
      <c r="AB292" s="121">
        <v>2</v>
      </c>
    </row>
    <row r="293" spans="1:28" ht="20.25">
      <c r="A293">
        <v>3336</v>
      </c>
      <c r="B293" t="s">
        <v>3408</v>
      </c>
      <c r="C293" t="s">
        <v>3409</v>
      </c>
      <c r="D293" t="str">
        <f t="shared" si="8"/>
        <v>IQeon IQN</v>
      </c>
      <c r="E293" s="3" t="s">
        <v>8892</v>
      </c>
      <c r="F293" s="3" t="s">
        <v>8883</v>
      </c>
      <c r="G293" s="3" t="s">
        <v>8883</v>
      </c>
      <c r="H293" s="4">
        <v>319</v>
      </c>
      <c r="I293" s="4">
        <v>6112975.7072718097</v>
      </c>
      <c r="J293" s="6">
        <v>43447</v>
      </c>
      <c r="K293" s="7">
        <v>0.103196637878</v>
      </c>
      <c r="L293" s="7">
        <v>1268</v>
      </c>
      <c r="M293" s="7">
        <v>326110.12391584099</v>
      </c>
      <c r="N293" s="9">
        <v>44525</v>
      </c>
      <c r="O293" s="10">
        <v>3.402338723556686</v>
      </c>
      <c r="P293" s="10">
        <v>1096</v>
      </c>
      <c r="Q293" s="10">
        <v>18312627.289999999</v>
      </c>
      <c r="R293" s="10">
        <v>32.969472586684091</v>
      </c>
      <c r="S293" s="18">
        <v>32.969472586684091</v>
      </c>
      <c r="T293" s="13">
        <v>44687</v>
      </c>
      <c r="U293" s="14">
        <v>1.25478678864519</v>
      </c>
      <c r="V293" s="14">
        <v>690</v>
      </c>
      <c r="W293" s="14">
        <v>7033410.5099999998</v>
      </c>
      <c r="X293" s="14">
        <v>63.119874574584379</v>
      </c>
      <c r="Y293" s="19">
        <f t="shared" si="9"/>
        <v>-0.63119874574584378</v>
      </c>
      <c r="Z293" s="19">
        <v>-0.63119999999999998</v>
      </c>
      <c r="AA293" t="s">
        <v>11951</v>
      </c>
      <c r="AB293" s="121">
        <v>2</v>
      </c>
    </row>
    <row r="294" spans="1:28" ht="20.25">
      <c r="A294">
        <v>2438</v>
      </c>
      <c r="B294" t="s">
        <v>2068</v>
      </c>
      <c r="C294" t="s">
        <v>2069</v>
      </c>
      <c r="D294" t="str">
        <f t="shared" si="8"/>
        <v>Acute Angle Cloud AAC</v>
      </c>
      <c r="E294" s="3" t="s">
        <v>8892</v>
      </c>
      <c r="F294" s="3" t="s">
        <v>8883</v>
      </c>
      <c r="G294" s="3" t="s">
        <v>8883</v>
      </c>
      <c r="H294" s="4">
        <v>320</v>
      </c>
      <c r="I294" s="4">
        <v>5993277.1139749996</v>
      </c>
      <c r="J294" s="6">
        <v>43855</v>
      </c>
      <c r="K294" s="7">
        <v>1.20117189438E-3</v>
      </c>
      <c r="L294" s="7">
        <v>1255</v>
      </c>
      <c r="M294" s="7">
        <v>334967.25820500002</v>
      </c>
      <c r="N294" s="9">
        <v>44011</v>
      </c>
      <c r="O294" s="10">
        <v>0.123848549116</v>
      </c>
      <c r="P294" s="10">
        <v>986</v>
      </c>
      <c r="Q294" s="10">
        <v>25950241.858750001</v>
      </c>
      <c r="R294" s="10">
        <v>103.10643272245891</v>
      </c>
      <c r="S294" s="18">
        <v>103.10643272245891</v>
      </c>
      <c r="T294" s="13">
        <v>44687</v>
      </c>
      <c r="U294" s="14">
        <v>8.8596505123069802E-4</v>
      </c>
      <c r="V294" s="14">
        <v>1486</v>
      </c>
      <c r="W294" s="14">
        <v>290038.55</v>
      </c>
      <c r="X294" s="14">
        <v>99.28463832838213</v>
      </c>
      <c r="Y294" s="19">
        <f t="shared" si="9"/>
        <v>-0.99284638328382124</v>
      </c>
      <c r="Z294" s="19">
        <v>-0.99280000000000002</v>
      </c>
      <c r="AA294" t="s">
        <v>11952</v>
      </c>
      <c r="AB294" s="121">
        <v>2</v>
      </c>
    </row>
    <row r="295" spans="1:28" ht="20.25">
      <c r="A295">
        <v>2297</v>
      </c>
      <c r="B295" t="s">
        <v>1870</v>
      </c>
      <c r="C295" t="s">
        <v>1871</v>
      </c>
      <c r="D295" t="str">
        <f t="shared" si="8"/>
        <v>Storm STORM</v>
      </c>
      <c r="E295" s="3" t="s">
        <v>8887</v>
      </c>
      <c r="F295" s="3" t="s">
        <v>8892</v>
      </c>
      <c r="G295" s="3" t="s">
        <v>8883</v>
      </c>
      <c r="H295" s="4">
        <v>321</v>
      </c>
      <c r="I295" s="4">
        <v>5964638.2835256597</v>
      </c>
      <c r="J295" s="6">
        <v>43903</v>
      </c>
      <c r="K295" s="7">
        <v>5.7564076968100002E-4</v>
      </c>
      <c r="L295" s="7">
        <v>400</v>
      </c>
      <c r="M295" s="7">
        <v>5964638.2835256597</v>
      </c>
      <c r="N295" s="9">
        <v>44291</v>
      </c>
      <c r="O295" s="10">
        <v>0.10688538</v>
      </c>
      <c r="P295" s="10">
        <v>199</v>
      </c>
      <c r="Q295" s="10">
        <v>675408292.53999996</v>
      </c>
      <c r="R295" s="10">
        <v>185.68069815352399</v>
      </c>
      <c r="S295" s="18">
        <v>185.68069815352399</v>
      </c>
      <c r="T295" s="13">
        <v>44369</v>
      </c>
      <c r="U295" s="14">
        <v>1.0560979999999999E-2</v>
      </c>
      <c r="V295" s="14">
        <v>239</v>
      </c>
      <c r="W295" s="14">
        <v>106394697.15000001</v>
      </c>
      <c r="X295" s="14">
        <v>90.11934092389437</v>
      </c>
      <c r="Y295" s="19">
        <f t="shared" si="9"/>
        <v>-0.90119340923894375</v>
      </c>
      <c r="Z295" s="19">
        <v>-0.9012</v>
      </c>
      <c r="AA295" t="s">
        <v>11953</v>
      </c>
      <c r="AB295" s="121">
        <v>2</v>
      </c>
    </row>
    <row r="296" spans="1:28" ht="20.25">
      <c r="A296">
        <v>2043</v>
      </c>
      <c r="B296" t="s">
        <v>1534</v>
      </c>
      <c r="C296" t="s">
        <v>1535</v>
      </c>
      <c r="D296" t="str">
        <f t="shared" si="8"/>
        <v>Cindicator CND</v>
      </c>
      <c r="E296" s="3" t="s">
        <v>8887</v>
      </c>
      <c r="F296" s="3" t="s">
        <v>8883</v>
      </c>
      <c r="G296" s="3" t="s">
        <v>8883</v>
      </c>
      <c r="H296" s="4">
        <v>322</v>
      </c>
      <c r="I296" s="4">
        <v>5959450.3733928297</v>
      </c>
      <c r="J296" s="6">
        <v>43906</v>
      </c>
      <c r="K296" s="7">
        <v>2.2615963753799999E-3</v>
      </c>
      <c r="L296" s="7">
        <v>455</v>
      </c>
      <c r="M296" s="7">
        <v>4880209.1369663803</v>
      </c>
      <c r="N296" s="9">
        <v>44295</v>
      </c>
      <c r="O296" s="10">
        <v>6.2149999999999997E-2</v>
      </c>
      <c r="P296" s="10">
        <v>568</v>
      </c>
      <c r="Q296" s="10">
        <v>103034049.83</v>
      </c>
      <c r="R296" s="10">
        <v>27.48058878965853</v>
      </c>
      <c r="S296" s="18">
        <v>27.48058878965853</v>
      </c>
      <c r="T296" s="13">
        <v>44675</v>
      </c>
      <c r="U296" s="14">
        <v>5.6716785567153898E-4</v>
      </c>
      <c r="V296" s="14">
        <v>1086</v>
      </c>
      <c r="W296" s="14">
        <v>1312991.3600000001</v>
      </c>
      <c r="X296" s="14">
        <v>99.08742098846092</v>
      </c>
      <c r="Y296" s="19">
        <f t="shared" si="9"/>
        <v>-0.99087420988460917</v>
      </c>
      <c r="Z296" s="19">
        <v>-0.9909</v>
      </c>
      <c r="AA296" t="s">
        <v>11954</v>
      </c>
      <c r="AB296" s="121">
        <v>2</v>
      </c>
    </row>
    <row r="297" spans="1:28" ht="20.25">
      <c r="A297">
        <v>2941</v>
      </c>
      <c r="B297" t="s">
        <v>2774</v>
      </c>
      <c r="C297" t="s">
        <v>2775</v>
      </c>
      <c r="D297" t="str">
        <f t="shared" si="8"/>
        <v>CoinEx Token CET</v>
      </c>
      <c r="E297" s="3" t="s">
        <v>3686</v>
      </c>
      <c r="F297" s="3" t="s">
        <v>8883</v>
      </c>
      <c r="G297" s="3" t="s">
        <v>8883</v>
      </c>
      <c r="H297" s="4">
        <v>323</v>
      </c>
      <c r="I297" s="4">
        <v>5926679.12925319</v>
      </c>
      <c r="J297" s="6">
        <v>43441</v>
      </c>
      <c r="K297" s="7">
        <v>3.80474253218E-3</v>
      </c>
      <c r="L297" s="7">
        <v>2272</v>
      </c>
      <c r="M297" s="7">
        <v>0</v>
      </c>
      <c r="N297" s="9">
        <v>44328</v>
      </c>
      <c r="O297" s="10">
        <v>0.14592099</v>
      </c>
      <c r="P297" s="10">
        <v>652</v>
      </c>
      <c r="Q297" s="10">
        <v>77485395.450000003</v>
      </c>
      <c r="R297" s="10">
        <v>38.352395402795302</v>
      </c>
      <c r="S297" s="18">
        <v>38.352395402795302</v>
      </c>
      <c r="T297" s="13">
        <v>44369</v>
      </c>
      <c r="U297" s="14">
        <v>3.95514E-2</v>
      </c>
      <c r="V297" s="14">
        <v>432</v>
      </c>
      <c r="W297" s="14">
        <v>29980316.18</v>
      </c>
      <c r="X297" s="14">
        <v>72.895331919006296</v>
      </c>
      <c r="Y297" s="19">
        <f t="shared" si="9"/>
        <v>-0.72895331919006301</v>
      </c>
      <c r="Z297" s="19">
        <v>-0.72899999999999998</v>
      </c>
      <c r="AA297" t="s">
        <v>11955</v>
      </c>
      <c r="AB297" s="121">
        <v>2</v>
      </c>
    </row>
    <row r="298" spans="1:28" ht="20.25">
      <c r="A298">
        <v>3946</v>
      </c>
      <c r="B298" t="s">
        <v>4303</v>
      </c>
      <c r="C298" t="s">
        <v>2513</v>
      </c>
      <c r="D298" t="str">
        <f t="shared" si="8"/>
        <v>Carry CRE</v>
      </c>
      <c r="E298" s="3" t="s">
        <v>8892</v>
      </c>
      <c r="F298" s="3" t="s">
        <v>8883</v>
      </c>
      <c r="G298" s="3" t="s">
        <v>8883</v>
      </c>
      <c r="H298" s="4">
        <v>324</v>
      </c>
      <c r="I298" s="4">
        <v>5925516.6998292804</v>
      </c>
      <c r="J298" s="6">
        <v>43608</v>
      </c>
      <c r="K298" s="7">
        <v>3.3708894126799997E-2</v>
      </c>
      <c r="L298" s="7">
        <v>2379</v>
      </c>
      <c r="M298" s="7">
        <v>0</v>
      </c>
      <c r="N298" s="9">
        <v>43621</v>
      </c>
      <c r="O298" s="10">
        <v>7.9545902728099999E-2</v>
      </c>
      <c r="P298" s="10">
        <v>3110</v>
      </c>
      <c r="Q298" s="10">
        <v>0</v>
      </c>
      <c r="R298" s="10">
        <v>2.3597897465540889</v>
      </c>
      <c r="S298" s="18">
        <v>2.3597897465540889</v>
      </c>
      <c r="T298" s="13">
        <v>43903</v>
      </c>
      <c r="U298" s="14">
        <v>8.0979518161300001E-4</v>
      </c>
      <c r="V298" s="14">
        <v>727</v>
      </c>
      <c r="W298" s="14">
        <v>5925516.6998292804</v>
      </c>
      <c r="X298" s="14">
        <v>98.981977507526693</v>
      </c>
      <c r="Y298" s="19">
        <f t="shared" si="9"/>
        <v>-0.98981977507526697</v>
      </c>
      <c r="Z298" s="19">
        <v>-0.98980000000000001</v>
      </c>
      <c r="AA298" t="s">
        <v>11956</v>
      </c>
      <c r="AB298" s="121">
        <v>2</v>
      </c>
    </row>
    <row r="299" spans="1:28" ht="20.25">
      <c r="A299">
        <v>2057</v>
      </c>
      <c r="B299" t="s">
        <v>1556</v>
      </c>
      <c r="C299" t="s">
        <v>1557</v>
      </c>
      <c r="D299" t="str">
        <f t="shared" si="8"/>
        <v>Eidoo EDO</v>
      </c>
      <c r="E299" s="3" t="s">
        <v>3686</v>
      </c>
      <c r="F299" s="3" t="s">
        <v>8883</v>
      </c>
      <c r="G299" s="3" t="s">
        <v>8883</v>
      </c>
      <c r="H299" s="4">
        <v>325</v>
      </c>
      <c r="I299" s="4">
        <v>5925377.2481182693</v>
      </c>
      <c r="J299" s="6">
        <v>43328</v>
      </c>
      <c r="K299" s="7">
        <v>0.62492096424102805</v>
      </c>
      <c r="L299" s="7">
        <v>193</v>
      </c>
      <c r="M299" s="7">
        <v>18286100.596699301</v>
      </c>
      <c r="N299" s="9">
        <v>43411</v>
      </c>
      <c r="O299" s="10">
        <v>1.4063067442699999</v>
      </c>
      <c r="P299" s="10">
        <v>839</v>
      </c>
      <c r="Q299" s="10">
        <v>41150590.34188433</v>
      </c>
      <c r="R299" s="10">
        <v>2.2503753670321678</v>
      </c>
      <c r="S299" s="18">
        <v>2.2503753670321678</v>
      </c>
      <c r="T299" s="13">
        <v>43906</v>
      </c>
      <c r="U299" s="14">
        <v>7.3317269609300004E-2</v>
      </c>
      <c r="V299" s="14">
        <v>754</v>
      </c>
      <c r="W299" s="14">
        <v>5273651.4962731777</v>
      </c>
      <c r="X299" s="14">
        <v>94.786537865367464</v>
      </c>
      <c r="Y299" s="19">
        <f t="shared" si="9"/>
        <v>-0.9478653786536746</v>
      </c>
      <c r="Z299" s="19">
        <v>-0.94789999999999996</v>
      </c>
      <c r="AA299" t="s">
        <v>11957</v>
      </c>
      <c r="AB299" s="121">
        <v>2</v>
      </c>
    </row>
    <row r="300" spans="1:28" ht="20.25">
      <c r="A300">
        <v>2251</v>
      </c>
      <c r="B300" t="s">
        <v>1807</v>
      </c>
      <c r="C300" t="s">
        <v>1808</v>
      </c>
      <c r="D300" t="str">
        <f t="shared" si="8"/>
        <v>IoT Chain ITC</v>
      </c>
      <c r="E300" s="3" t="s">
        <v>8887</v>
      </c>
      <c r="F300" s="3" t="s">
        <v>8883</v>
      </c>
      <c r="G300" s="3" t="s">
        <v>8883</v>
      </c>
      <c r="H300" s="4">
        <v>326</v>
      </c>
      <c r="I300" s="4">
        <v>5919921.4571399698</v>
      </c>
      <c r="J300" s="6">
        <v>43502</v>
      </c>
      <c r="K300" s="7">
        <v>9.3654663308E-2</v>
      </c>
      <c r="L300" s="7">
        <v>380</v>
      </c>
      <c r="M300" s="7">
        <v>6687204.6785936598</v>
      </c>
      <c r="N300" s="9">
        <v>43631</v>
      </c>
      <c r="O300" s="10">
        <v>0.80609023045499995</v>
      </c>
      <c r="P300" s="10">
        <v>732</v>
      </c>
      <c r="Q300" s="10">
        <v>58376629.836535998</v>
      </c>
      <c r="R300" s="10">
        <v>8.6070485118720566</v>
      </c>
      <c r="S300" s="18">
        <v>8.6070485118720566</v>
      </c>
      <c r="T300" s="13">
        <v>44687</v>
      </c>
      <c r="U300" s="14">
        <v>1.596410802979812E-2</v>
      </c>
      <c r="V300" s="14">
        <v>1071</v>
      </c>
      <c r="W300" s="14">
        <v>1409132.77</v>
      </c>
      <c r="X300" s="14">
        <v>98.01956314235602</v>
      </c>
      <c r="Y300" s="19">
        <f t="shared" si="9"/>
        <v>-0.98019563142356025</v>
      </c>
      <c r="Z300" s="19">
        <v>-0.98019999999999996</v>
      </c>
      <c r="AA300" t="s">
        <v>11958</v>
      </c>
      <c r="AB300" s="121">
        <v>2</v>
      </c>
    </row>
    <row r="301" spans="1:28" ht="20.25">
      <c r="A301">
        <v>3418</v>
      </c>
      <c r="B301" t="s">
        <v>3531</v>
      </c>
      <c r="C301" t="s">
        <v>3532</v>
      </c>
      <c r="D301" t="str">
        <f t="shared" si="8"/>
        <v>Metadium META</v>
      </c>
      <c r="E301" s="3" t="s">
        <v>8893</v>
      </c>
      <c r="F301" s="3" t="s">
        <v>8883</v>
      </c>
      <c r="G301" s="3" t="s">
        <v>8883</v>
      </c>
      <c r="H301" s="4">
        <v>327</v>
      </c>
      <c r="I301" s="4">
        <v>5918424.4990151804</v>
      </c>
      <c r="J301" s="6">
        <v>43903</v>
      </c>
      <c r="K301" s="7">
        <v>2.8615997737500001E-3</v>
      </c>
      <c r="L301" s="7">
        <v>404</v>
      </c>
      <c r="M301" s="7">
        <v>5918424.4990151804</v>
      </c>
      <c r="N301" s="9">
        <v>44287</v>
      </c>
      <c r="O301" s="10">
        <v>0.44658303999999999</v>
      </c>
      <c r="P301" s="10">
        <v>239</v>
      </c>
      <c r="Q301" s="10">
        <v>509521931.52999997</v>
      </c>
      <c r="R301" s="10">
        <v>156.0606217880611</v>
      </c>
      <c r="S301" s="18">
        <v>156.0606217880611</v>
      </c>
      <c r="T301" s="13">
        <v>44369</v>
      </c>
      <c r="U301" s="14">
        <v>3.2560909999999998E-2</v>
      </c>
      <c r="V301" s="14">
        <v>345</v>
      </c>
      <c r="W301" s="14">
        <v>49437412.32</v>
      </c>
      <c r="X301" s="14">
        <v>92.708878957875342</v>
      </c>
      <c r="Y301" s="19">
        <f t="shared" si="9"/>
        <v>-0.9270887895787534</v>
      </c>
      <c r="Z301" s="19">
        <v>-0.92710000000000004</v>
      </c>
      <c r="AA301" t="s">
        <v>11959</v>
      </c>
      <c r="AB301" s="121">
        <v>2</v>
      </c>
    </row>
    <row r="302" spans="1:28" ht="20.25">
      <c r="A302">
        <v>3997</v>
      </c>
      <c r="B302" t="s">
        <v>4381</v>
      </c>
      <c r="C302" t="s">
        <v>4382</v>
      </c>
      <c r="D302" t="str">
        <f t="shared" si="8"/>
        <v>BlockStamp BST</v>
      </c>
      <c r="E302" s="3" t="s">
        <v>8884</v>
      </c>
      <c r="F302" s="3" t="s">
        <v>8883</v>
      </c>
      <c r="G302" s="3" t="s">
        <v>8883</v>
      </c>
      <c r="H302" s="4">
        <v>328</v>
      </c>
      <c r="I302" s="4">
        <v>5876370.6768608876</v>
      </c>
      <c r="J302" s="6">
        <v>44196</v>
      </c>
      <c r="K302" s="7">
        <v>4.6707355642209999E-2</v>
      </c>
      <c r="L302" s="7">
        <v>871</v>
      </c>
      <c r="M302" s="7">
        <v>1244441.665778954</v>
      </c>
      <c r="N302" s="9">
        <v>44287</v>
      </c>
      <c r="O302" s="10">
        <v>1.94822224307949</v>
      </c>
      <c r="P302" s="10">
        <v>2613</v>
      </c>
      <c r="Q302" s="10">
        <v>0</v>
      </c>
      <c r="R302" s="10">
        <v>41.711251178580063</v>
      </c>
      <c r="S302" s="18">
        <v>41.711251178580063</v>
      </c>
      <c r="T302" s="13">
        <v>44610</v>
      </c>
      <c r="U302" s="14">
        <v>2.4018585359453119E-2</v>
      </c>
      <c r="V302" s="14">
        <v>2593</v>
      </c>
      <c r="W302" s="14">
        <v>0</v>
      </c>
      <c r="X302" s="14">
        <v>98.767153724644487</v>
      </c>
      <c r="Y302" s="19">
        <f t="shared" si="9"/>
        <v>-0.98767153724644485</v>
      </c>
      <c r="Z302" s="19">
        <v>-0.98770000000000002</v>
      </c>
      <c r="AA302" t="s">
        <v>11960</v>
      </c>
      <c r="AB302" s="121">
        <v>2</v>
      </c>
    </row>
    <row r="303" spans="1:28" ht="20.25">
      <c r="A303">
        <v>4275</v>
      </c>
      <c r="B303" t="s">
        <v>4721</v>
      </c>
      <c r="C303" t="s">
        <v>4722</v>
      </c>
      <c r="D303" t="str">
        <f t="shared" si="8"/>
        <v>Cocos-BCX COCOS</v>
      </c>
      <c r="E303" s="3" t="s">
        <v>8892</v>
      </c>
      <c r="F303" s="3" t="s">
        <v>8883</v>
      </c>
      <c r="G303" s="3" t="s">
        <v>8883</v>
      </c>
      <c r="H303" s="4">
        <v>329</v>
      </c>
      <c r="I303" s="4">
        <v>5829369.7073276741</v>
      </c>
      <c r="J303" s="6">
        <v>43907</v>
      </c>
      <c r="K303" s="7">
        <v>2.1552642743999999E-4</v>
      </c>
      <c r="L303" s="7">
        <v>439</v>
      </c>
      <c r="M303" s="7">
        <v>5217896.5708975233</v>
      </c>
      <c r="N303" s="9">
        <v>44524</v>
      </c>
      <c r="O303" s="10">
        <v>5.3412755605933633</v>
      </c>
      <c r="P303" s="10">
        <v>376</v>
      </c>
      <c r="Q303" s="10">
        <v>224418328.9055168</v>
      </c>
      <c r="R303" s="10">
        <v>24782.46229029297</v>
      </c>
      <c r="S303" s="18">
        <v>24782.46229029297</v>
      </c>
      <c r="T303" s="13">
        <v>44588</v>
      </c>
      <c r="U303" s="14">
        <v>1.047087107266093</v>
      </c>
      <c r="V303" s="14">
        <v>363</v>
      </c>
      <c r="W303" s="14">
        <v>43994273.683394022</v>
      </c>
      <c r="X303" s="14">
        <v>80.396309919090342</v>
      </c>
      <c r="Y303" s="19">
        <f t="shared" si="9"/>
        <v>-0.80396309919090347</v>
      </c>
      <c r="Z303" s="19">
        <v>-0.80400000000000005</v>
      </c>
      <c r="AA303" t="s">
        <v>11961</v>
      </c>
      <c r="AB303" s="121">
        <v>2</v>
      </c>
    </row>
    <row r="304" spans="1:28" ht="20.25">
      <c r="A304">
        <v>1954</v>
      </c>
      <c r="B304" t="s">
        <v>1411</v>
      </c>
      <c r="C304" t="s">
        <v>1412</v>
      </c>
      <c r="D304" t="str">
        <f t="shared" si="8"/>
        <v>Moeda Loyalty Points MDA</v>
      </c>
      <c r="E304" s="3" t="s">
        <v>8887</v>
      </c>
      <c r="F304" s="3" t="s">
        <v>8883</v>
      </c>
      <c r="G304" s="3" t="s">
        <v>8883</v>
      </c>
      <c r="H304" s="4">
        <v>330</v>
      </c>
      <c r="I304" s="4">
        <v>5811844.9169803998</v>
      </c>
      <c r="J304" s="6">
        <v>43326</v>
      </c>
      <c r="K304" s="7">
        <v>0.32588</v>
      </c>
      <c r="L304" s="7">
        <v>377</v>
      </c>
      <c r="M304" s="7">
        <v>6781702.2884499999</v>
      </c>
      <c r="N304" s="9">
        <v>43387</v>
      </c>
      <c r="O304" s="10">
        <v>2.6987299999999999</v>
      </c>
      <c r="P304" s="10">
        <v>843</v>
      </c>
      <c r="Q304" s="10">
        <v>40859493.260799997</v>
      </c>
      <c r="R304" s="10">
        <v>8.2813612372652496</v>
      </c>
      <c r="S304" s="18">
        <v>8.2813612372652496</v>
      </c>
      <c r="T304" s="13">
        <v>43903</v>
      </c>
      <c r="U304" s="14">
        <v>0.19421040780599999</v>
      </c>
      <c r="V304" s="14">
        <v>733</v>
      </c>
      <c r="W304" s="14">
        <v>5811844.9169803998</v>
      </c>
      <c r="X304" s="14">
        <v>92.80363697717074</v>
      </c>
      <c r="Y304" s="19">
        <f t="shared" si="9"/>
        <v>-0.92803636977170745</v>
      </c>
      <c r="Z304" s="19">
        <v>-0.92800000000000005</v>
      </c>
      <c r="AA304" t="s">
        <v>11962</v>
      </c>
      <c r="AB304" s="121">
        <v>2</v>
      </c>
    </row>
    <row r="305" spans="1:28" ht="20.25">
      <c r="A305">
        <v>4293</v>
      </c>
      <c r="B305" t="s">
        <v>4750</v>
      </c>
      <c r="C305" t="s">
        <v>4751</v>
      </c>
      <c r="D305" t="str">
        <f t="shared" si="8"/>
        <v>Perlin PERL</v>
      </c>
      <c r="E305" s="3" t="s">
        <v>8885</v>
      </c>
      <c r="F305" s="3" t="s">
        <v>8893</v>
      </c>
      <c r="G305" s="3" t="s">
        <v>8883</v>
      </c>
      <c r="H305" s="4">
        <v>331</v>
      </c>
      <c r="I305" s="4">
        <v>5786367.5921560097</v>
      </c>
      <c r="J305" s="6">
        <v>43918</v>
      </c>
      <c r="K305" s="7">
        <v>1.06426506118E-2</v>
      </c>
      <c r="L305" s="7">
        <v>517</v>
      </c>
      <c r="M305" s="7">
        <v>3824972.9553918801</v>
      </c>
      <c r="N305" s="9">
        <v>44291</v>
      </c>
      <c r="O305" s="10">
        <v>0.2969581</v>
      </c>
      <c r="P305" s="10">
        <v>549</v>
      </c>
      <c r="Q305" s="10">
        <v>113898371.92</v>
      </c>
      <c r="R305" s="10">
        <v>27.902644823343991</v>
      </c>
      <c r="S305" s="18">
        <v>27.902644823343991</v>
      </c>
      <c r="T305" s="13">
        <v>44687</v>
      </c>
      <c r="U305" s="14">
        <v>3.037594677480077E-2</v>
      </c>
      <c r="V305" s="14">
        <v>540</v>
      </c>
      <c r="W305" s="14">
        <v>15035622</v>
      </c>
      <c r="X305" s="14">
        <v>89.77096540730804</v>
      </c>
      <c r="Y305" s="19">
        <f t="shared" si="9"/>
        <v>-0.89770965407308045</v>
      </c>
      <c r="Z305" s="19">
        <v>-0.89770000000000005</v>
      </c>
      <c r="AA305" t="s">
        <v>11963</v>
      </c>
      <c r="AB305" s="121">
        <v>2</v>
      </c>
    </row>
    <row r="306" spans="1:28" ht="20.25">
      <c r="A306">
        <v>3507</v>
      </c>
      <c r="B306" t="s">
        <v>3675</v>
      </c>
      <c r="C306" t="s">
        <v>3676</v>
      </c>
      <c r="D306" t="str">
        <f t="shared" si="8"/>
        <v>MicroBitcoin MBC</v>
      </c>
      <c r="E306" s="3" t="s">
        <v>8881</v>
      </c>
      <c r="F306" s="3" t="s">
        <v>8883</v>
      </c>
      <c r="G306" s="3" t="s">
        <v>8883</v>
      </c>
      <c r="H306" s="4">
        <v>334</v>
      </c>
      <c r="I306" s="4">
        <v>5597025.1068444904</v>
      </c>
      <c r="J306" s="6">
        <v>43416</v>
      </c>
      <c r="K306" s="7">
        <v>3.2028900000000002E-4</v>
      </c>
      <c r="L306" s="7">
        <v>2683</v>
      </c>
      <c r="M306" s="7">
        <v>0</v>
      </c>
      <c r="N306" s="9">
        <v>43418</v>
      </c>
      <c r="O306" s="10">
        <v>1.45283E-3</v>
      </c>
      <c r="P306" s="10">
        <v>2996</v>
      </c>
      <c r="Q306" s="10">
        <v>0</v>
      </c>
      <c r="R306" s="10">
        <v>4.5359971775490253</v>
      </c>
      <c r="S306" s="18">
        <v>4.5359971775490253</v>
      </c>
      <c r="T306" s="13">
        <v>44581</v>
      </c>
      <c r="U306" s="16">
        <v>3.0005209766600001E-7</v>
      </c>
      <c r="V306" s="14">
        <v>1761</v>
      </c>
      <c r="W306" s="16">
        <v>95461.61</v>
      </c>
      <c r="X306" s="16">
        <v>99.979347060725203</v>
      </c>
      <c r="Y306" s="19">
        <f t="shared" si="9"/>
        <v>-0.99979347060725199</v>
      </c>
      <c r="Z306" s="19">
        <v>-0.99980000000000002</v>
      </c>
      <c r="AA306" t="s">
        <v>11964</v>
      </c>
      <c r="AB306" s="121">
        <v>2</v>
      </c>
    </row>
    <row r="307" spans="1:28" ht="20.25">
      <c r="A307">
        <v>4850</v>
      </c>
      <c r="B307" t="s">
        <v>5072</v>
      </c>
      <c r="C307" t="s">
        <v>5072</v>
      </c>
      <c r="D307" t="str">
        <f t="shared" si="8"/>
        <v>LINKA LINKA</v>
      </c>
      <c r="E307" s="3" t="s">
        <v>8887</v>
      </c>
      <c r="F307" s="3" t="s">
        <v>8883</v>
      </c>
      <c r="G307" s="3" t="s">
        <v>8883</v>
      </c>
      <c r="H307" s="4">
        <v>335</v>
      </c>
      <c r="I307" s="4">
        <v>5516211.50847595</v>
      </c>
      <c r="J307" s="6">
        <v>43833</v>
      </c>
      <c r="K307" s="7">
        <v>5.2974813391100002E-3</v>
      </c>
      <c r="L307" s="7">
        <v>462</v>
      </c>
      <c r="M307" s="7">
        <v>4740879.3810613602</v>
      </c>
      <c r="N307" s="9">
        <v>43865</v>
      </c>
      <c r="O307" s="10">
        <v>1.27758032399E-2</v>
      </c>
      <c r="P307" s="10">
        <v>1366</v>
      </c>
      <c r="Q307" s="10">
        <v>8314339.6027146401</v>
      </c>
      <c r="R307" s="10">
        <v>2.411674987050807</v>
      </c>
      <c r="S307" s="18">
        <v>2.411674987050807</v>
      </c>
      <c r="T307" s="13">
        <v>44668</v>
      </c>
      <c r="U307" s="14">
        <v>1.7799174296021799E-4</v>
      </c>
      <c r="V307" s="14">
        <v>1038</v>
      </c>
      <c r="W307" s="14">
        <v>1600847.48</v>
      </c>
      <c r="X307" s="14">
        <v>98.606805853080658</v>
      </c>
      <c r="Y307" s="19">
        <f t="shared" si="9"/>
        <v>-0.98606805853080659</v>
      </c>
      <c r="Z307" s="19">
        <v>-0.98609999999999998</v>
      </c>
      <c r="AA307" t="s">
        <v>11965</v>
      </c>
      <c r="AB307" s="121">
        <v>2</v>
      </c>
    </row>
    <row r="308" spans="1:28" ht="20.25">
      <c r="A308">
        <v>4038</v>
      </c>
      <c r="B308" t="s">
        <v>4433</v>
      </c>
      <c r="C308" t="s">
        <v>4434</v>
      </c>
      <c r="D308" t="str">
        <f t="shared" si="8"/>
        <v>MovieBloc MBL</v>
      </c>
      <c r="E308" s="3" t="s">
        <v>8884</v>
      </c>
      <c r="F308" s="3" t="s">
        <v>8883</v>
      </c>
      <c r="G308" s="3" t="s">
        <v>8883</v>
      </c>
      <c r="H308" s="4">
        <v>336</v>
      </c>
      <c r="I308" s="4">
        <v>5512847.6162743596</v>
      </c>
      <c r="J308" s="6">
        <v>43903</v>
      </c>
      <c r="K308" s="7">
        <v>7.6772114840199996E-4</v>
      </c>
      <c r="L308" s="7">
        <v>421</v>
      </c>
      <c r="M308" s="7">
        <v>5512847.6162743596</v>
      </c>
      <c r="N308" s="9">
        <v>44288</v>
      </c>
      <c r="O308" s="10">
        <v>4.5994720000000003E-2</v>
      </c>
      <c r="P308" s="10">
        <v>407</v>
      </c>
      <c r="Q308" s="10">
        <v>197317367.19999999</v>
      </c>
      <c r="R308" s="10">
        <v>59.910711194731732</v>
      </c>
      <c r="S308" s="18">
        <v>59.910711194731732</v>
      </c>
      <c r="T308" s="13">
        <v>44369</v>
      </c>
      <c r="U308" s="14">
        <v>3.02338E-3</v>
      </c>
      <c r="V308" s="14">
        <v>465</v>
      </c>
      <c r="W308" s="14">
        <v>23962382.739999998</v>
      </c>
      <c r="X308" s="14">
        <v>93.426680279823429</v>
      </c>
      <c r="Y308" s="19">
        <f t="shared" si="9"/>
        <v>-0.93426680279823426</v>
      </c>
      <c r="Z308" s="19">
        <v>-0.93430000000000002</v>
      </c>
      <c r="AA308" t="s">
        <v>11966</v>
      </c>
      <c r="AB308" s="121">
        <v>2</v>
      </c>
    </row>
    <row r="309" spans="1:28" ht="20.25">
      <c r="A309">
        <v>2335</v>
      </c>
      <c r="B309" t="s">
        <v>1924</v>
      </c>
      <c r="C309" t="s">
        <v>1256</v>
      </c>
      <c r="D309" t="str">
        <f t="shared" si="8"/>
        <v>Lightning Bitcoin LBTC</v>
      </c>
      <c r="E309" s="3" t="s">
        <v>8881</v>
      </c>
      <c r="F309" s="3" t="s">
        <v>8882</v>
      </c>
      <c r="G309" s="3" t="s">
        <v>8883</v>
      </c>
      <c r="H309" s="4">
        <v>337</v>
      </c>
      <c r="I309" s="4">
        <v>5482787.8270406602</v>
      </c>
      <c r="J309" s="6">
        <v>43485</v>
      </c>
      <c r="K309" s="7">
        <v>1.2894472290000001</v>
      </c>
      <c r="L309" s="7">
        <v>2507</v>
      </c>
      <c r="M309" s="7">
        <v>0</v>
      </c>
      <c r="N309" s="9">
        <v>43551</v>
      </c>
      <c r="O309" s="10">
        <v>14.602443859899999</v>
      </c>
      <c r="P309" s="10">
        <v>2756</v>
      </c>
      <c r="Q309" s="10">
        <v>0</v>
      </c>
      <c r="R309" s="10">
        <v>11.32457655612985</v>
      </c>
      <c r="S309" s="18">
        <v>11.32457655612985</v>
      </c>
      <c r="T309" s="13">
        <v>44684</v>
      </c>
      <c r="U309" s="14">
        <v>0.33184223985388889</v>
      </c>
      <c r="V309" s="14">
        <v>1085</v>
      </c>
      <c r="W309" s="14">
        <v>1316213.53</v>
      </c>
      <c r="X309" s="14">
        <v>97.727488336625854</v>
      </c>
      <c r="Y309" s="19">
        <f t="shared" si="9"/>
        <v>-0.97727488336625856</v>
      </c>
      <c r="Z309" s="19">
        <v>-0.97729999999999995</v>
      </c>
      <c r="AA309" t="s">
        <v>11967</v>
      </c>
      <c r="AB309" s="121">
        <v>2</v>
      </c>
    </row>
    <row r="310" spans="1:28" ht="20.25">
      <c r="A310">
        <v>2303</v>
      </c>
      <c r="B310" t="s">
        <v>1878</v>
      </c>
      <c r="C310" t="s">
        <v>1879</v>
      </c>
      <c r="D310" t="str">
        <f t="shared" si="8"/>
        <v>MediBloc MED</v>
      </c>
      <c r="E310" s="3" t="s">
        <v>8887</v>
      </c>
      <c r="F310" s="3" t="s">
        <v>8883</v>
      </c>
      <c r="G310" s="3" t="s">
        <v>8883</v>
      </c>
      <c r="H310" s="4">
        <v>338</v>
      </c>
      <c r="I310" s="4">
        <v>5452367.5497837001</v>
      </c>
      <c r="J310" s="6">
        <v>43502</v>
      </c>
      <c r="K310" s="7">
        <v>1.55766571246E-3</v>
      </c>
      <c r="L310" s="7">
        <v>415</v>
      </c>
      <c r="M310" s="7">
        <v>5648068.4656850202</v>
      </c>
      <c r="N310" s="9">
        <v>44288</v>
      </c>
      <c r="O310" s="10">
        <v>0.35276797999999998</v>
      </c>
      <c r="P310" s="10">
        <v>192</v>
      </c>
      <c r="Q310" s="10">
        <v>724479659.12</v>
      </c>
      <c r="R310" s="10">
        <v>226.47219950863419</v>
      </c>
      <c r="S310" s="18">
        <v>226.47219950863419</v>
      </c>
      <c r="T310" s="13">
        <v>44369</v>
      </c>
      <c r="U310" s="14">
        <v>2.029303E-2</v>
      </c>
      <c r="V310" s="14">
        <v>307</v>
      </c>
      <c r="W310" s="14">
        <v>61785065.600000001</v>
      </c>
      <c r="X310" s="14">
        <v>94.247485273465017</v>
      </c>
      <c r="Y310" s="19">
        <f t="shared" si="9"/>
        <v>-0.94247485273465015</v>
      </c>
      <c r="Z310" s="19">
        <v>-0.9425</v>
      </c>
      <c r="AA310" t="s">
        <v>11968</v>
      </c>
      <c r="AB310" s="121">
        <v>2</v>
      </c>
    </row>
    <row r="311" spans="1:28" ht="20.25">
      <c r="A311">
        <v>3822</v>
      </c>
      <c r="B311" t="s">
        <v>4104</v>
      </c>
      <c r="C311" t="s">
        <v>4105</v>
      </c>
      <c r="D311" t="str">
        <f t="shared" si="8"/>
        <v>Theta Fuel TFUEL</v>
      </c>
      <c r="E311" s="3" t="s">
        <v>1772</v>
      </c>
      <c r="F311" s="3" t="s">
        <v>8894</v>
      </c>
      <c r="G311" s="3" t="s">
        <v>8883</v>
      </c>
      <c r="H311" s="4">
        <v>339</v>
      </c>
      <c r="I311" s="4">
        <v>5443742.3514388502</v>
      </c>
      <c r="J311" s="6">
        <v>43903</v>
      </c>
      <c r="K311" s="7">
        <v>8.8972347566199995E-4</v>
      </c>
      <c r="L311" s="7">
        <v>424</v>
      </c>
      <c r="M311" s="7">
        <v>5443742.3514388502</v>
      </c>
      <c r="N311" s="9">
        <v>44356</v>
      </c>
      <c r="O311" s="10">
        <v>0.68071583999999996</v>
      </c>
      <c r="P311" s="10">
        <v>83</v>
      </c>
      <c r="Q311" s="10">
        <v>3075501053.04</v>
      </c>
      <c r="R311" s="10">
        <v>765.08697209940703</v>
      </c>
      <c r="S311" s="18">
        <v>765.08697209940703</v>
      </c>
      <c r="T311" s="13">
        <v>44585</v>
      </c>
      <c r="U311" s="14">
        <v>0.11478655019148309</v>
      </c>
      <c r="V311" s="14">
        <v>91</v>
      </c>
      <c r="W311" s="14">
        <v>696444781.45000005</v>
      </c>
      <c r="X311" s="14">
        <v>83.137376354943768</v>
      </c>
      <c r="Y311" s="19">
        <f t="shared" si="9"/>
        <v>-0.83137376354943771</v>
      </c>
      <c r="Z311" s="19">
        <v>-0.83140000000000003</v>
      </c>
      <c r="AA311" t="s">
        <v>11969</v>
      </c>
      <c r="AB311" s="121">
        <v>2</v>
      </c>
    </row>
    <row r="312" spans="1:28" ht="20.25">
      <c r="A312">
        <v>2861</v>
      </c>
      <c r="B312" t="s">
        <v>2661</v>
      </c>
      <c r="C312" t="s">
        <v>2662</v>
      </c>
      <c r="D312" t="str">
        <f t="shared" si="8"/>
        <v>GoChain GO</v>
      </c>
      <c r="E312" s="3" t="s">
        <v>8885</v>
      </c>
      <c r="F312" s="3" t="s">
        <v>8883</v>
      </c>
      <c r="G312" s="3" t="s">
        <v>8883</v>
      </c>
      <c r="H312" s="4">
        <v>340</v>
      </c>
      <c r="I312" s="4">
        <v>5425529.5319238203</v>
      </c>
      <c r="J312" s="6">
        <v>43326</v>
      </c>
      <c r="K312" s="7">
        <v>2.0613900000000001E-2</v>
      </c>
      <c r="L312" s="7">
        <v>270</v>
      </c>
      <c r="M312" s="7">
        <v>11197054.6599</v>
      </c>
      <c r="N312" s="9">
        <v>43401</v>
      </c>
      <c r="O312" s="10">
        <v>9.9323599999999998E-2</v>
      </c>
      <c r="P312" s="10">
        <v>808</v>
      </c>
      <c r="Q312" s="10">
        <v>45636220.8873</v>
      </c>
      <c r="R312" s="10">
        <v>4.8182828091724517</v>
      </c>
      <c r="S312" s="18">
        <v>4.8182828091724517</v>
      </c>
      <c r="T312" s="13">
        <v>43903</v>
      </c>
      <c r="U312" s="14">
        <v>3.9935946346200003E-3</v>
      </c>
      <c r="V312" s="14">
        <v>747</v>
      </c>
      <c r="W312" s="14">
        <v>5425529.5319238203</v>
      </c>
      <c r="X312" s="14">
        <v>95.979208733251724</v>
      </c>
      <c r="Y312" s="19">
        <f t="shared" si="9"/>
        <v>-0.9597920873325172</v>
      </c>
      <c r="Z312" s="19">
        <v>-0.95979999999999999</v>
      </c>
      <c r="AA312" t="s">
        <v>11970</v>
      </c>
      <c r="AB312" s="121">
        <v>2</v>
      </c>
    </row>
    <row r="313" spans="1:28" ht="20.25">
      <c r="A313">
        <v>1619</v>
      </c>
      <c r="B313" t="s">
        <v>998</v>
      </c>
      <c r="C313" t="s">
        <v>999</v>
      </c>
      <c r="D313" t="str">
        <f t="shared" si="8"/>
        <v>Skycoin SKY</v>
      </c>
      <c r="E313" s="3" t="s">
        <v>8887</v>
      </c>
      <c r="F313" s="3" t="s">
        <v>8883</v>
      </c>
      <c r="G313" s="3" t="s">
        <v>8883</v>
      </c>
      <c r="H313" s="4">
        <v>342</v>
      </c>
      <c r="I313" s="4">
        <v>5385465.5527630001</v>
      </c>
      <c r="J313" s="6">
        <v>43903</v>
      </c>
      <c r="K313" s="7">
        <v>0.19787160168000001</v>
      </c>
      <c r="L313" s="7">
        <v>428</v>
      </c>
      <c r="M313" s="7">
        <v>5385465.5527630001</v>
      </c>
      <c r="N313" s="9">
        <v>44241</v>
      </c>
      <c r="O313" s="10">
        <v>6.4472772100000002</v>
      </c>
      <c r="P313" s="10">
        <v>663</v>
      </c>
      <c r="Q313" s="10">
        <v>74392406.25</v>
      </c>
      <c r="R313" s="10">
        <v>32.583135504338827</v>
      </c>
      <c r="S313" s="18">
        <v>32.583135504338827</v>
      </c>
      <c r="T313" s="13">
        <v>44687</v>
      </c>
      <c r="U313" s="14">
        <v>0.10522097925500699</v>
      </c>
      <c r="V313" s="14">
        <v>878</v>
      </c>
      <c r="W313" s="14">
        <v>2973200.91</v>
      </c>
      <c r="X313" s="14">
        <v>98.367978049837774</v>
      </c>
      <c r="Y313" s="19">
        <f t="shared" si="9"/>
        <v>-0.98367978049837779</v>
      </c>
      <c r="Z313" s="19">
        <v>-0.98370000000000002</v>
      </c>
      <c r="AA313" t="s">
        <v>11971</v>
      </c>
      <c r="AB313" s="121">
        <v>2</v>
      </c>
    </row>
    <row r="314" spans="1:28" ht="20.25">
      <c r="A314">
        <v>1784</v>
      </c>
      <c r="B314" t="s">
        <v>1203</v>
      </c>
      <c r="C314" t="s">
        <v>1204</v>
      </c>
      <c r="D314" t="str">
        <f t="shared" si="8"/>
        <v>Polybius PLBT</v>
      </c>
      <c r="E314" s="3" t="s">
        <v>8887</v>
      </c>
      <c r="F314" s="3" t="s">
        <v>8883</v>
      </c>
      <c r="G314" s="3" t="s">
        <v>8883</v>
      </c>
      <c r="H314" s="4">
        <v>343</v>
      </c>
      <c r="I314" s="4">
        <v>5367679.1305557499</v>
      </c>
      <c r="J314" s="6">
        <v>43780</v>
      </c>
      <c r="K314" s="7">
        <v>0.47059883264000002</v>
      </c>
      <c r="L314" s="7">
        <v>613</v>
      </c>
      <c r="M314" s="7">
        <v>2703670.9506733199</v>
      </c>
      <c r="N314" s="9">
        <v>44448</v>
      </c>
      <c r="O314" s="10">
        <v>6.8000318899999996</v>
      </c>
      <c r="P314" s="10">
        <v>2592</v>
      </c>
      <c r="Q314" s="10">
        <v>0</v>
      </c>
      <c r="R314" s="10">
        <v>14.44974236729972</v>
      </c>
      <c r="S314" s="18">
        <v>14.44974236729972</v>
      </c>
      <c r="T314" s="13">
        <v>44567</v>
      </c>
      <c r="U314" s="14">
        <v>1.0757188950019321</v>
      </c>
      <c r="V314" s="14">
        <v>2576</v>
      </c>
      <c r="W314" s="14">
        <v>0</v>
      </c>
      <c r="X314" s="14">
        <v>84.180678673229977</v>
      </c>
      <c r="Y314" s="19">
        <f t="shared" si="9"/>
        <v>-0.84180678673229981</v>
      </c>
      <c r="Z314" s="19">
        <v>-0.84179999999999999</v>
      </c>
      <c r="AA314" t="s">
        <v>11972</v>
      </c>
      <c r="AB314" s="121">
        <v>2</v>
      </c>
    </row>
    <row r="315" spans="1:28" ht="20.25">
      <c r="A315">
        <v>3918</v>
      </c>
      <c r="B315" t="s">
        <v>4261</v>
      </c>
      <c r="C315" t="s">
        <v>4064</v>
      </c>
      <c r="D315" t="str">
        <f t="shared" si="8"/>
        <v>Safe SAFE</v>
      </c>
      <c r="E315" s="3" t="s">
        <v>8884</v>
      </c>
      <c r="F315" s="3" t="s">
        <v>8883</v>
      </c>
      <c r="G315" s="3" t="s">
        <v>8883</v>
      </c>
      <c r="H315" s="4">
        <v>344</v>
      </c>
      <c r="I315" s="4">
        <v>5363392.3448922401</v>
      </c>
      <c r="J315" s="6">
        <v>44127</v>
      </c>
      <c r="K315" s="7">
        <v>0.10817933</v>
      </c>
      <c r="L315" s="7">
        <v>647</v>
      </c>
      <c r="M315" s="7">
        <v>2364226.0589448898</v>
      </c>
      <c r="N315" s="9">
        <v>44662</v>
      </c>
      <c r="O315" s="10">
        <v>49.076881141155248</v>
      </c>
      <c r="P315" s="10">
        <v>166</v>
      </c>
      <c r="Q315" s="10">
        <v>960836977.54999995</v>
      </c>
      <c r="R315" s="10">
        <v>453.66227671363151</v>
      </c>
      <c r="S315" s="18">
        <v>453.66227671363151</v>
      </c>
      <c r="T315" s="13">
        <v>44670</v>
      </c>
      <c r="U315" s="14">
        <v>28.76328215325578</v>
      </c>
      <c r="V315" s="14">
        <v>83</v>
      </c>
      <c r="W315" s="14">
        <v>812506724.71000004</v>
      </c>
      <c r="X315" s="14">
        <v>41.39138126865349</v>
      </c>
      <c r="Y315" s="19">
        <f t="shared" si="9"/>
        <v>-0.41391381268653488</v>
      </c>
      <c r="Z315" s="19">
        <v>-0.41389999999999999</v>
      </c>
      <c r="AA315" t="s">
        <v>11973</v>
      </c>
      <c r="AB315" s="121">
        <v>2</v>
      </c>
    </row>
    <row r="316" spans="1:28" ht="20.25">
      <c r="A316">
        <v>2642</v>
      </c>
      <c r="B316" t="s">
        <v>2388</v>
      </c>
      <c r="C316" t="s">
        <v>2389</v>
      </c>
      <c r="D316" t="str">
        <f t="shared" si="8"/>
        <v>CyberVein CVT</v>
      </c>
      <c r="E316" s="3" t="s">
        <v>8884</v>
      </c>
      <c r="F316" s="3" t="s">
        <v>8883</v>
      </c>
      <c r="G316" s="3" t="s">
        <v>8883</v>
      </c>
      <c r="H316" s="4">
        <v>345</v>
      </c>
      <c r="I316" s="4">
        <v>5360921.4991970398</v>
      </c>
      <c r="J316" s="6">
        <v>43840</v>
      </c>
      <c r="K316" s="7">
        <v>2.9441958237699998E-3</v>
      </c>
      <c r="L316" s="7">
        <v>551</v>
      </c>
      <c r="M316" s="7">
        <v>3388804.6289068898</v>
      </c>
      <c r="N316" s="9">
        <v>44295</v>
      </c>
      <c r="O316" s="10">
        <v>0.34790469000000002</v>
      </c>
      <c r="P316" s="10">
        <v>307</v>
      </c>
      <c r="Q316" s="10">
        <v>333923530.92000002</v>
      </c>
      <c r="R316" s="10">
        <v>118.1662874429708</v>
      </c>
      <c r="S316" s="18">
        <v>118.1662874429708</v>
      </c>
      <c r="T316" s="13">
        <v>44583</v>
      </c>
      <c r="U316" s="14">
        <v>2.5112958987210899E-3</v>
      </c>
      <c r="V316" s="14">
        <v>819</v>
      </c>
      <c r="W316" s="14">
        <v>3880816.26</v>
      </c>
      <c r="X316" s="14">
        <v>99.278165551973146</v>
      </c>
      <c r="Y316" s="19">
        <f t="shared" si="9"/>
        <v>-0.99278165551973141</v>
      </c>
      <c r="Z316" s="19">
        <v>-0.99280000000000002</v>
      </c>
      <c r="AA316" t="s">
        <v>11974</v>
      </c>
      <c r="AB316" s="121">
        <v>2</v>
      </c>
    </row>
    <row r="317" spans="1:28" ht="20.25">
      <c r="A317">
        <v>2453</v>
      </c>
      <c r="B317" t="s">
        <v>2084</v>
      </c>
      <c r="C317" t="s">
        <v>2085</v>
      </c>
      <c r="D317" t="str">
        <f t="shared" si="8"/>
        <v>EDUCare EKT</v>
      </c>
      <c r="E317" s="3" t="s">
        <v>8887</v>
      </c>
      <c r="F317" s="3" t="s">
        <v>8883</v>
      </c>
      <c r="G317" s="3" t="s">
        <v>8883</v>
      </c>
      <c r="H317" s="4">
        <v>348</v>
      </c>
      <c r="I317" s="4">
        <v>5310633.24566752</v>
      </c>
      <c r="J317" s="6">
        <v>43448</v>
      </c>
      <c r="K317" s="7">
        <v>4.0141811996999999E-3</v>
      </c>
      <c r="L317" s="7">
        <v>728</v>
      </c>
      <c r="M317" s="7">
        <v>1839220.7587560001</v>
      </c>
      <c r="N317" s="9">
        <v>43752</v>
      </c>
      <c r="O317" s="10">
        <v>0.18266682329100001</v>
      </c>
      <c r="P317" s="10">
        <v>478</v>
      </c>
      <c r="Q317" s="10">
        <v>142171399.51190001</v>
      </c>
      <c r="R317" s="10">
        <v>45.505375617984463</v>
      </c>
      <c r="S317" s="18">
        <v>45.505375617984463</v>
      </c>
      <c r="T317" s="13">
        <v>44614</v>
      </c>
      <c r="U317" s="14">
        <v>5.7395837822005202E-4</v>
      </c>
      <c r="V317" s="14">
        <v>1348</v>
      </c>
      <c r="W317" s="14">
        <v>468247.43</v>
      </c>
      <c r="X317" s="14">
        <v>99.685789478417931</v>
      </c>
      <c r="Y317" s="19">
        <f t="shared" si="9"/>
        <v>-0.9968578947841793</v>
      </c>
      <c r="Z317" s="19">
        <v>-0.99690000000000001</v>
      </c>
      <c r="AA317" t="s">
        <v>11975</v>
      </c>
      <c r="AB317" s="121">
        <v>2</v>
      </c>
    </row>
    <row r="318" spans="1:28" ht="20.25">
      <c r="A318">
        <v>3513</v>
      </c>
      <c r="B318" t="s">
        <v>3682</v>
      </c>
      <c r="C318" t="s">
        <v>3683</v>
      </c>
      <c r="D318" t="str">
        <f t="shared" si="8"/>
        <v>Fantom FTM</v>
      </c>
      <c r="E318" s="3" t="s">
        <v>8894</v>
      </c>
      <c r="F318" s="3" t="s">
        <v>8883</v>
      </c>
      <c r="G318" s="3" t="s">
        <v>8883</v>
      </c>
      <c r="H318" s="4">
        <v>349</v>
      </c>
      <c r="I318" s="4">
        <v>5217801.31741405</v>
      </c>
      <c r="J318" s="6">
        <v>43903</v>
      </c>
      <c r="K318" s="7">
        <v>1.9529794405999999E-3</v>
      </c>
      <c r="L318" s="7">
        <v>440</v>
      </c>
      <c r="M318" s="7">
        <v>5217801.31741405</v>
      </c>
      <c r="N318" s="9">
        <v>44497</v>
      </c>
      <c r="O318" s="10">
        <v>3.481698198419688</v>
      </c>
      <c r="P318" s="10">
        <v>45</v>
      </c>
      <c r="Q318" s="10">
        <v>7452219034.5900002</v>
      </c>
      <c r="R318" s="10">
        <v>1782.7623404729909</v>
      </c>
      <c r="S318" s="18">
        <v>1782.7623404729909</v>
      </c>
      <c r="T318" s="13">
        <v>44681</v>
      </c>
      <c r="U318" s="14">
        <v>0.66606830858273369</v>
      </c>
      <c r="V318" s="14">
        <v>48</v>
      </c>
      <c r="W318" s="14">
        <v>1742768209.24</v>
      </c>
      <c r="X318" s="14">
        <v>80.869441559149038</v>
      </c>
      <c r="Y318" s="19">
        <f t="shared" si="9"/>
        <v>-0.80869441559149036</v>
      </c>
      <c r="Z318" s="19">
        <v>-0.80869999999999997</v>
      </c>
      <c r="AA318" t="s">
        <v>11976</v>
      </c>
      <c r="AB318" s="121">
        <v>2</v>
      </c>
    </row>
    <row r="319" spans="1:28" ht="20.25">
      <c r="A319">
        <v>1996</v>
      </c>
      <c r="B319" t="s">
        <v>1472</v>
      </c>
      <c r="C319" t="s">
        <v>1472</v>
      </c>
      <c r="D319" t="str">
        <f t="shared" si="8"/>
        <v>SALT SALT</v>
      </c>
      <c r="E319" s="3" t="s">
        <v>3686</v>
      </c>
      <c r="F319" s="3" t="s">
        <v>8883</v>
      </c>
      <c r="G319" s="3" t="s">
        <v>8883</v>
      </c>
      <c r="H319" s="4">
        <v>350</v>
      </c>
      <c r="I319" s="4">
        <v>5130675.3370660599</v>
      </c>
      <c r="J319" s="6">
        <v>43812</v>
      </c>
      <c r="K319" s="7">
        <v>3.99287431772E-2</v>
      </c>
      <c r="L319" s="7">
        <v>548</v>
      </c>
      <c r="M319" s="7">
        <v>3418623.6816993402</v>
      </c>
      <c r="N319" s="9">
        <v>44326</v>
      </c>
      <c r="O319" s="10">
        <v>0.88797187</v>
      </c>
      <c r="P319" s="10">
        <v>706</v>
      </c>
      <c r="Q319" s="10">
        <v>64578833.609999999</v>
      </c>
      <c r="R319" s="10">
        <v>22.238913608156022</v>
      </c>
      <c r="S319" s="18">
        <v>22.238913608156022</v>
      </c>
      <c r="T319" s="13">
        <v>44686</v>
      </c>
      <c r="U319" s="14">
        <v>4.6351385360144007E-2</v>
      </c>
      <c r="V319" s="14">
        <v>787</v>
      </c>
      <c r="W319" s="14">
        <v>4540480.45</v>
      </c>
      <c r="X319" s="14">
        <v>94.780084040258615</v>
      </c>
      <c r="Y319" s="19">
        <f t="shared" si="9"/>
        <v>-0.94780084040258616</v>
      </c>
      <c r="Z319" s="19">
        <v>-0.94779999999999998</v>
      </c>
      <c r="AA319" t="s">
        <v>11977</v>
      </c>
      <c r="AB319" s="121">
        <v>2</v>
      </c>
    </row>
    <row r="320" spans="1:28" ht="20.25">
      <c r="A320">
        <v>3977</v>
      </c>
      <c r="B320" t="s">
        <v>4352</v>
      </c>
      <c r="C320" t="s">
        <v>4353</v>
      </c>
      <c r="D320" t="str">
        <f t="shared" si="8"/>
        <v>Sport and Leisure SNL</v>
      </c>
      <c r="E320" s="3" t="s">
        <v>8887</v>
      </c>
      <c r="F320" s="3" t="s">
        <v>8883</v>
      </c>
      <c r="G320" s="3" t="s">
        <v>8883</v>
      </c>
      <c r="H320" s="4">
        <v>351</v>
      </c>
      <c r="I320" s="4">
        <v>5105898.5753460201</v>
      </c>
      <c r="J320" s="6">
        <v>43903</v>
      </c>
      <c r="K320" s="7">
        <v>5.3912760439699999E-3</v>
      </c>
      <c r="L320" s="7">
        <v>444</v>
      </c>
      <c r="M320" s="7">
        <v>5105898.5753460201</v>
      </c>
      <c r="N320" s="9">
        <v>44495</v>
      </c>
      <c r="O320" s="10">
        <v>0.34922661037967972</v>
      </c>
      <c r="P320" s="10">
        <v>486</v>
      </c>
      <c r="Q320" s="10">
        <v>139727940.09</v>
      </c>
      <c r="R320" s="10">
        <v>64.776243607537126</v>
      </c>
      <c r="S320" s="18">
        <v>64.776243607537126</v>
      </c>
      <c r="T320" s="13">
        <v>44601</v>
      </c>
      <c r="U320" s="14">
        <v>4.3024090233343753E-3</v>
      </c>
      <c r="V320" s="14">
        <v>212</v>
      </c>
      <c r="W320" s="14">
        <v>128325938.45</v>
      </c>
      <c r="X320" s="14">
        <v>98.768017987330111</v>
      </c>
      <c r="Y320" s="19">
        <f t="shared" si="9"/>
        <v>-0.98768017987330115</v>
      </c>
      <c r="Z320" s="19">
        <v>-0.98770000000000002</v>
      </c>
      <c r="AA320" t="s">
        <v>11978</v>
      </c>
      <c r="AB320" s="121">
        <v>2</v>
      </c>
    </row>
    <row r="321" spans="1:28" ht="20.25">
      <c r="A321">
        <v>2711</v>
      </c>
      <c r="B321" t="s">
        <v>2499</v>
      </c>
      <c r="C321" t="s">
        <v>2500</v>
      </c>
      <c r="D321" t="str">
        <f t="shared" si="8"/>
        <v>doc.com Token MTC</v>
      </c>
      <c r="E321" s="3" t="s">
        <v>8895</v>
      </c>
      <c r="F321" s="3" t="s">
        <v>8883</v>
      </c>
      <c r="G321" s="3" t="s">
        <v>8883</v>
      </c>
      <c r="H321" s="4">
        <v>352</v>
      </c>
      <c r="I321" s="4">
        <v>5038709.1854046797</v>
      </c>
      <c r="J321" s="6">
        <v>43326</v>
      </c>
      <c r="K321" s="7">
        <v>4.9446299999999999E-2</v>
      </c>
      <c r="L321" s="7">
        <v>240</v>
      </c>
      <c r="M321" s="7">
        <v>13331344.348300001</v>
      </c>
      <c r="N321" s="9">
        <v>43332</v>
      </c>
      <c r="O321" s="10">
        <v>0.18099999999999999</v>
      </c>
      <c r="P321" s="10">
        <v>1005</v>
      </c>
      <c r="Q321" s="10">
        <v>25076317.8257</v>
      </c>
      <c r="R321" s="10">
        <v>3.6605367843498908</v>
      </c>
      <c r="S321" s="18">
        <v>3.6605367843498908</v>
      </c>
      <c r="T321" s="13">
        <v>44194</v>
      </c>
      <c r="U321" s="14">
        <v>1.3189300000000001E-3</v>
      </c>
      <c r="V321" s="14">
        <v>891</v>
      </c>
      <c r="W321" s="14">
        <v>2915640.53883059</v>
      </c>
      <c r="X321" s="14">
        <v>99.271309392265195</v>
      </c>
      <c r="Y321" s="19">
        <f t="shared" si="9"/>
        <v>-0.99271309392265195</v>
      </c>
      <c r="Z321" s="19">
        <v>-0.99270000000000003</v>
      </c>
      <c r="AA321" t="s">
        <v>11979</v>
      </c>
      <c r="AB321" s="121">
        <v>2</v>
      </c>
    </row>
    <row r="322" spans="1:28" ht="20.25">
      <c r="A322">
        <v>3404</v>
      </c>
      <c r="B322" t="s">
        <v>3505</v>
      </c>
      <c r="C322" t="s">
        <v>3506</v>
      </c>
      <c r="D322" t="str">
        <f t="shared" ref="D322:D385" si="10">_xlfn.TEXTJOIN(" ",TRUE,B322,C322)</f>
        <v>Wixlar WIX</v>
      </c>
      <c r="E322" s="3" t="s">
        <v>8887</v>
      </c>
      <c r="F322" s="3" t="s">
        <v>8883</v>
      </c>
      <c r="G322" s="3" t="s">
        <v>8883</v>
      </c>
      <c r="H322" s="4">
        <v>353</v>
      </c>
      <c r="I322" s="4">
        <v>5029270.8223024402</v>
      </c>
      <c r="J322" s="6">
        <v>43607</v>
      </c>
      <c r="K322" s="7">
        <v>9.67510943976E-4</v>
      </c>
      <c r="L322" s="7">
        <v>635</v>
      </c>
      <c r="M322" s="7">
        <v>2454649.3442815598</v>
      </c>
      <c r="N322" s="9">
        <v>43695</v>
      </c>
      <c r="O322" s="10">
        <v>0.13200933949499999</v>
      </c>
      <c r="P322" s="10">
        <v>731</v>
      </c>
      <c r="Q322" s="10">
        <v>58590664.761497498</v>
      </c>
      <c r="R322" s="10">
        <v>136.44221837171759</v>
      </c>
      <c r="S322" s="18">
        <v>136.44221837171759</v>
      </c>
      <c r="T322" s="13">
        <v>44614</v>
      </c>
      <c r="U322" s="14">
        <v>3.6488932255944998E-4</v>
      </c>
      <c r="V322" s="14">
        <v>2531</v>
      </c>
      <c r="W322" s="14">
        <v>0</v>
      </c>
      <c r="X322" s="14">
        <v>99.723588252198411</v>
      </c>
      <c r="Y322" s="19">
        <f t="shared" ref="Y322:Y385" si="11">X322/-100</f>
        <v>-0.99723588252198414</v>
      </c>
      <c r="Z322" s="19">
        <v>-0.99719999999999998</v>
      </c>
      <c r="AA322" t="s">
        <v>11980</v>
      </c>
      <c r="AB322" s="121">
        <v>2</v>
      </c>
    </row>
    <row r="323" spans="1:28" ht="20.25">
      <c r="A323">
        <v>4431</v>
      </c>
      <c r="B323" t="s">
        <v>4808</v>
      </c>
      <c r="C323" t="s">
        <v>4808</v>
      </c>
      <c r="D323" t="str">
        <f t="shared" si="10"/>
        <v>VIDY VIDY</v>
      </c>
      <c r="E323" s="3" t="s">
        <v>8887</v>
      </c>
      <c r="F323" s="3" t="s">
        <v>8883</v>
      </c>
      <c r="G323" s="3" t="s">
        <v>8883</v>
      </c>
      <c r="H323" s="4">
        <v>354</v>
      </c>
      <c r="I323" s="4">
        <v>5023889.4773554699</v>
      </c>
      <c r="J323" s="6">
        <v>43962</v>
      </c>
      <c r="K323" s="7">
        <v>4.9975037109600004E-4</v>
      </c>
      <c r="L323" s="7">
        <v>557</v>
      </c>
      <c r="M323" s="7">
        <v>3276686.9441402899</v>
      </c>
      <c r="N323" s="9">
        <v>44291</v>
      </c>
      <c r="O323" s="10">
        <v>9.1131700000000003E-3</v>
      </c>
      <c r="P323" s="10">
        <v>654</v>
      </c>
      <c r="Q323" s="10">
        <v>76744543.090000004</v>
      </c>
      <c r="R323" s="10">
        <v>18.235444187893151</v>
      </c>
      <c r="S323" s="18">
        <v>18.235444187893151</v>
      </c>
      <c r="T323" s="13">
        <v>44669</v>
      </c>
      <c r="U323" s="14">
        <v>1.2227227298151699E-4</v>
      </c>
      <c r="V323" s="14">
        <v>1091</v>
      </c>
      <c r="W323" s="14">
        <v>1292885.8799999999</v>
      </c>
      <c r="X323" s="14">
        <v>98.658290441399458</v>
      </c>
      <c r="Y323" s="19">
        <f t="shared" si="11"/>
        <v>-0.98658290441399454</v>
      </c>
      <c r="Z323" s="19">
        <v>-0.98660000000000003</v>
      </c>
      <c r="AA323" t="s">
        <v>11981</v>
      </c>
      <c r="AB323" s="121">
        <v>2</v>
      </c>
    </row>
    <row r="324" spans="1:28" ht="20.25">
      <c r="A324">
        <v>3814</v>
      </c>
      <c r="B324" t="s">
        <v>4089</v>
      </c>
      <c r="C324" t="s">
        <v>4090</v>
      </c>
      <c r="D324" t="str">
        <f t="shared" si="10"/>
        <v>Celer Network CELR</v>
      </c>
      <c r="E324" s="3" t="s">
        <v>8887</v>
      </c>
      <c r="F324" s="3" t="s">
        <v>8883</v>
      </c>
      <c r="G324" s="3" t="s">
        <v>8883</v>
      </c>
      <c r="H324" s="4">
        <v>355</v>
      </c>
      <c r="I324" s="4">
        <v>5014279.0176358502</v>
      </c>
      <c r="J324" s="6">
        <v>43906</v>
      </c>
      <c r="K324" s="7">
        <v>1.0141076265099999E-3</v>
      </c>
      <c r="L324" s="7">
        <v>504</v>
      </c>
      <c r="M324" s="7">
        <v>4073076.12430155</v>
      </c>
      <c r="N324" s="9">
        <v>44465</v>
      </c>
      <c r="O324" s="10">
        <v>0.19869033851597001</v>
      </c>
      <c r="P324" s="10">
        <v>159</v>
      </c>
      <c r="Q324" s="10">
        <v>999824759.66999996</v>
      </c>
      <c r="R324" s="10">
        <v>195.92628368228799</v>
      </c>
      <c r="S324" s="18">
        <v>195.92628368228799</v>
      </c>
      <c r="T324" s="13">
        <v>44616</v>
      </c>
      <c r="U324" s="14">
        <v>3.116869803828011E-2</v>
      </c>
      <c r="V324" s="14">
        <v>150</v>
      </c>
      <c r="W324" s="14">
        <v>243192084.47</v>
      </c>
      <c r="X324" s="14">
        <v>84.312927205680467</v>
      </c>
      <c r="Y324" s="19">
        <f t="shared" si="11"/>
        <v>-0.84312927205680466</v>
      </c>
      <c r="Z324" s="19">
        <v>-0.84309999999999996</v>
      </c>
      <c r="AA324" t="s">
        <v>11982</v>
      </c>
      <c r="AB324" s="121">
        <v>2</v>
      </c>
    </row>
    <row r="325" spans="1:28" ht="20.25">
      <c r="A325">
        <v>2071</v>
      </c>
      <c r="B325" t="s">
        <v>1583</v>
      </c>
      <c r="C325" t="s">
        <v>1584</v>
      </c>
      <c r="D325" t="str">
        <f t="shared" si="10"/>
        <v>Request REQ</v>
      </c>
      <c r="E325" s="3" t="s">
        <v>8887</v>
      </c>
      <c r="F325" s="3" t="s">
        <v>8883</v>
      </c>
      <c r="G325" s="3" t="s">
        <v>8883</v>
      </c>
      <c r="H325" s="4">
        <v>359</v>
      </c>
      <c r="I325" s="4">
        <v>4970501.1425459599</v>
      </c>
      <c r="J325" s="6">
        <v>43903</v>
      </c>
      <c r="K325" s="7">
        <v>4.6510679028700002E-3</v>
      </c>
      <c r="L325" s="7">
        <v>450</v>
      </c>
      <c r="M325" s="7">
        <v>4970501.1425459599</v>
      </c>
      <c r="N325" s="9">
        <v>44526</v>
      </c>
      <c r="O325" s="10">
        <v>1.0813880635712201</v>
      </c>
      <c r="P325" s="10">
        <v>189</v>
      </c>
      <c r="Q325" s="10">
        <v>745918888.74000001</v>
      </c>
      <c r="R325" s="10">
        <v>232.50317693791041</v>
      </c>
      <c r="S325" s="18">
        <v>232.50317693791041</v>
      </c>
      <c r="T325" s="13">
        <v>44687</v>
      </c>
      <c r="U325" s="14">
        <v>0.17400704516764501</v>
      </c>
      <c r="V325" s="14">
        <v>182</v>
      </c>
      <c r="W325" s="14">
        <v>175697609.53999999</v>
      </c>
      <c r="X325" s="14">
        <v>83.908917526517072</v>
      </c>
      <c r="Y325" s="19">
        <f t="shared" si="11"/>
        <v>-0.83908917526517068</v>
      </c>
      <c r="Z325" s="19">
        <v>-0.83909999999999996</v>
      </c>
      <c r="AA325" t="s">
        <v>11983</v>
      </c>
      <c r="AB325" s="121">
        <v>2</v>
      </c>
    </row>
    <row r="326" spans="1:28" ht="20.25">
      <c r="A326">
        <v>2246</v>
      </c>
      <c r="B326" t="s">
        <v>1800</v>
      </c>
      <c r="C326" t="s">
        <v>710</v>
      </c>
      <c r="D326" t="str">
        <f t="shared" si="10"/>
        <v>CyberMiles CMT</v>
      </c>
      <c r="E326" s="3" t="s">
        <v>8894</v>
      </c>
      <c r="F326" s="3" t="s">
        <v>8883</v>
      </c>
      <c r="G326" s="3" t="s">
        <v>8883</v>
      </c>
      <c r="H326" s="4">
        <v>360</v>
      </c>
      <c r="I326" s="4">
        <v>4967677.9042480001</v>
      </c>
      <c r="J326" s="6">
        <v>43326</v>
      </c>
      <c r="K326" s="7">
        <v>6.7359699999999995E-2</v>
      </c>
      <c r="L326" s="7">
        <v>86</v>
      </c>
      <c r="M326" s="7">
        <v>50921945.914899997</v>
      </c>
      <c r="N326" s="9">
        <v>43382</v>
      </c>
      <c r="O326" s="10">
        <v>0.14671600000000001</v>
      </c>
      <c r="P326" s="10">
        <v>579</v>
      </c>
      <c r="Q326" s="10">
        <v>100318372.222</v>
      </c>
      <c r="R326" s="10">
        <v>2.178097586539133</v>
      </c>
      <c r="S326" s="18">
        <v>2.178097586539133</v>
      </c>
      <c r="T326" s="13">
        <v>44616</v>
      </c>
      <c r="U326" s="14">
        <v>2.5830105498211458E-3</v>
      </c>
      <c r="V326" s="14">
        <v>953</v>
      </c>
      <c r="W326" s="14">
        <v>2257376.02</v>
      </c>
      <c r="X326" s="14">
        <v>98.23944862876499</v>
      </c>
      <c r="Y326" s="19">
        <f t="shared" si="11"/>
        <v>-0.98239448628764992</v>
      </c>
      <c r="Z326" s="19">
        <v>-0.98240000000000005</v>
      </c>
      <c r="AA326" t="s">
        <v>11984</v>
      </c>
      <c r="AB326" s="121">
        <v>2</v>
      </c>
    </row>
    <row r="327" spans="1:28" ht="20.25">
      <c r="A327">
        <v>4118</v>
      </c>
      <c r="B327" t="s">
        <v>4536</v>
      </c>
      <c r="C327" t="s">
        <v>1682</v>
      </c>
      <c r="D327" t="str">
        <f t="shared" si="10"/>
        <v>The Force Protocol FOR</v>
      </c>
      <c r="E327" s="3" t="s">
        <v>3686</v>
      </c>
      <c r="F327" s="3" t="s">
        <v>8883</v>
      </c>
      <c r="G327" s="3" t="s">
        <v>8883</v>
      </c>
      <c r="H327" s="4">
        <v>361</v>
      </c>
      <c r="I327" s="4">
        <v>4965605.5228363601</v>
      </c>
      <c r="J327" s="6">
        <v>43831</v>
      </c>
      <c r="K327" s="7">
        <v>1.0176465834900001E-2</v>
      </c>
      <c r="L327" s="7">
        <v>630</v>
      </c>
      <c r="M327" s="7">
        <v>2568979.0406726599</v>
      </c>
      <c r="N327" s="9">
        <v>44298</v>
      </c>
      <c r="O327" s="10">
        <v>0.16988121</v>
      </c>
      <c r="P327" s="10">
        <v>693</v>
      </c>
      <c r="Q327" s="10">
        <v>66917143.009999998</v>
      </c>
      <c r="R327" s="10">
        <v>16.693537103755169</v>
      </c>
      <c r="S327" s="18">
        <v>16.693537103755169</v>
      </c>
      <c r="T327" s="13">
        <v>44397</v>
      </c>
      <c r="U327" s="14">
        <v>2.00427E-2</v>
      </c>
      <c r="V327" s="14">
        <v>562</v>
      </c>
      <c r="W327" s="14">
        <v>13107460.58</v>
      </c>
      <c r="X327" s="14">
        <v>88.201932397349893</v>
      </c>
      <c r="Y327" s="19">
        <f t="shared" si="11"/>
        <v>-0.88201932397349891</v>
      </c>
      <c r="Z327" s="19">
        <v>-0.88200000000000001</v>
      </c>
      <c r="AA327" t="s">
        <v>11985</v>
      </c>
      <c r="AB327" s="121">
        <v>2</v>
      </c>
    </row>
    <row r="328" spans="1:28" ht="20.25">
      <c r="A328">
        <v>2143</v>
      </c>
      <c r="B328" t="s">
        <v>1683</v>
      </c>
      <c r="C328" t="s">
        <v>1684</v>
      </c>
      <c r="D328" t="str">
        <f t="shared" si="10"/>
        <v>Streamr DATAcoin DATA</v>
      </c>
      <c r="E328" s="3" t="s">
        <v>1772</v>
      </c>
      <c r="F328" s="3" t="s">
        <v>8883</v>
      </c>
      <c r="G328" s="3" t="s">
        <v>8883</v>
      </c>
      <c r="H328" s="4">
        <v>362</v>
      </c>
      <c r="I328" s="4">
        <v>4947051.8580894601</v>
      </c>
      <c r="J328" s="6">
        <v>43903</v>
      </c>
      <c r="K328" s="7">
        <v>4.8540796539999998E-3</v>
      </c>
      <c r="L328" s="7">
        <v>452</v>
      </c>
      <c r="M328" s="7">
        <v>4947051.8580894601</v>
      </c>
      <c r="N328" s="9">
        <v>44292</v>
      </c>
      <c r="O328" s="10">
        <v>0.31850847999999998</v>
      </c>
      <c r="P328" s="10">
        <v>378</v>
      </c>
      <c r="Q328" s="10">
        <v>223224057.91</v>
      </c>
      <c r="R328" s="10">
        <v>65.616657060321074</v>
      </c>
      <c r="S328" s="18">
        <v>65.616657060321074</v>
      </c>
      <c r="T328" s="13">
        <v>44339</v>
      </c>
      <c r="U328" s="14">
        <v>4.9060100000000002E-2</v>
      </c>
      <c r="V328" s="14">
        <v>326</v>
      </c>
      <c r="W328" s="14">
        <v>54041356.729999997</v>
      </c>
      <c r="X328" s="14">
        <v>84.596925017506592</v>
      </c>
      <c r="Y328" s="19">
        <f t="shared" si="11"/>
        <v>-0.84596925017506597</v>
      </c>
      <c r="Z328" s="19">
        <v>-0.84599999999999997</v>
      </c>
      <c r="AA328" t="s">
        <v>11986</v>
      </c>
      <c r="AB328" s="121">
        <v>2</v>
      </c>
    </row>
    <row r="329" spans="1:28" ht="20.25">
      <c r="A329">
        <v>1955</v>
      </c>
      <c r="B329" t="s">
        <v>1413</v>
      </c>
      <c r="C329" t="s">
        <v>1414</v>
      </c>
      <c r="D329" t="str">
        <f t="shared" si="10"/>
        <v>Neblio NEBL</v>
      </c>
      <c r="E329" s="3" t="s">
        <v>8887</v>
      </c>
      <c r="F329" s="3" t="s">
        <v>8883</v>
      </c>
      <c r="G329" s="3" t="s">
        <v>8883</v>
      </c>
      <c r="H329" s="4">
        <v>363</v>
      </c>
      <c r="I329" s="4">
        <v>4928566.4017562801</v>
      </c>
      <c r="J329" s="6">
        <v>43903</v>
      </c>
      <c r="K329" s="7">
        <v>0.210389525805</v>
      </c>
      <c r="L329" s="7">
        <v>453</v>
      </c>
      <c r="M329" s="7">
        <v>4928566.4017562801</v>
      </c>
      <c r="N329" s="9">
        <v>44297</v>
      </c>
      <c r="O329" s="10">
        <v>5.2990062</v>
      </c>
      <c r="P329" s="10">
        <v>691</v>
      </c>
      <c r="Q329" s="10">
        <v>67909217.340000004</v>
      </c>
      <c r="R329" s="10">
        <v>25.18664453339467</v>
      </c>
      <c r="S329" s="18">
        <v>25.18664453339467</v>
      </c>
      <c r="T329" s="13">
        <v>44687</v>
      </c>
      <c r="U329" s="14">
        <v>0.34524215802970543</v>
      </c>
      <c r="V329" s="14">
        <v>700</v>
      </c>
      <c r="W329" s="14">
        <v>6773791.2999999998</v>
      </c>
      <c r="X329" s="14">
        <v>93.484775352221604</v>
      </c>
      <c r="Y329" s="19">
        <f t="shared" si="11"/>
        <v>-0.93484775352221605</v>
      </c>
      <c r="Z329" s="19">
        <v>-0.93479999999999996</v>
      </c>
      <c r="AA329" t="s">
        <v>11987</v>
      </c>
      <c r="AB329" s="121">
        <v>2</v>
      </c>
    </row>
    <row r="330" spans="1:28" ht="20.25">
      <c r="A330">
        <v>3992</v>
      </c>
      <c r="B330" t="s">
        <v>4374</v>
      </c>
      <c r="C330" t="s">
        <v>4374</v>
      </c>
      <c r="D330" t="str">
        <f t="shared" si="10"/>
        <v>COTI COTI</v>
      </c>
      <c r="E330" s="3" t="s">
        <v>8884</v>
      </c>
      <c r="F330" s="3" t="s">
        <v>8883</v>
      </c>
      <c r="G330" s="3" t="s">
        <v>8883</v>
      </c>
      <c r="H330" s="4">
        <v>364</v>
      </c>
      <c r="I330" s="4">
        <v>4867394.3746786397</v>
      </c>
      <c r="J330" s="6">
        <v>43778</v>
      </c>
      <c r="K330" s="7">
        <v>6.2255640870399996E-3</v>
      </c>
      <c r="L330" s="7">
        <v>1006</v>
      </c>
      <c r="M330" s="7">
        <v>796886.21623566304</v>
      </c>
      <c r="N330" s="9">
        <v>44500</v>
      </c>
      <c r="O330" s="10">
        <v>0.68256948168324383</v>
      </c>
      <c r="P330" s="10">
        <v>226</v>
      </c>
      <c r="Q330" s="10">
        <v>557526104.91999996</v>
      </c>
      <c r="R330" s="10">
        <v>109.6397807717015</v>
      </c>
      <c r="S330" s="18">
        <v>109.6397807717015</v>
      </c>
      <c r="T330" s="13">
        <v>44616</v>
      </c>
      <c r="U330" s="14">
        <v>0.1727317253632964</v>
      </c>
      <c r="V330" s="14">
        <v>169</v>
      </c>
      <c r="W330" s="14">
        <v>204668344.75</v>
      </c>
      <c r="X330" s="14">
        <v>74.693898570247669</v>
      </c>
      <c r="Y330" s="19">
        <f t="shared" si="11"/>
        <v>-0.74693898570247663</v>
      </c>
      <c r="Z330" s="19">
        <v>-0.74690000000000001</v>
      </c>
      <c r="AA330" t="s">
        <v>11988</v>
      </c>
      <c r="AB330" s="121">
        <v>2</v>
      </c>
    </row>
    <row r="331" spans="1:28" ht="20.25">
      <c r="A331">
        <v>2896</v>
      </c>
      <c r="B331" t="s">
        <v>2710</v>
      </c>
      <c r="C331" t="s">
        <v>2711</v>
      </c>
      <c r="D331" t="str">
        <f t="shared" si="10"/>
        <v>Mainframe MFT</v>
      </c>
      <c r="E331" s="3" t="s">
        <v>3686</v>
      </c>
      <c r="F331" s="3" t="s">
        <v>8883</v>
      </c>
      <c r="G331" s="3" t="s">
        <v>8883</v>
      </c>
      <c r="H331" s="4">
        <v>365</v>
      </c>
      <c r="I331" s="4">
        <v>4860842.6464139996</v>
      </c>
      <c r="J331" s="6">
        <v>43903</v>
      </c>
      <c r="K331" s="7">
        <v>3.81876888919E-4</v>
      </c>
      <c r="L331" s="7">
        <v>456</v>
      </c>
      <c r="M331" s="7">
        <v>4860842.6464139996</v>
      </c>
      <c r="N331" s="9">
        <v>44289</v>
      </c>
      <c r="O331" s="10">
        <v>3.6354259999999999E-2</v>
      </c>
      <c r="P331" s="10">
        <v>339</v>
      </c>
      <c r="Q331" s="10">
        <v>275833725.43000001</v>
      </c>
      <c r="R331" s="10">
        <v>95.198900627136695</v>
      </c>
      <c r="S331" s="18">
        <v>95.198900627136695</v>
      </c>
      <c r="T331" s="13">
        <v>44369</v>
      </c>
      <c r="U331" s="14">
        <v>4.5920600000000002E-3</v>
      </c>
      <c r="V331" s="14">
        <v>330</v>
      </c>
      <c r="W331" s="14">
        <v>53492854.460000001</v>
      </c>
      <c r="X331" s="14">
        <v>87.368577987834158</v>
      </c>
      <c r="Y331" s="19">
        <f t="shared" si="11"/>
        <v>-0.87368577987834162</v>
      </c>
      <c r="Z331" s="19">
        <v>-0.87370000000000003</v>
      </c>
      <c r="AA331" t="s">
        <v>11989</v>
      </c>
      <c r="AB331" s="121">
        <v>2</v>
      </c>
    </row>
    <row r="332" spans="1:28" ht="20.25">
      <c r="A332">
        <v>3637</v>
      </c>
      <c r="B332" t="s">
        <v>3798</v>
      </c>
      <c r="C332" t="s">
        <v>3799</v>
      </c>
      <c r="D332" t="str">
        <f t="shared" si="10"/>
        <v>Aergo AERGO</v>
      </c>
      <c r="E332" s="3" t="s">
        <v>8887</v>
      </c>
      <c r="F332" s="3" t="s">
        <v>8883</v>
      </c>
      <c r="G332" s="3" t="s">
        <v>8883</v>
      </c>
      <c r="H332" s="4">
        <v>366</v>
      </c>
      <c r="I332" s="4">
        <v>4860357.2990330104</v>
      </c>
      <c r="J332" s="6">
        <v>43903</v>
      </c>
      <c r="K332" s="7">
        <v>1.6102317499099999E-2</v>
      </c>
      <c r="L332" s="7">
        <v>457</v>
      </c>
      <c r="M332" s="7">
        <v>4860357.2990330104</v>
      </c>
      <c r="N332" s="9">
        <v>44288</v>
      </c>
      <c r="O332" s="10">
        <v>0.55530626999999999</v>
      </c>
      <c r="P332" s="10">
        <v>495</v>
      </c>
      <c r="Q332" s="10">
        <v>135212923.66999999</v>
      </c>
      <c r="R332" s="10">
        <v>34.486108600891612</v>
      </c>
      <c r="S332" s="18">
        <v>34.486108600891612</v>
      </c>
      <c r="T332" s="13">
        <v>44369</v>
      </c>
      <c r="U332" s="14">
        <v>6.6596890000000006E-2</v>
      </c>
      <c r="V332" s="14">
        <v>491</v>
      </c>
      <c r="W332" s="14">
        <v>20678038.829999998</v>
      </c>
      <c r="X332" s="14">
        <v>88.007178453072385</v>
      </c>
      <c r="Y332" s="19">
        <f t="shared" si="11"/>
        <v>-0.88007178453072388</v>
      </c>
      <c r="Z332" s="19">
        <v>-0.88009999999999999</v>
      </c>
      <c r="AA332" t="s">
        <v>11990</v>
      </c>
      <c r="AB332" s="121">
        <v>2</v>
      </c>
    </row>
    <row r="333" spans="1:28" ht="20.25">
      <c r="A333">
        <v>5124</v>
      </c>
      <c r="B333" t="s">
        <v>5332</v>
      </c>
      <c r="C333" t="s">
        <v>5333</v>
      </c>
      <c r="D333" t="str">
        <f t="shared" si="10"/>
        <v>Egoras Dollar EUSD</v>
      </c>
      <c r="E333" s="3" t="s">
        <v>8887</v>
      </c>
      <c r="F333" s="3" t="s">
        <v>8883</v>
      </c>
      <c r="G333" s="3" t="s">
        <v>8883</v>
      </c>
      <c r="H333" s="4">
        <v>367</v>
      </c>
      <c r="I333" s="4">
        <v>4855524.8414683249</v>
      </c>
      <c r="J333" s="6">
        <v>44025</v>
      </c>
      <c r="K333" s="7">
        <v>4.97414683623E-2</v>
      </c>
      <c r="L333" s="7">
        <v>1226</v>
      </c>
      <c r="M333" s="7">
        <v>378563.24621925631</v>
      </c>
      <c r="N333" s="9">
        <v>44199</v>
      </c>
      <c r="O333" s="10">
        <v>1.69788513232516</v>
      </c>
      <c r="P333" s="10">
        <v>1208</v>
      </c>
      <c r="Q333" s="10">
        <v>12921952.820507839</v>
      </c>
      <c r="R333" s="10">
        <v>34.134198048966709</v>
      </c>
      <c r="S333" s="18">
        <v>34.134198048966709</v>
      </c>
      <c r="T333" s="13">
        <v>44208</v>
      </c>
      <c r="U333" s="14">
        <v>0.92303514633312</v>
      </c>
      <c r="V333" s="14">
        <v>692</v>
      </c>
      <c r="W333" s="14">
        <v>7024866.6329112574</v>
      </c>
      <c r="X333" s="14">
        <v>45.636184170534889</v>
      </c>
      <c r="Y333" s="19">
        <f t="shared" si="11"/>
        <v>-0.45636184170534888</v>
      </c>
      <c r="Z333" s="19">
        <v>-0.45639999999999997</v>
      </c>
      <c r="AA333" t="s">
        <v>11991</v>
      </c>
      <c r="AB333" s="121">
        <v>2</v>
      </c>
    </row>
    <row r="334" spans="1:28" ht="20.25">
      <c r="A334">
        <v>2267</v>
      </c>
      <c r="B334" t="s">
        <v>1830</v>
      </c>
      <c r="C334" t="s">
        <v>1831</v>
      </c>
      <c r="D334" t="str">
        <f t="shared" si="10"/>
        <v>Tael WABI</v>
      </c>
      <c r="E334" s="3" t="s">
        <v>8887</v>
      </c>
      <c r="F334" s="3" t="s">
        <v>8883</v>
      </c>
      <c r="G334" s="3" t="s">
        <v>8883</v>
      </c>
      <c r="H334" s="4">
        <v>368</v>
      </c>
      <c r="I334" s="4">
        <v>4821130.66612384</v>
      </c>
      <c r="J334" s="6">
        <v>43903</v>
      </c>
      <c r="K334" s="7">
        <v>4.36917380511E-2</v>
      </c>
      <c r="L334" s="7">
        <v>458</v>
      </c>
      <c r="M334" s="7">
        <v>4821130.66612384</v>
      </c>
      <c r="N334" s="9">
        <v>44285</v>
      </c>
      <c r="O334" s="10">
        <v>1.0308512299999999</v>
      </c>
      <c r="P334" s="10">
        <v>630</v>
      </c>
      <c r="Q334" s="10">
        <v>82493087.420000002</v>
      </c>
      <c r="R334" s="10">
        <v>23.59373364351768</v>
      </c>
      <c r="S334" s="18">
        <v>23.59373364351768</v>
      </c>
      <c r="T334" s="13">
        <v>44687</v>
      </c>
      <c r="U334" s="14">
        <v>7.5450522972367179E-2</v>
      </c>
      <c r="V334" s="14">
        <v>672</v>
      </c>
      <c r="W334" s="14">
        <v>7710959.6100000003</v>
      </c>
      <c r="X334" s="14">
        <v>92.680755401303898</v>
      </c>
      <c r="Y334" s="19">
        <f t="shared" si="11"/>
        <v>-0.92680755401303894</v>
      </c>
      <c r="Z334" s="19">
        <v>-0.92679999999999996</v>
      </c>
      <c r="AA334" t="s">
        <v>11992</v>
      </c>
      <c r="AB334" s="121">
        <v>2</v>
      </c>
    </row>
    <row r="335" spans="1:28" ht="20.25">
      <c r="A335">
        <v>3733</v>
      </c>
      <c r="B335" t="s">
        <v>3959</v>
      </c>
      <c r="C335" t="s">
        <v>3960</v>
      </c>
      <c r="D335" t="str">
        <f t="shared" si="10"/>
        <v>S4FE S4F</v>
      </c>
      <c r="E335" s="3" t="s">
        <v>8887</v>
      </c>
      <c r="F335" s="3" t="s">
        <v>8883</v>
      </c>
      <c r="G335" s="3" t="s">
        <v>8883</v>
      </c>
      <c r="H335" s="4">
        <v>369</v>
      </c>
      <c r="I335" s="4">
        <v>4784899.8007800104</v>
      </c>
      <c r="J335" s="6">
        <v>43504</v>
      </c>
      <c r="K335" s="7">
        <v>0.24195248747100001</v>
      </c>
      <c r="L335" s="7">
        <v>2459</v>
      </c>
      <c r="M335" s="7">
        <v>0</v>
      </c>
      <c r="N335" s="9">
        <v>43521</v>
      </c>
      <c r="O335" s="10">
        <v>4.2592186431399996</v>
      </c>
      <c r="P335" s="10">
        <v>589</v>
      </c>
      <c r="Q335" s="10">
        <v>94860962.324554607</v>
      </c>
      <c r="R335" s="10">
        <v>17.603533188103729</v>
      </c>
      <c r="S335" s="18">
        <v>17.603533188103729</v>
      </c>
      <c r="T335" s="13">
        <v>44643</v>
      </c>
      <c r="U335" s="14">
        <v>8.4382030142975204E-4</v>
      </c>
      <c r="V335" s="14">
        <v>949</v>
      </c>
      <c r="W335" s="14">
        <v>2302474.96</v>
      </c>
      <c r="X335" s="14">
        <v>99.98018837791318</v>
      </c>
      <c r="Y335" s="19">
        <f t="shared" si="11"/>
        <v>-0.99980188377913182</v>
      </c>
      <c r="Z335" s="19">
        <v>-0.99980000000000002</v>
      </c>
      <c r="AA335" t="s">
        <v>11993</v>
      </c>
      <c r="AB335" s="121">
        <v>2</v>
      </c>
    </row>
    <row r="336" spans="1:28" ht="20.25">
      <c r="A336">
        <v>4057</v>
      </c>
      <c r="B336" t="s">
        <v>4459</v>
      </c>
      <c r="C336" t="s">
        <v>2942</v>
      </c>
      <c r="D336" t="str">
        <f t="shared" si="10"/>
        <v>Aladdin ADN</v>
      </c>
      <c r="E336" s="3" t="s">
        <v>8887</v>
      </c>
      <c r="F336" s="3" t="s">
        <v>8883</v>
      </c>
      <c r="G336" s="3" t="s">
        <v>8883</v>
      </c>
      <c r="H336" s="4">
        <v>370</v>
      </c>
      <c r="I336" s="4">
        <v>4745047.8222216684</v>
      </c>
      <c r="J336" s="6">
        <v>43643</v>
      </c>
      <c r="K336" s="7">
        <v>9.8097578070200004E-4</v>
      </c>
      <c r="L336" s="7">
        <v>2409</v>
      </c>
      <c r="M336" s="7">
        <v>0</v>
      </c>
      <c r="N336" s="9">
        <v>43644</v>
      </c>
      <c r="O336" s="10">
        <v>1.28361983747E-3</v>
      </c>
      <c r="P336" s="10">
        <v>3148</v>
      </c>
      <c r="Q336" s="10">
        <v>0</v>
      </c>
      <c r="R336" s="10">
        <v>1.308513281083681</v>
      </c>
      <c r="S336" s="18">
        <v>1.308513281083681</v>
      </c>
      <c r="T336" s="13">
        <v>44022</v>
      </c>
      <c r="U336" s="16">
        <v>9.2819458237499995E-5</v>
      </c>
      <c r="V336" s="14">
        <v>812</v>
      </c>
      <c r="W336" s="16">
        <v>4034166.3995026629</v>
      </c>
      <c r="X336" s="16">
        <v>92.768929278901908</v>
      </c>
      <c r="Y336" s="19">
        <f t="shared" si="11"/>
        <v>-0.92768929278901913</v>
      </c>
      <c r="Z336" s="19">
        <v>-0.92769999999999997</v>
      </c>
      <c r="AA336" t="s">
        <v>11994</v>
      </c>
      <c r="AB336" s="121">
        <v>2</v>
      </c>
    </row>
    <row r="337" spans="1:28" ht="20.25">
      <c r="A337">
        <v>4944</v>
      </c>
      <c r="B337" t="s">
        <v>5148</v>
      </c>
      <c r="C337" t="s">
        <v>5149</v>
      </c>
      <c r="D337" t="str">
        <f t="shared" si="10"/>
        <v>Tellor TRB</v>
      </c>
      <c r="E337" s="3" t="s">
        <v>8887</v>
      </c>
      <c r="F337" s="3" t="s">
        <v>8883</v>
      </c>
      <c r="G337" s="3" t="s">
        <v>8883</v>
      </c>
      <c r="H337" s="4">
        <v>371</v>
      </c>
      <c r="I337" s="4">
        <v>4699102.6581340097</v>
      </c>
      <c r="J337" s="6">
        <v>43789</v>
      </c>
      <c r="K337" s="7">
        <v>1.43201193531</v>
      </c>
      <c r="L337" s="7">
        <v>2284</v>
      </c>
      <c r="M337" s="7">
        <v>0</v>
      </c>
      <c r="N337" s="9">
        <v>44326</v>
      </c>
      <c r="O337" s="10">
        <v>163.76488180999999</v>
      </c>
      <c r="P337" s="10">
        <v>422</v>
      </c>
      <c r="Q337" s="10">
        <v>190555102.13999999</v>
      </c>
      <c r="R337" s="10">
        <v>114.3599978267977</v>
      </c>
      <c r="S337" s="18">
        <v>114.3599978267977</v>
      </c>
      <c r="T337" s="13">
        <v>44687</v>
      </c>
      <c r="U337" s="14">
        <v>13.84863609391266</v>
      </c>
      <c r="V337" s="14">
        <v>463</v>
      </c>
      <c r="W337" s="14">
        <v>24264698.18</v>
      </c>
      <c r="X337" s="14">
        <v>91.543586182305035</v>
      </c>
      <c r="Y337" s="19">
        <f t="shared" si="11"/>
        <v>-0.91543586182305037</v>
      </c>
      <c r="Z337" s="19">
        <v>-0.91539999999999999</v>
      </c>
      <c r="AA337" t="s">
        <v>11995</v>
      </c>
      <c r="AB337" s="121">
        <v>2</v>
      </c>
    </row>
    <row r="338" spans="1:28" ht="20.25">
      <c r="A338">
        <v>2840</v>
      </c>
      <c r="B338" t="s">
        <v>2627</v>
      </c>
      <c r="C338" t="s">
        <v>2628</v>
      </c>
      <c r="D338" t="str">
        <f t="shared" si="10"/>
        <v>QuarkChain QKC</v>
      </c>
      <c r="E338" s="3" t="s">
        <v>8887</v>
      </c>
      <c r="F338" s="3" t="s">
        <v>8883</v>
      </c>
      <c r="G338" s="3" t="s">
        <v>8883</v>
      </c>
      <c r="H338" s="4">
        <v>372</v>
      </c>
      <c r="I338" s="4">
        <v>4621635.3872343097</v>
      </c>
      <c r="J338" s="6">
        <v>43327</v>
      </c>
      <c r="K338" s="7">
        <v>2.0971367135644001E-2</v>
      </c>
      <c r="L338" s="7">
        <v>212</v>
      </c>
      <c r="M338" s="7">
        <v>15693221.845180411</v>
      </c>
      <c r="N338" s="9">
        <v>43389</v>
      </c>
      <c r="O338" s="10">
        <v>6.9140151143073994E-2</v>
      </c>
      <c r="P338" s="10">
        <v>750</v>
      </c>
      <c r="Q338" s="10">
        <v>55426196.542159282</v>
      </c>
      <c r="R338" s="10">
        <v>3.2968833503257819</v>
      </c>
      <c r="S338" s="18">
        <v>3.2968833503257819</v>
      </c>
      <c r="T338" s="13">
        <v>43903</v>
      </c>
      <c r="U338" s="14">
        <v>1.9144272500600001E-3</v>
      </c>
      <c r="V338" s="14">
        <v>782</v>
      </c>
      <c r="W338" s="14">
        <v>4621635.3872343097</v>
      </c>
      <c r="X338" s="14">
        <v>97.231091893191831</v>
      </c>
      <c r="Y338" s="19">
        <f t="shared" si="11"/>
        <v>-0.97231091893191834</v>
      </c>
      <c r="Z338" s="19">
        <v>-0.97230000000000005</v>
      </c>
      <c r="AA338" t="s">
        <v>11996</v>
      </c>
      <c r="AB338" s="121">
        <v>2</v>
      </c>
    </row>
    <row r="339" spans="1:28" ht="20.25">
      <c r="A339">
        <v>2780</v>
      </c>
      <c r="B339" t="s">
        <v>2605</v>
      </c>
      <c r="C339" t="s">
        <v>2605</v>
      </c>
      <c r="D339" t="str">
        <f t="shared" si="10"/>
        <v>NKN NKN</v>
      </c>
      <c r="E339" s="3" t="s">
        <v>8884</v>
      </c>
      <c r="F339" s="3" t="s">
        <v>8883</v>
      </c>
      <c r="G339" s="3" t="s">
        <v>8883</v>
      </c>
      <c r="H339" s="4">
        <v>373</v>
      </c>
      <c r="I339" s="4">
        <v>4617067.3151708599</v>
      </c>
      <c r="J339" s="6">
        <v>43903</v>
      </c>
      <c r="K339" s="7">
        <v>6.4105409711699996E-3</v>
      </c>
      <c r="L339" s="7">
        <v>470</v>
      </c>
      <c r="M339" s="7">
        <v>4617067.3151708599</v>
      </c>
      <c r="N339" s="9">
        <v>44295</v>
      </c>
      <c r="O339" s="10">
        <v>1.4833239499999999</v>
      </c>
      <c r="P339" s="10">
        <v>184</v>
      </c>
      <c r="Q339" s="10">
        <v>766824387.21000004</v>
      </c>
      <c r="R339" s="10">
        <v>231.38826452727221</v>
      </c>
      <c r="S339" s="18">
        <v>231.38826452727221</v>
      </c>
      <c r="T339" s="13">
        <v>44681</v>
      </c>
      <c r="U339" s="14">
        <v>0.15309951672631589</v>
      </c>
      <c r="V339" s="14">
        <v>233</v>
      </c>
      <c r="W339" s="14">
        <v>112687705.31999999</v>
      </c>
      <c r="X339" s="14">
        <v>89.678618974208845</v>
      </c>
      <c r="Y339" s="19">
        <f t="shared" si="11"/>
        <v>-0.89678618974208846</v>
      </c>
      <c r="Z339" s="19">
        <v>-0.89680000000000004</v>
      </c>
      <c r="AA339" t="s">
        <v>11997</v>
      </c>
      <c r="AB339" s="121">
        <v>2</v>
      </c>
    </row>
    <row r="340" spans="1:28" ht="20.25">
      <c r="A340">
        <v>2538</v>
      </c>
      <c r="B340" t="s">
        <v>2226</v>
      </c>
      <c r="C340" t="s">
        <v>2227</v>
      </c>
      <c r="D340" t="str">
        <f t="shared" si="10"/>
        <v>Nectar NEC</v>
      </c>
      <c r="E340" s="3" t="s">
        <v>3686</v>
      </c>
      <c r="F340" s="3" t="s">
        <v>8883</v>
      </c>
      <c r="G340" s="3" t="s">
        <v>8883</v>
      </c>
      <c r="H340" s="4">
        <v>374</v>
      </c>
      <c r="I340" s="4">
        <v>4612700.9432616448</v>
      </c>
      <c r="J340" s="6">
        <v>43328</v>
      </c>
      <c r="K340" s="7">
        <v>0.20598964393138899</v>
      </c>
      <c r="L340" s="7">
        <v>201</v>
      </c>
      <c r="M340" s="7">
        <v>16963869.642032821</v>
      </c>
      <c r="N340" s="9">
        <v>43377</v>
      </c>
      <c r="O340" s="10">
        <v>0.57311999797821001</v>
      </c>
      <c r="P340" s="10">
        <v>799</v>
      </c>
      <c r="Q340" s="10">
        <v>47198163.700806141</v>
      </c>
      <c r="R340" s="10">
        <v>2.7822757835782501</v>
      </c>
      <c r="S340" s="18">
        <v>2.7822757835782501</v>
      </c>
      <c r="T340" s="13">
        <v>43907</v>
      </c>
      <c r="U340" s="14">
        <v>3.9900711338400001E-2</v>
      </c>
      <c r="V340" s="14">
        <v>854</v>
      </c>
      <c r="W340" s="14">
        <v>3285944.1516120601</v>
      </c>
      <c r="X340" s="14">
        <v>93.037983061286056</v>
      </c>
      <c r="Y340" s="19">
        <f t="shared" si="11"/>
        <v>-0.93037983061286056</v>
      </c>
      <c r="Z340" s="19">
        <v>-0.9304</v>
      </c>
      <c r="AA340" t="s">
        <v>11998</v>
      </c>
      <c r="AB340" s="121">
        <v>2</v>
      </c>
    </row>
    <row r="341" spans="1:28" ht="20.25">
      <c r="A341">
        <v>5072</v>
      </c>
      <c r="B341" t="s">
        <v>5278</v>
      </c>
      <c r="C341" t="s">
        <v>5279</v>
      </c>
      <c r="D341" t="str">
        <f t="shared" si="10"/>
        <v>Rakon RKN</v>
      </c>
      <c r="E341" s="3" t="s">
        <v>8887</v>
      </c>
      <c r="F341" s="3" t="s">
        <v>8883</v>
      </c>
      <c r="G341" s="3" t="s">
        <v>8883</v>
      </c>
      <c r="H341" s="4">
        <v>375</v>
      </c>
      <c r="I341" s="4">
        <v>4599946.8538348004</v>
      </c>
      <c r="J341" s="6">
        <v>43946</v>
      </c>
      <c r="K341" s="7">
        <v>4.1718870943800002E-2</v>
      </c>
      <c r="L341" s="7">
        <v>395</v>
      </c>
      <c r="M341" s="7">
        <v>6071916.8153149001</v>
      </c>
      <c r="N341" s="9">
        <v>44516</v>
      </c>
      <c r="O341" s="10">
        <v>0.7845587610839112</v>
      </c>
      <c r="P341" s="10">
        <v>447</v>
      </c>
      <c r="Q341" s="10">
        <v>168657067.15000001</v>
      </c>
      <c r="R341" s="10">
        <v>18.805848368734619</v>
      </c>
      <c r="S341" s="18">
        <v>18.805848368734619</v>
      </c>
      <c r="T341" s="13">
        <v>44536</v>
      </c>
      <c r="U341" s="14">
        <v>0.23545531329356051</v>
      </c>
      <c r="V341" s="14">
        <v>187</v>
      </c>
      <c r="W341" s="14">
        <v>165171461.40000001</v>
      </c>
      <c r="X341" s="14">
        <v>69.988823658247597</v>
      </c>
      <c r="Y341" s="19">
        <f t="shared" si="11"/>
        <v>-0.69988823658247601</v>
      </c>
      <c r="Z341" s="19">
        <v>-0.69989999999999997</v>
      </c>
      <c r="AA341" t="s">
        <v>11999</v>
      </c>
      <c r="AB341" s="121">
        <v>2</v>
      </c>
    </row>
    <row r="342" spans="1:28" ht="20.25">
      <c r="A342">
        <v>1712</v>
      </c>
      <c r="B342" t="s">
        <v>1100</v>
      </c>
      <c r="C342" t="s">
        <v>1101</v>
      </c>
      <c r="D342" t="str">
        <f t="shared" si="10"/>
        <v>Quantum Resistant Ledger QRL</v>
      </c>
      <c r="E342" s="3" t="s">
        <v>8882</v>
      </c>
      <c r="F342" s="3" t="s">
        <v>8883</v>
      </c>
      <c r="G342" s="3" t="s">
        <v>8883</v>
      </c>
      <c r="H342" s="4">
        <v>376</v>
      </c>
      <c r="I342" s="4">
        <v>4593854.9162315</v>
      </c>
      <c r="J342" s="6">
        <v>43486</v>
      </c>
      <c r="K342" s="7">
        <v>0.12854284886600001</v>
      </c>
      <c r="L342" s="7">
        <v>338</v>
      </c>
      <c r="M342" s="7">
        <v>8228127.4114890099</v>
      </c>
      <c r="N342" s="9">
        <v>43615</v>
      </c>
      <c r="O342" s="10">
        <v>0.85939752512900003</v>
      </c>
      <c r="P342" s="10">
        <v>924</v>
      </c>
      <c r="Q342" s="10">
        <v>31057865.6896335</v>
      </c>
      <c r="R342" s="10">
        <v>6.6856891123121311</v>
      </c>
      <c r="S342" s="18">
        <v>6.6856891123121311</v>
      </c>
      <c r="T342" s="13">
        <v>43961</v>
      </c>
      <c r="U342" s="14">
        <v>4.0836216324499998E-2</v>
      </c>
      <c r="V342" s="14">
        <v>776</v>
      </c>
      <c r="W342" s="14">
        <v>4700551.7262952104</v>
      </c>
      <c r="X342" s="14">
        <v>95.248273920922657</v>
      </c>
      <c r="Y342" s="19">
        <f t="shared" si="11"/>
        <v>-0.95248273920922655</v>
      </c>
      <c r="Z342" s="19">
        <v>-0.95250000000000001</v>
      </c>
      <c r="AA342" t="s">
        <v>12000</v>
      </c>
      <c r="AB342" s="121">
        <v>2</v>
      </c>
    </row>
    <row r="343" spans="1:28" ht="20.25">
      <c r="A343">
        <v>4691</v>
      </c>
      <c r="B343" t="s">
        <v>4935</v>
      </c>
      <c r="C343" t="s">
        <v>4936</v>
      </c>
      <c r="D343" t="str">
        <f t="shared" si="10"/>
        <v>Zano ZANO</v>
      </c>
      <c r="E343" s="3" t="s">
        <v>8884</v>
      </c>
      <c r="F343" s="3" t="s">
        <v>8883</v>
      </c>
      <c r="G343" s="3" t="s">
        <v>8882</v>
      </c>
      <c r="H343" s="4">
        <v>377</v>
      </c>
      <c r="I343" s="4">
        <v>4571961.1678820699</v>
      </c>
      <c r="J343" s="6">
        <v>44183</v>
      </c>
      <c r="K343" s="7">
        <v>0.19191742000000001</v>
      </c>
      <c r="L343" s="7">
        <v>620</v>
      </c>
      <c r="M343" s="7">
        <v>2625283.1207376998</v>
      </c>
      <c r="N343" s="9">
        <v>44309</v>
      </c>
      <c r="O343" s="10">
        <v>8.28000604</v>
      </c>
      <c r="P343" s="10">
        <v>922</v>
      </c>
      <c r="Q343" s="10">
        <v>31084009.460000001</v>
      </c>
      <c r="R343" s="10">
        <v>43.143587695165969</v>
      </c>
      <c r="S343" s="18">
        <v>43.143587695165969</v>
      </c>
      <c r="T343" s="13">
        <v>44687</v>
      </c>
      <c r="U343" s="14">
        <v>0.65209831839331922</v>
      </c>
      <c r="V343" s="14">
        <v>685</v>
      </c>
      <c r="W343" s="14">
        <v>7362813.8300000001</v>
      </c>
      <c r="X343" s="14">
        <v>92.124422189511847</v>
      </c>
      <c r="Y343" s="19">
        <f t="shared" si="11"/>
        <v>-0.92124422189511845</v>
      </c>
      <c r="Z343" s="19">
        <v>-0.92120000000000002</v>
      </c>
      <c r="AA343" t="s">
        <v>12001</v>
      </c>
      <c r="AB343" s="121">
        <v>2</v>
      </c>
    </row>
    <row r="344" spans="1:28" ht="20.25">
      <c r="A344">
        <v>2503</v>
      </c>
      <c r="B344" t="s">
        <v>2166</v>
      </c>
      <c r="C344" t="s">
        <v>2167</v>
      </c>
      <c r="D344" t="str">
        <f t="shared" si="10"/>
        <v>DMarket DMT</v>
      </c>
      <c r="E344" s="3" t="s">
        <v>8887</v>
      </c>
      <c r="F344" s="3" t="s">
        <v>8883</v>
      </c>
      <c r="G344" s="3" t="s">
        <v>8883</v>
      </c>
      <c r="H344" s="4">
        <v>379</v>
      </c>
      <c r="I344" s="4">
        <v>4544805.21151271</v>
      </c>
      <c r="J344" s="6">
        <v>43735</v>
      </c>
      <c r="K344" s="7">
        <v>4.7555158251799998E-2</v>
      </c>
      <c r="L344" s="7">
        <v>599</v>
      </c>
      <c r="M344" s="7">
        <v>2879785.8114464902</v>
      </c>
      <c r="N344" s="9">
        <v>44288</v>
      </c>
      <c r="O344" s="10">
        <v>2.1682233499999999</v>
      </c>
      <c r="P344" s="10">
        <v>550</v>
      </c>
      <c r="Q344" s="10">
        <v>113823730.95999999</v>
      </c>
      <c r="R344" s="10">
        <v>45.59386257363429</v>
      </c>
      <c r="S344" s="18">
        <v>45.59386257363429</v>
      </c>
      <c r="T344" s="13">
        <v>44619</v>
      </c>
      <c r="U344" s="14">
        <v>4.8337257044094627E-3</v>
      </c>
      <c r="V344" s="14">
        <v>1262</v>
      </c>
      <c r="W344" s="14">
        <v>646444.88</v>
      </c>
      <c r="X344" s="14">
        <v>99.777065139326652</v>
      </c>
      <c r="Y344" s="19">
        <f t="shared" si="11"/>
        <v>-0.99777065139326648</v>
      </c>
      <c r="Z344" s="19">
        <v>-0.99780000000000002</v>
      </c>
      <c r="AA344" t="s">
        <v>12002</v>
      </c>
      <c r="AB344" s="121">
        <v>2</v>
      </c>
    </row>
    <row r="345" spans="1:28" ht="20.25">
      <c r="A345">
        <v>3748</v>
      </c>
      <c r="B345" t="s">
        <v>3988</v>
      </c>
      <c r="C345" t="s">
        <v>3989</v>
      </c>
      <c r="D345" t="str">
        <f t="shared" si="10"/>
        <v>Hxro HXRO</v>
      </c>
      <c r="E345" s="3" t="s">
        <v>3686</v>
      </c>
      <c r="F345" s="3" t="s">
        <v>8883</v>
      </c>
      <c r="G345" s="3" t="s">
        <v>8883</v>
      </c>
      <c r="H345" s="4">
        <v>380</v>
      </c>
      <c r="I345" s="4">
        <v>4533406.21761744</v>
      </c>
      <c r="J345" s="6">
        <v>43794</v>
      </c>
      <c r="K345" s="7">
        <v>8.74944028658E-3</v>
      </c>
      <c r="L345" s="7">
        <v>1002</v>
      </c>
      <c r="M345" s="7">
        <v>810390.16322846594</v>
      </c>
      <c r="N345" s="9">
        <v>44348</v>
      </c>
      <c r="O345" s="10">
        <v>0.81669992999999996</v>
      </c>
      <c r="P345" s="10">
        <v>446</v>
      </c>
      <c r="Q345" s="10">
        <v>169421519.25</v>
      </c>
      <c r="R345" s="10">
        <v>93.343105758738005</v>
      </c>
      <c r="S345" s="18">
        <v>93.343105758738005</v>
      </c>
      <c r="T345" s="13">
        <v>44634</v>
      </c>
      <c r="U345" s="14">
        <v>0.2852998425916935</v>
      </c>
      <c r="V345" s="14">
        <v>223</v>
      </c>
      <c r="W345" s="14">
        <v>121120450.65000001</v>
      </c>
      <c r="X345" s="14">
        <v>65.066748249666986</v>
      </c>
      <c r="Y345" s="19">
        <f t="shared" si="11"/>
        <v>-0.65066748249666984</v>
      </c>
      <c r="Z345" s="19">
        <v>-0.65069999999999995</v>
      </c>
      <c r="AA345" t="s">
        <v>12003</v>
      </c>
      <c r="AB345" s="121">
        <v>2</v>
      </c>
    </row>
    <row r="346" spans="1:28" ht="20.25">
      <c r="A346">
        <v>2915</v>
      </c>
      <c r="B346" t="s">
        <v>2737</v>
      </c>
      <c r="C346" t="s">
        <v>2738</v>
      </c>
      <c r="D346" t="str">
        <f t="shared" si="10"/>
        <v>Moss Coin MOC</v>
      </c>
      <c r="E346" s="3" t="s">
        <v>8892</v>
      </c>
      <c r="F346" s="3" t="s">
        <v>8883</v>
      </c>
      <c r="G346" s="3" t="s">
        <v>8883</v>
      </c>
      <c r="H346" s="4">
        <v>381</v>
      </c>
      <c r="I346" s="4">
        <v>4529880.8090122696</v>
      </c>
      <c r="J346" s="6">
        <v>43794</v>
      </c>
      <c r="K346" s="7">
        <v>8.8589168991299993E-3</v>
      </c>
      <c r="L346" s="7">
        <v>572</v>
      </c>
      <c r="M346" s="7">
        <v>3099832.5934721599</v>
      </c>
      <c r="N346" s="9">
        <v>44525</v>
      </c>
      <c r="O346" s="10">
        <v>0.51685220915685004</v>
      </c>
      <c r="P346" s="10">
        <v>432</v>
      </c>
      <c r="Q346" s="10">
        <v>180515912.94999999</v>
      </c>
      <c r="R346" s="10">
        <v>58.342595945065042</v>
      </c>
      <c r="S346" s="18">
        <v>58.342595945065042</v>
      </c>
      <c r="T346" s="13">
        <v>44585</v>
      </c>
      <c r="U346" s="14">
        <v>0.12774964409577</v>
      </c>
      <c r="V346" s="14">
        <v>333</v>
      </c>
      <c r="W346" s="14">
        <v>52429228.369999997</v>
      </c>
      <c r="X346" s="14">
        <v>75.283138616323185</v>
      </c>
      <c r="Y346" s="19">
        <f t="shared" si="11"/>
        <v>-0.75283138616323186</v>
      </c>
      <c r="Z346" s="19">
        <v>-0.75280000000000002</v>
      </c>
      <c r="AA346" t="s">
        <v>12004</v>
      </c>
      <c r="AB346" s="121">
        <v>2</v>
      </c>
    </row>
    <row r="347" spans="1:28" ht="20.25">
      <c r="A347">
        <v>1768</v>
      </c>
      <c r="B347" t="s">
        <v>1181</v>
      </c>
      <c r="C347" t="s">
        <v>1182</v>
      </c>
      <c r="D347" t="str">
        <f t="shared" si="10"/>
        <v>AdEx ADX</v>
      </c>
      <c r="E347" s="3" t="s">
        <v>8888</v>
      </c>
      <c r="F347" s="3" t="s">
        <v>8883</v>
      </c>
      <c r="G347" s="3" t="s">
        <v>8883</v>
      </c>
      <c r="H347" s="4">
        <v>382</v>
      </c>
      <c r="I347" s="4">
        <v>4520769.4901434099</v>
      </c>
      <c r="J347" s="6">
        <v>43903</v>
      </c>
      <c r="K347" s="7">
        <v>3.4879632973999999E-2</v>
      </c>
      <c r="L347" s="7">
        <v>476</v>
      </c>
      <c r="M347" s="7">
        <v>4520769.4901434099</v>
      </c>
      <c r="N347" s="9">
        <v>44289</v>
      </c>
      <c r="O347" s="10">
        <v>2.2737165799999999</v>
      </c>
      <c r="P347" s="10">
        <v>424</v>
      </c>
      <c r="Q347" s="10">
        <v>187951893.80000001</v>
      </c>
      <c r="R347" s="10">
        <v>65.187514492909813</v>
      </c>
      <c r="S347" s="18">
        <v>65.187514492909813</v>
      </c>
      <c r="T347" s="13">
        <v>44397</v>
      </c>
      <c r="U347" s="14">
        <v>0.29215239999999998</v>
      </c>
      <c r="V347" s="14">
        <v>400</v>
      </c>
      <c r="W347" s="14">
        <v>36977340.799999997</v>
      </c>
      <c r="X347" s="14">
        <v>87.150887556970716</v>
      </c>
      <c r="Y347" s="19">
        <f t="shared" si="11"/>
        <v>-0.87150887556970713</v>
      </c>
      <c r="Z347" s="19">
        <v>-0.87150000000000005</v>
      </c>
      <c r="AA347" t="s">
        <v>12005</v>
      </c>
      <c r="AB347" s="121">
        <v>2</v>
      </c>
    </row>
    <row r="348" spans="1:28" ht="20.25">
      <c r="A348">
        <v>254</v>
      </c>
      <c r="B348" t="s">
        <v>204</v>
      </c>
      <c r="C348" t="s">
        <v>205</v>
      </c>
      <c r="D348" t="str">
        <f t="shared" si="10"/>
        <v>Gulden NLG</v>
      </c>
      <c r="E348" s="3" t="s">
        <v>8887</v>
      </c>
      <c r="F348" s="3" t="s">
        <v>8883</v>
      </c>
      <c r="G348" s="3" t="s">
        <v>8883</v>
      </c>
      <c r="H348" s="4">
        <v>383</v>
      </c>
      <c r="I348" s="4">
        <v>4505087.3079242101</v>
      </c>
      <c r="J348" s="6">
        <v>44126</v>
      </c>
      <c r="K348" s="7">
        <v>5.5360399999999999E-3</v>
      </c>
      <c r="L348" s="7">
        <v>543</v>
      </c>
      <c r="M348" s="7">
        <v>3482137.6249103402</v>
      </c>
      <c r="N348" s="9">
        <v>44127</v>
      </c>
      <c r="O348" s="10">
        <v>0.10794877999999999</v>
      </c>
      <c r="P348" s="10">
        <v>1649</v>
      </c>
      <c r="Q348" s="10">
        <v>3482443.63744999</v>
      </c>
      <c r="R348" s="10">
        <v>19.499277461868051</v>
      </c>
      <c r="S348" s="18">
        <v>19.499277461868051</v>
      </c>
      <c r="T348" s="13">
        <v>44687</v>
      </c>
      <c r="U348" s="14">
        <v>3.9433923148762583E-3</v>
      </c>
      <c r="V348" s="14">
        <v>928</v>
      </c>
      <c r="W348" s="14">
        <v>2549895.44</v>
      </c>
      <c r="X348" s="14">
        <v>96.346978340212601</v>
      </c>
      <c r="Y348" s="19">
        <f t="shared" si="11"/>
        <v>-0.96346978340212597</v>
      </c>
      <c r="Z348" s="19">
        <v>-0.96350000000000002</v>
      </c>
      <c r="AA348" t="s">
        <v>12006</v>
      </c>
      <c r="AB348" s="121">
        <v>2</v>
      </c>
    </row>
    <row r="349" spans="1:28" ht="20.25">
      <c r="A349">
        <v>4180</v>
      </c>
      <c r="B349" t="s">
        <v>4602</v>
      </c>
      <c r="C349" t="s">
        <v>4603</v>
      </c>
      <c r="D349" t="str">
        <f t="shared" si="10"/>
        <v>DDKoin DDK</v>
      </c>
      <c r="E349" s="3" t="s">
        <v>1772</v>
      </c>
      <c r="F349" s="3" t="s">
        <v>8883</v>
      </c>
      <c r="G349" s="3" t="s">
        <v>8883</v>
      </c>
      <c r="H349" s="4">
        <v>384</v>
      </c>
      <c r="I349" s="4">
        <v>4491237.2570217</v>
      </c>
      <c r="J349" s="6">
        <v>43741</v>
      </c>
      <c r="K349" s="7">
        <v>3.2461821400600002</v>
      </c>
      <c r="L349" s="7">
        <v>334</v>
      </c>
      <c r="M349" s="7">
        <v>8443034.7137100007</v>
      </c>
      <c r="N349" s="9">
        <v>43759</v>
      </c>
      <c r="O349" s="10">
        <v>16.700006323899999</v>
      </c>
      <c r="P349" s="10">
        <v>1216</v>
      </c>
      <c r="Q349" s="10">
        <v>12628427.3256015</v>
      </c>
      <c r="R349" s="10">
        <v>5.1445068709518953</v>
      </c>
      <c r="S349" s="18">
        <v>5.1445068709518953</v>
      </c>
      <c r="T349" s="13">
        <v>44681</v>
      </c>
      <c r="U349" s="14">
        <v>8.0784926194851406E-2</v>
      </c>
      <c r="V349" s="14">
        <v>1668</v>
      </c>
      <c r="W349" s="14">
        <v>138178.13</v>
      </c>
      <c r="X349" s="14">
        <v>99.516258110158702</v>
      </c>
      <c r="Y349" s="19">
        <f t="shared" si="11"/>
        <v>-0.99516258110158706</v>
      </c>
      <c r="Z349" s="19">
        <v>-0.99519999999999997</v>
      </c>
      <c r="AA349" t="s">
        <v>12007</v>
      </c>
      <c r="AB349" s="121">
        <v>2</v>
      </c>
    </row>
    <row r="350" spans="1:28" ht="20.25">
      <c r="A350">
        <v>3</v>
      </c>
      <c r="B350" t="s">
        <v>17</v>
      </c>
      <c r="C350" t="s">
        <v>18</v>
      </c>
      <c r="D350" t="str">
        <f t="shared" si="10"/>
        <v>Namecoin NMC</v>
      </c>
      <c r="E350" s="3" t="s">
        <v>8884</v>
      </c>
      <c r="F350" s="3" t="s">
        <v>8881</v>
      </c>
      <c r="G350" s="3" t="s">
        <v>8883</v>
      </c>
      <c r="H350" s="4">
        <v>385</v>
      </c>
      <c r="I350" s="4">
        <v>4466655.7273038598</v>
      </c>
      <c r="J350" s="6">
        <v>43431</v>
      </c>
      <c r="K350" s="7">
        <v>0.33083899999999999</v>
      </c>
      <c r="L350" s="7">
        <v>441</v>
      </c>
      <c r="M350" s="7">
        <v>5210290.0023999996</v>
      </c>
      <c r="N350" s="9">
        <v>43553</v>
      </c>
      <c r="O350" s="10">
        <v>5.9161745086700002</v>
      </c>
      <c r="P350" s="10">
        <v>1281</v>
      </c>
      <c r="Q350" s="10">
        <v>10536903.391968399</v>
      </c>
      <c r="R350" s="10">
        <v>17.882337054186479</v>
      </c>
      <c r="S350" s="18">
        <v>17.882337054186479</v>
      </c>
      <c r="T350" s="13">
        <v>43906</v>
      </c>
      <c r="U350" s="14">
        <v>0.191373842593</v>
      </c>
      <c r="V350" s="14">
        <v>890</v>
      </c>
      <c r="W350" s="14">
        <v>2916055.5496647698</v>
      </c>
      <c r="X350" s="14">
        <v>96.765243447221735</v>
      </c>
      <c r="Y350" s="19">
        <f t="shared" si="11"/>
        <v>-0.96765243447221738</v>
      </c>
      <c r="Z350" s="19">
        <v>-0.9677</v>
      </c>
      <c r="AA350" t="s">
        <v>12008</v>
      </c>
      <c r="AB350" s="121">
        <v>2</v>
      </c>
    </row>
    <row r="351" spans="1:28" ht="20.25">
      <c r="A351">
        <v>3683</v>
      </c>
      <c r="B351" t="s">
        <v>3878</v>
      </c>
      <c r="C351" t="s">
        <v>3879</v>
      </c>
      <c r="D351" t="str">
        <f t="shared" si="10"/>
        <v>Aencoin AEN</v>
      </c>
      <c r="E351" s="3" t="s">
        <v>8887</v>
      </c>
      <c r="F351" s="3" t="s">
        <v>8883</v>
      </c>
      <c r="G351" s="3" t="s">
        <v>8883</v>
      </c>
      <c r="H351" s="4">
        <v>386</v>
      </c>
      <c r="I351" s="4">
        <v>4412416.7530016601</v>
      </c>
      <c r="J351" s="6">
        <v>43508</v>
      </c>
      <c r="K351" s="7">
        <v>2.7247696785899999E-3</v>
      </c>
      <c r="L351" s="7">
        <v>1408</v>
      </c>
      <c r="M351" s="7">
        <v>205589.32770460501</v>
      </c>
      <c r="N351" s="9">
        <v>43705</v>
      </c>
      <c r="O351" s="10">
        <v>0.15047319406099999</v>
      </c>
      <c r="P351" s="10">
        <v>1300</v>
      </c>
      <c r="Q351" s="10">
        <v>9984982.2421879396</v>
      </c>
      <c r="R351" s="10">
        <v>55.224188394105333</v>
      </c>
      <c r="S351" s="18">
        <v>55.224188394105333</v>
      </c>
      <c r="T351" s="13">
        <v>44167</v>
      </c>
      <c r="U351" s="14">
        <v>8.3014000000000004E-4</v>
      </c>
      <c r="V351" s="14">
        <v>1056</v>
      </c>
      <c r="W351" s="14">
        <v>1496539.7654213801</v>
      </c>
      <c r="X351" s="14">
        <v>99.448313697877992</v>
      </c>
      <c r="Y351" s="19">
        <f t="shared" si="11"/>
        <v>-0.99448313697877988</v>
      </c>
      <c r="Z351" s="19">
        <v>-0.99450000000000005</v>
      </c>
      <c r="AA351" t="s">
        <v>12009</v>
      </c>
      <c r="AB351" s="121">
        <v>2</v>
      </c>
    </row>
    <row r="352" spans="1:28" ht="20.25">
      <c r="A352">
        <v>2394</v>
      </c>
      <c r="B352" t="s">
        <v>2008</v>
      </c>
      <c r="C352" t="s">
        <v>2009</v>
      </c>
      <c r="D352" t="str">
        <f t="shared" si="10"/>
        <v>Telcoin TEL</v>
      </c>
      <c r="E352" s="3" t="s">
        <v>3686</v>
      </c>
      <c r="F352" s="3" t="s">
        <v>8883</v>
      </c>
      <c r="G352" s="3" t="s">
        <v>8883</v>
      </c>
      <c r="H352" s="4">
        <v>389</v>
      </c>
      <c r="I352" s="4">
        <v>4407003.3039919399</v>
      </c>
      <c r="J352" s="6">
        <v>43903</v>
      </c>
      <c r="K352" s="8">
        <v>6.5156308240299995E-5</v>
      </c>
      <c r="L352" s="7">
        <v>484</v>
      </c>
      <c r="M352" s="7">
        <v>4407003.3039919399</v>
      </c>
      <c r="N352" s="9">
        <v>44327</v>
      </c>
      <c r="O352" s="10">
        <v>6.4896949999999995E-2</v>
      </c>
      <c r="P352" s="10">
        <v>89</v>
      </c>
      <c r="Q352" s="10">
        <v>2802392505.79</v>
      </c>
      <c r="R352" s="10">
        <v>996.01944543353386</v>
      </c>
      <c r="S352" s="18">
        <v>996.01944543353386</v>
      </c>
      <c r="T352" s="13">
        <v>44687</v>
      </c>
      <c r="U352" s="14">
        <v>3.9017421543936842E-3</v>
      </c>
      <c r="V352" s="14">
        <v>148</v>
      </c>
      <c r="W352" s="14">
        <v>245501489.11000001</v>
      </c>
      <c r="X352" s="14">
        <v>93.987788094211382</v>
      </c>
      <c r="Y352" s="19">
        <f t="shared" si="11"/>
        <v>-0.93987788094211377</v>
      </c>
      <c r="Z352" s="19">
        <v>-0.93989999999999996</v>
      </c>
      <c r="AA352" t="s">
        <v>12010</v>
      </c>
      <c r="AB352" s="121">
        <v>2</v>
      </c>
    </row>
    <row r="353" spans="1:28" ht="20.25">
      <c r="A353">
        <v>1993</v>
      </c>
      <c r="B353" t="s">
        <v>1466</v>
      </c>
      <c r="C353" t="s">
        <v>1467</v>
      </c>
      <c r="D353" t="str">
        <f t="shared" si="10"/>
        <v>Kin KIN</v>
      </c>
      <c r="E353" s="3" t="s">
        <v>8887</v>
      </c>
      <c r="F353" s="3" t="s">
        <v>8883</v>
      </c>
      <c r="G353" s="3" t="s">
        <v>8883</v>
      </c>
      <c r="H353" s="4">
        <v>390</v>
      </c>
      <c r="I353" s="4">
        <v>4333571.3194206301</v>
      </c>
      <c r="J353" s="6">
        <v>43839</v>
      </c>
      <c r="K353" s="8">
        <v>2.3549526769599998E-6</v>
      </c>
      <c r="L353" s="7">
        <v>514</v>
      </c>
      <c r="M353" s="7">
        <v>3866801.7151068002</v>
      </c>
      <c r="N353" s="9">
        <v>44291</v>
      </c>
      <c r="O353" s="10">
        <v>5.3364000000000005E-4</v>
      </c>
      <c r="P353" s="10">
        <v>198</v>
      </c>
      <c r="Q353" s="10">
        <v>678093063.16999996</v>
      </c>
      <c r="R353" s="10">
        <v>226.6032796416419</v>
      </c>
      <c r="S353" s="18">
        <v>226.6032796416419</v>
      </c>
      <c r="T353" s="13">
        <v>44687</v>
      </c>
      <c r="U353" s="16">
        <v>2.2406760082404001E-5</v>
      </c>
      <c r="V353" s="14">
        <v>381</v>
      </c>
      <c r="W353" s="16">
        <v>41225775.729999997</v>
      </c>
      <c r="X353" s="16">
        <v>95.801146825124803</v>
      </c>
      <c r="Y353" s="19">
        <f t="shared" si="11"/>
        <v>-0.95801146825124806</v>
      </c>
      <c r="Z353" s="19">
        <v>-0.95799999999999996</v>
      </c>
      <c r="AA353" t="s">
        <v>12011</v>
      </c>
      <c r="AB353" s="121">
        <v>2</v>
      </c>
    </row>
    <row r="354" spans="1:28" ht="20.25">
      <c r="A354">
        <v>2605</v>
      </c>
      <c r="B354" t="s">
        <v>2338</v>
      </c>
      <c r="C354" t="s">
        <v>2339</v>
      </c>
      <c r="D354" t="str">
        <f t="shared" si="10"/>
        <v>BnkToTheFuture BFT</v>
      </c>
      <c r="E354" s="3" t="s">
        <v>8891</v>
      </c>
      <c r="F354" s="3" t="s">
        <v>8883</v>
      </c>
      <c r="G354" s="3" t="s">
        <v>8883</v>
      </c>
      <c r="H354" s="4">
        <v>391</v>
      </c>
      <c r="I354" s="4">
        <v>4311114.1246548695</v>
      </c>
      <c r="J354" s="6">
        <v>43905</v>
      </c>
      <c r="K354" s="7">
        <v>9.9393339478999997E-4</v>
      </c>
      <c r="L354" s="7">
        <v>519</v>
      </c>
      <c r="M354" s="7">
        <v>3818726.44309978</v>
      </c>
      <c r="N354" s="9">
        <v>44328</v>
      </c>
      <c r="O354" s="10">
        <v>0.41418405000000003</v>
      </c>
      <c r="P354" s="10">
        <v>614</v>
      </c>
      <c r="Q354" s="10">
        <v>87903254.170000002</v>
      </c>
      <c r="R354" s="10">
        <v>416.71207766141072</v>
      </c>
      <c r="S354" s="18">
        <v>416.71207766141072</v>
      </c>
      <c r="T354" s="13">
        <v>44589</v>
      </c>
      <c r="U354" s="14">
        <v>8.5190083417681101E-3</v>
      </c>
      <c r="V354" s="14">
        <v>697</v>
      </c>
      <c r="W354" s="14">
        <v>6796640.1299999999</v>
      </c>
      <c r="X354" s="14">
        <v>97.943182905819739</v>
      </c>
      <c r="Y354" s="19">
        <f t="shared" si="11"/>
        <v>-0.97943182905819737</v>
      </c>
      <c r="Z354" s="19">
        <v>-0.97940000000000005</v>
      </c>
      <c r="AA354" t="s">
        <v>12012</v>
      </c>
      <c r="AB354" s="121">
        <v>2</v>
      </c>
    </row>
    <row r="355" spans="1:28" ht="20.25">
      <c r="A355">
        <v>2634</v>
      </c>
      <c r="B355" t="s">
        <v>2376</v>
      </c>
      <c r="C355" t="s">
        <v>2377</v>
      </c>
      <c r="D355" t="str">
        <f t="shared" si="10"/>
        <v>XinFin Network XDCE</v>
      </c>
      <c r="E355" s="3" t="s">
        <v>8893</v>
      </c>
      <c r="F355" s="3" t="s">
        <v>8890</v>
      </c>
      <c r="G355" s="3" t="s">
        <v>8883</v>
      </c>
      <c r="H355" s="4">
        <v>392</v>
      </c>
      <c r="I355" s="4">
        <v>4308309.5309736896</v>
      </c>
      <c r="J355" s="6">
        <v>43636</v>
      </c>
      <c r="K355" s="7">
        <v>1.5713162791099999E-4</v>
      </c>
      <c r="L355" s="7">
        <v>726</v>
      </c>
      <c r="M355" s="7">
        <v>1856952.56959979</v>
      </c>
      <c r="N355" s="9">
        <v>44429</v>
      </c>
      <c r="O355" s="10">
        <v>0.19387438000000001</v>
      </c>
      <c r="P355" s="10">
        <v>107</v>
      </c>
      <c r="Q355" s="10">
        <v>2160811686.52</v>
      </c>
      <c r="R355" s="10">
        <v>1233.83422279448</v>
      </c>
      <c r="S355" s="18">
        <v>1233.83422279448</v>
      </c>
      <c r="T355" s="13">
        <v>44616</v>
      </c>
      <c r="U355" s="14">
        <v>4.3358455874511988E-2</v>
      </c>
      <c r="V355" s="14">
        <v>97</v>
      </c>
      <c r="W355" s="14">
        <v>593683769.59000003</v>
      </c>
      <c r="X355" s="14">
        <v>77.635799080563416</v>
      </c>
      <c r="Y355" s="19">
        <f t="shared" si="11"/>
        <v>-0.77635799080563417</v>
      </c>
      <c r="Z355" s="19">
        <v>-0.77639999999999998</v>
      </c>
      <c r="AA355" t="s">
        <v>12013</v>
      </c>
      <c r="AB355" s="121">
        <v>2</v>
      </c>
    </row>
    <row r="356" spans="1:28" ht="20.25">
      <c r="A356">
        <v>4103</v>
      </c>
      <c r="B356" t="s">
        <v>4519</v>
      </c>
      <c r="C356" t="s">
        <v>4519</v>
      </c>
      <c r="D356" t="str">
        <f t="shared" si="10"/>
        <v>FLETA FLETA</v>
      </c>
      <c r="E356" s="3" t="s">
        <v>8887</v>
      </c>
      <c r="F356" s="3" t="s">
        <v>8883</v>
      </c>
      <c r="G356" s="3" t="s">
        <v>8883</v>
      </c>
      <c r="H356" s="4">
        <v>393</v>
      </c>
      <c r="I356" s="4">
        <v>4301909.3813647488</v>
      </c>
      <c r="J356" s="6">
        <v>44216</v>
      </c>
      <c r="K356" s="7">
        <v>3.8766010533399999E-3</v>
      </c>
      <c r="L356" s="7">
        <v>495</v>
      </c>
      <c r="M356" s="7">
        <v>4169560.7714670529</v>
      </c>
      <c r="N356" s="9">
        <v>44288</v>
      </c>
      <c r="O356" s="10">
        <v>5.3716086918220003E-2</v>
      </c>
      <c r="P356" s="10">
        <v>721</v>
      </c>
      <c r="Q356" s="10">
        <v>61422873.224877663</v>
      </c>
      <c r="R356" s="10">
        <v>13.85649082253107</v>
      </c>
      <c r="S356" s="18">
        <v>13.85649082253107</v>
      </c>
      <c r="T356" s="13">
        <v>44369</v>
      </c>
      <c r="U356" s="14">
        <v>8.5514985590399994E-3</v>
      </c>
      <c r="V356" s="14">
        <v>620</v>
      </c>
      <c r="W356" s="14">
        <v>9527679.9949579239</v>
      </c>
      <c r="X356" s="14">
        <v>84.080190777747418</v>
      </c>
      <c r="Y356" s="19">
        <f t="shared" si="11"/>
        <v>-0.84080190777747421</v>
      </c>
      <c r="Z356" s="19">
        <v>-0.84079999999999999</v>
      </c>
      <c r="AA356" t="s">
        <v>12014</v>
      </c>
      <c r="AB356" s="121">
        <v>2</v>
      </c>
    </row>
    <row r="357" spans="1:28" ht="20.25">
      <c r="A357">
        <v>3826</v>
      </c>
      <c r="B357" t="s">
        <v>4111</v>
      </c>
      <c r="C357" t="s">
        <v>4111</v>
      </c>
      <c r="D357" t="str">
        <f t="shared" si="10"/>
        <v>TOP TOP</v>
      </c>
      <c r="E357" s="3" t="s">
        <v>8884</v>
      </c>
      <c r="F357" s="3" t="s">
        <v>8892</v>
      </c>
      <c r="G357" s="3" t="s">
        <v>8883</v>
      </c>
      <c r="H357" s="4">
        <v>394</v>
      </c>
      <c r="I357" s="4">
        <v>4267613.7110284502</v>
      </c>
      <c r="J357" s="6">
        <v>43553</v>
      </c>
      <c r="K357" s="7">
        <v>1.19623790616E-2</v>
      </c>
      <c r="L357" s="7">
        <v>2420</v>
      </c>
      <c r="M357" s="7">
        <v>0</v>
      </c>
      <c r="N357" s="9">
        <v>43555</v>
      </c>
      <c r="O357" s="10">
        <v>3.6536170623999997E-2</v>
      </c>
      <c r="P357" s="10">
        <v>3067</v>
      </c>
      <c r="Q357" s="10">
        <v>0</v>
      </c>
      <c r="R357" s="10">
        <v>3.0542562174177741</v>
      </c>
      <c r="S357" s="18">
        <v>3.0542562174177741</v>
      </c>
      <c r="T357" s="13">
        <v>44545</v>
      </c>
      <c r="U357" s="14">
        <v>3.17390765370935E-4</v>
      </c>
      <c r="V357" s="14">
        <v>839</v>
      </c>
      <c r="W357" s="14">
        <v>3454699.59</v>
      </c>
      <c r="X357" s="14">
        <v>99.131297122959992</v>
      </c>
      <c r="Y357" s="19">
        <f t="shared" si="11"/>
        <v>-0.99131297122959994</v>
      </c>
      <c r="Z357" s="19">
        <v>-0.99129999999999996</v>
      </c>
      <c r="AA357" t="s">
        <v>12015</v>
      </c>
      <c r="AB357" s="121">
        <v>2</v>
      </c>
    </row>
    <row r="358" spans="1:28" ht="20.25">
      <c r="A358">
        <v>2359</v>
      </c>
      <c r="B358" t="s">
        <v>1955</v>
      </c>
      <c r="C358" t="s">
        <v>1956</v>
      </c>
      <c r="D358" t="str">
        <f t="shared" si="10"/>
        <v>Polis POLIS</v>
      </c>
      <c r="E358" s="3" t="s">
        <v>8894</v>
      </c>
      <c r="F358" s="3" t="s">
        <v>8883</v>
      </c>
      <c r="G358" s="3" t="s">
        <v>8883</v>
      </c>
      <c r="H358" s="4">
        <v>395</v>
      </c>
      <c r="I358" s="4">
        <v>4254059.9877560204</v>
      </c>
      <c r="J358" s="6">
        <v>43558</v>
      </c>
      <c r="K358" s="7">
        <v>0.136558875267</v>
      </c>
      <c r="L358" s="7">
        <v>418</v>
      </c>
      <c r="M358" s="7">
        <v>5565788.40670959</v>
      </c>
      <c r="N358" s="9">
        <v>43639</v>
      </c>
      <c r="O358" s="10">
        <v>3.2651952873600001</v>
      </c>
      <c r="P358" s="10">
        <v>1589</v>
      </c>
      <c r="Q358" s="10">
        <v>4278822.1842834</v>
      </c>
      <c r="R358" s="10">
        <v>23.910531490361851</v>
      </c>
      <c r="S358" s="18">
        <v>23.910531490361851</v>
      </c>
      <c r="T358" s="13">
        <v>44382</v>
      </c>
      <c r="U358" s="14">
        <v>6.1181319999999997E-2</v>
      </c>
      <c r="V358" s="14">
        <v>1214</v>
      </c>
      <c r="W358" s="14">
        <v>776582.34</v>
      </c>
      <c r="X358" s="14">
        <v>98.126258474130452</v>
      </c>
      <c r="Y358" s="19">
        <f t="shared" si="11"/>
        <v>-0.98126258474130457</v>
      </c>
      <c r="Z358" s="19">
        <v>-0.98129999999999995</v>
      </c>
      <c r="AA358" t="s">
        <v>12016</v>
      </c>
      <c r="AB358" s="121">
        <v>2</v>
      </c>
    </row>
    <row r="359" spans="1:28" ht="20.25">
      <c r="A359">
        <v>2021</v>
      </c>
      <c r="B359" t="s">
        <v>1504</v>
      </c>
      <c r="C359" t="s">
        <v>1505</v>
      </c>
      <c r="D359" t="str">
        <f t="shared" si="10"/>
        <v>RChain RHOC</v>
      </c>
      <c r="E359" s="3" t="s">
        <v>8887</v>
      </c>
      <c r="F359" s="3" t="s">
        <v>8883</v>
      </c>
      <c r="G359" s="3" t="s">
        <v>8883</v>
      </c>
      <c r="H359" s="4">
        <v>396</v>
      </c>
      <c r="I359" s="4">
        <v>4247986.9779009596</v>
      </c>
      <c r="J359" s="6">
        <v>43320</v>
      </c>
      <c r="K359" s="7">
        <v>0.49238500000000002</v>
      </c>
      <c r="L359" s="7">
        <v>37</v>
      </c>
      <c r="M359" s="7">
        <v>180048701.148</v>
      </c>
      <c r="N359" s="9">
        <v>43321</v>
      </c>
      <c r="O359" s="10">
        <v>0.67142000000000002</v>
      </c>
      <c r="P359" s="10">
        <v>414</v>
      </c>
      <c r="Q359" s="10">
        <v>195242020.016</v>
      </c>
      <c r="R359" s="10">
        <v>1.36360774597114</v>
      </c>
      <c r="S359" s="18">
        <v>1.36360774597114</v>
      </c>
      <c r="T359" s="13">
        <v>43906</v>
      </c>
      <c r="U359" s="14">
        <v>8.2090865679500004E-3</v>
      </c>
      <c r="V359" s="14">
        <v>836</v>
      </c>
      <c r="W359" s="14">
        <v>3494602.0961974999</v>
      </c>
      <c r="X359" s="14">
        <v>98.777354477383753</v>
      </c>
      <c r="Y359" s="19">
        <f t="shared" si="11"/>
        <v>-0.9877735447738375</v>
      </c>
      <c r="Z359" s="19">
        <v>-0.98780000000000001</v>
      </c>
      <c r="AA359" t="s">
        <v>12017</v>
      </c>
      <c r="AB359" s="121">
        <v>2</v>
      </c>
    </row>
    <row r="360" spans="1:28" ht="20.25">
      <c r="A360">
        <v>3783</v>
      </c>
      <c r="B360" t="s">
        <v>4038</v>
      </c>
      <c r="C360" t="s">
        <v>4039</v>
      </c>
      <c r="D360" t="str">
        <f t="shared" si="10"/>
        <v>Ankr ANKR</v>
      </c>
      <c r="E360" s="3" t="s">
        <v>8887</v>
      </c>
      <c r="F360" s="3" t="s">
        <v>8883</v>
      </c>
      <c r="G360" s="3" t="s">
        <v>8883</v>
      </c>
      <c r="H360" s="4">
        <v>397</v>
      </c>
      <c r="I360" s="4">
        <v>4234260.9609336201</v>
      </c>
      <c r="J360" s="6">
        <v>43903</v>
      </c>
      <c r="K360" s="7">
        <v>7.1108062235299997E-4</v>
      </c>
      <c r="L360" s="7">
        <v>493</v>
      </c>
      <c r="M360" s="7">
        <v>4234260.9609336201</v>
      </c>
      <c r="N360" s="9">
        <v>44283</v>
      </c>
      <c r="O360" s="10">
        <v>0.22517936</v>
      </c>
      <c r="P360" s="10">
        <v>148</v>
      </c>
      <c r="Q360" s="10">
        <v>1193156739.3199999</v>
      </c>
      <c r="R360" s="10">
        <v>316.67205225600247</v>
      </c>
      <c r="S360" s="18">
        <v>316.67205225600247</v>
      </c>
      <c r="T360" s="13">
        <v>44369</v>
      </c>
      <c r="U360" s="14">
        <v>4.7808870000000003E-2</v>
      </c>
      <c r="V360" s="14">
        <v>124</v>
      </c>
      <c r="W360" s="14">
        <v>383373373.94</v>
      </c>
      <c r="X360" s="14">
        <v>78.76853811113061</v>
      </c>
      <c r="Y360" s="19">
        <f t="shared" si="11"/>
        <v>-0.78768538111130615</v>
      </c>
      <c r="Z360" s="19">
        <v>-0.78769999999999996</v>
      </c>
      <c r="AA360" t="s">
        <v>12018</v>
      </c>
      <c r="AB360" s="121">
        <v>2</v>
      </c>
    </row>
    <row r="361" spans="1:28" ht="20.25">
      <c r="A361">
        <v>2498</v>
      </c>
      <c r="B361" t="s">
        <v>2158</v>
      </c>
      <c r="C361" t="s">
        <v>2159</v>
      </c>
      <c r="D361" t="str">
        <f t="shared" si="10"/>
        <v>Jibrel Network JNT</v>
      </c>
      <c r="E361" s="3" t="s">
        <v>8887</v>
      </c>
      <c r="F361" s="3" t="s">
        <v>8883</v>
      </c>
      <c r="G361" s="3" t="s">
        <v>8883</v>
      </c>
      <c r="H361" s="4">
        <v>398</v>
      </c>
      <c r="I361" s="4">
        <v>4217563.5368216373</v>
      </c>
      <c r="J361" s="6">
        <v>43352</v>
      </c>
      <c r="K361" s="7">
        <v>7.3239795863628401E-2</v>
      </c>
      <c r="L361" s="7">
        <v>258</v>
      </c>
      <c r="M361" s="7">
        <v>11718367.33818054</v>
      </c>
      <c r="N361" s="9">
        <v>43377</v>
      </c>
      <c r="O361" s="10">
        <v>0.18179494142532299</v>
      </c>
      <c r="P361" s="10">
        <v>931</v>
      </c>
      <c r="Q361" s="10">
        <v>30105211.112650979</v>
      </c>
      <c r="R361" s="10">
        <v>2.482187986485147</v>
      </c>
      <c r="S361" s="18">
        <v>2.482187986485147</v>
      </c>
      <c r="T361" s="13">
        <v>44192</v>
      </c>
      <c r="U361" s="14">
        <v>9.8882328566100002E-3</v>
      </c>
      <c r="V361" s="14">
        <v>1027</v>
      </c>
      <c r="W361" s="14">
        <v>1679447.8143781109</v>
      </c>
      <c r="X361" s="14">
        <v>94.56077667558651</v>
      </c>
      <c r="Y361" s="19">
        <f t="shared" si="11"/>
        <v>-0.94560776675586511</v>
      </c>
      <c r="Z361" s="19">
        <v>-0.9456</v>
      </c>
      <c r="AA361" t="s">
        <v>12019</v>
      </c>
      <c r="AB361" s="121">
        <v>2</v>
      </c>
    </row>
    <row r="362" spans="1:28" ht="20.25">
      <c r="A362">
        <v>1159</v>
      </c>
      <c r="B362" t="s">
        <v>610</v>
      </c>
      <c r="C362" t="s">
        <v>611</v>
      </c>
      <c r="D362" t="str">
        <f t="shared" si="10"/>
        <v>SaluS SLS</v>
      </c>
      <c r="E362" s="3" t="s">
        <v>8887</v>
      </c>
      <c r="F362" s="3" t="s">
        <v>8883</v>
      </c>
      <c r="G362" s="3" t="s">
        <v>8883</v>
      </c>
      <c r="H362" s="4">
        <v>399</v>
      </c>
      <c r="I362" s="4">
        <v>4161993.8449261901</v>
      </c>
      <c r="J362" s="6">
        <v>43848</v>
      </c>
      <c r="K362" s="7">
        <v>1.3537853553000001</v>
      </c>
      <c r="L362" s="7">
        <v>494</v>
      </c>
      <c r="M362" s="7">
        <v>4216806.7448451696</v>
      </c>
      <c r="N362" s="9">
        <v>44302</v>
      </c>
      <c r="O362" s="10">
        <v>67.769249500000001</v>
      </c>
      <c r="P362" s="10">
        <v>2589</v>
      </c>
      <c r="Q362" s="10">
        <v>0</v>
      </c>
      <c r="R362" s="10">
        <v>50.05908007106656</v>
      </c>
      <c r="S362" s="18">
        <v>50.05908007106656</v>
      </c>
      <c r="T362" s="13">
        <v>44684</v>
      </c>
      <c r="U362" s="14">
        <v>0.57467908916972843</v>
      </c>
      <c r="V362" s="14">
        <v>2573</v>
      </c>
      <c r="W362" s="14">
        <v>0</v>
      </c>
      <c r="X362" s="14">
        <v>99.152006118689968</v>
      </c>
      <c r="Y362" s="19">
        <f t="shared" si="11"/>
        <v>-0.99152006118689973</v>
      </c>
      <c r="Z362" s="19">
        <v>-0.99150000000000005</v>
      </c>
      <c r="AA362" t="s">
        <v>12020</v>
      </c>
      <c r="AB362" s="121">
        <v>2</v>
      </c>
    </row>
    <row r="363" spans="1:28" ht="20.25">
      <c r="A363">
        <v>1834</v>
      </c>
      <c r="B363" t="s">
        <v>1265</v>
      </c>
      <c r="C363" t="s">
        <v>1266</v>
      </c>
      <c r="D363" t="str">
        <f t="shared" si="10"/>
        <v>Pillar PLR</v>
      </c>
      <c r="E363" s="3" t="s">
        <v>8887</v>
      </c>
      <c r="F363" s="3" t="s">
        <v>8883</v>
      </c>
      <c r="G363" s="3" t="s">
        <v>8883</v>
      </c>
      <c r="H363" s="4">
        <v>400</v>
      </c>
      <c r="I363" s="4">
        <v>4143107.61834476</v>
      </c>
      <c r="J363" s="6">
        <v>43647</v>
      </c>
      <c r="K363" s="7">
        <v>1.9494916242300001E-2</v>
      </c>
      <c r="L363" s="7">
        <v>397</v>
      </c>
      <c r="M363" s="7">
        <v>6000830.1291102497</v>
      </c>
      <c r="N363" s="9">
        <v>43664</v>
      </c>
      <c r="O363" s="10">
        <v>0.19258284310900001</v>
      </c>
      <c r="P363" s="10">
        <v>1222</v>
      </c>
      <c r="Q363" s="10">
        <v>12356384.8941123</v>
      </c>
      <c r="R363" s="10">
        <v>9.8786186468005663</v>
      </c>
      <c r="S363" s="18">
        <v>9.8786186468005663</v>
      </c>
      <c r="T363" s="13">
        <v>44583</v>
      </c>
      <c r="U363" s="14">
        <v>8.5359069712210873E-3</v>
      </c>
      <c r="V363" s="14">
        <v>888</v>
      </c>
      <c r="W363" s="14">
        <v>2941448.99</v>
      </c>
      <c r="X363" s="14">
        <v>95.567670082433125</v>
      </c>
      <c r="Y363" s="19">
        <f t="shared" si="11"/>
        <v>-0.9556767008243312</v>
      </c>
      <c r="Z363" s="19">
        <v>-0.95569999999999999</v>
      </c>
      <c r="AA363" t="s">
        <v>12021</v>
      </c>
      <c r="AB363" s="121">
        <v>2</v>
      </c>
    </row>
    <row r="364" spans="1:28" ht="20.25">
      <c r="A364">
        <v>2318</v>
      </c>
      <c r="B364" t="s">
        <v>1904</v>
      </c>
      <c r="C364" t="s">
        <v>1905</v>
      </c>
      <c r="D364" t="str">
        <f t="shared" si="10"/>
        <v>Neumark NEU</v>
      </c>
      <c r="E364" s="3" t="s">
        <v>8887</v>
      </c>
      <c r="F364" s="3" t="s">
        <v>8883</v>
      </c>
      <c r="G364" s="3" t="s">
        <v>8883</v>
      </c>
      <c r="H364" s="4">
        <v>402</v>
      </c>
      <c r="I364" s="4">
        <v>4096237.9844889999</v>
      </c>
      <c r="J364" s="6">
        <v>43352</v>
      </c>
      <c r="K364" s="7">
        <v>0.339422</v>
      </c>
      <c r="L364" s="7">
        <v>286</v>
      </c>
      <c r="M364" s="7">
        <v>10507544.770300001</v>
      </c>
      <c r="N364" s="9">
        <v>43356</v>
      </c>
      <c r="O364" s="10">
        <v>1.0200800000000001</v>
      </c>
      <c r="P364" s="10">
        <v>1258</v>
      </c>
      <c r="Q364" s="10">
        <v>11177907.632099999</v>
      </c>
      <c r="R364" s="10">
        <v>3.0053443795629038</v>
      </c>
      <c r="S364" s="18">
        <v>3.0053443795629038</v>
      </c>
      <c r="T364" s="13">
        <v>44620</v>
      </c>
      <c r="U364" s="14">
        <v>1.505894798865411E-2</v>
      </c>
      <c r="V364" s="14">
        <v>2547</v>
      </c>
      <c r="W364" s="14">
        <v>0</v>
      </c>
      <c r="X364" s="14">
        <v>98.523748334576297</v>
      </c>
      <c r="Y364" s="19">
        <f t="shared" si="11"/>
        <v>-0.985237483345763</v>
      </c>
      <c r="Z364" s="19">
        <v>-0.98519999999999996</v>
      </c>
      <c r="AA364" t="s">
        <v>12022</v>
      </c>
      <c r="AB364" s="121">
        <v>2</v>
      </c>
    </row>
    <row r="365" spans="1:28" ht="20.25">
      <c r="A365">
        <v>4214</v>
      </c>
      <c r="B365" t="s">
        <v>4649</v>
      </c>
      <c r="C365" t="s">
        <v>4650</v>
      </c>
      <c r="D365" t="str">
        <f t="shared" si="10"/>
        <v>Agrocoin AGRO</v>
      </c>
      <c r="E365" s="3" t="s">
        <v>8887</v>
      </c>
      <c r="F365" s="3" t="s">
        <v>8883</v>
      </c>
      <c r="G365" s="3" t="s">
        <v>8883</v>
      </c>
      <c r="H365" s="4">
        <v>403</v>
      </c>
      <c r="I365" s="4">
        <v>4040591.5454256129</v>
      </c>
      <c r="J365" s="6">
        <v>43686</v>
      </c>
      <c r="K365" s="7">
        <v>4.0018697038399997</v>
      </c>
      <c r="L365" s="7">
        <v>2480</v>
      </c>
      <c r="M365" s="7">
        <v>0</v>
      </c>
      <c r="N365" s="9">
        <v>43694</v>
      </c>
      <c r="O365" s="10">
        <v>6.4999919001300004</v>
      </c>
      <c r="P365" s="10">
        <v>3188</v>
      </c>
      <c r="Q365" s="10">
        <v>0</v>
      </c>
      <c r="R365" s="10">
        <v>1.6242387636691229</v>
      </c>
      <c r="S365" s="18">
        <v>1.6242387636691229</v>
      </c>
      <c r="T365" s="13">
        <v>43953</v>
      </c>
      <c r="U365" s="14">
        <v>1.4999999999999999E-2</v>
      </c>
      <c r="V365" s="14">
        <v>1008</v>
      </c>
      <c r="W365" s="14">
        <v>1829164.0649999999</v>
      </c>
      <c r="X365" s="14">
        <v>99.769230481661069</v>
      </c>
      <c r="Y365" s="19">
        <f t="shared" si="11"/>
        <v>-0.99769230481661064</v>
      </c>
      <c r="Z365" s="19">
        <v>-0.99770000000000003</v>
      </c>
      <c r="AA365" t="s">
        <v>12023</v>
      </c>
      <c r="AB365" s="121">
        <v>2</v>
      </c>
    </row>
    <row r="366" spans="1:28" ht="20.25">
      <c r="A366">
        <v>3301</v>
      </c>
      <c r="B366" t="s">
        <v>3346</v>
      </c>
      <c r="C366" t="s">
        <v>3347</v>
      </c>
      <c r="D366" t="str">
        <f t="shared" si="10"/>
        <v>Invictus Hyperion Fund IHF</v>
      </c>
      <c r="E366" s="3" t="s">
        <v>8887</v>
      </c>
      <c r="F366" s="3" t="s">
        <v>8883</v>
      </c>
      <c r="G366" s="3" t="s">
        <v>8883</v>
      </c>
      <c r="H366" s="4">
        <v>404</v>
      </c>
      <c r="I366" s="4">
        <v>4040337.1522320299</v>
      </c>
      <c r="J366" s="6">
        <v>43386</v>
      </c>
      <c r="K366" s="7">
        <v>1.24166E-2</v>
      </c>
      <c r="L366" s="7">
        <v>2275</v>
      </c>
      <c r="M366" s="7">
        <v>0</v>
      </c>
      <c r="N366" s="9">
        <v>44393</v>
      </c>
      <c r="O366" s="10">
        <v>0.46013797000000001</v>
      </c>
      <c r="P366" s="10">
        <v>783</v>
      </c>
      <c r="Q366" s="10">
        <v>50053309.719999999</v>
      </c>
      <c r="R366" s="10">
        <v>37.058290514311487</v>
      </c>
      <c r="S366" s="18">
        <v>37.058290514311487</v>
      </c>
      <c r="T366" s="13">
        <v>44681</v>
      </c>
      <c r="U366" s="14">
        <v>0.1588067836264227</v>
      </c>
      <c r="V366" s="14">
        <v>442</v>
      </c>
      <c r="W366" s="14">
        <v>28202246.27</v>
      </c>
      <c r="X366" s="14">
        <v>65.48713777599734</v>
      </c>
      <c r="Y366" s="19">
        <f t="shared" si="11"/>
        <v>-0.65487137775997339</v>
      </c>
      <c r="Z366" s="19">
        <v>-0.65490000000000004</v>
      </c>
      <c r="AA366" t="s">
        <v>12024</v>
      </c>
      <c r="AB366" s="121">
        <v>2</v>
      </c>
    </row>
    <row r="367" spans="1:28" ht="20.25">
      <c r="A367">
        <v>3707</v>
      </c>
      <c r="B367" t="s">
        <v>3920</v>
      </c>
      <c r="C367" t="s">
        <v>3921</v>
      </c>
      <c r="D367" t="str">
        <f t="shared" si="10"/>
        <v>T.OS TOSC</v>
      </c>
      <c r="E367" s="3" t="s">
        <v>8888</v>
      </c>
      <c r="F367" s="3" t="s">
        <v>8883</v>
      </c>
      <c r="G367" s="3" t="s">
        <v>8883</v>
      </c>
      <c r="H367" s="4">
        <v>405</v>
      </c>
      <c r="I367" s="4">
        <v>4039690.2406628658</v>
      </c>
      <c r="J367" s="6">
        <v>44162</v>
      </c>
      <c r="K367" s="7">
        <v>3.0795524303399999E-3</v>
      </c>
      <c r="L367" s="7">
        <v>631</v>
      </c>
      <c r="M367" s="7">
        <v>2547321.6378604379</v>
      </c>
      <c r="N367" s="9">
        <v>44582</v>
      </c>
      <c r="O367" s="10">
        <v>5.5050550331205567E-2</v>
      </c>
      <c r="P367" s="10">
        <v>2593</v>
      </c>
      <c r="Q367" s="10">
        <v>0</v>
      </c>
      <c r="R367" s="10">
        <v>17.87615297237452</v>
      </c>
      <c r="S367" s="18">
        <v>17.87615297237452</v>
      </c>
      <c r="T367" s="13">
        <v>44630</v>
      </c>
      <c r="U367" s="14">
        <v>1.364987510461891E-2</v>
      </c>
      <c r="V367" s="14">
        <v>2577</v>
      </c>
      <c r="W367" s="14">
        <v>0</v>
      </c>
      <c r="X367" s="14">
        <v>75.204834424913201</v>
      </c>
      <c r="Y367" s="19">
        <f t="shared" si="11"/>
        <v>-0.75204834424913203</v>
      </c>
      <c r="Z367" s="19">
        <v>-0.752</v>
      </c>
      <c r="AA367" t="s">
        <v>12025</v>
      </c>
      <c r="AB367" s="121">
        <v>2</v>
      </c>
    </row>
    <row r="368" spans="1:28" ht="20.25">
      <c r="A368">
        <v>2289</v>
      </c>
      <c r="B368" t="s">
        <v>1862</v>
      </c>
      <c r="C368" t="s">
        <v>1863</v>
      </c>
      <c r="D368" t="str">
        <f t="shared" si="10"/>
        <v>Gifto GTO</v>
      </c>
      <c r="E368" s="3" t="s">
        <v>3686</v>
      </c>
      <c r="F368" s="3" t="s">
        <v>8883</v>
      </c>
      <c r="G368" s="3" t="s">
        <v>8883</v>
      </c>
      <c r="H368" s="4">
        <v>406</v>
      </c>
      <c r="I368" s="4">
        <v>3994236.97663459</v>
      </c>
      <c r="J368" s="6">
        <v>43903</v>
      </c>
      <c r="K368" s="7">
        <v>3.91269331468E-3</v>
      </c>
      <c r="L368" s="7">
        <v>509</v>
      </c>
      <c r="M368" s="7">
        <v>3994236.97663459</v>
      </c>
      <c r="N368" s="9">
        <v>44292</v>
      </c>
      <c r="O368" s="10">
        <v>0.15621932999999999</v>
      </c>
      <c r="P368" s="10">
        <v>644</v>
      </c>
      <c r="Q368" s="10">
        <v>78845950.790000007</v>
      </c>
      <c r="R368" s="10">
        <v>39.926290520619659</v>
      </c>
      <c r="S368" s="18">
        <v>39.926290520619659</v>
      </c>
      <c r="T368" s="13">
        <v>44339</v>
      </c>
      <c r="U368" s="14">
        <v>1.8548619999999998E-2</v>
      </c>
      <c r="V368" s="14">
        <v>501</v>
      </c>
      <c r="W368" s="14">
        <v>18873896.07</v>
      </c>
      <c r="X368" s="14">
        <v>88.126552584753753</v>
      </c>
      <c r="Y368" s="19">
        <f t="shared" si="11"/>
        <v>-0.88126552584753748</v>
      </c>
      <c r="Z368" s="19">
        <v>-0.88129999999999997</v>
      </c>
      <c r="AA368" t="s">
        <v>12026</v>
      </c>
      <c r="AB368" s="121">
        <v>2</v>
      </c>
    </row>
    <row r="369" spans="1:28" ht="20.25">
      <c r="A369">
        <v>5087</v>
      </c>
      <c r="B369" t="s">
        <v>5299</v>
      </c>
      <c r="C369" t="s">
        <v>5300</v>
      </c>
      <c r="D369" t="str">
        <f t="shared" si="10"/>
        <v>CRYPTOBUCKS CBUCKS</v>
      </c>
      <c r="E369" s="3" t="s">
        <v>3686</v>
      </c>
      <c r="F369" s="3" t="s">
        <v>8883</v>
      </c>
      <c r="G369" s="3" t="s">
        <v>8883</v>
      </c>
      <c r="H369" s="4">
        <v>407</v>
      </c>
      <c r="I369" s="4">
        <v>3973495.166951356</v>
      </c>
      <c r="J369" s="6">
        <v>44170</v>
      </c>
      <c r="K369" s="7">
        <v>5.0032360169000002E-4</v>
      </c>
      <c r="L369" s="7">
        <v>700</v>
      </c>
      <c r="M369" s="7">
        <v>1967279.839925918</v>
      </c>
      <c r="N369" s="9">
        <v>44301</v>
      </c>
      <c r="O369" s="10">
        <v>4.6733618113889999E-2</v>
      </c>
      <c r="P369" s="10">
        <v>2597</v>
      </c>
      <c r="Q369" s="10">
        <v>0</v>
      </c>
      <c r="R369" s="10">
        <v>93.406783042080235</v>
      </c>
      <c r="S369" s="18">
        <v>93.406783042080235</v>
      </c>
      <c r="T369" s="13">
        <v>44334</v>
      </c>
      <c r="U369" s="16">
        <v>2.2213840799999999E-6</v>
      </c>
      <c r="V369" s="14">
        <v>2580</v>
      </c>
      <c r="W369" s="16">
        <v>0</v>
      </c>
      <c r="X369" s="16">
        <v>99.995246710677122</v>
      </c>
      <c r="Y369" s="19">
        <f t="shared" si="11"/>
        <v>-0.99995246710677121</v>
      </c>
      <c r="Z369" s="19">
        <v>-1</v>
      </c>
      <c r="AA369" t="s">
        <v>12027</v>
      </c>
      <c r="AB369" s="121">
        <v>2</v>
      </c>
    </row>
    <row r="370" spans="1:28" ht="20.25">
      <c r="A370">
        <v>2454</v>
      </c>
      <c r="B370" t="s">
        <v>2086</v>
      </c>
      <c r="C370" t="s">
        <v>2087</v>
      </c>
      <c r="D370" t="str">
        <f t="shared" si="10"/>
        <v>UnlimitedIP UIP</v>
      </c>
      <c r="E370" s="3" t="s">
        <v>8881</v>
      </c>
      <c r="F370" s="3" t="s">
        <v>8882</v>
      </c>
      <c r="G370" s="3" t="s">
        <v>8883</v>
      </c>
      <c r="H370" s="4">
        <v>408</v>
      </c>
      <c r="I370" s="4">
        <v>3959222.0977534601</v>
      </c>
      <c r="J370" s="6">
        <v>43472</v>
      </c>
      <c r="K370" s="7">
        <v>1.7367886629E-3</v>
      </c>
      <c r="L370" s="7">
        <v>2542</v>
      </c>
      <c r="M370" s="7">
        <v>0</v>
      </c>
      <c r="N370" s="9">
        <v>43675</v>
      </c>
      <c r="O370" s="10">
        <v>0.134885057157</v>
      </c>
      <c r="P370" s="10">
        <v>595</v>
      </c>
      <c r="Q370" s="10">
        <v>93372801.304702103</v>
      </c>
      <c r="R370" s="10">
        <v>77.663483208012138</v>
      </c>
      <c r="S370" s="18">
        <v>77.663483208012138</v>
      </c>
      <c r="T370" s="13">
        <v>44676</v>
      </c>
      <c r="U370" s="14">
        <v>4.2508926719996498E-4</v>
      </c>
      <c r="V370" s="14">
        <v>1199</v>
      </c>
      <c r="W370" s="14">
        <v>811690.32</v>
      </c>
      <c r="X370" s="14">
        <v>99.684850734277262</v>
      </c>
      <c r="Y370" s="19">
        <f t="shared" si="11"/>
        <v>-0.99684850734277264</v>
      </c>
      <c r="Z370" s="19">
        <v>-0.99680000000000002</v>
      </c>
      <c r="AA370" t="s">
        <v>12028</v>
      </c>
      <c r="AB370" s="121">
        <v>2</v>
      </c>
    </row>
    <row r="371" spans="1:28" ht="20.25">
      <c r="A371">
        <v>4092</v>
      </c>
      <c r="B371" t="s">
        <v>4505</v>
      </c>
      <c r="C371" t="s">
        <v>4506</v>
      </c>
      <c r="D371" t="str">
        <f t="shared" si="10"/>
        <v>Dusk Network DUSK</v>
      </c>
      <c r="E371" s="3" t="s">
        <v>8884</v>
      </c>
      <c r="F371" s="3" t="s">
        <v>8883</v>
      </c>
      <c r="G371" s="3" t="s">
        <v>8883</v>
      </c>
      <c r="H371" s="4">
        <v>409</v>
      </c>
      <c r="I371" s="4">
        <v>3953070.3095432799</v>
      </c>
      <c r="J371" s="6">
        <v>43903</v>
      </c>
      <c r="K371" s="7">
        <v>1.105859193E-2</v>
      </c>
      <c r="L371" s="7">
        <v>511</v>
      </c>
      <c r="M371" s="7">
        <v>3953070.3095432799</v>
      </c>
      <c r="N371" s="9">
        <v>44559</v>
      </c>
      <c r="O371" s="10">
        <v>1.1657160542174689</v>
      </c>
      <c r="P371" s="10">
        <v>279</v>
      </c>
      <c r="Q371" s="10">
        <v>380916422.57999998</v>
      </c>
      <c r="R371" s="10">
        <v>105.4127018698545</v>
      </c>
      <c r="S371" s="18">
        <v>105.4127018698545</v>
      </c>
      <c r="T371" s="13">
        <v>44681</v>
      </c>
      <c r="U371" s="14">
        <v>0.21512002655857729</v>
      </c>
      <c r="V371" s="14">
        <v>266</v>
      </c>
      <c r="W371" s="14">
        <v>88145051.930000007</v>
      </c>
      <c r="X371" s="14">
        <v>81.546104149437596</v>
      </c>
      <c r="Y371" s="19">
        <f t="shared" si="11"/>
        <v>-0.81546104149437593</v>
      </c>
      <c r="Z371" s="19">
        <v>-0.8155</v>
      </c>
      <c r="AA371" t="s">
        <v>12029</v>
      </c>
      <c r="AB371" s="121">
        <v>2</v>
      </c>
    </row>
    <row r="372" spans="1:28" ht="20.25">
      <c r="A372">
        <v>2866</v>
      </c>
      <c r="B372" t="s">
        <v>2667</v>
      </c>
      <c r="C372" t="s">
        <v>2668</v>
      </c>
      <c r="D372" t="str">
        <f t="shared" si="10"/>
        <v>Sentinel Protocol UPP</v>
      </c>
      <c r="E372" s="3" t="s">
        <v>1772</v>
      </c>
      <c r="F372" s="3" t="s">
        <v>8883</v>
      </c>
      <c r="G372" s="3" t="s">
        <v>8883</v>
      </c>
      <c r="H372" s="4">
        <v>410</v>
      </c>
      <c r="I372" s="4">
        <v>3919879.4740329902</v>
      </c>
      <c r="J372" s="6">
        <v>44157</v>
      </c>
      <c r="K372" s="7">
        <v>2.70857E-3</v>
      </c>
      <c r="L372" s="7">
        <v>361</v>
      </c>
      <c r="M372" s="7">
        <v>7233405.1657292396</v>
      </c>
      <c r="N372" s="9">
        <v>44289</v>
      </c>
      <c r="O372" s="10">
        <v>0.41768892000000002</v>
      </c>
      <c r="P372" s="10">
        <v>474</v>
      </c>
      <c r="Q372" s="10">
        <v>143324848.24000001</v>
      </c>
      <c r="R372" s="10">
        <v>154.2101256382519</v>
      </c>
      <c r="S372" s="18">
        <v>154.2101256382519</v>
      </c>
      <c r="T372" s="13">
        <v>44362</v>
      </c>
      <c r="U372" s="14">
        <v>3.5798339999999998E-2</v>
      </c>
      <c r="V372" s="14">
        <v>393</v>
      </c>
      <c r="W372" s="14">
        <v>38901025.68</v>
      </c>
      <c r="X372" s="14">
        <v>91.429425516003633</v>
      </c>
      <c r="Y372" s="19">
        <f t="shared" si="11"/>
        <v>-0.91429425516003637</v>
      </c>
      <c r="Z372" s="19">
        <v>-0.9143</v>
      </c>
      <c r="AA372" t="s">
        <v>12030</v>
      </c>
      <c r="AB372" s="121">
        <v>2</v>
      </c>
    </row>
    <row r="373" spans="1:28" ht="20.25">
      <c r="A373">
        <v>1403</v>
      </c>
      <c r="B373" t="s">
        <v>790</v>
      </c>
      <c r="C373" t="s">
        <v>791</v>
      </c>
      <c r="D373" t="str">
        <f t="shared" si="10"/>
        <v>FirstBlood 1ST</v>
      </c>
      <c r="E373" s="3" t="s">
        <v>8892</v>
      </c>
      <c r="F373" s="3" t="s">
        <v>8883</v>
      </c>
      <c r="G373" s="3" t="s">
        <v>8883</v>
      </c>
      <c r="H373" s="4">
        <v>411</v>
      </c>
      <c r="I373" s="4">
        <v>3913183.0649406668</v>
      </c>
      <c r="J373" s="6">
        <v>43494</v>
      </c>
      <c r="K373" s="7">
        <v>1.7522263277199999E-2</v>
      </c>
      <c r="L373" s="7">
        <v>802</v>
      </c>
      <c r="M373" s="7">
        <v>1499176.293469222</v>
      </c>
      <c r="N373" s="9">
        <v>44314</v>
      </c>
      <c r="O373" s="10">
        <v>8.2131460241027501</v>
      </c>
      <c r="P373" s="10">
        <v>2605</v>
      </c>
      <c r="Q373" s="10">
        <v>0</v>
      </c>
      <c r="R373" s="10">
        <v>468.72632228906821</v>
      </c>
      <c r="S373" s="18">
        <v>468.72632228906821</v>
      </c>
      <c r="T373" s="13">
        <v>44352</v>
      </c>
      <c r="U373" s="14">
        <v>2.49914670565704</v>
      </c>
      <c r="V373" s="14">
        <v>2587</v>
      </c>
      <c r="W373" s="14">
        <v>0</v>
      </c>
      <c r="X373" s="14">
        <v>69.571383507331944</v>
      </c>
      <c r="Y373" s="19">
        <f t="shared" si="11"/>
        <v>-0.69571383507331941</v>
      </c>
      <c r="Z373" s="19">
        <v>-0.69569999999999999</v>
      </c>
      <c r="AA373" t="s">
        <v>12031</v>
      </c>
      <c r="AB373" s="121">
        <v>2</v>
      </c>
    </row>
    <row r="374" spans="1:28" ht="20.25">
      <c r="A374">
        <v>3904</v>
      </c>
      <c r="B374" t="s">
        <v>4236</v>
      </c>
      <c r="C374" t="s">
        <v>4237</v>
      </c>
      <c r="D374" t="str">
        <f t="shared" si="10"/>
        <v>Electronic Energy Coin E2C</v>
      </c>
      <c r="E374" s="3" t="s">
        <v>8885</v>
      </c>
      <c r="F374" s="3" t="s">
        <v>8883</v>
      </c>
      <c r="G374" s="3" t="s">
        <v>8883</v>
      </c>
      <c r="H374" s="4">
        <v>412</v>
      </c>
      <c r="I374" s="4">
        <v>3910051.8917589812</v>
      </c>
      <c r="J374" s="6">
        <v>43587</v>
      </c>
      <c r="K374" s="7">
        <v>8.63956881501E-2</v>
      </c>
      <c r="L374" s="7">
        <v>2768</v>
      </c>
      <c r="M374" s="7">
        <v>0</v>
      </c>
      <c r="N374" s="9">
        <v>43589</v>
      </c>
      <c r="O374" s="10">
        <v>0.215107482081</v>
      </c>
      <c r="P374" s="10">
        <v>3092</v>
      </c>
      <c r="Q374" s="10">
        <v>0</v>
      </c>
      <c r="R374" s="10">
        <v>2.4897941863404331</v>
      </c>
      <c r="S374" s="18">
        <v>2.4897941863404331</v>
      </c>
      <c r="T374" s="13">
        <v>44674</v>
      </c>
      <c r="U374" s="16">
        <v>8.7019822780356638E-5</v>
      </c>
      <c r="V374" s="14">
        <v>2013</v>
      </c>
      <c r="W374" s="16">
        <v>29760.685854279182</v>
      </c>
      <c r="X374" s="16">
        <v>99.959545887507716</v>
      </c>
      <c r="Y374" s="19">
        <f t="shared" si="11"/>
        <v>-0.99959545887507717</v>
      </c>
      <c r="Z374" s="19">
        <v>-0.99960000000000004</v>
      </c>
      <c r="AA374" t="s">
        <v>12032</v>
      </c>
      <c r="AB374" s="121">
        <v>2</v>
      </c>
    </row>
    <row r="375" spans="1:28" ht="20.25">
      <c r="A375">
        <v>1726</v>
      </c>
      <c r="B375" t="s">
        <v>1122</v>
      </c>
      <c r="C375" t="s">
        <v>1123</v>
      </c>
      <c r="D375" t="str">
        <f t="shared" si="10"/>
        <v>ZrCoin ZRC</v>
      </c>
      <c r="E375" s="3" t="s">
        <v>8887</v>
      </c>
      <c r="F375" s="3" t="s">
        <v>8883</v>
      </c>
      <c r="G375" s="3" t="s">
        <v>8883</v>
      </c>
      <c r="H375" s="4">
        <v>413</v>
      </c>
      <c r="I375" s="4">
        <v>3888967.0529436478</v>
      </c>
      <c r="J375" s="6">
        <v>43708</v>
      </c>
      <c r="K375" s="7">
        <v>1.1521604034399999</v>
      </c>
      <c r="L375" s="7">
        <v>436</v>
      </c>
      <c r="M375" s="7">
        <v>5256325.128072585</v>
      </c>
      <c r="N375" s="9">
        <v>43718</v>
      </c>
      <c r="O375" s="10">
        <v>3.89838431087</v>
      </c>
      <c r="P375" s="10">
        <v>1110</v>
      </c>
      <c r="Q375" s="10">
        <v>17787668.783551268</v>
      </c>
      <c r="R375" s="10">
        <v>3.383543037263399</v>
      </c>
      <c r="S375" s="18">
        <v>3.383543037263399</v>
      </c>
      <c r="T375" s="13">
        <v>44583</v>
      </c>
      <c r="U375" s="14">
        <v>7.0410806052867661E-2</v>
      </c>
      <c r="V375" s="14">
        <v>1422</v>
      </c>
      <c r="W375" s="14">
        <v>351271.97744150908</v>
      </c>
      <c r="X375" s="14">
        <v>98.193846464635641</v>
      </c>
      <c r="Y375" s="19">
        <f t="shared" si="11"/>
        <v>-0.98193846464635637</v>
      </c>
      <c r="Z375" s="19">
        <v>-0.9819</v>
      </c>
      <c r="AA375" t="s">
        <v>12033</v>
      </c>
      <c r="AB375" s="121">
        <v>2</v>
      </c>
    </row>
    <row r="376" spans="1:28" ht="20.25">
      <c r="A376">
        <v>53</v>
      </c>
      <c r="B376" t="s">
        <v>62</v>
      </c>
      <c r="C376" t="s">
        <v>63</v>
      </c>
      <c r="D376" t="str">
        <f t="shared" si="10"/>
        <v>Quark QRK</v>
      </c>
      <c r="E376" s="3" t="s">
        <v>8881</v>
      </c>
      <c r="F376" s="3" t="s">
        <v>8883</v>
      </c>
      <c r="G376" s="3" t="s">
        <v>8883</v>
      </c>
      <c r="H376" s="4">
        <v>414</v>
      </c>
      <c r="I376" s="4">
        <v>3883014.7202669401</v>
      </c>
      <c r="J376" s="6">
        <v>43433</v>
      </c>
      <c r="K376" s="7">
        <v>2.12157048795E-4</v>
      </c>
      <c r="L376" s="7">
        <v>1116</v>
      </c>
      <c r="M376" s="7">
        <v>549863.09621858399</v>
      </c>
      <c r="N376" s="9">
        <v>44326</v>
      </c>
      <c r="O376" s="10">
        <v>0.11875666</v>
      </c>
      <c r="P376" s="10">
        <v>936</v>
      </c>
      <c r="Q376" s="10">
        <v>29611249.550000001</v>
      </c>
      <c r="R376" s="10">
        <v>559.75825773646784</v>
      </c>
      <c r="S376" s="18">
        <v>559.75825773646784</v>
      </c>
      <c r="T376" s="13">
        <v>44523</v>
      </c>
      <c r="U376" s="14">
        <v>5.6101895153327301E-4</v>
      </c>
      <c r="V376" s="14">
        <v>1240</v>
      </c>
      <c r="W376" s="14">
        <v>698238.15</v>
      </c>
      <c r="X376" s="14">
        <v>99.527589482953388</v>
      </c>
      <c r="Y376" s="19">
        <f t="shared" si="11"/>
        <v>-0.99527589482953394</v>
      </c>
      <c r="Z376" s="19">
        <v>-0.99529999999999996</v>
      </c>
      <c r="AA376" t="s">
        <v>12034</v>
      </c>
      <c r="AB376" s="121">
        <v>2</v>
      </c>
    </row>
    <row r="377" spans="1:28" ht="20.25">
      <c r="A377">
        <v>2843</v>
      </c>
      <c r="B377" t="s">
        <v>2633</v>
      </c>
      <c r="C377" t="s">
        <v>2634</v>
      </c>
      <c r="D377" t="str">
        <f t="shared" si="10"/>
        <v>Ether Zero ETZ</v>
      </c>
      <c r="E377" s="3" t="s">
        <v>8887</v>
      </c>
      <c r="F377" s="3" t="s">
        <v>8883</v>
      </c>
      <c r="G377" s="3" t="s">
        <v>8883</v>
      </c>
      <c r="H377" s="4">
        <v>415</v>
      </c>
      <c r="I377" s="4">
        <v>3840263.8262335798</v>
      </c>
      <c r="J377" s="6">
        <v>43349</v>
      </c>
      <c r="K377" s="7">
        <v>6.9670200000000002E-2</v>
      </c>
      <c r="L377" s="7">
        <v>2718</v>
      </c>
      <c r="M377" s="7">
        <v>0</v>
      </c>
      <c r="N377" s="9">
        <v>43642</v>
      </c>
      <c r="O377" s="10">
        <v>0.34753420365999999</v>
      </c>
      <c r="P377" s="10">
        <v>901</v>
      </c>
      <c r="Q377" s="10">
        <v>34243988.893237002</v>
      </c>
      <c r="R377" s="10">
        <v>4.9882762452239264</v>
      </c>
      <c r="S377" s="18">
        <v>4.9882762452239264</v>
      </c>
      <c r="T377" s="13">
        <v>44684</v>
      </c>
      <c r="U377" s="14">
        <v>2.9546879908288001E-4</v>
      </c>
      <c r="V377" s="14">
        <v>1852</v>
      </c>
      <c r="W377" s="14">
        <v>63514.79</v>
      </c>
      <c r="X377" s="14">
        <v>99.914981375654193</v>
      </c>
      <c r="Y377" s="19">
        <f t="shared" si="11"/>
        <v>-0.99914981375654188</v>
      </c>
      <c r="Z377" s="19">
        <v>-0.99909999999999999</v>
      </c>
      <c r="AA377" t="s">
        <v>12035</v>
      </c>
      <c r="AB377" s="121">
        <v>2</v>
      </c>
    </row>
    <row r="378" spans="1:28" ht="20.25">
      <c r="A378">
        <v>4824</v>
      </c>
      <c r="B378" t="s">
        <v>5050</v>
      </c>
      <c r="C378" t="s">
        <v>5051</v>
      </c>
      <c r="D378" t="str">
        <f t="shared" si="10"/>
        <v>SymVerse SYM</v>
      </c>
      <c r="E378" s="3" t="s">
        <v>8887</v>
      </c>
      <c r="F378" s="3" t="s">
        <v>8883</v>
      </c>
      <c r="G378" s="3" t="s">
        <v>8883</v>
      </c>
      <c r="H378" s="4">
        <v>417</v>
      </c>
      <c r="I378" s="4">
        <v>3785854.4828093001</v>
      </c>
      <c r="J378" s="6">
        <v>44114</v>
      </c>
      <c r="K378" s="7">
        <v>2.463682E-2</v>
      </c>
      <c r="L378" s="7">
        <v>558</v>
      </c>
      <c r="M378" s="7">
        <v>3275616.73720608</v>
      </c>
      <c r="N378" s="9">
        <v>44232</v>
      </c>
      <c r="O378" s="10">
        <v>0.20902481000000001</v>
      </c>
      <c r="P378" s="10">
        <v>1259</v>
      </c>
      <c r="Q378" s="10">
        <v>11158081.710000001</v>
      </c>
      <c r="R378" s="10">
        <v>8.484244719894857</v>
      </c>
      <c r="S378" s="18">
        <v>8.484244719894857</v>
      </c>
      <c r="T378" s="13">
        <v>44582</v>
      </c>
      <c r="U378" s="14">
        <v>3.2593908183323659E-3</v>
      </c>
      <c r="V378" s="14">
        <v>2548</v>
      </c>
      <c r="W378" s="14">
        <v>0</v>
      </c>
      <c r="X378" s="14">
        <v>98.440667967437761</v>
      </c>
      <c r="Y378" s="19">
        <f t="shared" si="11"/>
        <v>-0.98440667967437756</v>
      </c>
      <c r="Z378" s="19">
        <v>-0.98440000000000005</v>
      </c>
      <c r="AA378" t="s">
        <v>12036</v>
      </c>
      <c r="AB378" s="121">
        <v>2</v>
      </c>
    </row>
    <row r="379" spans="1:28" ht="20.25">
      <c r="A379">
        <v>2698</v>
      </c>
      <c r="B379" t="s">
        <v>2477</v>
      </c>
      <c r="C379" t="s">
        <v>2478</v>
      </c>
      <c r="D379" t="str">
        <f t="shared" si="10"/>
        <v>Hydro HYDRO</v>
      </c>
      <c r="E379" s="3" t="s">
        <v>3686</v>
      </c>
      <c r="F379" s="3" t="s">
        <v>8883</v>
      </c>
      <c r="G379" s="3" t="s">
        <v>8883</v>
      </c>
      <c r="H379" s="4">
        <v>418</v>
      </c>
      <c r="I379" s="4">
        <v>3764138.0226141079</v>
      </c>
      <c r="J379" s="6">
        <v>44167</v>
      </c>
      <c r="K379" s="7">
        <v>1.13214336E-4</v>
      </c>
      <c r="L379" s="7">
        <v>868</v>
      </c>
      <c r="M379" s="7">
        <v>1250634.925780026</v>
      </c>
      <c r="N379" s="9">
        <v>44291</v>
      </c>
      <c r="O379" s="10">
        <v>8.1317867159860002E-2</v>
      </c>
      <c r="P379" s="10">
        <v>2612</v>
      </c>
      <c r="Q379" s="10">
        <v>0</v>
      </c>
      <c r="R379" s="10">
        <v>718.26475367801481</v>
      </c>
      <c r="S379" s="18">
        <v>718.26475367801481</v>
      </c>
      <c r="T379" s="13">
        <v>44638</v>
      </c>
      <c r="U379" s="14">
        <v>6.7640114322463354E-3</v>
      </c>
      <c r="V379" s="14">
        <v>1309</v>
      </c>
      <c r="W379" s="14">
        <v>556985.31607161858</v>
      </c>
      <c r="X379" s="14">
        <v>91.682010770217076</v>
      </c>
      <c r="Y379" s="19">
        <f t="shared" si="11"/>
        <v>-0.91682010770217071</v>
      </c>
      <c r="Z379" s="19">
        <v>-0.91679999999999995</v>
      </c>
      <c r="AA379" t="s">
        <v>12037</v>
      </c>
      <c r="AB379" s="121">
        <v>2</v>
      </c>
    </row>
    <row r="380" spans="1:28" ht="20.25">
      <c r="A380">
        <v>4079</v>
      </c>
      <c r="B380" t="s">
        <v>4491</v>
      </c>
      <c r="C380" t="s">
        <v>4492</v>
      </c>
      <c r="D380" t="str">
        <f t="shared" si="10"/>
        <v>Silverway SLV</v>
      </c>
      <c r="E380" s="3" t="s">
        <v>3686</v>
      </c>
      <c r="F380" s="3" t="s">
        <v>8883</v>
      </c>
      <c r="G380" s="3" t="s">
        <v>8883</v>
      </c>
      <c r="H380" s="4">
        <v>419</v>
      </c>
      <c r="I380" s="4">
        <v>3735045.9818543722</v>
      </c>
      <c r="J380" s="6">
        <v>43649</v>
      </c>
      <c r="K380" s="7">
        <v>1.33346098957</v>
      </c>
      <c r="L380" s="7">
        <v>2911</v>
      </c>
      <c r="M380" s="7">
        <v>0</v>
      </c>
      <c r="N380" s="9">
        <v>43654</v>
      </c>
      <c r="O380" s="10">
        <v>2.28743342874</v>
      </c>
      <c r="P380" s="10">
        <v>3155</v>
      </c>
      <c r="Q380" s="10">
        <v>0</v>
      </c>
      <c r="R380" s="10">
        <v>1.715410834386409</v>
      </c>
      <c r="S380" s="18">
        <v>1.715410834386409</v>
      </c>
      <c r="T380" s="13">
        <v>44079</v>
      </c>
      <c r="U380" s="16">
        <v>4.8516317528500004E-6</v>
      </c>
      <c r="V380" s="14">
        <v>2449</v>
      </c>
      <c r="W380" s="16">
        <v>727.79327439339681</v>
      </c>
      <c r="X380" s="16">
        <v>99.999787900636065</v>
      </c>
      <c r="Y380" s="19">
        <f t="shared" si="11"/>
        <v>-0.99999787900636061</v>
      </c>
      <c r="Z380" s="19">
        <v>-1</v>
      </c>
      <c r="AA380" t="s">
        <v>12038</v>
      </c>
      <c r="AB380" s="121">
        <v>2</v>
      </c>
    </row>
    <row r="381" spans="1:28" ht="20.25">
      <c r="A381">
        <v>4366</v>
      </c>
      <c r="B381" t="s">
        <v>4784</v>
      </c>
      <c r="C381" t="s">
        <v>4785</v>
      </c>
      <c r="D381" t="str">
        <f t="shared" si="10"/>
        <v>MixMarvel MIX</v>
      </c>
      <c r="E381" s="3" t="s">
        <v>8892</v>
      </c>
      <c r="F381" s="3" t="s">
        <v>8883</v>
      </c>
      <c r="G381" s="3" t="s">
        <v>8883</v>
      </c>
      <c r="H381" s="4">
        <v>421</v>
      </c>
      <c r="I381" s="4">
        <v>3726959.6540370798</v>
      </c>
      <c r="J381" s="6">
        <v>43711</v>
      </c>
      <c r="K381" s="7">
        <v>4.7166279346599997E-2</v>
      </c>
      <c r="L381" s="7">
        <v>2416</v>
      </c>
      <c r="M381" s="7">
        <v>0</v>
      </c>
      <c r="N381" s="9">
        <v>43727</v>
      </c>
      <c r="O381" s="10">
        <v>8.7101151059199994E-2</v>
      </c>
      <c r="P381" s="10">
        <v>3222</v>
      </c>
      <c r="Q381" s="10">
        <v>0</v>
      </c>
      <c r="R381" s="10">
        <v>1.846682678087449</v>
      </c>
      <c r="S381" s="18">
        <v>1.846682678087449</v>
      </c>
      <c r="T381" s="13">
        <v>43903</v>
      </c>
      <c r="U381" s="14">
        <v>1.0103067851800001E-3</v>
      </c>
      <c r="V381" s="14">
        <v>826</v>
      </c>
      <c r="W381" s="14">
        <v>3726959.6540370798</v>
      </c>
      <c r="X381" s="14">
        <v>98.840076425059721</v>
      </c>
      <c r="Y381" s="19">
        <f t="shared" si="11"/>
        <v>-0.9884007642505972</v>
      </c>
      <c r="Z381" s="19">
        <v>-0.98839999999999995</v>
      </c>
      <c r="AA381" t="s">
        <v>12039</v>
      </c>
      <c r="AB381" s="121">
        <v>2</v>
      </c>
    </row>
    <row r="382" spans="1:28" ht="20.25">
      <c r="A382">
        <v>4566</v>
      </c>
      <c r="B382" t="s">
        <v>4873</v>
      </c>
      <c r="C382" t="s">
        <v>4874</v>
      </c>
      <c r="D382" t="str">
        <f t="shared" si="10"/>
        <v>DigitalBits XDB</v>
      </c>
      <c r="E382" s="3" t="s">
        <v>8887</v>
      </c>
      <c r="F382" s="3" t="s">
        <v>8883</v>
      </c>
      <c r="G382" s="3" t="s">
        <v>8883</v>
      </c>
      <c r="H382" s="4">
        <v>422</v>
      </c>
      <c r="I382" s="4">
        <v>3712372.9841275802</v>
      </c>
      <c r="J382" s="6">
        <v>43910</v>
      </c>
      <c r="K382" s="7">
        <v>6.7252994445099997E-3</v>
      </c>
      <c r="L382" s="7">
        <v>648</v>
      </c>
      <c r="M382" s="7">
        <v>2353135.2179895998</v>
      </c>
      <c r="N382" s="9">
        <v>44516</v>
      </c>
      <c r="O382" s="10">
        <v>1.028863501253455</v>
      </c>
      <c r="P382" s="10">
        <v>215</v>
      </c>
      <c r="Q382" s="10">
        <v>583192507.02999997</v>
      </c>
      <c r="R382" s="10">
        <v>152.9840432745842</v>
      </c>
      <c r="S382" s="18">
        <v>152.9840432745842</v>
      </c>
      <c r="T382" s="13">
        <v>44682</v>
      </c>
      <c r="U382" s="14">
        <v>0.2049900037391825</v>
      </c>
      <c r="V382" s="14">
        <v>163</v>
      </c>
      <c r="W382" s="14">
        <v>218561958.56999999</v>
      </c>
      <c r="X382" s="14">
        <v>80.076073892266066</v>
      </c>
      <c r="Y382" s="19">
        <f t="shared" si="11"/>
        <v>-0.80076073892266064</v>
      </c>
      <c r="Z382" s="19">
        <v>-0.80079999999999996</v>
      </c>
      <c r="AA382" t="s">
        <v>12040</v>
      </c>
      <c r="AB382" s="121">
        <v>2</v>
      </c>
    </row>
    <row r="383" spans="1:28" ht="20.25">
      <c r="A383">
        <v>4230</v>
      </c>
      <c r="B383" t="s">
        <v>4668</v>
      </c>
      <c r="C383" t="s">
        <v>4668</v>
      </c>
      <c r="D383" t="str">
        <f t="shared" si="10"/>
        <v>LHT LHT</v>
      </c>
      <c r="E383" s="3" t="s">
        <v>8887</v>
      </c>
      <c r="F383" s="3" t="s">
        <v>8883</v>
      </c>
      <c r="G383" s="3" t="s">
        <v>8883</v>
      </c>
      <c r="H383" s="4">
        <v>423</v>
      </c>
      <c r="I383" s="4">
        <v>3687341.3720200001</v>
      </c>
      <c r="J383" s="6">
        <v>43724</v>
      </c>
      <c r="K383" s="7">
        <v>8.7027396414399996E-4</v>
      </c>
      <c r="L383" s="7">
        <v>2680</v>
      </c>
      <c r="M383" s="7">
        <v>0</v>
      </c>
      <c r="N383" s="9">
        <v>43821</v>
      </c>
      <c r="O383" s="10">
        <v>0.28543683612999998</v>
      </c>
      <c r="P383" s="10">
        <v>1855</v>
      </c>
      <c r="Q383" s="10">
        <v>1739824.3958650001</v>
      </c>
      <c r="R383" s="10">
        <v>327.98503447216791</v>
      </c>
      <c r="S383" s="18">
        <v>327.98503447216791</v>
      </c>
      <c r="T383" s="13">
        <v>44582</v>
      </c>
      <c r="U383" s="16">
        <v>9.9974463496553003E-5</v>
      </c>
      <c r="V383" s="14">
        <v>1756</v>
      </c>
      <c r="W383" s="16">
        <v>97533.71</v>
      </c>
      <c r="X383" s="16">
        <v>99.964974925853284</v>
      </c>
      <c r="Y383" s="19">
        <f t="shared" si="11"/>
        <v>-0.99964974925853278</v>
      </c>
      <c r="Z383" s="19">
        <v>-0.99960000000000004</v>
      </c>
      <c r="AA383" t="s">
        <v>12041</v>
      </c>
      <c r="AB383" s="121">
        <v>2</v>
      </c>
    </row>
    <row r="384" spans="1:28" ht="20.25">
      <c r="A384">
        <v>4039</v>
      </c>
      <c r="B384" t="s">
        <v>4435</v>
      </c>
      <c r="C384" t="s">
        <v>4436</v>
      </c>
      <c r="D384" t="str">
        <f t="shared" si="10"/>
        <v>ARPA Chain ARPA</v>
      </c>
      <c r="E384" s="3" t="s">
        <v>8884</v>
      </c>
      <c r="F384" s="3" t="s">
        <v>8883</v>
      </c>
      <c r="G384" s="3" t="s">
        <v>8883</v>
      </c>
      <c r="H384" s="4">
        <v>424</v>
      </c>
      <c r="I384" s="4">
        <v>3639611.3732626899</v>
      </c>
      <c r="J384" s="6">
        <v>43903</v>
      </c>
      <c r="K384" s="7">
        <v>3.4869437042399998E-3</v>
      </c>
      <c r="L384" s="7">
        <v>532</v>
      </c>
      <c r="M384" s="7">
        <v>3639611.3732626899</v>
      </c>
      <c r="N384" s="9">
        <v>44503</v>
      </c>
      <c r="O384" s="10">
        <v>0.27516076774121578</v>
      </c>
      <c r="P384" s="10">
        <v>368</v>
      </c>
      <c r="Q384" s="10">
        <v>237183994.88999999</v>
      </c>
      <c r="R384" s="10">
        <v>78.911732187310633</v>
      </c>
      <c r="S384" s="18">
        <v>78.911732187310633</v>
      </c>
      <c r="T384" s="13">
        <v>44681</v>
      </c>
      <c r="U384" s="14">
        <v>4.8959574967553023E-2</v>
      </c>
      <c r="V384" s="14">
        <v>304</v>
      </c>
      <c r="W384" s="14">
        <v>63872618.649999999</v>
      </c>
      <c r="X384" s="14">
        <v>82.206920205427437</v>
      </c>
      <c r="Y384" s="19">
        <f t="shared" si="11"/>
        <v>-0.82206920205427436</v>
      </c>
      <c r="Z384" s="19">
        <v>-0.82210000000000005</v>
      </c>
      <c r="AA384" t="s">
        <v>12042</v>
      </c>
      <c r="AB384" s="121">
        <v>2</v>
      </c>
    </row>
    <row r="385" spans="1:28" ht="20.25">
      <c r="A385">
        <v>4173</v>
      </c>
      <c r="B385" t="s">
        <v>4592</v>
      </c>
      <c r="C385" t="s">
        <v>4593</v>
      </c>
      <c r="D385" t="str">
        <f t="shared" si="10"/>
        <v>Levolution LEVL</v>
      </c>
      <c r="E385" s="3" t="s">
        <v>8893</v>
      </c>
      <c r="F385" s="3" t="s">
        <v>8883</v>
      </c>
      <c r="G385" s="3" t="s">
        <v>8883</v>
      </c>
      <c r="H385" s="4">
        <v>425</v>
      </c>
      <c r="I385" s="4">
        <v>3633385.9969107802</v>
      </c>
      <c r="J385" s="6">
        <v>43997</v>
      </c>
      <c r="K385" s="7">
        <v>3.02789603006E-2</v>
      </c>
      <c r="L385" s="7">
        <v>533</v>
      </c>
      <c r="M385" s="7">
        <v>3628471.34554184</v>
      </c>
      <c r="N385" s="9">
        <v>44340</v>
      </c>
      <c r="O385" s="10">
        <v>0.65775225999999998</v>
      </c>
      <c r="P385" s="10">
        <v>1359</v>
      </c>
      <c r="Q385" s="10">
        <v>8417854.6799999997</v>
      </c>
      <c r="R385" s="10">
        <v>21.723079440972949</v>
      </c>
      <c r="S385" s="18">
        <v>21.723079440972949</v>
      </c>
      <c r="T385" s="13">
        <v>44607</v>
      </c>
      <c r="U385" s="14">
        <v>2.6289139799783971E-2</v>
      </c>
      <c r="V385" s="14">
        <v>615</v>
      </c>
      <c r="W385" s="14">
        <v>9907793.3399999999</v>
      </c>
      <c r="X385" s="14">
        <v>96.003185181030929</v>
      </c>
      <c r="Y385" s="19">
        <f t="shared" si="11"/>
        <v>-0.96003185181030926</v>
      </c>
      <c r="Z385" s="19">
        <v>-0.96</v>
      </c>
      <c r="AA385" t="s">
        <v>12043</v>
      </c>
      <c r="AB385" s="121">
        <v>2</v>
      </c>
    </row>
    <row r="386" spans="1:28" ht="20.25">
      <c r="A386">
        <v>3936</v>
      </c>
      <c r="B386" t="s">
        <v>4289</v>
      </c>
      <c r="C386" t="s">
        <v>4289</v>
      </c>
      <c r="D386" t="str">
        <f t="shared" ref="D386:D449" si="12">_xlfn.TEXTJOIN(" ",TRUE,B386,C386)</f>
        <v>GNY GNY</v>
      </c>
      <c r="E386" s="3" t="s">
        <v>1772</v>
      </c>
      <c r="F386" s="3" t="s">
        <v>8883</v>
      </c>
      <c r="G386" s="3" t="s">
        <v>8883</v>
      </c>
      <c r="H386" s="4">
        <v>426</v>
      </c>
      <c r="I386" s="4">
        <v>3597639.45390215</v>
      </c>
      <c r="J386" s="6">
        <v>44107</v>
      </c>
      <c r="K386" s="7">
        <v>2.4698300000000001E-3</v>
      </c>
      <c r="L386" s="7">
        <v>1043</v>
      </c>
      <c r="M386" s="7">
        <v>724265.53675352002</v>
      </c>
      <c r="N386" s="9">
        <v>44232</v>
      </c>
      <c r="O386" s="10">
        <v>3.2342228</v>
      </c>
      <c r="P386" s="10">
        <v>292</v>
      </c>
      <c r="Q386" s="10">
        <v>368994076.63999999</v>
      </c>
      <c r="R386" s="10">
        <v>1309.492070304434</v>
      </c>
      <c r="S386" s="18">
        <v>1309.492070304434</v>
      </c>
      <c r="T386" s="13">
        <v>44681</v>
      </c>
      <c r="U386" s="14">
        <v>3.5732748977885087E-2</v>
      </c>
      <c r="V386" s="14">
        <v>677</v>
      </c>
      <c r="W386" s="14">
        <v>7622145.6100000003</v>
      </c>
      <c r="X386" s="14">
        <v>98.895167365158485</v>
      </c>
      <c r="Y386" s="19">
        <f t="shared" ref="Y386:Y449" si="13">X386/-100</f>
        <v>-0.98895167365158487</v>
      </c>
      <c r="Z386" s="19">
        <v>-0.98899999999999999</v>
      </c>
      <c r="AA386" t="s">
        <v>12044</v>
      </c>
      <c r="AB386" s="121">
        <v>2</v>
      </c>
    </row>
    <row r="387" spans="1:28" ht="20.25">
      <c r="A387">
        <v>2287</v>
      </c>
      <c r="B387" t="s">
        <v>1858</v>
      </c>
      <c r="C387" t="s">
        <v>1859</v>
      </c>
      <c r="D387" t="str">
        <f t="shared" si="12"/>
        <v>LockTrip LOC</v>
      </c>
      <c r="E387" s="3" t="s">
        <v>8888</v>
      </c>
      <c r="F387" s="3" t="s">
        <v>8883</v>
      </c>
      <c r="G387" s="3" t="s">
        <v>8883</v>
      </c>
      <c r="H387" s="4">
        <v>427</v>
      </c>
      <c r="I387" s="4">
        <v>3576821.2724038381</v>
      </c>
      <c r="J387" s="6">
        <v>43940</v>
      </c>
      <c r="K387" s="7">
        <v>0.19632545836900001</v>
      </c>
      <c r="L387" s="7">
        <v>593</v>
      </c>
      <c r="M387" s="7">
        <v>2935490.248070023</v>
      </c>
      <c r="N387" s="9">
        <v>44374</v>
      </c>
      <c r="O387" s="10">
        <v>11.08282908751195</v>
      </c>
      <c r="P387" s="10">
        <v>452</v>
      </c>
      <c r="Q387" s="10">
        <v>165712266.64995819</v>
      </c>
      <c r="R387" s="10">
        <v>56.451308860216272</v>
      </c>
      <c r="S387" s="18">
        <v>56.451308860216272</v>
      </c>
      <c r="T387" s="13">
        <v>44624</v>
      </c>
      <c r="U387" s="14">
        <v>1.8941892673951359</v>
      </c>
      <c r="V387" s="14">
        <v>2524</v>
      </c>
      <c r="W387" s="14">
        <v>0</v>
      </c>
      <c r="X387" s="14">
        <v>82.908792940518268</v>
      </c>
      <c r="Y387" s="19">
        <f t="shared" si="13"/>
        <v>-0.82908792940518272</v>
      </c>
      <c r="Z387" s="19">
        <v>-0.82909999999999995</v>
      </c>
      <c r="AA387" t="s">
        <v>12045</v>
      </c>
      <c r="AB387" s="121">
        <v>2</v>
      </c>
    </row>
    <row r="388" spans="1:28" ht="20.25">
      <c r="A388">
        <v>1660</v>
      </c>
      <c r="B388" t="s">
        <v>1042</v>
      </c>
      <c r="C388" t="s">
        <v>1043</v>
      </c>
      <c r="D388" t="str">
        <f t="shared" si="12"/>
        <v>Monolith TKN</v>
      </c>
      <c r="E388" s="3" t="s">
        <v>8888</v>
      </c>
      <c r="F388" s="3" t="s">
        <v>8883</v>
      </c>
      <c r="G388" s="3" t="s">
        <v>8883</v>
      </c>
      <c r="H388" s="4">
        <v>428</v>
      </c>
      <c r="I388" s="4">
        <v>3566557.8329088502</v>
      </c>
      <c r="J388" s="6">
        <v>43903</v>
      </c>
      <c r="K388" s="7">
        <v>8.1872388448199995E-2</v>
      </c>
      <c r="L388" s="7">
        <v>538</v>
      </c>
      <c r="M388" s="7">
        <v>3566557.8329088502</v>
      </c>
      <c r="N388" s="9">
        <v>44516</v>
      </c>
      <c r="O388" s="10">
        <v>2.1900391904586809</v>
      </c>
      <c r="P388" s="10">
        <v>1326</v>
      </c>
      <c r="Q388" s="10">
        <v>9329612.6999999993</v>
      </c>
      <c r="R388" s="10">
        <v>26.749423486579989</v>
      </c>
      <c r="S388" s="18">
        <v>26.749423486579989</v>
      </c>
      <c r="T388" s="13">
        <v>44517</v>
      </c>
      <c r="U388" s="14">
        <v>0</v>
      </c>
      <c r="V388" s="14">
        <v>630</v>
      </c>
      <c r="W388" s="14">
        <v>9162953.9700000007</v>
      </c>
      <c r="X388" s="14">
        <v>100</v>
      </c>
      <c r="Y388" s="19">
        <f t="shared" si="13"/>
        <v>-1</v>
      </c>
      <c r="Z388" s="19">
        <v>-1</v>
      </c>
      <c r="AA388" t="s">
        <v>12046</v>
      </c>
      <c r="AB388" s="121">
        <v>2</v>
      </c>
    </row>
    <row r="389" spans="1:28" ht="20.25">
      <c r="A389">
        <v>2212</v>
      </c>
      <c r="B389" t="s">
        <v>1754</v>
      </c>
      <c r="C389" t="s">
        <v>1755</v>
      </c>
      <c r="D389" t="str">
        <f t="shared" si="12"/>
        <v>Quantstamp QSP</v>
      </c>
      <c r="E389" s="3" t="s">
        <v>8887</v>
      </c>
      <c r="F389" s="3" t="s">
        <v>8883</v>
      </c>
      <c r="G389" s="3" t="s">
        <v>8883</v>
      </c>
      <c r="H389" s="4">
        <v>429</v>
      </c>
      <c r="I389" s="4">
        <v>3528968.0022991132</v>
      </c>
      <c r="J389" s="6">
        <v>43906</v>
      </c>
      <c r="K389" s="7">
        <v>4.9587001744600002E-3</v>
      </c>
      <c r="L389" s="7">
        <v>575</v>
      </c>
      <c r="M389" s="7">
        <v>3061075.886534594</v>
      </c>
      <c r="N389" s="9">
        <v>44291</v>
      </c>
      <c r="O389" s="10">
        <v>0.13240439849989</v>
      </c>
      <c r="P389" s="10">
        <v>591</v>
      </c>
      <c r="Q389" s="10">
        <v>94510517.401482135</v>
      </c>
      <c r="R389" s="10">
        <v>26.701432601600839</v>
      </c>
      <c r="S389" s="18">
        <v>26.701432601600839</v>
      </c>
      <c r="T389" s="13">
        <v>44586</v>
      </c>
      <c r="U389" s="14">
        <v>2.3242132996897331E-2</v>
      </c>
      <c r="V389" s="14">
        <v>521</v>
      </c>
      <c r="W389" s="14">
        <v>16590279.778754121</v>
      </c>
      <c r="X389" s="14">
        <v>82.446102047798178</v>
      </c>
      <c r="Y389" s="19">
        <f t="shared" si="13"/>
        <v>-0.82446102047798175</v>
      </c>
      <c r="Z389" s="19">
        <v>-0.82450000000000001</v>
      </c>
      <c r="AA389" t="s">
        <v>12047</v>
      </c>
      <c r="AB389" s="121">
        <v>2</v>
      </c>
    </row>
    <row r="390" spans="1:28" ht="20.25">
      <c r="A390">
        <v>2530</v>
      </c>
      <c r="B390" t="s">
        <v>2212</v>
      </c>
      <c r="C390" t="s">
        <v>2213</v>
      </c>
      <c r="D390" t="str">
        <f t="shared" si="12"/>
        <v>Fusion FSN</v>
      </c>
      <c r="E390" s="3" t="s">
        <v>8894</v>
      </c>
      <c r="F390" s="3" t="s">
        <v>8883</v>
      </c>
      <c r="G390" s="3" t="s">
        <v>8883</v>
      </c>
      <c r="H390" s="4">
        <v>430</v>
      </c>
      <c r="I390" s="4">
        <v>3519295.7258028798</v>
      </c>
      <c r="J390" s="6">
        <v>43904</v>
      </c>
      <c r="K390" s="7">
        <v>7.7526852467100005E-2</v>
      </c>
      <c r="L390" s="7">
        <v>581</v>
      </c>
      <c r="M390" s="7">
        <v>3032334.97297417</v>
      </c>
      <c r="N390" s="9">
        <v>44319</v>
      </c>
      <c r="O390" s="10">
        <v>2.7120939100000001</v>
      </c>
      <c r="P390" s="10">
        <v>461</v>
      </c>
      <c r="Q390" s="10">
        <v>158392971.69</v>
      </c>
      <c r="R390" s="10">
        <v>34.982639223628077</v>
      </c>
      <c r="S390" s="18">
        <v>34.982639223628077</v>
      </c>
      <c r="T390" s="13">
        <v>44397</v>
      </c>
      <c r="U390" s="14">
        <v>0.32197795000000001</v>
      </c>
      <c r="V390" s="14">
        <v>476</v>
      </c>
      <c r="W390" s="14">
        <v>22679097.359999999</v>
      </c>
      <c r="X390" s="14">
        <v>88.128067807209518</v>
      </c>
      <c r="Y390" s="19">
        <f t="shared" si="13"/>
        <v>-0.8812806780720952</v>
      </c>
      <c r="Z390" s="19">
        <v>-0.88129999999999997</v>
      </c>
      <c r="AA390" t="s">
        <v>12048</v>
      </c>
      <c r="AB390" s="121">
        <v>2</v>
      </c>
    </row>
    <row r="391" spans="1:28" ht="20.25">
      <c r="A391">
        <v>3754</v>
      </c>
      <c r="B391" t="s">
        <v>4000</v>
      </c>
      <c r="C391" t="s">
        <v>4001</v>
      </c>
      <c r="D391" t="str">
        <f t="shared" si="12"/>
        <v>EveryCoin  EVY</v>
      </c>
      <c r="E391" s="3" t="s">
        <v>8887</v>
      </c>
      <c r="F391" s="3" t="s">
        <v>8883</v>
      </c>
      <c r="G391" s="3" t="s">
        <v>8883</v>
      </c>
      <c r="H391" s="4">
        <v>431</v>
      </c>
      <c r="I391" s="4">
        <v>3512393.8089966602</v>
      </c>
      <c r="J391" s="6">
        <v>43737</v>
      </c>
      <c r="K391" s="8">
        <v>7.3108700746200004E-5</v>
      </c>
      <c r="L391" s="7">
        <v>856</v>
      </c>
      <c r="M391" s="7">
        <v>1305163.4640822399</v>
      </c>
      <c r="N391" s="9">
        <v>44287</v>
      </c>
      <c r="O391" s="10">
        <v>1.2594670000000001E-2</v>
      </c>
      <c r="P391" s="10">
        <v>1966</v>
      </c>
      <c r="Q391" s="10">
        <v>1167419.6499999999</v>
      </c>
      <c r="R391" s="10">
        <v>172.27320238835779</v>
      </c>
      <c r="S391" s="18">
        <v>172.27320238835779</v>
      </c>
      <c r="T391" s="13">
        <v>44687</v>
      </c>
      <c r="U391" s="16">
        <v>1.0685438745858001E-5</v>
      </c>
      <c r="V391" s="14">
        <v>1690</v>
      </c>
      <c r="W391" s="16">
        <v>127524.3</v>
      </c>
      <c r="X391" s="16">
        <v>99.915159041516304</v>
      </c>
      <c r="Y391" s="19">
        <f t="shared" si="13"/>
        <v>-0.99915159041516299</v>
      </c>
      <c r="Z391" s="19">
        <v>-0.99919999999999998</v>
      </c>
      <c r="AA391" t="s">
        <v>12049</v>
      </c>
      <c r="AB391" s="121">
        <v>2</v>
      </c>
    </row>
    <row r="392" spans="1:28" ht="20.25">
      <c r="A392">
        <v>2572</v>
      </c>
      <c r="B392" t="s">
        <v>2284</v>
      </c>
      <c r="C392" t="s">
        <v>2285</v>
      </c>
      <c r="D392" t="str">
        <f t="shared" si="12"/>
        <v>BABB BAX</v>
      </c>
      <c r="E392" s="3" t="s">
        <v>8894</v>
      </c>
      <c r="F392" s="3" t="s">
        <v>8883</v>
      </c>
      <c r="G392" s="3" t="s">
        <v>8883</v>
      </c>
      <c r="H392" s="4">
        <v>432</v>
      </c>
      <c r="I392" s="4">
        <v>3490021.0873265001</v>
      </c>
      <c r="J392" s="6">
        <v>44207</v>
      </c>
      <c r="K392" s="7">
        <v>1.6099999999999998E-5</v>
      </c>
      <c r="L392" s="7">
        <v>976</v>
      </c>
      <c r="M392" s="7">
        <v>904427.37480836001</v>
      </c>
      <c r="N392" s="9">
        <v>44323</v>
      </c>
      <c r="O392" s="10">
        <v>2.58705E-3</v>
      </c>
      <c r="P392" s="10">
        <v>593</v>
      </c>
      <c r="Q392" s="10">
        <v>93856470.540000007</v>
      </c>
      <c r="R392" s="10">
        <v>160.6863354037267</v>
      </c>
      <c r="S392" s="18">
        <v>160.6863354037267</v>
      </c>
      <c r="T392" s="13">
        <v>44687</v>
      </c>
      <c r="U392" s="14">
        <v>2.3244508458474599E-4</v>
      </c>
      <c r="V392" s="14">
        <v>569</v>
      </c>
      <c r="W392" s="14">
        <v>12639218.859999999</v>
      </c>
      <c r="X392" s="14">
        <v>91.015052488945102</v>
      </c>
      <c r="Y392" s="19">
        <f t="shared" si="13"/>
        <v>-0.91015052488945103</v>
      </c>
      <c r="Z392" s="19">
        <v>-0.91020000000000001</v>
      </c>
      <c r="AA392" t="s">
        <v>12050</v>
      </c>
      <c r="AB392" s="121">
        <v>2</v>
      </c>
    </row>
    <row r="393" spans="1:28" ht="20.25">
      <c r="A393">
        <v>132</v>
      </c>
      <c r="B393" t="s">
        <v>143</v>
      </c>
      <c r="C393" t="s">
        <v>144</v>
      </c>
      <c r="D393" t="str">
        <f t="shared" si="12"/>
        <v>Counterparty XCP</v>
      </c>
      <c r="E393" s="3" t="s">
        <v>8881</v>
      </c>
      <c r="F393" s="3" t="s">
        <v>8883</v>
      </c>
      <c r="G393" s="3" t="s">
        <v>8883</v>
      </c>
      <c r="H393" s="4">
        <v>433</v>
      </c>
      <c r="I393" s="4">
        <v>3489228.6077516899</v>
      </c>
      <c r="J393" s="6">
        <v>43609</v>
      </c>
      <c r="K393" s="7">
        <v>0.43728114311900002</v>
      </c>
      <c r="L393" s="7">
        <v>750</v>
      </c>
      <c r="M393" s="7">
        <v>1736380.09948589</v>
      </c>
      <c r="N393" s="9">
        <v>44415</v>
      </c>
      <c r="O393" s="10">
        <v>35.70586892</v>
      </c>
      <c r="P393" s="10">
        <v>2600</v>
      </c>
      <c r="Q393" s="10">
        <v>0</v>
      </c>
      <c r="R393" s="10">
        <v>81.654261753251831</v>
      </c>
      <c r="S393" s="18">
        <v>81.654261753251831</v>
      </c>
      <c r="T393" s="13">
        <v>44425</v>
      </c>
      <c r="U393" s="14">
        <v>2.6620575299999998</v>
      </c>
      <c r="V393" s="14">
        <v>2582</v>
      </c>
      <c r="W393" s="14">
        <v>0</v>
      </c>
      <c r="X393" s="14">
        <v>92.544481872253513</v>
      </c>
      <c r="Y393" s="19">
        <f t="shared" si="13"/>
        <v>-0.92544481872253515</v>
      </c>
      <c r="Z393" s="19">
        <v>-0.9254</v>
      </c>
      <c r="AA393" t="s">
        <v>12051</v>
      </c>
      <c r="AB393" s="121">
        <v>2</v>
      </c>
    </row>
    <row r="394" spans="1:28" ht="20.25">
      <c r="A394">
        <v>3620</v>
      </c>
      <c r="B394" t="s">
        <v>3765</v>
      </c>
      <c r="C394" t="s">
        <v>3766</v>
      </c>
      <c r="D394" t="str">
        <f t="shared" si="12"/>
        <v>Atlas Protocol ATP</v>
      </c>
      <c r="E394" s="3" t="s">
        <v>8888</v>
      </c>
      <c r="F394" s="3" t="s">
        <v>8883</v>
      </c>
      <c r="G394" s="3" t="s">
        <v>8883</v>
      </c>
      <c r="H394" s="4">
        <v>434</v>
      </c>
      <c r="I394" s="4">
        <v>3467046.328129272</v>
      </c>
      <c r="J394" s="6">
        <v>43669</v>
      </c>
      <c r="K394" s="7">
        <v>1.12260418621E-2</v>
      </c>
      <c r="L394" s="7">
        <v>2568</v>
      </c>
      <c r="M394" s="7">
        <v>0</v>
      </c>
      <c r="N394" s="9">
        <v>43710</v>
      </c>
      <c r="O394" s="10">
        <v>3.4119837367100003E-2</v>
      </c>
      <c r="P394" s="10">
        <v>615</v>
      </c>
      <c r="Q394" s="10">
        <v>87894942.825476572</v>
      </c>
      <c r="R394" s="10">
        <v>3.0393470633929538</v>
      </c>
      <c r="S394" s="18">
        <v>3.0393470633929538</v>
      </c>
      <c r="T394" s="13">
        <v>44677</v>
      </c>
      <c r="U394" s="14">
        <v>2.1655202252483089E-4</v>
      </c>
      <c r="V394" s="14">
        <v>1308</v>
      </c>
      <c r="W394" s="14">
        <v>557852.45464371587</v>
      </c>
      <c r="X394" s="14">
        <v>99.365319300338626</v>
      </c>
      <c r="Y394" s="19">
        <f t="shared" si="13"/>
        <v>-0.99365319300338628</v>
      </c>
      <c r="Z394" s="19">
        <v>-0.99370000000000003</v>
      </c>
      <c r="AA394" t="s">
        <v>12052</v>
      </c>
      <c r="AB394" s="121">
        <v>2</v>
      </c>
    </row>
    <row r="395" spans="1:28" ht="20.25">
      <c r="A395">
        <v>2776</v>
      </c>
      <c r="B395" t="s">
        <v>2597</v>
      </c>
      <c r="C395" t="s">
        <v>2598</v>
      </c>
      <c r="D395" t="str">
        <f t="shared" si="12"/>
        <v>Travala.com AVA</v>
      </c>
      <c r="E395" s="3" t="s">
        <v>8887</v>
      </c>
      <c r="F395" s="3" t="s">
        <v>8883</v>
      </c>
      <c r="G395" s="3" t="s">
        <v>8883</v>
      </c>
      <c r="H395" s="4">
        <v>435</v>
      </c>
      <c r="I395" s="4">
        <v>3458243.2945713699</v>
      </c>
      <c r="J395" s="6">
        <v>43326</v>
      </c>
      <c r="K395" s="7">
        <v>4.3947699999999999E-2</v>
      </c>
      <c r="L395" s="7">
        <v>786</v>
      </c>
      <c r="M395" s="7">
        <v>1568189.59234</v>
      </c>
      <c r="N395" s="9">
        <v>44300</v>
      </c>
      <c r="O395" s="10">
        <v>6.4758596099999997</v>
      </c>
      <c r="P395" s="10">
        <v>322</v>
      </c>
      <c r="Q395" s="10">
        <v>306453706.17000002</v>
      </c>
      <c r="R395" s="10">
        <v>147.35377755832499</v>
      </c>
      <c r="S395" s="18">
        <v>147.35377755832499</v>
      </c>
      <c r="T395" s="13">
        <v>44616</v>
      </c>
      <c r="U395" s="14">
        <v>0.97570075346953522</v>
      </c>
      <c r="V395" s="14">
        <v>325</v>
      </c>
      <c r="W395" s="14">
        <v>54327360.950000003</v>
      </c>
      <c r="X395" s="14">
        <v>84.933262729123072</v>
      </c>
      <c r="Y395" s="19">
        <f t="shared" si="13"/>
        <v>-0.84933262729123071</v>
      </c>
      <c r="Z395" s="19">
        <v>-0.84930000000000005</v>
      </c>
      <c r="AA395" t="s">
        <v>12053</v>
      </c>
      <c r="AB395" s="121">
        <v>2</v>
      </c>
    </row>
    <row r="396" spans="1:28" ht="20.25">
      <c r="A396">
        <v>377</v>
      </c>
      <c r="B396" t="s">
        <v>276</v>
      </c>
      <c r="C396" t="s">
        <v>277</v>
      </c>
      <c r="D396" t="str">
        <f t="shared" si="12"/>
        <v>NavCoin NAV</v>
      </c>
      <c r="E396" s="3" t="s">
        <v>8884</v>
      </c>
      <c r="F396" s="3" t="s">
        <v>8883</v>
      </c>
      <c r="G396" s="3" t="s">
        <v>8883</v>
      </c>
      <c r="H396" s="4">
        <v>436</v>
      </c>
      <c r="I396" s="4">
        <v>3450559.95057949</v>
      </c>
      <c r="J396" s="6">
        <v>43903</v>
      </c>
      <c r="K396" s="7">
        <v>3.5830937540800002E-2</v>
      </c>
      <c r="L396" s="7">
        <v>545</v>
      </c>
      <c r="M396" s="7">
        <v>3450559.95057949</v>
      </c>
      <c r="N396" s="9">
        <v>44276</v>
      </c>
      <c r="O396" s="10">
        <v>1.2566233200000001</v>
      </c>
      <c r="P396" s="10">
        <v>760</v>
      </c>
      <c r="Q396" s="10">
        <v>53474754.340000004</v>
      </c>
      <c r="R396" s="10">
        <v>35.07090258436881</v>
      </c>
      <c r="S396" s="18">
        <v>35.07090258436881</v>
      </c>
      <c r="T396" s="13">
        <v>44616</v>
      </c>
      <c r="U396" s="14">
        <v>0.1151431625705845</v>
      </c>
      <c r="V396" s="14">
        <v>610</v>
      </c>
      <c r="W396" s="14">
        <v>10044740.98</v>
      </c>
      <c r="X396" s="14">
        <v>90.837098059696643</v>
      </c>
      <c r="Y396" s="19">
        <f t="shared" si="13"/>
        <v>-0.90837098059696642</v>
      </c>
      <c r="Z396" s="19">
        <v>-0.90839999999999999</v>
      </c>
      <c r="AA396" t="s">
        <v>12054</v>
      </c>
      <c r="AB396" s="121">
        <v>2</v>
      </c>
    </row>
    <row r="397" spans="1:28" ht="20.25">
      <c r="A397">
        <v>4026</v>
      </c>
      <c r="B397" t="s">
        <v>4420</v>
      </c>
      <c r="C397" t="s">
        <v>4421</v>
      </c>
      <c r="D397" t="str">
        <f t="shared" si="12"/>
        <v>LiquidApps DAPP</v>
      </c>
      <c r="E397" s="3" t="s">
        <v>8894</v>
      </c>
      <c r="F397" s="3" t="s">
        <v>8883</v>
      </c>
      <c r="G397" s="3" t="s">
        <v>8883</v>
      </c>
      <c r="H397" s="4">
        <v>437</v>
      </c>
      <c r="I397" s="4">
        <v>3450494.9206837402</v>
      </c>
      <c r="J397" s="6">
        <v>43773</v>
      </c>
      <c r="K397" s="7">
        <v>2.3745158936000002E-3</v>
      </c>
      <c r="L397" s="7">
        <v>430</v>
      </c>
      <c r="M397" s="7">
        <v>5349588.0672611902</v>
      </c>
      <c r="N397" s="9">
        <v>44076</v>
      </c>
      <c r="O397" s="10">
        <v>9.3017802993799997E-2</v>
      </c>
      <c r="P397" s="10">
        <v>758</v>
      </c>
      <c r="Q397" s="10">
        <v>53825849.478315897</v>
      </c>
      <c r="R397" s="10">
        <v>39.17337561079696</v>
      </c>
      <c r="S397" s="18">
        <v>39.17337561079696</v>
      </c>
      <c r="T397" s="13">
        <v>44641</v>
      </c>
      <c r="U397" s="14">
        <v>1.59971172634507E-3</v>
      </c>
      <c r="V397" s="14">
        <v>945</v>
      </c>
      <c r="W397" s="14">
        <v>2348133.7200000002</v>
      </c>
      <c r="X397" s="14">
        <v>98.280209083790453</v>
      </c>
      <c r="Y397" s="19">
        <f t="shared" si="13"/>
        <v>-0.98280209083790449</v>
      </c>
      <c r="Z397" s="19">
        <v>-0.98280000000000001</v>
      </c>
      <c r="AA397" t="s">
        <v>12055</v>
      </c>
      <c r="AB397" s="121">
        <v>2</v>
      </c>
    </row>
    <row r="398" spans="1:28" ht="20.25">
      <c r="A398">
        <v>3631</v>
      </c>
      <c r="B398" t="s">
        <v>3787</v>
      </c>
      <c r="C398" t="s">
        <v>3787</v>
      </c>
      <c r="D398" t="str">
        <f t="shared" si="12"/>
        <v>FOAM FOAM</v>
      </c>
      <c r="E398" s="3" t="s">
        <v>8888</v>
      </c>
      <c r="F398" s="3" t="s">
        <v>8884</v>
      </c>
      <c r="G398" s="3" t="s">
        <v>8883</v>
      </c>
      <c r="H398" s="4">
        <v>438</v>
      </c>
      <c r="I398" s="4">
        <v>3448548.47791644</v>
      </c>
      <c r="J398" s="6">
        <v>43965</v>
      </c>
      <c r="K398" s="7">
        <v>5.7408814302699999E-3</v>
      </c>
      <c r="L398" s="7">
        <v>747</v>
      </c>
      <c r="M398" s="7">
        <v>1746209.08676128</v>
      </c>
      <c r="N398" s="9">
        <v>44516</v>
      </c>
      <c r="O398" s="10">
        <v>0.83309987349362857</v>
      </c>
      <c r="P398" s="10">
        <v>929</v>
      </c>
      <c r="Q398" s="10">
        <v>30320683.280000001</v>
      </c>
      <c r="R398" s="10">
        <v>145.11706671051161</v>
      </c>
      <c r="S398" s="18">
        <v>145.11706671051161</v>
      </c>
      <c r="T398" s="13">
        <v>44585</v>
      </c>
      <c r="U398" s="14">
        <v>3.1164707055660979E-2</v>
      </c>
      <c r="V398" s="14">
        <v>595</v>
      </c>
      <c r="W398" s="14">
        <v>10946530.34</v>
      </c>
      <c r="X398" s="14">
        <v>96.259187157840884</v>
      </c>
      <c r="Y398" s="19">
        <f t="shared" si="13"/>
        <v>-0.96259187157840886</v>
      </c>
      <c r="Z398" s="19">
        <v>-0.96260000000000001</v>
      </c>
      <c r="AA398" t="s">
        <v>12056</v>
      </c>
      <c r="AB398" s="121">
        <v>2</v>
      </c>
    </row>
    <row r="399" spans="1:28" ht="20.25">
      <c r="A399">
        <v>1758</v>
      </c>
      <c r="B399" t="s">
        <v>1168</v>
      </c>
      <c r="C399" t="s">
        <v>1169</v>
      </c>
      <c r="D399" t="str">
        <f t="shared" si="12"/>
        <v>TenX PAY</v>
      </c>
      <c r="E399" s="3" t="s">
        <v>8898</v>
      </c>
      <c r="F399" s="3" t="s">
        <v>8883</v>
      </c>
      <c r="G399" s="3" t="s">
        <v>8883</v>
      </c>
      <c r="H399" s="4">
        <v>439</v>
      </c>
      <c r="I399" s="4">
        <v>3445760.6715331599</v>
      </c>
      <c r="J399" s="6">
        <v>43326</v>
      </c>
      <c r="K399" s="7">
        <v>0.49644100000000002</v>
      </c>
      <c r="L399" s="7">
        <v>63</v>
      </c>
      <c r="M399" s="7">
        <v>70048411.678499997</v>
      </c>
      <c r="N399" s="9">
        <v>43347</v>
      </c>
      <c r="O399" s="10">
        <v>0.75041400000000003</v>
      </c>
      <c r="P399" s="10">
        <v>643</v>
      </c>
      <c r="Q399" s="10">
        <v>79004551.665900007</v>
      </c>
      <c r="R399" s="10">
        <v>1.511587479680365</v>
      </c>
      <c r="S399" s="18">
        <v>1.511587479680365</v>
      </c>
      <c r="T399" s="13">
        <v>43903</v>
      </c>
      <c r="U399" s="14">
        <v>1.65098603331E-2</v>
      </c>
      <c r="V399" s="14">
        <v>841</v>
      </c>
      <c r="W399" s="14">
        <v>3445760.6715331599</v>
      </c>
      <c r="X399" s="14">
        <v>97.799899744261182</v>
      </c>
      <c r="Y399" s="19">
        <f t="shared" si="13"/>
        <v>-0.97799899744261187</v>
      </c>
      <c r="Z399" s="19">
        <v>-0.97799999999999998</v>
      </c>
      <c r="AA399" t="s">
        <v>12057</v>
      </c>
      <c r="AB399" s="121">
        <v>2</v>
      </c>
    </row>
    <row r="400" spans="1:28" ht="20.25">
      <c r="A400">
        <v>2529</v>
      </c>
      <c r="B400" t="s">
        <v>2210</v>
      </c>
      <c r="C400" t="s">
        <v>2211</v>
      </c>
      <c r="D400" t="str">
        <f t="shared" si="12"/>
        <v>Cashaa CAS</v>
      </c>
      <c r="E400" s="3" t="s">
        <v>3686</v>
      </c>
      <c r="F400" s="3" t="s">
        <v>8883</v>
      </c>
      <c r="G400" s="3" t="s">
        <v>8883</v>
      </c>
      <c r="H400" s="4">
        <v>440</v>
      </c>
      <c r="I400" s="4">
        <v>3437013.4904360799</v>
      </c>
      <c r="J400" s="6">
        <v>43903</v>
      </c>
      <c r="K400" s="7">
        <v>1.9545315373300002E-3</v>
      </c>
      <c r="L400" s="7">
        <v>546</v>
      </c>
      <c r="M400" s="7">
        <v>3437013.4904360799</v>
      </c>
      <c r="N400" s="9">
        <v>44249</v>
      </c>
      <c r="O400" s="10">
        <v>0.22902703999999999</v>
      </c>
      <c r="P400" s="10">
        <v>481</v>
      </c>
      <c r="Q400" s="10">
        <v>140492921.86000001</v>
      </c>
      <c r="R400" s="10">
        <v>117.1774594708581</v>
      </c>
      <c r="S400" s="18">
        <v>117.1774594708581</v>
      </c>
      <c r="T400" s="13">
        <v>44687</v>
      </c>
      <c r="U400" s="14">
        <v>7.6067191268764014E-3</v>
      </c>
      <c r="V400" s="14">
        <v>714</v>
      </c>
      <c r="W400" s="14">
        <v>6470248.4100000001</v>
      </c>
      <c r="X400" s="14">
        <v>96.678680767617479</v>
      </c>
      <c r="Y400" s="19">
        <f t="shared" si="13"/>
        <v>-0.96678680767617475</v>
      </c>
      <c r="Z400" s="19">
        <v>-0.96679999999999999</v>
      </c>
      <c r="AA400" t="s">
        <v>12058</v>
      </c>
      <c r="AB400" s="121">
        <v>2</v>
      </c>
    </row>
    <row r="401" spans="1:28" ht="20.25">
      <c r="A401">
        <v>2943</v>
      </c>
      <c r="B401" t="s">
        <v>2778</v>
      </c>
      <c r="C401" t="s">
        <v>2779</v>
      </c>
      <c r="D401" t="str">
        <f t="shared" si="12"/>
        <v>Rocket Pool RPL</v>
      </c>
      <c r="E401" s="3" t="s">
        <v>3686</v>
      </c>
      <c r="F401" s="3" t="s">
        <v>8883</v>
      </c>
      <c r="G401" s="3" t="s">
        <v>8883</v>
      </c>
      <c r="H401" s="4">
        <v>441</v>
      </c>
      <c r="I401" s="4">
        <v>3403661.7177287601</v>
      </c>
      <c r="J401" s="6">
        <v>43602</v>
      </c>
      <c r="K401" s="7">
        <v>9.1175163345800003E-2</v>
      </c>
      <c r="L401" s="7">
        <v>2182</v>
      </c>
      <c r="M401" s="7">
        <v>0</v>
      </c>
      <c r="N401" s="9">
        <v>44516</v>
      </c>
      <c r="O401" s="10">
        <v>154.7288747531403</v>
      </c>
      <c r="P401" s="10">
        <v>250</v>
      </c>
      <c r="Q401" s="10">
        <v>482079362.83999997</v>
      </c>
      <c r="R401" s="10">
        <v>1697.050699720714</v>
      </c>
      <c r="S401" s="18">
        <v>1697.050699720714</v>
      </c>
      <c r="T401" s="13">
        <v>44616</v>
      </c>
      <c r="U401" s="14">
        <v>20.211071562573139</v>
      </c>
      <c r="V401" s="14">
        <v>152</v>
      </c>
      <c r="W401" s="14">
        <v>235626001.61000001</v>
      </c>
      <c r="X401" s="14">
        <v>86.937750568652049</v>
      </c>
      <c r="Y401" s="19">
        <f t="shared" si="13"/>
        <v>-0.8693775056865205</v>
      </c>
      <c r="Z401" s="19">
        <v>-0.86939999999999995</v>
      </c>
      <c r="AA401" t="s">
        <v>12059</v>
      </c>
      <c r="AB401" s="121">
        <v>2</v>
      </c>
    </row>
    <row r="402" spans="1:28" ht="20.25">
      <c r="A402">
        <v>2873</v>
      </c>
      <c r="B402" t="s">
        <v>2677</v>
      </c>
      <c r="C402" t="s">
        <v>2678</v>
      </c>
      <c r="D402" t="str">
        <f t="shared" si="12"/>
        <v>Metronome MET</v>
      </c>
      <c r="E402" s="3" t="s">
        <v>8894</v>
      </c>
      <c r="F402" s="3" t="s">
        <v>8883</v>
      </c>
      <c r="G402" s="3" t="s">
        <v>8883</v>
      </c>
      <c r="H402" s="4">
        <v>442</v>
      </c>
      <c r="I402" s="4">
        <v>3382917.7311573201</v>
      </c>
      <c r="J402" s="6">
        <v>43903</v>
      </c>
      <c r="K402" s="7">
        <v>0.20257012332900001</v>
      </c>
      <c r="L402" s="7">
        <v>552</v>
      </c>
      <c r="M402" s="7">
        <v>3382917.7311573201</v>
      </c>
      <c r="N402" s="9">
        <v>44523</v>
      </c>
      <c r="O402" s="10">
        <v>10.35939151611611</v>
      </c>
      <c r="P402" s="10">
        <v>686</v>
      </c>
      <c r="Q402" s="10">
        <v>69534139.620000005</v>
      </c>
      <c r="R402" s="10">
        <v>51.13977987410869</v>
      </c>
      <c r="S402" s="18">
        <v>51.13977987410869</v>
      </c>
      <c r="T402" s="13">
        <v>44627</v>
      </c>
      <c r="U402" s="14">
        <v>1.89456385473404</v>
      </c>
      <c r="V402" s="14">
        <v>455</v>
      </c>
      <c r="W402" s="14">
        <v>26291333.59</v>
      </c>
      <c r="X402" s="14">
        <v>81.711629956386275</v>
      </c>
      <c r="Y402" s="19">
        <f t="shared" si="13"/>
        <v>-0.81711629956386278</v>
      </c>
      <c r="Z402" s="19">
        <v>-0.81710000000000005</v>
      </c>
      <c r="AA402" t="s">
        <v>12060</v>
      </c>
      <c r="AB402" s="121">
        <v>2</v>
      </c>
    </row>
    <row r="403" spans="1:28" ht="20.25">
      <c r="A403">
        <v>2937</v>
      </c>
      <c r="B403" t="s">
        <v>2767</v>
      </c>
      <c r="C403" t="s">
        <v>2767</v>
      </c>
      <c r="D403" t="str">
        <f t="shared" si="12"/>
        <v>VITE VITE</v>
      </c>
      <c r="E403" s="3" t="s">
        <v>3686</v>
      </c>
      <c r="F403" s="3" t="s">
        <v>8883</v>
      </c>
      <c r="G403" s="3" t="s">
        <v>8883</v>
      </c>
      <c r="H403" s="4">
        <v>443</v>
      </c>
      <c r="I403" s="4">
        <v>3373944.1775941099</v>
      </c>
      <c r="J403" s="6">
        <v>43903</v>
      </c>
      <c r="K403" s="7">
        <v>5.3281326245200001E-3</v>
      </c>
      <c r="L403" s="7">
        <v>553</v>
      </c>
      <c r="M403" s="7">
        <v>3373944.1775941099</v>
      </c>
      <c r="N403" s="9">
        <v>44296</v>
      </c>
      <c r="O403" s="10">
        <v>0.34862209</v>
      </c>
      <c r="P403" s="10">
        <v>504</v>
      </c>
      <c r="Q403" s="10">
        <v>133382250.84</v>
      </c>
      <c r="R403" s="10">
        <v>65.430445254993373</v>
      </c>
      <c r="S403" s="18">
        <v>65.430445254993373</v>
      </c>
      <c r="T403" s="13">
        <v>44616</v>
      </c>
      <c r="U403" s="14">
        <v>3.7814103378692322E-2</v>
      </c>
      <c r="V403" s="14">
        <v>481</v>
      </c>
      <c r="W403" s="14">
        <v>21631415.460000001</v>
      </c>
      <c r="X403" s="14">
        <v>89.153268119443524</v>
      </c>
      <c r="Y403" s="19">
        <f t="shared" si="13"/>
        <v>-0.89153268119443529</v>
      </c>
      <c r="Z403" s="19">
        <v>-0.89149999999999996</v>
      </c>
      <c r="AA403" t="s">
        <v>12061</v>
      </c>
      <c r="AB403" s="121">
        <v>2</v>
      </c>
    </row>
    <row r="404" spans="1:28" ht="20.25">
      <c r="A404">
        <v>1775</v>
      </c>
      <c r="B404" t="s">
        <v>1190</v>
      </c>
      <c r="C404" t="s">
        <v>1191</v>
      </c>
      <c r="D404" t="str">
        <f t="shared" si="12"/>
        <v>adToken ADT</v>
      </c>
      <c r="E404" s="3" t="s">
        <v>8887</v>
      </c>
      <c r="F404" s="3" t="s">
        <v>8883</v>
      </c>
      <c r="G404" s="3" t="s">
        <v>8883</v>
      </c>
      <c r="H404" s="4">
        <v>444</v>
      </c>
      <c r="I404" s="4">
        <v>3368977.43938806</v>
      </c>
      <c r="J404" s="6">
        <v>43319</v>
      </c>
      <c r="K404" s="7">
        <v>1.96974221616983E-2</v>
      </c>
      <c r="L404" s="7">
        <v>256</v>
      </c>
      <c r="M404" s="7">
        <v>11818453.297018981</v>
      </c>
      <c r="N404" s="9">
        <v>43321</v>
      </c>
      <c r="O404" s="10">
        <v>2.2656636312603999E-2</v>
      </c>
      <c r="P404" s="10">
        <v>1188</v>
      </c>
      <c r="Q404" s="10">
        <v>13593981.7875624</v>
      </c>
      <c r="R404" s="10">
        <v>1.1502335750644519</v>
      </c>
      <c r="S404" s="18">
        <v>1.1502335750644519</v>
      </c>
      <c r="T404" s="13">
        <v>44086</v>
      </c>
      <c r="U404" s="14">
        <v>1.2077367483700001E-4</v>
      </c>
      <c r="V404" s="14">
        <v>1759</v>
      </c>
      <c r="W404" s="14">
        <v>95894.297820578009</v>
      </c>
      <c r="X404" s="14">
        <v>99.466939076168984</v>
      </c>
      <c r="Y404" s="19">
        <f t="shared" si="13"/>
        <v>-0.99466939076168981</v>
      </c>
      <c r="Z404" s="19">
        <v>-0.99470000000000003</v>
      </c>
      <c r="AA404" t="s">
        <v>12062</v>
      </c>
      <c r="AB404" s="121">
        <v>2</v>
      </c>
    </row>
    <row r="405" spans="1:28" ht="20.25">
      <c r="A405">
        <v>1779</v>
      </c>
      <c r="B405" t="s">
        <v>1195</v>
      </c>
      <c r="C405" t="s">
        <v>1196</v>
      </c>
      <c r="D405" t="str">
        <f t="shared" si="12"/>
        <v>Wagerr WGR</v>
      </c>
      <c r="E405" s="3" t="s">
        <v>8889</v>
      </c>
      <c r="F405" s="3" t="s">
        <v>8883</v>
      </c>
      <c r="G405" s="3" t="s">
        <v>8883</v>
      </c>
      <c r="H405" s="4">
        <v>445</v>
      </c>
      <c r="I405" s="4">
        <v>3367085.7386248698</v>
      </c>
      <c r="J405" s="6">
        <v>43320</v>
      </c>
      <c r="K405" s="7">
        <v>7.7073199999999994E-2</v>
      </c>
      <c r="L405" s="7">
        <v>230</v>
      </c>
      <c r="M405" s="7">
        <v>14159808</v>
      </c>
      <c r="N405" s="9">
        <v>43388</v>
      </c>
      <c r="O405" s="10">
        <v>0.21968499999999999</v>
      </c>
      <c r="P405" s="10">
        <v>891</v>
      </c>
      <c r="Q405" s="10">
        <v>35858118</v>
      </c>
      <c r="R405" s="10">
        <v>2.8503422720219218</v>
      </c>
      <c r="S405" s="18">
        <v>2.8503422720219218</v>
      </c>
      <c r="T405" s="13">
        <v>44148</v>
      </c>
      <c r="U405" s="14">
        <v>1.7833599999999999E-3</v>
      </c>
      <c r="V405" s="14">
        <v>730</v>
      </c>
      <c r="W405" s="14">
        <v>5863759.8728281697</v>
      </c>
      <c r="X405" s="14">
        <v>99.188219496096679</v>
      </c>
      <c r="Y405" s="19">
        <f t="shared" si="13"/>
        <v>-0.99188219496096675</v>
      </c>
      <c r="Z405" s="19">
        <v>-0.9919</v>
      </c>
      <c r="AA405" t="s">
        <v>12063</v>
      </c>
      <c r="AB405" s="121">
        <v>2</v>
      </c>
    </row>
    <row r="406" spans="1:28" ht="20.25">
      <c r="A406">
        <v>2576</v>
      </c>
      <c r="B406" t="s">
        <v>2290</v>
      </c>
      <c r="C406" t="s">
        <v>2291</v>
      </c>
      <c r="D406" t="str">
        <f t="shared" si="12"/>
        <v>Tokenomy TEN</v>
      </c>
      <c r="E406" s="3" t="s">
        <v>8887</v>
      </c>
      <c r="F406" s="3" t="s">
        <v>8883</v>
      </c>
      <c r="G406" s="3" t="s">
        <v>8883</v>
      </c>
      <c r="H406" s="4">
        <v>446</v>
      </c>
      <c r="I406" s="4">
        <v>3364032.8842600002</v>
      </c>
      <c r="J406" s="6">
        <v>44190</v>
      </c>
      <c r="K406" s="7">
        <v>2.5136300000000002E-3</v>
      </c>
      <c r="L406" s="7">
        <v>460</v>
      </c>
      <c r="M406" s="7">
        <v>4795478.7059359998</v>
      </c>
      <c r="N406" s="9">
        <v>44350</v>
      </c>
      <c r="O406" s="10">
        <v>0.23498533999999999</v>
      </c>
      <c r="P406" s="10">
        <v>1016</v>
      </c>
      <c r="Q406" s="10">
        <v>24021794.02</v>
      </c>
      <c r="R406" s="10">
        <v>93.484458730998583</v>
      </c>
      <c r="S406" s="18">
        <v>93.484458730998583</v>
      </c>
      <c r="T406" s="13">
        <v>44630</v>
      </c>
      <c r="U406" s="14">
        <v>3.5629245439359997E-2</v>
      </c>
      <c r="V406" s="14">
        <v>671</v>
      </c>
      <c r="W406" s="14">
        <v>7814907.1500000004</v>
      </c>
      <c r="X406" s="14">
        <v>84.837673090857507</v>
      </c>
      <c r="Y406" s="19">
        <f t="shared" si="13"/>
        <v>-0.84837673090857502</v>
      </c>
      <c r="Z406" s="19">
        <v>-0.84840000000000004</v>
      </c>
      <c r="AA406" t="s">
        <v>12064</v>
      </c>
      <c r="AB406" s="121">
        <v>2</v>
      </c>
    </row>
    <row r="407" spans="1:28" ht="20.25">
      <c r="A407">
        <v>2399</v>
      </c>
      <c r="B407" t="s">
        <v>2017</v>
      </c>
      <c r="C407" t="s">
        <v>2018</v>
      </c>
      <c r="D407" t="str">
        <f t="shared" si="12"/>
        <v>INT Chain INT</v>
      </c>
      <c r="E407" s="3" t="s">
        <v>8887</v>
      </c>
      <c r="F407" s="3" t="s">
        <v>8883</v>
      </c>
      <c r="G407" s="3" t="s">
        <v>8883</v>
      </c>
      <c r="H407" s="4">
        <v>447</v>
      </c>
      <c r="I407" s="4">
        <v>3351635.1597692231</v>
      </c>
      <c r="J407" s="6">
        <v>43470</v>
      </c>
      <c r="K407" s="7">
        <v>1.26501915354E-2</v>
      </c>
      <c r="L407" s="7">
        <v>463</v>
      </c>
      <c r="M407" s="7">
        <v>4708880.3534941291</v>
      </c>
      <c r="N407" s="9">
        <v>43667</v>
      </c>
      <c r="O407" s="10">
        <v>5.7439428887299998E-2</v>
      </c>
      <c r="P407" s="10">
        <v>1138</v>
      </c>
      <c r="Q407" s="10">
        <v>16254809.118439469</v>
      </c>
      <c r="R407" s="10">
        <v>4.5405975653856974</v>
      </c>
      <c r="S407" s="18">
        <v>4.5405975653856974</v>
      </c>
      <c r="T407" s="13">
        <v>44189</v>
      </c>
      <c r="U407" s="14">
        <v>4.9215407714499997E-3</v>
      </c>
      <c r="V407" s="14">
        <v>959</v>
      </c>
      <c r="W407" s="14">
        <v>2212529.724633933</v>
      </c>
      <c r="X407" s="14">
        <v>91.431772796511609</v>
      </c>
      <c r="Y407" s="19">
        <f t="shared" si="13"/>
        <v>-0.91431772796511612</v>
      </c>
      <c r="Z407" s="19">
        <v>-0.9143</v>
      </c>
      <c r="AA407" t="s">
        <v>12065</v>
      </c>
      <c r="AB407" s="121">
        <v>2</v>
      </c>
    </row>
    <row r="408" spans="1:28" ht="20.25">
      <c r="A408">
        <v>2161</v>
      </c>
      <c r="B408" t="s">
        <v>1702</v>
      </c>
      <c r="C408" t="s">
        <v>1703</v>
      </c>
      <c r="D408" t="str">
        <f t="shared" si="12"/>
        <v>Raiden Network Token RDN</v>
      </c>
      <c r="E408" s="3" t="s">
        <v>8887</v>
      </c>
      <c r="F408" s="3" t="s">
        <v>8883</v>
      </c>
      <c r="G408" s="3" t="s">
        <v>8883</v>
      </c>
      <c r="H408" s="4">
        <v>448</v>
      </c>
      <c r="I408" s="4">
        <v>3341219.5354506001</v>
      </c>
      <c r="J408" s="6">
        <v>43903</v>
      </c>
      <c r="K408" s="7">
        <v>4.5829721586699998E-2</v>
      </c>
      <c r="L408" s="7">
        <v>555</v>
      </c>
      <c r="M408" s="7">
        <v>3341219.5354506001</v>
      </c>
      <c r="N408" s="9">
        <v>44283</v>
      </c>
      <c r="O408" s="10">
        <v>1.9470800100000001</v>
      </c>
      <c r="P408" s="10">
        <v>761</v>
      </c>
      <c r="Q408" s="10">
        <v>53320990.829999998</v>
      </c>
      <c r="R408" s="10">
        <v>42.485093572225672</v>
      </c>
      <c r="S408" s="18">
        <v>42.485093572225672</v>
      </c>
      <c r="T408" s="13">
        <v>44671</v>
      </c>
      <c r="U408" s="14">
        <v>9.5014642511432962E-2</v>
      </c>
      <c r="V408" s="14">
        <v>676</v>
      </c>
      <c r="W408" s="14">
        <v>7627470.7000000002</v>
      </c>
      <c r="X408" s="14">
        <v>95.120146988133641</v>
      </c>
      <c r="Y408" s="19">
        <f t="shared" si="13"/>
        <v>-0.95120146988133636</v>
      </c>
      <c r="Z408" s="19">
        <v>-0.95120000000000005</v>
      </c>
      <c r="AA408" t="s">
        <v>12066</v>
      </c>
      <c r="AB408" s="121">
        <v>2</v>
      </c>
    </row>
    <row r="409" spans="1:28" ht="20.25">
      <c r="A409">
        <v>2662</v>
      </c>
      <c r="B409" t="s">
        <v>2420</v>
      </c>
      <c r="C409" t="s">
        <v>2421</v>
      </c>
      <c r="D409" t="str">
        <f t="shared" si="12"/>
        <v>Haven Protocol XHV</v>
      </c>
      <c r="E409" s="3" t="s">
        <v>8894</v>
      </c>
      <c r="F409" s="3" t="s">
        <v>8883</v>
      </c>
      <c r="G409" s="3" t="s">
        <v>8883</v>
      </c>
      <c r="H409" s="4">
        <v>449</v>
      </c>
      <c r="I409" s="4">
        <v>3339357.8054939001</v>
      </c>
      <c r="J409" s="6">
        <v>43733</v>
      </c>
      <c r="K409" s="7">
        <v>7.6520071605199996E-2</v>
      </c>
      <c r="L409" s="7">
        <v>1070</v>
      </c>
      <c r="M409" s="7">
        <v>657820.56699536799</v>
      </c>
      <c r="N409" s="9">
        <v>44301</v>
      </c>
      <c r="O409" s="10">
        <v>28.986193960000001</v>
      </c>
      <c r="P409" s="10">
        <v>273</v>
      </c>
      <c r="Q409" s="10">
        <v>406679880.81</v>
      </c>
      <c r="R409" s="10">
        <v>378.80510762656178</v>
      </c>
      <c r="S409" s="18">
        <v>378.80510762656178</v>
      </c>
      <c r="T409" s="13">
        <v>44616</v>
      </c>
      <c r="U409" s="14">
        <v>1.615975218336966</v>
      </c>
      <c r="V409" s="14">
        <v>356</v>
      </c>
      <c r="W409" s="14">
        <v>45756769.289999999</v>
      </c>
      <c r="X409" s="14">
        <v>94.425017577102537</v>
      </c>
      <c r="Y409" s="19">
        <f t="shared" si="13"/>
        <v>-0.94425017577102532</v>
      </c>
      <c r="Z409" s="19">
        <v>-0.94430000000000003</v>
      </c>
      <c r="AA409" t="s">
        <v>12067</v>
      </c>
      <c r="AB409" s="121">
        <v>2</v>
      </c>
    </row>
    <row r="410" spans="1:28" ht="20.25">
      <c r="A410">
        <v>1826</v>
      </c>
      <c r="B410" t="s">
        <v>1257</v>
      </c>
      <c r="C410" t="s">
        <v>1258</v>
      </c>
      <c r="D410" t="str">
        <f t="shared" si="12"/>
        <v>Particl PART</v>
      </c>
      <c r="E410" s="3" t="s">
        <v>8884</v>
      </c>
      <c r="F410" s="3" t="s">
        <v>8883</v>
      </c>
      <c r="G410" s="3" t="s">
        <v>8883</v>
      </c>
      <c r="H410" s="4">
        <v>451</v>
      </c>
      <c r="I410" s="4">
        <v>3308757.5957007599</v>
      </c>
      <c r="J410" s="6">
        <v>43429</v>
      </c>
      <c r="K410" s="7">
        <v>1.13412</v>
      </c>
      <c r="L410" s="7">
        <v>259</v>
      </c>
      <c r="M410" s="7">
        <v>11706959.499600001</v>
      </c>
      <c r="N410" s="9">
        <v>43601</v>
      </c>
      <c r="O410" s="10">
        <v>6.4551239800699998</v>
      </c>
      <c r="P410" s="10">
        <v>835</v>
      </c>
      <c r="Q410" s="10">
        <v>41400376.0909274</v>
      </c>
      <c r="R410" s="10">
        <v>5.6917468875163122</v>
      </c>
      <c r="S410" s="18">
        <v>5.6917468875163122</v>
      </c>
      <c r="T410" s="13">
        <v>43903</v>
      </c>
      <c r="U410" s="14">
        <v>0.22440399410600001</v>
      </c>
      <c r="V410" s="14">
        <v>850</v>
      </c>
      <c r="W410" s="14">
        <v>3308757.5957007599</v>
      </c>
      <c r="X410" s="14">
        <v>96.523629990704435</v>
      </c>
      <c r="Y410" s="19">
        <f t="shared" si="13"/>
        <v>-0.9652362999070444</v>
      </c>
      <c r="Z410" s="19">
        <v>-0.96519999999999995</v>
      </c>
      <c r="AA410" t="s">
        <v>12068</v>
      </c>
      <c r="AB410" s="121">
        <v>2</v>
      </c>
    </row>
    <row r="411" spans="1:28" ht="20.25">
      <c r="A411">
        <v>2473</v>
      </c>
      <c r="B411" t="s">
        <v>2120</v>
      </c>
      <c r="C411" t="s">
        <v>2121</v>
      </c>
      <c r="D411" t="str">
        <f t="shared" si="12"/>
        <v>All Sports SOC</v>
      </c>
      <c r="E411" s="3" t="s">
        <v>8892</v>
      </c>
      <c r="F411" s="3" t="s">
        <v>8883</v>
      </c>
      <c r="G411" s="3" t="s">
        <v>8883</v>
      </c>
      <c r="H411" s="4">
        <v>452</v>
      </c>
      <c r="I411" s="4">
        <v>3264616.7100404999</v>
      </c>
      <c r="J411" s="6">
        <v>43903</v>
      </c>
      <c r="K411" s="7">
        <v>1.56965881242E-3</v>
      </c>
      <c r="L411" s="7">
        <v>559</v>
      </c>
      <c r="M411" s="7">
        <v>3264616.7100404999</v>
      </c>
      <c r="N411" s="9">
        <v>44268</v>
      </c>
      <c r="O411" s="10">
        <v>6.4389070000000007E-2</v>
      </c>
      <c r="P411" s="10">
        <v>886</v>
      </c>
      <c r="Q411" s="10">
        <v>36152987.960000001</v>
      </c>
      <c r="R411" s="10">
        <v>41.02106106786929</v>
      </c>
      <c r="S411" s="18">
        <v>41.02106106786929</v>
      </c>
      <c r="T411" s="13">
        <v>44545</v>
      </c>
      <c r="U411" s="14">
        <v>1.234942460429245E-3</v>
      </c>
      <c r="V411" s="14">
        <v>832</v>
      </c>
      <c r="W411" s="14">
        <v>3545869.21</v>
      </c>
      <c r="X411" s="14">
        <v>98.082061970410138</v>
      </c>
      <c r="Y411" s="19">
        <f t="shared" si="13"/>
        <v>-0.98082061970410139</v>
      </c>
      <c r="Z411" s="19">
        <v>-0.98080000000000001</v>
      </c>
      <c r="AA411" t="s">
        <v>12069</v>
      </c>
      <c r="AB411" s="121">
        <v>2</v>
      </c>
    </row>
    <row r="412" spans="1:28" ht="20.25">
      <c r="A412">
        <v>3839</v>
      </c>
      <c r="B412" t="s">
        <v>4130</v>
      </c>
      <c r="C412" t="s">
        <v>4131</v>
      </c>
      <c r="D412" t="str">
        <f t="shared" si="12"/>
        <v>Bitcoin Rhodium XRC</v>
      </c>
      <c r="E412" s="3" t="s">
        <v>8882</v>
      </c>
      <c r="F412" s="3" t="s">
        <v>8883</v>
      </c>
      <c r="G412" s="3" t="s">
        <v>8883</v>
      </c>
      <c r="H412" s="4">
        <v>453</v>
      </c>
      <c r="I412" s="4">
        <v>3251331.1000839798</v>
      </c>
      <c r="J412" s="6">
        <v>43565</v>
      </c>
      <c r="K412" s="7">
        <v>4.8130712131099997</v>
      </c>
      <c r="L412" s="7">
        <v>2500</v>
      </c>
      <c r="M412" s="7">
        <v>0</v>
      </c>
      <c r="N412" s="9">
        <v>43569</v>
      </c>
      <c r="O412" s="10">
        <v>49.315911074399999</v>
      </c>
      <c r="P412" s="10">
        <v>3071</v>
      </c>
      <c r="Q412" s="10">
        <v>0</v>
      </c>
      <c r="R412" s="10">
        <v>10.246245877283449</v>
      </c>
      <c r="S412" s="18">
        <v>10.246245877283449</v>
      </c>
      <c r="T412" s="13">
        <v>44587</v>
      </c>
      <c r="U412" s="14">
        <v>0.37707372438073522</v>
      </c>
      <c r="V412" s="14">
        <v>1061</v>
      </c>
      <c r="W412" s="14">
        <v>1484683.12</v>
      </c>
      <c r="X412" s="14">
        <v>99.235391344972072</v>
      </c>
      <c r="Y412" s="19">
        <f t="shared" si="13"/>
        <v>-0.99235391344972068</v>
      </c>
      <c r="Z412" s="19">
        <v>-0.99239999999999995</v>
      </c>
      <c r="AA412" t="s">
        <v>12070</v>
      </c>
      <c r="AB412" s="121">
        <v>2</v>
      </c>
    </row>
    <row r="413" spans="1:28" ht="20.25">
      <c r="A413">
        <v>2320</v>
      </c>
      <c r="B413" t="s">
        <v>1908</v>
      </c>
      <c r="C413" t="s">
        <v>1909</v>
      </c>
      <c r="D413" t="str">
        <f t="shared" si="12"/>
        <v>Utrust UTK</v>
      </c>
      <c r="E413" s="3" t="s">
        <v>8888</v>
      </c>
      <c r="F413" s="3" t="s">
        <v>8883</v>
      </c>
      <c r="G413" s="3" t="s">
        <v>8883</v>
      </c>
      <c r="H413" s="4">
        <v>454</v>
      </c>
      <c r="I413" s="4">
        <v>3248655.1614405001</v>
      </c>
      <c r="J413" s="6">
        <v>43906</v>
      </c>
      <c r="K413" s="7">
        <v>5.4350052617599997E-3</v>
      </c>
      <c r="L413" s="7">
        <v>612</v>
      </c>
      <c r="M413" s="7">
        <v>2717068.6028339998</v>
      </c>
      <c r="N413" s="9">
        <v>44421</v>
      </c>
      <c r="O413" s="10">
        <v>1.4936772599999999</v>
      </c>
      <c r="P413" s="10">
        <v>335</v>
      </c>
      <c r="Q413" s="10">
        <v>282403582.58999997</v>
      </c>
      <c r="R413" s="10">
        <v>274.8253567497573</v>
      </c>
      <c r="S413" s="18">
        <v>274.8253567497573</v>
      </c>
      <c r="T413" s="13">
        <v>44616</v>
      </c>
      <c r="U413" s="14">
        <v>0.1721570811367234</v>
      </c>
      <c r="V413" s="14">
        <v>268</v>
      </c>
      <c r="W413" s="14">
        <v>86898842.810000002</v>
      </c>
      <c r="X413" s="14">
        <v>88.474278497302464</v>
      </c>
      <c r="Y413" s="19">
        <f t="shared" si="13"/>
        <v>-0.88474278497302461</v>
      </c>
      <c r="Z413" s="19">
        <v>-0.88470000000000004</v>
      </c>
      <c r="AA413" t="s">
        <v>12071</v>
      </c>
      <c r="AB413" s="121">
        <v>2</v>
      </c>
    </row>
    <row r="414" spans="1:28" ht="20.25">
      <c r="A414">
        <v>3910</v>
      </c>
      <c r="B414" t="s">
        <v>4245</v>
      </c>
      <c r="C414" t="s">
        <v>4246</v>
      </c>
      <c r="D414" t="str">
        <f t="shared" si="12"/>
        <v>pEOS PEOS</v>
      </c>
      <c r="E414" s="3" t="s">
        <v>8884</v>
      </c>
      <c r="F414" s="3" t="s">
        <v>8883</v>
      </c>
      <c r="G414" s="3" t="s">
        <v>8883</v>
      </c>
      <c r="H414" s="4">
        <v>455</v>
      </c>
      <c r="I414" s="4">
        <v>3210327.6617814298</v>
      </c>
      <c r="J414" s="6">
        <v>43595</v>
      </c>
      <c r="K414" s="7">
        <v>4.2880038195799997E-2</v>
      </c>
      <c r="L414" s="7">
        <v>2545</v>
      </c>
      <c r="M414" s="7">
        <v>0</v>
      </c>
      <c r="N414" s="9">
        <v>43604</v>
      </c>
      <c r="O414" s="10">
        <v>0.102593371707</v>
      </c>
      <c r="P414" s="10">
        <v>3095</v>
      </c>
      <c r="Q414" s="10">
        <v>0</v>
      </c>
      <c r="R414" s="10">
        <v>2.392567171664711</v>
      </c>
      <c r="S414" s="18">
        <v>2.392567171664711</v>
      </c>
      <c r="T414" s="13">
        <v>44214</v>
      </c>
      <c r="U414" s="14">
        <v>1.6823000000000001E-4</v>
      </c>
      <c r="V414" s="14">
        <v>1206</v>
      </c>
      <c r="W414" s="14">
        <v>794596.30787770997</v>
      </c>
      <c r="X414" s="14">
        <v>99.836022544925754</v>
      </c>
      <c r="Y414" s="19">
        <f t="shared" si="13"/>
        <v>-0.99836022544925751</v>
      </c>
      <c r="Z414" s="19">
        <v>-0.99839999999999995</v>
      </c>
      <c r="AA414" t="s">
        <v>12072</v>
      </c>
      <c r="AB414" s="121">
        <v>2</v>
      </c>
    </row>
    <row r="415" spans="1:28" ht="20.25">
      <c r="A415">
        <v>3115</v>
      </c>
      <c r="B415" t="s">
        <v>3028</v>
      </c>
      <c r="C415" t="s">
        <v>3029</v>
      </c>
      <c r="D415" t="str">
        <f t="shared" si="12"/>
        <v>Maximine Coin MXM</v>
      </c>
      <c r="E415" s="3" t="s">
        <v>8887</v>
      </c>
      <c r="F415" s="3" t="s">
        <v>8883</v>
      </c>
      <c r="G415" s="3" t="s">
        <v>8883</v>
      </c>
      <c r="H415" s="4">
        <v>456</v>
      </c>
      <c r="I415" s="4">
        <v>3195077.0110725602</v>
      </c>
      <c r="J415" s="6">
        <v>43325</v>
      </c>
      <c r="K415" s="7">
        <v>3.6626365035772302E-3</v>
      </c>
      <c r="L415" s="7">
        <v>2747</v>
      </c>
      <c r="M415" s="7">
        <v>0</v>
      </c>
      <c r="N415" s="9">
        <v>43557</v>
      </c>
      <c r="O415" s="10">
        <v>0.147795724534</v>
      </c>
      <c r="P415" s="10">
        <v>365</v>
      </c>
      <c r="Q415" s="10">
        <v>243715149.75656599</v>
      </c>
      <c r="R415" s="10">
        <v>40.352277489084877</v>
      </c>
      <c r="S415" s="18">
        <v>40.352277489084877</v>
      </c>
      <c r="T415" s="13">
        <v>44130</v>
      </c>
      <c r="U415" s="16">
        <v>2.598724138E-5</v>
      </c>
      <c r="V415" s="14">
        <v>1934</v>
      </c>
      <c r="W415" s="16">
        <v>42852.961035619999</v>
      </c>
      <c r="X415" s="16">
        <v>99.982416784070082</v>
      </c>
      <c r="Y415" s="19">
        <f t="shared" si="13"/>
        <v>-0.99982416784070083</v>
      </c>
      <c r="Z415" s="19">
        <v>-0.99980000000000002</v>
      </c>
      <c r="AA415" t="s">
        <v>12073</v>
      </c>
      <c r="AB415" s="121">
        <v>2</v>
      </c>
    </row>
    <row r="416" spans="1:28" ht="20.25">
      <c r="A416">
        <v>1552</v>
      </c>
      <c r="B416" t="s">
        <v>927</v>
      </c>
      <c r="C416" t="s">
        <v>928</v>
      </c>
      <c r="D416" t="str">
        <f t="shared" si="12"/>
        <v>Melon MLN</v>
      </c>
      <c r="E416" s="3" t="s">
        <v>8887</v>
      </c>
      <c r="F416" s="3" t="s">
        <v>8883</v>
      </c>
      <c r="G416" s="3" t="s">
        <v>8883</v>
      </c>
      <c r="H416" s="4">
        <v>457</v>
      </c>
      <c r="I416" s="4">
        <v>3190462.1723250002</v>
      </c>
      <c r="J416" s="6">
        <v>43903</v>
      </c>
      <c r="K416" s="7">
        <v>1.7967146410499999</v>
      </c>
      <c r="L416" s="7">
        <v>562</v>
      </c>
      <c r="M416" s="7">
        <v>3190462.1723250002</v>
      </c>
      <c r="N416" s="9">
        <v>44461</v>
      </c>
      <c r="O416" s="10">
        <v>227.5283759263904</v>
      </c>
      <c r="P416" s="10">
        <v>338</v>
      </c>
      <c r="Q416" s="10">
        <v>276808811.81999999</v>
      </c>
      <c r="R416" s="10">
        <v>126.6357888603962</v>
      </c>
      <c r="S416" s="18">
        <v>126.6357888603962</v>
      </c>
      <c r="T416" s="13">
        <v>44687</v>
      </c>
      <c r="U416" s="14">
        <v>44.472542510781032</v>
      </c>
      <c r="V416" s="14">
        <v>253</v>
      </c>
      <c r="W416" s="14">
        <v>95060405.840000004</v>
      </c>
      <c r="X416" s="14">
        <v>80.454067616968914</v>
      </c>
      <c r="Y416" s="19">
        <f t="shared" si="13"/>
        <v>-0.80454067616968916</v>
      </c>
      <c r="Z416" s="19">
        <v>-0.80449999999999999</v>
      </c>
      <c r="AA416" t="s">
        <v>12074</v>
      </c>
      <c r="AB416" s="121">
        <v>2</v>
      </c>
    </row>
    <row r="417" spans="1:28" ht="20.25">
      <c r="A417">
        <v>3858</v>
      </c>
      <c r="B417" t="s">
        <v>4155</v>
      </c>
      <c r="C417" t="s">
        <v>4156</v>
      </c>
      <c r="D417" t="str">
        <f t="shared" si="12"/>
        <v>FNB Protocol FNB</v>
      </c>
      <c r="E417" s="3" t="s">
        <v>8888</v>
      </c>
      <c r="F417" s="3" t="s">
        <v>8883</v>
      </c>
      <c r="G417" s="3" t="s">
        <v>8883</v>
      </c>
      <c r="H417" s="4">
        <v>458</v>
      </c>
      <c r="I417" s="4">
        <v>3189689.60351671</v>
      </c>
      <c r="J417" s="6">
        <v>43735</v>
      </c>
      <c r="K417" s="7">
        <v>6.8266529259700004E-2</v>
      </c>
      <c r="L417" s="7">
        <v>131</v>
      </c>
      <c r="M417" s="7">
        <v>29331101.394338001</v>
      </c>
      <c r="N417" s="9">
        <v>43739</v>
      </c>
      <c r="O417" s="10">
        <v>0.36830738418100001</v>
      </c>
      <c r="P417" s="10">
        <v>780</v>
      </c>
      <c r="Q417" s="10">
        <v>50447595.9475815</v>
      </c>
      <c r="R417" s="10">
        <v>5.3951385572845298</v>
      </c>
      <c r="S417" s="18">
        <v>5.3951385572845298</v>
      </c>
      <c r="T417" s="13">
        <v>44128</v>
      </c>
      <c r="U417" s="14">
        <v>0</v>
      </c>
      <c r="V417" s="14">
        <v>494</v>
      </c>
      <c r="W417" s="14">
        <v>20434469.80510547</v>
      </c>
      <c r="X417" s="14">
        <v>100</v>
      </c>
      <c r="Y417" s="19">
        <f t="shared" si="13"/>
        <v>-1</v>
      </c>
      <c r="Z417" s="19">
        <v>-1</v>
      </c>
      <c r="AA417" t="s">
        <v>12075</v>
      </c>
      <c r="AB417" s="121">
        <v>2</v>
      </c>
    </row>
    <row r="418" spans="1:28" ht="20.25">
      <c r="A418">
        <v>2665</v>
      </c>
      <c r="B418" t="s">
        <v>2425</v>
      </c>
      <c r="C418" t="s">
        <v>2426</v>
      </c>
      <c r="D418" t="str">
        <f t="shared" si="12"/>
        <v>Dero DERO</v>
      </c>
      <c r="E418" s="3" t="s">
        <v>8882</v>
      </c>
      <c r="F418" s="3" t="s">
        <v>8883</v>
      </c>
      <c r="G418" s="3" t="s">
        <v>8883</v>
      </c>
      <c r="H418" s="4">
        <v>459</v>
      </c>
      <c r="I418" s="4">
        <v>3183179.7298886301</v>
      </c>
      <c r="J418" s="6">
        <v>43362</v>
      </c>
      <c r="K418" s="7">
        <v>0.201047</v>
      </c>
      <c r="L418" s="7">
        <v>893</v>
      </c>
      <c r="M418" s="7">
        <v>1157972.2203200001</v>
      </c>
      <c r="N418" s="9">
        <v>44479</v>
      </c>
      <c r="O418" s="10">
        <v>27.279248401285098</v>
      </c>
      <c r="P418" s="10">
        <v>354</v>
      </c>
      <c r="Q418" s="10">
        <v>261255724.31999999</v>
      </c>
      <c r="R418" s="10">
        <v>135.6859261828582</v>
      </c>
      <c r="S418" s="18">
        <v>135.6859261828582</v>
      </c>
      <c r="T418" s="13">
        <v>44585</v>
      </c>
      <c r="U418" s="14">
        <v>6.0736535565842971</v>
      </c>
      <c r="V418" s="14">
        <v>277</v>
      </c>
      <c r="W418" s="14">
        <v>82078312.480000004</v>
      </c>
      <c r="X418" s="14">
        <v>77.735260637539511</v>
      </c>
      <c r="Y418" s="19">
        <f t="shared" si="13"/>
        <v>-0.77735260637539516</v>
      </c>
      <c r="Z418" s="19">
        <v>-0.77739999999999998</v>
      </c>
      <c r="AA418" t="s">
        <v>12076</v>
      </c>
      <c r="AB418" s="121">
        <v>2</v>
      </c>
    </row>
    <row r="419" spans="1:28" ht="20.25">
      <c r="A419">
        <v>3260</v>
      </c>
      <c r="B419" t="s">
        <v>3277</v>
      </c>
      <c r="C419" t="s">
        <v>3278</v>
      </c>
      <c r="D419" t="str">
        <f t="shared" si="12"/>
        <v>AMO Coin AMO</v>
      </c>
      <c r="E419" s="3" t="s">
        <v>8887</v>
      </c>
      <c r="F419" s="3" t="s">
        <v>8883</v>
      </c>
      <c r="G419" s="3" t="s">
        <v>8883</v>
      </c>
      <c r="H419" s="4">
        <v>460</v>
      </c>
      <c r="I419" s="4">
        <v>3179462.5603505</v>
      </c>
      <c r="J419" s="6">
        <v>43903</v>
      </c>
      <c r="K419" s="7">
        <v>1.5658882996399999E-4</v>
      </c>
      <c r="L419" s="7">
        <v>564</v>
      </c>
      <c r="M419" s="7">
        <v>3179462.5603505</v>
      </c>
      <c r="N419" s="9">
        <v>44291</v>
      </c>
      <c r="O419" s="10">
        <v>1.642615E-2</v>
      </c>
      <c r="P419" s="10">
        <v>352</v>
      </c>
      <c r="Q419" s="10">
        <v>261570175.19</v>
      </c>
      <c r="R419" s="10">
        <v>104.8998833682862</v>
      </c>
      <c r="S419" s="18">
        <v>104.8998833682862</v>
      </c>
      <c r="T419" s="13">
        <v>44369</v>
      </c>
      <c r="U419" s="14">
        <v>9.4063000000000003E-4</v>
      </c>
      <c r="V419" s="14">
        <v>489</v>
      </c>
      <c r="W419" s="14">
        <v>20963612.329999998</v>
      </c>
      <c r="X419" s="14">
        <v>94.273582062747508</v>
      </c>
      <c r="Y419" s="19">
        <f t="shared" si="13"/>
        <v>-0.94273582062747507</v>
      </c>
      <c r="Z419" s="19">
        <v>-0.94269999999999998</v>
      </c>
      <c r="AA419" t="s">
        <v>12077</v>
      </c>
      <c r="AB419" s="121">
        <v>2</v>
      </c>
    </row>
    <row r="420" spans="1:28" ht="20.25">
      <c r="A420">
        <v>5</v>
      </c>
      <c r="B420" t="s">
        <v>21</v>
      </c>
      <c r="C420" t="s">
        <v>22</v>
      </c>
      <c r="D420" t="str">
        <f t="shared" si="12"/>
        <v>Peercoin PPC</v>
      </c>
      <c r="E420" s="3" t="s">
        <v>8881</v>
      </c>
      <c r="F420" s="3" t="s">
        <v>8885</v>
      </c>
      <c r="G420" s="3" t="s">
        <v>8883</v>
      </c>
      <c r="H420" s="4">
        <v>461</v>
      </c>
      <c r="I420" s="4">
        <v>3173388.6988531402</v>
      </c>
      <c r="J420" s="6">
        <v>43903</v>
      </c>
      <c r="K420" s="7">
        <v>9.4858563516200006E-2</v>
      </c>
      <c r="L420" s="7">
        <v>565</v>
      </c>
      <c r="M420" s="7">
        <v>3173388.6988531402</v>
      </c>
      <c r="N420" s="9">
        <v>44477</v>
      </c>
      <c r="O420" s="10">
        <v>13.65911747523538</v>
      </c>
      <c r="P420" s="10">
        <v>1019</v>
      </c>
      <c r="Q420" s="10">
        <v>23928349.670000002</v>
      </c>
      <c r="R420" s="10">
        <v>143.99456378972761</v>
      </c>
      <c r="S420" s="18">
        <v>143.99456378972761</v>
      </c>
      <c r="T420" s="13">
        <v>44687</v>
      </c>
      <c r="U420" s="14">
        <v>0.38616254163262348</v>
      </c>
      <c r="V420" s="14">
        <v>592</v>
      </c>
      <c r="W420" s="14">
        <v>11458805.550000001</v>
      </c>
      <c r="X420" s="14">
        <v>97.17285877119987</v>
      </c>
      <c r="Y420" s="19">
        <f t="shared" si="13"/>
        <v>-0.97172858771199866</v>
      </c>
      <c r="Z420" s="19">
        <v>-0.97170000000000001</v>
      </c>
      <c r="AA420" t="s">
        <v>12078</v>
      </c>
      <c r="AB420" s="121">
        <v>2</v>
      </c>
    </row>
    <row r="421" spans="1:28" ht="20.25">
      <c r="A421">
        <v>3126</v>
      </c>
      <c r="B421" t="s">
        <v>3047</v>
      </c>
      <c r="C421" t="s">
        <v>3048</v>
      </c>
      <c r="D421" t="str">
        <f t="shared" si="12"/>
        <v>ProximaX XPX</v>
      </c>
      <c r="E421" s="3" t="s">
        <v>8894</v>
      </c>
      <c r="F421" s="3" t="s">
        <v>8883</v>
      </c>
      <c r="G421" s="3" t="s">
        <v>8883</v>
      </c>
      <c r="H421" s="4">
        <v>462</v>
      </c>
      <c r="I421" s="4">
        <v>3147410.6816449198</v>
      </c>
      <c r="J421" s="6">
        <v>43531</v>
      </c>
      <c r="K421" s="7">
        <v>2.2016837825E-3</v>
      </c>
      <c r="L421" s="7">
        <v>202</v>
      </c>
      <c r="M421" s="7">
        <v>16756663.879603701</v>
      </c>
      <c r="N421" s="9">
        <v>43600</v>
      </c>
      <c r="O421" s="10">
        <v>7.2029199104899997E-3</v>
      </c>
      <c r="P421" s="10">
        <v>864</v>
      </c>
      <c r="Q421" s="10">
        <v>38813875.354095802</v>
      </c>
      <c r="R421" s="10">
        <v>3.271550604924347</v>
      </c>
      <c r="S421" s="18">
        <v>3.271550604924347</v>
      </c>
      <c r="T421" s="13">
        <v>43903</v>
      </c>
      <c r="U421" s="14">
        <v>3.8241836651499997E-4</v>
      </c>
      <c r="V421" s="14">
        <v>866</v>
      </c>
      <c r="W421" s="14">
        <v>3147410.6816449198</v>
      </c>
      <c r="X421" s="14">
        <v>94.690786913261888</v>
      </c>
      <c r="Y421" s="19">
        <f t="shared" si="13"/>
        <v>-0.94690786913261893</v>
      </c>
      <c r="Z421" s="19">
        <v>-0.94689999999999996</v>
      </c>
      <c r="AA421" t="s">
        <v>12079</v>
      </c>
      <c r="AB421" s="121">
        <v>2</v>
      </c>
    </row>
    <row r="422" spans="1:28" ht="20.25">
      <c r="A422">
        <v>4200</v>
      </c>
      <c r="B422" t="s">
        <v>4633</v>
      </c>
      <c r="C422" t="s">
        <v>4634</v>
      </c>
      <c r="D422" t="str">
        <f t="shared" si="12"/>
        <v>ChainX PCX</v>
      </c>
      <c r="E422" s="3" t="s">
        <v>8881</v>
      </c>
      <c r="F422" s="3" t="s">
        <v>8883</v>
      </c>
      <c r="G422" s="3" t="s">
        <v>8883</v>
      </c>
      <c r="H422" s="4">
        <v>463</v>
      </c>
      <c r="I422" s="4">
        <v>3141519.0874073999</v>
      </c>
      <c r="J422" s="6">
        <v>43903</v>
      </c>
      <c r="K422" s="7">
        <v>0.54463578256199996</v>
      </c>
      <c r="L422" s="7">
        <v>567</v>
      </c>
      <c r="M422" s="7">
        <v>3141519.0874073999</v>
      </c>
      <c r="N422" s="9">
        <v>44070</v>
      </c>
      <c r="O422" s="10">
        <v>19.729376355700001</v>
      </c>
      <c r="P422" s="10">
        <v>756</v>
      </c>
      <c r="Q422" s="10">
        <v>54702828.782276198</v>
      </c>
      <c r="R422" s="10">
        <v>36.224899258164442</v>
      </c>
      <c r="S422" s="18">
        <v>36.224899258164442</v>
      </c>
      <c r="T422" s="13">
        <v>44616</v>
      </c>
      <c r="U422" s="14">
        <v>1.181856508373587</v>
      </c>
      <c r="V422" s="14">
        <v>539</v>
      </c>
      <c r="W422" s="14">
        <v>15135242.779999999</v>
      </c>
      <c r="X422" s="14">
        <v>94.009661090822377</v>
      </c>
      <c r="Y422" s="19">
        <f t="shared" si="13"/>
        <v>-0.94009661090822372</v>
      </c>
      <c r="Z422" s="19">
        <v>-0.94010000000000005</v>
      </c>
      <c r="AA422" t="s">
        <v>12080</v>
      </c>
      <c r="AB422" s="121">
        <v>2</v>
      </c>
    </row>
    <row r="423" spans="1:28" ht="20.25">
      <c r="A423">
        <v>2429</v>
      </c>
      <c r="B423" t="s">
        <v>2058</v>
      </c>
      <c r="C423" t="s">
        <v>2059</v>
      </c>
      <c r="D423" t="str">
        <f t="shared" si="12"/>
        <v>Mobius MOBI</v>
      </c>
      <c r="E423" s="3" t="s">
        <v>8898</v>
      </c>
      <c r="F423" s="3" t="s">
        <v>8883</v>
      </c>
      <c r="G423" s="3" t="s">
        <v>8883</v>
      </c>
      <c r="H423" s="4">
        <v>464</v>
      </c>
      <c r="I423" s="4">
        <v>3125217.8399433601</v>
      </c>
      <c r="J423" s="6">
        <v>43945</v>
      </c>
      <c r="K423" s="7">
        <v>2.5464761220000002E-3</v>
      </c>
      <c r="L423" s="7">
        <v>798</v>
      </c>
      <c r="M423" s="7">
        <v>1513878.4010386199</v>
      </c>
      <c r="N423" s="9">
        <v>44097</v>
      </c>
      <c r="O423" s="10">
        <v>1.86837433</v>
      </c>
      <c r="P423" s="10">
        <v>167</v>
      </c>
      <c r="Q423" s="10">
        <v>960124575.05597019</v>
      </c>
      <c r="R423" s="10">
        <v>733.7097386692086</v>
      </c>
      <c r="S423" s="18">
        <v>733.7097386692086</v>
      </c>
      <c r="T423" s="13">
        <v>44370</v>
      </c>
      <c r="U423" s="14">
        <v>2.9999999999999999E-7</v>
      </c>
      <c r="V423" s="14">
        <v>718</v>
      </c>
      <c r="W423" s="14">
        <v>6338796.6399999997</v>
      </c>
      <c r="X423" s="14">
        <v>99.999983943260446</v>
      </c>
      <c r="Y423" s="19">
        <f t="shared" si="13"/>
        <v>-0.99999983943260451</v>
      </c>
      <c r="Z423" s="19">
        <v>-1</v>
      </c>
      <c r="AA423" t="s">
        <v>12081</v>
      </c>
      <c r="AB423" s="121">
        <v>2</v>
      </c>
    </row>
    <row r="424" spans="1:28" ht="20.25">
      <c r="A424">
        <v>3883</v>
      </c>
      <c r="B424" t="s">
        <v>4200</v>
      </c>
      <c r="C424" t="s">
        <v>4201</v>
      </c>
      <c r="D424" t="str">
        <f t="shared" si="12"/>
        <v>QuickX Protocol QCX</v>
      </c>
      <c r="E424" s="3" t="s">
        <v>8887</v>
      </c>
      <c r="F424" s="3" t="s">
        <v>8883</v>
      </c>
      <c r="G424" s="3" t="s">
        <v>8883</v>
      </c>
      <c r="H424" s="4">
        <v>465</v>
      </c>
      <c r="I424" s="4">
        <v>3125202.1136946599</v>
      </c>
      <c r="J424" s="6">
        <v>43596</v>
      </c>
      <c r="K424" s="7">
        <v>8.5712780974200001E-2</v>
      </c>
      <c r="L424" s="7">
        <v>2469</v>
      </c>
      <c r="M424" s="7">
        <v>0</v>
      </c>
      <c r="N424" s="9">
        <v>43614</v>
      </c>
      <c r="O424" s="10">
        <v>0.21139826649099999</v>
      </c>
      <c r="P424" s="10">
        <v>3084</v>
      </c>
      <c r="Q424" s="10">
        <v>0</v>
      </c>
      <c r="R424" s="10">
        <v>2.46635640669076</v>
      </c>
      <c r="S424" s="18">
        <v>2.46635640669076</v>
      </c>
      <c r="T424" s="13">
        <v>44555</v>
      </c>
      <c r="U424" s="14">
        <v>2.9638484112902842E-3</v>
      </c>
      <c r="V424" s="14">
        <v>980</v>
      </c>
      <c r="W424" s="14">
        <v>2050478.7</v>
      </c>
      <c r="X424" s="14">
        <v>98.597978847940809</v>
      </c>
      <c r="Y424" s="19">
        <f t="shared" si="13"/>
        <v>-0.98597978847940804</v>
      </c>
      <c r="Z424" s="19">
        <v>-0.98599999999999999</v>
      </c>
      <c r="AA424" t="s">
        <v>12082</v>
      </c>
      <c r="AB424" s="121">
        <v>3</v>
      </c>
    </row>
    <row r="425" spans="1:28" ht="20.25">
      <c r="A425">
        <v>2273</v>
      </c>
      <c r="B425" t="s">
        <v>1842</v>
      </c>
      <c r="C425" t="s">
        <v>1843</v>
      </c>
      <c r="D425" t="str">
        <f t="shared" si="12"/>
        <v>Uquid Coin UQC</v>
      </c>
      <c r="E425" s="3" t="s">
        <v>8893</v>
      </c>
      <c r="F425" s="3" t="s">
        <v>8894</v>
      </c>
      <c r="G425" s="3" t="s">
        <v>8883</v>
      </c>
      <c r="H425" s="4">
        <v>468</v>
      </c>
      <c r="I425" s="4">
        <v>3076830.5948000001</v>
      </c>
      <c r="J425" s="6">
        <v>43610</v>
      </c>
      <c r="K425" s="7">
        <v>3.7074560899199999E-2</v>
      </c>
      <c r="L425" s="7">
        <v>1076</v>
      </c>
      <c r="M425" s="7">
        <v>643615.43576300004</v>
      </c>
      <c r="N425" s="9">
        <v>44324</v>
      </c>
      <c r="O425" s="10">
        <v>33.705749519999998</v>
      </c>
      <c r="P425" s="10">
        <v>312</v>
      </c>
      <c r="Q425" s="10">
        <v>330164390.20999998</v>
      </c>
      <c r="R425" s="10">
        <v>909.13415297461574</v>
      </c>
      <c r="S425" s="18">
        <v>909.13415297461574</v>
      </c>
      <c r="T425" s="13">
        <v>44643</v>
      </c>
      <c r="U425" s="14">
        <v>5.1657062392772923</v>
      </c>
      <c r="V425" s="14">
        <v>324</v>
      </c>
      <c r="W425" s="14">
        <v>54525422.159999996</v>
      </c>
      <c r="X425" s="14">
        <v>84.674109572279008</v>
      </c>
      <c r="Y425" s="19">
        <f t="shared" si="13"/>
        <v>-0.8467410957227901</v>
      </c>
      <c r="Z425" s="19">
        <v>-0.84670000000000001</v>
      </c>
      <c r="AA425" t="s">
        <v>12083</v>
      </c>
      <c r="AB425" s="121">
        <v>3</v>
      </c>
    </row>
    <row r="426" spans="1:28" ht="20.25">
      <c r="A426">
        <v>2474</v>
      </c>
      <c r="B426" t="s">
        <v>2122</v>
      </c>
      <c r="C426" t="s">
        <v>2123</v>
      </c>
      <c r="D426" t="str">
        <f t="shared" si="12"/>
        <v>Matrix AI Network MAN</v>
      </c>
      <c r="E426" s="3" t="s">
        <v>1772</v>
      </c>
      <c r="F426" s="3" t="s">
        <v>8884</v>
      </c>
      <c r="G426" s="3" t="s">
        <v>8883</v>
      </c>
      <c r="H426" s="4">
        <v>469</v>
      </c>
      <c r="I426" s="4">
        <v>3076078.0321034091</v>
      </c>
      <c r="J426" s="6">
        <v>43320</v>
      </c>
      <c r="K426" s="7">
        <v>0.30100110173225397</v>
      </c>
      <c r="L426" s="7">
        <v>98</v>
      </c>
      <c r="M426" s="7">
        <v>45150165.259838097</v>
      </c>
      <c r="N426" s="9">
        <v>43321</v>
      </c>
      <c r="O426" s="10">
        <v>0.32478940486907998</v>
      </c>
      <c r="P426" s="10">
        <v>790</v>
      </c>
      <c r="Q426" s="10">
        <v>48718410.730361998</v>
      </c>
      <c r="R426" s="10">
        <v>1.079030618160282</v>
      </c>
      <c r="S426" s="18">
        <v>1.079030618160282</v>
      </c>
      <c r="T426" s="13">
        <v>44109</v>
      </c>
      <c r="U426" s="14">
        <v>5.0813785158E-3</v>
      </c>
      <c r="V426" s="14">
        <v>1137</v>
      </c>
      <c r="W426" s="14">
        <v>1088949.7913945171</v>
      </c>
      <c r="X426" s="14">
        <v>98.435485136022763</v>
      </c>
      <c r="Y426" s="19">
        <f t="shared" si="13"/>
        <v>-0.9843548513602276</v>
      </c>
      <c r="Z426" s="19">
        <v>-0.98440000000000005</v>
      </c>
      <c r="AA426" t="s">
        <v>12084</v>
      </c>
      <c r="AB426" s="121">
        <v>3</v>
      </c>
    </row>
    <row r="427" spans="1:28" ht="20.25">
      <c r="A427">
        <v>2633</v>
      </c>
      <c r="B427" t="s">
        <v>2374</v>
      </c>
      <c r="C427" t="s">
        <v>2375</v>
      </c>
      <c r="D427" t="str">
        <f t="shared" si="12"/>
        <v>Stakenet XSN</v>
      </c>
      <c r="E427" s="3" t="s">
        <v>3686</v>
      </c>
      <c r="F427" s="3" t="s">
        <v>8883</v>
      </c>
      <c r="G427" s="3" t="s">
        <v>8883</v>
      </c>
      <c r="H427" s="4">
        <v>470</v>
      </c>
      <c r="I427" s="4">
        <v>3074021.0309395422</v>
      </c>
      <c r="J427" s="6">
        <v>43902</v>
      </c>
      <c r="K427" s="7">
        <v>2.5686867335900001E-2</v>
      </c>
      <c r="L427" s="7">
        <v>634</v>
      </c>
      <c r="M427" s="7">
        <v>2459532.8808529889</v>
      </c>
      <c r="N427" s="9">
        <v>44212</v>
      </c>
      <c r="O427" s="10">
        <v>0.68963815208674994</v>
      </c>
      <c r="P427" s="10">
        <v>653</v>
      </c>
      <c r="Q427" s="10">
        <v>77199615.575039759</v>
      </c>
      <c r="R427" s="10">
        <v>26.847888575455471</v>
      </c>
      <c r="S427" s="18">
        <v>26.847888575455471</v>
      </c>
      <c r="T427" s="13">
        <v>44685</v>
      </c>
      <c r="U427" s="14">
        <v>9.41E-3</v>
      </c>
      <c r="V427" s="14">
        <v>1116</v>
      </c>
      <c r="W427" s="14">
        <v>1190816.858859299</v>
      </c>
      <c r="X427" s="14">
        <v>98.635516325260326</v>
      </c>
      <c r="Y427" s="19">
        <f t="shared" si="13"/>
        <v>-0.98635516325260331</v>
      </c>
      <c r="Z427" s="19">
        <v>-0.98640000000000005</v>
      </c>
      <c r="AA427" t="s">
        <v>12085</v>
      </c>
      <c r="AB427" s="121">
        <v>3</v>
      </c>
    </row>
    <row r="428" spans="1:28" ht="20.25">
      <c r="A428">
        <v>1475</v>
      </c>
      <c r="B428" t="s">
        <v>849</v>
      </c>
      <c r="C428" t="s">
        <v>850</v>
      </c>
      <c r="D428" t="str">
        <f t="shared" si="12"/>
        <v>Incent INCNT</v>
      </c>
      <c r="E428" s="3" t="s">
        <v>8887</v>
      </c>
      <c r="F428" s="3" t="s">
        <v>8883</v>
      </c>
      <c r="G428" s="3" t="s">
        <v>8883</v>
      </c>
      <c r="H428" s="4">
        <v>471</v>
      </c>
      <c r="I428" s="4">
        <v>3073692.3475954519</v>
      </c>
      <c r="J428" s="6">
        <v>44209</v>
      </c>
      <c r="K428" s="7">
        <v>1.11888740488E-3</v>
      </c>
      <c r="L428" s="7">
        <v>1743</v>
      </c>
      <c r="M428" s="7">
        <v>51487.311572522383</v>
      </c>
      <c r="N428" s="9">
        <v>44214</v>
      </c>
      <c r="O428" s="10">
        <v>2.9314025515741098</v>
      </c>
      <c r="P428" s="10">
        <v>496</v>
      </c>
      <c r="Q428" s="10">
        <v>134892669.15345341</v>
      </c>
      <c r="R428" s="10">
        <v>2619.9263114312212</v>
      </c>
      <c r="S428" s="18">
        <v>2619.9263114312212</v>
      </c>
      <c r="T428" s="13">
        <v>44397</v>
      </c>
      <c r="U428" s="14">
        <v>1.4011774870080001E-2</v>
      </c>
      <c r="V428" s="14">
        <v>1263</v>
      </c>
      <c r="W428" s="14">
        <v>644764.30467806279</v>
      </c>
      <c r="X428" s="14">
        <v>99.522011234432611</v>
      </c>
      <c r="Y428" s="19">
        <f t="shared" si="13"/>
        <v>-0.99522011234432606</v>
      </c>
      <c r="Z428" s="19">
        <v>-0.99519999999999997</v>
      </c>
      <c r="AA428" t="s">
        <v>12086</v>
      </c>
      <c r="AB428" s="121">
        <v>3</v>
      </c>
    </row>
    <row r="429" spans="1:28" ht="20.25">
      <c r="A429">
        <v>3929</v>
      </c>
      <c r="B429" t="s">
        <v>3230</v>
      </c>
      <c r="C429" t="s">
        <v>4279</v>
      </c>
      <c r="D429" t="str">
        <f t="shared" si="12"/>
        <v>BQT BQTX</v>
      </c>
      <c r="E429" s="3" t="s">
        <v>8887</v>
      </c>
      <c r="F429" s="3" t="s">
        <v>8883</v>
      </c>
      <c r="G429" s="3" t="s">
        <v>8883</v>
      </c>
      <c r="H429" s="4">
        <v>472</v>
      </c>
      <c r="I429" s="4">
        <v>3051125.586928362</v>
      </c>
      <c r="J429" s="6">
        <v>44033</v>
      </c>
      <c r="K429" s="7">
        <v>9.3680407966399996E-4</v>
      </c>
      <c r="L429" s="7">
        <v>1119</v>
      </c>
      <c r="M429" s="7">
        <v>546442.25713345164</v>
      </c>
      <c r="N429" s="9">
        <v>44268</v>
      </c>
      <c r="O429" s="10">
        <v>12.2488207014148</v>
      </c>
      <c r="P429" s="10">
        <v>2617</v>
      </c>
      <c r="Q429" s="10">
        <v>0</v>
      </c>
      <c r="R429" s="10">
        <v>13075.11460219947</v>
      </c>
      <c r="S429" s="18">
        <v>13075.11460219947</v>
      </c>
      <c r="T429" s="13">
        <v>44334</v>
      </c>
      <c r="U429" s="14">
        <v>8.6057519300000002E-4</v>
      </c>
      <c r="V429" s="14">
        <v>2597</v>
      </c>
      <c r="W429" s="14">
        <v>0</v>
      </c>
      <c r="X429" s="14">
        <v>99.992974220016947</v>
      </c>
      <c r="Y429" s="19">
        <f t="shared" si="13"/>
        <v>-0.9999297422001695</v>
      </c>
      <c r="Z429" s="19">
        <v>-0.99990000000000001</v>
      </c>
      <c r="AA429" t="s">
        <v>12087</v>
      </c>
      <c r="AB429" s="121">
        <v>3</v>
      </c>
    </row>
    <row r="430" spans="1:28" ht="20.25">
      <c r="A430">
        <v>2034</v>
      </c>
      <c r="B430" t="s">
        <v>1521</v>
      </c>
      <c r="C430" t="s">
        <v>1522</v>
      </c>
      <c r="D430" t="str">
        <f t="shared" si="12"/>
        <v>Everex EVX</v>
      </c>
      <c r="E430" s="3" t="s">
        <v>8888</v>
      </c>
      <c r="F430" s="3" t="s">
        <v>8883</v>
      </c>
      <c r="G430" s="3" t="s">
        <v>8883</v>
      </c>
      <c r="H430" s="4">
        <v>473</v>
      </c>
      <c r="I430" s="4">
        <v>3048998.2346268999</v>
      </c>
      <c r="J430" s="6">
        <v>43903</v>
      </c>
      <c r="K430" s="7">
        <v>9.4718668538600004E-2</v>
      </c>
      <c r="L430" s="7">
        <v>579</v>
      </c>
      <c r="M430" s="7">
        <v>3048998.2346268999</v>
      </c>
      <c r="N430" s="9">
        <v>44297</v>
      </c>
      <c r="O430" s="10">
        <v>1.6653148499999999</v>
      </c>
      <c r="P430" s="10">
        <v>935</v>
      </c>
      <c r="Q430" s="10">
        <v>29630884.75</v>
      </c>
      <c r="R430" s="10">
        <v>17.581696150229838</v>
      </c>
      <c r="S430" s="18">
        <v>17.581696150229838</v>
      </c>
      <c r="T430" s="13">
        <v>44649</v>
      </c>
      <c r="U430" s="14">
        <v>1.374519367688992E-2</v>
      </c>
      <c r="V430" s="14">
        <v>1226</v>
      </c>
      <c r="W430" s="14">
        <v>735343.86</v>
      </c>
      <c r="X430" s="14">
        <v>99.174618921047269</v>
      </c>
      <c r="Y430" s="19">
        <f t="shared" si="13"/>
        <v>-0.99174618921047264</v>
      </c>
      <c r="Z430" s="19">
        <v>-0.99170000000000003</v>
      </c>
      <c r="AA430" t="s">
        <v>12088</v>
      </c>
      <c r="AB430" s="121">
        <v>3</v>
      </c>
    </row>
    <row r="431" spans="1:28" ht="20.25">
      <c r="A431">
        <v>3164</v>
      </c>
      <c r="B431" t="s">
        <v>3115</v>
      </c>
      <c r="C431" t="s">
        <v>3116</v>
      </c>
      <c r="D431" t="str">
        <f t="shared" si="12"/>
        <v>PumaPay PMA</v>
      </c>
      <c r="E431" s="3" t="s">
        <v>3686</v>
      </c>
      <c r="F431" s="3" t="s">
        <v>8883</v>
      </c>
      <c r="G431" s="3" t="s">
        <v>8883</v>
      </c>
      <c r="H431" s="4">
        <v>474</v>
      </c>
      <c r="I431" s="4">
        <v>3039902.3794257501</v>
      </c>
      <c r="J431" s="6">
        <v>43355</v>
      </c>
      <c r="K431" s="7">
        <v>7.5944499999999998E-4</v>
      </c>
      <c r="L431" s="7">
        <v>234</v>
      </c>
      <c r="M431" s="7">
        <v>13912620.325200001</v>
      </c>
      <c r="N431" s="9">
        <v>43360</v>
      </c>
      <c r="O431" s="10">
        <v>5.9690999999999998E-3</v>
      </c>
      <c r="P431" s="10">
        <v>1099</v>
      </c>
      <c r="Q431" s="10">
        <v>18166795.9496</v>
      </c>
      <c r="R431" s="10">
        <v>7.8598186833806274</v>
      </c>
      <c r="S431" s="18">
        <v>7.8598186833806274</v>
      </c>
      <c r="T431" s="13">
        <v>44682</v>
      </c>
      <c r="U431" s="16">
        <v>3.3493500587811999E-5</v>
      </c>
      <c r="V431" s="14">
        <v>1131</v>
      </c>
      <c r="W431" s="16">
        <v>1123362.04</v>
      </c>
      <c r="X431" s="16">
        <v>99.438885249236691</v>
      </c>
      <c r="Y431" s="19">
        <f t="shared" si="13"/>
        <v>-0.99438885249236686</v>
      </c>
      <c r="Z431" s="19">
        <v>-0.99439999999999995</v>
      </c>
      <c r="AA431" t="s">
        <v>12089</v>
      </c>
      <c r="AB431" s="121">
        <v>3</v>
      </c>
    </row>
    <row r="432" spans="1:28" ht="20.25">
      <c r="A432">
        <v>2476</v>
      </c>
      <c r="B432" t="s">
        <v>2126</v>
      </c>
      <c r="C432" t="s">
        <v>2127</v>
      </c>
      <c r="D432" t="str">
        <f t="shared" si="12"/>
        <v>Ruff RUFF</v>
      </c>
      <c r="E432" s="3" t="s">
        <v>8887</v>
      </c>
      <c r="F432" s="3" t="s">
        <v>8883</v>
      </c>
      <c r="G432" s="3" t="s">
        <v>8883</v>
      </c>
      <c r="H432" s="4">
        <v>475</v>
      </c>
      <c r="I432" s="4">
        <v>3035511.8743844498</v>
      </c>
      <c r="J432" s="6">
        <v>43903</v>
      </c>
      <c r="K432" s="7">
        <v>2.2573381712500001E-3</v>
      </c>
      <c r="L432" s="7">
        <v>580</v>
      </c>
      <c r="M432" s="7">
        <v>3035511.8743844498</v>
      </c>
      <c r="N432" s="9">
        <v>44305</v>
      </c>
      <c r="O432" s="10">
        <v>6.6732139999999995E-2</v>
      </c>
      <c r="P432" s="10">
        <v>773</v>
      </c>
      <c r="Q432" s="10">
        <v>51554711.189999998</v>
      </c>
      <c r="R432" s="10">
        <v>29.562314078553459</v>
      </c>
      <c r="S432" s="18">
        <v>29.562314078553459</v>
      </c>
      <c r="T432" s="13">
        <v>44561</v>
      </c>
      <c r="U432" s="14">
        <v>9.0572646987365597E-4</v>
      </c>
      <c r="V432" s="14">
        <v>944</v>
      </c>
      <c r="W432" s="14">
        <v>2383143.29</v>
      </c>
      <c r="X432" s="14">
        <v>98.642743257036784</v>
      </c>
      <c r="Y432" s="19">
        <f t="shared" si="13"/>
        <v>-0.9864274325703678</v>
      </c>
      <c r="Z432" s="19">
        <v>-0.98640000000000005</v>
      </c>
      <c r="AA432" t="s">
        <v>12090</v>
      </c>
      <c r="AB432" s="121">
        <v>3</v>
      </c>
    </row>
    <row r="433" spans="1:28" ht="20.25">
      <c r="A433">
        <v>2645</v>
      </c>
      <c r="B433" t="s">
        <v>2394</v>
      </c>
      <c r="C433" t="s">
        <v>2395</v>
      </c>
      <c r="D433" t="str">
        <f t="shared" si="12"/>
        <v>U Network UUU</v>
      </c>
      <c r="E433" s="3" t="s">
        <v>3686</v>
      </c>
      <c r="F433" s="3" t="s">
        <v>8883</v>
      </c>
      <c r="G433" s="3" t="s">
        <v>8883</v>
      </c>
      <c r="H433" s="4">
        <v>476</v>
      </c>
      <c r="I433" s="4">
        <v>3033113.9480452701</v>
      </c>
      <c r="J433" s="6">
        <v>43522</v>
      </c>
      <c r="K433" s="7">
        <v>2.4172512475100001E-4</v>
      </c>
      <c r="L433" s="7">
        <v>781</v>
      </c>
      <c r="M433" s="7">
        <v>1602455.0119873099</v>
      </c>
      <c r="N433" s="9">
        <v>43671</v>
      </c>
      <c r="O433" s="10">
        <v>1.05356605005E-2</v>
      </c>
      <c r="P433" s="10">
        <v>722</v>
      </c>
      <c r="Q433" s="10">
        <v>61153263.243309997</v>
      </c>
      <c r="R433" s="10">
        <v>43.585293466505547</v>
      </c>
      <c r="S433" s="18">
        <v>43.585293466505547</v>
      </c>
      <c r="T433" s="13">
        <v>44687</v>
      </c>
      <c r="U433" s="16">
        <v>4.0002123784644001E-5</v>
      </c>
      <c r="V433" s="14">
        <v>1374</v>
      </c>
      <c r="W433" s="16">
        <v>429760.17</v>
      </c>
      <c r="X433" s="16">
        <v>99.620316886798449</v>
      </c>
      <c r="Y433" s="19">
        <f t="shared" si="13"/>
        <v>-0.99620316886798443</v>
      </c>
      <c r="Z433" s="19">
        <v>-0.99619999999999997</v>
      </c>
      <c r="AA433" t="s">
        <v>12091</v>
      </c>
      <c r="AB433" s="121">
        <v>3</v>
      </c>
    </row>
    <row r="434" spans="1:28" ht="20.25">
      <c r="A434">
        <v>3756</v>
      </c>
      <c r="B434" t="s">
        <v>4003</v>
      </c>
      <c r="C434" t="s">
        <v>4004</v>
      </c>
      <c r="D434" t="str">
        <f t="shared" si="12"/>
        <v>#MetaHash MHC</v>
      </c>
      <c r="E434" s="3" t="s">
        <v>8887</v>
      </c>
      <c r="F434" s="3" t="s">
        <v>8883</v>
      </c>
      <c r="G434" s="3" t="s">
        <v>8883</v>
      </c>
      <c r="H434" s="4">
        <v>477</v>
      </c>
      <c r="I434" s="4">
        <v>3029486.3226874801</v>
      </c>
      <c r="J434" s="6">
        <v>43524</v>
      </c>
      <c r="K434" s="7">
        <v>2.0627985974799999E-2</v>
      </c>
      <c r="L434" s="7">
        <v>2355</v>
      </c>
      <c r="M434" s="7">
        <v>0</v>
      </c>
      <c r="N434" s="9">
        <v>43546</v>
      </c>
      <c r="O434" s="10">
        <v>0.106038462805</v>
      </c>
      <c r="P434" s="10">
        <v>959</v>
      </c>
      <c r="Q434" s="10">
        <v>27826600.534476399</v>
      </c>
      <c r="R434" s="10">
        <v>5.1405145870537714</v>
      </c>
      <c r="S434" s="18">
        <v>5.1405145870537714</v>
      </c>
      <c r="T434" s="13">
        <v>44136</v>
      </c>
      <c r="U434" s="14">
        <v>1.36644E-3</v>
      </c>
      <c r="V434" s="14">
        <v>668</v>
      </c>
      <c r="W434" s="14">
        <v>7973097.2565380903</v>
      </c>
      <c r="X434" s="14">
        <v>98.711373247165213</v>
      </c>
      <c r="Y434" s="19">
        <f t="shared" si="13"/>
        <v>-0.98711373247165213</v>
      </c>
      <c r="Z434" s="19">
        <v>-0.98709999999999998</v>
      </c>
      <c r="AA434" t="s">
        <v>12092</v>
      </c>
      <c r="AB434" s="121">
        <v>3</v>
      </c>
    </row>
    <row r="435" spans="1:28" ht="20.25">
      <c r="A435">
        <v>2235</v>
      </c>
      <c r="B435" t="s">
        <v>1784</v>
      </c>
      <c r="C435" t="s">
        <v>1785</v>
      </c>
      <c r="D435" t="str">
        <f t="shared" si="12"/>
        <v>Time New Bank TNB</v>
      </c>
      <c r="E435" s="3" t="s">
        <v>8887</v>
      </c>
      <c r="F435" s="3" t="s">
        <v>8883</v>
      </c>
      <c r="G435" s="3" t="s">
        <v>8883</v>
      </c>
      <c r="H435" s="4">
        <v>478</v>
      </c>
      <c r="I435" s="4">
        <v>3020517.7795855831</v>
      </c>
      <c r="J435" s="6">
        <v>43320</v>
      </c>
      <c r="K435" s="7">
        <v>1.5161448158323799E-2</v>
      </c>
      <c r="L435" s="7">
        <v>114</v>
      </c>
      <c r="M435" s="7">
        <v>35806483.992718048</v>
      </c>
      <c r="N435" s="9">
        <v>43321</v>
      </c>
      <c r="O435" s="10">
        <v>1.66517309844494E-2</v>
      </c>
      <c r="P435" s="10">
        <v>859</v>
      </c>
      <c r="Q435" s="10">
        <v>39321993.748896547</v>
      </c>
      <c r="R435" s="10">
        <v>1.098294226947405</v>
      </c>
      <c r="S435" s="18">
        <v>1.098294226947405</v>
      </c>
      <c r="T435" s="13">
        <v>44543</v>
      </c>
      <c r="U435" s="14">
        <v>5.7481291199509464E-4</v>
      </c>
      <c r="V435" s="14">
        <v>947</v>
      </c>
      <c r="W435" s="14">
        <v>2340964.9267206769</v>
      </c>
      <c r="X435" s="14">
        <v>96.548029075584409</v>
      </c>
      <c r="Y435" s="19">
        <f t="shared" si="13"/>
        <v>-0.96548029075584407</v>
      </c>
      <c r="Z435" s="19">
        <v>-0.96550000000000002</v>
      </c>
      <c r="AA435" t="s">
        <v>12093</v>
      </c>
      <c r="AB435" s="121">
        <v>3</v>
      </c>
    </row>
    <row r="436" spans="1:28" ht="20.25">
      <c r="A436">
        <v>1899</v>
      </c>
      <c r="B436" t="s">
        <v>1346</v>
      </c>
      <c r="C436" t="s">
        <v>1346</v>
      </c>
      <c r="D436" t="str">
        <f t="shared" si="12"/>
        <v>YOYOW YOYOW</v>
      </c>
      <c r="E436" s="3" t="s">
        <v>8887</v>
      </c>
      <c r="F436" s="3" t="s">
        <v>8883</v>
      </c>
      <c r="G436" s="3" t="s">
        <v>8883</v>
      </c>
      <c r="H436" s="4">
        <v>479</v>
      </c>
      <c r="I436" s="4">
        <v>3003340.3352623</v>
      </c>
      <c r="J436" s="6">
        <v>44135</v>
      </c>
      <c r="K436" s="7">
        <v>4.3979099999999997E-3</v>
      </c>
      <c r="L436" s="7">
        <v>544</v>
      </c>
      <c r="M436" s="7">
        <v>3460148.7625345099</v>
      </c>
      <c r="N436" s="9">
        <v>44518</v>
      </c>
      <c r="O436" s="10">
        <v>6.9278155972819971E-2</v>
      </c>
      <c r="P436" s="10">
        <v>975</v>
      </c>
      <c r="Q436" s="10">
        <v>26519964.23</v>
      </c>
      <c r="R436" s="10">
        <v>15.752517894367999</v>
      </c>
      <c r="S436" s="18">
        <v>15.752517894367999</v>
      </c>
      <c r="T436" s="13">
        <v>44682</v>
      </c>
      <c r="U436" s="14">
        <v>2.6005434416367392E-3</v>
      </c>
      <c r="V436" s="14">
        <v>1073</v>
      </c>
      <c r="W436" s="14">
        <v>1406769.83</v>
      </c>
      <c r="X436" s="14">
        <v>96.246228836320341</v>
      </c>
      <c r="Y436" s="19">
        <f t="shared" si="13"/>
        <v>-0.96246228836320347</v>
      </c>
      <c r="Z436" s="19">
        <v>-0.96250000000000002</v>
      </c>
      <c r="AA436" t="s">
        <v>12094</v>
      </c>
      <c r="AB436" s="121">
        <v>3</v>
      </c>
    </row>
    <row r="437" spans="1:28" ht="20.25">
      <c r="A437">
        <v>1298</v>
      </c>
      <c r="B437" t="s">
        <v>715</v>
      </c>
      <c r="C437" t="s">
        <v>716</v>
      </c>
      <c r="D437" t="str">
        <f t="shared" si="12"/>
        <v>LBRY Credits LBC</v>
      </c>
      <c r="E437" s="3" t="s">
        <v>8887</v>
      </c>
      <c r="F437" s="3" t="s">
        <v>8883</v>
      </c>
      <c r="G437" s="3" t="s">
        <v>8883</v>
      </c>
      <c r="H437" s="4">
        <v>480</v>
      </c>
      <c r="I437" s="4">
        <v>2994286.5234849202</v>
      </c>
      <c r="J437" s="6">
        <v>43906</v>
      </c>
      <c r="K437" s="7">
        <v>5.1096608304899999E-3</v>
      </c>
      <c r="L437" s="7">
        <v>638</v>
      </c>
      <c r="M437" s="7">
        <v>2426272.5643739998</v>
      </c>
      <c r="N437" s="9">
        <v>44289</v>
      </c>
      <c r="O437" s="10">
        <v>0.52527805999999999</v>
      </c>
      <c r="P437" s="10">
        <v>415</v>
      </c>
      <c r="Q437" s="10">
        <v>194225213.49000001</v>
      </c>
      <c r="R437" s="10">
        <v>102.8009641786004</v>
      </c>
      <c r="S437" s="18">
        <v>102.8009641786004</v>
      </c>
      <c r="T437" s="13">
        <v>44375</v>
      </c>
      <c r="U437" s="14">
        <v>1.241156E-2</v>
      </c>
      <c r="V437" s="14">
        <v>646</v>
      </c>
      <c r="W437" s="14">
        <v>8497139.5399999991</v>
      </c>
      <c r="X437" s="14">
        <v>97.637144791465303</v>
      </c>
      <c r="Y437" s="19">
        <f t="shared" si="13"/>
        <v>-0.97637144791465302</v>
      </c>
      <c r="Z437" s="19">
        <v>-0.97640000000000005</v>
      </c>
      <c r="AA437" t="s">
        <v>12095</v>
      </c>
      <c r="AB437" s="121">
        <v>3</v>
      </c>
    </row>
    <row r="438" spans="1:28" ht="20.25">
      <c r="A438">
        <v>2885</v>
      </c>
      <c r="B438" t="s">
        <v>2694</v>
      </c>
      <c r="C438" t="s">
        <v>2695</v>
      </c>
      <c r="D438" t="str">
        <f t="shared" si="12"/>
        <v>Egretia EGT</v>
      </c>
      <c r="E438" s="3" t="s">
        <v>8887</v>
      </c>
      <c r="F438" s="3" t="s">
        <v>8883</v>
      </c>
      <c r="G438" s="3" t="s">
        <v>8883</v>
      </c>
      <c r="H438" s="4">
        <v>481</v>
      </c>
      <c r="I438" s="4">
        <v>2989963.9202597998</v>
      </c>
      <c r="J438" s="6">
        <v>43525</v>
      </c>
      <c r="K438" s="7">
        <v>2.7818713729900002E-4</v>
      </c>
      <c r="L438" s="7">
        <v>902</v>
      </c>
      <c r="M438" s="7">
        <v>1142699.7525083299</v>
      </c>
      <c r="N438" s="9">
        <v>43656</v>
      </c>
      <c r="O438" s="10">
        <v>9.5559085403600003E-2</v>
      </c>
      <c r="P438" s="10">
        <v>285</v>
      </c>
      <c r="Q438" s="10">
        <v>377043770.41223401</v>
      </c>
      <c r="R438" s="10">
        <v>343.50648391370999</v>
      </c>
      <c r="S438" s="18">
        <v>343.50648391370999</v>
      </c>
      <c r="T438" s="13">
        <v>44682</v>
      </c>
      <c r="U438" s="14">
        <v>4.8444128771290402E-4</v>
      </c>
      <c r="V438" s="14">
        <v>954</v>
      </c>
      <c r="W438" s="14">
        <v>2250662.46</v>
      </c>
      <c r="X438" s="14">
        <v>99.493045286414343</v>
      </c>
      <c r="Y438" s="19">
        <f t="shared" si="13"/>
        <v>-0.99493045286414339</v>
      </c>
      <c r="Z438" s="19">
        <v>-0.99490000000000001</v>
      </c>
      <c r="AA438" t="s">
        <v>12096</v>
      </c>
      <c r="AB438" s="121">
        <v>3</v>
      </c>
    </row>
    <row r="439" spans="1:28" ht="20.25">
      <c r="A439">
        <v>1609</v>
      </c>
      <c r="B439" t="s">
        <v>988</v>
      </c>
      <c r="C439" t="s">
        <v>989</v>
      </c>
      <c r="D439" t="str">
        <f t="shared" si="12"/>
        <v>Asch XAS</v>
      </c>
      <c r="E439" s="3" t="s">
        <v>8887</v>
      </c>
      <c r="F439" s="3" t="s">
        <v>8883</v>
      </c>
      <c r="G439" s="3" t="s">
        <v>8883</v>
      </c>
      <c r="H439" s="4">
        <v>482</v>
      </c>
      <c r="I439" s="4">
        <v>2984654.6579516111</v>
      </c>
      <c r="J439" s="6">
        <v>44199</v>
      </c>
      <c r="K439" s="7">
        <v>9.2340892042900007E-3</v>
      </c>
      <c r="L439" s="7">
        <v>986</v>
      </c>
      <c r="M439" s="7">
        <v>862051.45415001945</v>
      </c>
      <c r="N439" s="9">
        <v>44540</v>
      </c>
      <c r="O439" s="10">
        <v>1.001538499700209</v>
      </c>
      <c r="P439" s="10">
        <v>594</v>
      </c>
      <c r="Q439" s="10">
        <v>93498958.148756444</v>
      </c>
      <c r="R439" s="10">
        <v>108.4609946409129</v>
      </c>
      <c r="S439" s="18">
        <v>108.4609946409129</v>
      </c>
      <c r="T439" s="13">
        <v>44676</v>
      </c>
      <c r="U439" s="14">
        <v>1.877272781670681E-3</v>
      </c>
      <c r="V439" s="14">
        <v>1613</v>
      </c>
      <c r="W439" s="14">
        <v>175253.42191015711</v>
      </c>
      <c r="X439" s="14">
        <v>99.812561096529734</v>
      </c>
      <c r="Y439" s="19">
        <f t="shared" si="13"/>
        <v>-0.99812561096529739</v>
      </c>
      <c r="Z439" s="19">
        <v>-0.99809999999999999</v>
      </c>
      <c r="AA439" t="s">
        <v>12097</v>
      </c>
      <c r="AB439" s="121">
        <v>3</v>
      </c>
    </row>
    <row r="440" spans="1:28" ht="20.25">
      <c r="A440">
        <v>1654</v>
      </c>
      <c r="B440" t="s">
        <v>1034</v>
      </c>
      <c r="C440" t="s">
        <v>1035</v>
      </c>
      <c r="D440" t="str">
        <f t="shared" si="12"/>
        <v>Bitcore BTX</v>
      </c>
      <c r="E440" s="3" t="s">
        <v>8892</v>
      </c>
      <c r="F440" s="3" t="s">
        <v>8883</v>
      </c>
      <c r="G440" s="3" t="s">
        <v>8883</v>
      </c>
      <c r="H440" s="4">
        <v>483</v>
      </c>
      <c r="I440" s="4">
        <v>2940424.3757001301</v>
      </c>
      <c r="J440" s="6">
        <v>44198</v>
      </c>
      <c r="K440" s="7">
        <v>9.5957239999999999E-2</v>
      </c>
      <c r="L440" s="7">
        <v>716</v>
      </c>
      <c r="M440" s="7">
        <v>1906914.46377159</v>
      </c>
      <c r="N440" s="9">
        <v>44305</v>
      </c>
      <c r="O440" s="10">
        <v>2.4930579900000001</v>
      </c>
      <c r="P440" s="10">
        <v>2598</v>
      </c>
      <c r="Q440" s="10">
        <v>0</v>
      </c>
      <c r="R440" s="10">
        <v>25.980926400134059</v>
      </c>
      <c r="S440" s="18">
        <v>25.980926400134059</v>
      </c>
      <c r="T440" s="13">
        <v>44663</v>
      </c>
      <c r="U440" s="14">
        <v>6.9016437484394649E-2</v>
      </c>
      <c r="V440" s="14">
        <v>1023</v>
      </c>
      <c r="W440" s="14">
        <v>1707272.58</v>
      </c>
      <c r="X440" s="14">
        <v>97.231655350127085</v>
      </c>
      <c r="Y440" s="19">
        <f t="shared" si="13"/>
        <v>-0.97231655350127089</v>
      </c>
      <c r="Z440" s="19">
        <v>-0.97230000000000005</v>
      </c>
      <c r="AA440" t="s">
        <v>12098</v>
      </c>
      <c r="AB440" s="121">
        <v>3</v>
      </c>
    </row>
    <row r="441" spans="1:28" ht="20.25">
      <c r="A441">
        <v>1405</v>
      </c>
      <c r="B441" t="s">
        <v>792</v>
      </c>
      <c r="C441" t="s">
        <v>793</v>
      </c>
      <c r="D441" t="str">
        <f t="shared" si="12"/>
        <v>Pepe Cash PEPECASH</v>
      </c>
      <c r="E441" s="3" t="s">
        <v>8891</v>
      </c>
      <c r="F441" s="3" t="s">
        <v>8883</v>
      </c>
      <c r="G441" s="3" t="s">
        <v>8883</v>
      </c>
      <c r="H441" s="4">
        <v>484</v>
      </c>
      <c r="I441" s="4">
        <v>2925629.0783306588</v>
      </c>
      <c r="J441" s="6">
        <v>43945</v>
      </c>
      <c r="K441" s="7">
        <v>2.11231563765E-4</v>
      </c>
      <c r="L441" s="7">
        <v>1493</v>
      </c>
      <c r="M441" s="7">
        <v>148260.0568027173</v>
      </c>
      <c r="N441" s="9">
        <v>44436</v>
      </c>
      <c r="O441" s="10">
        <v>9.292769370659E-2</v>
      </c>
      <c r="P441" s="10">
        <v>701</v>
      </c>
      <c r="Q441" s="10">
        <v>65224462.20590546</v>
      </c>
      <c r="R441" s="10">
        <v>439.93280194608712</v>
      </c>
      <c r="S441" s="18">
        <v>439.93280194608712</v>
      </c>
      <c r="T441" s="13">
        <v>44574</v>
      </c>
      <c r="U441" s="14">
        <v>1.0939644774136901E-2</v>
      </c>
      <c r="V441" s="14">
        <v>674</v>
      </c>
      <c r="W441" s="14">
        <v>7678361.7311071064</v>
      </c>
      <c r="X441" s="14">
        <v>88.227788361263165</v>
      </c>
      <c r="Y441" s="19">
        <f t="shared" si="13"/>
        <v>-0.88227788361263171</v>
      </c>
      <c r="Z441" s="19">
        <v>-0.88229999999999997</v>
      </c>
      <c r="AA441" t="s">
        <v>12099</v>
      </c>
      <c r="AB441" s="121">
        <v>3</v>
      </c>
    </row>
    <row r="442" spans="1:28" ht="20.25">
      <c r="A442">
        <v>1711</v>
      </c>
      <c r="B442" t="s">
        <v>1098</v>
      </c>
      <c r="C442" t="s">
        <v>1099</v>
      </c>
      <c r="D442" t="str">
        <f t="shared" si="12"/>
        <v>Electra ECA</v>
      </c>
      <c r="E442" s="3" t="s">
        <v>8882</v>
      </c>
      <c r="F442" s="3" t="s">
        <v>8883</v>
      </c>
      <c r="G442" s="3" t="s">
        <v>8883</v>
      </c>
      <c r="H442" s="4">
        <v>485</v>
      </c>
      <c r="I442" s="4">
        <v>2911039.0022046701</v>
      </c>
      <c r="J442" s="6">
        <v>43327</v>
      </c>
      <c r="K442" s="7">
        <v>3.92889E-4</v>
      </c>
      <c r="L442" s="7">
        <v>251</v>
      </c>
      <c r="M442" s="7">
        <v>12183024.6373</v>
      </c>
      <c r="N442" s="9">
        <v>43345</v>
      </c>
      <c r="O442" s="10">
        <v>9.0164300000000004E-4</v>
      </c>
      <c r="P442" s="10">
        <v>1017</v>
      </c>
      <c r="Q442" s="10">
        <v>24015686.737399999</v>
      </c>
      <c r="R442" s="10">
        <v>2.29490517678021</v>
      </c>
      <c r="S442" s="18">
        <v>2.29490517678021</v>
      </c>
      <c r="T442" s="13">
        <v>44204</v>
      </c>
      <c r="U442" s="14">
        <v>3.41E-6</v>
      </c>
      <c r="V442" s="14">
        <v>1612</v>
      </c>
      <c r="W442" s="14">
        <v>175750.26014832</v>
      </c>
      <c r="X442" s="14">
        <v>99.621801533422868</v>
      </c>
      <c r="Y442" s="19">
        <f t="shared" si="13"/>
        <v>-0.99621801533422871</v>
      </c>
      <c r="Z442" s="19">
        <v>-0.99619999999999997</v>
      </c>
      <c r="AA442" t="s">
        <v>12100</v>
      </c>
      <c r="AB442" s="121">
        <v>3</v>
      </c>
    </row>
    <row r="443" spans="1:28" ht="20.25">
      <c r="A443">
        <v>4242</v>
      </c>
      <c r="B443" t="s">
        <v>4683</v>
      </c>
      <c r="C443" t="s">
        <v>3926</v>
      </c>
      <c r="D443" t="str">
        <f t="shared" si="12"/>
        <v>PLANET PLA</v>
      </c>
      <c r="E443" s="3" t="s">
        <v>8887</v>
      </c>
      <c r="F443" s="3" t="s">
        <v>8883</v>
      </c>
      <c r="G443" s="3" t="s">
        <v>8883</v>
      </c>
      <c r="H443" s="4">
        <v>486</v>
      </c>
      <c r="I443" s="4">
        <v>2907922.4491511402</v>
      </c>
      <c r="J443" s="6">
        <v>43705</v>
      </c>
      <c r="K443" s="7">
        <v>0.33052100961100001</v>
      </c>
      <c r="L443" s="7">
        <v>2546</v>
      </c>
      <c r="M443" s="7">
        <v>0</v>
      </c>
      <c r="N443" s="9">
        <v>43707</v>
      </c>
      <c r="O443" s="10">
        <v>0.38110824338100002</v>
      </c>
      <c r="P443" s="10">
        <v>3198</v>
      </c>
      <c r="Q443" s="10">
        <v>0</v>
      </c>
      <c r="R443" s="10">
        <v>1.1530530051010599</v>
      </c>
      <c r="S443" s="18">
        <v>1.1530530051010599</v>
      </c>
      <c r="T443" s="13">
        <v>44184</v>
      </c>
      <c r="U443" s="14">
        <v>3.9468799999999998E-3</v>
      </c>
      <c r="V443" s="14">
        <v>1210</v>
      </c>
      <c r="W443" s="14">
        <v>789499.06312913995</v>
      </c>
      <c r="X443" s="14">
        <v>98.964367717427137</v>
      </c>
      <c r="Y443" s="19">
        <f t="shared" si="13"/>
        <v>-0.98964367717427137</v>
      </c>
      <c r="Z443" s="19">
        <v>-0.98960000000000004</v>
      </c>
      <c r="AA443" t="s">
        <v>12101</v>
      </c>
      <c r="AB443" s="121">
        <v>3</v>
      </c>
    </row>
    <row r="444" spans="1:28" ht="20.25">
      <c r="A444">
        <v>3845</v>
      </c>
      <c r="B444" t="s">
        <v>4140</v>
      </c>
      <c r="C444" t="s">
        <v>4141</v>
      </c>
      <c r="D444" t="str">
        <f t="shared" si="12"/>
        <v>V-ID VIDT</v>
      </c>
      <c r="E444" s="3" t="s">
        <v>8893</v>
      </c>
      <c r="F444" s="3" t="s">
        <v>8883</v>
      </c>
      <c r="G444" s="3" t="s">
        <v>8883</v>
      </c>
      <c r="H444" s="4">
        <v>487</v>
      </c>
      <c r="I444" s="4">
        <v>2903430.9509750502</v>
      </c>
      <c r="J444" s="6">
        <v>43906</v>
      </c>
      <c r="K444" s="7">
        <v>4.2713626846899999E-2</v>
      </c>
      <c r="L444" s="7">
        <v>689</v>
      </c>
      <c r="M444" s="7">
        <v>2027855.3784272401</v>
      </c>
      <c r="N444" s="9">
        <v>44326</v>
      </c>
      <c r="O444" s="10">
        <v>1.8453381</v>
      </c>
      <c r="P444" s="10">
        <v>679</v>
      </c>
      <c r="Q444" s="10">
        <v>71491134.849999994</v>
      </c>
      <c r="R444" s="10">
        <v>43.202561716763419</v>
      </c>
      <c r="S444" s="18">
        <v>43.202561716763419</v>
      </c>
      <c r="T444" s="13">
        <v>44397</v>
      </c>
      <c r="U444" s="14">
        <v>0.27548627999999997</v>
      </c>
      <c r="V444" s="14">
        <v>546</v>
      </c>
      <c r="W444" s="14">
        <v>14630132.5</v>
      </c>
      <c r="X444" s="14">
        <v>85.071230036381948</v>
      </c>
      <c r="Y444" s="19">
        <f t="shared" si="13"/>
        <v>-0.85071230036381951</v>
      </c>
      <c r="Z444" s="19">
        <v>-0.85070000000000001</v>
      </c>
      <c r="AA444" t="s">
        <v>12102</v>
      </c>
      <c r="AB444" s="121">
        <v>3</v>
      </c>
    </row>
    <row r="445" spans="1:28" ht="20.25">
      <c r="A445">
        <v>3066</v>
      </c>
      <c r="B445" t="s">
        <v>2957</v>
      </c>
      <c r="C445" t="s">
        <v>2958</v>
      </c>
      <c r="D445" t="str">
        <f t="shared" si="12"/>
        <v>BitCapitalVendor BCV</v>
      </c>
      <c r="E445" s="3" t="s">
        <v>8893</v>
      </c>
      <c r="F445" s="3" t="s">
        <v>8883</v>
      </c>
      <c r="G445" s="3" t="s">
        <v>8883</v>
      </c>
      <c r="H445" s="4">
        <v>488</v>
      </c>
      <c r="I445" s="4">
        <v>2874293.6978248698</v>
      </c>
      <c r="J445" s="6">
        <v>43429</v>
      </c>
      <c r="K445" s="7">
        <v>2.3963999999999999E-3</v>
      </c>
      <c r="L445" s="7">
        <v>2472</v>
      </c>
      <c r="M445" s="7">
        <v>0</v>
      </c>
      <c r="N445" s="9">
        <v>43732</v>
      </c>
      <c r="O445" s="10">
        <v>6.3238783537800006E-2</v>
      </c>
      <c r="P445" s="10">
        <v>834</v>
      </c>
      <c r="Q445" s="10">
        <v>41491875.371743701</v>
      </c>
      <c r="R445" s="10">
        <v>26.389076755883831</v>
      </c>
      <c r="S445" s="18">
        <v>26.389076755883831</v>
      </c>
      <c r="T445" s="13">
        <v>44165</v>
      </c>
      <c r="U445" s="14">
        <v>9.7230000000000003E-5</v>
      </c>
      <c r="V445" s="14">
        <v>987</v>
      </c>
      <c r="W445" s="14">
        <v>1963826.9849060499</v>
      </c>
      <c r="X445" s="14">
        <v>99.84624941442479</v>
      </c>
      <c r="Y445" s="19">
        <f t="shared" si="13"/>
        <v>-0.99846249414424793</v>
      </c>
      <c r="Z445" s="19">
        <v>-0.99850000000000005</v>
      </c>
      <c r="AA445" t="s">
        <v>12103</v>
      </c>
      <c r="AB445" s="121">
        <v>3</v>
      </c>
    </row>
    <row r="446" spans="1:28" ht="20.25">
      <c r="A446">
        <v>3600</v>
      </c>
      <c r="B446" t="s">
        <v>3735</v>
      </c>
      <c r="C446" t="s">
        <v>3736</v>
      </c>
      <c r="D446" t="str">
        <f t="shared" si="12"/>
        <v>Humanscape HUM</v>
      </c>
      <c r="E446" s="3" t="s">
        <v>8887</v>
      </c>
      <c r="F446" s="3" t="s">
        <v>8883</v>
      </c>
      <c r="G446" s="3" t="s">
        <v>8883</v>
      </c>
      <c r="H446" s="4">
        <v>489</v>
      </c>
      <c r="I446" s="4">
        <v>2858719.832397453</v>
      </c>
      <c r="J446" s="6">
        <v>43491</v>
      </c>
      <c r="K446" s="8">
        <v>8.09252246495E-5</v>
      </c>
      <c r="L446" s="7">
        <v>604</v>
      </c>
      <c r="M446" s="7">
        <v>2799574.548172642</v>
      </c>
      <c r="N446" s="9">
        <v>44517</v>
      </c>
      <c r="O446" s="10">
        <v>0.61885318336777251</v>
      </c>
      <c r="P446" s="10">
        <v>289</v>
      </c>
      <c r="Q446" s="10">
        <v>370637126.77954829</v>
      </c>
      <c r="R446" s="10">
        <v>7647.2223098313771</v>
      </c>
      <c r="S446" s="18">
        <v>7647.2223098313771</v>
      </c>
      <c r="T446" s="13">
        <v>44585</v>
      </c>
      <c r="U446" s="14">
        <v>0.19923780852320719</v>
      </c>
      <c r="V446" s="14">
        <v>200</v>
      </c>
      <c r="W446" s="14">
        <v>141739694.26056179</v>
      </c>
      <c r="X446" s="14">
        <v>67.805318954818404</v>
      </c>
      <c r="Y446" s="19">
        <f t="shared" si="13"/>
        <v>-0.67805318954818405</v>
      </c>
      <c r="Z446" s="19">
        <v>-0.67810000000000004</v>
      </c>
      <c r="AA446" t="s">
        <v>12104</v>
      </c>
      <c r="AB446" s="121">
        <v>3</v>
      </c>
    </row>
    <row r="447" spans="1:28" ht="20.25">
      <c r="A447">
        <v>3731</v>
      </c>
      <c r="B447" t="s">
        <v>3956</v>
      </c>
      <c r="C447" t="s">
        <v>3926</v>
      </c>
      <c r="D447" t="str">
        <f t="shared" si="12"/>
        <v>PlayChip PLA</v>
      </c>
      <c r="E447" s="3" t="s">
        <v>8889</v>
      </c>
      <c r="F447" s="3" t="s">
        <v>8883</v>
      </c>
      <c r="G447" s="3" t="s">
        <v>8883</v>
      </c>
      <c r="H447" s="4">
        <v>490</v>
      </c>
      <c r="I447" s="4">
        <v>2827607.4035029151</v>
      </c>
      <c r="J447" s="6">
        <v>43942</v>
      </c>
      <c r="K447" s="7">
        <v>1.1449593594900001E-4</v>
      </c>
      <c r="L447" s="7">
        <v>780</v>
      </c>
      <c r="M447" s="7">
        <v>1603985.6681104321</v>
      </c>
      <c r="N447" s="9">
        <v>44556</v>
      </c>
      <c r="O447" s="10">
        <v>1.7217098361895591</v>
      </c>
      <c r="P447" s="10">
        <v>2604</v>
      </c>
      <c r="Q447" s="10">
        <v>0</v>
      </c>
      <c r="R447" s="10">
        <v>15037.30086067388</v>
      </c>
      <c r="S447" s="18">
        <v>15037.30086067388</v>
      </c>
      <c r="T447" s="13">
        <v>44612</v>
      </c>
      <c r="U447" s="14">
        <v>2.3058826869278822E-3</v>
      </c>
      <c r="V447" s="14">
        <v>2586</v>
      </c>
      <c r="W447" s="14">
        <v>0</v>
      </c>
      <c r="X447" s="14">
        <v>99.866070191477149</v>
      </c>
      <c r="Y447" s="19">
        <f t="shared" si="13"/>
        <v>-0.99866070191477152</v>
      </c>
      <c r="Z447" s="19">
        <v>-0.99870000000000003</v>
      </c>
      <c r="AA447" t="s">
        <v>12105</v>
      </c>
      <c r="AB447" s="121">
        <v>3</v>
      </c>
    </row>
    <row r="448" spans="1:28" ht="20.25">
      <c r="A448">
        <v>3924</v>
      </c>
      <c r="B448" t="s">
        <v>4271</v>
      </c>
      <c r="C448" t="s">
        <v>4271</v>
      </c>
      <c r="D448" t="str">
        <f t="shared" si="12"/>
        <v>DREP DREP</v>
      </c>
      <c r="E448" s="3" t="s">
        <v>8894</v>
      </c>
      <c r="F448" s="3" t="s">
        <v>8883</v>
      </c>
      <c r="G448" s="3" t="s">
        <v>8883</v>
      </c>
      <c r="H448" s="4">
        <v>491</v>
      </c>
      <c r="I448" s="4">
        <v>2817382.49630022</v>
      </c>
      <c r="J448" s="6">
        <v>43902</v>
      </c>
      <c r="K448" s="7">
        <v>8.9942177199200002E-4</v>
      </c>
      <c r="L448" s="7">
        <v>661</v>
      </c>
      <c r="M448" s="7">
        <v>2201499.0496977721</v>
      </c>
      <c r="N448" s="9">
        <v>44285</v>
      </c>
      <c r="O448" s="10">
        <v>2.9310304977616601</v>
      </c>
      <c r="P448" s="10">
        <v>31</v>
      </c>
      <c r="Q448" s="10">
        <v>10057391683.544689</v>
      </c>
      <c r="R448" s="10">
        <v>3258.79424874288</v>
      </c>
      <c r="S448" s="18">
        <v>3258.79424874288</v>
      </c>
      <c r="T448" s="13">
        <v>44286</v>
      </c>
      <c r="U448" s="14">
        <v>0.24343108871739</v>
      </c>
      <c r="V448" s="14">
        <v>81</v>
      </c>
      <c r="W448" s="14">
        <v>835297281.63940549</v>
      </c>
      <c r="X448" s="14">
        <v>91.694692740205497</v>
      </c>
      <c r="Y448" s="19">
        <f t="shared" si="13"/>
        <v>-0.91694692740205497</v>
      </c>
      <c r="Z448" s="19">
        <v>-0.91690000000000005</v>
      </c>
      <c r="AA448" t="s">
        <v>12106</v>
      </c>
      <c r="AB448" s="121">
        <v>3</v>
      </c>
    </row>
    <row r="449" spans="1:28" ht="20.25">
      <c r="A449">
        <v>3147</v>
      </c>
      <c r="B449" t="s">
        <v>3086</v>
      </c>
      <c r="C449" t="s">
        <v>3087</v>
      </c>
      <c r="D449" t="str">
        <f t="shared" si="12"/>
        <v>HYCON HYC</v>
      </c>
      <c r="E449" s="3" t="s">
        <v>8887</v>
      </c>
      <c r="F449" s="3" t="s">
        <v>8883</v>
      </c>
      <c r="G449" s="3" t="s">
        <v>8883</v>
      </c>
      <c r="H449" s="4">
        <v>492</v>
      </c>
      <c r="I449" s="4">
        <v>2814497.1688663899</v>
      </c>
      <c r="J449" s="6">
        <v>43348</v>
      </c>
      <c r="K449" s="7">
        <v>1.6175100000000001E-2</v>
      </c>
      <c r="L449" s="7">
        <v>2602</v>
      </c>
      <c r="M449" s="7">
        <v>0</v>
      </c>
      <c r="N449" s="9">
        <v>43412</v>
      </c>
      <c r="O449" s="10">
        <v>5.4135700000000002E-2</v>
      </c>
      <c r="P449" s="10">
        <v>2877</v>
      </c>
      <c r="Q449" s="10">
        <v>0</v>
      </c>
      <c r="R449" s="10">
        <v>3.3468541152759488</v>
      </c>
      <c r="S449" s="18">
        <v>3.3468541152759488</v>
      </c>
      <c r="T449" s="13">
        <v>44397</v>
      </c>
      <c r="U449" s="14">
        <v>1.0901E-4</v>
      </c>
      <c r="V449" s="14">
        <v>1459</v>
      </c>
      <c r="W449" s="14">
        <v>313130.19</v>
      </c>
      <c r="X449" s="14">
        <v>99.798635650781279</v>
      </c>
      <c r="Y449" s="19">
        <f t="shared" si="13"/>
        <v>-0.99798635650781276</v>
      </c>
      <c r="Z449" s="19">
        <v>-0.998</v>
      </c>
      <c r="AA449" t="s">
        <v>12107</v>
      </c>
      <c r="AB449" s="121">
        <v>3</v>
      </c>
    </row>
    <row r="450" spans="1:28" ht="20.25">
      <c r="A450">
        <v>2313</v>
      </c>
      <c r="B450" t="s">
        <v>1894</v>
      </c>
      <c r="C450" t="s">
        <v>1895</v>
      </c>
      <c r="D450" t="str">
        <f t="shared" ref="D450:D513" si="14">_xlfn.TEXTJOIN(" ",TRUE,B450,C450)</f>
        <v>SIRIN LABS Token SRN</v>
      </c>
      <c r="E450" s="3" t="s">
        <v>8887</v>
      </c>
      <c r="F450" s="3" t="s">
        <v>8883</v>
      </c>
      <c r="G450" s="3" t="s">
        <v>8883</v>
      </c>
      <c r="H450" s="4">
        <v>493</v>
      </c>
      <c r="I450" s="4">
        <v>2797931.9762369399</v>
      </c>
      <c r="J450" s="6">
        <v>43449</v>
      </c>
      <c r="K450" s="7">
        <v>3.4018747324499998E-2</v>
      </c>
      <c r="L450" s="7">
        <v>198</v>
      </c>
      <c r="M450" s="7">
        <v>17218002.0000894</v>
      </c>
      <c r="N450" s="9">
        <v>43466</v>
      </c>
      <c r="O450" s="10">
        <v>0.26337943092900001</v>
      </c>
      <c r="P450" s="10">
        <v>1061</v>
      </c>
      <c r="Q450" s="10">
        <v>20420721.432674799</v>
      </c>
      <c r="R450" s="10">
        <v>7.7421848728485223</v>
      </c>
      <c r="S450" s="18">
        <v>7.7421848728485223</v>
      </c>
      <c r="T450" s="13">
        <v>44686</v>
      </c>
      <c r="U450" s="14">
        <v>2.3961025684010829E-3</v>
      </c>
      <c r="V450" s="14">
        <v>1118</v>
      </c>
      <c r="W450" s="14">
        <v>1182010.25</v>
      </c>
      <c r="X450" s="14">
        <v>99.090246888320223</v>
      </c>
      <c r="Y450" s="19">
        <f t="shared" ref="Y450:Y513" si="15">X450/-100</f>
        <v>-0.99090246888320221</v>
      </c>
      <c r="Z450" s="19">
        <v>-0.9909</v>
      </c>
      <c r="AA450" t="s">
        <v>12108</v>
      </c>
      <c r="AB450" s="121">
        <v>3</v>
      </c>
    </row>
    <row r="451" spans="1:28" ht="20.25">
      <c r="A451">
        <v>2524</v>
      </c>
      <c r="B451" t="s">
        <v>2200</v>
      </c>
      <c r="C451" t="s">
        <v>2201</v>
      </c>
      <c r="D451" t="str">
        <f t="shared" si="14"/>
        <v>Universa UTNP</v>
      </c>
      <c r="E451" s="3" t="s">
        <v>8887</v>
      </c>
      <c r="F451" s="3" t="s">
        <v>8883</v>
      </c>
      <c r="G451" s="3" t="s">
        <v>8883</v>
      </c>
      <c r="H451" s="4">
        <v>495</v>
      </c>
      <c r="I451" s="4">
        <v>2786772.5474262708</v>
      </c>
      <c r="J451" s="6">
        <v>43322</v>
      </c>
      <c r="K451" s="7">
        <v>7.6465127058327198E-3</v>
      </c>
      <c r="L451" s="7">
        <v>231</v>
      </c>
      <c r="M451" s="7">
        <v>14118491.8983911</v>
      </c>
      <c r="N451" s="9">
        <v>43324</v>
      </c>
      <c r="O451" s="10">
        <v>8.93556699156761E-3</v>
      </c>
      <c r="P451" s="10">
        <v>1135</v>
      </c>
      <c r="Q451" s="10">
        <v>16498596.81547989</v>
      </c>
      <c r="R451" s="10">
        <v>1.168580676620286</v>
      </c>
      <c r="S451" s="18">
        <v>1.168580676620286</v>
      </c>
      <c r="T451" s="13">
        <v>44494</v>
      </c>
      <c r="U451" s="14">
        <v>9.1735063788981404E-4</v>
      </c>
      <c r="V451" s="14">
        <v>2540</v>
      </c>
      <c r="W451" s="14">
        <v>0</v>
      </c>
      <c r="X451" s="14">
        <v>89.733716520109937</v>
      </c>
      <c r="Y451" s="19">
        <f t="shared" si="15"/>
        <v>-0.89733716520109941</v>
      </c>
      <c r="Z451" s="19">
        <v>-0.89729999999999999</v>
      </c>
      <c r="AA451" t="s">
        <v>12109</v>
      </c>
      <c r="AB451" s="121">
        <v>3</v>
      </c>
    </row>
    <row r="452" spans="1:28" ht="20.25">
      <c r="A452">
        <v>4060</v>
      </c>
      <c r="B452" t="s">
        <v>4462</v>
      </c>
      <c r="C452" t="s">
        <v>4463</v>
      </c>
      <c r="D452" t="str">
        <f t="shared" si="14"/>
        <v>TrustVerse TRV</v>
      </c>
      <c r="E452" s="3" t="s">
        <v>8887</v>
      </c>
      <c r="F452" s="3" t="s">
        <v>8883</v>
      </c>
      <c r="G452" s="3" t="s">
        <v>8883</v>
      </c>
      <c r="H452" s="4">
        <v>496</v>
      </c>
      <c r="I452" s="4">
        <v>2773848.7009099401</v>
      </c>
      <c r="J452" s="6">
        <v>43903</v>
      </c>
      <c r="K452" s="7">
        <v>6.1302517272299999E-3</v>
      </c>
      <c r="L452" s="7">
        <v>606</v>
      </c>
      <c r="M452" s="7">
        <v>2773848.7009099401</v>
      </c>
      <c r="N452" s="9">
        <v>44445</v>
      </c>
      <c r="O452" s="10">
        <v>8.7244479999999999E-2</v>
      </c>
      <c r="P452" s="10">
        <v>1344</v>
      </c>
      <c r="Q452" s="10">
        <v>8678791.7599999998</v>
      </c>
      <c r="R452" s="10">
        <v>14.23179404076806</v>
      </c>
      <c r="S452" s="18">
        <v>14.23179404076806</v>
      </c>
      <c r="T452" s="13">
        <v>44670</v>
      </c>
      <c r="U452" s="14">
        <v>8.1234138062254782E-3</v>
      </c>
      <c r="V452" s="14">
        <v>617</v>
      </c>
      <c r="W452" s="14">
        <v>9813661.6899999995</v>
      </c>
      <c r="X452" s="14">
        <v>90.688907990252815</v>
      </c>
      <c r="Y452" s="19">
        <f t="shared" si="15"/>
        <v>-0.90688907990252821</v>
      </c>
      <c r="Z452" s="19">
        <v>-0.90690000000000004</v>
      </c>
      <c r="AA452" t="s">
        <v>12110</v>
      </c>
      <c r="AB452" s="121">
        <v>3</v>
      </c>
    </row>
    <row r="453" spans="1:28" ht="20.25">
      <c r="A453">
        <v>2767</v>
      </c>
      <c r="B453" t="s">
        <v>2583</v>
      </c>
      <c r="C453" t="s">
        <v>2583</v>
      </c>
      <c r="D453" t="str">
        <f t="shared" si="14"/>
        <v>APIS APIS</v>
      </c>
      <c r="E453" s="3" t="s">
        <v>3686</v>
      </c>
      <c r="F453" s="3" t="s">
        <v>8883</v>
      </c>
      <c r="G453" s="3" t="s">
        <v>8883</v>
      </c>
      <c r="H453" s="4">
        <v>497</v>
      </c>
      <c r="I453" s="4">
        <v>2751672.973381076</v>
      </c>
      <c r="J453" s="6">
        <v>43334</v>
      </c>
      <c r="K453" s="7">
        <v>2.2356421686708901E-3</v>
      </c>
      <c r="L453" s="7">
        <v>299</v>
      </c>
      <c r="M453" s="7">
        <v>9873379.5707087871</v>
      </c>
      <c r="N453" s="9">
        <v>43355</v>
      </c>
      <c r="O453" s="10">
        <v>8.2989037036895804E-3</v>
      </c>
      <c r="P453" s="10">
        <v>852</v>
      </c>
      <c r="Q453" s="10">
        <v>40443251.74249994</v>
      </c>
      <c r="R453" s="10">
        <v>3.7120894479385109</v>
      </c>
      <c r="S453" s="18">
        <v>3.7120894479385109</v>
      </c>
      <c r="T453" s="13">
        <v>43908</v>
      </c>
      <c r="U453" s="14">
        <v>3.7704761449900001E-4</v>
      </c>
      <c r="V453" s="14">
        <v>951</v>
      </c>
      <c r="W453" s="14">
        <v>2290085.091099692</v>
      </c>
      <c r="X453" s="14">
        <v>95.456657554281904</v>
      </c>
      <c r="Y453" s="19">
        <f t="shared" si="15"/>
        <v>-0.95456657554281898</v>
      </c>
      <c r="Z453" s="19">
        <v>-0.9546</v>
      </c>
      <c r="AA453" t="s">
        <v>12111</v>
      </c>
      <c r="AB453" s="121">
        <v>3</v>
      </c>
    </row>
    <row r="454" spans="1:28" ht="20.25">
      <c r="A454">
        <v>2354</v>
      </c>
      <c r="B454" t="s">
        <v>1950</v>
      </c>
      <c r="C454" t="s">
        <v>1951</v>
      </c>
      <c r="D454" t="str">
        <f t="shared" si="14"/>
        <v>GET Protocol GET</v>
      </c>
      <c r="E454" s="3" t="s">
        <v>8894</v>
      </c>
      <c r="F454" s="3" t="s">
        <v>8883</v>
      </c>
      <c r="G454" s="3" t="s">
        <v>8883</v>
      </c>
      <c r="H454" s="4">
        <v>498</v>
      </c>
      <c r="I454" s="4">
        <v>2751131.80744489</v>
      </c>
      <c r="J454" s="6">
        <v>43480</v>
      </c>
      <c r="K454" s="7">
        <v>7.6608830130500002E-2</v>
      </c>
      <c r="L454" s="7">
        <v>629</v>
      </c>
      <c r="M454" s="7">
        <v>2570205.90152713</v>
      </c>
      <c r="N454" s="9">
        <v>44287</v>
      </c>
      <c r="O454" s="10">
        <v>10.22417647</v>
      </c>
      <c r="P454" s="10">
        <v>566</v>
      </c>
      <c r="Q454" s="10">
        <v>103681025.78</v>
      </c>
      <c r="R454" s="10">
        <v>133.4595039838558</v>
      </c>
      <c r="S454" s="18">
        <v>133.4595039838558</v>
      </c>
      <c r="T454" s="13">
        <v>44398</v>
      </c>
      <c r="U454" s="14">
        <v>1.2145032</v>
      </c>
      <c r="V454" s="14">
        <v>520</v>
      </c>
      <c r="W454" s="14">
        <v>16617536.189999999</v>
      </c>
      <c r="X454" s="14">
        <v>88.121261369425483</v>
      </c>
      <c r="Y454" s="19">
        <f t="shared" si="15"/>
        <v>-0.88121261369425485</v>
      </c>
      <c r="Z454" s="19">
        <v>-0.88119999999999998</v>
      </c>
      <c r="AA454" t="s">
        <v>12112</v>
      </c>
      <c r="AB454" s="121">
        <v>3</v>
      </c>
    </row>
    <row r="455" spans="1:28" ht="20.25">
      <c r="A455">
        <v>1937</v>
      </c>
      <c r="B455" t="s">
        <v>1387</v>
      </c>
      <c r="C455" t="s">
        <v>1388</v>
      </c>
      <c r="D455" t="str">
        <f t="shared" si="14"/>
        <v>Po.et POE</v>
      </c>
      <c r="E455" s="3" t="s">
        <v>8887</v>
      </c>
      <c r="F455" s="3" t="s">
        <v>8883</v>
      </c>
      <c r="G455" s="3" t="s">
        <v>8883</v>
      </c>
      <c r="H455" s="4">
        <v>499</v>
      </c>
      <c r="I455" s="4">
        <v>2749269.408448149</v>
      </c>
      <c r="J455" s="6">
        <v>43355</v>
      </c>
      <c r="K455" s="7">
        <v>7.4806255288422099E-3</v>
      </c>
      <c r="L455" s="7">
        <v>197</v>
      </c>
      <c r="M455" s="7">
        <v>17635209.083634041</v>
      </c>
      <c r="N455" s="9">
        <v>43407</v>
      </c>
      <c r="O455" s="10">
        <v>1.35807913312E-2</v>
      </c>
      <c r="P455" s="10">
        <v>910</v>
      </c>
      <c r="Q455" s="10">
        <v>32562167.852484941</v>
      </c>
      <c r="R455" s="10">
        <v>1.8154619929627629</v>
      </c>
      <c r="S455" s="18">
        <v>1.8154619929627629</v>
      </c>
      <c r="T455" s="13">
        <v>44636</v>
      </c>
      <c r="U455" s="16">
        <v>3.7029535236312703E-5</v>
      </c>
      <c r="V455" s="14">
        <v>1709</v>
      </c>
      <c r="W455" s="16">
        <v>116331.71584240461</v>
      </c>
      <c r="X455" s="16">
        <v>99.727338898498189</v>
      </c>
      <c r="Y455" s="19">
        <f t="shared" si="15"/>
        <v>-0.99727338898498186</v>
      </c>
      <c r="Z455" s="19">
        <v>-0.99729999999999996</v>
      </c>
      <c r="AA455" t="s">
        <v>12113</v>
      </c>
      <c r="AB455" s="121">
        <v>3</v>
      </c>
    </row>
    <row r="456" spans="1:28" ht="20.25">
      <c r="A456">
        <v>3142</v>
      </c>
      <c r="B456" t="s">
        <v>3076</v>
      </c>
      <c r="C456" t="s">
        <v>3077</v>
      </c>
      <c r="D456" t="str">
        <f t="shared" si="14"/>
        <v>BaaSid BAAS</v>
      </c>
      <c r="E456" s="3" t="s">
        <v>8887</v>
      </c>
      <c r="F456" s="3" t="s">
        <v>8883</v>
      </c>
      <c r="G456" s="3" t="s">
        <v>8883</v>
      </c>
      <c r="H456" s="4">
        <v>500</v>
      </c>
      <c r="I456" s="4">
        <v>2747733.8305270001</v>
      </c>
      <c r="J456" s="6">
        <v>43939</v>
      </c>
      <c r="K456" s="7">
        <v>2.1526899288700001E-4</v>
      </c>
      <c r="L456" s="7">
        <v>655</v>
      </c>
      <c r="M456" s="7">
        <v>2296328.7650814001</v>
      </c>
      <c r="N456" s="9">
        <v>44291</v>
      </c>
      <c r="O456" s="10">
        <v>2.761133E-2</v>
      </c>
      <c r="P456" s="10">
        <v>523</v>
      </c>
      <c r="Q456" s="10">
        <v>124239233.81999999</v>
      </c>
      <c r="R456" s="10">
        <v>128.26431540232949</v>
      </c>
      <c r="S456" s="18">
        <v>128.26431540232949</v>
      </c>
      <c r="T456" s="13">
        <v>44683</v>
      </c>
      <c r="U456" s="14">
        <v>8.4254833632138896E-4</v>
      </c>
      <c r="V456" s="14">
        <v>761</v>
      </c>
      <c r="W456" s="14">
        <v>5126572.93</v>
      </c>
      <c r="X456" s="14">
        <v>96.948541282432288</v>
      </c>
      <c r="Y456" s="19">
        <f t="shared" si="15"/>
        <v>-0.96948541282432288</v>
      </c>
      <c r="Z456" s="19">
        <v>-0.96950000000000003</v>
      </c>
      <c r="AA456" t="s">
        <v>12114</v>
      </c>
      <c r="AB456" s="121">
        <v>3</v>
      </c>
    </row>
    <row r="457" spans="1:28" ht="20.25">
      <c r="A457">
        <v>2341</v>
      </c>
      <c r="B457" t="s">
        <v>1931</v>
      </c>
      <c r="C457" t="s">
        <v>1932</v>
      </c>
      <c r="D457" t="str">
        <f t="shared" si="14"/>
        <v>SwftCoin SWFTC</v>
      </c>
      <c r="E457" s="3" t="s">
        <v>8894</v>
      </c>
      <c r="F457" s="3" t="s">
        <v>8883</v>
      </c>
      <c r="G457" s="3" t="s">
        <v>8883</v>
      </c>
      <c r="H457" s="4">
        <v>501</v>
      </c>
      <c r="I457" s="4">
        <v>2728511.6815693299</v>
      </c>
      <c r="J457" s="6">
        <v>43903</v>
      </c>
      <c r="K457" s="7">
        <v>4.6856345326899999E-4</v>
      </c>
      <c r="L457" s="7">
        <v>611</v>
      </c>
      <c r="M457" s="7">
        <v>2728511.6815693299</v>
      </c>
      <c r="N457" s="9">
        <v>44298</v>
      </c>
      <c r="O457" s="10">
        <v>8.2731899999999997E-3</v>
      </c>
      <c r="P457" s="10">
        <v>957</v>
      </c>
      <c r="Q457" s="10">
        <v>28302228.66</v>
      </c>
      <c r="R457" s="10">
        <v>17.656498692505579</v>
      </c>
      <c r="S457" s="18">
        <v>17.656498692505579</v>
      </c>
      <c r="T457" s="13">
        <v>44397</v>
      </c>
      <c r="U457" s="14">
        <v>1.1160899999999999E-3</v>
      </c>
      <c r="V457" s="14">
        <v>788</v>
      </c>
      <c r="W457" s="14">
        <v>4531090.25</v>
      </c>
      <c r="X457" s="14">
        <v>86.509556773143132</v>
      </c>
      <c r="Y457" s="19">
        <f t="shared" si="15"/>
        <v>-0.86509556773143137</v>
      </c>
      <c r="Z457" s="19">
        <v>-0.86509999999999998</v>
      </c>
      <c r="AA457" t="s">
        <v>12115</v>
      </c>
      <c r="AB457" s="121">
        <v>3</v>
      </c>
    </row>
    <row r="458" spans="1:28" ht="20.25">
      <c r="A458">
        <v>5051</v>
      </c>
      <c r="B458" t="s">
        <v>5257</v>
      </c>
      <c r="C458" t="s">
        <v>5258</v>
      </c>
      <c r="D458" t="str">
        <f t="shared" si="14"/>
        <v>Bitcoin Free Cash BFC</v>
      </c>
      <c r="E458" s="3" t="s">
        <v>8881</v>
      </c>
      <c r="F458" s="3" t="s">
        <v>8883</v>
      </c>
      <c r="G458" s="3" t="s">
        <v>8883</v>
      </c>
      <c r="H458" s="4">
        <v>502</v>
      </c>
      <c r="I458" s="4">
        <v>2724896.424245493</v>
      </c>
      <c r="J458" s="6">
        <v>43817</v>
      </c>
      <c r="K458" s="7">
        <v>6.7430011914000003</v>
      </c>
      <c r="L458" s="7">
        <v>2820</v>
      </c>
      <c r="M458" s="7">
        <v>0</v>
      </c>
      <c r="N458" s="9">
        <v>43838</v>
      </c>
      <c r="O458" s="10">
        <v>10.3764643665</v>
      </c>
      <c r="P458" s="10">
        <v>3359</v>
      </c>
      <c r="Q458" s="10">
        <v>0</v>
      </c>
      <c r="R458" s="10">
        <v>1.538849552590041</v>
      </c>
      <c r="S458" s="18">
        <v>1.538849552590041</v>
      </c>
      <c r="T458" s="13">
        <v>44231</v>
      </c>
      <c r="U458" s="14">
        <v>4.0030815274899999E-3</v>
      </c>
      <c r="V458" s="14">
        <v>2186</v>
      </c>
      <c r="W458" s="14">
        <v>11239.552081771861</v>
      </c>
      <c r="X458" s="14">
        <v>99.961421526773478</v>
      </c>
      <c r="Y458" s="19">
        <f t="shared" si="15"/>
        <v>-0.99961421526773475</v>
      </c>
      <c r="Z458" s="19">
        <v>-0.99960000000000004</v>
      </c>
      <c r="AA458" t="s">
        <v>12116</v>
      </c>
      <c r="AB458" s="121">
        <v>3</v>
      </c>
    </row>
    <row r="459" spans="1:28" ht="20.25">
      <c r="A459">
        <v>4197</v>
      </c>
      <c r="B459" t="s">
        <v>4629</v>
      </c>
      <c r="C459" t="s">
        <v>4630</v>
      </c>
      <c r="D459" t="str">
        <f t="shared" si="14"/>
        <v>ShareToken SHR</v>
      </c>
      <c r="E459" s="3" t="s">
        <v>8887</v>
      </c>
      <c r="F459" s="3" t="s">
        <v>8883</v>
      </c>
      <c r="G459" s="3" t="s">
        <v>8883</v>
      </c>
      <c r="H459" s="4">
        <v>503</v>
      </c>
      <c r="I459" s="4">
        <v>2720046.3871386801</v>
      </c>
      <c r="J459" s="6">
        <v>43916</v>
      </c>
      <c r="K459" s="7">
        <v>1.5924129329300001E-4</v>
      </c>
      <c r="L459" s="7">
        <v>761</v>
      </c>
      <c r="M459" s="7">
        <v>1703040.04195418</v>
      </c>
      <c r="N459" s="9">
        <v>44286</v>
      </c>
      <c r="O459" s="10">
        <v>9.8556340000000006E-2</v>
      </c>
      <c r="P459" s="10">
        <v>388</v>
      </c>
      <c r="Q459" s="10">
        <v>216377746.37</v>
      </c>
      <c r="R459" s="10">
        <v>618.91195406620318</v>
      </c>
      <c r="S459" s="18">
        <v>618.91195406620318</v>
      </c>
      <c r="T459" s="13">
        <v>44678</v>
      </c>
      <c r="U459" s="14">
        <v>4.3917233367059801E-3</v>
      </c>
      <c r="V459" s="14">
        <v>599</v>
      </c>
      <c r="W459" s="14">
        <v>10663430.470000001</v>
      </c>
      <c r="X459" s="14">
        <v>95.543946399890672</v>
      </c>
      <c r="Y459" s="19">
        <f t="shared" si="15"/>
        <v>-0.95543946399890667</v>
      </c>
      <c r="Z459" s="19">
        <v>-0.95540000000000003</v>
      </c>
      <c r="AA459" t="s">
        <v>12117</v>
      </c>
      <c r="AB459" s="121">
        <v>3</v>
      </c>
    </row>
    <row r="460" spans="1:28" ht="20.25">
      <c r="A460">
        <v>3875</v>
      </c>
      <c r="B460" t="s">
        <v>4185</v>
      </c>
      <c r="C460" t="s">
        <v>4186</v>
      </c>
      <c r="D460" t="str">
        <f t="shared" si="14"/>
        <v>Valor Token VALOR</v>
      </c>
      <c r="E460" s="3" t="s">
        <v>8898</v>
      </c>
      <c r="F460" s="3" t="s">
        <v>1772</v>
      </c>
      <c r="G460" s="3" t="s">
        <v>8883</v>
      </c>
      <c r="H460" s="4">
        <v>504</v>
      </c>
      <c r="I460" s="4">
        <v>2703713.2272648802</v>
      </c>
      <c r="J460" s="6">
        <v>43574</v>
      </c>
      <c r="K460" s="7">
        <v>7.3527470496599996</v>
      </c>
      <c r="L460" s="7">
        <v>2441</v>
      </c>
      <c r="M460" s="7">
        <v>0</v>
      </c>
      <c r="N460" s="9">
        <v>43575</v>
      </c>
      <c r="O460" s="10">
        <v>10.549191434000001</v>
      </c>
      <c r="P460" s="10">
        <v>3083</v>
      </c>
      <c r="Q460" s="10">
        <v>0</v>
      </c>
      <c r="R460" s="10">
        <v>1.434727913628935</v>
      </c>
      <c r="S460" s="18">
        <v>1.434727913628935</v>
      </c>
      <c r="T460" s="13">
        <v>43903</v>
      </c>
      <c r="U460" s="14">
        <v>0.111265962742</v>
      </c>
      <c r="V460" s="14">
        <v>909</v>
      </c>
      <c r="W460" s="14">
        <v>2703713.2272648802</v>
      </c>
      <c r="X460" s="14">
        <v>98.945265488467768</v>
      </c>
      <c r="Y460" s="19">
        <f t="shared" si="15"/>
        <v>-0.98945265488467771</v>
      </c>
      <c r="Z460" s="19">
        <v>-0.98950000000000005</v>
      </c>
      <c r="AA460" t="s">
        <v>12118</v>
      </c>
      <c r="AB460" s="121">
        <v>3</v>
      </c>
    </row>
    <row r="461" spans="1:28" ht="20.25">
      <c r="A461">
        <v>3475</v>
      </c>
      <c r="B461" t="s">
        <v>3617</v>
      </c>
      <c r="C461" t="s">
        <v>2783</v>
      </c>
      <c r="D461" t="str">
        <f t="shared" si="14"/>
        <v>BOX Token BOX</v>
      </c>
      <c r="E461" s="3" t="s">
        <v>8887</v>
      </c>
      <c r="F461" s="3" t="s">
        <v>8883</v>
      </c>
      <c r="G461" s="3" t="s">
        <v>8883</v>
      </c>
      <c r="H461" s="4">
        <v>506</v>
      </c>
      <c r="I461" s="4">
        <v>2665428.8863368561</v>
      </c>
      <c r="J461" s="6">
        <v>43404</v>
      </c>
      <c r="K461" s="7">
        <v>0.26722761988639798</v>
      </c>
      <c r="L461" s="7">
        <v>165</v>
      </c>
      <c r="M461" s="7">
        <v>21530431.621513981</v>
      </c>
      <c r="N461" s="9">
        <v>43410</v>
      </c>
      <c r="O461" s="10">
        <v>0.31923771612500002</v>
      </c>
      <c r="P461" s="10">
        <v>993</v>
      </c>
      <c r="Q461" s="10">
        <v>25755291.695374571</v>
      </c>
      <c r="R461" s="10">
        <v>1.1946284454455429</v>
      </c>
      <c r="S461" s="18">
        <v>1.1946284454455429</v>
      </c>
      <c r="T461" s="13">
        <v>44219</v>
      </c>
      <c r="U461" s="14">
        <v>1.23014215806E-3</v>
      </c>
      <c r="V461" s="14">
        <v>1701</v>
      </c>
      <c r="W461" s="14">
        <v>122739.5908057536</v>
      </c>
      <c r="X461" s="14">
        <v>99.614662649203296</v>
      </c>
      <c r="Y461" s="19">
        <f t="shared" si="15"/>
        <v>-0.996146626492033</v>
      </c>
      <c r="Z461" s="19">
        <v>-0.99609999999999999</v>
      </c>
      <c r="AA461" t="s">
        <v>12119</v>
      </c>
      <c r="AB461" s="121">
        <v>3</v>
      </c>
    </row>
    <row r="462" spans="1:28" ht="20.25">
      <c r="A462">
        <v>2727</v>
      </c>
      <c r="B462" t="s">
        <v>2527</v>
      </c>
      <c r="C462" t="s">
        <v>2528</v>
      </c>
      <c r="D462" t="str">
        <f t="shared" si="14"/>
        <v>Bezant BZNT</v>
      </c>
      <c r="E462" s="3" t="s">
        <v>8888</v>
      </c>
      <c r="F462" s="3" t="s">
        <v>8883</v>
      </c>
      <c r="G462" s="3" t="s">
        <v>8883</v>
      </c>
      <c r="H462" s="4">
        <v>507</v>
      </c>
      <c r="I462" s="4">
        <v>2657102.7204633299</v>
      </c>
      <c r="J462" s="6">
        <v>43626</v>
      </c>
      <c r="K462" s="7">
        <v>1.1922447769499999E-2</v>
      </c>
      <c r="L462" s="7">
        <v>322</v>
      </c>
      <c r="M462" s="7">
        <v>9085829.9567662198</v>
      </c>
      <c r="N462" s="9">
        <v>43658</v>
      </c>
      <c r="O462" s="10">
        <v>0.18419462856300001</v>
      </c>
      <c r="P462" s="10">
        <v>703</v>
      </c>
      <c r="Q462" s="10">
        <v>64931565.842503197</v>
      </c>
      <c r="R462" s="10">
        <v>15.449396979889199</v>
      </c>
      <c r="S462" s="18">
        <v>15.449396979889199</v>
      </c>
      <c r="T462" s="13">
        <v>44277</v>
      </c>
      <c r="U462" s="14">
        <v>9.5429999999999999E-5</v>
      </c>
      <c r="V462" s="14">
        <v>1222</v>
      </c>
      <c r="W462" s="14">
        <v>756734.31</v>
      </c>
      <c r="X462" s="14">
        <v>99.948190671603996</v>
      </c>
      <c r="Y462" s="19">
        <f t="shared" si="15"/>
        <v>-0.99948190671603998</v>
      </c>
      <c r="Z462" s="19">
        <v>-0.99950000000000006</v>
      </c>
      <c r="AA462" t="s">
        <v>12120</v>
      </c>
      <c r="AB462" s="121">
        <v>3</v>
      </c>
    </row>
    <row r="463" spans="1:28" ht="20.25">
      <c r="A463">
        <v>2835</v>
      </c>
      <c r="B463" t="s">
        <v>2619</v>
      </c>
      <c r="C463" t="s">
        <v>2620</v>
      </c>
      <c r="D463" t="str">
        <f t="shared" si="14"/>
        <v>Endor Protocol EDR</v>
      </c>
      <c r="E463" s="3" t="s">
        <v>8887</v>
      </c>
      <c r="F463" s="3" t="s">
        <v>8883</v>
      </c>
      <c r="G463" s="3" t="s">
        <v>8883</v>
      </c>
      <c r="H463" s="4">
        <v>508</v>
      </c>
      <c r="I463" s="4">
        <v>2638317.6814031</v>
      </c>
      <c r="J463" s="6">
        <v>43843</v>
      </c>
      <c r="K463" s="7">
        <v>1.53121761157E-3</v>
      </c>
      <c r="L463" s="7">
        <v>824</v>
      </c>
      <c r="M463" s="7">
        <v>1414124.7016145601</v>
      </c>
      <c r="N463" s="9">
        <v>44289</v>
      </c>
      <c r="O463" s="10">
        <v>0.18556845999999999</v>
      </c>
      <c r="P463" s="10">
        <v>439</v>
      </c>
      <c r="Q463" s="10">
        <v>175237911</v>
      </c>
      <c r="R463" s="10">
        <v>121.1901290827837</v>
      </c>
      <c r="S463" s="18">
        <v>121.1901290827837</v>
      </c>
      <c r="T463" s="13">
        <v>44629</v>
      </c>
      <c r="U463" s="14">
        <v>2.1279190978447599E-4</v>
      </c>
      <c r="V463" s="14">
        <v>1179</v>
      </c>
      <c r="W463" s="14">
        <v>896093.86</v>
      </c>
      <c r="X463" s="14">
        <v>99.885329700001563</v>
      </c>
      <c r="Y463" s="19">
        <f t="shared" si="15"/>
        <v>-0.99885329700001568</v>
      </c>
      <c r="Z463" s="19">
        <v>-0.99890000000000001</v>
      </c>
      <c r="AA463" t="s">
        <v>12121</v>
      </c>
      <c r="AB463" s="121">
        <v>3</v>
      </c>
    </row>
    <row r="464" spans="1:28" ht="20.25">
      <c r="A464">
        <v>2916</v>
      </c>
      <c r="B464" t="s">
        <v>2739</v>
      </c>
      <c r="C464" t="s">
        <v>2740</v>
      </c>
      <c r="D464" t="str">
        <f t="shared" si="14"/>
        <v>Nimiq NIM</v>
      </c>
      <c r="E464" s="3" t="s">
        <v>3686</v>
      </c>
      <c r="F464" s="3" t="s">
        <v>8883</v>
      </c>
      <c r="G464" s="3" t="s">
        <v>8883</v>
      </c>
      <c r="H464" s="4">
        <v>510</v>
      </c>
      <c r="I464" s="4">
        <v>2620779.3989512599</v>
      </c>
      <c r="J464" s="6">
        <v>43832</v>
      </c>
      <c r="K464" s="7">
        <v>2.8336535497800001E-4</v>
      </c>
      <c r="L464" s="7">
        <v>807</v>
      </c>
      <c r="M464" s="7">
        <v>1486719.5278621099</v>
      </c>
      <c r="N464" s="9">
        <v>44510</v>
      </c>
      <c r="O464" s="10">
        <v>1.712812283582044E-2</v>
      </c>
      <c r="P464" s="10">
        <v>667</v>
      </c>
      <c r="Q464" s="10">
        <v>73535380.510000005</v>
      </c>
      <c r="R464" s="10">
        <v>60.445366855627917</v>
      </c>
      <c r="S464" s="18">
        <v>60.445366855627917</v>
      </c>
      <c r="T464" s="13">
        <v>44687</v>
      </c>
      <c r="U464" s="14">
        <v>2.0526720120249268E-3</v>
      </c>
      <c r="V464" s="14">
        <v>498</v>
      </c>
      <c r="W464" s="14">
        <v>19523222.309999999</v>
      </c>
      <c r="X464" s="14">
        <v>88.015779477409367</v>
      </c>
      <c r="Y464" s="19">
        <f t="shared" si="15"/>
        <v>-0.88015779477409373</v>
      </c>
      <c r="Z464" s="19">
        <v>-0.88019999999999998</v>
      </c>
      <c r="AA464" t="s">
        <v>12122</v>
      </c>
      <c r="AB464" s="121">
        <v>3</v>
      </c>
    </row>
    <row r="465" spans="1:28" ht="20.25">
      <c r="A465">
        <v>2398</v>
      </c>
      <c r="B465" t="s">
        <v>2015</v>
      </c>
      <c r="C465" t="s">
        <v>2016</v>
      </c>
      <c r="D465" t="str">
        <f t="shared" si="14"/>
        <v>Selfkey KEY</v>
      </c>
      <c r="E465" s="3" t="s">
        <v>8884</v>
      </c>
      <c r="F465" s="3" t="s">
        <v>8883</v>
      </c>
      <c r="G465" s="3" t="s">
        <v>8883</v>
      </c>
      <c r="H465" s="4">
        <v>511</v>
      </c>
      <c r="I465" s="4">
        <v>2586547.13937556</v>
      </c>
      <c r="J465" s="6">
        <v>43937</v>
      </c>
      <c r="K465" s="7">
        <v>5.4662571329299999E-4</v>
      </c>
      <c r="L465" s="7">
        <v>753</v>
      </c>
      <c r="M465" s="7">
        <v>1721302.6324869599</v>
      </c>
      <c r="N465" s="9">
        <v>44290</v>
      </c>
      <c r="O465" s="10">
        <v>3.4619909999999997E-2</v>
      </c>
      <c r="P465" s="10">
        <v>527</v>
      </c>
      <c r="Q465" s="10">
        <v>122905762.54000001</v>
      </c>
      <c r="R465" s="10">
        <v>63.333848295283502</v>
      </c>
      <c r="S465" s="18">
        <v>63.333848295283502</v>
      </c>
      <c r="T465" s="13">
        <v>44398</v>
      </c>
      <c r="U465" s="14">
        <v>5.41816E-3</v>
      </c>
      <c r="V465" s="14">
        <v>444</v>
      </c>
      <c r="W465" s="14">
        <v>28012360.949999999</v>
      </c>
      <c r="X465" s="14">
        <v>84.349583808854504</v>
      </c>
      <c r="Y465" s="19">
        <f t="shared" si="15"/>
        <v>-0.843495838088545</v>
      </c>
      <c r="Z465" s="19">
        <v>-0.84350000000000003</v>
      </c>
      <c r="AA465" t="s">
        <v>12123</v>
      </c>
      <c r="AB465" s="121">
        <v>3</v>
      </c>
    </row>
    <row r="466" spans="1:28" ht="20.25">
      <c r="A466">
        <v>2081</v>
      </c>
      <c r="B466" t="s">
        <v>1596</v>
      </c>
      <c r="C466" t="s">
        <v>1597</v>
      </c>
      <c r="D466" t="str">
        <f t="shared" si="14"/>
        <v>Ambrosus AMB</v>
      </c>
      <c r="E466" s="3" t="s">
        <v>8887</v>
      </c>
      <c r="F466" s="3" t="s">
        <v>8883</v>
      </c>
      <c r="G466" s="3" t="s">
        <v>8883</v>
      </c>
      <c r="H466" s="4">
        <v>513</v>
      </c>
      <c r="I466" s="4">
        <v>2551505.4253394101</v>
      </c>
      <c r="J466" s="6">
        <v>43355</v>
      </c>
      <c r="K466" s="7">
        <v>0.100712</v>
      </c>
      <c r="L466" s="7">
        <v>211</v>
      </c>
      <c r="M466" s="7">
        <v>16087336.4695</v>
      </c>
      <c r="N466" s="9">
        <v>43394</v>
      </c>
      <c r="O466" s="10">
        <v>0.22670499999999999</v>
      </c>
      <c r="P466" s="10">
        <v>943</v>
      </c>
      <c r="Q466" s="10">
        <v>29103416.039000001</v>
      </c>
      <c r="R466" s="10">
        <v>2.2510227182460878</v>
      </c>
      <c r="S466" s="18">
        <v>2.2510227182460878</v>
      </c>
      <c r="T466" s="13">
        <v>43903</v>
      </c>
      <c r="U466" s="14">
        <v>5.1296152366899998E-3</v>
      </c>
      <c r="V466" s="14">
        <v>927</v>
      </c>
      <c r="W466" s="14">
        <v>2551505.4253394101</v>
      </c>
      <c r="X466" s="14">
        <v>97.737317114007183</v>
      </c>
      <c r="Y466" s="19">
        <f t="shared" si="15"/>
        <v>-0.97737317114007183</v>
      </c>
      <c r="Z466" s="19">
        <v>-0.97740000000000005</v>
      </c>
      <c r="AA466" t="s">
        <v>12124</v>
      </c>
      <c r="AB466" s="121">
        <v>3</v>
      </c>
    </row>
    <row r="467" spans="1:28" ht="20.25">
      <c r="A467">
        <v>2661</v>
      </c>
      <c r="B467" t="s">
        <v>2418</v>
      </c>
      <c r="C467" t="s">
        <v>2419</v>
      </c>
      <c r="D467" t="str">
        <f t="shared" si="14"/>
        <v>Tripio TRIO</v>
      </c>
      <c r="E467" s="3" t="s">
        <v>8887</v>
      </c>
      <c r="F467" s="3" t="s">
        <v>8883</v>
      </c>
      <c r="G467" s="3" t="s">
        <v>8883</v>
      </c>
      <c r="H467" s="4">
        <v>514</v>
      </c>
      <c r="I467" s="4">
        <v>2544591.627165</v>
      </c>
      <c r="J467" s="6">
        <v>43367</v>
      </c>
      <c r="K467" s="7">
        <v>1.2585000000000001E-3</v>
      </c>
      <c r="L467" s="7">
        <v>2514</v>
      </c>
      <c r="M467" s="7">
        <v>0</v>
      </c>
      <c r="N467" s="9">
        <v>43411</v>
      </c>
      <c r="O467" s="10">
        <v>6.37245E-3</v>
      </c>
      <c r="P467" s="10">
        <v>2788</v>
      </c>
      <c r="Q467" s="10">
        <v>0</v>
      </c>
      <c r="R467" s="10">
        <v>5.0635280095351609</v>
      </c>
      <c r="S467" s="18">
        <v>5.0635280095351609</v>
      </c>
      <c r="T467" s="13">
        <v>44589</v>
      </c>
      <c r="U467" s="14">
        <v>2.2488217262640401E-4</v>
      </c>
      <c r="V467" s="14">
        <v>1109</v>
      </c>
      <c r="W467" s="14">
        <v>1216356.44</v>
      </c>
      <c r="X467" s="14">
        <v>96.471024917788242</v>
      </c>
      <c r="Y467" s="19">
        <f t="shared" si="15"/>
        <v>-0.9647102491778824</v>
      </c>
      <c r="Z467" s="19">
        <v>-0.9647</v>
      </c>
      <c r="AA467" t="s">
        <v>12125</v>
      </c>
      <c r="AB467" s="121">
        <v>3</v>
      </c>
    </row>
    <row r="468" spans="1:28" ht="20.25">
      <c r="A468">
        <v>1409</v>
      </c>
      <c r="B468" t="s">
        <v>795</v>
      </c>
      <c r="C468" t="s">
        <v>796</v>
      </c>
      <c r="D468" t="str">
        <f t="shared" si="14"/>
        <v>SingularDTV SNGLS</v>
      </c>
      <c r="E468" s="3" t="s">
        <v>8887</v>
      </c>
      <c r="F468" s="3" t="s">
        <v>8883</v>
      </c>
      <c r="G468" s="3" t="s">
        <v>8883</v>
      </c>
      <c r="H468" s="4">
        <v>515</v>
      </c>
      <c r="I468" s="4">
        <v>2536867.6252379999</v>
      </c>
      <c r="J468" s="6">
        <v>43906</v>
      </c>
      <c r="K468" s="7">
        <v>3.5298850183400001E-3</v>
      </c>
      <c r="L468" s="7">
        <v>676</v>
      </c>
      <c r="M468" s="7">
        <v>2117931.011004</v>
      </c>
      <c r="N468" s="9">
        <v>44295</v>
      </c>
      <c r="O468" s="10">
        <v>4.4262003196010001E-2</v>
      </c>
      <c r="P468" s="10">
        <v>972</v>
      </c>
      <c r="Q468" s="10">
        <v>26557201.917606</v>
      </c>
      <c r="R468" s="10">
        <v>12.539219540024879</v>
      </c>
      <c r="S468" s="18">
        <v>12.539219540024879</v>
      </c>
      <c r="T468" s="13">
        <v>44499</v>
      </c>
      <c r="U468" s="14">
        <v>2.5318079328441351E-4</v>
      </c>
      <c r="V468" s="14">
        <v>1644</v>
      </c>
      <c r="W468" s="14">
        <v>151908.47597064811</v>
      </c>
      <c r="X468" s="14">
        <v>99.427995176442352</v>
      </c>
      <c r="Y468" s="19">
        <f t="shared" si="15"/>
        <v>-0.99427995176442352</v>
      </c>
      <c r="Z468" s="19">
        <v>-0.99429999999999996</v>
      </c>
      <c r="AA468" t="s">
        <v>12126</v>
      </c>
      <c r="AB468" s="121">
        <v>3</v>
      </c>
    </row>
    <row r="469" spans="1:28" ht="20.25">
      <c r="A469">
        <v>4120</v>
      </c>
      <c r="B469" t="s">
        <v>4539</v>
      </c>
      <c r="C469" t="s">
        <v>4540</v>
      </c>
      <c r="D469" t="str">
        <f t="shared" si="14"/>
        <v>Prometeus PROM</v>
      </c>
      <c r="E469" s="3" t="s">
        <v>8894</v>
      </c>
      <c r="F469" s="3" t="s">
        <v>8883</v>
      </c>
      <c r="G469" s="3" t="s">
        <v>8883</v>
      </c>
      <c r="H469" s="4">
        <v>516</v>
      </c>
      <c r="I469" s="4">
        <v>2521780.7836980401</v>
      </c>
      <c r="J469" s="6">
        <v>43777</v>
      </c>
      <c r="K469" s="7">
        <v>0.100493014529</v>
      </c>
      <c r="L469" s="7">
        <v>1199</v>
      </c>
      <c r="M469" s="7">
        <v>426271.32991520001</v>
      </c>
      <c r="N469" s="9">
        <v>44316</v>
      </c>
      <c r="O469" s="10">
        <v>106.12267147</v>
      </c>
      <c r="P469" s="10">
        <v>277</v>
      </c>
      <c r="Q469" s="10">
        <v>397692120.04000002</v>
      </c>
      <c r="R469" s="10">
        <v>1056.020380793487</v>
      </c>
      <c r="S469" s="18">
        <v>1056.020380793487</v>
      </c>
      <c r="T469" s="13">
        <v>44687</v>
      </c>
      <c r="U469" s="14">
        <v>7.1941839837488439</v>
      </c>
      <c r="V469" s="14">
        <v>229</v>
      </c>
      <c r="W469" s="14">
        <v>118843540.38</v>
      </c>
      <c r="X469" s="14">
        <v>93.220879304963049</v>
      </c>
      <c r="Y469" s="19">
        <f t="shared" si="15"/>
        <v>-0.93220879304963045</v>
      </c>
      <c r="Z469" s="19">
        <v>-0.93220000000000003</v>
      </c>
      <c r="AA469" t="s">
        <v>12127</v>
      </c>
      <c r="AB469" s="121">
        <v>3</v>
      </c>
    </row>
    <row r="470" spans="1:28" ht="20.25">
      <c r="A470">
        <v>2181</v>
      </c>
      <c r="B470" t="s">
        <v>1722</v>
      </c>
      <c r="C470" t="s">
        <v>1723</v>
      </c>
      <c r="D470" t="str">
        <f t="shared" si="14"/>
        <v>Genesis Vision GVT</v>
      </c>
      <c r="E470" s="3" t="s">
        <v>8898</v>
      </c>
      <c r="F470" s="3" t="s">
        <v>8883</v>
      </c>
      <c r="G470" s="3" t="s">
        <v>8883</v>
      </c>
      <c r="H470" s="4">
        <v>517</v>
      </c>
      <c r="I470" s="4">
        <v>2516289.47720824</v>
      </c>
      <c r="J470" s="6">
        <v>43326</v>
      </c>
      <c r="K470" s="7">
        <v>3.5772400000000002</v>
      </c>
      <c r="L470" s="7">
        <v>220</v>
      </c>
      <c r="M470" s="7">
        <v>15025150.751</v>
      </c>
      <c r="N470" s="9">
        <v>43397</v>
      </c>
      <c r="O470" s="10">
        <v>17.375800000000002</v>
      </c>
      <c r="P470" s="10">
        <v>687</v>
      </c>
      <c r="Q470" s="10">
        <v>69388580.419599995</v>
      </c>
      <c r="R470" s="10">
        <v>4.8573201686216194</v>
      </c>
      <c r="S470" s="18">
        <v>4.8573201686216194</v>
      </c>
      <c r="T470" s="13">
        <v>44687</v>
      </c>
      <c r="U470" s="14">
        <v>0.24308520273450601</v>
      </c>
      <c r="V470" s="14">
        <v>1090</v>
      </c>
      <c r="W470" s="14">
        <v>1293723.8700000001</v>
      </c>
      <c r="X470" s="14">
        <v>98.601012887265597</v>
      </c>
      <c r="Y470" s="19">
        <f t="shared" si="15"/>
        <v>-0.98601012887265593</v>
      </c>
      <c r="Z470" s="19">
        <v>-0.98599999999999999</v>
      </c>
      <c r="AA470" t="s">
        <v>12128</v>
      </c>
      <c r="AB470" s="121">
        <v>3</v>
      </c>
    </row>
    <row r="471" spans="1:28" ht="20.25">
      <c r="A471">
        <v>64</v>
      </c>
      <c r="B471" t="s">
        <v>73</v>
      </c>
      <c r="C471" t="s">
        <v>73</v>
      </c>
      <c r="D471" t="str">
        <f t="shared" si="14"/>
        <v>FLO FLO</v>
      </c>
      <c r="E471" s="3" t="s">
        <v>8887</v>
      </c>
      <c r="F471" s="3" t="s">
        <v>8883</v>
      </c>
      <c r="G471" s="3" t="s">
        <v>8883</v>
      </c>
      <c r="H471" s="4">
        <v>518</v>
      </c>
      <c r="I471" s="4">
        <v>2489715.3275973802</v>
      </c>
      <c r="J471" s="6">
        <v>43370</v>
      </c>
      <c r="K471" s="7">
        <v>1.15303E-2</v>
      </c>
      <c r="L471" s="7">
        <v>542</v>
      </c>
      <c r="M471" s="7">
        <v>3491424.3579899999</v>
      </c>
      <c r="N471" s="9">
        <v>43600</v>
      </c>
      <c r="O471" s="10">
        <v>0.72377839980900005</v>
      </c>
      <c r="P471" s="10">
        <v>1124</v>
      </c>
      <c r="Q471" s="10">
        <v>17092807.806915902</v>
      </c>
      <c r="R471" s="10">
        <v>62.77186194713061</v>
      </c>
      <c r="S471" s="18">
        <v>62.77186194713061</v>
      </c>
      <c r="T471" s="13">
        <v>44687</v>
      </c>
      <c r="U471" s="14">
        <v>5.0439001964507277E-3</v>
      </c>
      <c r="V471" s="14">
        <v>1184</v>
      </c>
      <c r="W471" s="14">
        <v>878539.34</v>
      </c>
      <c r="X471" s="14">
        <v>99.303115401373987</v>
      </c>
      <c r="Y471" s="19">
        <f t="shared" si="15"/>
        <v>-0.99303115401373987</v>
      </c>
      <c r="Z471" s="19">
        <v>-0.99299999999999999</v>
      </c>
      <c r="AA471" t="s">
        <v>12129</v>
      </c>
      <c r="AB471" s="121">
        <v>3</v>
      </c>
    </row>
    <row r="472" spans="1:28" ht="20.25">
      <c r="A472">
        <v>2604</v>
      </c>
      <c r="B472" t="s">
        <v>2336</v>
      </c>
      <c r="C472" t="s">
        <v>2337</v>
      </c>
      <c r="D472" t="str">
        <f t="shared" si="14"/>
        <v>BitGreen BITG</v>
      </c>
      <c r="E472" s="3" t="s">
        <v>8881</v>
      </c>
      <c r="F472" s="3" t="s">
        <v>8885</v>
      </c>
      <c r="G472" s="3" t="s">
        <v>8883</v>
      </c>
      <c r="H472" s="4">
        <v>519</v>
      </c>
      <c r="I472" s="4">
        <v>2483749.82784785</v>
      </c>
      <c r="J472" s="6">
        <v>43320</v>
      </c>
      <c r="K472" s="7">
        <v>1.6624399999999999</v>
      </c>
      <c r="L472" s="7">
        <v>341</v>
      </c>
      <c r="M472" s="7">
        <v>8100847.7437300002</v>
      </c>
      <c r="N472" s="9">
        <v>43340</v>
      </c>
      <c r="O472" s="10">
        <v>3.2535500000000002</v>
      </c>
      <c r="P472" s="10">
        <v>1232</v>
      </c>
      <c r="Q472" s="10">
        <v>11997494.7699</v>
      </c>
      <c r="R472" s="10">
        <v>1.957093188325594</v>
      </c>
      <c r="S472" s="18">
        <v>1.957093188325594</v>
      </c>
      <c r="T472" s="13">
        <v>44606</v>
      </c>
      <c r="U472" s="14">
        <v>5.7836340702521792E-3</v>
      </c>
      <c r="V472" s="14">
        <v>1415</v>
      </c>
      <c r="W472" s="14">
        <v>361602.95</v>
      </c>
      <c r="X472" s="14">
        <v>99.822236201372277</v>
      </c>
      <c r="Y472" s="19">
        <f t="shared" si="15"/>
        <v>-0.99822236201372272</v>
      </c>
      <c r="Z472" s="19">
        <v>-0.99819999999999998</v>
      </c>
      <c r="AA472" t="s">
        <v>12130</v>
      </c>
      <c r="AB472" s="121">
        <v>3</v>
      </c>
    </row>
    <row r="473" spans="1:28" ht="20.25">
      <c r="A473">
        <v>3435</v>
      </c>
      <c r="B473" t="s">
        <v>3559</v>
      </c>
      <c r="C473" t="s">
        <v>3560</v>
      </c>
      <c r="D473" t="str">
        <f t="shared" si="14"/>
        <v>Snetwork SNET</v>
      </c>
      <c r="E473" s="3" t="s">
        <v>8887</v>
      </c>
      <c r="F473" s="3" t="s">
        <v>8883</v>
      </c>
      <c r="G473" s="3" t="s">
        <v>8883</v>
      </c>
      <c r="H473" s="4">
        <v>520</v>
      </c>
      <c r="I473" s="4">
        <v>2472483.2895273301</v>
      </c>
      <c r="J473" s="6">
        <v>44117</v>
      </c>
      <c r="K473" s="7">
        <v>2.1078E-3</v>
      </c>
      <c r="L473" s="7">
        <v>1022</v>
      </c>
      <c r="M473" s="7">
        <v>763767.43001776002</v>
      </c>
      <c r="N473" s="9">
        <v>44506</v>
      </c>
      <c r="O473" s="10">
        <v>4.8961023174007898E-2</v>
      </c>
      <c r="P473" s="10">
        <v>1541</v>
      </c>
      <c r="Q473" s="10">
        <v>4935010.09</v>
      </c>
      <c r="R473" s="10">
        <v>23.22849567037095</v>
      </c>
      <c r="S473" s="18">
        <v>23.22849567037095</v>
      </c>
      <c r="T473" s="13">
        <v>44627</v>
      </c>
      <c r="U473" s="14">
        <v>3.1411965654600939E-3</v>
      </c>
      <c r="V473" s="14">
        <v>1194</v>
      </c>
      <c r="W473" s="14">
        <v>822324.21</v>
      </c>
      <c r="X473" s="14">
        <v>93.584291418305838</v>
      </c>
      <c r="Y473" s="19">
        <f t="shared" si="15"/>
        <v>-0.93584291418305843</v>
      </c>
      <c r="Z473" s="19">
        <v>-0.93579999999999997</v>
      </c>
      <c r="AA473" t="s">
        <v>12131</v>
      </c>
      <c r="AB473" s="121">
        <v>3</v>
      </c>
    </row>
    <row r="474" spans="1:28" ht="20.25">
      <c r="A474">
        <v>4300</v>
      </c>
      <c r="B474" t="s">
        <v>4758</v>
      </c>
      <c r="C474" t="s">
        <v>4759</v>
      </c>
      <c r="D474" t="str">
        <f t="shared" si="14"/>
        <v>VideoCoin VID</v>
      </c>
      <c r="E474" s="3" t="s">
        <v>8887</v>
      </c>
      <c r="F474" s="3" t="s">
        <v>8883</v>
      </c>
      <c r="G474" s="3" t="s">
        <v>8883</v>
      </c>
      <c r="H474" s="4">
        <v>521</v>
      </c>
      <c r="I474" s="4">
        <v>2457409.0751069598</v>
      </c>
      <c r="J474" s="6">
        <v>44163</v>
      </c>
      <c r="K474" s="7">
        <v>3.553224E-2</v>
      </c>
      <c r="L474" s="7">
        <v>431</v>
      </c>
      <c r="M474" s="7">
        <v>5345512.1298605502</v>
      </c>
      <c r="N474" s="9">
        <v>44286</v>
      </c>
      <c r="O474" s="10">
        <v>1.08352128</v>
      </c>
      <c r="P474" s="10">
        <v>505</v>
      </c>
      <c r="Q474" s="10">
        <v>132490034.59</v>
      </c>
      <c r="R474" s="10">
        <v>30.494032461786819</v>
      </c>
      <c r="S474" s="18">
        <v>30.494032461786819</v>
      </c>
      <c r="T474" s="13">
        <v>44687</v>
      </c>
      <c r="U474" s="14">
        <v>6.0894138920193318E-2</v>
      </c>
      <c r="V474" s="14">
        <v>609</v>
      </c>
      <c r="W474" s="14">
        <v>10141228.609999999</v>
      </c>
      <c r="X474" s="14">
        <v>94.379977574580408</v>
      </c>
      <c r="Y474" s="19">
        <f t="shared" si="15"/>
        <v>-0.94379977574580409</v>
      </c>
      <c r="Z474" s="19">
        <v>-0.94379999999999997</v>
      </c>
      <c r="AA474" t="s">
        <v>12132</v>
      </c>
      <c r="AB474" s="121">
        <v>3</v>
      </c>
    </row>
    <row r="475" spans="1:28" ht="20.25">
      <c r="A475">
        <v>3506</v>
      </c>
      <c r="B475" t="s">
        <v>3673</v>
      </c>
      <c r="C475" t="s">
        <v>3674</v>
      </c>
      <c r="D475" t="str">
        <f t="shared" si="14"/>
        <v>IONChain IONC</v>
      </c>
      <c r="E475" s="3" t="s">
        <v>8887</v>
      </c>
      <c r="F475" s="3" t="s">
        <v>8883</v>
      </c>
      <c r="G475" s="3" t="s">
        <v>8883</v>
      </c>
      <c r="H475" s="4">
        <v>522</v>
      </c>
      <c r="I475" s="4">
        <v>2447533.771366714</v>
      </c>
      <c r="J475" s="6">
        <v>43441</v>
      </c>
      <c r="K475" s="7">
        <v>1.70626155255E-3</v>
      </c>
      <c r="L475" s="7">
        <v>1462</v>
      </c>
      <c r="M475" s="7">
        <v>170592.98269802431</v>
      </c>
      <c r="N475" s="9">
        <v>43996</v>
      </c>
      <c r="O475" s="10">
        <v>6.16110898144E-2</v>
      </c>
      <c r="P475" s="10">
        <v>1403</v>
      </c>
      <c r="Q475" s="10">
        <v>7466069.1322572213</v>
      </c>
      <c r="R475" s="10">
        <v>36.108819144592758</v>
      </c>
      <c r="S475" s="18">
        <v>36.108819144592758</v>
      </c>
      <c r="T475" s="13">
        <v>44387</v>
      </c>
      <c r="U475" s="14">
        <v>6.8789352715999997E-4</v>
      </c>
      <c r="V475" s="14">
        <v>1790</v>
      </c>
      <c r="W475" s="14">
        <v>83359.353728042697</v>
      </c>
      <c r="X475" s="14">
        <v>98.883490733190655</v>
      </c>
      <c r="Y475" s="19">
        <f t="shared" si="15"/>
        <v>-0.9888349073319066</v>
      </c>
      <c r="Z475" s="19">
        <v>-0.98880000000000001</v>
      </c>
      <c r="AA475" t="s">
        <v>12133</v>
      </c>
      <c r="AB475" s="121">
        <v>3</v>
      </c>
    </row>
    <row r="476" spans="1:28" ht="20.25">
      <c r="A476">
        <v>2544</v>
      </c>
      <c r="B476" t="s">
        <v>2238</v>
      </c>
      <c r="C476" t="s">
        <v>2239</v>
      </c>
      <c r="D476" t="str">
        <f t="shared" si="14"/>
        <v>Nucleus Vision NCASH</v>
      </c>
      <c r="E476" s="3" t="s">
        <v>8887</v>
      </c>
      <c r="F476" s="3" t="s">
        <v>8883</v>
      </c>
      <c r="G476" s="3" t="s">
        <v>8883</v>
      </c>
      <c r="H476" s="4">
        <v>523</v>
      </c>
      <c r="I476" s="4">
        <v>2441183.6191756199</v>
      </c>
      <c r="J476" s="6">
        <v>43937</v>
      </c>
      <c r="K476" s="7">
        <v>1.7049628217E-4</v>
      </c>
      <c r="L476" s="7">
        <v>866</v>
      </c>
      <c r="M476" s="7">
        <v>1259228.8970925801</v>
      </c>
      <c r="N476" s="9">
        <v>44292</v>
      </c>
      <c r="O476" s="10">
        <v>1.0405559999999999E-2</v>
      </c>
      <c r="P476" s="10">
        <v>720</v>
      </c>
      <c r="Q476" s="10">
        <v>61521182.659999996</v>
      </c>
      <c r="R476" s="10">
        <v>61.031008228230618</v>
      </c>
      <c r="S476" s="18">
        <v>61.031008228230618</v>
      </c>
      <c r="T476" s="13">
        <v>44678</v>
      </c>
      <c r="U476" s="14">
        <v>1.8356143248344099E-4</v>
      </c>
      <c r="V476" s="14">
        <v>993</v>
      </c>
      <c r="W476" s="14">
        <v>1913305.71</v>
      </c>
      <c r="X476" s="14">
        <v>98.235929325442939</v>
      </c>
      <c r="Y476" s="19">
        <f t="shared" si="15"/>
        <v>-0.98235929325442939</v>
      </c>
      <c r="Z476" s="19">
        <v>-0.98240000000000005</v>
      </c>
      <c r="AA476" t="s">
        <v>12134</v>
      </c>
      <c r="AB476" s="121">
        <v>3</v>
      </c>
    </row>
    <row r="477" spans="1:28" ht="20.25">
      <c r="A477">
        <v>5007</v>
      </c>
      <c r="B477" t="s">
        <v>5213</v>
      </c>
      <c r="C477" t="s">
        <v>5213</v>
      </c>
      <c r="D477" t="str">
        <f t="shared" si="14"/>
        <v>TROY TROY</v>
      </c>
      <c r="E477" s="3" t="s">
        <v>8887</v>
      </c>
      <c r="F477" s="3" t="s">
        <v>8892</v>
      </c>
      <c r="G477" s="3" t="s">
        <v>8883</v>
      </c>
      <c r="H477" s="4">
        <v>524</v>
      </c>
      <c r="I477" s="4">
        <v>2435115.4295163001</v>
      </c>
      <c r="J477" s="6">
        <v>43906</v>
      </c>
      <c r="K477" s="7">
        <v>1.33001743202E-3</v>
      </c>
      <c r="L477" s="7">
        <v>725</v>
      </c>
      <c r="M477" s="7">
        <v>1878063.1784874001</v>
      </c>
      <c r="N477" s="9">
        <v>44459</v>
      </c>
      <c r="O477" s="10">
        <v>3.8737451321779998E-2</v>
      </c>
      <c r="P477" s="10">
        <v>522</v>
      </c>
      <c r="Q477" s="10">
        <v>124304731.58</v>
      </c>
      <c r="R477" s="10">
        <v>29.125521507598918</v>
      </c>
      <c r="S477" s="18">
        <v>29.125521507598918</v>
      </c>
      <c r="T477" s="13">
        <v>44616</v>
      </c>
      <c r="U477" s="14">
        <v>4.7675199676810972E-3</v>
      </c>
      <c r="V477" s="14">
        <v>353</v>
      </c>
      <c r="W477" s="14">
        <v>46898524.090000004</v>
      </c>
      <c r="X477" s="14">
        <v>87.692737118715456</v>
      </c>
      <c r="Y477" s="19">
        <f t="shared" si="15"/>
        <v>-0.87692737118715458</v>
      </c>
      <c r="Z477" s="19">
        <v>-0.87690000000000001</v>
      </c>
      <c r="AA477" t="s">
        <v>12135</v>
      </c>
      <c r="AB477" s="121">
        <v>3</v>
      </c>
    </row>
    <row r="478" spans="1:28" ht="20.25">
      <c r="A478">
        <v>3985</v>
      </c>
      <c r="B478" t="s">
        <v>4363</v>
      </c>
      <c r="C478" t="s">
        <v>4364</v>
      </c>
      <c r="D478" t="str">
        <f t="shared" si="14"/>
        <v>Origo OGO</v>
      </c>
      <c r="E478" s="3" t="s">
        <v>8884</v>
      </c>
      <c r="F478" s="3" t="s">
        <v>8883</v>
      </c>
      <c r="G478" s="3" t="s">
        <v>8883</v>
      </c>
      <c r="H478" s="4">
        <v>525</v>
      </c>
      <c r="I478" s="4">
        <v>2430070.4619502299</v>
      </c>
      <c r="J478" s="6">
        <v>43642</v>
      </c>
      <c r="K478" s="7">
        <v>2.0425209315100001E-2</v>
      </c>
      <c r="L478" s="7">
        <v>615</v>
      </c>
      <c r="M478" s="7">
        <v>2656496.8237804002</v>
      </c>
      <c r="N478" s="9">
        <v>43654</v>
      </c>
      <c r="O478" s="10">
        <v>0.235102900881</v>
      </c>
      <c r="P478" s="10">
        <v>888</v>
      </c>
      <c r="Q478" s="10">
        <v>35950575.468078002</v>
      </c>
      <c r="R478" s="10">
        <v>11.510427984069301</v>
      </c>
      <c r="S478" s="18">
        <v>11.510427984069301</v>
      </c>
      <c r="T478" s="13">
        <v>44672</v>
      </c>
      <c r="U478" s="14">
        <v>5.4780474026229996E-4</v>
      </c>
      <c r="V478" s="14">
        <v>1370</v>
      </c>
      <c r="W478" s="14">
        <v>437501.75</v>
      </c>
      <c r="X478" s="14">
        <v>99.766993627807437</v>
      </c>
      <c r="Y478" s="19">
        <f t="shared" si="15"/>
        <v>-0.99766993627807432</v>
      </c>
      <c r="Z478" s="19">
        <v>-0.99770000000000003</v>
      </c>
      <c r="AA478" t="s">
        <v>12136</v>
      </c>
      <c r="AB478" s="121">
        <v>3</v>
      </c>
    </row>
    <row r="479" spans="1:28" ht="20.25">
      <c r="A479">
        <v>4979</v>
      </c>
      <c r="B479" t="s">
        <v>5179</v>
      </c>
      <c r="C479" t="s">
        <v>5180</v>
      </c>
      <c r="D479" t="str">
        <f t="shared" si="14"/>
        <v>PegNet PEG</v>
      </c>
      <c r="E479" s="3" t="s">
        <v>8887</v>
      </c>
      <c r="F479" s="3" t="s">
        <v>8883</v>
      </c>
      <c r="G479" s="3" t="s">
        <v>8883</v>
      </c>
      <c r="H479" s="4">
        <v>526</v>
      </c>
      <c r="I479" s="4">
        <v>2417245.9056372601</v>
      </c>
      <c r="J479" s="6">
        <v>43852</v>
      </c>
      <c r="K479" s="7">
        <v>6.5394743343099996E-4</v>
      </c>
      <c r="L479" s="7">
        <v>818</v>
      </c>
      <c r="M479" s="7">
        <v>1450546.356376</v>
      </c>
      <c r="N479" s="9">
        <v>43865</v>
      </c>
      <c r="O479" s="10">
        <v>7.4991062257799999E-3</v>
      </c>
      <c r="P479" s="10">
        <v>1509</v>
      </c>
      <c r="Q479" s="10">
        <v>5384686.8139643399</v>
      </c>
      <c r="R479" s="10">
        <v>11.467445000028819</v>
      </c>
      <c r="S479" s="18">
        <v>11.467445000028819</v>
      </c>
      <c r="T479" s="13">
        <v>44583</v>
      </c>
      <c r="U479" s="16">
        <v>2.3200111793841001E-5</v>
      </c>
      <c r="V479" s="14">
        <v>1888</v>
      </c>
      <c r="W479" s="16">
        <v>52719.9</v>
      </c>
      <c r="X479" s="16">
        <v>99.690628308289803</v>
      </c>
      <c r="Y479" s="19">
        <f t="shared" si="15"/>
        <v>-0.99690628308289808</v>
      </c>
      <c r="Z479" s="19">
        <v>-0.99690000000000001</v>
      </c>
      <c r="AA479" t="s">
        <v>12137</v>
      </c>
      <c r="AB479" s="121">
        <v>3</v>
      </c>
    </row>
    <row r="480" spans="1:28" ht="20.25">
      <c r="A480">
        <v>3838</v>
      </c>
      <c r="B480" t="s">
        <v>4128</v>
      </c>
      <c r="C480" t="s">
        <v>4129</v>
      </c>
      <c r="D480" t="str">
        <f t="shared" si="14"/>
        <v>Esportbits HLT</v>
      </c>
      <c r="E480" s="3" t="s">
        <v>8892</v>
      </c>
      <c r="F480" s="3" t="s">
        <v>8883</v>
      </c>
      <c r="G480" s="3" t="s">
        <v>8883</v>
      </c>
      <c r="H480" s="4">
        <v>527</v>
      </c>
      <c r="I480" s="4">
        <v>2406560.8135926938</v>
      </c>
      <c r="J480" s="6">
        <v>43620</v>
      </c>
      <c r="K480" s="7">
        <v>0.21404470043500001</v>
      </c>
      <c r="L480" s="7">
        <v>490</v>
      </c>
      <c r="M480" s="7">
        <v>4268770.5800602706</v>
      </c>
      <c r="N480" s="9">
        <v>43642</v>
      </c>
      <c r="O480" s="10">
        <v>0.36424215110699998</v>
      </c>
      <c r="P480" s="10">
        <v>1412</v>
      </c>
      <c r="Q480" s="10">
        <v>7264212.4542373465</v>
      </c>
      <c r="R480" s="10">
        <v>1.7017106724284961</v>
      </c>
      <c r="S480" s="18">
        <v>1.7017106724284961</v>
      </c>
      <c r="T480" s="13">
        <v>44023</v>
      </c>
      <c r="U480" s="14">
        <v>9.3082269097100004E-2</v>
      </c>
      <c r="V480" s="14">
        <v>969</v>
      </c>
      <c r="W480" s="14">
        <v>2142135.7958293301</v>
      </c>
      <c r="X480" s="14">
        <v>74.444948555732608</v>
      </c>
      <c r="Y480" s="19">
        <f t="shared" si="15"/>
        <v>-0.74444948555732604</v>
      </c>
      <c r="Z480" s="19">
        <v>-0.74439999999999995</v>
      </c>
      <c r="AA480" t="s">
        <v>12138</v>
      </c>
      <c r="AB480" s="121">
        <v>3</v>
      </c>
    </row>
    <row r="481" spans="1:28" ht="20.25">
      <c r="A481">
        <v>3345</v>
      </c>
      <c r="B481" t="s">
        <v>3422</v>
      </c>
      <c r="C481" t="s">
        <v>3423</v>
      </c>
      <c r="D481" t="str">
        <f t="shared" si="14"/>
        <v>DAPS Coin DAPS</v>
      </c>
      <c r="E481" s="3" t="s">
        <v>8887</v>
      </c>
      <c r="F481" s="3" t="s">
        <v>8883</v>
      </c>
      <c r="G481" s="3" t="s">
        <v>8883</v>
      </c>
      <c r="H481" s="4">
        <v>528</v>
      </c>
      <c r="I481" s="4">
        <v>2387388.5257788901</v>
      </c>
      <c r="J481" s="6">
        <v>43485</v>
      </c>
      <c r="K481" s="8">
        <v>4.3944858758199999E-5</v>
      </c>
      <c r="L481" s="7">
        <v>523</v>
      </c>
      <c r="M481" s="7">
        <v>3770923.2113463101</v>
      </c>
      <c r="N481" s="9">
        <v>43633</v>
      </c>
      <c r="O481" s="10">
        <v>1.56330298031E-3</v>
      </c>
      <c r="P481" s="10">
        <v>1075</v>
      </c>
      <c r="Q481" s="10">
        <v>19700655.2734861</v>
      </c>
      <c r="R481" s="10">
        <v>35.574195127394553</v>
      </c>
      <c r="S481" s="18">
        <v>35.574195127394553</v>
      </c>
      <c r="T481" s="13">
        <v>44642</v>
      </c>
      <c r="U481" s="16">
        <v>4.5298509441399997E-6</v>
      </c>
      <c r="V481" s="14">
        <v>1386</v>
      </c>
      <c r="W481" s="16">
        <v>410437.65</v>
      </c>
      <c r="X481" s="16">
        <v>99.710238450179261</v>
      </c>
      <c r="Y481" s="19">
        <f t="shared" si="15"/>
        <v>-0.99710238450179256</v>
      </c>
      <c r="Z481" s="19">
        <v>-0.99709999999999999</v>
      </c>
      <c r="AA481" t="s">
        <v>12139</v>
      </c>
      <c r="AB481" s="121">
        <v>3</v>
      </c>
    </row>
    <row r="482" spans="1:28" ht="20.25">
      <c r="A482">
        <v>4452</v>
      </c>
      <c r="B482" t="s">
        <v>4815</v>
      </c>
      <c r="C482" t="s">
        <v>4816</v>
      </c>
      <c r="D482" t="str">
        <f t="shared" si="14"/>
        <v>BidiPass BDP</v>
      </c>
      <c r="E482" s="3" t="s">
        <v>8887</v>
      </c>
      <c r="F482" s="3" t="s">
        <v>8883</v>
      </c>
      <c r="G482" s="3" t="s">
        <v>8883</v>
      </c>
      <c r="H482" s="4">
        <v>529</v>
      </c>
      <c r="I482" s="4">
        <v>2360235.518784136</v>
      </c>
      <c r="J482" s="6">
        <v>43714</v>
      </c>
      <c r="K482" s="7">
        <v>8.9819373893400001E-2</v>
      </c>
      <c r="L482" s="7">
        <v>2738</v>
      </c>
      <c r="M482" s="7">
        <v>0</v>
      </c>
      <c r="N482" s="9">
        <v>43715</v>
      </c>
      <c r="O482" s="10">
        <v>9.2640261097099996E-2</v>
      </c>
      <c r="P482" s="10">
        <v>3232</v>
      </c>
      <c r="Q482" s="10">
        <v>0</v>
      </c>
      <c r="R482" s="10">
        <v>1.0314062220813061</v>
      </c>
      <c r="S482" s="18">
        <v>1.0314062220813061</v>
      </c>
      <c r="T482" s="13">
        <v>44684</v>
      </c>
      <c r="U482" s="14">
        <v>1.2671820634132771E-4</v>
      </c>
      <c r="V482" s="14">
        <v>1908</v>
      </c>
      <c r="W482" s="14">
        <v>48993.229513054583</v>
      </c>
      <c r="X482" s="14">
        <v>99.863214756909514</v>
      </c>
      <c r="Y482" s="19">
        <f t="shared" si="15"/>
        <v>-0.99863214756909513</v>
      </c>
      <c r="Z482" s="19">
        <v>-0.99860000000000004</v>
      </c>
      <c r="AA482" t="s">
        <v>12140</v>
      </c>
      <c r="AB482" s="121">
        <v>3</v>
      </c>
    </row>
    <row r="483" spans="1:28" ht="20.25">
      <c r="A483">
        <v>2348</v>
      </c>
      <c r="B483" t="s">
        <v>1941</v>
      </c>
      <c r="C483" t="s">
        <v>1942</v>
      </c>
      <c r="D483" t="str">
        <f t="shared" si="14"/>
        <v>Measurable Data Token MDT</v>
      </c>
      <c r="E483" s="3" t="s">
        <v>1772</v>
      </c>
      <c r="F483" s="3" t="s">
        <v>8883</v>
      </c>
      <c r="G483" s="3" t="s">
        <v>8883</v>
      </c>
      <c r="H483" s="4">
        <v>530</v>
      </c>
      <c r="I483" s="4">
        <v>2349005.8002038901</v>
      </c>
      <c r="J483" s="6">
        <v>43451</v>
      </c>
      <c r="K483" s="7">
        <v>1.6147530011899999E-3</v>
      </c>
      <c r="L483" s="7">
        <v>1039</v>
      </c>
      <c r="M483" s="7">
        <v>733982.29786162998</v>
      </c>
      <c r="N483" s="9">
        <v>44555</v>
      </c>
      <c r="O483" s="10">
        <v>0.17697319640623579</v>
      </c>
      <c r="P483" s="10">
        <v>564</v>
      </c>
      <c r="Q483" s="10">
        <v>104272416.81</v>
      </c>
      <c r="R483" s="10">
        <v>109.597688485988</v>
      </c>
      <c r="S483" s="18">
        <v>109.597688485988</v>
      </c>
      <c r="T483" s="13">
        <v>44638</v>
      </c>
      <c r="U483" s="14">
        <v>4.3884822174734807E-2</v>
      </c>
      <c r="V483" s="14">
        <v>427</v>
      </c>
      <c r="W483" s="14">
        <v>30689817.469999999</v>
      </c>
      <c r="X483" s="14">
        <v>75.202560011404927</v>
      </c>
      <c r="Y483" s="19">
        <f t="shared" si="15"/>
        <v>-0.75202560011404929</v>
      </c>
      <c r="Z483" s="19">
        <v>-0.752</v>
      </c>
      <c r="AA483" t="s">
        <v>12141</v>
      </c>
      <c r="AB483" s="121">
        <v>3</v>
      </c>
    </row>
    <row r="484" spans="1:28" ht="20.25">
      <c r="A484">
        <v>2540</v>
      </c>
      <c r="B484" t="s">
        <v>2230</v>
      </c>
      <c r="C484" t="s">
        <v>2231</v>
      </c>
      <c r="D484" t="str">
        <f t="shared" si="14"/>
        <v>Litecoin Cash LCC</v>
      </c>
      <c r="E484" s="3" t="s">
        <v>8881</v>
      </c>
      <c r="F484" s="3" t="s">
        <v>8883</v>
      </c>
      <c r="G484" s="3" t="s">
        <v>8883</v>
      </c>
      <c r="H484" s="4">
        <v>531</v>
      </c>
      <c r="I484" s="4">
        <v>2330149.4156404501</v>
      </c>
      <c r="J484" s="6">
        <v>44137</v>
      </c>
      <c r="K484" s="7">
        <v>1.6897800000000001E-3</v>
      </c>
      <c r="L484" s="7">
        <v>853</v>
      </c>
      <c r="M484" s="7">
        <v>1318266.2209920699</v>
      </c>
      <c r="N484" s="9">
        <v>44323</v>
      </c>
      <c r="O484" s="10">
        <v>0.32471615999999998</v>
      </c>
      <c r="P484" s="10">
        <v>1098</v>
      </c>
      <c r="Q484" s="10">
        <v>18205853.710000001</v>
      </c>
      <c r="R484" s="10">
        <v>192.16475517522991</v>
      </c>
      <c r="S484" s="18">
        <v>192.16475517522991</v>
      </c>
      <c r="T484" s="13">
        <v>44681</v>
      </c>
      <c r="U484" s="14">
        <v>5.0355151620283421E-3</v>
      </c>
      <c r="V484" s="14">
        <v>798</v>
      </c>
      <c r="W484" s="14">
        <v>4328870.4000000004</v>
      </c>
      <c r="X484" s="14">
        <v>98.44925637146352</v>
      </c>
      <c r="Y484" s="19">
        <f t="shared" si="15"/>
        <v>-0.98449256371463523</v>
      </c>
      <c r="Z484" s="19">
        <v>-0.98450000000000004</v>
      </c>
      <c r="AA484" t="s">
        <v>12142</v>
      </c>
      <c r="AB484" s="121">
        <v>3</v>
      </c>
    </row>
    <row r="485" spans="1:28" ht="20.25">
      <c r="A485">
        <v>3951</v>
      </c>
      <c r="B485" t="s">
        <v>4311</v>
      </c>
      <c r="C485" t="s">
        <v>4312</v>
      </c>
      <c r="D485" t="str">
        <f t="shared" si="14"/>
        <v>Pirate Chain ARRR</v>
      </c>
      <c r="E485" s="3" t="s">
        <v>8884</v>
      </c>
      <c r="F485" s="3" t="s">
        <v>8883</v>
      </c>
      <c r="G485" s="3" t="s">
        <v>8883</v>
      </c>
      <c r="H485" s="4">
        <v>532</v>
      </c>
      <c r="I485" s="4">
        <v>2329999.6116083702</v>
      </c>
      <c r="J485" s="6">
        <v>43906</v>
      </c>
      <c r="K485" s="7">
        <v>1.27392379923E-2</v>
      </c>
      <c r="L485" s="7">
        <v>691</v>
      </c>
      <c r="M485" s="7">
        <v>2023653.7772338099</v>
      </c>
      <c r="N485" s="9">
        <v>44309</v>
      </c>
      <c r="O485" s="10">
        <v>16.902954919999999</v>
      </c>
      <c r="P485" s="10">
        <v>103</v>
      </c>
      <c r="Q485" s="10">
        <v>2313358182.04</v>
      </c>
      <c r="R485" s="10">
        <v>1326.8419139525211</v>
      </c>
      <c r="S485" s="18">
        <v>1326.8419139525211</v>
      </c>
      <c r="T485" s="13">
        <v>44585</v>
      </c>
      <c r="U485" s="14">
        <v>0.64330614523325091</v>
      </c>
      <c r="V485" s="14">
        <v>204</v>
      </c>
      <c r="W485" s="14">
        <v>134381605.65000001</v>
      </c>
      <c r="X485" s="14">
        <v>96.194120209880722</v>
      </c>
      <c r="Y485" s="19">
        <f t="shared" si="15"/>
        <v>-0.96194120209880718</v>
      </c>
      <c r="Z485" s="19">
        <v>-0.96189999999999998</v>
      </c>
      <c r="AA485" t="s">
        <v>12143</v>
      </c>
      <c r="AB485" s="121">
        <v>3</v>
      </c>
    </row>
    <row r="486" spans="1:28" ht="20.25">
      <c r="A486">
        <v>2511</v>
      </c>
      <c r="B486" t="s">
        <v>2179</v>
      </c>
      <c r="C486" t="s">
        <v>2180</v>
      </c>
      <c r="D486" t="str">
        <f t="shared" si="14"/>
        <v>WePower WPR</v>
      </c>
      <c r="E486" s="3" t="s">
        <v>8887</v>
      </c>
      <c r="F486" s="3" t="s">
        <v>8883</v>
      </c>
      <c r="G486" s="3" t="s">
        <v>8883</v>
      </c>
      <c r="H486" s="4">
        <v>533</v>
      </c>
      <c r="I486" s="4">
        <v>2319614.23915772</v>
      </c>
      <c r="J486" s="6">
        <v>43903</v>
      </c>
      <c r="K486" s="7">
        <v>2.3976028751100001E-3</v>
      </c>
      <c r="L486" s="7">
        <v>654</v>
      </c>
      <c r="M486" s="7">
        <v>2319614.23915772</v>
      </c>
      <c r="N486" s="9">
        <v>44307</v>
      </c>
      <c r="O486" s="10">
        <v>0.11039523</v>
      </c>
      <c r="P486" s="10">
        <v>832</v>
      </c>
      <c r="Q486" s="10">
        <v>41695866.340000004</v>
      </c>
      <c r="R486" s="10">
        <v>46.044001342355394</v>
      </c>
      <c r="S486" s="18">
        <v>46.044001342355394</v>
      </c>
      <c r="T486" s="13">
        <v>44684</v>
      </c>
      <c r="U486" s="14">
        <v>1.3067479983140001E-3</v>
      </c>
      <c r="V486" s="14">
        <v>1080</v>
      </c>
      <c r="W486" s="14">
        <v>1351075.04</v>
      </c>
      <c r="X486" s="14">
        <v>98.816300307256029</v>
      </c>
      <c r="Y486" s="19">
        <f t="shared" si="15"/>
        <v>-0.98816300307256033</v>
      </c>
      <c r="Z486" s="19">
        <v>-0.98819999999999997</v>
      </c>
      <c r="AA486" t="s">
        <v>12144</v>
      </c>
      <c r="AB486" s="121">
        <v>3</v>
      </c>
    </row>
    <row r="487" spans="1:28" ht="20.25">
      <c r="A487">
        <v>4678</v>
      </c>
      <c r="B487" t="s">
        <v>4922</v>
      </c>
      <c r="C487" t="s">
        <v>85</v>
      </c>
      <c r="D487" t="str">
        <f t="shared" si="14"/>
        <v>Global Digital Content GDC</v>
      </c>
      <c r="E487" s="3" t="s">
        <v>8887</v>
      </c>
      <c r="F487" s="3" t="s">
        <v>8883</v>
      </c>
      <c r="G487" s="3" t="s">
        <v>8883</v>
      </c>
      <c r="H487" s="4">
        <v>534</v>
      </c>
      <c r="I487" s="4">
        <v>2317220.5957757798</v>
      </c>
      <c r="J487" s="6">
        <v>43819</v>
      </c>
      <c r="K487" s="7">
        <v>1.78233420967E-4</v>
      </c>
      <c r="L487" s="7">
        <v>767</v>
      </c>
      <c r="M487" s="7">
        <v>1658831.44227874</v>
      </c>
      <c r="N487" s="9">
        <v>44538</v>
      </c>
      <c r="O487" s="10">
        <v>2.7299888218288229E-2</v>
      </c>
      <c r="P487" s="10">
        <v>2601</v>
      </c>
      <c r="Q487" s="10">
        <v>0</v>
      </c>
      <c r="R487" s="10">
        <v>153.16929939499289</v>
      </c>
      <c r="S487" s="18">
        <v>153.16929939499289</v>
      </c>
      <c r="T487" s="13">
        <v>44683</v>
      </c>
      <c r="U487" s="14">
        <v>5.7013696890362581E-3</v>
      </c>
      <c r="V487" s="14">
        <v>2583</v>
      </c>
      <c r="W487" s="14">
        <v>0</v>
      </c>
      <c r="X487" s="14">
        <v>79.115776433044488</v>
      </c>
      <c r="Y487" s="19">
        <f t="shared" si="15"/>
        <v>-0.79115776433044482</v>
      </c>
      <c r="Z487" s="19">
        <v>-0.79120000000000001</v>
      </c>
      <c r="AA487" t="s">
        <v>12145</v>
      </c>
      <c r="AB487" s="121">
        <v>3</v>
      </c>
    </row>
    <row r="488" spans="1:28" ht="20.25">
      <c r="A488">
        <v>3715</v>
      </c>
      <c r="B488" t="s">
        <v>3933</v>
      </c>
      <c r="C488" t="s">
        <v>3817</v>
      </c>
      <c r="D488" t="str">
        <f t="shared" si="14"/>
        <v>Cajutel CAJ</v>
      </c>
      <c r="E488" s="3" t="s">
        <v>8885</v>
      </c>
      <c r="F488" s="3" t="s">
        <v>8883</v>
      </c>
      <c r="G488" s="3" t="s">
        <v>8883</v>
      </c>
      <c r="H488" s="4">
        <v>535</v>
      </c>
      <c r="I488" s="4">
        <v>2309160.2630780302</v>
      </c>
      <c r="J488" s="6">
        <v>43502</v>
      </c>
      <c r="K488" s="7">
        <v>1.1049247358600001</v>
      </c>
      <c r="L488" s="7">
        <v>1331</v>
      </c>
      <c r="M488" s="7">
        <v>276296.41212095402</v>
      </c>
      <c r="N488" s="9">
        <v>43547</v>
      </c>
      <c r="O488" s="10">
        <v>158.01776711700001</v>
      </c>
      <c r="P488" s="10">
        <v>1536</v>
      </c>
      <c r="Q488" s="10">
        <v>4972001.4625993604</v>
      </c>
      <c r="R488" s="10">
        <v>143.01224507749791</v>
      </c>
      <c r="S488" s="18">
        <v>143.01224507749791</v>
      </c>
      <c r="T488" s="13">
        <v>44236</v>
      </c>
      <c r="U488" s="14">
        <v>9.9928530000000002E-2</v>
      </c>
      <c r="V488" s="14">
        <v>1677</v>
      </c>
      <c r="W488" s="14">
        <v>135239.5</v>
      </c>
      <c r="X488" s="14">
        <v>99.936761206145889</v>
      </c>
      <c r="Y488" s="19">
        <f t="shared" si="15"/>
        <v>-0.99936761206145885</v>
      </c>
      <c r="Z488" s="19">
        <v>-0.99939999999999996</v>
      </c>
      <c r="AA488" t="s">
        <v>12146</v>
      </c>
      <c r="AB488" s="121">
        <v>3</v>
      </c>
    </row>
    <row r="489" spans="1:28" ht="20.25">
      <c r="A489">
        <v>268</v>
      </c>
      <c r="B489" t="s">
        <v>213</v>
      </c>
      <c r="C489" t="s">
        <v>214</v>
      </c>
      <c r="D489" t="str">
        <f t="shared" si="14"/>
        <v>WhiteCoin XWC</v>
      </c>
      <c r="E489" s="3" t="s">
        <v>8887</v>
      </c>
      <c r="F489" s="3" t="s">
        <v>8883</v>
      </c>
      <c r="G489" s="3" t="s">
        <v>8883</v>
      </c>
      <c r="H489" s="4">
        <v>536</v>
      </c>
      <c r="I489" s="4">
        <v>2301396.5578054101</v>
      </c>
      <c r="J489" s="6">
        <v>43784</v>
      </c>
      <c r="K489" s="7">
        <v>1.4169476510200001E-3</v>
      </c>
      <c r="L489" s="7">
        <v>1092</v>
      </c>
      <c r="M489" s="7">
        <v>607827.41001985397</v>
      </c>
      <c r="N489" s="9">
        <v>44260</v>
      </c>
      <c r="O489" s="10">
        <v>2.6197900700000001</v>
      </c>
      <c r="P489" s="10">
        <v>121</v>
      </c>
      <c r="Q489" s="10">
        <v>1848067178.4200001</v>
      </c>
      <c r="R489" s="10">
        <v>1848.8968651129239</v>
      </c>
      <c r="S489" s="18">
        <v>1848.8968651129239</v>
      </c>
      <c r="T489" s="13">
        <v>44685</v>
      </c>
      <c r="U489" s="14">
        <v>0.36524315417642761</v>
      </c>
      <c r="V489" s="14">
        <v>145</v>
      </c>
      <c r="W489" s="14">
        <v>276126333.85000002</v>
      </c>
      <c r="X489" s="14">
        <v>86.058304504664846</v>
      </c>
      <c r="Y489" s="19">
        <f t="shared" si="15"/>
        <v>-0.86058304504664851</v>
      </c>
      <c r="Z489" s="19">
        <v>-0.86060000000000003</v>
      </c>
      <c r="AA489" t="s">
        <v>12147</v>
      </c>
      <c r="AB489" s="121">
        <v>3</v>
      </c>
    </row>
    <row r="490" spans="1:28" ht="20.25">
      <c r="A490">
        <v>2553</v>
      </c>
      <c r="B490" t="s">
        <v>2251</v>
      </c>
      <c r="C490" t="s">
        <v>2252</v>
      </c>
      <c r="D490" t="str">
        <f t="shared" si="14"/>
        <v>Refereum RFR</v>
      </c>
      <c r="E490" s="3" t="s">
        <v>8892</v>
      </c>
      <c r="F490" s="3" t="s">
        <v>8883</v>
      </c>
      <c r="G490" s="3" t="s">
        <v>8883</v>
      </c>
      <c r="H490" s="4">
        <v>537</v>
      </c>
      <c r="I490" s="4">
        <v>2295460.25360187</v>
      </c>
      <c r="J490" s="6">
        <v>44112</v>
      </c>
      <c r="K490" s="7">
        <v>2.0112E-4</v>
      </c>
      <c r="L490" s="7">
        <v>570</v>
      </c>
      <c r="M490" s="7">
        <v>3110229.9855409102</v>
      </c>
      <c r="N490" s="9">
        <v>44289</v>
      </c>
      <c r="O490" s="10">
        <v>5.60118E-2</v>
      </c>
      <c r="P490" s="10">
        <v>418</v>
      </c>
      <c r="Q490" s="10">
        <v>192010109.06</v>
      </c>
      <c r="R490" s="10">
        <v>278.49940334128883</v>
      </c>
      <c r="S490" s="18">
        <v>278.49940334128883</v>
      </c>
      <c r="T490" s="13">
        <v>44372</v>
      </c>
      <c r="U490" s="14">
        <v>4.2225500000000003E-3</v>
      </c>
      <c r="V490" s="14">
        <v>475</v>
      </c>
      <c r="W490" s="14">
        <v>22846243.280000001</v>
      </c>
      <c r="X490" s="14">
        <v>92.46132065029154</v>
      </c>
      <c r="Y490" s="19">
        <f t="shared" si="15"/>
        <v>-0.92461320650291545</v>
      </c>
      <c r="Z490" s="19">
        <v>-0.92459999999999998</v>
      </c>
      <c r="AA490" t="s">
        <v>12148</v>
      </c>
      <c r="AB490" s="121">
        <v>3</v>
      </c>
    </row>
    <row r="491" spans="1:28" ht="20.25">
      <c r="A491">
        <v>5028</v>
      </c>
      <c r="B491" t="s">
        <v>5236</v>
      </c>
      <c r="C491" t="s">
        <v>5236</v>
      </c>
      <c r="D491" t="str">
        <f t="shared" si="14"/>
        <v>ROAD ROAD</v>
      </c>
      <c r="E491" s="3" t="s">
        <v>8887</v>
      </c>
      <c r="F491" s="3" t="s">
        <v>8883</v>
      </c>
      <c r="G491" s="3" t="s">
        <v>8883</v>
      </c>
      <c r="H491" s="4">
        <v>538</v>
      </c>
      <c r="I491" s="4">
        <v>2276134.9459061902</v>
      </c>
      <c r="J491" s="6">
        <v>44029</v>
      </c>
      <c r="K491" s="7">
        <v>1.3782678432099999E-2</v>
      </c>
      <c r="L491" s="7">
        <v>883</v>
      </c>
      <c r="M491" s="7">
        <v>1192388.6412960801</v>
      </c>
      <c r="N491" s="9">
        <v>44067</v>
      </c>
      <c r="O491" s="10">
        <v>0.24067021023099999</v>
      </c>
      <c r="P491" s="10">
        <v>1125</v>
      </c>
      <c r="Q491" s="10">
        <v>16991029.6399079</v>
      </c>
      <c r="R491" s="10">
        <v>17.461788099944101</v>
      </c>
      <c r="S491" s="18">
        <v>17.461788099944101</v>
      </c>
      <c r="T491" s="13">
        <v>44260</v>
      </c>
      <c r="U491" s="14">
        <v>4.8136000000000001E-4</v>
      </c>
      <c r="V491" s="14">
        <v>1919</v>
      </c>
      <c r="W491" s="14">
        <v>47567.87</v>
      </c>
      <c r="X491" s="14">
        <v>99.799991864577692</v>
      </c>
      <c r="Y491" s="19">
        <f t="shared" si="15"/>
        <v>-0.99799991864577686</v>
      </c>
      <c r="Z491" s="19">
        <v>-0.998</v>
      </c>
      <c r="AA491" t="s">
        <v>12149</v>
      </c>
      <c r="AB491" s="121">
        <v>3</v>
      </c>
    </row>
    <row r="492" spans="1:28" ht="20.25">
      <c r="A492">
        <v>3029</v>
      </c>
      <c r="B492" t="s">
        <v>2910</v>
      </c>
      <c r="C492" t="s">
        <v>2911</v>
      </c>
      <c r="D492" t="str">
        <f t="shared" si="14"/>
        <v>Zel ZEL</v>
      </c>
      <c r="E492" s="3" t="s">
        <v>1772</v>
      </c>
      <c r="F492" s="3" t="s">
        <v>8883</v>
      </c>
      <c r="G492" s="3" t="s">
        <v>8883</v>
      </c>
      <c r="H492" s="4">
        <v>539</v>
      </c>
      <c r="I492" s="4">
        <v>2263063.9003246799</v>
      </c>
      <c r="J492" s="6">
        <v>44151</v>
      </c>
      <c r="K492" s="7">
        <v>1.6978509999999999E-2</v>
      </c>
      <c r="L492" s="7">
        <v>670</v>
      </c>
      <c r="M492" s="7">
        <v>2140848.63679743</v>
      </c>
      <c r="N492" s="9">
        <v>44540</v>
      </c>
      <c r="O492" s="10">
        <v>4.1679817388043316</v>
      </c>
      <c r="P492" s="10">
        <v>274</v>
      </c>
      <c r="Q492" s="10">
        <v>406317882.30000001</v>
      </c>
      <c r="R492" s="10">
        <v>245.48571923003439</v>
      </c>
      <c r="S492" s="18">
        <v>245.48571923003439</v>
      </c>
      <c r="T492" s="13">
        <v>44616</v>
      </c>
      <c r="U492" s="14">
        <v>1.147283187251849</v>
      </c>
      <c r="V492" s="14">
        <v>142</v>
      </c>
      <c r="W492" s="14">
        <v>288124408.17000002</v>
      </c>
      <c r="X492" s="14">
        <v>72.473891222446426</v>
      </c>
      <c r="Y492" s="19">
        <f t="shared" si="15"/>
        <v>-0.72473891222446429</v>
      </c>
      <c r="Z492" s="19">
        <v>-0.72470000000000001</v>
      </c>
      <c r="AA492" t="s">
        <v>12150</v>
      </c>
      <c r="AB492" s="121">
        <v>3</v>
      </c>
    </row>
    <row r="493" spans="1:28" ht="20.25">
      <c r="A493">
        <v>3083</v>
      </c>
      <c r="B493" t="s">
        <v>2983</v>
      </c>
      <c r="C493" t="s">
        <v>2983</v>
      </c>
      <c r="D493" t="str">
        <f t="shared" si="14"/>
        <v>LINA LINA</v>
      </c>
      <c r="E493" s="3" t="s">
        <v>8893</v>
      </c>
      <c r="F493" s="3" t="s">
        <v>8888</v>
      </c>
      <c r="G493" s="3" t="s">
        <v>8883</v>
      </c>
      <c r="H493" s="4">
        <v>540</v>
      </c>
      <c r="I493" s="4">
        <v>2263009.5565298698</v>
      </c>
      <c r="J493" s="6">
        <v>44230</v>
      </c>
      <c r="K493" s="7">
        <v>5.5420000000000003E-4</v>
      </c>
      <c r="L493" s="7">
        <v>1313</v>
      </c>
      <c r="M493" s="7">
        <v>289114.5</v>
      </c>
      <c r="N493" s="9">
        <v>44273</v>
      </c>
      <c r="O493" s="10">
        <v>0.67978510999999997</v>
      </c>
      <c r="P493" s="10">
        <v>2627</v>
      </c>
      <c r="Q493" s="10">
        <v>0</v>
      </c>
      <c r="R493" s="10">
        <v>1226.606116925298</v>
      </c>
      <c r="S493" s="18">
        <v>1226.606116925298</v>
      </c>
      <c r="T493" s="13">
        <v>44496</v>
      </c>
      <c r="U493" s="14">
        <v>1.358402745941165E-3</v>
      </c>
      <c r="V493" s="14">
        <v>2606</v>
      </c>
      <c r="W493" s="14">
        <v>0</v>
      </c>
      <c r="X493" s="14">
        <v>99.800171741634486</v>
      </c>
      <c r="Y493" s="19">
        <f t="shared" si="15"/>
        <v>-0.99800171741634491</v>
      </c>
      <c r="Z493" s="19">
        <v>-0.998</v>
      </c>
      <c r="AA493" t="s">
        <v>12151</v>
      </c>
      <c r="AB493" s="121">
        <v>3</v>
      </c>
    </row>
    <row r="494" spans="1:28" ht="20.25">
      <c r="A494">
        <v>3052</v>
      </c>
      <c r="B494" t="s">
        <v>2932</v>
      </c>
      <c r="C494" t="s">
        <v>2933</v>
      </c>
      <c r="D494" t="str">
        <f t="shared" si="14"/>
        <v>GoCrypto Token GOC</v>
      </c>
      <c r="E494" s="3" t="s">
        <v>8888</v>
      </c>
      <c r="F494" s="3" t="s">
        <v>8883</v>
      </c>
      <c r="G494" s="3" t="s">
        <v>8883</v>
      </c>
      <c r="H494" s="4">
        <v>543</v>
      </c>
      <c r="I494" s="4">
        <v>2234064.49891466</v>
      </c>
      <c r="J494" s="6">
        <v>43425</v>
      </c>
      <c r="K494" s="7">
        <v>2.6466699999999998E-3</v>
      </c>
      <c r="L494" s="7">
        <v>2346</v>
      </c>
      <c r="M494" s="7">
        <v>0</v>
      </c>
      <c r="N494" s="9">
        <v>44511</v>
      </c>
      <c r="O494" s="10">
        <v>0.24667854951883139</v>
      </c>
      <c r="P494" s="10">
        <v>895</v>
      </c>
      <c r="Q494" s="10">
        <v>35006648.450000003</v>
      </c>
      <c r="R494" s="10">
        <v>93.203364801366007</v>
      </c>
      <c r="S494" s="18">
        <v>93.203364801366007</v>
      </c>
      <c r="T494" s="13">
        <v>44684</v>
      </c>
      <c r="U494" s="14">
        <v>3.1670065940046448E-2</v>
      </c>
      <c r="V494" s="14">
        <v>645</v>
      </c>
      <c r="W494" s="14">
        <v>8534247.8200000003</v>
      </c>
      <c r="X494" s="14">
        <v>87.161402561421824</v>
      </c>
      <c r="Y494" s="19">
        <f t="shared" si="15"/>
        <v>-0.87161402561421819</v>
      </c>
      <c r="Z494" s="19">
        <v>-0.87160000000000004</v>
      </c>
      <c r="AA494" t="s">
        <v>12152</v>
      </c>
      <c r="AB494" s="121">
        <v>3</v>
      </c>
    </row>
    <row r="495" spans="1:28" ht="20.25">
      <c r="A495">
        <v>470</v>
      </c>
      <c r="B495" t="s">
        <v>311</v>
      </c>
      <c r="C495" t="s">
        <v>312</v>
      </c>
      <c r="D495" t="str">
        <f t="shared" si="14"/>
        <v>Viacoin VIA</v>
      </c>
      <c r="E495" s="3" t="s">
        <v>8882</v>
      </c>
      <c r="F495" s="3" t="s">
        <v>8883</v>
      </c>
      <c r="G495" s="3" t="s">
        <v>8883</v>
      </c>
      <c r="H495" s="4">
        <v>544</v>
      </c>
      <c r="I495" s="4">
        <v>2195906.7367284</v>
      </c>
      <c r="J495" s="6">
        <v>43903</v>
      </c>
      <c r="K495" s="7">
        <v>6.98276976839E-2</v>
      </c>
      <c r="L495" s="7">
        <v>662</v>
      </c>
      <c r="M495" s="7">
        <v>2195906.7367284</v>
      </c>
      <c r="N495" s="9">
        <v>44307</v>
      </c>
      <c r="O495" s="10">
        <v>4.3814797800000003</v>
      </c>
      <c r="P495" s="10">
        <v>857</v>
      </c>
      <c r="Q495" s="10">
        <v>39799126.399999999</v>
      </c>
      <c r="R495" s="10">
        <v>62.747017663883653</v>
      </c>
      <c r="S495" s="18">
        <v>62.747017663883653</v>
      </c>
      <c r="T495" s="13">
        <v>44634</v>
      </c>
      <c r="U495" s="14">
        <v>5.7222354112622567E-2</v>
      </c>
      <c r="V495" s="14">
        <v>1046</v>
      </c>
      <c r="W495" s="14">
        <v>1553561.8</v>
      </c>
      <c r="X495" s="14">
        <v>98.693994792037543</v>
      </c>
      <c r="Y495" s="19">
        <f t="shared" si="15"/>
        <v>-0.98693994792037543</v>
      </c>
      <c r="Z495" s="19">
        <v>-0.9869</v>
      </c>
      <c r="AA495" t="s">
        <v>12153</v>
      </c>
      <c r="AB495" s="121">
        <v>3</v>
      </c>
    </row>
    <row r="496" spans="1:28" ht="20.25">
      <c r="A496">
        <v>4769</v>
      </c>
      <c r="B496" t="s">
        <v>4995</v>
      </c>
      <c r="C496" t="s">
        <v>4996</v>
      </c>
      <c r="D496" t="str">
        <f t="shared" si="14"/>
        <v>EOS Force EOSC</v>
      </c>
      <c r="E496" s="3" t="s">
        <v>8887</v>
      </c>
      <c r="F496" s="3" t="s">
        <v>8883</v>
      </c>
      <c r="G496" s="3" t="s">
        <v>8883</v>
      </c>
      <c r="H496" s="4">
        <v>545</v>
      </c>
      <c r="I496" s="4">
        <v>2185604.916284</v>
      </c>
      <c r="J496" s="6">
        <v>43972</v>
      </c>
      <c r="K496" s="7">
        <v>1.15721015187E-3</v>
      </c>
      <c r="L496" s="7">
        <v>830</v>
      </c>
      <c r="M496" s="7">
        <v>1400617.0514610701</v>
      </c>
      <c r="N496" s="9">
        <v>44328</v>
      </c>
      <c r="O496" s="10">
        <v>0.30260733000000001</v>
      </c>
      <c r="P496" s="10">
        <v>524</v>
      </c>
      <c r="Q496" s="10">
        <v>124165791.88</v>
      </c>
      <c r="R496" s="10">
        <v>261.49729978690573</v>
      </c>
      <c r="S496" s="18">
        <v>261.49729978690573</v>
      </c>
      <c r="T496" s="13">
        <v>44633</v>
      </c>
      <c r="U496" s="14">
        <v>4.2639226970706493E-3</v>
      </c>
      <c r="V496" s="14">
        <v>799</v>
      </c>
      <c r="W496" s="14">
        <v>4311188.51</v>
      </c>
      <c r="X496" s="14">
        <v>98.590938726741797</v>
      </c>
      <c r="Y496" s="19">
        <f t="shared" si="15"/>
        <v>-0.98590938726741795</v>
      </c>
      <c r="Z496" s="19">
        <v>-0.9859</v>
      </c>
      <c r="AA496" t="s">
        <v>12154</v>
      </c>
      <c r="AB496" s="121">
        <v>3</v>
      </c>
    </row>
    <row r="497" spans="1:28" ht="20.25">
      <c r="A497">
        <v>3609</v>
      </c>
      <c r="B497" t="s">
        <v>3747</v>
      </c>
      <c r="C497" t="s">
        <v>3748</v>
      </c>
      <c r="D497" t="str">
        <f t="shared" si="14"/>
        <v>CWV Chain CWV</v>
      </c>
      <c r="E497" s="3" t="s">
        <v>8892</v>
      </c>
      <c r="F497" s="3" t="s">
        <v>8893</v>
      </c>
      <c r="G497" s="3" t="s">
        <v>8883</v>
      </c>
      <c r="H497" s="4">
        <v>546</v>
      </c>
      <c r="I497" s="4">
        <v>2149184.7237913599</v>
      </c>
      <c r="J497" s="6">
        <v>43903</v>
      </c>
      <c r="K497" s="7">
        <v>3.9631926558299999E-4</v>
      </c>
      <c r="L497" s="7">
        <v>668</v>
      </c>
      <c r="M497" s="7">
        <v>2149184.7237913599</v>
      </c>
      <c r="N497" s="9">
        <v>44441</v>
      </c>
      <c r="O497" s="10">
        <v>0.12957779999999999</v>
      </c>
      <c r="P497" s="10">
        <v>1397</v>
      </c>
      <c r="Q497" s="10">
        <v>7570011.25</v>
      </c>
      <c r="R497" s="10">
        <v>326.95306853020719</v>
      </c>
      <c r="S497" s="18">
        <v>326.95306853020719</v>
      </c>
      <c r="T497" s="13">
        <v>44665</v>
      </c>
      <c r="U497" s="14">
        <v>1.197046287926213E-3</v>
      </c>
      <c r="V497" s="14">
        <v>588</v>
      </c>
      <c r="W497" s="14">
        <v>11560907.77</v>
      </c>
      <c r="X497" s="14">
        <v>99.076194928509182</v>
      </c>
      <c r="Y497" s="19">
        <f t="shared" si="15"/>
        <v>-0.99076194928509187</v>
      </c>
      <c r="Z497" s="19">
        <v>-0.99080000000000001</v>
      </c>
      <c r="AA497" t="s">
        <v>12155</v>
      </c>
      <c r="AB497" s="121">
        <v>3</v>
      </c>
    </row>
    <row r="498" spans="1:28" ht="20.25">
      <c r="A498">
        <v>2364</v>
      </c>
      <c r="B498" t="s">
        <v>1965</v>
      </c>
      <c r="C498" t="s">
        <v>1966</v>
      </c>
      <c r="D498" t="str">
        <f t="shared" si="14"/>
        <v>TokenClub TCT</v>
      </c>
      <c r="E498" s="3" t="s">
        <v>8887</v>
      </c>
      <c r="F498" s="3" t="s">
        <v>8883</v>
      </c>
      <c r="G498" s="3" t="s">
        <v>8883</v>
      </c>
      <c r="H498" s="4">
        <v>547</v>
      </c>
      <c r="I498" s="4">
        <v>2136562.6455425299</v>
      </c>
      <c r="J498" s="6">
        <v>43903</v>
      </c>
      <c r="K498" s="7">
        <v>2.83859559702E-3</v>
      </c>
      <c r="L498" s="7">
        <v>671</v>
      </c>
      <c r="M498" s="7">
        <v>2136562.6455425299</v>
      </c>
      <c r="N498" s="9">
        <v>44325</v>
      </c>
      <c r="O498" s="10">
        <v>0.11770992</v>
      </c>
      <c r="P498" s="10">
        <v>709</v>
      </c>
      <c r="Q498" s="10">
        <v>64119550.880000003</v>
      </c>
      <c r="R498" s="10">
        <v>41.467661023491203</v>
      </c>
      <c r="S498" s="18">
        <v>41.467661023491203</v>
      </c>
      <c r="T498" s="13">
        <v>44616</v>
      </c>
      <c r="U498" s="14">
        <v>1.4528678311115499E-2</v>
      </c>
      <c r="V498" s="14">
        <v>558</v>
      </c>
      <c r="W498" s="14">
        <v>13574651.109999999</v>
      </c>
      <c r="X498" s="14">
        <v>87.657218430599997</v>
      </c>
      <c r="Y498" s="19">
        <f t="shared" si="15"/>
        <v>-0.87657218430599992</v>
      </c>
      <c r="Z498" s="19">
        <v>-0.87660000000000005</v>
      </c>
      <c r="AA498" t="s">
        <v>12156</v>
      </c>
      <c r="AB498" s="121">
        <v>3</v>
      </c>
    </row>
    <row r="499" spans="1:28" ht="20.25">
      <c r="A499">
        <v>3863</v>
      </c>
      <c r="B499" t="s">
        <v>4162</v>
      </c>
      <c r="C499" t="s">
        <v>4162</v>
      </c>
      <c r="D499" t="str">
        <f t="shared" si="14"/>
        <v>UGAS UGAS</v>
      </c>
      <c r="E499" s="3" t="s">
        <v>8887</v>
      </c>
      <c r="F499" s="3" t="s">
        <v>8883</v>
      </c>
      <c r="G499" s="3" t="s">
        <v>8883</v>
      </c>
      <c r="H499" s="4">
        <v>549</v>
      </c>
      <c r="I499" s="4">
        <v>2124731.3506566398</v>
      </c>
      <c r="J499" s="6">
        <v>43584</v>
      </c>
      <c r="K499" s="7">
        <v>0.184631837603</v>
      </c>
      <c r="L499" s="7">
        <v>121</v>
      </c>
      <c r="M499" s="7">
        <v>32149336.444655001</v>
      </c>
      <c r="N499" s="9">
        <v>43585</v>
      </c>
      <c r="O499" s="10">
        <v>2.1313189191699999</v>
      </c>
      <c r="P499" s="10">
        <v>907</v>
      </c>
      <c r="Q499" s="10">
        <v>32883712.7432101</v>
      </c>
      <c r="R499" s="10">
        <v>11.54361537446654</v>
      </c>
      <c r="S499" s="18">
        <v>11.54361537446654</v>
      </c>
      <c r="T499" s="13">
        <v>44685</v>
      </c>
      <c r="U499" s="14">
        <v>1.1830819593324599E-3</v>
      </c>
      <c r="V499" s="14">
        <v>1261</v>
      </c>
      <c r="W499" s="14">
        <v>646930.24</v>
      </c>
      <c r="X499" s="14">
        <v>99.944490618053862</v>
      </c>
      <c r="Y499" s="19">
        <f t="shared" si="15"/>
        <v>-0.99944490618053861</v>
      </c>
      <c r="Z499" s="19">
        <v>-0.99939999999999996</v>
      </c>
      <c r="AA499" t="s">
        <v>12157</v>
      </c>
      <c r="AB499" s="121">
        <v>3</v>
      </c>
    </row>
    <row r="500" spans="1:28" ht="20.25">
      <c r="A500">
        <v>3686</v>
      </c>
      <c r="B500" t="s">
        <v>3884</v>
      </c>
      <c r="C500" t="s">
        <v>3885</v>
      </c>
      <c r="D500" t="str">
        <f t="shared" si="14"/>
        <v>Content Value Network CVNT</v>
      </c>
      <c r="E500" s="3" t="s">
        <v>8894</v>
      </c>
      <c r="F500" s="3" t="s">
        <v>8883</v>
      </c>
      <c r="G500" s="3" t="s">
        <v>8883</v>
      </c>
      <c r="H500" s="4">
        <v>550</v>
      </c>
      <c r="I500" s="4">
        <v>2115733.036568</v>
      </c>
      <c r="J500" s="6">
        <v>43906</v>
      </c>
      <c r="K500" s="7">
        <v>2.2412630570200001E-3</v>
      </c>
      <c r="L500" s="7">
        <v>717</v>
      </c>
      <c r="M500" s="7">
        <v>1905073.5984670001</v>
      </c>
      <c r="N500" s="9">
        <v>44430</v>
      </c>
      <c r="O500" s="10">
        <v>4.6305016890166497</v>
      </c>
      <c r="P500" s="10">
        <v>2599</v>
      </c>
      <c r="Q500" s="10">
        <v>0</v>
      </c>
      <c r="R500" s="10">
        <v>2066.0232963342551</v>
      </c>
      <c r="S500" s="18">
        <v>2066.0232963342551</v>
      </c>
      <c r="T500" s="13">
        <v>44549</v>
      </c>
      <c r="U500" s="14">
        <v>0.54595022444927555</v>
      </c>
      <c r="V500" s="14">
        <v>2581</v>
      </c>
      <c r="W500" s="14">
        <v>0</v>
      </c>
      <c r="X500" s="14">
        <v>88.20969603047017</v>
      </c>
      <c r="Y500" s="19">
        <f t="shared" si="15"/>
        <v>-0.88209696030470175</v>
      </c>
      <c r="Z500" s="19">
        <v>-0.8821</v>
      </c>
      <c r="AA500" t="s">
        <v>12158</v>
      </c>
      <c r="AB500" s="121">
        <v>3</v>
      </c>
    </row>
    <row r="501" spans="1:28" ht="20.25">
      <c r="A501">
        <v>2601</v>
      </c>
      <c r="B501" t="s">
        <v>2330</v>
      </c>
      <c r="C501" t="s">
        <v>2331</v>
      </c>
      <c r="D501" t="str">
        <f t="shared" si="14"/>
        <v>1World 1WO</v>
      </c>
      <c r="E501" s="3" t="s">
        <v>8887</v>
      </c>
      <c r="F501" s="3" t="s">
        <v>8883</v>
      </c>
      <c r="G501" s="3" t="s">
        <v>8883</v>
      </c>
      <c r="H501" s="4">
        <v>551</v>
      </c>
      <c r="I501" s="4">
        <v>2110514.47660045</v>
      </c>
      <c r="J501" s="6">
        <v>43510</v>
      </c>
      <c r="K501" s="7">
        <v>7.4072215727700001E-3</v>
      </c>
      <c r="L501" s="7">
        <v>1401</v>
      </c>
      <c r="M501" s="7">
        <v>211002.23225795999</v>
      </c>
      <c r="N501" s="9">
        <v>43763</v>
      </c>
      <c r="O501" s="10">
        <v>0.71179037295100001</v>
      </c>
      <c r="P501" s="10">
        <v>1897</v>
      </c>
      <c r="Q501" s="10">
        <v>1524332.1054911499</v>
      </c>
      <c r="R501" s="10">
        <v>96.094111126315255</v>
      </c>
      <c r="S501" s="18">
        <v>96.094111126315255</v>
      </c>
      <c r="T501" s="13">
        <v>43959</v>
      </c>
      <c r="U501" s="14">
        <v>2.5120418919399999E-2</v>
      </c>
      <c r="V501" s="14">
        <v>1083</v>
      </c>
      <c r="W501" s="14">
        <v>1329143.48760567</v>
      </c>
      <c r="X501" s="14">
        <v>96.470812211851978</v>
      </c>
      <c r="Y501" s="19">
        <f t="shared" si="15"/>
        <v>-0.96470812211851975</v>
      </c>
      <c r="Z501" s="19">
        <v>-0.9647</v>
      </c>
      <c r="AA501" t="s">
        <v>12159</v>
      </c>
      <c r="AB501" s="121">
        <v>3</v>
      </c>
    </row>
    <row r="502" spans="1:28" ht="20.25">
      <c r="A502">
        <v>576</v>
      </c>
      <c r="B502" t="s">
        <v>346</v>
      </c>
      <c r="C502" t="s">
        <v>347</v>
      </c>
      <c r="D502" t="str">
        <f t="shared" si="14"/>
        <v>GameCredits GAME</v>
      </c>
      <c r="E502" s="3" t="s">
        <v>8892</v>
      </c>
      <c r="F502" s="3" t="s">
        <v>8883</v>
      </c>
      <c r="G502" s="3" t="s">
        <v>8883</v>
      </c>
      <c r="H502" s="4">
        <v>552</v>
      </c>
      <c r="I502" s="4">
        <v>2108193.40579858</v>
      </c>
      <c r="J502" s="6">
        <v>43774</v>
      </c>
      <c r="K502" s="7">
        <v>1.3653028977400001E-2</v>
      </c>
      <c r="L502" s="7">
        <v>895</v>
      </c>
      <c r="M502" s="7">
        <v>1156400.42175079</v>
      </c>
      <c r="N502" s="9">
        <v>44277</v>
      </c>
      <c r="O502" s="10">
        <v>0.46724303</v>
      </c>
      <c r="P502" s="10">
        <v>736</v>
      </c>
      <c r="Q502" s="10">
        <v>57412455.590000004</v>
      </c>
      <c r="R502" s="10">
        <v>34.22266449250435</v>
      </c>
      <c r="S502" s="18">
        <v>34.22266449250435</v>
      </c>
      <c r="T502" s="13">
        <v>44684</v>
      </c>
      <c r="U502" s="14">
        <v>3.8031925216524792E-2</v>
      </c>
      <c r="V502" s="14">
        <v>655</v>
      </c>
      <c r="W502" s="14">
        <v>8353030.54</v>
      </c>
      <c r="X502" s="14">
        <v>91.860354724494286</v>
      </c>
      <c r="Y502" s="19">
        <f t="shared" si="15"/>
        <v>-0.91860354724494286</v>
      </c>
      <c r="Z502" s="19">
        <v>-0.91859999999999997</v>
      </c>
      <c r="AA502" t="s">
        <v>12160</v>
      </c>
      <c r="AB502" s="121">
        <v>3</v>
      </c>
    </row>
    <row r="503" spans="1:28" ht="20.25">
      <c r="A503">
        <v>2602</v>
      </c>
      <c r="B503" t="s">
        <v>2332</v>
      </c>
      <c r="C503" t="s">
        <v>2333</v>
      </c>
      <c r="D503" t="str">
        <f t="shared" si="14"/>
        <v>NaPoleonX NPX</v>
      </c>
      <c r="E503" s="3" t="s">
        <v>8887</v>
      </c>
      <c r="F503" s="3" t="s">
        <v>8883</v>
      </c>
      <c r="G503" s="3" t="s">
        <v>8883</v>
      </c>
      <c r="H503" s="4">
        <v>553</v>
      </c>
      <c r="I503" s="4">
        <v>2105760.3572213198</v>
      </c>
      <c r="J503" s="6">
        <v>44209</v>
      </c>
      <c r="K503" s="7">
        <v>2.00008717391E-2</v>
      </c>
      <c r="L503" s="7">
        <v>1159</v>
      </c>
      <c r="M503" s="7">
        <v>486423.98561629298</v>
      </c>
      <c r="N503" s="9">
        <v>44287</v>
      </c>
      <c r="O503" s="10">
        <v>0.51609059020555004</v>
      </c>
      <c r="P503" s="10">
        <v>1204</v>
      </c>
      <c r="Q503" s="10">
        <v>13072574.649906579</v>
      </c>
      <c r="R503" s="10">
        <v>25.803404818432831</v>
      </c>
      <c r="S503" s="18">
        <v>25.803404818432831</v>
      </c>
      <c r="T503" s="13">
        <v>44449</v>
      </c>
      <c r="U503" s="14">
        <v>0.11183377060977</v>
      </c>
      <c r="V503" s="14">
        <v>902</v>
      </c>
      <c r="W503" s="14">
        <v>2832749.4095454742</v>
      </c>
      <c r="X503" s="14">
        <v>78.330592974921615</v>
      </c>
      <c r="Y503" s="19">
        <f t="shared" si="15"/>
        <v>-0.7833059297492162</v>
      </c>
      <c r="Z503" s="19">
        <v>-0.7833</v>
      </c>
      <c r="AA503" t="s">
        <v>12161</v>
      </c>
      <c r="AB503" s="121">
        <v>3</v>
      </c>
    </row>
    <row r="504" spans="1:28" ht="20.25">
      <c r="A504">
        <v>3371</v>
      </c>
      <c r="B504" t="s">
        <v>3461</v>
      </c>
      <c r="C504" t="s">
        <v>3462</v>
      </c>
      <c r="D504" t="str">
        <f t="shared" si="14"/>
        <v>MIR COIN MIR</v>
      </c>
      <c r="E504" s="3" t="s">
        <v>8887</v>
      </c>
      <c r="F504" s="3" t="s">
        <v>8883</v>
      </c>
      <c r="G504" s="3" t="s">
        <v>8883</v>
      </c>
      <c r="H504" s="4">
        <v>554</v>
      </c>
      <c r="I504" s="4">
        <v>2102878.7590672099</v>
      </c>
      <c r="J504" s="6">
        <v>43747</v>
      </c>
      <c r="K504" s="7">
        <v>1.34507398914E-3</v>
      </c>
      <c r="L504" s="7">
        <v>795</v>
      </c>
      <c r="M504" s="7">
        <v>1524240.81470196</v>
      </c>
      <c r="N504" s="9">
        <v>44281</v>
      </c>
      <c r="O504" s="10">
        <v>0.33187345000000001</v>
      </c>
      <c r="P504" s="10">
        <v>1488</v>
      </c>
      <c r="Q504" s="10">
        <v>5834835.3899999997</v>
      </c>
      <c r="R504" s="10">
        <v>246.73248659888961</v>
      </c>
      <c r="S504" s="18">
        <v>246.73248659888961</v>
      </c>
      <c r="T504" s="13">
        <v>44632</v>
      </c>
      <c r="U504" s="14">
        <v>2.2763623647744351E-3</v>
      </c>
      <c r="V504" s="14">
        <v>968</v>
      </c>
      <c r="W504" s="14">
        <v>2162700.71</v>
      </c>
      <c r="X504" s="14">
        <v>99.314087232716446</v>
      </c>
      <c r="Y504" s="19">
        <f t="shared" si="15"/>
        <v>-0.99314087232716441</v>
      </c>
      <c r="Z504" s="19">
        <v>-0.99309999999999998</v>
      </c>
      <c r="AA504" t="s">
        <v>12162</v>
      </c>
      <c r="AB504" s="121">
        <v>3</v>
      </c>
    </row>
    <row r="505" spans="1:28" ht="20.25">
      <c r="A505">
        <v>1949</v>
      </c>
      <c r="B505" t="s">
        <v>1403</v>
      </c>
      <c r="C505" t="s">
        <v>1404</v>
      </c>
      <c r="D505" t="str">
        <f t="shared" si="14"/>
        <v>Agrello DLT</v>
      </c>
      <c r="E505" s="3" t="s">
        <v>8887</v>
      </c>
      <c r="F505" s="3" t="s">
        <v>8883</v>
      </c>
      <c r="G505" s="3" t="s">
        <v>8883</v>
      </c>
      <c r="H505" s="4">
        <v>555</v>
      </c>
      <c r="I505" s="4">
        <v>2095726.45423771</v>
      </c>
      <c r="J505" s="6">
        <v>43903</v>
      </c>
      <c r="K505" s="7">
        <v>1.6837953677799999E-2</v>
      </c>
      <c r="L505" s="7">
        <v>679</v>
      </c>
      <c r="M505" s="7">
        <v>2095726.45423771</v>
      </c>
      <c r="N505" s="9">
        <v>44293</v>
      </c>
      <c r="O505" s="10">
        <v>0.32013257000000001</v>
      </c>
      <c r="P505" s="10">
        <v>978</v>
      </c>
      <c r="Q505" s="10">
        <v>26435238.399999999</v>
      </c>
      <c r="R505" s="10">
        <v>19.01255794652047</v>
      </c>
      <c r="S505" s="18">
        <v>19.01255794652047</v>
      </c>
      <c r="T505" s="13">
        <v>44668</v>
      </c>
      <c r="U505" s="14">
        <v>4.0129299752349602E-4</v>
      </c>
      <c r="V505" s="14">
        <v>1570</v>
      </c>
      <c r="W505" s="14">
        <v>205052.32</v>
      </c>
      <c r="X505" s="14">
        <v>99.874647869311289</v>
      </c>
      <c r="Y505" s="19">
        <f t="shared" si="15"/>
        <v>-0.99874647869311284</v>
      </c>
      <c r="Z505" s="19">
        <v>-0.99870000000000003</v>
      </c>
      <c r="AA505" t="s">
        <v>12163</v>
      </c>
      <c r="AB505" s="121">
        <v>3</v>
      </c>
    </row>
    <row r="506" spans="1:28" ht="20.25">
      <c r="A506">
        <v>2882</v>
      </c>
      <c r="B506" t="s">
        <v>2689</v>
      </c>
      <c r="C506" t="s">
        <v>2690</v>
      </c>
      <c r="D506" t="str">
        <f t="shared" si="14"/>
        <v>0Chain ZCN</v>
      </c>
      <c r="E506" s="3" t="s">
        <v>8884</v>
      </c>
      <c r="F506" s="3" t="s">
        <v>8883</v>
      </c>
      <c r="G506" s="3" t="s">
        <v>8883</v>
      </c>
      <c r="H506" s="4">
        <v>556</v>
      </c>
      <c r="I506" s="4">
        <v>2075597.45464805</v>
      </c>
      <c r="J506" s="6">
        <v>43856</v>
      </c>
      <c r="K506" s="7">
        <v>1.6390015025099999E-2</v>
      </c>
      <c r="L506" s="7">
        <v>1030</v>
      </c>
      <c r="M506" s="7">
        <v>751138.67304101004</v>
      </c>
      <c r="N506" s="9">
        <v>44307</v>
      </c>
      <c r="O506" s="10">
        <v>2.6776436100000001</v>
      </c>
      <c r="P506" s="10">
        <v>662</v>
      </c>
      <c r="Q506" s="10">
        <v>74798317.689999998</v>
      </c>
      <c r="R506" s="10">
        <v>163.37041826376631</v>
      </c>
      <c r="S506" s="18">
        <v>163.37041826376631</v>
      </c>
      <c r="T506" s="13">
        <v>44585</v>
      </c>
      <c r="U506" s="14">
        <v>0.23398112539326171</v>
      </c>
      <c r="V506" s="14">
        <v>559</v>
      </c>
      <c r="W506" s="14">
        <v>13328630.310000001</v>
      </c>
      <c r="X506" s="14">
        <v>91.261677823014637</v>
      </c>
      <c r="Y506" s="19">
        <f t="shared" si="15"/>
        <v>-0.91261677823014642</v>
      </c>
      <c r="Z506" s="19">
        <v>-0.91259999999999997</v>
      </c>
      <c r="AA506" t="s">
        <v>12164</v>
      </c>
      <c r="AB506" s="121">
        <v>3</v>
      </c>
    </row>
    <row r="507" spans="1:28" ht="20.25">
      <c r="A507">
        <v>2675</v>
      </c>
      <c r="B507" t="s">
        <v>2443</v>
      </c>
      <c r="C507" t="s">
        <v>2444</v>
      </c>
      <c r="D507" t="str">
        <f t="shared" si="14"/>
        <v>Dock DOCK</v>
      </c>
      <c r="E507" s="3" t="s">
        <v>8895</v>
      </c>
      <c r="F507" s="3" t="s">
        <v>8883</v>
      </c>
      <c r="G507" s="3" t="s">
        <v>8883</v>
      </c>
      <c r="H507" s="4">
        <v>557</v>
      </c>
      <c r="I507" s="4">
        <v>2067023.72528422</v>
      </c>
      <c r="J507" s="6">
        <v>43903</v>
      </c>
      <c r="K507" s="7">
        <v>2.33298693766E-3</v>
      </c>
      <c r="L507" s="7">
        <v>681</v>
      </c>
      <c r="M507" s="7">
        <v>2067023.72528422</v>
      </c>
      <c r="N507" s="9">
        <v>44289</v>
      </c>
      <c r="O507" s="10">
        <v>0.17273912999999999</v>
      </c>
      <c r="P507" s="10">
        <v>601</v>
      </c>
      <c r="Q507" s="10">
        <v>92273487.959999993</v>
      </c>
      <c r="R507" s="10">
        <v>74.042047647835687</v>
      </c>
      <c r="S507" s="18">
        <v>74.042047647835687</v>
      </c>
      <c r="T507" s="13">
        <v>44616</v>
      </c>
      <c r="U507" s="14">
        <v>2.857886566467898E-2</v>
      </c>
      <c r="V507" s="14">
        <v>471</v>
      </c>
      <c r="W507" s="14">
        <v>23460601.829999998</v>
      </c>
      <c r="X507" s="14">
        <v>83.455476668963783</v>
      </c>
      <c r="Y507" s="19">
        <f t="shared" si="15"/>
        <v>-0.83455476668963779</v>
      </c>
      <c r="Z507" s="19">
        <v>-0.83460000000000001</v>
      </c>
      <c r="AA507" t="s">
        <v>12165</v>
      </c>
      <c r="AB507" s="121">
        <v>3</v>
      </c>
    </row>
    <row r="508" spans="1:28" ht="20.25">
      <c r="A508">
        <v>3978</v>
      </c>
      <c r="B508" t="s">
        <v>4354</v>
      </c>
      <c r="C508" t="s">
        <v>4355</v>
      </c>
      <c r="D508" t="str">
        <f t="shared" si="14"/>
        <v>Chromia CHR</v>
      </c>
      <c r="E508" s="3" t="s">
        <v>8893</v>
      </c>
      <c r="F508" s="3" t="s">
        <v>8892</v>
      </c>
      <c r="G508" s="3" t="s">
        <v>8883</v>
      </c>
      <c r="H508" s="4">
        <v>558</v>
      </c>
      <c r="I508" s="4">
        <v>2061560.6730434799</v>
      </c>
      <c r="J508" s="6">
        <v>43903</v>
      </c>
      <c r="K508" s="7">
        <v>8.5253984120699997E-3</v>
      </c>
      <c r="L508" s="7">
        <v>682</v>
      </c>
      <c r="M508" s="7">
        <v>2061560.6730434799</v>
      </c>
      <c r="N508" s="9">
        <v>44520</v>
      </c>
      <c r="O508" s="10">
        <v>1.4996914759745299</v>
      </c>
      <c r="P508" s="10">
        <v>209</v>
      </c>
      <c r="Q508" s="10">
        <v>604959299.78999996</v>
      </c>
      <c r="R508" s="10">
        <v>175.908667664295</v>
      </c>
      <c r="S508" s="18">
        <v>175.908667664295</v>
      </c>
      <c r="T508" s="13">
        <v>44616</v>
      </c>
      <c r="U508" s="14">
        <v>0.31477495035658482</v>
      </c>
      <c r="V508" s="14">
        <v>167</v>
      </c>
      <c r="W508" s="14">
        <v>209900713.87</v>
      </c>
      <c r="X508" s="14">
        <v>79.010686171164807</v>
      </c>
      <c r="Y508" s="19">
        <f t="shared" si="15"/>
        <v>-0.79010686171164801</v>
      </c>
      <c r="Z508" s="19">
        <v>-0.79010000000000002</v>
      </c>
      <c r="AA508" t="s">
        <v>12166</v>
      </c>
      <c r="AB508" s="121">
        <v>3</v>
      </c>
    </row>
    <row r="509" spans="1:28" ht="20.25">
      <c r="A509">
        <v>3949</v>
      </c>
      <c r="B509" t="s">
        <v>4307</v>
      </c>
      <c r="C509" t="s">
        <v>4308</v>
      </c>
      <c r="D509" t="str">
        <f t="shared" si="14"/>
        <v>Asian Fintech AFIN</v>
      </c>
      <c r="E509" s="3" t="s">
        <v>8885</v>
      </c>
      <c r="F509" s="3" t="s">
        <v>8892</v>
      </c>
      <c r="G509" s="3" t="s">
        <v>8883</v>
      </c>
      <c r="H509" s="4">
        <v>559</v>
      </c>
      <c r="I509" s="4">
        <v>2048743.0117825</v>
      </c>
      <c r="J509" s="6">
        <v>44080</v>
      </c>
      <c r="K509" s="7">
        <v>1.1171169537899999E-3</v>
      </c>
      <c r="L509" s="7">
        <v>897</v>
      </c>
      <c r="M509" s="7">
        <v>1154648.0744075</v>
      </c>
      <c r="N509" s="9">
        <v>44505</v>
      </c>
      <c r="O509" s="10">
        <v>0.34779367834021202</v>
      </c>
      <c r="P509" s="10">
        <v>2614</v>
      </c>
      <c r="Q509" s="10">
        <v>0</v>
      </c>
      <c r="R509" s="10">
        <v>311.33148338700408</v>
      </c>
      <c r="S509" s="18">
        <v>311.33148338700408</v>
      </c>
      <c r="T509" s="13">
        <v>44519</v>
      </c>
      <c r="U509" s="14">
        <v>1.8997170863274321E-2</v>
      </c>
      <c r="V509" s="14">
        <v>2594</v>
      </c>
      <c r="W509" s="14">
        <v>0</v>
      </c>
      <c r="X509" s="14">
        <v>94.537804437983127</v>
      </c>
      <c r="Y509" s="19">
        <f t="shared" si="15"/>
        <v>-0.94537804437983131</v>
      </c>
      <c r="Z509" s="19">
        <v>-0.94540000000000002</v>
      </c>
      <c r="AA509" t="s">
        <v>12167</v>
      </c>
      <c r="AB509" s="121">
        <v>3</v>
      </c>
    </row>
    <row r="510" spans="1:28" ht="20.25">
      <c r="A510">
        <v>4895</v>
      </c>
      <c r="B510" t="s">
        <v>5106</v>
      </c>
      <c r="C510" t="s">
        <v>5107</v>
      </c>
      <c r="D510" t="str">
        <f t="shared" si="14"/>
        <v>HyperExchange HX</v>
      </c>
      <c r="E510" s="3" t="s">
        <v>8887</v>
      </c>
      <c r="F510" s="3" t="s">
        <v>8883</v>
      </c>
      <c r="G510" s="3" t="s">
        <v>8883</v>
      </c>
      <c r="H510" s="4">
        <v>560</v>
      </c>
      <c r="I510" s="4">
        <v>2047057.136944934</v>
      </c>
      <c r="J510" s="6">
        <v>43892</v>
      </c>
      <c r="K510" s="7">
        <v>8.5960302346300005E-3</v>
      </c>
      <c r="L510" s="7">
        <v>1147</v>
      </c>
      <c r="M510" s="7">
        <v>510737.41721359832</v>
      </c>
      <c r="N510" s="9">
        <v>43896</v>
      </c>
      <c r="O510" s="10">
        <v>0.121721654097</v>
      </c>
      <c r="P510" s="10">
        <v>1413</v>
      </c>
      <c r="Q510" s="10">
        <v>7232152.6955569955</v>
      </c>
      <c r="R510" s="10">
        <v>14.160217073996749</v>
      </c>
      <c r="S510" s="18">
        <v>14.160217073996749</v>
      </c>
      <c r="T510" s="13">
        <v>44403</v>
      </c>
      <c r="U510" s="14">
        <v>5.5708382847600001E-3</v>
      </c>
      <c r="V510" s="14">
        <v>1443</v>
      </c>
      <c r="W510" s="14">
        <v>330994.13096648123</v>
      </c>
      <c r="X510" s="14">
        <v>95.423297254635898</v>
      </c>
      <c r="Y510" s="19">
        <f t="shared" si="15"/>
        <v>-0.95423297254635897</v>
      </c>
      <c r="Z510" s="19">
        <v>-0.95420000000000005</v>
      </c>
      <c r="AA510" t="s">
        <v>12168</v>
      </c>
      <c r="AB510" s="121">
        <v>3</v>
      </c>
    </row>
    <row r="511" spans="1:28" ht="20.25">
      <c r="A511">
        <v>4841</v>
      </c>
      <c r="B511" t="s">
        <v>5061</v>
      </c>
      <c r="C511" t="s">
        <v>5062</v>
      </c>
      <c r="D511" t="str">
        <f t="shared" si="14"/>
        <v>suterusu SUTER</v>
      </c>
      <c r="E511" s="3" t="s">
        <v>8884</v>
      </c>
      <c r="F511" s="3" t="s">
        <v>8883</v>
      </c>
      <c r="G511" s="3" t="s">
        <v>8883</v>
      </c>
      <c r="H511" s="4">
        <v>561</v>
      </c>
      <c r="I511" s="4">
        <v>2042758.0626678001</v>
      </c>
      <c r="J511" s="6">
        <v>43792</v>
      </c>
      <c r="K511" s="7">
        <v>7.1407667427399998E-2</v>
      </c>
      <c r="L511" s="7">
        <v>2373</v>
      </c>
      <c r="M511" s="7">
        <v>0</v>
      </c>
      <c r="N511" s="9">
        <v>43794</v>
      </c>
      <c r="O511" s="10">
        <v>8.3471763061500004E-2</v>
      </c>
      <c r="P511" s="10">
        <v>3303</v>
      </c>
      <c r="Q511" s="10">
        <v>0</v>
      </c>
      <c r="R511" s="10">
        <v>1.168946782169654</v>
      </c>
      <c r="S511" s="18">
        <v>1.168946782169654</v>
      </c>
      <c r="T511" s="13">
        <v>44685</v>
      </c>
      <c r="U511" s="14">
        <v>1.5137478768119791E-3</v>
      </c>
      <c r="V511" s="14">
        <v>716</v>
      </c>
      <c r="W511" s="14">
        <v>6431113.4500000002</v>
      </c>
      <c r="X511" s="14">
        <v>98.186515030601811</v>
      </c>
      <c r="Y511" s="19">
        <f t="shared" si="15"/>
        <v>-0.98186515030601806</v>
      </c>
      <c r="Z511" s="19">
        <v>-0.9819</v>
      </c>
      <c r="AA511" t="s">
        <v>12169</v>
      </c>
      <c r="AB511" s="121">
        <v>3</v>
      </c>
    </row>
    <row r="512" spans="1:28" ht="20.25">
      <c r="A512">
        <v>1856</v>
      </c>
      <c r="B512" t="s">
        <v>1294</v>
      </c>
      <c r="C512" t="s">
        <v>1295</v>
      </c>
      <c r="D512" t="str">
        <f t="shared" si="14"/>
        <v>district0x DNT</v>
      </c>
      <c r="E512" s="3" t="s">
        <v>8887</v>
      </c>
      <c r="F512" s="3" t="s">
        <v>8883</v>
      </c>
      <c r="G512" s="3" t="s">
        <v>8883</v>
      </c>
      <c r="H512" s="4">
        <v>563</v>
      </c>
      <c r="I512" s="4">
        <v>2031505.382802</v>
      </c>
      <c r="J512" s="6">
        <v>43903</v>
      </c>
      <c r="K512" s="7">
        <v>2.1831618448899998E-3</v>
      </c>
      <c r="L512" s="7">
        <v>688</v>
      </c>
      <c r="M512" s="7">
        <v>2031505.382802</v>
      </c>
      <c r="N512" s="9">
        <v>44305</v>
      </c>
      <c r="O512" s="10">
        <v>0.49641278999999999</v>
      </c>
      <c r="P512" s="10">
        <v>383</v>
      </c>
      <c r="Q512" s="10">
        <v>221641645.94</v>
      </c>
      <c r="R512" s="10">
        <v>227.3824962459492</v>
      </c>
      <c r="S512" s="18">
        <v>227.3824962459492</v>
      </c>
      <c r="T512" s="13">
        <v>44616</v>
      </c>
      <c r="U512" s="14">
        <v>5.9514480885417359E-2</v>
      </c>
      <c r="V512" s="14">
        <v>390</v>
      </c>
      <c r="W512" s="14">
        <v>39154721.740000002</v>
      </c>
      <c r="X512" s="14">
        <v>88.011090349743526</v>
      </c>
      <c r="Y512" s="19">
        <f t="shared" si="15"/>
        <v>-0.88011090349743526</v>
      </c>
      <c r="Z512" s="19">
        <v>-0.88009999999999999</v>
      </c>
      <c r="AA512" t="s">
        <v>12170</v>
      </c>
      <c r="AB512" s="121">
        <v>3</v>
      </c>
    </row>
    <row r="513" spans="1:28" ht="20.25">
      <c r="A513">
        <v>2689</v>
      </c>
      <c r="B513" t="s">
        <v>2463</v>
      </c>
      <c r="C513" t="s">
        <v>2464</v>
      </c>
      <c r="D513" t="str">
        <f t="shared" si="14"/>
        <v>Rublix RBLX</v>
      </c>
      <c r="E513" s="3" t="s">
        <v>3686</v>
      </c>
      <c r="F513" s="3" t="s">
        <v>8883</v>
      </c>
      <c r="G513" s="3" t="s">
        <v>8883</v>
      </c>
      <c r="H513" s="4">
        <v>564</v>
      </c>
      <c r="I513" s="4">
        <v>2009188.321840168</v>
      </c>
      <c r="J513" s="6">
        <v>43337</v>
      </c>
      <c r="K513" s="7">
        <v>1.40384854748845E-2</v>
      </c>
      <c r="L513" s="7">
        <v>2686</v>
      </c>
      <c r="M513" s="7">
        <v>0</v>
      </c>
      <c r="N513" s="9">
        <v>43388</v>
      </c>
      <c r="O513" s="10">
        <v>0.31513625383377097</v>
      </c>
      <c r="P513" s="10">
        <v>2793</v>
      </c>
      <c r="Q513" s="10">
        <v>0</v>
      </c>
      <c r="R513" s="10">
        <v>22.448023641692991</v>
      </c>
      <c r="S513" s="18">
        <v>22.448023641692991</v>
      </c>
      <c r="T513" s="13">
        <v>44171</v>
      </c>
      <c r="U513" s="14">
        <v>4.5173129977899998E-3</v>
      </c>
      <c r="V513" s="14">
        <v>1766</v>
      </c>
      <c r="W513" s="14">
        <v>93875.563524933503</v>
      </c>
      <c r="X513" s="14">
        <v>98.566552422060326</v>
      </c>
      <c r="Y513" s="19">
        <f t="shared" si="15"/>
        <v>-0.98566552422060327</v>
      </c>
      <c r="Z513" s="19">
        <v>-0.98570000000000002</v>
      </c>
      <c r="AA513" t="s">
        <v>12171</v>
      </c>
      <c r="AB513" s="121">
        <v>3</v>
      </c>
    </row>
    <row r="514" spans="1:28" ht="20.25">
      <c r="A514">
        <v>1974</v>
      </c>
      <c r="B514" t="s">
        <v>1440</v>
      </c>
      <c r="C514" t="s">
        <v>1441</v>
      </c>
      <c r="D514" t="str">
        <f t="shared" ref="D514:D577" si="16">_xlfn.TEXTJOIN(" ",TRUE,B514,C514)</f>
        <v>Propy PRO</v>
      </c>
      <c r="E514" s="3" t="s">
        <v>8893</v>
      </c>
      <c r="F514" s="3" t="s">
        <v>1772</v>
      </c>
      <c r="G514" s="3" t="s">
        <v>8888</v>
      </c>
      <c r="H514" s="4">
        <v>565</v>
      </c>
      <c r="I514" s="4">
        <v>1997521.14838084</v>
      </c>
      <c r="J514" s="6">
        <v>43903</v>
      </c>
      <c r="K514" s="7">
        <v>2.95550249115E-2</v>
      </c>
      <c r="L514" s="7">
        <v>695</v>
      </c>
      <c r="M514" s="7">
        <v>1997521.14838084</v>
      </c>
      <c r="N514" s="9">
        <v>44579</v>
      </c>
      <c r="O514" s="10">
        <v>4.4300537477522299</v>
      </c>
      <c r="P514" s="10">
        <v>326</v>
      </c>
      <c r="Q514" s="10">
        <v>300052182.70999998</v>
      </c>
      <c r="R514" s="10">
        <v>149.8917277524769</v>
      </c>
      <c r="S514" s="18">
        <v>149.8917277524769</v>
      </c>
      <c r="T514" s="13">
        <v>44637</v>
      </c>
      <c r="U514" s="14">
        <v>1.2529928425104351</v>
      </c>
      <c r="V514" s="14">
        <v>243</v>
      </c>
      <c r="W514" s="14">
        <v>104506967.70999999</v>
      </c>
      <c r="X514" s="14">
        <v>71.716080348998204</v>
      </c>
      <c r="Y514" s="19">
        <f t="shared" ref="Y514:Y577" si="17">X514/-100</f>
        <v>-0.71716080348998201</v>
      </c>
      <c r="Z514" s="19">
        <v>-0.71719999999999995</v>
      </c>
      <c r="AA514" t="s">
        <v>12172</v>
      </c>
      <c r="AB514" s="121">
        <v>3</v>
      </c>
    </row>
    <row r="515" spans="1:28" ht="20.25">
      <c r="A515">
        <v>2728</v>
      </c>
      <c r="B515" t="s">
        <v>2529</v>
      </c>
      <c r="C515" t="s">
        <v>2530</v>
      </c>
      <c r="D515" t="str">
        <f t="shared" si="16"/>
        <v>Winding Tree LIF</v>
      </c>
      <c r="E515" s="3" t="s">
        <v>8887</v>
      </c>
      <c r="F515" s="3" t="s">
        <v>8883</v>
      </c>
      <c r="G515" s="3" t="s">
        <v>8883</v>
      </c>
      <c r="H515" s="4">
        <v>566</v>
      </c>
      <c r="I515" s="4">
        <v>1997484.322609738</v>
      </c>
      <c r="J515" s="6">
        <v>43351</v>
      </c>
      <c r="K515" s="7">
        <v>8.7285414338111905E-2</v>
      </c>
      <c r="L515" s="7">
        <v>746</v>
      </c>
      <c r="M515" s="7">
        <v>1750158.8968143039</v>
      </c>
      <c r="N515" s="9">
        <v>43397</v>
      </c>
      <c r="O515" s="10">
        <v>0.35155710577964799</v>
      </c>
      <c r="P515" s="10">
        <v>1418</v>
      </c>
      <c r="Q515" s="10">
        <v>7049374.6268435149</v>
      </c>
      <c r="R515" s="10">
        <v>4.0276729903331132</v>
      </c>
      <c r="S515" s="18">
        <v>4.0276729903331132</v>
      </c>
      <c r="T515" s="13">
        <v>43906</v>
      </c>
      <c r="U515" s="14">
        <v>5.7578390405799998E-2</v>
      </c>
      <c r="V515" s="14">
        <v>1104</v>
      </c>
      <c r="W515" s="14">
        <v>1240769.814424227</v>
      </c>
      <c r="X515" s="14">
        <v>83.6218954305849</v>
      </c>
      <c r="Y515" s="19">
        <f t="shared" si="17"/>
        <v>-0.83621895430584903</v>
      </c>
      <c r="Z515" s="19">
        <v>-0.83620000000000005</v>
      </c>
      <c r="AA515" t="s">
        <v>12173</v>
      </c>
      <c r="AB515" s="121">
        <v>3</v>
      </c>
    </row>
    <row r="516" spans="1:28" ht="20.25">
      <c r="A516">
        <v>2375</v>
      </c>
      <c r="B516" t="s">
        <v>1980</v>
      </c>
      <c r="C516" t="s">
        <v>1981</v>
      </c>
      <c r="D516" t="str">
        <f t="shared" si="16"/>
        <v>QunQun QUN</v>
      </c>
      <c r="E516" s="3" t="s">
        <v>8887</v>
      </c>
      <c r="F516" s="3" t="s">
        <v>8883</v>
      </c>
      <c r="G516" s="3" t="s">
        <v>8883</v>
      </c>
      <c r="H516" s="4">
        <v>567</v>
      </c>
      <c r="I516" s="4">
        <v>1995924.010977322</v>
      </c>
      <c r="J516" s="6">
        <v>43492</v>
      </c>
      <c r="K516" s="7">
        <v>2.5251139803899999E-3</v>
      </c>
      <c r="L516" s="7">
        <v>764</v>
      </c>
      <c r="M516" s="7">
        <v>1677076.0838016721</v>
      </c>
      <c r="N516" s="9">
        <v>43640</v>
      </c>
      <c r="O516" s="10">
        <v>2.52583136176E-2</v>
      </c>
      <c r="P516" s="10">
        <v>1141</v>
      </c>
      <c r="Q516" s="10">
        <v>16155779.82299328</v>
      </c>
      <c r="R516" s="10">
        <v>10.002840986092391</v>
      </c>
      <c r="S516" s="18">
        <v>10.002840986092391</v>
      </c>
      <c r="T516" s="13">
        <v>44201</v>
      </c>
      <c r="U516" s="14">
        <v>1.8937278215400001E-3</v>
      </c>
      <c r="V516" s="14">
        <v>1076</v>
      </c>
      <c r="W516" s="14">
        <v>1382000.476259225</v>
      </c>
      <c r="X516" s="14">
        <v>92.502556385156083</v>
      </c>
      <c r="Y516" s="19">
        <f t="shared" si="17"/>
        <v>-0.92502556385156087</v>
      </c>
      <c r="Z516" s="19">
        <v>-0.92500000000000004</v>
      </c>
      <c r="AA516" t="s">
        <v>12174</v>
      </c>
      <c r="AB516" s="121">
        <v>3</v>
      </c>
    </row>
    <row r="517" spans="1:28" ht="20.25">
      <c r="A517">
        <v>2245</v>
      </c>
      <c r="B517" t="s">
        <v>1798</v>
      </c>
      <c r="C517" t="s">
        <v>1799</v>
      </c>
      <c r="D517" t="str">
        <f t="shared" si="16"/>
        <v>Presearch PRE</v>
      </c>
      <c r="E517" s="3" t="s">
        <v>1772</v>
      </c>
      <c r="F517" s="3" t="s">
        <v>8883</v>
      </c>
      <c r="G517" s="3" t="s">
        <v>8883</v>
      </c>
      <c r="H517" s="4">
        <v>568</v>
      </c>
      <c r="I517" s="4">
        <v>1983628.4911485</v>
      </c>
      <c r="J517" s="6">
        <v>43783</v>
      </c>
      <c r="K517" s="7">
        <v>1.5163644455100001E-3</v>
      </c>
      <c r="L517" s="7">
        <v>1345</v>
      </c>
      <c r="M517" s="7">
        <v>257755.99912985001</v>
      </c>
      <c r="N517" s="9">
        <v>44475</v>
      </c>
      <c r="O517" s="10">
        <v>0.4847286156398371</v>
      </c>
      <c r="P517" s="10">
        <v>454</v>
      </c>
      <c r="Q517" s="10">
        <v>164902640.47999999</v>
      </c>
      <c r="R517" s="10">
        <v>319.66498362259341</v>
      </c>
      <c r="S517" s="18">
        <v>319.66498362259341</v>
      </c>
      <c r="T517" s="13">
        <v>44682</v>
      </c>
      <c r="U517" s="14">
        <v>0.1062335013131986</v>
      </c>
      <c r="V517" s="14">
        <v>349</v>
      </c>
      <c r="W517" s="14">
        <v>48579867.090000004</v>
      </c>
      <c r="X517" s="14">
        <v>78.083922036875947</v>
      </c>
      <c r="Y517" s="19">
        <f t="shared" si="17"/>
        <v>-0.78083922036875952</v>
      </c>
      <c r="Z517" s="19">
        <v>-0.78080000000000005</v>
      </c>
      <c r="AA517" t="s">
        <v>12175</v>
      </c>
      <c r="AB517" s="121">
        <v>3</v>
      </c>
    </row>
    <row r="518" spans="1:28" ht="20.25">
      <c r="A518">
        <v>1723</v>
      </c>
      <c r="B518" t="s">
        <v>1116</v>
      </c>
      <c r="C518" t="s">
        <v>1117</v>
      </c>
      <c r="D518" t="str">
        <f t="shared" si="16"/>
        <v>SONM SNM</v>
      </c>
      <c r="E518" s="3" t="s">
        <v>8884</v>
      </c>
      <c r="F518" s="3" t="s">
        <v>8883</v>
      </c>
      <c r="G518" s="3" t="s">
        <v>8883</v>
      </c>
      <c r="H518" s="4">
        <v>569</v>
      </c>
      <c r="I518" s="4">
        <v>1982065.379581196</v>
      </c>
      <c r="J518" s="6">
        <v>43906</v>
      </c>
      <c r="K518" s="7">
        <v>4.5373667982500001E-3</v>
      </c>
      <c r="L518" s="7">
        <v>776</v>
      </c>
      <c r="M518" s="7">
        <v>1631637.1006507</v>
      </c>
      <c r="N518" s="9">
        <v>44316</v>
      </c>
      <c r="O518" s="10">
        <v>1.1363634612759601</v>
      </c>
      <c r="P518" s="10">
        <v>272</v>
      </c>
      <c r="Q518" s="10">
        <v>408636300.67483521</v>
      </c>
      <c r="R518" s="10">
        <v>250.445580400121</v>
      </c>
      <c r="S518" s="18">
        <v>250.445580400121</v>
      </c>
      <c r="T518" s="13">
        <v>44372</v>
      </c>
      <c r="U518" s="14">
        <v>0.13388231581884999</v>
      </c>
      <c r="V518" s="14">
        <v>350</v>
      </c>
      <c r="W518" s="14">
        <v>48144080.768458463</v>
      </c>
      <c r="X518" s="14">
        <v>88.218354392658753</v>
      </c>
      <c r="Y518" s="19">
        <f t="shared" si="17"/>
        <v>-0.88218354392658749</v>
      </c>
      <c r="Z518" s="19">
        <v>-0.88219999999999998</v>
      </c>
      <c r="AA518" t="s">
        <v>12176</v>
      </c>
      <c r="AB518" s="121">
        <v>3</v>
      </c>
    </row>
    <row r="519" spans="1:28" ht="20.25">
      <c r="A519">
        <v>2001</v>
      </c>
      <c r="B519" t="s">
        <v>1479</v>
      </c>
      <c r="C519" t="s">
        <v>1480</v>
      </c>
      <c r="D519" t="str">
        <f t="shared" si="16"/>
        <v>ColossusXT COLX</v>
      </c>
      <c r="E519" s="3" t="s">
        <v>8884</v>
      </c>
      <c r="F519" s="3" t="s">
        <v>8883</v>
      </c>
      <c r="G519" s="3" t="s">
        <v>8883</v>
      </c>
      <c r="H519" s="4">
        <v>570</v>
      </c>
      <c r="I519" s="4">
        <v>1970717.2700225599</v>
      </c>
      <c r="J519" s="6">
        <v>43442</v>
      </c>
      <c r="K519" s="7">
        <v>1.7428523345599999E-4</v>
      </c>
      <c r="L519" s="7">
        <v>645</v>
      </c>
      <c r="M519" s="7">
        <v>2370664.1626257501</v>
      </c>
      <c r="N519" s="9">
        <v>43515</v>
      </c>
      <c r="O519" s="10">
        <v>1.7767584107899999E-3</v>
      </c>
      <c r="P519" s="10">
        <v>1551</v>
      </c>
      <c r="Q519" s="10">
        <v>4799122.9229967101</v>
      </c>
      <c r="R519" s="10">
        <v>10.19454359705442</v>
      </c>
      <c r="S519" s="18">
        <v>10.19454359705442</v>
      </c>
      <c r="T519" s="13">
        <v>44550</v>
      </c>
      <c r="U519" s="16">
        <v>5.4695772171044001E-5</v>
      </c>
      <c r="V519" s="14">
        <v>823</v>
      </c>
      <c r="W519" s="16">
        <v>3837693.15</v>
      </c>
      <c r="X519" s="16">
        <v>96.921597678171423</v>
      </c>
      <c r="Y519" s="19">
        <f t="shared" si="17"/>
        <v>-0.96921597678171423</v>
      </c>
      <c r="Z519" s="19">
        <v>-0.96919999999999995</v>
      </c>
      <c r="AA519" t="s">
        <v>12177</v>
      </c>
      <c r="AB519" s="121">
        <v>3</v>
      </c>
    </row>
    <row r="520" spans="1:28" ht="20.25">
      <c r="A520">
        <v>2344</v>
      </c>
      <c r="B520" t="s">
        <v>1937</v>
      </c>
      <c r="C520" t="s">
        <v>1938</v>
      </c>
      <c r="D520" t="str">
        <f t="shared" si="16"/>
        <v>AppCoins APPC</v>
      </c>
      <c r="E520" s="3" t="s">
        <v>8887</v>
      </c>
      <c r="F520" s="3" t="s">
        <v>8883</v>
      </c>
      <c r="G520" s="3" t="s">
        <v>8883</v>
      </c>
      <c r="H520" s="4">
        <v>571</v>
      </c>
      <c r="I520" s="4">
        <v>1960745.7082566901</v>
      </c>
      <c r="J520" s="6">
        <v>43903</v>
      </c>
      <c r="K520" s="7">
        <v>1.42045214213E-2</v>
      </c>
      <c r="L520" s="7">
        <v>702</v>
      </c>
      <c r="M520" s="7">
        <v>1960745.7082566901</v>
      </c>
      <c r="N520" s="9">
        <v>44297</v>
      </c>
      <c r="O520" s="10">
        <v>0.34872983000000002</v>
      </c>
      <c r="P520" s="10">
        <v>678</v>
      </c>
      <c r="Q520" s="10">
        <v>71498712.079999998</v>
      </c>
      <c r="R520" s="10">
        <v>24.550621570190451</v>
      </c>
      <c r="S520" s="18">
        <v>24.550621570190451</v>
      </c>
      <c r="T520" s="13">
        <v>44600</v>
      </c>
      <c r="U520" s="14">
        <v>1.549966060612663E-3</v>
      </c>
      <c r="V520" s="14">
        <v>1274</v>
      </c>
      <c r="W520" s="14">
        <v>617074.34</v>
      </c>
      <c r="X520" s="14">
        <v>99.555539581855484</v>
      </c>
      <c r="Y520" s="19">
        <f t="shared" si="17"/>
        <v>-0.99555539581855479</v>
      </c>
      <c r="Z520" s="19">
        <v>-0.99560000000000004</v>
      </c>
      <c r="AA520" t="s">
        <v>12178</v>
      </c>
      <c r="AB520" s="121">
        <v>3</v>
      </c>
    </row>
    <row r="521" spans="1:28" ht="20.25">
      <c r="A521">
        <v>3753</v>
      </c>
      <c r="B521" t="s">
        <v>3998</v>
      </c>
      <c r="C521" t="s">
        <v>3999</v>
      </c>
      <c r="D521" t="str">
        <f t="shared" si="16"/>
        <v>PlatonCoin PLTC</v>
      </c>
      <c r="E521" s="3" t="s">
        <v>8887</v>
      </c>
      <c r="F521" s="3" t="s">
        <v>8883</v>
      </c>
      <c r="G521" s="3" t="s">
        <v>8883</v>
      </c>
      <c r="H521" s="4">
        <v>572</v>
      </c>
      <c r="I521" s="4">
        <v>1952982.03995192</v>
      </c>
      <c r="J521" s="6">
        <v>43692</v>
      </c>
      <c r="K521" s="7">
        <v>3.47814969216E-2</v>
      </c>
      <c r="L521" s="7">
        <v>1366</v>
      </c>
      <c r="M521" s="7">
        <v>237308.19910892899</v>
      </c>
      <c r="N521" s="9">
        <v>44719</v>
      </c>
      <c r="O521" s="10">
        <v>1.359294166970564</v>
      </c>
      <c r="P521" s="10">
        <v>466</v>
      </c>
      <c r="Q521" s="10">
        <v>155084168.59999999</v>
      </c>
      <c r="R521" s="10">
        <v>39.08095646471201</v>
      </c>
      <c r="S521" s="18">
        <v>39.08095646471201</v>
      </c>
      <c r="U521" s="14"/>
      <c r="V521" s="14">
        <v>4269</v>
      </c>
      <c r="W521" s="14"/>
      <c r="X521" s="14"/>
      <c r="Y521" s="19">
        <f t="shared" si="17"/>
        <v>0</v>
      </c>
      <c r="Z521" s="19">
        <v>0</v>
      </c>
      <c r="AA521" t="s">
        <v>12179</v>
      </c>
      <c r="AB521" s="121">
        <v>3</v>
      </c>
    </row>
    <row r="522" spans="1:28" ht="20.25">
      <c r="A522">
        <v>4890</v>
      </c>
      <c r="B522" t="s">
        <v>5100</v>
      </c>
      <c r="C522" t="s">
        <v>5101</v>
      </c>
      <c r="D522" t="str">
        <f t="shared" si="16"/>
        <v>Newscrypto NWC</v>
      </c>
      <c r="E522" s="3" t="s">
        <v>3686</v>
      </c>
      <c r="F522" s="3" t="s">
        <v>8883</v>
      </c>
      <c r="G522" s="3" t="s">
        <v>8883</v>
      </c>
      <c r="H522" s="4">
        <v>573</v>
      </c>
      <c r="I522" s="4">
        <v>1950695.4082669199</v>
      </c>
      <c r="J522" s="6">
        <v>43782</v>
      </c>
      <c r="K522" s="7">
        <v>1.6281877441899999E-2</v>
      </c>
      <c r="L522" s="7">
        <v>2276</v>
      </c>
      <c r="M522" s="7">
        <v>0</v>
      </c>
      <c r="N522" s="9">
        <v>44319</v>
      </c>
      <c r="O522" s="10">
        <v>2.2372692299999999</v>
      </c>
      <c r="P522" s="10">
        <v>304</v>
      </c>
      <c r="Q522" s="10">
        <v>337205685.89999998</v>
      </c>
      <c r="R522" s="10">
        <v>137.4085536501203</v>
      </c>
      <c r="S522" s="18">
        <v>137.4085536501203</v>
      </c>
      <c r="T522" s="13">
        <v>44616</v>
      </c>
      <c r="U522" s="14">
        <v>0.16240755384835201</v>
      </c>
      <c r="V522" s="14">
        <v>443</v>
      </c>
      <c r="W522" s="14">
        <v>28097145.25</v>
      </c>
      <c r="X522" s="14">
        <v>92.740813145302496</v>
      </c>
      <c r="Y522" s="19">
        <f t="shared" si="17"/>
        <v>-0.92740813145302492</v>
      </c>
      <c r="Z522" s="19">
        <v>-0.9274</v>
      </c>
      <c r="AA522" t="s">
        <v>12180</v>
      </c>
      <c r="AB522" s="121">
        <v>3</v>
      </c>
    </row>
    <row r="523" spans="1:28" ht="20.25">
      <c r="A523">
        <v>4234</v>
      </c>
      <c r="B523" t="s">
        <v>4673</v>
      </c>
      <c r="C523" t="s">
        <v>4674</v>
      </c>
      <c r="D523" t="str">
        <f t="shared" si="16"/>
        <v>3DCoin 3DC</v>
      </c>
      <c r="E523" s="3" t="s">
        <v>8893</v>
      </c>
      <c r="F523" s="3" t="s">
        <v>8883</v>
      </c>
      <c r="G523" s="3" t="s">
        <v>8883</v>
      </c>
      <c r="H523" s="4">
        <v>574</v>
      </c>
      <c r="I523" s="4">
        <v>1946348.8877443511</v>
      </c>
      <c r="J523" s="6">
        <v>43732</v>
      </c>
      <c r="K523" s="7">
        <v>3.08593815675E-2</v>
      </c>
      <c r="L523" s="7">
        <v>2672</v>
      </c>
      <c r="M523" s="7">
        <v>0</v>
      </c>
      <c r="N523" s="9">
        <v>43733</v>
      </c>
      <c r="O523" s="10">
        <v>3.1672892336599999E-2</v>
      </c>
      <c r="P523" s="10">
        <v>3193</v>
      </c>
      <c r="Q523" s="10">
        <v>0</v>
      </c>
      <c r="R523" s="10">
        <v>1.026361862350371</v>
      </c>
      <c r="S523" s="18">
        <v>1.026361862350371</v>
      </c>
      <c r="T523" s="13">
        <v>43905</v>
      </c>
      <c r="U523" s="14">
        <v>1.55569760601E-3</v>
      </c>
      <c r="V523" s="14">
        <v>1728</v>
      </c>
      <c r="W523" s="14">
        <v>109191.49014544379</v>
      </c>
      <c r="X523" s="14">
        <v>95.088236371099285</v>
      </c>
      <c r="Y523" s="19">
        <f t="shared" si="17"/>
        <v>-0.95088236371099288</v>
      </c>
      <c r="Z523" s="19">
        <v>-0.95089999999999997</v>
      </c>
      <c r="AA523" t="s">
        <v>12181</v>
      </c>
      <c r="AB523" s="121">
        <v>3</v>
      </c>
    </row>
    <row r="524" spans="1:28" ht="20.25">
      <c r="A524">
        <v>2610</v>
      </c>
      <c r="B524" t="s">
        <v>2345</v>
      </c>
      <c r="C524" t="s">
        <v>2346</v>
      </c>
      <c r="D524" t="str">
        <f t="shared" si="16"/>
        <v>Peculium PCL</v>
      </c>
      <c r="E524" s="3" t="s">
        <v>8887</v>
      </c>
      <c r="F524" s="3" t="s">
        <v>8883</v>
      </c>
      <c r="G524" s="3" t="s">
        <v>8883</v>
      </c>
      <c r="H524" s="4">
        <v>575</v>
      </c>
      <c r="I524" s="4">
        <v>1941278.555835668</v>
      </c>
      <c r="J524" s="6">
        <v>43793</v>
      </c>
      <c r="K524" s="7">
        <v>4.5719677611699998E-4</v>
      </c>
      <c r="L524" s="7">
        <v>963</v>
      </c>
      <c r="M524" s="7">
        <v>932770.84058469243</v>
      </c>
      <c r="N524" s="9">
        <v>44621</v>
      </c>
      <c r="O524" s="10">
        <v>3.5702196134344208E-2</v>
      </c>
      <c r="P524" s="10">
        <v>656</v>
      </c>
      <c r="Q524" s="10">
        <v>76105650.753964052</v>
      </c>
      <c r="R524" s="10">
        <v>78.089343581039941</v>
      </c>
      <c r="S524" s="18">
        <v>78.089343581039941</v>
      </c>
      <c r="T524" s="13">
        <v>44623</v>
      </c>
      <c r="U524" s="14">
        <v>3.2174203140297952E-2</v>
      </c>
      <c r="V524" s="14">
        <v>298</v>
      </c>
      <c r="W524" s="14">
        <v>68585099.310658604</v>
      </c>
      <c r="X524" s="14">
        <v>9.8817254287963969</v>
      </c>
      <c r="Y524" s="19">
        <f t="shared" si="17"/>
        <v>-9.8817254287963965E-2</v>
      </c>
      <c r="Z524" s="19">
        <v>-9.8799999999999999E-2</v>
      </c>
      <c r="AA524" t="s">
        <v>12182</v>
      </c>
      <c r="AB524" s="121">
        <v>3</v>
      </c>
    </row>
    <row r="525" spans="1:28" ht="20.25">
      <c r="A525">
        <v>4804</v>
      </c>
      <c r="B525" t="s">
        <v>5031</v>
      </c>
      <c r="C525" t="s">
        <v>5031</v>
      </c>
      <c r="D525" t="str">
        <f t="shared" si="16"/>
        <v>ROOBEE ROOBEE</v>
      </c>
      <c r="E525" s="3" t="s">
        <v>3686</v>
      </c>
      <c r="F525" s="3" t="s">
        <v>8883</v>
      </c>
      <c r="G525" s="3" t="s">
        <v>8883</v>
      </c>
      <c r="H525" s="4">
        <v>576</v>
      </c>
      <c r="I525" s="4">
        <v>1940352.4319239799</v>
      </c>
      <c r="J525" s="6">
        <v>43903</v>
      </c>
      <c r="K525" s="7">
        <v>1.62646744296E-3</v>
      </c>
      <c r="L525" s="7">
        <v>707</v>
      </c>
      <c r="M525" s="7">
        <v>1940352.4319239799</v>
      </c>
      <c r="N525" s="9">
        <v>44319</v>
      </c>
      <c r="O525" s="10">
        <v>2.0861660000000001E-2</v>
      </c>
      <c r="P525" s="10">
        <v>782</v>
      </c>
      <c r="Q525" s="10">
        <v>50175385.189999998</v>
      </c>
      <c r="R525" s="10">
        <v>12.82636187419403</v>
      </c>
      <c r="S525" s="18">
        <v>12.82636187419403</v>
      </c>
      <c r="T525" s="13">
        <v>44396</v>
      </c>
      <c r="U525" s="14">
        <v>1.6151799999999999E-3</v>
      </c>
      <c r="V525" s="14">
        <v>757</v>
      </c>
      <c r="W525" s="14">
        <v>5192214.7</v>
      </c>
      <c r="X525" s="14">
        <v>92.257663100635327</v>
      </c>
      <c r="Y525" s="19">
        <f t="shared" si="17"/>
        <v>-0.92257663100635323</v>
      </c>
      <c r="Z525" s="19">
        <v>-0.92259999999999998</v>
      </c>
      <c r="AA525" t="s">
        <v>12183</v>
      </c>
      <c r="AB525" s="121">
        <v>3</v>
      </c>
    </row>
    <row r="526" spans="1:28" ht="20.25">
      <c r="A526">
        <v>4846</v>
      </c>
      <c r="B526" t="s">
        <v>5069</v>
      </c>
      <c r="C526" t="s">
        <v>5070</v>
      </c>
      <c r="D526" t="str">
        <f t="shared" si="16"/>
        <v>Kava KAVA</v>
      </c>
      <c r="E526" s="3" t="s">
        <v>8894</v>
      </c>
      <c r="F526" s="3" t="s">
        <v>8883</v>
      </c>
      <c r="G526" s="3" t="s">
        <v>8883</v>
      </c>
      <c r="H526" s="4">
        <v>577</v>
      </c>
      <c r="I526" s="4">
        <v>1929700.9567354501</v>
      </c>
      <c r="J526" s="6">
        <v>43903</v>
      </c>
      <c r="K526" s="7">
        <v>0.29996661497600002</v>
      </c>
      <c r="L526" s="7">
        <v>711</v>
      </c>
      <c r="M526" s="7">
        <v>1929700.9567354501</v>
      </c>
      <c r="N526" s="9">
        <v>44448</v>
      </c>
      <c r="O526" s="10">
        <v>9.1926300199999993</v>
      </c>
      <c r="P526" s="10">
        <v>206</v>
      </c>
      <c r="Q526" s="10">
        <v>616721960.02999997</v>
      </c>
      <c r="R526" s="10">
        <v>30.645510403667721</v>
      </c>
      <c r="S526" s="18">
        <v>30.645510403667721</v>
      </c>
      <c r="T526" s="13">
        <v>44616</v>
      </c>
      <c r="U526" s="14">
        <v>2.5663774517839339</v>
      </c>
      <c r="V526" s="14">
        <v>114</v>
      </c>
      <c r="W526" s="14">
        <v>463912379.44</v>
      </c>
      <c r="X526" s="14">
        <v>72.082228413409652</v>
      </c>
      <c r="Y526" s="19">
        <f t="shared" si="17"/>
        <v>-0.72082228413409655</v>
      </c>
      <c r="Z526" s="19">
        <v>-0.7208</v>
      </c>
      <c r="AA526" t="s">
        <v>12184</v>
      </c>
      <c r="AB526" s="121">
        <v>3</v>
      </c>
    </row>
    <row r="527" spans="1:28" ht="20.25">
      <c r="A527">
        <v>3127</v>
      </c>
      <c r="B527" t="s">
        <v>3049</v>
      </c>
      <c r="C527" t="s">
        <v>1951</v>
      </c>
      <c r="D527" t="str">
        <f t="shared" si="16"/>
        <v>Themis GET</v>
      </c>
      <c r="E527" s="3" t="s">
        <v>3686</v>
      </c>
      <c r="F527" s="3" t="s">
        <v>8883</v>
      </c>
      <c r="G527" s="3" t="s">
        <v>8883</v>
      </c>
      <c r="H527" s="4">
        <v>578</v>
      </c>
      <c r="I527" s="4">
        <v>1918187.01050591</v>
      </c>
      <c r="J527" s="6">
        <v>43493</v>
      </c>
      <c r="K527" s="7">
        <v>1.1856196282E-3</v>
      </c>
      <c r="L527" s="7">
        <v>2708</v>
      </c>
      <c r="M527" s="7">
        <v>0</v>
      </c>
      <c r="N527" s="9">
        <v>43623</v>
      </c>
      <c r="O527" s="10">
        <v>7.63868504537E-2</v>
      </c>
      <c r="P527" s="10">
        <v>2871</v>
      </c>
      <c r="Q527" s="10">
        <v>0</v>
      </c>
      <c r="R527" s="10">
        <v>64.427788336863159</v>
      </c>
      <c r="S527" s="18">
        <v>64.427788336863159</v>
      </c>
      <c r="T527" s="13">
        <v>44687</v>
      </c>
      <c r="U527" s="14">
        <v>1.1992960867491599E-4</v>
      </c>
      <c r="V527" s="14">
        <v>1829</v>
      </c>
      <c r="W527" s="14">
        <v>73090.98</v>
      </c>
      <c r="X527" s="14">
        <v>99.842997049933857</v>
      </c>
      <c r="Y527" s="19">
        <f t="shared" si="17"/>
        <v>-0.99842997049933857</v>
      </c>
      <c r="Z527" s="19">
        <v>-0.99839999999999995</v>
      </c>
      <c r="AA527" t="s">
        <v>12185</v>
      </c>
      <c r="AB527" s="121">
        <v>3</v>
      </c>
    </row>
    <row r="528" spans="1:28" ht="20.25">
      <c r="A528">
        <v>1947</v>
      </c>
      <c r="B528" t="s">
        <v>1399</v>
      </c>
      <c r="C528" t="s">
        <v>1400</v>
      </c>
      <c r="D528" t="str">
        <f t="shared" si="16"/>
        <v>Monetha MTH</v>
      </c>
      <c r="E528" s="3" t="s">
        <v>8887</v>
      </c>
      <c r="F528" s="3" t="s">
        <v>8883</v>
      </c>
      <c r="G528" s="3" t="s">
        <v>8883</v>
      </c>
      <c r="H528" s="4">
        <v>579</v>
      </c>
      <c r="I528" s="4">
        <v>1900023.59977441</v>
      </c>
      <c r="J528" s="6">
        <v>43903</v>
      </c>
      <c r="K528" s="7">
        <v>3.1443116891099999E-3</v>
      </c>
      <c r="L528" s="7">
        <v>718</v>
      </c>
      <c r="M528" s="7">
        <v>1900023.59977441</v>
      </c>
      <c r="N528" s="9">
        <v>44291</v>
      </c>
      <c r="O528" s="10">
        <v>0.1022026</v>
      </c>
      <c r="P528" s="10">
        <v>911</v>
      </c>
      <c r="Q528" s="10">
        <v>32380434.210000001</v>
      </c>
      <c r="R528" s="10">
        <v>32.503965924869412</v>
      </c>
      <c r="S528" s="18">
        <v>32.503965924869412</v>
      </c>
      <c r="T528" s="13">
        <v>44633</v>
      </c>
      <c r="U528" s="14">
        <v>8.2742835702571797E-4</v>
      </c>
      <c r="V528" s="14">
        <v>1162</v>
      </c>
      <c r="W528" s="14">
        <v>961177.23</v>
      </c>
      <c r="X528" s="14">
        <v>99.190403808684209</v>
      </c>
      <c r="Y528" s="19">
        <f t="shared" si="17"/>
        <v>-0.99190403808684213</v>
      </c>
      <c r="Z528" s="19">
        <v>-0.9919</v>
      </c>
      <c r="AA528" t="s">
        <v>12186</v>
      </c>
      <c r="AB528" s="121">
        <v>3</v>
      </c>
    </row>
    <row r="529" spans="1:28" ht="20.25">
      <c r="A529">
        <v>584</v>
      </c>
      <c r="B529" t="s">
        <v>348</v>
      </c>
      <c r="C529" t="s">
        <v>349</v>
      </c>
      <c r="D529" t="str">
        <f t="shared" si="16"/>
        <v>NativeCoin N8V</v>
      </c>
      <c r="E529" s="3" t="s">
        <v>8887</v>
      </c>
      <c r="F529" s="3" t="s">
        <v>8883</v>
      </c>
      <c r="G529" s="3" t="s">
        <v>8883</v>
      </c>
      <c r="H529" s="4">
        <v>580</v>
      </c>
      <c r="I529" s="4">
        <v>1897588.552994794</v>
      </c>
      <c r="J529" s="6">
        <v>43482</v>
      </c>
      <c r="K529" s="7">
        <v>8.0885371672899994E-3</v>
      </c>
      <c r="L529" s="7">
        <v>1492</v>
      </c>
      <c r="M529" s="7">
        <v>149079.63021240989</v>
      </c>
      <c r="N529" s="9">
        <v>44293</v>
      </c>
      <c r="O529" s="10">
        <v>11.235092835671921</v>
      </c>
      <c r="P529" s="10">
        <v>337</v>
      </c>
      <c r="Q529" s="10">
        <v>277569290.53882068</v>
      </c>
      <c r="R529" s="10">
        <v>1389.0141818358179</v>
      </c>
      <c r="S529" s="18">
        <v>1389.0141818358179</v>
      </c>
      <c r="T529" s="13">
        <v>44595</v>
      </c>
      <c r="U529" s="14">
        <v>8.5455580562596931E-3</v>
      </c>
      <c r="V529" s="14">
        <v>1565</v>
      </c>
      <c r="W529" s="14">
        <v>212008.28686106161</v>
      </c>
      <c r="X529" s="14">
        <v>99.923938696535487</v>
      </c>
      <c r="Y529" s="19">
        <f t="shared" si="17"/>
        <v>-0.99923938696535486</v>
      </c>
      <c r="Z529" s="19">
        <v>-0.99919999999999998</v>
      </c>
      <c r="AA529" t="s">
        <v>12187</v>
      </c>
      <c r="AB529" s="121">
        <v>3</v>
      </c>
    </row>
    <row r="530" spans="1:28" ht="20.25">
      <c r="A530">
        <v>1853</v>
      </c>
      <c r="B530" t="s">
        <v>1293</v>
      </c>
      <c r="C530" t="s">
        <v>1293</v>
      </c>
      <c r="D530" t="str">
        <f t="shared" si="16"/>
        <v>OAX OAX</v>
      </c>
      <c r="E530" s="3" t="s">
        <v>8894</v>
      </c>
      <c r="F530" s="3" t="s">
        <v>8883</v>
      </c>
      <c r="G530" s="3" t="s">
        <v>8883</v>
      </c>
      <c r="H530" s="4">
        <v>581</v>
      </c>
      <c r="I530" s="4">
        <v>1893367.74114991</v>
      </c>
      <c r="J530" s="6">
        <v>43903</v>
      </c>
      <c r="K530" s="7">
        <v>1.6698102594200001E-2</v>
      </c>
      <c r="L530" s="7">
        <v>719</v>
      </c>
      <c r="M530" s="7">
        <v>1893367.74114991</v>
      </c>
      <c r="N530" s="9">
        <v>44289</v>
      </c>
      <c r="O530" s="10">
        <v>0.62238347000000005</v>
      </c>
      <c r="P530" s="10">
        <v>831</v>
      </c>
      <c r="Q530" s="10">
        <v>41745945.719999999</v>
      </c>
      <c r="R530" s="10">
        <v>37.272706074771733</v>
      </c>
      <c r="S530" s="18">
        <v>37.272706074771733</v>
      </c>
      <c r="T530" s="13">
        <v>44687</v>
      </c>
      <c r="U530" s="14">
        <v>7.48943792271696E-2</v>
      </c>
      <c r="V530" s="14">
        <v>731</v>
      </c>
      <c r="W530" s="14">
        <v>5847506.5499999998</v>
      </c>
      <c r="X530" s="14">
        <v>87.966521792879632</v>
      </c>
      <c r="Y530" s="19">
        <f t="shared" si="17"/>
        <v>-0.87966521792879637</v>
      </c>
      <c r="Z530" s="19">
        <v>-0.87970000000000004</v>
      </c>
      <c r="AA530" t="s">
        <v>12188</v>
      </c>
      <c r="AB530" s="121">
        <v>3</v>
      </c>
    </row>
    <row r="531" spans="1:28" ht="20.25">
      <c r="A531">
        <v>3948</v>
      </c>
      <c r="B531" t="s">
        <v>4306</v>
      </c>
      <c r="C531" t="s">
        <v>4306</v>
      </c>
      <c r="D531" t="str">
        <f t="shared" si="16"/>
        <v>TERA TERA</v>
      </c>
      <c r="E531" s="3" t="s">
        <v>8894</v>
      </c>
      <c r="F531" s="3" t="s">
        <v>8883</v>
      </c>
      <c r="G531" s="3" t="s">
        <v>8883</v>
      </c>
      <c r="H531" s="4">
        <v>582</v>
      </c>
      <c r="I531" s="4">
        <v>1878663.37767447</v>
      </c>
      <c r="J531" s="6">
        <v>43962</v>
      </c>
      <c r="K531" s="7">
        <v>1.25285461635E-3</v>
      </c>
      <c r="L531" s="7">
        <v>832</v>
      </c>
      <c r="M531" s="7">
        <v>1393528.4028455899</v>
      </c>
      <c r="N531" s="9">
        <v>44698</v>
      </c>
      <c r="O531" s="10">
        <v>7.6736227377192545E-2</v>
      </c>
      <c r="P531" s="10">
        <v>708</v>
      </c>
      <c r="Q531" s="10">
        <v>64252650.560000002</v>
      </c>
      <c r="R531" s="10">
        <v>61.249107738256008</v>
      </c>
      <c r="S531" s="18">
        <v>61.249107738256008</v>
      </c>
      <c r="U531" s="14"/>
      <c r="V531" s="14">
        <v>4275</v>
      </c>
      <c r="W531" s="14"/>
      <c r="X531" s="14"/>
      <c r="Y531" s="19">
        <f t="shared" si="17"/>
        <v>0</v>
      </c>
      <c r="Z531" s="19">
        <v>0</v>
      </c>
      <c r="AA531" t="s">
        <v>12189</v>
      </c>
      <c r="AB531" s="121">
        <v>3</v>
      </c>
    </row>
    <row r="532" spans="1:28" ht="20.25">
      <c r="A532">
        <v>2765</v>
      </c>
      <c r="B532" t="s">
        <v>2580</v>
      </c>
      <c r="C532" t="s">
        <v>2580</v>
      </c>
      <c r="D532" t="str">
        <f t="shared" si="16"/>
        <v>XYO XYO</v>
      </c>
      <c r="E532" s="3" t="s">
        <v>8888</v>
      </c>
      <c r="F532" s="3" t="s">
        <v>8883</v>
      </c>
      <c r="G532" s="3" t="s">
        <v>8883</v>
      </c>
      <c r="H532" s="4">
        <v>583</v>
      </c>
      <c r="I532" s="4">
        <v>1878147.4733798299</v>
      </c>
      <c r="J532" s="6">
        <v>43903</v>
      </c>
      <c r="K532" s="8">
        <v>9.6067774765800005E-5</v>
      </c>
      <c r="L532" s="7">
        <v>724</v>
      </c>
      <c r="M532" s="7">
        <v>1878147.4733798299</v>
      </c>
      <c r="N532" s="9">
        <v>44506</v>
      </c>
      <c r="O532" s="10">
        <v>8.2029079629804103E-2</v>
      </c>
      <c r="P532" s="10">
        <v>179</v>
      </c>
      <c r="Q532" s="10">
        <v>838140910.65999997</v>
      </c>
      <c r="R532" s="10">
        <v>853.8667605217222</v>
      </c>
      <c r="S532" s="18">
        <v>853.8667605217222</v>
      </c>
      <c r="T532" s="13">
        <v>44686</v>
      </c>
      <c r="U532" s="14">
        <v>1.37573066973176E-2</v>
      </c>
      <c r="V532" s="14">
        <v>179</v>
      </c>
      <c r="W532" s="14">
        <v>181048338.81999999</v>
      </c>
      <c r="X532" s="14">
        <v>83.228744294823116</v>
      </c>
      <c r="Y532" s="19">
        <f t="shared" si="17"/>
        <v>-0.8322874429482312</v>
      </c>
      <c r="Z532" s="19">
        <v>-0.83230000000000004</v>
      </c>
      <c r="AA532" t="s">
        <v>12190</v>
      </c>
      <c r="AB532" s="121">
        <v>3</v>
      </c>
    </row>
    <row r="533" spans="1:28" ht="20.25">
      <c r="A533">
        <v>2315</v>
      </c>
      <c r="B533" t="s">
        <v>1898</v>
      </c>
      <c r="C533" t="s">
        <v>1899</v>
      </c>
      <c r="D533" t="str">
        <f t="shared" si="16"/>
        <v>HTMLCOIN HTML</v>
      </c>
      <c r="E533" s="3" t="s">
        <v>8881</v>
      </c>
      <c r="F533" s="3" t="s">
        <v>8883</v>
      </c>
      <c r="G533" s="3" t="s">
        <v>8883</v>
      </c>
      <c r="H533" s="4">
        <v>585</v>
      </c>
      <c r="I533" s="4">
        <v>1852302.63367808</v>
      </c>
      <c r="J533" s="6">
        <v>43776</v>
      </c>
      <c r="K533" s="8">
        <v>1.9958560097299999E-5</v>
      </c>
      <c r="L533" s="7">
        <v>862</v>
      </c>
      <c r="M533" s="7">
        <v>1278382.4040093799</v>
      </c>
      <c r="N533" s="9">
        <v>44282</v>
      </c>
      <c r="O533" s="10">
        <v>5.3901999999999997E-4</v>
      </c>
      <c r="P533" s="10">
        <v>1042</v>
      </c>
      <c r="Q533" s="10">
        <v>22008089.25</v>
      </c>
      <c r="R533" s="10">
        <v>27.006958286180112</v>
      </c>
      <c r="S533" s="18">
        <v>27.006958286180112</v>
      </c>
      <c r="T533" s="13">
        <v>44510</v>
      </c>
      <c r="U533" s="16">
        <v>-9.3230095934686004E-5</v>
      </c>
      <c r="V533" s="14">
        <v>618</v>
      </c>
      <c r="W533" s="16">
        <v>9644833.1099999994</v>
      </c>
      <c r="X533" s="16">
        <v>117.2962220204605</v>
      </c>
      <c r="Y533" s="19">
        <f t="shared" si="17"/>
        <v>-1.1729622202046051</v>
      </c>
      <c r="Z533" s="19">
        <v>-1.173</v>
      </c>
      <c r="AA533" t="s">
        <v>12191</v>
      </c>
      <c r="AB533" s="121">
        <v>3</v>
      </c>
    </row>
    <row r="534" spans="1:28" ht="20.25">
      <c r="A534">
        <v>760</v>
      </c>
      <c r="B534" t="s">
        <v>411</v>
      </c>
      <c r="C534" t="s">
        <v>412</v>
      </c>
      <c r="D534" t="str">
        <f t="shared" si="16"/>
        <v>OKCash OK</v>
      </c>
      <c r="E534" s="3" t="s">
        <v>8887</v>
      </c>
      <c r="F534" s="3" t="s">
        <v>8883</v>
      </c>
      <c r="G534" s="3" t="s">
        <v>8883</v>
      </c>
      <c r="H534" s="4">
        <v>586</v>
      </c>
      <c r="I534" s="4">
        <v>1848716.9969329999</v>
      </c>
      <c r="J534" s="6">
        <v>43429</v>
      </c>
      <c r="K534" s="7">
        <v>1.10987E-2</v>
      </c>
      <c r="L534" s="7">
        <v>938</v>
      </c>
      <c r="M534" s="7">
        <v>1013997.93808626</v>
      </c>
      <c r="N534" s="9">
        <v>44556</v>
      </c>
      <c r="O534" s="10">
        <v>0.10655897297448121</v>
      </c>
      <c r="P534" s="10">
        <v>1587</v>
      </c>
      <c r="Q534" s="10">
        <v>4328063.46</v>
      </c>
      <c r="R534" s="10">
        <v>9.6010319203583467</v>
      </c>
      <c r="S534" s="18">
        <v>9.6010319203583467</v>
      </c>
      <c r="T534" s="13">
        <v>44687</v>
      </c>
      <c r="U534" s="14">
        <v>2.8571442927265989E-3</v>
      </c>
      <c r="V534" s="14">
        <v>1434</v>
      </c>
      <c r="W534" s="14">
        <v>336697.74</v>
      </c>
      <c r="X534" s="14">
        <v>97.318720129358951</v>
      </c>
      <c r="Y534" s="19">
        <f t="shared" si="17"/>
        <v>-0.97318720129358949</v>
      </c>
      <c r="Z534" s="19">
        <v>-0.97319999999999995</v>
      </c>
      <c r="AA534" t="s">
        <v>12192</v>
      </c>
      <c r="AB534" s="121">
        <v>3</v>
      </c>
    </row>
    <row r="535" spans="1:28" ht="20.25">
      <c r="A535">
        <v>2726</v>
      </c>
      <c r="B535" t="s">
        <v>2525</v>
      </c>
      <c r="C535" t="s">
        <v>2526</v>
      </c>
      <c r="D535" t="str">
        <f t="shared" si="16"/>
        <v>DAOstack GEN</v>
      </c>
      <c r="E535" s="3" t="s">
        <v>8887</v>
      </c>
      <c r="F535" s="3" t="s">
        <v>8883</v>
      </c>
      <c r="G535" s="3" t="s">
        <v>8883</v>
      </c>
      <c r="H535" s="4">
        <v>587</v>
      </c>
      <c r="I535" s="4">
        <v>1847082.85842282</v>
      </c>
      <c r="J535" s="6">
        <v>43906</v>
      </c>
      <c r="K535" s="7">
        <v>2.5893092450800001E-2</v>
      </c>
      <c r="L535" s="7">
        <v>892</v>
      </c>
      <c r="M535" s="7">
        <v>1162920.0407386101</v>
      </c>
      <c r="N535" s="9">
        <v>44295</v>
      </c>
      <c r="O535" s="10">
        <v>0.64414905</v>
      </c>
      <c r="P535" s="10">
        <v>1052</v>
      </c>
      <c r="Q535" s="10">
        <v>21248416.949999999</v>
      </c>
      <c r="R535" s="10">
        <v>24.87725447332955</v>
      </c>
      <c r="S535" s="18">
        <v>24.87725447332955</v>
      </c>
      <c r="T535" s="13">
        <v>44664</v>
      </c>
      <c r="U535" s="14">
        <v>1.280283331187144E-2</v>
      </c>
      <c r="V535" s="14">
        <v>1209</v>
      </c>
      <c r="W535" s="14">
        <v>789585.18</v>
      </c>
      <c r="X535" s="14">
        <v>98.012442413464484</v>
      </c>
      <c r="Y535" s="19">
        <f t="shared" si="17"/>
        <v>-0.98012442413464484</v>
      </c>
      <c r="Z535" s="19">
        <v>-0.98009999999999997</v>
      </c>
      <c r="AA535" t="s">
        <v>12193</v>
      </c>
      <c r="AB535" s="121">
        <v>3</v>
      </c>
    </row>
    <row r="536" spans="1:28" ht="20.25">
      <c r="A536">
        <v>2019</v>
      </c>
      <c r="B536" t="s">
        <v>1502</v>
      </c>
      <c r="C536" t="s">
        <v>1503</v>
      </c>
      <c r="D536" t="str">
        <f t="shared" si="16"/>
        <v>Viberate VIB</v>
      </c>
      <c r="E536" s="3" t="s">
        <v>8887</v>
      </c>
      <c r="F536" s="3" t="s">
        <v>8883</v>
      </c>
      <c r="G536" s="3" t="s">
        <v>8883</v>
      </c>
      <c r="H536" s="4">
        <v>589</v>
      </c>
      <c r="I536" s="4">
        <v>1837936.51402265</v>
      </c>
      <c r="J536" s="6">
        <v>43903</v>
      </c>
      <c r="K536" s="7">
        <v>6.2091196877500001E-3</v>
      </c>
      <c r="L536" s="7">
        <v>729</v>
      </c>
      <c r="M536" s="7">
        <v>1837936.51402265</v>
      </c>
      <c r="N536" s="9">
        <v>44315</v>
      </c>
      <c r="O536" s="10">
        <v>0.18694543999999999</v>
      </c>
      <c r="P536" s="10">
        <v>981</v>
      </c>
      <c r="Q536" s="10">
        <v>26157845.949999999</v>
      </c>
      <c r="R536" s="10">
        <v>30.10820364259131</v>
      </c>
      <c r="S536" s="18">
        <v>30.10820364259131</v>
      </c>
      <c r="T536" s="13">
        <v>44585</v>
      </c>
      <c r="U536" s="14">
        <v>2.0794652285471029E-2</v>
      </c>
      <c r="V536" s="14">
        <v>785</v>
      </c>
      <c r="W536" s="14">
        <v>4551557.75</v>
      </c>
      <c r="X536" s="14">
        <v>88.876619678195397</v>
      </c>
      <c r="Y536" s="19">
        <f t="shared" si="17"/>
        <v>-0.88876619678195401</v>
      </c>
      <c r="Z536" s="19">
        <v>-0.88880000000000003</v>
      </c>
      <c r="AA536" t="s">
        <v>12194</v>
      </c>
      <c r="AB536" s="121">
        <v>3</v>
      </c>
    </row>
    <row r="537" spans="1:28" ht="20.25">
      <c r="A537">
        <v>5155</v>
      </c>
      <c r="B537" t="s">
        <v>5356</v>
      </c>
      <c r="C537" t="s">
        <v>5357</v>
      </c>
      <c r="D537" t="str">
        <f t="shared" si="16"/>
        <v>Nyzo NYZO</v>
      </c>
      <c r="E537" s="3" t="s">
        <v>8887</v>
      </c>
      <c r="F537" s="3" t="s">
        <v>8883</v>
      </c>
      <c r="G537" s="3" t="s">
        <v>8883</v>
      </c>
      <c r="H537" s="4">
        <v>590</v>
      </c>
      <c r="I537" s="4">
        <v>1834019.25566318</v>
      </c>
      <c r="J537" s="6">
        <v>44195</v>
      </c>
      <c r="K537" s="7">
        <v>3.1439839999999997E-2</v>
      </c>
      <c r="L537" s="7">
        <v>771</v>
      </c>
      <c r="M537" s="7">
        <v>1644091.02071331</v>
      </c>
      <c r="N537" s="9">
        <v>44311</v>
      </c>
      <c r="O537" s="10">
        <v>1.52119523</v>
      </c>
      <c r="P537" s="10">
        <v>1172</v>
      </c>
      <c r="Q537" s="10">
        <v>14167334.1</v>
      </c>
      <c r="R537" s="10">
        <v>48.384318431645973</v>
      </c>
      <c r="S537" s="18">
        <v>48.384318431645973</v>
      </c>
      <c r="T537" s="13">
        <v>44623</v>
      </c>
      <c r="U537" s="14">
        <v>2.9097300139067622E-2</v>
      </c>
      <c r="V537" s="14">
        <v>1119</v>
      </c>
      <c r="W537" s="14">
        <v>1165885.92</v>
      </c>
      <c r="X537" s="14">
        <v>98.087208034496172</v>
      </c>
      <c r="Y537" s="19">
        <f t="shared" si="17"/>
        <v>-0.98087208034496176</v>
      </c>
      <c r="Z537" s="19">
        <v>-0.98089999999999999</v>
      </c>
      <c r="AA537" t="s">
        <v>12195</v>
      </c>
      <c r="AB537" s="121">
        <v>3</v>
      </c>
    </row>
    <row r="538" spans="1:28" ht="20.25">
      <c r="A538">
        <v>2446</v>
      </c>
      <c r="B538" t="s">
        <v>1684</v>
      </c>
      <c r="C538" t="s">
        <v>2075</v>
      </c>
      <c r="D538" t="str">
        <f t="shared" si="16"/>
        <v>DATA DTA</v>
      </c>
      <c r="E538" s="3" t="s">
        <v>8887</v>
      </c>
      <c r="F538" s="3" t="s">
        <v>8883</v>
      </c>
      <c r="G538" s="3" t="s">
        <v>8883</v>
      </c>
      <c r="H538" s="4">
        <v>591</v>
      </c>
      <c r="I538" s="4">
        <v>1833423.031449182</v>
      </c>
      <c r="J538" s="6">
        <v>43327</v>
      </c>
      <c r="K538" s="7">
        <v>1.7030591843649699E-3</v>
      </c>
      <c r="L538" s="7">
        <v>347</v>
      </c>
      <c r="M538" s="7">
        <v>7879207.0400331337</v>
      </c>
      <c r="N538" s="9">
        <v>43374</v>
      </c>
      <c r="O538" s="10">
        <v>4.7153141349554097E-3</v>
      </c>
      <c r="P538" s="10">
        <v>945</v>
      </c>
      <c r="Q538" s="10">
        <v>28941141.559272561</v>
      </c>
      <c r="R538" s="10">
        <v>2.7687318081747332</v>
      </c>
      <c r="S538" s="18">
        <v>2.7687318081747332</v>
      </c>
      <c r="T538" s="13">
        <v>44628</v>
      </c>
      <c r="U538" s="16">
        <v>4.8143149979565588E-5</v>
      </c>
      <c r="V538" s="14">
        <v>1312</v>
      </c>
      <c r="W538" s="16">
        <v>553646.22466871794</v>
      </c>
      <c r="X538" s="16">
        <v>98.979004397126531</v>
      </c>
      <c r="Y538" s="19">
        <f t="shared" si="17"/>
        <v>-0.98979004397126535</v>
      </c>
      <c r="Z538" s="19">
        <v>-0.98980000000000001</v>
      </c>
      <c r="AA538" t="s">
        <v>12196</v>
      </c>
      <c r="AB538" s="121">
        <v>3</v>
      </c>
    </row>
    <row r="539" spans="1:28" ht="20.25">
      <c r="A539">
        <v>2933</v>
      </c>
      <c r="B539" t="s">
        <v>2761</v>
      </c>
      <c r="C539" t="s">
        <v>2762</v>
      </c>
      <c r="D539" t="str">
        <f t="shared" si="16"/>
        <v>BitMart Token BMX</v>
      </c>
      <c r="E539" s="3" t="s">
        <v>8898</v>
      </c>
      <c r="F539" s="3" t="s">
        <v>8883</v>
      </c>
      <c r="G539" s="3" t="s">
        <v>8883</v>
      </c>
      <c r="H539" s="4">
        <v>592</v>
      </c>
      <c r="I539" s="4">
        <v>1820088.10956358</v>
      </c>
      <c r="J539" s="6">
        <v>43903</v>
      </c>
      <c r="K539" s="7">
        <v>6.6653287474400004E-3</v>
      </c>
      <c r="L539" s="7">
        <v>731</v>
      </c>
      <c r="M539" s="7">
        <v>1820088.10956358</v>
      </c>
      <c r="N539" s="9">
        <v>44531</v>
      </c>
      <c r="O539" s="10">
        <v>0.42694395124587908</v>
      </c>
      <c r="P539" s="10">
        <v>669</v>
      </c>
      <c r="Q539" s="10">
        <v>73244826.299999997</v>
      </c>
      <c r="R539" s="10">
        <v>64.054447638439214</v>
      </c>
      <c r="S539" s="18">
        <v>64.054447638439214</v>
      </c>
      <c r="T539" s="13">
        <v>44657</v>
      </c>
      <c r="U539" s="14">
        <v>0.26281215731506152</v>
      </c>
      <c r="V539" s="14">
        <v>352</v>
      </c>
      <c r="W539" s="14">
        <v>46913139.590000004</v>
      </c>
      <c r="X539" s="14">
        <v>38.443405381867869</v>
      </c>
      <c r="Y539" s="19">
        <f t="shared" si="17"/>
        <v>-0.38443405381867868</v>
      </c>
      <c r="Z539" s="19">
        <v>-0.38440000000000002</v>
      </c>
      <c r="AA539" t="s">
        <v>12197</v>
      </c>
      <c r="AB539" s="121">
        <v>3</v>
      </c>
    </row>
    <row r="540" spans="1:28" ht="20.25">
      <c r="A540">
        <v>3913</v>
      </c>
      <c r="B540" t="s">
        <v>4251</v>
      </c>
      <c r="C540" t="s">
        <v>4252</v>
      </c>
      <c r="D540" t="str">
        <f t="shared" si="16"/>
        <v>Titan Coin TTN</v>
      </c>
      <c r="E540" s="3" t="s">
        <v>8887</v>
      </c>
      <c r="F540" s="3" t="s">
        <v>8883</v>
      </c>
      <c r="G540" s="3" t="s">
        <v>8883</v>
      </c>
      <c r="H540" s="4">
        <v>593</v>
      </c>
      <c r="I540" s="4">
        <v>1800961.362442838</v>
      </c>
      <c r="J540" s="6">
        <v>43747</v>
      </c>
      <c r="K540" s="8">
        <v>9.9499089046899998E-5</v>
      </c>
      <c r="L540" s="7">
        <v>1622</v>
      </c>
      <c r="M540" s="7">
        <v>89308.387172763876</v>
      </c>
      <c r="N540" s="9">
        <v>44431</v>
      </c>
      <c r="O540" s="10">
        <v>2.9181575670089999E-2</v>
      </c>
      <c r="P540" s="10">
        <v>971</v>
      </c>
      <c r="Q540" s="10">
        <v>26579167.133709598</v>
      </c>
      <c r="R540" s="10">
        <v>293.28485265161521</v>
      </c>
      <c r="S540" s="18">
        <v>293.28485265161521</v>
      </c>
      <c r="T540" s="13">
        <v>44683</v>
      </c>
      <c r="U540" s="14">
        <v>1.142964207394647E-4</v>
      </c>
      <c r="V540" s="14">
        <v>1741</v>
      </c>
      <c r="W540" s="14">
        <v>104103.4831005634</v>
      </c>
      <c r="X540" s="14">
        <v>99.608326767438356</v>
      </c>
      <c r="Y540" s="19">
        <f t="shared" si="17"/>
        <v>-0.9960832676743836</v>
      </c>
      <c r="Z540" s="19">
        <v>-0.99609999999999999</v>
      </c>
      <c r="AA540" t="s">
        <v>12198</v>
      </c>
      <c r="AB540" s="121">
        <v>3</v>
      </c>
    </row>
    <row r="541" spans="1:28" ht="20.25">
      <c r="A541">
        <v>2400</v>
      </c>
      <c r="B541" t="s">
        <v>2019</v>
      </c>
      <c r="C541" t="s">
        <v>2020</v>
      </c>
      <c r="D541" t="str">
        <f t="shared" si="16"/>
        <v>OneRoot Network RNT</v>
      </c>
      <c r="E541" s="3" t="s">
        <v>8893</v>
      </c>
      <c r="F541" s="3" t="s">
        <v>8883</v>
      </c>
      <c r="G541" s="3" t="s">
        <v>8883</v>
      </c>
      <c r="H541" s="4">
        <v>594</v>
      </c>
      <c r="I541" s="4">
        <v>1791177.20020606</v>
      </c>
      <c r="J541" s="6">
        <v>43326</v>
      </c>
      <c r="K541" s="7">
        <v>3.5166999999999997E-2</v>
      </c>
      <c r="L541" s="7">
        <v>296</v>
      </c>
      <c r="M541" s="7">
        <v>9968778.6197100002</v>
      </c>
      <c r="N541" s="9">
        <v>43358</v>
      </c>
      <c r="O541" s="10">
        <v>0.167048</v>
      </c>
      <c r="P541" s="10">
        <v>890</v>
      </c>
      <c r="Q541" s="10">
        <v>35892405.133199997</v>
      </c>
      <c r="R541" s="10">
        <v>4.7501350698097653</v>
      </c>
      <c r="S541" s="18">
        <v>4.7501350698097653</v>
      </c>
      <c r="T541" s="13">
        <v>44397</v>
      </c>
      <c r="U541" s="14">
        <v>1.2410800000000001E-3</v>
      </c>
      <c r="V541" s="14">
        <v>1411</v>
      </c>
      <c r="W541" s="14">
        <v>365489.34</v>
      </c>
      <c r="X541" s="14">
        <v>99.257051865332116</v>
      </c>
      <c r="Y541" s="19">
        <f t="shared" si="17"/>
        <v>-0.99257051865332113</v>
      </c>
      <c r="Z541" s="19">
        <v>-0.99260000000000004</v>
      </c>
      <c r="AA541" t="s">
        <v>12199</v>
      </c>
      <c r="AB541" s="121">
        <v>3</v>
      </c>
    </row>
    <row r="542" spans="1:28" ht="20.25">
      <c r="A542">
        <v>1786</v>
      </c>
      <c r="B542" t="s">
        <v>1207</v>
      </c>
      <c r="C542" t="s">
        <v>1208</v>
      </c>
      <c r="D542" t="str">
        <f t="shared" si="16"/>
        <v>SunContract SNC</v>
      </c>
      <c r="E542" s="3" t="s">
        <v>8893</v>
      </c>
      <c r="F542" s="3" t="s">
        <v>8885</v>
      </c>
      <c r="G542" s="3" t="s">
        <v>8883</v>
      </c>
      <c r="H542" s="4">
        <v>595</v>
      </c>
      <c r="I542" s="4">
        <v>1781969.3516689599</v>
      </c>
      <c r="J542" s="6">
        <v>43449</v>
      </c>
      <c r="K542" s="7">
        <v>1.09371511193E-2</v>
      </c>
      <c r="L542" s="7">
        <v>839</v>
      </c>
      <c r="M542" s="7">
        <v>1370302.62168408</v>
      </c>
      <c r="N542" s="9">
        <v>43563</v>
      </c>
      <c r="O542" s="10">
        <v>8.41372365884E-2</v>
      </c>
      <c r="P542" s="10">
        <v>1482</v>
      </c>
      <c r="Q542" s="10">
        <v>5953766.1439119503</v>
      </c>
      <c r="R542" s="10">
        <v>7.6927927273427814</v>
      </c>
      <c r="S542" s="18">
        <v>7.6927927273427814</v>
      </c>
      <c r="T542" s="13">
        <v>43903</v>
      </c>
      <c r="U542" s="14">
        <v>1.04264940061E-2</v>
      </c>
      <c r="V542" s="14">
        <v>1013</v>
      </c>
      <c r="W542" s="14">
        <v>1781969.3516689599</v>
      </c>
      <c r="X542" s="14">
        <v>87.607753203131097</v>
      </c>
      <c r="Y542" s="19">
        <f t="shared" si="17"/>
        <v>-0.876077532031311</v>
      </c>
      <c r="Z542" s="19">
        <v>-0.87609999999999999</v>
      </c>
      <c r="AA542" t="s">
        <v>12200</v>
      </c>
      <c r="AB542" s="121">
        <v>3</v>
      </c>
    </row>
    <row r="543" spans="1:28" ht="20.25">
      <c r="A543">
        <v>3816</v>
      </c>
      <c r="B543" t="s">
        <v>4093</v>
      </c>
      <c r="C543" t="s">
        <v>4094</v>
      </c>
      <c r="D543" t="str">
        <f t="shared" si="16"/>
        <v>Verasity VRA</v>
      </c>
      <c r="E543" s="3" t="s">
        <v>1772</v>
      </c>
      <c r="F543" s="3" t="s">
        <v>8888</v>
      </c>
      <c r="G543" s="3" t="s">
        <v>8892</v>
      </c>
      <c r="H543" s="4">
        <v>597</v>
      </c>
      <c r="I543" s="4">
        <v>1773834.8199472299</v>
      </c>
      <c r="J543" s="6">
        <v>43602</v>
      </c>
      <c r="K543" s="7">
        <v>2.1703389166800001E-4</v>
      </c>
      <c r="L543" s="7">
        <v>1024</v>
      </c>
      <c r="M543" s="7">
        <v>760640.60361375404</v>
      </c>
      <c r="N543" s="9">
        <v>44501</v>
      </c>
      <c r="O543" s="10">
        <v>8.6825707909178887E-2</v>
      </c>
      <c r="P543" s="10">
        <v>287</v>
      </c>
      <c r="Q543" s="10">
        <v>374595881.04000002</v>
      </c>
      <c r="R543" s="10">
        <v>400.05598776248951</v>
      </c>
      <c r="S543" s="18">
        <v>400.05598776248951</v>
      </c>
      <c r="T543" s="13">
        <v>44687</v>
      </c>
      <c r="U543" s="14">
        <v>1.25762426265713E-2</v>
      </c>
      <c r="V543" s="14">
        <v>317</v>
      </c>
      <c r="W543" s="14">
        <v>58165978.899999999</v>
      </c>
      <c r="X543" s="14">
        <v>85.515531137706049</v>
      </c>
      <c r="Y543" s="19">
        <f t="shared" si="17"/>
        <v>-0.85515531137706047</v>
      </c>
      <c r="Z543" s="19">
        <v>-0.85519999999999996</v>
      </c>
      <c r="AA543" t="s">
        <v>12201</v>
      </c>
      <c r="AB543" s="121">
        <v>3</v>
      </c>
    </row>
    <row r="544" spans="1:28" ht="20.25">
      <c r="A544">
        <v>2036</v>
      </c>
      <c r="B544" t="s">
        <v>1523</v>
      </c>
      <c r="C544" t="s">
        <v>1524</v>
      </c>
      <c r="D544" t="str">
        <f t="shared" si="16"/>
        <v>PayPie PPP</v>
      </c>
      <c r="E544" s="3" t="s">
        <v>8887</v>
      </c>
      <c r="F544" s="3" t="s">
        <v>8883</v>
      </c>
      <c r="G544" s="3" t="s">
        <v>8883</v>
      </c>
      <c r="H544" s="4">
        <v>598</v>
      </c>
      <c r="I544" s="4">
        <v>1762326.9036532501</v>
      </c>
      <c r="J544" s="6">
        <v>43353</v>
      </c>
      <c r="K544" s="7">
        <v>4.5037199999999999E-2</v>
      </c>
      <c r="L544" s="7">
        <v>375</v>
      </c>
      <c r="M544" s="7">
        <v>6821009.25</v>
      </c>
      <c r="N544" s="9">
        <v>43409</v>
      </c>
      <c r="O544" s="10">
        <v>0.87829400000000002</v>
      </c>
      <c r="P544" s="10">
        <v>1187</v>
      </c>
      <c r="Q544" s="10">
        <v>13642365</v>
      </c>
      <c r="R544" s="10">
        <v>19.50152318527795</v>
      </c>
      <c r="S544" s="18">
        <v>19.50152318527795</v>
      </c>
      <c r="T544" s="13">
        <v>44638</v>
      </c>
      <c r="U544" s="14">
        <v>4.0302398048807243E-3</v>
      </c>
      <c r="V544" s="14">
        <v>1426</v>
      </c>
      <c r="W544" s="14">
        <v>344859.53</v>
      </c>
      <c r="X544" s="14">
        <v>99.541128619245868</v>
      </c>
      <c r="Y544" s="19">
        <f t="shared" si="17"/>
        <v>-0.99541128619245867</v>
      </c>
      <c r="Z544" s="19">
        <v>-0.99539999999999995</v>
      </c>
      <c r="AA544" t="s">
        <v>12202</v>
      </c>
      <c r="AB544" s="121">
        <v>3</v>
      </c>
    </row>
    <row r="545" spans="1:28" ht="20.25">
      <c r="A545">
        <v>5200</v>
      </c>
      <c r="B545" t="s">
        <v>5407</v>
      </c>
      <c r="C545" t="s">
        <v>5408</v>
      </c>
      <c r="D545" t="str">
        <f t="shared" si="16"/>
        <v>Gleec GLEEC</v>
      </c>
      <c r="E545" s="3" t="s">
        <v>3686</v>
      </c>
      <c r="F545" s="3" t="s">
        <v>8883</v>
      </c>
      <c r="G545" s="3" t="s">
        <v>8883</v>
      </c>
      <c r="H545" s="4">
        <v>599</v>
      </c>
      <c r="I545" s="4">
        <v>1758680.84357373</v>
      </c>
      <c r="J545" s="6">
        <v>43877</v>
      </c>
      <c r="K545" s="7">
        <v>0.105573209296</v>
      </c>
      <c r="L545" s="7">
        <v>2529</v>
      </c>
      <c r="M545" s="7">
        <v>0</v>
      </c>
      <c r="N545" s="9">
        <v>43919</v>
      </c>
      <c r="O545" s="10">
        <v>6.2357101571099998</v>
      </c>
      <c r="P545" s="10">
        <v>1415</v>
      </c>
      <c r="Q545" s="10">
        <v>7131932.3008073503</v>
      </c>
      <c r="R545" s="10">
        <v>59.065270428851697</v>
      </c>
      <c r="S545" s="18">
        <v>59.065270428851697</v>
      </c>
      <c r="T545" s="13">
        <v>44528</v>
      </c>
      <c r="U545" s="14">
        <v>3.6448983621562993E-2</v>
      </c>
      <c r="V545" s="14">
        <v>1161</v>
      </c>
      <c r="W545" s="14">
        <v>961199.15</v>
      </c>
      <c r="X545" s="14">
        <v>99.415479829831355</v>
      </c>
      <c r="Y545" s="19">
        <f t="shared" si="17"/>
        <v>-0.99415479829831355</v>
      </c>
      <c r="Z545" s="19">
        <v>-0.99419999999999997</v>
      </c>
      <c r="AA545" t="s">
        <v>12203</v>
      </c>
      <c r="AB545" s="121">
        <v>3</v>
      </c>
    </row>
    <row r="546" spans="1:28" ht="20.25">
      <c r="A546">
        <v>2548</v>
      </c>
      <c r="B546" t="s">
        <v>2244</v>
      </c>
      <c r="C546" t="s">
        <v>2244</v>
      </c>
      <c r="D546" t="str">
        <f t="shared" si="16"/>
        <v>POA POA</v>
      </c>
      <c r="E546" s="3" t="s">
        <v>8887</v>
      </c>
      <c r="F546" s="3" t="s">
        <v>8883</v>
      </c>
      <c r="G546" s="3" t="s">
        <v>8883</v>
      </c>
      <c r="H546" s="4">
        <v>600</v>
      </c>
      <c r="I546" s="4">
        <v>1757302.3182661999</v>
      </c>
      <c r="J546" s="6">
        <v>43903</v>
      </c>
      <c r="K546" s="7">
        <v>4.2476384199300003E-3</v>
      </c>
      <c r="L546" s="7">
        <v>744</v>
      </c>
      <c r="M546" s="7">
        <v>1757302.3182661999</v>
      </c>
      <c r="N546" s="9">
        <v>44573</v>
      </c>
      <c r="O546" s="10">
        <v>1.870725616715047</v>
      </c>
      <c r="P546" s="10">
        <v>999</v>
      </c>
      <c r="Q546" s="10">
        <v>25383772.41</v>
      </c>
      <c r="R546" s="10">
        <v>440.4154571955952</v>
      </c>
      <c r="S546" s="18">
        <v>440.4154571955952</v>
      </c>
      <c r="T546" s="13">
        <v>44575</v>
      </c>
      <c r="U546" s="14">
        <v>7.1966490706528562E-3</v>
      </c>
      <c r="V546" s="14">
        <v>451</v>
      </c>
      <c r="W546" s="14">
        <v>26906863.120000001</v>
      </c>
      <c r="X546" s="14">
        <v>99.615301730710783</v>
      </c>
      <c r="Y546" s="19">
        <f t="shared" si="17"/>
        <v>-0.99615301730710781</v>
      </c>
      <c r="Z546" s="19">
        <v>-0.99619999999999997</v>
      </c>
      <c r="AA546" t="s">
        <v>12204</v>
      </c>
      <c r="AB546" s="121">
        <v>3</v>
      </c>
    </row>
    <row r="547" spans="1:28" ht="20.25">
      <c r="A547">
        <v>2321</v>
      </c>
      <c r="B547" t="s">
        <v>1910</v>
      </c>
      <c r="C547" t="s">
        <v>1911</v>
      </c>
      <c r="D547" t="str">
        <f t="shared" si="16"/>
        <v>QLC Chain QLC</v>
      </c>
      <c r="E547" s="3" t="s">
        <v>8887</v>
      </c>
      <c r="F547" s="3" t="s">
        <v>8883</v>
      </c>
      <c r="G547" s="3" t="s">
        <v>8883</v>
      </c>
      <c r="H547" s="4">
        <v>601</v>
      </c>
      <c r="I547" s="4">
        <v>1752110.9810520001</v>
      </c>
      <c r="J547" s="6">
        <v>43903</v>
      </c>
      <c r="K547" s="7">
        <v>4.8552730935200001E-3</v>
      </c>
      <c r="L547" s="7">
        <v>745</v>
      </c>
      <c r="M547" s="7">
        <v>1752110.9810520001</v>
      </c>
      <c r="N547" s="9">
        <v>44297</v>
      </c>
      <c r="O547" s="10">
        <v>0.15589235000000001</v>
      </c>
      <c r="P547" s="10">
        <v>912</v>
      </c>
      <c r="Q547" s="10">
        <v>32232804.190000001</v>
      </c>
      <c r="R547" s="10">
        <v>32.107843780828482</v>
      </c>
      <c r="S547" s="18">
        <v>32.107843780828482</v>
      </c>
      <c r="T547" s="13">
        <v>44687</v>
      </c>
      <c r="U547" s="14">
        <v>1.150974920860316E-2</v>
      </c>
      <c r="V547" s="14">
        <v>893</v>
      </c>
      <c r="W547" s="14">
        <v>2905366.45</v>
      </c>
      <c r="X547" s="14">
        <v>92.61686079618201</v>
      </c>
      <c r="Y547" s="19">
        <f t="shared" si="17"/>
        <v>-0.9261686079618201</v>
      </c>
      <c r="Z547" s="19">
        <v>-0.92620000000000002</v>
      </c>
      <c r="AA547" t="s">
        <v>12205</v>
      </c>
      <c r="AB547" s="121">
        <v>3</v>
      </c>
    </row>
    <row r="548" spans="1:28" ht="20.25">
      <c r="A548">
        <v>3842</v>
      </c>
      <c r="B548" t="s">
        <v>4135</v>
      </c>
      <c r="C548" t="s">
        <v>4136</v>
      </c>
      <c r="D548" t="str">
        <f t="shared" si="16"/>
        <v>Caspian CSP</v>
      </c>
      <c r="E548" s="3" t="s">
        <v>8887</v>
      </c>
      <c r="F548" s="3" t="s">
        <v>8883</v>
      </c>
      <c r="G548" s="3" t="s">
        <v>8883</v>
      </c>
      <c r="H548" s="4">
        <v>602</v>
      </c>
      <c r="I548" s="4">
        <v>1751502.93331338</v>
      </c>
      <c r="J548" s="6">
        <v>43962</v>
      </c>
      <c r="K548" s="7">
        <v>1.76430935255E-3</v>
      </c>
      <c r="L548" s="7">
        <v>972</v>
      </c>
      <c r="M548" s="7">
        <v>912801.87530970597</v>
      </c>
      <c r="N548" s="9">
        <v>44296</v>
      </c>
      <c r="O548" s="10">
        <v>6.5445229999999993E-2</v>
      </c>
      <c r="P548" s="10">
        <v>1078</v>
      </c>
      <c r="Q548" s="10">
        <v>19280721.809999999</v>
      </c>
      <c r="R548" s="10">
        <v>37.093965355571221</v>
      </c>
      <c r="S548" s="18">
        <v>37.093965355571221</v>
      </c>
      <c r="T548" s="13">
        <v>44679</v>
      </c>
      <c r="U548" s="14">
        <v>3.869560630678262E-3</v>
      </c>
      <c r="V548" s="14">
        <v>978</v>
      </c>
      <c r="W548" s="14">
        <v>2055430.16</v>
      </c>
      <c r="X548" s="14">
        <v>94.087329770743779</v>
      </c>
      <c r="Y548" s="19">
        <f t="shared" si="17"/>
        <v>-0.94087329770743777</v>
      </c>
      <c r="Z548" s="19">
        <v>-0.94089999999999996</v>
      </c>
      <c r="AA548" t="s">
        <v>12206</v>
      </c>
      <c r="AB548" s="121">
        <v>3</v>
      </c>
    </row>
    <row r="549" spans="1:28" ht="20.25">
      <c r="A549">
        <v>3766</v>
      </c>
      <c r="B549" t="s">
        <v>4014</v>
      </c>
      <c r="C549" t="s">
        <v>4015</v>
      </c>
      <c r="D549" t="str">
        <f t="shared" si="16"/>
        <v>Fatcoin FAT</v>
      </c>
      <c r="E549" s="3" t="s">
        <v>8887</v>
      </c>
      <c r="F549" s="3" t="s">
        <v>8883</v>
      </c>
      <c r="G549" s="3" t="s">
        <v>8883</v>
      </c>
      <c r="H549" s="4">
        <v>603</v>
      </c>
      <c r="I549" s="4">
        <v>1738339.1373780749</v>
      </c>
      <c r="J549" s="6">
        <v>43707</v>
      </c>
      <c r="K549" s="7">
        <v>1.1094913997500001E-2</v>
      </c>
      <c r="L549" s="7">
        <v>805</v>
      </c>
      <c r="M549" s="7">
        <v>1493989.0654500939</v>
      </c>
      <c r="N549" s="9">
        <v>44302</v>
      </c>
      <c r="O549" s="10">
        <v>6.5003857012089994E-2</v>
      </c>
      <c r="P549" s="10">
        <v>1395</v>
      </c>
      <c r="Q549" s="10">
        <v>7583044.9836846683</v>
      </c>
      <c r="R549" s="10">
        <v>5.858887867606474</v>
      </c>
      <c r="S549" s="18">
        <v>5.858887867606474</v>
      </c>
      <c r="T549" s="13">
        <v>44582</v>
      </c>
      <c r="U549" s="14">
        <v>2.0119030926419059E-2</v>
      </c>
      <c r="V549" s="14">
        <v>967</v>
      </c>
      <c r="W549" s="14">
        <v>2165920.4778856402</v>
      </c>
      <c r="X549" s="14">
        <v>69.04948129050689</v>
      </c>
      <c r="Y549" s="19">
        <f t="shared" si="17"/>
        <v>-0.69049481290506887</v>
      </c>
      <c r="Z549" s="19">
        <v>-0.6905</v>
      </c>
      <c r="AA549" t="s">
        <v>12207</v>
      </c>
      <c r="AB549" s="121">
        <v>3</v>
      </c>
    </row>
    <row r="550" spans="1:28" ht="20.25">
      <c r="A550">
        <v>3280</v>
      </c>
      <c r="B550" t="s">
        <v>3309</v>
      </c>
      <c r="C550" t="s">
        <v>3310</v>
      </c>
      <c r="D550" t="str">
        <f t="shared" si="16"/>
        <v>RealTract RET</v>
      </c>
      <c r="E550" s="3" t="s">
        <v>8884</v>
      </c>
      <c r="F550" s="3" t="s">
        <v>8883</v>
      </c>
      <c r="G550" s="3" t="s">
        <v>8883</v>
      </c>
      <c r="H550" s="4">
        <v>604</v>
      </c>
      <c r="I550" s="4">
        <v>1730548.5113756</v>
      </c>
      <c r="J550" s="6">
        <v>43503</v>
      </c>
      <c r="K550" s="8">
        <v>3.3986425606300002E-5</v>
      </c>
      <c r="L550" s="7">
        <v>1091</v>
      </c>
      <c r="M550" s="7">
        <v>611694.19633800001</v>
      </c>
      <c r="N550" s="9">
        <v>43644</v>
      </c>
      <c r="O550" s="10">
        <v>7.03926347276E-3</v>
      </c>
      <c r="P550" s="10">
        <v>1114</v>
      </c>
      <c r="Q550" s="10">
        <v>17723479.821740001</v>
      </c>
      <c r="R550" s="10">
        <v>207.1198529172525</v>
      </c>
      <c r="S550" s="18">
        <v>207.1198529172525</v>
      </c>
      <c r="T550" s="13">
        <v>44265</v>
      </c>
      <c r="U550" s="14">
        <v>8.7499999999999992E-6</v>
      </c>
      <c r="V550" s="14">
        <v>1492</v>
      </c>
      <c r="W550" s="14">
        <v>286119.23</v>
      </c>
      <c r="X550" s="14">
        <v>99.875697222673082</v>
      </c>
      <c r="Y550" s="19">
        <f t="shared" si="17"/>
        <v>-0.99875697222673088</v>
      </c>
      <c r="Z550" s="19">
        <v>-0.99880000000000002</v>
      </c>
      <c r="AA550" t="s">
        <v>12208</v>
      </c>
      <c r="AB550" s="121">
        <v>3</v>
      </c>
    </row>
    <row r="551" spans="1:28" ht="20.25">
      <c r="A551">
        <v>3944</v>
      </c>
      <c r="B551" t="s">
        <v>4301</v>
      </c>
      <c r="C551" t="s">
        <v>2007</v>
      </c>
      <c r="D551" t="str">
        <f t="shared" si="16"/>
        <v>Artfinity AT</v>
      </c>
      <c r="E551" s="3" t="s">
        <v>8887</v>
      </c>
      <c r="F551" s="3" t="s">
        <v>8883</v>
      </c>
      <c r="G551" s="3" t="s">
        <v>8883</v>
      </c>
      <c r="H551" s="4">
        <v>605</v>
      </c>
      <c r="I551" s="4">
        <v>1726336.3461158429</v>
      </c>
      <c r="J551" s="6">
        <v>43603</v>
      </c>
      <c r="K551" s="7">
        <v>4.3433720492900001E-2</v>
      </c>
      <c r="L551" s="7">
        <v>2884</v>
      </c>
      <c r="M551" s="7">
        <v>0</v>
      </c>
      <c r="N551" s="9">
        <v>43622</v>
      </c>
      <c r="O551" s="10">
        <v>9.4996211144100007E-2</v>
      </c>
      <c r="P551" s="10">
        <v>1361</v>
      </c>
      <c r="Q551" s="10">
        <v>8393001.1108193211</v>
      </c>
      <c r="R551" s="10">
        <v>2.187153438988235</v>
      </c>
      <c r="S551" s="18">
        <v>2.187153438988235</v>
      </c>
      <c r="T551" s="13">
        <v>44512</v>
      </c>
      <c r="U551" s="16">
        <v>1.298560725E-5</v>
      </c>
      <c r="V551" s="14">
        <v>2388</v>
      </c>
      <c r="W551" s="16">
        <v>1619.165066366766</v>
      </c>
      <c r="X551" s="16">
        <v>99.986330394556163</v>
      </c>
      <c r="Y551" s="19">
        <f t="shared" si="17"/>
        <v>-0.99986330394556167</v>
      </c>
      <c r="Z551" s="19">
        <v>-0.99990000000000001</v>
      </c>
      <c r="AA551" t="s">
        <v>12209</v>
      </c>
      <c r="AB551" s="121">
        <v>3</v>
      </c>
    </row>
    <row r="552" spans="1:28" ht="20.25">
      <c r="A552">
        <v>2467</v>
      </c>
      <c r="B552" t="s">
        <v>2108</v>
      </c>
      <c r="C552" t="s">
        <v>2109</v>
      </c>
      <c r="D552" t="str">
        <f t="shared" si="16"/>
        <v>OriginTrail TRAC</v>
      </c>
      <c r="E552" s="3" t="s">
        <v>8888</v>
      </c>
      <c r="F552" s="3" t="s">
        <v>1772</v>
      </c>
      <c r="G552" s="3" t="s">
        <v>8883</v>
      </c>
      <c r="H552" s="4">
        <v>606</v>
      </c>
      <c r="I552" s="4">
        <v>1725102.37894973</v>
      </c>
      <c r="J552" s="6">
        <v>43903</v>
      </c>
      <c r="K552" s="7">
        <v>3.78464362016E-3</v>
      </c>
      <c r="L552" s="7">
        <v>752</v>
      </c>
      <c r="M552" s="7">
        <v>1725102.37894973</v>
      </c>
      <c r="N552" s="9">
        <v>44502</v>
      </c>
      <c r="O552" s="10">
        <v>3.8672892083278159</v>
      </c>
      <c r="P552" s="10">
        <v>165</v>
      </c>
      <c r="Q552" s="10">
        <v>961185099.77999997</v>
      </c>
      <c r="R552" s="10">
        <v>1021.837085988118</v>
      </c>
      <c r="S552" s="18">
        <v>1021.837085988118</v>
      </c>
      <c r="T552" s="13">
        <v>44687</v>
      </c>
      <c r="U552" s="14">
        <v>0.35958036844018199</v>
      </c>
      <c r="V552" s="14">
        <v>208</v>
      </c>
      <c r="W552" s="14">
        <v>132742474.75</v>
      </c>
      <c r="X552" s="14">
        <v>90.702004710021114</v>
      </c>
      <c r="Y552" s="19">
        <f t="shared" si="17"/>
        <v>-0.90702004710021111</v>
      </c>
      <c r="Z552" s="19">
        <v>-0.90700000000000003</v>
      </c>
      <c r="AA552" t="s">
        <v>12210</v>
      </c>
      <c r="AB552" s="121">
        <v>3</v>
      </c>
    </row>
    <row r="553" spans="1:28" ht="20.25">
      <c r="A553">
        <v>4215</v>
      </c>
      <c r="B553" t="s">
        <v>4651</v>
      </c>
      <c r="C553" t="s">
        <v>4652</v>
      </c>
      <c r="D553" t="str">
        <f t="shared" si="16"/>
        <v>Eminer EM</v>
      </c>
      <c r="E553" s="3" t="s">
        <v>8881</v>
      </c>
      <c r="F553" s="3" t="s">
        <v>8883</v>
      </c>
      <c r="G553" s="3" t="s">
        <v>8883</v>
      </c>
      <c r="H553" s="4">
        <v>607</v>
      </c>
      <c r="I553" s="4">
        <v>1716180.8264675699</v>
      </c>
      <c r="J553" s="6">
        <v>43903</v>
      </c>
      <c r="K553" s="7">
        <v>2.0058111116500001E-3</v>
      </c>
      <c r="L553" s="7">
        <v>757</v>
      </c>
      <c r="M553" s="7">
        <v>1716180.8264675699</v>
      </c>
      <c r="N553" s="9">
        <v>44322</v>
      </c>
      <c r="O553" s="10">
        <v>5.5826399999999998E-2</v>
      </c>
      <c r="P553" s="10">
        <v>1211</v>
      </c>
      <c r="Q553" s="10">
        <v>12776421.220000001</v>
      </c>
      <c r="R553" s="10">
        <v>27.832331606776599</v>
      </c>
      <c r="S553" s="18">
        <v>27.832331606776599</v>
      </c>
      <c r="T553" s="13">
        <v>44585</v>
      </c>
      <c r="U553" s="14">
        <v>9.8678493926322697E-4</v>
      </c>
      <c r="V553" s="14">
        <v>1049</v>
      </c>
      <c r="W553" s="14">
        <v>1523065.52</v>
      </c>
      <c r="X553" s="14">
        <v>98.232404490951893</v>
      </c>
      <c r="Y553" s="19">
        <f t="shared" si="17"/>
        <v>-0.98232404490951897</v>
      </c>
      <c r="Z553" s="19">
        <v>-0.98229999999999995</v>
      </c>
      <c r="AA553" t="s">
        <v>12211</v>
      </c>
      <c r="AB553" s="121">
        <v>3</v>
      </c>
    </row>
    <row r="554" spans="1:28" ht="20.25">
      <c r="A554">
        <v>2763</v>
      </c>
      <c r="B554" t="s">
        <v>2576</v>
      </c>
      <c r="C554" t="s">
        <v>2577</v>
      </c>
      <c r="D554" t="str">
        <f t="shared" si="16"/>
        <v>Morpheus.Network MRPH</v>
      </c>
      <c r="E554" s="3" t="s">
        <v>8888</v>
      </c>
      <c r="F554" s="3" t="s">
        <v>8883</v>
      </c>
      <c r="G554" s="3" t="s">
        <v>8883</v>
      </c>
      <c r="H554" s="4">
        <v>608</v>
      </c>
      <c r="I554" s="4">
        <v>1713090.56652882</v>
      </c>
      <c r="J554" s="6">
        <v>43903</v>
      </c>
      <c r="K554" s="7">
        <v>3.85975046362E-2</v>
      </c>
      <c r="L554" s="7">
        <v>758</v>
      </c>
      <c r="M554" s="7">
        <v>1713090.56652882</v>
      </c>
      <c r="N554" s="9">
        <v>44516</v>
      </c>
      <c r="O554" s="10">
        <v>14.054744557489711</v>
      </c>
      <c r="P554" s="10">
        <v>457</v>
      </c>
      <c r="Q554" s="10">
        <v>163926576.71000001</v>
      </c>
      <c r="R554" s="10">
        <v>364.13609351077031</v>
      </c>
      <c r="S554" s="18">
        <v>364.13609351077031</v>
      </c>
      <c r="T554" s="13">
        <v>44616</v>
      </c>
      <c r="U554" s="14">
        <v>0.75342861030896391</v>
      </c>
      <c r="V554" s="14">
        <v>370</v>
      </c>
      <c r="W554" s="14">
        <v>42671952.299999997</v>
      </c>
      <c r="X554" s="14">
        <v>94.639329037769912</v>
      </c>
      <c r="Y554" s="19">
        <f t="shared" si="17"/>
        <v>-0.94639329037769915</v>
      </c>
      <c r="Z554" s="19">
        <v>-0.94640000000000002</v>
      </c>
      <c r="AA554" t="s">
        <v>12212</v>
      </c>
      <c r="AB554" s="121">
        <v>3</v>
      </c>
    </row>
    <row r="555" spans="1:28" ht="20.25">
      <c r="A555">
        <v>2559</v>
      </c>
      <c r="B555" t="s">
        <v>2260</v>
      </c>
      <c r="C555" t="s">
        <v>2261</v>
      </c>
      <c r="D555" t="str">
        <f t="shared" si="16"/>
        <v>Cube AUTO</v>
      </c>
      <c r="E555" s="3" t="s">
        <v>8887</v>
      </c>
      <c r="F555" s="3" t="s">
        <v>8883</v>
      </c>
      <c r="G555" s="3" t="s">
        <v>8883</v>
      </c>
      <c r="H555" s="4">
        <v>609</v>
      </c>
      <c r="I555" s="4">
        <v>1695430.2591040521</v>
      </c>
      <c r="J555" s="6">
        <v>43337</v>
      </c>
      <c r="K555" s="7">
        <v>4.1881860233843301E-3</v>
      </c>
      <c r="L555" s="7">
        <v>136</v>
      </c>
      <c r="M555" s="7">
        <v>28374709.017267428</v>
      </c>
      <c r="N555" s="9">
        <v>43346</v>
      </c>
      <c r="O555" s="10">
        <v>6.0200053267180902E-3</v>
      </c>
      <c r="P555" s="10">
        <v>846</v>
      </c>
      <c r="Q555" s="10">
        <v>40785174.888195463</v>
      </c>
      <c r="R555" s="10">
        <v>1.437377731816585</v>
      </c>
      <c r="S555" s="18">
        <v>1.437377731816585</v>
      </c>
      <c r="T555" s="13">
        <v>43994</v>
      </c>
      <c r="U555" s="14">
        <v>1.82904428369E-4</v>
      </c>
      <c r="V555" s="14">
        <v>1105</v>
      </c>
      <c r="W555" s="14">
        <v>1239166.527934273</v>
      </c>
      <c r="X555" s="14">
        <v>96.961723147366158</v>
      </c>
      <c r="Y555" s="19">
        <f t="shared" si="17"/>
        <v>-0.96961723147366152</v>
      </c>
      <c r="Z555" s="19">
        <v>-0.96960000000000002</v>
      </c>
      <c r="AA555" t="s">
        <v>12213</v>
      </c>
      <c r="AB555" s="121">
        <v>3</v>
      </c>
    </row>
    <row r="556" spans="1:28" ht="20.25">
      <c r="A556">
        <v>2766</v>
      </c>
      <c r="B556" t="s">
        <v>2581</v>
      </c>
      <c r="C556" t="s">
        <v>2582</v>
      </c>
      <c r="D556" t="str">
        <f t="shared" si="16"/>
        <v>Cryptaur CPT</v>
      </c>
      <c r="E556" s="3" t="s">
        <v>8887</v>
      </c>
      <c r="F556" s="3" t="s">
        <v>8883</v>
      </c>
      <c r="G556" s="3" t="s">
        <v>8883</v>
      </c>
      <c r="H556" s="4">
        <v>610</v>
      </c>
      <c r="I556" s="4">
        <v>1680742.97211458</v>
      </c>
      <c r="J556" s="6">
        <v>43334</v>
      </c>
      <c r="K556" s="7">
        <v>4.5089899999999999E-4</v>
      </c>
      <c r="L556" s="7">
        <v>331</v>
      </c>
      <c r="M556" s="7">
        <v>8570035.8879499994</v>
      </c>
      <c r="N556" s="9">
        <v>43640</v>
      </c>
      <c r="O556" s="10">
        <v>3.9119440600000003E-3</v>
      </c>
      <c r="P556" s="10">
        <v>1031</v>
      </c>
      <c r="Q556" s="10">
        <v>22885213.081748899</v>
      </c>
      <c r="R556" s="10">
        <v>8.6758765488501872</v>
      </c>
      <c r="S556" s="18">
        <v>8.6758765488501872</v>
      </c>
      <c r="T556" s="13">
        <v>44528</v>
      </c>
      <c r="U556" s="14">
        <v>0</v>
      </c>
      <c r="V556" s="14">
        <v>920</v>
      </c>
      <c r="W556" s="14">
        <v>2631255.92</v>
      </c>
      <c r="X556" s="14">
        <v>100</v>
      </c>
      <c r="Y556" s="19">
        <f t="shared" si="17"/>
        <v>-1</v>
      </c>
      <c r="Z556" s="19">
        <v>-1</v>
      </c>
      <c r="AA556" t="s">
        <v>12214</v>
      </c>
      <c r="AB556" s="121">
        <v>3</v>
      </c>
    </row>
    <row r="557" spans="1:28" ht="20.25">
      <c r="A557">
        <v>3786</v>
      </c>
      <c r="B557" t="s">
        <v>4044</v>
      </c>
      <c r="C557" t="s">
        <v>4045</v>
      </c>
      <c r="D557" t="str">
        <f t="shared" si="16"/>
        <v>Lunes LUNES</v>
      </c>
      <c r="E557" s="3" t="s">
        <v>8887</v>
      </c>
      <c r="F557" s="3" t="s">
        <v>8883</v>
      </c>
      <c r="G557" s="3" t="s">
        <v>8883</v>
      </c>
      <c r="H557" s="4">
        <v>611</v>
      </c>
      <c r="I557" s="4">
        <v>1676049.7891341001</v>
      </c>
      <c r="J557" s="6">
        <v>43815</v>
      </c>
      <c r="K557" s="7">
        <v>1.0807525347600001E-3</v>
      </c>
      <c r="L557" s="7">
        <v>1128</v>
      </c>
      <c r="M557" s="7">
        <v>532591.21763261</v>
      </c>
      <c r="N557" s="9">
        <v>43914</v>
      </c>
      <c r="O557" s="10">
        <v>7.9414163772400001E-2</v>
      </c>
      <c r="P557" s="10">
        <v>1956</v>
      </c>
      <c r="Q557" s="10">
        <v>1201431.9787014599</v>
      </c>
      <c r="R557" s="10">
        <v>73.480432585832702</v>
      </c>
      <c r="S557" s="18">
        <v>73.480432585832702</v>
      </c>
      <c r="T557" s="13">
        <v>44246</v>
      </c>
      <c r="U557" s="14">
        <v>5.3036999999999995E-4</v>
      </c>
      <c r="V557" s="14">
        <v>1039</v>
      </c>
      <c r="W557" s="14">
        <v>1600780.09</v>
      </c>
      <c r="X557" s="14">
        <v>99.332146842822596</v>
      </c>
      <c r="Y557" s="19">
        <f t="shared" si="17"/>
        <v>-0.993321468428226</v>
      </c>
      <c r="Z557" s="19">
        <v>-0.99329999999999996</v>
      </c>
      <c r="AA557" t="s">
        <v>12215</v>
      </c>
      <c r="AB557" s="121">
        <v>3</v>
      </c>
    </row>
    <row r="558" spans="1:28" ht="20.25">
      <c r="A558">
        <v>1771</v>
      </c>
      <c r="B558" t="s">
        <v>1185</v>
      </c>
      <c r="C558" t="s">
        <v>83</v>
      </c>
      <c r="D558" t="str">
        <f t="shared" si="16"/>
        <v>DAO.Casino BET</v>
      </c>
      <c r="E558" s="3" t="s">
        <v>8889</v>
      </c>
      <c r="F558" s="3" t="s">
        <v>8883</v>
      </c>
      <c r="G558" s="3" t="s">
        <v>8883</v>
      </c>
      <c r="H558" s="4">
        <v>612</v>
      </c>
      <c r="I558" s="4">
        <v>1668885.319918833</v>
      </c>
      <c r="J558" s="6">
        <v>44168</v>
      </c>
      <c r="K558" s="7">
        <v>5.3467628870000001E-3</v>
      </c>
      <c r="L558" s="7">
        <v>981</v>
      </c>
      <c r="M558" s="7">
        <v>894357.41613214149</v>
      </c>
      <c r="N558" s="9">
        <v>44414</v>
      </c>
      <c r="O558" s="10">
        <v>4.5921447338580001E-2</v>
      </c>
      <c r="P558" s="10">
        <v>1390</v>
      </c>
      <c r="Q558" s="10">
        <v>7681318.1835008254</v>
      </c>
      <c r="R558" s="10">
        <v>8.5886448135249065</v>
      </c>
      <c r="S558" s="18">
        <v>8.5886448135249065</v>
      </c>
      <c r="T558" s="13">
        <v>44460</v>
      </c>
      <c r="U558" s="14">
        <v>2.361236125206E-2</v>
      </c>
      <c r="V558" s="14">
        <v>815</v>
      </c>
      <c r="W558" s="14">
        <v>3949659.0450114352</v>
      </c>
      <c r="X558" s="14">
        <v>48.580973334822268</v>
      </c>
      <c r="Y558" s="19">
        <f t="shared" si="17"/>
        <v>-0.48580973334822269</v>
      </c>
      <c r="Z558" s="19">
        <v>-0.48580000000000001</v>
      </c>
      <c r="AA558" t="s">
        <v>12216</v>
      </c>
      <c r="AB558" s="121">
        <v>3</v>
      </c>
    </row>
    <row r="559" spans="1:28" ht="20.25">
      <c r="A559">
        <v>1983</v>
      </c>
      <c r="B559" t="s">
        <v>1451</v>
      </c>
      <c r="C559" t="s">
        <v>1451</v>
      </c>
      <c r="D559" t="str">
        <f t="shared" si="16"/>
        <v>VIBE VIBE</v>
      </c>
      <c r="E559" s="3" t="s">
        <v>8892</v>
      </c>
      <c r="F559" s="3" t="s">
        <v>8883</v>
      </c>
      <c r="G559" s="3" t="s">
        <v>8883</v>
      </c>
      <c r="H559" s="4">
        <v>613</v>
      </c>
      <c r="I559" s="4">
        <v>1647071.2316982599</v>
      </c>
      <c r="J559" s="6">
        <v>44237</v>
      </c>
      <c r="K559" s="7">
        <v>3.0889899999999998E-3</v>
      </c>
      <c r="L559" s="7">
        <v>733</v>
      </c>
      <c r="M559" s="7">
        <v>1804049.09</v>
      </c>
      <c r="N559" s="9">
        <v>44529</v>
      </c>
      <c r="O559" s="10">
        <v>0.26984565243057668</v>
      </c>
      <c r="P559" s="10">
        <v>855</v>
      </c>
      <c r="Q559" s="10">
        <v>40035603.630000003</v>
      </c>
      <c r="R559" s="10">
        <v>87.357243769185644</v>
      </c>
      <c r="S559" s="18">
        <v>87.357243769185644</v>
      </c>
      <c r="T559" s="13">
        <v>44683</v>
      </c>
      <c r="U559" s="14">
        <v>8.1332523577980469E-3</v>
      </c>
      <c r="V559" s="14">
        <v>965</v>
      </c>
      <c r="W559" s="14">
        <v>2170151.7000000002</v>
      </c>
      <c r="X559" s="14">
        <v>96.985961313610375</v>
      </c>
      <c r="Y559" s="19">
        <f t="shared" si="17"/>
        <v>-0.96985961313610369</v>
      </c>
      <c r="Z559" s="19">
        <v>-0.96989999999999998</v>
      </c>
      <c r="AA559" t="s">
        <v>12217</v>
      </c>
      <c r="AB559" s="121">
        <v>3</v>
      </c>
    </row>
    <row r="560" spans="1:28" ht="20.25">
      <c r="A560">
        <v>2650</v>
      </c>
      <c r="B560" t="s">
        <v>2402</v>
      </c>
      <c r="C560" t="s">
        <v>2403</v>
      </c>
      <c r="D560" t="str">
        <f t="shared" si="16"/>
        <v>CommerceBlock CBT</v>
      </c>
      <c r="E560" s="3" t="s">
        <v>8894</v>
      </c>
      <c r="F560" s="3" t="s">
        <v>8883</v>
      </c>
      <c r="G560" s="3" t="s">
        <v>8883</v>
      </c>
      <c r="H560" s="4">
        <v>615</v>
      </c>
      <c r="I560" s="4">
        <v>1633361.2699230011</v>
      </c>
      <c r="J560" s="6">
        <v>43444</v>
      </c>
      <c r="K560" s="7">
        <v>4.9937073137800003E-3</v>
      </c>
      <c r="L560" s="7">
        <v>985</v>
      </c>
      <c r="M560" s="7">
        <v>865193.18003948499</v>
      </c>
      <c r="N560" s="9">
        <v>43684</v>
      </c>
      <c r="O560" s="10">
        <v>0.15004211818400001</v>
      </c>
      <c r="P560" s="10">
        <v>982</v>
      </c>
      <c r="Q560" s="10">
        <v>26132338.484527621</v>
      </c>
      <c r="R560" s="10">
        <v>30.046237946297499</v>
      </c>
      <c r="S560" s="18">
        <v>30.046237946297499</v>
      </c>
      <c r="T560" s="13">
        <v>44025</v>
      </c>
      <c r="U560" s="14">
        <v>4.3780880261900003E-3</v>
      </c>
      <c r="V560" s="14">
        <v>1220</v>
      </c>
      <c r="W560" s="14">
        <v>765581.74415612652</v>
      </c>
      <c r="X560" s="14">
        <v>97.082093961896049</v>
      </c>
      <c r="Y560" s="19">
        <f t="shared" si="17"/>
        <v>-0.97082093961896054</v>
      </c>
      <c r="Z560" s="19">
        <v>-0.9708</v>
      </c>
      <c r="AA560" t="s">
        <v>12218</v>
      </c>
      <c r="AB560" s="121">
        <v>3</v>
      </c>
    </row>
    <row r="561" spans="1:28" ht="20.25">
      <c r="A561">
        <v>4754</v>
      </c>
      <c r="B561" t="s">
        <v>4983</v>
      </c>
      <c r="C561" t="s">
        <v>4984</v>
      </c>
      <c r="D561" t="str">
        <f t="shared" si="16"/>
        <v>INLOCK ILK</v>
      </c>
      <c r="E561" s="3" t="s">
        <v>8884</v>
      </c>
      <c r="F561" s="3" t="s">
        <v>8883</v>
      </c>
      <c r="G561" s="3" t="s">
        <v>8883</v>
      </c>
      <c r="H561" s="4">
        <v>616</v>
      </c>
      <c r="I561" s="4">
        <v>1625059.1347983601</v>
      </c>
      <c r="J561" s="6">
        <v>43938</v>
      </c>
      <c r="K561" s="7">
        <v>3.4289999235500001E-4</v>
      </c>
      <c r="L561" s="7">
        <v>675</v>
      </c>
      <c r="M561" s="7">
        <v>2120485.6710454598</v>
      </c>
      <c r="N561" s="9">
        <v>44509</v>
      </c>
      <c r="O561" s="10">
        <v>2.1666272703510001E-2</v>
      </c>
      <c r="P561" s="10">
        <v>2596</v>
      </c>
      <c r="Q561" s="10">
        <v>0</v>
      </c>
      <c r="R561" s="10">
        <v>63.185398619312842</v>
      </c>
      <c r="S561" s="18">
        <v>63.185398619312842</v>
      </c>
      <c r="T561" s="13">
        <v>44583</v>
      </c>
      <c r="U561" s="14">
        <v>8.8615189123023227E-3</v>
      </c>
      <c r="V561" s="14">
        <v>2579</v>
      </c>
      <c r="W561" s="14">
        <v>0</v>
      </c>
      <c r="X561" s="14">
        <v>59.099938260877103</v>
      </c>
      <c r="Y561" s="19">
        <f t="shared" si="17"/>
        <v>-0.59099938260877105</v>
      </c>
      <c r="Z561" s="19">
        <v>-0.59099999999999997</v>
      </c>
      <c r="AA561" t="s">
        <v>12219</v>
      </c>
      <c r="AB561" s="121">
        <v>3</v>
      </c>
    </row>
    <row r="562" spans="1:28" ht="20.25">
      <c r="A562">
        <v>2223</v>
      </c>
      <c r="B562" t="s">
        <v>1769</v>
      </c>
      <c r="C562" t="s">
        <v>1770</v>
      </c>
      <c r="D562" t="str">
        <f t="shared" si="16"/>
        <v>BLOCKv VEE</v>
      </c>
      <c r="E562" s="3" t="s">
        <v>8893</v>
      </c>
      <c r="F562" s="3" t="s">
        <v>8883</v>
      </c>
      <c r="G562" s="3" t="s">
        <v>8883</v>
      </c>
      <c r="H562" s="4">
        <v>617</v>
      </c>
      <c r="I562" s="4">
        <v>1624298.9687478</v>
      </c>
      <c r="J562" s="6">
        <v>43765</v>
      </c>
      <c r="K562" s="7">
        <v>8.2290866745500003E-4</v>
      </c>
      <c r="L562" s="7">
        <v>605</v>
      </c>
      <c r="M562" s="7">
        <v>2782660.0606654999</v>
      </c>
      <c r="N562" s="9">
        <v>43785</v>
      </c>
      <c r="O562" s="10">
        <v>0.14179765045600001</v>
      </c>
      <c r="P562" s="10">
        <v>1436</v>
      </c>
      <c r="Q562" s="10">
        <v>6698537.0703542</v>
      </c>
      <c r="R562" s="10">
        <v>172.31274388509721</v>
      </c>
      <c r="S562" s="18">
        <v>172.31274388509721</v>
      </c>
      <c r="T562" s="13">
        <v>43906</v>
      </c>
      <c r="U562" s="14">
        <v>4.1329476296599998E-4</v>
      </c>
      <c r="V562" s="14">
        <v>1094</v>
      </c>
      <c r="W562" s="14">
        <v>1285941.5970977801</v>
      </c>
      <c r="X562" s="14">
        <v>99.708532009072854</v>
      </c>
      <c r="Y562" s="19">
        <f t="shared" si="17"/>
        <v>-0.99708532009072859</v>
      </c>
      <c r="Z562" s="19">
        <v>-0.99709999999999999</v>
      </c>
      <c r="AA562" t="s">
        <v>12220</v>
      </c>
      <c r="AB562" s="121">
        <v>3</v>
      </c>
    </row>
    <row r="563" spans="1:28" ht="20.25">
      <c r="A563">
        <v>3898</v>
      </c>
      <c r="B563" t="s">
        <v>4226</v>
      </c>
      <c r="C563" t="s">
        <v>4227</v>
      </c>
      <c r="D563" t="str">
        <f t="shared" si="16"/>
        <v>Axe AXE</v>
      </c>
      <c r="E563" s="3" t="s">
        <v>8887</v>
      </c>
      <c r="F563" s="3" t="s">
        <v>8883</v>
      </c>
      <c r="G563" s="3" t="s">
        <v>8883</v>
      </c>
      <c r="H563" s="4">
        <v>618</v>
      </c>
      <c r="I563" s="4">
        <v>1622289.0449407799</v>
      </c>
      <c r="J563" s="6">
        <v>43609</v>
      </c>
      <c r="K563" s="7">
        <v>0.21061361032199999</v>
      </c>
      <c r="L563" s="7">
        <v>2693</v>
      </c>
      <c r="M563" s="7">
        <v>0</v>
      </c>
      <c r="N563" s="9">
        <v>43675</v>
      </c>
      <c r="O563" s="10">
        <v>3.3273965904499998</v>
      </c>
      <c r="P563" s="10">
        <v>3090</v>
      </c>
      <c r="Q563" s="10">
        <v>0</v>
      </c>
      <c r="R563" s="10">
        <v>15.79858293755497</v>
      </c>
      <c r="S563" s="18">
        <v>15.79858293755497</v>
      </c>
      <c r="T563" s="13">
        <v>44664</v>
      </c>
      <c r="U563" s="14">
        <v>1.6137955695551189E-3</v>
      </c>
      <c r="V563" s="14">
        <v>1784</v>
      </c>
      <c r="W563" s="14">
        <v>86630.75</v>
      </c>
      <c r="X563" s="14">
        <v>99.951499752864251</v>
      </c>
      <c r="Y563" s="19">
        <f t="shared" si="17"/>
        <v>-0.99951499752864248</v>
      </c>
      <c r="Z563" s="19">
        <v>-0.99950000000000006</v>
      </c>
      <c r="AA563" t="s">
        <v>12221</v>
      </c>
      <c r="AB563" s="121">
        <v>3</v>
      </c>
    </row>
    <row r="564" spans="1:28" ht="20.25">
      <c r="A564">
        <v>1864</v>
      </c>
      <c r="B564" t="s">
        <v>1302</v>
      </c>
      <c r="C564" t="s">
        <v>1303</v>
      </c>
      <c r="D564" t="str">
        <f t="shared" si="16"/>
        <v>Blox CDT</v>
      </c>
      <c r="E564" s="3" t="s">
        <v>8887</v>
      </c>
      <c r="F564" s="3" t="s">
        <v>8883</v>
      </c>
      <c r="G564" s="3" t="s">
        <v>8883</v>
      </c>
      <c r="H564" s="4">
        <v>619</v>
      </c>
      <c r="I564" s="4">
        <v>1621317.9243722139</v>
      </c>
      <c r="J564" s="6">
        <v>43906</v>
      </c>
      <c r="K564" s="7">
        <v>2.36480438828E-3</v>
      </c>
      <c r="L564" s="7">
        <v>782</v>
      </c>
      <c r="M564" s="7">
        <v>1595247.814967558</v>
      </c>
      <c r="N564" s="9">
        <v>44489</v>
      </c>
      <c r="O564" s="10">
        <v>0.2066232136702732</v>
      </c>
      <c r="P564" s="10">
        <v>398</v>
      </c>
      <c r="Q564" s="10">
        <v>206623213.67027321</v>
      </c>
      <c r="R564" s="10">
        <v>87.374336200617861</v>
      </c>
      <c r="S564" s="18">
        <v>87.374336200617861</v>
      </c>
      <c r="T564" s="13">
        <v>44490</v>
      </c>
      <c r="U564" s="14">
        <v>0.19210837018120111</v>
      </c>
      <c r="V564" s="14">
        <v>174</v>
      </c>
      <c r="W564" s="14">
        <v>192108370.18120119</v>
      </c>
      <c r="X564" s="14">
        <v>7.024788372634001</v>
      </c>
      <c r="Y564" s="19">
        <f t="shared" si="17"/>
        <v>-7.0247883726340013E-2</v>
      </c>
      <c r="Z564" s="19">
        <v>-7.0199999999999999E-2</v>
      </c>
      <c r="AA564" t="s">
        <v>12222</v>
      </c>
      <c r="AB564" s="121">
        <v>3</v>
      </c>
    </row>
    <row r="565" spans="1:28" ht="20.25">
      <c r="A565">
        <v>3988</v>
      </c>
      <c r="B565" t="s">
        <v>4368</v>
      </c>
      <c r="C565" t="s">
        <v>4369</v>
      </c>
      <c r="D565" t="str">
        <f t="shared" si="16"/>
        <v>VNT Chain VNT</v>
      </c>
      <c r="E565" s="3" t="s">
        <v>8887</v>
      </c>
      <c r="F565" s="3" t="s">
        <v>8883</v>
      </c>
      <c r="G565" s="3" t="s">
        <v>8883</v>
      </c>
      <c r="H565" s="4">
        <v>620</v>
      </c>
      <c r="I565" s="4">
        <v>1606467.2322796399</v>
      </c>
      <c r="J565" s="6">
        <v>43904</v>
      </c>
      <c r="K565" s="7">
        <v>4.44816825874E-4</v>
      </c>
      <c r="L565" s="7">
        <v>881</v>
      </c>
      <c r="M565" s="7">
        <v>1205748.5541067859</v>
      </c>
      <c r="N565" s="9">
        <v>44330</v>
      </c>
      <c r="O565" s="10">
        <v>1.2626790366110001E-2</v>
      </c>
      <c r="P565" s="10">
        <v>900</v>
      </c>
      <c r="Q565" s="10">
        <v>34314730.851730697</v>
      </c>
      <c r="R565" s="10">
        <v>28.38649446612143</v>
      </c>
      <c r="S565" s="18">
        <v>28.38649446612143</v>
      </c>
      <c r="T565" s="13">
        <v>44627</v>
      </c>
      <c r="U565" s="14">
        <v>1.4305410238313641E-4</v>
      </c>
      <c r="V565" s="14">
        <v>1398</v>
      </c>
      <c r="W565" s="14">
        <v>388765.70198619302</v>
      </c>
      <c r="X565" s="14">
        <v>98.867058862661636</v>
      </c>
      <c r="Y565" s="19">
        <f t="shared" si="17"/>
        <v>-0.98867058862661639</v>
      </c>
      <c r="Z565" s="19">
        <v>-0.98870000000000002</v>
      </c>
      <c r="AA565" t="s">
        <v>12223</v>
      </c>
      <c r="AB565" s="121">
        <v>3</v>
      </c>
    </row>
    <row r="566" spans="1:28" ht="20.25">
      <c r="A566">
        <v>4974</v>
      </c>
      <c r="B566" t="s">
        <v>5173</v>
      </c>
      <c r="C566" t="s">
        <v>5174</v>
      </c>
      <c r="D566" t="str">
        <f t="shared" si="16"/>
        <v>EXMO Coin EXM</v>
      </c>
      <c r="E566" s="3" t="s">
        <v>8898</v>
      </c>
      <c r="F566" s="3" t="s">
        <v>8883</v>
      </c>
      <c r="G566" s="3" t="s">
        <v>8883</v>
      </c>
      <c r="H566" s="4">
        <v>622</v>
      </c>
      <c r="I566" s="4">
        <v>1593729.0566129501</v>
      </c>
      <c r="J566" s="6">
        <v>43903</v>
      </c>
      <c r="K566" s="7">
        <v>1.45237509567E-3</v>
      </c>
      <c r="L566" s="7">
        <v>783</v>
      </c>
      <c r="M566" s="7">
        <v>1593729.0566129501</v>
      </c>
      <c r="N566" s="9">
        <v>44288</v>
      </c>
      <c r="O566" s="10">
        <v>0.10193445</v>
      </c>
      <c r="P566" s="10">
        <v>1334</v>
      </c>
      <c r="Q566" s="10">
        <v>8919037.0600000005</v>
      </c>
      <c r="R566" s="10">
        <v>70.184658428734807</v>
      </c>
      <c r="S566" s="18">
        <v>70.184658428734807</v>
      </c>
      <c r="T566" s="13">
        <v>44620</v>
      </c>
      <c r="U566" s="14">
        <v>2.1634897516203209E-2</v>
      </c>
      <c r="V566" s="14">
        <v>884</v>
      </c>
      <c r="W566" s="14">
        <v>2948613.39</v>
      </c>
      <c r="X566" s="14">
        <v>78.775676411455393</v>
      </c>
      <c r="Y566" s="19">
        <f t="shared" si="17"/>
        <v>-0.78775676411455398</v>
      </c>
      <c r="Z566" s="19">
        <v>-0.78779999999999994</v>
      </c>
      <c r="AA566" t="s">
        <v>12224</v>
      </c>
      <c r="AB566" s="121">
        <v>3</v>
      </c>
    </row>
    <row r="567" spans="1:28" ht="20.25">
      <c r="A567">
        <v>4277</v>
      </c>
      <c r="B567" t="s">
        <v>4725</v>
      </c>
      <c r="C567" t="s">
        <v>4726</v>
      </c>
      <c r="D567" t="str">
        <f t="shared" si="16"/>
        <v>DECOIN DTEP</v>
      </c>
      <c r="E567" s="3" t="s">
        <v>3686</v>
      </c>
      <c r="F567" s="3" t="s">
        <v>8883</v>
      </c>
      <c r="G567" s="3" t="s">
        <v>8883</v>
      </c>
      <c r="H567" s="4">
        <v>623</v>
      </c>
      <c r="I567" s="4">
        <v>1588004.731479137</v>
      </c>
      <c r="J567" s="6">
        <v>43771</v>
      </c>
      <c r="K567" s="7">
        <v>4.3827194803600002E-3</v>
      </c>
      <c r="L567" s="7">
        <v>1573</v>
      </c>
      <c r="M567" s="7">
        <v>113502.05828334299</v>
      </c>
      <c r="N567" s="9">
        <v>44445</v>
      </c>
      <c r="O567" s="10">
        <v>0.33147852016467</v>
      </c>
      <c r="P567" s="10">
        <v>1092</v>
      </c>
      <c r="Q567" s="10">
        <v>18370856.773127992</v>
      </c>
      <c r="R567" s="10">
        <v>75.633067927368714</v>
      </c>
      <c r="S567" s="18">
        <v>75.633067927368714</v>
      </c>
      <c r="T567" s="13">
        <v>44583</v>
      </c>
      <c r="U567" s="14">
        <v>9.4581679772508809E-2</v>
      </c>
      <c r="V567" s="14">
        <v>752</v>
      </c>
      <c r="W567" s="14">
        <v>5320840.0082262978</v>
      </c>
      <c r="X567" s="14">
        <v>71.466724382164173</v>
      </c>
      <c r="Y567" s="19">
        <f t="shared" si="17"/>
        <v>-0.71466724382164171</v>
      </c>
      <c r="Z567" s="19">
        <v>-0.7147</v>
      </c>
      <c r="AA567" t="s">
        <v>12225</v>
      </c>
      <c r="AB567" s="121">
        <v>3</v>
      </c>
    </row>
    <row r="568" spans="1:28" ht="20.25">
      <c r="A568">
        <v>2982</v>
      </c>
      <c r="B568" t="s">
        <v>2834</v>
      </c>
      <c r="C568" t="s">
        <v>2834</v>
      </c>
      <c r="D568" t="str">
        <f t="shared" si="16"/>
        <v>MVL MVL</v>
      </c>
      <c r="E568" s="3" t="s">
        <v>8888</v>
      </c>
      <c r="F568" s="3" t="s">
        <v>8883</v>
      </c>
      <c r="G568" s="3" t="s">
        <v>8883</v>
      </c>
      <c r="H568" s="4">
        <v>625</v>
      </c>
      <c r="I568" s="4">
        <v>1549245.68225509</v>
      </c>
      <c r="J568" s="6">
        <v>43903</v>
      </c>
      <c r="K568" s="7">
        <v>1.61802782004E-4</v>
      </c>
      <c r="L568" s="7">
        <v>789</v>
      </c>
      <c r="M568" s="7">
        <v>1549245.68225509</v>
      </c>
      <c r="N568" s="9">
        <v>44288</v>
      </c>
      <c r="O568" s="10">
        <v>7.0537840000000004E-2</v>
      </c>
      <c r="P568" s="10">
        <v>178</v>
      </c>
      <c r="Q568" s="10">
        <v>839570737.45000005</v>
      </c>
      <c r="R568" s="10">
        <v>435.94948817540228</v>
      </c>
      <c r="S568" s="18">
        <v>435.94948817540228</v>
      </c>
      <c r="T568" s="13">
        <v>44371</v>
      </c>
      <c r="U568" s="14">
        <v>5.26802E-3</v>
      </c>
      <c r="V568" s="14">
        <v>265</v>
      </c>
      <c r="W568" s="14">
        <v>88304479.219999999</v>
      </c>
      <c r="X568" s="14">
        <v>92.531639755342667</v>
      </c>
      <c r="Y568" s="19">
        <f t="shared" si="17"/>
        <v>-0.92531639755342665</v>
      </c>
      <c r="Z568" s="19">
        <v>-0.92530000000000001</v>
      </c>
      <c r="AA568" t="s">
        <v>12226</v>
      </c>
      <c r="AB568" s="121">
        <v>3</v>
      </c>
    </row>
    <row r="569" spans="1:28" ht="20.25">
      <c r="A569">
        <v>1531</v>
      </c>
      <c r="B569" t="s">
        <v>916</v>
      </c>
      <c r="C569" t="s">
        <v>539</v>
      </c>
      <c r="D569" t="str">
        <f t="shared" si="16"/>
        <v>Global Cryptocurrency GCC</v>
      </c>
      <c r="E569" s="3" t="s">
        <v>8887</v>
      </c>
      <c r="F569" s="3" t="s">
        <v>8883</v>
      </c>
      <c r="G569" s="3" t="s">
        <v>8883</v>
      </c>
      <c r="H569" s="4">
        <v>626</v>
      </c>
      <c r="I569" s="4">
        <v>1545847.17163375</v>
      </c>
      <c r="J569" s="6">
        <v>43432</v>
      </c>
      <c r="K569" s="7">
        <v>1.20103E-4</v>
      </c>
      <c r="L569" s="7">
        <v>1213</v>
      </c>
      <c r="M569" s="7">
        <v>407565.542217788</v>
      </c>
      <c r="N569" s="9">
        <v>44662</v>
      </c>
      <c r="O569" s="10">
        <v>1.1116332585979169E-2</v>
      </c>
      <c r="P569" s="10">
        <v>1283</v>
      </c>
      <c r="Q569" s="10">
        <v>10519599.57</v>
      </c>
      <c r="R569" s="10">
        <v>92.556660416302392</v>
      </c>
      <c r="S569" s="18">
        <v>92.556660416302392</v>
      </c>
      <c r="T569" s="13">
        <v>44687</v>
      </c>
      <c r="U569" s="14">
        <v>1.0644639823217371E-3</v>
      </c>
      <c r="V569" s="14">
        <v>1078</v>
      </c>
      <c r="W569" s="14">
        <v>1370437.51</v>
      </c>
      <c r="X569" s="14">
        <v>90.424324082707571</v>
      </c>
      <c r="Y569" s="19">
        <f t="shared" si="17"/>
        <v>-0.90424324082707574</v>
      </c>
      <c r="Z569" s="19">
        <v>-0.9042</v>
      </c>
      <c r="AA569" t="s">
        <v>12227</v>
      </c>
      <c r="AB569" s="121">
        <v>3</v>
      </c>
    </row>
    <row r="570" spans="1:28" ht="20.25">
      <c r="A570">
        <v>3070</v>
      </c>
      <c r="B570" t="s">
        <v>2964</v>
      </c>
      <c r="C570" t="s">
        <v>2965</v>
      </c>
      <c r="D570" t="str">
        <f t="shared" si="16"/>
        <v>Litex LXT</v>
      </c>
      <c r="E570" s="3" t="s">
        <v>8887</v>
      </c>
      <c r="F570" s="3" t="s">
        <v>8883</v>
      </c>
      <c r="G570" s="3" t="s">
        <v>8883</v>
      </c>
      <c r="H570" s="4">
        <v>628</v>
      </c>
      <c r="I570" s="4">
        <v>1528693.38435699</v>
      </c>
      <c r="J570" s="6">
        <v>43494</v>
      </c>
      <c r="K570" s="7">
        <v>1.2957579736799999E-3</v>
      </c>
      <c r="L570" s="7">
        <v>906</v>
      </c>
      <c r="M570" s="7">
        <v>1134249.9486182299</v>
      </c>
      <c r="N570" s="9">
        <v>43696</v>
      </c>
      <c r="O570" s="10">
        <v>5.1375860676000001E-2</v>
      </c>
      <c r="P570" s="10">
        <v>877</v>
      </c>
      <c r="Q570" s="10">
        <v>37195534.461273097</v>
      </c>
      <c r="R570" s="10">
        <v>39.649272255752123</v>
      </c>
      <c r="S570" s="18">
        <v>39.649272255752123</v>
      </c>
      <c r="T570" s="13">
        <v>44545</v>
      </c>
      <c r="U570" s="14">
        <v>2.7220352063736199E-4</v>
      </c>
      <c r="V570" s="14">
        <v>1224</v>
      </c>
      <c r="W570" s="14">
        <v>748169.61</v>
      </c>
      <c r="X570" s="14">
        <v>99.470172339585687</v>
      </c>
      <c r="Y570" s="19">
        <f t="shared" si="17"/>
        <v>-0.99470172339585683</v>
      </c>
      <c r="Z570" s="19">
        <v>-0.99470000000000003</v>
      </c>
      <c r="AA570" t="s">
        <v>12228</v>
      </c>
      <c r="AB570" s="121">
        <v>3</v>
      </c>
    </row>
    <row r="571" spans="1:28" ht="20.25">
      <c r="A571">
        <v>2737</v>
      </c>
      <c r="B571" t="s">
        <v>2543</v>
      </c>
      <c r="C571" t="s">
        <v>2544</v>
      </c>
      <c r="D571" t="str">
        <f t="shared" si="16"/>
        <v>Global Social Chain GSC</v>
      </c>
      <c r="E571" s="3" t="s">
        <v>8887</v>
      </c>
      <c r="F571" s="3" t="s">
        <v>8883</v>
      </c>
      <c r="G571" s="3" t="s">
        <v>8883</v>
      </c>
      <c r="H571" s="4">
        <v>629</v>
      </c>
      <c r="I571" s="4">
        <v>1513987.85915502</v>
      </c>
      <c r="J571" s="6">
        <v>43903</v>
      </c>
      <c r="K571" s="7">
        <v>2.0960891455100001E-3</v>
      </c>
      <c r="L571" s="7">
        <v>797</v>
      </c>
      <c r="M571" s="7">
        <v>1513987.85915502</v>
      </c>
      <c r="N571" s="9">
        <v>44508</v>
      </c>
      <c r="O571" s="10">
        <v>0.2455206361751516</v>
      </c>
      <c r="P571" s="10">
        <v>1213</v>
      </c>
      <c r="Q571" s="10">
        <v>12727324.4</v>
      </c>
      <c r="R571" s="10">
        <v>117.13272629700769</v>
      </c>
      <c r="S571" s="18">
        <v>117.13272629700769</v>
      </c>
      <c r="T571" s="13">
        <v>44616</v>
      </c>
      <c r="U571" s="14">
        <v>2.5912449810083699E-3</v>
      </c>
      <c r="V571" s="14">
        <v>1066</v>
      </c>
      <c r="W571" s="14">
        <v>1443239.74</v>
      </c>
      <c r="X571" s="14">
        <v>98.944591777955566</v>
      </c>
      <c r="Y571" s="19">
        <f t="shared" si="17"/>
        <v>-0.98944591777955571</v>
      </c>
      <c r="Z571" s="19">
        <v>-0.98939999999999995</v>
      </c>
      <c r="AA571" t="s">
        <v>12229</v>
      </c>
      <c r="AB571" s="121">
        <v>3</v>
      </c>
    </row>
    <row r="572" spans="1:28" ht="20.25">
      <c r="A572">
        <v>2735</v>
      </c>
      <c r="B572" t="s">
        <v>2539</v>
      </c>
      <c r="C572" t="s">
        <v>2540</v>
      </c>
      <c r="D572" t="str">
        <f t="shared" si="16"/>
        <v>Content Neutrality Network CNN</v>
      </c>
      <c r="E572" s="3" t="s">
        <v>8887</v>
      </c>
      <c r="F572" s="3" t="s">
        <v>8883</v>
      </c>
      <c r="G572" s="3" t="s">
        <v>8883</v>
      </c>
      <c r="H572" s="4">
        <v>630</v>
      </c>
      <c r="I572" s="4">
        <v>1513236.3451187401</v>
      </c>
      <c r="J572" s="6">
        <v>43493</v>
      </c>
      <c r="K572" s="8">
        <v>9.5821293689899998E-5</v>
      </c>
      <c r="L572" s="7">
        <v>507</v>
      </c>
      <c r="M572" s="7">
        <v>4052894.7086832998</v>
      </c>
      <c r="N572" s="9">
        <v>43558</v>
      </c>
      <c r="O572" s="10">
        <v>1.6039218905299999E-3</v>
      </c>
      <c r="P572" s="10">
        <v>1093</v>
      </c>
      <c r="Q572" s="10">
        <v>18336951.633813001</v>
      </c>
      <c r="R572" s="10">
        <v>16.738679147044959</v>
      </c>
      <c r="S572" s="18">
        <v>16.738679147044959</v>
      </c>
      <c r="T572" s="13">
        <v>44641</v>
      </c>
      <c r="U572" s="16">
        <v>2.168821781257E-6</v>
      </c>
      <c r="V572" s="14">
        <v>1699</v>
      </c>
      <c r="W572" s="16">
        <v>123468.65</v>
      </c>
      <c r="X572" s="16">
        <v>99.864780087231026</v>
      </c>
      <c r="Y572" s="19">
        <f t="shared" si="17"/>
        <v>-0.99864780087231031</v>
      </c>
      <c r="Z572" s="19">
        <v>-0.99860000000000004</v>
      </c>
      <c r="AA572" t="s">
        <v>12230</v>
      </c>
      <c r="AB572" s="121">
        <v>3</v>
      </c>
    </row>
    <row r="573" spans="1:28" ht="20.25">
      <c r="A573">
        <v>2945</v>
      </c>
      <c r="B573" t="s">
        <v>2782</v>
      </c>
      <c r="C573" t="s">
        <v>2783</v>
      </c>
      <c r="D573" t="str">
        <f t="shared" si="16"/>
        <v>ContentBox BOX</v>
      </c>
      <c r="E573" s="3" t="s">
        <v>8884</v>
      </c>
      <c r="F573" s="3" t="s">
        <v>8883</v>
      </c>
      <c r="G573" s="3" t="s">
        <v>8883</v>
      </c>
      <c r="H573" s="4">
        <v>631</v>
      </c>
      <c r="I573" s="4">
        <v>1510486.3252123001</v>
      </c>
      <c r="J573" s="6">
        <v>43449</v>
      </c>
      <c r="K573" s="7">
        <v>1.6229209499500001E-3</v>
      </c>
      <c r="L573" s="7">
        <v>917</v>
      </c>
      <c r="M573" s="7">
        <v>1087272.1079432101</v>
      </c>
      <c r="N573" s="9">
        <v>43659</v>
      </c>
      <c r="O573" s="10">
        <v>3.9988719040699998E-2</v>
      </c>
      <c r="P573" s="10">
        <v>892</v>
      </c>
      <c r="Q573" s="10">
        <v>35579518.661262698</v>
      </c>
      <c r="R573" s="10">
        <v>24.639967240506689</v>
      </c>
      <c r="S573" s="18">
        <v>24.639967240506689</v>
      </c>
      <c r="T573" s="13">
        <v>44637</v>
      </c>
      <c r="U573" s="14">
        <v>2.05505916490621E-4</v>
      </c>
      <c r="V573" s="14">
        <v>1379</v>
      </c>
      <c r="W573" s="14">
        <v>419224.22</v>
      </c>
      <c r="X573" s="14">
        <v>99.486090273905845</v>
      </c>
      <c r="Y573" s="19">
        <f t="shared" si="17"/>
        <v>-0.99486090273905847</v>
      </c>
      <c r="Z573" s="19">
        <v>-0.99490000000000001</v>
      </c>
      <c r="AA573" t="s">
        <v>12231</v>
      </c>
      <c r="AB573" s="121">
        <v>3</v>
      </c>
    </row>
    <row r="574" spans="1:28" ht="20.25">
      <c r="A574">
        <v>3896</v>
      </c>
      <c r="B574" t="s">
        <v>4223</v>
      </c>
      <c r="C574" t="s">
        <v>4224</v>
      </c>
      <c r="D574" t="str">
        <f t="shared" si="16"/>
        <v>HoryouToken HYT</v>
      </c>
      <c r="E574" s="3" t="s">
        <v>8887</v>
      </c>
      <c r="F574" s="3" t="s">
        <v>8883</v>
      </c>
      <c r="G574" s="3" t="s">
        <v>8883</v>
      </c>
      <c r="H574" s="4">
        <v>632</v>
      </c>
      <c r="I574" s="4">
        <v>1509969.8157711769</v>
      </c>
      <c r="J574" s="6">
        <v>43586</v>
      </c>
      <c r="K574" s="7">
        <v>5.68913429925E-3</v>
      </c>
      <c r="L574" s="7">
        <v>2648</v>
      </c>
      <c r="M574" s="7">
        <v>0</v>
      </c>
      <c r="N574" s="9">
        <v>43640</v>
      </c>
      <c r="O574" s="10">
        <v>9.6557381173000001E-3</v>
      </c>
      <c r="P574" s="10">
        <v>3089</v>
      </c>
      <c r="Q574" s="10">
        <v>0</v>
      </c>
      <c r="R574" s="10">
        <v>1.697224500144586</v>
      </c>
      <c r="S574" s="18">
        <v>1.697224500144586</v>
      </c>
      <c r="T574" s="13">
        <v>43941</v>
      </c>
      <c r="U574" s="14">
        <v>1.38261054781E-4</v>
      </c>
      <c r="V574" s="14">
        <v>1646</v>
      </c>
      <c r="W574" s="14">
        <v>150634.94394709819</v>
      </c>
      <c r="X574" s="14">
        <v>98.568094400434489</v>
      </c>
      <c r="Y574" s="19">
        <f t="shared" si="17"/>
        <v>-0.98568094400434492</v>
      </c>
      <c r="Z574" s="19">
        <v>-0.98570000000000002</v>
      </c>
      <c r="AA574" t="s">
        <v>12232</v>
      </c>
      <c r="AB574" s="121">
        <v>3</v>
      </c>
    </row>
    <row r="575" spans="1:28" ht="20.25">
      <c r="A575">
        <v>2316</v>
      </c>
      <c r="B575" t="s">
        <v>1900</v>
      </c>
      <c r="C575" t="s">
        <v>1901</v>
      </c>
      <c r="D575" t="str">
        <f t="shared" si="16"/>
        <v>DeepBrain Chain DBC</v>
      </c>
      <c r="E575" s="3" t="s">
        <v>1772</v>
      </c>
      <c r="F575" s="3" t="s">
        <v>8883</v>
      </c>
      <c r="G575" s="3" t="s">
        <v>8883</v>
      </c>
      <c r="H575" s="4">
        <v>633</v>
      </c>
      <c r="I575" s="4">
        <v>1508441.4238656</v>
      </c>
      <c r="J575" s="6">
        <v>43903</v>
      </c>
      <c r="K575" s="7">
        <v>3.53639298356E-4</v>
      </c>
      <c r="L575" s="7">
        <v>799</v>
      </c>
      <c r="M575" s="7">
        <v>1508441.4238656</v>
      </c>
      <c r="N575" s="9">
        <v>44334</v>
      </c>
      <c r="O575" s="10">
        <v>3.3226470000000001E-2</v>
      </c>
      <c r="P575" s="10">
        <v>607</v>
      </c>
      <c r="Q575" s="10">
        <v>91044164.469999999</v>
      </c>
      <c r="R575" s="10">
        <v>93.955819261217201</v>
      </c>
      <c r="S575" s="18">
        <v>93.955819261217201</v>
      </c>
      <c r="T575" s="13">
        <v>44634</v>
      </c>
      <c r="U575" s="14">
        <v>1.5617499555540741E-3</v>
      </c>
      <c r="V575" s="14">
        <v>749</v>
      </c>
      <c r="W575" s="14">
        <v>5333069.5199999996</v>
      </c>
      <c r="X575" s="14">
        <v>95.299681381879935</v>
      </c>
      <c r="Y575" s="19">
        <f t="shared" si="17"/>
        <v>-0.9529968138187993</v>
      </c>
      <c r="Z575" s="19">
        <v>-0.95299999999999996</v>
      </c>
      <c r="AA575" t="s">
        <v>12233</v>
      </c>
      <c r="AB575" s="121">
        <v>3</v>
      </c>
    </row>
    <row r="576" spans="1:28" ht="20.25">
      <c r="A576">
        <v>3963</v>
      </c>
      <c r="B576" t="s">
        <v>4328</v>
      </c>
      <c r="C576" t="s">
        <v>4329</v>
      </c>
      <c r="D576" t="str">
        <f t="shared" si="16"/>
        <v>DreamTeam Token DREAM</v>
      </c>
      <c r="E576" s="3" t="s">
        <v>8892</v>
      </c>
      <c r="F576" s="3" t="s">
        <v>8883</v>
      </c>
      <c r="G576" s="3" t="s">
        <v>8883</v>
      </c>
      <c r="H576" s="4">
        <v>634</v>
      </c>
      <c r="I576" s="4">
        <v>1507748.2932736441</v>
      </c>
      <c r="J576" s="6">
        <v>43718</v>
      </c>
      <c r="K576" s="7">
        <v>2.9793417013899998E-2</v>
      </c>
      <c r="L576" s="7">
        <v>922</v>
      </c>
      <c r="M576" s="7">
        <v>1074581.378895819</v>
      </c>
      <c r="N576" s="9">
        <v>43870</v>
      </c>
      <c r="O576" s="10">
        <v>0.15550313074300001</v>
      </c>
      <c r="P576" s="10">
        <v>1496</v>
      </c>
      <c r="Q576" s="10">
        <v>5646320.617076166</v>
      </c>
      <c r="R576" s="10">
        <v>5.2193788537397587</v>
      </c>
      <c r="S576" s="18">
        <v>5.2193788537397587</v>
      </c>
      <c r="T576" s="13">
        <v>44207</v>
      </c>
      <c r="U576" s="14">
        <v>1.26956079739E-2</v>
      </c>
      <c r="V576" s="14">
        <v>1351</v>
      </c>
      <c r="W576" s="14">
        <v>460488.0103437606</v>
      </c>
      <c r="X576" s="14">
        <v>91.835786255080606</v>
      </c>
      <c r="Y576" s="19">
        <f t="shared" si="17"/>
        <v>-0.91835786255080609</v>
      </c>
      <c r="Z576" s="19">
        <v>-0.91839999999999999</v>
      </c>
      <c r="AA576" t="s">
        <v>12234</v>
      </c>
      <c r="AB576" s="121">
        <v>3</v>
      </c>
    </row>
    <row r="577" spans="1:28" ht="20.25">
      <c r="A577">
        <v>3082</v>
      </c>
      <c r="B577" t="s">
        <v>2981</v>
      </c>
      <c r="C577" t="s">
        <v>2982</v>
      </c>
      <c r="D577" t="str">
        <f t="shared" si="16"/>
        <v>VINchain VIN</v>
      </c>
      <c r="E577" s="3" t="s">
        <v>8893</v>
      </c>
      <c r="F577" s="3" t="s">
        <v>8883</v>
      </c>
      <c r="G577" s="3" t="s">
        <v>8883</v>
      </c>
      <c r="H577" s="4">
        <v>636</v>
      </c>
      <c r="I577" s="4">
        <v>1498885.7230847301</v>
      </c>
      <c r="J577" s="6">
        <v>43907</v>
      </c>
      <c r="K577" s="7">
        <v>7.4693764258799999E-4</v>
      </c>
      <c r="L577" s="7">
        <v>1084</v>
      </c>
      <c r="M577" s="7">
        <v>624197.70651172998</v>
      </c>
      <c r="N577" s="9">
        <v>44302</v>
      </c>
      <c r="O577" s="10">
        <v>8.7669860000000002E-2</v>
      </c>
      <c r="P577" s="10">
        <v>1635</v>
      </c>
      <c r="Q577" s="10">
        <v>3713649.65</v>
      </c>
      <c r="R577" s="10">
        <v>117.3723949649133</v>
      </c>
      <c r="S577" s="18">
        <v>117.3723949649133</v>
      </c>
      <c r="T577" s="13">
        <v>44373</v>
      </c>
      <c r="U577" s="14">
        <v>1.6128E-3</v>
      </c>
      <c r="V577" s="14">
        <v>1053</v>
      </c>
      <c r="W577" s="14">
        <v>1509801.31</v>
      </c>
      <c r="X577" s="14">
        <v>98.16037119256265</v>
      </c>
      <c r="Y577" s="19">
        <f t="shared" si="17"/>
        <v>-0.98160371192562645</v>
      </c>
      <c r="Z577" s="19">
        <v>-0.98160000000000003</v>
      </c>
      <c r="AA577" t="s">
        <v>12235</v>
      </c>
      <c r="AB577" s="121">
        <v>3</v>
      </c>
    </row>
    <row r="578" spans="1:28" ht="20.25">
      <c r="A578">
        <v>1881</v>
      </c>
      <c r="B578" t="s">
        <v>1319</v>
      </c>
      <c r="C578" t="s">
        <v>1320</v>
      </c>
      <c r="D578" t="str">
        <f t="shared" ref="D578:D641" si="18">_xlfn.TEXTJOIN(" ",TRUE,B578,C578)</f>
        <v>DeepOnion ONION</v>
      </c>
      <c r="E578" s="3" t="s">
        <v>8884</v>
      </c>
      <c r="F578" s="3" t="s">
        <v>8883</v>
      </c>
      <c r="G578" s="3" t="s">
        <v>8883</v>
      </c>
      <c r="H578" s="4">
        <v>638</v>
      </c>
      <c r="I578" s="4">
        <v>1467615.86602748</v>
      </c>
      <c r="J578" s="6">
        <v>43903</v>
      </c>
      <c r="K578" s="7">
        <v>2.8973239024100001E-2</v>
      </c>
      <c r="L578" s="7">
        <v>812</v>
      </c>
      <c r="M578" s="7">
        <v>1467615.86602748</v>
      </c>
      <c r="N578" s="9">
        <v>44297</v>
      </c>
      <c r="O578" s="10">
        <v>1.70441058</v>
      </c>
      <c r="P578" s="10">
        <v>1350</v>
      </c>
      <c r="Q578" s="10">
        <v>8552607.5</v>
      </c>
      <c r="R578" s="10">
        <v>58.827063780555143</v>
      </c>
      <c r="S578" s="18">
        <v>58.827063780555143</v>
      </c>
      <c r="T578" s="13">
        <v>44520</v>
      </c>
      <c r="U578" s="14">
        <v>8.4953831770666913E-2</v>
      </c>
      <c r="V578" s="14">
        <v>849</v>
      </c>
      <c r="W578" s="14">
        <v>3318563.26</v>
      </c>
      <c r="X578" s="14">
        <v>95.015647475582625</v>
      </c>
      <c r="Y578" s="19">
        <f t="shared" ref="Y578:Y641" si="19">X578/-100</f>
        <v>-0.95015647475582621</v>
      </c>
      <c r="Z578" s="19">
        <v>-0.95020000000000004</v>
      </c>
      <c r="AA578" t="s">
        <v>12236</v>
      </c>
      <c r="AB578" s="121">
        <v>3</v>
      </c>
    </row>
    <row r="579" spans="1:28" ht="20.25">
      <c r="A579">
        <v>2379</v>
      </c>
      <c r="B579" t="s">
        <v>1986</v>
      </c>
      <c r="C579" t="s">
        <v>1987</v>
      </c>
      <c r="D579" t="str">
        <f t="shared" si="18"/>
        <v>Kcash KCASH</v>
      </c>
      <c r="E579" s="3" t="s">
        <v>8887</v>
      </c>
      <c r="F579" s="3" t="s">
        <v>8883</v>
      </c>
      <c r="G579" s="3" t="s">
        <v>8883</v>
      </c>
      <c r="H579" s="4">
        <v>639</v>
      </c>
      <c r="I579" s="4">
        <v>1465725.2119213101</v>
      </c>
      <c r="J579" s="6">
        <v>43903</v>
      </c>
      <c r="K579" s="7">
        <v>2.1728877772599999E-3</v>
      </c>
      <c r="L579" s="7">
        <v>813</v>
      </c>
      <c r="M579" s="7">
        <v>1465725.2119213101</v>
      </c>
      <c r="N579" s="9">
        <v>44069</v>
      </c>
      <c r="O579" s="10">
        <v>0.130247942422</v>
      </c>
      <c r="P579" s="10">
        <v>777</v>
      </c>
      <c r="Q579" s="10">
        <v>51033000.872760199</v>
      </c>
      <c r="R579" s="10">
        <v>59.94232366028676</v>
      </c>
      <c r="S579" s="18">
        <v>59.94232366028676</v>
      </c>
      <c r="T579" s="13">
        <v>44616</v>
      </c>
      <c r="U579" s="14">
        <v>1.5180474708208179E-3</v>
      </c>
      <c r="V579" s="14">
        <v>1213</v>
      </c>
      <c r="W579" s="14">
        <v>782621.61</v>
      </c>
      <c r="X579" s="14">
        <v>98.834494086745423</v>
      </c>
      <c r="Y579" s="19">
        <f t="shared" si="19"/>
        <v>-0.98834494086745428</v>
      </c>
      <c r="Z579" s="19">
        <v>-0.98829999999999996</v>
      </c>
      <c r="AA579" t="s">
        <v>12237</v>
      </c>
      <c r="AB579" s="121">
        <v>3</v>
      </c>
    </row>
    <row r="580" spans="1:28" ht="20.25">
      <c r="A580">
        <v>2095</v>
      </c>
      <c r="B580" t="s">
        <v>1616</v>
      </c>
      <c r="C580" t="s">
        <v>1617</v>
      </c>
      <c r="D580" t="str">
        <f t="shared" si="18"/>
        <v>BOScoin BOS</v>
      </c>
      <c r="E580" s="3" t="s">
        <v>8887</v>
      </c>
      <c r="F580" s="3" t="s">
        <v>8883</v>
      </c>
      <c r="G580" s="3" t="s">
        <v>8883</v>
      </c>
      <c r="H580" s="4">
        <v>640</v>
      </c>
      <c r="I580" s="4">
        <v>1464198.2945487441</v>
      </c>
      <c r="J580" s="6">
        <v>43384</v>
      </c>
      <c r="K580" s="7">
        <v>4.09183092415333E-2</v>
      </c>
      <c r="L580" s="7">
        <v>194</v>
      </c>
      <c r="M580" s="7">
        <v>18283886.201214619</v>
      </c>
      <c r="N580" s="9">
        <v>43414</v>
      </c>
      <c r="O580" s="10">
        <v>0.126297455595</v>
      </c>
      <c r="P580" s="10">
        <v>734</v>
      </c>
      <c r="Q580" s="10">
        <v>57697571.880634427</v>
      </c>
      <c r="R580" s="10">
        <v>3.086575617029756</v>
      </c>
      <c r="S580" s="18">
        <v>3.086575617029756</v>
      </c>
      <c r="T580" s="13">
        <v>44136</v>
      </c>
      <c r="U580" s="14">
        <v>3.5190972699000001E-4</v>
      </c>
      <c r="V580" s="14">
        <v>1470</v>
      </c>
      <c r="W580" s="14">
        <v>304698.39805354708</v>
      </c>
      <c r="X580" s="14">
        <v>99.7213643573957</v>
      </c>
      <c r="Y580" s="19">
        <f t="shared" si="19"/>
        <v>-0.99721364357395703</v>
      </c>
      <c r="Z580" s="19">
        <v>-0.99719999999999998</v>
      </c>
      <c r="AA580" t="s">
        <v>12238</v>
      </c>
      <c r="AB580" s="121">
        <v>3</v>
      </c>
    </row>
    <row r="581" spans="1:28" ht="20.25">
      <c r="A581">
        <v>2058</v>
      </c>
      <c r="B581" t="s">
        <v>1558</v>
      </c>
      <c r="C581" t="s">
        <v>1559</v>
      </c>
      <c r="D581" t="str">
        <f t="shared" si="18"/>
        <v>AirSwap AST</v>
      </c>
      <c r="E581" s="3" t="s">
        <v>3686</v>
      </c>
      <c r="F581" s="3" t="s">
        <v>8883</v>
      </c>
      <c r="G581" s="3" t="s">
        <v>8883</v>
      </c>
      <c r="H581" s="4">
        <v>641</v>
      </c>
      <c r="I581" s="4">
        <v>1461640.7676240001</v>
      </c>
      <c r="J581" s="6">
        <v>43903</v>
      </c>
      <c r="K581" s="7">
        <v>7.0276974652100001E-3</v>
      </c>
      <c r="L581" s="7">
        <v>816</v>
      </c>
      <c r="M581" s="7">
        <v>1461640.7676240001</v>
      </c>
      <c r="N581" s="9">
        <v>44283</v>
      </c>
      <c r="O581" s="10">
        <v>0.74822834000000005</v>
      </c>
      <c r="P581" s="10">
        <v>570</v>
      </c>
      <c r="Q581" s="10">
        <v>101535212.43000001</v>
      </c>
      <c r="R581" s="10">
        <v>106.4684903845162</v>
      </c>
      <c r="S581" s="18">
        <v>106.4684903845162</v>
      </c>
      <c r="T581" s="13">
        <v>44369</v>
      </c>
      <c r="U581" s="14">
        <v>8.4858859999999994E-2</v>
      </c>
      <c r="V581" s="14">
        <v>548</v>
      </c>
      <c r="W581" s="14">
        <v>14477987.960000001</v>
      </c>
      <c r="X581" s="14">
        <v>88.658694750856398</v>
      </c>
      <c r="Y581" s="19">
        <f t="shared" si="19"/>
        <v>-0.88658694750856393</v>
      </c>
      <c r="Z581" s="19">
        <v>-0.88660000000000005</v>
      </c>
      <c r="AA581" t="s">
        <v>12239</v>
      </c>
      <c r="AB581" s="121">
        <v>3</v>
      </c>
    </row>
    <row r="582" spans="1:28" ht="20.25">
      <c r="A582">
        <v>1026</v>
      </c>
      <c r="B582" t="s">
        <v>530</v>
      </c>
      <c r="C582" t="s">
        <v>531</v>
      </c>
      <c r="D582" t="str">
        <f t="shared" si="18"/>
        <v>Aeon AEON</v>
      </c>
      <c r="E582" s="3" t="s">
        <v>8884</v>
      </c>
      <c r="F582" s="3" t="s">
        <v>8882</v>
      </c>
      <c r="G582" s="3" t="s">
        <v>8883</v>
      </c>
      <c r="H582" s="4">
        <v>642</v>
      </c>
      <c r="I582" s="4">
        <v>1460653.3587718401</v>
      </c>
      <c r="J582" s="6">
        <v>43907</v>
      </c>
      <c r="K582" s="7">
        <v>6.8381780669600004E-2</v>
      </c>
      <c r="L582" s="7">
        <v>851</v>
      </c>
      <c r="M582" s="7">
        <v>1329097.6310855399</v>
      </c>
      <c r="N582" s="9">
        <v>44309</v>
      </c>
      <c r="O582" s="10">
        <v>3.37541636</v>
      </c>
      <c r="P582" s="10">
        <v>817</v>
      </c>
      <c r="Q582" s="10">
        <v>44486455.270000003</v>
      </c>
      <c r="R582" s="10">
        <v>49.361340505433553</v>
      </c>
      <c r="S582" s="18">
        <v>49.361340505433553</v>
      </c>
      <c r="T582" s="13">
        <v>44677</v>
      </c>
      <c r="U582" s="14">
        <v>4.0518283787643473E-2</v>
      </c>
      <c r="V582" s="14">
        <v>1212</v>
      </c>
      <c r="W582" s="14">
        <v>784491.58</v>
      </c>
      <c r="X582" s="14">
        <v>98.799606345818518</v>
      </c>
      <c r="Y582" s="19">
        <f t="shared" si="19"/>
        <v>-0.98799606345818514</v>
      </c>
      <c r="Z582" s="19">
        <v>-0.98799999999999999</v>
      </c>
      <c r="AA582" t="s">
        <v>12240</v>
      </c>
      <c r="AB582" s="121">
        <v>3</v>
      </c>
    </row>
    <row r="583" spans="1:28" ht="20.25">
      <c r="A583">
        <v>3917</v>
      </c>
      <c r="B583" t="s">
        <v>4259</v>
      </c>
      <c r="C583" t="s">
        <v>4260</v>
      </c>
      <c r="D583" t="str">
        <f t="shared" si="18"/>
        <v>Sentivate SNTVT</v>
      </c>
      <c r="E583" s="3" t="s">
        <v>8887</v>
      </c>
      <c r="F583" s="3" t="s">
        <v>8883</v>
      </c>
      <c r="G583" s="3" t="s">
        <v>8883</v>
      </c>
      <c r="H583" s="4">
        <v>643</v>
      </c>
      <c r="I583" s="4">
        <v>1444401.24157944</v>
      </c>
      <c r="J583" s="6">
        <v>43907</v>
      </c>
      <c r="K583" s="7">
        <v>4.07989742914E-4</v>
      </c>
      <c r="L583" s="7">
        <v>908</v>
      </c>
      <c r="M583" s="7">
        <v>1127796.91780777</v>
      </c>
      <c r="N583" s="9">
        <v>44328</v>
      </c>
      <c r="O583" s="10">
        <v>4.332954E-2</v>
      </c>
      <c r="P583" s="10">
        <v>521</v>
      </c>
      <c r="Q583" s="10">
        <v>125291027.83</v>
      </c>
      <c r="R583" s="10">
        <v>106.2025228637511</v>
      </c>
      <c r="S583" s="18">
        <v>106.2025228637511</v>
      </c>
      <c r="T583" s="13">
        <v>44681</v>
      </c>
      <c r="U583" s="14">
        <v>3.529741669811869E-3</v>
      </c>
      <c r="V583" s="14">
        <v>566</v>
      </c>
      <c r="W583" s="14">
        <v>12813937.17</v>
      </c>
      <c r="X583" s="14">
        <v>91.853729188420033</v>
      </c>
      <c r="Y583" s="19">
        <f t="shared" si="19"/>
        <v>-0.9185372918842003</v>
      </c>
      <c r="Z583" s="19">
        <v>-0.91849999999999998</v>
      </c>
      <c r="AA583" t="s">
        <v>12241</v>
      </c>
      <c r="AB583" s="121">
        <v>3</v>
      </c>
    </row>
    <row r="584" spans="1:28" ht="20.25">
      <c r="A584">
        <v>406</v>
      </c>
      <c r="B584" t="s">
        <v>289</v>
      </c>
      <c r="C584" t="s">
        <v>290</v>
      </c>
      <c r="D584" t="str">
        <f t="shared" si="18"/>
        <v>Boolberry BBR</v>
      </c>
      <c r="E584" s="3" t="s">
        <v>8887</v>
      </c>
      <c r="F584" s="3" t="s">
        <v>8883</v>
      </c>
      <c r="G584" s="3" t="s">
        <v>8883</v>
      </c>
      <c r="H584" s="4">
        <v>645</v>
      </c>
      <c r="I584" s="4">
        <v>1439066.6075274399</v>
      </c>
      <c r="J584" s="6">
        <v>43326</v>
      </c>
      <c r="K584" s="7">
        <v>0.46514368057250999</v>
      </c>
      <c r="L584" s="7">
        <v>419</v>
      </c>
      <c r="M584" s="7">
        <v>5545119.0553091196</v>
      </c>
      <c r="N584" s="9">
        <v>43412</v>
      </c>
      <c r="O584" s="10">
        <v>1.13985434407</v>
      </c>
      <c r="P584" s="10">
        <v>1178</v>
      </c>
      <c r="Q584" s="10">
        <v>14003751.26863339</v>
      </c>
      <c r="R584" s="10">
        <v>2.4505424703761212</v>
      </c>
      <c r="S584" s="18">
        <v>2.4505424703761212</v>
      </c>
      <c r="T584" s="13">
        <v>44547</v>
      </c>
      <c r="U584" s="14">
        <v>9.2572279838999997E-4</v>
      </c>
      <c r="V584" s="14">
        <v>2176</v>
      </c>
      <c r="W584" s="14">
        <v>12226.44085297735</v>
      </c>
      <c r="X584" s="14">
        <v>99.918785869158981</v>
      </c>
      <c r="Y584" s="19">
        <f t="shared" si="19"/>
        <v>-0.99918785869158977</v>
      </c>
      <c r="Z584" s="19">
        <v>-0.99919999999999998</v>
      </c>
      <c r="AA584" t="s">
        <v>12242</v>
      </c>
      <c r="AB584" s="121">
        <v>3</v>
      </c>
    </row>
    <row r="585" spans="1:28" ht="20.25">
      <c r="A585">
        <v>2158</v>
      </c>
      <c r="B585" t="s">
        <v>1698</v>
      </c>
      <c r="C585" t="s">
        <v>1699</v>
      </c>
      <c r="D585" t="str">
        <f t="shared" si="18"/>
        <v>Phore PHR</v>
      </c>
      <c r="E585" s="3" t="s">
        <v>8887</v>
      </c>
      <c r="F585" s="3" t="s">
        <v>8883</v>
      </c>
      <c r="G585" s="3" t="s">
        <v>8883</v>
      </c>
      <c r="H585" s="4">
        <v>646</v>
      </c>
      <c r="I585" s="4">
        <v>1437403.5208676199</v>
      </c>
      <c r="J585" s="6">
        <v>43961</v>
      </c>
      <c r="K585" s="7">
        <v>4.0888711821500001E-2</v>
      </c>
      <c r="L585" s="7">
        <v>472</v>
      </c>
      <c r="M585" s="7">
        <v>4554894.76109087</v>
      </c>
      <c r="N585" s="9">
        <v>44269</v>
      </c>
      <c r="O585" s="10">
        <v>0.96957081000000001</v>
      </c>
      <c r="P585" s="10">
        <v>1032</v>
      </c>
      <c r="Q585" s="10">
        <v>22847994.050000001</v>
      </c>
      <c r="R585" s="10">
        <v>23.712432277951649</v>
      </c>
      <c r="S585" s="18">
        <v>23.712432277951649</v>
      </c>
      <c r="T585" s="13">
        <v>44658</v>
      </c>
      <c r="U585" s="14">
        <v>5.7884880147677604E-3</v>
      </c>
      <c r="V585" s="14">
        <v>1487</v>
      </c>
      <c r="W585" s="14">
        <v>289970.01</v>
      </c>
      <c r="X585" s="14">
        <v>99.402984500454622</v>
      </c>
      <c r="Y585" s="19">
        <f t="shared" si="19"/>
        <v>-0.99402984500454616</v>
      </c>
      <c r="Z585" s="19">
        <v>-0.99399999999999999</v>
      </c>
      <c r="AA585" t="s">
        <v>12243</v>
      </c>
      <c r="AB585" s="121">
        <v>3</v>
      </c>
    </row>
    <row r="586" spans="1:28" ht="20.25">
      <c r="A586">
        <v>2153</v>
      </c>
      <c r="B586" t="s">
        <v>1694</v>
      </c>
      <c r="C586" t="s">
        <v>1695</v>
      </c>
      <c r="D586" t="str">
        <f t="shared" si="18"/>
        <v>Aeron ARN</v>
      </c>
      <c r="E586" s="3" t="s">
        <v>8887</v>
      </c>
      <c r="F586" s="3" t="s">
        <v>8883</v>
      </c>
      <c r="G586" s="3" t="s">
        <v>8883</v>
      </c>
      <c r="H586" s="4">
        <v>647</v>
      </c>
      <c r="I586" s="4">
        <v>1424603.1846381701</v>
      </c>
      <c r="J586" s="6">
        <v>43355</v>
      </c>
      <c r="K586" s="7">
        <v>0.21626799999999999</v>
      </c>
      <c r="L586" s="7">
        <v>578</v>
      </c>
      <c r="M586" s="7">
        <v>3049553</v>
      </c>
      <c r="N586" s="9">
        <v>43383</v>
      </c>
      <c r="O586" s="10">
        <v>0.95844499999999999</v>
      </c>
      <c r="P586" s="10">
        <v>1231</v>
      </c>
      <c r="Q586" s="10">
        <v>12010245</v>
      </c>
      <c r="R586" s="10">
        <v>4.4317467216601623</v>
      </c>
      <c r="S586" s="18">
        <v>4.4317467216601623</v>
      </c>
      <c r="T586" s="13">
        <v>44465</v>
      </c>
      <c r="U586" s="16">
        <v>3.3492723429999997E-5</v>
      </c>
      <c r="V586" s="14">
        <v>2447</v>
      </c>
      <c r="W586" s="16">
        <v>755.14</v>
      </c>
      <c r="X586" s="16">
        <v>99.996505514303905</v>
      </c>
      <c r="Y586" s="19">
        <f t="shared" si="19"/>
        <v>-0.99996505514303902</v>
      </c>
      <c r="Z586" s="19">
        <v>-1</v>
      </c>
      <c r="AA586" t="s">
        <v>12244</v>
      </c>
      <c r="AB586" s="121">
        <v>3</v>
      </c>
    </row>
    <row r="587" spans="1:28" ht="20.25">
      <c r="A587">
        <v>2953</v>
      </c>
      <c r="B587" t="s">
        <v>2790</v>
      </c>
      <c r="C587" t="s">
        <v>2791</v>
      </c>
      <c r="D587" t="str">
        <f t="shared" si="18"/>
        <v>Blue Whale EXchange BWX</v>
      </c>
      <c r="E587" s="3" t="s">
        <v>3686</v>
      </c>
      <c r="F587" s="3" t="s">
        <v>8883</v>
      </c>
      <c r="G587" s="3" t="s">
        <v>8883</v>
      </c>
      <c r="H587" s="4">
        <v>648</v>
      </c>
      <c r="I587" s="4">
        <v>1423003.6497737661</v>
      </c>
      <c r="J587" s="6">
        <v>43520</v>
      </c>
      <c r="K587" s="8">
        <v>6.5297187073700005E-5</v>
      </c>
      <c r="L587" s="7">
        <v>667</v>
      </c>
      <c r="M587" s="7">
        <v>2152979.7748497408</v>
      </c>
      <c r="N587" s="9">
        <v>43636</v>
      </c>
      <c r="O587" s="10">
        <v>0.17763815159099999</v>
      </c>
      <c r="P587" s="10">
        <v>1270</v>
      </c>
      <c r="Q587" s="10">
        <v>10739471.548020139</v>
      </c>
      <c r="R587" s="10">
        <v>2720.4564170659041</v>
      </c>
      <c r="S587" s="18">
        <v>2720.4564170659041</v>
      </c>
      <c r="T587" s="13">
        <v>44673</v>
      </c>
      <c r="U587" s="14">
        <v>6.8191219090332951E-4</v>
      </c>
      <c r="V587" s="14">
        <v>2033</v>
      </c>
      <c r="W587" s="14">
        <v>26999.0619664898</v>
      </c>
      <c r="X587" s="14">
        <v>99.616122896576073</v>
      </c>
      <c r="Y587" s="19">
        <f t="shared" si="19"/>
        <v>-0.99616122896576076</v>
      </c>
      <c r="Z587" s="19">
        <v>-0.99619999999999997</v>
      </c>
      <c r="AA587" t="s">
        <v>12245</v>
      </c>
      <c r="AB587" s="121">
        <v>3</v>
      </c>
    </row>
    <row r="588" spans="1:28" ht="20.25">
      <c r="A588">
        <v>3092</v>
      </c>
      <c r="B588" t="s">
        <v>2998</v>
      </c>
      <c r="C588" t="s">
        <v>2999</v>
      </c>
      <c r="D588" t="str">
        <f t="shared" si="18"/>
        <v>Nuggets NUG</v>
      </c>
      <c r="E588" s="3" t="s">
        <v>8887</v>
      </c>
      <c r="F588" s="3" t="s">
        <v>8883</v>
      </c>
      <c r="G588" s="3" t="s">
        <v>8883</v>
      </c>
      <c r="H588" s="4">
        <v>649</v>
      </c>
      <c r="I588" s="4">
        <v>1422211.2952292501</v>
      </c>
      <c r="J588" s="6">
        <v>44197</v>
      </c>
      <c r="K588" s="8">
        <v>3.8137844269999998E-5</v>
      </c>
      <c r="L588" s="7">
        <v>1689</v>
      </c>
      <c r="M588" s="7">
        <v>65781.315094869278</v>
      </c>
      <c r="N588" s="9">
        <v>44324</v>
      </c>
      <c r="O588" s="10">
        <v>3.9118547593600004E-3</v>
      </c>
      <c r="P588" s="10">
        <v>1434</v>
      </c>
      <c r="Q588" s="10">
        <v>6747286.2049846491</v>
      </c>
      <c r="R588" s="10">
        <v>102.5714702610274</v>
      </c>
      <c r="S588" s="18">
        <v>102.5714702610274</v>
      </c>
      <c r="T588" s="13">
        <v>44510</v>
      </c>
      <c r="U588" s="14">
        <v>2.7808063057999999E-4</v>
      </c>
      <c r="V588" s="14">
        <v>1345</v>
      </c>
      <c r="W588" s="14">
        <v>479641.93918407062</v>
      </c>
      <c r="X588" s="14">
        <v>92.89133549974909</v>
      </c>
      <c r="Y588" s="19">
        <f t="shared" si="19"/>
        <v>-0.92891335499749095</v>
      </c>
      <c r="Z588" s="19">
        <v>-0.92889999999999995</v>
      </c>
      <c r="AA588" t="s">
        <v>12246</v>
      </c>
      <c r="AB588" s="121">
        <v>3</v>
      </c>
    </row>
    <row r="589" spans="1:28" ht="20.25">
      <c r="A589">
        <v>3327</v>
      </c>
      <c r="B589" t="s">
        <v>3392</v>
      </c>
      <c r="C589" t="s">
        <v>3392</v>
      </c>
      <c r="D589" t="str">
        <f t="shared" si="18"/>
        <v>SIX SIX</v>
      </c>
      <c r="E589" s="3" t="s">
        <v>8887</v>
      </c>
      <c r="F589" s="3" t="s">
        <v>8883</v>
      </c>
      <c r="G589" s="3" t="s">
        <v>8883</v>
      </c>
      <c r="H589" s="4">
        <v>650</v>
      </c>
      <c r="I589" s="4">
        <v>1418820.3132939499</v>
      </c>
      <c r="J589" s="6">
        <v>43524</v>
      </c>
      <c r="K589" s="7">
        <v>4.05629769192E-3</v>
      </c>
      <c r="L589" s="7">
        <v>885</v>
      </c>
      <c r="M589" s="7">
        <v>1187450.9807269501</v>
      </c>
      <c r="N589" s="9">
        <v>44529</v>
      </c>
      <c r="O589" s="10">
        <v>0.55208678258542077</v>
      </c>
      <c r="P589" s="10">
        <v>547</v>
      </c>
      <c r="Q589" s="10">
        <v>115355461.48999999</v>
      </c>
      <c r="R589" s="10">
        <v>136.10608109093121</v>
      </c>
      <c r="S589" s="18">
        <v>136.10608109093121</v>
      </c>
      <c r="T589" s="13">
        <v>44635</v>
      </c>
      <c r="U589" s="14">
        <v>0.1282507103128474</v>
      </c>
      <c r="V589" s="14">
        <v>402</v>
      </c>
      <c r="W589" s="14">
        <v>36151383.560000002</v>
      </c>
      <c r="X589" s="14">
        <v>76.769827795505321</v>
      </c>
      <c r="Y589" s="19">
        <f t="shared" si="19"/>
        <v>-0.76769827795505319</v>
      </c>
      <c r="Z589" s="19">
        <v>-0.76770000000000005</v>
      </c>
      <c r="AA589" t="s">
        <v>12247</v>
      </c>
      <c r="AB589" s="121">
        <v>3</v>
      </c>
    </row>
    <row r="590" spans="1:28" ht="20.25">
      <c r="A590">
        <v>2991</v>
      </c>
      <c r="B590" t="s">
        <v>2848</v>
      </c>
      <c r="C590" t="s">
        <v>2848</v>
      </c>
      <c r="D590" t="str">
        <f t="shared" si="18"/>
        <v>NIX NIX</v>
      </c>
      <c r="E590" s="3" t="s">
        <v>3686</v>
      </c>
      <c r="F590" s="3" t="s">
        <v>8883</v>
      </c>
      <c r="G590" s="3" t="s">
        <v>8883</v>
      </c>
      <c r="H590" s="4">
        <v>651</v>
      </c>
      <c r="I590" s="4">
        <v>1418228.3392024101</v>
      </c>
      <c r="J590" s="6">
        <v>44218</v>
      </c>
      <c r="K590" s="7">
        <v>2.1133249999999999E-2</v>
      </c>
      <c r="L590" s="7">
        <v>588</v>
      </c>
      <c r="M590" s="7">
        <v>2956467.9130809</v>
      </c>
      <c r="N590" s="9">
        <v>44305</v>
      </c>
      <c r="O590" s="10">
        <v>0.85609411999999996</v>
      </c>
      <c r="P590" s="10">
        <v>973</v>
      </c>
      <c r="Q590" s="10">
        <v>26539972.870000001</v>
      </c>
      <c r="R590" s="10">
        <v>40.509345226124708</v>
      </c>
      <c r="S590" s="18">
        <v>40.509345226124708</v>
      </c>
      <c r="T590" s="13">
        <v>44634</v>
      </c>
      <c r="U590" s="14">
        <v>1.130422034027324E-3</v>
      </c>
      <c r="V590" s="14">
        <v>1431</v>
      </c>
      <c r="W590" s="14">
        <v>340547.99</v>
      </c>
      <c r="X590" s="14">
        <v>99.867955869849055</v>
      </c>
      <c r="Y590" s="19">
        <f t="shared" si="19"/>
        <v>-0.99867955869849057</v>
      </c>
      <c r="Z590" s="19">
        <v>-0.99870000000000003</v>
      </c>
      <c r="AA590" t="s">
        <v>12248</v>
      </c>
      <c r="AB590" s="121">
        <v>3</v>
      </c>
    </row>
    <row r="591" spans="1:28" ht="20.25">
      <c r="A591">
        <v>2535</v>
      </c>
      <c r="B591" t="s">
        <v>2220</v>
      </c>
      <c r="C591" t="s">
        <v>2221</v>
      </c>
      <c r="D591" t="str">
        <f t="shared" si="18"/>
        <v>Edge DADI</v>
      </c>
      <c r="E591" s="3" t="s">
        <v>1772</v>
      </c>
      <c r="F591" s="3" t="s">
        <v>8883</v>
      </c>
      <c r="G591" s="3" t="s">
        <v>8883</v>
      </c>
      <c r="H591" s="4">
        <v>652</v>
      </c>
      <c r="I591" s="4">
        <v>1413308.21936819</v>
      </c>
      <c r="J591" s="6">
        <v>43939</v>
      </c>
      <c r="K591" s="7">
        <v>1.0959793429200001E-2</v>
      </c>
      <c r="L591" s="7">
        <v>826</v>
      </c>
      <c r="M591" s="7">
        <v>1409101.8499605299</v>
      </c>
      <c r="N591" s="9">
        <v>44516</v>
      </c>
      <c r="O591" s="10">
        <v>4.7385470451842746</v>
      </c>
      <c r="P591" s="10">
        <v>2610</v>
      </c>
      <c r="Q591" s="10">
        <v>0</v>
      </c>
      <c r="R591" s="10">
        <v>432.35733189636949</v>
      </c>
      <c r="S591" s="18">
        <v>432.35733189636949</v>
      </c>
      <c r="T591" s="13">
        <v>44517</v>
      </c>
      <c r="U591" s="14">
        <v>0</v>
      </c>
      <c r="V591" s="14">
        <v>2591</v>
      </c>
      <c r="W591" s="14">
        <v>0</v>
      </c>
      <c r="X591" s="14">
        <v>100</v>
      </c>
      <c r="Y591" s="19">
        <f t="shared" si="19"/>
        <v>-1</v>
      </c>
      <c r="Z591" s="19">
        <v>-1</v>
      </c>
      <c r="AA591" t="s">
        <v>12249</v>
      </c>
      <c r="AB591" s="121">
        <v>3</v>
      </c>
    </row>
    <row r="592" spans="1:28" ht="20.25">
      <c r="A592">
        <v>2913</v>
      </c>
      <c r="B592" t="s">
        <v>2733</v>
      </c>
      <c r="C592" t="s">
        <v>2734</v>
      </c>
      <c r="D592" t="str">
        <f t="shared" si="18"/>
        <v>Databroker DTX</v>
      </c>
      <c r="E592" s="3" t="s">
        <v>1772</v>
      </c>
      <c r="F592" s="3" t="s">
        <v>8883</v>
      </c>
      <c r="G592" s="3" t="s">
        <v>8883</v>
      </c>
      <c r="H592" s="4">
        <v>653</v>
      </c>
      <c r="I592" s="4">
        <v>1413193.01334216</v>
      </c>
      <c r="J592" s="6">
        <v>43644</v>
      </c>
      <c r="K592" s="7">
        <v>3.2110089843E-3</v>
      </c>
      <c r="L592" s="7">
        <v>690</v>
      </c>
      <c r="M592" s="7">
        <v>2023839.9009036</v>
      </c>
      <c r="N592" s="9">
        <v>44559</v>
      </c>
      <c r="O592" s="10">
        <v>0.1998070867636986</v>
      </c>
      <c r="P592" s="10">
        <v>1139</v>
      </c>
      <c r="Q592" s="10">
        <v>16194196.9</v>
      </c>
      <c r="R592" s="10">
        <v>62.225639274334362</v>
      </c>
      <c r="S592" s="18">
        <v>62.225639274334362</v>
      </c>
      <c r="T592" s="13">
        <v>44673</v>
      </c>
      <c r="U592" s="14">
        <v>1.8702822049683779E-2</v>
      </c>
      <c r="V592" s="14">
        <v>995</v>
      </c>
      <c r="W592" s="14">
        <v>1906475.48</v>
      </c>
      <c r="X592" s="14">
        <v>90.639560211494086</v>
      </c>
      <c r="Y592" s="19">
        <f t="shared" si="19"/>
        <v>-0.90639560211494086</v>
      </c>
      <c r="Z592" s="19">
        <v>-0.90639999999999998</v>
      </c>
      <c r="AA592" t="s">
        <v>12250</v>
      </c>
      <c r="AB592" s="121">
        <v>3</v>
      </c>
    </row>
    <row r="593" spans="1:28" ht="20.25">
      <c r="A593">
        <v>2630</v>
      </c>
      <c r="B593" t="s">
        <v>2368</v>
      </c>
      <c r="C593" t="s">
        <v>2369</v>
      </c>
      <c r="D593" t="str">
        <f t="shared" si="18"/>
        <v>PolySwarm NCT</v>
      </c>
      <c r="E593" s="3" t="s">
        <v>8887</v>
      </c>
      <c r="F593" s="3" t="s">
        <v>8883</v>
      </c>
      <c r="G593" s="3" t="s">
        <v>8883</v>
      </c>
      <c r="H593" s="4">
        <v>654</v>
      </c>
      <c r="I593" s="4">
        <v>1399403.22082817</v>
      </c>
      <c r="J593" s="6">
        <v>44171</v>
      </c>
      <c r="K593" s="7">
        <v>6.2294E-4</v>
      </c>
      <c r="L593" s="7">
        <v>502</v>
      </c>
      <c r="M593" s="7">
        <v>4091543.9032229302</v>
      </c>
      <c r="N593" s="9">
        <v>44575</v>
      </c>
      <c r="O593" s="10">
        <v>0.1734247951164937</v>
      </c>
      <c r="P593" s="10">
        <v>431</v>
      </c>
      <c r="Q593" s="10">
        <v>180564571.25999999</v>
      </c>
      <c r="R593" s="10">
        <v>278.39726958694848</v>
      </c>
      <c r="S593" s="18">
        <v>278.39726958694848</v>
      </c>
      <c r="T593" s="13">
        <v>44687</v>
      </c>
      <c r="U593" s="14">
        <v>2.4798082668944989E-2</v>
      </c>
      <c r="V593" s="14">
        <v>395</v>
      </c>
      <c r="W593" s="14">
        <v>38381226.299999997</v>
      </c>
      <c r="X593" s="14">
        <v>85.700958935954048</v>
      </c>
      <c r="Y593" s="19">
        <f t="shared" si="19"/>
        <v>-0.85700958935954052</v>
      </c>
      <c r="Z593" s="19">
        <v>-0.85699999999999998</v>
      </c>
      <c r="AA593" t="s">
        <v>12251</v>
      </c>
      <c r="AB593" s="121">
        <v>3</v>
      </c>
    </row>
    <row r="594" spans="1:28" ht="20.25">
      <c r="A594">
        <v>8</v>
      </c>
      <c r="B594" t="s">
        <v>25</v>
      </c>
      <c r="C594" t="s">
        <v>26</v>
      </c>
      <c r="D594" t="str">
        <f t="shared" si="18"/>
        <v>Feathercoin FTC</v>
      </c>
      <c r="E594" s="3" t="s">
        <v>8882</v>
      </c>
      <c r="F594" s="3" t="s">
        <v>8883</v>
      </c>
      <c r="G594" s="3" t="s">
        <v>8883</v>
      </c>
      <c r="H594" s="4">
        <v>655</v>
      </c>
      <c r="I594" s="4">
        <v>1396167.10818439</v>
      </c>
      <c r="J594" s="6">
        <v>43388</v>
      </c>
      <c r="K594" s="7">
        <v>3.3093999999999998E-2</v>
      </c>
      <c r="L594" s="7">
        <v>317</v>
      </c>
      <c r="M594" s="7">
        <v>9282579.9470600002</v>
      </c>
      <c r="N594" s="9">
        <v>43392</v>
      </c>
      <c r="O594" s="10">
        <v>8.7221999999999994E-2</v>
      </c>
      <c r="P594" s="10">
        <v>1329</v>
      </c>
      <c r="Q594" s="10">
        <v>9104527.4359099995</v>
      </c>
      <c r="R594" s="10">
        <v>2.635583489454282</v>
      </c>
      <c r="S594" s="18">
        <v>2.635583489454282</v>
      </c>
      <c r="T594" s="13">
        <v>44040</v>
      </c>
      <c r="U594" s="14">
        <v>2.59076773165E-3</v>
      </c>
      <c r="V594" s="14">
        <v>936</v>
      </c>
      <c r="W594" s="14">
        <v>2448851.6626866502</v>
      </c>
      <c r="X594" s="14">
        <v>97.029685478835617</v>
      </c>
      <c r="Y594" s="19">
        <f t="shared" si="19"/>
        <v>-0.97029685478835614</v>
      </c>
      <c r="Z594" s="19">
        <v>-0.97030000000000005</v>
      </c>
      <c r="AA594" t="s">
        <v>12252</v>
      </c>
      <c r="AB594" s="121">
        <v>3</v>
      </c>
    </row>
    <row r="595" spans="1:28" ht="20.25">
      <c r="A595">
        <v>3251</v>
      </c>
      <c r="B595" t="s">
        <v>3260</v>
      </c>
      <c r="C595" t="s">
        <v>2714</v>
      </c>
      <c r="D595" t="str">
        <f t="shared" si="18"/>
        <v>ParkinGo GOT</v>
      </c>
      <c r="E595" s="3" t="s">
        <v>8887</v>
      </c>
      <c r="F595" s="3" t="s">
        <v>8883</v>
      </c>
      <c r="G595" s="3" t="s">
        <v>8883</v>
      </c>
      <c r="H595" s="4">
        <v>656</v>
      </c>
      <c r="I595" s="4">
        <v>1390857.618469025</v>
      </c>
      <c r="J595" s="6">
        <v>43504</v>
      </c>
      <c r="K595" s="7">
        <v>0.39144818031099998</v>
      </c>
      <c r="L595" s="7">
        <v>479</v>
      </c>
      <c r="M595" s="7">
        <v>4470306.9713889398</v>
      </c>
      <c r="N595" s="9">
        <v>43605</v>
      </c>
      <c r="O595" s="10">
        <v>0.99980365623400003</v>
      </c>
      <c r="P595" s="10">
        <v>1206</v>
      </c>
      <c r="Q595" s="10">
        <v>12963579.561775129</v>
      </c>
      <c r="R595" s="10">
        <v>2.5541149672471848</v>
      </c>
      <c r="S595" s="18">
        <v>2.5541149672471848</v>
      </c>
      <c r="T595" s="13">
        <v>44201</v>
      </c>
      <c r="U595" s="14">
        <v>1.175556485894E-2</v>
      </c>
      <c r="V595" s="14">
        <v>1544</v>
      </c>
      <c r="W595" s="14">
        <v>237094.39181769241</v>
      </c>
      <c r="X595" s="14">
        <v>98.824212655590784</v>
      </c>
      <c r="Y595" s="19">
        <f t="shared" si="19"/>
        <v>-0.98824212655590782</v>
      </c>
      <c r="Z595" s="19">
        <v>-0.98819999999999997</v>
      </c>
      <c r="AA595" t="s">
        <v>12253</v>
      </c>
      <c r="AB595" s="121">
        <v>3</v>
      </c>
    </row>
    <row r="596" spans="1:28" ht="20.25">
      <c r="A596">
        <v>4902</v>
      </c>
      <c r="B596" t="s">
        <v>5112</v>
      </c>
      <c r="C596" t="s">
        <v>5113</v>
      </c>
      <c r="D596" t="str">
        <f t="shared" si="18"/>
        <v>MargiX MGX</v>
      </c>
      <c r="E596" s="3" t="s">
        <v>8887</v>
      </c>
      <c r="F596" s="3" t="s">
        <v>8883</v>
      </c>
      <c r="G596" s="3" t="s">
        <v>8883</v>
      </c>
      <c r="H596" s="4">
        <v>657</v>
      </c>
      <c r="I596" s="4">
        <v>1374511.9880919</v>
      </c>
      <c r="J596" s="6">
        <v>43782</v>
      </c>
      <c r="K596" s="7">
        <v>5.50670895272E-3</v>
      </c>
      <c r="L596" s="7">
        <v>1433</v>
      </c>
      <c r="M596" s="7">
        <v>187312.7975761728</v>
      </c>
      <c r="N596" s="9">
        <v>43983</v>
      </c>
      <c r="O596" s="10">
        <v>2.7444587543900001E-2</v>
      </c>
      <c r="P596" s="10">
        <v>1668</v>
      </c>
      <c r="Q596" s="10">
        <v>3250374.7511871322</v>
      </c>
      <c r="R596" s="10">
        <v>4.9838456652668999</v>
      </c>
      <c r="S596" s="18">
        <v>4.9838456652668999</v>
      </c>
      <c r="T596" s="13">
        <v>44043</v>
      </c>
      <c r="U596" s="14">
        <v>1.6692252990300001E-3</v>
      </c>
      <c r="V596" s="14">
        <v>1581</v>
      </c>
      <c r="W596" s="14">
        <v>197693.17929559591</v>
      </c>
      <c r="X596" s="14">
        <v>93.917834267467398</v>
      </c>
      <c r="Y596" s="19">
        <f t="shared" si="19"/>
        <v>-0.93917834267467404</v>
      </c>
      <c r="Z596" s="19">
        <v>-0.93920000000000003</v>
      </c>
      <c r="AA596" t="s">
        <v>12254</v>
      </c>
      <c r="AB596" s="121">
        <v>3</v>
      </c>
    </row>
    <row r="597" spans="1:28" ht="20.25">
      <c r="A597">
        <v>2505</v>
      </c>
      <c r="B597" t="s">
        <v>2170</v>
      </c>
      <c r="C597" t="s">
        <v>294</v>
      </c>
      <c r="D597" t="str">
        <f t="shared" si="18"/>
        <v>Bluzelle BLZ</v>
      </c>
      <c r="E597" s="3" t="s">
        <v>1772</v>
      </c>
      <c r="F597" s="3" t="s">
        <v>8883</v>
      </c>
      <c r="G597" s="3" t="s">
        <v>8883</v>
      </c>
      <c r="H597" s="4">
        <v>658</v>
      </c>
      <c r="I597" s="4">
        <v>1372863.68332495</v>
      </c>
      <c r="J597" s="6">
        <v>43903</v>
      </c>
      <c r="K597" s="7">
        <v>6.0673166357599999E-3</v>
      </c>
      <c r="L597" s="7">
        <v>837</v>
      </c>
      <c r="M597" s="7">
        <v>1372863.68332495</v>
      </c>
      <c r="N597" s="9">
        <v>44283</v>
      </c>
      <c r="O597" s="10">
        <v>0.66258251000000001</v>
      </c>
      <c r="P597" s="10">
        <v>473</v>
      </c>
      <c r="Q597" s="10">
        <v>145834949.78999999</v>
      </c>
      <c r="R597" s="10">
        <v>109.2051972522453</v>
      </c>
      <c r="S597" s="18">
        <v>109.2051972522453</v>
      </c>
      <c r="T597" s="13">
        <v>44585</v>
      </c>
      <c r="U597" s="14">
        <v>0.10574851278632939</v>
      </c>
      <c r="V597" s="14">
        <v>391</v>
      </c>
      <c r="W597" s="14">
        <v>38968639.009999998</v>
      </c>
      <c r="X597" s="14">
        <v>84.03994805321237</v>
      </c>
      <c r="Y597" s="19">
        <f t="shared" si="19"/>
        <v>-0.84039948053212365</v>
      </c>
      <c r="Z597" s="19">
        <v>-0.84040000000000004</v>
      </c>
      <c r="AA597" t="s">
        <v>12255</v>
      </c>
      <c r="AB597" s="121">
        <v>3</v>
      </c>
    </row>
    <row r="598" spans="1:28" ht="20.25">
      <c r="A598">
        <v>3691</v>
      </c>
      <c r="B598" t="s">
        <v>3893</v>
      </c>
      <c r="C598" t="s">
        <v>3894</v>
      </c>
      <c r="D598" t="str">
        <f t="shared" si="18"/>
        <v>Kuai Token KT</v>
      </c>
      <c r="E598" s="3" t="s">
        <v>8887</v>
      </c>
      <c r="F598" s="3" t="s">
        <v>8883</v>
      </c>
      <c r="G598" s="3" t="s">
        <v>8883</v>
      </c>
      <c r="H598" s="4">
        <v>659</v>
      </c>
      <c r="I598" s="4">
        <v>1371272.42731125</v>
      </c>
      <c r="J598" s="6">
        <v>44156</v>
      </c>
      <c r="K598" s="7">
        <v>0.10436347</v>
      </c>
      <c r="L598" s="7">
        <v>751</v>
      </c>
      <c r="M598" s="7">
        <v>1735259.8434238201</v>
      </c>
      <c r="N598" s="9">
        <v>44545</v>
      </c>
      <c r="O598" s="10">
        <v>0.38551945336110988</v>
      </c>
      <c r="P598" s="10">
        <v>1958</v>
      </c>
      <c r="Q598" s="10">
        <v>1192498.4099999999</v>
      </c>
      <c r="R598" s="10">
        <v>3.694007619343338</v>
      </c>
      <c r="S598" s="18">
        <v>3.694007619343338</v>
      </c>
      <c r="T598" s="13">
        <v>44662</v>
      </c>
      <c r="U598" s="14">
        <v>9.3905244717934697E-3</v>
      </c>
      <c r="V598" s="14">
        <v>1043</v>
      </c>
      <c r="W598" s="14">
        <v>1586710.18</v>
      </c>
      <c r="X598" s="14">
        <v>97.564189202406467</v>
      </c>
      <c r="Y598" s="19">
        <f t="shared" si="19"/>
        <v>-0.97564189202406471</v>
      </c>
      <c r="Z598" s="19">
        <v>-0.97560000000000002</v>
      </c>
      <c r="AA598" t="s">
        <v>12256</v>
      </c>
      <c r="AB598" s="121">
        <v>3</v>
      </c>
    </row>
    <row r="599" spans="1:28" ht="20.25">
      <c r="A599">
        <v>4805</v>
      </c>
      <c r="B599" t="s">
        <v>5032</v>
      </c>
      <c r="C599" t="s">
        <v>5032</v>
      </c>
      <c r="D599" t="str">
        <f t="shared" si="18"/>
        <v>VNDC VNDC</v>
      </c>
      <c r="E599" s="3" t="s">
        <v>8887</v>
      </c>
      <c r="F599" s="3" t="s">
        <v>8883</v>
      </c>
      <c r="G599" s="3" t="s">
        <v>8883</v>
      </c>
      <c r="H599" s="4">
        <v>660</v>
      </c>
      <c r="I599" s="4">
        <v>1367732.5172677101</v>
      </c>
      <c r="J599" s="6">
        <v>43797</v>
      </c>
      <c r="K599" s="8">
        <v>1.7551855472E-5</v>
      </c>
      <c r="L599" s="7">
        <v>2349</v>
      </c>
      <c r="M599" s="7">
        <v>0</v>
      </c>
      <c r="N599" s="9">
        <v>44210</v>
      </c>
      <c r="O599" s="10">
        <v>1.139359E-2</v>
      </c>
      <c r="P599" s="10">
        <v>1060</v>
      </c>
      <c r="Q599" s="10">
        <v>20426142.075487521</v>
      </c>
      <c r="R599" s="10">
        <v>649.13877727490899</v>
      </c>
      <c r="S599" s="18">
        <v>649.13877727490899</v>
      </c>
      <c r="T599" s="13">
        <v>44222</v>
      </c>
      <c r="U599" s="14">
        <v>1.04E-6</v>
      </c>
      <c r="V599" s="14">
        <v>653</v>
      </c>
      <c r="W599" s="14">
        <v>8389012.9919806309</v>
      </c>
      <c r="X599" s="14">
        <v>99.990872060518228</v>
      </c>
      <c r="Y599" s="19">
        <f t="shared" si="19"/>
        <v>-0.99990872060518232</v>
      </c>
      <c r="Z599" s="19">
        <v>-0.99990000000000001</v>
      </c>
      <c r="AA599" t="s">
        <v>12257</v>
      </c>
      <c r="AB599" s="121">
        <v>3</v>
      </c>
    </row>
    <row r="600" spans="1:28" ht="20.25">
      <c r="A600">
        <v>2757</v>
      </c>
      <c r="B600" t="s">
        <v>2567</v>
      </c>
      <c r="C600" t="s">
        <v>2568</v>
      </c>
      <c r="D600" t="str">
        <f t="shared" si="18"/>
        <v>Callisto Network CLO</v>
      </c>
      <c r="E600" s="3" t="s">
        <v>8882</v>
      </c>
      <c r="F600" s="3" t="s">
        <v>8883</v>
      </c>
      <c r="G600" s="3" t="s">
        <v>8883</v>
      </c>
      <c r="H600" s="4">
        <v>661</v>
      </c>
      <c r="I600" s="4">
        <v>1364154.0936036699</v>
      </c>
      <c r="J600" s="6">
        <v>43833</v>
      </c>
      <c r="K600" s="7">
        <v>1.8606648790099999E-4</v>
      </c>
      <c r="L600" s="7">
        <v>835</v>
      </c>
      <c r="M600" s="7">
        <v>1375379.56845525</v>
      </c>
      <c r="N600" s="9">
        <v>44296</v>
      </c>
      <c r="O600" s="10">
        <v>2.4631380000000001E-2</v>
      </c>
      <c r="P600" s="10">
        <v>786</v>
      </c>
      <c r="Q600" s="10">
        <v>49076145.140000001</v>
      </c>
      <c r="R600" s="10">
        <v>132.379453591372</v>
      </c>
      <c r="S600" s="18">
        <v>132.379453591372</v>
      </c>
      <c r="T600" s="13">
        <v>44397</v>
      </c>
      <c r="U600" s="14">
        <v>3.81321E-3</v>
      </c>
      <c r="V600" s="14">
        <v>602</v>
      </c>
      <c r="W600" s="14">
        <v>10589033.67</v>
      </c>
      <c r="X600" s="14">
        <v>84.518894191068455</v>
      </c>
      <c r="Y600" s="19">
        <f t="shared" si="19"/>
        <v>-0.8451889419106845</v>
      </c>
      <c r="Z600" s="19">
        <v>-0.84519999999999995</v>
      </c>
      <c r="AA600" t="s">
        <v>12258</v>
      </c>
      <c r="AB600" s="121">
        <v>3</v>
      </c>
    </row>
    <row r="601" spans="1:28" ht="20.25">
      <c r="A601">
        <v>2876</v>
      </c>
      <c r="B601" t="s">
        <v>2683</v>
      </c>
      <c r="C601" t="s">
        <v>2684</v>
      </c>
      <c r="D601" t="str">
        <f t="shared" si="18"/>
        <v>Ternio TERN</v>
      </c>
      <c r="E601" s="3" t="s">
        <v>8887</v>
      </c>
      <c r="F601" s="3" t="s">
        <v>8883</v>
      </c>
      <c r="G601" s="3" t="s">
        <v>8883</v>
      </c>
      <c r="H601" s="4">
        <v>663</v>
      </c>
      <c r="I601" s="4">
        <v>1353503.8241693701</v>
      </c>
      <c r="J601" s="6">
        <v>43903</v>
      </c>
      <c r="K601" s="7">
        <v>3.1317972262799999E-3</v>
      </c>
      <c r="L601" s="7">
        <v>844</v>
      </c>
      <c r="M601" s="7">
        <v>1353503.8241693701</v>
      </c>
      <c r="N601" s="9">
        <v>44097</v>
      </c>
      <c r="O601" s="10">
        <v>0.97211718999999996</v>
      </c>
      <c r="P601" s="10">
        <v>484</v>
      </c>
      <c r="Q601" s="10">
        <v>139761981.85452431</v>
      </c>
      <c r="R601" s="10">
        <v>310.40234081652108</v>
      </c>
      <c r="S601" s="18">
        <v>310.40234081652108</v>
      </c>
      <c r="T601" s="13">
        <v>44442</v>
      </c>
      <c r="U601" s="14">
        <v>7.7733999999999995E-4</v>
      </c>
      <c r="V601" s="14">
        <v>2526</v>
      </c>
      <c r="W601" s="14">
        <v>0</v>
      </c>
      <c r="X601" s="14">
        <v>99.920036389851319</v>
      </c>
      <c r="Y601" s="19">
        <f t="shared" si="19"/>
        <v>-0.99920036389851319</v>
      </c>
      <c r="Z601" s="19">
        <v>-0.99919999999999998</v>
      </c>
      <c r="AA601" t="s">
        <v>12259</v>
      </c>
      <c r="AB601" s="121">
        <v>3</v>
      </c>
    </row>
    <row r="602" spans="1:28" ht="20.25">
      <c r="A602">
        <v>2061</v>
      </c>
      <c r="B602" t="s">
        <v>1564</v>
      </c>
      <c r="C602" t="s">
        <v>1565</v>
      </c>
      <c r="D602" t="str">
        <f t="shared" si="18"/>
        <v>Blockmason Credit Protocol BCPT</v>
      </c>
      <c r="E602" s="3" t="s">
        <v>8887</v>
      </c>
      <c r="F602" s="3" t="s">
        <v>8883</v>
      </c>
      <c r="G602" s="3" t="s">
        <v>8883</v>
      </c>
      <c r="H602" s="4">
        <v>664</v>
      </c>
      <c r="I602" s="4">
        <v>1353159.24340933</v>
      </c>
      <c r="J602" s="6">
        <v>43326</v>
      </c>
      <c r="K602" s="7">
        <v>6.8009600000000003E-2</v>
      </c>
      <c r="L602" s="7">
        <v>420</v>
      </c>
      <c r="M602" s="7">
        <v>5524498.2339700004</v>
      </c>
      <c r="N602" s="9">
        <v>43333</v>
      </c>
      <c r="O602" s="10">
        <v>0.16228200000000001</v>
      </c>
      <c r="P602" s="10">
        <v>1475</v>
      </c>
      <c r="Q602" s="10">
        <v>6047636.1978599997</v>
      </c>
      <c r="R602" s="10">
        <v>2.386163129911071</v>
      </c>
      <c r="S602" s="18">
        <v>2.386163129911071</v>
      </c>
      <c r="T602" s="13">
        <v>44574</v>
      </c>
      <c r="U602" s="14">
        <v>7.2210627153409103E-4</v>
      </c>
      <c r="V602" s="14">
        <v>1395</v>
      </c>
      <c r="W602" s="14">
        <v>391769.12</v>
      </c>
      <c r="X602" s="14">
        <v>99.555029965409531</v>
      </c>
      <c r="Y602" s="19">
        <f t="shared" si="19"/>
        <v>-0.99555029965409536</v>
      </c>
      <c r="Z602" s="19">
        <v>-0.99560000000000004</v>
      </c>
      <c r="AA602" t="s">
        <v>12260</v>
      </c>
      <c r="AB602" s="121">
        <v>3</v>
      </c>
    </row>
    <row r="603" spans="1:28" ht="20.25">
      <c r="A603">
        <v>3156</v>
      </c>
      <c r="B603" t="s">
        <v>3103</v>
      </c>
      <c r="C603" t="s">
        <v>3104</v>
      </c>
      <c r="D603" t="str">
        <f t="shared" si="18"/>
        <v>Airbloc ABL</v>
      </c>
      <c r="E603" s="3" t="s">
        <v>8887</v>
      </c>
      <c r="F603" s="3" t="s">
        <v>8883</v>
      </c>
      <c r="G603" s="3" t="s">
        <v>8883</v>
      </c>
      <c r="H603" s="4">
        <v>665</v>
      </c>
      <c r="I603" s="4">
        <v>1352607.5063680529</v>
      </c>
      <c r="J603" s="6">
        <v>43963</v>
      </c>
      <c r="K603" s="7">
        <v>2.5099211677399999E-3</v>
      </c>
      <c r="L603" s="7">
        <v>1081</v>
      </c>
      <c r="M603" s="7">
        <v>633444.91732857097</v>
      </c>
      <c r="N603" s="9">
        <v>44288</v>
      </c>
      <c r="O603" s="10">
        <v>0.16371751053132999</v>
      </c>
      <c r="P603" s="10">
        <v>836</v>
      </c>
      <c r="Q603" s="10">
        <v>41318439.103462927</v>
      </c>
      <c r="R603" s="10">
        <v>65.228148451668545</v>
      </c>
      <c r="S603" s="18">
        <v>65.228148451668545</v>
      </c>
      <c r="T603" s="13">
        <v>44687</v>
      </c>
      <c r="U603" s="14">
        <v>1.05602073281991E-2</v>
      </c>
      <c r="V603" s="14">
        <v>2534</v>
      </c>
      <c r="W603" s="14">
        <v>0</v>
      </c>
      <c r="X603" s="14">
        <v>93.549738635820361</v>
      </c>
      <c r="Y603" s="19">
        <f t="shared" si="19"/>
        <v>-0.93549738635820356</v>
      </c>
      <c r="Z603" s="19">
        <v>-0.9355</v>
      </c>
      <c r="AA603" t="s">
        <v>12261</v>
      </c>
      <c r="AB603" s="121">
        <v>3</v>
      </c>
    </row>
    <row r="604" spans="1:28" ht="20.25">
      <c r="A604">
        <v>4250</v>
      </c>
      <c r="B604" t="s">
        <v>4692</v>
      </c>
      <c r="C604" t="s">
        <v>4693</v>
      </c>
      <c r="D604" t="str">
        <f t="shared" si="18"/>
        <v>ZeuxCoin ZUC</v>
      </c>
      <c r="E604" s="3" t="s">
        <v>8887</v>
      </c>
      <c r="F604" s="3" t="s">
        <v>8883</v>
      </c>
      <c r="G604" s="3" t="s">
        <v>8883</v>
      </c>
      <c r="H604" s="4">
        <v>666</v>
      </c>
      <c r="I604" s="4">
        <v>1351517.935398648</v>
      </c>
      <c r="J604" s="6">
        <v>43702</v>
      </c>
      <c r="K604" s="7">
        <v>1.8091820165500001E-2</v>
      </c>
      <c r="L604" s="7">
        <v>2702</v>
      </c>
      <c r="M604" s="7">
        <v>0</v>
      </c>
      <c r="N604" s="9">
        <v>43704</v>
      </c>
      <c r="O604" s="10">
        <v>3.1053124259E-2</v>
      </c>
      <c r="P604" s="10">
        <v>3203</v>
      </c>
      <c r="Q604" s="10">
        <v>0</v>
      </c>
      <c r="R604" s="10">
        <v>1.7164179156620409</v>
      </c>
      <c r="S604" s="18">
        <v>1.7164179156620409</v>
      </c>
      <c r="T604" s="13">
        <v>44680</v>
      </c>
      <c r="U604" s="14">
        <v>4.000080398050078E-4</v>
      </c>
      <c r="V604" s="14">
        <v>1818</v>
      </c>
      <c r="W604" s="14">
        <v>76001.487162139456</v>
      </c>
      <c r="X604" s="14">
        <v>98.711858953486541</v>
      </c>
      <c r="Y604" s="19">
        <f t="shared" si="19"/>
        <v>-0.98711858953486542</v>
      </c>
      <c r="Z604" s="19">
        <v>-0.98709999999999998</v>
      </c>
      <c r="AA604" t="s">
        <v>12262</v>
      </c>
      <c r="AB604" s="121">
        <v>3</v>
      </c>
    </row>
    <row r="605" spans="1:28" ht="20.25">
      <c r="A605">
        <v>3785</v>
      </c>
      <c r="B605" t="s">
        <v>4042</v>
      </c>
      <c r="C605" t="s">
        <v>4043</v>
      </c>
      <c r="D605" t="str">
        <f t="shared" si="18"/>
        <v>AIDUS TOKEN AIDUS</v>
      </c>
      <c r="E605" s="3" t="s">
        <v>3686</v>
      </c>
      <c r="F605" s="3" t="s">
        <v>8883</v>
      </c>
      <c r="G605" s="3" t="s">
        <v>8883</v>
      </c>
      <c r="H605" s="4">
        <v>667</v>
      </c>
      <c r="I605" s="4">
        <v>1346872.3029335539</v>
      </c>
      <c r="J605" s="6">
        <v>43830</v>
      </c>
      <c r="K605" s="7">
        <v>8.7465576666600001E-4</v>
      </c>
      <c r="L605" s="7">
        <v>1234</v>
      </c>
      <c r="M605" s="7">
        <v>364004.76106649853</v>
      </c>
      <c r="N605" s="9">
        <v>44224</v>
      </c>
      <c r="O605" s="10">
        <v>3.4218309010420001E-2</v>
      </c>
      <c r="P605" s="10">
        <v>1161</v>
      </c>
      <c r="Q605" s="10">
        <v>14982582.318295309</v>
      </c>
      <c r="R605" s="10">
        <v>39.122029848214282</v>
      </c>
      <c r="S605" s="18">
        <v>39.122029848214282</v>
      </c>
      <c r="T605" s="13">
        <v>44607</v>
      </c>
      <c r="U605" s="14">
        <v>4.6803963500851318E-4</v>
      </c>
      <c r="V605" s="14">
        <v>2543</v>
      </c>
      <c r="W605" s="14">
        <v>0</v>
      </c>
      <c r="X605" s="14">
        <v>98.632195311387278</v>
      </c>
      <c r="Y605" s="19">
        <f t="shared" si="19"/>
        <v>-0.98632195311387283</v>
      </c>
      <c r="Z605" s="19">
        <v>-0.98629999999999995</v>
      </c>
      <c r="AA605" t="s">
        <v>12263</v>
      </c>
      <c r="AB605" s="121">
        <v>3</v>
      </c>
    </row>
    <row r="606" spans="1:28" ht="20.25">
      <c r="A606">
        <v>2988</v>
      </c>
      <c r="B606" t="s">
        <v>2842</v>
      </c>
      <c r="C606" t="s">
        <v>2843</v>
      </c>
      <c r="D606" t="str">
        <f t="shared" si="18"/>
        <v>Pigeoncoin PGN</v>
      </c>
      <c r="E606" s="3" t="s">
        <v>8891</v>
      </c>
      <c r="F606" s="3" t="s">
        <v>8883</v>
      </c>
      <c r="G606" s="3" t="s">
        <v>8883</v>
      </c>
      <c r="H606" s="4">
        <v>668</v>
      </c>
      <c r="I606" s="4">
        <v>1344565.1803579801</v>
      </c>
      <c r="J606" s="6">
        <v>43503</v>
      </c>
      <c r="K606" s="8">
        <v>3.4408138159899997E-5</v>
      </c>
      <c r="L606" s="7">
        <v>1688</v>
      </c>
      <c r="M606" s="7">
        <v>65873.846256212797</v>
      </c>
      <c r="N606" s="9">
        <v>43791</v>
      </c>
      <c r="O606" s="10">
        <v>3.1892022827299999E-3</v>
      </c>
      <c r="P606" s="10">
        <v>1238</v>
      </c>
      <c r="Q606" s="10">
        <v>11804643.098266</v>
      </c>
      <c r="R606" s="10">
        <v>92.687441206765627</v>
      </c>
      <c r="S606" s="18">
        <v>92.687441206765627</v>
      </c>
      <c r="T606" s="13">
        <v>44145</v>
      </c>
      <c r="U606" s="14">
        <v>2.124E-5</v>
      </c>
      <c r="V606" s="14">
        <v>1514</v>
      </c>
      <c r="W606" s="14">
        <v>265824.43595785002</v>
      </c>
      <c r="X606" s="14">
        <v>99.334002734319554</v>
      </c>
      <c r="Y606" s="19">
        <f t="shared" si="19"/>
        <v>-0.9933400273431956</v>
      </c>
      <c r="Z606" s="19">
        <v>-0.99329999999999996</v>
      </c>
      <c r="AA606" t="s">
        <v>12264</v>
      </c>
      <c r="AB606" s="121">
        <v>3</v>
      </c>
    </row>
    <row r="607" spans="1:28" ht="20.25">
      <c r="A607">
        <v>3279</v>
      </c>
      <c r="B607" t="s">
        <v>3307</v>
      </c>
      <c r="C607" t="s">
        <v>3308</v>
      </c>
      <c r="D607" t="str">
        <f t="shared" si="18"/>
        <v>Rotharium RTH</v>
      </c>
      <c r="E607" s="3" t="s">
        <v>8887</v>
      </c>
      <c r="F607" s="3" t="s">
        <v>8883</v>
      </c>
      <c r="G607" s="3" t="s">
        <v>8883</v>
      </c>
      <c r="H607" s="4">
        <v>669</v>
      </c>
      <c r="I607" s="4">
        <v>1343809.30577462</v>
      </c>
      <c r="J607" s="6">
        <v>43356</v>
      </c>
      <c r="K607" s="7">
        <v>2.8973100000000001</v>
      </c>
      <c r="L607" s="7">
        <v>2493</v>
      </c>
      <c r="M607" s="7">
        <v>0</v>
      </c>
      <c r="N607" s="9">
        <v>43410</v>
      </c>
      <c r="O607" s="10">
        <v>10.3523</v>
      </c>
      <c r="P607" s="10">
        <v>1175</v>
      </c>
      <c r="Q607" s="10">
        <v>14152908.2915</v>
      </c>
      <c r="R607" s="10">
        <v>3.5730729538779071</v>
      </c>
      <c r="S607" s="18">
        <v>3.5730729538779071</v>
      </c>
      <c r="T607" s="13">
        <v>44263</v>
      </c>
      <c r="U607" s="14">
        <v>0.13917942</v>
      </c>
      <c r="V607" s="14">
        <v>1030</v>
      </c>
      <c r="W607" s="14">
        <v>1664645.04</v>
      </c>
      <c r="X607" s="14">
        <v>98.655570066555271</v>
      </c>
      <c r="Y607" s="19">
        <f t="shared" si="19"/>
        <v>-0.98655570066555276</v>
      </c>
      <c r="Z607" s="19">
        <v>-0.98660000000000003</v>
      </c>
      <c r="AA607" t="s">
        <v>12265</v>
      </c>
      <c r="AB607" s="121">
        <v>3</v>
      </c>
    </row>
    <row r="608" spans="1:28" ht="20.25">
      <c r="A608">
        <v>2490</v>
      </c>
      <c r="B608" t="s">
        <v>2145</v>
      </c>
      <c r="C608" t="s">
        <v>2146</v>
      </c>
      <c r="D608" t="str">
        <f t="shared" si="18"/>
        <v>CargoX CXO</v>
      </c>
      <c r="E608" s="3" t="s">
        <v>8893</v>
      </c>
      <c r="F608" s="3" t="s">
        <v>8883</v>
      </c>
      <c r="G608" s="3" t="s">
        <v>8883</v>
      </c>
      <c r="H608" s="4">
        <v>670</v>
      </c>
      <c r="I608" s="4">
        <v>1342392.6367545801</v>
      </c>
      <c r="J608" s="6">
        <v>43794</v>
      </c>
      <c r="K608" s="7">
        <v>3.0499075034399999E-3</v>
      </c>
      <c r="L608" s="7">
        <v>956</v>
      </c>
      <c r="M608" s="7">
        <v>951617.16995260306</v>
      </c>
      <c r="N608" s="9">
        <v>44361</v>
      </c>
      <c r="O608" s="10">
        <v>0.50777147</v>
      </c>
      <c r="P608" s="10">
        <v>631</v>
      </c>
      <c r="Q608" s="10">
        <v>82393836</v>
      </c>
      <c r="R608" s="10">
        <v>166.48749820356289</v>
      </c>
      <c r="S608" s="18">
        <v>166.48749820356289</v>
      </c>
      <c r="T608" s="13">
        <v>44679</v>
      </c>
      <c r="U608" s="14">
        <v>0.1127786429447767</v>
      </c>
      <c r="V608" s="14">
        <v>425</v>
      </c>
      <c r="W608" s="14">
        <v>30844982.949999999</v>
      </c>
      <c r="X608" s="14">
        <v>77.789488065413224</v>
      </c>
      <c r="Y608" s="19">
        <f t="shared" si="19"/>
        <v>-0.77789488065413226</v>
      </c>
      <c r="Z608" s="19">
        <v>-0.77790000000000004</v>
      </c>
      <c r="AA608" t="s">
        <v>12266</v>
      </c>
      <c r="AB608" s="121">
        <v>3</v>
      </c>
    </row>
    <row r="609" spans="1:28" ht="20.25">
      <c r="A609">
        <v>182</v>
      </c>
      <c r="B609" t="s">
        <v>177</v>
      </c>
      <c r="C609" t="s">
        <v>178</v>
      </c>
      <c r="D609" t="str">
        <f t="shared" si="18"/>
        <v>Myriad XMY</v>
      </c>
      <c r="E609" s="3" t="s">
        <v>8882</v>
      </c>
      <c r="F609" s="3" t="s">
        <v>8883</v>
      </c>
      <c r="G609" s="3" t="s">
        <v>8883</v>
      </c>
      <c r="H609" s="4">
        <v>671</v>
      </c>
      <c r="I609" s="4">
        <v>1337867.9153572</v>
      </c>
      <c r="J609" s="6">
        <v>43903</v>
      </c>
      <c r="K609" s="7">
        <v>5.0987876299999995E-4</v>
      </c>
      <c r="L609" s="7">
        <v>848</v>
      </c>
      <c r="M609" s="7">
        <v>1337867.9153572</v>
      </c>
      <c r="N609" s="9">
        <v>44308</v>
      </c>
      <c r="O609" s="10">
        <v>1.147548E-2</v>
      </c>
      <c r="P609" s="10">
        <v>1133</v>
      </c>
      <c r="Q609" s="10">
        <v>16579460.34</v>
      </c>
      <c r="R609" s="10">
        <v>22.506291363227461</v>
      </c>
      <c r="S609" s="18">
        <v>22.506291363227461</v>
      </c>
      <c r="T609" s="13">
        <v>44619</v>
      </c>
      <c r="U609" s="14">
        <v>1.6005181463207499E-4</v>
      </c>
      <c r="V609" s="14">
        <v>1190</v>
      </c>
      <c r="W609" s="14">
        <v>854547.65</v>
      </c>
      <c r="X609" s="14">
        <v>98.605271285976059</v>
      </c>
      <c r="Y609" s="19">
        <f t="shared" si="19"/>
        <v>-0.98605271285976059</v>
      </c>
      <c r="Z609" s="19">
        <v>-0.98609999999999998</v>
      </c>
      <c r="AA609" t="s">
        <v>12267</v>
      </c>
      <c r="AB609" s="121">
        <v>3</v>
      </c>
    </row>
    <row r="610" spans="1:28" ht="20.25">
      <c r="A610">
        <v>4110</v>
      </c>
      <c r="B610" t="s">
        <v>4528</v>
      </c>
      <c r="C610" t="s">
        <v>4529</v>
      </c>
      <c r="D610" t="str">
        <f t="shared" si="18"/>
        <v>NPCoin NPC</v>
      </c>
      <c r="E610" s="3" t="s">
        <v>8888</v>
      </c>
      <c r="F610" s="3" t="s">
        <v>8883</v>
      </c>
      <c r="G610" s="3" t="s">
        <v>8883</v>
      </c>
      <c r="H610" s="4">
        <v>672</v>
      </c>
      <c r="I610" s="4">
        <v>1337606.530867609</v>
      </c>
      <c r="J610" s="6">
        <v>43719</v>
      </c>
      <c r="K610" s="7">
        <v>9.8716166389599992E-3</v>
      </c>
      <c r="L610" s="7">
        <v>2691</v>
      </c>
      <c r="M610" s="7">
        <v>0</v>
      </c>
      <c r="N610" s="9">
        <v>43827</v>
      </c>
      <c r="O610" s="10">
        <v>0.24920593769400001</v>
      </c>
      <c r="P610" s="10">
        <v>1102</v>
      </c>
      <c r="Q610" s="10">
        <v>18056798.10019426</v>
      </c>
      <c r="R610" s="10">
        <v>25.244693631078299</v>
      </c>
      <c r="S610" s="18">
        <v>25.244693631078299</v>
      </c>
      <c r="T610" s="13">
        <v>44298</v>
      </c>
      <c r="U610" s="14">
        <v>1.1986543098999999E-3</v>
      </c>
      <c r="V610" s="14">
        <v>1782</v>
      </c>
      <c r="W610" s="14">
        <v>86851.296827319078</v>
      </c>
      <c r="X610" s="14">
        <v>99.519010533620673</v>
      </c>
      <c r="Y610" s="19">
        <f t="shared" si="19"/>
        <v>-0.99519010533620678</v>
      </c>
      <c r="Z610" s="19">
        <v>-0.99519999999999997</v>
      </c>
      <c r="AA610" t="s">
        <v>12268</v>
      </c>
      <c r="AB610" s="121">
        <v>3</v>
      </c>
    </row>
    <row r="611" spans="1:28" ht="20.25">
      <c r="A611">
        <v>2112</v>
      </c>
      <c r="B611" t="s">
        <v>1638</v>
      </c>
      <c r="C611" t="s">
        <v>1639</v>
      </c>
      <c r="D611" t="str">
        <f t="shared" si="18"/>
        <v>Red Pulse Phoenix PHX</v>
      </c>
      <c r="E611" s="3" t="s">
        <v>1772</v>
      </c>
      <c r="F611" s="3" t="s">
        <v>8883</v>
      </c>
      <c r="G611" s="3" t="s">
        <v>8883</v>
      </c>
      <c r="H611" s="4">
        <v>673</v>
      </c>
      <c r="I611" s="4">
        <v>1334625.0620540299</v>
      </c>
      <c r="J611" s="6">
        <v>43903</v>
      </c>
      <c r="K611" s="7">
        <v>1.1001512779199999E-3</v>
      </c>
      <c r="L611" s="7">
        <v>849</v>
      </c>
      <c r="M611" s="7">
        <v>1334625.0620540299</v>
      </c>
      <c r="N611" s="9">
        <v>44505</v>
      </c>
      <c r="O611" s="10">
        <v>1.3083211839389941</v>
      </c>
      <c r="P611" s="10">
        <v>629</v>
      </c>
      <c r="Q611" s="10">
        <v>82518069.909999996</v>
      </c>
      <c r="R611" s="10">
        <v>1189.2193466452809</v>
      </c>
      <c r="S611" s="18">
        <v>1189.2193466452809</v>
      </c>
      <c r="T611" s="13">
        <v>44629</v>
      </c>
      <c r="U611" s="14">
        <v>1.543336390273207E-3</v>
      </c>
      <c r="V611" s="14">
        <v>2528</v>
      </c>
      <c r="W611" s="14">
        <v>0</v>
      </c>
      <c r="X611" s="14">
        <v>99.88203688748456</v>
      </c>
      <c r="Y611" s="19">
        <f t="shared" si="19"/>
        <v>-0.9988203688748456</v>
      </c>
      <c r="Z611" s="19">
        <v>-0.99880000000000002</v>
      </c>
      <c r="AA611" t="s">
        <v>12269</v>
      </c>
      <c r="AB611" s="121">
        <v>3</v>
      </c>
    </row>
    <row r="612" spans="1:28" ht="20.25">
      <c r="A612">
        <v>1762</v>
      </c>
      <c r="B612" t="s">
        <v>1174</v>
      </c>
      <c r="C612" t="s">
        <v>1175</v>
      </c>
      <c r="D612" t="str">
        <f t="shared" si="18"/>
        <v>Ergo ERG</v>
      </c>
      <c r="E612" s="3" t="s">
        <v>8887</v>
      </c>
      <c r="F612" s="3" t="s">
        <v>8883</v>
      </c>
      <c r="G612" s="3" t="s">
        <v>8883</v>
      </c>
      <c r="H612" s="4">
        <v>674</v>
      </c>
      <c r="I612" s="4">
        <v>1332699.69190083</v>
      </c>
      <c r="J612" s="6">
        <v>43907</v>
      </c>
      <c r="K612" s="7">
        <v>0.10903676135400001</v>
      </c>
      <c r="L612" s="7">
        <v>880</v>
      </c>
      <c r="M612" s="7">
        <v>1210189.8841893601</v>
      </c>
      <c r="N612" s="9">
        <v>44334</v>
      </c>
      <c r="O612" s="10">
        <v>19.60491304</v>
      </c>
      <c r="P612" s="10">
        <v>217</v>
      </c>
      <c r="Q612" s="10">
        <v>582125854.58000004</v>
      </c>
      <c r="R612" s="10">
        <v>179.80094783217621</v>
      </c>
      <c r="S612" s="18">
        <v>179.80094783217621</v>
      </c>
      <c r="T612" s="13">
        <v>44616</v>
      </c>
      <c r="U612" s="14">
        <v>2.4944611980970639</v>
      </c>
      <c r="V612" s="14">
        <v>267</v>
      </c>
      <c r="W612" s="14">
        <v>88138690.760000005</v>
      </c>
      <c r="X612" s="14">
        <v>87.276346531057797</v>
      </c>
      <c r="Y612" s="19">
        <f t="shared" si="19"/>
        <v>-0.87276346531057802</v>
      </c>
      <c r="Z612" s="19">
        <v>-0.87280000000000002</v>
      </c>
      <c r="AA612" t="s">
        <v>12270</v>
      </c>
      <c r="AB612" s="121">
        <v>3</v>
      </c>
    </row>
    <row r="613" spans="1:28" ht="20.25">
      <c r="A613">
        <v>3307</v>
      </c>
      <c r="B613" t="s">
        <v>3358</v>
      </c>
      <c r="C613" t="s">
        <v>3359</v>
      </c>
      <c r="D613" t="str">
        <f t="shared" si="18"/>
        <v>Spendcoin SPND</v>
      </c>
      <c r="E613" s="3" t="s">
        <v>8887</v>
      </c>
      <c r="F613" s="3" t="s">
        <v>8883</v>
      </c>
      <c r="G613" s="3" t="s">
        <v>8883</v>
      </c>
      <c r="H613" s="4">
        <v>675</v>
      </c>
      <c r="I613" s="4">
        <v>1330491.106779292</v>
      </c>
      <c r="J613" s="6">
        <v>43445</v>
      </c>
      <c r="K613" s="7">
        <v>0.48298038725699999</v>
      </c>
      <c r="L613" s="7">
        <v>2522</v>
      </c>
      <c r="M613" s="7">
        <v>0</v>
      </c>
      <c r="N613" s="9">
        <v>43458</v>
      </c>
      <c r="O613" s="10">
        <v>1.9352319362999999</v>
      </c>
      <c r="P613" s="10">
        <v>2948</v>
      </c>
      <c r="Q613" s="10">
        <v>0</v>
      </c>
      <c r="R613" s="10">
        <v>4.0068540821932768</v>
      </c>
      <c r="S613" s="18">
        <v>4.0068540821932768</v>
      </c>
      <c r="T613" s="13">
        <v>43906</v>
      </c>
      <c r="U613" s="14">
        <v>5.2466799564799996E-4</v>
      </c>
      <c r="V613" s="14">
        <v>1138</v>
      </c>
      <c r="W613" s="14">
        <v>1082599.8396970129</v>
      </c>
      <c r="X613" s="14">
        <v>99.972888624572249</v>
      </c>
      <c r="Y613" s="19">
        <f t="shared" si="19"/>
        <v>-0.99972888624572254</v>
      </c>
      <c r="Z613" s="19">
        <v>-0.99970000000000003</v>
      </c>
      <c r="AA613" t="s">
        <v>12271</v>
      </c>
      <c r="AB613" s="121">
        <v>3</v>
      </c>
    </row>
    <row r="614" spans="1:28" ht="20.25">
      <c r="A614">
        <v>4134</v>
      </c>
      <c r="B614" t="s">
        <v>4554</v>
      </c>
      <c r="C614" t="s">
        <v>4555</v>
      </c>
      <c r="D614" t="str">
        <f t="shared" si="18"/>
        <v>Akropolis  AKRO</v>
      </c>
      <c r="E614" s="3" t="s">
        <v>3686</v>
      </c>
      <c r="F614" s="3" t="s">
        <v>8883</v>
      </c>
      <c r="G614" s="3" t="s">
        <v>8883</v>
      </c>
      <c r="H614" s="4">
        <v>676</v>
      </c>
      <c r="I614" s="4">
        <v>1307652.66668513</v>
      </c>
      <c r="J614" s="6">
        <v>43850</v>
      </c>
      <c r="K614" s="7">
        <v>5.3428347504000005E-4</v>
      </c>
      <c r="L614" s="7">
        <v>1138</v>
      </c>
      <c r="M614" s="7">
        <v>521173.185153939</v>
      </c>
      <c r="N614" s="9">
        <v>44293</v>
      </c>
      <c r="O614" s="10">
        <v>8.8609300000000002E-2</v>
      </c>
      <c r="P614" s="10">
        <v>390</v>
      </c>
      <c r="Q614" s="10">
        <v>212029384.27000001</v>
      </c>
      <c r="R614" s="10">
        <v>165.84697850399749</v>
      </c>
      <c r="S614" s="18">
        <v>165.84697850399749</v>
      </c>
      <c r="T614" s="13">
        <v>44681</v>
      </c>
      <c r="U614" s="14">
        <v>7.8158937159593309E-3</v>
      </c>
      <c r="V614" s="14">
        <v>389</v>
      </c>
      <c r="W614" s="14">
        <v>39182463.82</v>
      </c>
      <c r="X614" s="14">
        <v>91.179375397436459</v>
      </c>
      <c r="Y614" s="19">
        <f t="shared" si="19"/>
        <v>-0.91179375397436457</v>
      </c>
      <c r="Z614" s="19">
        <v>-0.91180000000000005</v>
      </c>
      <c r="AA614" t="s">
        <v>12272</v>
      </c>
      <c r="AB614" s="121">
        <v>3</v>
      </c>
    </row>
    <row r="615" spans="1:28" ht="20.25">
      <c r="A615">
        <v>3811</v>
      </c>
      <c r="B615" t="s">
        <v>4084</v>
      </c>
      <c r="C615" t="s">
        <v>4085</v>
      </c>
      <c r="D615" t="str">
        <f t="shared" si="18"/>
        <v>IntelliShare INE</v>
      </c>
      <c r="E615" s="3" t="s">
        <v>8887</v>
      </c>
      <c r="F615" s="3" t="s">
        <v>8883</v>
      </c>
      <c r="G615" s="3" t="s">
        <v>8883</v>
      </c>
      <c r="H615" s="4">
        <v>677</v>
      </c>
      <c r="I615" s="4">
        <v>1307485.4231190961</v>
      </c>
      <c r="J615" s="6">
        <v>43586</v>
      </c>
      <c r="K615" s="7">
        <v>1.45071723496E-2</v>
      </c>
      <c r="L615" s="7">
        <v>2600</v>
      </c>
      <c r="M615" s="7">
        <v>0</v>
      </c>
      <c r="N615" s="9">
        <v>43662</v>
      </c>
      <c r="O615" s="10">
        <v>7.7075944980000005E-2</v>
      </c>
      <c r="P615" s="10">
        <v>1201</v>
      </c>
      <c r="Q615" s="10">
        <v>13139564.344819609</v>
      </c>
      <c r="R615" s="10">
        <v>5.3129543871535514</v>
      </c>
      <c r="S615" s="18">
        <v>5.3129543871535514</v>
      </c>
      <c r="T615" s="13">
        <v>44370</v>
      </c>
      <c r="U615" s="14">
        <v>9.9576293486000004E-4</v>
      </c>
      <c r="V615" s="14">
        <v>1455</v>
      </c>
      <c r="W615" s="14">
        <v>316767.32561834191</v>
      </c>
      <c r="X615" s="14">
        <v>98.708075606314793</v>
      </c>
      <c r="Y615" s="19">
        <f t="shared" si="19"/>
        <v>-0.98708075606314793</v>
      </c>
      <c r="Z615" s="19">
        <v>-0.98709999999999998</v>
      </c>
      <c r="AA615" t="s">
        <v>12273</v>
      </c>
      <c r="AB615" s="121">
        <v>3</v>
      </c>
    </row>
    <row r="616" spans="1:28" ht="20.25">
      <c r="A616">
        <v>3205</v>
      </c>
      <c r="B616" t="s">
        <v>3190</v>
      </c>
      <c r="C616" t="s">
        <v>3191</v>
      </c>
      <c r="D616" t="str">
        <f t="shared" si="18"/>
        <v>VeriDocGlobal VDG</v>
      </c>
      <c r="E616" s="3" t="s">
        <v>8893</v>
      </c>
      <c r="F616" s="3" t="s">
        <v>8883</v>
      </c>
      <c r="G616" s="3" t="s">
        <v>8883</v>
      </c>
      <c r="H616" s="4">
        <v>678</v>
      </c>
      <c r="I616" s="4">
        <v>1301755.5791441901</v>
      </c>
      <c r="J616" s="6">
        <v>43336</v>
      </c>
      <c r="K616" s="7">
        <v>4.6014300000000001E-3</v>
      </c>
      <c r="L616" s="7">
        <v>2487</v>
      </c>
      <c r="M616" s="7">
        <v>0</v>
      </c>
      <c r="N616" s="9">
        <v>43344</v>
      </c>
      <c r="O616" s="10">
        <v>9.7659500000000007E-3</v>
      </c>
      <c r="P616" s="10">
        <v>2903</v>
      </c>
      <c r="Q616" s="10">
        <v>0</v>
      </c>
      <c r="R616" s="10">
        <v>2.122372827577514</v>
      </c>
      <c r="S616" s="18">
        <v>2.122372827577514</v>
      </c>
      <c r="T616" s="13">
        <v>43967</v>
      </c>
      <c r="U616" s="16">
        <v>6.6337464016399996E-5</v>
      </c>
      <c r="V616" s="14">
        <v>1019</v>
      </c>
      <c r="W616" s="16">
        <v>1741791.66630639</v>
      </c>
      <c r="X616" s="16">
        <v>99.320726974678351</v>
      </c>
      <c r="Y616" s="19">
        <f t="shared" si="19"/>
        <v>-0.99320726974678353</v>
      </c>
      <c r="Z616" s="19">
        <v>-0.99319999999999997</v>
      </c>
      <c r="AA616" t="s">
        <v>12274</v>
      </c>
      <c r="AB616" s="121">
        <v>3</v>
      </c>
    </row>
    <row r="617" spans="1:28" ht="20.25">
      <c r="A617">
        <v>2569</v>
      </c>
      <c r="B617" t="s">
        <v>2278</v>
      </c>
      <c r="C617" t="s">
        <v>2279</v>
      </c>
      <c r="D617" t="str">
        <f t="shared" si="18"/>
        <v>CoinPoker CHP</v>
      </c>
      <c r="E617" s="3" t="s">
        <v>8889</v>
      </c>
      <c r="F617" s="3" t="s">
        <v>8883</v>
      </c>
      <c r="G617" s="3" t="s">
        <v>8883</v>
      </c>
      <c r="H617" s="4">
        <v>679</v>
      </c>
      <c r="I617" s="4">
        <v>1298109.8695418499</v>
      </c>
      <c r="J617" s="6">
        <v>43520</v>
      </c>
      <c r="K617" s="7">
        <v>1.6756491372999999E-3</v>
      </c>
      <c r="L617" s="7">
        <v>1124</v>
      </c>
      <c r="M617" s="7">
        <v>541155.00170977402</v>
      </c>
      <c r="N617" s="9">
        <v>44613</v>
      </c>
      <c r="O617" s="10">
        <v>8.0249365170235842E-2</v>
      </c>
      <c r="P617" s="10">
        <v>1047</v>
      </c>
      <c r="Q617" s="10">
        <v>21519438.73</v>
      </c>
      <c r="R617" s="10">
        <v>47.891508660066457</v>
      </c>
      <c r="S617" s="18">
        <v>47.891508660066457</v>
      </c>
      <c r="T617" s="13">
        <v>44658</v>
      </c>
      <c r="U617" s="14">
        <v>4.3913931062151051E-2</v>
      </c>
      <c r="V617" s="14">
        <v>529</v>
      </c>
      <c r="W617" s="14">
        <v>15925717.470000001</v>
      </c>
      <c r="X617" s="14">
        <v>45.278157691347637</v>
      </c>
      <c r="Y617" s="19">
        <f t="shared" si="19"/>
        <v>-0.45278157691347637</v>
      </c>
      <c r="Z617" s="19">
        <v>-0.45279999999999998</v>
      </c>
      <c r="AA617" t="s">
        <v>12275</v>
      </c>
      <c r="AB617" s="121">
        <v>3</v>
      </c>
    </row>
    <row r="618" spans="1:28" ht="20.25">
      <c r="A618">
        <v>2620</v>
      </c>
      <c r="B618" t="s">
        <v>2357</v>
      </c>
      <c r="C618" t="s">
        <v>2358</v>
      </c>
      <c r="D618" t="str">
        <f t="shared" si="18"/>
        <v>Switcheo SWTH</v>
      </c>
      <c r="E618" s="3" t="s">
        <v>8894</v>
      </c>
      <c r="F618" s="3" t="s">
        <v>8883</v>
      </c>
      <c r="G618" s="3" t="s">
        <v>8883</v>
      </c>
      <c r="H618" s="4">
        <v>680</v>
      </c>
      <c r="I618" s="4">
        <v>1291419.7601640399</v>
      </c>
      <c r="J618" s="6">
        <v>43802</v>
      </c>
      <c r="K618" s="7">
        <v>1.69069735208E-3</v>
      </c>
      <c r="L618" s="7">
        <v>947</v>
      </c>
      <c r="M618" s="7">
        <v>983118.05931546201</v>
      </c>
      <c r="N618" s="9">
        <v>44283</v>
      </c>
      <c r="O618" s="10">
        <v>0.10077811</v>
      </c>
      <c r="P618" s="10">
        <v>508</v>
      </c>
      <c r="Q618" s="10">
        <v>128910839.69</v>
      </c>
      <c r="R618" s="10">
        <v>59.607421680773648</v>
      </c>
      <c r="S618" s="18">
        <v>59.607421680773648</v>
      </c>
      <c r="T618" s="13">
        <v>44544</v>
      </c>
      <c r="U618" s="14">
        <v>9.5371741650136319E-3</v>
      </c>
      <c r="V618" s="14">
        <v>526</v>
      </c>
      <c r="W618" s="14">
        <v>16382402.710000001</v>
      </c>
      <c r="X618" s="14">
        <v>90.536462566113187</v>
      </c>
      <c r="Y618" s="19">
        <f t="shared" si="19"/>
        <v>-0.90536462566113185</v>
      </c>
      <c r="Z618" s="19">
        <v>-0.90539999999999998</v>
      </c>
      <c r="AA618" t="s">
        <v>12276</v>
      </c>
      <c r="AB618" s="121">
        <v>3</v>
      </c>
    </row>
    <row r="619" spans="1:28" ht="20.25">
      <c r="A619">
        <v>2120</v>
      </c>
      <c r="B619" t="s">
        <v>1648</v>
      </c>
      <c r="C619" t="s">
        <v>1649</v>
      </c>
      <c r="D619" t="str">
        <f t="shared" si="18"/>
        <v>Etherparty FUEL</v>
      </c>
      <c r="E619" s="3" t="s">
        <v>8887</v>
      </c>
      <c r="F619" s="3" t="s">
        <v>8883</v>
      </c>
      <c r="G619" s="3" t="s">
        <v>8883</v>
      </c>
      <c r="H619" s="4">
        <v>681</v>
      </c>
      <c r="I619" s="4">
        <v>1275134.8351100001</v>
      </c>
      <c r="J619" s="6">
        <v>44205</v>
      </c>
      <c r="K619" s="7">
        <v>1.9731999999999999E-4</v>
      </c>
      <c r="L619" s="7">
        <v>1378</v>
      </c>
      <c r="M619" s="7">
        <v>231828.60113</v>
      </c>
      <c r="N619" s="9">
        <v>44224</v>
      </c>
      <c r="O619" s="10">
        <v>4.1088800000000002E-2</v>
      </c>
      <c r="P619" s="10">
        <v>2313</v>
      </c>
      <c r="Q619" s="10">
        <v>244191.74</v>
      </c>
      <c r="R619" s="10">
        <v>208.23434015811881</v>
      </c>
      <c r="S619" s="18">
        <v>208.23434015811881</v>
      </c>
      <c r="T619" s="13">
        <v>44281</v>
      </c>
      <c r="U619" s="14">
        <v>0</v>
      </c>
      <c r="V619" s="14">
        <v>1122</v>
      </c>
      <c r="W619" s="14">
        <v>1150753.96</v>
      </c>
      <c r="X619" s="14">
        <v>100</v>
      </c>
      <c r="Y619" s="19">
        <f t="shared" si="19"/>
        <v>-1</v>
      </c>
      <c r="Z619" s="19">
        <v>-1</v>
      </c>
      <c r="AA619" t="s">
        <v>12277</v>
      </c>
      <c r="AB619" s="121">
        <v>3</v>
      </c>
    </row>
    <row r="620" spans="1:28" ht="20.25">
      <c r="A620">
        <v>2554</v>
      </c>
      <c r="B620" t="s">
        <v>2253</v>
      </c>
      <c r="C620" t="s">
        <v>2254</v>
      </c>
      <c r="D620" t="str">
        <f t="shared" si="18"/>
        <v>Lympo LYM</v>
      </c>
      <c r="E620" s="3" t="s">
        <v>8893</v>
      </c>
      <c r="F620" s="3" t="s">
        <v>8883</v>
      </c>
      <c r="G620" s="3" t="s">
        <v>8883</v>
      </c>
      <c r="H620" s="4">
        <v>683</v>
      </c>
      <c r="I620" s="4">
        <v>1265222.97342124</v>
      </c>
      <c r="J620" s="6">
        <v>43903</v>
      </c>
      <c r="K620" s="7">
        <v>1.14595163279E-3</v>
      </c>
      <c r="L620" s="7">
        <v>865</v>
      </c>
      <c r="M620" s="7">
        <v>1265222.97342124</v>
      </c>
      <c r="N620" s="9">
        <v>44277</v>
      </c>
      <c r="O620" s="10">
        <v>9.9341369999999998E-2</v>
      </c>
      <c r="P620" s="10">
        <v>766</v>
      </c>
      <c r="Q620" s="10">
        <v>52742248.770000003</v>
      </c>
      <c r="R620" s="10">
        <v>86.688972865405987</v>
      </c>
      <c r="S620" s="18">
        <v>86.688972865405987</v>
      </c>
      <c r="T620" s="13">
        <v>44571</v>
      </c>
      <c r="U620" s="14">
        <v>1.701907332490218E-3</v>
      </c>
      <c r="V620" s="14">
        <v>779</v>
      </c>
      <c r="W620" s="14">
        <v>4665460.78</v>
      </c>
      <c r="X620" s="14">
        <v>98.286809078141147</v>
      </c>
      <c r="Y620" s="19">
        <f t="shared" si="19"/>
        <v>-0.98286809078141146</v>
      </c>
      <c r="Z620" s="19">
        <v>-0.9829</v>
      </c>
      <c r="AA620" t="s">
        <v>12278</v>
      </c>
      <c r="AB620" s="121">
        <v>3</v>
      </c>
    </row>
    <row r="621" spans="1:28" ht="20.25">
      <c r="A621">
        <v>2342</v>
      </c>
      <c r="B621" t="s">
        <v>1933</v>
      </c>
      <c r="C621" t="s">
        <v>1934</v>
      </c>
      <c r="D621" t="str">
        <f t="shared" si="18"/>
        <v>Covesting COV</v>
      </c>
      <c r="E621" s="3" t="s">
        <v>8887</v>
      </c>
      <c r="F621" s="3" t="s">
        <v>8883</v>
      </c>
      <c r="G621" s="3" t="s">
        <v>8883</v>
      </c>
      <c r="H621" s="4">
        <v>684</v>
      </c>
      <c r="I621" s="4">
        <v>1234809.0125694</v>
      </c>
      <c r="J621" s="6">
        <v>43387</v>
      </c>
      <c r="K621" s="7">
        <v>0.43315900000000002</v>
      </c>
      <c r="L621" s="7">
        <v>330</v>
      </c>
      <c r="M621" s="7">
        <v>8576470</v>
      </c>
      <c r="N621" s="9">
        <v>43415</v>
      </c>
      <c r="O621" s="10">
        <v>1.38229</v>
      </c>
      <c r="P621" s="10">
        <v>1169</v>
      </c>
      <c r="Q621" s="10">
        <v>14306845</v>
      </c>
      <c r="R621" s="10">
        <v>3.1911838378055171</v>
      </c>
      <c r="S621" s="18">
        <v>3.1911838378055171</v>
      </c>
      <c r="T621" s="13">
        <v>43903</v>
      </c>
      <c r="U621" s="14">
        <v>4.1748613057100002E-2</v>
      </c>
      <c r="V621" s="14">
        <v>1106</v>
      </c>
      <c r="W621" s="14">
        <v>1234809.0125694</v>
      </c>
      <c r="X621" s="14">
        <v>96.979750048318351</v>
      </c>
      <c r="Y621" s="19">
        <f t="shared" si="19"/>
        <v>-0.96979750048318347</v>
      </c>
      <c r="Z621" s="19">
        <v>-0.9698</v>
      </c>
      <c r="AA621" t="s">
        <v>12279</v>
      </c>
      <c r="AB621" s="121">
        <v>3</v>
      </c>
    </row>
    <row r="622" spans="1:28" ht="20.25">
      <c r="A622">
        <v>5277</v>
      </c>
      <c r="B622" t="s">
        <v>5484</v>
      </c>
      <c r="C622" t="s">
        <v>5485</v>
      </c>
      <c r="D622" t="str">
        <f t="shared" si="18"/>
        <v>SynchroBitcoin SNB</v>
      </c>
      <c r="E622" s="3" t="s">
        <v>8887</v>
      </c>
      <c r="F622" s="3" t="s">
        <v>8883</v>
      </c>
      <c r="G622" s="3" t="s">
        <v>8883</v>
      </c>
      <c r="H622" s="4">
        <v>685</v>
      </c>
      <c r="I622" s="4">
        <v>1227033.6047225399</v>
      </c>
      <c r="J622" s="6">
        <v>44065</v>
      </c>
      <c r="K622" s="7">
        <v>2.72146560532E-2</v>
      </c>
      <c r="L622" s="7">
        <v>352</v>
      </c>
      <c r="M622" s="7">
        <v>7675722.1881855503</v>
      </c>
      <c r="N622" s="9">
        <v>44069</v>
      </c>
      <c r="O622" s="10">
        <v>0.65182566142300002</v>
      </c>
      <c r="P622" s="10">
        <v>1195</v>
      </c>
      <c r="Q622" s="10">
        <v>13402159.971313801</v>
      </c>
      <c r="R622" s="10">
        <v>23.951273172396242</v>
      </c>
      <c r="S622" s="18">
        <v>23.951273172396242</v>
      </c>
      <c r="T622" s="13">
        <v>44189</v>
      </c>
      <c r="U622" s="14">
        <v>3.1500999999999999E-3</v>
      </c>
      <c r="V622" s="14">
        <v>1238</v>
      </c>
      <c r="W622" s="14">
        <v>702419.37972257996</v>
      </c>
      <c r="X622" s="14">
        <v>99.516726605527765</v>
      </c>
      <c r="Y622" s="19">
        <f t="shared" si="19"/>
        <v>-0.99516726605527761</v>
      </c>
      <c r="Z622" s="19">
        <v>-0.99519999999999997</v>
      </c>
      <c r="AA622" t="s">
        <v>12280</v>
      </c>
      <c r="AB622" s="121">
        <v>3</v>
      </c>
    </row>
    <row r="623" spans="1:28" ht="20.25">
      <c r="A623">
        <v>405</v>
      </c>
      <c r="B623" t="s">
        <v>287</v>
      </c>
      <c r="C623" t="s">
        <v>288</v>
      </c>
      <c r="D623" t="str">
        <f t="shared" si="18"/>
        <v>DigitalNote XDN</v>
      </c>
      <c r="E623" s="3" t="s">
        <v>8882</v>
      </c>
      <c r="F623" s="3" t="s">
        <v>8883</v>
      </c>
      <c r="G623" s="3" t="s">
        <v>8883</v>
      </c>
      <c r="H623" s="4">
        <v>686</v>
      </c>
      <c r="I623" s="4">
        <v>1226129.8296848</v>
      </c>
      <c r="J623" s="6">
        <v>43906</v>
      </c>
      <c r="K623" s="8">
        <v>9.0569731468400003E-5</v>
      </c>
      <c r="L623" s="7">
        <v>914</v>
      </c>
      <c r="M623" s="7">
        <v>1105766.0939623199</v>
      </c>
      <c r="N623" s="9">
        <v>44328</v>
      </c>
      <c r="O623" s="10">
        <v>9.2016400000000005E-3</v>
      </c>
      <c r="P623" s="10">
        <v>861</v>
      </c>
      <c r="Q623" s="10">
        <v>39078494.119999997</v>
      </c>
      <c r="R623" s="10">
        <v>101.5972980245666</v>
      </c>
      <c r="S623" s="18">
        <v>101.5972980245666</v>
      </c>
      <c r="T623" s="13">
        <v>44627</v>
      </c>
      <c r="U623" s="16">
        <v>9.0007625597009005E-5</v>
      </c>
      <c r="V623" s="14">
        <v>1168</v>
      </c>
      <c r="W623" s="16">
        <v>952915.74</v>
      </c>
      <c r="X623" s="16">
        <v>99.021830612836297</v>
      </c>
      <c r="Y623" s="19">
        <f t="shared" si="19"/>
        <v>-0.99021830612836292</v>
      </c>
      <c r="Z623" s="19">
        <v>-0.99019999999999997</v>
      </c>
      <c r="AA623" t="s">
        <v>12281</v>
      </c>
      <c r="AB623" s="121">
        <v>3</v>
      </c>
    </row>
    <row r="624" spans="1:28" ht="20.25">
      <c r="A624">
        <v>2578</v>
      </c>
      <c r="B624" t="s">
        <v>2294</v>
      </c>
      <c r="C624" t="s">
        <v>2295</v>
      </c>
      <c r="D624" t="str">
        <f t="shared" si="18"/>
        <v>TE-FOOD TFD</v>
      </c>
      <c r="E624" s="3" t="s">
        <v>8893</v>
      </c>
      <c r="F624" s="3" t="s">
        <v>8883</v>
      </c>
      <c r="G624" s="3" t="s">
        <v>8883</v>
      </c>
      <c r="H624" s="4">
        <v>687</v>
      </c>
      <c r="I624" s="4">
        <v>1225886.05116094</v>
      </c>
      <c r="J624" s="6">
        <v>43903</v>
      </c>
      <c r="K624" s="7">
        <v>1.0363629140799999E-3</v>
      </c>
      <c r="L624" s="7">
        <v>874</v>
      </c>
      <c r="M624" s="7">
        <v>1225886.05116094</v>
      </c>
      <c r="N624" s="9">
        <v>44321</v>
      </c>
      <c r="O624" s="10">
        <v>0.11897261000000001</v>
      </c>
      <c r="P624" s="10">
        <v>700</v>
      </c>
      <c r="Q624" s="10">
        <v>65388898.600000001</v>
      </c>
      <c r="R624" s="10">
        <v>114.79821246364681</v>
      </c>
      <c r="S624" s="18">
        <v>114.79821246364681</v>
      </c>
      <c r="T624" s="13">
        <v>44616</v>
      </c>
      <c r="U624" s="14">
        <v>1.4217745868107021E-2</v>
      </c>
      <c r="V624" s="14">
        <v>637</v>
      </c>
      <c r="W624" s="14">
        <v>8786129.1699999999</v>
      </c>
      <c r="X624" s="14">
        <v>88.049563787743239</v>
      </c>
      <c r="Y624" s="19">
        <f t="shared" si="19"/>
        <v>-0.88049563787743235</v>
      </c>
      <c r="Z624" s="19">
        <v>-0.88049999999999995</v>
      </c>
      <c r="AA624" t="s">
        <v>12282</v>
      </c>
      <c r="AB624" s="121">
        <v>3</v>
      </c>
    </row>
    <row r="625" spans="1:28" ht="20.25">
      <c r="A625">
        <v>5114</v>
      </c>
      <c r="B625" t="s">
        <v>5326</v>
      </c>
      <c r="C625" t="s">
        <v>5327</v>
      </c>
      <c r="D625" t="str">
        <f t="shared" si="18"/>
        <v>Coinsbit Token CNB</v>
      </c>
      <c r="E625" s="3" t="s">
        <v>8898</v>
      </c>
      <c r="F625" s="3" t="s">
        <v>8883</v>
      </c>
      <c r="G625" s="3" t="s">
        <v>8883</v>
      </c>
      <c r="H625" s="4">
        <v>688</v>
      </c>
      <c r="I625" s="4">
        <v>1225882.57257512</v>
      </c>
      <c r="J625" s="6">
        <v>43838</v>
      </c>
      <c r="K625" s="7">
        <v>1.77023701309E-3</v>
      </c>
      <c r="L625" s="7">
        <v>2601</v>
      </c>
      <c r="M625" s="7">
        <v>0</v>
      </c>
      <c r="N625" s="9">
        <v>43839</v>
      </c>
      <c r="O625" s="10">
        <v>3.8402675159300002E-3</v>
      </c>
      <c r="P625" s="10">
        <v>3385</v>
      </c>
      <c r="Q625" s="10">
        <v>0</v>
      </c>
      <c r="R625" s="10">
        <v>2.169352175744367</v>
      </c>
      <c r="S625" s="18">
        <v>2.169352175744367</v>
      </c>
      <c r="T625" s="13">
        <v>44133</v>
      </c>
      <c r="U625" s="14">
        <v>1.8028E-4</v>
      </c>
      <c r="V625" s="14">
        <v>1457</v>
      </c>
      <c r="W625" s="14">
        <v>315008.38831861998</v>
      </c>
      <c r="X625" s="14">
        <v>95.305535376059822</v>
      </c>
      <c r="Y625" s="19">
        <f t="shared" si="19"/>
        <v>-0.95305535376059825</v>
      </c>
      <c r="Z625" s="19">
        <v>-0.95309999999999995</v>
      </c>
      <c r="AA625" t="s">
        <v>12283</v>
      </c>
      <c r="AB625" s="121">
        <v>3</v>
      </c>
    </row>
    <row r="626" spans="1:28" ht="20.25">
      <c r="A626">
        <v>2591</v>
      </c>
      <c r="B626" t="s">
        <v>2316</v>
      </c>
      <c r="C626" t="s">
        <v>2317</v>
      </c>
      <c r="D626" t="str">
        <f t="shared" si="18"/>
        <v>Dropil DROP</v>
      </c>
      <c r="E626" s="3" t="s">
        <v>8887</v>
      </c>
      <c r="F626" s="3" t="s">
        <v>8883</v>
      </c>
      <c r="G626" s="3" t="s">
        <v>8883</v>
      </c>
      <c r="H626" s="4">
        <v>689</v>
      </c>
      <c r="I626" s="4">
        <v>1224749.7466797831</v>
      </c>
      <c r="J626" s="6">
        <v>43341</v>
      </c>
      <c r="K626" s="7">
        <v>2.42351135239005E-3</v>
      </c>
      <c r="L626" s="7">
        <v>82</v>
      </c>
      <c r="M626" s="7">
        <v>51764563.651794203</v>
      </c>
      <c r="N626" s="9">
        <v>43363</v>
      </c>
      <c r="O626" s="10">
        <v>4.3057734146714202E-3</v>
      </c>
      <c r="P626" s="10">
        <v>596</v>
      </c>
      <c r="Q626" s="10">
        <v>93362301.760788396</v>
      </c>
      <c r="R626" s="10">
        <v>1.7766673180321999</v>
      </c>
      <c r="S626" s="18">
        <v>1.7766673180321999</v>
      </c>
      <c r="T626" s="13">
        <v>43952</v>
      </c>
      <c r="U626" s="16">
        <v>1.9989504708600001E-6</v>
      </c>
      <c r="V626" s="14">
        <v>1924</v>
      </c>
      <c r="W626" s="16">
        <v>45516.268989477117</v>
      </c>
      <c r="X626" s="16">
        <v>99.953575112335258</v>
      </c>
      <c r="Y626" s="19">
        <f t="shared" si="19"/>
        <v>-0.99953575112335258</v>
      </c>
      <c r="Z626" s="19">
        <v>-0.99950000000000006</v>
      </c>
      <c r="AA626" t="s">
        <v>12284</v>
      </c>
      <c r="AB626" s="121">
        <v>3</v>
      </c>
    </row>
    <row r="627" spans="1:28" ht="20.25">
      <c r="A627">
        <v>3389</v>
      </c>
      <c r="B627" t="s">
        <v>3486</v>
      </c>
      <c r="C627" t="s">
        <v>3487</v>
      </c>
      <c r="D627" t="str">
        <f t="shared" si="18"/>
        <v>Tolar TOL</v>
      </c>
      <c r="E627" s="3" t="s">
        <v>8887</v>
      </c>
      <c r="F627" s="3" t="s">
        <v>8883</v>
      </c>
      <c r="G627" s="3" t="s">
        <v>8883</v>
      </c>
      <c r="H627" s="4">
        <v>690</v>
      </c>
      <c r="I627" s="4">
        <v>1219150.1828324299</v>
      </c>
      <c r="J627" s="6">
        <v>44182</v>
      </c>
      <c r="K627" s="7">
        <v>1.6865199999999999E-3</v>
      </c>
      <c r="L627" s="7">
        <v>961</v>
      </c>
      <c r="M627" s="7">
        <v>934855.30881275004</v>
      </c>
      <c r="N627" s="9">
        <v>44299</v>
      </c>
      <c r="O627" s="10">
        <v>4.0901060000000003E-2</v>
      </c>
      <c r="P627" s="10">
        <v>1631</v>
      </c>
      <c r="Q627" s="10">
        <v>3760750.84</v>
      </c>
      <c r="R627" s="10">
        <v>24.25174916395892</v>
      </c>
      <c r="S627" s="18">
        <v>24.25174916395892</v>
      </c>
      <c r="T627" s="13">
        <v>44665</v>
      </c>
      <c r="U627" s="16">
        <v>2.467263174662E-6</v>
      </c>
      <c r="V627" s="14">
        <v>1265</v>
      </c>
      <c r="W627" s="16">
        <v>642433.43000000005</v>
      </c>
      <c r="X627" s="16">
        <v>99.993967728037703</v>
      </c>
      <c r="Y627" s="19">
        <f t="shared" si="19"/>
        <v>-0.99993967728037703</v>
      </c>
      <c r="Z627" s="19">
        <v>-0.99990000000000001</v>
      </c>
      <c r="AA627" t="s">
        <v>12285</v>
      </c>
      <c r="AB627" s="121">
        <v>3</v>
      </c>
    </row>
    <row r="628" spans="1:28" ht="20.25">
      <c r="A628">
        <v>2725</v>
      </c>
      <c r="B628" t="s">
        <v>2523</v>
      </c>
      <c r="C628" t="s">
        <v>2524</v>
      </c>
      <c r="D628" t="str">
        <f t="shared" si="18"/>
        <v>Skrumble Network SKM</v>
      </c>
      <c r="E628" s="3" t="s">
        <v>8887</v>
      </c>
      <c r="F628" s="3" t="s">
        <v>8883</v>
      </c>
      <c r="G628" s="3" t="s">
        <v>8883</v>
      </c>
      <c r="H628" s="4">
        <v>691</v>
      </c>
      <c r="I628" s="4">
        <v>1217031.8156350299</v>
      </c>
      <c r="J628" s="6">
        <v>43615</v>
      </c>
      <c r="K628" s="7">
        <v>1.78371856407E-3</v>
      </c>
      <c r="L628" s="7">
        <v>582</v>
      </c>
      <c r="M628" s="7">
        <v>3028488.90108462</v>
      </c>
      <c r="N628" s="9">
        <v>43655</v>
      </c>
      <c r="O628" s="10">
        <v>1.7703092230200002E-2</v>
      </c>
      <c r="P628" s="10">
        <v>1154</v>
      </c>
      <c r="Q628" s="10">
        <v>15333043.290201901</v>
      </c>
      <c r="R628" s="10">
        <v>9.9248236727468768</v>
      </c>
      <c r="S628" s="18">
        <v>9.9248236727468768</v>
      </c>
      <c r="T628" s="13">
        <v>43903</v>
      </c>
      <c r="U628" s="14">
        <v>8.0586323772899998E-4</v>
      </c>
      <c r="V628" s="14">
        <v>1108</v>
      </c>
      <c r="W628" s="14">
        <v>1217031.8156350299</v>
      </c>
      <c r="X628" s="14">
        <v>95.447895614788337</v>
      </c>
      <c r="Y628" s="19">
        <f t="shared" si="19"/>
        <v>-0.95447895614788336</v>
      </c>
      <c r="Z628" s="19">
        <v>-0.95450000000000002</v>
      </c>
      <c r="AA628" t="s">
        <v>12286</v>
      </c>
      <c r="AB628" s="121">
        <v>3</v>
      </c>
    </row>
    <row r="629" spans="1:28" ht="20.25">
      <c r="A629">
        <v>2643</v>
      </c>
      <c r="B629" t="s">
        <v>2390</v>
      </c>
      <c r="C629" t="s">
        <v>2391</v>
      </c>
      <c r="D629" t="str">
        <f t="shared" si="18"/>
        <v>Sentinel SENT</v>
      </c>
      <c r="E629" s="3" t="s">
        <v>8884</v>
      </c>
      <c r="F629" s="3" t="s">
        <v>8883</v>
      </c>
      <c r="G629" s="3" t="s">
        <v>8883</v>
      </c>
      <c r="H629" s="4">
        <v>692</v>
      </c>
      <c r="I629" s="4">
        <v>1212092.88700764</v>
      </c>
      <c r="J629" s="6">
        <v>43903</v>
      </c>
      <c r="K629" s="7">
        <v>3.6856964966199999E-4</v>
      </c>
      <c r="L629" s="7">
        <v>877</v>
      </c>
      <c r="M629" s="7">
        <v>1212092.88700764</v>
      </c>
      <c r="N629" s="9">
        <v>44459</v>
      </c>
      <c r="O629" s="10">
        <v>5.0655983568400002E-2</v>
      </c>
      <c r="P629" s="10">
        <v>429</v>
      </c>
      <c r="Q629" s="10">
        <v>181103714.37</v>
      </c>
      <c r="R629" s="10">
        <v>137.43937845900911</v>
      </c>
      <c r="S629" s="18">
        <v>137.43937845900911</v>
      </c>
      <c r="T629" s="13">
        <v>44687</v>
      </c>
      <c r="U629" s="14">
        <v>2.7076232174156989E-3</v>
      </c>
      <c r="V629" s="14">
        <v>473</v>
      </c>
      <c r="W629" s="14">
        <v>23231466.75</v>
      </c>
      <c r="X629" s="14">
        <v>94.654879785801356</v>
      </c>
      <c r="Y629" s="19">
        <f t="shared" si="19"/>
        <v>-0.9465487978580136</v>
      </c>
      <c r="Z629" s="19">
        <v>-0.94650000000000001</v>
      </c>
      <c r="AA629" t="s">
        <v>12287</v>
      </c>
      <c r="AB629" s="121">
        <v>3</v>
      </c>
    </row>
    <row r="630" spans="1:28" ht="20.25">
      <c r="A630">
        <v>5062</v>
      </c>
      <c r="B630" t="s">
        <v>5267</v>
      </c>
      <c r="C630" t="s">
        <v>5268</v>
      </c>
      <c r="D630" t="str">
        <f t="shared" si="18"/>
        <v>BetProtocol BEPRO</v>
      </c>
      <c r="E630" s="3" t="s">
        <v>8887</v>
      </c>
      <c r="F630" s="3" t="s">
        <v>8883</v>
      </c>
      <c r="G630" s="3" t="s">
        <v>8883</v>
      </c>
      <c r="H630" s="4">
        <v>693</v>
      </c>
      <c r="I630" s="4">
        <v>1209989.2758585799</v>
      </c>
      <c r="J630" s="6">
        <v>44191</v>
      </c>
      <c r="K630" s="7">
        <v>3.3676000000000002E-4</v>
      </c>
      <c r="L630" s="7">
        <v>1075</v>
      </c>
      <c r="M630" s="7">
        <v>648700.35971750005</v>
      </c>
      <c r="N630" s="9">
        <v>44271</v>
      </c>
      <c r="O630" s="10">
        <v>4.6105800000000002E-2</v>
      </c>
      <c r="P630" s="10">
        <v>768</v>
      </c>
      <c r="Q630" s="10">
        <v>52463220.740000002</v>
      </c>
      <c r="R630" s="10">
        <v>136.90996555410379</v>
      </c>
      <c r="S630" s="18">
        <v>136.90996555410379</v>
      </c>
      <c r="T630" s="13">
        <v>44616</v>
      </c>
      <c r="U630" s="14">
        <v>2.2211764463548412E-3</v>
      </c>
      <c r="V630" s="14">
        <v>513</v>
      </c>
      <c r="W630" s="14">
        <v>17665032.199999999</v>
      </c>
      <c r="X630" s="14">
        <v>95.182435948720467</v>
      </c>
      <c r="Y630" s="19">
        <f t="shared" si="19"/>
        <v>-0.95182435948720467</v>
      </c>
      <c r="Z630" s="19">
        <v>-0.95179999999999998</v>
      </c>
      <c r="AA630" t="s">
        <v>12288</v>
      </c>
      <c r="AB630" s="121">
        <v>3</v>
      </c>
    </row>
    <row r="631" spans="1:28" ht="20.25">
      <c r="A631">
        <v>2998</v>
      </c>
      <c r="B631" t="s">
        <v>2859</v>
      </c>
      <c r="C631" t="s">
        <v>2860</v>
      </c>
      <c r="D631" t="str">
        <f t="shared" si="18"/>
        <v>Vexanium VEX</v>
      </c>
      <c r="E631" s="3" t="s">
        <v>8882</v>
      </c>
      <c r="F631" s="3" t="s">
        <v>8883</v>
      </c>
      <c r="G631" s="3" t="s">
        <v>8883</v>
      </c>
      <c r="H631" s="4">
        <v>694</v>
      </c>
      <c r="I631" s="4">
        <v>1205742.5864347799</v>
      </c>
      <c r="J631" s="6">
        <v>43326</v>
      </c>
      <c r="K631" s="7">
        <v>2.5148E-2</v>
      </c>
      <c r="L631" s="7">
        <v>2516</v>
      </c>
      <c r="M631" s="7">
        <v>0</v>
      </c>
      <c r="N631" s="9">
        <v>43337</v>
      </c>
      <c r="O631" s="10">
        <v>4.1505899999999998E-2</v>
      </c>
      <c r="P631" s="10">
        <v>2836</v>
      </c>
      <c r="Q631" s="10">
        <v>0</v>
      </c>
      <c r="R631" s="10">
        <v>1.650465245745188</v>
      </c>
      <c r="S631" s="18">
        <v>1.650465245745188</v>
      </c>
      <c r="T631" s="13">
        <v>43903</v>
      </c>
      <c r="U631" s="14">
        <v>1.3332995919400001E-3</v>
      </c>
      <c r="V631" s="14">
        <v>1112</v>
      </c>
      <c r="W631" s="14">
        <v>1205742.5864347799</v>
      </c>
      <c r="X631" s="14">
        <v>96.787686589280071</v>
      </c>
      <c r="Y631" s="19">
        <f t="shared" si="19"/>
        <v>-0.96787686589280075</v>
      </c>
      <c r="Z631" s="19">
        <v>-0.96789999999999998</v>
      </c>
      <c r="AA631" t="s">
        <v>12289</v>
      </c>
      <c r="AB631" s="121">
        <v>3</v>
      </c>
    </row>
    <row r="632" spans="1:28" ht="20.25">
      <c r="A632">
        <v>5258</v>
      </c>
      <c r="B632" t="s">
        <v>5456</v>
      </c>
      <c r="C632" t="s">
        <v>5456</v>
      </c>
      <c r="D632" t="str">
        <f t="shared" si="18"/>
        <v>APIX APIX</v>
      </c>
      <c r="E632" s="3" t="s">
        <v>8894</v>
      </c>
      <c r="F632" s="3" t="s">
        <v>8883</v>
      </c>
      <c r="G632" s="3" t="s">
        <v>8883</v>
      </c>
      <c r="H632" s="4">
        <v>695</v>
      </c>
      <c r="I632" s="4">
        <v>1203173.1127404899</v>
      </c>
      <c r="J632" s="6">
        <v>43962</v>
      </c>
      <c r="K632" s="7">
        <v>2.3907174144599998E-2</v>
      </c>
      <c r="L632" s="7">
        <v>692</v>
      </c>
      <c r="M632" s="7">
        <v>2016226.7592038501</v>
      </c>
      <c r="N632" s="9">
        <v>44009</v>
      </c>
      <c r="O632" s="10">
        <v>0.72701836810300002</v>
      </c>
      <c r="P632" s="10">
        <v>688</v>
      </c>
      <c r="Q632" s="10">
        <v>69311980.151063204</v>
      </c>
      <c r="R632" s="10">
        <v>30.410050293092219</v>
      </c>
      <c r="S632" s="18">
        <v>30.410050293092219</v>
      </c>
      <c r="T632" s="13">
        <v>44510</v>
      </c>
      <c r="U632" s="14">
        <v>8.5523263187424203E-3</v>
      </c>
      <c r="V632" s="14">
        <v>669</v>
      </c>
      <c r="W632" s="14">
        <v>7897224.3799999999</v>
      </c>
      <c r="X632" s="14">
        <v>98.823643707784456</v>
      </c>
      <c r="Y632" s="19">
        <f t="shared" si="19"/>
        <v>-0.98823643707784459</v>
      </c>
      <c r="Z632" s="19">
        <v>-0.98819999999999997</v>
      </c>
      <c r="AA632" t="s">
        <v>12290</v>
      </c>
      <c r="AB632" s="121">
        <v>3</v>
      </c>
    </row>
    <row r="633" spans="1:28" ht="20.25">
      <c r="A633">
        <v>2402</v>
      </c>
      <c r="B633" t="s">
        <v>2021</v>
      </c>
      <c r="C633" t="s">
        <v>2022</v>
      </c>
      <c r="D633" t="str">
        <f t="shared" si="18"/>
        <v>Sense SENSE</v>
      </c>
      <c r="E633" s="3" t="s">
        <v>8889</v>
      </c>
      <c r="F633" s="3" t="s">
        <v>8883</v>
      </c>
      <c r="G633" s="3" t="s">
        <v>8883</v>
      </c>
      <c r="H633" s="4">
        <v>696</v>
      </c>
      <c r="I633" s="4">
        <v>1200658.5770468621</v>
      </c>
      <c r="J633" s="6">
        <v>43478</v>
      </c>
      <c r="K633" s="7">
        <v>2.2378729248399998E-3</v>
      </c>
      <c r="L633" s="7">
        <v>1110</v>
      </c>
      <c r="M633" s="7">
        <v>559271.06659373641</v>
      </c>
      <c r="N633" s="9">
        <v>43540</v>
      </c>
      <c r="O633" s="10">
        <v>2.2409831387599999E-2</v>
      </c>
      <c r="P633" s="10">
        <v>1448</v>
      </c>
      <c r="Q633" s="10">
        <v>6475561.6721367342</v>
      </c>
      <c r="R633" s="10">
        <v>10.01389808101022</v>
      </c>
      <c r="S633" s="18">
        <v>10.01389808101022</v>
      </c>
      <c r="T633" s="13">
        <v>44567</v>
      </c>
      <c r="U633" s="14">
        <v>7.135781160338044E-4</v>
      </c>
      <c r="V633" s="14">
        <v>2554</v>
      </c>
      <c r="W633" s="14">
        <v>0</v>
      </c>
      <c r="X633" s="14">
        <v>96.815780968219826</v>
      </c>
      <c r="Y633" s="19">
        <f t="shared" si="19"/>
        <v>-0.96815780968219822</v>
      </c>
      <c r="Z633" s="19">
        <v>-0.96819999999999995</v>
      </c>
      <c r="AA633" t="s">
        <v>12291</v>
      </c>
      <c r="AB633" s="121">
        <v>3</v>
      </c>
    </row>
    <row r="634" spans="1:28" ht="20.25">
      <c r="A634">
        <v>4167</v>
      </c>
      <c r="B634" t="s">
        <v>4589</v>
      </c>
      <c r="C634" t="s">
        <v>3270</v>
      </c>
      <c r="D634" t="str">
        <f t="shared" si="18"/>
        <v>Bitrue Coin BTR</v>
      </c>
      <c r="E634" s="3" t="s">
        <v>8898</v>
      </c>
      <c r="F634" s="3" t="s">
        <v>8883</v>
      </c>
      <c r="G634" s="3" t="s">
        <v>8883</v>
      </c>
      <c r="H634" s="4">
        <v>697</v>
      </c>
      <c r="I634" s="4">
        <v>1190025.3346398401</v>
      </c>
      <c r="J634" s="6">
        <v>43903</v>
      </c>
      <c r="K634" s="7">
        <v>1.39386415834E-2</v>
      </c>
      <c r="L634" s="7">
        <v>884</v>
      </c>
      <c r="M634" s="7">
        <v>1190025.3346398401</v>
      </c>
      <c r="N634" s="9">
        <v>44273</v>
      </c>
      <c r="O634" s="10">
        <v>0.73932967999999999</v>
      </c>
      <c r="P634" s="10">
        <v>849</v>
      </c>
      <c r="Q634" s="10">
        <v>40567430.689999998</v>
      </c>
      <c r="R634" s="10">
        <v>53.041731188532218</v>
      </c>
      <c r="S634" s="18">
        <v>53.041731188532218</v>
      </c>
      <c r="T634" s="13">
        <v>44398</v>
      </c>
      <c r="U634" s="14">
        <v>9.5196199999999995E-2</v>
      </c>
      <c r="V634" s="14">
        <v>531</v>
      </c>
      <c r="W634" s="14">
        <v>15757421.02</v>
      </c>
      <c r="X634" s="14">
        <v>87.123985067121893</v>
      </c>
      <c r="Y634" s="19">
        <f t="shared" si="19"/>
        <v>-0.8712398506712189</v>
      </c>
      <c r="Z634" s="19">
        <v>-0.87119999999999997</v>
      </c>
      <c r="AA634" t="s">
        <v>12292</v>
      </c>
      <c r="AB634" s="121">
        <v>3</v>
      </c>
    </row>
    <row r="635" spans="1:28" ht="20.25">
      <c r="A635">
        <v>2458</v>
      </c>
      <c r="B635" t="s">
        <v>2092</v>
      </c>
      <c r="C635" t="s">
        <v>2093</v>
      </c>
      <c r="D635" t="str">
        <f t="shared" si="18"/>
        <v>Odyssey OCN</v>
      </c>
      <c r="E635" s="3" t="s">
        <v>8884</v>
      </c>
      <c r="F635" s="3" t="s">
        <v>8883</v>
      </c>
      <c r="G635" s="3" t="s">
        <v>8883</v>
      </c>
      <c r="H635" s="4">
        <v>698</v>
      </c>
      <c r="I635" s="4">
        <v>1182829.3467499199</v>
      </c>
      <c r="J635" s="6">
        <v>43326</v>
      </c>
      <c r="K635" s="7">
        <v>2.6194399999999998E-3</v>
      </c>
      <c r="L635" s="7">
        <v>239</v>
      </c>
      <c r="M635" s="7">
        <v>13576877.5</v>
      </c>
      <c r="N635" s="9">
        <v>43375</v>
      </c>
      <c r="O635" s="10">
        <v>1.66036E-2</v>
      </c>
      <c r="P635" s="10">
        <v>818</v>
      </c>
      <c r="Q635" s="10">
        <v>44153150</v>
      </c>
      <c r="R635" s="10">
        <v>6.338606725101549</v>
      </c>
      <c r="S635" s="18">
        <v>6.338606725101549</v>
      </c>
      <c r="T635" s="13">
        <v>43903</v>
      </c>
      <c r="U635" s="14">
        <v>1.3326719487099999E-4</v>
      </c>
      <c r="V635" s="14">
        <v>1117</v>
      </c>
      <c r="W635" s="14">
        <v>1182829.3467499199</v>
      </c>
      <c r="X635" s="14">
        <v>99.197359639650429</v>
      </c>
      <c r="Y635" s="19">
        <f t="shared" si="19"/>
        <v>-0.99197359639650429</v>
      </c>
      <c r="Z635" s="19">
        <v>-0.99199999999999999</v>
      </c>
      <c r="AA635" t="s">
        <v>12293</v>
      </c>
      <c r="AB635" s="121">
        <v>3</v>
      </c>
    </row>
    <row r="636" spans="1:28" ht="20.25">
      <c r="A636">
        <v>3870</v>
      </c>
      <c r="B636" t="s">
        <v>4175</v>
      </c>
      <c r="C636" t="s">
        <v>4176</v>
      </c>
      <c r="D636" t="str">
        <f t="shared" si="18"/>
        <v>Lition LIT</v>
      </c>
      <c r="E636" s="3" t="s">
        <v>8887</v>
      </c>
      <c r="F636" s="3" t="s">
        <v>8883</v>
      </c>
      <c r="G636" s="3" t="s">
        <v>8883</v>
      </c>
      <c r="H636" s="4">
        <v>699</v>
      </c>
      <c r="I636" s="4">
        <v>1182484.0998054999</v>
      </c>
      <c r="J636" s="6">
        <v>43854</v>
      </c>
      <c r="K636" s="7">
        <v>1.4270394395599999E-2</v>
      </c>
      <c r="L636" s="7">
        <v>1158</v>
      </c>
      <c r="M636" s="7">
        <v>487448.95788426202</v>
      </c>
      <c r="N636" s="9">
        <v>44664</v>
      </c>
      <c r="O636" s="10">
        <v>10.387991188425</v>
      </c>
      <c r="P636" s="10">
        <v>2359</v>
      </c>
      <c r="Q636" s="10">
        <v>180093.41</v>
      </c>
      <c r="R636" s="10">
        <v>727.9400204683858</v>
      </c>
      <c r="S636" s="18">
        <v>727.9400204683858</v>
      </c>
      <c r="T636" s="13">
        <v>44687</v>
      </c>
      <c r="U636" s="14">
        <v>1.5342946256634649E-3</v>
      </c>
      <c r="V636" s="14">
        <v>1880</v>
      </c>
      <c r="W636" s="14">
        <v>55555.34</v>
      </c>
      <c r="X636" s="14">
        <v>99.985230112368853</v>
      </c>
      <c r="Y636" s="19">
        <f t="shared" si="19"/>
        <v>-0.9998523011236885</v>
      </c>
      <c r="Z636" s="19">
        <v>-0.99990000000000001</v>
      </c>
      <c r="AA636" t="s">
        <v>12294</v>
      </c>
      <c r="AB636" s="121">
        <v>3</v>
      </c>
    </row>
    <row r="637" spans="1:28" ht="20.25">
      <c r="A637">
        <v>1578</v>
      </c>
      <c r="B637" t="s">
        <v>955</v>
      </c>
      <c r="C637" t="s">
        <v>956</v>
      </c>
      <c r="D637" t="str">
        <f t="shared" si="18"/>
        <v>Zero ZER</v>
      </c>
      <c r="E637" s="3" t="s">
        <v>8884</v>
      </c>
      <c r="F637" s="3" t="s">
        <v>8883</v>
      </c>
      <c r="G637" s="3" t="s">
        <v>8883</v>
      </c>
      <c r="H637" s="4">
        <v>700</v>
      </c>
      <c r="I637" s="4">
        <v>1181383.4204086801</v>
      </c>
      <c r="J637" s="6">
        <v>43608</v>
      </c>
      <c r="K637" s="7">
        <v>8.9292572812699998E-3</v>
      </c>
      <c r="L637" s="7">
        <v>1113</v>
      </c>
      <c r="M637" s="7">
        <v>551880.20511101396</v>
      </c>
      <c r="N637" s="9">
        <v>44302</v>
      </c>
      <c r="O637" s="10">
        <v>0.86518187000000002</v>
      </c>
      <c r="P637" s="10">
        <v>1517</v>
      </c>
      <c r="Q637" s="10">
        <v>5280326.8600000003</v>
      </c>
      <c r="R637" s="10">
        <v>96.892926561182705</v>
      </c>
      <c r="S637" s="18">
        <v>96.892926561182705</v>
      </c>
      <c r="T637" s="13">
        <v>44683</v>
      </c>
      <c r="U637" s="14">
        <v>1.038782422993839E-2</v>
      </c>
      <c r="V637" s="14">
        <v>1607</v>
      </c>
      <c r="W637" s="14">
        <v>178425.64</v>
      </c>
      <c r="X637" s="14">
        <v>98.799347907054695</v>
      </c>
      <c r="Y637" s="19">
        <f t="shared" si="19"/>
        <v>-0.98799347907054691</v>
      </c>
      <c r="Z637" s="19">
        <v>-0.98799999999999999</v>
      </c>
      <c r="AA637" t="s">
        <v>12295</v>
      </c>
      <c r="AB637" s="121">
        <v>3</v>
      </c>
    </row>
    <row r="638" spans="1:28" ht="20.25">
      <c r="A638">
        <v>3998</v>
      </c>
      <c r="B638" t="s">
        <v>4383</v>
      </c>
      <c r="C638" t="s">
        <v>4384</v>
      </c>
      <c r="D638" t="str">
        <f t="shared" si="18"/>
        <v>Krios KRI</v>
      </c>
      <c r="E638" s="3" t="s">
        <v>8887</v>
      </c>
      <c r="F638" s="3" t="s">
        <v>8883</v>
      </c>
      <c r="G638" s="3" t="s">
        <v>8883</v>
      </c>
      <c r="H638" s="4">
        <v>701</v>
      </c>
      <c r="I638" s="4">
        <v>1177088.43622693</v>
      </c>
      <c r="J638" s="6">
        <v>43624</v>
      </c>
      <c r="K638" s="7">
        <v>1.5159753973600001E-2</v>
      </c>
      <c r="L638" s="7">
        <v>2632</v>
      </c>
      <c r="M638" s="7">
        <v>0</v>
      </c>
      <c r="N638" s="9">
        <v>43642</v>
      </c>
      <c r="O638" s="10">
        <v>4.2545081771700001E-2</v>
      </c>
      <c r="P638" s="10">
        <v>1565</v>
      </c>
      <c r="Q638" s="10">
        <v>4556499.9526974605</v>
      </c>
      <c r="R638" s="10">
        <v>2.8064493556947072</v>
      </c>
      <c r="S638" s="18">
        <v>2.8064493556947072</v>
      </c>
      <c r="T638" s="13">
        <v>44673</v>
      </c>
      <c r="U638" s="14">
        <v>3.8542862964101229E-4</v>
      </c>
      <c r="V638" s="14">
        <v>1586</v>
      </c>
      <c r="W638" s="14">
        <v>192712.0301036523</v>
      </c>
      <c r="X638" s="14">
        <v>99.094070069698645</v>
      </c>
      <c r="Y638" s="19">
        <f t="shared" si="19"/>
        <v>-0.99094070069698648</v>
      </c>
      <c r="Z638" s="19">
        <v>-0.9909</v>
      </c>
      <c r="AA638" t="s">
        <v>12296</v>
      </c>
      <c r="AB638" s="121">
        <v>3</v>
      </c>
    </row>
    <row r="639" spans="1:28" ht="20.25">
      <c r="A639">
        <v>1751</v>
      </c>
      <c r="B639" t="s">
        <v>1156</v>
      </c>
      <c r="C639" t="s">
        <v>1157</v>
      </c>
      <c r="D639" t="str">
        <f t="shared" si="18"/>
        <v>ATC Coin ATCC</v>
      </c>
      <c r="E639" s="3" t="s">
        <v>8887</v>
      </c>
      <c r="F639" s="3" t="s">
        <v>8883</v>
      </c>
      <c r="G639" s="3" t="s">
        <v>8883</v>
      </c>
      <c r="H639" s="4">
        <v>702</v>
      </c>
      <c r="I639" s="4">
        <v>1176473.438155263</v>
      </c>
      <c r="J639" s="6">
        <v>43665</v>
      </c>
      <c r="K639" s="7">
        <v>3.3677015205399998E-3</v>
      </c>
      <c r="L639" s="7">
        <v>910</v>
      </c>
      <c r="M639" s="7">
        <v>1125057.286977574</v>
      </c>
      <c r="N639" s="9">
        <v>43751</v>
      </c>
      <c r="O639" s="10">
        <v>5.5554440273299997E-2</v>
      </c>
      <c r="P639" s="10">
        <v>1063</v>
      </c>
      <c r="Q639" s="10">
        <v>20278985.794314861</v>
      </c>
      <c r="R639" s="10">
        <v>16.496248237697749</v>
      </c>
      <c r="S639" s="18">
        <v>16.496248237697749</v>
      </c>
      <c r="T639" s="13">
        <v>44345</v>
      </c>
      <c r="U639" s="14">
        <v>3.4583513412E-4</v>
      </c>
      <c r="V639" s="14">
        <v>1665</v>
      </c>
      <c r="W639" s="14">
        <v>141292.25555036491</v>
      </c>
      <c r="X639" s="14">
        <v>99.37748426153037</v>
      </c>
      <c r="Y639" s="19">
        <f t="shared" si="19"/>
        <v>-0.99377484261530369</v>
      </c>
      <c r="Z639" s="19">
        <v>-0.99380000000000002</v>
      </c>
      <c r="AA639" t="s">
        <v>12297</v>
      </c>
      <c r="AB639" s="121">
        <v>3</v>
      </c>
    </row>
    <row r="640" spans="1:28" ht="20.25">
      <c r="A640">
        <v>170</v>
      </c>
      <c r="B640" t="s">
        <v>169</v>
      </c>
      <c r="C640" t="s">
        <v>170</v>
      </c>
      <c r="D640" t="str">
        <f t="shared" si="18"/>
        <v>BlackCoin BLK</v>
      </c>
      <c r="E640" s="3" t="s">
        <v>8887</v>
      </c>
      <c r="F640" s="3" t="s">
        <v>8883</v>
      </c>
      <c r="G640" s="3" t="s">
        <v>8883</v>
      </c>
      <c r="H640" s="4">
        <v>703</v>
      </c>
      <c r="I640" s="4">
        <v>1174448.44855466</v>
      </c>
      <c r="J640" s="6">
        <v>43904</v>
      </c>
      <c r="K640" s="7">
        <v>1.34788068621E-2</v>
      </c>
      <c r="L640" s="7">
        <v>896</v>
      </c>
      <c r="M640" s="7">
        <v>1155582.322347</v>
      </c>
      <c r="N640" s="9">
        <v>44321</v>
      </c>
      <c r="O640" s="10">
        <v>0.27619284</v>
      </c>
      <c r="P640" s="10">
        <v>1226</v>
      </c>
      <c r="Q640" s="10">
        <v>12226946.17</v>
      </c>
      <c r="R640" s="10">
        <v>20.490896770440781</v>
      </c>
      <c r="S640" s="18">
        <v>20.490896770440781</v>
      </c>
      <c r="T640" s="13">
        <v>44584</v>
      </c>
      <c r="U640" s="14">
        <v>1.5157138202411919E-2</v>
      </c>
      <c r="V640" s="14">
        <v>1034</v>
      </c>
      <c r="W640" s="14">
        <v>1619425.05</v>
      </c>
      <c r="X640" s="14">
        <v>94.51211761955453</v>
      </c>
      <c r="Y640" s="19">
        <f t="shared" si="19"/>
        <v>-0.94512117619554525</v>
      </c>
      <c r="Z640" s="19">
        <v>-0.94510000000000005</v>
      </c>
      <c r="AA640" t="s">
        <v>12298</v>
      </c>
      <c r="AB640" s="121">
        <v>3</v>
      </c>
    </row>
    <row r="641" spans="1:28" ht="20.25">
      <c r="A641">
        <v>1154</v>
      </c>
      <c r="B641" t="s">
        <v>604</v>
      </c>
      <c r="C641" t="s">
        <v>605</v>
      </c>
      <c r="D641" t="str">
        <f t="shared" si="18"/>
        <v>Radium RADS</v>
      </c>
      <c r="E641" s="3" t="s">
        <v>8887</v>
      </c>
      <c r="F641" s="3" t="s">
        <v>8883</v>
      </c>
      <c r="G641" s="3" t="s">
        <v>8883</v>
      </c>
      <c r="H641" s="4">
        <v>704</v>
      </c>
      <c r="I641" s="4">
        <v>1172661.41919012</v>
      </c>
      <c r="J641" s="6">
        <v>43903</v>
      </c>
      <c r="K641" s="7">
        <v>0.24964251140499999</v>
      </c>
      <c r="L641" s="7">
        <v>889</v>
      </c>
      <c r="M641" s="7">
        <v>1172661.41919012</v>
      </c>
      <c r="N641" s="9">
        <v>44316</v>
      </c>
      <c r="O641" s="10">
        <v>19.142954700000001</v>
      </c>
      <c r="P641" s="10">
        <v>787</v>
      </c>
      <c r="Q641" s="10">
        <v>48947367.520000003</v>
      </c>
      <c r="R641" s="10">
        <v>76.681469803610511</v>
      </c>
      <c r="S641" s="18">
        <v>76.681469803610511</v>
      </c>
      <c r="T641" s="13">
        <v>44369</v>
      </c>
      <c r="U641" s="14">
        <v>1.8061186899999999</v>
      </c>
      <c r="V641" s="14">
        <v>636</v>
      </c>
      <c r="W641" s="14">
        <v>8826240.2200000007</v>
      </c>
      <c r="X641" s="14">
        <v>90.565099702189642</v>
      </c>
      <c r="Y641" s="19">
        <f t="shared" si="19"/>
        <v>-0.90565099702189644</v>
      </c>
      <c r="Z641" s="19">
        <v>-0.90569999999999995</v>
      </c>
      <c r="AA641" t="s">
        <v>12299</v>
      </c>
      <c r="AB641" s="121">
        <v>3</v>
      </c>
    </row>
    <row r="642" spans="1:28" ht="20.25">
      <c r="A642">
        <v>3784</v>
      </c>
      <c r="B642" t="s">
        <v>4040</v>
      </c>
      <c r="C642" t="s">
        <v>4041</v>
      </c>
      <c r="D642" t="str">
        <f t="shared" ref="D642:D705" si="20">_xlfn.TEXTJOIN(" ",TRUE,B642,C642)</f>
        <v>OVCODE OVC</v>
      </c>
      <c r="E642" s="3" t="s">
        <v>8884</v>
      </c>
      <c r="F642" s="3" t="s">
        <v>8883</v>
      </c>
      <c r="G642" s="3" t="s">
        <v>8883</v>
      </c>
      <c r="H642" s="4">
        <v>705</v>
      </c>
      <c r="I642" s="4">
        <v>1171720.3162853329</v>
      </c>
      <c r="J642" s="6">
        <v>43548</v>
      </c>
      <c r="K642" s="7">
        <v>9.6486787101499993E-2</v>
      </c>
      <c r="L642" s="7">
        <v>2617</v>
      </c>
      <c r="M642" s="7">
        <v>0</v>
      </c>
      <c r="N642" s="9">
        <v>43567</v>
      </c>
      <c r="O642" s="10">
        <v>0.87761566425199999</v>
      </c>
      <c r="P642" s="10">
        <v>3054</v>
      </c>
      <c r="Q642" s="10">
        <v>0</v>
      </c>
      <c r="R642" s="10">
        <v>9.0957082375308627</v>
      </c>
      <c r="S642" s="18">
        <v>9.0957082375308627</v>
      </c>
      <c r="T642" s="13">
        <v>44038</v>
      </c>
      <c r="U642" s="14">
        <v>6.0425182962299999E-3</v>
      </c>
      <c r="V642" s="14">
        <v>1513</v>
      </c>
      <c r="W642" s="14">
        <v>266183.23948514479</v>
      </c>
      <c r="X642" s="14">
        <v>99.31148468032643</v>
      </c>
      <c r="Y642" s="19">
        <f t="shared" ref="Y642:Y705" si="21">X642/-100</f>
        <v>-0.99311484680326434</v>
      </c>
      <c r="Z642" s="19">
        <v>-0.99309999999999998</v>
      </c>
      <c r="AA642" t="s">
        <v>12300</v>
      </c>
      <c r="AB642" s="121">
        <v>3</v>
      </c>
    </row>
    <row r="643" spans="1:28" ht="20.25">
      <c r="A643">
        <v>3225</v>
      </c>
      <c r="B643" t="s">
        <v>3222</v>
      </c>
      <c r="C643" t="s">
        <v>3223</v>
      </c>
      <c r="D643" t="str">
        <f t="shared" si="20"/>
        <v>BitNewChain BTN</v>
      </c>
      <c r="E643" s="3" t="s">
        <v>8887</v>
      </c>
      <c r="F643" s="3" t="s">
        <v>8883</v>
      </c>
      <c r="G643" s="3" t="s">
        <v>8883</v>
      </c>
      <c r="H643" s="4">
        <v>706</v>
      </c>
      <c r="I643" s="4">
        <v>1171195.8781448931</v>
      </c>
      <c r="J643" s="6">
        <v>43344</v>
      </c>
      <c r="K643" s="7">
        <v>5.3604241460561801E-2</v>
      </c>
      <c r="L643" s="7">
        <v>2630</v>
      </c>
      <c r="M643" s="7">
        <v>0</v>
      </c>
      <c r="N643" s="9">
        <v>43345</v>
      </c>
      <c r="O643" s="10">
        <v>8.3131708204746205E-2</v>
      </c>
      <c r="P643" s="10">
        <v>2912</v>
      </c>
      <c r="Q643" s="10">
        <v>0</v>
      </c>
      <c r="R643" s="10">
        <v>1.550841984508047</v>
      </c>
      <c r="S643" s="18">
        <v>1.550841984508047</v>
      </c>
      <c r="T643" s="13">
        <v>44146</v>
      </c>
      <c r="U643" s="14">
        <v>1.0992282132200001E-3</v>
      </c>
      <c r="V643" s="14">
        <v>1582</v>
      </c>
      <c r="W643" s="14">
        <v>197533.28303027671</v>
      </c>
      <c r="X643" s="14">
        <v>98.677726902335877</v>
      </c>
      <c r="Y643" s="19">
        <f t="shared" si="21"/>
        <v>-0.98677726902335872</v>
      </c>
      <c r="Z643" s="19">
        <v>-0.98680000000000001</v>
      </c>
      <c r="AA643" t="s">
        <v>12301</v>
      </c>
      <c r="AB643" s="121">
        <v>3</v>
      </c>
    </row>
    <row r="644" spans="1:28" ht="20.25">
      <c r="A644">
        <v>2607</v>
      </c>
      <c r="B644" t="s">
        <v>2342</v>
      </c>
      <c r="C644" t="s">
        <v>2342</v>
      </c>
      <c r="D644" t="str">
        <f t="shared" si="20"/>
        <v>AMLT AMLT</v>
      </c>
      <c r="E644" s="3" t="s">
        <v>8887</v>
      </c>
      <c r="F644" s="3" t="s">
        <v>8883</v>
      </c>
      <c r="G644" s="3" t="s">
        <v>8883</v>
      </c>
      <c r="H644" s="4">
        <v>707</v>
      </c>
      <c r="I644" s="4">
        <v>1163102.0200759601</v>
      </c>
      <c r="J644" s="6">
        <v>43905</v>
      </c>
      <c r="K644" s="7">
        <v>2.5248412821600001E-3</v>
      </c>
      <c r="L644" s="7">
        <v>899</v>
      </c>
      <c r="M644" s="7">
        <v>1152333.0309911999</v>
      </c>
      <c r="N644" s="9">
        <v>44307</v>
      </c>
      <c r="O644" s="10">
        <v>0.10043407</v>
      </c>
      <c r="P644" s="10">
        <v>952</v>
      </c>
      <c r="Q644" s="10">
        <v>28667683.300000001</v>
      </c>
      <c r="R644" s="10">
        <v>39.778369717592199</v>
      </c>
      <c r="S644" s="18">
        <v>39.778369717592199</v>
      </c>
      <c r="T644" s="13">
        <v>44687</v>
      </c>
      <c r="U644" s="14">
        <v>4.5090803676344398E-3</v>
      </c>
      <c r="V644" s="14">
        <v>919</v>
      </c>
      <c r="W644" s="14">
        <v>2634831.12</v>
      </c>
      <c r="X644" s="14">
        <v>95.51040760606989</v>
      </c>
      <c r="Y644" s="19">
        <f t="shared" si="21"/>
        <v>-0.95510407606069891</v>
      </c>
      <c r="Z644" s="19">
        <v>-0.95509999999999995</v>
      </c>
      <c r="AA644" t="s">
        <v>12302</v>
      </c>
      <c r="AB644" s="121">
        <v>3</v>
      </c>
    </row>
    <row r="645" spans="1:28" ht="20.25">
      <c r="A645">
        <v>2428</v>
      </c>
      <c r="B645" t="s">
        <v>2056</v>
      </c>
      <c r="C645" t="s">
        <v>2057</v>
      </c>
      <c r="D645" t="str">
        <f t="shared" si="20"/>
        <v>Scry.info DDD</v>
      </c>
      <c r="E645" s="3" t="s">
        <v>1772</v>
      </c>
      <c r="F645" s="3" t="s">
        <v>8883</v>
      </c>
      <c r="G645" s="3" t="s">
        <v>8883</v>
      </c>
      <c r="H645" s="4">
        <v>709</v>
      </c>
      <c r="I645" s="4">
        <v>1158655.38354932</v>
      </c>
      <c r="J645" s="6">
        <v>43326</v>
      </c>
      <c r="K645" s="7">
        <v>3.9242100000000002E-2</v>
      </c>
      <c r="L645" s="7">
        <v>187</v>
      </c>
      <c r="M645" s="7">
        <v>18692348.338</v>
      </c>
      <c r="N645" s="9">
        <v>43348</v>
      </c>
      <c r="O645" s="10">
        <v>0.11926299999999999</v>
      </c>
      <c r="P645" s="10">
        <v>838</v>
      </c>
      <c r="Q645" s="10">
        <v>41175172.288599998</v>
      </c>
      <c r="R645" s="10">
        <v>3.0391594741361949</v>
      </c>
      <c r="S645" s="18">
        <v>3.0391594741361949</v>
      </c>
      <c r="T645" s="13">
        <v>44221</v>
      </c>
      <c r="U645" s="14">
        <v>1.4592699999999999E-3</v>
      </c>
      <c r="V645" s="14">
        <v>1253</v>
      </c>
      <c r="W645" s="14">
        <v>670764.68887476996</v>
      </c>
      <c r="X645" s="14">
        <v>98.776426888473381</v>
      </c>
      <c r="Y645" s="19">
        <f t="shared" si="21"/>
        <v>-0.98776426888473379</v>
      </c>
      <c r="Z645" s="19">
        <v>-0.98780000000000001</v>
      </c>
      <c r="AA645" t="s">
        <v>12303</v>
      </c>
      <c r="AB645" s="121">
        <v>3</v>
      </c>
    </row>
    <row r="646" spans="1:28" ht="20.25">
      <c r="A646">
        <v>4365</v>
      </c>
      <c r="B646" t="s">
        <v>4782</v>
      </c>
      <c r="C646" t="s">
        <v>4783</v>
      </c>
      <c r="D646" t="str">
        <f t="shared" si="20"/>
        <v>Streamit Coin STREAM</v>
      </c>
      <c r="E646" s="3" t="s">
        <v>8884</v>
      </c>
      <c r="F646" s="3" t="s">
        <v>8883</v>
      </c>
      <c r="G646" s="3" t="s">
        <v>8883</v>
      </c>
      <c r="H646" s="4">
        <v>710</v>
      </c>
      <c r="I646" s="4">
        <v>1149652.69889268</v>
      </c>
      <c r="J646" s="6">
        <v>43857</v>
      </c>
      <c r="K646" s="7">
        <v>0.276549928507</v>
      </c>
      <c r="L646" s="7">
        <v>238</v>
      </c>
      <c r="M646" s="7">
        <v>13619240.323980199</v>
      </c>
      <c r="N646" s="9">
        <v>43873</v>
      </c>
      <c r="O646" s="10">
        <v>4.8954210834099996</v>
      </c>
      <c r="P646" s="10">
        <v>1062</v>
      </c>
      <c r="Q646" s="10">
        <v>20342050.663533799</v>
      </c>
      <c r="R646" s="10">
        <v>17.701762245388132</v>
      </c>
      <c r="S646" s="18">
        <v>17.701762245388132</v>
      </c>
      <c r="T646" s="13">
        <v>44120</v>
      </c>
      <c r="U646" s="14">
        <v>1.1223E-4</v>
      </c>
      <c r="V646" s="14">
        <v>673</v>
      </c>
      <c r="W646" s="14">
        <v>7690967.3492584098</v>
      </c>
      <c r="X646" s="14">
        <v>99.997707449510713</v>
      </c>
      <c r="Y646" s="19">
        <f t="shared" si="21"/>
        <v>-0.99997707449510709</v>
      </c>
      <c r="Z646" s="19">
        <v>-1</v>
      </c>
      <c r="AA646" t="s">
        <v>12304</v>
      </c>
      <c r="AB646" s="121">
        <v>3</v>
      </c>
    </row>
    <row r="647" spans="1:28" ht="20.25">
      <c r="A647">
        <v>3830</v>
      </c>
      <c r="B647" t="s">
        <v>4116</v>
      </c>
      <c r="C647" t="s">
        <v>4117</v>
      </c>
      <c r="D647" t="str">
        <f t="shared" si="20"/>
        <v>Veil VEIL</v>
      </c>
      <c r="E647" s="3" t="s">
        <v>8882</v>
      </c>
      <c r="F647" s="3" t="s">
        <v>8883</v>
      </c>
      <c r="G647" s="3" t="s">
        <v>8883</v>
      </c>
      <c r="H647" s="4">
        <v>711</v>
      </c>
      <c r="I647" s="4">
        <v>1147544.55252309</v>
      </c>
      <c r="J647" s="6">
        <v>43558</v>
      </c>
      <c r="K647" s="7">
        <v>0.229770262305</v>
      </c>
      <c r="L647" s="7">
        <v>2575</v>
      </c>
      <c r="M647" s="7">
        <v>0</v>
      </c>
      <c r="N647" s="9">
        <v>43577</v>
      </c>
      <c r="O647" s="10">
        <v>0.58080236247999995</v>
      </c>
      <c r="P647" s="10">
        <v>1600</v>
      </c>
      <c r="Q647" s="10">
        <v>4077146.52115526</v>
      </c>
      <c r="R647" s="10">
        <v>2.5277525326973578</v>
      </c>
      <c r="S647" s="18">
        <v>2.5277525326973578</v>
      </c>
      <c r="T647" s="13">
        <v>44214</v>
      </c>
      <c r="U647" s="14">
        <v>2.1807100000000002E-3</v>
      </c>
      <c r="V647" s="14">
        <v>1324</v>
      </c>
      <c r="W647" s="14">
        <v>524526.79651863</v>
      </c>
      <c r="X647" s="14">
        <v>99.62453492945717</v>
      </c>
      <c r="Y647" s="19">
        <f t="shared" si="21"/>
        <v>-0.99624534929457165</v>
      </c>
      <c r="Z647" s="19">
        <v>-0.99619999999999997</v>
      </c>
      <c r="AA647" t="s">
        <v>12305</v>
      </c>
      <c r="AB647" s="121">
        <v>3</v>
      </c>
    </row>
    <row r="648" spans="1:28" ht="20.25">
      <c r="A648">
        <v>2314</v>
      </c>
      <c r="B648" t="s">
        <v>1896</v>
      </c>
      <c r="C648" t="s">
        <v>1897</v>
      </c>
      <c r="D648" t="str">
        <f t="shared" si="20"/>
        <v>Cryptopay CPAY</v>
      </c>
      <c r="E648" s="3" t="s">
        <v>8898</v>
      </c>
      <c r="F648" s="3" t="s">
        <v>8883</v>
      </c>
      <c r="G648" s="3" t="s">
        <v>8883</v>
      </c>
      <c r="H648" s="4">
        <v>712</v>
      </c>
      <c r="I648" s="4">
        <v>1147426.98189859</v>
      </c>
      <c r="J648" s="6">
        <v>43475</v>
      </c>
      <c r="K648" s="7">
        <v>9.0104130101500007E-3</v>
      </c>
      <c r="L648" s="7">
        <v>1087</v>
      </c>
      <c r="M648" s="7">
        <v>615678.88093253761</v>
      </c>
      <c r="N648" s="9">
        <v>44435</v>
      </c>
      <c r="O648" s="10">
        <v>0.18297049291747</v>
      </c>
      <c r="P648" s="10">
        <v>1219</v>
      </c>
      <c r="Q648" s="10">
        <v>12511713.5098617</v>
      </c>
      <c r="R648" s="10">
        <v>20.30656005572202</v>
      </c>
      <c r="S648" s="18">
        <v>20.30656005572202</v>
      </c>
      <c r="T648" s="13">
        <v>44452</v>
      </c>
      <c r="U648" s="14">
        <v>8.2165043796130002E-2</v>
      </c>
      <c r="V648" s="14">
        <v>742</v>
      </c>
      <c r="W648" s="14">
        <v>5618534.0222014505</v>
      </c>
      <c r="X648" s="14">
        <v>55.093828252847821</v>
      </c>
      <c r="Y648" s="19">
        <f t="shared" si="21"/>
        <v>-0.55093828252847821</v>
      </c>
      <c r="Z648" s="19">
        <v>-0.55089999999999995</v>
      </c>
      <c r="AA648" t="s">
        <v>12306</v>
      </c>
      <c r="AB648" s="121">
        <v>3</v>
      </c>
    </row>
    <row r="649" spans="1:28" ht="20.25">
      <c r="A649">
        <v>3096</v>
      </c>
      <c r="B649" t="s">
        <v>3006</v>
      </c>
      <c r="C649" t="s">
        <v>3007</v>
      </c>
      <c r="D649" t="str">
        <f t="shared" si="20"/>
        <v>Pundi X NEM NPXSXEM</v>
      </c>
      <c r="E649" s="3" t="s">
        <v>8888</v>
      </c>
      <c r="F649" s="3" t="s">
        <v>8883</v>
      </c>
      <c r="G649" s="3" t="s">
        <v>8883</v>
      </c>
      <c r="H649" s="4">
        <v>713</v>
      </c>
      <c r="I649" s="4">
        <v>1146909.3644315701</v>
      </c>
      <c r="J649" s="6">
        <v>43319</v>
      </c>
      <c r="K649" s="7">
        <v>1.89442E-3</v>
      </c>
      <c r="L649" s="7">
        <v>2442</v>
      </c>
      <c r="M649" s="7">
        <v>0</v>
      </c>
      <c r="N649" s="9">
        <v>43320</v>
      </c>
      <c r="O649" s="10">
        <v>4.8450799999999999E-3</v>
      </c>
      <c r="P649" s="10">
        <v>2863</v>
      </c>
      <c r="Q649" s="10">
        <v>0</v>
      </c>
      <c r="R649" s="10">
        <v>2.557553235291012</v>
      </c>
      <c r="S649" s="18">
        <v>2.557553235291012</v>
      </c>
      <c r="T649" s="13">
        <v>44220</v>
      </c>
      <c r="U649" s="14">
        <v>2.9580000000000001E-5</v>
      </c>
      <c r="V649" s="14">
        <v>910</v>
      </c>
      <c r="W649" s="14">
        <v>2692563.4764687102</v>
      </c>
      <c r="X649" s="14">
        <v>99.389483764973946</v>
      </c>
      <c r="Y649" s="19">
        <f t="shared" si="21"/>
        <v>-0.9938948376497394</v>
      </c>
      <c r="Z649" s="19">
        <v>-0.99390000000000001</v>
      </c>
      <c r="AA649" t="s">
        <v>12307</v>
      </c>
      <c r="AB649" s="121">
        <v>3</v>
      </c>
    </row>
    <row r="650" spans="1:28" ht="20.25">
      <c r="A650">
        <v>2847</v>
      </c>
      <c r="B650" t="s">
        <v>2641</v>
      </c>
      <c r="C650" t="s">
        <v>2642</v>
      </c>
      <c r="D650" t="str">
        <f t="shared" si="20"/>
        <v>Abyss Token ABYSS</v>
      </c>
      <c r="E650" s="3" t="s">
        <v>8887</v>
      </c>
      <c r="F650" s="3" t="s">
        <v>8883</v>
      </c>
      <c r="G650" s="3" t="s">
        <v>8883</v>
      </c>
      <c r="H650" s="4">
        <v>714</v>
      </c>
      <c r="I650" s="4">
        <v>1141502.9323516199</v>
      </c>
      <c r="J650" s="6">
        <v>43903</v>
      </c>
      <c r="K650" s="7">
        <v>3.8437596926800001E-3</v>
      </c>
      <c r="L650" s="7">
        <v>903</v>
      </c>
      <c r="M650" s="7">
        <v>1141502.9323516199</v>
      </c>
      <c r="N650" s="9">
        <v>44289</v>
      </c>
      <c r="O650" s="10">
        <v>0.13287245</v>
      </c>
      <c r="P650" s="10">
        <v>1040</v>
      </c>
      <c r="Q650" s="10">
        <v>22300273.789999999</v>
      </c>
      <c r="R650" s="10">
        <v>34.568355106340377</v>
      </c>
      <c r="S650" s="18">
        <v>34.568355106340377</v>
      </c>
      <c r="T650" s="13">
        <v>44399</v>
      </c>
      <c r="U650" s="14">
        <v>1.8440620000000001E-2</v>
      </c>
      <c r="V650" s="14">
        <v>735</v>
      </c>
      <c r="W650" s="14">
        <v>5774748.7199999997</v>
      </c>
      <c r="X650" s="14">
        <v>86.121562445789166</v>
      </c>
      <c r="Y650" s="19">
        <f t="shared" si="21"/>
        <v>-0.86121562445789168</v>
      </c>
      <c r="Z650" s="19">
        <v>-0.86119999999999997</v>
      </c>
      <c r="AA650" t="s">
        <v>12308</v>
      </c>
      <c r="AB650" s="121">
        <v>3</v>
      </c>
    </row>
    <row r="651" spans="1:28" ht="20.25">
      <c r="A651">
        <v>1984</v>
      </c>
      <c r="B651" t="s">
        <v>1452</v>
      </c>
      <c r="C651" t="s">
        <v>1453</v>
      </c>
      <c r="D651" t="str">
        <f t="shared" si="20"/>
        <v>Substratum SUB</v>
      </c>
      <c r="E651" s="3" t="s">
        <v>8887</v>
      </c>
      <c r="F651" s="3" t="s">
        <v>8883</v>
      </c>
      <c r="G651" s="3" t="s">
        <v>8883</v>
      </c>
      <c r="H651" s="4">
        <v>715</v>
      </c>
      <c r="I651" s="4">
        <v>1135073.7556679801</v>
      </c>
      <c r="J651" s="6">
        <v>43326</v>
      </c>
      <c r="K651" s="7">
        <v>8.9410600000000007E-2</v>
      </c>
      <c r="L651" s="7">
        <v>106</v>
      </c>
      <c r="M651" s="7">
        <v>41464704.392700002</v>
      </c>
      <c r="N651" s="9">
        <v>43340</v>
      </c>
      <c r="O651" s="10">
        <v>0.22613800000000001</v>
      </c>
      <c r="P651" s="10">
        <v>685</v>
      </c>
      <c r="Q651" s="10">
        <v>69549719.214699998</v>
      </c>
      <c r="R651" s="10">
        <v>2.5292079462614052</v>
      </c>
      <c r="S651" s="18">
        <v>2.5292079462614052</v>
      </c>
      <c r="T651" s="13">
        <v>44194</v>
      </c>
      <c r="U651" s="14">
        <v>9.1463000000000004E-4</v>
      </c>
      <c r="V651" s="14">
        <v>1355</v>
      </c>
      <c r="W651" s="14">
        <v>452494.76586913998</v>
      </c>
      <c r="X651" s="14">
        <v>99.595543429233473</v>
      </c>
      <c r="Y651" s="19">
        <f t="shared" si="21"/>
        <v>-0.99595543429233468</v>
      </c>
      <c r="Z651" s="19">
        <v>-0.996</v>
      </c>
      <c r="AA651" t="s">
        <v>12309</v>
      </c>
      <c r="AB651" s="121">
        <v>3</v>
      </c>
    </row>
    <row r="652" spans="1:28" ht="20.25">
      <c r="A652">
        <v>1658</v>
      </c>
      <c r="B652" t="s">
        <v>1038</v>
      </c>
      <c r="C652" t="s">
        <v>1039</v>
      </c>
      <c r="D652" t="str">
        <f t="shared" si="20"/>
        <v>Lunyr LUN</v>
      </c>
      <c r="E652" s="3" t="s">
        <v>8900</v>
      </c>
      <c r="F652" s="3" t="s">
        <v>8883</v>
      </c>
      <c r="G652" s="3" t="s">
        <v>8883</v>
      </c>
      <c r="H652" s="4">
        <v>717</v>
      </c>
      <c r="I652" s="4">
        <v>1128707.2444362901</v>
      </c>
      <c r="J652" s="6">
        <v>43320</v>
      </c>
      <c r="K652" s="7">
        <v>4.3052200000000003</v>
      </c>
      <c r="L652" s="7">
        <v>295</v>
      </c>
      <c r="M652" s="7">
        <v>10110162.910499999</v>
      </c>
      <c r="N652" s="9">
        <v>43322</v>
      </c>
      <c r="O652" s="10">
        <v>5.57721</v>
      </c>
      <c r="P652" s="10">
        <v>1316</v>
      </c>
      <c r="Q652" s="10">
        <v>9613413.0319999997</v>
      </c>
      <c r="R652" s="10">
        <v>1.2954529617534061</v>
      </c>
      <c r="S652" s="18">
        <v>1.2954529617534061</v>
      </c>
      <c r="T652" s="13">
        <v>44363</v>
      </c>
      <c r="U652" s="14">
        <v>0</v>
      </c>
      <c r="V652" s="14">
        <v>1369</v>
      </c>
      <c r="W652" s="14">
        <v>437905.98</v>
      </c>
      <c r="X652" s="14">
        <v>100</v>
      </c>
      <c r="Y652" s="19">
        <f t="shared" si="21"/>
        <v>-1</v>
      </c>
      <c r="Z652" s="19">
        <v>-1</v>
      </c>
      <c r="AA652" t="s">
        <v>12310</v>
      </c>
      <c r="AB652" s="121">
        <v>3</v>
      </c>
    </row>
    <row r="653" spans="1:28" ht="20.25">
      <c r="A653">
        <v>2909</v>
      </c>
      <c r="B653" t="s">
        <v>2728</v>
      </c>
      <c r="C653" t="s">
        <v>2729</v>
      </c>
      <c r="D653" t="str">
        <f t="shared" si="20"/>
        <v>LikeCoin LIKE</v>
      </c>
      <c r="E653" s="3" t="s">
        <v>8893</v>
      </c>
      <c r="F653" s="3" t="s">
        <v>8883</v>
      </c>
      <c r="G653" s="3" t="s">
        <v>8883</v>
      </c>
      <c r="H653" s="4">
        <v>718</v>
      </c>
      <c r="I653" s="4">
        <v>1124850.1617877199</v>
      </c>
      <c r="J653" s="6">
        <v>43441</v>
      </c>
      <c r="K653" s="7">
        <v>1.04668555671E-3</v>
      </c>
      <c r="L653" s="7">
        <v>1101</v>
      </c>
      <c r="M653" s="7">
        <v>582824.82254538801</v>
      </c>
      <c r="N653" s="9">
        <v>44510</v>
      </c>
      <c r="O653" s="10">
        <v>5.8910807144427292E-2</v>
      </c>
      <c r="P653" s="10">
        <v>791</v>
      </c>
      <c r="Q653" s="10">
        <v>48647248.799999997</v>
      </c>
      <c r="R653" s="10">
        <v>56.283194859016689</v>
      </c>
      <c r="S653" s="18">
        <v>56.283194859016689</v>
      </c>
      <c r="T653" s="13">
        <v>44683</v>
      </c>
      <c r="U653" s="14">
        <v>7.1883583039079584E-3</v>
      </c>
      <c r="V653" s="14">
        <v>663</v>
      </c>
      <c r="W653" s="14">
        <v>8119264.6399999997</v>
      </c>
      <c r="X653" s="14">
        <v>87.797895407739375</v>
      </c>
      <c r="Y653" s="19">
        <f t="shared" si="21"/>
        <v>-0.87797895407739379</v>
      </c>
      <c r="Z653" s="19">
        <v>-0.878</v>
      </c>
      <c r="AA653" t="s">
        <v>12311</v>
      </c>
      <c r="AB653" s="121">
        <v>3</v>
      </c>
    </row>
    <row r="654" spans="1:28" ht="20.25">
      <c r="A654">
        <v>2275</v>
      </c>
      <c r="B654" t="s">
        <v>1844</v>
      </c>
      <c r="C654" t="s">
        <v>1845</v>
      </c>
      <c r="D654" t="str">
        <f t="shared" si="20"/>
        <v>ProChain PRA</v>
      </c>
      <c r="E654" s="3" t="s">
        <v>8888</v>
      </c>
      <c r="F654" s="3" t="s">
        <v>8883</v>
      </c>
      <c r="G654" s="3" t="s">
        <v>8883</v>
      </c>
      <c r="H654" s="4">
        <v>719</v>
      </c>
      <c r="I654" s="4">
        <v>1113247.015078146</v>
      </c>
      <c r="J654" s="6">
        <v>43339</v>
      </c>
      <c r="K654" s="7">
        <v>0.10043040663003901</v>
      </c>
      <c r="L654" s="7">
        <v>449</v>
      </c>
      <c r="M654" s="7">
        <v>4977607.0809662426</v>
      </c>
      <c r="N654" s="9">
        <v>43359</v>
      </c>
      <c r="O654" s="10">
        <v>0.21912342309951799</v>
      </c>
      <c r="P654" s="10">
        <v>1266</v>
      </c>
      <c r="Q654" s="10">
        <v>10860359.317707749</v>
      </c>
      <c r="R654" s="10">
        <v>2.1818434322058948</v>
      </c>
      <c r="S654" s="18">
        <v>2.1818434322058948</v>
      </c>
      <c r="T654" s="13">
        <v>43906</v>
      </c>
      <c r="U654" s="14">
        <v>3.7597252238099998E-3</v>
      </c>
      <c r="V654" s="14">
        <v>1594</v>
      </c>
      <c r="W654" s="14">
        <v>186342.31926854019</v>
      </c>
      <c r="X654" s="14">
        <v>98.284197476185625</v>
      </c>
      <c r="Y654" s="19">
        <f t="shared" si="21"/>
        <v>-0.9828419747618562</v>
      </c>
      <c r="Z654" s="19">
        <v>-0.98280000000000001</v>
      </c>
      <c r="AA654" t="s">
        <v>12312</v>
      </c>
      <c r="AB654" s="121">
        <v>3</v>
      </c>
    </row>
    <row r="655" spans="1:28" ht="20.25">
      <c r="A655">
        <v>1107</v>
      </c>
      <c r="B655" t="s">
        <v>576</v>
      </c>
      <c r="C655" t="s">
        <v>577</v>
      </c>
      <c r="D655" t="str">
        <f t="shared" si="20"/>
        <v>PAC Global PAC</v>
      </c>
      <c r="E655" s="3" t="s">
        <v>8887</v>
      </c>
      <c r="F655" s="3" t="s">
        <v>8884</v>
      </c>
      <c r="G655" s="3" t="s">
        <v>8883</v>
      </c>
      <c r="H655" s="4">
        <v>720</v>
      </c>
      <c r="I655" s="4">
        <v>1106783.5851513899</v>
      </c>
      <c r="J655" s="6">
        <v>43944</v>
      </c>
      <c r="K655" s="8">
        <v>7.1214567183400005E-5</v>
      </c>
      <c r="L655" s="7">
        <v>1115</v>
      </c>
      <c r="M655" s="7">
        <v>550493.09459258802</v>
      </c>
      <c r="N655" s="9">
        <v>44279</v>
      </c>
      <c r="O655" s="10">
        <v>1.9088399999999998E-2</v>
      </c>
      <c r="P655" s="10">
        <v>401</v>
      </c>
      <c r="Q655" s="10">
        <v>205626747.69</v>
      </c>
      <c r="R655" s="10">
        <v>268.04066576493182</v>
      </c>
      <c r="S655" s="18">
        <v>268.04066576493182</v>
      </c>
      <c r="T655" s="13">
        <v>44687</v>
      </c>
      <c r="U655" s="14">
        <v>8.2678738373058002E-4</v>
      </c>
      <c r="V655" s="14">
        <v>550</v>
      </c>
      <c r="W655" s="14">
        <v>14286107.65</v>
      </c>
      <c r="X655" s="14">
        <v>95.668639677864149</v>
      </c>
      <c r="Y655" s="19">
        <f t="shared" si="21"/>
        <v>-0.95668639677864153</v>
      </c>
      <c r="Z655" s="19">
        <v>-0.95669999999999999</v>
      </c>
      <c r="AA655" t="s">
        <v>12313</v>
      </c>
      <c r="AB655" s="121">
        <v>3</v>
      </c>
    </row>
    <row r="656" spans="1:28" ht="20.25">
      <c r="A656">
        <v>2533</v>
      </c>
      <c r="B656" t="s">
        <v>2216</v>
      </c>
      <c r="C656" t="s">
        <v>2217</v>
      </c>
      <c r="D656" t="str">
        <f t="shared" si="20"/>
        <v>Restart Energy MWAT MWAT</v>
      </c>
      <c r="E656" s="3" t="s">
        <v>8885</v>
      </c>
      <c r="F656" s="3" t="s">
        <v>8883</v>
      </c>
      <c r="G656" s="3" t="s">
        <v>8883</v>
      </c>
      <c r="H656" s="4">
        <v>721</v>
      </c>
      <c r="I656" s="4">
        <v>1105254.802627448</v>
      </c>
      <c r="J656" s="6">
        <v>44139</v>
      </c>
      <c r="K656" s="7">
        <v>1.65304203779E-3</v>
      </c>
      <c r="L656" s="7">
        <v>997</v>
      </c>
      <c r="M656" s="7">
        <v>826521.01889499999</v>
      </c>
      <c r="N656" s="9">
        <v>44388</v>
      </c>
      <c r="O656" s="10">
        <v>6.3508350874290007E-2</v>
      </c>
      <c r="P656" s="10">
        <v>917</v>
      </c>
      <c r="Q656" s="10">
        <v>31754175.437144998</v>
      </c>
      <c r="R656" s="10">
        <v>38.41907793173619</v>
      </c>
      <c r="S656" s="18">
        <v>38.41907793173619</v>
      </c>
      <c r="T656" s="13">
        <v>44528</v>
      </c>
      <c r="U656" s="14">
        <v>7.0382776221913513E-3</v>
      </c>
      <c r="V656" s="14">
        <v>834</v>
      </c>
      <c r="W656" s="14">
        <v>3519138.811095675</v>
      </c>
      <c r="X656" s="14">
        <v>88.917555683152457</v>
      </c>
      <c r="Y656" s="19">
        <f t="shared" si="21"/>
        <v>-0.8891755568315246</v>
      </c>
      <c r="Z656" s="19">
        <v>-0.88919999999999999</v>
      </c>
      <c r="AA656" t="s">
        <v>12314</v>
      </c>
      <c r="AB656" s="121">
        <v>3</v>
      </c>
    </row>
    <row r="657" spans="1:28" ht="20.25">
      <c r="A657">
        <v>2134</v>
      </c>
      <c r="B657" t="s">
        <v>1670</v>
      </c>
      <c r="C657" t="s">
        <v>1671</v>
      </c>
      <c r="D657" t="str">
        <f t="shared" si="20"/>
        <v>Grid+ GRID</v>
      </c>
      <c r="E657" s="3" t="s">
        <v>8887</v>
      </c>
      <c r="F657" s="3" t="s">
        <v>8883</v>
      </c>
      <c r="G657" s="3" t="s">
        <v>8883</v>
      </c>
      <c r="H657" s="4">
        <v>722</v>
      </c>
      <c r="I657" s="4">
        <v>1094204.0763302599</v>
      </c>
      <c r="J657" s="6">
        <v>43453</v>
      </c>
      <c r="K657" s="7">
        <v>1.8705190968099999E-2</v>
      </c>
      <c r="L657" s="7">
        <v>882</v>
      </c>
      <c r="M657" s="7">
        <v>1192686.70663011</v>
      </c>
      <c r="N657" s="9">
        <v>44516</v>
      </c>
      <c r="O657" s="10">
        <v>9.1067526635059952</v>
      </c>
      <c r="P657" s="10">
        <v>792</v>
      </c>
      <c r="Q657" s="10">
        <v>48350058.399999999</v>
      </c>
      <c r="R657" s="10">
        <v>486.85697350199382</v>
      </c>
      <c r="S657" s="18">
        <v>486.85697350199382</v>
      </c>
      <c r="T657" s="13">
        <v>44616</v>
      </c>
      <c r="U657" s="14">
        <v>0.95537581680691497</v>
      </c>
      <c r="V657" s="14">
        <v>372</v>
      </c>
      <c r="W657" s="14">
        <v>42599710.340000004</v>
      </c>
      <c r="X657" s="14">
        <v>89.50914939597024</v>
      </c>
      <c r="Y657" s="19">
        <f t="shared" si="21"/>
        <v>-0.89509149395970244</v>
      </c>
      <c r="Z657" s="19">
        <v>-0.89510000000000001</v>
      </c>
      <c r="AA657" t="s">
        <v>12315</v>
      </c>
      <c r="AB657" s="121">
        <v>3</v>
      </c>
    </row>
    <row r="658" spans="1:28" ht="20.25">
      <c r="A658">
        <v>1447</v>
      </c>
      <c r="B658" t="s">
        <v>823</v>
      </c>
      <c r="C658" t="s">
        <v>824</v>
      </c>
      <c r="D658" t="str">
        <f t="shared" si="20"/>
        <v>ZClassic ZCL</v>
      </c>
      <c r="E658" s="3" t="s">
        <v>8887</v>
      </c>
      <c r="F658" s="3" t="s">
        <v>8883</v>
      </c>
      <c r="G658" s="3" t="s">
        <v>8883</v>
      </c>
      <c r="H658" s="4">
        <v>723</v>
      </c>
      <c r="I658" s="4">
        <v>1088949.332030829</v>
      </c>
      <c r="J658" s="6">
        <v>43319</v>
      </c>
      <c r="K658" s="7">
        <v>13.168393135070801</v>
      </c>
      <c r="L658" s="7">
        <v>69</v>
      </c>
      <c r="M658" s="7">
        <v>60168528.098022938</v>
      </c>
      <c r="N658" s="9">
        <v>43321</v>
      </c>
      <c r="O658" s="10">
        <v>14.836589813232401</v>
      </c>
      <c r="P658" s="10">
        <v>690</v>
      </c>
      <c r="Q658" s="10">
        <v>68004436.695814028</v>
      </c>
      <c r="R658" s="10">
        <v>1.126681870828929</v>
      </c>
      <c r="S658" s="18">
        <v>1.126681870828929</v>
      </c>
      <c r="T658" s="13">
        <v>44677</v>
      </c>
      <c r="U658" s="14">
        <v>5.3745622136047139E-2</v>
      </c>
      <c r="V658" s="14">
        <v>1335</v>
      </c>
      <c r="W658" s="14">
        <v>499136.90040845628</v>
      </c>
      <c r="X658" s="14">
        <v>99.637749490869439</v>
      </c>
      <c r="Y658" s="19">
        <f t="shared" si="21"/>
        <v>-0.99637749490869443</v>
      </c>
      <c r="Z658" s="19">
        <v>-0.99639999999999995</v>
      </c>
      <c r="AA658" t="s">
        <v>12316</v>
      </c>
      <c r="AB658" s="121">
        <v>3</v>
      </c>
    </row>
    <row r="659" spans="1:28" ht="20.25">
      <c r="A659">
        <v>3243</v>
      </c>
      <c r="B659" t="s">
        <v>3248</v>
      </c>
      <c r="C659" t="s">
        <v>3249</v>
      </c>
      <c r="D659" t="str">
        <f t="shared" si="20"/>
        <v>Moneytoken IMT</v>
      </c>
      <c r="E659" s="3" t="s">
        <v>3686</v>
      </c>
      <c r="F659" s="3" t="s">
        <v>8883</v>
      </c>
      <c r="G659" s="3" t="s">
        <v>8883</v>
      </c>
      <c r="H659" s="4">
        <v>724</v>
      </c>
      <c r="I659" s="4">
        <v>1084984.60156407</v>
      </c>
      <c r="J659" s="6">
        <v>44149</v>
      </c>
      <c r="K659" s="7">
        <v>4.5700000000000003E-6</v>
      </c>
      <c r="L659" s="7">
        <v>1451</v>
      </c>
      <c r="M659" s="7">
        <v>173566.85038384001</v>
      </c>
      <c r="N659" s="9">
        <v>44510</v>
      </c>
      <c r="O659" s="10">
        <v>4.6838451541630988E-3</v>
      </c>
      <c r="P659" s="10">
        <v>1783</v>
      </c>
      <c r="Q659" s="10">
        <v>2107744.25</v>
      </c>
      <c r="R659" s="10">
        <v>1024.911412289518</v>
      </c>
      <c r="S659" s="18">
        <v>1024.911412289518</v>
      </c>
      <c r="T659" s="13">
        <v>44620</v>
      </c>
      <c r="U659" s="16">
        <v>5.2614551517219997E-5</v>
      </c>
      <c r="V659" s="14">
        <v>1153</v>
      </c>
      <c r="W659" s="16">
        <v>995689.03</v>
      </c>
      <c r="X659" s="16">
        <v>98.876680381492648</v>
      </c>
      <c r="Y659" s="19">
        <f t="shared" si="21"/>
        <v>-0.98876680381492643</v>
      </c>
      <c r="Z659" s="19">
        <v>-0.98880000000000001</v>
      </c>
      <c r="AA659" t="s">
        <v>12317</v>
      </c>
      <c r="AB659" s="121">
        <v>3</v>
      </c>
    </row>
    <row r="660" spans="1:28" ht="20.25">
      <c r="A660">
        <v>4681</v>
      </c>
      <c r="B660" t="s">
        <v>4927</v>
      </c>
      <c r="C660" t="s">
        <v>4928</v>
      </c>
      <c r="D660" t="str">
        <f t="shared" si="20"/>
        <v>Color Platform CLR</v>
      </c>
      <c r="E660" s="3" t="s">
        <v>8887</v>
      </c>
      <c r="F660" s="3" t="s">
        <v>8883</v>
      </c>
      <c r="G660" s="3" t="s">
        <v>8883</v>
      </c>
      <c r="H660" s="4">
        <v>725</v>
      </c>
      <c r="I660" s="4">
        <v>1082411.60350775</v>
      </c>
      <c r="J660" s="6">
        <v>43741</v>
      </c>
      <c r="K660" s="7">
        <v>3.2127095753899999E-2</v>
      </c>
      <c r="L660" s="7">
        <v>2589</v>
      </c>
      <c r="M660" s="7">
        <v>0</v>
      </c>
      <c r="N660" s="9">
        <v>43749</v>
      </c>
      <c r="O660" s="10">
        <v>3.8296306899499998E-2</v>
      </c>
      <c r="P660" s="10">
        <v>1572</v>
      </c>
      <c r="Q660" s="10">
        <v>4492823.2778618997</v>
      </c>
      <c r="R660" s="10">
        <v>1.1920251737927821</v>
      </c>
      <c r="S660" s="18">
        <v>1.1920251737927821</v>
      </c>
      <c r="T660" s="13">
        <v>44564</v>
      </c>
      <c r="U660" s="14">
        <v>6.00044903153706E-4</v>
      </c>
      <c r="V660" s="14">
        <v>1396</v>
      </c>
      <c r="W660" s="14">
        <v>391120.5</v>
      </c>
      <c r="X660" s="14">
        <v>98.433152040669654</v>
      </c>
      <c r="Y660" s="19">
        <f t="shared" si="21"/>
        <v>-0.98433152040669658</v>
      </c>
      <c r="Z660" s="19">
        <v>-0.98429999999999995</v>
      </c>
      <c r="AA660" t="s">
        <v>12318</v>
      </c>
      <c r="AB660" s="121">
        <v>3</v>
      </c>
    </row>
    <row r="661" spans="1:28" ht="20.25">
      <c r="A661">
        <v>2673</v>
      </c>
      <c r="B661" t="s">
        <v>2439</v>
      </c>
      <c r="C661" t="s">
        <v>2440</v>
      </c>
      <c r="D661" t="str">
        <f t="shared" si="20"/>
        <v>WeOwn CHX</v>
      </c>
      <c r="E661" s="3" t="s">
        <v>8893</v>
      </c>
      <c r="F661" s="3" t="s">
        <v>8883</v>
      </c>
      <c r="G661" s="3" t="s">
        <v>8883</v>
      </c>
      <c r="H661" s="4">
        <v>726</v>
      </c>
      <c r="I661" s="4">
        <v>1080034.58744981</v>
      </c>
      <c r="J661" s="6">
        <v>44151</v>
      </c>
      <c r="K661" s="7">
        <v>5.93693E-3</v>
      </c>
      <c r="L661" s="7">
        <v>842</v>
      </c>
      <c r="M661" s="7">
        <v>1363919.29278968</v>
      </c>
      <c r="N661" s="9">
        <v>44512</v>
      </c>
      <c r="O661" s="10">
        <v>1.361843440780284</v>
      </c>
      <c r="P661" s="10">
        <v>1596</v>
      </c>
      <c r="Q661" s="10">
        <v>4167995.63</v>
      </c>
      <c r="R661" s="10">
        <v>229.38512678779841</v>
      </c>
      <c r="S661" s="18">
        <v>229.38512678779841</v>
      </c>
      <c r="T661" s="13">
        <v>44664</v>
      </c>
      <c r="U661" s="14">
        <v>5.4647658440182354E-3</v>
      </c>
      <c r="V661" s="14">
        <v>1207</v>
      </c>
      <c r="W661" s="14">
        <v>789991.43</v>
      </c>
      <c r="X661" s="14">
        <v>99.598722901592325</v>
      </c>
      <c r="Y661" s="19">
        <f t="shared" si="21"/>
        <v>-0.99598722901592329</v>
      </c>
      <c r="Z661" s="19">
        <v>-0.996</v>
      </c>
      <c r="AA661" t="s">
        <v>12319</v>
      </c>
      <c r="AB661" s="121">
        <v>3</v>
      </c>
    </row>
    <row r="662" spans="1:28" ht="20.25">
      <c r="A662">
        <v>1883</v>
      </c>
      <c r="B662" t="s">
        <v>1322</v>
      </c>
      <c r="C662" t="s">
        <v>1323</v>
      </c>
      <c r="D662" t="str">
        <f t="shared" si="20"/>
        <v>Adshares ADS</v>
      </c>
      <c r="E662" s="3" t="s">
        <v>8892</v>
      </c>
      <c r="F662" s="3" t="s">
        <v>8883</v>
      </c>
      <c r="G662" s="3" t="s">
        <v>8883</v>
      </c>
      <c r="H662" s="4">
        <v>727</v>
      </c>
      <c r="I662" s="4">
        <v>1076609.229261864</v>
      </c>
      <c r="J662" s="6">
        <v>43530</v>
      </c>
      <c r="K662" s="7">
        <v>8.8179449835199993E-3</v>
      </c>
      <c r="L662" s="7">
        <v>1459</v>
      </c>
      <c r="M662" s="7">
        <v>170883.8640839674</v>
      </c>
      <c r="N662" s="9">
        <v>44654</v>
      </c>
      <c r="O662" s="10">
        <v>5.6338903456043079</v>
      </c>
      <c r="P662" s="10">
        <v>480</v>
      </c>
      <c r="Q662" s="10">
        <v>141717575.84426829</v>
      </c>
      <c r="R662" s="10">
        <v>638.91194106263731</v>
      </c>
      <c r="S662" s="18">
        <v>638.91194106263731</v>
      </c>
      <c r="T662" s="13">
        <v>44687</v>
      </c>
      <c r="U662" s="14">
        <v>3.991791439194313</v>
      </c>
      <c r="V662" s="14">
        <v>242</v>
      </c>
      <c r="W662" s="14">
        <v>104922473.4983187</v>
      </c>
      <c r="X662" s="14">
        <v>29.14680275400103</v>
      </c>
      <c r="Y662" s="19">
        <f t="shared" si="21"/>
        <v>-0.29146802754001028</v>
      </c>
      <c r="Z662" s="19">
        <v>-0.29149999999999998</v>
      </c>
      <c r="AA662" t="s">
        <v>12320</v>
      </c>
      <c r="AB662" s="121">
        <v>3</v>
      </c>
    </row>
    <row r="663" spans="1:28" ht="20.25">
      <c r="A663">
        <v>2337</v>
      </c>
      <c r="B663" t="s">
        <v>1925</v>
      </c>
      <c r="C663" t="s">
        <v>1926</v>
      </c>
      <c r="D663" t="str">
        <f t="shared" si="20"/>
        <v>Lamden TAU</v>
      </c>
      <c r="E663" s="3" t="s">
        <v>8887</v>
      </c>
      <c r="F663" s="3" t="s">
        <v>8883</v>
      </c>
      <c r="G663" s="3" t="s">
        <v>8883</v>
      </c>
      <c r="H663" s="4">
        <v>728</v>
      </c>
      <c r="I663" s="4">
        <v>1075623.01721441</v>
      </c>
      <c r="J663" s="6">
        <v>43796</v>
      </c>
      <c r="K663" s="7">
        <v>4.4100711446000002E-3</v>
      </c>
      <c r="L663" s="7">
        <v>831</v>
      </c>
      <c r="M663" s="7">
        <v>1396674.13555002</v>
      </c>
      <c r="N663" s="9">
        <v>44501</v>
      </c>
      <c r="O663" s="10">
        <v>1.1763400752931721</v>
      </c>
      <c r="P663" s="10">
        <v>541</v>
      </c>
      <c r="Q663" s="10">
        <v>118271614.38</v>
      </c>
      <c r="R663" s="10">
        <v>266.73947805435409</v>
      </c>
      <c r="S663" s="18">
        <v>266.73947805435409</v>
      </c>
      <c r="T663" s="13">
        <v>44682</v>
      </c>
      <c r="U663" s="14">
        <v>2.7751172165514679E-2</v>
      </c>
      <c r="V663" s="14">
        <v>806</v>
      </c>
      <c r="W663" s="14">
        <v>4240288.46</v>
      </c>
      <c r="X663" s="14">
        <v>97.640888655553255</v>
      </c>
      <c r="Y663" s="19">
        <f t="shared" si="21"/>
        <v>-0.9764088865555326</v>
      </c>
      <c r="Z663" s="19">
        <v>-0.97640000000000005</v>
      </c>
      <c r="AA663" t="s">
        <v>12321</v>
      </c>
      <c r="AB663" s="121">
        <v>3</v>
      </c>
    </row>
    <row r="664" spans="1:28" ht="20.25">
      <c r="A664">
        <v>2507</v>
      </c>
      <c r="B664" t="s">
        <v>2173</v>
      </c>
      <c r="C664" t="s">
        <v>2174</v>
      </c>
      <c r="D664" t="str">
        <f t="shared" si="20"/>
        <v>THEKEY TKY</v>
      </c>
      <c r="E664" s="3" t="s">
        <v>8893</v>
      </c>
      <c r="F664" s="3" t="s">
        <v>8883</v>
      </c>
      <c r="G664" s="3" t="s">
        <v>8883</v>
      </c>
      <c r="H664" s="4">
        <v>729</v>
      </c>
      <c r="I664" s="4">
        <v>1061610.4093318901</v>
      </c>
      <c r="J664" s="6">
        <v>43326</v>
      </c>
      <c r="K664" s="7">
        <v>3.4516600000000001E-3</v>
      </c>
      <c r="L664" s="7">
        <v>185</v>
      </c>
      <c r="M664" s="7">
        <v>18871564.592500001</v>
      </c>
      <c r="N664" s="9">
        <v>43415</v>
      </c>
      <c r="O664" s="10">
        <v>7.4188500000000003E-3</v>
      </c>
      <c r="P664" s="10">
        <v>881</v>
      </c>
      <c r="Q664" s="10">
        <v>36466329.724071003</v>
      </c>
      <c r="R664" s="10">
        <v>2.1493571209215281</v>
      </c>
      <c r="S664" s="18">
        <v>2.1493571209215281</v>
      </c>
      <c r="T664" s="13">
        <v>43903</v>
      </c>
      <c r="U664" s="14">
        <v>1.17779727608E-4</v>
      </c>
      <c r="V664" s="14">
        <v>1140</v>
      </c>
      <c r="W664" s="14">
        <v>1061610.4093318901</v>
      </c>
      <c r="X664" s="14">
        <v>98.412426082101675</v>
      </c>
      <c r="Y664" s="19">
        <f t="shared" si="21"/>
        <v>-0.98412426082101678</v>
      </c>
      <c r="Z664" s="19">
        <v>-0.98409999999999997</v>
      </c>
      <c r="AA664" t="s">
        <v>12322</v>
      </c>
      <c r="AB664" s="121">
        <v>3</v>
      </c>
    </row>
    <row r="665" spans="1:28" ht="20.25">
      <c r="A665">
        <v>3727</v>
      </c>
      <c r="B665" t="s">
        <v>3948</v>
      </c>
      <c r="C665" t="s">
        <v>3949</v>
      </c>
      <c r="D665" t="str">
        <f t="shared" si="20"/>
        <v>Flowchain FLC</v>
      </c>
      <c r="E665" s="3" t="s">
        <v>8893</v>
      </c>
      <c r="F665" s="3" t="s">
        <v>8883</v>
      </c>
      <c r="G665" s="3" t="s">
        <v>8883</v>
      </c>
      <c r="H665" s="4">
        <v>730</v>
      </c>
      <c r="I665" s="4">
        <v>1058653.0609333089</v>
      </c>
      <c r="J665" s="6">
        <v>43508</v>
      </c>
      <c r="K665" s="7">
        <v>2.5646300717899999</v>
      </c>
      <c r="L665" s="7">
        <v>2909</v>
      </c>
      <c r="M665" s="7">
        <v>0</v>
      </c>
      <c r="N665" s="9">
        <v>43664</v>
      </c>
      <c r="O665" s="10">
        <v>6.1481848915799997</v>
      </c>
      <c r="P665" s="10">
        <v>1590</v>
      </c>
      <c r="Q665" s="10">
        <v>4242696.3926872853</v>
      </c>
      <c r="R665" s="10">
        <v>2.397298916209321</v>
      </c>
      <c r="S665" s="18">
        <v>2.397298916209321</v>
      </c>
      <c r="T665" s="13">
        <v>44401</v>
      </c>
      <c r="U665" s="14">
        <v>8.7568749870000002E-4</v>
      </c>
      <c r="V665" s="14">
        <v>2444</v>
      </c>
      <c r="W665" s="14">
        <v>772.21282588872577</v>
      </c>
      <c r="X665" s="14">
        <v>99.985756975202548</v>
      </c>
      <c r="Y665" s="19">
        <f t="shared" si="21"/>
        <v>-0.99985756975202544</v>
      </c>
      <c r="Z665" s="19">
        <v>-0.99990000000000001</v>
      </c>
      <c r="AA665" t="s">
        <v>12323</v>
      </c>
      <c r="AB665" s="121">
        <v>3</v>
      </c>
    </row>
    <row r="666" spans="1:28" ht="20.25">
      <c r="A666">
        <v>2709</v>
      </c>
      <c r="B666" t="s">
        <v>2495</v>
      </c>
      <c r="C666" t="s">
        <v>2496</v>
      </c>
      <c r="D666" t="str">
        <f t="shared" si="20"/>
        <v>Morpheus Labs MITX</v>
      </c>
      <c r="E666" s="3" t="s">
        <v>8887</v>
      </c>
      <c r="F666" s="3" t="s">
        <v>8883</v>
      </c>
      <c r="G666" s="3" t="s">
        <v>8883</v>
      </c>
      <c r="H666" s="4">
        <v>731</v>
      </c>
      <c r="I666" s="4">
        <v>1055898.1398679421</v>
      </c>
      <c r="J666" s="6">
        <v>43908</v>
      </c>
      <c r="K666" s="7">
        <v>2.1817536102399998E-3</v>
      </c>
      <c r="L666" s="7">
        <v>1025</v>
      </c>
      <c r="M666" s="7">
        <v>760079.2027389626</v>
      </c>
      <c r="N666" s="9">
        <v>44288</v>
      </c>
      <c r="O666" s="10">
        <v>0.18137321554027</v>
      </c>
      <c r="P666" s="10">
        <v>655</v>
      </c>
      <c r="Q666" s="10">
        <v>76731276.685916856</v>
      </c>
      <c r="R666" s="10">
        <v>83.131850768574353</v>
      </c>
      <c r="S666" s="18">
        <v>83.131850768574353</v>
      </c>
      <c r="T666" s="13">
        <v>44624</v>
      </c>
      <c r="U666" s="14">
        <v>1.3361577562878139E-2</v>
      </c>
      <c r="V666" s="14">
        <v>719</v>
      </c>
      <c r="W666" s="14">
        <v>6326706.9658118794</v>
      </c>
      <c r="X666" s="14">
        <v>92.633103226914173</v>
      </c>
      <c r="Y666" s="19">
        <f t="shared" si="21"/>
        <v>-0.92633103226914171</v>
      </c>
      <c r="Z666" s="19">
        <v>-0.92630000000000001</v>
      </c>
      <c r="AA666" t="s">
        <v>12324</v>
      </c>
      <c r="AB666" s="121">
        <v>3</v>
      </c>
    </row>
    <row r="667" spans="1:28" ht="20.25">
      <c r="A667">
        <v>2506</v>
      </c>
      <c r="B667" t="s">
        <v>2171</v>
      </c>
      <c r="C667" t="s">
        <v>2172</v>
      </c>
      <c r="D667" t="str">
        <f t="shared" si="20"/>
        <v>Swarm SWM</v>
      </c>
      <c r="E667" s="3" t="s">
        <v>8893</v>
      </c>
      <c r="F667" s="3" t="s">
        <v>8883</v>
      </c>
      <c r="G667" s="3" t="s">
        <v>8883</v>
      </c>
      <c r="H667" s="4">
        <v>732</v>
      </c>
      <c r="I667" s="4">
        <v>1043358.02467586</v>
      </c>
      <c r="J667" s="6">
        <v>43941</v>
      </c>
      <c r="K667" s="7">
        <v>5.5054938887199997E-3</v>
      </c>
      <c r="L667" s="7">
        <v>1195</v>
      </c>
      <c r="M667" s="7">
        <v>430472.75103055028</v>
      </c>
      <c r="N667" s="9">
        <v>44301</v>
      </c>
      <c r="O667" s="10">
        <v>0.44983027657323998</v>
      </c>
      <c r="P667" s="10">
        <v>894</v>
      </c>
      <c r="Q667" s="10">
        <v>35172080.937199257</v>
      </c>
      <c r="R667" s="10">
        <v>81.705708091853552</v>
      </c>
      <c r="S667" s="18">
        <v>81.705708091853552</v>
      </c>
      <c r="T667" s="13">
        <v>44599</v>
      </c>
      <c r="U667" s="14">
        <v>1.0353441705172439E-2</v>
      </c>
      <c r="V667" s="14">
        <v>1200</v>
      </c>
      <c r="W667" s="14">
        <v>809532.19157894864</v>
      </c>
      <c r="X667" s="14">
        <v>97.698367085460788</v>
      </c>
      <c r="Y667" s="19">
        <f t="shared" si="21"/>
        <v>-0.97698367085460791</v>
      </c>
      <c r="Z667" s="19">
        <v>-0.97699999999999998</v>
      </c>
      <c r="AA667" t="s">
        <v>12325</v>
      </c>
      <c r="AB667" s="121">
        <v>3</v>
      </c>
    </row>
    <row r="668" spans="1:28" ht="20.25">
      <c r="A668">
        <v>122</v>
      </c>
      <c r="B668" t="s">
        <v>131</v>
      </c>
      <c r="C668" t="s">
        <v>132</v>
      </c>
      <c r="D668" t="str">
        <f t="shared" si="20"/>
        <v>PotCoin POT</v>
      </c>
      <c r="E668" s="3" t="s">
        <v>8887</v>
      </c>
      <c r="F668" s="3" t="s">
        <v>8883</v>
      </c>
      <c r="G668" s="3" t="s">
        <v>8883</v>
      </c>
      <c r="H668" s="4">
        <v>733</v>
      </c>
      <c r="I668" s="4">
        <v>1040544.8458774301</v>
      </c>
      <c r="J668" s="6">
        <v>44125</v>
      </c>
      <c r="K668" s="7">
        <v>3.3211500000000001E-3</v>
      </c>
      <c r="L668" s="7">
        <v>864</v>
      </c>
      <c r="M668" s="7">
        <v>1268916.60872109</v>
      </c>
      <c r="N668" s="9">
        <v>44305</v>
      </c>
      <c r="O668" s="10">
        <v>6.0489590000000003E-2</v>
      </c>
      <c r="P668" s="10">
        <v>1255</v>
      </c>
      <c r="Q668" s="10">
        <v>11224597.16</v>
      </c>
      <c r="R668" s="10">
        <v>18.213447149330801</v>
      </c>
      <c r="S668" s="18">
        <v>18.213447149330801</v>
      </c>
      <c r="T668" s="13">
        <v>44663</v>
      </c>
      <c r="U668" s="14">
        <v>2.8613755345900231E-3</v>
      </c>
      <c r="V668" s="14">
        <v>1257</v>
      </c>
      <c r="W668" s="14">
        <v>656969.18000000005</v>
      </c>
      <c r="X668" s="14">
        <v>95.26963972711664</v>
      </c>
      <c r="Y668" s="19">
        <f t="shared" si="21"/>
        <v>-0.9526963972711664</v>
      </c>
      <c r="Z668" s="19">
        <v>-0.95269999999999999</v>
      </c>
      <c r="AA668" t="s">
        <v>12326</v>
      </c>
      <c r="AB668" s="121">
        <v>3</v>
      </c>
    </row>
    <row r="669" spans="1:28" ht="20.25">
      <c r="A669">
        <v>2691</v>
      </c>
      <c r="B669" t="s">
        <v>2467</v>
      </c>
      <c r="C669" t="s">
        <v>2468</v>
      </c>
      <c r="D669" t="str">
        <f t="shared" si="20"/>
        <v>Penta PNT</v>
      </c>
      <c r="E669" s="3" t="s">
        <v>8887</v>
      </c>
      <c r="F669" s="3" t="s">
        <v>8883</v>
      </c>
      <c r="G669" s="3" t="s">
        <v>8883</v>
      </c>
      <c r="H669" s="4">
        <v>734</v>
      </c>
      <c r="I669" s="4">
        <v>1040205.11106068</v>
      </c>
      <c r="J669" s="6">
        <v>43903</v>
      </c>
      <c r="K669" s="8">
        <v>3.54230894903E-5</v>
      </c>
      <c r="L669" s="7">
        <v>931</v>
      </c>
      <c r="M669" s="7">
        <v>1040205.11106068</v>
      </c>
      <c r="N669" s="9">
        <v>44097</v>
      </c>
      <c r="O669" s="10">
        <v>3.6121E-3</v>
      </c>
      <c r="P669" s="10">
        <v>660</v>
      </c>
      <c r="Q669" s="10">
        <v>75209483.649399623</v>
      </c>
      <c r="R669" s="10">
        <v>101.9702135520706</v>
      </c>
      <c r="S669" s="18">
        <v>101.9702135520706</v>
      </c>
      <c r="T669" s="13">
        <v>44657</v>
      </c>
      <c r="U669" s="16">
        <v>4.2435787821210002E-6</v>
      </c>
      <c r="V669" s="14">
        <v>1598</v>
      </c>
      <c r="W669" s="16">
        <v>183407.96</v>
      </c>
      <c r="X669" s="16">
        <v>99.882517682729684</v>
      </c>
      <c r="Y669" s="19">
        <f t="shared" si="21"/>
        <v>-0.99882517682729688</v>
      </c>
      <c r="Z669" s="19">
        <v>-0.99880000000000002</v>
      </c>
      <c r="AA669" t="s">
        <v>12327</v>
      </c>
      <c r="AB669" s="121">
        <v>3</v>
      </c>
    </row>
    <row r="670" spans="1:28" ht="20.25">
      <c r="A670">
        <v>2343</v>
      </c>
      <c r="B670" t="s">
        <v>1935</v>
      </c>
      <c r="C670" t="s">
        <v>1936</v>
      </c>
      <c r="D670" t="str">
        <f t="shared" si="20"/>
        <v>CanYaCoin CAN</v>
      </c>
      <c r="E670" s="3" t="s">
        <v>8887</v>
      </c>
      <c r="F670" s="3" t="s">
        <v>8883</v>
      </c>
      <c r="G670" s="3" t="s">
        <v>8883</v>
      </c>
      <c r="H670" s="4">
        <v>735</v>
      </c>
      <c r="I670" s="4">
        <v>1035111.0768797999</v>
      </c>
      <c r="J670" s="6">
        <v>44010</v>
      </c>
      <c r="K670" s="7">
        <v>2.8645840183499998E-3</v>
      </c>
      <c r="L670" s="7">
        <v>803</v>
      </c>
      <c r="M670" s="7">
        <v>1498258.755193</v>
      </c>
      <c r="N670" s="9">
        <v>44316</v>
      </c>
      <c r="O670" s="10">
        <v>0.66679889999999997</v>
      </c>
      <c r="P670" s="10">
        <v>2606</v>
      </c>
      <c r="Q670" s="10">
        <v>0</v>
      </c>
      <c r="R670" s="10">
        <v>232.7733785180007</v>
      </c>
      <c r="S670" s="18">
        <v>232.7733785180007</v>
      </c>
      <c r="T670" s="13">
        <v>44616</v>
      </c>
      <c r="U670" s="14">
        <v>9.3159266056145867E-3</v>
      </c>
      <c r="V670" s="14">
        <v>2588</v>
      </c>
      <c r="W670" s="14">
        <v>0</v>
      </c>
      <c r="X670" s="14">
        <v>98.60288812629797</v>
      </c>
      <c r="Y670" s="19">
        <f t="shared" si="21"/>
        <v>-0.98602888126297972</v>
      </c>
      <c r="Z670" s="19">
        <v>-0.98599999999999999</v>
      </c>
      <c r="AA670" t="s">
        <v>12328</v>
      </c>
      <c r="AB670" s="121">
        <v>3</v>
      </c>
    </row>
    <row r="671" spans="1:28" ht="20.25">
      <c r="A671">
        <v>2938</v>
      </c>
      <c r="B671" t="s">
        <v>2768</v>
      </c>
      <c r="C671" t="s">
        <v>2769</v>
      </c>
      <c r="D671" t="str">
        <f t="shared" si="20"/>
        <v>Hashgard GARD</v>
      </c>
      <c r="E671" s="3" t="s">
        <v>8894</v>
      </c>
      <c r="F671" s="3" t="s">
        <v>8883</v>
      </c>
      <c r="G671" s="3" t="s">
        <v>8883</v>
      </c>
      <c r="H671" s="4">
        <v>736</v>
      </c>
      <c r="I671" s="4">
        <v>1028616.80751729</v>
      </c>
      <c r="J671" s="6">
        <v>43909</v>
      </c>
      <c r="K671" s="8">
        <v>9.92394928823E-6</v>
      </c>
      <c r="L671" s="7">
        <v>1028</v>
      </c>
      <c r="M671" s="7">
        <v>753115.02420524403</v>
      </c>
      <c r="N671" s="9">
        <v>44288</v>
      </c>
      <c r="O671" s="10">
        <v>1.43071E-3</v>
      </c>
      <c r="P671" s="10">
        <v>1328</v>
      </c>
      <c r="Q671" s="10">
        <v>9207556.3000000007</v>
      </c>
      <c r="R671" s="10">
        <v>144.16740336398641</v>
      </c>
      <c r="S671" s="18">
        <v>144.16740336398641</v>
      </c>
      <c r="T671" s="13">
        <v>44623</v>
      </c>
      <c r="U671" s="16">
        <v>6.5427017622996997E-5</v>
      </c>
      <c r="V671" s="14">
        <v>1241</v>
      </c>
      <c r="W671" s="16">
        <v>698135.48</v>
      </c>
      <c r="X671" s="16">
        <v>95.426954615331056</v>
      </c>
      <c r="Y671" s="19">
        <f t="shared" si="21"/>
        <v>-0.95426954615331061</v>
      </c>
      <c r="Z671" s="19">
        <v>-0.95430000000000004</v>
      </c>
      <c r="AA671" t="s">
        <v>12329</v>
      </c>
      <c r="AB671" s="121">
        <v>3</v>
      </c>
    </row>
    <row r="672" spans="1:28" ht="20.25">
      <c r="A672">
        <v>3970</v>
      </c>
      <c r="B672" t="s">
        <v>4339</v>
      </c>
      <c r="C672" t="s">
        <v>4340</v>
      </c>
      <c r="D672" t="str">
        <f t="shared" si="20"/>
        <v>Trias TRY</v>
      </c>
      <c r="E672" s="3" t="s">
        <v>8887</v>
      </c>
      <c r="F672" s="3" t="s">
        <v>8883</v>
      </c>
      <c r="G672" s="3" t="s">
        <v>8883</v>
      </c>
      <c r="H672" s="4">
        <v>738</v>
      </c>
      <c r="I672" s="4">
        <v>1022789.816644403</v>
      </c>
      <c r="J672" s="6">
        <v>43609</v>
      </c>
      <c r="K672" s="7">
        <v>1.00792618902E-2</v>
      </c>
      <c r="L672" s="7">
        <v>2559</v>
      </c>
      <c r="M672" s="7">
        <v>0</v>
      </c>
      <c r="N672" s="9">
        <v>43611</v>
      </c>
      <c r="O672" s="10">
        <v>1.0182929446300001E-2</v>
      </c>
      <c r="P672" s="10">
        <v>3118</v>
      </c>
      <c r="Q672" s="10">
        <v>0</v>
      </c>
      <c r="R672" s="10">
        <v>1.010285232909842</v>
      </c>
      <c r="S672" s="18">
        <v>1.010285232909842</v>
      </c>
      <c r="T672" s="13">
        <v>44263</v>
      </c>
      <c r="U672" s="14">
        <v>2.6287426724E-4</v>
      </c>
      <c r="V672" s="14">
        <v>1280</v>
      </c>
      <c r="W672" s="14">
        <v>604610.81472399912</v>
      </c>
      <c r="X672" s="14">
        <v>97.418480913314028</v>
      </c>
      <c r="Y672" s="19">
        <f t="shared" si="21"/>
        <v>-0.97418480913314032</v>
      </c>
      <c r="Z672" s="19">
        <v>-0.97419999999999995</v>
      </c>
      <c r="AA672" t="s">
        <v>12330</v>
      </c>
      <c r="AB672" s="121">
        <v>3</v>
      </c>
    </row>
    <row r="673" spans="1:28" ht="20.25">
      <c r="A673">
        <v>2482</v>
      </c>
      <c r="B673" t="s">
        <v>2136</v>
      </c>
      <c r="C673" t="s">
        <v>521</v>
      </c>
      <c r="D673" t="str">
        <f t="shared" si="20"/>
        <v>CPChain CPC</v>
      </c>
      <c r="E673" s="3" t="s">
        <v>1772</v>
      </c>
      <c r="F673" s="3" t="s">
        <v>8883</v>
      </c>
      <c r="G673" s="3" t="s">
        <v>8883</v>
      </c>
      <c r="H673" s="4">
        <v>739</v>
      </c>
      <c r="I673" s="4">
        <v>1019979.62355022</v>
      </c>
      <c r="J673" s="6">
        <v>43326</v>
      </c>
      <c r="K673" s="7">
        <v>2.9445087537169502E-2</v>
      </c>
      <c r="L673" s="7">
        <v>273</v>
      </c>
      <c r="M673" s="7">
        <v>11093903.50101603</v>
      </c>
      <c r="N673" s="9">
        <v>43343</v>
      </c>
      <c r="O673" s="10">
        <v>5.1530960947275203E-2</v>
      </c>
      <c r="P673" s="10">
        <v>1076</v>
      </c>
      <c r="Q673" s="10">
        <v>19415106.41943403</v>
      </c>
      <c r="R673" s="10">
        <v>1.750069884568215</v>
      </c>
      <c r="S673" s="18">
        <v>1.750069884568215</v>
      </c>
      <c r="T673" s="13">
        <v>44069</v>
      </c>
      <c r="U673" s="14">
        <v>1.80673813804E-3</v>
      </c>
      <c r="V673" s="14">
        <v>1248</v>
      </c>
      <c r="W673" s="14">
        <v>680717.23440180684</v>
      </c>
      <c r="X673" s="14">
        <v>96.493878427983134</v>
      </c>
      <c r="Y673" s="19">
        <f t="shared" si="21"/>
        <v>-0.96493878427983137</v>
      </c>
      <c r="Z673" s="19">
        <v>-0.96489999999999998</v>
      </c>
      <c r="AA673" t="s">
        <v>12331</v>
      </c>
      <c r="AB673" s="121">
        <v>3</v>
      </c>
    </row>
    <row r="674" spans="1:28" ht="20.25">
      <c r="A674">
        <v>4191</v>
      </c>
      <c r="B674" t="s">
        <v>4620</v>
      </c>
      <c r="C674" t="s">
        <v>4621</v>
      </c>
      <c r="D674" t="str">
        <f t="shared" si="20"/>
        <v>NOIA Network NOIA</v>
      </c>
      <c r="E674" s="3" t="s">
        <v>8887</v>
      </c>
      <c r="F674" s="3" t="s">
        <v>8883</v>
      </c>
      <c r="G674" s="3" t="s">
        <v>8883</v>
      </c>
      <c r="H674" s="4">
        <v>740</v>
      </c>
      <c r="I674" s="4">
        <v>1010188.73279176</v>
      </c>
      <c r="J674" s="6">
        <v>43906</v>
      </c>
      <c r="K674" s="7">
        <v>2.94685391881E-3</v>
      </c>
      <c r="L674" s="7">
        <v>1007</v>
      </c>
      <c r="M674" s="7">
        <v>795963.19563230604</v>
      </c>
      <c r="N674" s="9">
        <v>44307</v>
      </c>
      <c r="O674" s="10">
        <v>0.88579308999999995</v>
      </c>
      <c r="P674" s="10">
        <v>328</v>
      </c>
      <c r="Q674" s="10">
        <v>288467880.13</v>
      </c>
      <c r="R674" s="10">
        <v>300.58941311814368</v>
      </c>
      <c r="S674" s="18">
        <v>300.58941311814368</v>
      </c>
      <c r="T674" s="13">
        <v>44616</v>
      </c>
      <c r="U674" s="14">
        <v>8.7347294251699487E-2</v>
      </c>
      <c r="V674" s="14">
        <v>319</v>
      </c>
      <c r="W674" s="14">
        <v>56935335.689999998</v>
      </c>
      <c r="X674" s="14">
        <v>90.139086064478164</v>
      </c>
      <c r="Y674" s="19">
        <f t="shared" si="21"/>
        <v>-0.90139086064478169</v>
      </c>
      <c r="Z674" s="19">
        <v>-0.90139999999999998</v>
      </c>
      <c r="AA674" t="s">
        <v>12332</v>
      </c>
      <c r="AB674" s="121">
        <v>3</v>
      </c>
    </row>
    <row r="675" spans="1:28" ht="20.25">
      <c r="A675">
        <v>4970</v>
      </c>
      <c r="B675" t="s">
        <v>5169</v>
      </c>
      <c r="C675" t="s">
        <v>5170</v>
      </c>
      <c r="D675" t="str">
        <f t="shared" si="20"/>
        <v>Ouroboros OURO</v>
      </c>
      <c r="E675" s="3" t="s">
        <v>8887</v>
      </c>
      <c r="F675" s="3" t="s">
        <v>8883</v>
      </c>
      <c r="G675" s="3" t="s">
        <v>8883</v>
      </c>
      <c r="H675" s="4">
        <v>741</v>
      </c>
      <c r="I675" s="4">
        <v>1001860.1722098649</v>
      </c>
      <c r="J675" s="6">
        <v>44041</v>
      </c>
      <c r="K675" s="7">
        <v>5.0000000000000001E-3</v>
      </c>
      <c r="L675" s="7">
        <v>1479</v>
      </c>
      <c r="M675" s="7">
        <v>156483.743701</v>
      </c>
      <c r="N675" s="9">
        <v>44044</v>
      </c>
      <c r="O675" s="10">
        <v>0.60812512134300001</v>
      </c>
      <c r="P675" s="10">
        <v>1082</v>
      </c>
      <c r="Q675" s="10">
        <v>19032339.125275511</v>
      </c>
      <c r="R675" s="10">
        <v>121.6250242686</v>
      </c>
      <c r="S675" s="18">
        <v>121.6250242686</v>
      </c>
      <c r="T675" s="13">
        <v>44495</v>
      </c>
      <c r="U675" s="14">
        <v>3.9999999999999998E-6</v>
      </c>
      <c r="V675" s="14">
        <v>2488</v>
      </c>
      <c r="W675" s="14">
        <v>125.18699496080001</v>
      </c>
      <c r="X675" s="14">
        <v>99.999342240624571</v>
      </c>
      <c r="Y675" s="19">
        <f t="shared" si="21"/>
        <v>-0.99999342240624567</v>
      </c>
      <c r="Z675" s="19">
        <v>-1</v>
      </c>
      <c r="AA675" t="s">
        <v>12333</v>
      </c>
      <c r="AB675" s="121">
        <v>3</v>
      </c>
    </row>
    <row r="676" spans="1:28" ht="20.25">
      <c r="A676">
        <v>2165</v>
      </c>
      <c r="B676" t="s">
        <v>1704</v>
      </c>
      <c r="C676" t="s">
        <v>1704</v>
      </c>
      <c r="D676" t="str">
        <f t="shared" si="20"/>
        <v>ERC20 ERC20</v>
      </c>
      <c r="E676" s="3" t="s">
        <v>8891</v>
      </c>
      <c r="F676" s="3" t="s">
        <v>8883</v>
      </c>
      <c r="G676" s="3" t="s">
        <v>8883</v>
      </c>
      <c r="H676" s="4">
        <v>742</v>
      </c>
      <c r="I676" s="4">
        <v>982825.68072499998</v>
      </c>
      <c r="J676" s="6">
        <v>43322</v>
      </c>
      <c r="K676" s="7">
        <v>0.19828399999999999</v>
      </c>
      <c r="L676" s="7">
        <v>2288</v>
      </c>
      <c r="M676" s="7">
        <v>0</v>
      </c>
      <c r="N676" s="9">
        <v>43323</v>
      </c>
      <c r="O676" s="10">
        <v>5.9303800000000004</v>
      </c>
      <c r="P676" s="10">
        <v>2742</v>
      </c>
      <c r="Q676" s="10">
        <v>0</v>
      </c>
      <c r="R676" s="10">
        <v>29.90851505920801</v>
      </c>
      <c r="S676" s="18">
        <v>29.90851505920801</v>
      </c>
      <c r="T676" s="13">
        <v>44663</v>
      </c>
      <c r="U676" s="16">
        <v>3.2947233582554999E-5</v>
      </c>
      <c r="V676" s="14">
        <v>484</v>
      </c>
      <c r="W676" s="16">
        <v>21398799.260000002</v>
      </c>
      <c r="X676" s="16">
        <v>99.999444433011348</v>
      </c>
      <c r="Y676" s="19">
        <f t="shared" si="21"/>
        <v>-0.99999444433011353</v>
      </c>
      <c r="Z676" s="19">
        <v>-1</v>
      </c>
      <c r="AA676" t="s">
        <v>12334</v>
      </c>
      <c r="AB676" s="121">
        <v>3</v>
      </c>
    </row>
    <row r="677" spans="1:28" ht="20.25">
      <c r="A677">
        <v>3482</v>
      </c>
      <c r="B677" t="s">
        <v>3629</v>
      </c>
      <c r="C677" t="s">
        <v>3630</v>
      </c>
      <c r="D677" t="str">
        <f t="shared" si="20"/>
        <v>Teloscoin TELOS</v>
      </c>
      <c r="E677" s="3" t="s">
        <v>8887</v>
      </c>
      <c r="F677" s="3" t="s">
        <v>8883</v>
      </c>
      <c r="G677" s="3" t="s">
        <v>8883</v>
      </c>
      <c r="H677" s="4">
        <v>743</v>
      </c>
      <c r="I677" s="4">
        <v>978533.95021529798</v>
      </c>
      <c r="J677" s="6">
        <v>43643</v>
      </c>
      <c r="K677" s="7">
        <v>1.3097726927299999E-3</v>
      </c>
      <c r="L677" s="7">
        <v>1500</v>
      </c>
      <c r="M677" s="7">
        <v>141333.21675764301</v>
      </c>
      <c r="N677" s="9">
        <v>44702</v>
      </c>
      <c r="O677" s="10">
        <v>0.25358321500794972</v>
      </c>
      <c r="P677" s="10">
        <v>2192</v>
      </c>
      <c r="Q677" s="10">
        <v>443425.45</v>
      </c>
      <c r="R677" s="10">
        <v>193.608567666347</v>
      </c>
      <c r="S677" s="18">
        <v>193.608567666347</v>
      </c>
      <c r="T677" s="13">
        <v>44680</v>
      </c>
      <c r="U677" s="14">
        <v>2.9564683736381749E-3</v>
      </c>
      <c r="V677" s="14">
        <v>1336</v>
      </c>
      <c r="W677" s="14">
        <v>494912.27534459659</v>
      </c>
      <c r="X677" s="14">
        <v>98.782249793773332</v>
      </c>
      <c r="Y677" s="19">
        <f t="shared" si="21"/>
        <v>-0.98782249793773336</v>
      </c>
      <c r="Z677" s="19">
        <v>-0.98780000000000001</v>
      </c>
      <c r="AA677" t="s">
        <v>12335</v>
      </c>
      <c r="AB677" s="121">
        <v>3</v>
      </c>
    </row>
    <row r="678" spans="1:28" ht="20.25">
      <c r="A678">
        <v>3757</v>
      </c>
      <c r="B678" t="s">
        <v>4005</v>
      </c>
      <c r="C678" t="s">
        <v>4005</v>
      </c>
      <c r="D678" t="str">
        <f t="shared" si="20"/>
        <v>GMB GMB</v>
      </c>
      <c r="E678" s="3" t="s">
        <v>8887</v>
      </c>
      <c r="F678" s="3" t="s">
        <v>8883</v>
      </c>
      <c r="G678" s="3" t="s">
        <v>8883</v>
      </c>
      <c r="H678" s="4">
        <v>745</v>
      </c>
      <c r="I678" s="4">
        <v>978318.85388835112</v>
      </c>
      <c r="J678" s="6">
        <v>44048</v>
      </c>
      <c r="K678" s="7">
        <v>2.1714119443299999E-4</v>
      </c>
      <c r="L678" s="7">
        <v>1577</v>
      </c>
      <c r="M678" s="7">
        <v>112339.49499701289</v>
      </c>
      <c r="N678" s="9">
        <v>44127</v>
      </c>
      <c r="O678" s="10">
        <v>1.0450859108450001E-2</v>
      </c>
      <c r="P678" s="10">
        <v>1507</v>
      </c>
      <c r="Q678" s="10">
        <v>5406824.0602335967</v>
      </c>
      <c r="R678" s="10">
        <v>48.129324957152093</v>
      </c>
      <c r="S678" s="18">
        <v>48.129324957152093</v>
      </c>
      <c r="T678" s="13">
        <v>44327</v>
      </c>
      <c r="U678" s="16">
        <v>4.0002484649999997E-5</v>
      </c>
      <c r="V678" s="14">
        <v>2080</v>
      </c>
      <c r="W678" s="16">
        <v>20695.5614108191</v>
      </c>
      <c r="X678" s="16">
        <v>99.617232571649012</v>
      </c>
      <c r="Y678" s="19">
        <f t="shared" si="21"/>
        <v>-0.99617232571649017</v>
      </c>
      <c r="Z678" s="19">
        <v>-0.99619999999999997</v>
      </c>
      <c r="AA678" t="s">
        <v>12336</v>
      </c>
      <c r="AB678" s="121">
        <v>3</v>
      </c>
    </row>
    <row r="679" spans="1:28" ht="20.25">
      <c r="A679">
        <v>2838</v>
      </c>
      <c r="B679" t="s">
        <v>2625</v>
      </c>
      <c r="C679" t="s">
        <v>2626</v>
      </c>
      <c r="D679" t="str">
        <f t="shared" si="20"/>
        <v>PCHAIN PI</v>
      </c>
      <c r="E679" s="3" t="s">
        <v>8894</v>
      </c>
      <c r="F679" s="3" t="s">
        <v>8883</v>
      </c>
      <c r="G679" s="3" t="s">
        <v>8883</v>
      </c>
      <c r="H679" s="4">
        <v>746</v>
      </c>
      <c r="I679" s="4">
        <v>967308.58551715896</v>
      </c>
      <c r="J679" s="6">
        <v>43905</v>
      </c>
      <c r="K679" s="7">
        <v>1.8023963726800001E-3</v>
      </c>
      <c r="L679" s="7">
        <v>960</v>
      </c>
      <c r="M679" s="7">
        <v>937541.22749984602</v>
      </c>
      <c r="N679" s="9">
        <v>44285</v>
      </c>
      <c r="O679" s="10">
        <v>7.0373249999999998E-2</v>
      </c>
      <c r="P679" s="10">
        <v>825</v>
      </c>
      <c r="Q679" s="10">
        <v>43455885.880000003</v>
      </c>
      <c r="R679" s="10">
        <v>39.04426965493797</v>
      </c>
      <c r="S679" s="18">
        <v>39.04426965493797</v>
      </c>
      <c r="T679" s="13">
        <v>44375</v>
      </c>
      <c r="U679" s="14">
        <v>2.4171700000000002E-3</v>
      </c>
      <c r="V679" s="14">
        <v>901</v>
      </c>
      <c r="W679" s="14">
        <v>2851823.52</v>
      </c>
      <c r="X679" s="14">
        <v>96.565214765553677</v>
      </c>
      <c r="Y679" s="19">
        <f t="shared" si="21"/>
        <v>-0.96565214765553675</v>
      </c>
      <c r="Z679" s="19">
        <v>-0.9657</v>
      </c>
      <c r="AA679" t="s">
        <v>12337</v>
      </c>
      <c r="AB679" s="121">
        <v>3</v>
      </c>
    </row>
    <row r="680" spans="1:28" ht="20.25">
      <c r="A680">
        <v>2558</v>
      </c>
      <c r="B680" t="s">
        <v>2258</v>
      </c>
      <c r="C680" t="s">
        <v>2259</v>
      </c>
      <c r="D680" t="str">
        <f t="shared" si="20"/>
        <v>Insights Network INSTAR</v>
      </c>
      <c r="E680" s="3" t="s">
        <v>8887</v>
      </c>
      <c r="F680" s="3" t="s">
        <v>8883</v>
      </c>
      <c r="G680" s="3" t="s">
        <v>8883</v>
      </c>
      <c r="H680" s="4">
        <v>747</v>
      </c>
      <c r="I680" s="4">
        <v>966220.33355097705</v>
      </c>
      <c r="J680" s="6">
        <v>43903</v>
      </c>
      <c r="K680" s="7">
        <v>4.54233907214E-3</v>
      </c>
      <c r="L680" s="7">
        <v>951</v>
      </c>
      <c r="M680" s="7">
        <v>966220.33355097705</v>
      </c>
      <c r="N680" s="9">
        <v>44485</v>
      </c>
      <c r="O680" s="10">
        <v>0.13725993078905879</v>
      </c>
      <c r="P680" s="10">
        <v>1136</v>
      </c>
      <c r="Q680" s="10">
        <v>16451023.890000001</v>
      </c>
      <c r="R680" s="10">
        <v>30.217896244454629</v>
      </c>
      <c r="S680" s="18">
        <v>30.217896244454629</v>
      </c>
      <c r="T680" s="13">
        <v>44585</v>
      </c>
      <c r="U680" s="14">
        <v>1.265829055249954E-2</v>
      </c>
      <c r="V680" s="14">
        <v>889</v>
      </c>
      <c r="W680" s="14">
        <v>2939224.18</v>
      </c>
      <c r="X680" s="14">
        <v>90.777869054915371</v>
      </c>
      <c r="Y680" s="19">
        <f t="shared" si="21"/>
        <v>-0.90777869054915372</v>
      </c>
      <c r="Z680" s="19">
        <v>-0.90780000000000005</v>
      </c>
      <c r="AA680" t="s">
        <v>12338</v>
      </c>
      <c r="AB680" s="121">
        <v>3</v>
      </c>
    </row>
    <row r="681" spans="1:28" ht="20.25">
      <c r="A681">
        <v>4451</v>
      </c>
      <c r="B681" t="s">
        <v>4813</v>
      </c>
      <c r="C681" t="s">
        <v>4814</v>
      </c>
      <c r="D681" t="str">
        <f t="shared" si="20"/>
        <v>Tixl MTXLT</v>
      </c>
      <c r="E681" s="3" t="s">
        <v>8887</v>
      </c>
      <c r="F681" s="3" t="s">
        <v>8883</v>
      </c>
      <c r="G681" s="3" t="s">
        <v>8883</v>
      </c>
      <c r="H681" s="4">
        <v>748</v>
      </c>
      <c r="I681" s="4">
        <v>960996.28255696874</v>
      </c>
      <c r="J681" s="6">
        <v>43917</v>
      </c>
      <c r="K681" s="7">
        <v>16.754828515</v>
      </c>
      <c r="L681" s="7">
        <v>1003</v>
      </c>
      <c r="M681" s="7">
        <v>801622.6071848555</v>
      </c>
      <c r="N681" s="9">
        <v>44239</v>
      </c>
      <c r="O681" s="10">
        <v>575.75727403262044</v>
      </c>
      <c r="P681" s="10">
        <v>950</v>
      </c>
      <c r="Q681" s="10">
        <v>28796500.06074151</v>
      </c>
      <c r="R681" s="10">
        <v>34.363662601331043</v>
      </c>
      <c r="S681" s="18">
        <v>34.363662601331043</v>
      </c>
      <c r="U681" s="14"/>
      <c r="V681" s="14">
        <v>4283</v>
      </c>
      <c r="W681" s="14"/>
      <c r="X681" s="14"/>
      <c r="Y681" s="19">
        <f t="shared" si="21"/>
        <v>0</v>
      </c>
      <c r="Z681" s="19">
        <v>0</v>
      </c>
      <c r="AA681" t="s">
        <v>12339</v>
      </c>
      <c r="AB681" s="121">
        <v>3</v>
      </c>
    </row>
    <row r="682" spans="1:28" ht="20.25">
      <c r="A682">
        <v>3768</v>
      </c>
      <c r="B682" t="s">
        <v>4016</v>
      </c>
      <c r="C682" t="s">
        <v>4017</v>
      </c>
      <c r="D682" t="str">
        <f t="shared" si="20"/>
        <v>PIBBLE PIB</v>
      </c>
      <c r="E682" s="3" t="s">
        <v>1772</v>
      </c>
      <c r="F682" s="3" t="s">
        <v>8883</v>
      </c>
      <c r="G682" s="3" t="s">
        <v>8883</v>
      </c>
      <c r="H682" s="4">
        <v>749</v>
      </c>
      <c r="I682" s="4">
        <v>957921.05969836481</v>
      </c>
      <c r="J682" s="6">
        <v>43957</v>
      </c>
      <c r="K682" s="8">
        <v>5.6933686796200001E-5</v>
      </c>
      <c r="L682" s="7">
        <v>1064</v>
      </c>
      <c r="M682" s="7">
        <v>662315.46999810426</v>
      </c>
      <c r="N682" s="9">
        <v>44288</v>
      </c>
      <c r="O682" s="10">
        <v>2.177582460376E-2</v>
      </c>
      <c r="P682" s="10">
        <v>284</v>
      </c>
      <c r="Q682" s="10">
        <v>377760254.72040129</v>
      </c>
      <c r="R682" s="10">
        <v>382.476980310599</v>
      </c>
      <c r="S682" s="18">
        <v>382.476980310599</v>
      </c>
      <c r="T682" s="13">
        <v>44684</v>
      </c>
      <c r="U682" s="14">
        <v>9.5007068813846951E-4</v>
      </c>
      <c r="V682" s="14">
        <v>2519</v>
      </c>
      <c r="W682" s="14">
        <v>0</v>
      </c>
      <c r="X682" s="14">
        <v>95.637039214696728</v>
      </c>
      <c r="Y682" s="19">
        <f t="shared" si="21"/>
        <v>-0.95637039214696729</v>
      </c>
      <c r="Z682" s="19">
        <v>-0.95640000000000003</v>
      </c>
      <c r="AA682" t="s">
        <v>12340</v>
      </c>
      <c r="AB682" s="121">
        <v>3</v>
      </c>
    </row>
    <row r="683" spans="1:28" ht="20.25">
      <c r="A683">
        <v>3616</v>
      </c>
      <c r="B683" t="s">
        <v>3759</v>
      </c>
      <c r="C683" t="s">
        <v>3760</v>
      </c>
      <c r="D683" t="str">
        <f t="shared" si="20"/>
        <v>Blockchain Certified Data Token BCDT</v>
      </c>
      <c r="E683" s="3" t="s">
        <v>8887</v>
      </c>
      <c r="F683" s="3" t="s">
        <v>8883</v>
      </c>
      <c r="G683" s="3" t="s">
        <v>8883</v>
      </c>
      <c r="H683" s="4">
        <v>750</v>
      </c>
      <c r="I683" s="4">
        <v>957459.85402223014</v>
      </c>
      <c r="J683" s="6">
        <v>43468</v>
      </c>
      <c r="K683" s="7">
        <v>3.0275413994299998E-3</v>
      </c>
      <c r="L683" s="7">
        <v>1615</v>
      </c>
      <c r="M683" s="7">
        <v>94271.954927018276</v>
      </c>
      <c r="N683" s="9">
        <v>44296</v>
      </c>
      <c r="O683" s="10">
        <v>0.37327052804225003</v>
      </c>
      <c r="P683" s="10">
        <v>1174</v>
      </c>
      <c r="Q683" s="10">
        <v>14160034.050336679</v>
      </c>
      <c r="R683" s="10">
        <v>123.2916346288531</v>
      </c>
      <c r="S683" s="18">
        <v>123.2916346288531</v>
      </c>
      <c r="T683" s="13">
        <v>44687</v>
      </c>
      <c r="U683" s="14">
        <v>7.9189028830326483E-2</v>
      </c>
      <c r="V683" s="14">
        <v>872</v>
      </c>
      <c r="W683" s="14">
        <v>3062145.9714844278</v>
      </c>
      <c r="X683" s="14">
        <v>78.785084039272675</v>
      </c>
      <c r="Y683" s="19">
        <f t="shared" si="21"/>
        <v>-0.78785084039272679</v>
      </c>
      <c r="Z683" s="19">
        <v>-0.78790000000000004</v>
      </c>
      <c r="AA683" t="s">
        <v>12341</v>
      </c>
      <c r="AB683" s="121">
        <v>3</v>
      </c>
    </row>
    <row r="684" spans="1:28" ht="20.25">
      <c r="A684">
        <v>1500</v>
      </c>
      <c r="B684" t="s">
        <v>872</v>
      </c>
      <c r="C684" t="s">
        <v>873</v>
      </c>
      <c r="D684" t="str">
        <f t="shared" si="20"/>
        <v>Wings WINGS</v>
      </c>
      <c r="E684" s="3" t="s">
        <v>8887</v>
      </c>
      <c r="F684" s="3" t="s">
        <v>8883</v>
      </c>
      <c r="G684" s="3" t="s">
        <v>8883</v>
      </c>
      <c r="H684" s="4">
        <v>751</v>
      </c>
      <c r="I684" s="4">
        <v>955392.52158860303</v>
      </c>
      <c r="J684" s="6">
        <v>43355</v>
      </c>
      <c r="K684" s="7">
        <v>0.10759000000000001</v>
      </c>
      <c r="L684" s="7">
        <v>293</v>
      </c>
      <c r="M684" s="7">
        <v>10218227.670399999</v>
      </c>
      <c r="N684" s="9">
        <v>43411</v>
      </c>
      <c r="O684" s="10">
        <v>0.24828</v>
      </c>
      <c r="P684" s="10">
        <v>1071</v>
      </c>
      <c r="Q684" s="10">
        <v>19860438.134537</v>
      </c>
      <c r="R684" s="10">
        <v>2.3076494097964488</v>
      </c>
      <c r="S684" s="18">
        <v>2.3076494097964488</v>
      </c>
      <c r="T684" s="13">
        <v>44212</v>
      </c>
      <c r="U684" s="14">
        <v>6.0527599999999999E-3</v>
      </c>
      <c r="V684" s="14">
        <v>908</v>
      </c>
      <c r="W684" s="14">
        <v>2705602.4743437902</v>
      </c>
      <c r="X684" s="14">
        <v>97.562123409054308</v>
      </c>
      <c r="Y684" s="19">
        <f t="shared" si="21"/>
        <v>-0.97562123409054313</v>
      </c>
      <c r="Z684" s="19">
        <v>-0.97560000000000002</v>
      </c>
      <c r="AA684" t="s">
        <v>12342</v>
      </c>
      <c r="AB684" s="121">
        <v>3</v>
      </c>
    </row>
    <row r="685" spans="1:28" ht="20.25">
      <c r="A685">
        <v>3515</v>
      </c>
      <c r="B685" t="s">
        <v>3686</v>
      </c>
      <c r="C685" t="s">
        <v>3686</v>
      </c>
      <c r="D685" t="str">
        <f t="shared" si="20"/>
        <v>DEX DEX</v>
      </c>
      <c r="E685" s="3" t="s">
        <v>3686</v>
      </c>
      <c r="F685" s="3" t="s">
        <v>8883</v>
      </c>
      <c r="G685" s="3" t="s">
        <v>8883</v>
      </c>
      <c r="H685" s="4">
        <v>752</v>
      </c>
      <c r="I685" s="4">
        <v>954839.08042531798</v>
      </c>
      <c r="J685" s="6">
        <v>43404</v>
      </c>
      <c r="K685" s="7">
        <v>6.0422960668802303E-2</v>
      </c>
      <c r="L685" s="7">
        <v>2778</v>
      </c>
      <c r="M685" s="7">
        <v>0</v>
      </c>
      <c r="N685" s="9">
        <v>43417</v>
      </c>
      <c r="O685" s="10">
        <v>0.705472746988</v>
      </c>
      <c r="P685" s="10">
        <v>3000</v>
      </c>
      <c r="Q685" s="10">
        <v>0</v>
      </c>
      <c r="R685" s="10">
        <v>11.67557397352512</v>
      </c>
      <c r="S685" s="18">
        <v>11.67557397352512</v>
      </c>
      <c r="T685" s="13">
        <v>44467</v>
      </c>
      <c r="U685" s="14">
        <v>1.17851989073E-4</v>
      </c>
      <c r="V685" s="14">
        <v>2067</v>
      </c>
      <c r="W685" s="14">
        <v>22573.639928201908</v>
      </c>
      <c r="X685" s="14">
        <v>99.983294607824874</v>
      </c>
      <c r="Y685" s="19">
        <f t="shared" si="21"/>
        <v>-0.99983294607824869</v>
      </c>
      <c r="Z685" s="19">
        <v>-0.99980000000000002</v>
      </c>
      <c r="AA685" t="s">
        <v>12343</v>
      </c>
      <c r="AB685" s="121">
        <v>3</v>
      </c>
    </row>
    <row r="686" spans="1:28" ht="20.25">
      <c r="A686">
        <v>4047</v>
      </c>
      <c r="B686" t="s">
        <v>4443</v>
      </c>
      <c r="C686" t="s">
        <v>4444</v>
      </c>
      <c r="D686" t="str">
        <f t="shared" si="20"/>
        <v>Naka Bodhi Token NBOT</v>
      </c>
      <c r="E686" s="3" t="s">
        <v>8887</v>
      </c>
      <c r="F686" s="3" t="s">
        <v>8883</v>
      </c>
      <c r="G686" s="3" t="s">
        <v>8883</v>
      </c>
      <c r="H686" s="4">
        <v>753</v>
      </c>
      <c r="I686" s="4">
        <v>952863.52555799996</v>
      </c>
      <c r="J686" s="6">
        <v>43912</v>
      </c>
      <c r="K686" s="7">
        <v>4.1216988992300004E-3</v>
      </c>
      <c r="L686" s="7">
        <v>1131</v>
      </c>
      <c r="M686" s="7">
        <v>527341.37546819996</v>
      </c>
      <c r="N686" s="9">
        <v>44024</v>
      </c>
      <c r="O686" s="10">
        <v>6.8923136556400005E-2</v>
      </c>
      <c r="P686" s="10">
        <v>1645</v>
      </c>
      <c r="Q686" s="10">
        <v>3513647.6266919998</v>
      </c>
      <c r="R686" s="10">
        <v>16.7220212445106</v>
      </c>
      <c r="S686" s="18">
        <v>16.7220212445106</v>
      </c>
      <c r="T686" s="13">
        <v>44548</v>
      </c>
      <c r="U686" s="14">
        <v>6.3851052390997047E-3</v>
      </c>
      <c r="V686" s="14">
        <v>1321</v>
      </c>
      <c r="W686" s="14">
        <v>532500.63</v>
      </c>
      <c r="X686" s="14">
        <v>90.73590443192505</v>
      </c>
      <c r="Y686" s="19">
        <f t="shared" si="21"/>
        <v>-0.90735904431925052</v>
      </c>
      <c r="Z686" s="19">
        <v>-0.90739999999999998</v>
      </c>
      <c r="AA686" t="s">
        <v>12344</v>
      </c>
      <c r="AB686" s="121">
        <v>3</v>
      </c>
    </row>
    <row r="687" spans="1:28" ht="20.25">
      <c r="A687">
        <v>2561</v>
      </c>
      <c r="B687" t="s">
        <v>2264</v>
      </c>
      <c r="C687" t="s">
        <v>2265</v>
      </c>
      <c r="D687" t="str">
        <f t="shared" si="20"/>
        <v>BitTube TUBE</v>
      </c>
      <c r="E687" s="3" t="s">
        <v>8887</v>
      </c>
      <c r="F687" s="3" t="s">
        <v>8883</v>
      </c>
      <c r="G687" s="3" t="s">
        <v>8883</v>
      </c>
      <c r="H687" s="4">
        <v>754</v>
      </c>
      <c r="I687" s="4">
        <v>950067.95416625997</v>
      </c>
      <c r="J687" s="6">
        <v>43903</v>
      </c>
      <c r="K687" s="7">
        <v>2.9883469569999999E-3</v>
      </c>
      <c r="L687" s="7">
        <v>957</v>
      </c>
      <c r="M687" s="7">
        <v>950067.95416625997</v>
      </c>
      <c r="N687" s="9">
        <v>44449</v>
      </c>
      <c r="O687" s="10">
        <v>0.53053954000000003</v>
      </c>
      <c r="P687" s="10">
        <v>1858</v>
      </c>
      <c r="Q687" s="10">
        <v>1728722.96</v>
      </c>
      <c r="R687" s="10">
        <v>177.53612536765431</v>
      </c>
      <c r="S687" s="18">
        <v>177.53612536765431</v>
      </c>
      <c r="T687" s="13">
        <v>44686</v>
      </c>
      <c r="U687" s="14">
        <v>3.5856516106108199E-4</v>
      </c>
      <c r="V687" s="14">
        <v>1698</v>
      </c>
      <c r="W687" s="14">
        <v>125315.39</v>
      </c>
      <c r="X687" s="14">
        <v>99.932414997558709</v>
      </c>
      <c r="Y687" s="19">
        <f t="shared" si="21"/>
        <v>-0.99932414997558705</v>
      </c>
      <c r="Z687" s="19">
        <v>-0.99929999999999997</v>
      </c>
      <c r="AA687" t="s">
        <v>12345</v>
      </c>
      <c r="AB687" s="121">
        <v>3</v>
      </c>
    </row>
    <row r="688" spans="1:28" ht="20.25">
      <c r="A688">
        <v>2468</v>
      </c>
      <c r="B688" t="s">
        <v>2110</v>
      </c>
      <c r="C688" t="s">
        <v>2111</v>
      </c>
      <c r="D688" t="str">
        <f t="shared" si="20"/>
        <v>LinkEye LET</v>
      </c>
      <c r="E688" s="3" t="s">
        <v>3686</v>
      </c>
      <c r="F688" s="3" t="s">
        <v>8883</v>
      </c>
      <c r="G688" s="3" t="s">
        <v>8883</v>
      </c>
      <c r="H688" s="4">
        <v>755</v>
      </c>
      <c r="I688" s="4">
        <v>949543.19591400004</v>
      </c>
      <c r="J688" s="6">
        <v>43903</v>
      </c>
      <c r="K688" s="7">
        <v>1.0078525636999999E-3</v>
      </c>
      <c r="L688" s="7">
        <v>958</v>
      </c>
      <c r="M688" s="7">
        <v>949543.19591400004</v>
      </c>
      <c r="N688" s="9">
        <v>44379</v>
      </c>
      <c r="O688" s="10">
        <v>2.753918E-2</v>
      </c>
      <c r="P688" s="10">
        <v>1331</v>
      </c>
      <c r="Q688" s="10">
        <v>9024380.4000000004</v>
      </c>
      <c r="R688" s="10">
        <v>27.324611745689211</v>
      </c>
      <c r="S688" s="18">
        <v>27.324611745689211</v>
      </c>
      <c r="T688" s="13">
        <v>44682</v>
      </c>
      <c r="U688" s="14">
        <v>1.72295764078234E-3</v>
      </c>
      <c r="V688" s="14">
        <v>1042</v>
      </c>
      <c r="W688" s="14">
        <v>1588013.12</v>
      </c>
      <c r="X688" s="14">
        <v>93.743613133062269</v>
      </c>
      <c r="Y688" s="19">
        <f t="shared" si="21"/>
        <v>-0.93743613133062265</v>
      </c>
      <c r="Z688" s="19">
        <v>-0.93740000000000001</v>
      </c>
      <c r="AA688" t="s">
        <v>12346</v>
      </c>
      <c r="AB688" s="121">
        <v>3</v>
      </c>
    </row>
    <row r="689" spans="1:28" ht="20.25">
      <c r="A689">
        <v>4297</v>
      </c>
      <c r="B689" t="s">
        <v>4752</v>
      </c>
      <c r="C689" t="s">
        <v>4753</v>
      </c>
      <c r="D689" t="str">
        <f t="shared" si="20"/>
        <v>Netbox Coin NBX</v>
      </c>
      <c r="E689" s="3" t="s">
        <v>8887</v>
      </c>
      <c r="F689" s="3" t="s">
        <v>8883</v>
      </c>
      <c r="G689" s="3" t="s">
        <v>8883</v>
      </c>
      <c r="H689" s="4">
        <v>756</v>
      </c>
      <c r="I689" s="4">
        <v>935819.81618772401</v>
      </c>
      <c r="J689" s="6">
        <v>43794</v>
      </c>
      <c r="K689" s="7">
        <v>1.1747035570700001E-2</v>
      </c>
      <c r="L689" s="7">
        <v>1642</v>
      </c>
      <c r="M689" s="7">
        <v>81436.158296937501</v>
      </c>
      <c r="N689" s="9">
        <v>43796</v>
      </c>
      <c r="O689" s="10">
        <v>0.11616264335</v>
      </c>
      <c r="P689" s="10">
        <v>2437</v>
      </c>
      <c r="Q689" s="10">
        <v>90390.144867070005</v>
      </c>
      <c r="R689" s="10">
        <v>9.8886772454948755</v>
      </c>
      <c r="S689" s="18">
        <v>9.8886772454948755</v>
      </c>
      <c r="T689" s="13">
        <v>44673</v>
      </c>
      <c r="U689" s="14">
        <v>3.9518644640010401E-4</v>
      </c>
      <c r="V689" s="14">
        <v>1714</v>
      </c>
      <c r="W689" s="14">
        <v>113801.4</v>
      </c>
      <c r="X689" s="14">
        <v>99.659799024020657</v>
      </c>
      <c r="Y689" s="19">
        <f t="shared" si="21"/>
        <v>-0.99659799024020657</v>
      </c>
      <c r="Z689" s="19">
        <v>-0.99660000000000004</v>
      </c>
      <c r="AA689" t="s">
        <v>12347</v>
      </c>
      <c r="AB689" s="121">
        <v>3</v>
      </c>
    </row>
    <row r="690" spans="1:28" ht="20.25">
      <c r="A690">
        <v>3711</v>
      </c>
      <c r="B690" t="s">
        <v>3925</v>
      </c>
      <c r="C690" t="s">
        <v>3926</v>
      </c>
      <c r="D690" t="str">
        <f t="shared" si="20"/>
        <v>Plair PLA</v>
      </c>
      <c r="E690" s="3" t="s">
        <v>8893</v>
      </c>
      <c r="F690" s="3" t="s">
        <v>8883</v>
      </c>
      <c r="G690" s="3" t="s">
        <v>8883</v>
      </c>
      <c r="H690" s="4">
        <v>758</v>
      </c>
      <c r="I690" s="4">
        <v>924759.9519487021</v>
      </c>
      <c r="J690" s="6">
        <v>43954</v>
      </c>
      <c r="K690" s="8">
        <v>8.5907410686400004E-6</v>
      </c>
      <c r="L690" s="7">
        <v>1461</v>
      </c>
      <c r="M690" s="7">
        <v>170599.30711010881</v>
      </c>
      <c r="N690" s="9">
        <v>44303</v>
      </c>
      <c r="O690" s="10">
        <v>3.1757581275000001E-4</v>
      </c>
      <c r="P690" s="10">
        <v>1373</v>
      </c>
      <c r="Q690" s="10">
        <v>8133151.0357940951</v>
      </c>
      <c r="R690" s="10">
        <v>36.967219732566733</v>
      </c>
      <c r="S690" s="18">
        <v>36.967219732566733</v>
      </c>
      <c r="T690" s="13">
        <v>44677</v>
      </c>
      <c r="U690" s="16">
        <v>6.9291590136497598E-6</v>
      </c>
      <c r="V690" s="14">
        <v>1609</v>
      </c>
      <c r="W690" s="16">
        <v>177456.51446513549</v>
      </c>
      <c r="X690" s="16">
        <v>97.818108704926942</v>
      </c>
      <c r="Y690" s="19">
        <f t="shared" si="21"/>
        <v>-0.97818108704926943</v>
      </c>
      <c r="Z690" s="19">
        <v>-0.97819999999999996</v>
      </c>
      <c r="AA690" t="s">
        <v>12348</v>
      </c>
      <c r="AB690" s="121">
        <v>3</v>
      </c>
    </row>
    <row r="691" spans="1:28" ht="20.25">
      <c r="A691">
        <v>448</v>
      </c>
      <c r="B691" t="s">
        <v>299</v>
      </c>
      <c r="C691" t="s">
        <v>300</v>
      </c>
      <c r="D691" t="str">
        <f t="shared" si="20"/>
        <v>Stealth XST</v>
      </c>
      <c r="E691" s="3" t="s">
        <v>8884</v>
      </c>
      <c r="F691" s="3" t="s">
        <v>8883</v>
      </c>
      <c r="G691" s="3" t="s">
        <v>8883</v>
      </c>
      <c r="H691" s="4">
        <v>759</v>
      </c>
      <c r="I691" s="4">
        <v>916396.11981063383</v>
      </c>
      <c r="J691" s="6">
        <v>43430</v>
      </c>
      <c r="K691" s="7">
        <v>4.7054931024399997E-2</v>
      </c>
      <c r="L691" s="7">
        <v>821</v>
      </c>
      <c r="M691" s="7">
        <v>1429698.5952932111</v>
      </c>
      <c r="N691" s="9">
        <v>43572</v>
      </c>
      <c r="O691" s="10">
        <v>4.5</v>
      </c>
      <c r="P691" s="10">
        <v>475</v>
      </c>
      <c r="Q691" s="10">
        <v>142708858.6749849</v>
      </c>
      <c r="R691" s="10">
        <v>95.632910346134764</v>
      </c>
      <c r="S691" s="18">
        <v>95.632910346134764</v>
      </c>
      <c r="T691" s="13">
        <v>44685</v>
      </c>
      <c r="U691" s="14">
        <v>1.5879348247869692E-2</v>
      </c>
      <c r="V691" s="14">
        <v>1269</v>
      </c>
      <c r="W691" s="14">
        <v>629298.86604509049</v>
      </c>
      <c r="X691" s="14">
        <v>99.647125594491783</v>
      </c>
      <c r="Y691" s="19">
        <f t="shared" si="21"/>
        <v>-0.99647125594491781</v>
      </c>
      <c r="Z691" s="19">
        <v>-0.99650000000000005</v>
      </c>
      <c r="AA691" t="s">
        <v>12349</v>
      </c>
      <c r="AB691" s="121">
        <v>3</v>
      </c>
    </row>
    <row r="692" spans="1:28" ht="20.25">
      <c r="A692">
        <v>720</v>
      </c>
      <c r="B692" t="s">
        <v>399</v>
      </c>
      <c r="C692" t="s">
        <v>400</v>
      </c>
      <c r="D692" t="str">
        <f t="shared" si="20"/>
        <v>Crown CRW</v>
      </c>
      <c r="E692" s="3" t="s">
        <v>8887</v>
      </c>
      <c r="F692" s="3" t="s">
        <v>8883</v>
      </c>
      <c r="G692" s="3" t="s">
        <v>8883</v>
      </c>
      <c r="H692" s="4">
        <v>760</v>
      </c>
      <c r="I692" s="4">
        <v>911586.43827658705</v>
      </c>
      <c r="J692" s="6">
        <v>43355</v>
      </c>
      <c r="K692" s="7">
        <v>0.161055</v>
      </c>
      <c r="L692" s="7">
        <v>534</v>
      </c>
      <c r="M692" s="7">
        <v>3621693.2077700002</v>
      </c>
      <c r="N692" s="9">
        <v>43360</v>
      </c>
      <c r="O692" s="10">
        <v>0.61477499999999996</v>
      </c>
      <c r="P692" s="10">
        <v>1374</v>
      </c>
      <c r="Q692" s="10">
        <v>8095762.7549299998</v>
      </c>
      <c r="R692" s="10">
        <v>3.817174257241315</v>
      </c>
      <c r="S692" s="18">
        <v>3.817174257241315</v>
      </c>
      <c r="T692" s="13">
        <v>44687</v>
      </c>
      <c r="U692" s="14">
        <v>1.8096278171891099E-2</v>
      </c>
      <c r="V692" s="14">
        <v>1278</v>
      </c>
      <c r="W692" s="14">
        <v>608467.01</v>
      </c>
      <c r="X692" s="14">
        <v>97.056438831785442</v>
      </c>
      <c r="Y692" s="19">
        <f t="shared" si="21"/>
        <v>-0.97056438831785441</v>
      </c>
      <c r="Z692" s="19">
        <v>-0.97060000000000002</v>
      </c>
      <c r="AA692" t="s">
        <v>12350</v>
      </c>
      <c r="AB692" s="121">
        <v>3</v>
      </c>
    </row>
    <row r="693" spans="1:28" ht="20.25">
      <c r="A693">
        <v>3687</v>
      </c>
      <c r="B693" t="s">
        <v>3886</v>
      </c>
      <c r="C693" t="s">
        <v>34</v>
      </c>
      <c r="D693" t="str">
        <f t="shared" si="20"/>
        <v>BitBall BTB</v>
      </c>
      <c r="E693" s="3" t="s">
        <v>3686</v>
      </c>
      <c r="F693" s="3" t="s">
        <v>8889</v>
      </c>
      <c r="G693" s="3" t="s">
        <v>8883</v>
      </c>
      <c r="H693" s="4">
        <v>761</v>
      </c>
      <c r="I693" s="4">
        <v>906796.13938251755</v>
      </c>
      <c r="J693" s="6">
        <v>43503</v>
      </c>
      <c r="K693" s="8">
        <v>6.7967409709299997E-5</v>
      </c>
      <c r="L693" s="7">
        <v>1967</v>
      </c>
      <c r="M693" s="7">
        <v>14801.508844259</v>
      </c>
      <c r="N693" s="9">
        <v>44156</v>
      </c>
      <c r="O693" s="10">
        <v>0.44100719520372</v>
      </c>
      <c r="P693" s="10">
        <v>440</v>
      </c>
      <c r="Q693" s="10">
        <v>174841049.6396555</v>
      </c>
      <c r="R693" s="10">
        <v>6488.509670883881</v>
      </c>
      <c r="S693" s="18">
        <v>6488.509670883881</v>
      </c>
      <c r="T693" s="13">
        <v>44507</v>
      </c>
      <c r="U693" s="14">
        <v>7.7135888665741566E-4</v>
      </c>
      <c r="V693" s="14">
        <v>1346</v>
      </c>
      <c r="W693" s="14">
        <v>471960.12402120628</v>
      </c>
      <c r="X693" s="14">
        <v>99.825091541578786</v>
      </c>
      <c r="Y693" s="19">
        <f t="shared" si="21"/>
        <v>-0.99825091541578781</v>
      </c>
      <c r="Z693" s="19">
        <v>-0.99829999999999997</v>
      </c>
      <c r="AA693" t="s">
        <v>12351</v>
      </c>
      <c r="AB693" s="121">
        <v>3</v>
      </c>
    </row>
    <row r="694" spans="1:28" ht="20.25">
      <c r="A694">
        <v>3626</v>
      </c>
      <c r="B694" t="s">
        <v>3777</v>
      </c>
      <c r="C694" t="s">
        <v>3778</v>
      </c>
      <c r="D694" t="str">
        <f t="shared" si="20"/>
        <v>RSK Smart Bitcoin RBTC</v>
      </c>
      <c r="E694" s="3" t="s">
        <v>8881</v>
      </c>
      <c r="F694" s="3" t="s">
        <v>8882</v>
      </c>
      <c r="G694" s="3" t="s">
        <v>8883</v>
      </c>
      <c r="H694" s="4">
        <v>762</v>
      </c>
      <c r="I694" s="4">
        <v>906480.41483338794</v>
      </c>
      <c r="J694" s="6">
        <v>43448</v>
      </c>
      <c r="K694" s="7">
        <v>3107.4032155499999</v>
      </c>
      <c r="L694" s="7">
        <v>2534</v>
      </c>
      <c r="M694" s="7">
        <v>0</v>
      </c>
      <c r="N694" s="9">
        <v>43812</v>
      </c>
      <c r="O694" s="10">
        <v>146324.974931</v>
      </c>
      <c r="P694" s="10">
        <v>2188</v>
      </c>
      <c r="Q694" s="10">
        <v>450328.85462950001</v>
      </c>
      <c r="R694" s="10">
        <v>47.089149614946571</v>
      </c>
      <c r="S694" s="18">
        <v>47.089149614946571</v>
      </c>
      <c r="T694" s="13">
        <v>43903</v>
      </c>
      <c r="U694" s="14">
        <v>3916.6514384900001</v>
      </c>
      <c r="V694" s="14">
        <v>1176</v>
      </c>
      <c r="W694" s="14">
        <v>906480.41483338794</v>
      </c>
      <c r="X694" s="14">
        <v>97.323319931995954</v>
      </c>
      <c r="Y694" s="19">
        <f t="shared" si="21"/>
        <v>-0.97323319931995955</v>
      </c>
      <c r="Z694" s="19">
        <v>-0.97319999999999995</v>
      </c>
      <c r="AA694" t="s">
        <v>12352</v>
      </c>
      <c r="AB694" s="121">
        <v>3</v>
      </c>
    </row>
    <row r="695" spans="1:28" ht="20.25">
      <c r="A695">
        <v>2219</v>
      </c>
      <c r="B695" t="s">
        <v>1763</v>
      </c>
      <c r="C695" t="s">
        <v>1764</v>
      </c>
      <c r="D695" t="str">
        <f t="shared" si="20"/>
        <v>SpankChain SPANK</v>
      </c>
      <c r="E695" s="3" t="s">
        <v>8887</v>
      </c>
      <c r="F695" s="3" t="s">
        <v>8883</v>
      </c>
      <c r="G695" s="3" t="s">
        <v>8883</v>
      </c>
      <c r="H695" s="4">
        <v>763</v>
      </c>
      <c r="I695" s="4">
        <v>905680.87338538305</v>
      </c>
      <c r="J695" s="6">
        <v>43906</v>
      </c>
      <c r="K695" s="7">
        <v>9.2619899080999995E-4</v>
      </c>
      <c r="L695" s="7">
        <v>1289</v>
      </c>
      <c r="M695" s="7">
        <v>304500.26806008199</v>
      </c>
      <c r="N695" s="9">
        <v>44516</v>
      </c>
      <c r="O695" s="10">
        <v>0.1165466258787777</v>
      </c>
      <c r="P695" s="10">
        <v>2625</v>
      </c>
      <c r="Q695" s="10">
        <v>0</v>
      </c>
      <c r="R695" s="10">
        <v>125.8332464569549</v>
      </c>
      <c r="S695" s="18">
        <v>125.8332464569549</v>
      </c>
      <c r="T695" s="13">
        <v>44517</v>
      </c>
      <c r="U695" s="14">
        <v>0</v>
      </c>
      <c r="V695" s="14">
        <v>2604</v>
      </c>
      <c r="W695" s="14">
        <v>0</v>
      </c>
      <c r="X695" s="14">
        <v>100</v>
      </c>
      <c r="Y695" s="19">
        <f t="shared" si="21"/>
        <v>-1</v>
      </c>
      <c r="Z695" s="19">
        <v>-1</v>
      </c>
      <c r="AA695" t="s">
        <v>12353</v>
      </c>
      <c r="AB695" s="121">
        <v>3</v>
      </c>
    </row>
    <row r="696" spans="1:28" ht="20.25">
      <c r="A696">
        <v>2949</v>
      </c>
      <c r="B696" t="s">
        <v>2786</v>
      </c>
      <c r="C696" t="s">
        <v>2787</v>
      </c>
      <c r="D696" t="str">
        <f t="shared" si="20"/>
        <v>Kryll KRL</v>
      </c>
      <c r="E696" s="3" t="s">
        <v>8887</v>
      </c>
      <c r="F696" s="3" t="s">
        <v>8883</v>
      </c>
      <c r="G696" s="3" t="s">
        <v>8883</v>
      </c>
      <c r="H696" s="4">
        <v>764</v>
      </c>
      <c r="I696" s="4">
        <v>901800.39053213503</v>
      </c>
      <c r="J696" s="6">
        <v>43445</v>
      </c>
      <c r="K696" s="7">
        <v>2.1447556325500002E-2</v>
      </c>
      <c r="L696" s="7">
        <v>1285</v>
      </c>
      <c r="M696" s="7">
        <v>308521.37623572</v>
      </c>
      <c r="N696" s="9">
        <v>44506</v>
      </c>
      <c r="O696" s="10">
        <v>4.7565504650256241</v>
      </c>
      <c r="P696" s="10">
        <v>441</v>
      </c>
      <c r="Q696" s="10">
        <v>174582292.58000001</v>
      </c>
      <c r="R696" s="10">
        <v>221.77587007291541</v>
      </c>
      <c r="S696" s="18">
        <v>221.77587007291541</v>
      </c>
      <c r="T696" s="13">
        <v>44636</v>
      </c>
      <c r="U696" s="14">
        <v>0.61321044428556815</v>
      </c>
      <c r="V696" s="14">
        <v>467</v>
      </c>
      <c r="W696" s="14">
        <v>23721970.780000001</v>
      </c>
      <c r="X696" s="14">
        <v>87.108084970517297</v>
      </c>
      <c r="Y696" s="19">
        <f t="shared" si="21"/>
        <v>-0.87108084970517297</v>
      </c>
      <c r="Z696" s="19">
        <v>-0.87109999999999999</v>
      </c>
      <c r="AA696" t="s">
        <v>12354</v>
      </c>
      <c r="AB696" s="121">
        <v>3</v>
      </c>
    </row>
    <row r="697" spans="1:28" ht="20.25">
      <c r="A697">
        <v>4818</v>
      </c>
      <c r="B697" t="s">
        <v>5043</v>
      </c>
      <c r="C697" t="s">
        <v>5044</v>
      </c>
      <c r="D697" t="str">
        <f t="shared" si="20"/>
        <v>Xensor XSR</v>
      </c>
      <c r="E697" s="3" t="s">
        <v>8887</v>
      </c>
      <c r="F697" s="3" t="s">
        <v>8883</v>
      </c>
      <c r="G697" s="3" t="s">
        <v>8883</v>
      </c>
      <c r="H697" s="4">
        <v>765</v>
      </c>
      <c r="I697" s="4">
        <v>899953.42174182599</v>
      </c>
      <c r="J697" s="6">
        <v>43776</v>
      </c>
      <c r="K697" s="7">
        <v>6.0573311146600001E-2</v>
      </c>
      <c r="L697" s="7">
        <v>2521</v>
      </c>
      <c r="M697" s="7">
        <v>0</v>
      </c>
      <c r="N697" s="9">
        <v>43798</v>
      </c>
      <c r="O697" s="10">
        <v>0.123932359186</v>
      </c>
      <c r="P697" s="10">
        <v>3295</v>
      </c>
      <c r="Q697" s="10">
        <v>0</v>
      </c>
      <c r="R697" s="10">
        <v>2.0459895099024381</v>
      </c>
      <c r="S697" s="18">
        <v>2.0459895099024381</v>
      </c>
      <c r="T697" s="13">
        <v>44467</v>
      </c>
      <c r="U697" s="14">
        <v>2.1757570152835799E-4</v>
      </c>
      <c r="V697" s="14">
        <v>1136</v>
      </c>
      <c r="W697" s="14">
        <v>1091269.49</v>
      </c>
      <c r="X697" s="14">
        <v>99.824439958250281</v>
      </c>
      <c r="Y697" s="19">
        <f t="shared" si="21"/>
        <v>-0.99824439958250277</v>
      </c>
      <c r="Z697" s="19">
        <v>-0.99819999999999998</v>
      </c>
      <c r="AA697" t="s">
        <v>12355</v>
      </c>
      <c r="AB697" s="121">
        <v>3</v>
      </c>
    </row>
    <row r="698" spans="1:28" ht="20.25">
      <c r="A698">
        <v>4209</v>
      </c>
      <c r="B698" t="s">
        <v>4642</v>
      </c>
      <c r="C698" t="s">
        <v>4643</v>
      </c>
      <c r="D698" t="str">
        <f t="shared" si="20"/>
        <v>MB8 Coin MB8</v>
      </c>
      <c r="E698" s="3" t="s">
        <v>8887</v>
      </c>
      <c r="F698" s="3" t="s">
        <v>8883</v>
      </c>
      <c r="G698" s="3" t="s">
        <v>8883</v>
      </c>
      <c r="H698" s="4">
        <v>766</v>
      </c>
      <c r="I698" s="4">
        <v>897177.85354136932</v>
      </c>
      <c r="J698" s="6">
        <v>43702</v>
      </c>
      <c r="K698" s="7">
        <v>5.9868883655600003E-2</v>
      </c>
      <c r="L698" s="7">
        <v>2561</v>
      </c>
      <c r="M698" s="7">
        <v>0</v>
      </c>
      <c r="N698" s="9">
        <v>43703</v>
      </c>
      <c r="O698" s="10">
        <v>6.5528078078600005E-2</v>
      </c>
      <c r="P698" s="10">
        <v>3185</v>
      </c>
      <c r="Q698" s="10">
        <v>0</v>
      </c>
      <c r="R698" s="10">
        <v>1.0945264731434601</v>
      </c>
      <c r="S698" s="18">
        <v>1.0945264731434601</v>
      </c>
      <c r="T698" s="13">
        <v>44011</v>
      </c>
      <c r="U698" s="14">
        <v>3.6638786174300001E-3</v>
      </c>
      <c r="V698" s="14">
        <v>1288</v>
      </c>
      <c r="W698" s="14">
        <v>590368.6524188607</v>
      </c>
      <c r="X698" s="14">
        <v>94.408689030929267</v>
      </c>
      <c r="Y698" s="19">
        <f t="shared" si="21"/>
        <v>-0.94408689030929271</v>
      </c>
      <c r="Z698" s="19">
        <v>-0.94410000000000005</v>
      </c>
      <c r="AA698" t="s">
        <v>12356</v>
      </c>
      <c r="AB698" s="121">
        <v>3</v>
      </c>
    </row>
    <row r="699" spans="1:28" ht="20.25">
      <c r="A699">
        <v>1950</v>
      </c>
      <c r="B699" t="s">
        <v>1405</v>
      </c>
      <c r="C699" t="s">
        <v>1406</v>
      </c>
      <c r="D699" t="str">
        <f t="shared" si="20"/>
        <v>Hiveterminal Token HVN</v>
      </c>
      <c r="E699" s="3" t="s">
        <v>8887</v>
      </c>
      <c r="F699" s="3" t="s">
        <v>8883</v>
      </c>
      <c r="G699" s="3" t="s">
        <v>8883</v>
      </c>
      <c r="H699" s="4">
        <v>767</v>
      </c>
      <c r="I699" s="4">
        <v>888395.62869912805</v>
      </c>
      <c r="J699" s="6">
        <v>43869</v>
      </c>
      <c r="K699" s="7">
        <v>6.4189754978100002E-4</v>
      </c>
      <c r="L699" s="7">
        <v>1334</v>
      </c>
      <c r="M699" s="7">
        <v>273087.80552008201</v>
      </c>
      <c r="N699" s="9">
        <v>44516</v>
      </c>
      <c r="O699" s="10">
        <v>9.1940960774429578E-2</v>
      </c>
      <c r="P699" s="10">
        <v>1228</v>
      </c>
      <c r="Q699" s="10">
        <v>12225715.75</v>
      </c>
      <c r="R699" s="10">
        <v>143.23307637768301</v>
      </c>
      <c r="S699" s="18">
        <v>143.23307637768301</v>
      </c>
      <c r="T699" s="13">
        <v>44682</v>
      </c>
      <c r="U699" s="14">
        <v>4.3264968235923957E-3</v>
      </c>
      <c r="V699" s="14">
        <v>903</v>
      </c>
      <c r="W699" s="14">
        <v>2830312.56</v>
      </c>
      <c r="X699" s="14">
        <v>95.294266247437704</v>
      </c>
      <c r="Y699" s="19">
        <f t="shared" si="21"/>
        <v>-0.95294266247437709</v>
      </c>
      <c r="Z699" s="19">
        <v>-0.95289999999999997</v>
      </c>
      <c r="AA699" t="s">
        <v>12357</v>
      </c>
      <c r="AB699" s="121">
        <v>3</v>
      </c>
    </row>
    <row r="700" spans="1:28" ht="20.25">
      <c r="A700">
        <v>1905</v>
      </c>
      <c r="B700" t="s">
        <v>1351</v>
      </c>
      <c r="C700" t="s">
        <v>1352</v>
      </c>
      <c r="D700" t="str">
        <f t="shared" si="20"/>
        <v>TrueFlip TFL</v>
      </c>
      <c r="E700" s="3" t="s">
        <v>8889</v>
      </c>
      <c r="F700" s="3" t="s">
        <v>8883</v>
      </c>
      <c r="G700" s="3" t="s">
        <v>8883</v>
      </c>
      <c r="H700" s="4">
        <v>768</v>
      </c>
      <c r="I700" s="4">
        <v>878215.18648168002</v>
      </c>
      <c r="J700" s="6">
        <v>43903</v>
      </c>
      <c r="K700" s="7">
        <v>0.118985932631</v>
      </c>
      <c r="L700" s="7">
        <v>983</v>
      </c>
      <c r="M700" s="7">
        <v>878215.18648168002</v>
      </c>
      <c r="N700" s="9">
        <v>44531</v>
      </c>
      <c r="O700" s="10">
        <v>2.4623103408633811</v>
      </c>
      <c r="P700" s="10">
        <v>1224</v>
      </c>
      <c r="Q700" s="10">
        <v>12291744.85</v>
      </c>
      <c r="R700" s="10">
        <v>20.694129855665501</v>
      </c>
      <c r="S700" s="18">
        <v>20.694129855665501</v>
      </c>
      <c r="T700" s="13">
        <v>44687</v>
      </c>
      <c r="U700" s="14">
        <v>0.34997687888930229</v>
      </c>
      <c r="V700" s="14">
        <v>846</v>
      </c>
      <c r="W700" s="14">
        <v>3373464.23</v>
      </c>
      <c r="X700" s="14">
        <v>85.786646261389336</v>
      </c>
      <c r="Y700" s="19">
        <f t="shared" si="21"/>
        <v>-0.85786646261389332</v>
      </c>
      <c r="Z700" s="19">
        <v>-0.8579</v>
      </c>
      <c r="AA700" t="s">
        <v>12358</v>
      </c>
      <c r="AB700" s="121">
        <v>3</v>
      </c>
    </row>
    <row r="701" spans="1:28" ht="20.25">
      <c r="A701">
        <v>1392</v>
      </c>
      <c r="B701" t="s">
        <v>778</v>
      </c>
      <c r="C701" t="s">
        <v>779</v>
      </c>
      <c r="D701" t="str">
        <f t="shared" si="20"/>
        <v>Pluton PLU</v>
      </c>
      <c r="E701" s="3" t="s">
        <v>8887</v>
      </c>
      <c r="F701" s="3" t="s">
        <v>8883</v>
      </c>
      <c r="G701" s="3" t="s">
        <v>8883</v>
      </c>
      <c r="H701" s="4">
        <v>769</v>
      </c>
      <c r="I701" s="4">
        <v>877579.46574498096</v>
      </c>
      <c r="J701" s="6">
        <v>43429</v>
      </c>
      <c r="K701" s="7">
        <v>0.28489399999999998</v>
      </c>
      <c r="L701" s="7">
        <v>1286</v>
      </c>
      <c r="M701" s="7">
        <v>308070.41878200002</v>
      </c>
      <c r="N701" s="9">
        <v>44326</v>
      </c>
      <c r="O701" s="10">
        <v>26.261113869999999</v>
      </c>
      <c r="P701" s="10">
        <v>1119</v>
      </c>
      <c r="Q701" s="10">
        <v>17293341.620000001</v>
      </c>
      <c r="R701" s="10">
        <v>92.178543142361718</v>
      </c>
      <c r="S701" s="18">
        <v>92.178543142361718</v>
      </c>
      <c r="T701" s="13">
        <v>44397</v>
      </c>
      <c r="U701" s="14">
        <v>3.3662548999999999</v>
      </c>
      <c r="V701" s="14">
        <v>885</v>
      </c>
      <c r="W701" s="14">
        <v>2947084.25</v>
      </c>
      <c r="X701" s="14">
        <v>87.181598934973124</v>
      </c>
      <c r="Y701" s="19">
        <f t="shared" si="21"/>
        <v>-0.87181598934973126</v>
      </c>
      <c r="Z701" s="19">
        <v>-0.87180000000000002</v>
      </c>
      <c r="AA701" t="s">
        <v>12359</v>
      </c>
      <c r="AB701" s="121">
        <v>3</v>
      </c>
    </row>
    <row r="702" spans="1:28" ht="20.25">
      <c r="A702">
        <v>4156</v>
      </c>
      <c r="B702" t="s">
        <v>4574</v>
      </c>
      <c r="C702" t="s">
        <v>4575</v>
      </c>
      <c r="D702" t="str">
        <f t="shared" si="20"/>
        <v>ImageCoin IMG</v>
      </c>
      <c r="E702" s="3" t="s">
        <v>8887</v>
      </c>
      <c r="F702" s="3" t="s">
        <v>8883</v>
      </c>
      <c r="G702" s="3" t="s">
        <v>8883</v>
      </c>
      <c r="H702" s="4">
        <v>770</v>
      </c>
      <c r="I702" s="4">
        <v>870520.82574572903</v>
      </c>
      <c r="J702" s="6">
        <v>43670</v>
      </c>
      <c r="K702" s="7">
        <v>0.69883312673099995</v>
      </c>
      <c r="L702" s="7">
        <v>2728</v>
      </c>
      <c r="M702" s="7">
        <v>0</v>
      </c>
      <c r="N702" s="9">
        <v>43671</v>
      </c>
      <c r="O702" s="10">
        <v>0.86796266956599999</v>
      </c>
      <c r="P702" s="10">
        <v>3176</v>
      </c>
      <c r="Q702" s="10">
        <v>0</v>
      </c>
      <c r="R702" s="10">
        <v>1.2420170658282239</v>
      </c>
      <c r="S702" s="18">
        <v>1.2420170658282239</v>
      </c>
      <c r="T702" s="13">
        <v>44668</v>
      </c>
      <c r="U702" s="14">
        <v>2.308589666356001E-3</v>
      </c>
      <c r="V702" s="14">
        <v>1873</v>
      </c>
      <c r="W702" s="14">
        <v>58028.15</v>
      </c>
      <c r="X702" s="14">
        <v>99.734022009551353</v>
      </c>
      <c r="Y702" s="19">
        <f t="shared" si="21"/>
        <v>-0.99734022009551349</v>
      </c>
      <c r="Z702" s="19">
        <v>-0.99729999999999996</v>
      </c>
      <c r="AA702" t="s">
        <v>12360</v>
      </c>
      <c r="AB702" s="121">
        <v>3</v>
      </c>
    </row>
    <row r="703" spans="1:28" ht="20.25">
      <c r="A703">
        <v>2064</v>
      </c>
      <c r="B703" t="s">
        <v>1570</v>
      </c>
      <c r="C703" t="s">
        <v>1571</v>
      </c>
      <c r="D703" t="str">
        <f t="shared" si="20"/>
        <v>Maecenas ART</v>
      </c>
      <c r="E703" s="3" t="s">
        <v>8887</v>
      </c>
      <c r="F703" s="3" t="s">
        <v>8883</v>
      </c>
      <c r="G703" s="3" t="s">
        <v>8883</v>
      </c>
      <c r="H703" s="4">
        <v>771</v>
      </c>
      <c r="I703" s="4">
        <v>867872.88835983805</v>
      </c>
      <c r="J703" s="6">
        <v>43332</v>
      </c>
      <c r="K703" s="7">
        <v>0.10656599999999999</v>
      </c>
      <c r="L703" s="7">
        <v>480</v>
      </c>
      <c r="M703" s="7">
        <v>4452767.7060200004</v>
      </c>
      <c r="N703" s="9">
        <v>43337</v>
      </c>
      <c r="O703" s="10">
        <v>0.28325400000000001</v>
      </c>
      <c r="P703" s="10">
        <v>1369</v>
      </c>
      <c r="Q703" s="10">
        <v>8191176.9370400002</v>
      </c>
      <c r="R703" s="10">
        <v>2.6580147514216539</v>
      </c>
      <c r="S703" s="18">
        <v>2.6580147514216539</v>
      </c>
      <c r="T703" s="13">
        <v>44226</v>
      </c>
      <c r="U703" s="14">
        <v>2.3979000000000001E-4</v>
      </c>
      <c r="V703" s="14">
        <v>1945</v>
      </c>
      <c r="W703" s="14">
        <v>40350.339999999997</v>
      </c>
      <c r="X703" s="14">
        <v>99.915344531763012</v>
      </c>
      <c r="Y703" s="19">
        <f t="shared" si="21"/>
        <v>-0.99915344531763006</v>
      </c>
      <c r="Z703" s="19">
        <v>-0.99919999999999998</v>
      </c>
      <c r="AA703" t="s">
        <v>12361</v>
      </c>
      <c r="AB703" s="121">
        <v>3</v>
      </c>
    </row>
    <row r="704" spans="1:28" ht="20.25">
      <c r="A704">
        <v>3658</v>
      </c>
      <c r="B704" t="s">
        <v>3833</v>
      </c>
      <c r="C704" t="s">
        <v>3834</v>
      </c>
      <c r="D704" t="str">
        <f t="shared" si="20"/>
        <v>Fountain FTN</v>
      </c>
      <c r="E704" s="3" t="s">
        <v>8887</v>
      </c>
      <c r="F704" s="3" t="s">
        <v>8883</v>
      </c>
      <c r="G704" s="3" t="s">
        <v>8883</v>
      </c>
      <c r="H704" s="4">
        <v>772</v>
      </c>
      <c r="I704" s="4">
        <v>867081.58969275118</v>
      </c>
      <c r="J704" s="6">
        <v>44179</v>
      </c>
      <c r="K704" s="7">
        <v>5.3715165570899998E-3</v>
      </c>
      <c r="L704" s="7">
        <v>1164</v>
      </c>
      <c r="M704" s="7">
        <v>476317.3930505435</v>
      </c>
      <c r="N704" s="9">
        <v>44520</v>
      </c>
      <c r="O704" s="10">
        <v>48.101214555138583</v>
      </c>
      <c r="P704" s="10">
        <v>70</v>
      </c>
      <c r="Q704" s="10">
        <v>4265358744.771461</v>
      </c>
      <c r="R704" s="10">
        <v>8954.8666645453377</v>
      </c>
      <c r="S704" s="18">
        <v>8954.8666645453377</v>
      </c>
      <c r="T704" s="13">
        <v>44534</v>
      </c>
      <c r="U704" s="14">
        <v>0.24692658588644939</v>
      </c>
      <c r="V704" s="14">
        <v>480</v>
      </c>
      <c r="W704" s="14">
        <v>21896130.527432039</v>
      </c>
      <c r="X704" s="14">
        <v>99.486652076937901</v>
      </c>
      <c r="Y704" s="19">
        <f t="shared" si="21"/>
        <v>-0.99486652076937898</v>
      </c>
      <c r="Z704" s="19">
        <v>-0.99490000000000001</v>
      </c>
      <c r="AA704" t="s">
        <v>12362</v>
      </c>
      <c r="AB704" s="121">
        <v>3</v>
      </c>
    </row>
    <row r="705" spans="1:28" ht="20.25">
      <c r="A705">
        <v>1694</v>
      </c>
      <c r="B705" t="s">
        <v>1079</v>
      </c>
      <c r="C705" t="s">
        <v>1080</v>
      </c>
      <c r="D705" t="str">
        <f t="shared" si="20"/>
        <v>Sumokoin SUMO</v>
      </c>
      <c r="E705" s="3" t="s">
        <v>8887</v>
      </c>
      <c r="F705" s="3" t="s">
        <v>3686</v>
      </c>
      <c r="G705" s="3" t="s">
        <v>8883</v>
      </c>
      <c r="H705" s="4">
        <v>773</v>
      </c>
      <c r="I705" s="4">
        <v>864107.23147058301</v>
      </c>
      <c r="J705" s="6">
        <v>43511</v>
      </c>
      <c r="K705" s="7">
        <v>1.93629573614E-2</v>
      </c>
      <c r="L705" s="7">
        <v>1395</v>
      </c>
      <c r="M705" s="7">
        <v>217297.215247744</v>
      </c>
      <c r="N705" s="9">
        <v>44300</v>
      </c>
      <c r="O705" s="10">
        <v>0.41110595</v>
      </c>
      <c r="P705" s="10">
        <v>1696</v>
      </c>
      <c r="Q705" s="10">
        <v>2981878.63</v>
      </c>
      <c r="R705" s="10">
        <v>21.231568211761829</v>
      </c>
      <c r="S705" s="18">
        <v>21.231568211761829</v>
      </c>
      <c r="T705" s="13">
        <v>44626</v>
      </c>
      <c r="U705" s="14">
        <v>2.857920813645699E-2</v>
      </c>
      <c r="V705" s="14">
        <v>1084</v>
      </c>
      <c r="W705" s="14">
        <v>1324724.32</v>
      </c>
      <c r="X705" s="14">
        <v>93.048213450460409</v>
      </c>
      <c r="Y705" s="19">
        <f t="shared" si="21"/>
        <v>-0.93048213450460404</v>
      </c>
      <c r="Z705" s="19">
        <v>-0.93049999999999999</v>
      </c>
      <c r="AA705" t="s">
        <v>12363</v>
      </c>
      <c r="AB705" s="121">
        <v>3</v>
      </c>
    </row>
    <row r="706" spans="1:28" ht="20.25">
      <c r="A706">
        <v>2392</v>
      </c>
      <c r="B706" t="s">
        <v>2004</v>
      </c>
      <c r="C706" t="s">
        <v>2005</v>
      </c>
      <c r="D706" t="str">
        <f t="shared" ref="D706:D769" si="22">_xlfn.TEXTJOIN(" ",TRUE,B706,C706)</f>
        <v>Bottos BTO</v>
      </c>
      <c r="E706" s="3" t="s">
        <v>8889</v>
      </c>
      <c r="F706" s="3" t="s">
        <v>8883</v>
      </c>
      <c r="G706" s="3" t="s">
        <v>8883</v>
      </c>
      <c r="H706" s="4">
        <v>774</v>
      </c>
      <c r="I706" s="4">
        <v>863525.31657978892</v>
      </c>
      <c r="J706" s="6">
        <v>44109</v>
      </c>
      <c r="K706" s="7">
        <v>2.3280917856999999E-4</v>
      </c>
      <c r="L706" s="7">
        <v>1530</v>
      </c>
      <c r="M706" s="7">
        <v>127113.84717955469</v>
      </c>
      <c r="N706" s="9">
        <v>44529</v>
      </c>
      <c r="O706" s="10">
        <v>0.17862754024702249</v>
      </c>
      <c r="P706" s="10">
        <v>587</v>
      </c>
      <c r="Q706" s="10">
        <v>97530664.35133113</v>
      </c>
      <c r="R706" s="10">
        <v>767.27017957031978</v>
      </c>
      <c r="S706" s="18">
        <v>767.27017957031978</v>
      </c>
      <c r="T706" s="13">
        <v>44625</v>
      </c>
      <c r="U706" s="14">
        <v>5.1827288614544052E-4</v>
      </c>
      <c r="V706" s="14">
        <v>1496</v>
      </c>
      <c r="W706" s="14">
        <v>282977.07526591298</v>
      </c>
      <c r="X706" s="14">
        <v>99.709858353628604</v>
      </c>
      <c r="Y706" s="19">
        <f t="shared" ref="Y706:Y769" si="23">X706/-100</f>
        <v>-0.997098583536286</v>
      </c>
      <c r="Z706" s="19">
        <v>-0.99709999999999999</v>
      </c>
      <c r="AA706" t="s">
        <v>12364</v>
      </c>
      <c r="AB706" s="121">
        <v>3</v>
      </c>
    </row>
    <row r="707" spans="1:28" ht="20.25">
      <c r="A707">
        <v>2465</v>
      </c>
      <c r="B707" t="s">
        <v>2104</v>
      </c>
      <c r="C707" t="s">
        <v>2105</v>
      </c>
      <c r="D707" t="str">
        <f t="shared" si="22"/>
        <v>Blockport BPT</v>
      </c>
      <c r="E707" s="3" t="s">
        <v>8887</v>
      </c>
      <c r="F707" s="3" t="s">
        <v>8883</v>
      </c>
      <c r="G707" s="3" t="s">
        <v>8883</v>
      </c>
      <c r="H707" s="4">
        <v>775</v>
      </c>
      <c r="I707" s="4">
        <v>863003.66793865385</v>
      </c>
      <c r="J707" s="6">
        <v>43734</v>
      </c>
      <c r="K707" s="7">
        <v>4.4159436019499997E-3</v>
      </c>
      <c r="L707" s="7">
        <v>1369</v>
      </c>
      <c r="M707" s="7">
        <v>235824.3422914012</v>
      </c>
      <c r="N707" s="9">
        <v>44292</v>
      </c>
      <c r="O707" s="10">
        <v>0.75524676423018999</v>
      </c>
      <c r="P707" s="10">
        <v>823</v>
      </c>
      <c r="Q707" s="10">
        <v>43732392.781169221</v>
      </c>
      <c r="R707" s="10">
        <v>171.02726671977581</v>
      </c>
      <c r="S707" s="18">
        <v>171.02726671977581</v>
      </c>
      <c r="T707" s="13">
        <v>44396</v>
      </c>
      <c r="U707" s="14">
        <v>0.12018655727845</v>
      </c>
      <c r="V707" s="14">
        <v>693</v>
      </c>
      <c r="W707" s="14">
        <v>6959375.370876384</v>
      </c>
      <c r="X707" s="14">
        <v>84.086451876301112</v>
      </c>
      <c r="Y707" s="19">
        <f t="shared" si="23"/>
        <v>-0.84086451876301116</v>
      </c>
      <c r="Z707" s="19">
        <v>-0.84089999999999998</v>
      </c>
      <c r="AA707" t="s">
        <v>12365</v>
      </c>
      <c r="AB707" s="121">
        <v>3</v>
      </c>
    </row>
    <row r="708" spans="1:28" ht="20.25">
      <c r="A708">
        <v>3015</v>
      </c>
      <c r="B708" t="s">
        <v>2887</v>
      </c>
      <c r="C708" t="s">
        <v>2888</v>
      </c>
      <c r="D708" t="str">
        <f t="shared" si="22"/>
        <v>Brickblock BBK</v>
      </c>
      <c r="E708" s="3" t="s">
        <v>8887</v>
      </c>
      <c r="F708" s="3" t="s">
        <v>8883</v>
      </c>
      <c r="G708" s="3" t="s">
        <v>8883</v>
      </c>
      <c r="H708" s="4">
        <v>776</v>
      </c>
      <c r="I708" s="4">
        <v>860564.23277088709</v>
      </c>
      <c r="J708" s="6">
        <v>43334</v>
      </c>
      <c r="K708" s="7">
        <v>2.7542736381292302E-2</v>
      </c>
      <c r="L708" s="7">
        <v>2582</v>
      </c>
      <c r="M708" s="7">
        <v>0</v>
      </c>
      <c r="N708" s="9">
        <v>43391</v>
      </c>
      <c r="O708" s="10">
        <v>0.184691593050957</v>
      </c>
      <c r="P708" s="10">
        <v>1199</v>
      </c>
      <c r="Q708" s="10">
        <v>13227818.073758131</v>
      </c>
      <c r="R708" s="10">
        <v>6.7056370323612446</v>
      </c>
      <c r="S708" s="18">
        <v>6.7056370323612446</v>
      </c>
      <c r="T708" s="13">
        <v>43934</v>
      </c>
      <c r="U708" s="14">
        <v>6.1501604000299996E-3</v>
      </c>
      <c r="V708" s="14">
        <v>1350</v>
      </c>
      <c r="W708" s="14">
        <v>462069.4413479701</v>
      </c>
      <c r="X708" s="14">
        <v>96.670037710740218</v>
      </c>
      <c r="Y708" s="19">
        <f t="shared" si="23"/>
        <v>-0.9667003771074022</v>
      </c>
      <c r="Z708" s="19">
        <v>-0.9667</v>
      </c>
      <c r="AA708" t="s">
        <v>12366</v>
      </c>
      <c r="AB708" s="121">
        <v>3</v>
      </c>
    </row>
    <row r="709" spans="1:28" ht="20.25">
      <c r="A709">
        <v>1473</v>
      </c>
      <c r="B709" t="s">
        <v>845</v>
      </c>
      <c r="C709" t="s">
        <v>846</v>
      </c>
      <c r="D709" t="str">
        <f t="shared" si="22"/>
        <v>Pascal PASC</v>
      </c>
      <c r="E709" s="3" t="s">
        <v>8887</v>
      </c>
      <c r="F709" s="3" t="s">
        <v>8883</v>
      </c>
      <c r="G709" s="3" t="s">
        <v>8883</v>
      </c>
      <c r="H709" s="4">
        <v>777</v>
      </c>
      <c r="I709" s="4">
        <v>859321.654620143</v>
      </c>
      <c r="J709" s="6">
        <v>43326</v>
      </c>
      <c r="K709" s="7">
        <v>0.245279</v>
      </c>
      <c r="L709" s="7">
        <v>405</v>
      </c>
      <c r="M709" s="7">
        <v>5909452.5746499998</v>
      </c>
      <c r="N709" s="9">
        <v>43359</v>
      </c>
      <c r="O709" s="10">
        <v>0.77136400000000005</v>
      </c>
      <c r="P709" s="10">
        <v>1170</v>
      </c>
      <c r="Q709" s="10">
        <v>14228171.125299999</v>
      </c>
      <c r="R709" s="10">
        <v>3.144843219354287</v>
      </c>
      <c r="S709" s="18">
        <v>3.144843219354287</v>
      </c>
      <c r="T709" s="13">
        <v>44683</v>
      </c>
      <c r="U709" s="14">
        <v>6.3391347836784301E-3</v>
      </c>
      <c r="V709" s="14">
        <v>1301</v>
      </c>
      <c r="W709" s="14">
        <v>570878.30000000005</v>
      </c>
      <c r="X709" s="14">
        <v>99.178191517405736</v>
      </c>
      <c r="Y709" s="19">
        <f t="shared" si="23"/>
        <v>-0.99178191517405734</v>
      </c>
      <c r="Z709" s="19">
        <v>-0.99180000000000001</v>
      </c>
      <c r="AA709" t="s">
        <v>12367</v>
      </c>
      <c r="AB709" s="121">
        <v>3</v>
      </c>
    </row>
    <row r="710" spans="1:28" ht="20.25">
      <c r="A710">
        <v>2921</v>
      </c>
      <c r="B710" t="s">
        <v>2746</v>
      </c>
      <c r="C710" t="s">
        <v>2747</v>
      </c>
      <c r="D710" t="str">
        <f t="shared" si="22"/>
        <v>OneLedger OLT</v>
      </c>
      <c r="E710" s="3" t="s">
        <v>8887</v>
      </c>
      <c r="F710" s="3" t="s">
        <v>8883</v>
      </c>
      <c r="G710" s="3" t="s">
        <v>8883</v>
      </c>
      <c r="H710" s="4">
        <v>778</v>
      </c>
      <c r="I710" s="4">
        <v>859126.37437087297</v>
      </c>
      <c r="J710" s="6">
        <v>43903</v>
      </c>
      <c r="K710" s="7">
        <v>1.64535854702E-3</v>
      </c>
      <c r="L710" s="7">
        <v>988</v>
      </c>
      <c r="M710" s="7">
        <v>859126.37437087297</v>
      </c>
      <c r="N710" s="9">
        <v>44507</v>
      </c>
      <c r="O710" s="10">
        <v>0.108385919370186</v>
      </c>
      <c r="P710" s="10">
        <v>796</v>
      </c>
      <c r="Q710" s="10">
        <v>47692205.460000001</v>
      </c>
      <c r="R710" s="10">
        <v>65.873738928508757</v>
      </c>
      <c r="S710" s="18">
        <v>65.873738928508757</v>
      </c>
      <c r="T710" s="13">
        <v>44616</v>
      </c>
      <c r="U710" s="14">
        <v>1.19570587003302E-2</v>
      </c>
      <c r="V710" s="14">
        <v>657</v>
      </c>
      <c r="W710" s="14">
        <v>8300002.46</v>
      </c>
      <c r="X710" s="14">
        <v>88.968070050232683</v>
      </c>
      <c r="Y710" s="19">
        <f t="shared" si="23"/>
        <v>-0.88968070050232684</v>
      </c>
      <c r="Z710" s="19">
        <v>-0.88970000000000005</v>
      </c>
      <c r="AA710" t="s">
        <v>12368</v>
      </c>
      <c r="AB710" s="121">
        <v>3</v>
      </c>
    </row>
    <row r="711" spans="1:28" ht="20.25">
      <c r="A711">
        <v>4128</v>
      </c>
      <c r="B711" t="s">
        <v>4549</v>
      </c>
      <c r="C711" t="s">
        <v>4549</v>
      </c>
      <c r="D711" t="str">
        <f t="shared" si="22"/>
        <v>BOOM BOOM</v>
      </c>
      <c r="E711" s="3" t="s">
        <v>8887</v>
      </c>
      <c r="F711" s="3" t="s">
        <v>8883</v>
      </c>
      <c r="G711" s="3" t="s">
        <v>8883</v>
      </c>
      <c r="H711" s="4">
        <v>779</v>
      </c>
      <c r="I711" s="4">
        <v>855798.72575498396</v>
      </c>
      <c r="J711" s="6">
        <v>43791</v>
      </c>
      <c r="K711" s="7">
        <v>8.3964640476500004E-4</v>
      </c>
      <c r="L711" s="7">
        <v>1053</v>
      </c>
      <c r="M711" s="7">
        <v>691089.01559730305</v>
      </c>
      <c r="N711" s="9">
        <v>44325</v>
      </c>
      <c r="O711" s="10">
        <v>2.986407E-2</v>
      </c>
      <c r="P711" s="10">
        <v>1159</v>
      </c>
      <c r="Q711" s="10">
        <v>15114757.789999999</v>
      </c>
      <c r="R711" s="10">
        <v>35.567436280940598</v>
      </c>
      <c r="S711" s="18">
        <v>35.567436280940598</v>
      </c>
      <c r="T711" s="13">
        <v>44545</v>
      </c>
      <c r="U711" s="14">
        <v>3.391021825956467E-3</v>
      </c>
      <c r="V711" s="14">
        <v>898</v>
      </c>
      <c r="W711" s="14">
        <v>2873293.67</v>
      </c>
      <c r="X711" s="14">
        <v>88.645145065771445</v>
      </c>
      <c r="Y711" s="19">
        <f t="shared" si="23"/>
        <v>-0.88645145065771447</v>
      </c>
      <c r="Z711" s="19">
        <v>-0.88649999999999995</v>
      </c>
      <c r="AA711" t="s">
        <v>12369</v>
      </c>
      <c r="AB711" s="121">
        <v>3</v>
      </c>
    </row>
    <row r="712" spans="1:28" ht="20.25">
      <c r="A712">
        <v>4467</v>
      </c>
      <c r="B712" t="s">
        <v>4821</v>
      </c>
      <c r="C712" t="s">
        <v>4822</v>
      </c>
      <c r="D712" t="str">
        <f t="shared" si="22"/>
        <v>Nestree EGG</v>
      </c>
      <c r="E712" s="3" t="s">
        <v>8892</v>
      </c>
      <c r="F712" s="3" t="s">
        <v>8883</v>
      </c>
      <c r="G712" s="3" t="s">
        <v>8883</v>
      </c>
      <c r="H712" s="4">
        <v>781</v>
      </c>
      <c r="I712" s="4">
        <v>854130.74567520595</v>
      </c>
      <c r="J712" s="6">
        <v>43908</v>
      </c>
      <c r="K712" s="7">
        <v>8.3303510877399999E-4</v>
      </c>
      <c r="L712" s="7">
        <v>1106</v>
      </c>
      <c r="M712" s="7">
        <v>569147.80337033398</v>
      </c>
      <c r="N712" s="9">
        <v>44273</v>
      </c>
      <c r="O712" s="10">
        <v>1.59745001</v>
      </c>
      <c r="P712" s="10">
        <v>1165</v>
      </c>
      <c r="Q712" s="10">
        <v>14634932.08</v>
      </c>
      <c r="R712" s="10">
        <v>1917.6262718998839</v>
      </c>
      <c r="S712" s="18">
        <v>1917.6262718998839</v>
      </c>
      <c r="T712" s="13">
        <v>44369</v>
      </c>
      <c r="U712" s="14">
        <v>2.4581E-3</v>
      </c>
      <c r="V712" s="14">
        <v>802</v>
      </c>
      <c r="W712" s="14">
        <v>4289508.96</v>
      </c>
      <c r="X712" s="14">
        <v>99.846123510306285</v>
      </c>
      <c r="Y712" s="19">
        <f t="shared" si="23"/>
        <v>-0.99846123510306284</v>
      </c>
      <c r="Z712" s="19">
        <v>-0.99850000000000005</v>
      </c>
      <c r="AA712" t="s">
        <v>12370</v>
      </c>
      <c r="AB712" s="121">
        <v>3</v>
      </c>
    </row>
    <row r="713" spans="1:28" ht="20.25">
      <c r="A713">
        <v>3200</v>
      </c>
      <c r="B713" t="s">
        <v>3180</v>
      </c>
      <c r="C713" t="s">
        <v>3181</v>
      </c>
      <c r="D713" t="str">
        <f t="shared" si="22"/>
        <v>Nasdacoin NSD</v>
      </c>
      <c r="E713" s="3" t="s">
        <v>8898</v>
      </c>
      <c r="F713" s="3" t="s">
        <v>8883</v>
      </c>
      <c r="G713" s="3" t="s">
        <v>8883</v>
      </c>
      <c r="H713" s="4">
        <v>782</v>
      </c>
      <c r="I713" s="4">
        <v>853845.82616970397</v>
      </c>
      <c r="J713" s="6">
        <v>43370</v>
      </c>
      <c r="K713" s="7">
        <v>6.5766000000000005E-2</v>
      </c>
      <c r="L713" s="7">
        <v>838</v>
      </c>
      <c r="M713" s="7">
        <v>1372369.82555</v>
      </c>
      <c r="N713" s="9">
        <v>43471</v>
      </c>
      <c r="O713" s="10">
        <v>6.2147417220500003</v>
      </c>
      <c r="P713" s="10">
        <v>1227</v>
      </c>
      <c r="Q713" s="10">
        <v>12226617.7922184</v>
      </c>
      <c r="R713" s="10">
        <v>94.497790986984157</v>
      </c>
      <c r="S713" s="18">
        <v>94.497790986984157</v>
      </c>
      <c r="T713" s="13">
        <v>44669</v>
      </c>
      <c r="U713" s="14">
        <v>7.37326742828677E-4</v>
      </c>
      <c r="V713" s="14">
        <v>1810</v>
      </c>
      <c r="W713" s="14">
        <v>78216.7</v>
      </c>
      <c r="X713" s="14">
        <v>99.988135842553007</v>
      </c>
      <c r="Y713" s="19">
        <f t="shared" si="23"/>
        <v>-0.99988135842553005</v>
      </c>
      <c r="Z713" s="19">
        <v>-0.99990000000000001</v>
      </c>
      <c r="AA713" t="s">
        <v>12371</v>
      </c>
      <c r="AB713" s="121">
        <v>3</v>
      </c>
    </row>
    <row r="714" spans="1:28" ht="20.25">
      <c r="A714">
        <v>4054</v>
      </c>
      <c r="B714" t="s">
        <v>4455</v>
      </c>
      <c r="C714" t="s">
        <v>4456</v>
      </c>
      <c r="D714" t="str">
        <f t="shared" si="22"/>
        <v>IG Gold IGG</v>
      </c>
      <c r="E714" s="3" t="s">
        <v>8887</v>
      </c>
      <c r="F714" s="3" t="s">
        <v>8883</v>
      </c>
      <c r="G714" s="3" t="s">
        <v>8883</v>
      </c>
      <c r="H714" s="4">
        <v>783</v>
      </c>
      <c r="I714" s="4">
        <v>852169.74094382045</v>
      </c>
      <c r="J714" s="6">
        <v>43663</v>
      </c>
      <c r="K714" s="8">
        <v>3.1730891922600002E-5</v>
      </c>
      <c r="L714" s="7">
        <v>1282</v>
      </c>
      <c r="M714" s="7">
        <v>314625.60190063249</v>
      </c>
      <c r="N714" s="9">
        <v>44084</v>
      </c>
      <c r="O714" s="10">
        <v>1.0085739239800001E-2</v>
      </c>
      <c r="P714" s="10">
        <v>611</v>
      </c>
      <c r="Q714" s="10">
        <v>89324770.225451604</v>
      </c>
      <c r="R714" s="10">
        <v>317.85237126021462</v>
      </c>
      <c r="S714" s="18">
        <v>317.85237126021462</v>
      </c>
      <c r="T714" s="13">
        <v>44174</v>
      </c>
      <c r="U714" s="14">
        <v>1.2496824796000001E-4</v>
      </c>
      <c r="V714" s="14">
        <v>1134</v>
      </c>
      <c r="W714" s="14">
        <v>1106786.500136168</v>
      </c>
      <c r="X714" s="14">
        <v>98.760941117068995</v>
      </c>
      <c r="Y714" s="19">
        <f t="shared" si="23"/>
        <v>-0.9876094111706899</v>
      </c>
      <c r="Z714" s="19">
        <v>-0.98760000000000003</v>
      </c>
      <c r="AA714" t="s">
        <v>12372</v>
      </c>
      <c r="AB714" s="121">
        <v>3</v>
      </c>
    </row>
    <row r="715" spans="1:28" ht="20.25">
      <c r="A715">
        <v>2552</v>
      </c>
      <c r="B715" t="s">
        <v>2249</v>
      </c>
      <c r="C715" t="s">
        <v>2250</v>
      </c>
      <c r="D715" t="str">
        <f t="shared" si="22"/>
        <v>IHT Real Estate Protocol IHT</v>
      </c>
      <c r="E715" s="3" t="s">
        <v>8893</v>
      </c>
      <c r="F715" s="3" t="s">
        <v>8883</v>
      </c>
      <c r="G715" s="3" t="s">
        <v>8883</v>
      </c>
      <c r="H715" s="4">
        <v>784</v>
      </c>
      <c r="I715" s="4">
        <v>842269.14546094998</v>
      </c>
      <c r="J715" s="6">
        <v>43449</v>
      </c>
      <c r="K715" s="7">
        <v>7.1686760977399998E-3</v>
      </c>
      <c r="L715" s="7">
        <v>506</v>
      </c>
      <c r="M715" s="7">
        <v>4053387.60550592</v>
      </c>
      <c r="N715" s="9">
        <v>43649</v>
      </c>
      <c r="O715" s="10">
        <v>0.48174995755400002</v>
      </c>
      <c r="P715" s="10">
        <v>1381</v>
      </c>
      <c r="Q715" s="10">
        <v>7893352.0579731204</v>
      </c>
      <c r="R715" s="10">
        <v>67.202081805017912</v>
      </c>
      <c r="S715" s="18">
        <v>67.202081805017912</v>
      </c>
      <c r="T715" s="13">
        <v>44155</v>
      </c>
      <c r="U715" s="14">
        <v>3.0855999999999999E-4</v>
      </c>
      <c r="V715" s="14">
        <v>1267</v>
      </c>
      <c r="W715" s="14">
        <v>634818.41526981001</v>
      </c>
      <c r="X715" s="14">
        <v>99.935950175986179</v>
      </c>
      <c r="Y715" s="19">
        <f t="shared" si="23"/>
        <v>-0.99935950175986177</v>
      </c>
      <c r="Z715" s="19">
        <v>-0.99939999999999996</v>
      </c>
      <c r="AA715" t="s">
        <v>12373</v>
      </c>
      <c r="AB715" s="121">
        <v>3</v>
      </c>
    </row>
    <row r="716" spans="1:28" ht="20.25">
      <c r="A716">
        <v>3941</v>
      </c>
      <c r="B716" t="s">
        <v>4296</v>
      </c>
      <c r="C716" t="s">
        <v>4297</v>
      </c>
      <c r="D716" t="str">
        <f t="shared" si="22"/>
        <v>Fast Access Blockchain FAB</v>
      </c>
      <c r="E716" s="3" t="s">
        <v>8887</v>
      </c>
      <c r="F716" s="3" t="s">
        <v>8883</v>
      </c>
      <c r="G716" s="3" t="s">
        <v>8883</v>
      </c>
      <c r="H716" s="4">
        <v>785</v>
      </c>
      <c r="I716" s="4">
        <v>841253.60734337184</v>
      </c>
      <c r="J716" s="6">
        <v>43603</v>
      </c>
      <c r="K716" s="7">
        <v>4.6938318946999999E-2</v>
      </c>
      <c r="L716" s="7">
        <v>2594</v>
      </c>
      <c r="M716" s="7">
        <v>0</v>
      </c>
      <c r="N716" s="9">
        <v>43618</v>
      </c>
      <c r="O716" s="10">
        <v>0.116451006651</v>
      </c>
      <c r="P716" s="10">
        <v>3108</v>
      </c>
      <c r="Q716" s="10">
        <v>0</v>
      </c>
      <c r="R716" s="10">
        <v>2.48093688192135</v>
      </c>
      <c r="S716" s="18">
        <v>2.48093688192135</v>
      </c>
      <c r="T716" s="13">
        <v>44142</v>
      </c>
      <c r="U716" s="14">
        <v>1.1764254763039999E-2</v>
      </c>
      <c r="V716" s="14">
        <v>1442</v>
      </c>
      <c r="W716" s="14">
        <v>333165.04777859052</v>
      </c>
      <c r="X716" s="14">
        <v>89.897678773789309</v>
      </c>
      <c r="Y716" s="19">
        <f t="shared" si="23"/>
        <v>-0.89897678773789313</v>
      </c>
      <c r="Z716" s="19">
        <v>-0.89900000000000002</v>
      </c>
      <c r="AA716" t="s">
        <v>12374</v>
      </c>
      <c r="AB716" s="121">
        <v>3</v>
      </c>
    </row>
    <row r="717" spans="1:28" ht="20.25">
      <c r="A717">
        <v>5002</v>
      </c>
      <c r="B717" t="s">
        <v>5207</v>
      </c>
      <c r="C717" t="s">
        <v>5208</v>
      </c>
      <c r="D717" t="str">
        <f t="shared" si="22"/>
        <v>SafeCapital SCAP</v>
      </c>
      <c r="E717" s="3" t="s">
        <v>3686</v>
      </c>
      <c r="F717" s="3" t="s">
        <v>8883</v>
      </c>
      <c r="G717" s="3" t="s">
        <v>8883</v>
      </c>
      <c r="H717" s="4">
        <v>786</v>
      </c>
      <c r="I717" s="4">
        <v>827984.81360661902</v>
      </c>
      <c r="J717" s="6">
        <v>43806</v>
      </c>
      <c r="K717" s="7">
        <v>3.01838298933</v>
      </c>
      <c r="L717" s="7">
        <v>2857</v>
      </c>
      <c r="M717" s="7">
        <v>0</v>
      </c>
      <c r="N717" s="9">
        <v>43809</v>
      </c>
      <c r="O717" s="10">
        <v>5.2728826065399996</v>
      </c>
      <c r="P717" s="10">
        <v>3346</v>
      </c>
      <c r="Q717" s="10">
        <v>0</v>
      </c>
      <c r="R717" s="10">
        <v>1.746922980012698</v>
      </c>
      <c r="S717" s="18">
        <v>1.746922980012698</v>
      </c>
      <c r="T717" s="13">
        <v>44627</v>
      </c>
      <c r="U717" s="14">
        <v>1.9033422804043099E-3</v>
      </c>
      <c r="V717" s="14">
        <v>2310</v>
      </c>
      <c r="W717" s="14">
        <v>4231.45</v>
      </c>
      <c r="X717" s="14">
        <v>99.963903192571678</v>
      </c>
      <c r="Y717" s="19">
        <f t="shared" si="23"/>
        <v>-0.99963903192571679</v>
      </c>
      <c r="Z717" s="19">
        <v>-0.99960000000000004</v>
      </c>
      <c r="AA717" t="s">
        <v>12375</v>
      </c>
      <c r="AB717" s="121">
        <v>3</v>
      </c>
    </row>
    <row r="718" spans="1:28" ht="20.25">
      <c r="A718">
        <v>3065</v>
      </c>
      <c r="B718" t="s">
        <v>2955</v>
      </c>
      <c r="C718" t="s">
        <v>2956</v>
      </c>
      <c r="D718" t="str">
        <f t="shared" si="22"/>
        <v>ICE ROCK MINING ROCK2</v>
      </c>
      <c r="E718" s="3" t="s">
        <v>8887</v>
      </c>
      <c r="F718" s="3" t="s">
        <v>8883</v>
      </c>
      <c r="G718" s="3" t="s">
        <v>8883</v>
      </c>
      <c r="H718" s="4">
        <v>787</v>
      </c>
      <c r="I718" s="4">
        <v>821753.13758113678</v>
      </c>
      <c r="J718" s="6">
        <v>43327</v>
      </c>
      <c r="K718" s="7">
        <v>0.231989845633507</v>
      </c>
      <c r="L718" s="7">
        <v>531</v>
      </c>
      <c r="M718" s="7">
        <v>3640215.7690733699</v>
      </c>
      <c r="N718" s="9">
        <v>43370</v>
      </c>
      <c r="O718" s="10">
        <v>0.53645479679107699</v>
      </c>
      <c r="P718" s="10">
        <v>1358</v>
      </c>
      <c r="Q718" s="10">
        <v>8420876.8609342631</v>
      </c>
      <c r="R718" s="10">
        <v>2.31240636988292</v>
      </c>
      <c r="S718" s="18">
        <v>2.31240636988292</v>
      </c>
      <c r="T718" s="13">
        <v>44627</v>
      </c>
      <c r="U718" s="14">
        <v>1.5486182186477909E-3</v>
      </c>
      <c r="V718" s="14">
        <v>2056</v>
      </c>
      <c r="W718" s="14">
        <v>24350.894094173342</v>
      </c>
      <c r="X718" s="14">
        <v>99.71132363287434</v>
      </c>
      <c r="Y718" s="19">
        <f t="shared" si="23"/>
        <v>-0.99711323632874338</v>
      </c>
      <c r="Z718" s="19">
        <v>-0.99709999999999999</v>
      </c>
      <c r="AA718" t="s">
        <v>12376</v>
      </c>
      <c r="AB718" s="121">
        <v>3</v>
      </c>
    </row>
    <row r="719" spans="1:28" ht="20.25">
      <c r="A719">
        <v>42</v>
      </c>
      <c r="B719" t="s">
        <v>51</v>
      </c>
      <c r="C719" t="s">
        <v>52</v>
      </c>
      <c r="D719" t="str">
        <f t="shared" si="22"/>
        <v>Primecoin XPM</v>
      </c>
      <c r="E719" s="3" t="s">
        <v>3686</v>
      </c>
      <c r="F719" s="3" t="s">
        <v>8883</v>
      </c>
      <c r="G719" s="3" t="s">
        <v>8883</v>
      </c>
      <c r="H719" s="4">
        <v>788</v>
      </c>
      <c r="I719" s="4">
        <v>818748.23282452696</v>
      </c>
      <c r="J719" s="6">
        <v>43912</v>
      </c>
      <c r="K719" s="7">
        <v>1.2688419033600001E-2</v>
      </c>
      <c r="L719" s="7">
        <v>1094</v>
      </c>
      <c r="M719" s="7">
        <v>600266.78826161905</v>
      </c>
      <c r="N719" s="9">
        <v>44519</v>
      </c>
      <c r="O719" s="10">
        <v>3.601293452088111</v>
      </c>
      <c r="P719" s="10">
        <v>757</v>
      </c>
      <c r="Q719" s="10">
        <v>53917938.759999998</v>
      </c>
      <c r="R719" s="10">
        <v>283.82523012138728</v>
      </c>
      <c r="S719" s="18">
        <v>283.82523012138728</v>
      </c>
      <c r="T719" s="13">
        <v>44520</v>
      </c>
      <c r="U719" s="14">
        <v>2.4013746025084031E-2</v>
      </c>
      <c r="V719" s="14">
        <v>435</v>
      </c>
      <c r="W719" s="14">
        <v>29803026.050000001</v>
      </c>
      <c r="X719" s="14">
        <v>99.333191078578722</v>
      </c>
      <c r="Y719" s="19">
        <f t="shared" si="23"/>
        <v>-0.9933319107857872</v>
      </c>
      <c r="Z719" s="19">
        <v>-0.99329999999999996</v>
      </c>
      <c r="AA719" t="s">
        <v>12377</v>
      </c>
      <c r="AB719" s="121">
        <v>3</v>
      </c>
    </row>
    <row r="720" spans="1:28" ht="20.25">
      <c r="A720">
        <v>3305</v>
      </c>
      <c r="B720" t="s">
        <v>3354</v>
      </c>
      <c r="C720" t="s">
        <v>3355</v>
      </c>
      <c r="D720" t="str">
        <f t="shared" si="22"/>
        <v>Eden EDN</v>
      </c>
      <c r="E720" s="3" t="s">
        <v>8887</v>
      </c>
      <c r="F720" s="3" t="s">
        <v>8883</v>
      </c>
      <c r="G720" s="3" t="s">
        <v>8883</v>
      </c>
      <c r="H720" s="4">
        <v>789</v>
      </c>
      <c r="I720" s="4">
        <v>817680.37948200002</v>
      </c>
      <c r="J720" s="6">
        <v>44207</v>
      </c>
      <c r="K720" s="7">
        <v>7.7499999999999997E-4</v>
      </c>
      <c r="L720" s="7">
        <v>1082</v>
      </c>
      <c r="M720" s="7">
        <v>628195.07179199997</v>
      </c>
      <c r="N720" s="9">
        <v>44664</v>
      </c>
      <c r="O720" s="10">
        <v>9.7481384972036206E-2</v>
      </c>
      <c r="P720" s="10">
        <v>1760</v>
      </c>
      <c r="Q720" s="10">
        <v>2368260.19</v>
      </c>
      <c r="R720" s="10">
        <v>125.78243222198221</v>
      </c>
      <c r="S720" s="18">
        <v>125.78243222198221</v>
      </c>
      <c r="T720" s="13">
        <v>44675</v>
      </c>
      <c r="U720" s="14">
        <v>6.2514388749420095E-4</v>
      </c>
      <c r="V720" s="14">
        <v>1283</v>
      </c>
      <c r="W720" s="14">
        <v>597601.43000000005</v>
      </c>
      <c r="X720" s="14">
        <v>99.358704343733393</v>
      </c>
      <c r="Y720" s="19">
        <f t="shared" si="23"/>
        <v>-0.99358704343733395</v>
      </c>
      <c r="Z720" s="19">
        <v>-0.99360000000000004</v>
      </c>
      <c r="AA720" t="s">
        <v>12378</v>
      </c>
      <c r="AB720" s="121">
        <v>3</v>
      </c>
    </row>
    <row r="721" spans="1:28" ht="20.25">
      <c r="A721">
        <v>2060</v>
      </c>
      <c r="B721" t="s">
        <v>1562</v>
      </c>
      <c r="C721" t="s">
        <v>1563</v>
      </c>
      <c r="D721" t="str">
        <f t="shared" si="22"/>
        <v>Change CAG</v>
      </c>
      <c r="E721" s="3" t="s">
        <v>8898</v>
      </c>
      <c r="F721" s="3" t="s">
        <v>8883</v>
      </c>
      <c r="G721" s="3" t="s">
        <v>8883</v>
      </c>
      <c r="H721" s="4">
        <v>790</v>
      </c>
      <c r="I721" s="4">
        <v>815643.18119899696</v>
      </c>
      <c r="J721" s="6">
        <v>43906</v>
      </c>
      <c r="K721" s="7">
        <v>2.7196726926499999E-2</v>
      </c>
      <c r="L721" s="7">
        <v>1127</v>
      </c>
      <c r="M721" s="7">
        <v>535058.78678375692</v>
      </c>
      <c r="N721" s="9">
        <v>44051</v>
      </c>
      <c r="O721" s="10">
        <v>0.293993412633</v>
      </c>
      <c r="P721" s="10">
        <v>1491</v>
      </c>
      <c r="Q721" s="10">
        <v>5783922.71638445</v>
      </c>
      <c r="R721" s="10">
        <v>10.809882138667881</v>
      </c>
      <c r="S721" s="18">
        <v>10.809882138667881</v>
      </c>
      <c r="T721" s="13">
        <v>44221</v>
      </c>
      <c r="U721" s="14">
        <v>2.968537788921E-2</v>
      </c>
      <c r="V721" s="14">
        <v>1295</v>
      </c>
      <c r="W721" s="14">
        <v>584019.65533899027</v>
      </c>
      <c r="X721" s="14">
        <v>89.902706450682601</v>
      </c>
      <c r="Y721" s="19">
        <f t="shared" si="23"/>
        <v>-0.89902706450682601</v>
      </c>
      <c r="Z721" s="19">
        <v>-0.89900000000000002</v>
      </c>
      <c r="AA721" t="s">
        <v>12379</v>
      </c>
      <c r="AB721" s="121">
        <v>3</v>
      </c>
    </row>
    <row r="722" spans="1:28" ht="20.25">
      <c r="A722">
        <v>3813</v>
      </c>
      <c r="B722" t="s">
        <v>4088</v>
      </c>
      <c r="C722" t="s">
        <v>4088</v>
      </c>
      <c r="D722" t="str">
        <f t="shared" si="22"/>
        <v>PTON PTON</v>
      </c>
      <c r="E722" s="3" t="s">
        <v>8887</v>
      </c>
      <c r="F722" s="3" t="s">
        <v>8887</v>
      </c>
      <c r="G722" s="3" t="s">
        <v>8883</v>
      </c>
      <c r="H722" s="4">
        <v>791</v>
      </c>
      <c r="I722" s="4">
        <v>812400.32806737325</v>
      </c>
      <c r="J722" s="6">
        <v>43549</v>
      </c>
      <c r="K722" s="7">
        <v>2.8283467428000001E-3</v>
      </c>
      <c r="L722" s="7">
        <v>2687</v>
      </c>
      <c r="M722" s="7">
        <v>0</v>
      </c>
      <c r="N722" s="9">
        <v>43550</v>
      </c>
      <c r="O722" s="10">
        <v>2.9085585201199999E-3</v>
      </c>
      <c r="P722" s="10">
        <v>3062</v>
      </c>
      <c r="Q722" s="10">
        <v>0</v>
      </c>
      <c r="R722" s="10">
        <v>1.0283599518072499</v>
      </c>
      <c r="S722" s="18">
        <v>1.0283599518072499</v>
      </c>
      <c r="T722" s="13">
        <v>43905</v>
      </c>
      <c r="U722" s="16">
        <v>6.2558234752199999E-6</v>
      </c>
      <c r="V722" s="14">
        <v>1768</v>
      </c>
      <c r="W722" s="16">
        <v>93529.530260013562</v>
      </c>
      <c r="X722" s="16">
        <v>99.784916705923393</v>
      </c>
      <c r="Y722" s="19">
        <f t="shared" si="23"/>
        <v>-0.99784916705923399</v>
      </c>
      <c r="Z722" s="19">
        <v>-0.99780000000000002</v>
      </c>
      <c r="AA722" t="s">
        <v>12380</v>
      </c>
      <c r="AB722" s="121">
        <v>3</v>
      </c>
    </row>
    <row r="723" spans="1:28" ht="20.25">
      <c r="A723">
        <v>1719</v>
      </c>
      <c r="B723" t="s">
        <v>1108</v>
      </c>
      <c r="C723" t="s">
        <v>1109</v>
      </c>
      <c r="D723" t="str">
        <f t="shared" si="22"/>
        <v>Peerplays PPY</v>
      </c>
      <c r="E723" s="3" t="s">
        <v>8887</v>
      </c>
      <c r="F723" s="3" t="s">
        <v>8883</v>
      </c>
      <c r="G723" s="3" t="s">
        <v>8883</v>
      </c>
      <c r="H723" s="4">
        <v>792</v>
      </c>
      <c r="I723" s="4">
        <v>806739.0179069743</v>
      </c>
      <c r="J723" s="6">
        <v>43326</v>
      </c>
      <c r="K723" s="7">
        <v>1.2178766727447501</v>
      </c>
      <c r="L723" s="7">
        <v>427</v>
      </c>
      <c r="M723" s="7">
        <v>5393796.4164395211</v>
      </c>
      <c r="N723" s="9">
        <v>43338</v>
      </c>
      <c r="O723" s="10">
        <v>3.3286604881286599</v>
      </c>
      <c r="P723" s="10">
        <v>1162</v>
      </c>
      <c r="Q723" s="10">
        <v>14925797.817316551</v>
      </c>
      <c r="R723" s="10">
        <v>2.733167128184498</v>
      </c>
      <c r="S723" s="18">
        <v>2.733167128184498</v>
      </c>
      <c r="T723" s="13">
        <v>44339</v>
      </c>
      <c r="U723" s="14">
        <v>5.3138201842240003E-2</v>
      </c>
      <c r="V723" s="14">
        <v>1543</v>
      </c>
      <c r="W723" s="14">
        <v>239203.79175577819</v>
      </c>
      <c r="X723" s="14">
        <v>98.403616048204611</v>
      </c>
      <c r="Y723" s="19">
        <f t="shared" si="23"/>
        <v>-0.98403616048204612</v>
      </c>
      <c r="Z723" s="19">
        <v>-0.98399999999999999</v>
      </c>
      <c r="AA723" t="s">
        <v>12381</v>
      </c>
      <c r="AB723" s="121">
        <v>3</v>
      </c>
    </row>
    <row r="724" spans="1:28" ht="20.25">
      <c r="A724">
        <v>298</v>
      </c>
      <c r="B724" t="s">
        <v>235</v>
      </c>
      <c r="C724" t="s">
        <v>236</v>
      </c>
      <c r="D724" t="str">
        <f t="shared" si="22"/>
        <v>NewYorkCoin NYC</v>
      </c>
      <c r="E724" s="3" t="s">
        <v>8894</v>
      </c>
      <c r="F724" s="3" t="s">
        <v>8883</v>
      </c>
      <c r="G724" s="3" t="s">
        <v>8883</v>
      </c>
      <c r="H724" s="4">
        <v>793</v>
      </c>
      <c r="I724" s="4">
        <v>806550.97011931904</v>
      </c>
      <c r="J724" s="6">
        <v>43847</v>
      </c>
      <c r="K724" s="8">
        <v>2.4658933331899999E-6</v>
      </c>
      <c r="L724" s="7">
        <v>932</v>
      </c>
      <c r="M724" s="7">
        <v>1031408.84838398</v>
      </c>
      <c r="N724" s="9">
        <v>43861</v>
      </c>
      <c r="O724" s="10">
        <v>9.0944823668099998E-4</v>
      </c>
      <c r="P724" s="10">
        <v>1960</v>
      </c>
      <c r="Q724" s="10">
        <v>1190115.57064038</v>
      </c>
      <c r="R724" s="10">
        <v>368.81085829632917</v>
      </c>
      <c r="S724" s="18">
        <v>368.81085829632917</v>
      </c>
      <c r="T724" s="13">
        <v>44139</v>
      </c>
      <c r="U724" s="14">
        <v>8.7000000000000003E-7</v>
      </c>
      <c r="V724" s="14">
        <v>1064</v>
      </c>
      <c r="W724" s="14">
        <v>1457939.20418644</v>
      </c>
      <c r="X724" s="14">
        <v>99.904337601095904</v>
      </c>
      <c r="Y724" s="19">
        <f t="shared" si="23"/>
        <v>-0.99904337601095905</v>
      </c>
      <c r="Z724" s="19">
        <v>-0.999</v>
      </c>
      <c r="AA724" t="s">
        <v>12382</v>
      </c>
      <c r="AB724" s="121">
        <v>3</v>
      </c>
    </row>
    <row r="725" spans="1:28" ht="20.25">
      <c r="A725">
        <v>1596</v>
      </c>
      <c r="B725" t="s">
        <v>973</v>
      </c>
      <c r="C725" t="s">
        <v>974</v>
      </c>
      <c r="D725" t="str">
        <f t="shared" si="22"/>
        <v>Edgeless EDG</v>
      </c>
      <c r="E725" s="3" t="s">
        <v>8889</v>
      </c>
      <c r="F725" s="3" t="s">
        <v>8883</v>
      </c>
      <c r="G725" s="3" t="s">
        <v>8883</v>
      </c>
      <c r="H725" s="4">
        <v>794</v>
      </c>
      <c r="I725" s="4">
        <v>802930.37167384196</v>
      </c>
      <c r="J725" s="6">
        <v>43403</v>
      </c>
      <c r="K725" s="7">
        <v>0.137623</v>
      </c>
      <c r="L725" s="7">
        <v>228</v>
      </c>
      <c r="M725" s="7">
        <v>14176667.9739</v>
      </c>
      <c r="N725" s="9">
        <v>43404</v>
      </c>
      <c r="O725" s="10">
        <v>0.46390399999999998</v>
      </c>
      <c r="P725" s="10">
        <v>1180</v>
      </c>
      <c r="Q725" s="10">
        <v>13918524.4351</v>
      </c>
      <c r="R725" s="10">
        <v>3.3708319103638198</v>
      </c>
      <c r="S725" s="18">
        <v>3.3708319103638198</v>
      </c>
      <c r="T725" s="13">
        <v>44154</v>
      </c>
      <c r="U725" s="14">
        <v>1.33552E-3</v>
      </c>
      <c r="V725" s="14">
        <v>1600</v>
      </c>
      <c r="W725" s="14">
        <v>181253.24788854001</v>
      </c>
      <c r="X725" s="14">
        <v>99.712112850934673</v>
      </c>
      <c r="Y725" s="19">
        <f t="shared" si="23"/>
        <v>-0.99712112850934675</v>
      </c>
      <c r="Z725" s="19">
        <v>-0.99709999999999999</v>
      </c>
      <c r="AA725" t="s">
        <v>12383</v>
      </c>
      <c r="AB725" s="121">
        <v>3</v>
      </c>
    </row>
    <row r="726" spans="1:28" ht="20.25">
      <c r="A726">
        <v>495</v>
      </c>
      <c r="B726" t="s">
        <v>315</v>
      </c>
      <c r="C726" t="s">
        <v>316</v>
      </c>
      <c r="D726" t="str">
        <f t="shared" si="22"/>
        <v>I/O Coin IOC</v>
      </c>
      <c r="E726" s="3" t="s">
        <v>8884</v>
      </c>
      <c r="F726" s="3" t="s">
        <v>8883</v>
      </c>
      <c r="G726" s="3" t="s">
        <v>8883</v>
      </c>
      <c r="H726" s="4">
        <v>795</v>
      </c>
      <c r="I726" s="4">
        <v>780696.14306298271</v>
      </c>
      <c r="J726" s="6">
        <v>43907</v>
      </c>
      <c r="K726" s="7">
        <v>2.8955379157999998E-2</v>
      </c>
      <c r="L726" s="7">
        <v>1137</v>
      </c>
      <c r="M726" s="7">
        <v>522499.64243100211</v>
      </c>
      <c r="N726" s="9">
        <v>43972</v>
      </c>
      <c r="O726" s="10">
        <v>3.8906106447100002</v>
      </c>
      <c r="P726" s="10">
        <v>681</v>
      </c>
      <c r="Q726" s="10">
        <v>70696361.792121693</v>
      </c>
      <c r="R726" s="10">
        <v>134.36572954131299</v>
      </c>
      <c r="S726" s="18">
        <v>134.36572954131299</v>
      </c>
      <c r="T726" s="13">
        <v>44684</v>
      </c>
      <c r="U726" s="14">
        <v>1.9252731496802761E-2</v>
      </c>
      <c r="V726" s="14">
        <v>1405</v>
      </c>
      <c r="W726" s="14">
        <v>376487.92440895532</v>
      </c>
      <c r="X726" s="14">
        <v>99.505148850528627</v>
      </c>
      <c r="Y726" s="19">
        <f t="shared" si="23"/>
        <v>-0.99505148850528624</v>
      </c>
      <c r="Z726" s="19">
        <v>-0.99509999999999998</v>
      </c>
      <c r="AA726" t="s">
        <v>12384</v>
      </c>
      <c r="AB726" s="121">
        <v>3</v>
      </c>
    </row>
    <row r="727" spans="1:28" ht="20.25">
      <c r="A727">
        <v>2430</v>
      </c>
      <c r="B727" t="s">
        <v>2060</v>
      </c>
      <c r="C727" t="s">
        <v>2061</v>
      </c>
      <c r="D727" t="str">
        <f t="shared" si="22"/>
        <v>Hydro Protocol HOT</v>
      </c>
      <c r="E727" s="3" t="s">
        <v>3686</v>
      </c>
      <c r="F727" s="3" t="s">
        <v>8883</v>
      </c>
      <c r="G727" s="3" t="s">
        <v>8883</v>
      </c>
      <c r="H727" s="4">
        <v>796</v>
      </c>
      <c r="I727" s="4">
        <v>779383.27314665995</v>
      </c>
      <c r="J727" s="6">
        <v>43903</v>
      </c>
      <c r="K727" s="7">
        <v>8.5811980394000004E-4</v>
      </c>
      <c r="L727" s="7">
        <v>1015</v>
      </c>
      <c r="M727" s="7">
        <v>779383.27314665995</v>
      </c>
      <c r="N727" s="9">
        <v>44274</v>
      </c>
      <c r="O727" s="10">
        <v>4.3141390000000002E-2</v>
      </c>
      <c r="P727" s="10">
        <v>1116</v>
      </c>
      <c r="Q727" s="10">
        <v>17649936.16</v>
      </c>
      <c r="R727" s="10">
        <v>50.274320440944457</v>
      </c>
      <c r="S727" s="18">
        <v>50.274320440944457</v>
      </c>
      <c r="T727" s="13">
        <v>44616</v>
      </c>
      <c r="U727" s="14">
        <v>3.364012502521759E-3</v>
      </c>
      <c r="V727" s="14">
        <v>912</v>
      </c>
      <c r="W727" s="14">
        <v>2682970</v>
      </c>
      <c r="X727" s="14">
        <v>92.202354855692505</v>
      </c>
      <c r="Y727" s="19">
        <f t="shared" si="23"/>
        <v>-0.92202354855692503</v>
      </c>
      <c r="Z727" s="19">
        <v>-0.92200000000000004</v>
      </c>
      <c r="AA727" t="s">
        <v>12385</v>
      </c>
      <c r="AB727" s="121">
        <v>3</v>
      </c>
    </row>
    <row r="728" spans="1:28" ht="20.25">
      <c r="A728">
        <v>2827</v>
      </c>
      <c r="B728" t="s">
        <v>2610</v>
      </c>
      <c r="C728" t="s">
        <v>2611</v>
      </c>
      <c r="D728" t="str">
        <f t="shared" si="22"/>
        <v>Phantasma SOUL</v>
      </c>
      <c r="E728" s="3" t="s">
        <v>8892</v>
      </c>
      <c r="F728" s="3" t="s">
        <v>8883</v>
      </c>
      <c r="G728" s="3" t="s">
        <v>8883</v>
      </c>
      <c r="H728" s="4">
        <v>797</v>
      </c>
      <c r="I728" s="4">
        <v>778951.54644028295</v>
      </c>
      <c r="J728" s="6">
        <v>43903</v>
      </c>
      <c r="K728" s="7">
        <v>9.5592842287400004E-3</v>
      </c>
      <c r="L728" s="7">
        <v>1016</v>
      </c>
      <c r="M728" s="7">
        <v>778951.54644028295</v>
      </c>
      <c r="N728" s="9">
        <v>44531</v>
      </c>
      <c r="O728" s="10">
        <v>3.967158080781938</v>
      </c>
      <c r="P728" s="10">
        <v>297</v>
      </c>
      <c r="Q728" s="10">
        <v>356182382.57999998</v>
      </c>
      <c r="R728" s="10">
        <v>415.00576673457118</v>
      </c>
      <c r="S728" s="18">
        <v>415.00576673457118</v>
      </c>
      <c r="T728" s="13">
        <v>44687</v>
      </c>
      <c r="U728" s="14">
        <v>0.47875264981149418</v>
      </c>
      <c r="V728" s="14">
        <v>338</v>
      </c>
      <c r="W728" s="14">
        <v>51238544.229999997</v>
      </c>
      <c r="X728" s="14">
        <v>87.932100509664323</v>
      </c>
      <c r="Y728" s="19">
        <f t="shared" si="23"/>
        <v>-0.87932100509664324</v>
      </c>
      <c r="Z728" s="19">
        <v>-0.87929999999999997</v>
      </c>
      <c r="AA728" t="s">
        <v>12386</v>
      </c>
      <c r="AB728" s="121">
        <v>3</v>
      </c>
    </row>
    <row r="729" spans="1:28" ht="20.25">
      <c r="A729">
        <v>3334</v>
      </c>
      <c r="B729" t="s">
        <v>3404</v>
      </c>
      <c r="C729" t="s">
        <v>3405</v>
      </c>
      <c r="D729" t="str">
        <f t="shared" si="22"/>
        <v>X-CASH XCASH</v>
      </c>
      <c r="E729" s="3" t="s">
        <v>8887</v>
      </c>
      <c r="F729" s="3" t="s">
        <v>8883</v>
      </c>
      <c r="G729" s="3" t="s">
        <v>8883</v>
      </c>
      <c r="H729" s="4">
        <v>798</v>
      </c>
      <c r="I729" s="4">
        <v>774115.22851888032</v>
      </c>
      <c r="J729" s="6">
        <v>43443</v>
      </c>
      <c r="K729" s="8">
        <v>6.5864879051500002E-6</v>
      </c>
      <c r="L729" s="7">
        <v>1515</v>
      </c>
      <c r="M729" s="7">
        <v>136582.01082003469</v>
      </c>
      <c r="N729" s="9">
        <v>44264</v>
      </c>
      <c r="O729" s="10">
        <v>3.8548618377000002E-4</v>
      </c>
      <c r="P729" s="10">
        <v>1024</v>
      </c>
      <c r="Q729" s="10">
        <v>23649418.979558531</v>
      </c>
      <c r="R729" s="10">
        <v>58.52681874183461</v>
      </c>
      <c r="S729" s="18">
        <v>58.52681874183461</v>
      </c>
      <c r="T729" s="13">
        <v>44635</v>
      </c>
      <c r="U729" s="16">
        <v>2.1864219739051651E-5</v>
      </c>
      <c r="V729" s="14">
        <v>1077</v>
      </c>
      <c r="W729" s="16">
        <v>1373518.5622162379</v>
      </c>
      <c r="X729" s="16">
        <v>94.3281443902288</v>
      </c>
      <c r="Y729" s="19">
        <f t="shared" si="23"/>
        <v>-0.94328144390228796</v>
      </c>
      <c r="Z729" s="19">
        <v>-0.94330000000000003</v>
      </c>
      <c r="AA729" t="s">
        <v>12387</v>
      </c>
      <c r="AB729" s="121">
        <v>3</v>
      </c>
    </row>
    <row r="730" spans="1:28" ht="20.25">
      <c r="A730">
        <v>2410</v>
      </c>
      <c r="B730" t="s">
        <v>2033</v>
      </c>
      <c r="C730" t="s">
        <v>2034</v>
      </c>
      <c r="D730" t="str">
        <f t="shared" si="22"/>
        <v>SpaceChain SPC</v>
      </c>
      <c r="E730" s="3" t="s">
        <v>8887</v>
      </c>
      <c r="F730" s="3" t="s">
        <v>8883</v>
      </c>
      <c r="G730" s="3" t="s">
        <v>8883</v>
      </c>
      <c r="H730" s="4">
        <v>800</v>
      </c>
      <c r="I730" s="4">
        <v>769723.83357521798</v>
      </c>
      <c r="J730" s="6">
        <v>43747</v>
      </c>
      <c r="K730" s="7">
        <v>2.6409997129299998E-4</v>
      </c>
      <c r="L730" s="7">
        <v>900</v>
      </c>
      <c r="M730" s="7">
        <v>1145896.98073418</v>
      </c>
      <c r="N730" s="9">
        <v>44236</v>
      </c>
      <c r="O730" s="10">
        <v>0.11534104000000001</v>
      </c>
      <c r="P730" s="10">
        <v>1144</v>
      </c>
      <c r="Q730" s="10">
        <v>15811687.24</v>
      </c>
      <c r="R730" s="10">
        <v>436.73249730132449</v>
      </c>
      <c r="S730" s="18">
        <v>436.73249730132449</v>
      </c>
      <c r="T730" s="13">
        <v>44675</v>
      </c>
      <c r="U730" s="14">
        <v>1.9692097305448091E-3</v>
      </c>
      <c r="V730" s="14">
        <v>1139</v>
      </c>
      <c r="W730" s="14">
        <v>1075795.78</v>
      </c>
      <c r="X730" s="14">
        <v>98.292706801893928</v>
      </c>
      <c r="Y730" s="19">
        <f t="shared" si="23"/>
        <v>-0.98292706801893925</v>
      </c>
      <c r="Z730" s="19">
        <v>-0.9829</v>
      </c>
      <c r="AA730" t="s">
        <v>12388</v>
      </c>
      <c r="AB730" s="121">
        <v>3</v>
      </c>
    </row>
    <row r="731" spans="1:28" ht="20.25">
      <c r="A731">
        <v>2088</v>
      </c>
      <c r="B731" t="s">
        <v>1603</v>
      </c>
      <c r="C731" t="s">
        <v>1604</v>
      </c>
      <c r="D731" t="str">
        <f t="shared" si="22"/>
        <v>EXRNchain EXRN</v>
      </c>
      <c r="E731" s="3" t="s">
        <v>8887</v>
      </c>
      <c r="F731" s="3" t="s">
        <v>8883</v>
      </c>
      <c r="G731" s="3" t="s">
        <v>8883</v>
      </c>
      <c r="H731" s="4">
        <v>801</v>
      </c>
      <c r="I731" s="4">
        <v>767464.34122804995</v>
      </c>
      <c r="J731" s="6">
        <v>43911</v>
      </c>
      <c r="K731" s="8">
        <v>3.6175888909100001E-6</v>
      </c>
      <c r="L731" s="7">
        <v>1141</v>
      </c>
      <c r="M731" s="7">
        <v>519397.77859629999</v>
      </c>
      <c r="N731" s="9">
        <v>44265</v>
      </c>
      <c r="O731" s="10">
        <v>4.5344999999999999E-4</v>
      </c>
      <c r="P731" s="10">
        <v>1638</v>
      </c>
      <c r="Q731" s="10">
        <v>3594074.03</v>
      </c>
      <c r="R731" s="10">
        <v>125.3459178679463</v>
      </c>
      <c r="S731" s="18">
        <v>125.3459178679463</v>
      </c>
      <c r="T731" s="13">
        <v>44583</v>
      </c>
      <c r="U731" s="16">
        <v>1.4522408420439E-5</v>
      </c>
      <c r="V731" s="14">
        <v>1068</v>
      </c>
      <c r="W731" s="16">
        <v>1424606.71</v>
      </c>
      <c r="X731" s="16">
        <v>96.797351765257687</v>
      </c>
      <c r="Y731" s="19">
        <f t="shared" si="23"/>
        <v>-0.96797351765257689</v>
      </c>
      <c r="Z731" s="19">
        <v>-0.96799999999999997</v>
      </c>
      <c r="AA731" t="s">
        <v>12389</v>
      </c>
      <c r="AB731" s="121">
        <v>3</v>
      </c>
    </row>
    <row r="732" spans="1:28" ht="20.25">
      <c r="A732">
        <v>3854</v>
      </c>
      <c r="B732" t="s">
        <v>4149</v>
      </c>
      <c r="C732" t="s">
        <v>4150</v>
      </c>
      <c r="D732" t="str">
        <f t="shared" si="22"/>
        <v>Unification UND</v>
      </c>
      <c r="E732" s="3" t="s">
        <v>8887</v>
      </c>
      <c r="F732" s="3" t="s">
        <v>8883</v>
      </c>
      <c r="G732" s="3" t="s">
        <v>8883</v>
      </c>
      <c r="H732" s="4">
        <v>802</v>
      </c>
      <c r="I732" s="4">
        <v>760069.10305213195</v>
      </c>
      <c r="J732" s="6">
        <v>43831</v>
      </c>
      <c r="K732" s="7">
        <v>4.2079237381900001E-3</v>
      </c>
      <c r="L732" s="7">
        <v>1392</v>
      </c>
      <c r="M732" s="7">
        <v>221837.34431760301</v>
      </c>
      <c r="N732" s="9">
        <v>44328</v>
      </c>
      <c r="O732" s="10">
        <v>0.25751059999999998</v>
      </c>
      <c r="P732" s="10">
        <v>1431</v>
      </c>
      <c r="Q732" s="10">
        <v>6782736.4400000004</v>
      </c>
      <c r="R732" s="10">
        <v>61.19659386003174</v>
      </c>
      <c r="S732" s="18">
        <v>61.19659386003174</v>
      </c>
      <c r="T732" s="13">
        <v>44640</v>
      </c>
      <c r="U732" s="14">
        <v>2.3138990886734021E-2</v>
      </c>
      <c r="V732" s="14">
        <v>1185</v>
      </c>
      <c r="W732" s="14">
        <v>878092.47</v>
      </c>
      <c r="X732" s="14">
        <v>91.014354016209808</v>
      </c>
      <c r="Y732" s="19">
        <f t="shared" si="23"/>
        <v>-0.91014354016209809</v>
      </c>
      <c r="Z732" s="19">
        <v>-0.91010000000000002</v>
      </c>
      <c r="AA732" t="s">
        <v>12390</v>
      </c>
      <c r="AB732" s="121">
        <v>3</v>
      </c>
    </row>
    <row r="733" spans="1:28" ht="20.25">
      <c r="A733">
        <v>2855</v>
      </c>
      <c r="B733" t="s">
        <v>2651</v>
      </c>
      <c r="C733" t="s">
        <v>2652</v>
      </c>
      <c r="D733" t="str">
        <f t="shared" si="22"/>
        <v>CashBet Coin CBC</v>
      </c>
      <c r="E733" s="3" t="s">
        <v>8889</v>
      </c>
      <c r="F733" s="3" t="s">
        <v>8883</v>
      </c>
      <c r="G733" s="3" t="s">
        <v>8883</v>
      </c>
      <c r="H733" s="4">
        <v>803</v>
      </c>
      <c r="I733" s="4">
        <v>748817.81018586201</v>
      </c>
      <c r="J733" s="6">
        <v>43903</v>
      </c>
      <c r="K733" s="7">
        <v>3.3703539434999999E-3</v>
      </c>
      <c r="L733" s="7">
        <v>1034</v>
      </c>
      <c r="M733" s="7">
        <v>748817.81018586201</v>
      </c>
      <c r="N733" s="9">
        <v>44247</v>
      </c>
      <c r="O733" s="10">
        <v>0.18499203</v>
      </c>
      <c r="P733" s="10">
        <v>979</v>
      </c>
      <c r="Q733" s="10">
        <v>26379459.27</v>
      </c>
      <c r="R733" s="10">
        <v>54.888012683882089</v>
      </c>
      <c r="S733" s="18">
        <v>54.888012683882089</v>
      </c>
      <c r="T733" s="13">
        <v>44686</v>
      </c>
      <c r="U733" s="14">
        <v>2.664821182331983E-2</v>
      </c>
      <c r="V733" s="14">
        <v>794</v>
      </c>
      <c r="W733" s="14">
        <v>4404187.5199999996</v>
      </c>
      <c r="X733" s="14">
        <v>85.594940591051497</v>
      </c>
      <c r="Y733" s="19">
        <f t="shared" si="23"/>
        <v>-0.85594940591051494</v>
      </c>
      <c r="Z733" s="19">
        <v>-0.85589999999999999</v>
      </c>
      <c r="AA733" t="s">
        <v>12391</v>
      </c>
      <c r="AB733" s="121">
        <v>3</v>
      </c>
    </row>
    <row r="734" spans="1:28" ht="20.25">
      <c r="A734">
        <v>3667</v>
      </c>
      <c r="B734" t="s">
        <v>3850</v>
      </c>
      <c r="C734" t="s">
        <v>3851</v>
      </c>
      <c r="D734" t="str">
        <f t="shared" si="22"/>
        <v>Atomic Wallet Coin AWC</v>
      </c>
      <c r="E734" s="3" t="s">
        <v>3686</v>
      </c>
      <c r="F734" s="3" t="s">
        <v>8883</v>
      </c>
      <c r="G734" s="3" t="s">
        <v>8883</v>
      </c>
      <c r="H734" s="4">
        <v>804</v>
      </c>
      <c r="I734" s="4">
        <v>747456.25462392997</v>
      </c>
      <c r="J734" s="6">
        <v>43525</v>
      </c>
      <c r="K734" s="7">
        <v>1.9102192825099999E-2</v>
      </c>
      <c r="L734" s="7">
        <v>2363</v>
      </c>
      <c r="M734" s="7">
        <v>0</v>
      </c>
      <c r="N734" s="9">
        <v>44334</v>
      </c>
      <c r="O734" s="10">
        <v>6.3377738199999998</v>
      </c>
      <c r="P734" s="10">
        <v>994</v>
      </c>
      <c r="Q734" s="10">
        <v>25722740.75</v>
      </c>
      <c r="R734" s="10">
        <v>331.78252769348342</v>
      </c>
      <c r="S734" s="18">
        <v>331.78252769348342</v>
      </c>
      <c r="T734" s="13">
        <v>44614</v>
      </c>
      <c r="U734" s="14">
        <v>0.58064205368260191</v>
      </c>
      <c r="V734" s="14">
        <v>694</v>
      </c>
      <c r="W734" s="14">
        <v>6937708.7199999997</v>
      </c>
      <c r="X734" s="14">
        <v>90.838391047495577</v>
      </c>
      <c r="Y734" s="19">
        <f t="shared" si="23"/>
        <v>-0.90838391047495581</v>
      </c>
      <c r="Z734" s="19">
        <v>-0.90839999999999999</v>
      </c>
      <c r="AA734" t="s">
        <v>12392</v>
      </c>
      <c r="AB734" s="121">
        <v>3</v>
      </c>
    </row>
    <row r="735" spans="1:28" ht="20.25">
      <c r="A735">
        <v>2826</v>
      </c>
      <c r="B735" t="s">
        <v>2608</v>
      </c>
      <c r="C735" t="s">
        <v>2609</v>
      </c>
      <c r="D735" t="str">
        <f t="shared" si="22"/>
        <v>Zipper ZIP</v>
      </c>
      <c r="E735" s="3" t="s">
        <v>3686</v>
      </c>
      <c r="F735" s="3" t="s">
        <v>8883</v>
      </c>
      <c r="G735" s="3" t="s">
        <v>8883</v>
      </c>
      <c r="H735" s="4">
        <v>805</v>
      </c>
      <c r="I735" s="4">
        <v>744217.04855500697</v>
      </c>
      <c r="J735" s="6">
        <v>43360</v>
      </c>
      <c r="K735" s="7">
        <v>9.3334692064672698E-4</v>
      </c>
      <c r="L735" s="7">
        <v>218</v>
      </c>
      <c r="M735" s="7">
        <v>15120219.939007759</v>
      </c>
      <c r="N735" s="9">
        <v>43375</v>
      </c>
      <c r="O735" s="10">
        <v>2.70853587426245E-3</v>
      </c>
      <c r="P735" s="10">
        <v>820</v>
      </c>
      <c r="Q735" s="10">
        <v>43878280.653846942</v>
      </c>
      <c r="R735" s="10">
        <v>2.9019604761600051</v>
      </c>
      <c r="S735" s="18">
        <v>2.9019604761600051</v>
      </c>
      <c r="T735" s="13">
        <v>43908</v>
      </c>
      <c r="U735" s="16">
        <v>4.1898142884100003E-5</v>
      </c>
      <c r="V735" s="14">
        <v>1249</v>
      </c>
      <c r="W735" s="16">
        <v>678749.90684556914</v>
      </c>
      <c r="X735" s="16">
        <v>98.453107330708363</v>
      </c>
      <c r="Y735" s="19">
        <f t="shared" si="23"/>
        <v>-0.98453107330708367</v>
      </c>
      <c r="Z735" s="19">
        <v>-0.98450000000000004</v>
      </c>
      <c r="AA735" t="s">
        <v>12393</v>
      </c>
      <c r="AB735" s="121">
        <v>3</v>
      </c>
    </row>
    <row r="736" spans="1:28" ht="20.25">
      <c r="A736">
        <v>1587</v>
      </c>
      <c r="B736" t="s">
        <v>963</v>
      </c>
      <c r="C736" t="s">
        <v>964</v>
      </c>
      <c r="D736" t="str">
        <f t="shared" si="22"/>
        <v>Dynamic DYN</v>
      </c>
      <c r="E736" s="3" t="s">
        <v>8887</v>
      </c>
      <c r="F736" s="3" t="s">
        <v>8883</v>
      </c>
      <c r="G736" s="3" t="s">
        <v>8883</v>
      </c>
      <c r="H736" s="4">
        <v>806</v>
      </c>
      <c r="I736" s="4">
        <v>742990.89428820205</v>
      </c>
      <c r="J736" s="6">
        <v>43680</v>
      </c>
      <c r="K736" s="7">
        <v>7.0785836719000003E-3</v>
      </c>
      <c r="L736" s="7">
        <v>1542</v>
      </c>
      <c r="M736" s="7">
        <v>123293.784568845</v>
      </c>
      <c r="N736" s="9">
        <v>44270</v>
      </c>
      <c r="O736" s="10">
        <v>2.2933107499999998</v>
      </c>
      <c r="P736" s="10">
        <v>985</v>
      </c>
      <c r="Q736" s="10">
        <v>26054106.359999999</v>
      </c>
      <c r="R736" s="10">
        <v>323.97875850557551</v>
      </c>
      <c r="S736" s="18">
        <v>323.97875850557551</v>
      </c>
      <c r="T736" s="13">
        <v>44664</v>
      </c>
      <c r="U736" s="14">
        <v>3.9972317665643263E-2</v>
      </c>
      <c r="V736" s="14">
        <v>1243</v>
      </c>
      <c r="W736" s="14">
        <v>696493.25</v>
      </c>
      <c r="X736" s="14">
        <v>98.257003868069631</v>
      </c>
      <c r="Y736" s="19">
        <f t="shared" si="23"/>
        <v>-0.98257003868069637</v>
      </c>
      <c r="Z736" s="19">
        <v>-0.98260000000000003</v>
      </c>
      <c r="AA736" t="s">
        <v>12394</v>
      </c>
      <c r="AB736" s="121">
        <v>3</v>
      </c>
    </row>
    <row r="737" spans="1:28" ht="20.25">
      <c r="A737">
        <v>3642</v>
      </c>
      <c r="B737" t="s">
        <v>3808</v>
      </c>
      <c r="C737" t="s">
        <v>3809</v>
      </c>
      <c r="D737" t="str">
        <f t="shared" si="22"/>
        <v>Trade Token X TIOX</v>
      </c>
      <c r="E737" s="3" t="s">
        <v>8898</v>
      </c>
      <c r="F737" s="3" t="s">
        <v>8883</v>
      </c>
      <c r="G737" s="3" t="s">
        <v>8883</v>
      </c>
      <c r="H737" s="4">
        <v>807</v>
      </c>
      <c r="I737" s="4">
        <v>738586.28426251304</v>
      </c>
      <c r="J737" s="6">
        <v>44045</v>
      </c>
      <c r="K737" s="7">
        <v>4.66321560641E-4</v>
      </c>
      <c r="L737" s="7">
        <v>1791</v>
      </c>
      <c r="M737" s="7">
        <v>39741.624112247002</v>
      </c>
      <c r="N737" s="9">
        <v>44202</v>
      </c>
      <c r="O737" s="10">
        <v>0.30235713693793997</v>
      </c>
      <c r="P737" s="10">
        <v>992</v>
      </c>
      <c r="Q737" s="10">
        <v>25767977.932063721</v>
      </c>
      <c r="R737" s="10">
        <v>648.38764161434756</v>
      </c>
      <c r="S737" s="18">
        <v>648.38764161434756</v>
      </c>
      <c r="T737" s="13">
        <v>44223</v>
      </c>
      <c r="U737" s="14">
        <v>1.213893335919E-2</v>
      </c>
      <c r="V737" s="14">
        <v>1148</v>
      </c>
      <c r="W737" s="14">
        <v>1034524.172593295</v>
      </c>
      <c r="X737" s="14">
        <v>95.985233395803206</v>
      </c>
      <c r="Y737" s="19">
        <f t="shared" si="23"/>
        <v>-0.95985233395803204</v>
      </c>
      <c r="Z737" s="19">
        <v>-0.95989999999999998</v>
      </c>
      <c r="AA737" t="s">
        <v>12395</v>
      </c>
      <c r="AB737" s="121">
        <v>3</v>
      </c>
    </row>
    <row r="738" spans="1:28" ht="20.25">
      <c r="A738">
        <v>3853</v>
      </c>
      <c r="B738" t="s">
        <v>4147</v>
      </c>
      <c r="C738" t="s">
        <v>4148</v>
      </c>
      <c r="D738" t="str">
        <f t="shared" si="22"/>
        <v>MultiVAC MTV</v>
      </c>
      <c r="E738" s="3" t="s">
        <v>8887</v>
      </c>
      <c r="F738" s="3" t="s">
        <v>8883</v>
      </c>
      <c r="G738" s="3" t="s">
        <v>8883</v>
      </c>
      <c r="H738" s="4">
        <v>809</v>
      </c>
      <c r="I738" s="4">
        <v>735533.05262231198</v>
      </c>
      <c r="J738" s="6">
        <v>43903</v>
      </c>
      <c r="K738" s="7">
        <v>1.4762710347799999E-4</v>
      </c>
      <c r="L738" s="7">
        <v>1038</v>
      </c>
      <c r="M738" s="7">
        <v>735533.05262231198</v>
      </c>
      <c r="N738" s="9">
        <v>44496</v>
      </c>
      <c r="O738" s="10">
        <v>2.917389617855071E-2</v>
      </c>
      <c r="P738" s="10">
        <v>618</v>
      </c>
      <c r="Q738" s="10">
        <v>86874727.760000005</v>
      </c>
      <c r="R738" s="10">
        <v>197.61883482932609</v>
      </c>
      <c r="S738" s="18">
        <v>197.61883482932609</v>
      </c>
      <c r="T738" s="13">
        <v>44682</v>
      </c>
      <c r="U738" s="14">
        <v>2.5243669983703539E-3</v>
      </c>
      <c r="V738" s="14">
        <v>607</v>
      </c>
      <c r="W738" s="14">
        <v>10250187.01</v>
      </c>
      <c r="X738" s="14">
        <v>91.347172201749572</v>
      </c>
      <c r="Y738" s="19">
        <f t="shared" si="23"/>
        <v>-0.91347172201749571</v>
      </c>
      <c r="Z738" s="19">
        <v>-0.91349999999999998</v>
      </c>
      <c r="AA738" t="s">
        <v>12396</v>
      </c>
      <c r="AB738" s="121">
        <v>3</v>
      </c>
    </row>
    <row r="739" spans="1:28" ht="20.25">
      <c r="A739">
        <v>3234</v>
      </c>
      <c r="B739" t="s">
        <v>3235</v>
      </c>
      <c r="C739" t="s">
        <v>501</v>
      </c>
      <c r="D739" t="str">
        <f t="shared" si="22"/>
        <v>Xriba XRA</v>
      </c>
      <c r="E739" s="3" t="s">
        <v>8887</v>
      </c>
      <c r="F739" s="3" t="s">
        <v>8883</v>
      </c>
      <c r="G739" s="3" t="s">
        <v>8883</v>
      </c>
      <c r="H739" s="4">
        <v>810</v>
      </c>
      <c r="I739" s="4">
        <v>733662.08034745406</v>
      </c>
      <c r="J739" s="6">
        <v>43342</v>
      </c>
      <c r="K739" s="7">
        <v>1.4205954037606701E-2</v>
      </c>
      <c r="L739" s="7">
        <v>2588</v>
      </c>
      <c r="M739" s="7">
        <v>0</v>
      </c>
      <c r="N739" s="9">
        <v>43364</v>
      </c>
      <c r="O739" s="10">
        <v>5.4116386920213699E-2</v>
      </c>
      <c r="P739" s="10">
        <v>1703</v>
      </c>
      <c r="Q739" s="10">
        <v>2895507.7739859601</v>
      </c>
      <c r="R739" s="10">
        <v>3.809415881323714</v>
      </c>
      <c r="S739" s="18">
        <v>3.809415881323714</v>
      </c>
      <c r="T739" s="13">
        <v>43932</v>
      </c>
      <c r="U739" s="14">
        <v>4.0000000000000001E-3</v>
      </c>
      <c r="V739" s="14">
        <v>1394</v>
      </c>
      <c r="W739" s="14">
        <v>394439.48839248839</v>
      </c>
      <c r="X739" s="14">
        <v>92.608523540388248</v>
      </c>
      <c r="Y739" s="19">
        <f t="shared" si="23"/>
        <v>-0.92608523540388243</v>
      </c>
      <c r="Z739" s="19">
        <v>-0.92610000000000003</v>
      </c>
      <c r="AA739" t="s">
        <v>12397</v>
      </c>
      <c r="AB739" s="121">
        <v>3</v>
      </c>
    </row>
    <row r="740" spans="1:28" ht="20.25">
      <c r="A740">
        <v>3455</v>
      </c>
      <c r="B740" t="s">
        <v>3589</v>
      </c>
      <c r="C740" t="s">
        <v>3589</v>
      </c>
      <c r="D740" t="str">
        <f t="shared" si="22"/>
        <v>DEEX DEEX</v>
      </c>
      <c r="E740" s="3" t="s">
        <v>3686</v>
      </c>
      <c r="F740" s="3" t="s">
        <v>8883</v>
      </c>
      <c r="G740" s="3" t="s">
        <v>8883</v>
      </c>
      <c r="H740" s="4">
        <v>811</v>
      </c>
      <c r="I740" s="4">
        <v>727526.32076852338</v>
      </c>
      <c r="J740" s="6">
        <v>43391</v>
      </c>
      <c r="K740" s="7">
        <v>4.4017158448696102E-2</v>
      </c>
      <c r="L740" s="7">
        <v>2771</v>
      </c>
      <c r="M740" s="7">
        <v>0</v>
      </c>
      <c r="N740" s="9">
        <v>43393</v>
      </c>
      <c r="O740" s="10">
        <v>5.8358557522296899E-2</v>
      </c>
      <c r="P740" s="10">
        <v>2983</v>
      </c>
      <c r="Q740" s="10">
        <v>0</v>
      </c>
      <c r="R740" s="10">
        <v>1.3258138321290389</v>
      </c>
      <c r="S740" s="18">
        <v>1.3258138321290389</v>
      </c>
      <c r="T740" s="13">
        <v>44185</v>
      </c>
      <c r="U740" s="14">
        <v>4.7045209041999999E-4</v>
      </c>
      <c r="V740" s="14">
        <v>2037</v>
      </c>
      <c r="W740" s="14">
        <v>26594.0452183214</v>
      </c>
      <c r="X740" s="14">
        <v>99.193859289204923</v>
      </c>
      <c r="Y740" s="19">
        <f t="shared" si="23"/>
        <v>-0.99193859289204922</v>
      </c>
      <c r="Z740" s="19">
        <v>-0.9919</v>
      </c>
      <c r="AA740" t="s">
        <v>12398</v>
      </c>
      <c r="AB740" s="121">
        <v>3</v>
      </c>
    </row>
    <row r="741" spans="1:28" ht="20.25">
      <c r="A741">
        <v>4929</v>
      </c>
      <c r="B741" t="s">
        <v>5136</v>
      </c>
      <c r="C741" t="s">
        <v>5137</v>
      </c>
      <c r="D741" t="str">
        <f t="shared" si="22"/>
        <v>JD Coin JDC</v>
      </c>
      <c r="E741" s="3" t="s">
        <v>8887</v>
      </c>
      <c r="F741" s="3" t="s">
        <v>8883</v>
      </c>
      <c r="G741" s="3" t="s">
        <v>8883</v>
      </c>
      <c r="H741" s="4">
        <v>812</v>
      </c>
      <c r="I741" s="4">
        <v>714935.51197884395</v>
      </c>
      <c r="J741" s="6">
        <v>43816</v>
      </c>
      <c r="K741" s="7">
        <v>6.2681089388999994E-2</v>
      </c>
      <c r="L741" s="7">
        <v>3240</v>
      </c>
      <c r="M741" s="7">
        <v>0</v>
      </c>
      <c r="N741" s="9">
        <v>43833</v>
      </c>
      <c r="O741" s="10">
        <v>1.14734471262</v>
      </c>
      <c r="P741" s="10">
        <v>3327</v>
      </c>
      <c r="Q741" s="10">
        <v>0</v>
      </c>
      <c r="R741" s="10">
        <v>18.3044794499272</v>
      </c>
      <c r="S741" s="18">
        <v>18.3044794499272</v>
      </c>
      <c r="T741" s="13">
        <v>44669</v>
      </c>
      <c r="U741" s="14">
        <v>1.3038267020846079E-2</v>
      </c>
      <c r="V741" s="14">
        <v>2926</v>
      </c>
      <c r="W741" s="14">
        <v>0</v>
      </c>
      <c r="X741" s="14">
        <v>98.863613796496026</v>
      </c>
      <c r="Y741" s="19">
        <f t="shared" si="23"/>
        <v>-0.9886361379649603</v>
      </c>
      <c r="Z741" s="19">
        <v>-0.98860000000000003</v>
      </c>
      <c r="AA741" t="s">
        <v>12399</v>
      </c>
      <c r="AB741" s="121">
        <v>3</v>
      </c>
    </row>
    <row r="742" spans="1:28" ht="20.25">
      <c r="A742">
        <v>3663</v>
      </c>
      <c r="B742" t="s">
        <v>3842</v>
      </c>
      <c r="C742" t="s">
        <v>3843</v>
      </c>
      <c r="D742" t="str">
        <f t="shared" si="22"/>
        <v>Footballcoin XFC</v>
      </c>
      <c r="E742" s="3" t="s">
        <v>8889</v>
      </c>
      <c r="F742" s="3" t="s">
        <v>8883</v>
      </c>
      <c r="G742" s="3" t="s">
        <v>8883</v>
      </c>
      <c r="H742" s="4">
        <v>814</v>
      </c>
      <c r="I742" s="4">
        <v>709221.74291915097</v>
      </c>
      <c r="J742" s="6">
        <v>43903</v>
      </c>
      <c r="K742" s="7">
        <v>1.3552026506199999E-3</v>
      </c>
      <c r="L742" s="7">
        <v>1047</v>
      </c>
      <c r="M742" s="7">
        <v>709221.74291915097</v>
      </c>
      <c r="N742" s="9">
        <v>44247</v>
      </c>
      <c r="O742" s="10">
        <v>3.6974010000000002E-2</v>
      </c>
      <c r="P742" s="10">
        <v>1825</v>
      </c>
      <c r="Q742" s="10">
        <v>1935276.52</v>
      </c>
      <c r="R742" s="10">
        <v>27.283011867697081</v>
      </c>
      <c r="S742" s="18">
        <v>27.283011867697081</v>
      </c>
      <c r="T742" s="13">
        <v>44250</v>
      </c>
      <c r="U742" s="14">
        <v>4.1175300000000003E-3</v>
      </c>
      <c r="V742" s="14">
        <v>946</v>
      </c>
      <c r="W742" s="14">
        <v>2343501.6</v>
      </c>
      <c r="X742" s="14">
        <v>88.863718054925613</v>
      </c>
      <c r="Y742" s="19">
        <f t="shared" si="23"/>
        <v>-0.88863718054925611</v>
      </c>
      <c r="Z742" s="19">
        <v>-0.88859999999999995</v>
      </c>
      <c r="AA742" t="s">
        <v>12400</v>
      </c>
      <c r="AB742" s="121">
        <v>3</v>
      </c>
    </row>
    <row r="743" spans="1:28" ht="20.25">
      <c r="A743">
        <v>2078</v>
      </c>
      <c r="B743" t="s">
        <v>1591</v>
      </c>
      <c r="C743" t="s">
        <v>1591</v>
      </c>
      <c r="D743" t="str">
        <f t="shared" si="22"/>
        <v>LIFE LIFE</v>
      </c>
      <c r="E743" s="3" t="s">
        <v>8887</v>
      </c>
      <c r="F743" s="3" t="s">
        <v>8883</v>
      </c>
      <c r="G743" s="3" t="s">
        <v>8883</v>
      </c>
      <c r="H743" s="4">
        <v>815</v>
      </c>
      <c r="I743" s="4">
        <v>704439.1619888962</v>
      </c>
      <c r="J743" s="6">
        <v>43510</v>
      </c>
      <c r="K743" s="8">
        <v>1.8636340536099999E-5</v>
      </c>
      <c r="L743" s="7">
        <v>1193</v>
      </c>
      <c r="M743" s="7">
        <v>436881.82947083848</v>
      </c>
      <c r="N743" s="9">
        <v>43578</v>
      </c>
      <c r="O743" s="10">
        <v>1.7056626492499999E-4</v>
      </c>
      <c r="P743" s="10">
        <v>1612</v>
      </c>
      <c r="Q743" s="10">
        <v>3998494.3246822548</v>
      </c>
      <c r="R743" s="10">
        <v>9.1523475112831427</v>
      </c>
      <c r="S743" s="18">
        <v>9.1523475112831427</v>
      </c>
      <c r="T743" s="13">
        <v>43965</v>
      </c>
      <c r="U743" s="16">
        <v>6.8132287039999998E-7</v>
      </c>
      <c r="V743" s="14">
        <v>1871</v>
      </c>
      <c r="W743" s="16">
        <v>58903.686287982076</v>
      </c>
      <c r="X743" s="16">
        <v>99.600552389008698</v>
      </c>
      <c r="Y743" s="19">
        <f t="shared" si="23"/>
        <v>-0.99600552389008701</v>
      </c>
      <c r="Z743" s="19">
        <v>-0.996</v>
      </c>
      <c r="AA743" t="s">
        <v>12401</v>
      </c>
      <c r="AB743" s="121">
        <v>3</v>
      </c>
    </row>
    <row r="744" spans="1:28" ht="20.25">
      <c r="A744">
        <v>3634</v>
      </c>
      <c r="B744" t="s">
        <v>3792</v>
      </c>
      <c r="C744" t="s">
        <v>3793</v>
      </c>
      <c r="D744" t="str">
        <f t="shared" si="22"/>
        <v>Kambria KAT</v>
      </c>
      <c r="E744" s="3" t="s">
        <v>1772</v>
      </c>
      <c r="F744" s="3" t="s">
        <v>8883</v>
      </c>
      <c r="G744" s="3" t="s">
        <v>8883</v>
      </c>
      <c r="H744" s="4">
        <v>816</v>
      </c>
      <c r="I744" s="4">
        <v>704405.34535146796</v>
      </c>
      <c r="J744" s="6">
        <v>43448</v>
      </c>
      <c r="K744" s="7">
        <v>2.46931071639E-2</v>
      </c>
      <c r="L744" s="7">
        <v>2410</v>
      </c>
      <c r="M744" s="7">
        <v>0</v>
      </c>
      <c r="N744" s="9">
        <v>43452</v>
      </c>
      <c r="O744" s="10">
        <v>3.6253621460800002E-2</v>
      </c>
      <c r="P744" s="10">
        <v>1537</v>
      </c>
      <c r="Q744" s="10">
        <v>4971026.0893391902</v>
      </c>
      <c r="R744" s="10">
        <v>1.4681676639625509</v>
      </c>
      <c r="S744" s="18">
        <v>1.4681676639625509</v>
      </c>
      <c r="T744" s="13">
        <v>44163</v>
      </c>
      <c r="U744" s="14">
        <v>2.8652000000000001E-4</v>
      </c>
      <c r="V744" s="14">
        <v>813</v>
      </c>
      <c r="W744" s="14">
        <v>4027250.6354604601</v>
      </c>
      <c r="X744" s="14">
        <v>99.209678954943016</v>
      </c>
      <c r="Y744" s="19">
        <f t="shared" si="23"/>
        <v>-0.99209678954943015</v>
      </c>
      <c r="Z744" s="19">
        <v>-0.99209999999999998</v>
      </c>
      <c r="AA744" t="s">
        <v>12402</v>
      </c>
      <c r="AB744" s="121">
        <v>3</v>
      </c>
    </row>
    <row r="745" spans="1:28" ht="20.25">
      <c r="A745">
        <v>3722</v>
      </c>
      <c r="B745" t="s">
        <v>3943</v>
      </c>
      <c r="C745" t="s">
        <v>3943</v>
      </c>
      <c r="D745" t="str">
        <f t="shared" si="22"/>
        <v>TEMCO TEMCO</v>
      </c>
      <c r="E745" s="3" t="s">
        <v>8888</v>
      </c>
      <c r="F745" s="3" t="s">
        <v>8883</v>
      </c>
      <c r="G745" s="3" t="s">
        <v>8883</v>
      </c>
      <c r="H745" s="4">
        <v>817</v>
      </c>
      <c r="I745" s="4">
        <v>702708.13959117397</v>
      </c>
      <c r="J745" s="6">
        <v>43942</v>
      </c>
      <c r="K745" s="7">
        <v>1.29551129774E-4</v>
      </c>
      <c r="L745" s="7">
        <v>1180</v>
      </c>
      <c r="M745" s="7">
        <v>452300.86499234702</v>
      </c>
      <c r="N745" s="9">
        <v>44287</v>
      </c>
      <c r="O745" s="10">
        <v>3.5926729999999997E-2</v>
      </c>
      <c r="P745" s="10">
        <v>556</v>
      </c>
      <c r="Q745" s="10">
        <v>109805198.98</v>
      </c>
      <c r="R745" s="10">
        <v>277.31699493994103</v>
      </c>
      <c r="S745" s="18">
        <v>277.31699493994103</v>
      </c>
      <c r="T745" s="13">
        <v>44335</v>
      </c>
      <c r="U745" s="14">
        <v>3.5889400000000001E-3</v>
      </c>
      <c r="V745" s="14">
        <v>532</v>
      </c>
      <c r="W745" s="14">
        <v>15720243.18</v>
      </c>
      <c r="X745" s="14">
        <v>90.010390592185814</v>
      </c>
      <c r="Y745" s="19">
        <f t="shared" si="23"/>
        <v>-0.90010390592185818</v>
      </c>
      <c r="Z745" s="19">
        <v>-0.90010000000000001</v>
      </c>
      <c r="AA745" t="s">
        <v>12403</v>
      </c>
      <c r="AB745" s="121">
        <v>3</v>
      </c>
    </row>
    <row r="746" spans="1:28" ht="20.25">
      <c r="A746">
        <v>3023</v>
      </c>
      <c r="B746" t="s">
        <v>2901</v>
      </c>
      <c r="C746" t="s">
        <v>2902</v>
      </c>
      <c r="D746" t="str">
        <f t="shared" si="22"/>
        <v>Semux SEM</v>
      </c>
      <c r="E746" s="3" t="s">
        <v>8899</v>
      </c>
      <c r="F746" s="3" t="s">
        <v>8883</v>
      </c>
      <c r="G746" s="3" t="s">
        <v>8883</v>
      </c>
      <c r="H746" s="4">
        <v>818</v>
      </c>
      <c r="I746" s="4">
        <v>702285.47652312741</v>
      </c>
      <c r="J746" s="6">
        <v>43360</v>
      </c>
      <c r="K746" s="7">
        <v>0.20677720010280601</v>
      </c>
      <c r="L746" s="7">
        <v>769</v>
      </c>
      <c r="M746" s="7">
        <v>1648018.8339177661</v>
      </c>
      <c r="N746" s="9">
        <v>43406</v>
      </c>
      <c r="O746" s="10">
        <v>0.98824705614700004</v>
      </c>
      <c r="P746" s="10">
        <v>1362</v>
      </c>
      <c r="Q746" s="10">
        <v>8381752.1824050751</v>
      </c>
      <c r="R746" s="10">
        <v>4.7792844455561871</v>
      </c>
      <c r="S746" s="18">
        <v>4.7792844455561871</v>
      </c>
      <c r="T746" s="13">
        <v>44687</v>
      </c>
      <c r="U746" s="14">
        <v>3.6040922350152362E-4</v>
      </c>
      <c r="V746" s="14">
        <v>2297</v>
      </c>
      <c r="W746" s="14">
        <v>4581.6456695150291</v>
      </c>
      <c r="X746" s="14">
        <v>99.963530453112938</v>
      </c>
      <c r="Y746" s="19">
        <f t="shared" si="23"/>
        <v>-0.99963530453112937</v>
      </c>
      <c r="Z746" s="19">
        <v>-0.99960000000000004</v>
      </c>
      <c r="AA746" t="s">
        <v>12404</v>
      </c>
      <c r="AB746" s="121">
        <v>3</v>
      </c>
    </row>
    <row r="747" spans="1:28" ht="20.25">
      <c r="A747">
        <v>3227</v>
      </c>
      <c r="B747" t="s">
        <v>3224</v>
      </c>
      <c r="C747" t="s">
        <v>3225</v>
      </c>
      <c r="D747" t="str">
        <f t="shared" si="22"/>
        <v>Traceability Chain TAC</v>
      </c>
      <c r="E747" s="3" t="s">
        <v>8888</v>
      </c>
      <c r="F747" s="3" t="s">
        <v>8883</v>
      </c>
      <c r="G747" s="3" t="s">
        <v>8883</v>
      </c>
      <c r="H747" s="4">
        <v>819</v>
      </c>
      <c r="I747" s="4">
        <v>699368.31346534041</v>
      </c>
      <c r="J747" s="6">
        <v>43510</v>
      </c>
      <c r="K747" s="7">
        <v>1.2660836012999999E-3</v>
      </c>
      <c r="L747" s="7">
        <v>1144</v>
      </c>
      <c r="M747" s="7">
        <v>512610.26151459123</v>
      </c>
      <c r="N747" s="9">
        <v>43649</v>
      </c>
      <c r="O747" s="10">
        <v>1.7364237784100001E-2</v>
      </c>
      <c r="P747" s="10">
        <v>1275</v>
      </c>
      <c r="Q747" s="10">
        <v>10659175.242233999</v>
      </c>
      <c r="R747" s="10">
        <v>13.714921957973869</v>
      </c>
      <c r="S747" s="18">
        <v>13.714921957973869</v>
      </c>
      <c r="T747" s="13">
        <v>44272</v>
      </c>
      <c r="U747" s="14">
        <v>4.5959803223999998E-4</v>
      </c>
      <c r="V747" s="14">
        <v>2550</v>
      </c>
      <c r="W747" s="14">
        <v>0</v>
      </c>
      <c r="X747" s="14">
        <v>97.353192014792356</v>
      </c>
      <c r="Y747" s="19">
        <f t="shared" si="23"/>
        <v>-0.97353192014792356</v>
      </c>
      <c r="Z747" s="19">
        <v>-0.97350000000000003</v>
      </c>
      <c r="AA747" t="s">
        <v>12405</v>
      </c>
      <c r="AB747" s="121">
        <v>3</v>
      </c>
    </row>
    <row r="748" spans="1:28" ht="20.25">
      <c r="A748">
        <v>3140</v>
      </c>
      <c r="B748" t="s">
        <v>3072</v>
      </c>
      <c r="C748" t="s">
        <v>3073</v>
      </c>
      <c r="D748" t="str">
        <f t="shared" si="22"/>
        <v>Ubex UBEX</v>
      </c>
      <c r="E748" s="3" t="s">
        <v>8888</v>
      </c>
      <c r="F748" s="3" t="s">
        <v>1772</v>
      </c>
      <c r="G748" s="3" t="s">
        <v>8883</v>
      </c>
      <c r="H748" s="4">
        <v>820</v>
      </c>
      <c r="I748" s="4">
        <v>697803.48476526898</v>
      </c>
      <c r="J748" s="6">
        <v>43360</v>
      </c>
      <c r="K748" s="7">
        <v>8.9885199999999998E-3</v>
      </c>
      <c r="L748" s="7">
        <v>2571</v>
      </c>
      <c r="M748" s="7">
        <v>0</v>
      </c>
      <c r="N748" s="9">
        <v>43373</v>
      </c>
      <c r="O748" s="10">
        <v>3.4570200000000002E-2</v>
      </c>
      <c r="P748" s="10">
        <v>2874</v>
      </c>
      <c r="Q748" s="10">
        <v>0</v>
      </c>
      <c r="R748" s="10">
        <v>3.8460391699634648</v>
      </c>
      <c r="S748" s="18">
        <v>3.8460391699634648</v>
      </c>
      <c r="T748" s="13">
        <v>44203</v>
      </c>
      <c r="U748" s="14">
        <v>6.2860000000000005E-5</v>
      </c>
      <c r="V748" s="14">
        <v>1315</v>
      </c>
      <c r="W748" s="14">
        <v>541344.59431512002</v>
      </c>
      <c r="X748" s="14">
        <v>99.818167091888398</v>
      </c>
      <c r="Y748" s="19">
        <f t="shared" si="23"/>
        <v>-0.99818167091888399</v>
      </c>
      <c r="Z748" s="19">
        <v>-0.99819999999999998</v>
      </c>
      <c r="AA748" t="s">
        <v>12406</v>
      </c>
      <c r="AB748" s="121">
        <v>3</v>
      </c>
    </row>
    <row r="749" spans="1:28" ht="20.25">
      <c r="A749">
        <v>3958</v>
      </c>
      <c r="B749" t="s">
        <v>4322</v>
      </c>
      <c r="C749" t="s">
        <v>4323</v>
      </c>
      <c r="D749" t="str">
        <f t="shared" si="22"/>
        <v>RedFOX Labs RFOX</v>
      </c>
      <c r="E749" s="3" t="s">
        <v>8892</v>
      </c>
      <c r="F749" s="3" t="s">
        <v>8883</v>
      </c>
      <c r="G749" s="3" t="s">
        <v>8883</v>
      </c>
      <c r="H749" s="4">
        <v>821</v>
      </c>
      <c r="I749" s="4">
        <v>696218.19150828163</v>
      </c>
      <c r="J749" s="6">
        <v>43976</v>
      </c>
      <c r="K749" s="7">
        <v>1.8194194120699999E-3</v>
      </c>
      <c r="L749" s="7">
        <v>1422</v>
      </c>
      <c r="M749" s="7">
        <v>196319.97770707909</v>
      </c>
      <c r="N749" s="9">
        <v>44126</v>
      </c>
      <c r="O749" s="10">
        <v>0.22922534334471001</v>
      </c>
      <c r="P749" s="10">
        <v>921</v>
      </c>
      <c r="Q749" s="10">
        <v>31106689.133949589</v>
      </c>
      <c r="R749" s="10">
        <v>125.9881816276295</v>
      </c>
      <c r="S749" s="18">
        <v>125.9881816276295</v>
      </c>
      <c r="T749" s="13">
        <v>44142</v>
      </c>
      <c r="U749" s="14">
        <v>1.2957189723049999E-2</v>
      </c>
      <c r="V749" s="14">
        <v>1017</v>
      </c>
      <c r="W749" s="14">
        <v>1758535.184182043</v>
      </c>
      <c r="X749" s="14">
        <v>94.347400887708602</v>
      </c>
      <c r="Y749" s="19">
        <f t="shared" si="23"/>
        <v>-0.94347400887708599</v>
      </c>
      <c r="Z749" s="19">
        <v>-0.94350000000000001</v>
      </c>
      <c r="AA749" t="s">
        <v>12407</v>
      </c>
      <c r="AB749" s="121">
        <v>3</v>
      </c>
    </row>
    <row r="750" spans="1:28" ht="20.25">
      <c r="A750">
        <v>2305</v>
      </c>
      <c r="B750" t="s">
        <v>1880</v>
      </c>
      <c r="C750" t="s">
        <v>1881</v>
      </c>
      <c r="D750" t="str">
        <f t="shared" si="22"/>
        <v>NAGA NGC</v>
      </c>
      <c r="E750" s="3" t="s">
        <v>8894</v>
      </c>
      <c r="F750" s="3" t="s">
        <v>8883</v>
      </c>
      <c r="G750" s="3" t="s">
        <v>8883</v>
      </c>
      <c r="H750" s="4">
        <v>822</v>
      </c>
      <c r="I750" s="4">
        <v>693574.77755120501</v>
      </c>
      <c r="J750" s="6">
        <v>43903</v>
      </c>
      <c r="K750" s="7">
        <v>7.7066449942500004E-3</v>
      </c>
      <c r="L750" s="7">
        <v>1052</v>
      </c>
      <c r="M750" s="7">
        <v>693574.77755120501</v>
      </c>
      <c r="N750" s="9">
        <v>44560</v>
      </c>
      <c r="O750" s="10">
        <v>2.252505708377154</v>
      </c>
      <c r="P750" s="10">
        <v>2616</v>
      </c>
      <c r="Q750" s="10">
        <v>0</v>
      </c>
      <c r="R750" s="10">
        <v>292.28097441334978</v>
      </c>
      <c r="S750" s="18">
        <v>292.28097441334978</v>
      </c>
      <c r="T750" s="13">
        <v>44678</v>
      </c>
      <c r="U750" s="14">
        <v>0.37065856948405201</v>
      </c>
      <c r="V750" s="14">
        <v>2596</v>
      </c>
      <c r="W750" s="14">
        <v>0</v>
      </c>
      <c r="X750" s="14">
        <v>83.544611314166318</v>
      </c>
      <c r="Y750" s="19">
        <f t="shared" si="23"/>
        <v>-0.83544611314166317</v>
      </c>
      <c r="Z750" s="19">
        <v>-0.83540000000000003</v>
      </c>
      <c r="AA750" t="s">
        <v>12408</v>
      </c>
      <c r="AB750" s="121">
        <v>3</v>
      </c>
    </row>
    <row r="751" spans="1:28" ht="20.25">
      <c r="A751">
        <v>2450</v>
      </c>
      <c r="B751" t="s">
        <v>2080</v>
      </c>
      <c r="C751" t="s">
        <v>2081</v>
      </c>
      <c r="D751" t="str">
        <f t="shared" si="22"/>
        <v>carVertical CV</v>
      </c>
      <c r="E751" s="3" t="s">
        <v>8887</v>
      </c>
      <c r="F751" s="3" t="s">
        <v>8883</v>
      </c>
      <c r="G751" s="3" t="s">
        <v>8883</v>
      </c>
      <c r="H751" s="4">
        <v>823</v>
      </c>
      <c r="I751" s="4">
        <v>687709.51579579699</v>
      </c>
      <c r="J751" s="6">
        <v>43761</v>
      </c>
      <c r="K751" s="7">
        <v>1.7226822533599999E-4</v>
      </c>
      <c r="L751" s="7">
        <v>846</v>
      </c>
      <c r="M751" s="7">
        <v>1341383.1783312899</v>
      </c>
      <c r="N751" s="9">
        <v>43769</v>
      </c>
      <c r="O751" s="10">
        <v>3.9461505056300004E-3</v>
      </c>
      <c r="P751" s="10">
        <v>987</v>
      </c>
      <c r="Q751" s="10">
        <v>25943478.842345499</v>
      </c>
      <c r="R751" s="10">
        <v>22.9070131646927</v>
      </c>
      <c r="S751" s="18">
        <v>22.9070131646927</v>
      </c>
      <c r="T751" s="13">
        <v>43903</v>
      </c>
      <c r="U751" s="16">
        <v>6.76852372156E-5</v>
      </c>
      <c r="V751" s="14">
        <v>1247</v>
      </c>
      <c r="W751" s="16">
        <v>687709.51579579699</v>
      </c>
      <c r="X751" s="16">
        <v>98.284778111756438</v>
      </c>
      <c r="Y751" s="19">
        <f t="shared" si="23"/>
        <v>-0.98284778111756443</v>
      </c>
      <c r="Z751" s="19">
        <v>-0.98280000000000001</v>
      </c>
      <c r="AA751" t="s">
        <v>12409</v>
      </c>
      <c r="AB751" s="121">
        <v>3</v>
      </c>
    </row>
    <row r="752" spans="1:28" ht="20.25">
      <c r="A752">
        <v>2891</v>
      </c>
      <c r="B752" t="s">
        <v>2702</v>
      </c>
      <c r="C752" t="s">
        <v>2703</v>
      </c>
      <c r="D752" t="str">
        <f t="shared" si="22"/>
        <v>Cardstack CARD</v>
      </c>
      <c r="E752" s="3" t="s">
        <v>8884</v>
      </c>
      <c r="F752" s="3" t="s">
        <v>8883</v>
      </c>
      <c r="G752" s="3" t="s">
        <v>8883</v>
      </c>
      <c r="H752" s="4">
        <v>824</v>
      </c>
      <c r="I752" s="4">
        <v>681859.45980178099</v>
      </c>
      <c r="J752" s="6">
        <v>43815</v>
      </c>
      <c r="K752" s="7">
        <v>1.6387920849699999E-4</v>
      </c>
      <c r="L752" s="7">
        <v>1152</v>
      </c>
      <c r="M752" s="7">
        <v>497278.43810761702</v>
      </c>
      <c r="N752" s="9">
        <v>44327</v>
      </c>
      <c r="O752" s="10">
        <v>4.327715E-2</v>
      </c>
      <c r="P752" s="10">
        <v>692</v>
      </c>
      <c r="Q752" s="10">
        <v>67165219.430000007</v>
      </c>
      <c r="R752" s="10">
        <v>264.07956443597448</v>
      </c>
      <c r="S752" s="18">
        <v>264.07956443597448</v>
      </c>
      <c r="T752" s="13">
        <v>44596</v>
      </c>
      <c r="U752" s="14">
        <v>2.7746048542377699E-3</v>
      </c>
      <c r="V752" s="14">
        <v>621</v>
      </c>
      <c r="W752" s="14">
        <v>9525953.7200000007</v>
      </c>
      <c r="X752" s="14">
        <v>93.588753293047787</v>
      </c>
      <c r="Y752" s="19">
        <f t="shared" si="23"/>
        <v>-0.93588753293047788</v>
      </c>
      <c r="Z752" s="19">
        <v>-0.93589999999999995</v>
      </c>
      <c r="AA752" t="s">
        <v>12410</v>
      </c>
      <c r="AB752" s="121">
        <v>3</v>
      </c>
    </row>
    <row r="753" spans="1:28" ht="20.25">
      <c r="A753">
        <v>1930</v>
      </c>
      <c r="B753" t="s">
        <v>1377</v>
      </c>
      <c r="C753" t="s">
        <v>1378</v>
      </c>
      <c r="D753" t="str">
        <f t="shared" si="22"/>
        <v>Primas PST</v>
      </c>
      <c r="E753" s="3" t="s">
        <v>8887</v>
      </c>
      <c r="F753" s="3" t="s">
        <v>8883</v>
      </c>
      <c r="G753" s="3" t="s">
        <v>8883</v>
      </c>
      <c r="H753" s="4">
        <v>825</v>
      </c>
      <c r="I753" s="4">
        <v>679694.17748786195</v>
      </c>
      <c r="J753" s="6">
        <v>43352</v>
      </c>
      <c r="K753" s="7">
        <v>0.124834</v>
      </c>
      <c r="L753" s="7">
        <v>327</v>
      </c>
      <c r="M753" s="7">
        <v>8635257.5117899999</v>
      </c>
      <c r="N753" s="9">
        <v>43371</v>
      </c>
      <c r="O753" s="10">
        <v>0.383384</v>
      </c>
      <c r="P753" s="10">
        <v>1115</v>
      </c>
      <c r="Q753" s="10">
        <v>17693794.396200001</v>
      </c>
      <c r="R753" s="10">
        <v>3.0711504878478619</v>
      </c>
      <c r="S753" s="18">
        <v>3.0711504878478619</v>
      </c>
      <c r="T753" s="13">
        <v>44112</v>
      </c>
      <c r="U753" s="14">
        <v>9.4126499999999998E-3</v>
      </c>
      <c r="V753" s="14">
        <v>1325</v>
      </c>
      <c r="W753" s="14">
        <v>522713.76779508998</v>
      </c>
      <c r="X753" s="14">
        <v>97.544850593660655</v>
      </c>
      <c r="Y753" s="19">
        <f t="shared" si="23"/>
        <v>-0.97544850593660659</v>
      </c>
      <c r="Z753" s="19">
        <v>-0.97540000000000004</v>
      </c>
      <c r="AA753" t="s">
        <v>12411</v>
      </c>
      <c r="AB753" s="121">
        <v>3</v>
      </c>
    </row>
    <row r="754" spans="1:28" ht="20.25">
      <c r="A754">
        <v>2856</v>
      </c>
      <c r="B754" t="s">
        <v>2653</v>
      </c>
      <c r="C754" t="s">
        <v>2654</v>
      </c>
      <c r="D754" t="str">
        <f t="shared" si="22"/>
        <v>CEEK VR CEEK</v>
      </c>
      <c r="E754" s="3" t="s">
        <v>8893</v>
      </c>
      <c r="F754" s="3" t="s">
        <v>8892</v>
      </c>
      <c r="G754" s="3" t="s">
        <v>8888</v>
      </c>
      <c r="H754" s="4">
        <v>826</v>
      </c>
      <c r="I754" s="4">
        <v>676946.64396099502</v>
      </c>
      <c r="J754" s="6">
        <v>43903</v>
      </c>
      <c r="K754" s="7">
        <v>9.4804368633600005E-4</v>
      </c>
      <c r="L754" s="7">
        <v>1061</v>
      </c>
      <c r="M754" s="7">
        <v>676946.64396099502</v>
      </c>
      <c r="N754" s="9">
        <v>44529</v>
      </c>
      <c r="O754" s="10">
        <v>1.1969202729467929</v>
      </c>
      <c r="P754" s="10">
        <v>176</v>
      </c>
      <c r="Q754" s="10">
        <v>846007443.76999998</v>
      </c>
      <c r="R754" s="10">
        <v>1262.515947522051</v>
      </c>
      <c r="S754" s="18">
        <v>1262.515947522051</v>
      </c>
      <c r="T754" s="13">
        <v>44583</v>
      </c>
      <c r="U754" s="14">
        <v>0.2663034536395929</v>
      </c>
      <c r="V754" s="14">
        <v>160</v>
      </c>
      <c r="W754" s="14">
        <v>221862808.03999999</v>
      </c>
      <c r="X754" s="14">
        <v>77.750944682058105</v>
      </c>
      <c r="Y754" s="19">
        <f t="shared" si="23"/>
        <v>-0.7775094468205811</v>
      </c>
      <c r="Z754" s="19">
        <v>-0.77749999999999997</v>
      </c>
      <c r="AA754" t="s">
        <v>12412</v>
      </c>
      <c r="AB754" s="121">
        <v>3</v>
      </c>
    </row>
    <row r="755" spans="1:28" ht="20.25">
      <c r="A755">
        <v>3912</v>
      </c>
      <c r="B755" t="s">
        <v>4249</v>
      </c>
      <c r="C755" t="s">
        <v>4250</v>
      </c>
      <c r="D755" t="str">
        <f t="shared" si="22"/>
        <v>W Green Pay WGP</v>
      </c>
      <c r="E755" s="3" t="s">
        <v>8887</v>
      </c>
      <c r="F755" s="3" t="s">
        <v>8883</v>
      </c>
      <c r="G755" s="3" t="s">
        <v>8883</v>
      </c>
      <c r="H755" s="4">
        <v>827</v>
      </c>
      <c r="I755" s="4">
        <v>676738.66540596401</v>
      </c>
      <c r="J755" s="6">
        <v>43610</v>
      </c>
      <c r="K755" s="7">
        <v>0.14405549781300001</v>
      </c>
      <c r="L755" s="7">
        <v>2750</v>
      </c>
      <c r="M755" s="7">
        <v>0</v>
      </c>
      <c r="N755" s="9">
        <v>43633</v>
      </c>
      <c r="O755" s="10">
        <v>0.44609770521600001</v>
      </c>
      <c r="P755" s="10">
        <v>3096</v>
      </c>
      <c r="Q755" s="10">
        <v>0</v>
      </c>
      <c r="R755" s="10">
        <v>3.096707255110001</v>
      </c>
      <c r="S755" s="18">
        <v>3.096707255110001</v>
      </c>
      <c r="T755" s="13">
        <v>44196</v>
      </c>
      <c r="U755" s="14">
        <v>2.3046101413899999E-3</v>
      </c>
      <c r="V755" s="14">
        <v>1944</v>
      </c>
      <c r="W755" s="14">
        <v>40630.892933813942</v>
      </c>
      <c r="X755" s="14">
        <v>99.483384443711913</v>
      </c>
      <c r="Y755" s="19">
        <f t="shared" si="23"/>
        <v>-0.99483384443711909</v>
      </c>
      <c r="Z755" s="19">
        <v>-0.99480000000000002</v>
      </c>
      <c r="AA755" t="s">
        <v>12413</v>
      </c>
      <c r="AB755" s="121">
        <v>3</v>
      </c>
    </row>
    <row r="756" spans="1:28" ht="20.25">
      <c r="A756">
        <v>3242</v>
      </c>
      <c r="B756" t="s">
        <v>3246</v>
      </c>
      <c r="C756" t="s">
        <v>3247</v>
      </c>
      <c r="D756" t="str">
        <f t="shared" si="22"/>
        <v>Beetle Coin BEET</v>
      </c>
      <c r="E756" s="3" t="s">
        <v>8882</v>
      </c>
      <c r="F756" s="3" t="s">
        <v>8883</v>
      </c>
      <c r="G756" s="3" t="s">
        <v>8883</v>
      </c>
      <c r="H756" s="4">
        <v>828</v>
      </c>
      <c r="I756" s="4">
        <v>674224.99813493202</v>
      </c>
      <c r="J756" s="6">
        <v>43447</v>
      </c>
      <c r="K756" s="7">
        <v>5.1281728363100003E-4</v>
      </c>
      <c r="L756" s="7">
        <v>1538</v>
      </c>
      <c r="M756" s="7">
        <v>125535.23390828801</v>
      </c>
      <c r="N756" s="9">
        <v>43535</v>
      </c>
      <c r="O756" s="10">
        <v>4.5022288692300003E-2</v>
      </c>
      <c r="P756" s="10">
        <v>1400</v>
      </c>
      <c r="Q756" s="10">
        <v>7523368.1439594803</v>
      </c>
      <c r="R756" s="10">
        <v>87.794015781839349</v>
      </c>
      <c r="S756" s="18">
        <v>87.794015781839349</v>
      </c>
      <c r="T756" s="13">
        <v>44660</v>
      </c>
      <c r="U756" s="16">
        <v>9.6789778890442999E-5</v>
      </c>
      <c r="V756" s="14">
        <v>2032</v>
      </c>
      <c r="W756" s="16">
        <v>27078.080000000002</v>
      </c>
      <c r="X756" s="16">
        <v>99.785018083927397</v>
      </c>
      <c r="Y756" s="19">
        <f t="shared" si="23"/>
        <v>-0.99785018083927401</v>
      </c>
      <c r="Z756" s="19">
        <v>-0.99790000000000001</v>
      </c>
      <c r="AA756" t="s">
        <v>12414</v>
      </c>
      <c r="AB756" s="121">
        <v>3</v>
      </c>
    </row>
    <row r="757" spans="1:28" ht="20.25">
      <c r="A757">
        <v>362</v>
      </c>
      <c r="B757" t="s">
        <v>266</v>
      </c>
      <c r="C757" t="s">
        <v>267</v>
      </c>
      <c r="D757" t="str">
        <f t="shared" si="22"/>
        <v>CloakCoin CLOAK</v>
      </c>
      <c r="E757" s="3" t="s">
        <v>8884</v>
      </c>
      <c r="F757" s="3" t="s">
        <v>8883</v>
      </c>
      <c r="G757" s="3" t="s">
        <v>8883</v>
      </c>
      <c r="H757" s="4">
        <v>830</v>
      </c>
      <c r="I757" s="4">
        <v>664468.33343113295</v>
      </c>
      <c r="J757" s="6">
        <v>43326</v>
      </c>
      <c r="K757" s="7">
        <v>1.4251100000000001</v>
      </c>
      <c r="L757" s="7">
        <v>350</v>
      </c>
      <c r="M757" s="7">
        <v>7771465.6690199999</v>
      </c>
      <c r="N757" s="9">
        <v>43411</v>
      </c>
      <c r="O757" s="10">
        <v>5.2996800000000004</v>
      </c>
      <c r="P757" s="10">
        <v>1147</v>
      </c>
      <c r="Q757" s="10">
        <v>15709099.626197301</v>
      </c>
      <c r="R757" s="10">
        <v>3.7187866199802122</v>
      </c>
      <c r="S757" s="18">
        <v>3.7187866199802122</v>
      </c>
      <c r="T757" s="13">
        <v>44127</v>
      </c>
      <c r="U757" s="14">
        <v>6.5630540000000001E-2</v>
      </c>
      <c r="V757" s="14">
        <v>1254</v>
      </c>
      <c r="W757" s="14">
        <v>664415.25669735996</v>
      </c>
      <c r="X757" s="14">
        <v>98.761613154001751</v>
      </c>
      <c r="Y757" s="19">
        <f t="shared" si="23"/>
        <v>-0.98761613154001748</v>
      </c>
      <c r="Z757" s="19">
        <v>-0.98760000000000003</v>
      </c>
      <c r="AA757" t="s">
        <v>12415</v>
      </c>
      <c r="AB757" s="121">
        <v>3</v>
      </c>
    </row>
    <row r="758" spans="1:28" ht="20.25">
      <c r="A758">
        <v>4228</v>
      </c>
      <c r="B758" t="s">
        <v>4664</v>
      </c>
      <c r="C758" t="s">
        <v>4665</v>
      </c>
      <c r="D758" t="str">
        <f t="shared" si="22"/>
        <v>Ferrum Network FRM</v>
      </c>
      <c r="E758" s="3" t="s">
        <v>3686</v>
      </c>
      <c r="F758" s="3" t="s">
        <v>8883</v>
      </c>
      <c r="G758" s="3" t="s">
        <v>8883</v>
      </c>
      <c r="H758" s="4">
        <v>831</v>
      </c>
      <c r="I758" s="4">
        <v>663502.88392403396</v>
      </c>
      <c r="J758" s="6">
        <v>43763</v>
      </c>
      <c r="K758" s="7">
        <v>2.7417323894300002E-3</v>
      </c>
      <c r="L758" s="7">
        <v>2413</v>
      </c>
      <c r="M758" s="7">
        <v>0</v>
      </c>
      <c r="N758" s="9">
        <v>44297</v>
      </c>
      <c r="O758" s="10">
        <v>1.2156770699999999</v>
      </c>
      <c r="P758" s="10">
        <v>482</v>
      </c>
      <c r="Q758" s="10">
        <v>140457849.31</v>
      </c>
      <c r="R758" s="10">
        <v>443.39742080106379</v>
      </c>
      <c r="S758" s="18">
        <v>443.39742080106379</v>
      </c>
      <c r="T758" s="13">
        <v>44687</v>
      </c>
      <c r="U758" s="14">
        <v>4.9968545394147572E-2</v>
      </c>
      <c r="V758" s="14">
        <v>822</v>
      </c>
      <c r="W758" s="14">
        <v>3839051.28</v>
      </c>
      <c r="X758" s="14">
        <v>95.889653047898022</v>
      </c>
      <c r="Y758" s="19">
        <f t="shared" si="23"/>
        <v>-0.95889653047898027</v>
      </c>
      <c r="Z758" s="19">
        <v>-0.95889999999999997</v>
      </c>
      <c r="AA758" t="s">
        <v>12416</v>
      </c>
      <c r="AB758" s="121">
        <v>3</v>
      </c>
    </row>
    <row r="759" spans="1:28" ht="20.25">
      <c r="A759">
        <v>3514</v>
      </c>
      <c r="B759" t="s">
        <v>3684</v>
      </c>
      <c r="C759" t="s">
        <v>3685</v>
      </c>
      <c r="D759" t="str">
        <f t="shared" si="22"/>
        <v>SINOVATE SIN</v>
      </c>
      <c r="E759" s="3" t="s">
        <v>8884</v>
      </c>
      <c r="F759" s="3" t="s">
        <v>1772</v>
      </c>
      <c r="G759" s="3" t="s">
        <v>8883</v>
      </c>
      <c r="H759" s="4">
        <v>834</v>
      </c>
      <c r="I759" s="4">
        <v>648921.86845994298</v>
      </c>
      <c r="J759" s="6">
        <v>43403</v>
      </c>
      <c r="K759" s="7">
        <v>7.1693499999999997E-3</v>
      </c>
      <c r="L759" s="7">
        <v>2509</v>
      </c>
      <c r="M759" s="7">
        <v>0</v>
      </c>
      <c r="N759" s="9">
        <v>43404</v>
      </c>
      <c r="O759" s="10">
        <v>1.1037999999999999E-2</v>
      </c>
      <c r="P759" s="10">
        <v>2999</v>
      </c>
      <c r="Q759" s="10">
        <v>0</v>
      </c>
      <c r="R759" s="10">
        <v>1.539609588037967</v>
      </c>
      <c r="S759" s="18">
        <v>1.539609588037967</v>
      </c>
      <c r="T759" s="13">
        <v>43966</v>
      </c>
      <c r="U759" s="14">
        <v>4.5115636360800002E-4</v>
      </c>
      <c r="V759" s="14">
        <v>1093</v>
      </c>
      <c r="W759" s="14">
        <v>1286123.00104499</v>
      </c>
      <c r="X759" s="14">
        <v>95.912698282225023</v>
      </c>
      <c r="Y759" s="19">
        <f t="shared" si="23"/>
        <v>-0.95912698282225017</v>
      </c>
      <c r="Z759" s="19">
        <v>-0.95909999999999995</v>
      </c>
      <c r="AA759" t="s">
        <v>12417</v>
      </c>
      <c r="AB759" s="121">
        <v>3</v>
      </c>
    </row>
    <row r="760" spans="1:28" ht="20.25">
      <c r="A760">
        <v>2696</v>
      </c>
      <c r="B760" t="s">
        <v>2475</v>
      </c>
      <c r="C760" t="s">
        <v>2476</v>
      </c>
      <c r="D760" t="str">
        <f t="shared" si="22"/>
        <v>DAEX DAX</v>
      </c>
      <c r="E760" s="3" t="s">
        <v>3686</v>
      </c>
      <c r="F760" s="3" t="s">
        <v>8883</v>
      </c>
      <c r="G760" s="3" t="s">
        <v>8883</v>
      </c>
      <c r="H760" s="4">
        <v>835</v>
      </c>
      <c r="I760" s="4">
        <v>643331.86690114182</v>
      </c>
      <c r="J760" s="6">
        <v>43319</v>
      </c>
      <c r="K760" s="7">
        <v>6.3790611922740895E-2</v>
      </c>
      <c r="L760" s="7">
        <v>156</v>
      </c>
      <c r="M760" s="7">
        <v>23623192.811811961</v>
      </c>
      <c r="N760" s="9">
        <v>43321</v>
      </c>
      <c r="O760" s="10">
        <v>7.9799301922321306E-2</v>
      </c>
      <c r="P760" s="10">
        <v>938</v>
      </c>
      <c r="Q760" s="10">
        <v>29551594.486068308</v>
      </c>
      <c r="R760" s="10">
        <v>1.250956833882847</v>
      </c>
      <c r="S760" s="18">
        <v>1.250956833882847</v>
      </c>
      <c r="T760" s="13">
        <v>43903</v>
      </c>
      <c r="U760" s="14">
        <v>1.81390546132E-3</v>
      </c>
      <c r="V760" s="14">
        <v>1264</v>
      </c>
      <c r="W760" s="14">
        <v>643331.86690114182</v>
      </c>
      <c r="X760" s="14">
        <v>97.726915627550596</v>
      </c>
      <c r="Y760" s="19">
        <f t="shared" si="23"/>
        <v>-0.97726915627550592</v>
      </c>
      <c r="Z760" s="19">
        <v>-0.97729999999999995</v>
      </c>
      <c r="AA760" t="s">
        <v>12418</v>
      </c>
      <c r="AB760" s="121">
        <v>3</v>
      </c>
    </row>
    <row r="761" spans="1:28" ht="20.25">
      <c r="A761">
        <v>3843</v>
      </c>
      <c r="B761" t="s">
        <v>4137</v>
      </c>
      <c r="C761" t="s">
        <v>4137</v>
      </c>
      <c r="D761" t="str">
        <f t="shared" si="22"/>
        <v>BOLT BOLT</v>
      </c>
      <c r="E761" s="3" t="s">
        <v>8887</v>
      </c>
      <c r="F761" s="3" t="s">
        <v>8883</v>
      </c>
      <c r="G761" s="3" t="s">
        <v>8883</v>
      </c>
      <c r="H761" s="4">
        <v>836</v>
      </c>
      <c r="I761" s="4">
        <v>636981.29410857405</v>
      </c>
      <c r="J761" s="6">
        <v>43561</v>
      </c>
      <c r="K761" s="7">
        <v>1.7610676808499998E-2</v>
      </c>
      <c r="L761" s="7">
        <v>2458</v>
      </c>
      <c r="M761" s="7">
        <v>0</v>
      </c>
      <c r="N761" s="9">
        <v>43585</v>
      </c>
      <c r="O761" s="10">
        <v>4.1090306836900001E-2</v>
      </c>
      <c r="P761" s="10">
        <v>3072</v>
      </c>
      <c r="Q761" s="10">
        <v>0</v>
      </c>
      <c r="R761" s="10">
        <v>2.333261082678395</v>
      </c>
      <c r="S761" s="18">
        <v>2.333261082678395</v>
      </c>
      <c r="T761" s="13">
        <v>44127</v>
      </c>
      <c r="U761" s="14">
        <v>5.0142999999999997E-4</v>
      </c>
      <c r="V761" s="14">
        <v>948</v>
      </c>
      <c r="W761" s="14">
        <v>2328371.8608106598</v>
      </c>
      <c r="X761" s="14">
        <v>98.779687866556159</v>
      </c>
      <c r="Y761" s="19">
        <f t="shared" si="23"/>
        <v>-0.98779687866556154</v>
      </c>
      <c r="Z761" s="19">
        <v>-0.98780000000000001</v>
      </c>
      <c r="AA761" t="s">
        <v>12419</v>
      </c>
      <c r="AB761" s="121">
        <v>3</v>
      </c>
    </row>
    <row r="762" spans="1:28" ht="20.25">
      <c r="A762">
        <v>2497</v>
      </c>
      <c r="B762" t="s">
        <v>2156</v>
      </c>
      <c r="C762" t="s">
        <v>2157</v>
      </c>
      <c r="D762" t="str">
        <f t="shared" si="22"/>
        <v>Medicalchain MTN</v>
      </c>
      <c r="E762" s="3" t="s">
        <v>8893</v>
      </c>
      <c r="F762" s="3" t="s">
        <v>8895</v>
      </c>
      <c r="G762" s="3" t="s">
        <v>8883</v>
      </c>
      <c r="H762" s="4">
        <v>837</v>
      </c>
      <c r="I762" s="4">
        <v>632620.559082994</v>
      </c>
      <c r="J762" s="6">
        <v>44195</v>
      </c>
      <c r="K762" s="7">
        <v>1.27844E-3</v>
      </c>
      <c r="L762" s="7">
        <v>1168</v>
      </c>
      <c r="M762" s="7">
        <v>466553.79551616003</v>
      </c>
      <c r="N762" s="9">
        <v>44327</v>
      </c>
      <c r="O762" s="10">
        <v>6.2505420000000006E-2</v>
      </c>
      <c r="P762" s="10">
        <v>1342</v>
      </c>
      <c r="Q762" s="10">
        <v>8700810.6699999999</v>
      </c>
      <c r="R762" s="10">
        <v>48.891946434717312</v>
      </c>
      <c r="S762" s="18">
        <v>48.891946434717312</v>
      </c>
      <c r="T762" s="13">
        <v>44687</v>
      </c>
      <c r="U762" s="14">
        <v>2.6484971119548921E-3</v>
      </c>
      <c r="V762" s="14">
        <v>1166</v>
      </c>
      <c r="W762" s="14">
        <v>954065.49</v>
      </c>
      <c r="X762" s="14">
        <v>95.762772073277986</v>
      </c>
      <c r="Y762" s="19">
        <f t="shared" si="23"/>
        <v>-0.95762772073277991</v>
      </c>
      <c r="Z762" s="19">
        <v>-0.95760000000000001</v>
      </c>
      <c r="AA762" t="s">
        <v>12420</v>
      </c>
      <c r="AB762" s="121">
        <v>3</v>
      </c>
    </row>
    <row r="763" spans="1:28" ht="20.25">
      <c r="A763">
        <v>2427</v>
      </c>
      <c r="B763" t="s">
        <v>2054</v>
      </c>
      <c r="C763" t="s">
        <v>2055</v>
      </c>
      <c r="D763" t="str">
        <f t="shared" si="22"/>
        <v>ChatCoin CHAT</v>
      </c>
      <c r="E763" s="3" t="s">
        <v>8887</v>
      </c>
      <c r="F763" s="3" t="s">
        <v>8883</v>
      </c>
      <c r="G763" s="3" t="s">
        <v>8883</v>
      </c>
      <c r="H763" s="4">
        <v>838</v>
      </c>
      <c r="I763" s="4">
        <v>629116.09181025799</v>
      </c>
      <c r="J763" s="6">
        <v>43326</v>
      </c>
      <c r="K763" s="7">
        <v>1.1701700000000001E-2</v>
      </c>
      <c r="L763" s="7">
        <v>2556</v>
      </c>
      <c r="M763" s="7">
        <v>0</v>
      </c>
      <c r="N763" s="9">
        <v>43364</v>
      </c>
      <c r="O763" s="10">
        <v>3.5833900000000002E-2</v>
      </c>
      <c r="P763" s="10">
        <v>1049</v>
      </c>
      <c r="Q763" s="10">
        <v>21512494.953600001</v>
      </c>
      <c r="R763" s="10">
        <v>3.0622815488347852</v>
      </c>
      <c r="S763" s="18">
        <v>3.0622815488347852</v>
      </c>
      <c r="T763" s="13">
        <v>43903</v>
      </c>
      <c r="U763" s="14">
        <v>5.5807498527599998E-4</v>
      </c>
      <c r="V763" s="14">
        <v>1270</v>
      </c>
      <c r="W763" s="14">
        <v>629116.09181025799</v>
      </c>
      <c r="X763" s="14">
        <v>98.442606064994322</v>
      </c>
      <c r="Y763" s="19">
        <f t="shared" si="23"/>
        <v>-0.9844260606499432</v>
      </c>
      <c r="Z763" s="19">
        <v>-0.98440000000000005</v>
      </c>
      <c r="AA763" t="s">
        <v>12421</v>
      </c>
      <c r="AB763" s="121">
        <v>3</v>
      </c>
    </row>
    <row r="764" spans="1:28" ht="20.25">
      <c r="A764">
        <v>3388</v>
      </c>
      <c r="B764" t="s">
        <v>3484</v>
      </c>
      <c r="C764" t="s">
        <v>3485</v>
      </c>
      <c r="D764" t="str">
        <f t="shared" si="22"/>
        <v>FREE Coin FREE</v>
      </c>
      <c r="E764" s="3" t="s">
        <v>8887</v>
      </c>
      <c r="F764" s="3" t="s">
        <v>8883</v>
      </c>
      <c r="G764" s="3" t="s">
        <v>8883</v>
      </c>
      <c r="H764" s="4">
        <v>839</v>
      </c>
      <c r="I764" s="4">
        <v>627905.74008023203</v>
      </c>
      <c r="J764" s="6">
        <v>43429</v>
      </c>
      <c r="K764" s="8">
        <v>7.3211099999999998E-8</v>
      </c>
      <c r="L764" s="7">
        <v>1086</v>
      </c>
      <c r="M764" s="7">
        <v>621270.91543192905</v>
      </c>
      <c r="N764" s="9">
        <v>43439</v>
      </c>
      <c r="O764" s="12">
        <v>3.6002572286799999E-5</v>
      </c>
      <c r="P764" s="10">
        <v>1886</v>
      </c>
      <c r="Q764" s="10">
        <v>1575917.4217582999</v>
      </c>
      <c r="R764" s="10">
        <v>491.76384847106522</v>
      </c>
      <c r="S764" s="18">
        <v>491.76384847106522</v>
      </c>
      <c r="T764" s="13">
        <v>43942</v>
      </c>
      <c r="U764" s="16">
        <v>4.5691263760999999E-8</v>
      </c>
      <c r="V764" s="14">
        <v>1328</v>
      </c>
      <c r="W764" s="16">
        <v>512056.21005952201</v>
      </c>
      <c r="X764" s="16">
        <v>99.873088890990843</v>
      </c>
      <c r="Y764" s="19">
        <f t="shared" si="23"/>
        <v>-0.99873088890990847</v>
      </c>
      <c r="Z764" s="19">
        <v>-0.99870000000000003</v>
      </c>
      <c r="AA764" t="s">
        <v>12422</v>
      </c>
      <c r="AB764" s="121">
        <v>3</v>
      </c>
    </row>
    <row r="765" spans="1:28" ht="20.25">
      <c r="A765">
        <v>3466</v>
      </c>
      <c r="B765" t="s">
        <v>3601</v>
      </c>
      <c r="C765" t="s">
        <v>3602</v>
      </c>
      <c r="D765" t="str">
        <f t="shared" si="22"/>
        <v>Insureum ISR</v>
      </c>
      <c r="E765" s="3" t="s">
        <v>8887</v>
      </c>
      <c r="F765" s="3" t="s">
        <v>8883</v>
      </c>
      <c r="G765" s="3" t="s">
        <v>8883</v>
      </c>
      <c r="H765" s="4">
        <v>842</v>
      </c>
      <c r="I765" s="4">
        <v>616412.40376403276</v>
      </c>
      <c r="J765" s="6">
        <v>43950</v>
      </c>
      <c r="K765" s="7">
        <v>1.4040526292099999E-3</v>
      </c>
      <c r="L765" s="7">
        <v>1294</v>
      </c>
      <c r="M765" s="7">
        <v>300535.47634987731</v>
      </c>
      <c r="N765" s="9">
        <v>44278</v>
      </c>
      <c r="O765" s="10">
        <v>0.1346647438752</v>
      </c>
      <c r="P765" s="10">
        <v>949</v>
      </c>
      <c r="Q765" s="10">
        <v>28824797.665055569</v>
      </c>
      <c r="R765" s="10">
        <v>95.91146448048039</v>
      </c>
      <c r="S765" s="18">
        <v>95.91146448048039</v>
      </c>
      <c r="T765" s="13">
        <v>44488</v>
      </c>
      <c r="U765" s="14">
        <v>8.5707288502881625E-3</v>
      </c>
      <c r="V765" s="14">
        <v>1006</v>
      </c>
      <c r="W765" s="14">
        <v>1834552.3694053339</v>
      </c>
      <c r="X765" s="14">
        <v>93.635506515178861</v>
      </c>
      <c r="Y765" s="19">
        <f t="shared" si="23"/>
        <v>-0.93635506515178857</v>
      </c>
      <c r="Z765" s="19">
        <v>-0.93640000000000001</v>
      </c>
      <c r="AA765" t="s">
        <v>12423</v>
      </c>
      <c r="AB765" s="121">
        <v>3</v>
      </c>
    </row>
    <row r="766" spans="1:28" ht="20.25">
      <c r="A766">
        <v>3352</v>
      </c>
      <c r="B766" t="s">
        <v>3433</v>
      </c>
      <c r="C766" t="s">
        <v>3434</v>
      </c>
      <c r="D766" t="str">
        <f t="shared" si="22"/>
        <v>MidasProtocol MAS</v>
      </c>
      <c r="E766" s="3" t="s">
        <v>3686</v>
      </c>
      <c r="F766" s="3" t="s">
        <v>8883</v>
      </c>
      <c r="G766" s="3" t="s">
        <v>8883</v>
      </c>
      <c r="H766" s="4">
        <v>843</v>
      </c>
      <c r="I766" s="4">
        <v>604692.71727042983</v>
      </c>
      <c r="J766" s="6">
        <v>43370</v>
      </c>
      <c r="K766" s="7">
        <v>1.6741381958127001E-2</v>
      </c>
      <c r="L766" s="7">
        <v>2736</v>
      </c>
      <c r="M766" s="7">
        <v>0</v>
      </c>
      <c r="N766" s="9">
        <v>43372</v>
      </c>
      <c r="O766" s="10">
        <v>2.66685839742422E-2</v>
      </c>
      <c r="P766" s="10">
        <v>2960</v>
      </c>
      <c r="Q766" s="10">
        <v>0</v>
      </c>
      <c r="R766" s="10">
        <v>1.592973868044155</v>
      </c>
      <c r="S766" s="18">
        <v>1.592973868044155</v>
      </c>
      <c r="T766" s="13">
        <v>44337</v>
      </c>
      <c r="U766" s="14">
        <v>2.5364632398999998E-4</v>
      </c>
      <c r="V766" s="14">
        <v>1905</v>
      </c>
      <c r="W766" s="14">
        <v>49598.134463436429</v>
      </c>
      <c r="X766" s="14">
        <v>99.048894668592141</v>
      </c>
      <c r="Y766" s="19">
        <f t="shared" si="23"/>
        <v>-0.99048894668592136</v>
      </c>
      <c r="Z766" s="19">
        <v>-0.99050000000000005</v>
      </c>
      <c r="AA766" t="s">
        <v>12424</v>
      </c>
      <c r="AB766" s="121">
        <v>3</v>
      </c>
    </row>
    <row r="767" spans="1:28" ht="20.25">
      <c r="A767">
        <v>3990</v>
      </c>
      <c r="B767" t="s">
        <v>4370</v>
      </c>
      <c r="C767" t="s">
        <v>4371</v>
      </c>
      <c r="D767" t="str">
        <f t="shared" si="22"/>
        <v>Webflix Token WFX</v>
      </c>
      <c r="E767" s="3" t="s">
        <v>8887</v>
      </c>
      <c r="F767" s="3" t="s">
        <v>8883</v>
      </c>
      <c r="G767" s="3" t="s">
        <v>8883</v>
      </c>
      <c r="H767" s="4">
        <v>844</v>
      </c>
      <c r="I767" s="4">
        <v>603294.19712237502</v>
      </c>
      <c r="J767" s="6">
        <v>43620</v>
      </c>
      <c r="K767" s="7">
        <v>3.9070780404499997E-3</v>
      </c>
      <c r="L767" s="7">
        <v>2524</v>
      </c>
      <c r="M767" s="7">
        <v>0</v>
      </c>
      <c r="N767" s="9">
        <v>43621</v>
      </c>
      <c r="O767" s="10">
        <v>7.04338847554E-3</v>
      </c>
      <c r="P767" s="10">
        <v>3124</v>
      </c>
      <c r="Q767" s="10">
        <v>0</v>
      </c>
      <c r="R767" s="10">
        <v>1.802725310991939</v>
      </c>
      <c r="S767" s="18">
        <v>1.802725310991939</v>
      </c>
      <c r="T767" s="13">
        <v>44335</v>
      </c>
      <c r="U767" s="14">
        <v>0</v>
      </c>
      <c r="V767" s="14">
        <v>1151</v>
      </c>
      <c r="W767" s="14">
        <v>1025413.69</v>
      </c>
      <c r="X767" s="14">
        <v>100</v>
      </c>
      <c r="Y767" s="19">
        <f t="shared" si="23"/>
        <v>-1</v>
      </c>
      <c r="Z767" s="19">
        <v>-1</v>
      </c>
      <c r="AA767" t="s">
        <v>12425</v>
      </c>
      <c r="AB767" s="121">
        <v>3</v>
      </c>
    </row>
    <row r="768" spans="1:28" ht="20.25">
      <c r="A768">
        <v>2958</v>
      </c>
      <c r="B768" t="s">
        <v>2800</v>
      </c>
      <c r="C768" t="s">
        <v>2801</v>
      </c>
      <c r="D768" t="str">
        <f t="shared" si="22"/>
        <v>TurtleCoin TRTL</v>
      </c>
      <c r="E768" s="3" t="s">
        <v>8902</v>
      </c>
      <c r="F768" s="3" t="s">
        <v>8883</v>
      </c>
      <c r="G768" s="3" t="s">
        <v>8883</v>
      </c>
      <c r="H768" s="4">
        <v>845</v>
      </c>
      <c r="I768" s="4">
        <v>597545.29481720203</v>
      </c>
      <c r="J768" s="6">
        <v>44157</v>
      </c>
      <c r="K768" s="7">
        <v>6.5200000000000003E-6</v>
      </c>
      <c r="L768" s="7">
        <v>918</v>
      </c>
      <c r="M768" s="7">
        <v>1081374.1108667499</v>
      </c>
      <c r="N768" s="9">
        <v>44292</v>
      </c>
      <c r="O768" s="10">
        <v>9.4623000000000005E-4</v>
      </c>
      <c r="P768" s="10">
        <v>664</v>
      </c>
      <c r="Q768" s="10">
        <v>74152955.439999998</v>
      </c>
      <c r="R768" s="10">
        <v>145.12730061349691</v>
      </c>
      <c r="S768" s="18">
        <v>145.12730061349691</v>
      </c>
      <c r="T768" s="13">
        <v>44616</v>
      </c>
      <c r="U768" s="16">
        <v>1.0410002161328999E-5</v>
      </c>
      <c r="V768" s="14">
        <v>1058</v>
      </c>
      <c r="W768" s="16">
        <v>1494210.45</v>
      </c>
      <c r="X768" s="16">
        <v>98.899844418235631</v>
      </c>
      <c r="Y768" s="19">
        <f t="shared" si="23"/>
        <v>-0.98899844418235627</v>
      </c>
      <c r="Z768" s="19">
        <v>-0.98899999999999999</v>
      </c>
      <c r="AA768" t="s">
        <v>12426</v>
      </c>
      <c r="AB768" s="121">
        <v>3</v>
      </c>
    </row>
    <row r="769" spans="1:28" ht="20.25">
      <c r="A769">
        <v>3297</v>
      </c>
      <c r="B769" t="s">
        <v>3339</v>
      </c>
      <c r="C769" t="s">
        <v>2515</v>
      </c>
      <c r="D769" t="str">
        <f t="shared" si="22"/>
        <v>Gene Source Code Chain GENE</v>
      </c>
      <c r="E769" s="3" t="s">
        <v>8895</v>
      </c>
      <c r="F769" s="3" t="s">
        <v>8883</v>
      </c>
      <c r="G769" s="3" t="s">
        <v>8883</v>
      </c>
      <c r="H769" s="4">
        <v>846</v>
      </c>
      <c r="I769" s="4">
        <v>597033.04604409402</v>
      </c>
      <c r="J769" s="6">
        <v>43447</v>
      </c>
      <c r="K769" s="7">
        <v>2.6016132975299998E-3</v>
      </c>
      <c r="L769" s="7">
        <v>950</v>
      </c>
      <c r="M769" s="7">
        <v>977017.86361207801</v>
      </c>
      <c r="N769" s="9">
        <v>43731</v>
      </c>
      <c r="O769" s="10">
        <v>1.5873645662700001E-2</v>
      </c>
      <c r="P769" s="10">
        <v>1585</v>
      </c>
      <c r="Q769" s="10">
        <v>4331704.6672141403</v>
      </c>
      <c r="R769" s="10">
        <v>6.1014623801971704</v>
      </c>
      <c r="S769" s="18">
        <v>6.1014623801971704</v>
      </c>
      <c r="T769" s="13">
        <v>44639</v>
      </c>
      <c r="U769" s="16">
        <v>4.1608589496113997E-5</v>
      </c>
      <c r="V769" s="14">
        <v>1722</v>
      </c>
      <c r="W769" s="16">
        <v>110822.77</v>
      </c>
      <c r="X769" s="16">
        <v>99.737876286391568</v>
      </c>
      <c r="Y769" s="19">
        <f t="shared" si="23"/>
        <v>-0.99737876286391569</v>
      </c>
      <c r="Z769" s="19">
        <v>-0.99739999999999995</v>
      </c>
      <c r="AA769" t="s">
        <v>12427</v>
      </c>
      <c r="AB769" s="121">
        <v>3</v>
      </c>
    </row>
    <row r="770" spans="1:28" ht="20.25">
      <c r="A770">
        <v>83</v>
      </c>
      <c r="B770" t="s">
        <v>97</v>
      </c>
      <c r="C770" t="s">
        <v>98</v>
      </c>
      <c r="D770" t="str">
        <f t="shared" ref="D770:D833" si="24">_xlfn.TEXTJOIN(" ",TRUE,B770,C770)</f>
        <v>Omni OMNI</v>
      </c>
      <c r="E770" s="3" t="s">
        <v>8881</v>
      </c>
      <c r="F770" s="3" t="s">
        <v>8882</v>
      </c>
      <c r="G770" s="3" t="s">
        <v>8883</v>
      </c>
      <c r="H770" s="4">
        <v>847</v>
      </c>
      <c r="I770" s="4">
        <v>596988.43494692899</v>
      </c>
      <c r="J770" s="6">
        <v>43848</v>
      </c>
      <c r="K770" s="7">
        <v>0.366621431883</v>
      </c>
      <c r="L770" s="7">
        <v>1078</v>
      </c>
      <c r="M770" s="7">
        <v>634405.518171845</v>
      </c>
      <c r="N770" s="9">
        <v>44298</v>
      </c>
      <c r="O770" s="10">
        <v>22.1151205</v>
      </c>
      <c r="P770" s="10">
        <v>1339</v>
      </c>
      <c r="Q770" s="10">
        <v>8854804.2899999991</v>
      </c>
      <c r="R770" s="10">
        <v>60.321406706680477</v>
      </c>
      <c r="S770" s="18">
        <v>60.321406706680477</v>
      </c>
      <c r="T770" s="13">
        <v>44617</v>
      </c>
      <c r="U770" s="14">
        <v>2.0499999999999998</v>
      </c>
      <c r="V770" s="14">
        <v>1081</v>
      </c>
      <c r="W770" s="14">
        <v>1350537.97</v>
      </c>
      <c r="X770" s="14">
        <v>90.730324078496423</v>
      </c>
      <c r="Y770" s="19">
        <f t="shared" ref="Y770:Y833" si="25">X770/-100</f>
        <v>-0.90730324078496427</v>
      </c>
      <c r="Z770" s="19">
        <v>-0.9073</v>
      </c>
      <c r="AA770" t="s">
        <v>12428</v>
      </c>
      <c r="AB770" s="121">
        <v>3</v>
      </c>
    </row>
    <row r="771" spans="1:28" ht="20.25">
      <c r="A771">
        <v>4942</v>
      </c>
      <c r="B771" t="s">
        <v>5145</v>
      </c>
      <c r="C771" t="s">
        <v>4533</v>
      </c>
      <c r="D771" t="str">
        <f t="shared" si="24"/>
        <v>Digital Gold GOLD</v>
      </c>
      <c r="E771" s="3" t="s">
        <v>8887</v>
      </c>
      <c r="F771" s="3" t="s">
        <v>8883</v>
      </c>
      <c r="G771" s="3" t="s">
        <v>8883</v>
      </c>
      <c r="H771" s="4">
        <v>848</v>
      </c>
      <c r="I771" s="4">
        <v>596281.21179616184</v>
      </c>
      <c r="J771" s="6">
        <v>43810</v>
      </c>
      <c r="K771" s="7">
        <v>45.3592544483</v>
      </c>
      <c r="L771" s="7">
        <v>1474</v>
      </c>
      <c r="M771" s="7">
        <v>161199.94106183649</v>
      </c>
      <c r="N771" s="9">
        <v>44044</v>
      </c>
      <c r="O771" s="10">
        <v>67.863034079100004</v>
      </c>
      <c r="P771" s="10">
        <v>2030</v>
      </c>
      <c r="Q771" s="10">
        <v>918841.18646481377</v>
      </c>
      <c r="R771" s="10">
        <v>1.496123225668305</v>
      </c>
      <c r="S771" s="18">
        <v>1.496123225668305</v>
      </c>
      <c r="T771" s="13">
        <v>44339</v>
      </c>
      <c r="U771" s="14">
        <v>9.7627120649000003E-4</v>
      </c>
      <c r="V771" s="14">
        <v>2499</v>
      </c>
      <c r="W771" s="14">
        <v>13.20838806786597</v>
      </c>
      <c r="X771" s="14">
        <v>99.998561409433364</v>
      </c>
      <c r="Y771" s="19">
        <f t="shared" si="25"/>
        <v>-0.99998561409433362</v>
      </c>
      <c r="Z771" s="19">
        <v>-1</v>
      </c>
      <c r="AA771" t="s">
        <v>12429</v>
      </c>
      <c r="AB771" s="121">
        <v>3</v>
      </c>
    </row>
    <row r="772" spans="1:28" ht="20.25">
      <c r="A772">
        <v>2009</v>
      </c>
      <c r="B772" t="s">
        <v>1490</v>
      </c>
      <c r="C772" t="s">
        <v>1491</v>
      </c>
      <c r="D772" t="str">
        <f t="shared" si="24"/>
        <v>Bismuth BIS</v>
      </c>
      <c r="E772" s="3" t="s">
        <v>8887</v>
      </c>
      <c r="F772" s="3" t="s">
        <v>8883</v>
      </c>
      <c r="G772" s="3" t="s">
        <v>8883</v>
      </c>
      <c r="H772" s="4">
        <v>849</v>
      </c>
      <c r="I772" s="4">
        <v>595601.63553873496</v>
      </c>
      <c r="J772" s="6">
        <v>44229</v>
      </c>
      <c r="K772" s="7">
        <v>1.1649400000000001E-2</v>
      </c>
      <c r="L772" s="7">
        <v>1165</v>
      </c>
      <c r="M772" s="7">
        <v>473871.9</v>
      </c>
      <c r="N772" s="9">
        <v>44503</v>
      </c>
      <c r="O772" s="10">
        <v>1.282852885550982</v>
      </c>
      <c r="P772" s="10">
        <v>1706</v>
      </c>
      <c r="Q772" s="10">
        <v>2878988.48</v>
      </c>
      <c r="R772" s="10">
        <v>110.12179902406839</v>
      </c>
      <c r="S772" s="18">
        <v>110.12179902406839</v>
      </c>
      <c r="T772" s="13">
        <v>44574</v>
      </c>
      <c r="U772" s="14">
        <v>2.5001309005565901E-2</v>
      </c>
      <c r="V772" s="14">
        <v>1292</v>
      </c>
      <c r="W772" s="14">
        <v>585421.71</v>
      </c>
      <c r="X772" s="14">
        <v>98.05111643843496</v>
      </c>
      <c r="Y772" s="19">
        <f t="shared" si="25"/>
        <v>-0.9805111643843496</v>
      </c>
      <c r="Z772" s="19">
        <v>-0.98050000000000004</v>
      </c>
      <c r="AA772" t="s">
        <v>12430</v>
      </c>
      <c r="AB772" s="121">
        <v>3</v>
      </c>
    </row>
    <row r="773" spans="1:28" ht="20.25">
      <c r="A773">
        <v>2360</v>
      </c>
      <c r="B773" t="s">
        <v>1957</v>
      </c>
      <c r="C773" t="s">
        <v>1958</v>
      </c>
      <c r="D773" t="str">
        <f t="shared" si="24"/>
        <v>Hacken HKN</v>
      </c>
      <c r="E773" s="3" t="s">
        <v>8887</v>
      </c>
      <c r="F773" s="3" t="s">
        <v>8883</v>
      </c>
      <c r="G773" s="3" t="s">
        <v>8883</v>
      </c>
      <c r="H773" s="4">
        <v>850</v>
      </c>
      <c r="I773" s="4">
        <v>595289.61974058568</v>
      </c>
      <c r="J773" s="6">
        <v>43352</v>
      </c>
      <c r="K773" s="7">
        <v>0.37925356626510598</v>
      </c>
      <c r="L773" s="7">
        <v>687</v>
      </c>
      <c r="M773" s="7">
        <v>2032119.85229787</v>
      </c>
      <c r="N773" s="9">
        <v>43380</v>
      </c>
      <c r="O773" s="10">
        <v>0.94006007909774802</v>
      </c>
      <c r="P773" s="10">
        <v>1531</v>
      </c>
      <c r="Q773" s="10">
        <v>5062419.9495534794</v>
      </c>
      <c r="R773" s="10">
        <v>2.4787112441828079</v>
      </c>
      <c r="S773" s="18">
        <v>2.4787112441828079</v>
      </c>
      <c r="T773" s="13">
        <v>43906</v>
      </c>
      <c r="U773" s="14">
        <v>9.7246618674900004E-2</v>
      </c>
      <c r="V773" s="14">
        <v>1319</v>
      </c>
      <c r="W773" s="14">
        <v>533743.88541974523</v>
      </c>
      <c r="X773" s="14">
        <v>89.655276206576545</v>
      </c>
      <c r="Y773" s="19">
        <f t="shared" si="25"/>
        <v>-0.8965527620657654</v>
      </c>
      <c r="Z773" s="19">
        <v>-0.89659999999999995</v>
      </c>
      <c r="AA773" t="s">
        <v>12431</v>
      </c>
      <c r="AB773" s="121">
        <v>3</v>
      </c>
    </row>
    <row r="774" spans="1:28" ht="20.25">
      <c r="A774">
        <v>3492</v>
      </c>
      <c r="B774" t="s">
        <v>3647</v>
      </c>
      <c r="C774" t="s">
        <v>3648</v>
      </c>
      <c r="D774" t="str">
        <f t="shared" si="24"/>
        <v>Vetri VLD</v>
      </c>
      <c r="E774" s="3" t="s">
        <v>8887</v>
      </c>
      <c r="F774" s="3" t="s">
        <v>8883</v>
      </c>
      <c r="G774" s="3" t="s">
        <v>8883</v>
      </c>
      <c r="H774" s="4">
        <v>851</v>
      </c>
      <c r="I774" s="4">
        <v>592514.55906800483</v>
      </c>
      <c r="J774" s="6">
        <v>44179</v>
      </c>
      <c r="K774" s="7">
        <v>1.03750552664E-3</v>
      </c>
      <c r="L774" s="7">
        <v>1248</v>
      </c>
      <c r="M774" s="7">
        <v>344156.96968020342</v>
      </c>
      <c r="N774" s="9">
        <v>44347</v>
      </c>
      <c r="O774" s="10">
        <v>2.374153090255E-2</v>
      </c>
      <c r="P774" s="10">
        <v>1354</v>
      </c>
      <c r="Q774" s="10">
        <v>8467023.5939253625</v>
      </c>
      <c r="R774" s="10">
        <v>22.883281383028219</v>
      </c>
      <c r="S774" s="18">
        <v>22.883281383028219</v>
      </c>
      <c r="T774" s="13">
        <v>44588</v>
      </c>
      <c r="U774" s="14">
        <v>1.522042092407637E-3</v>
      </c>
      <c r="V774" s="14">
        <v>1305</v>
      </c>
      <c r="W774" s="14">
        <v>561666.46418326406</v>
      </c>
      <c r="X774" s="14">
        <v>93.589115635992286</v>
      </c>
      <c r="Y774" s="19">
        <f t="shared" si="25"/>
        <v>-0.93589115635992282</v>
      </c>
      <c r="Z774" s="19">
        <v>-0.93589999999999995</v>
      </c>
      <c r="AA774" t="s">
        <v>12432</v>
      </c>
      <c r="AB774" s="121">
        <v>3</v>
      </c>
    </row>
    <row r="775" spans="1:28" ht="20.25">
      <c r="A775">
        <v>2542</v>
      </c>
      <c r="B775" t="s">
        <v>2234</v>
      </c>
      <c r="C775" t="s">
        <v>2235</v>
      </c>
      <c r="D775" t="str">
        <f t="shared" si="24"/>
        <v>Tidex Token TDX</v>
      </c>
      <c r="E775" s="3" t="s">
        <v>3686</v>
      </c>
      <c r="F775" s="3" t="s">
        <v>8883</v>
      </c>
      <c r="G775" s="3" t="s">
        <v>8883</v>
      </c>
      <c r="H775" s="4">
        <v>852</v>
      </c>
      <c r="I775" s="4">
        <v>590749.47205283202</v>
      </c>
      <c r="J775" s="6">
        <v>43350</v>
      </c>
      <c r="K775" s="7">
        <v>3.4286999999999998E-3</v>
      </c>
      <c r="L775" s="7">
        <v>1370</v>
      </c>
      <c r="M775" s="7">
        <v>235355.83637400001</v>
      </c>
      <c r="N775" s="9">
        <v>43759</v>
      </c>
      <c r="O775" s="10">
        <v>0.67232182519000006</v>
      </c>
      <c r="P775" s="10">
        <v>1470</v>
      </c>
      <c r="Q775" s="10">
        <v>6159878.48845925</v>
      </c>
      <c r="R775" s="10">
        <v>196.08651243620031</v>
      </c>
      <c r="S775" s="18">
        <v>196.08651243620031</v>
      </c>
      <c r="T775" s="13">
        <v>44244</v>
      </c>
      <c r="U775" s="14">
        <v>1.9996070000000001E-2</v>
      </c>
      <c r="V775" s="14">
        <v>1188</v>
      </c>
      <c r="W775" s="14">
        <v>862506.86</v>
      </c>
      <c r="X775" s="14">
        <v>97.025818700092159</v>
      </c>
      <c r="Y775" s="19">
        <f t="shared" si="25"/>
        <v>-0.97025818700092159</v>
      </c>
      <c r="Z775" s="19">
        <v>-0.97030000000000005</v>
      </c>
      <c r="AA775" t="s">
        <v>12433</v>
      </c>
      <c r="AB775" s="121">
        <v>3</v>
      </c>
    </row>
    <row r="776" spans="1:28" ht="20.25">
      <c r="A776">
        <v>3499</v>
      </c>
      <c r="B776" t="s">
        <v>3660</v>
      </c>
      <c r="C776" t="s">
        <v>3661</v>
      </c>
      <c r="D776" t="str">
        <f t="shared" si="24"/>
        <v>Liquidity Network LQD</v>
      </c>
      <c r="E776" s="3" t="s">
        <v>8888</v>
      </c>
      <c r="F776" s="3" t="s">
        <v>8883</v>
      </c>
      <c r="G776" s="3" t="s">
        <v>8883</v>
      </c>
      <c r="H776" s="4">
        <v>853</v>
      </c>
      <c r="I776" s="4">
        <v>588531.01135946019</v>
      </c>
      <c r="J776" s="6">
        <v>43403</v>
      </c>
      <c r="K776" s="7">
        <v>0.19952650368213701</v>
      </c>
      <c r="L776" s="7">
        <v>2701</v>
      </c>
      <c r="M776" s="7">
        <v>0</v>
      </c>
      <c r="N776" s="9">
        <v>43411</v>
      </c>
      <c r="O776" s="10">
        <v>0.23657250610399999</v>
      </c>
      <c r="P776" s="10">
        <v>1301</v>
      </c>
      <c r="Q776" s="10">
        <v>9967898.6721446477</v>
      </c>
      <c r="R776" s="10">
        <v>1.185669581425034</v>
      </c>
      <c r="S776" s="18">
        <v>1.185669581425034</v>
      </c>
      <c r="T776" s="13">
        <v>44398</v>
      </c>
      <c r="U776" s="14">
        <v>1.4319914611100001E-3</v>
      </c>
      <c r="V776" s="14">
        <v>1816</v>
      </c>
      <c r="W776" s="14">
        <v>76374.756891344776</v>
      </c>
      <c r="X776" s="14">
        <v>99.394692356819988</v>
      </c>
      <c r="Y776" s="19">
        <f t="shared" si="25"/>
        <v>-0.99394692356819991</v>
      </c>
      <c r="Z776" s="19">
        <v>-0.99390000000000001</v>
      </c>
      <c r="AA776" t="s">
        <v>12434</v>
      </c>
      <c r="AB776" s="121">
        <v>3</v>
      </c>
    </row>
    <row r="777" spans="1:28" ht="20.25">
      <c r="A777">
        <v>3337</v>
      </c>
      <c r="B777" t="s">
        <v>3410</v>
      </c>
      <c r="C777" t="s">
        <v>3411</v>
      </c>
      <c r="D777" t="str">
        <f t="shared" si="24"/>
        <v>QChi QCH</v>
      </c>
      <c r="E777" s="3" t="s">
        <v>8887</v>
      </c>
      <c r="F777" s="3" t="s">
        <v>8883</v>
      </c>
      <c r="G777" s="3" t="s">
        <v>8883</v>
      </c>
      <c r="H777" s="4">
        <v>854</v>
      </c>
      <c r="I777" s="4">
        <v>585418.94091952196</v>
      </c>
      <c r="J777" s="6">
        <v>43432</v>
      </c>
      <c r="K777" s="7">
        <v>2.4981900000000001E-2</v>
      </c>
      <c r="L777" s="7">
        <v>977</v>
      </c>
      <c r="M777" s="7">
        <v>902611.69984471798</v>
      </c>
      <c r="N777" s="9">
        <v>43558</v>
      </c>
      <c r="O777" s="10">
        <v>0.274355198089</v>
      </c>
      <c r="P777" s="10">
        <v>1414</v>
      </c>
      <c r="Q777" s="10">
        <v>7142014.1220440799</v>
      </c>
      <c r="R777" s="10">
        <v>10.98215900668084</v>
      </c>
      <c r="S777" s="18">
        <v>10.98215900668084</v>
      </c>
      <c r="T777" s="13">
        <v>43903</v>
      </c>
      <c r="U777" s="14">
        <v>1.16997224152E-2</v>
      </c>
      <c r="V777" s="14">
        <v>1293</v>
      </c>
      <c r="W777" s="14">
        <v>585418.94091952196</v>
      </c>
      <c r="X777" s="14">
        <v>95.735556498767465</v>
      </c>
      <c r="Y777" s="19">
        <f t="shared" si="25"/>
        <v>-0.9573555649876746</v>
      </c>
      <c r="Z777" s="19">
        <v>-0.95740000000000003</v>
      </c>
      <c r="AA777" t="s">
        <v>12435</v>
      </c>
      <c r="AB777" s="121">
        <v>3</v>
      </c>
    </row>
    <row r="778" spans="1:28" ht="20.25">
      <c r="A778">
        <v>2477</v>
      </c>
      <c r="B778" t="s">
        <v>2128</v>
      </c>
      <c r="C778" t="s">
        <v>2129</v>
      </c>
      <c r="D778" t="str">
        <f t="shared" si="24"/>
        <v>Nework NKC</v>
      </c>
      <c r="E778" s="3" t="s">
        <v>8887</v>
      </c>
      <c r="F778" s="3" t="s">
        <v>8883</v>
      </c>
      <c r="G778" s="3" t="s">
        <v>8883</v>
      </c>
      <c r="H778" s="4">
        <v>856</v>
      </c>
      <c r="I778" s="4">
        <v>581724.95844331908</v>
      </c>
      <c r="J778" s="6">
        <v>43320</v>
      </c>
      <c r="K778" s="7">
        <v>4.0767807513475397E-2</v>
      </c>
      <c r="L778" s="7">
        <v>396</v>
      </c>
      <c r="M778" s="7">
        <v>6016764.6485521477</v>
      </c>
      <c r="N778" s="9">
        <v>43321</v>
      </c>
      <c r="O778" s="10">
        <v>4.26203608512878E-2</v>
      </c>
      <c r="P778" s="10">
        <v>1463</v>
      </c>
      <c r="Q778" s="10">
        <v>6290175.9039605381</v>
      </c>
      <c r="R778" s="10">
        <v>1.0454415738987199</v>
      </c>
      <c r="S778" s="18">
        <v>1.0454415738987199</v>
      </c>
      <c r="T778" s="13">
        <v>44280</v>
      </c>
      <c r="U778" s="14">
        <v>2.8245469759400001E-3</v>
      </c>
      <c r="V778" s="14">
        <v>1382</v>
      </c>
      <c r="W778" s="14">
        <v>416864.07559183199</v>
      </c>
      <c r="X778" s="14">
        <v>93.37277554782915</v>
      </c>
      <c r="Y778" s="19">
        <f t="shared" si="25"/>
        <v>-0.93372775547829145</v>
      </c>
      <c r="Z778" s="19">
        <v>-0.93369999999999997</v>
      </c>
      <c r="AA778" t="s">
        <v>12436</v>
      </c>
      <c r="AB778" s="121">
        <v>3</v>
      </c>
    </row>
    <row r="779" spans="1:28" ht="20.25">
      <c r="A779">
        <v>2178</v>
      </c>
      <c r="B779" t="s">
        <v>1718</v>
      </c>
      <c r="C779" t="s">
        <v>1719</v>
      </c>
      <c r="D779" t="str">
        <f t="shared" si="24"/>
        <v>Upfiring UFR</v>
      </c>
      <c r="E779" s="3" t="s">
        <v>8887</v>
      </c>
      <c r="F779" s="3" t="s">
        <v>8883</v>
      </c>
      <c r="G779" s="3" t="s">
        <v>8883</v>
      </c>
      <c r="H779" s="4">
        <v>857</v>
      </c>
      <c r="I779" s="4">
        <v>576676.57561173104</v>
      </c>
      <c r="J779" s="6">
        <v>43829</v>
      </c>
      <c r="K779" s="7">
        <v>8.2865513973199995E-3</v>
      </c>
      <c r="L779" s="7">
        <v>1267</v>
      </c>
      <c r="M779" s="7">
        <v>327322.55473691202</v>
      </c>
      <c r="N779" s="9">
        <v>44284</v>
      </c>
      <c r="O779" s="10">
        <v>0.53323935</v>
      </c>
      <c r="P779" s="10">
        <v>1289</v>
      </c>
      <c r="Q779" s="10">
        <v>10258194</v>
      </c>
      <c r="R779" s="10">
        <v>64.349971952440669</v>
      </c>
      <c r="S779" s="18">
        <v>64.349971952440669</v>
      </c>
      <c r="T779" s="13">
        <v>44510</v>
      </c>
      <c r="U779" s="14">
        <v>4.9901447757095931E-3</v>
      </c>
      <c r="V779" s="14">
        <v>1705</v>
      </c>
      <c r="W779" s="14">
        <v>120017.79</v>
      </c>
      <c r="X779" s="14">
        <v>99.064182946042976</v>
      </c>
      <c r="Y779" s="19">
        <f t="shared" si="25"/>
        <v>-0.99064182946042978</v>
      </c>
      <c r="Z779" s="19">
        <v>-0.99060000000000004</v>
      </c>
      <c r="AA779" t="s">
        <v>12437</v>
      </c>
      <c r="AB779" s="121">
        <v>3</v>
      </c>
    </row>
    <row r="780" spans="1:28" ht="20.25">
      <c r="A780">
        <v>2676</v>
      </c>
      <c r="B780" t="s">
        <v>2445</v>
      </c>
      <c r="C780" t="s">
        <v>2446</v>
      </c>
      <c r="D780" t="str">
        <f t="shared" si="24"/>
        <v>PHI Token PHI</v>
      </c>
      <c r="E780" s="3" t="s">
        <v>8887</v>
      </c>
      <c r="F780" s="3" t="s">
        <v>8883</v>
      </c>
      <c r="G780" s="3" t="s">
        <v>8883</v>
      </c>
      <c r="H780" s="4">
        <v>858</v>
      </c>
      <c r="I780" s="4">
        <v>576638.54539299721</v>
      </c>
      <c r="J780" s="6">
        <v>44188</v>
      </c>
      <c r="K780" s="7">
        <v>1.0934299634700001E-2</v>
      </c>
      <c r="L780" s="7">
        <v>1693</v>
      </c>
      <c r="M780" s="7">
        <v>63727.877822726019</v>
      </c>
      <c r="N780" s="9">
        <v>44292</v>
      </c>
      <c r="O780" s="10">
        <v>0.34434607492970998</v>
      </c>
      <c r="P780" s="10">
        <v>1810</v>
      </c>
      <c r="Q780" s="10">
        <v>2006936.459123099</v>
      </c>
      <c r="R780" s="10">
        <v>31.49228450233133</v>
      </c>
      <c r="S780" s="18">
        <v>31.49228450233133</v>
      </c>
      <c r="T780" s="13">
        <v>44651</v>
      </c>
      <c r="U780" s="14">
        <v>8.3117055597673628E-2</v>
      </c>
      <c r="V780" s="14">
        <v>1343</v>
      </c>
      <c r="W780" s="14">
        <v>484427.32877958112</v>
      </c>
      <c r="X780" s="14">
        <v>75.862348477577385</v>
      </c>
      <c r="Y780" s="19">
        <f t="shared" si="25"/>
        <v>-0.75862348477577379</v>
      </c>
      <c r="Z780" s="19">
        <v>-0.75860000000000005</v>
      </c>
      <c r="AA780" t="s">
        <v>12438</v>
      </c>
      <c r="AB780" s="121">
        <v>3</v>
      </c>
    </row>
    <row r="781" spans="1:28" ht="20.25">
      <c r="A781">
        <v>4011</v>
      </c>
      <c r="B781" t="s">
        <v>4402</v>
      </c>
      <c r="C781" t="s">
        <v>4403</v>
      </c>
      <c r="D781" t="str">
        <f t="shared" si="24"/>
        <v>Bitsdaq BQQQ</v>
      </c>
      <c r="E781" s="3" t="s">
        <v>8898</v>
      </c>
      <c r="F781" s="3" t="s">
        <v>8883</v>
      </c>
      <c r="G781" s="3" t="s">
        <v>8883</v>
      </c>
      <c r="H781" s="4">
        <v>860</v>
      </c>
      <c r="I781" s="4">
        <v>569557.86550328357</v>
      </c>
      <c r="J781" s="6">
        <v>44099</v>
      </c>
      <c r="K781" s="8">
        <v>8.0875949800000003E-5</v>
      </c>
      <c r="L781" s="7">
        <v>1396</v>
      </c>
      <c r="M781" s="7">
        <v>217099.68848841151</v>
      </c>
      <c r="N781" s="9">
        <v>44382</v>
      </c>
      <c r="O781" s="10">
        <v>1.7855987227440001E-2</v>
      </c>
      <c r="P781" s="10">
        <v>795</v>
      </c>
      <c r="Q781" s="10">
        <v>47931792.755654037</v>
      </c>
      <c r="R781" s="10">
        <v>220.78241147827609</v>
      </c>
      <c r="S781" s="18">
        <v>220.78241147827609</v>
      </c>
      <c r="U781" s="14"/>
      <c r="V781" s="14">
        <v>4279</v>
      </c>
      <c r="W781" s="14"/>
      <c r="X781" s="14"/>
      <c r="Y781" s="19">
        <f t="shared" si="25"/>
        <v>0</v>
      </c>
      <c r="Z781" s="19">
        <v>0</v>
      </c>
      <c r="AA781" t="s">
        <v>12439</v>
      </c>
      <c r="AB781" s="121">
        <v>3</v>
      </c>
    </row>
    <row r="782" spans="1:28" ht="20.25">
      <c r="A782">
        <v>4284</v>
      </c>
      <c r="B782" t="s">
        <v>4735</v>
      </c>
      <c r="C782" t="s">
        <v>4736</v>
      </c>
      <c r="D782" t="str">
        <f t="shared" si="24"/>
        <v>DABANKING DAB</v>
      </c>
      <c r="E782" s="3" t="s">
        <v>8887</v>
      </c>
      <c r="F782" s="3" t="s">
        <v>8883</v>
      </c>
      <c r="G782" s="3" t="s">
        <v>8883</v>
      </c>
      <c r="H782" s="4">
        <v>863</v>
      </c>
      <c r="I782" s="4">
        <v>555187.60607365693</v>
      </c>
      <c r="J782" s="6">
        <v>43706</v>
      </c>
      <c r="K782" s="7">
        <v>0.46284296444400003</v>
      </c>
      <c r="L782" s="7">
        <v>1122</v>
      </c>
      <c r="M782" s="7">
        <v>542274.1822099454</v>
      </c>
      <c r="N782" s="9">
        <v>43711</v>
      </c>
      <c r="O782" s="10">
        <v>0.58533250454999997</v>
      </c>
      <c r="P782" s="10">
        <v>2089</v>
      </c>
      <c r="Q782" s="10">
        <v>685784.87653376511</v>
      </c>
      <c r="R782" s="10">
        <v>1.2646460020260719</v>
      </c>
      <c r="S782" s="18">
        <v>1.2646460020260719</v>
      </c>
      <c r="T782" s="13">
        <v>44412</v>
      </c>
      <c r="U782" s="14">
        <v>1.0004740722E-4</v>
      </c>
      <c r="V782" s="14">
        <v>2463</v>
      </c>
      <c r="W782" s="14">
        <v>512.13584643743957</v>
      </c>
      <c r="X782" s="14">
        <v>99.982907594155051</v>
      </c>
      <c r="Y782" s="19">
        <f t="shared" si="25"/>
        <v>-0.99982907594155046</v>
      </c>
      <c r="Z782" s="19">
        <v>-0.99980000000000002</v>
      </c>
      <c r="AA782" t="s">
        <v>12440</v>
      </c>
      <c r="AB782" s="121">
        <v>3</v>
      </c>
    </row>
    <row r="783" spans="1:28" ht="20.25">
      <c r="A783">
        <v>3636</v>
      </c>
      <c r="B783" t="s">
        <v>3796</v>
      </c>
      <c r="C783" t="s">
        <v>3797</v>
      </c>
      <c r="D783" t="str">
        <f t="shared" si="24"/>
        <v>Lisk Machine Learning LML</v>
      </c>
      <c r="E783" s="3" t="s">
        <v>8887</v>
      </c>
      <c r="F783" s="3" t="s">
        <v>8883</v>
      </c>
      <c r="G783" s="3" t="s">
        <v>8883</v>
      </c>
      <c r="H783" s="4">
        <v>864</v>
      </c>
      <c r="I783" s="4">
        <v>554153.08784399997</v>
      </c>
      <c r="J783" s="6">
        <v>43449</v>
      </c>
      <c r="K783" s="7">
        <v>8.8220698358000005E-2</v>
      </c>
      <c r="L783" s="7">
        <v>2656</v>
      </c>
      <c r="M783" s="7">
        <v>0</v>
      </c>
      <c r="N783" s="9">
        <v>43472</v>
      </c>
      <c r="O783" s="10">
        <v>0.128141846714</v>
      </c>
      <c r="P783" s="10">
        <v>1166</v>
      </c>
      <c r="Q783" s="10">
        <v>14524391.877359999</v>
      </c>
      <c r="R783" s="10">
        <v>1.452514535693197</v>
      </c>
      <c r="S783" s="18">
        <v>1.452514535693197</v>
      </c>
      <c r="T783" s="13">
        <v>44153</v>
      </c>
      <c r="U783" s="14">
        <v>1.1094399999999999E-3</v>
      </c>
      <c r="V783" s="14">
        <v>1671</v>
      </c>
      <c r="W783" s="14">
        <v>137157.13191719999</v>
      </c>
      <c r="X783" s="14">
        <v>99.134209449567123</v>
      </c>
      <c r="Y783" s="19">
        <f t="shared" si="25"/>
        <v>-0.99134209449567123</v>
      </c>
      <c r="Z783" s="19">
        <v>-0.99129999999999996</v>
      </c>
      <c r="AA783" t="s">
        <v>12441</v>
      </c>
      <c r="AB783" s="121">
        <v>3</v>
      </c>
    </row>
    <row r="784" spans="1:28" ht="20.25">
      <c r="A784">
        <v>5012</v>
      </c>
      <c r="B784" t="s">
        <v>5221</v>
      </c>
      <c r="C784" t="s">
        <v>5222</v>
      </c>
      <c r="D784" t="str">
        <f t="shared" si="24"/>
        <v>Hashshare HSS</v>
      </c>
      <c r="E784" s="3" t="s">
        <v>8887</v>
      </c>
      <c r="F784" s="3" t="s">
        <v>8883</v>
      </c>
      <c r="G784" s="3" t="s">
        <v>8883</v>
      </c>
      <c r="H784" s="4">
        <v>865</v>
      </c>
      <c r="I784" s="4">
        <v>552964.44768458884</v>
      </c>
      <c r="J784" s="6">
        <v>43992</v>
      </c>
      <c r="K784" s="7">
        <v>7.4107236453299999E-4</v>
      </c>
      <c r="L784" s="7">
        <v>1677</v>
      </c>
      <c r="M784" s="7">
        <v>69588.122989928364</v>
      </c>
      <c r="N784" s="9">
        <v>44043</v>
      </c>
      <c r="O784" s="10">
        <v>8.0199934694700006E-2</v>
      </c>
      <c r="P784" s="10">
        <v>1398</v>
      </c>
      <c r="Q784" s="10">
        <v>7530928.4037813917</v>
      </c>
      <c r="R784" s="10">
        <v>108.22146194216729</v>
      </c>
      <c r="S784" s="18">
        <v>108.22146194216729</v>
      </c>
      <c r="T784" s="13">
        <v>44260</v>
      </c>
      <c r="U784" s="14">
        <v>4.4317401228E-4</v>
      </c>
      <c r="V784" s="14">
        <v>1849</v>
      </c>
      <c r="W784" s="14">
        <v>64514.890592873802</v>
      </c>
      <c r="X784" s="14">
        <v>99.447413499815113</v>
      </c>
      <c r="Y784" s="19">
        <f t="shared" si="25"/>
        <v>-0.99447413499815118</v>
      </c>
      <c r="Z784" s="19">
        <v>-0.99450000000000005</v>
      </c>
      <c r="AA784" t="s">
        <v>12442</v>
      </c>
      <c r="AB784" s="121">
        <v>3</v>
      </c>
    </row>
    <row r="785" spans="1:28" ht="20.25">
      <c r="A785">
        <v>2363</v>
      </c>
      <c r="B785" t="s">
        <v>1963</v>
      </c>
      <c r="C785" t="s">
        <v>1964</v>
      </c>
      <c r="D785" t="str">
        <f t="shared" si="24"/>
        <v>Zap ZAP</v>
      </c>
      <c r="E785" s="3" t="s">
        <v>8894</v>
      </c>
      <c r="F785" s="3" t="s">
        <v>8883</v>
      </c>
      <c r="G785" s="3" t="s">
        <v>8883</v>
      </c>
      <c r="H785" s="4">
        <v>866</v>
      </c>
      <c r="I785" s="4">
        <v>542865.80188196898</v>
      </c>
      <c r="J785" s="6">
        <v>43784</v>
      </c>
      <c r="K785" s="7">
        <v>1.33404593508E-3</v>
      </c>
      <c r="L785" s="7">
        <v>1385</v>
      </c>
      <c r="M785" s="7">
        <v>224559.67205604399</v>
      </c>
      <c r="N785" s="9">
        <v>44271</v>
      </c>
      <c r="O785" s="10">
        <v>0.41078634000000003</v>
      </c>
      <c r="P785" s="10">
        <v>608</v>
      </c>
      <c r="Q785" s="10">
        <v>90489194.530000001</v>
      </c>
      <c r="R785" s="10">
        <v>307.92518398203879</v>
      </c>
      <c r="S785" s="18">
        <v>307.92518398203879</v>
      </c>
      <c r="T785" s="13">
        <v>44637</v>
      </c>
      <c r="U785" s="14">
        <v>4.5310912344724303E-3</v>
      </c>
      <c r="V785" s="14">
        <v>1125</v>
      </c>
      <c r="W785" s="14">
        <v>1137451.3500000001</v>
      </c>
      <c r="X785" s="14">
        <v>98.896971297908195</v>
      </c>
      <c r="Y785" s="19">
        <f t="shared" si="25"/>
        <v>-0.98896971297908198</v>
      </c>
      <c r="Z785" s="19">
        <v>-0.98899999999999999</v>
      </c>
      <c r="AA785" t="s">
        <v>12443</v>
      </c>
      <c r="AB785" s="121">
        <v>3</v>
      </c>
    </row>
    <row r="786" spans="1:28" ht="20.25">
      <c r="A786">
        <v>2687</v>
      </c>
      <c r="B786" t="s">
        <v>2459</v>
      </c>
      <c r="C786" t="s">
        <v>2460</v>
      </c>
      <c r="D786" t="str">
        <f t="shared" si="24"/>
        <v>Proxeus XES</v>
      </c>
      <c r="E786" s="3" t="s">
        <v>8887</v>
      </c>
      <c r="F786" s="3" t="s">
        <v>8883</v>
      </c>
      <c r="G786" s="3" t="s">
        <v>8883</v>
      </c>
      <c r="H786" s="4">
        <v>867</v>
      </c>
      <c r="I786" s="4">
        <v>540653.87339442258</v>
      </c>
      <c r="J786" s="6">
        <v>43320</v>
      </c>
      <c r="K786" s="7">
        <v>4.0983244776725797E-2</v>
      </c>
      <c r="L786" s="7">
        <v>340</v>
      </c>
      <c r="M786" s="7">
        <v>8124532.7886737939</v>
      </c>
      <c r="N786" s="9">
        <v>43321</v>
      </c>
      <c r="O786" s="10">
        <v>4.2786583304405199E-2</v>
      </c>
      <c r="P786" s="10">
        <v>1353</v>
      </c>
      <c r="Q786" s="10">
        <v>8482027.249569444</v>
      </c>
      <c r="R786" s="10">
        <v>1.044001848499402</v>
      </c>
      <c r="S786" s="18">
        <v>1.044001848499402</v>
      </c>
      <c r="T786" s="13">
        <v>44099</v>
      </c>
      <c r="U786" s="14">
        <v>7.0436648948000004E-4</v>
      </c>
      <c r="V786" s="14">
        <v>1580</v>
      </c>
      <c r="W786" s="14">
        <v>197762.63089342369</v>
      </c>
      <c r="X786" s="14">
        <v>98.353767851784781</v>
      </c>
      <c r="Y786" s="19">
        <f t="shared" si="25"/>
        <v>-0.98353767851784779</v>
      </c>
      <c r="Z786" s="19">
        <v>-0.98350000000000004</v>
      </c>
      <c r="AA786" t="s">
        <v>12444</v>
      </c>
      <c r="AB786" s="121">
        <v>3</v>
      </c>
    </row>
    <row r="787" spans="1:28" ht="20.25">
      <c r="A787">
        <v>914</v>
      </c>
      <c r="B787" t="s">
        <v>468</v>
      </c>
      <c r="C787" t="s">
        <v>469</v>
      </c>
      <c r="D787" t="str">
        <f t="shared" si="24"/>
        <v>Sphere SPHR</v>
      </c>
      <c r="E787" s="3" t="s">
        <v>8887</v>
      </c>
      <c r="F787" s="3" t="s">
        <v>8883</v>
      </c>
      <c r="G787" s="3" t="s">
        <v>8883</v>
      </c>
      <c r="H787" s="4">
        <v>868</v>
      </c>
      <c r="I787" s="4">
        <v>540528.44264628226</v>
      </c>
      <c r="J787" s="6">
        <v>43430</v>
      </c>
      <c r="K787" s="7">
        <v>0.29553037402499999</v>
      </c>
      <c r="L787" s="7">
        <v>973</v>
      </c>
      <c r="M787" s="7">
        <v>911102.49287319183</v>
      </c>
      <c r="N787" s="9">
        <v>43530</v>
      </c>
      <c r="O787" s="10">
        <v>1.4556550797200001</v>
      </c>
      <c r="P787" s="10">
        <v>1573</v>
      </c>
      <c r="Q787" s="10">
        <v>4487697.6732828971</v>
      </c>
      <c r="R787" s="10">
        <v>4.9255684276867626</v>
      </c>
      <c r="S787" s="18">
        <v>4.9255684276867626</v>
      </c>
      <c r="T787" s="13">
        <v>43908</v>
      </c>
      <c r="U787" s="14">
        <v>3.57052981965E-2</v>
      </c>
      <c r="V787" s="14">
        <v>1362</v>
      </c>
      <c r="W787" s="14">
        <v>445757.22521195258</v>
      </c>
      <c r="X787" s="14">
        <v>97.547131961826565</v>
      </c>
      <c r="Y787" s="19">
        <f t="shared" si="25"/>
        <v>-0.97547131961826561</v>
      </c>
      <c r="Z787" s="19">
        <v>-0.97550000000000003</v>
      </c>
      <c r="AA787" t="s">
        <v>12445</v>
      </c>
      <c r="AB787" s="121">
        <v>3</v>
      </c>
    </row>
    <row r="788" spans="1:28" ht="20.25">
      <c r="A788">
        <v>1638</v>
      </c>
      <c r="B788" t="s">
        <v>1020</v>
      </c>
      <c r="C788" t="s">
        <v>1021</v>
      </c>
      <c r="D788" t="str">
        <f t="shared" si="24"/>
        <v>WeTrust TRST</v>
      </c>
      <c r="E788" s="3" t="s">
        <v>3686</v>
      </c>
      <c r="F788" s="3" t="s">
        <v>8883</v>
      </c>
      <c r="G788" s="3" t="s">
        <v>8883</v>
      </c>
      <c r="H788" s="4">
        <v>869</v>
      </c>
      <c r="I788" s="4">
        <v>539795.72241529496</v>
      </c>
      <c r="J788" s="6">
        <v>44189</v>
      </c>
      <c r="K788" s="7">
        <v>2.08056E-3</v>
      </c>
      <c r="L788" s="7">
        <v>1191</v>
      </c>
      <c r="M788" s="7">
        <v>437665.94344543002</v>
      </c>
      <c r="N788" s="9">
        <v>44335</v>
      </c>
      <c r="O788" s="10">
        <v>1.47683623</v>
      </c>
      <c r="P788" s="10">
        <v>1889</v>
      </c>
      <c r="Q788" s="10">
        <v>1570889.05</v>
      </c>
      <c r="R788" s="10">
        <v>709.82631118545009</v>
      </c>
      <c r="S788" s="18">
        <v>709.82631118545009</v>
      </c>
      <c r="T788" s="13">
        <v>44616</v>
      </c>
      <c r="U788" s="14">
        <v>2.8670837214817028E-3</v>
      </c>
      <c r="V788" s="14">
        <v>1485</v>
      </c>
      <c r="W788" s="14">
        <v>291062.43</v>
      </c>
      <c r="X788" s="14">
        <v>99.805863123937471</v>
      </c>
      <c r="Y788" s="19">
        <f t="shared" si="25"/>
        <v>-0.99805863123937466</v>
      </c>
      <c r="Z788" s="19">
        <v>-0.99809999999999999</v>
      </c>
      <c r="AA788" t="s">
        <v>12446</v>
      </c>
      <c r="AB788" s="121">
        <v>3</v>
      </c>
    </row>
    <row r="789" spans="1:28" ht="20.25">
      <c r="A789">
        <v>3809</v>
      </c>
      <c r="B789" t="s">
        <v>4080</v>
      </c>
      <c r="C789" t="s">
        <v>4081</v>
      </c>
      <c r="D789" t="str">
        <f t="shared" si="24"/>
        <v>DOS Network DOS</v>
      </c>
      <c r="E789" s="3" t="s">
        <v>8887</v>
      </c>
      <c r="F789" s="3" t="s">
        <v>8883</v>
      </c>
      <c r="G789" s="3" t="s">
        <v>8883</v>
      </c>
      <c r="H789" s="4">
        <v>870</v>
      </c>
      <c r="I789" s="4">
        <v>538990.50339032302</v>
      </c>
      <c r="J789" s="6">
        <v>43904</v>
      </c>
      <c r="K789" s="7">
        <v>8.6912222062599995E-4</v>
      </c>
      <c r="L789" s="7">
        <v>1301</v>
      </c>
      <c r="M789" s="7">
        <v>296728.28421587899</v>
      </c>
      <c r="N789" s="9">
        <v>44056</v>
      </c>
      <c r="O789" s="10">
        <v>0.39180137019700001</v>
      </c>
      <c r="P789" s="10">
        <v>813</v>
      </c>
      <c r="Q789" s="10">
        <v>44663271.574365698</v>
      </c>
      <c r="R789" s="10">
        <v>450.80123473865211</v>
      </c>
      <c r="S789" s="18">
        <v>450.80123473865211</v>
      </c>
      <c r="T789" s="13">
        <v>44683</v>
      </c>
      <c r="U789" s="14">
        <v>5.4771314709334464E-3</v>
      </c>
      <c r="V789" s="14">
        <v>1216</v>
      </c>
      <c r="W789" s="14">
        <v>775537.85</v>
      </c>
      <c r="X789" s="14">
        <v>98.60206423775918</v>
      </c>
      <c r="Y789" s="19">
        <f t="shared" si="25"/>
        <v>-0.98602064237759179</v>
      </c>
      <c r="Z789" s="19">
        <v>-0.98599999999999999</v>
      </c>
      <c r="AA789" t="s">
        <v>12447</v>
      </c>
      <c r="AB789" s="121">
        <v>3</v>
      </c>
    </row>
    <row r="790" spans="1:28" ht="20.25">
      <c r="A790">
        <v>2742</v>
      </c>
      <c r="B790" t="s">
        <v>2547</v>
      </c>
      <c r="C790" t="s">
        <v>2548</v>
      </c>
      <c r="D790" t="str">
        <f t="shared" si="24"/>
        <v>Sakura Bloom SKB</v>
      </c>
      <c r="E790" s="3" t="s">
        <v>8887</v>
      </c>
      <c r="F790" s="3" t="s">
        <v>8883</v>
      </c>
      <c r="G790" s="3" t="s">
        <v>8883</v>
      </c>
      <c r="H790" s="4">
        <v>871</v>
      </c>
      <c r="I790" s="4">
        <v>536474.42098583502</v>
      </c>
      <c r="J790" s="6">
        <v>43320</v>
      </c>
      <c r="K790" s="7">
        <v>1.8544099999999999E-3</v>
      </c>
      <c r="L790" s="7">
        <v>301</v>
      </c>
      <c r="M790" s="7">
        <v>9817747.7649799995</v>
      </c>
      <c r="N790" s="9">
        <v>43396</v>
      </c>
      <c r="O790" s="10">
        <v>1.53712E-2</v>
      </c>
      <c r="P790" s="10">
        <v>1292</v>
      </c>
      <c r="Q790" s="10">
        <v>10184993.770500001</v>
      </c>
      <c r="R790" s="10">
        <v>8.2889975787447217</v>
      </c>
      <c r="S790" s="18">
        <v>8.2889975787447217</v>
      </c>
      <c r="T790" s="13">
        <v>44189</v>
      </c>
      <c r="U790" s="14">
        <v>1.1749999999999999E-5</v>
      </c>
      <c r="V790" s="14">
        <v>1614</v>
      </c>
      <c r="W790" s="14">
        <v>174029.32344841</v>
      </c>
      <c r="X790" s="14">
        <v>99.923558342874983</v>
      </c>
      <c r="Y790" s="19">
        <f t="shared" si="25"/>
        <v>-0.99923558342874985</v>
      </c>
      <c r="Z790" s="19">
        <v>-0.99919999999999998</v>
      </c>
      <c r="AA790" t="s">
        <v>12448</v>
      </c>
      <c r="AB790" s="121">
        <v>3</v>
      </c>
    </row>
    <row r="791" spans="1:28" ht="20.25">
      <c r="A791">
        <v>2466</v>
      </c>
      <c r="B791" t="s">
        <v>2106</v>
      </c>
      <c r="C791" t="s">
        <v>2107</v>
      </c>
      <c r="D791" t="str">
        <f t="shared" si="24"/>
        <v>aXpire AXPR</v>
      </c>
      <c r="E791" s="3" t="s">
        <v>3686</v>
      </c>
      <c r="F791" s="3" t="s">
        <v>8883</v>
      </c>
      <c r="G791" s="3" t="s">
        <v>8883</v>
      </c>
      <c r="H791" s="4">
        <v>872</v>
      </c>
      <c r="I791" s="4">
        <v>529701.47937514202</v>
      </c>
      <c r="J791" s="6">
        <v>43903</v>
      </c>
      <c r="K791" s="7">
        <v>1.37595232653E-3</v>
      </c>
      <c r="L791" s="7">
        <v>1129</v>
      </c>
      <c r="M791" s="7">
        <v>529701.47937514202</v>
      </c>
      <c r="N791" s="9">
        <v>44516</v>
      </c>
      <c r="O791" s="10">
        <v>9.0546839472401441E-2</v>
      </c>
      <c r="P791" s="10">
        <v>1447</v>
      </c>
      <c r="Q791" s="10">
        <v>6479040.2199999997</v>
      </c>
      <c r="R791" s="10">
        <v>65.806669116764084</v>
      </c>
      <c r="S791" s="18">
        <v>65.806669116764084</v>
      </c>
      <c r="T791" s="13">
        <v>44588</v>
      </c>
      <c r="U791" s="14">
        <v>5.080704469963896E-3</v>
      </c>
      <c r="V791" s="14">
        <v>1050</v>
      </c>
      <c r="W791" s="14">
        <v>1521724.12</v>
      </c>
      <c r="X791" s="14">
        <v>94.388866028269831</v>
      </c>
      <c r="Y791" s="19">
        <f t="shared" si="25"/>
        <v>-0.94388866028269836</v>
      </c>
      <c r="Z791" s="19">
        <v>-0.94389999999999996</v>
      </c>
      <c r="AA791" t="s">
        <v>12449</v>
      </c>
      <c r="AB791" s="121">
        <v>3</v>
      </c>
    </row>
    <row r="792" spans="1:28" ht="20.25">
      <c r="A792">
        <v>3419</v>
      </c>
      <c r="B792" t="s">
        <v>3533</v>
      </c>
      <c r="C792" t="s">
        <v>3534</v>
      </c>
      <c r="D792" t="str">
        <f t="shared" si="24"/>
        <v>Quasarcoin QAC</v>
      </c>
      <c r="E792" s="3" t="s">
        <v>8893</v>
      </c>
      <c r="F792" s="3" t="s">
        <v>8883</v>
      </c>
      <c r="G792" s="3" t="s">
        <v>8883</v>
      </c>
      <c r="H792" s="4">
        <v>873</v>
      </c>
      <c r="I792" s="4">
        <v>528639.98339284782</v>
      </c>
      <c r="J792" s="6">
        <v>44023</v>
      </c>
      <c r="K792" s="7">
        <v>4.8552000205400001E-4</v>
      </c>
      <c r="L792" s="7">
        <v>1641</v>
      </c>
      <c r="M792" s="7">
        <v>81783.625762346914</v>
      </c>
      <c r="N792" s="9">
        <v>44244</v>
      </c>
      <c r="O792" s="10">
        <v>5.732527900191E-2</v>
      </c>
      <c r="P792" s="10">
        <v>1314</v>
      </c>
      <c r="Q792" s="10">
        <v>9656426.3518190086</v>
      </c>
      <c r="R792" s="10">
        <v>118.0698606842035</v>
      </c>
      <c r="S792" s="18">
        <v>118.0698606842035</v>
      </c>
      <c r="T792" s="13">
        <v>44677</v>
      </c>
      <c r="U792" s="14">
        <v>6.861290761216802E-4</v>
      </c>
      <c r="V792" s="14">
        <v>2552</v>
      </c>
      <c r="W792" s="14">
        <v>0</v>
      </c>
      <c r="X792" s="14">
        <v>98.803095095099636</v>
      </c>
      <c r="Y792" s="19">
        <f t="shared" si="25"/>
        <v>-0.98803095095099636</v>
      </c>
      <c r="Z792" s="19">
        <v>-0.98799999999999999</v>
      </c>
      <c r="AA792" t="s">
        <v>12450</v>
      </c>
      <c r="AB792" s="121">
        <v>3</v>
      </c>
    </row>
    <row r="793" spans="1:28" ht="20.25">
      <c r="A793">
        <v>2459</v>
      </c>
      <c r="B793" t="s">
        <v>2094</v>
      </c>
      <c r="C793" t="s">
        <v>2095</v>
      </c>
      <c r="D793" t="str">
        <f t="shared" si="24"/>
        <v>indaHash IDH</v>
      </c>
      <c r="E793" s="3" t="s">
        <v>8887</v>
      </c>
      <c r="F793" s="3" t="s">
        <v>8883</v>
      </c>
      <c r="G793" s="3" t="s">
        <v>8883</v>
      </c>
      <c r="H793" s="4">
        <v>874</v>
      </c>
      <c r="I793" s="4">
        <v>523023.03764589102</v>
      </c>
      <c r="J793" s="6">
        <v>43355</v>
      </c>
      <c r="K793" s="7">
        <v>5.8207299999999997E-3</v>
      </c>
      <c r="L793" s="7">
        <v>601</v>
      </c>
      <c r="M793" s="7">
        <v>2865675.2714</v>
      </c>
      <c r="N793" s="9">
        <v>43374</v>
      </c>
      <c r="O793" s="10">
        <v>4.6603800000000001E-2</v>
      </c>
      <c r="P793" s="10">
        <v>1614</v>
      </c>
      <c r="Q793" s="10">
        <v>3973934.6380799999</v>
      </c>
      <c r="R793" s="10">
        <v>8.0065215187785732</v>
      </c>
      <c r="S793" s="18">
        <v>8.0065215187785732</v>
      </c>
      <c r="T793" s="13">
        <v>44239</v>
      </c>
      <c r="U793" s="14">
        <v>6.3047999999999999E-4</v>
      </c>
      <c r="V793" s="14">
        <v>929</v>
      </c>
      <c r="W793" s="14">
        <v>2505411.86</v>
      </c>
      <c r="X793" s="14">
        <v>98.647148944935807</v>
      </c>
      <c r="Y793" s="19">
        <f t="shared" si="25"/>
        <v>-0.98647148944935803</v>
      </c>
      <c r="Z793" s="19">
        <v>-0.98650000000000004</v>
      </c>
      <c r="AA793" t="s">
        <v>12451</v>
      </c>
      <c r="AB793" s="121">
        <v>3</v>
      </c>
    </row>
    <row r="794" spans="1:28" ht="20.25">
      <c r="A794">
        <v>2667</v>
      </c>
      <c r="B794" t="s">
        <v>2429</v>
      </c>
      <c r="C794" t="s">
        <v>2430</v>
      </c>
      <c r="D794" t="str">
        <f t="shared" si="24"/>
        <v>FintruX Network FTX</v>
      </c>
      <c r="E794" s="3" t="s">
        <v>8887</v>
      </c>
      <c r="F794" s="3" t="s">
        <v>8883</v>
      </c>
      <c r="G794" s="3" t="s">
        <v>8883</v>
      </c>
      <c r="H794" s="4">
        <v>875</v>
      </c>
      <c r="I794" s="4">
        <v>520122.35381300002</v>
      </c>
      <c r="J794" s="6">
        <v>43449</v>
      </c>
      <c r="K794" s="7">
        <v>6.3587997060700003E-3</v>
      </c>
      <c r="L794" s="7">
        <v>1117</v>
      </c>
      <c r="M794" s="7">
        <v>547648.68503379996</v>
      </c>
      <c r="N794" s="9">
        <v>43656</v>
      </c>
      <c r="O794" s="10">
        <v>5.8754354877299998E-2</v>
      </c>
      <c r="P794" s="10">
        <v>1555</v>
      </c>
      <c r="Q794" s="10">
        <v>4751805.7426244998</v>
      </c>
      <c r="R794" s="10">
        <v>9.239849907713575</v>
      </c>
      <c r="S794" s="18">
        <v>9.239849907713575</v>
      </c>
      <c r="T794" s="13">
        <v>44204</v>
      </c>
      <c r="U794" s="14">
        <v>1.0974299999999999E-3</v>
      </c>
      <c r="V794" s="14">
        <v>1525</v>
      </c>
      <c r="W794" s="14">
        <v>257689.01827289999</v>
      </c>
      <c r="X794" s="14">
        <v>98.132172496333553</v>
      </c>
      <c r="Y794" s="19">
        <f t="shared" si="25"/>
        <v>-0.98132172496333547</v>
      </c>
      <c r="Z794" s="19">
        <v>-0.98129999999999995</v>
      </c>
      <c r="AA794" t="s">
        <v>12452</v>
      </c>
      <c r="AB794" s="121">
        <v>3</v>
      </c>
    </row>
    <row r="795" spans="1:28" ht="20.25">
      <c r="A795">
        <v>3867</v>
      </c>
      <c r="B795" t="s">
        <v>4169</v>
      </c>
      <c r="C795" t="s">
        <v>4170</v>
      </c>
      <c r="D795" t="str">
        <f t="shared" si="24"/>
        <v>NeoWorld Cash NASH</v>
      </c>
      <c r="E795" s="3" t="s">
        <v>8892</v>
      </c>
      <c r="F795" s="3" t="s">
        <v>8883</v>
      </c>
      <c r="G795" s="3" t="s">
        <v>8883</v>
      </c>
      <c r="H795" s="4">
        <v>876</v>
      </c>
      <c r="I795" s="4">
        <v>518328.31716395798</v>
      </c>
      <c r="J795" s="6">
        <v>44173</v>
      </c>
      <c r="K795" s="7">
        <v>3.32E-6</v>
      </c>
      <c r="L795" s="7">
        <v>1297</v>
      </c>
      <c r="M795" s="7">
        <v>298925.79457873001</v>
      </c>
      <c r="N795" s="9">
        <v>44275</v>
      </c>
      <c r="O795" s="10">
        <v>4.8283000000000001E-4</v>
      </c>
      <c r="P795" s="10">
        <v>1623</v>
      </c>
      <c r="Q795" s="10">
        <v>3869195.42</v>
      </c>
      <c r="R795" s="10">
        <v>145.43072289156629</v>
      </c>
      <c r="S795" s="18">
        <v>145.43072289156629</v>
      </c>
      <c r="T795" s="13">
        <v>44681</v>
      </c>
      <c r="U795" s="16">
        <v>3.18894561111E-6</v>
      </c>
      <c r="V795" s="14">
        <v>1805</v>
      </c>
      <c r="W795" s="16">
        <v>78967.210000000006</v>
      </c>
      <c r="X795" s="16">
        <v>99.339530349996892</v>
      </c>
      <c r="Y795" s="19">
        <f t="shared" si="25"/>
        <v>-0.99339530349996896</v>
      </c>
      <c r="Z795" s="19">
        <v>-0.99339999999999995</v>
      </c>
      <c r="AA795" t="s">
        <v>12453</v>
      </c>
      <c r="AB795" s="121">
        <v>3</v>
      </c>
    </row>
    <row r="796" spans="1:28" ht="20.25">
      <c r="A796">
        <v>3136</v>
      </c>
      <c r="B796" t="s">
        <v>3065</v>
      </c>
      <c r="C796" t="s">
        <v>3066</v>
      </c>
      <c r="D796" t="str">
        <f t="shared" si="24"/>
        <v>MEET.ONE MEETONE</v>
      </c>
      <c r="E796" s="3" t="s">
        <v>8887</v>
      </c>
      <c r="F796" s="3" t="s">
        <v>8883</v>
      </c>
      <c r="G796" s="3" t="s">
        <v>8883</v>
      </c>
      <c r="H796" s="4">
        <v>877</v>
      </c>
      <c r="I796" s="4">
        <v>516103.21311238501</v>
      </c>
      <c r="J796" s="6">
        <v>44161</v>
      </c>
      <c r="K796" s="7">
        <v>8.5389999999999994E-5</v>
      </c>
      <c r="L796" s="7">
        <v>1293</v>
      </c>
      <c r="M796" s="7">
        <v>300924.40803023003</v>
      </c>
      <c r="N796" s="9">
        <v>44510</v>
      </c>
      <c r="O796" s="10">
        <v>0.16244181573401989</v>
      </c>
      <c r="P796" s="10">
        <v>1237</v>
      </c>
      <c r="Q796" s="10">
        <v>11808296.560000001</v>
      </c>
      <c r="R796" s="10">
        <v>1902.3517476756051</v>
      </c>
      <c r="S796" s="18">
        <v>1902.3517476756051</v>
      </c>
      <c r="T796" s="13">
        <v>44626</v>
      </c>
      <c r="U796" s="16">
        <v>5.0067888419755E-5</v>
      </c>
      <c r="V796" s="14">
        <v>1744</v>
      </c>
      <c r="W796" s="16">
        <v>102587.27</v>
      </c>
      <c r="X796" s="16">
        <v>99.969177955692317</v>
      </c>
      <c r="Y796" s="19">
        <f t="shared" si="25"/>
        <v>-0.99969177955692312</v>
      </c>
      <c r="Z796" s="19">
        <v>-0.99970000000000003</v>
      </c>
      <c r="AA796" t="s">
        <v>12454</v>
      </c>
      <c r="AB796" s="121">
        <v>3</v>
      </c>
    </row>
    <row r="797" spans="1:28" ht="20.25">
      <c r="A797">
        <v>233</v>
      </c>
      <c r="B797" t="s">
        <v>200</v>
      </c>
      <c r="C797" t="s">
        <v>201</v>
      </c>
      <c r="D797" t="str">
        <f t="shared" si="24"/>
        <v>SolarCoin SLR</v>
      </c>
      <c r="E797" s="3" t="s">
        <v>8885</v>
      </c>
      <c r="F797" s="3" t="s">
        <v>8883</v>
      </c>
      <c r="G797" s="3" t="s">
        <v>8883</v>
      </c>
      <c r="H797" s="4">
        <v>878</v>
      </c>
      <c r="I797" s="4">
        <v>515207.30751415988</v>
      </c>
      <c r="J797" s="6">
        <v>43323</v>
      </c>
      <c r="K797" s="7">
        <v>0.100420616567135</v>
      </c>
      <c r="L797" s="7">
        <v>474</v>
      </c>
      <c r="M797" s="7">
        <v>4540588.0775972353</v>
      </c>
      <c r="N797" s="9">
        <v>43344</v>
      </c>
      <c r="O797" s="10">
        <v>0.14434343576431299</v>
      </c>
      <c r="P797" s="10">
        <v>1444</v>
      </c>
      <c r="Q797" s="10">
        <v>6547869.7942936216</v>
      </c>
      <c r="R797" s="10">
        <v>1.437388463631011</v>
      </c>
      <c r="S797" s="18">
        <v>1.437388463631011</v>
      </c>
      <c r="T797" s="13">
        <v>44397</v>
      </c>
      <c r="U797" s="14">
        <v>3.9140814941100001E-3</v>
      </c>
      <c r="V797" s="14">
        <v>1528</v>
      </c>
      <c r="W797" s="14">
        <v>253720.6330151268</v>
      </c>
      <c r="X797" s="14">
        <v>97.288355044769077</v>
      </c>
      <c r="Y797" s="19">
        <f t="shared" si="25"/>
        <v>-0.97288355044769081</v>
      </c>
      <c r="Z797" s="19">
        <v>-0.97289999999999999</v>
      </c>
      <c r="AA797" t="s">
        <v>12455</v>
      </c>
      <c r="AB797" s="121">
        <v>3</v>
      </c>
    </row>
    <row r="798" spans="1:28" ht="20.25">
      <c r="A798">
        <v>4703</v>
      </c>
      <c r="B798" t="s">
        <v>4947</v>
      </c>
      <c r="C798" t="s">
        <v>4948</v>
      </c>
      <c r="D798" t="str">
        <f t="shared" si="24"/>
        <v>BonusCloud BXC</v>
      </c>
      <c r="E798" s="3" t="s">
        <v>1772</v>
      </c>
      <c r="F798" s="3" t="s">
        <v>8883</v>
      </c>
      <c r="G798" s="3" t="s">
        <v>8883</v>
      </c>
      <c r="H798" s="4">
        <v>879</v>
      </c>
      <c r="I798" s="4">
        <v>514008.851246092</v>
      </c>
      <c r="J798" s="6">
        <v>44176</v>
      </c>
      <c r="K798" s="7">
        <v>1.3531063251E-4</v>
      </c>
      <c r="L798" s="7">
        <v>1205</v>
      </c>
      <c r="M798" s="7">
        <v>420732.63649556728</v>
      </c>
      <c r="N798" s="9">
        <v>44328</v>
      </c>
      <c r="O798" s="10">
        <v>2.7198027783499998E-3</v>
      </c>
      <c r="P798" s="10">
        <v>1355</v>
      </c>
      <c r="Q798" s="10">
        <v>8456909.6489782166</v>
      </c>
      <c r="R798" s="10">
        <v>20.100436513361181</v>
      </c>
      <c r="S798" s="18">
        <v>20.100436513361181</v>
      </c>
      <c r="T798" s="13">
        <v>44369</v>
      </c>
      <c r="U798" s="14">
        <v>2.2358872329000001E-4</v>
      </c>
      <c r="V798" s="14">
        <v>1236</v>
      </c>
      <c r="W798" s="14">
        <v>704517.82194839639</v>
      </c>
      <c r="X798" s="14">
        <v>91.779230278393825</v>
      </c>
      <c r="Y798" s="19">
        <f t="shared" si="25"/>
        <v>-0.91779230278393831</v>
      </c>
      <c r="Z798" s="19">
        <v>-0.91779999999999995</v>
      </c>
      <c r="AA798" t="s">
        <v>12456</v>
      </c>
      <c r="AB798" s="121">
        <v>3</v>
      </c>
    </row>
    <row r="799" spans="1:28" ht="20.25">
      <c r="A799">
        <v>2536</v>
      </c>
      <c r="B799" t="s">
        <v>2222</v>
      </c>
      <c r="C799" t="s">
        <v>2223</v>
      </c>
      <c r="D799" t="str">
        <f t="shared" si="24"/>
        <v>Neurotoken NTK</v>
      </c>
      <c r="E799" s="3" t="s">
        <v>1772</v>
      </c>
      <c r="F799" s="3" t="s">
        <v>8883</v>
      </c>
      <c r="G799" s="3" t="s">
        <v>8883</v>
      </c>
      <c r="H799" s="4">
        <v>880</v>
      </c>
      <c r="I799" s="4">
        <v>512342.53234221198</v>
      </c>
      <c r="J799" s="6">
        <v>43970</v>
      </c>
      <c r="K799" s="7">
        <v>1.7037217720200001E-3</v>
      </c>
      <c r="L799" s="7">
        <v>1198</v>
      </c>
      <c r="M799" s="7">
        <v>426528.43979146198</v>
      </c>
      <c r="N799" s="9">
        <v>44342</v>
      </c>
      <c r="O799" s="10">
        <v>0.11605111999999999</v>
      </c>
      <c r="P799" s="10">
        <v>1347</v>
      </c>
      <c r="Q799" s="10">
        <v>8608550.5899999999</v>
      </c>
      <c r="R799" s="10">
        <v>68.116239344881521</v>
      </c>
      <c r="S799" s="18">
        <v>68.116239344881521</v>
      </c>
      <c r="T799" s="13">
        <v>44681</v>
      </c>
      <c r="U799" s="14">
        <v>4.9366054722265263E-3</v>
      </c>
      <c r="V799" s="14">
        <v>1397</v>
      </c>
      <c r="W799" s="14">
        <v>389927.96</v>
      </c>
      <c r="X799" s="14">
        <v>95.746180241753336</v>
      </c>
      <c r="Y799" s="19">
        <f t="shared" si="25"/>
        <v>-0.95746180241753331</v>
      </c>
      <c r="Z799" s="19">
        <v>-0.95750000000000002</v>
      </c>
      <c r="AA799" t="s">
        <v>12457</v>
      </c>
      <c r="AB799" s="121">
        <v>3</v>
      </c>
    </row>
    <row r="800" spans="1:28" ht="20.25">
      <c r="A800">
        <v>5039</v>
      </c>
      <c r="B800" t="s">
        <v>5246</v>
      </c>
      <c r="C800" t="s">
        <v>5247</v>
      </c>
      <c r="D800" t="str">
        <f t="shared" si="24"/>
        <v>SBank STS</v>
      </c>
      <c r="E800" s="3" t="s">
        <v>8888</v>
      </c>
      <c r="F800" s="3" t="s">
        <v>8883</v>
      </c>
      <c r="G800" s="3" t="s">
        <v>8883</v>
      </c>
      <c r="H800" s="4">
        <v>881</v>
      </c>
      <c r="I800" s="4">
        <v>512162.48018169799</v>
      </c>
      <c r="J800" s="6">
        <v>43903</v>
      </c>
      <c r="K800" s="7">
        <v>1.04093161714E-2</v>
      </c>
      <c r="L800" s="7">
        <v>1145</v>
      </c>
      <c r="M800" s="7">
        <v>512162.48018169799</v>
      </c>
      <c r="N800" s="9">
        <v>43968</v>
      </c>
      <c r="O800" s="10">
        <v>0.34928148128699998</v>
      </c>
      <c r="P800" s="10">
        <v>1980</v>
      </c>
      <c r="Q800" s="10">
        <v>1110312.7769342801</v>
      </c>
      <c r="R800" s="10">
        <v>33.554699995246992</v>
      </c>
      <c r="S800" s="18">
        <v>33.554699995246992</v>
      </c>
      <c r="T800" s="13">
        <v>44669</v>
      </c>
      <c r="U800" s="14">
        <v>3.0004600051372702E-4</v>
      </c>
      <c r="V800" s="14">
        <v>2302</v>
      </c>
      <c r="W800" s="14">
        <v>4395.96</v>
      </c>
      <c r="X800" s="14">
        <v>99.91409621849742</v>
      </c>
      <c r="Y800" s="19">
        <f t="shared" si="25"/>
        <v>-0.99914096218497417</v>
      </c>
      <c r="Z800" s="19">
        <v>-0.99909999999999999</v>
      </c>
      <c r="AA800" t="s">
        <v>12458</v>
      </c>
      <c r="AB800" s="121">
        <v>3</v>
      </c>
    </row>
    <row r="801" spans="1:28" ht="20.25">
      <c r="A801">
        <v>4001</v>
      </c>
      <c r="B801" t="s">
        <v>4387</v>
      </c>
      <c r="C801" t="s">
        <v>4388</v>
      </c>
      <c r="D801" t="str">
        <f t="shared" si="24"/>
        <v>MenaPay MPAY</v>
      </c>
      <c r="E801" s="3" t="s">
        <v>3686</v>
      </c>
      <c r="F801" s="3" t="s">
        <v>8883</v>
      </c>
      <c r="G801" s="3" t="s">
        <v>8883</v>
      </c>
      <c r="H801" s="4">
        <v>882</v>
      </c>
      <c r="I801" s="4">
        <v>506172.94339295698</v>
      </c>
      <c r="J801" s="6">
        <v>43948</v>
      </c>
      <c r="K801" s="7">
        <v>2.8768913348599999E-3</v>
      </c>
      <c r="L801" s="7">
        <v>1201</v>
      </c>
      <c r="M801" s="7">
        <v>425925.58756991901</v>
      </c>
      <c r="N801" s="9">
        <v>44244</v>
      </c>
      <c r="O801" s="10">
        <v>0.12052151999999999</v>
      </c>
      <c r="P801" s="10">
        <v>1840</v>
      </c>
      <c r="Q801" s="10">
        <v>1856134.54</v>
      </c>
      <c r="R801" s="10">
        <v>41.892969171136599</v>
      </c>
      <c r="S801" s="18">
        <v>41.892969171136599</v>
      </c>
      <c r="T801" s="13">
        <v>44553</v>
      </c>
      <c r="U801" s="14">
        <v>4.8065837526403699E-4</v>
      </c>
      <c r="V801" s="14">
        <v>1483</v>
      </c>
      <c r="W801" s="14">
        <v>292091.39</v>
      </c>
      <c r="X801" s="14">
        <v>99.601184605650488</v>
      </c>
      <c r="Y801" s="19">
        <f t="shared" si="25"/>
        <v>-0.99601184605650483</v>
      </c>
      <c r="Z801" s="19">
        <v>-0.996</v>
      </c>
      <c r="AA801" t="s">
        <v>12459</v>
      </c>
      <c r="AB801" s="121">
        <v>3</v>
      </c>
    </row>
    <row r="802" spans="1:28" ht="20.25">
      <c r="A802">
        <v>4224</v>
      </c>
      <c r="B802" t="s">
        <v>4659</v>
      </c>
      <c r="C802" t="s">
        <v>4660</v>
      </c>
      <c r="D802" t="str">
        <f t="shared" si="24"/>
        <v>Mcashchain MCASH</v>
      </c>
      <c r="E802" s="3" t="s">
        <v>8894</v>
      </c>
      <c r="F802" s="3" t="s">
        <v>8883</v>
      </c>
      <c r="G802" s="3" t="s">
        <v>8883</v>
      </c>
      <c r="H802" s="4">
        <v>884</v>
      </c>
      <c r="I802" s="4">
        <v>499433.92674533481</v>
      </c>
      <c r="J802" s="6">
        <v>44185</v>
      </c>
      <c r="K802" s="7">
        <v>5.6463555927999999E-4</v>
      </c>
      <c r="L802" s="7">
        <v>1107</v>
      </c>
      <c r="M802" s="7">
        <v>563691.01489564963</v>
      </c>
      <c r="N802" s="9">
        <v>44303</v>
      </c>
      <c r="O802" s="10">
        <v>0.34611996756067998</v>
      </c>
      <c r="P802" s="10">
        <v>382</v>
      </c>
      <c r="Q802" s="10">
        <v>221844140.196394</v>
      </c>
      <c r="R802" s="10">
        <v>612.99711268988779</v>
      </c>
      <c r="S802" s="18">
        <v>612.99711268988779</v>
      </c>
      <c r="T802" s="13">
        <v>44315</v>
      </c>
      <c r="U802" s="14">
        <v>1.1359800673E-4</v>
      </c>
      <c r="V802" s="14">
        <v>1828</v>
      </c>
      <c r="W802" s="14">
        <v>73094.466806212396</v>
      </c>
      <c r="X802" s="14">
        <v>99.967179585872898</v>
      </c>
      <c r="Y802" s="19">
        <f t="shared" si="25"/>
        <v>-0.99967179585872901</v>
      </c>
      <c r="Z802" s="19">
        <v>-0.99970000000000003</v>
      </c>
      <c r="AA802" t="s">
        <v>12460</v>
      </c>
      <c r="AB802" s="121">
        <v>3</v>
      </c>
    </row>
    <row r="803" spans="1:28" ht="20.25">
      <c r="A803">
        <v>3965</v>
      </c>
      <c r="B803" t="s">
        <v>4332</v>
      </c>
      <c r="C803" t="s">
        <v>4333</v>
      </c>
      <c r="D803" t="str">
        <f t="shared" si="24"/>
        <v>TouchCon TOC</v>
      </c>
      <c r="E803" s="3" t="s">
        <v>8887</v>
      </c>
      <c r="F803" s="3" t="s">
        <v>8883</v>
      </c>
      <c r="G803" s="3" t="s">
        <v>8883</v>
      </c>
      <c r="H803" s="4">
        <v>885</v>
      </c>
      <c r="I803" s="4">
        <v>495056.695175756</v>
      </c>
      <c r="J803" s="6">
        <v>44210</v>
      </c>
      <c r="K803" s="7">
        <v>4.3393000000000001E-4</v>
      </c>
      <c r="L803" s="7">
        <v>1337</v>
      </c>
      <c r="M803" s="7">
        <v>265863.17707402998</v>
      </c>
      <c r="N803" s="9">
        <v>44687</v>
      </c>
      <c r="O803" s="10">
        <v>8.5259984640774708E-2</v>
      </c>
      <c r="P803" s="10">
        <v>1198</v>
      </c>
      <c r="Q803" s="10">
        <v>13314544.76</v>
      </c>
      <c r="R803" s="10">
        <v>196.48326836304179</v>
      </c>
      <c r="S803" s="18">
        <v>196.48326836304179</v>
      </c>
      <c r="U803" s="14"/>
      <c r="V803" s="14">
        <v>4294</v>
      </c>
      <c r="W803" s="14"/>
      <c r="X803" s="14"/>
      <c r="Y803" s="19">
        <f t="shared" si="25"/>
        <v>0</v>
      </c>
      <c r="Z803" s="19">
        <v>0</v>
      </c>
      <c r="AA803" t="s">
        <v>12461</v>
      </c>
      <c r="AB803" s="121">
        <v>3</v>
      </c>
    </row>
    <row r="804" spans="1:28" ht="20.25">
      <c r="A804">
        <v>2525</v>
      </c>
      <c r="B804" t="s">
        <v>2202</v>
      </c>
      <c r="C804" t="s">
        <v>2203</v>
      </c>
      <c r="D804" t="str">
        <f t="shared" si="24"/>
        <v>Alphacat ACAT</v>
      </c>
      <c r="E804" s="3" t="s">
        <v>8887</v>
      </c>
      <c r="F804" s="3" t="s">
        <v>8883</v>
      </c>
      <c r="G804" s="3" t="s">
        <v>8883</v>
      </c>
      <c r="H804" s="4">
        <v>886</v>
      </c>
      <c r="I804" s="4">
        <v>492056.340901524</v>
      </c>
      <c r="J804" s="6">
        <v>44014</v>
      </c>
      <c r="K804" s="8">
        <v>9.4499176675900002E-5</v>
      </c>
      <c r="L804" s="7">
        <v>1314</v>
      </c>
      <c r="M804" s="7">
        <v>289071.18321297201</v>
      </c>
      <c r="N804" s="9">
        <v>44324</v>
      </c>
      <c r="O804" s="10">
        <v>9.0819799999999999E-3</v>
      </c>
      <c r="P804" s="10">
        <v>1322</v>
      </c>
      <c r="Q804" s="10">
        <v>9457230.0700000003</v>
      </c>
      <c r="R804" s="10">
        <v>96.106445785745819</v>
      </c>
      <c r="S804" s="18">
        <v>96.106445785745819</v>
      </c>
      <c r="T804" s="13">
        <v>44477</v>
      </c>
      <c r="U804" s="16">
        <v>2.7397655838830999E-5</v>
      </c>
      <c r="V804" s="14">
        <v>1638</v>
      </c>
      <c r="W804" s="16">
        <v>156053.17000000001</v>
      </c>
      <c r="X804" s="16">
        <v>99.698329484993025</v>
      </c>
      <c r="Y804" s="19">
        <f t="shared" si="25"/>
        <v>-0.9969832948499302</v>
      </c>
      <c r="Z804" s="19">
        <v>-0.997</v>
      </c>
      <c r="AA804" t="s">
        <v>12462</v>
      </c>
      <c r="AB804" s="121">
        <v>3</v>
      </c>
    </row>
    <row r="805" spans="1:28" ht="20.25">
      <c r="A805">
        <v>3815</v>
      </c>
      <c r="B805" t="s">
        <v>4091</v>
      </c>
      <c r="C805" t="s">
        <v>4092</v>
      </c>
      <c r="D805" t="str">
        <f t="shared" si="24"/>
        <v>Eterbase Coin XBASE</v>
      </c>
      <c r="E805" s="3" t="s">
        <v>3686</v>
      </c>
      <c r="F805" s="3" t="s">
        <v>8883</v>
      </c>
      <c r="G805" s="3" t="s">
        <v>8883</v>
      </c>
      <c r="H805" s="4">
        <v>887</v>
      </c>
      <c r="I805" s="4">
        <v>489670.01158917678</v>
      </c>
      <c r="J805" s="6">
        <v>43902</v>
      </c>
      <c r="K805" s="7">
        <v>4.06573786459E-4</v>
      </c>
      <c r="L805" s="7">
        <v>1217</v>
      </c>
      <c r="M805" s="7">
        <v>399223.68221626681</v>
      </c>
      <c r="N805" s="9">
        <v>44114</v>
      </c>
      <c r="O805" s="10">
        <v>2.2264738769231598</v>
      </c>
      <c r="P805" s="10">
        <v>105</v>
      </c>
      <c r="Q805" s="10">
        <v>2226473876.9231601</v>
      </c>
      <c r="R805" s="10">
        <v>5476.1864908073294</v>
      </c>
      <c r="S805" s="18">
        <v>5476.1864908073294</v>
      </c>
      <c r="T805" s="13">
        <v>44144</v>
      </c>
      <c r="U805" s="14">
        <v>0.43993339459061997</v>
      </c>
      <c r="V805" s="14">
        <v>1364</v>
      </c>
      <c r="W805" s="14">
        <v>439933.39459062001</v>
      </c>
      <c r="X805" s="14">
        <v>80.240801423703246</v>
      </c>
      <c r="Y805" s="19">
        <f t="shared" si="25"/>
        <v>-0.80240801423703245</v>
      </c>
      <c r="Z805" s="19">
        <v>-0.8024</v>
      </c>
      <c r="AA805" t="s">
        <v>12463</v>
      </c>
      <c r="AB805" s="121">
        <v>3</v>
      </c>
    </row>
    <row r="806" spans="1:28" ht="20.25">
      <c r="A806">
        <v>1669</v>
      </c>
      <c r="B806" t="s">
        <v>1048</v>
      </c>
      <c r="C806" t="s">
        <v>1049</v>
      </c>
      <c r="D806" t="str">
        <f t="shared" si="24"/>
        <v>Humaniq HMQ</v>
      </c>
      <c r="E806" s="3" t="s">
        <v>8887</v>
      </c>
      <c r="F806" s="3" t="s">
        <v>8883</v>
      </c>
      <c r="G806" s="3" t="s">
        <v>8883</v>
      </c>
      <c r="H806" s="4">
        <v>888</v>
      </c>
      <c r="I806" s="4">
        <v>489345.94650354382</v>
      </c>
      <c r="J806" s="6">
        <v>43320</v>
      </c>
      <c r="K806" s="7">
        <v>5.7551633566618E-2</v>
      </c>
      <c r="L806" s="7">
        <v>285</v>
      </c>
      <c r="M806" s="7">
        <v>10663555.315453179</v>
      </c>
      <c r="N806" s="9">
        <v>43321</v>
      </c>
      <c r="O806" s="10">
        <v>6.37488663196564E-2</v>
      </c>
      <c r="P806" s="10">
        <v>1236</v>
      </c>
      <c r="Q806" s="10">
        <v>11811820.45006953</v>
      </c>
      <c r="R806" s="10">
        <v>1.107681265830011</v>
      </c>
      <c r="S806" s="18">
        <v>1.107681265830011</v>
      </c>
      <c r="T806" s="13">
        <v>43908</v>
      </c>
      <c r="U806" s="14">
        <v>2.40075768608E-3</v>
      </c>
      <c r="V806" s="14">
        <v>1360</v>
      </c>
      <c r="W806" s="14">
        <v>446088.85502026492</v>
      </c>
      <c r="X806" s="14">
        <v>96.23403861953895</v>
      </c>
      <c r="Y806" s="19">
        <f t="shared" si="25"/>
        <v>-0.96234038619538953</v>
      </c>
      <c r="Z806" s="19">
        <v>-0.96230000000000004</v>
      </c>
      <c r="AA806" t="s">
        <v>12464</v>
      </c>
      <c r="AB806" s="121">
        <v>3</v>
      </c>
    </row>
    <row r="807" spans="1:28" ht="20.25">
      <c r="A807">
        <v>41</v>
      </c>
      <c r="B807" t="s">
        <v>49</v>
      </c>
      <c r="C807" t="s">
        <v>50</v>
      </c>
      <c r="D807" t="str">
        <f t="shared" si="24"/>
        <v>Infinitecoin IFC</v>
      </c>
      <c r="E807" s="3" t="s">
        <v>8882</v>
      </c>
      <c r="F807" s="3" t="s">
        <v>8888</v>
      </c>
      <c r="G807" s="3" t="s">
        <v>8883</v>
      </c>
      <c r="H807" s="4">
        <v>890</v>
      </c>
      <c r="I807" s="4">
        <v>486166.45228301699</v>
      </c>
      <c r="J807" s="6">
        <v>44139</v>
      </c>
      <c r="K807" s="7">
        <v>2.9100000000000001E-6</v>
      </c>
      <c r="L807" s="7">
        <v>1244</v>
      </c>
      <c r="M807" s="7">
        <v>348917.90753869998</v>
      </c>
      <c r="N807" s="9">
        <v>44326</v>
      </c>
      <c r="O807" s="10">
        <v>6.7851999999999995E-4</v>
      </c>
      <c r="P807" s="10">
        <v>776</v>
      </c>
      <c r="Q807" s="10">
        <v>51080703.340000004</v>
      </c>
      <c r="R807" s="10">
        <v>233.1683848797251</v>
      </c>
      <c r="S807" s="18">
        <v>233.1683848797251</v>
      </c>
      <c r="T807" s="13">
        <v>44571</v>
      </c>
      <c r="U807" s="16">
        <v>6.3674514733358002E-5</v>
      </c>
      <c r="V807" s="14">
        <v>639</v>
      </c>
      <c r="W807" s="16">
        <v>8714306.3100000005</v>
      </c>
      <c r="X807" s="16">
        <v>90.615676069480926</v>
      </c>
      <c r="Y807" s="19">
        <f t="shared" si="25"/>
        <v>-0.90615676069480922</v>
      </c>
      <c r="Z807" s="19">
        <v>-0.90620000000000001</v>
      </c>
      <c r="AA807" t="s">
        <v>12465</v>
      </c>
      <c r="AB807" s="121">
        <v>3</v>
      </c>
    </row>
    <row r="808" spans="1:28" ht="20.25">
      <c r="A808">
        <v>1948</v>
      </c>
      <c r="B808" t="s">
        <v>1401</v>
      </c>
      <c r="C808" t="s">
        <v>1402</v>
      </c>
      <c r="D808" t="str">
        <f t="shared" si="24"/>
        <v>Aventus AVT</v>
      </c>
      <c r="E808" s="3" t="s">
        <v>8887</v>
      </c>
      <c r="F808" s="3" t="s">
        <v>8883</v>
      </c>
      <c r="G808" s="3" t="s">
        <v>8883</v>
      </c>
      <c r="H808" s="4">
        <v>891</v>
      </c>
      <c r="I808" s="4">
        <v>479049.31514159997</v>
      </c>
      <c r="J808" s="6">
        <v>43957</v>
      </c>
      <c r="K808" s="7">
        <v>2.9159085879900001E-2</v>
      </c>
      <c r="L808" s="7">
        <v>1259</v>
      </c>
      <c r="M808" s="7">
        <v>330885.82555860002</v>
      </c>
      <c r="N808" s="9">
        <v>44498</v>
      </c>
      <c r="O808" s="10">
        <v>6.3121669284591002</v>
      </c>
      <c r="P808" s="10">
        <v>1018</v>
      </c>
      <c r="Q808" s="10">
        <v>23964257.100000001</v>
      </c>
      <c r="R808" s="10">
        <v>216.47341602056929</v>
      </c>
      <c r="S808" s="18">
        <v>216.47341602056929</v>
      </c>
      <c r="T808" s="13">
        <v>44549</v>
      </c>
      <c r="U808" s="14">
        <v>0.94589951607431977</v>
      </c>
      <c r="V808" s="14">
        <v>545</v>
      </c>
      <c r="W808" s="14">
        <v>14656011.130000001</v>
      </c>
      <c r="X808" s="14">
        <v>85.014662527227728</v>
      </c>
      <c r="Y808" s="19">
        <f t="shared" si="25"/>
        <v>-0.85014662527227725</v>
      </c>
      <c r="Z808" s="19">
        <v>-0.85009999999999997</v>
      </c>
      <c r="AA808" t="s">
        <v>12466</v>
      </c>
      <c r="AB808" s="121">
        <v>3</v>
      </c>
    </row>
    <row r="809" spans="1:28" ht="20.25">
      <c r="A809">
        <v>2547</v>
      </c>
      <c r="B809" t="s">
        <v>2242</v>
      </c>
      <c r="C809" t="s">
        <v>2243</v>
      </c>
      <c r="D809" t="str">
        <f t="shared" si="24"/>
        <v>Experty EXY</v>
      </c>
      <c r="E809" s="3" t="s">
        <v>8887</v>
      </c>
      <c r="F809" s="3" t="s">
        <v>8883</v>
      </c>
      <c r="G809" s="3" t="s">
        <v>8883</v>
      </c>
      <c r="H809" s="4">
        <v>892</v>
      </c>
      <c r="I809" s="4">
        <v>477965.58454478392</v>
      </c>
      <c r="J809" s="6">
        <v>43355</v>
      </c>
      <c r="K809" s="7">
        <v>7.8012906014919295E-2</v>
      </c>
      <c r="L809" s="7">
        <v>677</v>
      </c>
      <c r="M809" s="7">
        <v>2113241.0664672842</v>
      </c>
      <c r="N809" s="9">
        <v>43397</v>
      </c>
      <c r="O809" s="10">
        <v>0.175247296690941</v>
      </c>
      <c r="P809" s="10">
        <v>1556</v>
      </c>
      <c r="Q809" s="10">
        <v>4747160.4773170277</v>
      </c>
      <c r="R809" s="10">
        <v>2.246388522655808</v>
      </c>
      <c r="S809" s="18">
        <v>2.246388522655808</v>
      </c>
      <c r="T809" s="13">
        <v>43906</v>
      </c>
      <c r="U809" s="14">
        <v>1.53606319979E-2</v>
      </c>
      <c r="V809" s="14">
        <v>1383</v>
      </c>
      <c r="W809" s="14">
        <v>416094.20803585829</v>
      </c>
      <c r="X809" s="14">
        <v>91.234882199073581</v>
      </c>
      <c r="Y809" s="19">
        <f t="shared" si="25"/>
        <v>-0.91234882199073586</v>
      </c>
      <c r="Z809" s="19">
        <v>-0.9123</v>
      </c>
      <c r="AA809" t="s">
        <v>12467</v>
      </c>
      <c r="AB809" s="121">
        <v>3</v>
      </c>
    </row>
    <row r="810" spans="1:28" ht="20.25">
      <c r="A810">
        <v>2837</v>
      </c>
      <c r="B810" t="s">
        <v>2623</v>
      </c>
      <c r="C810" t="s">
        <v>2624</v>
      </c>
      <c r="D810" t="str">
        <f t="shared" si="24"/>
        <v>0xBitcoin 0xBTC</v>
      </c>
      <c r="E810" s="3" t="s">
        <v>8881</v>
      </c>
      <c r="F810" s="3" t="s">
        <v>8883</v>
      </c>
      <c r="G810" s="3" t="s">
        <v>8883</v>
      </c>
      <c r="H810" s="4">
        <v>895</v>
      </c>
      <c r="I810" s="4">
        <v>474137.94661139097</v>
      </c>
      <c r="J810" s="6">
        <v>43826</v>
      </c>
      <c r="K810" s="7">
        <v>4.781289264E-2</v>
      </c>
      <c r="L810" s="7">
        <v>1288</v>
      </c>
      <c r="M810" s="7">
        <v>307705.488777911</v>
      </c>
      <c r="N810" s="9">
        <v>44540</v>
      </c>
      <c r="O810" s="10">
        <v>4.1341908512239289</v>
      </c>
      <c r="P810" s="10">
        <v>1090</v>
      </c>
      <c r="Q810" s="10">
        <v>18478851.460000001</v>
      </c>
      <c r="R810" s="10">
        <v>86.466026691831814</v>
      </c>
      <c r="S810" s="18">
        <v>86.466026691831814</v>
      </c>
      <c r="T810" s="13">
        <v>44683</v>
      </c>
      <c r="U810" s="14">
        <v>0.48456805554730592</v>
      </c>
      <c r="V810" s="14">
        <v>715</v>
      </c>
      <c r="W810" s="14">
        <v>6433628.5099999998</v>
      </c>
      <c r="X810" s="14">
        <v>88.279010984607808</v>
      </c>
      <c r="Y810" s="19">
        <f t="shared" si="25"/>
        <v>-0.88279010984607809</v>
      </c>
      <c r="Z810" s="19">
        <v>-0.88280000000000003</v>
      </c>
      <c r="AA810" t="s">
        <v>12468</v>
      </c>
      <c r="AB810" s="121">
        <v>3</v>
      </c>
    </row>
    <row r="811" spans="1:28" ht="20.25">
      <c r="A811">
        <v>3942</v>
      </c>
      <c r="B811" t="s">
        <v>4298</v>
      </c>
      <c r="C811" t="s">
        <v>4299</v>
      </c>
      <c r="D811" t="str">
        <f t="shared" si="24"/>
        <v>Qwertycoin QWC</v>
      </c>
      <c r="E811" s="3" t="s">
        <v>8884</v>
      </c>
      <c r="F811" s="3" t="s">
        <v>8883</v>
      </c>
      <c r="G811" s="3" t="s">
        <v>8883</v>
      </c>
      <c r="H811" s="4">
        <v>896</v>
      </c>
      <c r="I811" s="4">
        <v>470429.48324696498</v>
      </c>
      <c r="J811" s="6">
        <v>43607</v>
      </c>
      <c r="K811" s="8">
        <v>7.7069467027899997E-7</v>
      </c>
      <c r="L811" s="7">
        <v>1421</v>
      </c>
      <c r="M811" s="7">
        <v>197206.36224432199</v>
      </c>
      <c r="N811" s="9">
        <v>43673</v>
      </c>
      <c r="O811" s="12">
        <v>6.4571040859599994E-5</v>
      </c>
      <c r="P811" s="10">
        <v>1543</v>
      </c>
      <c r="Q811" s="10">
        <v>4910651.3697947497</v>
      </c>
      <c r="R811" s="10">
        <v>83.782908264078898</v>
      </c>
      <c r="S811" s="18">
        <v>83.782908264078898</v>
      </c>
      <c r="T811" s="13">
        <v>44636</v>
      </c>
      <c r="U811" s="16">
        <v>1.2603597609119999E-6</v>
      </c>
      <c r="V811" s="14">
        <v>1521</v>
      </c>
      <c r="W811" s="16">
        <v>261557.25</v>
      </c>
      <c r="X811" s="16">
        <v>98.04810369457654</v>
      </c>
      <c r="Y811" s="19">
        <f t="shared" si="25"/>
        <v>-0.98048103694576538</v>
      </c>
      <c r="Z811" s="19">
        <v>-0.98050000000000004</v>
      </c>
      <c r="AA811" t="s">
        <v>12469</v>
      </c>
      <c r="AB811" s="121">
        <v>3</v>
      </c>
    </row>
    <row r="812" spans="1:28" ht="20.25">
      <c r="A812">
        <v>4782</v>
      </c>
      <c r="B812" t="s">
        <v>5009</v>
      </c>
      <c r="C812" t="s">
        <v>5010</v>
      </c>
      <c r="D812" t="str">
        <f t="shared" si="24"/>
        <v>TurtleNetwork TN</v>
      </c>
      <c r="E812" s="3" t="s">
        <v>8887</v>
      </c>
      <c r="F812" s="3" t="s">
        <v>8883</v>
      </c>
      <c r="G812" s="3" t="s">
        <v>8883</v>
      </c>
      <c r="H812" s="4">
        <v>899</v>
      </c>
      <c r="I812" s="4">
        <v>457914.87094090797</v>
      </c>
      <c r="J812" s="6">
        <v>43844</v>
      </c>
      <c r="K812" s="7">
        <v>8.2735990180499998E-4</v>
      </c>
      <c r="L812" s="7">
        <v>1096</v>
      </c>
      <c r="M812" s="7">
        <v>592072.32420508296</v>
      </c>
      <c r="N812" s="9">
        <v>44483</v>
      </c>
      <c r="O812" s="10">
        <v>0.19666960530496769</v>
      </c>
      <c r="P812" s="10">
        <v>1737</v>
      </c>
      <c r="Q812" s="10">
        <v>2612347.7200000002</v>
      </c>
      <c r="R812" s="10">
        <v>237.7074413153282</v>
      </c>
      <c r="S812" s="18">
        <v>237.7074413153282</v>
      </c>
      <c r="T812" s="13">
        <v>44510</v>
      </c>
      <c r="U812" s="14">
        <v>0</v>
      </c>
      <c r="V812" s="14">
        <v>1029</v>
      </c>
      <c r="W812" s="14">
        <v>1667034.47</v>
      </c>
      <c r="X812" s="14">
        <v>100</v>
      </c>
      <c r="Y812" s="19">
        <f t="shared" si="25"/>
        <v>-1</v>
      </c>
      <c r="Z812" s="19">
        <v>-1</v>
      </c>
      <c r="AA812" t="s">
        <v>12470</v>
      </c>
      <c r="AB812" s="121">
        <v>3</v>
      </c>
    </row>
    <row r="813" spans="1:28" ht="20.25">
      <c r="A813">
        <v>4091</v>
      </c>
      <c r="B813" t="s">
        <v>4503</v>
      </c>
      <c r="C813" t="s">
        <v>4504</v>
      </c>
      <c r="D813" t="str">
        <f t="shared" si="24"/>
        <v>PIXEL PXL</v>
      </c>
      <c r="E813" s="3" t="s">
        <v>8887</v>
      </c>
      <c r="F813" s="3" t="s">
        <v>8883</v>
      </c>
      <c r="G813" s="3" t="s">
        <v>8883</v>
      </c>
      <c r="H813" s="4">
        <v>900</v>
      </c>
      <c r="I813" s="4">
        <v>457559.48191000998</v>
      </c>
      <c r="J813" s="6">
        <v>43681</v>
      </c>
      <c r="K813" s="7">
        <v>5.2153693680799997E-3</v>
      </c>
      <c r="L813" s="7">
        <v>2528</v>
      </c>
      <c r="M813" s="7">
        <v>0</v>
      </c>
      <c r="N813" s="9">
        <v>44288</v>
      </c>
      <c r="O813" s="10">
        <v>0.24740406000000001</v>
      </c>
      <c r="P813" s="10">
        <v>542</v>
      </c>
      <c r="Q813" s="10">
        <v>117451866.59999999</v>
      </c>
      <c r="R813" s="10">
        <v>47.437495321847173</v>
      </c>
      <c r="S813" s="18">
        <v>47.437495321847173</v>
      </c>
      <c r="T813" s="13">
        <v>44625</v>
      </c>
      <c r="U813" s="14">
        <v>1.2408324259897E-3</v>
      </c>
      <c r="V813" s="14">
        <v>1160</v>
      </c>
      <c r="W813" s="14">
        <v>966061.11</v>
      </c>
      <c r="X813" s="14">
        <v>99.49845914978529</v>
      </c>
      <c r="Y813" s="19">
        <f t="shared" si="25"/>
        <v>-0.9949845914978529</v>
      </c>
      <c r="Z813" s="19">
        <v>-0.995</v>
      </c>
      <c r="AA813" t="s">
        <v>12471</v>
      </c>
      <c r="AB813" s="121">
        <v>3</v>
      </c>
    </row>
    <row r="814" spans="1:28" ht="20.25">
      <c r="A814">
        <v>1527</v>
      </c>
      <c r="B814" t="s">
        <v>910</v>
      </c>
      <c r="C814" t="s">
        <v>911</v>
      </c>
      <c r="D814" t="str">
        <f t="shared" si="24"/>
        <v>Waves Community Token WCT</v>
      </c>
      <c r="E814" s="3" t="s">
        <v>8887</v>
      </c>
      <c r="F814" s="3" t="s">
        <v>8883</v>
      </c>
      <c r="G814" s="3" t="s">
        <v>8883</v>
      </c>
      <c r="H814" s="4">
        <v>901</v>
      </c>
      <c r="I814" s="4">
        <v>457489.90367192181</v>
      </c>
      <c r="J814" s="6">
        <v>43430</v>
      </c>
      <c r="K814" s="7">
        <v>0.143425950266</v>
      </c>
      <c r="L814" s="7">
        <v>822</v>
      </c>
      <c r="M814" s="7">
        <v>1429181.220038932</v>
      </c>
      <c r="N814" s="9">
        <v>43566</v>
      </c>
      <c r="O814" s="10">
        <v>1.0024452049699999</v>
      </c>
      <c r="P814" s="10">
        <v>1299</v>
      </c>
      <c r="Q814" s="10">
        <v>9988942.4332043473</v>
      </c>
      <c r="R814" s="10">
        <v>6.9892875251016253</v>
      </c>
      <c r="S814" s="18">
        <v>6.9892875251016253</v>
      </c>
      <c r="T814" s="13">
        <v>43968</v>
      </c>
      <c r="U814" s="14">
        <v>3.5787477313700002E-2</v>
      </c>
      <c r="V814" s="14">
        <v>1417</v>
      </c>
      <c r="W814" s="14">
        <v>357873.34163790749</v>
      </c>
      <c r="X814" s="14">
        <v>96.429981695132057</v>
      </c>
      <c r="Y814" s="19">
        <f t="shared" si="25"/>
        <v>-0.96429981695132061</v>
      </c>
      <c r="Z814" s="19">
        <v>-0.96430000000000005</v>
      </c>
      <c r="AA814" t="s">
        <v>12472</v>
      </c>
      <c r="AB814" s="121">
        <v>3</v>
      </c>
    </row>
    <row r="815" spans="1:28" ht="20.25">
      <c r="A815">
        <v>3831</v>
      </c>
      <c r="B815" t="s">
        <v>4118</v>
      </c>
      <c r="C815" t="s">
        <v>292</v>
      </c>
      <c r="D815" t="str">
        <f t="shared" si="24"/>
        <v>Safe Haven SHA</v>
      </c>
      <c r="E815" s="3" t="s">
        <v>8894</v>
      </c>
      <c r="F815" s="3" t="s">
        <v>8883</v>
      </c>
      <c r="G815" s="3" t="s">
        <v>8883</v>
      </c>
      <c r="H815" s="4">
        <v>902</v>
      </c>
      <c r="I815" s="4">
        <v>455683.63809180702</v>
      </c>
      <c r="J815" s="6">
        <v>43903</v>
      </c>
      <c r="K815" s="8">
        <v>8.4291276611899994E-5</v>
      </c>
      <c r="L815" s="7">
        <v>1175</v>
      </c>
      <c r="M815" s="7">
        <v>455683.63809180702</v>
      </c>
      <c r="N815" s="9">
        <v>44132</v>
      </c>
      <c r="O815" s="10">
        <v>0.15548306000000001</v>
      </c>
      <c r="P815" s="10">
        <v>333</v>
      </c>
      <c r="Q815" s="10">
        <v>285004335.62195122</v>
      </c>
      <c r="R815" s="10">
        <v>1844.5925396988159</v>
      </c>
      <c r="S815" s="18">
        <v>1844.5925396988159</v>
      </c>
      <c r="T815" s="13">
        <v>44207</v>
      </c>
      <c r="U815" s="14">
        <v>1.53462E-3</v>
      </c>
      <c r="V815" s="14">
        <v>741</v>
      </c>
      <c r="W815" s="14">
        <v>5621491.3415791998</v>
      </c>
      <c r="X815" s="14">
        <v>99.01299858646982</v>
      </c>
      <c r="Y815" s="19">
        <f t="shared" si="25"/>
        <v>-0.99012998586469825</v>
      </c>
      <c r="Z815" s="19">
        <v>-0.99009999999999998</v>
      </c>
      <c r="AA815" t="s">
        <v>12473</v>
      </c>
      <c r="AB815" s="121">
        <v>3</v>
      </c>
    </row>
    <row r="816" spans="1:28" ht="20.25">
      <c r="A816">
        <v>659</v>
      </c>
      <c r="B816" t="s">
        <v>378</v>
      </c>
      <c r="C816" t="s">
        <v>220</v>
      </c>
      <c r="D816" t="str">
        <f t="shared" si="24"/>
        <v>Bitswift BITS</v>
      </c>
      <c r="E816" s="3" t="s">
        <v>8887</v>
      </c>
      <c r="F816" s="3" t="s">
        <v>8883</v>
      </c>
      <c r="G816" s="3" t="s">
        <v>8883</v>
      </c>
      <c r="H816" s="4">
        <v>903</v>
      </c>
      <c r="I816" s="4">
        <v>454016.14001903898</v>
      </c>
      <c r="J816" s="6">
        <v>43576</v>
      </c>
      <c r="K816" s="7">
        <v>2.7971938835200001E-2</v>
      </c>
      <c r="L816" s="7">
        <v>1480</v>
      </c>
      <c r="M816" s="7">
        <v>156263.31894956701</v>
      </c>
      <c r="N816" s="9">
        <v>44264</v>
      </c>
      <c r="O816" s="10">
        <v>1.6058883100000001</v>
      </c>
      <c r="P816" s="10">
        <v>1763</v>
      </c>
      <c r="Q816" s="10">
        <v>2300238.04</v>
      </c>
      <c r="R816" s="10">
        <v>57.410690029793138</v>
      </c>
      <c r="S816" s="18">
        <v>57.410690029793138</v>
      </c>
      <c r="T816" s="13">
        <v>44687</v>
      </c>
      <c r="U816" s="14">
        <v>0.13305799779021721</v>
      </c>
      <c r="V816" s="14">
        <v>1323</v>
      </c>
      <c r="W816" s="14">
        <v>525021.82999999996</v>
      </c>
      <c r="X816" s="14">
        <v>91.714367869692197</v>
      </c>
      <c r="Y816" s="19">
        <f t="shared" si="25"/>
        <v>-0.91714367869692193</v>
      </c>
      <c r="Z816" s="19">
        <v>-0.91710000000000003</v>
      </c>
      <c r="AA816" t="s">
        <v>12474</v>
      </c>
      <c r="AB816" s="121">
        <v>3</v>
      </c>
    </row>
    <row r="817" spans="1:28" ht="20.25">
      <c r="A817">
        <v>706</v>
      </c>
      <c r="B817" t="s">
        <v>393</v>
      </c>
      <c r="C817" t="s">
        <v>394</v>
      </c>
      <c r="D817" t="str">
        <f t="shared" si="24"/>
        <v>MonetaryUnit MUE</v>
      </c>
      <c r="E817" s="3" t="s">
        <v>8882</v>
      </c>
      <c r="F817" s="3" t="s">
        <v>8883</v>
      </c>
      <c r="G817" s="3" t="s">
        <v>8883</v>
      </c>
      <c r="H817" s="4">
        <v>904</v>
      </c>
      <c r="I817" s="4">
        <v>450756.56004079652</v>
      </c>
      <c r="J817" s="6">
        <v>43355</v>
      </c>
      <c r="K817" s="7">
        <v>2.0092714577913302E-2</v>
      </c>
      <c r="L817" s="7">
        <v>603</v>
      </c>
      <c r="M817" s="7">
        <v>2811833.7303956388</v>
      </c>
      <c r="N817" s="9">
        <v>43400</v>
      </c>
      <c r="O817" s="10">
        <v>4.1006412357091897E-2</v>
      </c>
      <c r="P817" s="10">
        <v>1490</v>
      </c>
      <c r="Q817" s="10">
        <v>5796124.3704193626</v>
      </c>
      <c r="R817" s="10">
        <v>2.0408597453610251</v>
      </c>
      <c r="S817" s="18">
        <v>2.0408597453610251</v>
      </c>
      <c r="T817" s="13">
        <v>44687</v>
      </c>
      <c r="U817" s="14">
        <v>2.1624553410091408E-3</v>
      </c>
      <c r="V817" s="14">
        <v>1318</v>
      </c>
      <c r="W817" s="14">
        <v>538087.56008079532</v>
      </c>
      <c r="X817" s="14">
        <v>94.726543443552075</v>
      </c>
      <c r="Y817" s="19">
        <f t="shared" si="25"/>
        <v>-0.94726543443552069</v>
      </c>
      <c r="Z817" s="19">
        <v>-0.94730000000000003</v>
      </c>
      <c r="AA817" t="s">
        <v>12475</v>
      </c>
      <c r="AB817" s="121">
        <v>3</v>
      </c>
    </row>
    <row r="818" spans="1:28" ht="20.25">
      <c r="A818">
        <v>2686</v>
      </c>
      <c r="B818" t="s">
        <v>2457</v>
      </c>
      <c r="C818" t="s">
        <v>2458</v>
      </c>
      <c r="D818" t="str">
        <f t="shared" si="24"/>
        <v>Lendingblock LND</v>
      </c>
      <c r="E818" s="3" t="s">
        <v>3686</v>
      </c>
      <c r="F818" s="3" t="s">
        <v>8883</v>
      </c>
      <c r="G818" s="3" t="s">
        <v>8883</v>
      </c>
      <c r="H818" s="4">
        <v>905</v>
      </c>
      <c r="I818" s="4">
        <v>447752.36791420099</v>
      </c>
      <c r="J818" s="6">
        <v>44228</v>
      </c>
      <c r="K818" s="7">
        <v>7.6459999999999996E-5</v>
      </c>
      <c r="L818" s="7">
        <v>1655</v>
      </c>
      <c r="M818" s="7">
        <v>78477.14</v>
      </c>
      <c r="N818" s="9">
        <v>44697</v>
      </c>
      <c r="O818" s="10">
        <v>2.6171169126312961E-2</v>
      </c>
      <c r="P818" s="10">
        <v>2025</v>
      </c>
      <c r="Q818" s="10">
        <v>941893.71</v>
      </c>
      <c r="R818" s="10">
        <v>342.28575891071102</v>
      </c>
      <c r="S818" s="18">
        <v>342.28575891071102</v>
      </c>
      <c r="T818" s="13">
        <v>44586</v>
      </c>
      <c r="U818" s="14">
        <v>1.5804745114178041E-3</v>
      </c>
      <c r="V818" s="14">
        <v>1099</v>
      </c>
      <c r="W818" s="14">
        <v>1264533.533794801</v>
      </c>
      <c r="X818" s="14">
        <v>90.403661548340637</v>
      </c>
      <c r="Y818" s="19">
        <f t="shared" si="25"/>
        <v>-0.90403661548340641</v>
      </c>
      <c r="Z818" s="19">
        <v>-0.90400000000000003</v>
      </c>
      <c r="AA818" t="s">
        <v>12476</v>
      </c>
      <c r="AB818" s="121">
        <v>3</v>
      </c>
    </row>
    <row r="819" spans="1:28" ht="20.25">
      <c r="A819">
        <v>2658</v>
      </c>
      <c r="B819" t="s">
        <v>2414</v>
      </c>
      <c r="C819" t="s">
        <v>2415</v>
      </c>
      <c r="D819" t="str">
        <f t="shared" si="24"/>
        <v>SyncFab MFG</v>
      </c>
      <c r="E819" s="3" t="s">
        <v>8887</v>
      </c>
      <c r="F819" s="3" t="s">
        <v>8883</v>
      </c>
      <c r="G819" s="3" t="s">
        <v>8883</v>
      </c>
      <c r="H819" s="4">
        <v>906</v>
      </c>
      <c r="I819" s="4">
        <v>445326.8778610907</v>
      </c>
      <c r="J819" s="6">
        <v>43785</v>
      </c>
      <c r="K819" s="7">
        <v>1.4882901828100001E-4</v>
      </c>
      <c r="L819" s="7">
        <v>1865</v>
      </c>
      <c r="M819" s="7">
        <v>27461.578098415761</v>
      </c>
      <c r="N819" s="9">
        <v>44564</v>
      </c>
      <c r="O819" s="10">
        <v>0.12131787474542691</v>
      </c>
      <c r="P819" s="10">
        <v>869</v>
      </c>
      <c r="Q819" s="10">
        <v>37712310.485477827</v>
      </c>
      <c r="R819" s="10">
        <v>815.14933140504866</v>
      </c>
      <c r="S819" s="18">
        <v>815.14933140504866</v>
      </c>
      <c r="T819" s="13">
        <v>44687</v>
      </c>
      <c r="U819" s="14">
        <v>1.9716392876975651E-2</v>
      </c>
      <c r="V819" s="14">
        <v>710</v>
      </c>
      <c r="W819" s="14">
        <v>6530634.8640716262</v>
      </c>
      <c r="X819" s="14">
        <v>83.748155069194482</v>
      </c>
      <c r="Y819" s="19">
        <f t="shared" si="25"/>
        <v>-0.83748155069194485</v>
      </c>
      <c r="Z819" s="19">
        <v>-0.83750000000000002</v>
      </c>
      <c r="AA819" t="s">
        <v>12477</v>
      </c>
      <c r="AB819" s="121">
        <v>3</v>
      </c>
    </row>
    <row r="820" spans="1:28" ht="20.25">
      <c r="A820">
        <v>6</v>
      </c>
      <c r="B820" t="s">
        <v>23</v>
      </c>
      <c r="C820" t="s">
        <v>24</v>
      </c>
      <c r="D820" t="str">
        <f t="shared" si="24"/>
        <v>Novacoin NVC</v>
      </c>
      <c r="E820" s="3" t="s">
        <v>8882</v>
      </c>
      <c r="F820" s="3" t="s">
        <v>8883</v>
      </c>
      <c r="G820" s="3" t="s">
        <v>8883</v>
      </c>
      <c r="H820" s="4">
        <v>907</v>
      </c>
      <c r="I820" s="4">
        <v>441424.46351799002</v>
      </c>
      <c r="J820" s="6">
        <v>43372</v>
      </c>
      <c r="K820" s="7">
        <v>2.0233400000000001</v>
      </c>
      <c r="L820" s="7">
        <v>402</v>
      </c>
      <c r="M820" s="7">
        <v>5920394.7750199996</v>
      </c>
      <c r="N820" s="9">
        <v>43416</v>
      </c>
      <c r="O820" s="10">
        <v>11.184100000000001</v>
      </c>
      <c r="P820" s="10">
        <v>1072</v>
      </c>
      <c r="Q820" s="10">
        <v>19858371.4448319</v>
      </c>
      <c r="R820" s="10">
        <v>5.5275435665780348</v>
      </c>
      <c r="S820" s="18">
        <v>5.5275435665780348</v>
      </c>
      <c r="T820" s="13">
        <v>44687</v>
      </c>
      <c r="U820" s="14">
        <v>5.7126233717933239E-2</v>
      </c>
      <c r="V820" s="14">
        <v>1640</v>
      </c>
      <c r="W820" s="14">
        <v>154054.57999999999</v>
      </c>
      <c r="X820" s="14">
        <v>99.489219215511895</v>
      </c>
      <c r="Y820" s="19">
        <f t="shared" si="25"/>
        <v>-0.99489219215511893</v>
      </c>
      <c r="Z820" s="19">
        <v>-0.99490000000000001</v>
      </c>
      <c r="AA820" t="s">
        <v>12478</v>
      </c>
      <c r="AB820" s="121">
        <v>3</v>
      </c>
    </row>
    <row r="821" spans="1:28" ht="20.25">
      <c r="A821">
        <v>2641</v>
      </c>
      <c r="B821" t="s">
        <v>2386</v>
      </c>
      <c r="C821" t="s">
        <v>2387</v>
      </c>
      <c r="D821" t="str">
        <f t="shared" si="24"/>
        <v>Apex CPX</v>
      </c>
      <c r="E821" s="3" t="s">
        <v>8887</v>
      </c>
      <c r="F821" s="3" t="s">
        <v>8883</v>
      </c>
      <c r="G821" s="3" t="s">
        <v>8883</v>
      </c>
      <c r="H821" s="4">
        <v>909</v>
      </c>
      <c r="I821" s="4">
        <v>438053.607768738</v>
      </c>
      <c r="J821" s="6">
        <v>43354</v>
      </c>
      <c r="K821" s="7">
        <v>1.4242430217564101E-2</v>
      </c>
      <c r="L821" s="7">
        <v>389</v>
      </c>
      <c r="M821" s="7">
        <v>6243576.0354338074</v>
      </c>
      <c r="N821" s="9">
        <v>43410</v>
      </c>
      <c r="O821" s="10">
        <v>3.74927023422E-2</v>
      </c>
      <c r="P821" s="10">
        <v>1131</v>
      </c>
      <c r="Q821" s="10">
        <v>16629593.431242401</v>
      </c>
      <c r="R821" s="10">
        <v>2.6324652302640819</v>
      </c>
      <c r="S821" s="18">
        <v>2.6324652302640819</v>
      </c>
      <c r="T821" s="13">
        <v>44227</v>
      </c>
      <c r="U821" s="14">
        <v>3.9102460474999998E-4</v>
      </c>
      <c r="V821" s="14">
        <v>1573</v>
      </c>
      <c r="W821" s="14">
        <v>202312.50084030119</v>
      </c>
      <c r="X821" s="14">
        <v>98.957064761080517</v>
      </c>
      <c r="Y821" s="19">
        <f t="shared" si="25"/>
        <v>-0.98957064761080515</v>
      </c>
      <c r="Z821" s="19">
        <v>-0.98960000000000004</v>
      </c>
      <c r="AA821" t="s">
        <v>12479</v>
      </c>
      <c r="AB821" s="121">
        <v>3</v>
      </c>
    </row>
    <row r="822" spans="1:28" ht="20.25">
      <c r="A822">
        <v>3821</v>
      </c>
      <c r="B822" t="s">
        <v>4102</v>
      </c>
      <c r="C822" t="s">
        <v>4103</v>
      </c>
      <c r="D822" t="str">
        <f t="shared" si="24"/>
        <v>Qredit XQR</v>
      </c>
      <c r="E822" s="3" t="s">
        <v>3686</v>
      </c>
      <c r="F822" s="3" t="s">
        <v>8883</v>
      </c>
      <c r="G822" s="3" t="s">
        <v>8883</v>
      </c>
      <c r="H822" s="4">
        <v>910</v>
      </c>
      <c r="I822" s="4">
        <v>435953.68514189578</v>
      </c>
      <c r="J822" s="6">
        <v>43554</v>
      </c>
      <c r="K822" s="7">
        <v>1.6024762150399999E-3</v>
      </c>
      <c r="L822" s="7">
        <v>2787</v>
      </c>
      <c r="M822" s="7">
        <v>0</v>
      </c>
      <c r="N822" s="9">
        <v>43576</v>
      </c>
      <c r="O822" s="10">
        <v>1.36475468199E-2</v>
      </c>
      <c r="P822" s="10">
        <v>1410</v>
      </c>
      <c r="Q822" s="10">
        <v>7316057.6638708375</v>
      </c>
      <c r="R822" s="10">
        <v>8.5165362779249367</v>
      </c>
      <c r="S822" s="18">
        <v>8.5165362779249367</v>
      </c>
      <c r="T822" s="13">
        <v>44111</v>
      </c>
      <c r="U822" s="16">
        <v>2.8561554189999999E-5</v>
      </c>
      <c r="V822" s="14">
        <v>2091</v>
      </c>
      <c r="W822" s="16">
        <v>19149.740924745442</v>
      </c>
      <c r="X822" s="16">
        <v>99.790720232969989</v>
      </c>
      <c r="Y822" s="19">
        <f t="shared" si="25"/>
        <v>-0.99790720232969987</v>
      </c>
      <c r="Z822" s="19">
        <v>-0.99790000000000001</v>
      </c>
      <c r="AA822" t="s">
        <v>12480</v>
      </c>
      <c r="AB822" s="121">
        <v>3</v>
      </c>
    </row>
    <row r="823" spans="1:28" ht="20.25">
      <c r="A823">
        <v>3894</v>
      </c>
      <c r="B823" t="s">
        <v>4220</v>
      </c>
      <c r="C823" t="s">
        <v>4221</v>
      </c>
      <c r="D823" t="str">
        <f t="shared" si="24"/>
        <v>Crypto Sports CSPN</v>
      </c>
      <c r="E823" s="3" t="s">
        <v>8893</v>
      </c>
      <c r="F823" s="3" t="s">
        <v>8892</v>
      </c>
      <c r="G823" s="3" t="s">
        <v>8883</v>
      </c>
      <c r="H823" s="4">
        <v>911</v>
      </c>
      <c r="I823" s="4">
        <v>433648.11419287103</v>
      </c>
      <c r="J823" s="6">
        <v>44088</v>
      </c>
      <c r="K823" s="7">
        <v>2.1448393686299999E-2</v>
      </c>
      <c r="L823" s="7">
        <v>1508</v>
      </c>
      <c r="M823" s="7">
        <v>138396.962063357</v>
      </c>
      <c r="N823" s="9">
        <v>44286</v>
      </c>
      <c r="O823" s="10">
        <v>1.48564334</v>
      </c>
      <c r="P823" s="10">
        <v>1796</v>
      </c>
      <c r="Q823" s="10">
        <v>2056415.32</v>
      </c>
      <c r="R823" s="10">
        <v>69.265948850470025</v>
      </c>
      <c r="S823" s="18">
        <v>69.265948850470025</v>
      </c>
      <c r="T823" s="13">
        <v>44619</v>
      </c>
      <c r="U823" s="14">
        <v>1.08059716665356E-2</v>
      </c>
      <c r="V823" s="14">
        <v>1770</v>
      </c>
      <c r="W823" s="14">
        <v>92954.78</v>
      </c>
      <c r="X823" s="14">
        <v>99.272640251156403</v>
      </c>
      <c r="Y823" s="19">
        <f t="shared" si="25"/>
        <v>-0.99272640251156408</v>
      </c>
      <c r="Z823" s="19">
        <v>-0.99270000000000003</v>
      </c>
      <c r="AA823" t="s">
        <v>12481</v>
      </c>
      <c r="AB823" s="121">
        <v>3</v>
      </c>
    </row>
    <row r="824" spans="1:28" ht="20.25">
      <c r="A824">
        <v>2946</v>
      </c>
      <c r="B824" t="s">
        <v>2784</v>
      </c>
      <c r="C824" t="s">
        <v>2785</v>
      </c>
      <c r="D824" t="str">
        <f t="shared" si="24"/>
        <v>Proton Token PTT</v>
      </c>
      <c r="E824" s="3" t="s">
        <v>1772</v>
      </c>
      <c r="F824" s="3" t="s">
        <v>8883</v>
      </c>
      <c r="G824" s="3" t="s">
        <v>8883</v>
      </c>
      <c r="H824" s="4">
        <v>912</v>
      </c>
      <c r="I824" s="4">
        <v>432315.8112201331</v>
      </c>
      <c r="J824" s="6">
        <v>43592</v>
      </c>
      <c r="K824" s="8">
        <v>9.3089148561899994E-5</v>
      </c>
      <c r="L824" s="7">
        <v>1391</v>
      </c>
      <c r="M824" s="7">
        <v>222832.7451535569</v>
      </c>
      <c r="N824" s="9">
        <v>43683</v>
      </c>
      <c r="O824" s="10">
        <v>5.1927095124199999E-3</v>
      </c>
      <c r="P824" s="10">
        <v>847</v>
      </c>
      <c r="Q824" s="10">
        <v>40783653.866967447</v>
      </c>
      <c r="R824" s="10">
        <v>55.782114163038962</v>
      </c>
      <c r="S824" s="18">
        <v>55.782114163038962</v>
      </c>
      <c r="T824" s="13">
        <v>44234</v>
      </c>
      <c r="U824" s="16">
        <v>1.1113647550000001E-5</v>
      </c>
      <c r="V824" s="14">
        <v>1769</v>
      </c>
      <c r="W824" s="16">
        <v>93183.444793139803</v>
      </c>
      <c r="X824" s="16">
        <v>99.785975943321731</v>
      </c>
      <c r="Y824" s="19">
        <f t="shared" si="25"/>
        <v>-0.99785975943321725</v>
      </c>
      <c r="Z824" s="19">
        <v>-0.99790000000000001</v>
      </c>
      <c r="AA824" t="s">
        <v>12482</v>
      </c>
      <c r="AB824" s="121">
        <v>3</v>
      </c>
    </row>
    <row r="825" spans="1:28" ht="20.25">
      <c r="A825">
        <v>1998</v>
      </c>
      <c r="B825" t="s">
        <v>1473</v>
      </c>
      <c r="C825" t="s">
        <v>1474</v>
      </c>
      <c r="D825" t="str">
        <f t="shared" si="24"/>
        <v>Ormeus Coin ORMEUS</v>
      </c>
      <c r="E825" s="3" t="s">
        <v>8887</v>
      </c>
      <c r="F825" s="3" t="s">
        <v>8883</v>
      </c>
      <c r="G825" s="3" t="s">
        <v>8883</v>
      </c>
      <c r="H825" s="4">
        <v>913</v>
      </c>
      <c r="I825" s="4">
        <v>430507.88409264799</v>
      </c>
      <c r="J825" s="6">
        <v>43485</v>
      </c>
      <c r="K825" s="7">
        <v>1.5977871587500001E-2</v>
      </c>
      <c r="L825" s="7">
        <v>1254</v>
      </c>
      <c r="M825" s="7">
        <v>335937.33225640701</v>
      </c>
      <c r="N825" s="9">
        <v>43541</v>
      </c>
      <c r="O825" s="10">
        <v>1.33882772686</v>
      </c>
      <c r="P825" s="10">
        <v>814</v>
      </c>
      <c r="Q825" s="10">
        <v>44641761.101224303</v>
      </c>
      <c r="R825" s="10">
        <v>83.79262028287971</v>
      </c>
      <c r="S825" s="18">
        <v>83.79262028287971</v>
      </c>
      <c r="T825" s="13">
        <v>44683</v>
      </c>
      <c r="U825" s="14">
        <v>9.1587592231426795E-4</v>
      </c>
      <c r="V825" s="14">
        <v>1930</v>
      </c>
      <c r="W825" s="14">
        <v>43247.64</v>
      </c>
      <c r="X825" s="14">
        <v>99.931591204458968</v>
      </c>
      <c r="Y825" s="19">
        <f t="shared" si="25"/>
        <v>-0.99931591204458969</v>
      </c>
      <c r="Z825" s="19">
        <v>-0.99929999999999997</v>
      </c>
      <c r="AA825" t="s">
        <v>12483</v>
      </c>
      <c r="AB825" s="121">
        <v>3</v>
      </c>
    </row>
    <row r="826" spans="1:28" ht="20.25">
      <c r="A826">
        <v>799</v>
      </c>
      <c r="B826" t="s">
        <v>427</v>
      </c>
      <c r="C826" t="s">
        <v>428</v>
      </c>
      <c r="D826" t="str">
        <f t="shared" si="24"/>
        <v>SmileyCoin SMLY</v>
      </c>
      <c r="E826" s="3" t="s">
        <v>8887</v>
      </c>
      <c r="F826" s="3" t="s">
        <v>8883</v>
      </c>
      <c r="G826" s="3" t="s">
        <v>8883</v>
      </c>
      <c r="H826" s="4">
        <v>914</v>
      </c>
      <c r="I826" s="4">
        <v>426698.36435975297</v>
      </c>
      <c r="J826" s="6">
        <v>43684</v>
      </c>
      <c r="K826" s="8">
        <v>1.74804176395E-6</v>
      </c>
      <c r="L826" s="7">
        <v>1551</v>
      </c>
      <c r="M826" s="7">
        <v>119054.57877504401</v>
      </c>
      <c r="N826" s="9">
        <v>44300</v>
      </c>
      <c r="O826" s="10">
        <v>2.7034999999999998E-4</v>
      </c>
      <c r="P826" s="10">
        <v>1701</v>
      </c>
      <c r="Q826" s="10">
        <v>2921151.99</v>
      </c>
      <c r="R826" s="10">
        <v>154.6587762234569</v>
      </c>
      <c r="S826" s="18">
        <v>154.6587762234569</v>
      </c>
      <c r="T826" s="13">
        <v>44555</v>
      </c>
      <c r="U826" s="16">
        <v>1.1313108147897E-5</v>
      </c>
      <c r="V826" s="14">
        <v>1448</v>
      </c>
      <c r="W826" s="16">
        <v>325340.09000000003</v>
      </c>
      <c r="X826" s="16">
        <v>95.81538444686629</v>
      </c>
      <c r="Y826" s="19">
        <f t="shared" si="25"/>
        <v>-0.95815384446866292</v>
      </c>
      <c r="Z826" s="19">
        <v>-0.95820000000000005</v>
      </c>
      <c r="AA826" t="s">
        <v>12484</v>
      </c>
      <c r="AB826" s="121">
        <v>3</v>
      </c>
    </row>
    <row r="827" spans="1:28" ht="20.25">
      <c r="A827">
        <v>2248</v>
      </c>
      <c r="B827" t="s">
        <v>1803</v>
      </c>
      <c r="C827" t="s">
        <v>1804</v>
      </c>
      <c r="D827" t="str">
        <f t="shared" si="24"/>
        <v>Cappasity CAPP</v>
      </c>
      <c r="E827" s="3" t="s">
        <v>8892</v>
      </c>
      <c r="F827" s="3" t="s">
        <v>8883</v>
      </c>
      <c r="G827" s="3" t="s">
        <v>8883</v>
      </c>
      <c r="H827" s="4">
        <v>915</v>
      </c>
      <c r="I827" s="4">
        <v>422411.47372976498</v>
      </c>
      <c r="J827" s="6">
        <v>44177</v>
      </c>
      <c r="K827" s="7">
        <v>3.9268000000000001E-4</v>
      </c>
      <c r="L827" s="7">
        <v>1335</v>
      </c>
      <c r="M827" s="7">
        <v>270079.45676694001</v>
      </c>
      <c r="N827" s="9">
        <v>44279</v>
      </c>
      <c r="O827" s="10">
        <v>3.6654150000000003E-2</v>
      </c>
      <c r="P827" s="10">
        <v>1190</v>
      </c>
      <c r="Q827" s="10">
        <v>13566538.73</v>
      </c>
      <c r="R827" s="10">
        <v>93.343562188041162</v>
      </c>
      <c r="S827" s="18">
        <v>93.343562188041162</v>
      </c>
      <c r="T827" s="13">
        <v>44292</v>
      </c>
      <c r="U827" s="14">
        <v>0</v>
      </c>
      <c r="V827" s="14">
        <v>570</v>
      </c>
      <c r="W827" s="14">
        <v>12599234.119999999</v>
      </c>
      <c r="X827" s="14">
        <v>100</v>
      </c>
      <c r="Y827" s="19">
        <f t="shared" si="25"/>
        <v>-1</v>
      </c>
      <c r="Z827" s="19">
        <v>-1</v>
      </c>
      <c r="AA827" t="s">
        <v>12485</v>
      </c>
      <c r="AB827" s="121">
        <v>3</v>
      </c>
    </row>
    <row r="828" spans="1:28" ht="20.25">
      <c r="A828">
        <v>3877</v>
      </c>
      <c r="B828" t="s">
        <v>4189</v>
      </c>
      <c r="C828" t="s">
        <v>4190</v>
      </c>
      <c r="D828" t="str">
        <f t="shared" si="24"/>
        <v>WebDollar WEBD</v>
      </c>
      <c r="E828" s="3" t="s">
        <v>3686</v>
      </c>
      <c r="F828" s="3" t="s">
        <v>8883</v>
      </c>
      <c r="G828" s="3" t="s">
        <v>8883</v>
      </c>
      <c r="H828" s="4">
        <v>916</v>
      </c>
      <c r="I828" s="4">
        <v>421885.15641139372</v>
      </c>
      <c r="J828" s="6">
        <v>44083</v>
      </c>
      <c r="K828" s="8">
        <v>4.0884516973300001E-6</v>
      </c>
      <c r="L828" s="7">
        <v>1776</v>
      </c>
      <c r="M828" s="7">
        <v>43363.495980976557</v>
      </c>
      <c r="N828" s="9">
        <v>44323</v>
      </c>
      <c r="O828" s="10">
        <v>1.0432778682499999E-3</v>
      </c>
      <c r="P828" s="10">
        <v>1183</v>
      </c>
      <c r="Q828" s="10">
        <v>13792704.477876849</v>
      </c>
      <c r="R828" s="10">
        <v>255.17676261928739</v>
      </c>
      <c r="S828" s="18">
        <v>255.17676261928739</v>
      </c>
      <c r="T828" s="13">
        <v>44585</v>
      </c>
      <c r="U828" s="14">
        <v>1.8598355565939791E-4</v>
      </c>
      <c r="V828" s="14">
        <v>923</v>
      </c>
      <c r="W828" s="14">
        <v>2600915.2795493188</v>
      </c>
      <c r="X828" s="14">
        <v>82.173152395979827</v>
      </c>
      <c r="Y828" s="19">
        <f t="shared" si="25"/>
        <v>-0.82173152395979832</v>
      </c>
      <c r="Z828" s="19">
        <v>-0.82169999999999999</v>
      </c>
      <c r="AA828" t="s">
        <v>12486</v>
      </c>
      <c r="AB828" s="121">
        <v>3</v>
      </c>
    </row>
    <row r="829" spans="1:28" ht="20.25">
      <c r="A829">
        <v>4712</v>
      </c>
      <c r="B829" t="s">
        <v>4959</v>
      </c>
      <c r="C829" t="s">
        <v>4960</v>
      </c>
      <c r="D829" t="str">
        <f t="shared" si="24"/>
        <v>AmonD AMON</v>
      </c>
      <c r="E829" s="3" t="s">
        <v>8887</v>
      </c>
      <c r="F829" s="3" t="s">
        <v>8883</v>
      </c>
      <c r="G829" s="3" t="s">
        <v>8883</v>
      </c>
      <c r="H829" s="4">
        <v>917</v>
      </c>
      <c r="I829" s="4">
        <v>418315.401894968</v>
      </c>
      <c r="J829" s="6">
        <v>43914</v>
      </c>
      <c r="K829" s="7">
        <v>3.2156408772300002E-4</v>
      </c>
      <c r="L829" s="7">
        <v>1400</v>
      </c>
      <c r="M829" s="7">
        <v>211623.84420736</v>
      </c>
      <c r="N829" s="9">
        <v>44325</v>
      </c>
      <c r="O829" s="10">
        <v>8.9849700000000001E-3</v>
      </c>
      <c r="P829" s="10">
        <v>1443</v>
      </c>
      <c r="Q829" s="10">
        <v>6596627.4000000004</v>
      </c>
      <c r="R829" s="10">
        <v>27.94145970597247</v>
      </c>
      <c r="S829" s="18">
        <v>27.94145970597247</v>
      </c>
      <c r="T829" s="13">
        <v>44391</v>
      </c>
      <c r="U829" s="14">
        <v>0</v>
      </c>
      <c r="V829" s="14">
        <v>1048</v>
      </c>
      <c r="W829" s="14">
        <v>1530068.94</v>
      </c>
      <c r="X829" s="14">
        <v>100</v>
      </c>
      <c r="Y829" s="19">
        <f t="shared" si="25"/>
        <v>-1</v>
      </c>
      <c r="Z829" s="19">
        <v>-1</v>
      </c>
      <c r="AA829" t="s">
        <v>12487</v>
      </c>
      <c r="AB829" s="121">
        <v>3</v>
      </c>
    </row>
    <row r="830" spans="1:28" ht="20.25">
      <c r="A830">
        <v>4094</v>
      </c>
      <c r="B830" t="s">
        <v>4509</v>
      </c>
      <c r="C830" t="s">
        <v>4510</v>
      </c>
      <c r="D830" t="str">
        <f t="shared" si="24"/>
        <v>Spiking SPIKE</v>
      </c>
      <c r="E830" s="3" t="s">
        <v>3686</v>
      </c>
      <c r="F830" s="3" t="s">
        <v>8883</v>
      </c>
      <c r="G830" s="3" t="s">
        <v>8883</v>
      </c>
      <c r="H830" s="4">
        <v>918</v>
      </c>
      <c r="I830" s="4">
        <v>417402.23734920059</v>
      </c>
      <c r="J830" s="6">
        <v>44225</v>
      </c>
      <c r="K830" s="7">
        <v>3.5520091581999998E-4</v>
      </c>
      <c r="L830" s="7">
        <v>1478</v>
      </c>
      <c r="M830" s="7">
        <v>157316.56681423099</v>
      </c>
      <c r="N830" s="9">
        <v>44514</v>
      </c>
      <c r="O830" s="10">
        <v>5.5626397053284968E-2</v>
      </c>
      <c r="P830" s="10">
        <v>1011</v>
      </c>
      <c r="Q830" s="10">
        <v>24636630.759991109</v>
      </c>
      <c r="R830" s="10">
        <v>156.6054437806516</v>
      </c>
      <c r="S830" s="18">
        <v>156.6054437806516</v>
      </c>
      <c r="T830" s="13">
        <v>44567</v>
      </c>
      <c r="U830" s="14">
        <v>1.2348011471796829E-3</v>
      </c>
      <c r="V830" s="14">
        <v>1313</v>
      </c>
      <c r="W830" s="14">
        <v>546886.75766540191</v>
      </c>
      <c r="X830" s="14">
        <v>97.780188520933947</v>
      </c>
      <c r="Y830" s="19">
        <f t="shared" si="25"/>
        <v>-0.97780188520933953</v>
      </c>
      <c r="Z830" s="19">
        <v>-0.9778</v>
      </c>
      <c r="AA830" t="s">
        <v>12488</v>
      </c>
      <c r="AB830" s="121">
        <v>3</v>
      </c>
    </row>
    <row r="831" spans="1:28" ht="20.25">
      <c r="A831">
        <v>3244</v>
      </c>
      <c r="B831" t="s">
        <v>3250</v>
      </c>
      <c r="C831" t="s">
        <v>3251</v>
      </c>
      <c r="D831" t="str">
        <f t="shared" si="24"/>
        <v>Mindexcoin MIC</v>
      </c>
      <c r="E831" s="3" t="s">
        <v>8887</v>
      </c>
      <c r="F831" s="3" t="s">
        <v>8883</v>
      </c>
      <c r="G831" s="3" t="s">
        <v>8883</v>
      </c>
      <c r="H831" s="4">
        <v>919</v>
      </c>
      <c r="I831" s="4">
        <v>411936.769503791</v>
      </c>
      <c r="J831" s="6">
        <v>43348</v>
      </c>
      <c r="K831" s="7">
        <v>1.4594481326639701E-2</v>
      </c>
      <c r="L831" s="7">
        <v>2618</v>
      </c>
      <c r="M831" s="7">
        <v>0</v>
      </c>
      <c r="N831" s="9">
        <v>43355</v>
      </c>
      <c r="O831" s="10">
        <v>0.65948170423507702</v>
      </c>
      <c r="P831" s="10">
        <v>1389</v>
      </c>
      <c r="Q831" s="10">
        <v>7760525.1390236961</v>
      </c>
      <c r="R831" s="10">
        <v>45.187060058880427</v>
      </c>
      <c r="S831" s="18">
        <v>45.187060058880427</v>
      </c>
      <c r="T831" s="13">
        <v>43984</v>
      </c>
      <c r="U831" s="14">
        <v>3.8522745978800002E-4</v>
      </c>
      <c r="V831" s="14">
        <v>1517</v>
      </c>
      <c r="W831" s="14">
        <v>263339.77545330982</v>
      </c>
      <c r="X831" s="14">
        <v>99.941586331005979</v>
      </c>
      <c r="Y831" s="19">
        <f t="shared" si="25"/>
        <v>-0.99941586331005983</v>
      </c>
      <c r="Z831" s="19">
        <v>-0.99939999999999996</v>
      </c>
      <c r="AA831" t="s">
        <v>12489</v>
      </c>
      <c r="AB831" s="121">
        <v>3</v>
      </c>
    </row>
    <row r="832" spans="1:28" ht="20.25">
      <c r="A832">
        <v>1070</v>
      </c>
      <c r="B832" t="s">
        <v>560</v>
      </c>
      <c r="C832" t="s">
        <v>561</v>
      </c>
      <c r="D832" t="str">
        <f t="shared" si="24"/>
        <v>Expanse EXP</v>
      </c>
      <c r="E832" s="3" t="s">
        <v>8887</v>
      </c>
      <c r="F832" s="3" t="s">
        <v>8883</v>
      </c>
      <c r="G832" s="3" t="s">
        <v>8883</v>
      </c>
      <c r="H832" s="4">
        <v>921</v>
      </c>
      <c r="I832" s="4">
        <v>409927.90042102901</v>
      </c>
      <c r="J832" s="6">
        <v>43903</v>
      </c>
      <c r="K832" s="7">
        <v>1.44937261213E-2</v>
      </c>
      <c r="L832" s="7">
        <v>1212</v>
      </c>
      <c r="M832" s="7">
        <v>409927.90042102901</v>
      </c>
      <c r="N832" s="9">
        <v>44717</v>
      </c>
      <c r="O832" s="10">
        <v>3.0588194925300449</v>
      </c>
      <c r="P832" s="10">
        <v>2245</v>
      </c>
      <c r="Q832" s="10">
        <v>337269.19</v>
      </c>
      <c r="R832" s="10">
        <v>211.0443834063347</v>
      </c>
      <c r="S832" s="18">
        <v>211.0443834063347</v>
      </c>
      <c r="U832" s="14"/>
      <c r="V832" s="14">
        <v>4465</v>
      </c>
      <c r="W832" s="14"/>
      <c r="X832" s="14"/>
      <c r="Y832" s="19">
        <f t="shared" si="25"/>
        <v>0</v>
      </c>
      <c r="Z832" s="19">
        <v>0</v>
      </c>
      <c r="AA832" t="s">
        <v>12490</v>
      </c>
      <c r="AB832" s="121">
        <v>3</v>
      </c>
    </row>
    <row r="833" spans="1:28" ht="20.25">
      <c r="A833">
        <v>2107</v>
      </c>
      <c r="B833" t="s">
        <v>1632</v>
      </c>
      <c r="C833" t="s">
        <v>1633</v>
      </c>
      <c r="D833" t="str">
        <f t="shared" si="24"/>
        <v>LUXCoin LUX</v>
      </c>
      <c r="E833" s="3" t="s">
        <v>8887</v>
      </c>
      <c r="F833" s="3" t="s">
        <v>8883</v>
      </c>
      <c r="G833" s="3" t="s">
        <v>8883</v>
      </c>
      <c r="H833" s="4">
        <v>922</v>
      </c>
      <c r="I833" s="4">
        <v>408907.86645436002</v>
      </c>
      <c r="J833" s="6">
        <v>43322</v>
      </c>
      <c r="K833" s="7">
        <v>2.0150999999999999</v>
      </c>
      <c r="L833" s="7">
        <v>469</v>
      </c>
      <c r="M833" s="7">
        <v>4657284.6316400003</v>
      </c>
      <c r="N833" s="9">
        <v>43325</v>
      </c>
      <c r="O833" s="10">
        <v>3.1042299999999998</v>
      </c>
      <c r="P833" s="10">
        <v>1450</v>
      </c>
      <c r="Q833" s="10">
        <v>6467734.5992900003</v>
      </c>
      <c r="R833" s="10">
        <v>1.540484343208774</v>
      </c>
      <c r="S833" s="18">
        <v>1.540484343208774</v>
      </c>
      <c r="T833" s="13">
        <v>44600</v>
      </c>
      <c r="U833" s="14">
        <v>4.2980833817391978E-3</v>
      </c>
      <c r="V833" s="14">
        <v>1697</v>
      </c>
      <c r="W833" s="14">
        <v>125771.88</v>
      </c>
      <c r="X833" s="14">
        <v>99.861541078407882</v>
      </c>
      <c r="Y833" s="19">
        <f t="shared" si="25"/>
        <v>-0.99861541078407878</v>
      </c>
      <c r="Z833" s="19">
        <v>-0.99860000000000004</v>
      </c>
      <c r="AA833" t="s">
        <v>12491</v>
      </c>
      <c r="AB833" s="121">
        <v>3</v>
      </c>
    </row>
    <row r="834" spans="1:28" ht="20.25">
      <c r="A834">
        <v>1715</v>
      </c>
      <c r="B834" t="s">
        <v>1104</v>
      </c>
      <c r="C834" t="s">
        <v>1105</v>
      </c>
      <c r="D834" t="str">
        <f t="shared" ref="D834:D897" si="26">_xlfn.TEXTJOIN(" ",TRUE,B834,C834)</f>
        <v>MobileGo MGO</v>
      </c>
      <c r="E834" s="3" t="s">
        <v>8892</v>
      </c>
      <c r="F834" s="3" t="s">
        <v>8883</v>
      </c>
      <c r="G834" s="3" t="s">
        <v>8883</v>
      </c>
      <c r="H834" s="4">
        <v>923</v>
      </c>
      <c r="I834" s="4">
        <v>402359.28846198291</v>
      </c>
      <c r="J834" s="6">
        <v>43351</v>
      </c>
      <c r="K834" s="7">
        <v>8.5577622056007399E-2</v>
      </c>
      <c r="L834" s="7">
        <v>336</v>
      </c>
      <c r="M834" s="7">
        <v>8389078.1864808369</v>
      </c>
      <c r="N834" s="9">
        <v>43401</v>
      </c>
      <c r="O834" s="10">
        <v>0.78250586986541704</v>
      </c>
      <c r="P834" s="10">
        <v>649</v>
      </c>
      <c r="Q834" s="10">
        <v>78250586.986541703</v>
      </c>
      <c r="R834" s="10">
        <v>9.1438141311439551</v>
      </c>
      <c r="S834" s="18">
        <v>9.1438141311439551</v>
      </c>
      <c r="T834" s="13">
        <v>44593</v>
      </c>
      <c r="U834" s="14">
        <v>3.5395064709571621E-3</v>
      </c>
      <c r="V834" s="14">
        <v>1419</v>
      </c>
      <c r="W834" s="14">
        <v>353939.59321700741</v>
      </c>
      <c r="X834" s="14">
        <v>99.547670297787562</v>
      </c>
      <c r="Y834" s="19">
        <f t="shared" ref="Y834:Y897" si="27">X834/-100</f>
        <v>-0.9954767029778756</v>
      </c>
      <c r="Z834" s="19">
        <v>-0.99550000000000005</v>
      </c>
      <c r="AA834" t="s">
        <v>12492</v>
      </c>
      <c r="AB834" s="121">
        <v>3</v>
      </c>
    </row>
    <row r="835" spans="1:28" ht="20.25">
      <c r="A835">
        <v>1916</v>
      </c>
      <c r="B835" t="s">
        <v>1361</v>
      </c>
      <c r="C835" t="s">
        <v>1362</v>
      </c>
      <c r="D835" t="str">
        <f t="shared" si="26"/>
        <v>BiblePay BBP</v>
      </c>
      <c r="E835" s="3" t="s">
        <v>8887</v>
      </c>
      <c r="F835" s="3" t="s">
        <v>8882</v>
      </c>
      <c r="G835" s="3" t="s">
        <v>8883</v>
      </c>
      <c r="H835" s="4">
        <v>924</v>
      </c>
      <c r="I835" s="4">
        <v>401549.53457606502</v>
      </c>
      <c r="J835" s="6">
        <v>44209</v>
      </c>
      <c r="K835" s="7">
        <v>1.9979999999999998E-5</v>
      </c>
      <c r="L835" s="7">
        <v>1566</v>
      </c>
      <c r="M835" s="7">
        <v>115438.78335225</v>
      </c>
      <c r="N835" s="9">
        <v>44302</v>
      </c>
      <c r="O835" s="10">
        <v>1.8400700000000001E-3</v>
      </c>
      <c r="P835" s="10">
        <v>1759</v>
      </c>
      <c r="Q835" s="10">
        <v>2395934.4300000002</v>
      </c>
      <c r="R835" s="10">
        <v>92.095595595595611</v>
      </c>
      <c r="S835" s="18">
        <v>92.095595595595611</v>
      </c>
      <c r="T835" s="13">
        <v>44480</v>
      </c>
      <c r="U835" s="16">
        <v>3.7594301097301998E-5</v>
      </c>
      <c r="V835" s="14">
        <v>1591</v>
      </c>
      <c r="W835" s="16">
        <v>187624.45</v>
      </c>
      <c r="X835" s="16">
        <v>97.956909188384031</v>
      </c>
      <c r="Y835" s="19">
        <f t="shared" si="27"/>
        <v>-0.97956909188384034</v>
      </c>
      <c r="Z835" s="19">
        <v>-0.97960000000000003</v>
      </c>
      <c r="AA835" t="s">
        <v>12493</v>
      </c>
      <c r="AB835" s="121">
        <v>3</v>
      </c>
    </row>
    <row r="836" spans="1:28" ht="20.25">
      <c r="A836">
        <v>3622</v>
      </c>
      <c r="B836" t="s">
        <v>3769</v>
      </c>
      <c r="C836" t="s">
        <v>3770</v>
      </c>
      <c r="D836" t="str">
        <f t="shared" si="26"/>
        <v>nOS NOS</v>
      </c>
      <c r="E836" s="3" t="s">
        <v>8887</v>
      </c>
      <c r="F836" s="3" t="s">
        <v>8883</v>
      </c>
      <c r="G836" s="3" t="s">
        <v>8883</v>
      </c>
      <c r="H836" s="4">
        <v>926</v>
      </c>
      <c r="I836" s="4">
        <v>397631.91902337503</v>
      </c>
      <c r="J836" s="6">
        <v>43902</v>
      </c>
      <c r="K836" s="7">
        <v>3.4728473259100002E-3</v>
      </c>
      <c r="L836" s="7">
        <v>1237</v>
      </c>
      <c r="M836" s="7">
        <v>355966.85090577498</v>
      </c>
      <c r="N836" s="9">
        <v>44063</v>
      </c>
      <c r="O836" s="10">
        <v>8.7711728315000001E-2</v>
      </c>
      <c r="P836" s="10">
        <v>1332</v>
      </c>
      <c r="Q836" s="10">
        <v>8990452.1522875</v>
      </c>
      <c r="R836" s="10">
        <v>25.256430842958711</v>
      </c>
      <c r="S836" s="18">
        <v>25.256430842958711</v>
      </c>
      <c r="T836" s="13">
        <v>44188</v>
      </c>
      <c r="U836" s="14">
        <v>1.278401213883E-2</v>
      </c>
      <c r="V836" s="14">
        <v>1087</v>
      </c>
      <c r="W836" s="14">
        <v>1310361.244230075</v>
      </c>
      <c r="X836" s="14">
        <v>85.42496837718366</v>
      </c>
      <c r="Y836" s="19">
        <f t="shared" si="27"/>
        <v>-0.85424968377183663</v>
      </c>
      <c r="Z836" s="19">
        <v>-0.85419999999999996</v>
      </c>
      <c r="AA836" t="s">
        <v>12494</v>
      </c>
      <c r="AB836" s="121">
        <v>3</v>
      </c>
    </row>
    <row r="837" spans="1:28" ht="20.25">
      <c r="A837">
        <v>2714</v>
      </c>
      <c r="B837" t="s">
        <v>2503</v>
      </c>
      <c r="C837" t="s">
        <v>2504</v>
      </c>
      <c r="D837" t="str">
        <f t="shared" si="26"/>
        <v>Nexty NTY</v>
      </c>
      <c r="E837" s="3" t="s">
        <v>8888</v>
      </c>
      <c r="F837" s="3" t="s">
        <v>8883</v>
      </c>
      <c r="G837" s="3" t="s">
        <v>8883</v>
      </c>
      <c r="H837" s="4">
        <v>927</v>
      </c>
      <c r="I837" s="4">
        <v>396929.16973409482</v>
      </c>
      <c r="J837" s="6">
        <v>43327</v>
      </c>
      <c r="K837" s="7">
        <v>1.5583976346533699E-4</v>
      </c>
      <c r="L837" s="7">
        <v>158</v>
      </c>
      <c r="M837" s="7">
        <v>22792637.792849392</v>
      </c>
      <c r="N837" s="9">
        <v>43353</v>
      </c>
      <c r="O837" s="10">
        <v>3.1573264277540099E-4</v>
      </c>
      <c r="P837" s="10">
        <v>802</v>
      </c>
      <c r="Q837" s="10">
        <v>46544276.360393003</v>
      </c>
      <c r="R837" s="10">
        <v>2.0260082263640529</v>
      </c>
      <c r="S837" s="18">
        <v>2.0260082263640529</v>
      </c>
      <c r="T837" s="13">
        <v>44159</v>
      </c>
      <c r="U837" s="16">
        <v>2.415582E-8</v>
      </c>
      <c r="V837" s="14">
        <v>2321</v>
      </c>
      <c r="W837" s="16">
        <v>3796.756567497072</v>
      </c>
      <c r="X837" s="16">
        <v>99.992349280141681</v>
      </c>
      <c r="Y837" s="19">
        <f t="shared" si="27"/>
        <v>-0.99992349280141679</v>
      </c>
      <c r="Z837" s="19">
        <v>-0.99990000000000001</v>
      </c>
      <c r="AA837" t="s">
        <v>12495</v>
      </c>
      <c r="AB837" s="121">
        <v>3</v>
      </c>
    </row>
    <row r="838" spans="1:28" ht="20.25">
      <c r="A838">
        <v>3819</v>
      </c>
      <c r="B838" t="s">
        <v>4099</v>
      </c>
      <c r="C838" t="s">
        <v>4005</v>
      </c>
      <c r="D838" t="str">
        <f t="shared" si="26"/>
        <v>GAMB GMB</v>
      </c>
      <c r="E838" s="3" t="s">
        <v>8888</v>
      </c>
      <c r="F838" s="3" t="s">
        <v>8883</v>
      </c>
      <c r="G838" s="3" t="s">
        <v>8883</v>
      </c>
      <c r="H838" s="4">
        <v>928</v>
      </c>
      <c r="I838" s="4">
        <v>396024.87585615303</v>
      </c>
      <c r="J838" s="6">
        <v>44151</v>
      </c>
      <c r="K838" s="7">
        <v>5.516E-5</v>
      </c>
      <c r="L838" s="7">
        <v>1350</v>
      </c>
      <c r="M838" s="7">
        <v>255636.706901</v>
      </c>
      <c r="N838" s="9">
        <v>44296</v>
      </c>
      <c r="O838" s="10">
        <v>1.000651E-2</v>
      </c>
      <c r="P838" s="10">
        <v>815</v>
      </c>
      <c r="Q838" s="10">
        <v>44612505.909999996</v>
      </c>
      <c r="R838" s="10">
        <v>181.40881073241479</v>
      </c>
      <c r="S838" s="18">
        <v>181.40881073241479</v>
      </c>
      <c r="T838" s="13">
        <v>44686</v>
      </c>
      <c r="U838" s="14">
        <v>6.1401998744380298E-4</v>
      </c>
      <c r="V838" s="14">
        <v>863</v>
      </c>
      <c r="W838" s="14">
        <v>3152723.25</v>
      </c>
      <c r="X838" s="14">
        <v>93.863794795150341</v>
      </c>
      <c r="Y838" s="19">
        <f t="shared" si="27"/>
        <v>-0.93863794795150346</v>
      </c>
      <c r="Z838" s="19">
        <v>-0.93859999999999999</v>
      </c>
      <c r="AA838" t="s">
        <v>12496</v>
      </c>
      <c r="AB838" s="121">
        <v>3</v>
      </c>
    </row>
    <row r="839" spans="1:28" ht="20.25">
      <c r="A839">
        <v>3806</v>
      </c>
      <c r="B839" t="s">
        <v>4075</v>
      </c>
      <c r="C839" t="s">
        <v>2941</v>
      </c>
      <c r="D839" t="str">
        <f t="shared" si="26"/>
        <v>TigerCash TCH</v>
      </c>
      <c r="E839" s="3" t="s">
        <v>3686</v>
      </c>
      <c r="F839" s="3" t="s">
        <v>8883</v>
      </c>
      <c r="G839" s="3" t="s">
        <v>8883</v>
      </c>
      <c r="H839" s="4">
        <v>929</v>
      </c>
      <c r="I839" s="4">
        <v>395240.95342876302</v>
      </c>
      <c r="J839" s="6">
        <v>44089</v>
      </c>
      <c r="K839" s="7">
        <v>4.82245055294E-3</v>
      </c>
      <c r="L839" s="7">
        <v>1290</v>
      </c>
      <c r="M839" s="7">
        <v>303725.11944098701</v>
      </c>
      <c r="N839" s="9">
        <v>44302</v>
      </c>
      <c r="O839" s="10">
        <v>0.36376180000000002</v>
      </c>
      <c r="P839" s="10">
        <v>1977</v>
      </c>
      <c r="Q839" s="10">
        <v>1120686.1599999999</v>
      </c>
      <c r="R839" s="10">
        <v>75.430903024652721</v>
      </c>
      <c r="S839" s="18">
        <v>75.430903024652721</v>
      </c>
      <c r="T839" s="13">
        <v>44687</v>
      </c>
      <c r="U839" s="14">
        <v>7.0033272199839444E-3</v>
      </c>
      <c r="V839" s="14">
        <v>1389</v>
      </c>
      <c r="W839" s="14">
        <v>403360.37</v>
      </c>
      <c r="X839" s="14">
        <v>98.07474912979211</v>
      </c>
      <c r="Y839" s="19">
        <f t="shared" si="27"/>
        <v>-0.98074749129792105</v>
      </c>
      <c r="Z839" s="19">
        <v>-0.98070000000000002</v>
      </c>
      <c r="AA839" t="s">
        <v>12497</v>
      </c>
      <c r="AB839" s="121">
        <v>3</v>
      </c>
    </row>
    <row r="840" spans="1:28" ht="20.25">
      <c r="A840">
        <v>4777</v>
      </c>
      <c r="B840" t="s">
        <v>5004</v>
      </c>
      <c r="C840" t="s">
        <v>5005</v>
      </c>
      <c r="D840" t="str">
        <f t="shared" si="26"/>
        <v>Azbit AZ</v>
      </c>
      <c r="E840" s="3" t="s">
        <v>3686</v>
      </c>
      <c r="F840" s="3" t="s">
        <v>8883</v>
      </c>
      <c r="G840" s="3" t="s">
        <v>8883</v>
      </c>
      <c r="H840" s="4">
        <v>930</v>
      </c>
      <c r="I840" s="4">
        <v>392787.16719604499</v>
      </c>
      <c r="J840" s="6">
        <v>43903</v>
      </c>
      <c r="K840" s="8">
        <v>3.7654358378399999E-6</v>
      </c>
      <c r="L840" s="7">
        <v>1219</v>
      </c>
      <c r="M840" s="7">
        <v>392787.16719604499</v>
      </c>
      <c r="N840" s="9">
        <v>44296</v>
      </c>
      <c r="O840" s="10">
        <v>1.3961E-4</v>
      </c>
      <c r="P840" s="10">
        <v>1534</v>
      </c>
      <c r="Q840" s="10">
        <v>4990266.84</v>
      </c>
      <c r="R840" s="10">
        <v>37.076717281175533</v>
      </c>
      <c r="S840" s="18">
        <v>37.076717281175533</v>
      </c>
      <c r="T840" s="13">
        <v>44307</v>
      </c>
      <c r="U840" s="14">
        <v>1.0100000000000001E-6</v>
      </c>
      <c r="V840" s="14">
        <v>892</v>
      </c>
      <c r="W840" s="14">
        <v>2905506.5</v>
      </c>
      <c r="X840" s="14">
        <v>99.276556120621734</v>
      </c>
      <c r="Y840" s="19">
        <f t="shared" si="27"/>
        <v>-0.9927655612062174</v>
      </c>
      <c r="Z840" s="19">
        <v>-0.99280000000000002</v>
      </c>
      <c r="AA840" t="s">
        <v>12498</v>
      </c>
      <c r="AB840" s="121">
        <v>3</v>
      </c>
    </row>
    <row r="841" spans="1:28" ht="20.25">
      <c r="A841">
        <v>333</v>
      </c>
      <c r="B841" t="s">
        <v>253</v>
      </c>
      <c r="C841" t="s">
        <v>254</v>
      </c>
      <c r="D841" t="str">
        <f t="shared" si="26"/>
        <v>Curecoin CURE</v>
      </c>
      <c r="E841" s="3" t="s">
        <v>8895</v>
      </c>
      <c r="F841" s="3" t="s">
        <v>8883</v>
      </c>
      <c r="G841" s="3" t="s">
        <v>8883</v>
      </c>
      <c r="H841" s="4">
        <v>931</v>
      </c>
      <c r="I841" s="4">
        <v>389570.74933555198</v>
      </c>
      <c r="J841" s="6">
        <v>43903</v>
      </c>
      <c r="K841" s="7">
        <v>1.21259284235E-2</v>
      </c>
      <c r="L841" s="7">
        <v>1221</v>
      </c>
      <c r="M841" s="7">
        <v>389570.74933555198</v>
      </c>
      <c r="N841" s="9">
        <v>44304</v>
      </c>
      <c r="O841" s="10">
        <v>0.23350857</v>
      </c>
      <c r="P841" s="10">
        <v>1546</v>
      </c>
      <c r="Q841" s="10">
        <v>4838002.6399999997</v>
      </c>
      <c r="R841" s="10">
        <v>19.25696423767943</v>
      </c>
      <c r="S841" s="18">
        <v>19.25696423767943</v>
      </c>
      <c r="T841" s="13">
        <v>44687</v>
      </c>
      <c r="U841" s="14">
        <v>1.7086490245752779E-2</v>
      </c>
      <c r="V841" s="14">
        <v>1279</v>
      </c>
      <c r="W841" s="14">
        <v>608097.51</v>
      </c>
      <c r="X841" s="14">
        <v>92.682713852535343</v>
      </c>
      <c r="Y841" s="19">
        <f t="shared" si="27"/>
        <v>-0.92682713852535348</v>
      </c>
      <c r="Z841" s="19">
        <v>-0.92679999999999996</v>
      </c>
      <c r="AA841" t="s">
        <v>12499</v>
      </c>
      <c r="AB841" s="121">
        <v>3</v>
      </c>
    </row>
    <row r="842" spans="1:28" ht="20.25">
      <c r="A842">
        <v>4144</v>
      </c>
      <c r="B842" t="s">
        <v>4565</v>
      </c>
      <c r="C842" t="s">
        <v>4566</v>
      </c>
      <c r="D842" t="str">
        <f t="shared" si="26"/>
        <v>TrueFeedBack TFB</v>
      </c>
      <c r="E842" s="3" t="s">
        <v>8887</v>
      </c>
      <c r="F842" s="3" t="s">
        <v>8883</v>
      </c>
      <c r="G842" s="3" t="s">
        <v>8883</v>
      </c>
      <c r="H842" s="4">
        <v>932</v>
      </c>
      <c r="I842" s="4">
        <v>387892.32818231301</v>
      </c>
      <c r="J842" s="6">
        <v>43919</v>
      </c>
      <c r="K842" s="8">
        <v>7.0398070807900002E-5</v>
      </c>
      <c r="L842" s="7">
        <v>1481</v>
      </c>
      <c r="M842" s="7">
        <v>156205.04810553399</v>
      </c>
      <c r="N842" s="9">
        <v>44311</v>
      </c>
      <c r="O842" s="10">
        <v>1.880339E-2</v>
      </c>
      <c r="P842" s="10">
        <v>871</v>
      </c>
      <c r="Q842" s="10">
        <v>37494521.509999998</v>
      </c>
      <c r="R842" s="10">
        <v>267.10092740055461</v>
      </c>
      <c r="S842" s="18">
        <v>267.10092740055461</v>
      </c>
      <c r="T842" s="13">
        <v>44555</v>
      </c>
      <c r="U842" s="14">
        <v>9.4297570936147199E-4</v>
      </c>
      <c r="V842" s="14">
        <v>880</v>
      </c>
      <c r="W842" s="14">
        <v>2969747.8</v>
      </c>
      <c r="X842" s="14">
        <v>94.985076045535038</v>
      </c>
      <c r="Y842" s="19">
        <f t="shared" si="27"/>
        <v>-0.94985076045535033</v>
      </c>
      <c r="Z842" s="19">
        <v>-0.94989999999999997</v>
      </c>
      <c r="AA842" t="s">
        <v>12500</v>
      </c>
      <c r="AB842" s="121">
        <v>3</v>
      </c>
    </row>
    <row r="843" spans="1:28" ht="20.25">
      <c r="A843">
        <v>2862</v>
      </c>
      <c r="B843" t="s">
        <v>2663</v>
      </c>
      <c r="C843" t="s">
        <v>2664</v>
      </c>
      <c r="D843" t="str">
        <f t="shared" si="26"/>
        <v>Smartshare SSP</v>
      </c>
      <c r="E843" s="3" t="s">
        <v>8887</v>
      </c>
      <c r="F843" s="3" t="s">
        <v>8883</v>
      </c>
      <c r="G843" s="3" t="s">
        <v>8883</v>
      </c>
      <c r="H843" s="4">
        <v>933</v>
      </c>
      <c r="I843" s="4">
        <v>385703.32112513803</v>
      </c>
      <c r="J843" s="6">
        <v>43429</v>
      </c>
      <c r="K843" s="7">
        <v>2.5913500000000002E-4</v>
      </c>
      <c r="L843" s="7">
        <v>793</v>
      </c>
      <c r="M843" s="7">
        <v>1533064.3146710999</v>
      </c>
      <c r="N843" s="9">
        <v>43615</v>
      </c>
      <c r="O843" s="10">
        <v>2.53777297106E-3</v>
      </c>
      <c r="P843" s="10">
        <v>1675</v>
      </c>
      <c r="Q843" s="10">
        <v>3173326.096841</v>
      </c>
      <c r="R843" s="10">
        <v>9.7932466515908683</v>
      </c>
      <c r="S843" s="18">
        <v>9.7932466515908683</v>
      </c>
      <c r="T843" s="13">
        <v>44620</v>
      </c>
      <c r="U843" s="16">
        <v>1.0211831531131001E-5</v>
      </c>
      <c r="V843" s="14">
        <v>1501</v>
      </c>
      <c r="W843" s="16">
        <v>278182.87</v>
      </c>
      <c r="X843" s="16">
        <v>99.597606576806371</v>
      </c>
      <c r="Y843" s="19">
        <f t="shared" si="27"/>
        <v>-0.99597606576806375</v>
      </c>
      <c r="Z843" s="19">
        <v>-0.996</v>
      </c>
      <c r="AA843" t="s">
        <v>12501</v>
      </c>
      <c r="AB843" s="121">
        <v>3</v>
      </c>
    </row>
    <row r="844" spans="1:28" ht="20.25">
      <c r="A844">
        <v>2705</v>
      </c>
      <c r="B844" t="s">
        <v>2490</v>
      </c>
      <c r="C844" t="s">
        <v>2491</v>
      </c>
      <c r="D844" t="str">
        <f t="shared" si="26"/>
        <v>Amon AMN</v>
      </c>
      <c r="E844" s="3" t="s">
        <v>8894</v>
      </c>
      <c r="F844" s="3" t="s">
        <v>8883</v>
      </c>
      <c r="G844" s="3" t="s">
        <v>8883</v>
      </c>
      <c r="H844" s="4">
        <v>935</v>
      </c>
      <c r="I844" s="4">
        <v>384996.80205946497</v>
      </c>
      <c r="J844" s="6">
        <v>43477</v>
      </c>
      <c r="K844" s="7">
        <v>2.61631320736E-4</v>
      </c>
      <c r="L844" s="7">
        <v>1511</v>
      </c>
      <c r="M844" s="7">
        <v>138270.154139071</v>
      </c>
      <c r="N844" s="9">
        <v>44289</v>
      </c>
      <c r="O844" s="10">
        <v>1.4963860000000001E-2</v>
      </c>
      <c r="P844" s="10">
        <v>1357</v>
      </c>
      <c r="Q844" s="10">
        <v>8424539.3300000001</v>
      </c>
      <c r="R844" s="10">
        <v>57.194451940634949</v>
      </c>
      <c r="S844" s="18">
        <v>57.194451940634949</v>
      </c>
      <c r="T844" s="13">
        <v>44676</v>
      </c>
      <c r="U844" s="14">
        <v>8.5766659940585404E-4</v>
      </c>
      <c r="V844" s="14">
        <v>1215</v>
      </c>
      <c r="W844" s="14">
        <v>776389.25</v>
      </c>
      <c r="X844" s="14">
        <v>94.268413367902042</v>
      </c>
      <c r="Y844" s="19">
        <f t="shared" si="27"/>
        <v>-0.94268413367902038</v>
      </c>
      <c r="Z844" s="19">
        <v>-0.94269999999999998</v>
      </c>
      <c r="AA844" t="s">
        <v>12502</v>
      </c>
      <c r="AB844" s="121">
        <v>3</v>
      </c>
    </row>
    <row r="845" spans="1:28" ht="20.25">
      <c r="A845">
        <v>2022</v>
      </c>
      <c r="B845" t="s">
        <v>1506</v>
      </c>
      <c r="C845" t="s">
        <v>1507</v>
      </c>
      <c r="D845" t="str">
        <f t="shared" si="26"/>
        <v>Internxt INXT</v>
      </c>
      <c r="E845" s="3" t="s">
        <v>8884</v>
      </c>
      <c r="F845" s="3" t="s">
        <v>8883</v>
      </c>
      <c r="G845" s="3" t="s">
        <v>8883</v>
      </c>
      <c r="H845" s="4">
        <v>936</v>
      </c>
      <c r="I845" s="4">
        <v>383313.86816558702</v>
      </c>
      <c r="J845" s="6">
        <v>43754</v>
      </c>
      <c r="K845" s="7">
        <v>0.41603110362500001</v>
      </c>
      <c r="L845" s="7">
        <v>1261</v>
      </c>
      <c r="M845" s="7">
        <v>330124.96427903703</v>
      </c>
      <c r="N845" s="9">
        <v>44283</v>
      </c>
      <c r="O845" s="10">
        <v>38.751162520000001</v>
      </c>
      <c r="P845" s="10">
        <v>1059</v>
      </c>
      <c r="Q845" s="10">
        <v>20497415.649999999</v>
      </c>
      <c r="R845" s="10">
        <v>93.144868694551562</v>
      </c>
      <c r="S845" s="18">
        <v>93.144868694551562</v>
      </c>
      <c r="T845" s="13">
        <v>44495</v>
      </c>
      <c r="U845" s="14">
        <v>0.95780760482216254</v>
      </c>
      <c r="V845" s="14">
        <v>1097</v>
      </c>
      <c r="W845" s="14">
        <v>1268016.56</v>
      </c>
      <c r="X845" s="14">
        <v>97.528312591066594</v>
      </c>
      <c r="Y845" s="19">
        <f t="shared" si="27"/>
        <v>-0.9752831259106659</v>
      </c>
      <c r="Z845" s="19">
        <v>-0.97529999999999994</v>
      </c>
      <c r="AA845" t="s">
        <v>12503</v>
      </c>
      <c r="AB845" s="121">
        <v>3</v>
      </c>
    </row>
    <row r="846" spans="1:28" ht="20.25">
      <c r="A846">
        <v>1590</v>
      </c>
      <c r="B846" t="s">
        <v>967</v>
      </c>
      <c r="C846" t="s">
        <v>968</v>
      </c>
      <c r="D846" t="str">
        <f t="shared" si="26"/>
        <v>Mercury MER</v>
      </c>
      <c r="E846" s="3" t="s">
        <v>8887</v>
      </c>
      <c r="F846" s="3" t="s">
        <v>8883</v>
      </c>
      <c r="G846" s="3" t="s">
        <v>8883</v>
      </c>
      <c r="H846" s="4">
        <v>937</v>
      </c>
      <c r="I846" s="4">
        <v>382409.57003200002</v>
      </c>
      <c r="J846" s="6">
        <v>43355</v>
      </c>
      <c r="K846" s="7">
        <v>6.1788938939571401E-2</v>
      </c>
      <c r="L846" s="7">
        <v>391</v>
      </c>
      <c r="M846" s="7">
        <v>6178893.8939571399</v>
      </c>
      <c r="N846" s="9">
        <v>43393</v>
      </c>
      <c r="O846" s="10">
        <v>0.11663349717855501</v>
      </c>
      <c r="P846" s="10">
        <v>1243</v>
      </c>
      <c r="Q846" s="10">
        <v>11663349.7178555</v>
      </c>
      <c r="R846" s="10">
        <v>1.8876112647381871</v>
      </c>
      <c r="S846" s="18">
        <v>1.8876112647381871</v>
      </c>
      <c r="T846" s="13">
        <v>44687</v>
      </c>
      <c r="U846" s="14">
        <v>1.0812276705045711E-3</v>
      </c>
      <c r="V846" s="14">
        <v>2546</v>
      </c>
      <c r="W846" s="14">
        <v>0</v>
      </c>
      <c r="X846" s="14">
        <v>99.072969861437571</v>
      </c>
      <c r="Y846" s="19">
        <f t="shared" si="27"/>
        <v>-0.99072969861437565</v>
      </c>
      <c r="Z846" s="19">
        <v>-0.99070000000000003</v>
      </c>
      <c r="AA846" t="s">
        <v>12504</v>
      </c>
      <c r="AB846" s="121">
        <v>3</v>
      </c>
    </row>
    <row r="847" spans="1:28" ht="20.25">
      <c r="A847">
        <v>3233</v>
      </c>
      <c r="B847" t="s">
        <v>3233</v>
      </c>
      <c r="C847" t="s">
        <v>3234</v>
      </c>
      <c r="D847" t="str">
        <f t="shared" si="26"/>
        <v>Ulord UT</v>
      </c>
      <c r="E847" s="3" t="s">
        <v>8887</v>
      </c>
      <c r="F847" s="3" t="s">
        <v>8883</v>
      </c>
      <c r="G847" s="3" t="s">
        <v>8883</v>
      </c>
      <c r="H847" s="4">
        <v>938</v>
      </c>
      <c r="I847" s="4">
        <v>381348.61047303112</v>
      </c>
      <c r="J847" s="6">
        <v>43355</v>
      </c>
      <c r="K847" s="7">
        <v>0.12619149684906</v>
      </c>
      <c r="L847" s="7">
        <v>2636</v>
      </c>
      <c r="M847" s="7">
        <v>0</v>
      </c>
      <c r="N847" s="9">
        <v>43364</v>
      </c>
      <c r="O847" s="10">
        <v>0.15863138437271099</v>
      </c>
      <c r="P847" s="10">
        <v>1571</v>
      </c>
      <c r="Q847" s="10">
        <v>4501967.6928647934</v>
      </c>
      <c r="R847" s="10">
        <v>1.257068727558188</v>
      </c>
      <c r="S847" s="18">
        <v>1.257068727558188</v>
      </c>
      <c r="T847" s="13">
        <v>43907</v>
      </c>
      <c r="U847" s="14">
        <v>2.6149528994900001E-3</v>
      </c>
      <c r="V847" s="14">
        <v>1597</v>
      </c>
      <c r="W847" s="14">
        <v>183764.4778524508</v>
      </c>
      <c r="X847" s="14">
        <v>98.351553880822166</v>
      </c>
      <c r="Y847" s="19">
        <f t="shared" si="27"/>
        <v>-0.98351553880822162</v>
      </c>
      <c r="Z847" s="19">
        <v>-0.98350000000000004</v>
      </c>
      <c r="AA847" t="s">
        <v>12505</v>
      </c>
      <c r="AB847" s="121">
        <v>3</v>
      </c>
    </row>
    <row r="848" spans="1:28" ht="20.25">
      <c r="A848">
        <v>4024</v>
      </c>
      <c r="B848" t="s">
        <v>4416</v>
      </c>
      <c r="C848" t="s">
        <v>4417</v>
      </c>
      <c r="D848" t="str">
        <f t="shared" si="26"/>
        <v>Raven Protocol RAVEN</v>
      </c>
      <c r="E848" s="3" t="s">
        <v>1772</v>
      </c>
      <c r="F848" s="3" t="s">
        <v>8883</v>
      </c>
      <c r="G848" s="3" t="s">
        <v>8883</v>
      </c>
      <c r="H848" s="4">
        <v>939</v>
      </c>
      <c r="I848" s="4">
        <v>381233.79646399303</v>
      </c>
      <c r="J848" s="6">
        <v>43650</v>
      </c>
      <c r="K848" s="7">
        <v>2.6077337923099998E-3</v>
      </c>
      <c r="L848" s="7">
        <v>465</v>
      </c>
      <c r="M848" s="7">
        <v>4693810.8976648198</v>
      </c>
      <c r="N848" s="9">
        <v>43658</v>
      </c>
      <c r="O848" s="10">
        <v>4.4875751313099999E-3</v>
      </c>
      <c r="P848" s="10">
        <v>1409</v>
      </c>
      <c r="Q848" s="10">
        <v>7373437.8135630097</v>
      </c>
      <c r="R848" s="10">
        <v>1.7208716413245491</v>
      </c>
      <c r="S848" s="18">
        <v>1.7208716413245491</v>
      </c>
      <c r="T848" s="13">
        <v>43906</v>
      </c>
      <c r="U848" s="16">
        <v>5.1956423527600003E-5</v>
      </c>
      <c r="V848" s="14">
        <v>1533</v>
      </c>
      <c r="W848" s="16">
        <v>248055.21156813399</v>
      </c>
      <c r="X848" s="16">
        <v>98.842216074220175</v>
      </c>
      <c r="Y848" s="19">
        <f t="shared" si="27"/>
        <v>-0.98842216074220179</v>
      </c>
      <c r="Z848" s="19">
        <v>-0.98839999999999995</v>
      </c>
      <c r="AA848" t="s">
        <v>12506</v>
      </c>
      <c r="AB848" s="121">
        <v>3</v>
      </c>
    </row>
    <row r="849" spans="1:28" ht="20.25">
      <c r="A849">
        <v>1123</v>
      </c>
      <c r="B849" t="s">
        <v>588</v>
      </c>
      <c r="C849" t="s">
        <v>588</v>
      </c>
      <c r="D849" t="str">
        <f t="shared" si="26"/>
        <v>OBITS OBITS</v>
      </c>
      <c r="E849" s="3" t="s">
        <v>8898</v>
      </c>
      <c r="F849" s="3" t="s">
        <v>8883</v>
      </c>
      <c r="G849" s="3" t="s">
        <v>8883</v>
      </c>
      <c r="H849" s="4">
        <v>940</v>
      </c>
      <c r="I849" s="4">
        <v>380272.10514677927</v>
      </c>
      <c r="J849" s="6">
        <v>43597</v>
      </c>
      <c r="K849" s="7">
        <v>1.8457265334700001E-2</v>
      </c>
      <c r="L849" s="7">
        <v>1322</v>
      </c>
      <c r="M849" s="7">
        <v>282475.26746013452</v>
      </c>
      <c r="N849" s="9">
        <v>43654</v>
      </c>
      <c r="O849" s="10">
        <v>0.24505895013099999</v>
      </c>
      <c r="P849" s="10">
        <v>1632</v>
      </c>
      <c r="Q849" s="10">
        <v>3750452.2596645611</v>
      </c>
      <c r="R849" s="10">
        <v>13.27709959667127</v>
      </c>
      <c r="S849" s="18">
        <v>13.27709959667127</v>
      </c>
      <c r="T849" s="13">
        <v>43941</v>
      </c>
      <c r="U849" s="14">
        <v>1.71770551807E-3</v>
      </c>
      <c r="V849" s="14">
        <v>2052</v>
      </c>
      <c r="W849" s="14">
        <v>24902.068755626311</v>
      </c>
      <c r="X849" s="14">
        <v>99.299064360982626</v>
      </c>
      <c r="Y849" s="19">
        <f t="shared" si="27"/>
        <v>-0.99299064360982625</v>
      </c>
      <c r="Z849" s="19">
        <v>-0.99299999999999999</v>
      </c>
      <c r="AA849" t="s">
        <v>12507</v>
      </c>
      <c r="AB849" s="121">
        <v>3</v>
      </c>
    </row>
    <row r="850" spans="1:28" ht="20.25">
      <c r="A850">
        <v>3598</v>
      </c>
      <c r="B850" t="s">
        <v>3731</v>
      </c>
      <c r="C850" t="s">
        <v>3732</v>
      </c>
      <c r="D850" t="str">
        <f t="shared" si="26"/>
        <v>Optimal Shelf Availability Token OSA</v>
      </c>
      <c r="E850" s="3" t="s">
        <v>8887</v>
      </c>
      <c r="F850" s="3" t="s">
        <v>8883</v>
      </c>
      <c r="G850" s="3" t="s">
        <v>8883</v>
      </c>
      <c r="H850" s="4">
        <v>941</v>
      </c>
      <c r="I850" s="4">
        <v>380017.3508965639</v>
      </c>
      <c r="J850" s="6">
        <v>43412</v>
      </c>
      <c r="K850" s="7">
        <v>9.3510314899899999E-2</v>
      </c>
      <c r="L850" s="7">
        <v>2764</v>
      </c>
      <c r="M850" s="7">
        <v>0</v>
      </c>
      <c r="N850" s="9">
        <v>43413</v>
      </c>
      <c r="O850" s="10">
        <v>0.112677517634</v>
      </c>
      <c r="P850" s="10">
        <v>3015</v>
      </c>
      <c r="Q850" s="10">
        <v>0</v>
      </c>
      <c r="R850" s="10">
        <v>1.2049742079750021</v>
      </c>
      <c r="S850" s="18">
        <v>1.2049742079750021</v>
      </c>
      <c r="T850" s="13">
        <v>44080</v>
      </c>
      <c r="U850" s="16">
        <v>2.25797845662E-5</v>
      </c>
      <c r="V850" s="14">
        <v>1997</v>
      </c>
      <c r="W850" s="16">
        <v>31381.30816113887</v>
      </c>
      <c r="X850" s="16">
        <v>99.979960701087194</v>
      </c>
      <c r="Y850" s="19">
        <f t="shared" si="27"/>
        <v>-0.99979960701087189</v>
      </c>
      <c r="Z850" s="19">
        <v>-0.99980000000000002</v>
      </c>
      <c r="AA850" t="s">
        <v>12508</v>
      </c>
      <c r="AB850" s="121">
        <v>3</v>
      </c>
    </row>
    <row r="851" spans="1:28" ht="20.25">
      <c r="A851">
        <v>1004</v>
      </c>
      <c r="B851" t="s">
        <v>518</v>
      </c>
      <c r="C851" t="s">
        <v>519</v>
      </c>
      <c r="D851" t="str">
        <f t="shared" si="26"/>
        <v>Hellenic Coin HNC</v>
      </c>
      <c r="E851" s="3" t="s">
        <v>8882</v>
      </c>
      <c r="F851" s="3" t="s">
        <v>8883</v>
      </c>
      <c r="G851" s="3" t="s">
        <v>8883</v>
      </c>
      <c r="H851" s="4">
        <v>943</v>
      </c>
      <c r="I851" s="4">
        <v>376524.39878338552</v>
      </c>
      <c r="J851" s="6">
        <v>43495</v>
      </c>
      <c r="K851" s="7">
        <v>5.5740314694300002E-4</v>
      </c>
      <c r="L851" s="7">
        <v>1799</v>
      </c>
      <c r="M851" s="7">
        <v>38605.450243723913</v>
      </c>
      <c r="N851" s="9">
        <v>44361</v>
      </c>
      <c r="O851" s="10">
        <v>4.7400349721600197</v>
      </c>
      <c r="P851" s="10">
        <v>310</v>
      </c>
      <c r="Q851" s="10">
        <v>331379153.44811761</v>
      </c>
      <c r="R851" s="10">
        <v>8503.7822232545368</v>
      </c>
      <c r="S851" s="18">
        <v>8503.7822232545368</v>
      </c>
      <c r="T851" s="13">
        <v>44651</v>
      </c>
      <c r="U851" s="14">
        <v>1.2511905357251401E-2</v>
      </c>
      <c r="V851" s="14">
        <v>2520</v>
      </c>
      <c r="W851" s="14">
        <v>0</v>
      </c>
      <c r="X851" s="14">
        <v>99.736037699495085</v>
      </c>
      <c r="Y851" s="19">
        <f t="shared" si="27"/>
        <v>-0.99736037699495084</v>
      </c>
      <c r="Z851" s="19">
        <v>-0.99739999999999995</v>
      </c>
      <c r="AA851" t="s">
        <v>12509</v>
      </c>
      <c r="AB851" s="121">
        <v>3</v>
      </c>
    </row>
    <row r="852" spans="1:28" ht="20.25">
      <c r="A852">
        <v>2041</v>
      </c>
      <c r="B852" t="s">
        <v>1530</v>
      </c>
      <c r="C852" t="s">
        <v>1531</v>
      </c>
      <c r="D852" t="str">
        <f t="shared" si="26"/>
        <v>BitcoinZ BTCZ</v>
      </c>
      <c r="E852" s="3" t="s">
        <v>8887</v>
      </c>
      <c r="F852" s="3" t="s">
        <v>8883</v>
      </c>
      <c r="G852" s="3" t="s">
        <v>8883</v>
      </c>
      <c r="H852" s="4">
        <v>944</v>
      </c>
      <c r="I852" s="4">
        <v>372190.22557995399</v>
      </c>
      <c r="J852" s="6">
        <v>44046</v>
      </c>
      <c r="K852" s="8">
        <v>3.6473218346799999E-5</v>
      </c>
      <c r="L852" s="7">
        <v>1048</v>
      </c>
      <c r="M852" s="7">
        <v>702245.30037862901</v>
      </c>
      <c r="N852" s="9">
        <v>44320</v>
      </c>
      <c r="O852" s="10">
        <v>4.6900400000000004E-3</v>
      </c>
      <c r="P852" s="10">
        <v>1008</v>
      </c>
      <c r="Q852" s="10">
        <v>24812511.239999998</v>
      </c>
      <c r="R852" s="10">
        <v>128.5885976774924</v>
      </c>
      <c r="S852" s="18">
        <v>128.5885976774924</v>
      </c>
      <c r="T852" s="13">
        <v>44409</v>
      </c>
      <c r="U852" s="14">
        <v>2.0892999999999999E-4</v>
      </c>
      <c r="V852" s="14">
        <v>933</v>
      </c>
      <c r="W852" s="14">
        <v>2476799.39</v>
      </c>
      <c r="X852" s="14">
        <v>95.54524055231937</v>
      </c>
      <c r="Y852" s="19">
        <f t="shared" si="27"/>
        <v>-0.95545240552319366</v>
      </c>
      <c r="Z852" s="19">
        <v>-0.95550000000000002</v>
      </c>
      <c r="AA852" t="s">
        <v>12510</v>
      </c>
      <c r="AB852" s="121">
        <v>3</v>
      </c>
    </row>
    <row r="853" spans="1:28" ht="20.25">
      <c r="A853">
        <v>3611</v>
      </c>
      <c r="B853" t="s">
        <v>3751</v>
      </c>
      <c r="C853" t="s">
        <v>3752</v>
      </c>
      <c r="D853" t="str">
        <f t="shared" si="26"/>
        <v>Noir NOR</v>
      </c>
      <c r="E853" s="3" t="s">
        <v>8893</v>
      </c>
      <c r="F853" s="3" t="s">
        <v>8883</v>
      </c>
      <c r="G853" s="3" t="s">
        <v>8883</v>
      </c>
      <c r="H853" s="4">
        <v>945</v>
      </c>
      <c r="I853" s="4">
        <v>368875.77464484202</v>
      </c>
      <c r="J853" s="6">
        <v>43513</v>
      </c>
      <c r="K853" s="7">
        <v>1.01806734519E-2</v>
      </c>
      <c r="L853" s="7">
        <v>1315</v>
      </c>
      <c r="M853" s="7">
        <v>288699.70067321003</v>
      </c>
      <c r="N853" s="9">
        <v>43601</v>
      </c>
      <c r="O853" s="10">
        <v>7.9942595955100004E-2</v>
      </c>
      <c r="P853" s="10">
        <v>2005</v>
      </c>
      <c r="Q853" s="10">
        <v>1023289.33468758</v>
      </c>
      <c r="R853" s="10">
        <v>7.8523877946581688</v>
      </c>
      <c r="S853" s="18">
        <v>7.8523877946581688</v>
      </c>
      <c r="T853" s="13">
        <v>44144</v>
      </c>
      <c r="U853" s="14">
        <v>1.8954600000000001E-3</v>
      </c>
      <c r="V853" s="14">
        <v>1602</v>
      </c>
      <c r="W853" s="14">
        <v>181068.83391916001</v>
      </c>
      <c r="X853" s="14">
        <v>97.628973668725251</v>
      </c>
      <c r="Y853" s="19">
        <f t="shared" si="27"/>
        <v>-0.9762897366872525</v>
      </c>
      <c r="Z853" s="19">
        <v>-0.97629999999999995</v>
      </c>
      <c r="AA853" t="s">
        <v>12511</v>
      </c>
      <c r="AB853" s="121">
        <v>3</v>
      </c>
    </row>
    <row r="854" spans="1:28" ht="20.25">
      <c r="A854">
        <v>1556</v>
      </c>
      <c r="B854" t="s">
        <v>933</v>
      </c>
      <c r="C854" t="s">
        <v>934</v>
      </c>
      <c r="D854" t="str">
        <f t="shared" si="26"/>
        <v>Chrono.tech TIME</v>
      </c>
      <c r="E854" s="3" t="s">
        <v>8887</v>
      </c>
      <c r="F854" s="3" t="s">
        <v>8883</v>
      </c>
      <c r="G854" s="3" t="s">
        <v>8883</v>
      </c>
      <c r="H854" s="4">
        <v>946</v>
      </c>
      <c r="I854" s="4">
        <v>368213.13987987197</v>
      </c>
      <c r="J854" s="6">
        <v>43903</v>
      </c>
      <c r="K854" s="7">
        <v>0.37771238101799998</v>
      </c>
      <c r="L854" s="7">
        <v>1232</v>
      </c>
      <c r="M854" s="7">
        <v>368213.13987987197</v>
      </c>
      <c r="N854" s="9">
        <v>44572</v>
      </c>
      <c r="O854" s="10">
        <v>550.72861630332227</v>
      </c>
      <c r="P854" s="10">
        <v>308</v>
      </c>
      <c r="Q854" s="10">
        <v>332543850.43000001</v>
      </c>
      <c r="R854" s="10">
        <v>1458.0634471631929</v>
      </c>
      <c r="S854" s="18">
        <v>1458.0634471631929</v>
      </c>
      <c r="T854" s="13">
        <v>44681</v>
      </c>
      <c r="U854" s="14">
        <v>50.636440794230573</v>
      </c>
      <c r="V854" s="14">
        <v>404</v>
      </c>
      <c r="W854" s="14">
        <v>36028861.5</v>
      </c>
      <c r="X854" s="14">
        <v>90.80555480590067</v>
      </c>
      <c r="Y854" s="19">
        <f t="shared" si="27"/>
        <v>-0.90805554805900668</v>
      </c>
      <c r="Z854" s="19">
        <v>-0.90810000000000002</v>
      </c>
      <c r="AA854" t="s">
        <v>12512</v>
      </c>
      <c r="AB854" s="121">
        <v>3</v>
      </c>
    </row>
    <row r="855" spans="1:28" ht="20.25">
      <c r="A855">
        <v>416</v>
      </c>
      <c r="B855" t="s">
        <v>295</v>
      </c>
      <c r="C855" t="s">
        <v>296</v>
      </c>
      <c r="D855" t="str">
        <f t="shared" si="26"/>
        <v>HempCoin THC</v>
      </c>
      <c r="E855" s="3" t="s">
        <v>8885</v>
      </c>
      <c r="F855" s="3" t="s">
        <v>8883</v>
      </c>
      <c r="G855" s="3" t="s">
        <v>8883</v>
      </c>
      <c r="H855" s="4">
        <v>947</v>
      </c>
      <c r="I855" s="4">
        <v>367900.14179936203</v>
      </c>
      <c r="J855" s="6">
        <v>43505</v>
      </c>
      <c r="K855" s="7">
        <v>5.5550619821500002E-3</v>
      </c>
      <c r="L855" s="7">
        <v>617</v>
      </c>
      <c r="M855" s="7">
        <v>2647982.9893295299</v>
      </c>
      <c r="N855" s="9">
        <v>43563</v>
      </c>
      <c r="O855" s="10">
        <v>0.102812893564</v>
      </c>
      <c r="P855" s="10">
        <v>1545</v>
      </c>
      <c r="Q855" s="10">
        <v>4867630.86668297</v>
      </c>
      <c r="R855" s="10">
        <v>18.507965148609891</v>
      </c>
      <c r="S855" s="18">
        <v>18.507965148609891</v>
      </c>
      <c r="T855" s="13">
        <v>43948</v>
      </c>
      <c r="U855" s="14">
        <v>3.0819113778699999E-4</v>
      </c>
      <c r="V855" s="14">
        <v>1605</v>
      </c>
      <c r="W855" s="14">
        <v>179485.24337126399</v>
      </c>
      <c r="X855" s="14">
        <v>99.700240770292922</v>
      </c>
      <c r="Y855" s="19">
        <f t="shared" si="27"/>
        <v>-0.99700240770292925</v>
      </c>
      <c r="Z855" s="19">
        <v>-0.997</v>
      </c>
      <c r="AA855" t="s">
        <v>12513</v>
      </c>
      <c r="AB855" s="121">
        <v>3</v>
      </c>
    </row>
    <row r="856" spans="1:28" ht="20.25">
      <c r="A856">
        <v>3859</v>
      </c>
      <c r="B856" t="s">
        <v>4157</v>
      </c>
      <c r="C856" t="s">
        <v>4158</v>
      </c>
      <c r="D856" t="str">
        <f t="shared" si="26"/>
        <v>Paytomat PTI</v>
      </c>
      <c r="E856" s="3" t="s">
        <v>8888</v>
      </c>
      <c r="F856" s="3" t="s">
        <v>8883</v>
      </c>
      <c r="G856" s="3" t="s">
        <v>8883</v>
      </c>
      <c r="H856" s="4">
        <v>949</v>
      </c>
      <c r="I856" s="4">
        <v>364704.7134629772</v>
      </c>
      <c r="J856" s="6">
        <v>43735</v>
      </c>
      <c r="K856" s="7">
        <v>2.3167124554700001E-3</v>
      </c>
      <c r="L856" s="7">
        <v>1166</v>
      </c>
      <c r="M856" s="7">
        <v>470398.96752969769</v>
      </c>
      <c r="N856" s="9">
        <v>43773</v>
      </c>
      <c r="O856" s="10">
        <v>7.0646497680700001E-3</v>
      </c>
      <c r="P856" s="10">
        <v>1936</v>
      </c>
      <c r="Q856" s="10">
        <v>1308771.158978608</v>
      </c>
      <c r="R856" s="10">
        <v>3.049428836707647</v>
      </c>
      <c r="S856" s="18">
        <v>3.049428836707647</v>
      </c>
      <c r="T856" s="13">
        <v>44455</v>
      </c>
      <c r="U856" s="16">
        <v>8.0293646240000002E-5</v>
      </c>
      <c r="V856" s="14">
        <v>2164</v>
      </c>
      <c r="W856" s="16">
        <v>13331.16035741347</v>
      </c>
      <c r="X856" s="16">
        <v>98.86344477255048</v>
      </c>
      <c r="Y856" s="19">
        <f t="shared" si="27"/>
        <v>-0.98863444772550479</v>
      </c>
      <c r="Z856" s="19">
        <v>-0.98860000000000003</v>
      </c>
      <c r="AA856" t="s">
        <v>12514</v>
      </c>
      <c r="AB856" s="121">
        <v>3</v>
      </c>
    </row>
    <row r="857" spans="1:28" ht="20.25">
      <c r="A857">
        <v>3625</v>
      </c>
      <c r="B857" t="s">
        <v>3775</v>
      </c>
      <c r="C857" t="s">
        <v>3776</v>
      </c>
      <c r="D857" t="str">
        <f t="shared" si="26"/>
        <v>QuadrantProtocol EQUAD</v>
      </c>
      <c r="E857" s="3" t="s">
        <v>1772</v>
      </c>
      <c r="F857" s="3" t="s">
        <v>8883</v>
      </c>
      <c r="G857" s="3" t="s">
        <v>8883</v>
      </c>
      <c r="H857" s="4">
        <v>950</v>
      </c>
      <c r="I857" s="4">
        <v>364384.51064067101</v>
      </c>
      <c r="J857" s="6">
        <v>43552</v>
      </c>
      <c r="K857" s="7">
        <v>1.5760678058900001E-4</v>
      </c>
      <c r="L857" s="7">
        <v>1658</v>
      </c>
      <c r="M857" s="7">
        <v>76915.451720086494</v>
      </c>
      <c r="N857" s="9">
        <v>44226</v>
      </c>
      <c r="O857" s="10">
        <v>4.0662799999999999E-2</v>
      </c>
      <c r="P857" s="10">
        <v>1264</v>
      </c>
      <c r="Q857" s="10">
        <v>10975746.15</v>
      </c>
      <c r="R857" s="10">
        <v>258.0015900841135</v>
      </c>
      <c r="S857" s="18">
        <v>258.0015900841135</v>
      </c>
      <c r="T857" s="13">
        <v>44373</v>
      </c>
      <c r="U857" s="14">
        <v>3.34535E-3</v>
      </c>
      <c r="V857" s="14">
        <v>1051</v>
      </c>
      <c r="W857" s="14">
        <v>1515491.16</v>
      </c>
      <c r="X857" s="14">
        <v>91.772947263838205</v>
      </c>
      <c r="Y857" s="19">
        <f t="shared" si="27"/>
        <v>-0.917729472638382</v>
      </c>
      <c r="Z857" s="19">
        <v>-0.91769999999999996</v>
      </c>
      <c r="AA857" t="s">
        <v>12515</v>
      </c>
      <c r="AB857" s="121">
        <v>3</v>
      </c>
    </row>
    <row r="858" spans="1:28" ht="20.25">
      <c r="A858">
        <v>2391</v>
      </c>
      <c r="B858" t="s">
        <v>2002</v>
      </c>
      <c r="C858" t="s">
        <v>2003</v>
      </c>
      <c r="D858" t="str">
        <f t="shared" si="26"/>
        <v>EchoLink EKO</v>
      </c>
      <c r="E858" s="3" t="s">
        <v>8895</v>
      </c>
      <c r="F858" s="3" t="s">
        <v>1772</v>
      </c>
      <c r="G858" s="3" t="s">
        <v>8883</v>
      </c>
      <c r="H858" s="4">
        <v>952</v>
      </c>
      <c r="I858" s="4">
        <v>351003.09972350002</v>
      </c>
      <c r="J858" s="6">
        <v>43903</v>
      </c>
      <c r="K858" s="7">
        <v>4.5961286419399997E-4</v>
      </c>
      <c r="L858" s="7">
        <v>1242</v>
      </c>
      <c r="M858" s="7">
        <v>351003.09972350002</v>
      </c>
      <c r="N858" s="9">
        <v>44405</v>
      </c>
      <c r="O858" s="10">
        <v>0.21865694999999999</v>
      </c>
      <c r="P858" s="10">
        <v>2021</v>
      </c>
      <c r="Q858" s="10">
        <v>946348.06</v>
      </c>
      <c r="R858" s="10">
        <v>475.74157956489688</v>
      </c>
      <c r="S858" s="18">
        <v>475.74157956489688</v>
      </c>
      <c r="T858" s="13">
        <v>44643</v>
      </c>
      <c r="U858" s="14">
        <v>1.48931927101398E-4</v>
      </c>
      <c r="V858" s="14">
        <v>1742</v>
      </c>
      <c r="W858" s="14">
        <v>103270.47</v>
      </c>
      <c r="X858" s="14">
        <v>99.931887860366942</v>
      </c>
      <c r="Y858" s="19">
        <f t="shared" si="27"/>
        <v>-0.99931887860366941</v>
      </c>
      <c r="Z858" s="19">
        <v>-0.99929999999999997</v>
      </c>
      <c r="AA858" t="s">
        <v>12516</v>
      </c>
      <c r="AB858" s="121">
        <v>3</v>
      </c>
    </row>
    <row r="859" spans="1:28" ht="20.25">
      <c r="A859">
        <v>4245</v>
      </c>
      <c r="B859" t="s">
        <v>4685</v>
      </c>
      <c r="C859" t="s">
        <v>4686</v>
      </c>
      <c r="D859" t="str">
        <f t="shared" si="26"/>
        <v>Enecuum ENQ</v>
      </c>
      <c r="E859" s="3" t="s">
        <v>8887</v>
      </c>
      <c r="F859" s="3" t="s">
        <v>8883</v>
      </c>
      <c r="G859" s="3" t="s">
        <v>8883</v>
      </c>
      <c r="H859" s="4">
        <v>953</v>
      </c>
      <c r="I859" s="4">
        <v>349731.03173400299</v>
      </c>
      <c r="J859" s="6">
        <v>44161</v>
      </c>
      <c r="K859" s="7">
        <v>4.8660500000000002E-3</v>
      </c>
      <c r="L859" s="7">
        <v>1009</v>
      </c>
      <c r="M859" s="7">
        <v>792652.90684953996</v>
      </c>
      <c r="N859" s="9">
        <v>44296</v>
      </c>
      <c r="O859" s="10">
        <v>0.42563916000000002</v>
      </c>
      <c r="P859" s="10">
        <v>771</v>
      </c>
      <c r="Q859" s="10">
        <v>51719804.740000002</v>
      </c>
      <c r="R859" s="10">
        <v>87.471185047420391</v>
      </c>
      <c r="S859" s="18">
        <v>87.471185047420391</v>
      </c>
      <c r="T859" s="13">
        <v>44687</v>
      </c>
      <c r="U859" s="14">
        <v>2.3640828801001278E-2</v>
      </c>
      <c r="V859" s="14">
        <v>770</v>
      </c>
      <c r="W859" s="14">
        <v>4798393.75</v>
      </c>
      <c r="X859" s="14">
        <v>94.445805033305376</v>
      </c>
      <c r="Y859" s="19">
        <f t="shared" si="27"/>
        <v>-0.94445805033305374</v>
      </c>
      <c r="Z859" s="19">
        <v>-0.94450000000000001</v>
      </c>
      <c r="AA859" t="s">
        <v>12517</v>
      </c>
      <c r="AB859" s="121">
        <v>3</v>
      </c>
    </row>
    <row r="860" spans="1:28" ht="20.25">
      <c r="A860">
        <v>3120</v>
      </c>
      <c r="B860" t="s">
        <v>3036</v>
      </c>
      <c r="C860" t="s">
        <v>3037</v>
      </c>
      <c r="D860" t="str">
        <f t="shared" si="26"/>
        <v>OWNDATA OWN</v>
      </c>
      <c r="E860" s="3" t="s">
        <v>8888</v>
      </c>
      <c r="F860" s="3" t="s">
        <v>8883</v>
      </c>
      <c r="G860" s="3" t="s">
        <v>8883</v>
      </c>
      <c r="H860" s="4">
        <v>954</v>
      </c>
      <c r="I860" s="4">
        <v>343753.99716355902</v>
      </c>
      <c r="J860" s="6">
        <v>44087</v>
      </c>
      <c r="K860" s="8">
        <v>3.8600580211399999E-6</v>
      </c>
      <c r="L860" s="7">
        <v>1238</v>
      </c>
      <c r="M860" s="7">
        <v>355768.76400359999</v>
      </c>
      <c r="N860" s="9">
        <v>44296</v>
      </c>
      <c r="O860" s="10">
        <v>1.31656E-3</v>
      </c>
      <c r="P860" s="10">
        <v>1285</v>
      </c>
      <c r="Q860" s="10">
        <v>10501309.92</v>
      </c>
      <c r="R860" s="10">
        <v>341.07259341432842</v>
      </c>
      <c r="S860" s="18">
        <v>341.07259341432842</v>
      </c>
      <c r="T860" s="13">
        <v>44616</v>
      </c>
      <c r="U860" s="16">
        <v>1.9625775210414002E-5</v>
      </c>
      <c r="V860" s="14">
        <v>1441</v>
      </c>
      <c r="W860" s="16">
        <v>333928.57</v>
      </c>
      <c r="X860" s="16">
        <v>98.509314029712741</v>
      </c>
      <c r="Y860" s="19">
        <f t="shared" si="27"/>
        <v>-0.98509314029712736</v>
      </c>
      <c r="Z860" s="19">
        <v>-0.98509999999999998</v>
      </c>
      <c r="AA860" t="s">
        <v>12518</v>
      </c>
      <c r="AB860" s="121">
        <v>3</v>
      </c>
    </row>
    <row r="861" spans="1:28" ht="20.25">
      <c r="A861">
        <v>3081</v>
      </c>
      <c r="B861" t="s">
        <v>2979</v>
      </c>
      <c r="C861" t="s">
        <v>2980</v>
      </c>
      <c r="D861" t="str">
        <f t="shared" si="26"/>
        <v>Omnitude ECOM</v>
      </c>
      <c r="E861" s="3" t="s">
        <v>8888</v>
      </c>
      <c r="F861" s="3" t="s">
        <v>8883</v>
      </c>
      <c r="G861" s="3" t="s">
        <v>8883</v>
      </c>
      <c r="H861" s="4">
        <v>955</v>
      </c>
      <c r="I861" s="4">
        <v>343289.52850619581</v>
      </c>
      <c r="J861" s="6">
        <v>43430</v>
      </c>
      <c r="K861" s="7">
        <v>2.8761594477999999E-2</v>
      </c>
      <c r="L861" s="7">
        <v>808</v>
      </c>
      <c r="M861" s="7">
        <v>1483254.3285409191</v>
      </c>
      <c r="N861" s="9">
        <v>43747</v>
      </c>
      <c r="O861" s="10">
        <v>0.31107713288599997</v>
      </c>
      <c r="P861" s="10">
        <v>1066</v>
      </c>
      <c r="Q861" s="10">
        <v>20161935.95290976</v>
      </c>
      <c r="R861" s="10">
        <v>10.81571235989527</v>
      </c>
      <c r="S861" s="18">
        <v>10.81571235989527</v>
      </c>
      <c r="T861" s="13">
        <v>44147</v>
      </c>
      <c r="U861" s="14">
        <v>2.0614713038999999E-4</v>
      </c>
      <c r="V861" s="14">
        <v>2162</v>
      </c>
      <c r="W861" s="14">
        <v>13361.07608180406</v>
      </c>
      <c r="X861" s="14">
        <v>99.933731184778026</v>
      </c>
      <c r="Y861" s="19">
        <f t="shared" si="27"/>
        <v>-0.9993373118477803</v>
      </c>
      <c r="Z861" s="19">
        <v>-0.99929999999999997</v>
      </c>
      <c r="AA861" t="s">
        <v>12519</v>
      </c>
      <c r="AB861" s="121">
        <v>3</v>
      </c>
    </row>
    <row r="862" spans="1:28" ht="20.25">
      <c r="A862">
        <v>3774</v>
      </c>
      <c r="B862" t="s">
        <v>4024</v>
      </c>
      <c r="C862" t="s">
        <v>28</v>
      </c>
      <c r="D862" t="str">
        <f t="shared" si="26"/>
        <v>Maincoin MNC</v>
      </c>
      <c r="E862" s="3" t="s">
        <v>8888</v>
      </c>
      <c r="F862" s="3" t="s">
        <v>8883</v>
      </c>
      <c r="G862" s="3" t="s">
        <v>8883</v>
      </c>
      <c r="H862" s="4">
        <v>956</v>
      </c>
      <c r="I862" s="4">
        <v>342725.85012507689</v>
      </c>
      <c r="J862" s="6">
        <v>43528</v>
      </c>
      <c r="K862" s="7">
        <v>1.6733045800500002E-2</v>
      </c>
      <c r="L862" s="7">
        <v>2626</v>
      </c>
      <c r="M862" s="7">
        <v>0</v>
      </c>
      <c r="N862" s="9">
        <v>43533</v>
      </c>
      <c r="O862" s="10">
        <v>1.8669510485199999E-2</v>
      </c>
      <c r="P862" s="10">
        <v>3052</v>
      </c>
      <c r="Q862" s="10">
        <v>0</v>
      </c>
      <c r="R862" s="10">
        <v>1.1157269697213239</v>
      </c>
      <c r="S862" s="18">
        <v>1.1157269697213239</v>
      </c>
      <c r="T862" s="13">
        <v>44680</v>
      </c>
      <c r="U862" s="14">
        <v>5.7876865242337207E-4</v>
      </c>
      <c r="V862" s="14">
        <v>1559</v>
      </c>
      <c r="W862" s="14">
        <v>216459.4760063412</v>
      </c>
      <c r="X862" s="14">
        <v>96.899925936021816</v>
      </c>
      <c r="Y862" s="19">
        <f t="shared" si="27"/>
        <v>-0.96899925936021813</v>
      </c>
      <c r="Z862" s="19">
        <v>-0.96899999999999997</v>
      </c>
      <c r="AA862" t="s">
        <v>12520</v>
      </c>
      <c r="AB862" s="121">
        <v>3</v>
      </c>
    </row>
    <row r="863" spans="1:28" ht="20.25">
      <c r="A863">
        <v>293</v>
      </c>
      <c r="B863" t="s">
        <v>231</v>
      </c>
      <c r="C863" t="s">
        <v>232</v>
      </c>
      <c r="D863" t="str">
        <f t="shared" si="26"/>
        <v>Bitcoin Plus XBC</v>
      </c>
      <c r="E863" s="3" t="s">
        <v>8881</v>
      </c>
      <c r="F863" s="3" t="s">
        <v>8883</v>
      </c>
      <c r="G863" s="3" t="s">
        <v>8883</v>
      </c>
      <c r="H863" s="4">
        <v>957</v>
      </c>
      <c r="I863" s="4">
        <v>341375.573397253</v>
      </c>
      <c r="J863" s="6">
        <v>43326</v>
      </c>
      <c r="K863" s="7">
        <v>12.929</v>
      </c>
      <c r="L863" s="7">
        <v>775</v>
      </c>
      <c r="M863" s="7">
        <v>1632444.0798200001</v>
      </c>
      <c r="N863" s="9">
        <v>43347</v>
      </c>
      <c r="O863" s="10">
        <v>41.334200000000003</v>
      </c>
      <c r="P863" s="10">
        <v>1655</v>
      </c>
      <c r="Q863" s="10">
        <v>3397461.3687100001</v>
      </c>
      <c r="R863" s="10">
        <v>3.1970144636089408</v>
      </c>
      <c r="S863" s="18">
        <v>3.1970144636089408</v>
      </c>
      <c r="T863" s="13">
        <v>44026</v>
      </c>
      <c r="U863" s="14">
        <v>1.21173485807</v>
      </c>
      <c r="V863" s="14">
        <v>1330</v>
      </c>
      <c r="W863" s="14">
        <v>507302.49843105098</v>
      </c>
      <c r="X863" s="14">
        <v>97.068444875986472</v>
      </c>
      <c r="Y863" s="19">
        <f t="shared" si="27"/>
        <v>-0.9706844487598647</v>
      </c>
      <c r="Z863" s="19">
        <v>-0.97070000000000001</v>
      </c>
      <c r="AA863" t="s">
        <v>12521</v>
      </c>
      <c r="AB863" s="121">
        <v>3</v>
      </c>
    </row>
    <row r="864" spans="1:28" ht="20.25">
      <c r="A864">
        <v>4950</v>
      </c>
      <c r="B864" t="s">
        <v>5155</v>
      </c>
      <c r="C864" t="s">
        <v>5155</v>
      </c>
      <c r="D864" t="str">
        <f t="shared" si="26"/>
        <v>LCX LCX</v>
      </c>
      <c r="E864" s="3" t="s">
        <v>8893</v>
      </c>
      <c r="F864" s="3" t="s">
        <v>8883</v>
      </c>
      <c r="G864" s="3" t="s">
        <v>8883</v>
      </c>
      <c r="H864" s="4">
        <v>958</v>
      </c>
      <c r="I864" s="4">
        <v>341342.01825711608</v>
      </c>
      <c r="J864" s="6">
        <v>43806</v>
      </c>
      <c r="K864" s="7">
        <v>1.8961365797800001E-4</v>
      </c>
      <c r="L864" s="7">
        <v>2227</v>
      </c>
      <c r="M864" s="7">
        <v>0</v>
      </c>
      <c r="N864" s="9">
        <v>44502</v>
      </c>
      <c r="O864" s="10">
        <v>0.48761636107346878</v>
      </c>
      <c r="P864" s="10">
        <v>302</v>
      </c>
      <c r="Q864" s="10">
        <v>342814350.45742399</v>
      </c>
      <c r="R864" s="10">
        <v>2571.6310010223251</v>
      </c>
      <c r="S864" s="18">
        <v>2571.6310010223251</v>
      </c>
      <c r="T864" s="13">
        <v>44619</v>
      </c>
      <c r="U864" s="14">
        <v>7.7610126517959607E-2</v>
      </c>
      <c r="V864" s="14">
        <v>315</v>
      </c>
      <c r="W864" s="14">
        <v>58510835.60606432</v>
      </c>
      <c r="X864" s="14">
        <v>84.083773081956508</v>
      </c>
      <c r="Y864" s="19">
        <f t="shared" si="27"/>
        <v>-0.84083773081956503</v>
      </c>
      <c r="Z864" s="19">
        <v>-0.84079999999999999</v>
      </c>
      <c r="AA864" t="s">
        <v>12522</v>
      </c>
      <c r="AB864" s="121">
        <v>3</v>
      </c>
    </row>
    <row r="865" spans="1:28" ht="20.25">
      <c r="A865">
        <v>3878</v>
      </c>
      <c r="B865" t="s">
        <v>4191</v>
      </c>
      <c r="C865" t="s">
        <v>4192</v>
      </c>
      <c r="D865" t="str">
        <f t="shared" si="26"/>
        <v>Swap XWP</v>
      </c>
      <c r="E865" s="3" t="s">
        <v>3686</v>
      </c>
      <c r="F865" s="3" t="s">
        <v>8883</v>
      </c>
      <c r="G865" s="3" t="s">
        <v>8883</v>
      </c>
      <c r="H865" s="4">
        <v>959</v>
      </c>
      <c r="I865" s="4">
        <v>338665.29473659</v>
      </c>
      <c r="J865" s="6">
        <v>43607</v>
      </c>
      <c r="K865" s="7">
        <v>3.8055806944700003E-2</v>
      </c>
      <c r="L865" s="7">
        <v>1328</v>
      </c>
      <c r="M865" s="7">
        <v>277939.617844616</v>
      </c>
      <c r="N865" s="9">
        <v>43666</v>
      </c>
      <c r="O865" s="10">
        <v>0.542882774249</v>
      </c>
      <c r="P865" s="10">
        <v>1769</v>
      </c>
      <c r="Q865" s="10">
        <v>2261729.5194936302</v>
      </c>
      <c r="R865" s="10">
        <v>14.26543851869647</v>
      </c>
      <c r="S865" s="18">
        <v>14.26543851869647</v>
      </c>
      <c r="T865" s="13">
        <v>43913</v>
      </c>
      <c r="U865" s="14">
        <v>2.6681371603499999E-3</v>
      </c>
      <c r="V865" s="14">
        <v>1727</v>
      </c>
      <c r="W865" s="14">
        <v>109193.068157866</v>
      </c>
      <c r="X865" s="14">
        <v>99.508524254791297</v>
      </c>
      <c r="Y865" s="19">
        <f t="shared" si="27"/>
        <v>-0.99508524254791297</v>
      </c>
      <c r="Z865" s="19">
        <v>-0.99509999999999998</v>
      </c>
      <c r="AA865" t="s">
        <v>12523</v>
      </c>
      <c r="AB865" s="121">
        <v>3</v>
      </c>
    </row>
    <row r="866" spans="1:28" ht="20.25">
      <c r="A866">
        <v>3779</v>
      </c>
      <c r="B866" t="s">
        <v>4030</v>
      </c>
      <c r="C866" t="s">
        <v>4031</v>
      </c>
      <c r="D866" t="str">
        <f t="shared" si="26"/>
        <v>CoTrader COT</v>
      </c>
      <c r="E866" s="3" t="s">
        <v>8887</v>
      </c>
      <c r="F866" s="3" t="s">
        <v>8883</v>
      </c>
      <c r="G866" s="3" t="s">
        <v>8883</v>
      </c>
      <c r="H866" s="4">
        <v>962</v>
      </c>
      <c r="I866" s="4">
        <v>332290.23628797778</v>
      </c>
      <c r="J866" s="6">
        <v>43705</v>
      </c>
      <c r="K866" s="8">
        <v>8.9519835116099993E-6</v>
      </c>
      <c r="L866" s="7">
        <v>1502</v>
      </c>
      <c r="M866" s="7">
        <v>140797.30600265591</v>
      </c>
      <c r="N866" s="9">
        <v>44652</v>
      </c>
      <c r="O866" s="10">
        <v>1.5141982043260029E-2</v>
      </c>
      <c r="P866" s="10">
        <v>332</v>
      </c>
      <c r="Q866" s="10">
        <v>285979356.06213582</v>
      </c>
      <c r="R866" s="10">
        <v>1691.466703845254</v>
      </c>
      <c r="S866" s="18">
        <v>1691.466703845254</v>
      </c>
      <c r="T866" s="13">
        <v>44687</v>
      </c>
      <c r="U866" s="16">
        <v>4.1824991204051452E-5</v>
      </c>
      <c r="V866" s="14">
        <v>1208</v>
      </c>
      <c r="W866" s="16">
        <v>789928.55873602256</v>
      </c>
      <c r="X866" s="16">
        <v>99.723781265328668</v>
      </c>
      <c r="Y866" s="19">
        <f t="shared" si="27"/>
        <v>-0.9972378126532867</v>
      </c>
      <c r="Z866" s="19">
        <v>-0.99719999999999998</v>
      </c>
      <c r="AA866" t="s">
        <v>12524</v>
      </c>
      <c r="AB866" s="121">
        <v>3</v>
      </c>
    </row>
    <row r="867" spans="1:28" ht="20.25">
      <c r="A867">
        <v>2775</v>
      </c>
      <c r="B867" t="s">
        <v>2595</v>
      </c>
      <c r="C867" t="s">
        <v>2596</v>
      </c>
      <c r="D867" t="str">
        <f t="shared" si="26"/>
        <v>Faceter FACE</v>
      </c>
      <c r="E867" s="3" t="s">
        <v>1772</v>
      </c>
      <c r="F867" s="3" t="s">
        <v>8883</v>
      </c>
      <c r="G867" s="3" t="s">
        <v>8883</v>
      </c>
      <c r="H867" s="4">
        <v>963</v>
      </c>
      <c r="I867" s="4">
        <v>329838.47026277398</v>
      </c>
      <c r="J867" s="6">
        <v>44207</v>
      </c>
      <c r="K867" s="7">
        <v>2.0222E-4</v>
      </c>
      <c r="L867" s="7">
        <v>1270</v>
      </c>
      <c r="M867" s="7">
        <v>325831.71682918002</v>
      </c>
      <c r="N867" s="9">
        <v>44446</v>
      </c>
      <c r="O867" s="10">
        <v>1.244288E-2</v>
      </c>
      <c r="P867" s="10">
        <v>1616</v>
      </c>
      <c r="Q867" s="10">
        <v>3928507.11</v>
      </c>
      <c r="R867" s="10">
        <v>61.531401443971909</v>
      </c>
      <c r="S867" s="18">
        <v>61.531401443971909</v>
      </c>
      <c r="T867" s="13">
        <v>44638</v>
      </c>
      <c r="U867" s="14">
        <v>4.4686422278811602E-4</v>
      </c>
      <c r="V867" s="14">
        <v>1302</v>
      </c>
      <c r="W867" s="14">
        <v>569742.31999999995</v>
      </c>
      <c r="X867" s="14">
        <v>96.408675300347539</v>
      </c>
      <c r="Y867" s="19">
        <f t="shared" si="27"/>
        <v>-0.96408675300347535</v>
      </c>
      <c r="Z867" s="19">
        <v>-0.96409999999999996</v>
      </c>
      <c r="AA867" t="s">
        <v>12525</v>
      </c>
      <c r="AB867" s="121">
        <v>3</v>
      </c>
    </row>
    <row r="868" spans="1:28" ht="20.25">
      <c r="A868">
        <v>3261</v>
      </c>
      <c r="B868" t="s">
        <v>3279</v>
      </c>
      <c r="C868" t="s">
        <v>2205</v>
      </c>
      <c r="D868" t="str">
        <f t="shared" si="26"/>
        <v>EvenCoin EVN</v>
      </c>
      <c r="E868" s="3" t="s">
        <v>8887</v>
      </c>
      <c r="F868" s="3" t="s">
        <v>8883</v>
      </c>
      <c r="G868" s="3" t="s">
        <v>8883</v>
      </c>
      <c r="H868" s="4">
        <v>964</v>
      </c>
      <c r="I868" s="4">
        <v>324847.69805447001</v>
      </c>
      <c r="J868" s="6">
        <v>43429</v>
      </c>
      <c r="K868" s="7">
        <v>2.9952900000000001E-2</v>
      </c>
      <c r="L868" s="7">
        <v>1005</v>
      </c>
      <c r="M868" s="7">
        <v>797871.29118994402</v>
      </c>
      <c r="N868" s="9">
        <v>43609</v>
      </c>
      <c r="O868" s="10">
        <v>0.95812395151499996</v>
      </c>
      <c r="P868" s="10">
        <v>1109</v>
      </c>
      <c r="Q868" s="10">
        <v>17809831.962471101</v>
      </c>
      <c r="R868" s="10">
        <v>31.987685717075809</v>
      </c>
      <c r="S868" s="18">
        <v>31.987685717075809</v>
      </c>
      <c r="T868" s="13">
        <v>44664</v>
      </c>
      <c r="U868" s="16">
        <v>8.8976355017885E-5</v>
      </c>
      <c r="V868" s="14">
        <v>1972</v>
      </c>
      <c r="W868" s="16">
        <v>35379.24</v>
      </c>
      <c r="X868" s="16">
        <v>99.990713481812321</v>
      </c>
      <c r="Y868" s="19">
        <f t="shared" si="27"/>
        <v>-0.99990713481812321</v>
      </c>
      <c r="Z868" s="19">
        <v>-0.99990000000000001</v>
      </c>
      <c r="AA868" t="s">
        <v>12526</v>
      </c>
      <c r="AB868" s="121">
        <v>3</v>
      </c>
    </row>
    <row r="869" spans="1:28" ht="20.25">
      <c r="A869">
        <v>4138</v>
      </c>
      <c r="B869" t="s">
        <v>4558</v>
      </c>
      <c r="C869" t="s">
        <v>4559</v>
      </c>
      <c r="D869" t="str">
        <f t="shared" si="26"/>
        <v>WinStars.live WNL</v>
      </c>
      <c r="E869" s="3" t="s">
        <v>8889</v>
      </c>
      <c r="F869" s="3" t="s">
        <v>8883</v>
      </c>
      <c r="G869" s="3" t="s">
        <v>8883</v>
      </c>
      <c r="H869" s="4">
        <v>965</v>
      </c>
      <c r="I869" s="4">
        <v>318743.49715160439</v>
      </c>
      <c r="J869" s="6">
        <v>44187</v>
      </c>
      <c r="K869" s="7">
        <v>5.6563400778300004E-3</v>
      </c>
      <c r="L869" s="7">
        <v>1586</v>
      </c>
      <c r="M869" s="7">
        <v>107113.29666868781</v>
      </c>
      <c r="N869" s="9">
        <v>44508</v>
      </c>
      <c r="O869" s="10">
        <v>0.1621770806524</v>
      </c>
      <c r="P869" s="10">
        <v>1689</v>
      </c>
      <c r="Q869" s="10">
        <v>3071123.9978071791</v>
      </c>
      <c r="R869" s="10">
        <v>28.671734446811701</v>
      </c>
      <c r="S869" s="18">
        <v>28.671734446811701</v>
      </c>
      <c r="T869" s="13">
        <v>44583</v>
      </c>
      <c r="U869" s="14">
        <v>8.4072604242230037E-2</v>
      </c>
      <c r="V869" s="14">
        <v>1040</v>
      </c>
      <c r="W869" s="14">
        <v>1592070.787116104</v>
      </c>
      <c r="X869" s="14">
        <v>48.159996527236864</v>
      </c>
      <c r="Y869" s="19">
        <f t="shared" si="27"/>
        <v>-0.48159996527236865</v>
      </c>
      <c r="Z869" s="19">
        <v>-0.48159999999999997</v>
      </c>
      <c r="AA869" t="s">
        <v>12527</v>
      </c>
      <c r="AB869" s="121">
        <v>3</v>
      </c>
    </row>
    <row r="870" spans="1:28" ht="20.25">
      <c r="A870">
        <v>1082</v>
      </c>
      <c r="B870" t="s">
        <v>562</v>
      </c>
      <c r="C870" t="s">
        <v>563</v>
      </c>
      <c r="D870" t="str">
        <f t="shared" si="26"/>
        <v>SIBCoin SIB</v>
      </c>
      <c r="E870" s="3" t="s">
        <v>8882</v>
      </c>
      <c r="F870" s="3" t="s">
        <v>8883</v>
      </c>
      <c r="G870" s="3" t="s">
        <v>8883</v>
      </c>
      <c r="H870" s="4">
        <v>966</v>
      </c>
      <c r="I870" s="4">
        <v>316336.328859728</v>
      </c>
      <c r="J870" s="6">
        <v>43441</v>
      </c>
      <c r="K870" s="7">
        <v>4.6632129315E-2</v>
      </c>
      <c r="L870" s="7">
        <v>928</v>
      </c>
      <c r="M870" s="7">
        <v>1054951.0692369</v>
      </c>
      <c r="N870" s="9">
        <v>43567</v>
      </c>
      <c r="O870" s="10">
        <v>0.59535921342700004</v>
      </c>
      <c r="P870" s="10">
        <v>1925</v>
      </c>
      <c r="Q870" s="10">
        <v>1379422.22019376</v>
      </c>
      <c r="R870" s="10">
        <v>12.76714621812247</v>
      </c>
      <c r="S870" s="18">
        <v>12.76714621812247</v>
      </c>
      <c r="T870" s="13">
        <v>44533</v>
      </c>
      <c r="U870" s="14">
        <v>8.7834526497261034E-3</v>
      </c>
      <c r="V870" s="14">
        <v>1425</v>
      </c>
      <c r="W870" s="14">
        <v>346142.45</v>
      </c>
      <c r="X870" s="14">
        <v>98.524680150800563</v>
      </c>
      <c r="Y870" s="19">
        <f t="shared" si="27"/>
        <v>-0.98524680150800559</v>
      </c>
      <c r="Z870" s="19">
        <v>-0.98519999999999996</v>
      </c>
      <c r="AA870" t="s">
        <v>12528</v>
      </c>
      <c r="AB870" s="121">
        <v>3</v>
      </c>
    </row>
    <row r="871" spans="1:28" ht="20.25">
      <c r="A871">
        <v>1894</v>
      </c>
      <c r="B871" t="s">
        <v>1338</v>
      </c>
      <c r="C871" t="s">
        <v>1339</v>
      </c>
      <c r="D871" t="str">
        <f t="shared" si="26"/>
        <v>The ChampCoin TCC</v>
      </c>
      <c r="E871" s="3" t="s">
        <v>8887</v>
      </c>
      <c r="F871" s="3" t="s">
        <v>8883</v>
      </c>
      <c r="G871" s="3" t="s">
        <v>8883</v>
      </c>
      <c r="H871" s="4">
        <v>968</v>
      </c>
      <c r="I871" s="4">
        <v>313971.81643317</v>
      </c>
      <c r="J871" s="6">
        <v>43745</v>
      </c>
      <c r="K871" s="7">
        <v>1.17423559886E-3</v>
      </c>
      <c r="L871" s="7">
        <v>1353</v>
      </c>
      <c r="M871" s="7">
        <v>252918.18057600901</v>
      </c>
      <c r="N871" s="9">
        <v>44648</v>
      </c>
      <c r="O871" s="10">
        <v>2.7917079707451869E-2</v>
      </c>
      <c r="P871" s="10">
        <v>1603</v>
      </c>
      <c r="Q871" s="10">
        <v>4058542.73</v>
      </c>
      <c r="R871" s="10">
        <v>23.77468349158806</v>
      </c>
      <c r="S871" s="18">
        <v>23.77468349158806</v>
      </c>
      <c r="T871" s="13">
        <v>44667</v>
      </c>
      <c r="U871" s="14">
        <v>1.4027448926604321E-2</v>
      </c>
      <c r="V871" s="14">
        <v>932</v>
      </c>
      <c r="W871" s="14">
        <v>2486609.04</v>
      </c>
      <c r="X871" s="14">
        <v>49.753165182030159</v>
      </c>
      <c r="Y871" s="19">
        <f t="shared" si="27"/>
        <v>-0.49753165182030157</v>
      </c>
      <c r="Z871" s="19">
        <v>-0.4975</v>
      </c>
      <c r="AA871" t="s">
        <v>12529</v>
      </c>
      <c r="AB871" s="121">
        <v>3</v>
      </c>
    </row>
    <row r="872" spans="1:28" ht="20.25">
      <c r="A872">
        <v>2664</v>
      </c>
      <c r="B872" t="s">
        <v>2424</v>
      </c>
      <c r="C872" t="s">
        <v>1833</v>
      </c>
      <c r="D872" t="str">
        <f t="shared" si="26"/>
        <v>CryCash CRC</v>
      </c>
      <c r="E872" s="3" t="s">
        <v>8892</v>
      </c>
      <c r="F872" s="3" t="s">
        <v>8883</v>
      </c>
      <c r="G872" s="3" t="s">
        <v>8883</v>
      </c>
      <c r="H872" s="4">
        <v>969</v>
      </c>
      <c r="I872" s="4">
        <v>311992.37353430211</v>
      </c>
      <c r="J872" s="6">
        <v>43673</v>
      </c>
      <c r="K872" s="7">
        <v>9.3892700490300005E-3</v>
      </c>
      <c r="L872" s="7">
        <v>1777</v>
      </c>
      <c r="M872" s="7">
        <v>43359.047778045562</v>
      </c>
      <c r="N872" s="9">
        <v>43858</v>
      </c>
      <c r="O872" s="10">
        <v>0.257105093801</v>
      </c>
      <c r="P872" s="10">
        <v>1952</v>
      </c>
      <c r="Q872" s="10">
        <v>1228945.8828240309</v>
      </c>
      <c r="R872" s="10">
        <v>27.382862827293089</v>
      </c>
      <c r="S872" s="18">
        <v>27.382862827293089</v>
      </c>
      <c r="T872" s="13">
        <v>44189</v>
      </c>
      <c r="U872" s="14">
        <v>5.4647995742900003E-3</v>
      </c>
      <c r="V872" s="14">
        <v>2041</v>
      </c>
      <c r="W872" s="14">
        <v>26285.335975208411</v>
      </c>
      <c r="X872" s="14">
        <v>97.874488018304376</v>
      </c>
      <c r="Y872" s="19">
        <f t="shared" si="27"/>
        <v>-0.97874488018304373</v>
      </c>
      <c r="Z872" s="19">
        <v>-0.97870000000000001</v>
      </c>
      <c r="AA872" t="s">
        <v>12530</v>
      </c>
      <c r="AB872" s="121">
        <v>3</v>
      </c>
    </row>
    <row r="873" spans="1:28" ht="20.25">
      <c r="A873">
        <v>2901</v>
      </c>
      <c r="B873" t="s">
        <v>2717</v>
      </c>
      <c r="C873" t="s">
        <v>2718</v>
      </c>
      <c r="D873" t="str">
        <f t="shared" si="26"/>
        <v>FansTime FTI</v>
      </c>
      <c r="E873" s="3" t="s">
        <v>8887</v>
      </c>
      <c r="F873" s="3" t="s">
        <v>8883</v>
      </c>
      <c r="G873" s="3" t="s">
        <v>8883</v>
      </c>
      <c r="H873" s="4">
        <v>970</v>
      </c>
      <c r="I873" s="4">
        <v>311839.19568255002</v>
      </c>
      <c r="J873" s="6">
        <v>43320</v>
      </c>
      <c r="K873" s="7">
        <v>4.1936899999999999E-3</v>
      </c>
      <c r="L873" s="7">
        <v>2638</v>
      </c>
      <c r="M873" s="7">
        <v>0</v>
      </c>
      <c r="N873" s="9">
        <v>43322</v>
      </c>
      <c r="O873" s="10">
        <v>6.6246200000000003E-3</v>
      </c>
      <c r="P873" s="10">
        <v>2812</v>
      </c>
      <c r="Q873" s="10">
        <v>0</v>
      </c>
      <c r="R873" s="10">
        <v>1.5796637328939429</v>
      </c>
      <c r="S873" s="18">
        <v>1.5796637328939429</v>
      </c>
      <c r="T873" s="13">
        <v>44616</v>
      </c>
      <c r="U873" s="16">
        <v>5.4233018457442003E-5</v>
      </c>
      <c r="V873" s="14">
        <v>1617</v>
      </c>
      <c r="W873" s="16">
        <v>169166.25</v>
      </c>
      <c r="X873" s="16">
        <v>99.18134144362331</v>
      </c>
      <c r="Y873" s="19">
        <f t="shared" si="27"/>
        <v>-0.99181341443623305</v>
      </c>
      <c r="Z873" s="19">
        <v>-0.99180000000000001</v>
      </c>
      <c r="AA873" t="s">
        <v>12531</v>
      </c>
      <c r="AB873" s="121">
        <v>3</v>
      </c>
    </row>
    <row r="874" spans="1:28" ht="20.25">
      <c r="A874">
        <v>3264</v>
      </c>
      <c r="B874" t="s">
        <v>3284</v>
      </c>
      <c r="C874" t="s">
        <v>3285</v>
      </c>
      <c r="D874" t="str">
        <f t="shared" si="26"/>
        <v>Digital Insurance Token DIT</v>
      </c>
      <c r="E874" s="3" t="s">
        <v>1772</v>
      </c>
      <c r="F874" s="3" t="s">
        <v>8883</v>
      </c>
      <c r="G874" s="3" t="s">
        <v>8883</v>
      </c>
      <c r="H874" s="4">
        <v>971</v>
      </c>
      <c r="I874" s="4">
        <v>310535.31021743099</v>
      </c>
      <c r="J874" s="6">
        <v>43355</v>
      </c>
      <c r="K874" s="7">
        <v>2.0279899999999999E-3</v>
      </c>
      <c r="L874" s="7">
        <v>2615</v>
      </c>
      <c r="M874" s="7">
        <v>0</v>
      </c>
      <c r="N874" s="9">
        <v>43364</v>
      </c>
      <c r="O874" s="10">
        <v>9.7630000000000008E-3</v>
      </c>
      <c r="P874" s="10">
        <v>1839</v>
      </c>
      <c r="Q874" s="10">
        <v>1856222.1092300001</v>
      </c>
      <c r="R874" s="10">
        <v>4.8141263023979413</v>
      </c>
      <c r="S874" s="18">
        <v>4.8141263023979413</v>
      </c>
      <c r="T874" s="13">
        <v>44000</v>
      </c>
      <c r="U874" s="14">
        <v>7.0837145288900002E-4</v>
      </c>
      <c r="V874" s="14">
        <v>1510</v>
      </c>
      <c r="W874" s="14">
        <v>269273.026332754</v>
      </c>
      <c r="X874" s="14">
        <v>92.744325997244701</v>
      </c>
      <c r="Y874" s="19">
        <f t="shared" si="27"/>
        <v>-0.92744325997244703</v>
      </c>
      <c r="Z874" s="19">
        <v>-0.9274</v>
      </c>
      <c r="AA874" t="s">
        <v>12532</v>
      </c>
      <c r="AB874" s="121">
        <v>3</v>
      </c>
    </row>
    <row r="875" spans="1:28" ht="20.25">
      <c r="A875">
        <v>3758</v>
      </c>
      <c r="B875" t="s">
        <v>4006</v>
      </c>
      <c r="C875" t="s">
        <v>4007</v>
      </c>
      <c r="D875" t="str">
        <f t="shared" si="26"/>
        <v>Max Property Group MPG</v>
      </c>
      <c r="E875" s="3" t="s">
        <v>8887</v>
      </c>
      <c r="F875" s="3" t="s">
        <v>8883</v>
      </c>
      <c r="G875" s="3" t="s">
        <v>8883</v>
      </c>
      <c r="H875" s="4">
        <v>972</v>
      </c>
      <c r="I875" s="4">
        <v>308122.37290669302</v>
      </c>
      <c r="J875" s="6">
        <v>43579</v>
      </c>
      <c r="K875" s="7">
        <v>5.4042425373899998E-3</v>
      </c>
      <c r="L875" s="7">
        <v>1240</v>
      </c>
      <c r="M875" s="7">
        <v>353310.57136136998</v>
      </c>
      <c r="N875" s="9">
        <v>43665</v>
      </c>
      <c r="O875" s="10">
        <v>4.9022886954500001E-2</v>
      </c>
      <c r="P875" s="10">
        <v>2123</v>
      </c>
      <c r="Q875" s="10">
        <v>595316.560512</v>
      </c>
      <c r="R875" s="10">
        <v>9.0711855760226108</v>
      </c>
      <c r="S875" s="18">
        <v>9.0711855760226108</v>
      </c>
      <c r="T875" s="13">
        <v>44632</v>
      </c>
      <c r="U875" s="14">
        <v>7.8814699630883197E-4</v>
      </c>
      <c r="V875" s="14">
        <v>2565</v>
      </c>
      <c r="W875" s="14">
        <v>0</v>
      </c>
      <c r="X875" s="14">
        <v>98.392287673632239</v>
      </c>
      <c r="Y875" s="19">
        <f t="shared" si="27"/>
        <v>-0.98392287673632239</v>
      </c>
      <c r="Z875" s="19">
        <v>-0.9839</v>
      </c>
      <c r="AA875" t="s">
        <v>12533</v>
      </c>
      <c r="AB875" s="121">
        <v>3</v>
      </c>
    </row>
    <row r="876" spans="1:28" ht="20.25">
      <c r="A876">
        <v>2912</v>
      </c>
      <c r="B876" t="s">
        <v>2731</v>
      </c>
      <c r="C876" t="s">
        <v>2732</v>
      </c>
      <c r="D876" t="str">
        <f t="shared" si="26"/>
        <v>SnowGem XSG</v>
      </c>
      <c r="E876" s="3" t="s">
        <v>8898</v>
      </c>
      <c r="F876" s="3" t="s">
        <v>8883</v>
      </c>
      <c r="G876" s="3" t="s">
        <v>8883</v>
      </c>
      <c r="H876" s="4">
        <v>973</v>
      </c>
      <c r="I876" s="4">
        <v>307877.44282503799</v>
      </c>
      <c r="J876" s="6">
        <v>43448</v>
      </c>
      <c r="K876" s="7">
        <v>2.8398168792400001E-2</v>
      </c>
      <c r="L876" s="7">
        <v>1302</v>
      </c>
      <c r="M876" s="7">
        <v>296700.83680077002</v>
      </c>
      <c r="N876" s="9">
        <v>43539</v>
      </c>
      <c r="O876" s="10">
        <v>0.20938307359800001</v>
      </c>
      <c r="P876" s="10">
        <v>2012</v>
      </c>
      <c r="Q876" s="10">
        <v>979579.75119901495</v>
      </c>
      <c r="R876" s="10">
        <v>7.3731188489180228</v>
      </c>
      <c r="S876" s="18">
        <v>7.3731188489180228</v>
      </c>
      <c r="T876" s="13">
        <v>43903</v>
      </c>
      <c r="U876" s="14">
        <v>8.3913667344699995E-3</v>
      </c>
      <c r="V876" s="14">
        <v>1467</v>
      </c>
      <c r="W876" s="14">
        <v>307877.44282503799</v>
      </c>
      <c r="X876" s="14">
        <v>95.9923375895318</v>
      </c>
      <c r="Y876" s="19">
        <f t="shared" si="27"/>
        <v>-0.95992337589531795</v>
      </c>
      <c r="Z876" s="19">
        <v>-0.95989999999999998</v>
      </c>
      <c r="AA876" t="s">
        <v>12534</v>
      </c>
      <c r="AB876" s="121">
        <v>3</v>
      </c>
    </row>
    <row r="877" spans="1:28" ht="20.25">
      <c r="A877">
        <v>2231</v>
      </c>
      <c r="B877" t="s">
        <v>1780</v>
      </c>
      <c r="C877" t="s">
        <v>1781</v>
      </c>
      <c r="D877" t="str">
        <f t="shared" si="26"/>
        <v>Flixxo FLIXX</v>
      </c>
      <c r="E877" s="3" t="s">
        <v>8884</v>
      </c>
      <c r="F877" s="3" t="s">
        <v>8883</v>
      </c>
      <c r="G877" s="3" t="s">
        <v>8883</v>
      </c>
      <c r="H877" s="4">
        <v>974</v>
      </c>
      <c r="I877" s="4">
        <v>307766.78360772599</v>
      </c>
      <c r="J877" s="6">
        <v>44105</v>
      </c>
      <c r="K877" s="7">
        <v>1.39412E-3</v>
      </c>
      <c r="L877" s="7">
        <v>1464</v>
      </c>
      <c r="M877" s="7">
        <v>169773.54134023</v>
      </c>
      <c r="N877" s="9">
        <v>44285</v>
      </c>
      <c r="O877" s="10">
        <v>0.12942276999999999</v>
      </c>
      <c r="P877" s="10">
        <v>1360</v>
      </c>
      <c r="Q877" s="10">
        <v>8410380.3200000003</v>
      </c>
      <c r="R877" s="10">
        <v>92.834741629128047</v>
      </c>
      <c r="S877" s="18">
        <v>92.834741629128047</v>
      </c>
      <c r="T877" s="13">
        <v>44598</v>
      </c>
      <c r="U877" s="14">
        <v>4.1318799250087161E-3</v>
      </c>
      <c r="V877" s="14">
        <v>1266</v>
      </c>
      <c r="W877" s="14">
        <v>639257.81000000006</v>
      </c>
      <c r="X877" s="14">
        <v>96.807455191224307</v>
      </c>
      <c r="Y877" s="19">
        <f t="shared" si="27"/>
        <v>-0.96807455191224312</v>
      </c>
      <c r="Z877" s="19">
        <v>-0.96809999999999996</v>
      </c>
      <c r="AA877" t="s">
        <v>12535</v>
      </c>
      <c r="AB877" s="121">
        <v>3</v>
      </c>
    </row>
    <row r="878" spans="1:28" ht="20.25">
      <c r="A878">
        <v>2678</v>
      </c>
      <c r="B878" t="s">
        <v>2448</v>
      </c>
      <c r="C878" t="s">
        <v>2449</v>
      </c>
      <c r="D878" t="str">
        <f t="shared" si="26"/>
        <v>TraDove B2BCoin BBC</v>
      </c>
      <c r="E878" s="3" t="s">
        <v>8887</v>
      </c>
      <c r="F878" s="3" t="s">
        <v>8883</v>
      </c>
      <c r="G878" s="3" t="s">
        <v>8883</v>
      </c>
      <c r="H878" s="4">
        <v>975</v>
      </c>
      <c r="I878" s="4">
        <v>303379.86969550001</v>
      </c>
      <c r="J878" s="6">
        <v>43328</v>
      </c>
      <c r="K878" s="7">
        <v>1.9445613026618999E-2</v>
      </c>
      <c r="L878" s="7">
        <v>306</v>
      </c>
      <c r="M878" s="7">
        <v>9722806.5133094992</v>
      </c>
      <c r="N878" s="9">
        <v>43329</v>
      </c>
      <c r="O878" s="10">
        <v>3.03989909589291E-2</v>
      </c>
      <c r="P878" s="10">
        <v>1158</v>
      </c>
      <c r="Q878" s="10">
        <v>15199495.47946455</v>
      </c>
      <c r="R878" s="10">
        <v>1.563282726922318</v>
      </c>
      <c r="S878" s="18">
        <v>1.563282726922318</v>
      </c>
      <c r="T878" s="13">
        <v>44225</v>
      </c>
      <c r="U878" s="14">
        <v>3.4305036104E-4</v>
      </c>
      <c r="V878" s="14">
        <v>1615</v>
      </c>
      <c r="W878" s="14">
        <v>171525.18051999999</v>
      </c>
      <c r="X878" s="14">
        <v>98.871507407915331</v>
      </c>
      <c r="Y878" s="19">
        <f t="shared" si="27"/>
        <v>-0.98871507407915327</v>
      </c>
      <c r="Z878" s="19">
        <v>-0.98870000000000002</v>
      </c>
      <c r="AA878" t="s">
        <v>12536</v>
      </c>
      <c r="AB878" s="121">
        <v>3</v>
      </c>
    </row>
    <row r="879" spans="1:28" ht="20.25">
      <c r="A879">
        <v>3608</v>
      </c>
      <c r="B879" t="s">
        <v>3745</v>
      </c>
      <c r="C879" t="s">
        <v>3746</v>
      </c>
      <c r="D879" t="str">
        <f t="shared" si="26"/>
        <v>Howdoo UDOO</v>
      </c>
      <c r="E879" s="3" t="s">
        <v>8887</v>
      </c>
      <c r="F879" s="3" t="s">
        <v>8883</v>
      </c>
      <c r="G879" s="3" t="s">
        <v>8883</v>
      </c>
      <c r="H879" s="4">
        <v>976</v>
      </c>
      <c r="I879" s="4">
        <v>302825.10750328202</v>
      </c>
      <c r="J879" s="6">
        <v>43532</v>
      </c>
      <c r="K879" s="7">
        <v>3.6050047223299998E-3</v>
      </c>
      <c r="L879" s="7">
        <v>1223</v>
      </c>
      <c r="M879" s="7">
        <v>381123.35143967398</v>
      </c>
      <c r="N879" s="9">
        <v>43736</v>
      </c>
      <c r="O879" s="10">
        <v>0.12724486130400001</v>
      </c>
      <c r="P879" s="10">
        <v>2623</v>
      </c>
      <c r="Q879" s="10">
        <v>0</v>
      </c>
      <c r="R879" s="10">
        <v>35.296725276342677</v>
      </c>
      <c r="S879" s="18">
        <v>35.296725276342677</v>
      </c>
      <c r="T879" s="13">
        <v>43903</v>
      </c>
      <c r="U879" s="14">
        <v>2.23881467955E-3</v>
      </c>
      <c r="V879" s="14">
        <v>1474</v>
      </c>
      <c r="W879" s="14">
        <v>302825.10750328202</v>
      </c>
      <c r="X879" s="14">
        <v>98.240546096237807</v>
      </c>
      <c r="Y879" s="19">
        <f t="shared" si="27"/>
        <v>-0.98240546096237802</v>
      </c>
      <c r="Z879" s="19">
        <v>-0.98240000000000005</v>
      </c>
      <c r="AA879" t="s">
        <v>12537</v>
      </c>
      <c r="AB879" s="121">
        <v>3</v>
      </c>
    </row>
    <row r="880" spans="1:28" ht="20.25">
      <c r="A880">
        <v>2481</v>
      </c>
      <c r="B880" t="s">
        <v>2134</v>
      </c>
      <c r="C880" t="s">
        <v>2135</v>
      </c>
      <c r="D880" t="str">
        <f t="shared" si="26"/>
        <v>Zeepin ZPT</v>
      </c>
      <c r="E880" s="3" t="s">
        <v>8887</v>
      </c>
      <c r="F880" s="3" t="s">
        <v>8883</v>
      </c>
      <c r="G880" s="3" t="s">
        <v>8883</v>
      </c>
      <c r="H880" s="4">
        <v>977</v>
      </c>
      <c r="I880" s="4">
        <v>300253.15938049997</v>
      </c>
      <c r="J880" s="6">
        <v>43385</v>
      </c>
      <c r="K880" s="7">
        <v>1.7232299999999999E-2</v>
      </c>
      <c r="L880" s="7">
        <v>316</v>
      </c>
      <c r="M880" s="7">
        <v>9292650</v>
      </c>
      <c r="N880" s="9">
        <v>43394</v>
      </c>
      <c r="O880" s="10">
        <v>6.4550700000000003E-2</v>
      </c>
      <c r="P880" s="10">
        <v>1142</v>
      </c>
      <c r="Q880" s="10">
        <v>16074800</v>
      </c>
      <c r="R880" s="10">
        <v>3.7459131978900091</v>
      </c>
      <c r="S880" s="18">
        <v>3.7459131978900091</v>
      </c>
      <c r="T880" s="13">
        <v>44224</v>
      </c>
      <c r="U880" s="14">
        <v>0</v>
      </c>
      <c r="V880" s="14">
        <v>1656</v>
      </c>
      <c r="W880" s="14">
        <v>145109.32999999999</v>
      </c>
      <c r="X880" s="14">
        <v>100</v>
      </c>
      <c r="Y880" s="19">
        <f t="shared" si="27"/>
        <v>-1</v>
      </c>
      <c r="Z880" s="19">
        <v>-1</v>
      </c>
      <c r="AA880" t="s">
        <v>12538</v>
      </c>
      <c r="AB880" s="121">
        <v>3</v>
      </c>
    </row>
    <row r="881" spans="1:28" ht="20.25">
      <c r="A881">
        <v>2407</v>
      </c>
      <c r="B881" t="s">
        <v>2029</v>
      </c>
      <c r="C881" t="s">
        <v>2030</v>
      </c>
      <c r="D881" t="str">
        <f t="shared" si="26"/>
        <v>AICHAIN AIT</v>
      </c>
      <c r="E881" s="3" t="s">
        <v>1772</v>
      </c>
      <c r="F881" s="3" t="s">
        <v>8883</v>
      </c>
      <c r="G881" s="3" t="s">
        <v>8883</v>
      </c>
      <c r="H881" s="4">
        <v>978</v>
      </c>
      <c r="I881" s="4">
        <v>298781.637560239</v>
      </c>
      <c r="J881" s="6">
        <v>43491</v>
      </c>
      <c r="K881" s="7">
        <v>5.3875530222999995E-4</v>
      </c>
      <c r="L881" s="7">
        <v>1276</v>
      </c>
      <c r="M881" s="7">
        <v>320649.58707340399</v>
      </c>
      <c r="N881" s="9">
        <v>43554</v>
      </c>
      <c r="O881" s="10">
        <v>1.4951521764300001E-2</v>
      </c>
      <c r="P881" s="10">
        <v>1439</v>
      </c>
      <c r="Q881" s="10">
        <v>6637797.9199590497</v>
      </c>
      <c r="R881" s="10">
        <v>27.75197144680174</v>
      </c>
      <c r="S881" s="18">
        <v>27.75197144680174</v>
      </c>
      <c r="T881" s="13">
        <v>43903</v>
      </c>
      <c r="U881" s="14">
        <v>4.06653814064E-4</v>
      </c>
      <c r="V881" s="14">
        <v>1479</v>
      </c>
      <c r="W881" s="14">
        <v>298781.637560239</v>
      </c>
      <c r="X881" s="14">
        <v>97.280184448950379</v>
      </c>
      <c r="Y881" s="19">
        <f t="shared" si="27"/>
        <v>-0.9728018444895038</v>
      </c>
      <c r="Z881" s="19">
        <v>-0.9728</v>
      </c>
      <c r="AA881" t="s">
        <v>12539</v>
      </c>
      <c r="AB881" s="121">
        <v>3</v>
      </c>
    </row>
    <row r="882" spans="1:28" ht="20.25">
      <c r="A882">
        <v>4704</v>
      </c>
      <c r="B882" t="s">
        <v>4949</v>
      </c>
      <c r="C882" t="s">
        <v>4950</v>
      </c>
      <c r="D882" t="str">
        <f t="shared" si="26"/>
        <v>Banano BAN</v>
      </c>
      <c r="E882" s="3" t="s">
        <v>8891</v>
      </c>
      <c r="F882" s="3" t="s">
        <v>8883</v>
      </c>
      <c r="G882" s="3" t="s">
        <v>8883</v>
      </c>
      <c r="H882" s="4">
        <v>980</v>
      </c>
      <c r="I882" s="4">
        <v>295330.62400424702</v>
      </c>
      <c r="J882" s="6">
        <v>43903</v>
      </c>
      <c r="K882" s="7">
        <v>1.97786218916E-4</v>
      </c>
      <c r="L882" s="7">
        <v>1303</v>
      </c>
      <c r="M882" s="7">
        <v>295330.62400424702</v>
      </c>
      <c r="N882" s="9">
        <v>44499</v>
      </c>
      <c r="O882" s="10">
        <v>5.8653319325697457E-2</v>
      </c>
      <c r="P882" s="10">
        <v>770</v>
      </c>
      <c r="Q882" s="10">
        <v>51732177.539999999</v>
      </c>
      <c r="R882" s="10">
        <v>296.54907023935567</v>
      </c>
      <c r="S882" s="18">
        <v>296.54907023935567</v>
      </c>
      <c r="T882" s="13">
        <v>44616</v>
      </c>
      <c r="U882" s="14">
        <v>7.8552018465677369E-3</v>
      </c>
      <c r="V882" s="14">
        <v>577</v>
      </c>
      <c r="W882" s="14">
        <v>12223663.9</v>
      </c>
      <c r="X882" s="14">
        <v>86.607404428471639</v>
      </c>
      <c r="Y882" s="19">
        <f t="shared" si="27"/>
        <v>-0.86607404428471635</v>
      </c>
      <c r="Z882" s="19">
        <v>-0.86609999999999998</v>
      </c>
      <c r="AA882" t="s">
        <v>12540</v>
      </c>
      <c r="AB882" s="121">
        <v>3</v>
      </c>
    </row>
    <row r="883" spans="1:28" ht="20.25">
      <c r="A883">
        <v>2312</v>
      </c>
      <c r="B883" t="s">
        <v>1892</v>
      </c>
      <c r="C883" t="s">
        <v>1893</v>
      </c>
      <c r="D883" t="str">
        <f t="shared" si="26"/>
        <v>DIMCOIN DIM</v>
      </c>
      <c r="E883" s="3" t="s">
        <v>8887</v>
      </c>
      <c r="F883" s="3" t="s">
        <v>8883</v>
      </c>
      <c r="G883" s="3" t="s">
        <v>8883</v>
      </c>
      <c r="H883" s="4">
        <v>981</v>
      </c>
      <c r="I883" s="4">
        <v>295226.89931924152</v>
      </c>
      <c r="J883" s="6">
        <v>43322</v>
      </c>
      <c r="K883" s="7">
        <v>2.2372251842171001E-3</v>
      </c>
      <c r="L883" s="7">
        <v>464</v>
      </c>
      <c r="M883" s="7">
        <v>4703728.5340297706</v>
      </c>
      <c r="N883" s="9">
        <v>43372</v>
      </c>
      <c r="O883" s="10">
        <v>3.8921895902603899E-3</v>
      </c>
      <c r="P883" s="10">
        <v>1371</v>
      </c>
      <c r="Q883" s="10">
        <v>8183263.5197909744</v>
      </c>
      <c r="R883" s="10">
        <v>1.7397397533867081</v>
      </c>
      <c r="S883" s="18">
        <v>1.7397397533867081</v>
      </c>
      <c r="T883" s="13">
        <v>43999</v>
      </c>
      <c r="U883" s="16">
        <v>8.6192530995900005E-5</v>
      </c>
      <c r="V883" s="14">
        <v>1601</v>
      </c>
      <c r="W883" s="16">
        <v>181218.3549183209</v>
      </c>
      <c r="X883" s="16">
        <v>97.785500192190426</v>
      </c>
      <c r="Y883" s="19">
        <f t="shared" si="27"/>
        <v>-0.97785500192190422</v>
      </c>
      <c r="Z883" s="19">
        <v>-0.97789999999999999</v>
      </c>
      <c r="AA883" t="s">
        <v>12541</v>
      </c>
      <c r="AB883" s="121">
        <v>3</v>
      </c>
    </row>
    <row r="884" spans="1:28" ht="20.25">
      <c r="A884">
        <v>2105</v>
      </c>
      <c r="B884" t="s">
        <v>1628</v>
      </c>
      <c r="C884" t="s">
        <v>1629</v>
      </c>
      <c r="D884" t="str">
        <f t="shared" si="26"/>
        <v>Pirl PIRL</v>
      </c>
      <c r="E884" s="3" t="s">
        <v>8887</v>
      </c>
      <c r="F884" s="3" t="s">
        <v>8883</v>
      </c>
      <c r="G884" s="3" t="s">
        <v>8883</v>
      </c>
      <c r="H884" s="4">
        <v>982</v>
      </c>
      <c r="I884" s="4">
        <v>294669.91934057529</v>
      </c>
      <c r="J884" s="6">
        <v>43343</v>
      </c>
      <c r="K884" s="7">
        <v>0.103994600474834</v>
      </c>
      <c r="L884" s="7">
        <v>624</v>
      </c>
      <c r="M884" s="7">
        <v>2596202.0558159491</v>
      </c>
      <c r="N884" s="9">
        <v>43345</v>
      </c>
      <c r="O884" s="10">
        <v>0.17949014902114899</v>
      </c>
      <c r="P884" s="10">
        <v>1570</v>
      </c>
      <c r="Q884" s="10">
        <v>4503681.1378211342</v>
      </c>
      <c r="R884" s="10">
        <v>1.725956426599133</v>
      </c>
      <c r="S884" s="18">
        <v>1.725956426599133</v>
      </c>
      <c r="T884" s="13">
        <v>44406</v>
      </c>
      <c r="U884" s="14">
        <v>3.9989735684000001E-4</v>
      </c>
      <c r="V884" s="14">
        <v>1981</v>
      </c>
      <c r="W884" s="14">
        <v>33828.771921761901</v>
      </c>
      <c r="X884" s="14">
        <v>99.777203730109505</v>
      </c>
      <c r="Y884" s="19">
        <f t="shared" si="27"/>
        <v>-0.99777203730109509</v>
      </c>
      <c r="Z884" s="19">
        <v>-0.99780000000000002</v>
      </c>
      <c r="AA884" t="s">
        <v>12542</v>
      </c>
      <c r="AB884" s="121">
        <v>3</v>
      </c>
    </row>
    <row r="885" spans="1:28" ht="20.25">
      <c r="A885">
        <v>3712</v>
      </c>
      <c r="B885" t="s">
        <v>3927</v>
      </c>
      <c r="C885" t="s">
        <v>3928</v>
      </c>
      <c r="D885" t="str">
        <f t="shared" si="26"/>
        <v>Cloudbric CLB</v>
      </c>
      <c r="E885" s="3" t="s">
        <v>8887</v>
      </c>
      <c r="F885" s="3" t="s">
        <v>8883</v>
      </c>
      <c r="G885" s="3" t="s">
        <v>8883</v>
      </c>
      <c r="H885" s="4">
        <v>983</v>
      </c>
      <c r="I885" s="4">
        <v>289896.73011350638</v>
      </c>
      <c r="J885" s="6">
        <v>43903</v>
      </c>
      <c r="K885" s="7">
        <v>5.7146903989799996E-4</v>
      </c>
      <c r="L885" s="7">
        <v>1310</v>
      </c>
      <c r="M885" s="7">
        <v>289896.73011350638</v>
      </c>
      <c r="N885" s="9">
        <v>44290</v>
      </c>
      <c r="O885" s="10">
        <v>0.10421414170218</v>
      </c>
      <c r="P885" s="10">
        <v>711</v>
      </c>
      <c r="Q885" s="10">
        <v>63451224.202175327</v>
      </c>
      <c r="R885" s="10">
        <v>182.3618331463432</v>
      </c>
      <c r="S885" s="18">
        <v>182.3618331463432</v>
      </c>
      <c r="T885" s="13">
        <v>44369</v>
      </c>
      <c r="U885" s="14">
        <v>3.6452758005800002E-3</v>
      </c>
      <c r="V885" s="14">
        <v>958</v>
      </c>
      <c r="W885" s="14">
        <v>2222466.0276056398</v>
      </c>
      <c r="X885" s="14">
        <v>96.502129422130295</v>
      </c>
      <c r="Y885" s="19">
        <f t="shared" si="27"/>
        <v>-0.96502129422130301</v>
      </c>
      <c r="Z885" s="19">
        <v>-0.96499999999999997</v>
      </c>
      <c r="AA885" t="s">
        <v>12543</v>
      </c>
      <c r="AB885" s="121">
        <v>3</v>
      </c>
    </row>
    <row r="886" spans="1:28" ht="20.25">
      <c r="A886">
        <v>3671</v>
      </c>
      <c r="B886" t="s">
        <v>3858</v>
      </c>
      <c r="C886" t="s">
        <v>3859</v>
      </c>
      <c r="D886" t="str">
        <f t="shared" si="26"/>
        <v>Almeela KZE</v>
      </c>
      <c r="E886" s="3" t="s">
        <v>8887</v>
      </c>
      <c r="F886" s="3" t="s">
        <v>8883</v>
      </c>
      <c r="G886" s="3" t="s">
        <v>8883</v>
      </c>
      <c r="H886" s="4">
        <v>984</v>
      </c>
      <c r="I886" s="4">
        <v>288905.03153160878</v>
      </c>
      <c r="J886" s="6">
        <v>43485</v>
      </c>
      <c r="K886" s="7">
        <v>0.13768654911799999</v>
      </c>
      <c r="L886" s="7">
        <v>2612</v>
      </c>
      <c r="M886" s="7">
        <v>0</v>
      </c>
      <c r="N886" s="9">
        <v>43486</v>
      </c>
      <c r="O886" s="10">
        <v>0.30109258685899998</v>
      </c>
      <c r="P886" s="10">
        <v>3028</v>
      </c>
      <c r="Q886" s="10">
        <v>0</v>
      </c>
      <c r="R886" s="10">
        <v>2.186797394427817</v>
      </c>
      <c r="S886" s="18">
        <v>2.186797394427817</v>
      </c>
      <c r="T886" s="13">
        <v>43904</v>
      </c>
      <c r="U886" s="14">
        <v>7.4224980654100006E-2</v>
      </c>
      <c r="V886" s="14">
        <v>1502</v>
      </c>
      <c r="W886" s="14">
        <v>277112.98942816362</v>
      </c>
      <c r="X886" s="14">
        <v>75.348120846011014</v>
      </c>
      <c r="Y886" s="19">
        <f t="shared" si="27"/>
        <v>-0.75348120846011013</v>
      </c>
      <c r="Z886" s="19">
        <v>-0.75349999999999995</v>
      </c>
      <c r="AA886" t="s">
        <v>12544</v>
      </c>
      <c r="AB886" s="121">
        <v>3</v>
      </c>
    </row>
    <row r="887" spans="1:28" ht="20.25">
      <c r="A887">
        <v>2325</v>
      </c>
      <c r="B887" t="s">
        <v>1916</v>
      </c>
      <c r="C887" t="s">
        <v>1917</v>
      </c>
      <c r="D887" t="str">
        <f t="shared" si="26"/>
        <v>Matryx MTX</v>
      </c>
      <c r="E887" s="3" t="s">
        <v>8895</v>
      </c>
      <c r="F887" s="3" t="s">
        <v>8883</v>
      </c>
      <c r="G887" s="3" t="s">
        <v>8883</v>
      </c>
      <c r="H887" s="4">
        <v>985</v>
      </c>
      <c r="I887" s="4">
        <v>286491.95057854598</v>
      </c>
      <c r="J887" s="6">
        <v>43903</v>
      </c>
      <c r="K887" s="7">
        <v>9.1454968531600005E-3</v>
      </c>
      <c r="L887" s="7">
        <v>1317</v>
      </c>
      <c r="M887" s="7">
        <v>286491.95057854598</v>
      </c>
      <c r="N887" s="9">
        <v>44311</v>
      </c>
      <c r="O887" s="10">
        <v>14.652410440000001</v>
      </c>
      <c r="P887" s="10">
        <v>657</v>
      </c>
      <c r="Q887" s="10">
        <v>75676927.069999993</v>
      </c>
      <c r="R887" s="10">
        <v>1602.1448233222261</v>
      </c>
      <c r="S887" s="18">
        <v>1602.1448233222261</v>
      </c>
      <c r="T887" s="13">
        <v>44548</v>
      </c>
      <c r="U887" s="14">
        <v>1.87979712835906E-3</v>
      </c>
      <c r="V887" s="14">
        <v>1787</v>
      </c>
      <c r="W887" s="14">
        <v>85225.07</v>
      </c>
      <c r="X887" s="14">
        <v>99.987170731149959</v>
      </c>
      <c r="Y887" s="19">
        <f t="shared" si="27"/>
        <v>-0.99987170731149955</v>
      </c>
      <c r="Z887" s="19">
        <v>-0.99990000000000001</v>
      </c>
      <c r="AA887" t="s">
        <v>12545</v>
      </c>
      <c r="AB887" s="121">
        <v>3</v>
      </c>
    </row>
    <row r="888" spans="1:28" ht="20.25">
      <c r="A888">
        <v>3386</v>
      </c>
      <c r="B888" t="s">
        <v>3481</v>
      </c>
      <c r="C888" t="s">
        <v>3482</v>
      </c>
      <c r="D888" t="str">
        <f t="shared" si="26"/>
        <v>Actinium ACM</v>
      </c>
      <c r="E888" s="3" t="s">
        <v>3686</v>
      </c>
      <c r="F888" s="3" t="s">
        <v>8883</v>
      </c>
      <c r="G888" s="3" t="s">
        <v>8883</v>
      </c>
      <c r="H888" s="4">
        <v>986</v>
      </c>
      <c r="I888" s="4">
        <v>286102.13933211198</v>
      </c>
      <c r="J888" s="6">
        <v>43587</v>
      </c>
      <c r="K888" s="7">
        <v>2.44839762534E-3</v>
      </c>
      <c r="L888" s="7">
        <v>1410</v>
      </c>
      <c r="M888" s="7">
        <v>204298.78757529499</v>
      </c>
      <c r="N888" s="9">
        <v>43848</v>
      </c>
      <c r="O888" s="10">
        <v>0.32096466889500003</v>
      </c>
      <c r="P888" s="10">
        <v>2249</v>
      </c>
      <c r="Q888" s="10">
        <v>332097.58225325402</v>
      </c>
      <c r="R888" s="10">
        <v>131.0917252872392</v>
      </c>
      <c r="S888" s="18">
        <v>131.0917252872392</v>
      </c>
      <c r="T888" s="13">
        <v>44145</v>
      </c>
      <c r="U888" s="14">
        <v>2.4447800000000001E-3</v>
      </c>
      <c r="V888" s="14">
        <v>1660</v>
      </c>
      <c r="W888" s="14">
        <v>143473.57196788999</v>
      </c>
      <c r="X888" s="14">
        <v>99.238302456025224</v>
      </c>
      <c r="Y888" s="19">
        <f t="shared" si="27"/>
        <v>-0.99238302456025229</v>
      </c>
      <c r="Z888" s="19">
        <v>-0.99239999999999995</v>
      </c>
      <c r="AA888" t="s">
        <v>12546</v>
      </c>
      <c r="AB888" s="121">
        <v>3</v>
      </c>
    </row>
    <row r="889" spans="1:28" ht="20.25">
      <c r="A889">
        <v>1044</v>
      </c>
      <c r="B889" t="s">
        <v>548</v>
      </c>
      <c r="C889" t="s">
        <v>549</v>
      </c>
      <c r="D889" t="str">
        <f t="shared" si="26"/>
        <v>Global Currency Reserve GCR</v>
      </c>
      <c r="E889" s="3" t="s">
        <v>8887</v>
      </c>
      <c r="F889" s="3" t="s">
        <v>8883</v>
      </c>
      <c r="G889" s="3" t="s">
        <v>8883</v>
      </c>
      <c r="H889" s="4">
        <v>987</v>
      </c>
      <c r="I889" s="4">
        <v>284656.65829956101</v>
      </c>
      <c r="J889" s="6">
        <v>43320</v>
      </c>
      <c r="K889" s="7">
        <v>7.2867000000000001E-2</v>
      </c>
      <c r="L889" s="7">
        <v>345</v>
      </c>
      <c r="M889" s="7">
        <v>7986889.23398</v>
      </c>
      <c r="N889" s="9">
        <v>43367</v>
      </c>
      <c r="O889" s="10">
        <v>0.402362</v>
      </c>
      <c r="P889" s="10">
        <v>882</v>
      </c>
      <c r="Q889" s="10">
        <v>36414194.123800002</v>
      </c>
      <c r="R889" s="10">
        <v>5.5218686099331658</v>
      </c>
      <c r="S889" s="18">
        <v>5.5218686099331658</v>
      </c>
      <c r="T889" s="13">
        <v>43962</v>
      </c>
      <c r="U889" s="14">
        <v>1.66724757506E-4</v>
      </c>
      <c r="V889" s="14">
        <v>2023</v>
      </c>
      <c r="W889" s="14">
        <v>27600.101804398299</v>
      </c>
      <c r="X889" s="14">
        <v>99.958563493196166</v>
      </c>
      <c r="Y889" s="19">
        <f t="shared" si="27"/>
        <v>-0.99958563493196162</v>
      </c>
      <c r="Z889" s="19">
        <v>-0.99960000000000004</v>
      </c>
      <c r="AA889" t="s">
        <v>12547</v>
      </c>
      <c r="AB889" s="121">
        <v>3</v>
      </c>
    </row>
    <row r="890" spans="1:28" ht="20.25">
      <c r="A890">
        <v>3960</v>
      </c>
      <c r="B890" t="s">
        <v>4326</v>
      </c>
      <c r="C890" t="s">
        <v>4327</v>
      </c>
      <c r="D890" t="str">
        <f t="shared" si="26"/>
        <v>Coineal Token NEAL</v>
      </c>
      <c r="E890" s="3" t="s">
        <v>8887</v>
      </c>
      <c r="F890" s="3" t="s">
        <v>8883</v>
      </c>
      <c r="G890" s="3" t="s">
        <v>8883</v>
      </c>
      <c r="H890" s="4">
        <v>988</v>
      </c>
      <c r="I890" s="4">
        <v>282345.13095628947</v>
      </c>
      <c r="J890" s="6">
        <v>43908</v>
      </c>
      <c r="K890" s="7">
        <v>8.7011724640800002E-4</v>
      </c>
      <c r="L890" s="7">
        <v>1343</v>
      </c>
      <c r="M890" s="7">
        <v>258955.77907260699</v>
      </c>
      <c r="N890" s="9">
        <v>44299</v>
      </c>
      <c r="O890" s="10">
        <v>2.2864088727740001E-2</v>
      </c>
      <c r="P890" s="10">
        <v>2628</v>
      </c>
      <c r="Q890" s="10">
        <v>0</v>
      </c>
      <c r="R890" s="10">
        <v>26.27702050743973</v>
      </c>
      <c r="S890" s="18">
        <v>26.27702050743973</v>
      </c>
      <c r="T890" s="13">
        <v>44397</v>
      </c>
      <c r="U890" s="14">
        <v>6.2547495800200003E-3</v>
      </c>
      <c r="V890" s="14">
        <v>2607</v>
      </c>
      <c r="W890" s="14">
        <v>0</v>
      </c>
      <c r="X890" s="14">
        <v>72.643783644736359</v>
      </c>
      <c r="Y890" s="19">
        <f t="shared" si="27"/>
        <v>-0.72643783644736359</v>
      </c>
      <c r="Z890" s="19">
        <v>-0.72640000000000005</v>
      </c>
      <c r="AA890" t="s">
        <v>12548</v>
      </c>
      <c r="AB890" s="121">
        <v>3</v>
      </c>
    </row>
    <row r="891" spans="1:28" ht="20.25">
      <c r="A891">
        <v>3650</v>
      </c>
      <c r="B891" t="s">
        <v>3822</v>
      </c>
      <c r="C891" t="s">
        <v>3822</v>
      </c>
      <c r="D891" t="str">
        <f t="shared" si="26"/>
        <v>COVA COVA</v>
      </c>
      <c r="E891" s="3" t="s">
        <v>8887</v>
      </c>
      <c r="F891" s="3" t="s">
        <v>8883</v>
      </c>
      <c r="G891" s="3" t="s">
        <v>8883</v>
      </c>
      <c r="H891" s="4">
        <v>990</v>
      </c>
      <c r="I891" s="4">
        <v>281570.61409079522</v>
      </c>
      <c r="J891" s="6">
        <v>43524</v>
      </c>
      <c r="K891" s="7">
        <v>9.5097447387500005E-4</v>
      </c>
      <c r="L891" s="7">
        <v>939</v>
      </c>
      <c r="M891" s="7">
        <v>1012296.227404056</v>
      </c>
      <c r="N891" s="9">
        <v>43633</v>
      </c>
      <c r="O891" s="10">
        <v>5.18482399722E-3</v>
      </c>
      <c r="P891" s="10">
        <v>1336</v>
      </c>
      <c r="Q891" s="10">
        <v>8885170.6661479473</v>
      </c>
      <c r="R891" s="10">
        <v>5.4521168965693123</v>
      </c>
      <c r="S891" s="18">
        <v>5.4521168965693123</v>
      </c>
      <c r="T891" s="13">
        <v>44686</v>
      </c>
      <c r="U891" s="16">
        <v>2.955271484322402E-5</v>
      </c>
      <c r="V891" s="14">
        <v>1825</v>
      </c>
      <c r="W891" s="16">
        <v>73763.901328550433</v>
      </c>
      <c r="X891" s="16">
        <v>99.430015081339889</v>
      </c>
      <c r="Y891" s="19">
        <f t="shared" si="27"/>
        <v>-0.99430015081339884</v>
      </c>
      <c r="Z891" s="19">
        <v>-0.99429999999999996</v>
      </c>
      <c r="AA891" t="s">
        <v>12549</v>
      </c>
      <c r="AB891" s="121">
        <v>3</v>
      </c>
    </row>
    <row r="892" spans="1:28" ht="20.25">
      <c r="A892">
        <v>4966</v>
      </c>
      <c r="B892" t="s">
        <v>5165</v>
      </c>
      <c r="C892" t="s">
        <v>5166</v>
      </c>
      <c r="D892" t="str">
        <f t="shared" si="26"/>
        <v>Eureka Coin ERK</v>
      </c>
      <c r="E892" s="3" t="s">
        <v>8887</v>
      </c>
      <c r="F892" s="3" t="s">
        <v>8883</v>
      </c>
      <c r="G892" s="3" t="s">
        <v>8883</v>
      </c>
      <c r="H892" s="4">
        <v>993</v>
      </c>
      <c r="I892" s="4">
        <v>279266.01748387062</v>
      </c>
      <c r="J892" s="6">
        <v>43902</v>
      </c>
      <c r="K892" s="7">
        <v>2.8657078204E-3</v>
      </c>
      <c r="L892" s="7">
        <v>1429</v>
      </c>
      <c r="M892" s="7">
        <v>190409.0376896337</v>
      </c>
      <c r="N892" s="9">
        <v>44101</v>
      </c>
      <c r="O892" s="10">
        <v>8.1067700643820004E-2</v>
      </c>
      <c r="P892" s="10">
        <v>1508</v>
      </c>
      <c r="Q892" s="10">
        <v>5389055.3208906138</v>
      </c>
      <c r="R892" s="10">
        <v>28.288892561456059</v>
      </c>
      <c r="S892" s="18">
        <v>28.288892561456059</v>
      </c>
      <c r="T892" s="13">
        <v>44637</v>
      </c>
      <c r="U892" s="14">
        <v>8.1902759751011035E-4</v>
      </c>
      <c r="V892" s="14">
        <v>1884</v>
      </c>
      <c r="W892" s="14">
        <v>54492.398158569973</v>
      </c>
      <c r="X892" s="14">
        <v>98.989699237790646</v>
      </c>
      <c r="Y892" s="19">
        <f t="shared" si="27"/>
        <v>-0.9898969923779064</v>
      </c>
      <c r="Z892" s="19">
        <v>-0.9899</v>
      </c>
      <c r="AA892" t="s">
        <v>12550</v>
      </c>
      <c r="AB892" s="121">
        <v>3</v>
      </c>
    </row>
    <row r="893" spans="1:28" ht="20.25">
      <c r="A893">
        <v>3973</v>
      </c>
      <c r="B893" t="s">
        <v>4345</v>
      </c>
      <c r="C893" t="s">
        <v>4346</v>
      </c>
      <c r="D893" t="str">
        <f t="shared" si="26"/>
        <v>Aryacoin AYA</v>
      </c>
      <c r="E893" s="3" t="s">
        <v>8887</v>
      </c>
      <c r="F893" s="3" t="s">
        <v>8883</v>
      </c>
      <c r="G893" s="3" t="s">
        <v>8883</v>
      </c>
      <c r="H893" s="4">
        <v>994</v>
      </c>
      <c r="I893" s="4">
        <v>276419.93403828098</v>
      </c>
      <c r="J893" s="6">
        <v>43791</v>
      </c>
      <c r="K893" s="7">
        <v>5.6935404824899995E-4</v>
      </c>
      <c r="L893" s="7">
        <v>1647</v>
      </c>
      <c r="M893" s="7">
        <v>80194.643464438501</v>
      </c>
      <c r="N893" s="9">
        <v>44250</v>
      </c>
      <c r="O893" s="10">
        <v>0.1733836</v>
      </c>
      <c r="P893" s="10">
        <v>1067</v>
      </c>
      <c r="Q893" s="10">
        <v>20047339.489999998</v>
      </c>
      <c r="R893" s="10">
        <v>304.52685904882298</v>
      </c>
      <c r="S893" s="18">
        <v>304.52685904882298</v>
      </c>
      <c r="T893" s="13">
        <v>44669</v>
      </c>
      <c r="U893" s="14">
        <v>1.722898565545773E-3</v>
      </c>
      <c r="V893" s="14">
        <v>1432</v>
      </c>
      <c r="W893" s="14">
        <v>340120.84</v>
      </c>
      <c r="X893" s="14">
        <v>99.006308228952577</v>
      </c>
      <c r="Y893" s="19">
        <f t="shared" si="27"/>
        <v>-0.99006308228952578</v>
      </c>
      <c r="Z893" s="19">
        <v>-0.99009999999999998</v>
      </c>
      <c r="AA893" t="s">
        <v>12551</v>
      </c>
      <c r="AB893" s="121">
        <v>3</v>
      </c>
    </row>
    <row r="894" spans="1:28" ht="20.25">
      <c r="A894">
        <v>2889</v>
      </c>
      <c r="B894" t="s">
        <v>2698</v>
      </c>
      <c r="C894" t="s">
        <v>2699</v>
      </c>
      <c r="D894" t="str">
        <f t="shared" si="26"/>
        <v>Bob's Repair BOB</v>
      </c>
      <c r="E894" s="3" t="s">
        <v>8887</v>
      </c>
      <c r="F894" s="3" t="s">
        <v>8885</v>
      </c>
      <c r="G894" s="3" t="s">
        <v>8883</v>
      </c>
      <c r="H894" s="4">
        <v>996</v>
      </c>
      <c r="I894" s="4">
        <v>270222.37741906301</v>
      </c>
      <c r="J894" s="6">
        <v>43323</v>
      </c>
      <c r="K894" s="7">
        <v>5.1454700000000001E-3</v>
      </c>
      <c r="L894" s="7">
        <v>1130</v>
      </c>
      <c r="M894" s="7">
        <v>529665.74374599999</v>
      </c>
      <c r="N894" s="9">
        <v>43366</v>
      </c>
      <c r="O894" s="10">
        <v>6.7763299999999999E-2</v>
      </c>
      <c r="P894" s="10">
        <v>1540</v>
      </c>
      <c r="Q894" s="10">
        <v>4939444.7378900005</v>
      </c>
      <c r="R894" s="10">
        <v>13.169506381341259</v>
      </c>
      <c r="S894" s="18">
        <v>13.169506381341259</v>
      </c>
      <c r="T894" s="13">
        <v>44161</v>
      </c>
      <c r="U894" s="14">
        <v>6.5499000000000004E-4</v>
      </c>
      <c r="V894" s="14">
        <v>1685</v>
      </c>
      <c r="W894" s="14">
        <v>131178.72223546999</v>
      </c>
      <c r="X894" s="14">
        <v>99.033414842547515</v>
      </c>
      <c r="Y894" s="19">
        <f t="shared" si="27"/>
        <v>-0.99033414842547518</v>
      </c>
      <c r="Z894" s="19">
        <v>-0.99029999999999996</v>
      </c>
      <c r="AA894" t="s">
        <v>12552</v>
      </c>
      <c r="AB894" s="121">
        <v>3</v>
      </c>
    </row>
    <row r="895" spans="1:28" ht="20.25">
      <c r="A895">
        <v>3055</v>
      </c>
      <c r="B895" t="s">
        <v>2938</v>
      </c>
      <c r="C895" t="s">
        <v>2939</v>
      </c>
      <c r="D895" t="str">
        <f t="shared" si="26"/>
        <v>EBCoin EBC</v>
      </c>
      <c r="E895" s="3" t="s">
        <v>8888</v>
      </c>
      <c r="F895" s="3" t="s">
        <v>8883</v>
      </c>
      <c r="G895" s="3" t="s">
        <v>8883</v>
      </c>
      <c r="H895" s="4">
        <v>998</v>
      </c>
      <c r="I895" s="4">
        <v>267240.30941356521</v>
      </c>
      <c r="J895" s="6">
        <v>43336</v>
      </c>
      <c r="K895" s="7">
        <v>1.60050892736763E-3</v>
      </c>
      <c r="L895" s="7">
        <v>2633</v>
      </c>
      <c r="M895" s="7">
        <v>0</v>
      </c>
      <c r="N895" s="9">
        <v>43354</v>
      </c>
      <c r="O895" s="10">
        <v>3.0482332222163699E-3</v>
      </c>
      <c r="P895" s="10">
        <v>1312</v>
      </c>
      <c r="Q895" s="10">
        <v>9720901.2968533263</v>
      </c>
      <c r="R895" s="10">
        <v>1.9045399685647639</v>
      </c>
      <c r="S895" s="18">
        <v>1.9045399685647639</v>
      </c>
      <c r="T895" s="13">
        <v>43919</v>
      </c>
      <c r="U895" s="16">
        <v>4.1577970146499998E-5</v>
      </c>
      <c r="V895" s="14">
        <v>1588</v>
      </c>
      <c r="W895" s="16">
        <v>190650.29738348871</v>
      </c>
      <c r="X895" s="16">
        <v>98.635997736542322</v>
      </c>
      <c r="Y895" s="19">
        <f t="shared" si="27"/>
        <v>-0.98635997736542325</v>
      </c>
      <c r="Z895" s="19">
        <v>-0.98640000000000005</v>
      </c>
      <c r="AA895" t="s">
        <v>12553</v>
      </c>
      <c r="AB895" s="121">
        <v>3</v>
      </c>
    </row>
    <row r="896" spans="1:28" ht="20.25">
      <c r="A896">
        <v>3956</v>
      </c>
      <c r="B896" t="s">
        <v>4320</v>
      </c>
      <c r="C896" t="s">
        <v>4320</v>
      </c>
      <c r="D896" t="str">
        <f t="shared" si="26"/>
        <v>BOMB BOMB</v>
      </c>
      <c r="E896" s="3" t="s">
        <v>8887</v>
      </c>
      <c r="F896" s="3" t="s">
        <v>8883</v>
      </c>
      <c r="G896" s="3" t="s">
        <v>8883</v>
      </c>
      <c r="H896" s="4">
        <v>1000</v>
      </c>
      <c r="I896" s="4">
        <v>265337.63628175302</v>
      </c>
      <c r="J896" s="6">
        <v>43608</v>
      </c>
      <c r="K896" s="7">
        <v>0.67737084225099997</v>
      </c>
      <c r="L896" s="7">
        <v>2574</v>
      </c>
      <c r="M896" s="7">
        <v>0</v>
      </c>
      <c r="N896" s="9">
        <v>43635</v>
      </c>
      <c r="O896" s="10">
        <v>14.0575327054</v>
      </c>
      <c r="P896" s="10">
        <v>1233</v>
      </c>
      <c r="Q896" s="10">
        <v>11962716.6696484</v>
      </c>
      <c r="R896" s="10">
        <v>20.753082105933011</v>
      </c>
      <c r="S896" s="18">
        <v>20.753082105933011</v>
      </c>
      <c r="T896" s="13">
        <v>44579</v>
      </c>
      <c r="U896" s="14">
        <v>0.1215831036149861</v>
      </c>
      <c r="V896" s="14">
        <v>1322</v>
      </c>
      <c r="W896" s="14">
        <v>527550.88</v>
      </c>
      <c r="X896" s="14">
        <v>99.135103533721235</v>
      </c>
      <c r="Y896" s="19">
        <f t="shared" si="27"/>
        <v>-0.99135103533721236</v>
      </c>
      <c r="Z896" s="19">
        <v>-0.99139999999999995</v>
      </c>
      <c r="AA896" t="s">
        <v>12554</v>
      </c>
      <c r="AB896" s="121">
        <v>3</v>
      </c>
    </row>
    <row r="897" spans="1:28" ht="20.25">
      <c r="A897">
        <v>3118</v>
      </c>
      <c r="B897" t="s">
        <v>3032</v>
      </c>
      <c r="C897" t="s">
        <v>3033</v>
      </c>
      <c r="D897" t="str">
        <f t="shared" si="26"/>
        <v>Graviocoin GIO</v>
      </c>
      <c r="E897" s="3" t="s">
        <v>3686</v>
      </c>
      <c r="F897" s="3" t="s">
        <v>8883</v>
      </c>
      <c r="G897" s="3" t="s">
        <v>8883</v>
      </c>
      <c r="H897" s="4">
        <v>1001</v>
      </c>
      <c r="I897" s="4">
        <v>262329.38266104058</v>
      </c>
      <c r="J897" s="6">
        <v>44123</v>
      </c>
      <c r="K897" s="7">
        <v>2.0021785670999999E-4</v>
      </c>
      <c r="L897" s="7">
        <v>1969</v>
      </c>
      <c r="M897" s="7">
        <v>14441.41783299139</v>
      </c>
      <c r="N897" s="9">
        <v>44301</v>
      </c>
      <c r="O897" s="10">
        <v>0.10274573057925999</v>
      </c>
      <c r="P897" s="10">
        <v>1408</v>
      </c>
      <c r="Q897" s="10">
        <v>7410897.5604519378</v>
      </c>
      <c r="R897" s="10">
        <v>513.16966562117989</v>
      </c>
      <c r="S897" s="18">
        <v>513.16966562117989</v>
      </c>
      <c r="T897" s="13">
        <v>44580</v>
      </c>
      <c r="U897" s="14">
        <v>1.4345637120103999E-2</v>
      </c>
      <c r="V897" s="14">
        <v>1147</v>
      </c>
      <c r="W897" s="14">
        <v>1034729.584744106</v>
      </c>
      <c r="X897" s="14">
        <v>86.037729218308002</v>
      </c>
      <c r="Y897" s="19">
        <f t="shared" si="27"/>
        <v>-0.86037729218308001</v>
      </c>
      <c r="Z897" s="19">
        <v>-0.86040000000000005</v>
      </c>
      <c r="AA897" t="s">
        <v>12555</v>
      </c>
      <c r="AB897" s="121">
        <v>3</v>
      </c>
    </row>
    <row r="898" spans="1:28" ht="20.25">
      <c r="A898">
        <v>4035</v>
      </c>
      <c r="B898" t="s">
        <v>4430</v>
      </c>
      <c r="C898" t="s">
        <v>4431</v>
      </c>
      <c r="D898" t="str">
        <f t="shared" ref="D898:D961" si="28">_xlfn.TEXTJOIN(" ",TRUE,B898,C898)</f>
        <v>Honest HNST</v>
      </c>
      <c r="E898" s="3" t="s">
        <v>8887</v>
      </c>
      <c r="F898" s="3" t="s">
        <v>8883</v>
      </c>
      <c r="G898" s="3" t="s">
        <v>8883</v>
      </c>
      <c r="H898" s="4">
        <v>1002</v>
      </c>
      <c r="I898" s="4">
        <v>262224.117766271</v>
      </c>
      <c r="J898" s="6">
        <v>43879</v>
      </c>
      <c r="K898" s="7">
        <v>1.1615502722000001E-3</v>
      </c>
      <c r="L898" s="7">
        <v>1229</v>
      </c>
      <c r="M898" s="7">
        <v>376018.92176069203</v>
      </c>
      <c r="N898" s="9">
        <v>44282</v>
      </c>
      <c r="O898" s="10">
        <v>5.791926E-2</v>
      </c>
      <c r="P898" s="10">
        <v>1663</v>
      </c>
      <c r="Q898" s="10">
        <v>3334859.09</v>
      </c>
      <c r="R898" s="10">
        <v>49.863756555538259</v>
      </c>
      <c r="S898" s="18">
        <v>49.863756555538259</v>
      </c>
      <c r="T898" s="13">
        <v>44339</v>
      </c>
      <c r="U898" s="14">
        <v>1.27008E-2</v>
      </c>
      <c r="V898" s="14">
        <v>1072</v>
      </c>
      <c r="W898" s="14">
        <v>1407214.52</v>
      </c>
      <c r="X898" s="14">
        <v>78.071543041123121</v>
      </c>
      <c r="Y898" s="19">
        <f t="shared" ref="Y898:Y961" si="29">X898/-100</f>
        <v>-0.78071543041123126</v>
      </c>
      <c r="Z898" s="19">
        <v>-0.78069999999999995</v>
      </c>
      <c r="AA898" t="s">
        <v>12556</v>
      </c>
      <c r="AB898" s="121">
        <v>3</v>
      </c>
    </row>
    <row r="899" spans="1:28" ht="20.25">
      <c r="A899">
        <v>80</v>
      </c>
      <c r="B899" t="s">
        <v>95</v>
      </c>
      <c r="C899" t="s">
        <v>96</v>
      </c>
      <c r="D899" t="str">
        <f t="shared" si="28"/>
        <v>Orbitcoin ORB</v>
      </c>
      <c r="E899" s="3" t="s">
        <v>8887</v>
      </c>
      <c r="F899" s="3" t="s">
        <v>8883</v>
      </c>
      <c r="G899" s="3" t="s">
        <v>8883</v>
      </c>
      <c r="H899" s="4">
        <v>1003</v>
      </c>
      <c r="I899" s="4">
        <v>261742.80056493299</v>
      </c>
      <c r="J899" s="6">
        <v>43609</v>
      </c>
      <c r="K899" s="7">
        <v>3.2274731502300001E-2</v>
      </c>
      <c r="L899" s="7">
        <v>991</v>
      </c>
      <c r="M899" s="7">
        <v>852722.70571274206</v>
      </c>
      <c r="N899" s="9">
        <v>43643</v>
      </c>
      <c r="O899" s="10">
        <v>0.48215226785999998</v>
      </c>
      <c r="P899" s="10">
        <v>1937</v>
      </c>
      <c r="Q899" s="10">
        <v>1308348.6981043499</v>
      </c>
      <c r="R899" s="10">
        <v>14.939001671497721</v>
      </c>
      <c r="S899" s="18">
        <v>14.939001671497721</v>
      </c>
      <c r="T899" s="13">
        <v>43903</v>
      </c>
      <c r="U899" s="14">
        <v>6.1295177652299998E-2</v>
      </c>
      <c r="V899" s="14">
        <v>1519</v>
      </c>
      <c r="W899" s="14">
        <v>261742.80056493299</v>
      </c>
      <c r="X899" s="14">
        <v>87.287174252160128</v>
      </c>
      <c r="Y899" s="19">
        <f t="shared" si="29"/>
        <v>-0.87287174252160127</v>
      </c>
      <c r="Z899" s="19">
        <v>-0.87290000000000001</v>
      </c>
      <c r="AA899" t="s">
        <v>12557</v>
      </c>
      <c r="AB899" s="121">
        <v>3</v>
      </c>
    </row>
    <row r="900" spans="1:28" ht="20.25">
      <c r="A900">
        <v>823</v>
      </c>
      <c r="B900" t="s">
        <v>438</v>
      </c>
      <c r="C900" t="s">
        <v>439</v>
      </c>
      <c r="D900" t="str">
        <f t="shared" si="28"/>
        <v>GeoCoin GEO</v>
      </c>
      <c r="E900" s="3" t="s">
        <v>8893</v>
      </c>
      <c r="F900" s="3" t="s">
        <v>8883</v>
      </c>
      <c r="G900" s="3" t="s">
        <v>8883</v>
      </c>
      <c r="H900" s="4">
        <v>1004</v>
      </c>
      <c r="I900" s="4">
        <v>261131.4804538874</v>
      </c>
      <c r="J900" s="6">
        <v>43355</v>
      </c>
      <c r="K900" s="7">
        <v>0.475339025259018</v>
      </c>
      <c r="L900" s="7">
        <v>800</v>
      </c>
      <c r="M900" s="7">
        <v>1507262.5591544539</v>
      </c>
      <c r="N900" s="9">
        <v>43394</v>
      </c>
      <c r="O900" s="10">
        <v>1.1269011497497601</v>
      </c>
      <c r="P900" s="10">
        <v>1641</v>
      </c>
      <c r="Q900" s="10">
        <v>3584166.7253463939</v>
      </c>
      <c r="R900" s="10">
        <v>2.3707313935263321</v>
      </c>
      <c r="S900" s="18">
        <v>2.3707313935263321</v>
      </c>
      <c r="T900" s="13">
        <v>43903</v>
      </c>
      <c r="U900" s="14">
        <v>8.2102588442200003E-2</v>
      </c>
      <c r="V900" s="14">
        <v>1522</v>
      </c>
      <c r="W900" s="14">
        <v>261131.4804538874</v>
      </c>
      <c r="X900" s="14">
        <v>92.714304314940875</v>
      </c>
      <c r="Y900" s="19">
        <f t="shared" si="29"/>
        <v>-0.92714304314940876</v>
      </c>
      <c r="Z900" s="19">
        <v>-0.92710000000000004</v>
      </c>
      <c r="AA900" t="s">
        <v>12558</v>
      </c>
      <c r="AB900" s="121">
        <v>3</v>
      </c>
    </row>
    <row r="901" spans="1:28" ht="20.25">
      <c r="A901">
        <v>4775</v>
      </c>
      <c r="B901" t="s">
        <v>5002</v>
      </c>
      <c r="C901" t="s">
        <v>5003</v>
      </c>
      <c r="D901" t="str">
        <f t="shared" si="28"/>
        <v>Bancacy BNY</v>
      </c>
      <c r="E901" s="3" t="s">
        <v>8887</v>
      </c>
      <c r="F901" s="3" t="s">
        <v>8883</v>
      </c>
      <c r="G901" s="3" t="s">
        <v>8883</v>
      </c>
      <c r="H901" s="4">
        <v>1005</v>
      </c>
      <c r="I901" s="4">
        <v>260726.24809153349</v>
      </c>
      <c r="J901" s="6">
        <v>43793</v>
      </c>
      <c r="K901" s="7">
        <v>1.3248045666400001E-3</v>
      </c>
      <c r="L901" s="7">
        <v>1446</v>
      </c>
      <c r="M901" s="7">
        <v>177472.27617342441</v>
      </c>
      <c r="N901" s="9">
        <v>44239</v>
      </c>
      <c r="O901" s="10">
        <v>1.8589411471859999E-2</v>
      </c>
      <c r="P901" s="10">
        <v>1751</v>
      </c>
      <c r="Q901" s="10">
        <v>2497931.7059241999</v>
      </c>
      <c r="R901" s="10">
        <v>14.031814155809331</v>
      </c>
      <c r="S901" s="18">
        <v>14.031814155809331</v>
      </c>
      <c r="T901" s="13">
        <v>44396</v>
      </c>
      <c r="U901" s="16">
        <v>1.8173118670000002E-5</v>
      </c>
      <c r="V901" s="14">
        <v>2354</v>
      </c>
      <c r="W901" s="16">
        <v>2441.99281887077</v>
      </c>
      <c r="X901" s="16">
        <v>99.902239408184002</v>
      </c>
      <c r="Y901" s="19">
        <f t="shared" si="29"/>
        <v>-0.99902239408184002</v>
      </c>
      <c r="Z901" s="19">
        <v>-0.999</v>
      </c>
      <c r="AA901" t="s">
        <v>12559</v>
      </c>
      <c r="AB901" s="121">
        <v>3</v>
      </c>
    </row>
    <row r="902" spans="1:28" ht="20.25">
      <c r="A902">
        <v>3732</v>
      </c>
      <c r="B902" t="s">
        <v>3957</v>
      </c>
      <c r="C902" t="s">
        <v>3958</v>
      </c>
      <c r="D902" t="str">
        <f t="shared" si="28"/>
        <v>Conceal CCX</v>
      </c>
      <c r="E902" s="3" t="s">
        <v>8882</v>
      </c>
      <c r="F902" s="3" t="s">
        <v>8894</v>
      </c>
      <c r="G902" s="3" t="s">
        <v>8883</v>
      </c>
      <c r="H902" s="4">
        <v>1006</v>
      </c>
      <c r="I902" s="4">
        <v>260162.29705624501</v>
      </c>
      <c r="J902" s="6">
        <v>44041</v>
      </c>
      <c r="K902" s="7">
        <v>1.62983637095E-2</v>
      </c>
      <c r="L902" s="7">
        <v>1029</v>
      </c>
      <c r="M902" s="7">
        <v>751519.49515620305</v>
      </c>
      <c r="N902" s="9">
        <v>44315</v>
      </c>
      <c r="O902" s="10">
        <v>1.31529926</v>
      </c>
      <c r="P902" s="10">
        <v>1287</v>
      </c>
      <c r="Q902" s="10">
        <v>10408687.279999999</v>
      </c>
      <c r="R902" s="10">
        <v>80.701307409978682</v>
      </c>
      <c r="S902" s="18">
        <v>80.701307409978682</v>
      </c>
      <c r="T902" s="13">
        <v>44616</v>
      </c>
      <c r="U902" s="14">
        <v>0.16711514431545149</v>
      </c>
      <c r="V902" s="14">
        <v>940</v>
      </c>
      <c r="W902" s="14">
        <v>2414360.27</v>
      </c>
      <c r="X902" s="14">
        <v>87.294515446207171</v>
      </c>
      <c r="Y902" s="19">
        <f t="shared" si="29"/>
        <v>-0.87294515446207166</v>
      </c>
      <c r="Z902" s="19">
        <v>-0.87290000000000001</v>
      </c>
      <c r="AA902" t="s">
        <v>12560</v>
      </c>
      <c r="AB902" s="121">
        <v>3</v>
      </c>
    </row>
    <row r="903" spans="1:28" ht="20.25">
      <c r="A903">
        <v>3016</v>
      </c>
      <c r="B903" t="s">
        <v>2889</v>
      </c>
      <c r="C903" t="s">
        <v>2890</v>
      </c>
      <c r="D903" t="str">
        <f t="shared" si="28"/>
        <v>NeuroChain NCC</v>
      </c>
      <c r="E903" s="3" t="s">
        <v>1772</v>
      </c>
      <c r="F903" s="3" t="s">
        <v>8883</v>
      </c>
      <c r="G903" s="3" t="s">
        <v>8883</v>
      </c>
      <c r="H903" s="4">
        <v>1007</v>
      </c>
      <c r="I903" s="4">
        <v>255289.50816822701</v>
      </c>
      <c r="J903" s="6">
        <v>43326</v>
      </c>
      <c r="K903" s="7">
        <v>8.4586000000000001E-3</v>
      </c>
      <c r="L903" s="7">
        <v>2640</v>
      </c>
      <c r="M903" s="7">
        <v>0</v>
      </c>
      <c r="N903" s="9">
        <v>43347</v>
      </c>
      <c r="O903" s="10">
        <v>4.1028799999999997E-2</v>
      </c>
      <c r="P903" s="10">
        <v>1549</v>
      </c>
      <c r="Q903" s="10">
        <v>4813808.1002599997</v>
      </c>
      <c r="R903" s="10">
        <v>4.8505426429905656</v>
      </c>
      <c r="S903" s="18">
        <v>4.8505426429905656</v>
      </c>
      <c r="T903" s="13">
        <v>44687</v>
      </c>
      <c r="U903" s="14">
        <v>3.54821327440579E-4</v>
      </c>
      <c r="V903" s="14">
        <v>1622</v>
      </c>
      <c r="W903" s="14">
        <v>165678.53</v>
      </c>
      <c r="X903" s="14">
        <v>99.135189604764022</v>
      </c>
      <c r="Y903" s="19">
        <f t="shared" si="29"/>
        <v>-0.99135189604764018</v>
      </c>
      <c r="Z903" s="19">
        <v>-0.99139999999999995</v>
      </c>
      <c r="AA903" t="s">
        <v>12561</v>
      </c>
      <c r="AB903" s="121">
        <v>3</v>
      </c>
    </row>
    <row r="904" spans="1:28" ht="20.25">
      <c r="A904">
        <v>3366</v>
      </c>
      <c r="B904" t="s">
        <v>3455</v>
      </c>
      <c r="C904" t="s">
        <v>3456</v>
      </c>
      <c r="D904" t="str">
        <f t="shared" si="28"/>
        <v>SafeInsure SINS</v>
      </c>
      <c r="E904" s="3" t="s">
        <v>8887</v>
      </c>
      <c r="F904" s="3" t="s">
        <v>8883</v>
      </c>
      <c r="G904" s="3" t="s">
        <v>8883</v>
      </c>
      <c r="H904" s="4">
        <v>1008</v>
      </c>
      <c r="I904" s="4">
        <v>252973.75819518999</v>
      </c>
      <c r="J904" s="6">
        <v>43461</v>
      </c>
      <c r="K904" s="7">
        <v>1.08924076782</v>
      </c>
      <c r="L904" s="7">
        <v>886</v>
      </c>
      <c r="M904" s="7">
        <v>1186794.3111149999</v>
      </c>
      <c r="N904" s="9">
        <v>43615</v>
      </c>
      <c r="O904" s="10">
        <v>7.1367075360800003</v>
      </c>
      <c r="P904" s="10">
        <v>1123</v>
      </c>
      <c r="Q904" s="10">
        <v>17140577.780125901</v>
      </c>
      <c r="R904" s="10">
        <v>6.5520018593899714</v>
      </c>
      <c r="S904" s="18">
        <v>6.5520018593899714</v>
      </c>
      <c r="T904" s="13">
        <v>44620</v>
      </c>
      <c r="U904" s="14">
        <v>4.10666053599429E-4</v>
      </c>
      <c r="V904" s="14">
        <v>2016</v>
      </c>
      <c r="W904" s="14">
        <v>28965.97</v>
      </c>
      <c r="X904" s="14">
        <v>99.994245721132273</v>
      </c>
      <c r="Y904" s="19">
        <f t="shared" si="29"/>
        <v>-0.99994245721132269</v>
      </c>
      <c r="Z904" s="19">
        <v>-0.99990000000000001</v>
      </c>
      <c r="AA904" t="s">
        <v>12562</v>
      </c>
      <c r="AB904" s="121">
        <v>3</v>
      </c>
    </row>
    <row r="905" spans="1:28" ht="20.25">
      <c r="A905">
        <v>2771</v>
      </c>
      <c r="B905" t="s">
        <v>116</v>
      </c>
      <c r="C905" t="s">
        <v>116</v>
      </c>
      <c r="D905" t="str">
        <f t="shared" si="28"/>
        <v>RED RED</v>
      </c>
      <c r="E905" s="3" t="s">
        <v>8887</v>
      </c>
      <c r="F905" s="3" t="s">
        <v>8883</v>
      </c>
      <c r="G905" s="3" t="s">
        <v>8883</v>
      </c>
      <c r="H905" s="4">
        <v>1009</v>
      </c>
      <c r="I905" s="4">
        <v>250209.891135029</v>
      </c>
      <c r="J905" s="6">
        <v>43929</v>
      </c>
      <c r="K905" s="7">
        <v>1.23512563708E-3</v>
      </c>
      <c r="L905" s="7">
        <v>1349</v>
      </c>
      <c r="M905" s="7">
        <v>256320.25864405601</v>
      </c>
      <c r="N905" s="9">
        <v>44333</v>
      </c>
      <c r="O905" s="10">
        <v>4.7771840000000003E-2</v>
      </c>
      <c r="P905" s="10">
        <v>1558</v>
      </c>
      <c r="Q905" s="10">
        <v>4741884.03</v>
      </c>
      <c r="R905" s="10">
        <v>38.67771712110109</v>
      </c>
      <c r="S905" s="18">
        <v>38.67771712110109</v>
      </c>
      <c r="T905" s="13">
        <v>44616</v>
      </c>
      <c r="U905" s="14">
        <v>2.6656288778295202E-3</v>
      </c>
      <c r="V905" s="14">
        <v>1390</v>
      </c>
      <c r="W905" s="14">
        <v>402879.5</v>
      </c>
      <c r="X905" s="14">
        <v>94.420083300476762</v>
      </c>
      <c r="Y905" s="19">
        <f t="shared" si="29"/>
        <v>-0.94420083300476765</v>
      </c>
      <c r="Z905" s="19">
        <v>-0.94420000000000004</v>
      </c>
      <c r="AA905" t="s">
        <v>12563</v>
      </c>
      <c r="AB905" s="121">
        <v>3</v>
      </c>
    </row>
    <row r="906" spans="1:28" ht="20.25">
      <c r="A906">
        <v>1281</v>
      </c>
      <c r="B906" t="s">
        <v>704</v>
      </c>
      <c r="C906" t="s">
        <v>704</v>
      </c>
      <c r="D906" t="str">
        <f t="shared" si="28"/>
        <v>ION ION</v>
      </c>
      <c r="E906" s="3" t="s">
        <v>8887</v>
      </c>
      <c r="F906" s="3" t="s">
        <v>8883</v>
      </c>
      <c r="G906" s="3" t="s">
        <v>8883</v>
      </c>
      <c r="H906" s="4">
        <v>1010</v>
      </c>
      <c r="I906" s="4">
        <v>249027.72926663409</v>
      </c>
      <c r="J906" s="6">
        <v>44192</v>
      </c>
      <c r="K906" s="7">
        <v>3.68377010576E-3</v>
      </c>
      <c r="L906" s="7">
        <v>1747</v>
      </c>
      <c r="M906" s="7">
        <v>50068.366397231061</v>
      </c>
      <c r="N906" s="9">
        <v>44661</v>
      </c>
      <c r="O906" s="10">
        <v>5154.6569789792229</v>
      </c>
      <c r="P906" s="10">
        <v>9</v>
      </c>
      <c r="Q906" s="10">
        <v>71257512011.64032</v>
      </c>
      <c r="R906" s="10">
        <v>1399288.454759791</v>
      </c>
      <c r="S906" s="18">
        <v>1399288.454759791</v>
      </c>
      <c r="T906" s="13">
        <v>44684</v>
      </c>
      <c r="U906" s="14">
        <v>1.472242293374371E-2</v>
      </c>
      <c r="V906" s="14">
        <v>1571</v>
      </c>
      <c r="W906" s="14">
        <v>203675.07189891141</v>
      </c>
      <c r="X906" s="14">
        <v>99.999714385981562</v>
      </c>
      <c r="Y906" s="19">
        <f t="shared" si="29"/>
        <v>-0.99999714385981564</v>
      </c>
      <c r="Z906" s="19">
        <v>-1</v>
      </c>
      <c r="AA906" t="s">
        <v>12564</v>
      </c>
      <c r="AB906" s="121">
        <v>3</v>
      </c>
    </row>
    <row r="907" spans="1:28" ht="20.25">
      <c r="A907">
        <v>2828</v>
      </c>
      <c r="B907" t="s">
        <v>2612</v>
      </c>
      <c r="C907" t="s">
        <v>2354</v>
      </c>
      <c r="D907" t="str">
        <f t="shared" si="28"/>
        <v>SPINDLE SPD</v>
      </c>
      <c r="E907" s="3" t="s">
        <v>8887</v>
      </c>
      <c r="F907" s="3" t="s">
        <v>8883</v>
      </c>
      <c r="G907" s="3" t="s">
        <v>8883</v>
      </c>
      <c r="H907" s="4">
        <v>1011</v>
      </c>
      <c r="I907" s="4">
        <v>247000.81045852401</v>
      </c>
      <c r="J907" s="6">
        <v>43321</v>
      </c>
      <c r="K907" s="7">
        <v>3.2311699999999998E-3</v>
      </c>
      <c r="L907" s="7">
        <v>195</v>
      </c>
      <c r="M907" s="7">
        <v>18163395.162</v>
      </c>
      <c r="N907" s="9">
        <v>43322</v>
      </c>
      <c r="O907" s="10">
        <v>4.2719100000000003E-3</v>
      </c>
      <c r="P907" s="10">
        <v>1152</v>
      </c>
      <c r="Q907" s="10">
        <v>15514363.3243</v>
      </c>
      <c r="R907" s="10">
        <v>1.322093854548043</v>
      </c>
      <c r="S907" s="18">
        <v>1.322093854548043</v>
      </c>
      <c r="T907" s="13">
        <v>44585</v>
      </c>
      <c r="U907" s="16">
        <v>2.4946321963853E-5</v>
      </c>
      <c r="V907" s="14">
        <v>1715</v>
      </c>
      <c r="W907" s="16">
        <v>113688.23</v>
      </c>
      <c r="X907" s="16">
        <v>99.416038213261686</v>
      </c>
      <c r="Y907" s="19">
        <f t="shared" si="29"/>
        <v>-0.99416038213261682</v>
      </c>
      <c r="Z907" s="19">
        <v>-0.99419999999999997</v>
      </c>
      <c r="AA907" t="s">
        <v>12565</v>
      </c>
      <c r="AB907" s="121">
        <v>3</v>
      </c>
    </row>
    <row r="908" spans="1:28" ht="20.25">
      <c r="A908">
        <v>2002</v>
      </c>
      <c r="B908" t="s">
        <v>1481</v>
      </c>
      <c r="C908" t="s">
        <v>1482</v>
      </c>
      <c r="D908" t="str">
        <f t="shared" si="28"/>
        <v>TrezarCoin TZC</v>
      </c>
      <c r="E908" s="3" t="s">
        <v>8887</v>
      </c>
      <c r="F908" s="3" t="s">
        <v>8883</v>
      </c>
      <c r="G908" s="3" t="s">
        <v>8883</v>
      </c>
      <c r="H908" s="4">
        <v>1013</v>
      </c>
      <c r="I908" s="4">
        <v>246520.16689977</v>
      </c>
      <c r="J908" s="6">
        <v>43556</v>
      </c>
      <c r="K908" s="7">
        <v>2.4739423461900002E-4</v>
      </c>
      <c r="L908" s="7">
        <v>1342</v>
      </c>
      <c r="M908" s="7">
        <v>259640.69350177899</v>
      </c>
      <c r="N908" s="9">
        <v>44300</v>
      </c>
      <c r="O908" s="10">
        <v>1.6952399999999999E-2</v>
      </c>
      <c r="P908" s="10">
        <v>1764</v>
      </c>
      <c r="Q908" s="10">
        <v>2297829.88</v>
      </c>
      <c r="R908" s="10">
        <v>68.52382807589504</v>
      </c>
      <c r="S908" s="18">
        <v>68.52382807589504</v>
      </c>
      <c r="T908" s="13">
        <v>44612</v>
      </c>
      <c r="U908" s="14">
        <v>4.2403211815062998E-4</v>
      </c>
      <c r="V908" s="14">
        <v>1688</v>
      </c>
      <c r="W908" s="14">
        <v>129760.42</v>
      </c>
      <c r="X908" s="14">
        <v>97.498689753954423</v>
      </c>
      <c r="Y908" s="19">
        <f t="shared" si="29"/>
        <v>-0.97498689753954426</v>
      </c>
      <c r="Z908" s="19">
        <v>-0.97499999999999998</v>
      </c>
      <c r="AA908" t="s">
        <v>12566</v>
      </c>
      <c r="AB908" s="121">
        <v>3</v>
      </c>
    </row>
    <row r="909" spans="1:28" ht="20.25">
      <c r="A909">
        <v>1382</v>
      </c>
      <c r="B909" t="s">
        <v>768</v>
      </c>
      <c r="C909" t="s">
        <v>769</v>
      </c>
      <c r="D909" t="str">
        <f t="shared" si="28"/>
        <v>NoLimitCoin NLC2</v>
      </c>
      <c r="E909" s="3" t="s">
        <v>8892</v>
      </c>
      <c r="F909" s="3" t="s">
        <v>8883</v>
      </c>
      <c r="G909" s="3" t="s">
        <v>8883</v>
      </c>
      <c r="H909" s="4">
        <v>1014</v>
      </c>
      <c r="I909" s="4">
        <v>242102.347277997</v>
      </c>
      <c r="J909" s="6">
        <v>43320</v>
      </c>
      <c r="K909" s="7">
        <v>2.6164300000000001E-2</v>
      </c>
      <c r="L909" s="7">
        <v>414</v>
      </c>
      <c r="M909" s="7">
        <v>5703561.0049299998</v>
      </c>
      <c r="N909" s="9">
        <v>43321</v>
      </c>
      <c r="O909" s="10">
        <v>4.6153600000000003E-2</v>
      </c>
      <c r="P909" s="10">
        <v>1464</v>
      </c>
      <c r="Q909" s="10">
        <v>6245708.5453700004</v>
      </c>
      <c r="R909" s="10">
        <v>1.7639913928520921</v>
      </c>
      <c r="S909" s="18">
        <v>1.7639913928520921</v>
      </c>
      <c r="T909" s="13">
        <v>43937</v>
      </c>
      <c r="U909" s="14">
        <v>2.8201044572399999E-4</v>
      </c>
      <c r="V909" s="14">
        <v>1520</v>
      </c>
      <c r="W909" s="14">
        <v>261565.561395973</v>
      </c>
      <c r="X909" s="14">
        <v>99.388974108793249</v>
      </c>
      <c r="Y909" s="19">
        <f t="shared" si="29"/>
        <v>-0.99388974108793249</v>
      </c>
      <c r="Z909" s="19">
        <v>-0.99390000000000001</v>
      </c>
      <c r="AA909" t="s">
        <v>12567</v>
      </c>
      <c r="AB909" s="121">
        <v>3</v>
      </c>
    </row>
    <row r="910" spans="1:28" ht="20.25">
      <c r="A910">
        <v>3203</v>
      </c>
      <c r="B910" t="s">
        <v>3186</v>
      </c>
      <c r="C910" t="s">
        <v>3187</v>
      </c>
      <c r="D910" t="str">
        <f t="shared" si="28"/>
        <v>Lobstex LOBS</v>
      </c>
      <c r="E910" s="3" t="s">
        <v>8887</v>
      </c>
      <c r="F910" s="3" t="s">
        <v>8883</v>
      </c>
      <c r="G910" s="3" t="s">
        <v>8883</v>
      </c>
      <c r="H910" s="4">
        <v>1017</v>
      </c>
      <c r="I910" s="4">
        <v>239507.80785848651</v>
      </c>
      <c r="J910" s="6">
        <v>43488</v>
      </c>
      <c r="K910" s="7">
        <v>2.7793345579799999E-3</v>
      </c>
      <c r="L910" s="7">
        <v>1814</v>
      </c>
      <c r="M910" s="7">
        <v>35626.627047492337</v>
      </c>
      <c r="N910" s="9">
        <v>44280</v>
      </c>
      <c r="O910" s="10">
        <v>0.14897706851479001</v>
      </c>
      <c r="P910" s="10">
        <v>1671</v>
      </c>
      <c r="Q910" s="10">
        <v>3216816.6043968159</v>
      </c>
      <c r="R910" s="10">
        <v>53.601704079506518</v>
      </c>
      <c r="S910" s="18">
        <v>53.601704079506518</v>
      </c>
      <c r="T910" s="13">
        <v>44671</v>
      </c>
      <c r="U910" s="14">
        <v>1.1275835464515349E-2</v>
      </c>
      <c r="V910" s="14">
        <v>1516</v>
      </c>
      <c r="W910" s="14">
        <v>263394.97193536232</v>
      </c>
      <c r="X910" s="14">
        <v>92.431160327607117</v>
      </c>
      <c r="Y910" s="19">
        <f t="shared" si="29"/>
        <v>-0.9243116032760712</v>
      </c>
      <c r="Z910" s="19">
        <v>-0.92430000000000001</v>
      </c>
      <c r="AA910" t="s">
        <v>12568</v>
      </c>
      <c r="AB910" s="121">
        <v>3</v>
      </c>
    </row>
    <row r="911" spans="1:28" ht="20.25">
      <c r="A911">
        <v>4785</v>
      </c>
      <c r="B911" t="s">
        <v>5013</v>
      </c>
      <c r="C911" t="s">
        <v>5014</v>
      </c>
      <c r="D911" t="str">
        <f t="shared" si="28"/>
        <v>Bitfex BFX</v>
      </c>
      <c r="E911" s="3" t="s">
        <v>8898</v>
      </c>
      <c r="F911" s="3" t="s">
        <v>8883</v>
      </c>
      <c r="G911" s="3" t="s">
        <v>8883</v>
      </c>
      <c r="H911" s="4">
        <v>1018</v>
      </c>
      <c r="I911" s="4">
        <v>239113.32515358669</v>
      </c>
      <c r="J911" s="6">
        <v>43918</v>
      </c>
      <c r="K911" s="7">
        <v>1.43428380894E-3</v>
      </c>
      <c r="L911" s="7">
        <v>1472</v>
      </c>
      <c r="M911" s="7">
        <v>162351.98369531741</v>
      </c>
      <c r="N911" s="9">
        <v>43922</v>
      </c>
      <c r="O911" s="10">
        <v>9.36257416477E-3</v>
      </c>
      <c r="P911" s="10">
        <v>1993</v>
      </c>
      <c r="Q911" s="10">
        <v>1059785.0151207601</v>
      </c>
      <c r="R911" s="10">
        <v>6.5276998223171478</v>
      </c>
      <c r="S911" s="18">
        <v>6.5276998223171478</v>
      </c>
      <c r="T911" s="13">
        <v>44032</v>
      </c>
      <c r="U911" s="14">
        <v>5.4889932531899997E-4</v>
      </c>
      <c r="V911" s="14">
        <v>1858</v>
      </c>
      <c r="W911" s="14">
        <v>62131.980964367773</v>
      </c>
      <c r="X911" s="14">
        <v>94.137303313607617</v>
      </c>
      <c r="Y911" s="19">
        <f t="shared" si="29"/>
        <v>-0.94137303313607612</v>
      </c>
      <c r="Z911" s="19">
        <v>-0.94140000000000001</v>
      </c>
      <c r="AA911" t="s">
        <v>12569</v>
      </c>
      <c r="AB911" s="121">
        <v>3</v>
      </c>
    </row>
    <row r="912" spans="1:28" ht="20.25">
      <c r="A912">
        <v>3879</v>
      </c>
      <c r="B912" t="s">
        <v>4193</v>
      </c>
      <c r="C912" t="s">
        <v>4193</v>
      </c>
      <c r="D912" t="str">
        <f t="shared" si="28"/>
        <v>ESBC ESBC</v>
      </c>
      <c r="E912" s="3" t="s">
        <v>8889</v>
      </c>
      <c r="F912" s="3" t="s">
        <v>8883</v>
      </c>
      <c r="G912" s="3" t="s">
        <v>8883</v>
      </c>
      <c r="H912" s="4">
        <v>1019</v>
      </c>
      <c r="I912" s="4">
        <v>238895.726418643</v>
      </c>
      <c r="J912" s="6">
        <v>43607</v>
      </c>
      <c r="K912" s="7">
        <v>2.8248047388700001E-2</v>
      </c>
      <c r="L912" s="7">
        <v>1104</v>
      </c>
      <c r="M912" s="7">
        <v>571852.09354227898</v>
      </c>
      <c r="N912" s="9">
        <v>43630</v>
      </c>
      <c r="O912" s="10">
        <v>7.9768749098300007E-2</v>
      </c>
      <c r="P912" s="10">
        <v>2024</v>
      </c>
      <c r="Q912" s="10">
        <v>943829.152609293</v>
      </c>
      <c r="R912" s="10">
        <v>2.8238677173208688</v>
      </c>
      <c r="S912" s="18">
        <v>2.8238677173208688</v>
      </c>
      <c r="T912" s="13">
        <v>44158</v>
      </c>
      <c r="U912" s="14">
        <v>6.36544E-3</v>
      </c>
      <c r="V912" s="14">
        <v>1576</v>
      </c>
      <c r="W912" s="14">
        <v>200169.22144178001</v>
      </c>
      <c r="X912" s="14">
        <v>92.020133107320277</v>
      </c>
      <c r="Y912" s="19">
        <f t="shared" si="29"/>
        <v>-0.92020133107320279</v>
      </c>
      <c r="Z912" s="19">
        <v>-0.92020000000000002</v>
      </c>
      <c r="AA912" t="s">
        <v>12570</v>
      </c>
      <c r="AB912" s="121">
        <v>3</v>
      </c>
    </row>
    <row r="913" spans="1:28" ht="20.25">
      <c r="A913">
        <v>2501</v>
      </c>
      <c r="B913" t="s">
        <v>2162</v>
      </c>
      <c r="C913" t="s">
        <v>2163</v>
      </c>
      <c r="D913" t="str">
        <f t="shared" si="28"/>
        <v>adbank ADB</v>
      </c>
      <c r="E913" s="3" t="s">
        <v>8887</v>
      </c>
      <c r="F913" s="3" t="s">
        <v>8883</v>
      </c>
      <c r="G913" s="3" t="s">
        <v>8883</v>
      </c>
      <c r="H913" s="4">
        <v>1020</v>
      </c>
      <c r="I913" s="4">
        <v>235913.58642813101</v>
      </c>
      <c r="J913" s="6">
        <v>43903</v>
      </c>
      <c r="K913" s="7">
        <v>2.5054243276500002E-4</v>
      </c>
      <c r="L913" s="7">
        <v>1367</v>
      </c>
      <c r="M913" s="7">
        <v>235913.58642813101</v>
      </c>
      <c r="N913" s="9">
        <v>44298</v>
      </c>
      <c r="O913" s="10">
        <v>2.0660649999999999E-2</v>
      </c>
      <c r="P913" s="10">
        <v>1207</v>
      </c>
      <c r="Q913" s="10">
        <v>12928433.130000001</v>
      </c>
      <c r="R913" s="10">
        <v>82.463676000859152</v>
      </c>
      <c r="S913" s="18">
        <v>82.463676000859152</v>
      </c>
      <c r="T913" s="13">
        <v>44687</v>
      </c>
      <c r="U913" s="14">
        <v>4.5087106905270403E-4</v>
      </c>
      <c r="V913" s="14">
        <v>1361</v>
      </c>
      <c r="W913" s="14">
        <v>445931.38</v>
      </c>
      <c r="X913" s="14">
        <v>97.817730472890716</v>
      </c>
      <c r="Y913" s="19">
        <f t="shared" si="29"/>
        <v>-0.97817730472890718</v>
      </c>
      <c r="Z913" s="19">
        <v>-0.97819999999999996</v>
      </c>
      <c r="AA913" t="s">
        <v>12571</v>
      </c>
      <c r="AB913" s="121">
        <v>3</v>
      </c>
    </row>
    <row r="914" spans="1:28" ht="20.25">
      <c r="A914">
        <v>2573</v>
      </c>
      <c r="B914" t="s">
        <v>2286</v>
      </c>
      <c r="C914" t="s">
        <v>2287</v>
      </c>
      <c r="D914" t="str">
        <f t="shared" si="28"/>
        <v>Electrify.Asia ELEC</v>
      </c>
      <c r="E914" s="3" t="s">
        <v>8893</v>
      </c>
      <c r="F914" s="3" t="s">
        <v>8885</v>
      </c>
      <c r="G914" s="3" t="s">
        <v>8883</v>
      </c>
      <c r="H914" s="4">
        <v>1021</v>
      </c>
      <c r="I914" s="4">
        <v>234943.64768920801</v>
      </c>
      <c r="J914" s="6">
        <v>43945</v>
      </c>
      <c r="K914" s="7">
        <v>2.8767090647600002E-4</v>
      </c>
      <c r="L914" s="7">
        <v>1393</v>
      </c>
      <c r="M914" s="7">
        <v>219554.09880864</v>
      </c>
      <c r="N914" s="9">
        <v>44296</v>
      </c>
      <c r="O914" s="10">
        <v>1.8474480000000001E-2</v>
      </c>
      <c r="P914" s="10">
        <v>1473</v>
      </c>
      <c r="Q914" s="10">
        <v>6083310.0700000003</v>
      </c>
      <c r="R914" s="10">
        <v>64.22088429558066</v>
      </c>
      <c r="S914" s="18">
        <v>64.22088429558066</v>
      </c>
      <c r="T914" s="13">
        <v>44636</v>
      </c>
      <c r="U914" s="14">
        <v>6.9013700148679404E-4</v>
      </c>
      <c r="V914" s="14">
        <v>1402</v>
      </c>
      <c r="W914" s="14">
        <v>382546.24</v>
      </c>
      <c r="X914" s="14">
        <v>96.264376580630184</v>
      </c>
      <c r="Y914" s="19">
        <f t="shared" si="29"/>
        <v>-0.96264376580630184</v>
      </c>
      <c r="Z914" s="19">
        <v>-0.96260000000000001</v>
      </c>
      <c r="AA914" t="s">
        <v>12572</v>
      </c>
      <c r="AB914" s="121">
        <v>3</v>
      </c>
    </row>
    <row r="915" spans="1:28" ht="20.25">
      <c r="A915">
        <v>4778</v>
      </c>
      <c r="B915" t="s">
        <v>5006</v>
      </c>
      <c r="C915" t="s">
        <v>5007</v>
      </c>
      <c r="D915" t="str">
        <f t="shared" si="28"/>
        <v>ebakus EBK</v>
      </c>
      <c r="E915" s="3" t="s">
        <v>8892</v>
      </c>
      <c r="F915" s="3" t="s">
        <v>8883</v>
      </c>
      <c r="G915" s="3" t="s">
        <v>8883</v>
      </c>
      <c r="H915" s="4">
        <v>1022</v>
      </c>
      <c r="I915" s="4">
        <v>234544.50998335559</v>
      </c>
      <c r="J915" s="6">
        <v>43816</v>
      </c>
      <c r="K915" s="7">
        <v>4.88093563332E-3</v>
      </c>
      <c r="L915" s="7">
        <v>1183</v>
      </c>
      <c r="M915" s="7">
        <v>444838.18164013361</v>
      </c>
      <c r="N915" s="9">
        <v>43876</v>
      </c>
      <c r="O915" s="10">
        <v>2.49501031075E-2</v>
      </c>
      <c r="P915" s="10">
        <v>1765</v>
      </c>
      <c r="Q915" s="10">
        <v>2273899.1250823531</v>
      </c>
      <c r="R915" s="10">
        <v>5.111745981073101</v>
      </c>
      <c r="S915" s="18">
        <v>5.111745981073101</v>
      </c>
      <c r="T915" s="13">
        <v>44170</v>
      </c>
      <c r="U915" s="16">
        <v>5.9649168699999998E-6</v>
      </c>
      <c r="V915" s="14">
        <v>2460</v>
      </c>
      <c r="W915" s="16">
        <v>543.62978755806193</v>
      </c>
      <c r="X915" s="16">
        <v>99.976092616353924</v>
      </c>
      <c r="Y915" s="19">
        <f t="shared" si="29"/>
        <v>-0.99976092616353929</v>
      </c>
      <c r="Z915" s="19">
        <v>-0.99980000000000002</v>
      </c>
      <c r="AA915" t="s">
        <v>12573</v>
      </c>
      <c r="AB915" s="121">
        <v>3</v>
      </c>
    </row>
    <row r="916" spans="1:28" ht="20.25">
      <c r="A916">
        <v>1810</v>
      </c>
      <c r="B916" t="s">
        <v>1237</v>
      </c>
      <c r="C916" t="s">
        <v>1238</v>
      </c>
      <c r="D916" t="str">
        <f t="shared" si="28"/>
        <v>CVCoin CVN</v>
      </c>
      <c r="E916" s="3" t="s">
        <v>8884</v>
      </c>
      <c r="F916" s="3" t="s">
        <v>8883</v>
      </c>
      <c r="G916" s="3" t="s">
        <v>8883</v>
      </c>
      <c r="H916" s="4">
        <v>1023</v>
      </c>
      <c r="I916" s="4">
        <v>234539.80278017509</v>
      </c>
      <c r="J916" s="6">
        <v>44227</v>
      </c>
      <c r="K916" s="7">
        <v>1.2923700163949999E-2</v>
      </c>
      <c r="L916" s="7">
        <v>1476</v>
      </c>
      <c r="M916" s="7">
        <v>160006.91012284689</v>
      </c>
      <c r="N916" s="9">
        <v>44437</v>
      </c>
      <c r="O916" s="10">
        <v>15.96120781501887</v>
      </c>
      <c r="P916" s="10">
        <v>405</v>
      </c>
      <c r="Q916" s="10">
        <v>197613958.22488901</v>
      </c>
      <c r="R916" s="10">
        <v>1235.0338999307521</v>
      </c>
      <c r="S916" s="18">
        <v>1235.0338999307521</v>
      </c>
      <c r="T916" s="13">
        <v>44544</v>
      </c>
      <c r="U916" s="14">
        <v>4.8412508457192242E-2</v>
      </c>
      <c r="V916" s="14">
        <v>1282</v>
      </c>
      <c r="W916" s="14">
        <v>599389.94183256687</v>
      </c>
      <c r="X916" s="14">
        <v>99.696686434897259</v>
      </c>
      <c r="Y916" s="19">
        <f t="shared" si="29"/>
        <v>-0.99696686434897264</v>
      </c>
      <c r="Z916" s="19">
        <v>-0.997</v>
      </c>
      <c r="AA916" t="s">
        <v>12574</v>
      </c>
      <c r="AB916" s="121">
        <v>3</v>
      </c>
    </row>
    <row r="917" spans="1:28" ht="20.25">
      <c r="A917">
        <v>4233</v>
      </c>
      <c r="B917" t="s">
        <v>4671</v>
      </c>
      <c r="C917" t="s">
        <v>4672</v>
      </c>
      <c r="D917" t="str">
        <f t="shared" si="28"/>
        <v>Membrana MBN</v>
      </c>
      <c r="E917" s="3" t="s">
        <v>8887</v>
      </c>
      <c r="F917" s="3" t="s">
        <v>8883</v>
      </c>
      <c r="G917" s="3" t="s">
        <v>8883</v>
      </c>
      <c r="H917" s="4">
        <v>1024</v>
      </c>
      <c r="I917" s="4">
        <v>230999.488595248</v>
      </c>
      <c r="J917" s="6">
        <v>43696</v>
      </c>
      <c r="K917" s="7">
        <v>2.8504850988000001E-3</v>
      </c>
      <c r="L917" s="7">
        <v>2765</v>
      </c>
      <c r="M917" s="7">
        <v>0</v>
      </c>
      <c r="N917" s="9">
        <v>43705</v>
      </c>
      <c r="O917" s="10">
        <v>2.0469366042499999E-2</v>
      </c>
      <c r="P917" s="10">
        <v>3192</v>
      </c>
      <c r="Q917" s="10">
        <v>0</v>
      </c>
      <c r="R917" s="10">
        <v>7.181011418413382</v>
      </c>
      <c r="S917" s="18">
        <v>7.181011418413382</v>
      </c>
      <c r="T917" s="13">
        <v>44588</v>
      </c>
      <c r="U917" s="16">
        <v>8.0230304898695995E-5</v>
      </c>
      <c r="V917" s="14">
        <v>2000</v>
      </c>
      <c r="W917" s="16">
        <v>31091.39</v>
      </c>
      <c r="X917" s="16">
        <v>99.608046948146239</v>
      </c>
      <c r="Y917" s="19">
        <f t="shared" si="29"/>
        <v>-0.99608046948146234</v>
      </c>
      <c r="Z917" s="19">
        <v>-0.99609999999999999</v>
      </c>
      <c r="AA917" t="s">
        <v>12575</v>
      </c>
      <c r="AB917" s="121">
        <v>3</v>
      </c>
    </row>
    <row r="918" spans="1:28" ht="20.25">
      <c r="A918">
        <v>3194</v>
      </c>
      <c r="B918" t="s">
        <v>3171</v>
      </c>
      <c r="C918" t="s">
        <v>3172</v>
      </c>
      <c r="D918" t="str">
        <f t="shared" si="28"/>
        <v>DPRating RATING</v>
      </c>
      <c r="E918" s="3" t="s">
        <v>8884</v>
      </c>
      <c r="F918" s="3" t="s">
        <v>8883</v>
      </c>
      <c r="G918" s="3" t="s">
        <v>8883</v>
      </c>
      <c r="H918" s="4">
        <v>1025</v>
      </c>
      <c r="I918" s="4">
        <v>229005.69894796799</v>
      </c>
      <c r="J918" s="6">
        <v>43684</v>
      </c>
      <c r="K918" s="7">
        <v>1.4627373784100001E-4</v>
      </c>
      <c r="L918" s="7">
        <v>1108</v>
      </c>
      <c r="M918" s="7">
        <v>562953.81199470104</v>
      </c>
      <c r="N918" s="9">
        <v>43691</v>
      </c>
      <c r="O918" s="10">
        <v>3.1542767449899999E-3</v>
      </c>
      <c r="P918" s="10">
        <v>2059</v>
      </c>
      <c r="Q918" s="10">
        <v>771488.48870400805</v>
      </c>
      <c r="R918" s="10">
        <v>21.56420415275576</v>
      </c>
      <c r="S918" s="18">
        <v>21.56420415275576</v>
      </c>
      <c r="T918" s="13">
        <v>43903</v>
      </c>
      <c r="U918" s="16">
        <v>6.4661773867600003E-5</v>
      </c>
      <c r="V918" s="14">
        <v>1548</v>
      </c>
      <c r="W918" s="16">
        <v>229005.69894796799</v>
      </c>
      <c r="X918" s="16">
        <v>97.950028513816889</v>
      </c>
      <c r="Y918" s="19">
        <f t="shared" si="29"/>
        <v>-0.97950028513816889</v>
      </c>
      <c r="Z918" s="19">
        <v>-0.97950000000000004</v>
      </c>
      <c r="AA918" t="s">
        <v>12576</v>
      </c>
      <c r="AB918" s="121">
        <v>3</v>
      </c>
    </row>
    <row r="919" spans="1:28" ht="20.25">
      <c r="A919">
        <v>2175</v>
      </c>
      <c r="B919" t="s">
        <v>1715</v>
      </c>
      <c r="C919" t="s">
        <v>1716</v>
      </c>
      <c r="D919" t="str">
        <f t="shared" si="28"/>
        <v>DecentBet DBET</v>
      </c>
      <c r="E919" s="3" t="s">
        <v>8889</v>
      </c>
      <c r="F919" s="3" t="s">
        <v>8883</v>
      </c>
      <c r="G919" s="3" t="s">
        <v>8883</v>
      </c>
      <c r="H919" s="4">
        <v>1026</v>
      </c>
      <c r="I919" s="4">
        <v>227475.129020717</v>
      </c>
      <c r="J919" s="6">
        <v>43326</v>
      </c>
      <c r="K919" s="7">
        <v>7.3370500000000005E-2</v>
      </c>
      <c r="L919" s="7">
        <v>284</v>
      </c>
      <c r="M919" s="7">
        <v>10665876.057</v>
      </c>
      <c r="N919" s="9">
        <v>43340</v>
      </c>
      <c r="O919" s="10">
        <v>0.14951500000000001</v>
      </c>
      <c r="P919" s="10">
        <v>1081</v>
      </c>
      <c r="Q919" s="10">
        <v>19087316.807700001</v>
      </c>
      <c r="R919" s="10">
        <v>2.0378081108892538</v>
      </c>
      <c r="S919" s="18">
        <v>2.0378081108892538</v>
      </c>
      <c r="T919" s="13">
        <v>44240</v>
      </c>
      <c r="U919" s="14">
        <v>2.0117E-4</v>
      </c>
      <c r="V919" s="14">
        <v>1518</v>
      </c>
      <c r="W919" s="14">
        <v>262232.09000000003</v>
      </c>
      <c r="X919" s="14">
        <v>99.865451626927054</v>
      </c>
      <c r="Y919" s="19">
        <f t="shared" si="29"/>
        <v>-0.9986545162692706</v>
      </c>
      <c r="Z919" s="19">
        <v>-0.99870000000000003</v>
      </c>
      <c r="AA919" t="s">
        <v>12577</v>
      </c>
      <c r="AB919" s="121">
        <v>3</v>
      </c>
    </row>
    <row r="920" spans="1:28" ht="20.25">
      <c r="A920">
        <v>2567</v>
      </c>
      <c r="B920" t="s">
        <v>2276</v>
      </c>
      <c r="C920" t="s">
        <v>2277</v>
      </c>
      <c r="D920" t="str">
        <f t="shared" si="28"/>
        <v>DATx DATX</v>
      </c>
      <c r="E920" s="3" t="s">
        <v>8887</v>
      </c>
      <c r="F920" s="3" t="s">
        <v>8883</v>
      </c>
      <c r="G920" s="3" t="s">
        <v>8883</v>
      </c>
      <c r="H920" s="4">
        <v>1027</v>
      </c>
      <c r="I920" s="4">
        <v>225115.60284217229</v>
      </c>
      <c r="J920" s="6">
        <v>43320</v>
      </c>
      <c r="K920" s="7">
        <v>5.1384498365223399E-3</v>
      </c>
      <c r="L920" s="7">
        <v>364</v>
      </c>
      <c r="M920" s="7">
        <v>7149138.3674225239</v>
      </c>
      <c r="N920" s="9">
        <v>43321</v>
      </c>
      <c r="O920" s="10">
        <v>5.3274668753147099E-3</v>
      </c>
      <c r="P920" s="10">
        <v>1407</v>
      </c>
      <c r="Q920" s="10">
        <v>7412118.2557387399</v>
      </c>
      <c r="R920" s="10">
        <v>1.0367848368293691</v>
      </c>
      <c r="S920" s="18">
        <v>1.0367848368293691</v>
      </c>
      <c r="T920" s="13">
        <v>44681</v>
      </c>
      <c r="U920" s="16">
        <v>1.5614724877971998E-5</v>
      </c>
      <c r="V920" s="14">
        <v>2072</v>
      </c>
      <c r="W920" s="16">
        <v>21724.806561001151</v>
      </c>
      <c r="X920" s="16">
        <v>99.706901511667326</v>
      </c>
      <c r="Y920" s="19">
        <f t="shared" si="29"/>
        <v>-0.99706901511667323</v>
      </c>
      <c r="Z920" s="19">
        <v>-0.99709999999999999</v>
      </c>
      <c r="AA920" t="s">
        <v>12578</v>
      </c>
      <c r="AB920" s="121">
        <v>3</v>
      </c>
    </row>
    <row r="921" spans="1:28" ht="20.25">
      <c r="A921">
        <v>4809</v>
      </c>
      <c r="B921" t="s">
        <v>5037</v>
      </c>
      <c r="C921" t="s">
        <v>5038</v>
      </c>
      <c r="D921" t="str">
        <f t="shared" si="28"/>
        <v>Project WITH WIKEN</v>
      </c>
      <c r="E921" s="3" t="s">
        <v>8887</v>
      </c>
      <c r="F921" s="3" t="s">
        <v>8883</v>
      </c>
      <c r="G921" s="3" t="s">
        <v>8883</v>
      </c>
      <c r="H921" s="4">
        <v>1029</v>
      </c>
      <c r="I921" s="4">
        <v>222204.832007402</v>
      </c>
      <c r="J921" s="6">
        <v>43822</v>
      </c>
      <c r="K921" s="7">
        <v>1.43515558019E-4</v>
      </c>
      <c r="L921" s="7">
        <v>1296</v>
      </c>
      <c r="M921" s="7">
        <v>299872.44579265401</v>
      </c>
      <c r="N921" s="9">
        <v>44291</v>
      </c>
      <c r="O921" s="10">
        <v>0.11066876</v>
      </c>
      <c r="P921" s="10">
        <v>1025</v>
      </c>
      <c r="Q921" s="10">
        <v>23567740.620000001</v>
      </c>
      <c r="R921" s="10">
        <v>771.12726681067284</v>
      </c>
      <c r="S921" s="18">
        <v>771.12726681067284</v>
      </c>
      <c r="T921" s="13">
        <v>44369</v>
      </c>
      <c r="U921" s="14">
        <v>2.8510699999999998E-3</v>
      </c>
      <c r="V921" s="14">
        <v>873</v>
      </c>
      <c r="W921" s="14">
        <v>3046713.32</v>
      </c>
      <c r="X921" s="14">
        <v>97.423780658606816</v>
      </c>
      <c r="Y921" s="19">
        <f t="shared" si="29"/>
        <v>-0.97423780658606818</v>
      </c>
      <c r="Z921" s="19">
        <v>-0.97419999999999995</v>
      </c>
      <c r="AA921" t="s">
        <v>12579</v>
      </c>
      <c r="AB921" s="121">
        <v>3</v>
      </c>
    </row>
    <row r="922" spans="1:28" ht="20.25">
      <c r="A922">
        <v>4707</v>
      </c>
      <c r="B922" t="s">
        <v>4953</v>
      </c>
      <c r="C922" t="s">
        <v>4954</v>
      </c>
      <c r="D922" t="str">
        <f t="shared" si="28"/>
        <v>Nexxo NEXXO</v>
      </c>
      <c r="E922" s="3" t="s">
        <v>8887</v>
      </c>
      <c r="F922" s="3" t="s">
        <v>8883</v>
      </c>
      <c r="G922" s="3" t="s">
        <v>8883</v>
      </c>
      <c r="H922" s="4">
        <v>1030</v>
      </c>
      <c r="I922" s="4">
        <v>221004.8978166341</v>
      </c>
      <c r="J922" s="6">
        <v>43906</v>
      </c>
      <c r="K922" s="7">
        <v>7.1990185237700004E-4</v>
      </c>
      <c r="L922" s="7">
        <v>1485</v>
      </c>
      <c r="M922" s="7">
        <v>154530.44832539209</v>
      </c>
      <c r="N922" s="9">
        <v>44158</v>
      </c>
      <c r="O922" s="10">
        <v>0.25935797944785</v>
      </c>
      <c r="P922" s="10">
        <v>749</v>
      </c>
      <c r="Q922" s="10">
        <v>55672456.889103107</v>
      </c>
      <c r="R922" s="10">
        <v>360.26852631576332</v>
      </c>
      <c r="S922" s="18">
        <v>360.26852631576332</v>
      </c>
      <c r="T922" s="13">
        <v>44186</v>
      </c>
      <c r="U922" s="14">
        <v>6.6589346714999997E-4</v>
      </c>
      <c r="V922" s="14">
        <v>1661</v>
      </c>
      <c r="W922" s="14">
        <v>142937.28468106739</v>
      </c>
      <c r="X922" s="14">
        <v>99.743253140478799</v>
      </c>
      <c r="Y922" s="19">
        <f t="shared" si="29"/>
        <v>-0.99743253140478805</v>
      </c>
      <c r="Z922" s="19">
        <v>-0.99739999999999995</v>
      </c>
      <c r="AA922" t="s">
        <v>12580</v>
      </c>
      <c r="AB922" s="121">
        <v>3</v>
      </c>
    </row>
    <row r="923" spans="1:28" ht="20.25">
      <c r="A923">
        <v>3797</v>
      </c>
      <c r="B923" t="s">
        <v>4059</v>
      </c>
      <c r="C923" t="s">
        <v>4060</v>
      </c>
      <c r="D923" t="str">
        <f t="shared" si="28"/>
        <v>Bitex Global XBX Coin XBX</v>
      </c>
      <c r="E923" s="3" t="s">
        <v>8898</v>
      </c>
      <c r="F923" s="3" t="s">
        <v>8883</v>
      </c>
      <c r="G923" s="3" t="s">
        <v>8883</v>
      </c>
      <c r="H923" s="4">
        <v>1031</v>
      </c>
      <c r="I923" s="4">
        <v>220277.81655045249</v>
      </c>
      <c r="J923" s="6">
        <v>43545</v>
      </c>
      <c r="K923" s="7">
        <v>1.9973015259199998E-2</v>
      </c>
      <c r="L923" s="7">
        <v>2674</v>
      </c>
      <c r="M923" s="7">
        <v>0</v>
      </c>
      <c r="N923" s="9">
        <v>43596</v>
      </c>
      <c r="O923" s="10">
        <v>0.25884683053399998</v>
      </c>
      <c r="P923" s="10">
        <v>3058</v>
      </c>
      <c r="Q923" s="10">
        <v>0</v>
      </c>
      <c r="R923" s="10">
        <v>12.959827405867999</v>
      </c>
      <c r="S923" s="18">
        <v>12.959827405867999</v>
      </c>
      <c r="T923" s="13">
        <v>43922</v>
      </c>
      <c r="U923" s="14">
        <v>5.30917804181E-4</v>
      </c>
      <c r="V923" s="14">
        <v>1735</v>
      </c>
      <c r="W923" s="14">
        <v>105479.0637032845</v>
      </c>
      <c r="X923" s="14">
        <v>99.794891131915449</v>
      </c>
      <c r="Y923" s="19">
        <f t="shared" si="29"/>
        <v>-0.99794891131915453</v>
      </c>
      <c r="Z923" s="19">
        <v>-0.99790000000000001</v>
      </c>
      <c r="AA923" t="s">
        <v>12581</v>
      </c>
      <c r="AB923" s="121">
        <v>3</v>
      </c>
    </row>
    <row r="924" spans="1:28" ht="20.25">
      <c r="A924">
        <v>2406</v>
      </c>
      <c r="B924" t="s">
        <v>2027</v>
      </c>
      <c r="C924" t="s">
        <v>2028</v>
      </c>
      <c r="D924" t="str">
        <f t="shared" si="28"/>
        <v>InvestDigital IDT</v>
      </c>
      <c r="E924" s="3" t="s">
        <v>8893</v>
      </c>
      <c r="F924" s="3" t="s">
        <v>8883</v>
      </c>
      <c r="G924" s="3" t="s">
        <v>8883</v>
      </c>
      <c r="H924" s="4">
        <v>1032</v>
      </c>
      <c r="I924" s="4">
        <v>215879.12053102601</v>
      </c>
      <c r="J924" s="6">
        <v>43455</v>
      </c>
      <c r="K924" s="7">
        <v>1.57588867613E-3</v>
      </c>
      <c r="L924" s="7">
        <v>2780</v>
      </c>
      <c r="M924" s="7">
        <v>0</v>
      </c>
      <c r="N924" s="9">
        <v>43705</v>
      </c>
      <c r="O924" s="10">
        <v>6.0950918350900003E-2</v>
      </c>
      <c r="P924" s="10">
        <v>2766</v>
      </c>
      <c r="Q924" s="10">
        <v>0</v>
      </c>
      <c r="R924" s="10">
        <v>38.677172616393612</v>
      </c>
      <c r="S924" s="18">
        <v>38.677172616393612</v>
      </c>
      <c r="T924" s="13">
        <v>44636</v>
      </c>
      <c r="U924" s="14">
        <v>1.3802405306578001E-4</v>
      </c>
      <c r="V924" s="14">
        <v>2071</v>
      </c>
      <c r="W924" s="14">
        <v>21852.99</v>
      </c>
      <c r="X924" s="14">
        <v>99.773548854061289</v>
      </c>
      <c r="Y924" s="19">
        <f t="shared" si="29"/>
        <v>-0.99773548854061289</v>
      </c>
      <c r="Z924" s="19">
        <v>-0.99770000000000003</v>
      </c>
      <c r="AA924" t="s">
        <v>12582</v>
      </c>
      <c r="AB924" s="121">
        <v>3</v>
      </c>
    </row>
    <row r="925" spans="1:28" ht="20.25">
      <c r="A925">
        <v>4097</v>
      </c>
      <c r="B925" t="s">
        <v>4513</v>
      </c>
      <c r="C925" t="s">
        <v>4514</v>
      </c>
      <c r="D925" t="str">
        <f t="shared" si="28"/>
        <v>x42 Protocol X42</v>
      </c>
      <c r="E925" s="3" t="s">
        <v>8887</v>
      </c>
      <c r="F925" s="3" t="s">
        <v>8883</v>
      </c>
      <c r="G925" s="3" t="s">
        <v>8883</v>
      </c>
      <c r="H925" s="4">
        <v>1033</v>
      </c>
      <c r="I925" s="4">
        <v>213634.645931876</v>
      </c>
      <c r="J925" s="6">
        <v>43831</v>
      </c>
      <c r="K925" s="7">
        <v>4.5886217157500003E-3</v>
      </c>
      <c r="L925" s="7">
        <v>1597</v>
      </c>
      <c r="M925" s="7">
        <v>100447.36927986301</v>
      </c>
      <c r="N925" s="9">
        <v>44286</v>
      </c>
      <c r="O925" s="10">
        <v>0.74026384000000001</v>
      </c>
      <c r="P925" s="10">
        <v>1640</v>
      </c>
      <c r="Q925" s="10">
        <v>3585614.18</v>
      </c>
      <c r="R925" s="10">
        <v>161.32596798274221</v>
      </c>
      <c r="S925" s="18">
        <v>161.32596798274221</v>
      </c>
      <c r="T925" s="13">
        <v>44615</v>
      </c>
      <c r="U925" s="14">
        <v>4.919826711999655E-3</v>
      </c>
      <c r="V925" s="14">
        <v>1706</v>
      </c>
      <c r="W925" s="14">
        <v>118883.59</v>
      </c>
      <c r="X925" s="14">
        <v>99.335395510876282</v>
      </c>
      <c r="Y925" s="19">
        <f t="shared" si="29"/>
        <v>-0.99335395510876279</v>
      </c>
      <c r="Z925" s="19">
        <v>-0.99339999999999995</v>
      </c>
      <c r="AA925" t="s">
        <v>12583</v>
      </c>
      <c r="AB925" s="121">
        <v>3</v>
      </c>
    </row>
    <row r="926" spans="1:28" ht="20.25">
      <c r="A926">
        <v>1838</v>
      </c>
      <c r="B926" t="s">
        <v>1273</v>
      </c>
      <c r="C926" t="s">
        <v>1274</v>
      </c>
      <c r="D926" t="str">
        <f t="shared" si="28"/>
        <v>OracleChain OCT</v>
      </c>
      <c r="E926" s="3" t="s">
        <v>8887</v>
      </c>
      <c r="F926" s="3" t="s">
        <v>8883</v>
      </c>
      <c r="G926" s="3" t="s">
        <v>8883</v>
      </c>
      <c r="H926" s="4">
        <v>1035</v>
      </c>
      <c r="I926" s="4">
        <v>211799.13798870001</v>
      </c>
      <c r="J926" s="6">
        <v>43319</v>
      </c>
      <c r="K926" s="7">
        <v>0.32491114735603299</v>
      </c>
      <c r="L926" s="7">
        <v>303</v>
      </c>
      <c r="M926" s="7">
        <v>9747334.4206809904</v>
      </c>
      <c r="N926" s="9">
        <v>43320</v>
      </c>
      <c r="O926" s="10">
        <v>0.32761284708976701</v>
      </c>
      <c r="P926" s="10">
        <v>1307</v>
      </c>
      <c r="Q926" s="10">
        <v>9828385.4126930106</v>
      </c>
      <c r="R926" s="10">
        <v>1.008315195571833</v>
      </c>
      <c r="S926" s="18">
        <v>1.008315195571833</v>
      </c>
      <c r="T926" s="13">
        <v>44152</v>
      </c>
      <c r="U926" s="14">
        <v>4.8514501573899997E-3</v>
      </c>
      <c r="V926" s="14">
        <v>1655</v>
      </c>
      <c r="W926" s="14">
        <v>145543.50472170001</v>
      </c>
      <c r="X926" s="14">
        <v>98.51915143118282</v>
      </c>
      <c r="Y926" s="19">
        <f t="shared" si="29"/>
        <v>-0.98519151431182816</v>
      </c>
      <c r="Z926" s="19">
        <v>-0.98519999999999996</v>
      </c>
      <c r="AA926" t="s">
        <v>12584</v>
      </c>
      <c r="AB926" s="121">
        <v>3</v>
      </c>
    </row>
    <row r="927" spans="1:28" ht="20.25">
      <c r="A927">
        <v>3980</v>
      </c>
      <c r="B927" t="s">
        <v>4356</v>
      </c>
      <c r="C927" t="s">
        <v>4356</v>
      </c>
      <c r="D927" t="str">
        <f t="shared" si="28"/>
        <v>TCASH TCASH</v>
      </c>
      <c r="E927" s="3" t="s">
        <v>3686</v>
      </c>
      <c r="F927" s="3" t="s">
        <v>8883</v>
      </c>
      <c r="G927" s="3" t="s">
        <v>8883</v>
      </c>
      <c r="H927" s="4">
        <v>1036</v>
      </c>
      <c r="I927" s="4">
        <v>210479.154194848</v>
      </c>
      <c r="J927" s="6">
        <v>43636</v>
      </c>
      <c r="K927" s="7">
        <v>9.0939441820499997E-3</v>
      </c>
      <c r="L927" s="7">
        <v>2692</v>
      </c>
      <c r="M927" s="7">
        <v>0</v>
      </c>
      <c r="N927" s="9">
        <v>43713</v>
      </c>
      <c r="O927" s="10">
        <v>0.155834585823</v>
      </c>
      <c r="P927" s="10">
        <v>1515</v>
      </c>
      <c r="Q927" s="10">
        <v>5320158.3867520001</v>
      </c>
      <c r="R927" s="10">
        <v>17.13608338729335</v>
      </c>
      <c r="S927" s="18">
        <v>17.13608338729335</v>
      </c>
      <c r="T927" s="13">
        <v>44491</v>
      </c>
      <c r="U927" s="14">
        <v>7.8638509310937396E-4</v>
      </c>
      <c r="V927" s="14">
        <v>1783</v>
      </c>
      <c r="W927" s="14">
        <v>86646.47</v>
      </c>
      <c r="X927" s="14">
        <v>99.495371910570242</v>
      </c>
      <c r="Y927" s="19">
        <f t="shared" si="29"/>
        <v>-0.99495371910570241</v>
      </c>
      <c r="Z927" s="19">
        <v>-0.995</v>
      </c>
      <c r="AA927" t="s">
        <v>12585</v>
      </c>
      <c r="AB927" s="121">
        <v>3</v>
      </c>
    </row>
    <row r="928" spans="1:28" ht="20.25">
      <c r="A928">
        <v>3362</v>
      </c>
      <c r="B928" t="s">
        <v>3448</v>
      </c>
      <c r="C928" t="s">
        <v>3449</v>
      </c>
      <c r="D928" t="str">
        <f t="shared" si="28"/>
        <v>Auxilium AUX</v>
      </c>
      <c r="E928" s="3" t="s">
        <v>8889</v>
      </c>
      <c r="F928" s="3" t="s">
        <v>8883</v>
      </c>
      <c r="G928" s="3" t="s">
        <v>8883</v>
      </c>
      <c r="H928" s="4">
        <v>1037</v>
      </c>
      <c r="I928" s="4">
        <v>210461.26530373099</v>
      </c>
      <c r="J928" s="6">
        <v>43785</v>
      </c>
      <c r="K928" s="7">
        <v>6.82153413755E-4</v>
      </c>
      <c r="L928" s="7">
        <v>1550</v>
      </c>
      <c r="M928" s="7">
        <v>119869.07516772499</v>
      </c>
      <c r="N928" s="9">
        <v>44076</v>
      </c>
      <c r="O928" s="10">
        <v>8.69344523796E-2</v>
      </c>
      <c r="P928" s="10">
        <v>1304</v>
      </c>
      <c r="Q928" s="10">
        <v>9918107.1677922793</v>
      </c>
      <c r="R928" s="10">
        <v>127.44120402631761</v>
      </c>
      <c r="S928" s="18">
        <v>127.44120402631761</v>
      </c>
      <c r="T928" s="13">
        <v>44616</v>
      </c>
      <c r="U928" s="14">
        <v>6.8088050359889699E-4</v>
      </c>
      <c r="V928" s="14">
        <v>1720</v>
      </c>
      <c r="W928" s="14">
        <v>110849.76</v>
      </c>
      <c r="X928" s="14">
        <v>99.216788643671649</v>
      </c>
      <c r="Y928" s="19">
        <f t="shared" si="29"/>
        <v>-0.9921678864367165</v>
      </c>
      <c r="Z928" s="19">
        <v>-0.99219999999999997</v>
      </c>
      <c r="AA928" t="s">
        <v>12586</v>
      </c>
      <c r="AB928" s="121">
        <v>3</v>
      </c>
    </row>
    <row r="929" spans="1:28" ht="20.25">
      <c r="A929">
        <v>2323</v>
      </c>
      <c r="B929" t="s">
        <v>1912</v>
      </c>
      <c r="C929" t="s">
        <v>1913</v>
      </c>
      <c r="D929" t="str">
        <f t="shared" si="28"/>
        <v>HEROcoin PLAY</v>
      </c>
      <c r="E929" s="3" t="s">
        <v>8892</v>
      </c>
      <c r="F929" s="3" t="s">
        <v>8883</v>
      </c>
      <c r="G929" s="3" t="s">
        <v>8883</v>
      </c>
      <c r="H929" s="4">
        <v>1039</v>
      </c>
      <c r="I929" s="4">
        <v>204347.61794387901</v>
      </c>
      <c r="J929" s="6">
        <v>43962</v>
      </c>
      <c r="K929" s="7">
        <v>4.8933767308299999E-4</v>
      </c>
      <c r="L929" s="7">
        <v>1611</v>
      </c>
      <c r="M929" s="7">
        <v>95165.678003963505</v>
      </c>
      <c r="N929" s="9">
        <v>44287</v>
      </c>
      <c r="O929" s="10">
        <v>7.0872030000000003E-2</v>
      </c>
      <c r="P929" s="10">
        <v>1205</v>
      </c>
      <c r="Q929" s="10">
        <v>13067527.08</v>
      </c>
      <c r="R929" s="10">
        <v>144.8325642975355</v>
      </c>
      <c r="S929" s="18">
        <v>144.8325642975355</v>
      </c>
      <c r="T929" s="13">
        <v>44489</v>
      </c>
      <c r="U929" s="14">
        <v>0</v>
      </c>
      <c r="V929" s="14">
        <v>635</v>
      </c>
      <c r="W929" s="14">
        <v>8840735.5800000001</v>
      </c>
      <c r="X929" s="14">
        <v>100</v>
      </c>
      <c r="Y929" s="19">
        <f t="shared" si="29"/>
        <v>-1</v>
      </c>
      <c r="Z929" s="19">
        <v>-1</v>
      </c>
      <c r="AA929" t="s">
        <v>12587</v>
      </c>
      <c r="AB929" s="121">
        <v>3</v>
      </c>
    </row>
    <row r="930" spans="1:28" ht="20.25">
      <c r="A930">
        <v>1022</v>
      </c>
      <c r="B930" t="s">
        <v>528</v>
      </c>
      <c r="C930" t="s">
        <v>529</v>
      </c>
      <c r="D930" t="str">
        <f t="shared" si="28"/>
        <v>LEOcoin LEO</v>
      </c>
      <c r="E930" s="3" t="s">
        <v>8884</v>
      </c>
      <c r="F930" s="3" t="s">
        <v>8883</v>
      </c>
      <c r="G930" s="3" t="s">
        <v>8883</v>
      </c>
      <c r="H930" s="4">
        <v>1040</v>
      </c>
      <c r="I930" s="4">
        <v>201750.35867235801</v>
      </c>
      <c r="J930" s="6">
        <v>43917</v>
      </c>
      <c r="K930" s="7">
        <v>5.8115936562500004E-4</v>
      </c>
      <c r="L930" s="7">
        <v>1491</v>
      </c>
      <c r="M930" s="7">
        <v>151070.52207229799</v>
      </c>
      <c r="N930" s="9">
        <v>44307</v>
      </c>
      <c r="O930" s="10">
        <v>0.37729655747247998</v>
      </c>
      <c r="P930" s="10">
        <v>1803</v>
      </c>
      <c r="Q930" s="10">
        <v>2026055.0319582031</v>
      </c>
      <c r="R930" s="10">
        <v>649.21358888662394</v>
      </c>
      <c r="S930" s="18">
        <v>649.21358888662394</v>
      </c>
      <c r="T930" s="13">
        <v>44330</v>
      </c>
      <c r="U930" s="14">
        <v>4.0647073008520003E-2</v>
      </c>
      <c r="V930" s="14">
        <v>1557</v>
      </c>
      <c r="W930" s="14">
        <v>218271.82138891169</v>
      </c>
      <c r="X930" s="14">
        <v>89.22675751912081</v>
      </c>
      <c r="Y930" s="19">
        <f t="shared" si="29"/>
        <v>-0.89226757519120814</v>
      </c>
      <c r="Z930" s="19">
        <v>-0.89229999999999998</v>
      </c>
      <c r="AA930" t="s">
        <v>12588</v>
      </c>
      <c r="AB930" s="121">
        <v>3</v>
      </c>
    </row>
    <row r="931" spans="1:28" ht="20.25">
      <c r="A931">
        <v>3869</v>
      </c>
      <c r="B931" t="s">
        <v>4173</v>
      </c>
      <c r="C931" t="s">
        <v>4174</v>
      </c>
      <c r="D931" t="str">
        <f t="shared" si="28"/>
        <v>Alpha Token A</v>
      </c>
      <c r="E931" s="3" t="s">
        <v>8882</v>
      </c>
      <c r="F931" s="3" t="s">
        <v>8883</v>
      </c>
      <c r="G931" s="3" t="s">
        <v>8883</v>
      </c>
      <c r="H931" s="4">
        <v>1041</v>
      </c>
      <c r="I931" s="4">
        <v>200768.65224205339</v>
      </c>
      <c r="J931" s="6">
        <v>43597</v>
      </c>
      <c r="K931" s="7">
        <v>3.0165437830499998E-3</v>
      </c>
      <c r="L931" s="7">
        <v>1657</v>
      </c>
      <c r="M931" s="7">
        <v>77009.880259431418</v>
      </c>
      <c r="N931" s="9">
        <v>43715</v>
      </c>
      <c r="O931" s="10">
        <v>1.6790341233599999</v>
      </c>
      <c r="P931" s="10">
        <v>811</v>
      </c>
      <c r="Q931" s="10">
        <v>45069737.101775639</v>
      </c>
      <c r="R931" s="10">
        <v>556.60857064118056</v>
      </c>
      <c r="S931" s="18">
        <v>556.60857064118056</v>
      </c>
      <c r="T931" s="13">
        <v>43922</v>
      </c>
      <c r="U931" s="14">
        <v>1.36674606828E-3</v>
      </c>
      <c r="V931" s="14">
        <v>1939</v>
      </c>
      <c r="W931" s="14">
        <v>42006.608467739999</v>
      </c>
      <c r="X931" s="14">
        <v>99.918599267920484</v>
      </c>
      <c r="Y931" s="19">
        <f t="shared" si="29"/>
        <v>-0.99918599267920483</v>
      </c>
      <c r="Z931" s="19">
        <v>-0.99919999999999998</v>
      </c>
      <c r="AA931" t="s">
        <v>12589</v>
      </c>
      <c r="AB931" s="121">
        <v>3</v>
      </c>
    </row>
    <row r="932" spans="1:28" ht="20.25">
      <c r="A932">
        <v>3824</v>
      </c>
      <c r="B932" t="s">
        <v>4107</v>
      </c>
      <c r="C932" t="s">
        <v>4108</v>
      </c>
      <c r="D932" t="str">
        <f t="shared" si="28"/>
        <v>Vanta Network VANTA</v>
      </c>
      <c r="E932" s="3" t="s">
        <v>8887</v>
      </c>
      <c r="F932" s="3" t="s">
        <v>8883</v>
      </c>
      <c r="G932" s="3" t="s">
        <v>8883</v>
      </c>
      <c r="H932" s="4">
        <v>1042</v>
      </c>
      <c r="I932" s="4">
        <v>198537.90368869869</v>
      </c>
      <c r="J932" s="6">
        <v>43601</v>
      </c>
      <c r="K932" s="7">
        <v>7.0508460683399996E-4</v>
      </c>
      <c r="L932" s="7">
        <v>697</v>
      </c>
      <c r="M932" s="7">
        <v>1983069.3762558801</v>
      </c>
      <c r="N932" s="9">
        <v>43614</v>
      </c>
      <c r="O932" s="10">
        <v>1.5494539238500001E-3</v>
      </c>
      <c r="P932" s="10">
        <v>1582</v>
      </c>
      <c r="Q932" s="10">
        <v>4357880.7373252641</v>
      </c>
      <c r="R932" s="10">
        <v>2.1975432576913319</v>
      </c>
      <c r="S932" s="18">
        <v>2.1975432576913319</v>
      </c>
      <c r="T932" s="13">
        <v>43934</v>
      </c>
      <c r="U932" s="16">
        <v>3.2924791544899997E-5</v>
      </c>
      <c r="V932" s="14">
        <v>1862</v>
      </c>
      <c r="W932" s="16">
        <v>60933.210588620837</v>
      </c>
      <c r="X932" s="16">
        <v>97.875071272652605</v>
      </c>
      <c r="Y932" s="19">
        <f t="shared" si="29"/>
        <v>-0.97875071272652603</v>
      </c>
      <c r="Z932" s="19">
        <v>-0.9788</v>
      </c>
      <c r="AA932" t="s">
        <v>12590</v>
      </c>
      <c r="AB932" s="121">
        <v>3</v>
      </c>
    </row>
    <row r="933" spans="1:28" ht="20.25">
      <c r="A933">
        <v>3639</v>
      </c>
      <c r="B933" t="s">
        <v>3802</v>
      </c>
      <c r="C933" t="s">
        <v>3803</v>
      </c>
      <c r="D933" t="str">
        <f t="shared" si="28"/>
        <v>PlayGame PXG</v>
      </c>
      <c r="E933" s="3" t="s">
        <v>8892</v>
      </c>
      <c r="F933" s="3" t="s">
        <v>8883</v>
      </c>
      <c r="G933" s="3" t="s">
        <v>8883</v>
      </c>
      <c r="H933" s="4">
        <v>1044</v>
      </c>
      <c r="I933" s="4">
        <v>195250.32893087601</v>
      </c>
      <c r="J933" s="6">
        <v>43455</v>
      </c>
      <c r="K933" s="7">
        <v>3.6641619748300001E-3</v>
      </c>
      <c r="L933" s="7">
        <v>2731</v>
      </c>
      <c r="M933" s="7">
        <v>0</v>
      </c>
      <c r="N933" s="9">
        <v>43508</v>
      </c>
      <c r="O933" s="10">
        <v>6.8829973044199997E-3</v>
      </c>
      <c r="P933" s="10">
        <v>1848</v>
      </c>
      <c r="Q933" s="10">
        <v>1796065.0858304</v>
      </c>
      <c r="R933" s="10">
        <v>1.878464257775978</v>
      </c>
      <c r="S933" s="18">
        <v>1.878464257775978</v>
      </c>
      <c r="T933" s="13">
        <v>44235</v>
      </c>
      <c r="U933" s="14">
        <v>0</v>
      </c>
      <c r="V933" s="14">
        <v>1883</v>
      </c>
      <c r="W933" s="14">
        <v>55047.11</v>
      </c>
      <c r="X933" s="14">
        <v>100</v>
      </c>
      <c r="Y933" s="19">
        <f t="shared" si="29"/>
        <v>-1</v>
      </c>
      <c r="Z933" s="19">
        <v>-1</v>
      </c>
      <c r="AA933" t="s">
        <v>12591</v>
      </c>
      <c r="AB933" s="121">
        <v>3</v>
      </c>
    </row>
    <row r="934" spans="1:28" ht="20.25">
      <c r="A934">
        <v>3241</v>
      </c>
      <c r="B934" t="s">
        <v>3244</v>
      </c>
      <c r="C934" t="s">
        <v>3245</v>
      </c>
      <c r="D934" t="str">
        <f t="shared" si="28"/>
        <v>FortKnoxster FKX</v>
      </c>
      <c r="E934" s="3" t="s">
        <v>8887</v>
      </c>
      <c r="F934" s="3" t="s">
        <v>8883</v>
      </c>
      <c r="G934" s="3" t="s">
        <v>8883</v>
      </c>
      <c r="H934" s="4">
        <v>1045</v>
      </c>
      <c r="I934" s="4">
        <v>193705.27999409099</v>
      </c>
      <c r="J934" s="6">
        <v>44224</v>
      </c>
      <c r="K934" s="7">
        <v>8.0953999999999998E-4</v>
      </c>
      <c r="L934" s="7">
        <v>1279</v>
      </c>
      <c r="M934" s="7">
        <v>315796.51</v>
      </c>
      <c r="N934" s="9">
        <v>44513</v>
      </c>
      <c r="O934" s="10">
        <v>0.29954466143736691</v>
      </c>
      <c r="P934" s="10">
        <v>875</v>
      </c>
      <c r="Q934" s="10">
        <v>37256424.18</v>
      </c>
      <c r="R934" s="10">
        <v>370.01835787900148</v>
      </c>
      <c r="S934" s="18">
        <v>370.01835787900148</v>
      </c>
      <c r="T934" s="13">
        <v>44687</v>
      </c>
      <c r="U934" s="14">
        <v>2.6835061599688421E-2</v>
      </c>
      <c r="V934" s="14">
        <v>805</v>
      </c>
      <c r="W934" s="14">
        <v>4244957.7300000004</v>
      </c>
      <c r="X934" s="14">
        <v>91.041382119474207</v>
      </c>
      <c r="Y934" s="19">
        <f t="shared" si="29"/>
        <v>-0.91041382119474212</v>
      </c>
      <c r="Z934" s="19">
        <v>-0.91039999999999999</v>
      </c>
      <c r="AA934" t="s">
        <v>12592</v>
      </c>
      <c r="AB934" s="121">
        <v>3</v>
      </c>
    </row>
    <row r="935" spans="1:28" ht="20.25">
      <c r="A935">
        <v>2624</v>
      </c>
      <c r="B935" t="s">
        <v>2361</v>
      </c>
      <c r="C935" t="s">
        <v>2362</v>
      </c>
      <c r="D935" t="str">
        <f t="shared" si="28"/>
        <v>Sentinel Chain SENC</v>
      </c>
      <c r="E935" s="3" t="s">
        <v>8887</v>
      </c>
      <c r="F935" s="3" t="s">
        <v>8883</v>
      </c>
      <c r="G935" s="3" t="s">
        <v>8883</v>
      </c>
      <c r="H935" s="4">
        <v>1047</v>
      </c>
      <c r="I935" s="4">
        <v>187546.10492936801</v>
      </c>
      <c r="J935" s="6">
        <v>43441</v>
      </c>
      <c r="K935" s="7">
        <v>2.02503773484E-3</v>
      </c>
      <c r="L935" s="7">
        <v>1160</v>
      </c>
      <c r="M935" s="7">
        <v>486001.50600439502</v>
      </c>
      <c r="N935" s="9">
        <v>43624</v>
      </c>
      <c r="O935" s="10">
        <v>2.0375280260399999E-2</v>
      </c>
      <c r="P935" s="10">
        <v>2032</v>
      </c>
      <c r="Q935" s="10">
        <v>899735.222471638</v>
      </c>
      <c r="R935" s="10">
        <v>10.06167930100812</v>
      </c>
      <c r="S935" s="18">
        <v>10.06167930100812</v>
      </c>
      <c r="T935" s="13">
        <v>44224</v>
      </c>
      <c r="U935" s="14">
        <v>0</v>
      </c>
      <c r="V935" s="14">
        <v>1683</v>
      </c>
      <c r="W935" s="14">
        <v>132485.75</v>
      </c>
      <c r="X935" s="14">
        <v>100</v>
      </c>
      <c r="Y935" s="19">
        <f t="shared" si="29"/>
        <v>-1</v>
      </c>
      <c r="Z935" s="19">
        <v>-1</v>
      </c>
      <c r="AA935" t="s">
        <v>12593</v>
      </c>
      <c r="AB935" s="121">
        <v>3</v>
      </c>
    </row>
    <row r="936" spans="1:28" ht="20.25">
      <c r="A936">
        <v>2906</v>
      </c>
      <c r="B936" t="s">
        <v>2724</v>
      </c>
      <c r="C936" t="s">
        <v>2725</v>
      </c>
      <c r="D936" t="str">
        <f t="shared" si="28"/>
        <v>Essentia ESS</v>
      </c>
      <c r="E936" s="3" t="s">
        <v>3686</v>
      </c>
      <c r="F936" s="3" t="s">
        <v>8883</v>
      </c>
      <c r="G936" s="3" t="s">
        <v>8883</v>
      </c>
      <c r="H936" s="4">
        <v>1048</v>
      </c>
      <c r="I936" s="4">
        <v>185351.98265725499</v>
      </c>
      <c r="J936" s="6">
        <v>43913</v>
      </c>
      <c r="K936" s="7">
        <v>1.36830268364E-4</v>
      </c>
      <c r="L936" s="7">
        <v>1509</v>
      </c>
      <c r="M936" s="7">
        <v>138373.92329319601</v>
      </c>
      <c r="N936" s="9">
        <v>44283</v>
      </c>
      <c r="O936" s="10">
        <v>2.649195E-2</v>
      </c>
      <c r="P936" s="10">
        <v>1014</v>
      </c>
      <c r="Q936" s="10">
        <v>24272139</v>
      </c>
      <c r="R936" s="10">
        <v>193.61176672931251</v>
      </c>
      <c r="S936" s="18">
        <v>193.61176672931251</v>
      </c>
      <c r="T936" s="13">
        <v>44686</v>
      </c>
      <c r="U936" s="14">
        <v>8.1894159933370301E-4</v>
      </c>
      <c r="V936" s="14">
        <v>1095</v>
      </c>
      <c r="W936" s="14">
        <v>1278658.06</v>
      </c>
      <c r="X936" s="14">
        <v>96.908715291499107</v>
      </c>
      <c r="Y936" s="19">
        <f t="shared" si="29"/>
        <v>-0.96908715291499103</v>
      </c>
      <c r="Z936" s="19">
        <v>-0.96909999999999996</v>
      </c>
      <c r="AA936" t="s">
        <v>12594</v>
      </c>
      <c r="AB936" s="121">
        <v>3</v>
      </c>
    </row>
    <row r="937" spans="1:28" ht="20.25">
      <c r="A937">
        <v>3166</v>
      </c>
      <c r="B937" t="s">
        <v>3119</v>
      </c>
      <c r="C937" t="s">
        <v>3120</v>
      </c>
      <c r="D937" t="str">
        <f t="shared" si="28"/>
        <v>Bitcoin Incognito XBI</v>
      </c>
      <c r="E937" s="3" t="s">
        <v>8884</v>
      </c>
      <c r="F937" s="3" t="s">
        <v>8883</v>
      </c>
      <c r="G937" s="3" t="s">
        <v>8883</v>
      </c>
      <c r="H937" s="4">
        <v>1049</v>
      </c>
      <c r="I937" s="4">
        <v>185283.67087274999</v>
      </c>
      <c r="J937" s="6">
        <v>43344</v>
      </c>
      <c r="K937" s="7">
        <v>4.0706199999999998E-2</v>
      </c>
      <c r="L937" s="7">
        <v>2799</v>
      </c>
      <c r="M937" s="7">
        <v>0</v>
      </c>
      <c r="N937" s="9">
        <v>43406</v>
      </c>
      <c r="O937" s="10">
        <v>0.71294400000000002</v>
      </c>
      <c r="P937" s="10">
        <v>1610</v>
      </c>
      <c r="Q937" s="10">
        <v>4008906.2994400002</v>
      </c>
      <c r="R937" s="10">
        <v>17.514383558278588</v>
      </c>
      <c r="S937" s="18">
        <v>17.514383558278588</v>
      </c>
      <c r="T937" s="13">
        <v>44665</v>
      </c>
      <c r="U937" s="14">
        <v>4.1125240519067601E-4</v>
      </c>
      <c r="V937" s="14">
        <v>2119</v>
      </c>
      <c r="W937" s="14">
        <v>16652.73</v>
      </c>
      <c r="X937" s="14">
        <v>99.942316310230439</v>
      </c>
      <c r="Y937" s="19">
        <f t="shared" si="29"/>
        <v>-0.99942316310230439</v>
      </c>
      <c r="Z937" s="19">
        <v>-0.99939999999999996</v>
      </c>
      <c r="AA937" t="s">
        <v>12595</v>
      </c>
      <c r="AB937" s="121">
        <v>3</v>
      </c>
    </row>
    <row r="938" spans="1:28" ht="20.25">
      <c r="A938">
        <v>2970</v>
      </c>
      <c r="B938" t="s">
        <v>2817</v>
      </c>
      <c r="C938" t="s">
        <v>2818</v>
      </c>
      <c r="D938" t="str">
        <f t="shared" si="28"/>
        <v>LocalCoinSwap LCS</v>
      </c>
      <c r="E938" s="3" t="s">
        <v>3686</v>
      </c>
      <c r="F938" s="3" t="s">
        <v>8883</v>
      </c>
      <c r="G938" s="3" t="s">
        <v>8883</v>
      </c>
      <c r="H938" s="4">
        <v>1051</v>
      </c>
      <c r="I938" s="4">
        <v>182458.380804874</v>
      </c>
      <c r="J938" s="6">
        <v>43320</v>
      </c>
      <c r="K938" s="7">
        <v>0.12548599999999999</v>
      </c>
      <c r="L938" s="7">
        <v>417</v>
      </c>
      <c r="M938" s="7">
        <v>5618742.1181100002</v>
      </c>
      <c r="N938" s="9">
        <v>43325</v>
      </c>
      <c r="O938" s="10">
        <v>0.23871100000000001</v>
      </c>
      <c r="P938" s="10">
        <v>1399</v>
      </c>
      <c r="Q938" s="10">
        <v>7523564.32656</v>
      </c>
      <c r="R938" s="10">
        <v>1.9022918891350431</v>
      </c>
      <c r="S938" s="18">
        <v>1.9022918891350431</v>
      </c>
      <c r="T938" s="13">
        <v>43907</v>
      </c>
      <c r="U938" s="14">
        <v>2.1806159150599999E-3</v>
      </c>
      <c r="V938" s="14">
        <v>1635</v>
      </c>
      <c r="W938" s="14">
        <v>157446.455537167</v>
      </c>
      <c r="X938" s="14">
        <v>99.08650379954841</v>
      </c>
      <c r="Y938" s="19">
        <f t="shared" si="29"/>
        <v>-0.99086503799548409</v>
      </c>
      <c r="Z938" s="19">
        <v>-0.9909</v>
      </c>
      <c r="AA938" t="s">
        <v>12596</v>
      </c>
      <c r="AB938" s="121">
        <v>3</v>
      </c>
    </row>
    <row r="939" spans="1:28" ht="20.25">
      <c r="A939">
        <v>4213</v>
      </c>
      <c r="B939" t="s">
        <v>4647</v>
      </c>
      <c r="C939" t="s">
        <v>4648</v>
      </c>
      <c r="D939" t="str">
        <f t="shared" si="28"/>
        <v>Uptrennd 1UP</v>
      </c>
      <c r="E939" s="3" t="s">
        <v>8887</v>
      </c>
      <c r="F939" s="3" t="s">
        <v>8883</v>
      </c>
      <c r="G939" s="3" t="s">
        <v>8883</v>
      </c>
      <c r="H939" s="4">
        <v>1052</v>
      </c>
      <c r="I939" s="4">
        <v>182337.11635395401</v>
      </c>
      <c r="J939" s="6">
        <v>43816</v>
      </c>
      <c r="K939" s="7">
        <v>4.1808659647600002E-4</v>
      </c>
      <c r="L939" s="7">
        <v>1869</v>
      </c>
      <c r="M939" s="7">
        <v>26993.8420408766</v>
      </c>
      <c r="N939" s="9">
        <v>44191</v>
      </c>
      <c r="O939" s="10">
        <v>0.32712720000000001</v>
      </c>
      <c r="P939" s="10">
        <v>2004</v>
      </c>
      <c r="Q939" s="10">
        <v>1024367.42988785</v>
      </c>
      <c r="R939" s="10">
        <v>782.43886017230534</v>
      </c>
      <c r="S939" s="18">
        <v>782.43886017230534</v>
      </c>
      <c r="T939" s="13">
        <v>44687</v>
      </c>
      <c r="U939" s="16">
        <v>4.2578559292869997E-5</v>
      </c>
      <c r="V939" s="14">
        <v>2109</v>
      </c>
      <c r="W939" s="16">
        <v>17362.810000000001</v>
      </c>
      <c r="X939" s="16">
        <v>99.986984096922285</v>
      </c>
      <c r="Y939" s="19">
        <f t="shared" si="29"/>
        <v>-0.99986984096922282</v>
      </c>
      <c r="Z939" s="19">
        <v>-0.99990000000000001</v>
      </c>
      <c r="AA939" t="s">
        <v>12597</v>
      </c>
      <c r="AB939" s="121">
        <v>3</v>
      </c>
    </row>
    <row r="940" spans="1:28" ht="20.25">
      <c r="A940">
        <v>4588</v>
      </c>
      <c r="B940" t="s">
        <v>4883</v>
      </c>
      <c r="C940" t="s">
        <v>4884</v>
      </c>
      <c r="D940" t="str">
        <f t="shared" si="28"/>
        <v>SWYFT SWYFTT</v>
      </c>
      <c r="E940" s="3" t="s">
        <v>8887</v>
      </c>
      <c r="F940" s="3" t="s">
        <v>8883</v>
      </c>
      <c r="G940" s="3" t="s">
        <v>8883</v>
      </c>
      <c r="H940" s="4">
        <v>1053</v>
      </c>
      <c r="I940" s="4">
        <v>181920.2253316353</v>
      </c>
      <c r="J940" s="6">
        <v>43886</v>
      </c>
      <c r="K940" s="7">
        <v>0.29037388246200002</v>
      </c>
      <c r="L940" s="7">
        <v>1495</v>
      </c>
      <c r="M940" s="7">
        <v>146363.20111481819</v>
      </c>
      <c r="N940" s="9">
        <v>43890</v>
      </c>
      <c r="O940" s="10">
        <v>0.69170340878600001</v>
      </c>
      <c r="P940" s="10">
        <v>2216</v>
      </c>
      <c r="Q940" s="10">
        <v>397295.31501775357</v>
      </c>
      <c r="R940" s="10">
        <v>2.3821130293166779</v>
      </c>
      <c r="S940" s="18">
        <v>2.3821130293166779</v>
      </c>
      <c r="T940" s="13">
        <v>44381</v>
      </c>
      <c r="U940" s="14">
        <v>1.4870783839199999E-3</v>
      </c>
      <c r="V940" s="14">
        <v>2421</v>
      </c>
      <c r="W940" s="14">
        <v>1051.275325646445</v>
      </c>
      <c r="X940" s="14">
        <v>99.785012135977468</v>
      </c>
      <c r="Y940" s="19">
        <f t="shared" si="29"/>
        <v>-0.99785012135977469</v>
      </c>
      <c r="Z940" s="19">
        <v>-0.99790000000000001</v>
      </c>
      <c r="AA940" t="s">
        <v>12598</v>
      </c>
      <c r="AB940" s="121">
        <v>3</v>
      </c>
    </row>
    <row r="941" spans="1:28" ht="20.25">
      <c r="A941">
        <v>3002</v>
      </c>
      <c r="B941" t="s">
        <v>2867</v>
      </c>
      <c r="C941" t="s">
        <v>2868</v>
      </c>
      <c r="D941" t="str">
        <f t="shared" si="28"/>
        <v>Master Contract Token MCT</v>
      </c>
      <c r="E941" s="3" t="s">
        <v>8887</v>
      </c>
      <c r="F941" s="3" t="s">
        <v>8883</v>
      </c>
      <c r="G941" s="3" t="s">
        <v>8883</v>
      </c>
      <c r="H941" s="4">
        <v>1054</v>
      </c>
      <c r="I941" s="4">
        <v>181239.64051479989</v>
      </c>
      <c r="J941" s="6">
        <v>43741</v>
      </c>
      <c r="K941" s="7">
        <v>1.08400134886E-4</v>
      </c>
      <c r="L941" s="7">
        <v>1698</v>
      </c>
      <c r="M941" s="7">
        <v>61517.075463803652</v>
      </c>
      <c r="N941" s="9">
        <v>44499</v>
      </c>
      <c r="O941" s="10">
        <v>1.9345343438157001E-2</v>
      </c>
      <c r="P941" s="10">
        <v>1263</v>
      </c>
      <c r="Q941" s="10">
        <v>10978482.20770066</v>
      </c>
      <c r="R941" s="10">
        <v>178.4623557756797</v>
      </c>
      <c r="S941" s="18">
        <v>178.4623557756797</v>
      </c>
      <c r="T941" s="13">
        <v>44609</v>
      </c>
      <c r="U941" s="14">
        <v>3.4911262959262912E-4</v>
      </c>
      <c r="V941" s="14">
        <v>1579</v>
      </c>
      <c r="W941" s="14">
        <v>198121.41380269069</v>
      </c>
      <c r="X941" s="14">
        <v>98.195366080169791</v>
      </c>
      <c r="Y941" s="19">
        <f t="shared" si="29"/>
        <v>-0.98195366080169788</v>
      </c>
      <c r="Z941" s="19">
        <v>-0.98199999999999998</v>
      </c>
      <c r="AA941" t="s">
        <v>12599</v>
      </c>
      <c r="AB941" s="121">
        <v>3</v>
      </c>
    </row>
    <row r="942" spans="1:28" ht="20.25">
      <c r="A942">
        <v>2976</v>
      </c>
      <c r="B942" t="s">
        <v>2825</v>
      </c>
      <c r="C942" t="s">
        <v>2826</v>
      </c>
      <c r="D942" t="str">
        <f t="shared" si="28"/>
        <v>Ryo Currency RYO</v>
      </c>
      <c r="E942" s="3" t="s">
        <v>8884</v>
      </c>
      <c r="F942" s="3" t="s">
        <v>8883</v>
      </c>
      <c r="G942" s="3" t="s">
        <v>8883</v>
      </c>
      <c r="H942" s="4">
        <v>1055</v>
      </c>
      <c r="I942" s="4">
        <v>179599.16996654301</v>
      </c>
      <c r="J942" s="6">
        <v>44110</v>
      </c>
      <c r="K942" s="7">
        <v>3.72712E-3</v>
      </c>
      <c r="L942" s="7">
        <v>1371</v>
      </c>
      <c r="M942" s="7">
        <v>235172.29237727</v>
      </c>
      <c r="N942" s="9">
        <v>44309</v>
      </c>
      <c r="O942" s="10">
        <v>0.32978342999999999</v>
      </c>
      <c r="P942" s="10">
        <v>1476</v>
      </c>
      <c r="Q942" s="10">
        <v>6040190</v>
      </c>
      <c r="R942" s="10">
        <v>88.482106827791966</v>
      </c>
      <c r="S942" s="18">
        <v>88.482106827791966</v>
      </c>
      <c r="T942" s="13">
        <v>44395</v>
      </c>
      <c r="U942" s="14">
        <v>2.3333349999999999E-2</v>
      </c>
      <c r="V942" s="14">
        <v>1193</v>
      </c>
      <c r="W942" s="14">
        <v>840249.91</v>
      </c>
      <c r="X942" s="14">
        <v>92.924644515947946</v>
      </c>
      <c r="Y942" s="19">
        <f t="shared" si="29"/>
        <v>-0.92924644515947952</v>
      </c>
      <c r="Z942" s="19">
        <v>-0.92920000000000003</v>
      </c>
      <c r="AA942" t="s">
        <v>12600</v>
      </c>
      <c r="AB942" s="121">
        <v>3</v>
      </c>
    </row>
    <row r="943" spans="1:28" ht="20.25">
      <c r="A943">
        <v>2330</v>
      </c>
      <c r="B943" t="s">
        <v>1920</v>
      </c>
      <c r="C943" t="s">
        <v>1921</v>
      </c>
      <c r="D943" t="str">
        <f t="shared" si="28"/>
        <v>Pylon Network PYLNT</v>
      </c>
      <c r="E943" s="3" t="s">
        <v>8887</v>
      </c>
      <c r="F943" s="3" t="s">
        <v>8883</v>
      </c>
      <c r="G943" s="3" t="s">
        <v>8883</v>
      </c>
      <c r="H943" s="4">
        <v>1056</v>
      </c>
      <c r="I943" s="4">
        <v>178964.45449411881</v>
      </c>
      <c r="J943" s="6">
        <v>43924</v>
      </c>
      <c r="K943" s="7">
        <v>0.149204472713</v>
      </c>
      <c r="L943" s="7">
        <v>1646</v>
      </c>
      <c r="M943" s="7">
        <v>80331.376397631917</v>
      </c>
      <c r="N943" s="9">
        <v>44272</v>
      </c>
      <c r="O943" s="10">
        <v>3.6896633520266899</v>
      </c>
      <c r="P943" s="10">
        <v>1772</v>
      </c>
      <c r="Q943" s="10">
        <v>2221215.7504388252</v>
      </c>
      <c r="R943" s="10">
        <v>24.72890580917025</v>
      </c>
      <c r="S943" s="18">
        <v>24.72890580917025</v>
      </c>
      <c r="T943" s="13">
        <v>44372</v>
      </c>
      <c r="U943" s="14">
        <v>0.31112604361684998</v>
      </c>
      <c r="V943" s="14">
        <v>1592</v>
      </c>
      <c r="W943" s="14">
        <v>187301.11734282281</v>
      </c>
      <c r="X943" s="14">
        <v>91.567630595730307</v>
      </c>
      <c r="Y943" s="19">
        <f t="shared" si="29"/>
        <v>-0.91567630595730309</v>
      </c>
      <c r="Z943" s="19">
        <v>-0.91569999999999996</v>
      </c>
      <c r="AA943" t="s">
        <v>12601</v>
      </c>
      <c r="AB943" s="121">
        <v>3</v>
      </c>
    </row>
    <row r="944" spans="1:28" ht="20.25">
      <c r="A944">
        <v>3679</v>
      </c>
      <c r="B944" t="s">
        <v>3872</v>
      </c>
      <c r="C944" t="s">
        <v>3873</v>
      </c>
      <c r="D944" t="str">
        <f t="shared" si="28"/>
        <v>SnapCoin SNPC</v>
      </c>
      <c r="E944" s="3" t="s">
        <v>8887</v>
      </c>
      <c r="F944" s="3" t="s">
        <v>8883</v>
      </c>
      <c r="G944" s="3" t="s">
        <v>8883</v>
      </c>
      <c r="H944" s="4">
        <v>1057</v>
      </c>
      <c r="I944" s="4">
        <v>175042.90941319999</v>
      </c>
      <c r="J944" s="6">
        <v>43480</v>
      </c>
      <c r="K944" s="7">
        <v>2.15781541881E-2</v>
      </c>
      <c r="L944" s="7">
        <v>2732</v>
      </c>
      <c r="M944" s="7">
        <v>0</v>
      </c>
      <c r="N944" s="9">
        <v>43484</v>
      </c>
      <c r="O944" s="10">
        <v>0.12570190208099999</v>
      </c>
      <c r="P944" s="10">
        <v>3031</v>
      </c>
      <c r="Q944" s="10">
        <v>0</v>
      </c>
      <c r="R944" s="10">
        <v>5.8254242223518142</v>
      </c>
      <c r="S944" s="18">
        <v>5.8254242223518142</v>
      </c>
      <c r="T944" s="13">
        <v>43954</v>
      </c>
      <c r="U944" s="16">
        <v>7.5571180444300004E-5</v>
      </c>
      <c r="V944" s="14">
        <v>1887</v>
      </c>
      <c r="W944" s="16">
        <v>53609.911457785303</v>
      </c>
      <c r="X944" s="16">
        <v>99.939880638881988</v>
      </c>
      <c r="Y944" s="19">
        <f t="shared" si="29"/>
        <v>-0.99939880638881984</v>
      </c>
      <c r="Z944" s="19">
        <v>-0.99939999999999996</v>
      </c>
      <c r="AA944" t="s">
        <v>12602</v>
      </c>
      <c r="AB944" s="121">
        <v>3</v>
      </c>
    </row>
    <row r="945" spans="1:28" ht="20.25">
      <c r="A945">
        <v>3752</v>
      </c>
      <c r="B945" t="s">
        <v>3996</v>
      </c>
      <c r="C945" t="s">
        <v>3997</v>
      </c>
      <c r="D945" t="str">
        <f t="shared" si="28"/>
        <v>uPlexa UPX</v>
      </c>
      <c r="E945" s="3" t="s">
        <v>8884</v>
      </c>
      <c r="F945" s="3" t="s">
        <v>8883</v>
      </c>
      <c r="G945" s="3" t="s">
        <v>8883</v>
      </c>
      <c r="H945" s="4">
        <v>1058</v>
      </c>
      <c r="I945" s="4">
        <v>174139.68428712699</v>
      </c>
      <c r="J945" s="6">
        <v>43922</v>
      </c>
      <c r="K945" s="8">
        <v>4.6334089263899997E-5</v>
      </c>
      <c r="L945" s="7">
        <v>1534</v>
      </c>
      <c r="M945" s="7">
        <v>126833.37940886601</v>
      </c>
      <c r="N945" s="9">
        <v>44302</v>
      </c>
      <c r="O945" s="10">
        <v>2.4092200000000001E-3</v>
      </c>
      <c r="P945" s="10">
        <v>1584</v>
      </c>
      <c r="Q945" s="10">
        <v>4331886.3499999996</v>
      </c>
      <c r="R945" s="10">
        <v>51.996705628075901</v>
      </c>
      <c r="S945" s="18">
        <v>51.996705628075901</v>
      </c>
      <c r="T945" s="13">
        <v>44642</v>
      </c>
      <c r="U945" s="16">
        <v>9.5867620575379999E-6</v>
      </c>
      <c r="V945" s="14">
        <v>1800</v>
      </c>
      <c r="W945" s="16">
        <v>80565.3</v>
      </c>
      <c r="X945" s="16">
        <v>99.602080255952629</v>
      </c>
      <c r="Y945" s="19">
        <f t="shared" si="29"/>
        <v>-0.9960208025595263</v>
      </c>
      <c r="Z945" s="19">
        <v>-0.996</v>
      </c>
      <c r="AA945" t="s">
        <v>12603</v>
      </c>
      <c r="AB945" s="121">
        <v>3</v>
      </c>
    </row>
    <row r="946" spans="1:28" ht="20.25">
      <c r="A946">
        <v>633</v>
      </c>
      <c r="B946" t="s">
        <v>370</v>
      </c>
      <c r="C946" t="s">
        <v>371</v>
      </c>
      <c r="D946" t="str">
        <f t="shared" si="28"/>
        <v>ExclusiveCoin EXCL</v>
      </c>
      <c r="E946" s="3" t="s">
        <v>8887</v>
      </c>
      <c r="F946" s="3" t="s">
        <v>8883</v>
      </c>
      <c r="G946" s="3" t="s">
        <v>8883</v>
      </c>
      <c r="H946" s="4">
        <v>1059</v>
      </c>
      <c r="I946" s="4">
        <v>173240.58347599101</v>
      </c>
      <c r="J946" s="6">
        <v>43903</v>
      </c>
      <c r="K946" s="7">
        <v>2.1549211446199999E-2</v>
      </c>
      <c r="L946" s="7">
        <v>1453</v>
      </c>
      <c r="M946" s="7">
        <v>173240.58347599101</v>
      </c>
      <c r="N946" s="9">
        <v>44329</v>
      </c>
      <c r="O946" s="10">
        <v>0.78380340999999998</v>
      </c>
      <c r="P946" s="10">
        <v>1598</v>
      </c>
      <c r="Q946" s="10">
        <v>4143801.97</v>
      </c>
      <c r="R946" s="10">
        <v>36.372718879150277</v>
      </c>
      <c r="S946" s="18">
        <v>36.372718879150277</v>
      </c>
      <c r="T946" s="13">
        <v>44684</v>
      </c>
      <c r="U946" s="14">
        <v>2.11077035487349E-2</v>
      </c>
      <c r="V946" s="14">
        <v>1687</v>
      </c>
      <c r="W946" s="14">
        <v>130331.93</v>
      </c>
      <c r="X946" s="14">
        <v>97.307015601177994</v>
      </c>
      <c r="Y946" s="19">
        <f t="shared" si="29"/>
        <v>-0.97307015601177993</v>
      </c>
      <c r="Z946" s="19">
        <v>-0.97309999999999997</v>
      </c>
      <c r="AA946" t="s">
        <v>12604</v>
      </c>
      <c r="AB946" s="121">
        <v>3</v>
      </c>
    </row>
    <row r="947" spans="1:28" ht="20.25">
      <c r="A947">
        <v>3051</v>
      </c>
      <c r="B947" t="s">
        <v>2931</v>
      </c>
      <c r="C947" t="s">
        <v>2888</v>
      </c>
      <c r="D947" t="str">
        <f t="shared" si="28"/>
        <v>Bitblocks BBK</v>
      </c>
      <c r="E947" s="3" t="s">
        <v>8887</v>
      </c>
      <c r="F947" s="3" t="s">
        <v>8883</v>
      </c>
      <c r="G947" s="3" t="s">
        <v>8883</v>
      </c>
      <c r="H947" s="4">
        <v>1061</v>
      </c>
      <c r="I947" s="4">
        <v>172706.05929031101</v>
      </c>
      <c r="J947" s="6">
        <v>43626</v>
      </c>
      <c r="K947" s="7">
        <v>1.13734220233E-4</v>
      </c>
      <c r="L947" s="7">
        <v>1956</v>
      </c>
      <c r="M947" s="7">
        <v>16005.6241635401</v>
      </c>
      <c r="N947" s="9">
        <v>43815</v>
      </c>
      <c r="O947" s="10">
        <v>3.1195578205500001E-2</v>
      </c>
      <c r="P947" s="10">
        <v>1976</v>
      </c>
      <c r="Q947" s="10">
        <v>1141438.1901777601</v>
      </c>
      <c r="R947" s="10">
        <v>274.28489105206518</v>
      </c>
      <c r="S947" s="18">
        <v>274.28489105206518</v>
      </c>
      <c r="T947" s="13">
        <v>44585</v>
      </c>
      <c r="U947" s="14">
        <v>3.3184059565661498E-4</v>
      </c>
      <c r="V947" s="14">
        <v>1585</v>
      </c>
      <c r="W947" s="14">
        <v>193451.3</v>
      </c>
      <c r="X947" s="14">
        <v>98.936257589230678</v>
      </c>
      <c r="Y947" s="19">
        <f t="shared" si="29"/>
        <v>-0.98936257589230681</v>
      </c>
      <c r="Z947" s="19">
        <v>-0.98939999999999995</v>
      </c>
      <c r="AA947" t="s">
        <v>12605</v>
      </c>
      <c r="AB947" s="121">
        <v>3</v>
      </c>
    </row>
    <row r="948" spans="1:28" ht="20.25">
      <c r="A948">
        <v>2629</v>
      </c>
      <c r="B948" t="s">
        <v>2366</v>
      </c>
      <c r="C948" t="s">
        <v>2367</v>
      </c>
      <c r="D948" t="str">
        <f t="shared" si="28"/>
        <v>Scala XLA</v>
      </c>
      <c r="E948" s="3" t="s">
        <v>8884</v>
      </c>
      <c r="F948" s="3" t="s">
        <v>8883</v>
      </c>
      <c r="G948" s="3" t="s">
        <v>8883</v>
      </c>
      <c r="H948" s="4">
        <v>1062</v>
      </c>
      <c r="I948" s="4">
        <v>170835.00593314899</v>
      </c>
      <c r="J948" s="6">
        <v>43903</v>
      </c>
      <c r="K948" s="8">
        <v>1.35535048377E-5</v>
      </c>
      <c r="L948" s="7">
        <v>1460</v>
      </c>
      <c r="M948" s="7">
        <v>170835.00593314899</v>
      </c>
      <c r="N948" s="9">
        <v>44310</v>
      </c>
      <c r="O948" s="10">
        <v>3.4489999999999998E-3</v>
      </c>
      <c r="P948" s="10">
        <v>974</v>
      </c>
      <c r="Q948" s="10">
        <v>26525112.32</v>
      </c>
      <c r="R948" s="10">
        <v>254.47292352059159</v>
      </c>
      <c r="S948" s="18">
        <v>254.47292352059159</v>
      </c>
      <c r="T948" s="13">
        <v>44616</v>
      </c>
      <c r="U948" s="16">
        <v>6.1668516138474997E-5</v>
      </c>
      <c r="V948" s="14">
        <v>1227</v>
      </c>
      <c r="W948" s="16">
        <v>733732.38</v>
      </c>
      <c r="X948" s="16">
        <v>98.211988514396211</v>
      </c>
      <c r="Y948" s="19">
        <f t="shared" si="29"/>
        <v>-0.98211988514396209</v>
      </c>
      <c r="Z948" s="19">
        <v>-0.98209999999999997</v>
      </c>
      <c r="AA948" t="s">
        <v>12606</v>
      </c>
      <c r="AB948" s="121">
        <v>3</v>
      </c>
    </row>
    <row r="949" spans="1:28" ht="20.25">
      <c r="A949">
        <v>4105</v>
      </c>
      <c r="B949" t="s">
        <v>4522</v>
      </c>
      <c r="C949" t="s">
        <v>4523</v>
      </c>
      <c r="D949" t="str">
        <f t="shared" si="28"/>
        <v>CoinMetro Token XCM</v>
      </c>
      <c r="E949" s="3" t="s">
        <v>8898</v>
      </c>
      <c r="F949" s="3" t="s">
        <v>8883</v>
      </c>
      <c r="G949" s="3" t="s">
        <v>8883</v>
      </c>
      <c r="H949" s="4">
        <v>1063</v>
      </c>
      <c r="I949" s="4">
        <v>170380.69808500001</v>
      </c>
      <c r="J949" s="6">
        <v>43899</v>
      </c>
      <c r="K949" s="7">
        <v>1.51680223723E-2</v>
      </c>
      <c r="L949" s="7">
        <v>1398</v>
      </c>
      <c r="M949" s="7">
        <v>215896.30845084999</v>
      </c>
      <c r="N949" s="9">
        <v>44608</v>
      </c>
      <c r="O949" s="10">
        <v>0.92474369945245483</v>
      </c>
      <c r="P949" s="10">
        <v>2631</v>
      </c>
      <c r="Q949" s="10">
        <v>0</v>
      </c>
      <c r="R949" s="10">
        <v>60.966662413501673</v>
      </c>
      <c r="S949" s="18">
        <v>60.966662413501673</v>
      </c>
      <c r="T949" s="13">
        <v>44682</v>
      </c>
      <c r="U949" s="14">
        <v>0.27747067837953121</v>
      </c>
      <c r="V949" s="14">
        <v>2610</v>
      </c>
      <c r="W949" s="14">
        <v>0</v>
      </c>
      <c r="X949" s="14">
        <v>69.994856029424909</v>
      </c>
      <c r="Y949" s="19">
        <f t="shared" si="29"/>
        <v>-0.69994856029424912</v>
      </c>
      <c r="Z949" s="19">
        <v>-0.69989999999999997</v>
      </c>
      <c r="AA949" t="s">
        <v>12607</v>
      </c>
      <c r="AB949" s="121">
        <v>3</v>
      </c>
    </row>
    <row r="950" spans="1:28" ht="20.25">
      <c r="A950">
        <v>87</v>
      </c>
      <c r="B950" t="s">
        <v>101</v>
      </c>
      <c r="C950" t="s">
        <v>102</v>
      </c>
      <c r="D950" t="str">
        <f t="shared" si="28"/>
        <v>FedoraCoin TIPS</v>
      </c>
      <c r="E950" s="3" t="s">
        <v>8887</v>
      </c>
      <c r="F950" s="3" t="s">
        <v>8883</v>
      </c>
      <c r="G950" s="3" t="s">
        <v>8883</v>
      </c>
      <c r="H950" s="4">
        <v>1064</v>
      </c>
      <c r="I950" s="4">
        <v>169014.08516587279</v>
      </c>
      <c r="J950" s="6">
        <v>44173</v>
      </c>
      <c r="K950" s="8">
        <v>5.5469348999999995E-7</v>
      </c>
      <c r="L950" s="7">
        <v>1553</v>
      </c>
      <c r="M950" s="7">
        <v>117744.71247957381</v>
      </c>
      <c r="N950" s="9">
        <v>44302</v>
      </c>
      <c r="O950" s="10">
        <v>1.7015588005000001E-4</v>
      </c>
      <c r="P950" s="10">
        <v>887</v>
      </c>
      <c r="Q950" s="10">
        <v>36118965.761065669</v>
      </c>
      <c r="R950" s="10">
        <v>306.75658380270522</v>
      </c>
      <c r="S950" s="18">
        <v>306.75658380270522</v>
      </c>
      <c r="T950" s="13">
        <v>44627</v>
      </c>
      <c r="U950" s="16">
        <v>4.5268249723989101E-6</v>
      </c>
      <c r="V950" s="14">
        <v>1163</v>
      </c>
      <c r="W950" s="16">
        <v>960908.52773567301</v>
      </c>
      <c r="X950" s="16">
        <v>97.339601210919824</v>
      </c>
      <c r="Y950" s="19">
        <f t="shared" si="29"/>
        <v>-0.97339601210919824</v>
      </c>
      <c r="Z950" s="19">
        <v>-0.97340000000000004</v>
      </c>
      <c r="AA950" t="s">
        <v>12608</v>
      </c>
      <c r="AB950" s="121">
        <v>3</v>
      </c>
    </row>
    <row r="951" spans="1:28" ht="20.25">
      <c r="A951">
        <v>2564</v>
      </c>
      <c r="B951" t="s">
        <v>2270</v>
      </c>
      <c r="C951" t="s">
        <v>2271</v>
      </c>
      <c r="D951" t="str">
        <f t="shared" si="28"/>
        <v>HOQU HQX</v>
      </c>
      <c r="E951" s="3" t="s">
        <v>8887</v>
      </c>
      <c r="F951" s="3" t="s">
        <v>8883</v>
      </c>
      <c r="G951" s="3" t="s">
        <v>8883</v>
      </c>
      <c r="H951" s="4">
        <v>1065</v>
      </c>
      <c r="I951" s="4">
        <v>168339.00622880299</v>
      </c>
      <c r="J951" s="6">
        <v>43370</v>
      </c>
      <c r="K951" s="7">
        <v>3.5806900000000001E-3</v>
      </c>
      <c r="L951" s="7">
        <v>926</v>
      </c>
      <c r="M951" s="7">
        <v>1059536.33736</v>
      </c>
      <c r="N951" s="9">
        <v>43487</v>
      </c>
      <c r="O951" s="10">
        <v>0.100463784672</v>
      </c>
      <c r="P951" s="10">
        <v>1918</v>
      </c>
      <c r="Q951" s="10">
        <v>1432884.5507298301</v>
      </c>
      <c r="R951" s="10">
        <v>28.057102031172761</v>
      </c>
      <c r="S951" s="18">
        <v>28.057102031172761</v>
      </c>
      <c r="T951" s="13">
        <v>44455</v>
      </c>
      <c r="U951" s="14">
        <v>3.9637915479000003E-4</v>
      </c>
      <c r="V951" s="14">
        <v>1413</v>
      </c>
      <c r="W951" s="14">
        <v>362674</v>
      </c>
      <c r="X951" s="14">
        <v>99.605450704366632</v>
      </c>
      <c r="Y951" s="19">
        <f t="shared" si="29"/>
        <v>-0.99605450704366627</v>
      </c>
      <c r="Z951" s="19">
        <v>-0.99609999999999999</v>
      </c>
      <c r="AA951" t="s">
        <v>12609</v>
      </c>
      <c r="AB951" s="121">
        <v>3</v>
      </c>
    </row>
    <row r="952" spans="1:28" ht="20.25">
      <c r="A952">
        <v>3596</v>
      </c>
      <c r="B952" t="s">
        <v>3727</v>
      </c>
      <c r="C952" t="s">
        <v>3728</v>
      </c>
      <c r="D952" t="str">
        <f t="shared" si="28"/>
        <v>Nerva XNV</v>
      </c>
      <c r="E952" s="3" t="s">
        <v>8884</v>
      </c>
      <c r="F952" s="3" t="s">
        <v>8883</v>
      </c>
      <c r="G952" s="3" t="s">
        <v>8883</v>
      </c>
      <c r="H952" s="4">
        <v>1066</v>
      </c>
      <c r="I952" s="4">
        <v>166984.63815638979</v>
      </c>
      <c r="J952" s="6">
        <v>43411</v>
      </c>
      <c r="K952" s="7">
        <v>0.19571602548200001</v>
      </c>
      <c r="L952" s="7">
        <v>2679</v>
      </c>
      <c r="M952" s="7">
        <v>0</v>
      </c>
      <c r="N952" s="9">
        <v>43412</v>
      </c>
      <c r="O952" s="10">
        <v>0.23434703181899999</v>
      </c>
      <c r="P952" s="10">
        <v>3014</v>
      </c>
      <c r="Q952" s="10">
        <v>0</v>
      </c>
      <c r="R952" s="10">
        <v>1.1973829493106729</v>
      </c>
      <c r="S952" s="18">
        <v>1.1973829493106729</v>
      </c>
      <c r="T952" s="13">
        <v>44631</v>
      </c>
      <c r="U952" s="14">
        <v>5.8192459706218284E-3</v>
      </c>
      <c r="V952" s="14">
        <v>1752</v>
      </c>
      <c r="W952" s="14">
        <v>99030.31881924269</v>
      </c>
      <c r="X952" s="14">
        <v>97.516825399727537</v>
      </c>
      <c r="Y952" s="19">
        <f t="shared" si="29"/>
        <v>-0.97516825399727536</v>
      </c>
      <c r="Z952" s="19">
        <v>-0.97519999999999996</v>
      </c>
      <c r="AA952" t="s">
        <v>12610</v>
      </c>
      <c r="AB952" s="121">
        <v>3</v>
      </c>
    </row>
    <row r="953" spans="1:28" ht="20.25">
      <c r="A953">
        <v>2249</v>
      </c>
      <c r="B953" t="s">
        <v>1805</v>
      </c>
      <c r="C953" t="s">
        <v>1806</v>
      </c>
      <c r="D953" t="str">
        <f t="shared" si="28"/>
        <v>Eroscoin ERO</v>
      </c>
      <c r="E953" s="3" t="s">
        <v>3686</v>
      </c>
      <c r="F953" s="3" t="s">
        <v>8883</v>
      </c>
      <c r="G953" s="3" t="s">
        <v>8883</v>
      </c>
      <c r="H953" s="4">
        <v>1067</v>
      </c>
      <c r="I953" s="4">
        <v>165641.22377903899</v>
      </c>
      <c r="J953" s="6">
        <v>43326</v>
      </c>
      <c r="K953" s="7">
        <v>2.18579E-2</v>
      </c>
      <c r="L953" s="7">
        <v>492</v>
      </c>
      <c r="M953" s="7">
        <v>4258622.2224000003</v>
      </c>
      <c r="N953" s="9">
        <v>43347</v>
      </c>
      <c r="O953" s="10">
        <v>3.0940599999999999E-2</v>
      </c>
      <c r="P953" s="10">
        <v>1495</v>
      </c>
      <c r="Q953" s="10">
        <v>5678679.6216000002</v>
      </c>
      <c r="R953" s="10">
        <v>1.4155339716990201</v>
      </c>
      <c r="S953" s="18">
        <v>1.4155339716990201</v>
      </c>
      <c r="T953" s="13">
        <v>44212</v>
      </c>
      <c r="U953" s="14">
        <v>0</v>
      </c>
      <c r="V953" s="14">
        <v>1676</v>
      </c>
      <c r="W953" s="14">
        <v>135267.80904692999</v>
      </c>
      <c r="X953" s="14">
        <v>100</v>
      </c>
      <c r="Y953" s="19">
        <f t="shared" si="29"/>
        <v>-1</v>
      </c>
      <c r="Z953" s="19">
        <v>-1</v>
      </c>
      <c r="AA953" t="s">
        <v>12611</v>
      </c>
      <c r="AB953" s="121">
        <v>3</v>
      </c>
    </row>
    <row r="954" spans="1:28" ht="20.25">
      <c r="A954">
        <v>3648</v>
      </c>
      <c r="B954" t="s">
        <v>3818</v>
      </c>
      <c r="C954" t="s">
        <v>3819</v>
      </c>
      <c r="D954" t="str">
        <f t="shared" si="28"/>
        <v>CoinUs CNUS</v>
      </c>
      <c r="E954" s="3" t="s">
        <v>8887</v>
      </c>
      <c r="F954" s="3" t="s">
        <v>8883</v>
      </c>
      <c r="G954" s="3" t="s">
        <v>8883</v>
      </c>
      <c r="H954" s="4">
        <v>1068</v>
      </c>
      <c r="I954" s="4">
        <v>165598.10178972001</v>
      </c>
      <c r="J954" s="6">
        <v>43749</v>
      </c>
      <c r="K954" s="7">
        <v>8.3103381426000004E-4</v>
      </c>
      <c r="L954" s="7">
        <v>1321</v>
      </c>
      <c r="M954" s="7">
        <v>282551.49684839998</v>
      </c>
      <c r="N954" s="9">
        <v>43761</v>
      </c>
      <c r="O954" s="10">
        <v>9.11247436843E-2</v>
      </c>
      <c r="P954" s="10">
        <v>925</v>
      </c>
      <c r="Q954" s="10">
        <v>30982412.852662001</v>
      </c>
      <c r="R954" s="10">
        <v>109.652269403072</v>
      </c>
      <c r="S954" s="18">
        <v>109.652269403072</v>
      </c>
      <c r="T954" s="13">
        <v>44265</v>
      </c>
      <c r="U954" s="16">
        <v>8.795236321E-5</v>
      </c>
      <c r="V954" s="14">
        <v>2012</v>
      </c>
      <c r="W954" s="16">
        <v>29903.803491400002</v>
      </c>
      <c r="X954" s="16">
        <v>99.903481360107065</v>
      </c>
      <c r="Y954" s="19">
        <f t="shared" si="29"/>
        <v>-0.9990348136010706</v>
      </c>
      <c r="Z954" s="19">
        <v>-0.999</v>
      </c>
      <c r="AA954" t="s">
        <v>12612</v>
      </c>
      <c r="AB954" s="121">
        <v>3</v>
      </c>
    </row>
    <row r="955" spans="1:28" ht="20.25">
      <c r="A955">
        <v>2240</v>
      </c>
      <c r="B955" t="s">
        <v>1792</v>
      </c>
      <c r="C955" t="s">
        <v>1793</v>
      </c>
      <c r="D955" t="str">
        <f t="shared" si="28"/>
        <v>SoMee.Social ONG</v>
      </c>
      <c r="E955" s="3" t="s">
        <v>8887</v>
      </c>
      <c r="F955" s="3" t="s">
        <v>8883</v>
      </c>
      <c r="G955" s="3" t="s">
        <v>8883</v>
      </c>
      <c r="H955" s="4">
        <v>1069</v>
      </c>
      <c r="I955" s="4">
        <v>163536.914653844</v>
      </c>
      <c r="J955" s="6">
        <v>43780</v>
      </c>
      <c r="K955" s="7">
        <v>8.7559034940899998E-4</v>
      </c>
      <c r="L955" s="7">
        <v>1719</v>
      </c>
      <c r="M955" s="7">
        <v>55910.226223612997</v>
      </c>
      <c r="N955" s="9">
        <v>44322</v>
      </c>
      <c r="O955" s="10">
        <v>0.21752650000000001</v>
      </c>
      <c r="P955" s="10">
        <v>1003</v>
      </c>
      <c r="Q955" s="10">
        <v>25162593.899999999</v>
      </c>
      <c r="R955" s="10">
        <v>248.43409951562921</v>
      </c>
      <c r="S955" s="18">
        <v>248.43409951562921</v>
      </c>
      <c r="T955" s="13">
        <v>44687</v>
      </c>
      <c r="U955" s="14">
        <v>2.386587981818161E-3</v>
      </c>
      <c r="V955" s="14">
        <v>1733</v>
      </c>
      <c r="W955" s="14">
        <v>106969.67</v>
      </c>
      <c r="X955" s="14">
        <v>98.902851844801361</v>
      </c>
      <c r="Y955" s="19">
        <f t="shared" si="29"/>
        <v>-0.98902851844801365</v>
      </c>
      <c r="Z955" s="19">
        <v>-0.98899999999999999</v>
      </c>
      <c r="AA955" t="s">
        <v>12613</v>
      </c>
      <c r="AB955" s="121">
        <v>3</v>
      </c>
    </row>
    <row r="956" spans="1:28" ht="20.25">
      <c r="A956">
        <v>3590</v>
      </c>
      <c r="B956" t="s">
        <v>3721</v>
      </c>
      <c r="C956" t="s">
        <v>3722</v>
      </c>
      <c r="D956" t="str">
        <f t="shared" si="28"/>
        <v>CrypticCoin CRYP</v>
      </c>
      <c r="E956" s="3" t="s">
        <v>8887</v>
      </c>
      <c r="F956" s="3" t="s">
        <v>8883</v>
      </c>
      <c r="G956" s="3" t="s">
        <v>8883</v>
      </c>
      <c r="H956" s="4">
        <v>1070</v>
      </c>
      <c r="I956" s="4">
        <v>163018.53341744171</v>
      </c>
      <c r="J956" s="6">
        <v>43407</v>
      </c>
      <c r="K956" s="7">
        <v>2.1883962639299998E-3</v>
      </c>
      <c r="L956" s="7">
        <v>2789</v>
      </c>
      <c r="M956" s="7">
        <v>0</v>
      </c>
      <c r="N956" s="9">
        <v>43415</v>
      </c>
      <c r="O956" s="10">
        <v>7.5532489287800002E-3</v>
      </c>
      <c r="P956" s="10">
        <v>3012</v>
      </c>
      <c r="Q956" s="10">
        <v>0</v>
      </c>
      <c r="R956" s="10">
        <v>3.451499645322738</v>
      </c>
      <c r="S956" s="18">
        <v>3.451499645322738</v>
      </c>
      <c r="T956" s="13">
        <v>44107</v>
      </c>
      <c r="U956" s="14">
        <v>7.5000000000000002E-6</v>
      </c>
      <c r="V956" s="14">
        <v>2093</v>
      </c>
      <c r="W956" s="14">
        <v>19124.95553775</v>
      </c>
      <c r="X956" s="14">
        <v>99.900704980456524</v>
      </c>
      <c r="Y956" s="19">
        <f t="shared" si="29"/>
        <v>-0.99900704980456523</v>
      </c>
      <c r="Z956" s="19">
        <v>-0.999</v>
      </c>
      <c r="AA956" t="s">
        <v>12614</v>
      </c>
      <c r="AB956" s="121">
        <v>3</v>
      </c>
    </row>
    <row r="957" spans="1:28" ht="20.25">
      <c r="A957">
        <v>3210</v>
      </c>
      <c r="B957" t="s">
        <v>3198</v>
      </c>
      <c r="C957" t="s">
        <v>3199</v>
      </c>
      <c r="D957" t="str">
        <f t="shared" si="28"/>
        <v>MIB Coin MIB</v>
      </c>
      <c r="E957" s="3" t="s">
        <v>8882</v>
      </c>
      <c r="F957" s="3" t="s">
        <v>8883</v>
      </c>
      <c r="G957" s="3" t="s">
        <v>8883</v>
      </c>
      <c r="H957" s="4">
        <v>1071</v>
      </c>
      <c r="I957" s="4">
        <v>162071.30969101301</v>
      </c>
      <c r="J957" s="6">
        <v>43348</v>
      </c>
      <c r="K957" s="7">
        <v>8.1538899999999997E-2</v>
      </c>
      <c r="L957" s="7">
        <v>2660</v>
      </c>
      <c r="M957" s="7">
        <v>0</v>
      </c>
      <c r="N957" s="9">
        <v>43349</v>
      </c>
      <c r="O957" s="10">
        <v>0.16963600000000001</v>
      </c>
      <c r="P957" s="10">
        <v>2906</v>
      </c>
      <c r="Q957" s="10">
        <v>0</v>
      </c>
      <c r="R957" s="10">
        <v>2.0804303222143048</v>
      </c>
      <c r="S957" s="18">
        <v>2.0804303222143048</v>
      </c>
      <c r="T957" s="13">
        <v>44249</v>
      </c>
      <c r="U957" s="14">
        <v>7.271E-5</v>
      </c>
      <c r="V957" s="14">
        <v>1681</v>
      </c>
      <c r="W957" s="14">
        <v>133291.93</v>
      </c>
      <c r="X957" s="14">
        <v>99.957137635879178</v>
      </c>
      <c r="Y957" s="19">
        <f t="shared" si="29"/>
        <v>-0.99957137635879179</v>
      </c>
      <c r="Z957" s="19">
        <v>-0.99960000000000004</v>
      </c>
      <c r="AA957" t="s">
        <v>12615</v>
      </c>
      <c r="AB957" s="121">
        <v>3</v>
      </c>
    </row>
    <row r="958" spans="1:28" ht="20.25">
      <c r="A958">
        <v>145</v>
      </c>
      <c r="B958" t="s">
        <v>153</v>
      </c>
      <c r="C958" t="s">
        <v>154</v>
      </c>
      <c r="D958" t="str">
        <f t="shared" si="28"/>
        <v>DopeCoin DOPE</v>
      </c>
      <c r="E958" s="3" t="s">
        <v>8891</v>
      </c>
      <c r="F958" s="3" t="s">
        <v>8883</v>
      </c>
      <c r="G958" s="3" t="s">
        <v>8883</v>
      </c>
      <c r="H958" s="4">
        <v>1072</v>
      </c>
      <c r="I958" s="4">
        <v>155461.914910789</v>
      </c>
      <c r="J958" s="6">
        <v>43320</v>
      </c>
      <c r="K958" s="7">
        <v>1.58015E-2</v>
      </c>
      <c r="L958" s="7">
        <v>721</v>
      </c>
      <c r="M958" s="7">
        <v>1889656.08078</v>
      </c>
      <c r="N958" s="9">
        <v>43321</v>
      </c>
      <c r="O958" s="10">
        <v>3.0880399999999999E-2</v>
      </c>
      <c r="P958" s="10">
        <v>1815</v>
      </c>
      <c r="Q958" s="10">
        <v>1989009.57815</v>
      </c>
      <c r="R958" s="10">
        <v>1.954270164224915</v>
      </c>
      <c r="S958" s="18">
        <v>1.954270164224915</v>
      </c>
      <c r="T958" s="13">
        <v>44177</v>
      </c>
      <c r="U958" s="14">
        <v>0</v>
      </c>
      <c r="V958" s="14">
        <v>1611</v>
      </c>
      <c r="W958" s="14">
        <v>175786.64686958</v>
      </c>
      <c r="X958" s="14">
        <v>100</v>
      </c>
      <c r="Y958" s="19">
        <f t="shared" si="29"/>
        <v>-1</v>
      </c>
      <c r="Z958" s="19">
        <v>-1</v>
      </c>
      <c r="AA958" t="s">
        <v>12616</v>
      </c>
      <c r="AB958" s="121">
        <v>3</v>
      </c>
    </row>
    <row r="959" spans="1:28" ht="20.25">
      <c r="A959">
        <v>2478</v>
      </c>
      <c r="B959" t="s">
        <v>2130</v>
      </c>
      <c r="C959" t="s">
        <v>2131</v>
      </c>
      <c r="D959" t="str">
        <f t="shared" si="28"/>
        <v>CoinFi COFI</v>
      </c>
      <c r="E959" s="3" t="s">
        <v>8887</v>
      </c>
      <c r="F959" s="3" t="s">
        <v>8883</v>
      </c>
      <c r="G959" s="3" t="s">
        <v>8883</v>
      </c>
      <c r="H959" s="4">
        <v>1073</v>
      </c>
      <c r="I959" s="4">
        <v>154774.67928103</v>
      </c>
      <c r="J959" s="6">
        <v>43903</v>
      </c>
      <c r="K959" s="7">
        <v>5.42894563687E-4</v>
      </c>
      <c r="L959" s="7">
        <v>1484</v>
      </c>
      <c r="M959" s="7">
        <v>154774.67928103</v>
      </c>
      <c r="N959" s="9">
        <v>44293</v>
      </c>
      <c r="O959" s="10">
        <v>2.8294619999999999E-2</v>
      </c>
      <c r="P959" s="10">
        <v>1702</v>
      </c>
      <c r="Q959" s="10">
        <v>2897856.54</v>
      </c>
      <c r="R959" s="10">
        <v>52.118075760126708</v>
      </c>
      <c r="S959" s="18">
        <v>52.118075760126708</v>
      </c>
      <c r="T959" s="13">
        <v>44398</v>
      </c>
      <c r="U959" s="14">
        <v>1.4337499999999999E-3</v>
      </c>
      <c r="V959" s="14">
        <v>1433</v>
      </c>
      <c r="W959" s="14">
        <v>340009.8</v>
      </c>
      <c r="X959" s="14">
        <v>94.932782274510132</v>
      </c>
      <c r="Y959" s="19">
        <f t="shared" si="29"/>
        <v>-0.9493278227451013</v>
      </c>
      <c r="Z959" s="19">
        <v>-0.94930000000000003</v>
      </c>
      <c r="AA959" t="s">
        <v>12617</v>
      </c>
      <c r="AB959" s="121">
        <v>3</v>
      </c>
    </row>
    <row r="960" spans="1:28" ht="20.25">
      <c r="A960">
        <v>4255</v>
      </c>
      <c r="B960" t="s">
        <v>4698</v>
      </c>
      <c r="C960" t="s">
        <v>4699</v>
      </c>
      <c r="D960" t="str">
        <f t="shared" si="28"/>
        <v>CryptoAds Marketplace CRAD</v>
      </c>
      <c r="E960" s="3" t="s">
        <v>8888</v>
      </c>
      <c r="F960" s="3" t="s">
        <v>8883</v>
      </c>
      <c r="G960" s="3" t="s">
        <v>8883</v>
      </c>
      <c r="H960" s="4">
        <v>1074</v>
      </c>
      <c r="I960" s="4">
        <v>153843.69962318469</v>
      </c>
      <c r="J960" s="6">
        <v>43712</v>
      </c>
      <c r="K960" s="7">
        <v>0.12671955932699999</v>
      </c>
      <c r="L960" s="7">
        <v>2811</v>
      </c>
      <c r="M960" s="7">
        <v>0</v>
      </c>
      <c r="N960" s="9">
        <v>43713</v>
      </c>
      <c r="O960" s="10">
        <v>0.13799008461199999</v>
      </c>
      <c r="P960" s="10">
        <v>2346</v>
      </c>
      <c r="Q960" s="10">
        <v>202285.59860636911</v>
      </c>
      <c r="R960" s="10">
        <v>1.0889406919094189</v>
      </c>
      <c r="S960" s="18">
        <v>1.0889406919094189</v>
      </c>
      <c r="T960" s="13">
        <v>44186</v>
      </c>
      <c r="U960" s="14">
        <v>9.1521873004E-4</v>
      </c>
      <c r="V960" s="14">
        <v>2168</v>
      </c>
      <c r="W960" s="14">
        <v>13056.458235283029</v>
      </c>
      <c r="X960" s="14">
        <v>99.33675036680107</v>
      </c>
      <c r="Y960" s="19">
        <f t="shared" si="29"/>
        <v>-0.99336750366801074</v>
      </c>
      <c r="Z960" s="19">
        <v>-0.99339999999999995</v>
      </c>
      <c r="AA960" t="s">
        <v>12618</v>
      </c>
      <c r="AB960" s="121">
        <v>3</v>
      </c>
    </row>
    <row r="961" spans="1:28" ht="20.25">
      <c r="A961">
        <v>3449</v>
      </c>
      <c r="B961" t="s">
        <v>3581</v>
      </c>
      <c r="C961" t="s">
        <v>3582</v>
      </c>
      <c r="D961" t="str">
        <f t="shared" si="28"/>
        <v>MMOCoin MMO</v>
      </c>
      <c r="E961" s="3" t="s">
        <v>3686</v>
      </c>
      <c r="F961" s="3" t="s">
        <v>8883</v>
      </c>
      <c r="G961" s="3" t="s">
        <v>8883</v>
      </c>
      <c r="H961" s="4">
        <v>1075</v>
      </c>
      <c r="I961" s="4">
        <v>152447.78255017</v>
      </c>
      <c r="J961" s="6">
        <v>43479</v>
      </c>
      <c r="K961" s="7">
        <v>8.7834263928799998E-4</v>
      </c>
      <c r="L961" s="7">
        <v>1756</v>
      </c>
      <c r="M961" s="7">
        <v>48403.91936753958</v>
      </c>
      <c r="N961" s="9">
        <v>43790</v>
      </c>
      <c r="O961" s="10">
        <v>1.2985408619300001</v>
      </c>
      <c r="P961" s="10">
        <v>650</v>
      </c>
      <c r="Q961" s="10">
        <v>78021110.886157885</v>
      </c>
      <c r="R961" s="10">
        <v>1478.3989799044939</v>
      </c>
      <c r="S961" s="18">
        <v>1478.3989799044939</v>
      </c>
      <c r="T961" s="13">
        <v>44215</v>
      </c>
      <c r="U961" s="14">
        <v>7.2294465083000002E-4</v>
      </c>
      <c r="V961" s="14">
        <v>1911</v>
      </c>
      <c r="W961" s="14">
        <v>48506.020881930694</v>
      </c>
      <c r="X961" s="14">
        <v>99.944326384172825</v>
      </c>
      <c r="Y961" s="19">
        <f t="shared" si="29"/>
        <v>-0.99944326384172821</v>
      </c>
      <c r="Z961" s="19">
        <v>-0.99939999999999996</v>
      </c>
      <c r="AA961" t="s">
        <v>12619</v>
      </c>
      <c r="AB961" s="121">
        <v>3</v>
      </c>
    </row>
    <row r="962" spans="1:28" ht="20.25">
      <c r="A962">
        <v>3825</v>
      </c>
      <c r="B962" t="s">
        <v>4109</v>
      </c>
      <c r="C962" t="s">
        <v>4110</v>
      </c>
      <c r="D962" t="str">
        <f t="shared" ref="D962:D1025" si="30">_xlfn.TEXTJOIN(" ",TRUE,B962,C962)</f>
        <v>PUBLYTO Token PUB</v>
      </c>
      <c r="E962" s="3" t="s">
        <v>8887</v>
      </c>
      <c r="F962" s="3" t="s">
        <v>8883</v>
      </c>
      <c r="G962" s="3" t="s">
        <v>8883</v>
      </c>
      <c r="H962" s="4">
        <v>1076</v>
      </c>
      <c r="I962" s="4">
        <v>151753.14256548029</v>
      </c>
      <c r="J962" s="6">
        <v>43555</v>
      </c>
      <c r="K962" s="7">
        <v>1.3370303340799999E-3</v>
      </c>
      <c r="L962" s="7">
        <v>2754</v>
      </c>
      <c r="M962" s="7">
        <v>0</v>
      </c>
      <c r="N962" s="9">
        <v>43563</v>
      </c>
      <c r="O962" s="10">
        <v>1.6647446043500001E-3</v>
      </c>
      <c r="P962" s="10">
        <v>3066</v>
      </c>
      <c r="Q962" s="10">
        <v>0</v>
      </c>
      <c r="R962" s="10">
        <v>1.245106084668975</v>
      </c>
      <c r="S962" s="18">
        <v>1.245106084668975</v>
      </c>
      <c r="T962" s="13">
        <v>44029</v>
      </c>
      <c r="U962" s="16">
        <v>2.4950851202400001E-5</v>
      </c>
      <c r="V962" s="14">
        <v>1964</v>
      </c>
      <c r="W962" s="16">
        <v>37370.501521117047</v>
      </c>
      <c r="X962" s="16">
        <v>98.501220479273329</v>
      </c>
      <c r="Y962" s="19">
        <f t="shared" ref="Y962:Y1025" si="31">X962/-100</f>
        <v>-0.98501220479273333</v>
      </c>
      <c r="Z962" s="19">
        <v>-0.98499999999999999</v>
      </c>
      <c r="AA962" t="s">
        <v>12620</v>
      </c>
      <c r="AB962" s="121">
        <v>3</v>
      </c>
    </row>
    <row r="963" spans="1:28" ht="20.25">
      <c r="A963">
        <v>2184</v>
      </c>
      <c r="B963" t="s">
        <v>1726</v>
      </c>
      <c r="C963" t="s">
        <v>1727</v>
      </c>
      <c r="D963" t="str">
        <f t="shared" si="30"/>
        <v>Privatix PRIX</v>
      </c>
      <c r="E963" s="3" t="s">
        <v>8884</v>
      </c>
      <c r="F963" s="3" t="s">
        <v>8883</v>
      </c>
      <c r="G963" s="3" t="s">
        <v>8883</v>
      </c>
      <c r="H963" s="4">
        <v>1078</v>
      </c>
      <c r="I963" s="4">
        <v>148374.33170641199</v>
      </c>
      <c r="J963" s="6">
        <v>43444</v>
      </c>
      <c r="K963" s="7">
        <v>0.27102917994800002</v>
      </c>
      <c r="L963" s="7">
        <v>1140</v>
      </c>
      <c r="M963" s="7">
        <v>520267.22803699202</v>
      </c>
      <c r="N963" s="9">
        <v>43642</v>
      </c>
      <c r="O963" s="10">
        <v>3.2461888714899998</v>
      </c>
      <c r="P963" s="10">
        <v>1718</v>
      </c>
      <c r="Q963" s="10">
        <v>2709779.7036419902</v>
      </c>
      <c r="R963" s="10">
        <v>11.97726706811723</v>
      </c>
      <c r="S963" s="18">
        <v>11.97726706811723</v>
      </c>
      <c r="T963" s="13">
        <v>44222</v>
      </c>
      <c r="U963" s="14">
        <v>6.5163599999999997E-3</v>
      </c>
      <c r="V963" s="14">
        <v>2045</v>
      </c>
      <c r="W963" s="14">
        <v>25841.0515844</v>
      </c>
      <c r="X963" s="14">
        <v>99.799261218063108</v>
      </c>
      <c r="Y963" s="19">
        <f t="shared" si="31"/>
        <v>-0.99799261218063107</v>
      </c>
      <c r="Z963" s="19">
        <v>-0.998</v>
      </c>
      <c r="AA963" t="s">
        <v>12621</v>
      </c>
      <c r="AB963" s="121">
        <v>3</v>
      </c>
    </row>
    <row r="964" spans="1:28" ht="20.25">
      <c r="A964">
        <v>2513</v>
      </c>
      <c r="B964" t="s">
        <v>2181</v>
      </c>
      <c r="C964" t="s">
        <v>2182</v>
      </c>
      <c r="D964" t="str">
        <f t="shared" si="30"/>
        <v>GoldMint MNTP</v>
      </c>
      <c r="E964" s="3" t="s">
        <v>8887</v>
      </c>
      <c r="F964" s="3" t="s">
        <v>8883</v>
      </c>
      <c r="G964" s="3" t="s">
        <v>8883</v>
      </c>
      <c r="H964" s="4">
        <v>1079</v>
      </c>
      <c r="I964" s="4">
        <v>147539.304621805</v>
      </c>
      <c r="J964" s="6">
        <v>43903</v>
      </c>
      <c r="K964" s="7">
        <v>5.1718371003400002E-2</v>
      </c>
      <c r="L964" s="7">
        <v>1494</v>
      </c>
      <c r="M964" s="7">
        <v>147539.304621805</v>
      </c>
      <c r="N964" s="9">
        <v>44237</v>
      </c>
      <c r="O964" s="10">
        <v>3.9399991299999999</v>
      </c>
      <c r="P964" s="10">
        <v>2221</v>
      </c>
      <c r="Q964" s="10">
        <v>382999.42</v>
      </c>
      <c r="R964" s="10">
        <v>76.181810323085813</v>
      </c>
      <c r="S964" s="18">
        <v>76.181810323085813</v>
      </c>
      <c r="T964" s="13">
        <v>44243</v>
      </c>
      <c r="U964" s="14">
        <v>6.4643500000000007E-2</v>
      </c>
      <c r="V964" s="14">
        <v>1531</v>
      </c>
      <c r="W964" s="14">
        <v>252727.9</v>
      </c>
      <c r="X964" s="14">
        <v>98.359301668170673</v>
      </c>
      <c r="Y964" s="19">
        <f t="shared" si="31"/>
        <v>-0.98359301668170673</v>
      </c>
      <c r="Z964" s="19">
        <v>-0.98360000000000003</v>
      </c>
      <c r="AA964" t="s">
        <v>12622</v>
      </c>
      <c r="AB964" s="121">
        <v>3</v>
      </c>
    </row>
    <row r="965" spans="1:28" ht="20.25">
      <c r="A965">
        <v>2699</v>
      </c>
      <c r="B965" t="s">
        <v>2479</v>
      </c>
      <c r="C965" t="s">
        <v>2480</v>
      </c>
      <c r="D965" t="str">
        <f t="shared" si="30"/>
        <v>Sharder SS</v>
      </c>
      <c r="E965" s="3" t="s">
        <v>8887</v>
      </c>
      <c r="F965" s="3" t="s">
        <v>8883</v>
      </c>
      <c r="G965" s="3" t="s">
        <v>8883</v>
      </c>
      <c r="H965" s="4">
        <v>1080</v>
      </c>
      <c r="I965" s="4">
        <v>145245.16677011721</v>
      </c>
      <c r="J965" s="6">
        <v>43917</v>
      </c>
      <c r="K965" s="7">
        <v>4.0277570351599998E-4</v>
      </c>
      <c r="L965" s="7">
        <v>1570</v>
      </c>
      <c r="M965" s="7">
        <v>114099.4150421517</v>
      </c>
      <c r="N965" s="9">
        <v>44330</v>
      </c>
      <c r="O965" s="10">
        <v>2.066582442717E-2</v>
      </c>
      <c r="P965" s="10">
        <v>1487</v>
      </c>
      <c r="Q965" s="10">
        <v>5854271.8885977678</v>
      </c>
      <c r="R965" s="10">
        <v>51.308517983506093</v>
      </c>
      <c r="S965" s="18">
        <v>51.308517983506093</v>
      </c>
      <c r="T965" s="13">
        <v>44681</v>
      </c>
      <c r="U965" s="14">
        <v>8.6502650014032333E-4</v>
      </c>
      <c r="V965" s="14">
        <v>1536</v>
      </c>
      <c r="W965" s="14">
        <v>245047.0989197836</v>
      </c>
      <c r="X965" s="14">
        <v>95.814217317151659</v>
      </c>
      <c r="Y965" s="19">
        <f t="shared" si="31"/>
        <v>-0.95814217317151662</v>
      </c>
      <c r="Z965" s="19">
        <v>-0.95809999999999995</v>
      </c>
      <c r="AA965" t="s">
        <v>12623</v>
      </c>
      <c r="AB965" s="121">
        <v>3</v>
      </c>
    </row>
    <row r="966" spans="1:28" ht="20.25">
      <c r="A966">
        <v>4034</v>
      </c>
      <c r="B966" t="s">
        <v>4428</v>
      </c>
      <c r="C966" t="s">
        <v>4429</v>
      </c>
      <c r="D966" t="str">
        <f t="shared" si="30"/>
        <v>Jarvis+ JAR</v>
      </c>
      <c r="E966" s="3" t="s">
        <v>1772</v>
      </c>
      <c r="F966" s="3" t="s">
        <v>8883</v>
      </c>
      <c r="G966" s="3" t="s">
        <v>8883</v>
      </c>
      <c r="H966" s="4">
        <v>1081</v>
      </c>
      <c r="I966" s="4">
        <v>141620.066668421</v>
      </c>
      <c r="J966" s="6">
        <v>43636</v>
      </c>
      <c r="K966" s="7">
        <v>2.6119259920400002E-2</v>
      </c>
      <c r="L966" s="7">
        <v>2698</v>
      </c>
      <c r="M966" s="7">
        <v>0</v>
      </c>
      <c r="N966" s="9">
        <v>43637</v>
      </c>
      <c r="O966" s="10">
        <v>3.13754615854E-2</v>
      </c>
      <c r="P966" s="10">
        <v>3143</v>
      </c>
      <c r="Q966" s="10">
        <v>0</v>
      </c>
      <c r="R966" s="10">
        <v>1.2012385374248189</v>
      </c>
      <c r="S966" s="18">
        <v>1.2012385374248189</v>
      </c>
      <c r="T966" s="13">
        <v>43906</v>
      </c>
      <c r="U966" s="14">
        <v>7.5563450089799998E-4</v>
      </c>
      <c r="V966" s="14">
        <v>1799</v>
      </c>
      <c r="W966" s="14">
        <v>80736.948394257706</v>
      </c>
      <c r="X966" s="14">
        <v>97.591638615925177</v>
      </c>
      <c r="Y966" s="19">
        <f t="shared" si="31"/>
        <v>-0.9759163861592518</v>
      </c>
      <c r="Z966" s="19">
        <v>-0.97589999999999999</v>
      </c>
      <c r="AA966" t="s">
        <v>12624</v>
      </c>
      <c r="AB966" s="121">
        <v>3</v>
      </c>
    </row>
    <row r="967" spans="1:28" ht="20.25">
      <c r="A967">
        <v>2929</v>
      </c>
      <c r="B967" t="s">
        <v>2755</v>
      </c>
      <c r="C967" t="s">
        <v>2756</v>
      </c>
      <c r="D967" t="str">
        <f t="shared" si="30"/>
        <v>Truegame TGAME</v>
      </c>
      <c r="E967" s="3" t="s">
        <v>8892</v>
      </c>
      <c r="F967" s="3" t="s">
        <v>8883</v>
      </c>
      <c r="G967" s="3" t="s">
        <v>8883</v>
      </c>
      <c r="H967" s="4">
        <v>1082</v>
      </c>
      <c r="I967" s="4">
        <v>140004.087765428</v>
      </c>
      <c r="J967" s="6">
        <v>44196</v>
      </c>
      <c r="K967" s="7">
        <v>4.4317E-4</v>
      </c>
      <c r="L967" s="7">
        <v>1736</v>
      </c>
      <c r="M967" s="7">
        <v>53625.04940969</v>
      </c>
      <c r="N967" s="9">
        <v>44664</v>
      </c>
      <c r="O967" s="10">
        <v>0.17589738989710929</v>
      </c>
      <c r="P967" s="10">
        <v>2456</v>
      </c>
      <c r="Q967" s="10">
        <v>73181.14</v>
      </c>
      <c r="R967" s="10">
        <v>396.90725883319999</v>
      </c>
      <c r="S967" s="18">
        <v>396.90725883319999</v>
      </c>
      <c r="T967" s="13">
        <v>44687</v>
      </c>
      <c r="U967" s="14">
        <v>6.2444019096242901E-4</v>
      </c>
      <c r="V967" s="14">
        <v>1892</v>
      </c>
      <c r="W967" s="14">
        <v>52318.97</v>
      </c>
      <c r="X967" s="14">
        <v>99.644997466234329</v>
      </c>
      <c r="Y967" s="19">
        <f t="shared" si="31"/>
        <v>-0.99644997466234331</v>
      </c>
      <c r="Z967" s="19">
        <v>-0.99639999999999995</v>
      </c>
      <c r="AA967" t="s">
        <v>12625</v>
      </c>
      <c r="AB967" s="121">
        <v>3</v>
      </c>
    </row>
    <row r="968" spans="1:28" ht="20.25">
      <c r="A968">
        <v>2537</v>
      </c>
      <c r="B968" t="s">
        <v>2224</v>
      </c>
      <c r="C968" t="s">
        <v>2225</v>
      </c>
      <c r="D968" t="str">
        <f t="shared" si="30"/>
        <v>Gems  GEM</v>
      </c>
      <c r="E968" s="3" t="s">
        <v>3686</v>
      </c>
      <c r="F968" s="3" t="s">
        <v>8883</v>
      </c>
      <c r="G968" s="3" t="s">
        <v>8883</v>
      </c>
      <c r="H968" s="4">
        <v>1083</v>
      </c>
      <c r="I968" s="4">
        <v>139626.90873875099</v>
      </c>
      <c r="J968" s="6">
        <v>43362</v>
      </c>
      <c r="K968" s="7">
        <v>1.2008399999999999E-3</v>
      </c>
      <c r="L968" s="7">
        <v>748</v>
      </c>
      <c r="M968" s="7">
        <v>1743275.2830399999</v>
      </c>
      <c r="N968" s="9">
        <v>43375</v>
      </c>
      <c r="O968" s="10">
        <v>5.05946E-3</v>
      </c>
      <c r="P968" s="10">
        <v>1510</v>
      </c>
      <c r="Q968" s="10">
        <v>5370989.82601</v>
      </c>
      <c r="R968" s="10">
        <v>4.2132673795010156</v>
      </c>
      <c r="S968" s="18">
        <v>4.2132673795010156</v>
      </c>
      <c r="T968" s="13">
        <v>43964</v>
      </c>
      <c r="U968" s="16">
        <v>3.1669977184699997E-5</v>
      </c>
      <c r="V968" s="14">
        <v>1836</v>
      </c>
      <c r="W968" s="16">
        <v>69956.9572424574</v>
      </c>
      <c r="X968" s="16">
        <v>99.374044321237847</v>
      </c>
      <c r="Y968" s="19">
        <f t="shared" si="31"/>
        <v>-0.99374044321237842</v>
      </c>
      <c r="Z968" s="19">
        <v>-0.99370000000000003</v>
      </c>
      <c r="AA968" t="s">
        <v>12626</v>
      </c>
      <c r="AB968" s="121">
        <v>3</v>
      </c>
    </row>
    <row r="969" spans="1:28" ht="20.25">
      <c r="A969">
        <v>4866</v>
      </c>
      <c r="B969" t="s">
        <v>5082</v>
      </c>
      <c r="C969" t="s">
        <v>5083</v>
      </c>
      <c r="D969" t="str">
        <f t="shared" si="30"/>
        <v>Grimm XGM</v>
      </c>
      <c r="E969" s="3" t="s">
        <v>8887</v>
      </c>
      <c r="F969" s="3" t="s">
        <v>8882</v>
      </c>
      <c r="G969" s="3" t="s">
        <v>8883</v>
      </c>
      <c r="H969" s="4">
        <v>1084</v>
      </c>
      <c r="I969" s="4">
        <v>138334.48277383801</v>
      </c>
      <c r="J969" s="6">
        <v>44161</v>
      </c>
      <c r="K969" s="7">
        <v>5.6660000000000003E-5</v>
      </c>
      <c r="L969" s="7">
        <v>1836</v>
      </c>
      <c r="M969" s="7">
        <v>33125.382966990001</v>
      </c>
      <c r="N969" s="9">
        <v>44575</v>
      </c>
      <c r="O969" s="10">
        <v>6.9968214814203983E-2</v>
      </c>
      <c r="P969" s="10">
        <v>2496</v>
      </c>
      <c r="Q969" s="10">
        <v>51537.81</v>
      </c>
      <c r="R969" s="10">
        <v>1234.8784824250611</v>
      </c>
      <c r="S969" s="18">
        <v>1234.8784824250611</v>
      </c>
      <c r="T969" s="13">
        <v>44595</v>
      </c>
      <c r="U969" s="16">
        <v>5.6323644274002999E-5</v>
      </c>
      <c r="V969" s="14">
        <v>2316</v>
      </c>
      <c r="W969" s="16">
        <v>4015.81</v>
      </c>
      <c r="X969" s="16">
        <v>99.919501098572312</v>
      </c>
      <c r="Y969" s="19">
        <f t="shared" si="31"/>
        <v>-0.99919501098572316</v>
      </c>
      <c r="Z969" s="19">
        <v>-0.99919999999999998</v>
      </c>
      <c r="AA969" t="s">
        <v>12627</v>
      </c>
      <c r="AB969" s="121">
        <v>3</v>
      </c>
    </row>
    <row r="970" spans="1:28" ht="20.25">
      <c r="A970">
        <v>4142</v>
      </c>
      <c r="B970" t="s">
        <v>4563</v>
      </c>
      <c r="C970" t="s">
        <v>4564</v>
      </c>
      <c r="D970" t="str">
        <f t="shared" si="30"/>
        <v>Cubiex CBIX</v>
      </c>
      <c r="E970" s="3" t="s">
        <v>8892</v>
      </c>
      <c r="F970" s="3" t="s">
        <v>8883</v>
      </c>
      <c r="G970" s="3" t="s">
        <v>8883</v>
      </c>
      <c r="H970" s="4">
        <v>1085</v>
      </c>
      <c r="I970" s="4">
        <v>137047.76051952201</v>
      </c>
      <c r="J970" s="6">
        <v>44170</v>
      </c>
      <c r="K970" s="7">
        <v>7.2780000000000002E-4</v>
      </c>
      <c r="L970" s="7">
        <v>1535</v>
      </c>
      <c r="M970" s="7">
        <v>126775.11168135</v>
      </c>
      <c r="N970" s="9">
        <v>44247</v>
      </c>
      <c r="O970" s="10">
        <v>0.15603976</v>
      </c>
      <c r="P970" s="10">
        <v>1512</v>
      </c>
      <c r="Q970" s="10">
        <v>5344304.22</v>
      </c>
      <c r="R970" s="10">
        <v>214.39923055784561</v>
      </c>
      <c r="S970" s="18">
        <v>214.39923055784561</v>
      </c>
      <c r="T970" s="13">
        <v>44406</v>
      </c>
      <c r="U970" s="14">
        <v>5.3800000000000002E-6</v>
      </c>
      <c r="V970" s="14">
        <v>1476</v>
      </c>
      <c r="W970" s="14">
        <v>301193.95</v>
      </c>
      <c r="X970" s="14">
        <v>99.99655216080825</v>
      </c>
      <c r="Y970" s="19">
        <f t="shared" si="31"/>
        <v>-0.9999655216080825</v>
      </c>
      <c r="Z970" s="19">
        <v>-1</v>
      </c>
      <c r="AA970" t="s">
        <v>12628</v>
      </c>
      <c r="AB970" s="121">
        <v>3</v>
      </c>
    </row>
    <row r="971" spans="1:28" ht="20.25">
      <c r="A971">
        <v>2836</v>
      </c>
      <c r="B971" t="s">
        <v>2621</v>
      </c>
      <c r="C971" t="s">
        <v>2622</v>
      </c>
      <c r="D971" t="str">
        <f t="shared" si="30"/>
        <v>Bigbom BBO</v>
      </c>
      <c r="E971" s="3" t="s">
        <v>8887</v>
      </c>
      <c r="F971" s="3" t="s">
        <v>8883</v>
      </c>
      <c r="G971" s="3" t="s">
        <v>8883</v>
      </c>
      <c r="H971" s="4">
        <v>1086</v>
      </c>
      <c r="I971" s="4">
        <v>137001.07525735011</v>
      </c>
      <c r="J971" s="6">
        <v>43319</v>
      </c>
      <c r="K971" s="7">
        <v>3.30086750909686E-3</v>
      </c>
      <c r="L971" s="7">
        <v>946</v>
      </c>
      <c r="M971" s="7">
        <v>984921.08688691584</v>
      </c>
      <c r="N971" s="9">
        <v>43321</v>
      </c>
      <c r="O971" s="10">
        <v>3.70510551147163E-3</v>
      </c>
      <c r="P971" s="10">
        <v>1982</v>
      </c>
      <c r="Q971" s="10">
        <v>1105538.6310818021</v>
      </c>
      <c r="R971" s="10">
        <v>1.122464170785628</v>
      </c>
      <c r="S971" s="18">
        <v>1.122464170785628</v>
      </c>
      <c r="T971" s="13">
        <v>44193</v>
      </c>
      <c r="U971" s="14">
        <v>1.6776096818999999E-4</v>
      </c>
      <c r="V971" s="14">
        <v>1877</v>
      </c>
      <c r="W971" s="14">
        <v>56358.943483872077</v>
      </c>
      <c r="X971" s="14">
        <v>95.472167589544114</v>
      </c>
      <c r="Y971" s="19">
        <f t="shared" si="31"/>
        <v>-0.9547216758954411</v>
      </c>
      <c r="Z971" s="19">
        <v>-0.95469999999999999</v>
      </c>
      <c r="AA971" t="s">
        <v>12629</v>
      </c>
      <c r="AB971" s="121">
        <v>3</v>
      </c>
    </row>
    <row r="972" spans="1:28" ht="20.25">
      <c r="A972">
        <v>4207</v>
      </c>
      <c r="B972" t="s">
        <v>4640</v>
      </c>
      <c r="C972" t="s">
        <v>4641</v>
      </c>
      <c r="D972" t="str">
        <f t="shared" si="30"/>
        <v>Birdchain BIRD</v>
      </c>
      <c r="E972" s="3" t="s">
        <v>8894</v>
      </c>
      <c r="F972" s="3" t="s">
        <v>8883</v>
      </c>
      <c r="G972" s="3" t="s">
        <v>8883</v>
      </c>
      <c r="H972" s="4">
        <v>1087</v>
      </c>
      <c r="I972" s="4">
        <v>136078.977066975</v>
      </c>
      <c r="J972" s="6">
        <v>43698</v>
      </c>
      <c r="K972" s="7">
        <v>5.3892899048000003E-4</v>
      </c>
      <c r="L972" s="7">
        <v>2684</v>
      </c>
      <c r="M972" s="7">
        <v>0</v>
      </c>
      <c r="N972" s="9">
        <v>43767</v>
      </c>
      <c r="O972" s="10">
        <v>1.6508783364099999E-2</v>
      </c>
      <c r="P972" s="10">
        <v>2151</v>
      </c>
      <c r="Q972" s="10">
        <v>524501.02122929005</v>
      </c>
      <c r="R972" s="10">
        <v>30.632576194122279</v>
      </c>
      <c r="S972" s="18">
        <v>30.632576194122279</v>
      </c>
      <c r="T972" s="13">
        <v>44190</v>
      </c>
      <c r="U972" s="14">
        <v>4.7970000000000003E-5</v>
      </c>
      <c r="V972" s="14">
        <v>1764</v>
      </c>
      <c r="W972" s="14">
        <v>95109.849684700006</v>
      </c>
      <c r="X972" s="14">
        <v>99.709427406356809</v>
      </c>
      <c r="Y972" s="19">
        <f t="shared" si="31"/>
        <v>-0.9970942740635681</v>
      </c>
      <c r="Z972" s="19">
        <v>-0.99709999999999999</v>
      </c>
      <c r="AA972" t="s">
        <v>12630</v>
      </c>
      <c r="AB972" s="121">
        <v>3</v>
      </c>
    </row>
    <row r="973" spans="1:28" ht="20.25">
      <c r="A973">
        <v>2472</v>
      </c>
      <c r="B973" t="s">
        <v>2118</v>
      </c>
      <c r="C973" t="s">
        <v>2119</v>
      </c>
      <c r="D973" t="str">
        <f t="shared" si="30"/>
        <v>Fortuna FOTA</v>
      </c>
      <c r="E973" s="3" t="s">
        <v>8887</v>
      </c>
      <c r="F973" s="3" t="s">
        <v>8883</v>
      </c>
      <c r="G973" s="3" t="s">
        <v>8883</v>
      </c>
      <c r="H973" s="4">
        <v>1088</v>
      </c>
      <c r="I973" s="4">
        <v>135844.0431542341</v>
      </c>
      <c r="J973" s="6">
        <v>43319</v>
      </c>
      <c r="K973" s="7">
        <v>2.6400767266750301E-2</v>
      </c>
      <c r="L973" s="7">
        <v>277</v>
      </c>
      <c r="M973" s="7">
        <v>10992449.343378169</v>
      </c>
      <c r="N973" s="9">
        <v>43320</v>
      </c>
      <c r="O973" s="10">
        <v>2.6709662750363301E-2</v>
      </c>
      <c r="P973" s="10">
        <v>1260</v>
      </c>
      <c r="Q973" s="10">
        <v>11121063.709836019</v>
      </c>
      <c r="R973" s="10">
        <v>1.0117002464546561</v>
      </c>
      <c r="S973" s="18">
        <v>1.0117002464546561</v>
      </c>
      <c r="T973" s="13">
        <v>44394</v>
      </c>
      <c r="U973" s="14">
        <v>1.7339288809E-4</v>
      </c>
      <c r="V973" s="14">
        <v>1791</v>
      </c>
      <c r="W973" s="14">
        <v>83228.068887631511</v>
      </c>
      <c r="X973" s="14">
        <v>99.350823371636764</v>
      </c>
      <c r="Y973" s="19">
        <f t="shared" si="31"/>
        <v>-0.99350823371636765</v>
      </c>
      <c r="Z973" s="19">
        <v>-0.99350000000000005</v>
      </c>
      <c r="AA973" t="s">
        <v>12631</v>
      </c>
      <c r="AB973" s="121">
        <v>3</v>
      </c>
    </row>
    <row r="974" spans="1:28" ht="20.25">
      <c r="A974">
        <v>3947</v>
      </c>
      <c r="B974" t="s">
        <v>4304</v>
      </c>
      <c r="C974" t="s">
        <v>4305</v>
      </c>
      <c r="D974" t="str">
        <f t="shared" si="30"/>
        <v>HashNet BitEco HNB</v>
      </c>
      <c r="E974" s="3" t="s">
        <v>8887</v>
      </c>
      <c r="F974" s="3" t="s">
        <v>8883</v>
      </c>
      <c r="G974" s="3" t="s">
        <v>8883</v>
      </c>
      <c r="H974" s="4">
        <v>1089</v>
      </c>
      <c r="I974" s="4">
        <v>133481.43722150719</v>
      </c>
      <c r="J974" s="6">
        <v>43708</v>
      </c>
      <c r="K974" s="7">
        <v>4.0155748262200001E-4</v>
      </c>
      <c r="L974" s="7">
        <v>1995</v>
      </c>
      <c r="M974" s="7">
        <v>10665.54995432911</v>
      </c>
      <c r="N974" s="9">
        <v>44305</v>
      </c>
      <c r="O974" s="10">
        <v>0.20005925098409999</v>
      </c>
      <c r="P974" s="10">
        <v>1484</v>
      </c>
      <c r="Q974" s="10">
        <v>5929847.4788361657</v>
      </c>
      <c r="R974" s="10">
        <v>498.20825072863278</v>
      </c>
      <c r="S974" s="18">
        <v>498.20825072863278</v>
      </c>
      <c r="T974" s="13">
        <v>44509</v>
      </c>
      <c r="U974" s="16">
        <v>7.4293345066672164E-5</v>
      </c>
      <c r="V974" s="14">
        <v>2363</v>
      </c>
      <c r="W974" s="16">
        <v>2202.0886450930702</v>
      </c>
      <c r="X974" s="16">
        <v>99.9628643290919</v>
      </c>
      <c r="Y974" s="19">
        <f t="shared" si="31"/>
        <v>-0.99962864329091905</v>
      </c>
      <c r="Z974" s="19">
        <v>-0.99960000000000004</v>
      </c>
      <c r="AA974" t="s">
        <v>12632</v>
      </c>
      <c r="AB974" s="121">
        <v>3</v>
      </c>
    </row>
    <row r="975" spans="1:28" ht="20.25">
      <c r="A975">
        <v>5008</v>
      </c>
      <c r="B975" t="s">
        <v>5214</v>
      </c>
      <c r="C975" t="s">
        <v>5215</v>
      </c>
      <c r="D975" t="str">
        <f t="shared" si="30"/>
        <v>Artis Turba ARTIS</v>
      </c>
      <c r="E975" s="3" t="s">
        <v>3686</v>
      </c>
      <c r="F975" s="3" t="s">
        <v>8883</v>
      </c>
      <c r="G975" s="3" t="s">
        <v>8883</v>
      </c>
      <c r="H975" s="4">
        <v>1090</v>
      </c>
      <c r="I975" s="4">
        <v>132399.4690421352</v>
      </c>
      <c r="J975" s="6">
        <v>43805</v>
      </c>
      <c r="K975" s="7">
        <v>3.3617856291300002E-3</v>
      </c>
      <c r="L975" s="7">
        <v>2700</v>
      </c>
      <c r="M975" s="7">
        <v>0</v>
      </c>
      <c r="N975" s="9">
        <v>43875</v>
      </c>
      <c r="O975" s="10">
        <v>9.2329190275999996E-3</v>
      </c>
      <c r="P975" s="10">
        <v>2291</v>
      </c>
      <c r="Q975" s="10">
        <v>268552.1887941804</v>
      </c>
      <c r="R975" s="10">
        <v>2.7464330109559651</v>
      </c>
      <c r="S975" s="18">
        <v>2.7464330109559651</v>
      </c>
      <c r="T975" s="13">
        <v>44028</v>
      </c>
      <c r="U975" s="14">
        <v>2.6853701356300001E-3</v>
      </c>
      <c r="V975" s="14">
        <v>1809</v>
      </c>
      <c r="W975" s="14">
        <v>78224.852379153832</v>
      </c>
      <c r="X975" s="14">
        <v>70.915263876975274</v>
      </c>
      <c r="Y975" s="19">
        <f t="shared" si="31"/>
        <v>-0.70915263876975276</v>
      </c>
      <c r="Z975" s="19">
        <v>-0.70920000000000005</v>
      </c>
      <c r="AA975" t="s">
        <v>12633</v>
      </c>
      <c r="AB975" s="121">
        <v>3</v>
      </c>
    </row>
    <row r="976" spans="1:28" ht="20.25">
      <c r="A976">
        <v>4714</v>
      </c>
      <c r="B976" t="s">
        <v>4961</v>
      </c>
      <c r="C976" t="s">
        <v>4962</v>
      </c>
      <c r="D976" t="str">
        <f t="shared" si="30"/>
        <v>Business Credit Substitute BCS</v>
      </c>
      <c r="E976" s="3" t="s">
        <v>3686</v>
      </c>
      <c r="F976" s="3" t="s">
        <v>8883</v>
      </c>
      <c r="G976" s="3" t="s">
        <v>8883</v>
      </c>
      <c r="H976" s="4">
        <v>1092</v>
      </c>
      <c r="I976" s="4">
        <v>129455.31699457709</v>
      </c>
      <c r="J976" s="6">
        <v>43738</v>
      </c>
      <c r="K976" s="7">
        <v>1.5408886451499999</v>
      </c>
      <c r="L976" s="7">
        <v>2665</v>
      </c>
      <c r="M976" s="7">
        <v>0</v>
      </c>
      <c r="N976" s="9">
        <v>43739</v>
      </c>
      <c r="O976" s="10">
        <v>1.6310919614599999</v>
      </c>
      <c r="P976" s="10">
        <v>1932</v>
      </c>
      <c r="Q976" s="10">
        <v>1328966.49051222</v>
      </c>
      <c r="R976" s="10">
        <v>1.0585398020771439</v>
      </c>
      <c r="S976" s="18">
        <v>1.0585398020771439</v>
      </c>
      <c r="T976" s="13">
        <v>43907</v>
      </c>
      <c r="U976" s="14">
        <v>6.6212854695599996E-2</v>
      </c>
      <c r="V976" s="14">
        <v>1708</v>
      </c>
      <c r="W976" s="14">
        <v>117574.8613179512</v>
      </c>
      <c r="X976" s="14">
        <v>95.940581140726579</v>
      </c>
      <c r="Y976" s="19">
        <f t="shared" si="31"/>
        <v>-0.95940581140726577</v>
      </c>
      <c r="Z976" s="19">
        <v>-0.95940000000000003</v>
      </c>
      <c r="AA976" t="s">
        <v>12634</v>
      </c>
      <c r="AB976" s="121">
        <v>3</v>
      </c>
    </row>
    <row r="977" spans="1:28" ht="20.25">
      <c r="A977">
        <v>3011</v>
      </c>
      <c r="B977" t="s">
        <v>2881</v>
      </c>
      <c r="C977" t="s">
        <v>2882</v>
      </c>
      <c r="D977" t="str">
        <f t="shared" si="30"/>
        <v>BitScreener Token BITX</v>
      </c>
      <c r="E977" s="3" t="s">
        <v>8887</v>
      </c>
      <c r="F977" s="3" t="s">
        <v>8883</v>
      </c>
      <c r="G977" s="3" t="s">
        <v>8883</v>
      </c>
      <c r="H977" s="4">
        <v>1094</v>
      </c>
      <c r="I977" s="4">
        <v>127550.459738483</v>
      </c>
      <c r="J977" s="6">
        <v>43874</v>
      </c>
      <c r="K977" s="8">
        <v>6.7287418225200004E-5</v>
      </c>
      <c r="L977" s="7">
        <v>1348</v>
      </c>
      <c r="M977" s="7">
        <v>256493.62553530801</v>
      </c>
      <c r="N977" s="9">
        <v>44335</v>
      </c>
      <c r="O977" s="10">
        <v>0.12465938999999999</v>
      </c>
      <c r="P977" s="10">
        <v>1387</v>
      </c>
      <c r="Q977" s="10">
        <v>7786704.1299999999</v>
      </c>
      <c r="R977" s="10">
        <v>1852.6404086836169</v>
      </c>
      <c r="S977" s="18">
        <v>1852.6404086836169</v>
      </c>
      <c r="T977" s="13">
        <v>44616</v>
      </c>
      <c r="U977" s="14">
        <v>4.218169319307E-3</v>
      </c>
      <c r="V977" s="14">
        <v>1246</v>
      </c>
      <c r="W977" s="14">
        <v>689388.62</v>
      </c>
      <c r="X977" s="14">
        <v>96.616244216093946</v>
      </c>
      <c r="Y977" s="19">
        <f t="shared" si="31"/>
        <v>-0.96616244216093949</v>
      </c>
      <c r="Z977" s="19">
        <v>-0.96619999999999995</v>
      </c>
      <c r="AA977" t="s">
        <v>12635</v>
      </c>
      <c r="AB977" s="121">
        <v>3</v>
      </c>
    </row>
    <row r="978" spans="1:28" ht="20.25">
      <c r="A978">
        <v>2215</v>
      </c>
      <c r="B978" t="s">
        <v>1759</v>
      </c>
      <c r="C978" t="s">
        <v>1760</v>
      </c>
      <c r="D978" t="str">
        <f t="shared" si="30"/>
        <v>Energo TSL</v>
      </c>
      <c r="E978" s="3" t="s">
        <v>8885</v>
      </c>
      <c r="F978" s="3" t="s">
        <v>8883</v>
      </c>
      <c r="G978" s="3" t="s">
        <v>8883</v>
      </c>
      <c r="H978" s="4">
        <v>1095</v>
      </c>
      <c r="I978" s="4">
        <v>126594.02104165799</v>
      </c>
      <c r="J978" s="6">
        <v>44122</v>
      </c>
      <c r="K978" s="7">
        <v>4.3829999999999999E-5</v>
      </c>
      <c r="L978" s="7">
        <v>1678</v>
      </c>
      <c r="M978" s="7">
        <v>69173.318293139993</v>
      </c>
      <c r="N978" s="9">
        <v>44357</v>
      </c>
      <c r="O978" s="10">
        <v>2.3474269999999998E-2</v>
      </c>
      <c r="P978" s="10">
        <v>1420</v>
      </c>
      <c r="Q978" s="10">
        <v>7001695.6699999999</v>
      </c>
      <c r="R978" s="10">
        <v>535.57540497376226</v>
      </c>
      <c r="S978" s="18">
        <v>535.57540497376226</v>
      </c>
      <c r="T978" s="13">
        <v>44615</v>
      </c>
      <c r="U978" s="14">
        <v>1.8441235252769099E-4</v>
      </c>
      <c r="V978" s="14">
        <v>1652</v>
      </c>
      <c r="W978" s="14">
        <v>148198.78</v>
      </c>
      <c r="X978" s="14">
        <v>99.214406443618103</v>
      </c>
      <c r="Y978" s="19">
        <f t="shared" si="31"/>
        <v>-0.99214406443618097</v>
      </c>
      <c r="Z978" s="19">
        <v>-0.99209999999999998</v>
      </c>
      <c r="AA978" t="s">
        <v>12636</v>
      </c>
      <c r="AB978" s="121">
        <v>3</v>
      </c>
    </row>
    <row r="979" spans="1:28" ht="20.25">
      <c r="A979">
        <v>4193</v>
      </c>
      <c r="B979" t="s">
        <v>4622</v>
      </c>
      <c r="C979" t="s">
        <v>4623</v>
      </c>
      <c r="D979" t="str">
        <f t="shared" si="30"/>
        <v>Dynamite DYNMT</v>
      </c>
      <c r="E979" s="3" t="s">
        <v>8887</v>
      </c>
      <c r="F979" s="3" t="s">
        <v>8883</v>
      </c>
      <c r="G979" s="3" t="s">
        <v>8883</v>
      </c>
      <c r="H979" s="4">
        <v>1097</v>
      </c>
      <c r="I979" s="4">
        <v>124058.29540946901</v>
      </c>
      <c r="J979" s="6">
        <v>43728</v>
      </c>
      <c r="K979" s="7">
        <v>0.115944332511</v>
      </c>
      <c r="L979" s="7">
        <v>1724</v>
      </c>
      <c r="M979" s="7">
        <v>54949.293106855002</v>
      </c>
      <c r="N979" s="9">
        <v>43796</v>
      </c>
      <c r="O979" s="10">
        <v>3.99759826864</v>
      </c>
      <c r="P979" s="10">
        <v>2353</v>
      </c>
      <c r="Q979" s="10">
        <v>189565.987460023</v>
      </c>
      <c r="R979" s="10">
        <v>34.478600049387801</v>
      </c>
      <c r="S979" s="18">
        <v>34.478600049387801</v>
      </c>
      <c r="T979" s="13">
        <v>44668</v>
      </c>
      <c r="U979" s="14">
        <v>1.6381253494695831E-2</v>
      </c>
      <c r="V979" s="14">
        <v>2225</v>
      </c>
      <c r="W979" s="14">
        <v>9094.33</v>
      </c>
      <c r="X979" s="14">
        <v>99.590222618835867</v>
      </c>
      <c r="Y979" s="19">
        <f t="shared" si="31"/>
        <v>-0.99590222618835866</v>
      </c>
      <c r="Z979" s="19">
        <v>-0.99590000000000001</v>
      </c>
      <c r="AA979" t="s">
        <v>12637</v>
      </c>
      <c r="AB979" s="121">
        <v>3</v>
      </c>
    </row>
    <row r="980" spans="1:28" ht="20.25">
      <c r="A980">
        <v>3141</v>
      </c>
      <c r="B980" t="s">
        <v>3074</v>
      </c>
      <c r="C980" t="s">
        <v>3075</v>
      </c>
      <c r="D980" t="str">
        <f t="shared" si="30"/>
        <v>Blockpass PASS</v>
      </c>
      <c r="E980" s="3" t="s">
        <v>8884</v>
      </c>
      <c r="F980" s="3" t="s">
        <v>8883</v>
      </c>
      <c r="G980" s="3" t="s">
        <v>8883</v>
      </c>
      <c r="H980" s="4">
        <v>1098</v>
      </c>
      <c r="I980" s="4">
        <v>122895.18769180099</v>
      </c>
      <c r="J980" s="6">
        <v>43480</v>
      </c>
      <c r="K980" s="7">
        <v>1.20903083679E-3</v>
      </c>
      <c r="L980" s="7">
        <v>1498</v>
      </c>
      <c r="M980" s="7">
        <v>144334.29386156899</v>
      </c>
      <c r="N980" s="9">
        <v>43734</v>
      </c>
      <c r="O980" s="10">
        <v>2.79516376179E-2</v>
      </c>
      <c r="P980" s="10">
        <v>2196</v>
      </c>
      <c r="Q980" s="10">
        <v>429887.56153925997</v>
      </c>
      <c r="R980" s="10">
        <v>23.119044417520509</v>
      </c>
      <c r="S980" s="18">
        <v>23.119044417520509</v>
      </c>
      <c r="T980" s="13">
        <v>44200</v>
      </c>
      <c r="U980" s="14">
        <v>3.0630000000000002E-4</v>
      </c>
      <c r="V980" s="14">
        <v>1743</v>
      </c>
      <c r="W980" s="14">
        <v>102631.17820946001</v>
      </c>
      <c r="X980" s="14">
        <v>98.904178695405491</v>
      </c>
      <c r="Y980" s="19">
        <f t="shared" si="31"/>
        <v>-0.98904178695405487</v>
      </c>
      <c r="Z980" s="19">
        <v>-0.98899999999999999</v>
      </c>
      <c r="AA980" t="s">
        <v>12638</v>
      </c>
      <c r="AB980" s="121">
        <v>3</v>
      </c>
    </row>
    <row r="981" spans="1:28" ht="20.25">
      <c r="A981">
        <v>3452</v>
      </c>
      <c r="B981" t="s">
        <v>3585</v>
      </c>
      <c r="C981" t="s">
        <v>3586</v>
      </c>
      <c r="D981" t="str">
        <f t="shared" si="30"/>
        <v>Ether-1 ETHO</v>
      </c>
      <c r="E981" s="3" t="s">
        <v>8884</v>
      </c>
      <c r="F981" s="3" t="s">
        <v>8883</v>
      </c>
      <c r="G981" s="3" t="s">
        <v>8883</v>
      </c>
      <c r="H981" s="4">
        <v>1099</v>
      </c>
      <c r="I981" s="4">
        <v>122577.655297946</v>
      </c>
      <c r="J981" s="6">
        <v>43938</v>
      </c>
      <c r="K981" s="7">
        <v>1.9084513433499999E-3</v>
      </c>
      <c r="L981" s="7">
        <v>1528</v>
      </c>
      <c r="M981" s="7">
        <v>129923.880909464</v>
      </c>
      <c r="N981" s="9">
        <v>44351</v>
      </c>
      <c r="O981" s="10">
        <v>0.3281811</v>
      </c>
      <c r="P981" s="10">
        <v>1176</v>
      </c>
      <c r="Q981" s="10">
        <v>14067396.01</v>
      </c>
      <c r="R981" s="10">
        <v>171.96199480984791</v>
      </c>
      <c r="S981" s="18">
        <v>171.96199480984791</v>
      </c>
      <c r="T981" s="13">
        <v>44681</v>
      </c>
      <c r="U981" s="14">
        <v>1.4682758916043511E-2</v>
      </c>
      <c r="V981" s="14">
        <v>1092</v>
      </c>
      <c r="W981" s="14">
        <v>1288780.72</v>
      </c>
      <c r="X981" s="14">
        <v>95.526019348450134</v>
      </c>
      <c r="Y981" s="19">
        <f t="shared" si="31"/>
        <v>-0.95526019348450131</v>
      </c>
      <c r="Z981" s="19">
        <v>-0.95530000000000004</v>
      </c>
      <c r="AA981" t="s">
        <v>12639</v>
      </c>
      <c r="AB981" s="121">
        <v>3</v>
      </c>
    </row>
    <row r="982" spans="1:28" ht="20.25">
      <c r="A982">
        <v>3520</v>
      </c>
      <c r="B982" t="s">
        <v>3693</v>
      </c>
      <c r="C982" t="s">
        <v>3694</v>
      </c>
      <c r="D982" t="str">
        <f t="shared" si="30"/>
        <v>VisionX VNX</v>
      </c>
      <c r="E982" s="3" t="s">
        <v>8887</v>
      </c>
      <c r="F982" s="3" t="s">
        <v>8883</v>
      </c>
      <c r="G982" s="3" t="s">
        <v>8883</v>
      </c>
      <c r="H982" s="4">
        <v>1100</v>
      </c>
      <c r="I982" s="4">
        <v>118912.93194378</v>
      </c>
      <c r="J982" s="6">
        <v>43405</v>
      </c>
      <c r="K982" s="7">
        <v>1.9475324111299999E-2</v>
      </c>
      <c r="L982" s="7">
        <v>2767</v>
      </c>
      <c r="M982" s="7">
        <v>0</v>
      </c>
      <c r="N982" s="9">
        <v>43407</v>
      </c>
      <c r="O982" s="10">
        <v>2.7175738317799999E-2</v>
      </c>
      <c r="P982" s="10">
        <v>3003</v>
      </c>
      <c r="Q982" s="10">
        <v>0</v>
      </c>
      <c r="R982" s="10">
        <v>1.395393378949316</v>
      </c>
      <c r="S982" s="18">
        <v>1.395393378949316</v>
      </c>
      <c r="T982" s="13">
        <v>43937</v>
      </c>
      <c r="U982" s="16">
        <v>7.8221849865399994E-6</v>
      </c>
      <c r="V982" s="14">
        <v>2007</v>
      </c>
      <c r="W982" s="16">
        <v>30506.521447505998</v>
      </c>
      <c r="X982" s="16">
        <v>99.971216292653892</v>
      </c>
      <c r="Y982" s="19">
        <f t="shared" si="31"/>
        <v>-0.99971216292653897</v>
      </c>
      <c r="Z982" s="19">
        <v>-0.99970000000000003</v>
      </c>
      <c r="AA982" t="s">
        <v>12640</v>
      </c>
      <c r="AB982" s="121">
        <v>3</v>
      </c>
    </row>
    <row r="983" spans="1:28" ht="20.25">
      <c r="A983">
        <v>3094</v>
      </c>
      <c r="B983" t="s">
        <v>3002</v>
      </c>
      <c r="C983" t="s">
        <v>3003</v>
      </c>
      <c r="D983" t="str">
        <f t="shared" si="30"/>
        <v>Scorum Coins SCR</v>
      </c>
      <c r="E983" s="3" t="s">
        <v>8892</v>
      </c>
      <c r="F983" s="3" t="s">
        <v>8883</v>
      </c>
      <c r="G983" s="3" t="s">
        <v>8883</v>
      </c>
      <c r="H983" s="4">
        <v>1101</v>
      </c>
      <c r="I983" s="4">
        <v>118341.720738355</v>
      </c>
      <c r="J983" s="6">
        <v>43326</v>
      </c>
      <c r="K983" s="7">
        <v>0.125525</v>
      </c>
      <c r="L983" s="7">
        <v>2587</v>
      </c>
      <c r="M983" s="7">
        <v>0</v>
      </c>
      <c r="N983" s="9">
        <v>43364</v>
      </c>
      <c r="O983" s="10">
        <v>0.53799399999999997</v>
      </c>
      <c r="P983" s="10">
        <v>1203</v>
      </c>
      <c r="Q983" s="10">
        <v>13105280.941</v>
      </c>
      <c r="R983" s="10">
        <v>4.2859510057757424</v>
      </c>
      <c r="S983" s="18">
        <v>4.2859510057757424</v>
      </c>
      <c r="T983" s="13">
        <v>44664</v>
      </c>
      <c r="U983" s="16">
        <v>6.6974881044992997E-5</v>
      </c>
      <c r="V983" s="14">
        <v>1388</v>
      </c>
      <c r="W983" s="16">
        <v>407013.27</v>
      </c>
      <c r="X983" s="16">
        <v>99.987550998515786</v>
      </c>
      <c r="Y983" s="19">
        <f t="shared" si="31"/>
        <v>-0.99987550998515784</v>
      </c>
      <c r="Z983" s="19">
        <v>-0.99990000000000001</v>
      </c>
      <c r="AA983" t="s">
        <v>12641</v>
      </c>
      <c r="AB983" s="121">
        <v>3</v>
      </c>
    </row>
    <row r="984" spans="1:28" ht="20.25">
      <c r="A984">
        <v>2755</v>
      </c>
      <c r="B984" t="s">
        <v>2563</v>
      </c>
      <c r="C984" t="s">
        <v>2564</v>
      </c>
      <c r="D984" t="str">
        <f t="shared" si="30"/>
        <v>Raise RAISE</v>
      </c>
      <c r="E984" s="3" t="s">
        <v>8898</v>
      </c>
      <c r="F984" s="3" t="s">
        <v>8883</v>
      </c>
      <c r="G984" s="3" t="s">
        <v>8883</v>
      </c>
      <c r="H984" s="4">
        <v>1103</v>
      </c>
      <c r="I984" s="4">
        <v>117379.84173620321</v>
      </c>
      <c r="J984" s="6">
        <v>43334</v>
      </c>
      <c r="K984" s="7">
        <v>4.5502737164497403E-2</v>
      </c>
      <c r="L984" s="7">
        <v>2775</v>
      </c>
      <c r="M984" s="7">
        <v>0</v>
      </c>
      <c r="N984" s="9">
        <v>43341</v>
      </c>
      <c r="O984" s="10">
        <v>9.2891335487365695E-2</v>
      </c>
      <c r="P984" s="10">
        <v>2801</v>
      </c>
      <c r="Q984" s="10">
        <v>0</v>
      </c>
      <c r="R984" s="10">
        <v>2.041445004759896</v>
      </c>
      <c r="S984" s="18">
        <v>2.041445004759896</v>
      </c>
      <c r="T984" s="13">
        <v>44155</v>
      </c>
      <c r="U984" s="14">
        <v>1.65869808606E-3</v>
      </c>
      <c r="V984" s="14">
        <v>2055</v>
      </c>
      <c r="W984" s="14">
        <v>24491.382599906661</v>
      </c>
      <c r="X984" s="14">
        <v>98.214367274022436</v>
      </c>
      <c r="Y984" s="19">
        <f t="shared" si="31"/>
        <v>-0.9821436727402244</v>
      </c>
      <c r="Z984" s="19">
        <v>-0.98209999999999997</v>
      </c>
      <c r="AA984" t="s">
        <v>12642</v>
      </c>
      <c r="AB984" s="121">
        <v>3</v>
      </c>
    </row>
    <row r="985" spans="1:28" ht="20.25">
      <c r="A985">
        <v>3158</v>
      </c>
      <c r="B985" t="s">
        <v>3107</v>
      </c>
      <c r="C985" t="s">
        <v>3108</v>
      </c>
      <c r="D985" t="str">
        <f t="shared" si="30"/>
        <v>ZCore ZCR</v>
      </c>
      <c r="E985" s="3" t="s">
        <v>8887</v>
      </c>
      <c r="F985" s="3" t="s">
        <v>8883</v>
      </c>
      <c r="G985" s="3" t="s">
        <v>8883</v>
      </c>
      <c r="H985" s="4">
        <v>1104</v>
      </c>
      <c r="I985" s="4">
        <v>115849.47087751899</v>
      </c>
      <c r="J985" s="6">
        <v>43326</v>
      </c>
      <c r="K985" s="7">
        <v>5.8928500000000002E-2</v>
      </c>
      <c r="L985" s="7">
        <v>2723</v>
      </c>
      <c r="M985" s="7">
        <v>0</v>
      </c>
      <c r="N985" s="9">
        <v>43594</v>
      </c>
      <c r="O985" s="10">
        <v>0.82535373887700003</v>
      </c>
      <c r="P985" s="10">
        <v>2184</v>
      </c>
      <c r="Q985" s="10">
        <v>457631.385793928</v>
      </c>
      <c r="R985" s="10">
        <v>14.006019818542811</v>
      </c>
      <c r="S985" s="18">
        <v>14.006019818542811</v>
      </c>
      <c r="T985" s="13">
        <v>44645</v>
      </c>
      <c r="U985" s="14">
        <v>4.7379230985838466E-3</v>
      </c>
      <c r="V985" s="14">
        <v>1860</v>
      </c>
      <c r="W985" s="14">
        <v>60937.440000000002</v>
      </c>
      <c r="X985" s="14">
        <v>99.425952427981912</v>
      </c>
      <c r="Y985" s="19">
        <f t="shared" si="31"/>
        <v>-0.99425952427981912</v>
      </c>
      <c r="Z985" s="19">
        <v>-0.99429999999999996</v>
      </c>
      <c r="AA985" t="s">
        <v>12643</v>
      </c>
      <c r="AB985" s="121">
        <v>3</v>
      </c>
    </row>
    <row r="986" spans="1:28" ht="20.25">
      <c r="A986">
        <v>2516</v>
      </c>
      <c r="B986" t="s">
        <v>2186</v>
      </c>
      <c r="C986" t="s">
        <v>2187</v>
      </c>
      <c r="D986" t="str">
        <f t="shared" si="30"/>
        <v>MktCoin MLM</v>
      </c>
      <c r="E986" s="3" t="s">
        <v>8887</v>
      </c>
      <c r="F986" s="3" t="s">
        <v>8883</v>
      </c>
      <c r="G986" s="3" t="s">
        <v>8883</v>
      </c>
      <c r="H986" s="4">
        <v>1105</v>
      </c>
      <c r="I986" s="4">
        <v>114764.0014355367</v>
      </c>
      <c r="J986" s="6">
        <v>43354</v>
      </c>
      <c r="K986" s="7">
        <v>4.3999324552714799E-3</v>
      </c>
      <c r="L986" s="7">
        <v>443</v>
      </c>
      <c r="M986" s="7">
        <v>5112338.7576298807</v>
      </c>
      <c r="N986" s="9">
        <v>43373</v>
      </c>
      <c r="O986" s="10">
        <v>9.1548450291156803E-3</v>
      </c>
      <c r="P986" s="10">
        <v>1271</v>
      </c>
      <c r="Q986" s="10">
        <v>10730175.376600711</v>
      </c>
      <c r="R986" s="10">
        <v>2.0806785381778821</v>
      </c>
      <c r="S986" s="18">
        <v>2.0806785381778821</v>
      </c>
      <c r="T986" s="13">
        <v>44367</v>
      </c>
      <c r="U986" s="16">
        <v>4.6679606400000004E-6</v>
      </c>
      <c r="V986" s="14">
        <v>2280</v>
      </c>
      <c r="W986" s="16">
        <v>5646.0379646974261</v>
      </c>
      <c r="X986" s="16">
        <v>99.949011035957966</v>
      </c>
      <c r="Y986" s="19">
        <f t="shared" si="31"/>
        <v>-0.99949011035957969</v>
      </c>
      <c r="Z986" s="19">
        <v>-0.99950000000000006</v>
      </c>
      <c r="AA986" t="s">
        <v>12644</v>
      </c>
      <c r="AB986" s="121">
        <v>3</v>
      </c>
    </row>
    <row r="987" spans="1:28" ht="20.25">
      <c r="A987">
        <v>3071</v>
      </c>
      <c r="B987" t="s">
        <v>2966</v>
      </c>
      <c r="C987" t="s">
        <v>2966</v>
      </c>
      <c r="D987" t="str">
        <f t="shared" si="30"/>
        <v>EUNO EUNO</v>
      </c>
      <c r="E987" s="3" t="s">
        <v>8887</v>
      </c>
      <c r="F987" s="3" t="s">
        <v>8883</v>
      </c>
      <c r="G987" s="3" t="s">
        <v>8883</v>
      </c>
      <c r="H987" s="4">
        <v>1106</v>
      </c>
      <c r="I987" s="4">
        <v>114320.638069804</v>
      </c>
      <c r="J987" s="6">
        <v>43848</v>
      </c>
      <c r="K987" s="7">
        <v>2.2415777582099998E-3</v>
      </c>
      <c r="L987" s="7">
        <v>1571</v>
      </c>
      <c r="M987" s="7">
        <v>113642.71113123</v>
      </c>
      <c r="N987" s="9">
        <v>44100</v>
      </c>
      <c r="O987" s="10">
        <v>0.14803479999999999</v>
      </c>
      <c r="P987" s="10">
        <v>1895</v>
      </c>
      <c r="Q987" s="10">
        <v>1531086.71126658</v>
      </c>
      <c r="R987" s="10">
        <v>66.040448277026272</v>
      </c>
      <c r="S987" s="18">
        <v>66.040448277026272</v>
      </c>
      <c r="T987" s="13">
        <v>44120</v>
      </c>
      <c r="U987" s="14">
        <v>2.2566E-4</v>
      </c>
      <c r="V987" s="14">
        <v>2167</v>
      </c>
      <c r="W987" s="14">
        <v>13143.841221999999</v>
      </c>
      <c r="X987" s="14">
        <v>99.847562870352107</v>
      </c>
      <c r="Y987" s="19">
        <f t="shared" si="31"/>
        <v>-0.99847562870352102</v>
      </c>
      <c r="Z987" s="19">
        <v>-0.99850000000000005</v>
      </c>
      <c r="AA987" t="s">
        <v>12645</v>
      </c>
      <c r="AB987" s="121">
        <v>3</v>
      </c>
    </row>
    <row r="988" spans="1:28" ht="20.25">
      <c r="A988">
        <v>3907</v>
      </c>
      <c r="B988" t="s">
        <v>4239</v>
      </c>
      <c r="C988" t="s">
        <v>4240</v>
      </c>
      <c r="D988" t="str">
        <f t="shared" si="30"/>
        <v>BitCash BITC</v>
      </c>
      <c r="E988" s="3" t="s">
        <v>8887</v>
      </c>
      <c r="F988" s="3" t="s">
        <v>8883</v>
      </c>
      <c r="G988" s="3" t="s">
        <v>8883</v>
      </c>
      <c r="H988" s="4">
        <v>1107</v>
      </c>
      <c r="I988" s="4">
        <v>111955.240876119</v>
      </c>
      <c r="J988" s="6">
        <v>43933</v>
      </c>
      <c r="K988" s="7">
        <v>3.3437985195599999E-3</v>
      </c>
      <c r="L988" s="7">
        <v>1751</v>
      </c>
      <c r="M988" s="7">
        <v>49427.300073754603</v>
      </c>
      <c r="N988" s="9">
        <v>44018</v>
      </c>
      <c r="O988" s="10">
        <v>0.180128903008</v>
      </c>
      <c r="P988" s="10">
        <v>2120</v>
      </c>
      <c r="Q988" s="10">
        <v>611520.26198048599</v>
      </c>
      <c r="R988" s="10">
        <v>53.869544457990429</v>
      </c>
      <c r="S988" s="18">
        <v>53.869544457990429</v>
      </c>
      <c r="T988" s="13">
        <v>44583</v>
      </c>
      <c r="U988" s="14">
        <v>6.2000646858313203E-4</v>
      </c>
      <c r="V988" s="14">
        <v>1757</v>
      </c>
      <c r="W988" s="14">
        <v>96839.59</v>
      </c>
      <c r="X988" s="14">
        <v>99.655798454201658</v>
      </c>
      <c r="Y988" s="19">
        <f t="shared" si="31"/>
        <v>-0.99655798454201661</v>
      </c>
      <c r="Z988" s="19">
        <v>-0.99660000000000004</v>
      </c>
      <c r="AA988" t="s">
        <v>12646</v>
      </c>
      <c r="AB988" s="121">
        <v>3</v>
      </c>
    </row>
    <row r="989" spans="1:28" ht="20.25">
      <c r="A989">
        <v>2551</v>
      </c>
      <c r="B989" t="s">
        <v>2247</v>
      </c>
      <c r="C989" t="s">
        <v>2248</v>
      </c>
      <c r="D989" t="str">
        <f t="shared" si="30"/>
        <v>Bezop BEZ</v>
      </c>
      <c r="E989" s="3" t="s">
        <v>8887</v>
      </c>
      <c r="F989" s="3" t="s">
        <v>8883</v>
      </c>
      <c r="G989" s="3" t="s">
        <v>8883</v>
      </c>
      <c r="H989" s="4">
        <v>1108</v>
      </c>
      <c r="I989" s="4">
        <v>111201.1022553411</v>
      </c>
      <c r="J989" s="6">
        <v>43392</v>
      </c>
      <c r="K989" s="7">
        <v>3.4004759043455103E-2</v>
      </c>
      <c r="L989" s="7">
        <v>756</v>
      </c>
      <c r="M989" s="7">
        <v>1716181.202918866</v>
      </c>
      <c r="N989" s="9">
        <v>43410</v>
      </c>
      <c r="O989" s="10">
        <v>8.9829936806100005E-2</v>
      </c>
      <c r="P989" s="10">
        <v>1567</v>
      </c>
      <c r="Q989" s="10">
        <v>4533613.9217751762</v>
      </c>
      <c r="R989" s="10">
        <v>2.64168720299724</v>
      </c>
      <c r="S989" s="18">
        <v>2.64168720299724</v>
      </c>
      <c r="T989" s="13">
        <v>43906</v>
      </c>
      <c r="U989" s="14">
        <v>1.78074692065E-3</v>
      </c>
      <c r="V989" s="14">
        <v>1751</v>
      </c>
      <c r="W989" s="14">
        <v>99162.549621464277</v>
      </c>
      <c r="X989" s="14">
        <v>98.017646472919395</v>
      </c>
      <c r="Y989" s="19">
        <f t="shared" si="31"/>
        <v>-0.98017646472919395</v>
      </c>
      <c r="Z989" s="19">
        <v>-0.98019999999999996</v>
      </c>
      <c r="AA989" t="s">
        <v>12647</v>
      </c>
      <c r="AB989" s="121">
        <v>3</v>
      </c>
    </row>
    <row r="990" spans="1:28" ht="20.25">
      <c r="A990">
        <v>2764</v>
      </c>
      <c r="B990" t="s">
        <v>2578</v>
      </c>
      <c r="C990" t="s">
        <v>2579</v>
      </c>
      <c r="D990" t="str">
        <f t="shared" si="30"/>
        <v>Silent Notary SNTR</v>
      </c>
      <c r="E990" s="3" t="s">
        <v>8887</v>
      </c>
      <c r="F990" s="3" t="s">
        <v>8883</v>
      </c>
      <c r="G990" s="3" t="s">
        <v>8883</v>
      </c>
      <c r="H990" s="4">
        <v>1109</v>
      </c>
      <c r="I990" s="4">
        <v>111086.4240417517</v>
      </c>
      <c r="J990" s="6">
        <v>43773</v>
      </c>
      <c r="K990" s="8">
        <v>7.2133772638399999E-7</v>
      </c>
      <c r="L990" s="7">
        <v>1704</v>
      </c>
      <c r="M990" s="7">
        <v>60210.436082761407</v>
      </c>
      <c r="N990" s="9">
        <v>44493</v>
      </c>
      <c r="O990" s="10">
        <v>9.9811064906721032E-4</v>
      </c>
      <c r="P990" s="10">
        <v>2639</v>
      </c>
      <c r="Q990" s="10">
        <v>0</v>
      </c>
      <c r="R990" s="10">
        <v>1383.6939516121629</v>
      </c>
      <c r="S990" s="18">
        <v>1383.6939516121629</v>
      </c>
      <c r="T990" s="13">
        <v>44590</v>
      </c>
      <c r="U990" s="14">
        <v>1.6986113309908551E-4</v>
      </c>
      <c r="V990" s="14">
        <v>2617</v>
      </c>
      <c r="W990" s="14">
        <v>0</v>
      </c>
      <c r="X990" s="14">
        <v>82.981733211860814</v>
      </c>
      <c r="Y990" s="19">
        <f t="shared" si="31"/>
        <v>-0.82981733211860809</v>
      </c>
      <c r="Z990" s="19">
        <v>-0.82979999999999998</v>
      </c>
      <c r="AA990" t="s">
        <v>12648</v>
      </c>
      <c r="AB990" s="121">
        <v>3</v>
      </c>
    </row>
    <row r="991" spans="1:28" ht="20.25">
      <c r="A991">
        <v>2674</v>
      </c>
      <c r="B991" t="s">
        <v>2441</v>
      </c>
      <c r="C991" t="s">
        <v>2442</v>
      </c>
      <c r="D991" t="str">
        <f t="shared" si="30"/>
        <v>Masari MSR</v>
      </c>
      <c r="E991" s="3" t="s">
        <v>8887</v>
      </c>
      <c r="F991" s="3" t="s">
        <v>8883</v>
      </c>
      <c r="G991" s="3" t="s">
        <v>8883</v>
      </c>
      <c r="H991" s="4">
        <v>1110</v>
      </c>
      <c r="I991" s="4">
        <v>111079.378895767</v>
      </c>
      <c r="J991" s="6">
        <v>43500</v>
      </c>
      <c r="K991" s="7">
        <v>3.9019646023200003E-2</v>
      </c>
      <c r="L991" s="7">
        <v>982</v>
      </c>
      <c r="M991" s="7">
        <v>894279.16569186095</v>
      </c>
      <c r="N991" s="9">
        <v>43676</v>
      </c>
      <c r="O991" s="10">
        <v>0.57891433487300004</v>
      </c>
      <c r="P991" s="10">
        <v>1957</v>
      </c>
      <c r="Q991" s="10">
        <v>1193329.8217311101</v>
      </c>
      <c r="R991" s="10">
        <v>14.83648351214651</v>
      </c>
      <c r="S991" s="18">
        <v>14.83648351214651</v>
      </c>
      <c r="T991" s="13">
        <v>44154</v>
      </c>
      <c r="U991" s="14">
        <v>6.65753E-3</v>
      </c>
      <c r="V991" s="14">
        <v>1723</v>
      </c>
      <c r="W991" s="14">
        <v>110812.64654287</v>
      </c>
      <c r="X991" s="14">
        <v>98.849997383212056</v>
      </c>
      <c r="Y991" s="19">
        <f t="shared" si="31"/>
        <v>-0.98849997383212052</v>
      </c>
      <c r="Z991" s="19">
        <v>-0.98850000000000005</v>
      </c>
      <c r="AA991" t="s">
        <v>12649</v>
      </c>
      <c r="AB991" s="121">
        <v>3</v>
      </c>
    </row>
    <row r="992" spans="1:28" ht="20.25">
      <c r="A992">
        <v>3729</v>
      </c>
      <c r="B992" t="s">
        <v>3952</v>
      </c>
      <c r="C992" t="s">
        <v>3953</v>
      </c>
      <c r="D992" t="str">
        <f t="shared" si="30"/>
        <v>WOLLO WLO</v>
      </c>
      <c r="E992" s="3" t="s">
        <v>8889</v>
      </c>
      <c r="F992" s="3" t="s">
        <v>8883</v>
      </c>
      <c r="G992" s="3" t="s">
        <v>8883</v>
      </c>
      <c r="H992" s="4">
        <v>1112</v>
      </c>
      <c r="I992" s="4">
        <v>109306.63922596131</v>
      </c>
      <c r="J992" s="6">
        <v>43560</v>
      </c>
      <c r="K992" s="7">
        <v>2.8134893486300001E-2</v>
      </c>
      <c r="L992" s="7">
        <v>879</v>
      </c>
      <c r="M992" s="7">
        <v>1211418.0637467881</v>
      </c>
      <c r="N992" s="9">
        <v>43609</v>
      </c>
      <c r="O992" s="10">
        <v>8.2332035959500005E-2</v>
      </c>
      <c r="P992" s="10">
        <v>1643</v>
      </c>
      <c r="Q992" s="10">
        <v>3545011.3089980278</v>
      </c>
      <c r="R992" s="10">
        <v>2.9263318874688742</v>
      </c>
      <c r="S992" s="18">
        <v>2.9263318874688742</v>
      </c>
      <c r="T992" s="13">
        <v>44126</v>
      </c>
      <c r="U992" s="16">
        <v>1.0489454600000001E-5</v>
      </c>
      <c r="V992" s="14">
        <v>2466</v>
      </c>
      <c r="W992" s="16">
        <v>451.64964948168159</v>
      </c>
      <c r="X992" s="16">
        <v>99.987259570982602</v>
      </c>
      <c r="Y992" s="19">
        <f t="shared" si="31"/>
        <v>-0.99987259570982601</v>
      </c>
      <c r="Z992" s="19">
        <v>-0.99990000000000001</v>
      </c>
      <c r="AA992" t="s">
        <v>12650</v>
      </c>
      <c r="AB992" s="121">
        <v>3</v>
      </c>
    </row>
    <row r="993" spans="1:28" ht="20.25">
      <c r="A993">
        <v>2679</v>
      </c>
      <c r="B993" t="s">
        <v>2450</v>
      </c>
      <c r="C993" t="s">
        <v>2451</v>
      </c>
      <c r="D993" t="str">
        <f t="shared" si="30"/>
        <v>Decentralized Machine Learning DML</v>
      </c>
      <c r="E993" s="3" t="s">
        <v>3686</v>
      </c>
      <c r="F993" s="3" t="s">
        <v>8883</v>
      </c>
      <c r="G993" s="3" t="s">
        <v>8883</v>
      </c>
      <c r="H993" s="4">
        <v>1113</v>
      </c>
      <c r="I993" s="4">
        <v>108002.464314515</v>
      </c>
      <c r="J993" s="6">
        <v>43941</v>
      </c>
      <c r="K993" s="7">
        <v>1.3627576947500001E-4</v>
      </c>
      <c r="L993" s="7">
        <v>1804</v>
      </c>
      <c r="M993" s="7">
        <v>37603.1058872918</v>
      </c>
      <c r="N993" s="9">
        <v>44664</v>
      </c>
      <c r="O993" s="10">
        <v>2.4716997079819319E-2</v>
      </c>
      <c r="P993" s="10">
        <v>2401</v>
      </c>
      <c r="Q993" s="10">
        <v>126815.63</v>
      </c>
      <c r="R993" s="10">
        <v>181.37484877202391</v>
      </c>
      <c r="S993" s="18">
        <v>181.37484877202391</v>
      </c>
      <c r="T993" s="13">
        <v>44687</v>
      </c>
      <c r="U993" s="14">
        <v>3.6674868566851602E-4</v>
      </c>
      <c r="V993" s="14">
        <v>1748</v>
      </c>
      <c r="W993" s="14">
        <v>101801.47</v>
      </c>
      <c r="X993" s="14">
        <v>98.516208564963776</v>
      </c>
      <c r="Y993" s="19">
        <f t="shared" si="31"/>
        <v>-0.98516208564963781</v>
      </c>
      <c r="Z993" s="19">
        <v>-0.98519999999999996</v>
      </c>
      <c r="AA993" t="s">
        <v>12651</v>
      </c>
      <c r="AB993" s="121">
        <v>3</v>
      </c>
    </row>
    <row r="994" spans="1:28" ht="20.25">
      <c r="A994">
        <v>2310</v>
      </c>
      <c r="B994" t="s">
        <v>1888</v>
      </c>
      <c r="C994" t="s">
        <v>1889</v>
      </c>
      <c r="D994" t="str">
        <f t="shared" si="30"/>
        <v>Bounty0x BNTY</v>
      </c>
      <c r="E994" s="3" t="s">
        <v>8887</v>
      </c>
      <c r="F994" s="3" t="s">
        <v>8883</v>
      </c>
      <c r="G994" s="3" t="s">
        <v>8883</v>
      </c>
      <c r="H994" s="4">
        <v>1114</v>
      </c>
      <c r="I994" s="4">
        <v>107131.171734537</v>
      </c>
      <c r="J994" s="6">
        <v>43326</v>
      </c>
      <c r="K994" s="7">
        <v>7.7553600000000002E-3</v>
      </c>
      <c r="L994" s="7">
        <v>827</v>
      </c>
      <c r="M994" s="7">
        <v>1408323.3600699999</v>
      </c>
      <c r="N994" s="9">
        <v>43340</v>
      </c>
      <c r="O994" s="10">
        <v>1.6446700000000002E-2</v>
      </c>
      <c r="P994" s="10">
        <v>1828</v>
      </c>
      <c r="Q994" s="10">
        <v>1911128.31379</v>
      </c>
      <c r="R994" s="10">
        <v>2.1206881434259661</v>
      </c>
      <c r="S994" s="18">
        <v>2.1206881434259661</v>
      </c>
      <c r="T994" s="13">
        <v>44224</v>
      </c>
      <c r="U994" s="14">
        <v>0</v>
      </c>
      <c r="V994" s="14">
        <v>1339</v>
      </c>
      <c r="W994" s="14">
        <v>489610.88</v>
      </c>
      <c r="X994" s="14">
        <v>100</v>
      </c>
      <c r="Y994" s="19">
        <f t="shared" si="31"/>
        <v>-1</v>
      </c>
      <c r="Z994" s="19">
        <v>-1</v>
      </c>
      <c r="AA994" t="s">
        <v>12652</v>
      </c>
      <c r="AB994" s="121">
        <v>3</v>
      </c>
    </row>
    <row r="995" spans="1:28" ht="20.25">
      <c r="A995">
        <v>3935</v>
      </c>
      <c r="B995" t="s">
        <v>4287</v>
      </c>
      <c r="C995" t="s">
        <v>4288</v>
      </c>
      <c r="D995" t="str">
        <f t="shared" si="30"/>
        <v>Sparkpoint SRK</v>
      </c>
      <c r="E995" s="3" t="s">
        <v>8887</v>
      </c>
      <c r="F995" s="3" t="s">
        <v>8883</v>
      </c>
      <c r="G995" s="3" t="s">
        <v>8883</v>
      </c>
      <c r="H995" s="4">
        <v>1116</v>
      </c>
      <c r="I995" s="4">
        <v>101747.2519315</v>
      </c>
      <c r="J995" s="6">
        <v>43904</v>
      </c>
      <c r="K995" s="8">
        <v>9.9980611758699997E-6</v>
      </c>
      <c r="L995" s="7">
        <v>1744</v>
      </c>
      <c r="M995" s="7">
        <v>51372.654521737502</v>
      </c>
      <c r="N995" s="9">
        <v>44266</v>
      </c>
      <c r="O995" s="10">
        <v>2.4185494819359998E-2</v>
      </c>
      <c r="P995" s="10">
        <v>420</v>
      </c>
      <c r="Q995" s="10">
        <v>191489700.1823737</v>
      </c>
      <c r="R995" s="10">
        <v>2419.018487077366</v>
      </c>
      <c r="S995" s="18">
        <v>2419.018487077366</v>
      </c>
      <c r="T995" s="13">
        <v>44686</v>
      </c>
      <c r="U995" s="14">
        <v>8.3775290337038803E-4</v>
      </c>
      <c r="V995" s="14">
        <v>688</v>
      </c>
      <c r="W995" s="14">
        <v>7100688.1278306069</v>
      </c>
      <c r="X995" s="14">
        <v>96.536134945232604</v>
      </c>
      <c r="Y995" s="19">
        <f t="shared" si="31"/>
        <v>-0.96536134945232599</v>
      </c>
      <c r="Z995" s="19">
        <v>-0.96540000000000004</v>
      </c>
      <c r="AA995" t="s">
        <v>12653</v>
      </c>
      <c r="AB995" s="121">
        <v>3</v>
      </c>
    </row>
    <row r="996" spans="1:28" ht="20.25">
      <c r="A996">
        <v>3861</v>
      </c>
      <c r="B996" t="s">
        <v>4159</v>
      </c>
      <c r="C996" t="s">
        <v>4160</v>
      </c>
      <c r="D996" t="str">
        <f t="shared" si="30"/>
        <v>Infinitus Token INF</v>
      </c>
      <c r="E996" s="3" t="s">
        <v>8884</v>
      </c>
      <c r="F996" s="3" t="s">
        <v>8883</v>
      </c>
      <c r="G996" s="3" t="s">
        <v>8883</v>
      </c>
      <c r="H996" s="4">
        <v>1117</v>
      </c>
      <c r="I996" s="4">
        <v>99861.681105857322</v>
      </c>
      <c r="J996" s="6">
        <v>43572</v>
      </c>
      <c r="K996" s="7">
        <v>1.27688567614</v>
      </c>
      <c r="L996" s="7">
        <v>2748</v>
      </c>
      <c r="M996" s="7">
        <v>0</v>
      </c>
      <c r="N996" s="9">
        <v>43579</v>
      </c>
      <c r="O996" s="10">
        <v>2.2131500505999999</v>
      </c>
      <c r="P996" s="10">
        <v>3075</v>
      </c>
      <c r="Q996" s="10">
        <v>0</v>
      </c>
      <c r="R996" s="10">
        <v>1.733240564879942</v>
      </c>
      <c r="S996" s="18">
        <v>1.733240564879942</v>
      </c>
      <c r="T996" s="13">
        <v>43915</v>
      </c>
      <c r="U996" s="14">
        <v>3.1363746110799999E-3</v>
      </c>
      <c r="V996" s="14">
        <v>1937</v>
      </c>
      <c r="W996" s="14">
        <v>42608.086642971779</v>
      </c>
      <c r="X996" s="14">
        <v>99.858284592577462</v>
      </c>
      <c r="Y996" s="19">
        <f t="shared" si="31"/>
        <v>-0.99858284592577462</v>
      </c>
      <c r="Z996" s="19">
        <v>-0.99860000000000004</v>
      </c>
      <c r="AA996" t="s">
        <v>12654</v>
      </c>
      <c r="AB996" s="121">
        <v>3</v>
      </c>
    </row>
    <row r="997" spans="1:28" ht="20.25">
      <c r="A997">
        <v>3469</v>
      </c>
      <c r="B997" t="s">
        <v>3607</v>
      </c>
      <c r="C997" t="s">
        <v>3608</v>
      </c>
      <c r="D997" t="str">
        <f t="shared" si="30"/>
        <v>TrueDeck TDP</v>
      </c>
      <c r="E997" s="3" t="s">
        <v>8889</v>
      </c>
      <c r="F997" s="3" t="s">
        <v>8883</v>
      </c>
      <c r="G997" s="3" t="s">
        <v>8883</v>
      </c>
      <c r="H997" s="4">
        <v>1118</v>
      </c>
      <c r="I997" s="4">
        <v>99843.464023584194</v>
      </c>
      <c r="J997" s="6">
        <v>43392</v>
      </c>
      <c r="K997" s="7">
        <v>1.90073</v>
      </c>
      <c r="L997" s="7">
        <v>2762</v>
      </c>
      <c r="M997" s="7">
        <v>0</v>
      </c>
      <c r="N997" s="9">
        <v>43394</v>
      </c>
      <c r="O997" s="10">
        <v>3.3029799999999998</v>
      </c>
      <c r="P997" s="10">
        <v>2985</v>
      </c>
      <c r="Q997" s="10">
        <v>0</v>
      </c>
      <c r="R997" s="10">
        <v>1.737742867214175</v>
      </c>
      <c r="S997" s="18">
        <v>1.737742867214175</v>
      </c>
      <c r="T997" s="13">
        <v>44641</v>
      </c>
      <c r="U997" s="14">
        <v>2.9016672371464801E-4</v>
      </c>
      <c r="V997" s="14">
        <v>1989</v>
      </c>
      <c r="W997" s="14">
        <v>32995.51</v>
      </c>
      <c r="X997" s="14">
        <v>99.991215002097661</v>
      </c>
      <c r="Y997" s="19">
        <f t="shared" si="31"/>
        <v>-0.99991215002097666</v>
      </c>
      <c r="Z997" s="19">
        <v>-0.99990000000000001</v>
      </c>
      <c r="AA997" t="s">
        <v>12655</v>
      </c>
      <c r="AB997" s="121">
        <v>3</v>
      </c>
    </row>
    <row r="998" spans="1:28" ht="20.25">
      <c r="A998">
        <v>4307</v>
      </c>
      <c r="B998" t="s">
        <v>4764</v>
      </c>
      <c r="C998" t="s">
        <v>983</v>
      </c>
      <c r="D998" t="str">
        <f t="shared" si="30"/>
        <v>UNICORN Token UNI</v>
      </c>
      <c r="E998" s="3" t="s">
        <v>8887</v>
      </c>
      <c r="F998" s="3" t="s">
        <v>8883</v>
      </c>
      <c r="G998" s="3" t="s">
        <v>8883</v>
      </c>
      <c r="H998" s="4">
        <v>1119</v>
      </c>
      <c r="I998" s="4">
        <v>98325.953285953801</v>
      </c>
      <c r="J998" s="6">
        <v>43760</v>
      </c>
      <c r="K998" s="7">
        <v>7.4879086885399999E-3</v>
      </c>
      <c r="L998" s="7">
        <v>2835</v>
      </c>
      <c r="M998" s="7">
        <v>0</v>
      </c>
      <c r="N998" s="9">
        <v>43762</v>
      </c>
      <c r="O998" s="10">
        <v>1.9139283256199999E-2</v>
      </c>
      <c r="P998" s="10">
        <v>3218</v>
      </c>
      <c r="Q998" s="10">
        <v>0</v>
      </c>
      <c r="R998" s="10">
        <v>2.5560251937222529</v>
      </c>
      <c r="S998" s="18">
        <v>2.5560251937222529</v>
      </c>
      <c r="T998" s="13">
        <v>44616</v>
      </c>
      <c r="U998" s="16">
        <v>6.8918435456573001E-5</v>
      </c>
      <c r="V998" s="14">
        <v>2244</v>
      </c>
      <c r="W998" s="16">
        <v>8196.48</v>
      </c>
      <c r="X998" s="16">
        <v>99.639911095237849</v>
      </c>
      <c r="Y998" s="19">
        <f t="shared" si="31"/>
        <v>-0.99639911095237854</v>
      </c>
      <c r="Z998" s="19">
        <v>-0.99639999999999995</v>
      </c>
      <c r="AA998" t="s">
        <v>12656</v>
      </c>
      <c r="AB998" s="121">
        <v>3</v>
      </c>
    </row>
    <row r="999" spans="1:28" ht="20.25">
      <c r="A999">
        <v>3805</v>
      </c>
      <c r="B999" t="s">
        <v>4073</v>
      </c>
      <c r="C999" t="s">
        <v>4074</v>
      </c>
      <c r="D999" t="str">
        <f t="shared" si="30"/>
        <v>BoatPilot Token NAVY</v>
      </c>
      <c r="E999" s="3" t="s">
        <v>8887</v>
      </c>
      <c r="F999" s="3" t="s">
        <v>8883</v>
      </c>
      <c r="G999" s="3" t="s">
        <v>8883</v>
      </c>
      <c r="H999" s="4">
        <v>1120</v>
      </c>
      <c r="I999" s="4">
        <v>93210.5465589128</v>
      </c>
      <c r="J999" s="6">
        <v>43545</v>
      </c>
      <c r="K999" s="7">
        <v>5.11650705251E-3</v>
      </c>
      <c r="L999" s="7">
        <v>2795</v>
      </c>
      <c r="M999" s="7">
        <v>0</v>
      </c>
      <c r="N999" s="9">
        <v>43547</v>
      </c>
      <c r="O999" s="10">
        <v>5.5958373927899999E-2</v>
      </c>
      <c r="P999" s="10">
        <v>3061</v>
      </c>
      <c r="Q999" s="10">
        <v>0</v>
      </c>
      <c r="R999" s="10">
        <v>10.936831192375379</v>
      </c>
      <c r="S999" s="18">
        <v>10.936831192375379</v>
      </c>
      <c r="T999" s="13">
        <v>44255</v>
      </c>
      <c r="U999" s="14">
        <v>2.2966999999999999E-4</v>
      </c>
      <c r="V999" s="14">
        <v>2106</v>
      </c>
      <c r="W999" s="14">
        <v>17712.93</v>
      </c>
      <c r="X999" s="14">
        <v>99.589569917996684</v>
      </c>
      <c r="Y999" s="19">
        <f t="shared" si="31"/>
        <v>-0.99589569917996679</v>
      </c>
      <c r="Z999" s="19">
        <v>-0.99590000000000001</v>
      </c>
      <c r="AA999" t="s">
        <v>12657</v>
      </c>
      <c r="AB999" s="121">
        <v>3</v>
      </c>
    </row>
    <row r="1000" spans="1:28" ht="20.25">
      <c r="A1000">
        <v>4453</v>
      </c>
      <c r="B1000" t="s">
        <v>4817</v>
      </c>
      <c r="C1000" t="s">
        <v>4818</v>
      </c>
      <c r="D1000" t="str">
        <f t="shared" si="30"/>
        <v>Wavesbet WBET</v>
      </c>
      <c r="E1000" s="3" t="s">
        <v>8889</v>
      </c>
      <c r="F1000" s="3" t="s">
        <v>8883</v>
      </c>
      <c r="G1000" s="3" t="s">
        <v>8883</v>
      </c>
      <c r="H1000" s="4">
        <v>1121</v>
      </c>
      <c r="I1000" s="4">
        <v>92515.120190747446</v>
      </c>
      <c r="J1000" s="6">
        <v>43757</v>
      </c>
      <c r="K1000" s="8">
        <v>3.0597726335599998E-6</v>
      </c>
      <c r="L1000" s="7">
        <v>1516</v>
      </c>
      <c r="M1000" s="7">
        <v>136159.8820343118</v>
      </c>
      <c r="N1000" s="9">
        <v>43775</v>
      </c>
      <c r="O1000" s="12">
        <v>7.1729955925200002E-6</v>
      </c>
      <c r="P1000" s="10">
        <v>2260</v>
      </c>
      <c r="Q1000" s="10">
        <v>319198.30349414417</v>
      </c>
      <c r="R1000" s="10">
        <v>2.3442903939481039</v>
      </c>
      <c r="S1000" s="18">
        <v>2.3442903939481039</v>
      </c>
      <c r="T1000" s="13">
        <v>43992</v>
      </c>
      <c r="U1000" s="16">
        <v>1.5218489641400001E-6</v>
      </c>
      <c r="V1000" s="14">
        <v>1839</v>
      </c>
      <c r="W1000" s="16">
        <v>67722.278825093861</v>
      </c>
      <c r="X1000" s="16">
        <v>78.783634473064723</v>
      </c>
      <c r="Y1000" s="19">
        <f t="shared" si="31"/>
        <v>-0.78783634473064723</v>
      </c>
      <c r="Z1000" s="19">
        <v>-0.78779999999999994</v>
      </c>
      <c r="AA1000" t="s">
        <v>12658</v>
      </c>
      <c r="AB1000" s="121">
        <v>3</v>
      </c>
    </row>
    <row r="1001" spans="1:28" ht="20.25">
      <c r="A1001">
        <v>3058</v>
      </c>
      <c r="B1001" t="s">
        <v>2943</v>
      </c>
      <c r="C1001" t="s">
        <v>2944</v>
      </c>
      <c r="D1001" t="str">
        <f t="shared" si="30"/>
        <v>eSDChain SDA</v>
      </c>
      <c r="E1001" s="3" t="s">
        <v>8893</v>
      </c>
      <c r="F1001" s="3" t="s">
        <v>8883</v>
      </c>
      <c r="G1001" s="3" t="s">
        <v>8883</v>
      </c>
      <c r="H1001" s="4">
        <v>1122</v>
      </c>
      <c r="I1001" s="4">
        <v>87281.513768923731</v>
      </c>
      <c r="J1001" s="6">
        <v>43441</v>
      </c>
      <c r="K1001" s="7">
        <v>4.1865387356400004E-3</v>
      </c>
      <c r="L1001" s="7">
        <v>584</v>
      </c>
      <c r="M1001" s="7">
        <v>2987486.1216314449</v>
      </c>
      <c r="N1001" s="9">
        <v>43450</v>
      </c>
      <c r="O1001" s="10">
        <v>2.3299641289E-2</v>
      </c>
      <c r="P1001" s="10">
        <v>1132</v>
      </c>
      <c r="Q1001" s="10">
        <v>16626468.6379971</v>
      </c>
      <c r="R1001" s="10">
        <v>5.5653710046082159</v>
      </c>
      <c r="S1001" s="18">
        <v>5.5653710046082159</v>
      </c>
      <c r="T1001" s="13">
        <v>43906</v>
      </c>
      <c r="U1001" s="14">
        <v>5.3820875484900002E-4</v>
      </c>
      <c r="V1001" s="14">
        <v>1889</v>
      </c>
      <c r="W1001" s="14">
        <v>52713.256432731898</v>
      </c>
      <c r="X1001" s="14">
        <v>97.69005561856828</v>
      </c>
      <c r="Y1001" s="19">
        <f t="shared" si="31"/>
        <v>-0.97690055618568283</v>
      </c>
      <c r="Z1001" s="19">
        <v>-0.97689999999999999</v>
      </c>
      <c r="AA1001" t="s">
        <v>12659</v>
      </c>
      <c r="AB1001" s="121">
        <v>3</v>
      </c>
    </row>
    <row r="1002" spans="1:28" ht="20.25">
      <c r="A1002">
        <v>4141</v>
      </c>
      <c r="B1002" t="s">
        <v>409</v>
      </c>
      <c r="C1002" t="s">
        <v>4562</v>
      </c>
      <c r="D1002" t="str">
        <f t="shared" si="30"/>
        <v>Bitcoin Fast BTCF</v>
      </c>
      <c r="E1002" s="3" t="s">
        <v>8881</v>
      </c>
      <c r="F1002" s="3" t="s">
        <v>8883</v>
      </c>
      <c r="G1002" s="3" t="s">
        <v>8883</v>
      </c>
      <c r="H1002" s="4">
        <v>1124</v>
      </c>
      <c r="I1002" s="4">
        <v>85683.030486584292</v>
      </c>
      <c r="J1002" s="6">
        <v>43787</v>
      </c>
      <c r="K1002" s="7">
        <v>5.1911552018700003E-4</v>
      </c>
      <c r="L1002" s="7">
        <v>2061</v>
      </c>
      <c r="M1002" s="7">
        <v>4981.3605917487139</v>
      </c>
      <c r="N1002" s="9">
        <v>43879</v>
      </c>
      <c r="O1002" s="10">
        <v>1.6063297258799999E-2</v>
      </c>
      <c r="P1002" s="10">
        <v>2349</v>
      </c>
      <c r="Q1002" s="10">
        <v>198700.567368302</v>
      </c>
      <c r="R1002" s="10">
        <v>30.9435889202726</v>
      </c>
      <c r="S1002" s="18">
        <v>30.9435889202726</v>
      </c>
      <c r="T1002" s="13">
        <v>44208</v>
      </c>
      <c r="U1002" s="16">
        <v>5.2102957069999997E-5</v>
      </c>
      <c r="V1002" s="14">
        <v>2438</v>
      </c>
      <c r="W1002" s="16">
        <v>802.47491883227713</v>
      </c>
      <c r="X1002" s="16">
        <v>99.675639713126401</v>
      </c>
      <c r="Y1002" s="19">
        <f t="shared" si="31"/>
        <v>-0.99675639713126396</v>
      </c>
      <c r="Z1002" s="19">
        <v>-0.99680000000000002</v>
      </c>
      <c r="AA1002" t="s">
        <v>12660</v>
      </c>
      <c r="AB1002" s="121">
        <v>3</v>
      </c>
    </row>
    <row r="1003" spans="1:28" ht="20.25">
      <c r="A1003">
        <v>644</v>
      </c>
      <c r="B1003" t="s">
        <v>374</v>
      </c>
      <c r="C1003" t="s">
        <v>375</v>
      </c>
      <c r="D1003" t="str">
        <f t="shared" si="30"/>
        <v>GlobalBoost-Y BSTY</v>
      </c>
      <c r="E1003" s="3" t="s">
        <v>8887</v>
      </c>
      <c r="F1003" s="3" t="s">
        <v>8883</v>
      </c>
      <c r="G1003" s="3" t="s">
        <v>8883</v>
      </c>
      <c r="H1003" s="4">
        <v>1125</v>
      </c>
      <c r="I1003" s="4">
        <v>84542.889603177595</v>
      </c>
      <c r="J1003" s="6">
        <v>43441</v>
      </c>
      <c r="K1003" s="7">
        <v>1.3512817084899999E-3</v>
      </c>
      <c r="L1003" s="7">
        <v>1875</v>
      </c>
      <c r="M1003" s="7">
        <v>26524.217307084498</v>
      </c>
      <c r="N1003" s="9">
        <v>44086</v>
      </c>
      <c r="O1003" s="10">
        <v>2.0880158582899999</v>
      </c>
      <c r="P1003" s="10">
        <v>1633</v>
      </c>
      <c r="Q1003" s="10">
        <v>3738805.0160407699</v>
      </c>
      <c r="R1003" s="10">
        <v>1545.2113687110209</v>
      </c>
      <c r="S1003" s="18">
        <v>1545.2113687110209</v>
      </c>
      <c r="T1003" s="13">
        <v>44627</v>
      </c>
      <c r="U1003" s="14">
        <v>7.1198518512469089E-3</v>
      </c>
      <c r="V1003" s="14">
        <v>1578</v>
      </c>
      <c r="W1003" s="14">
        <v>198821.58</v>
      </c>
      <c r="X1003" s="14">
        <v>99.659013516445341</v>
      </c>
      <c r="Y1003" s="19">
        <f t="shared" si="31"/>
        <v>-0.99659013516445338</v>
      </c>
      <c r="Z1003" s="19">
        <v>-0.99660000000000004</v>
      </c>
      <c r="AA1003" t="s">
        <v>12661</v>
      </c>
      <c r="AB1003" s="121">
        <v>3</v>
      </c>
    </row>
    <row r="1004" spans="1:28" ht="20.25">
      <c r="A1004">
        <v>2549</v>
      </c>
      <c r="B1004" t="s">
        <v>2245</v>
      </c>
      <c r="C1004" t="s">
        <v>2246</v>
      </c>
      <c r="D1004" t="str">
        <f t="shared" si="30"/>
        <v>Ink Protocol XNK</v>
      </c>
      <c r="E1004" s="3" t="s">
        <v>8888</v>
      </c>
      <c r="F1004" s="3" t="s">
        <v>8883</v>
      </c>
      <c r="G1004" s="3" t="s">
        <v>8883</v>
      </c>
      <c r="H1004" s="4">
        <v>1126</v>
      </c>
      <c r="I1004" s="4">
        <v>84127.283446535279</v>
      </c>
      <c r="J1004" s="6">
        <v>43325</v>
      </c>
      <c r="K1004" s="7">
        <v>1.10886143520474E-2</v>
      </c>
      <c r="L1004" s="7">
        <v>685</v>
      </c>
      <c r="M1004" s="7">
        <v>2038079.6620635639</v>
      </c>
      <c r="N1004" s="9">
        <v>43417</v>
      </c>
      <c r="O1004" s="10">
        <v>2.2688571584199999E-2</v>
      </c>
      <c r="P1004" s="10">
        <v>1579</v>
      </c>
      <c r="Q1004" s="10">
        <v>4400431.8731309641</v>
      </c>
      <c r="R1004" s="10">
        <v>2.0461142270684869</v>
      </c>
      <c r="S1004" s="18">
        <v>2.0461142270684869</v>
      </c>
      <c r="T1004" s="13">
        <v>43907</v>
      </c>
      <c r="U1004" s="14">
        <v>2.0724267451700001E-4</v>
      </c>
      <c r="V1004" s="14">
        <v>1813</v>
      </c>
      <c r="W1004" s="14">
        <v>77529.430124631865</v>
      </c>
      <c r="X1004" s="14">
        <v>99.086576809175057</v>
      </c>
      <c r="Y1004" s="19">
        <f t="shared" si="31"/>
        <v>-0.99086576809175053</v>
      </c>
      <c r="Z1004" s="19">
        <v>-0.9909</v>
      </c>
      <c r="AA1004" t="s">
        <v>12662</v>
      </c>
      <c r="AB1004" s="121">
        <v>3</v>
      </c>
    </row>
    <row r="1005" spans="1:28" ht="20.25">
      <c r="A1005">
        <v>3612</v>
      </c>
      <c r="B1005" t="s">
        <v>3753</v>
      </c>
      <c r="C1005" t="s">
        <v>3754</v>
      </c>
      <c r="D1005" t="str">
        <f t="shared" si="30"/>
        <v>Business Credit Alliance Chain BCAC</v>
      </c>
      <c r="E1005" s="3" t="s">
        <v>8893</v>
      </c>
      <c r="F1005" s="3" t="s">
        <v>8883</v>
      </c>
      <c r="G1005" s="3" t="s">
        <v>8883</v>
      </c>
      <c r="H1005" s="4">
        <v>1127</v>
      </c>
      <c r="I1005" s="4">
        <v>83682.182118752622</v>
      </c>
      <c r="J1005" s="6">
        <v>43520</v>
      </c>
      <c r="K1005" s="7">
        <v>1.9210418670999999E-3</v>
      </c>
      <c r="L1005" s="7">
        <v>801</v>
      </c>
      <c r="M1005" s="7">
        <v>1500613.8220333629</v>
      </c>
      <c r="N1005" s="9">
        <v>43669</v>
      </c>
      <c r="O1005" s="10">
        <v>5.4026224089599999E-2</v>
      </c>
      <c r="P1005" s="10">
        <v>810</v>
      </c>
      <c r="Q1005" s="10">
        <v>45272686.276851334</v>
      </c>
      <c r="R1005" s="10">
        <v>28.123397524468249</v>
      </c>
      <c r="S1005" s="18">
        <v>28.123397524468249</v>
      </c>
      <c r="T1005" s="13">
        <v>44291</v>
      </c>
      <c r="U1005" s="16">
        <v>2.2004255999999998E-5</v>
      </c>
      <c r="V1005" s="14">
        <v>2200</v>
      </c>
      <c r="W1005" s="16">
        <v>10356.840795773</v>
      </c>
      <c r="X1005" s="16">
        <v>99.959271156978318</v>
      </c>
      <c r="Y1005" s="19">
        <f t="shared" si="31"/>
        <v>-0.99959271156978313</v>
      </c>
      <c r="Z1005" s="19">
        <v>-0.99960000000000004</v>
      </c>
      <c r="AA1005" t="s">
        <v>12663</v>
      </c>
      <c r="AB1005" s="121">
        <v>3</v>
      </c>
    </row>
    <row r="1006" spans="1:28" ht="20.25">
      <c r="A1006">
        <v>4008</v>
      </c>
      <c r="B1006" t="s">
        <v>4398</v>
      </c>
      <c r="C1006" t="s">
        <v>4399</v>
      </c>
      <c r="D1006" t="str">
        <f t="shared" si="30"/>
        <v>Bitcoin CZ BCZ</v>
      </c>
      <c r="E1006" s="3" t="s">
        <v>8888</v>
      </c>
      <c r="F1006" s="3" t="s">
        <v>8883</v>
      </c>
      <c r="G1006" s="3" t="s">
        <v>8883</v>
      </c>
      <c r="H1006" s="4">
        <v>1128</v>
      </c>
      <c r="I1006" s="4">
        <v>81871.137412681797</v>
      </c>
      <c r="J1006" s="6">
        <v>43628</v>
      </c>
      <c r="K1006" s="7">
        <v>7.8011815548499994E-2</v>
      </c>
      <c r="L1006" s="7">
        <v>2758</v>
      </c>
      <c r="M1006" s="7">
        <v>0</v>
      </c>
      <c r="N1006" s="9">
        <v>43629</v>
      </c>
      <c r="O1006" s="10">
        <v>0.80676613640100003</v>
      </c>
      <c r="P1006" s="10">
        <v>3135</v>
      </c>
      <c r="Q1006" s="10">
        <v>0</v>
      </c>
      <c r="R1006" s="10">
        <v>10.341589036591939</v>
      </c>
      <c r="S1006" s="18">
        <v>10.341589036591939</v>
      </c>
      <c r="T1006" s="13">
        <v>44426</v>
      </c>
      <c r="U1006" s="14">
        <v>1.3598099999999999E-3</v>
      </c>
      <c r="V1006" s="14">
        <v>1980</v>
      </c>
      <c r="W1006" s="14">
        <v>33919.980000000003</v>
      </c>
      <c r="X1006" s="14">
        <v>99.831449296314531</v>
      </c>
      <c r="Y1006" s="19">
        <f t="shared" si="31"/>
        <v>-0.99831449296314534</v>
      </c>
      <c r="Z1006" s="19">
        <v>-0.99829999999999997</v>
      </c>
      <c r="AA1006" t="s">
        <v>12664</v>
      </c>
      <c r="AB1006" s="121">
        <v>3</v>
      </c>
    </row>
    <row r="1007" spans="1:28" ht="20.25">
      <c r="A1007">
        <v>1465</v>
      </c>
      <c r="B1007" t="s">
        <v>839</v>
      </c>
      <c r="C1007" t="s">
        <v>840</v>
      </c>
      <c r="D1007" t="str">
        <f t="shared" si="30"/>
        <v>Veros VRS</v>
      </c>
      <c r="E1007" s="3" t="s">
        <v>8887</v>
      </c>
      <c r="F1007" s="3" t="s">
        <v>8883</v>
      </c>
      <c r="G1007" s="3" t="s">
        <v>8883</v>
      </c>
      <c r="H1007" s="4">
        <v>1129</v>
      </c>
      <c r="I1007" s="4">
        <v>81357.987271497797</v>
      </c>
      <c r="J1007" s="6">
        <v>43880</v>
      </c>
      <c r="K1007" s="7">
        <v>4.8071000655299997E-4</v>
      </c>
      <c r="L1007" s="7">
        <v>1982</v>
      </c>
      <c r="M1007" s="7">
        <v>13245.774471828699</v>
      </c>
      <c r="N1007" s="9">
        <v>44231</v>
      </c>
      <c r="O1007" s="10">
        <v>8.8181259046410503</v>
      </c>
      <c r="P1007" s="10">
        <v>1268</v>
      </c>
      <c r="Q1007" s="10">
        <v>10825953.13011172</v>
      </c>
      <c r="R1007" s="10">
        <v>18343.96160769085</v>
      </c>
      <c r="S1007" s="18">
        <v>18343.96160769085</v>
      </c>
      <c r="T1007" s="13">
        <v>44273</v>
      </c>
      <c r="U1007" s="14">
        <v>6.3902371411849998E-2</v>
      </c>
      <c r="V1007" s="14">
        <v>1807</v>
      </c>
      <c r="W1007" s="14">
        <v>78452.506268205689</v>
      </c>
      <c r="X1007" s="14">
        <v>99.275329337515842</v>
      </c>
      <c r="Y1007" s="19">
        <f t="shared" si="31"/>
        <v>-0.99275329337515839</v>
      </c>
      <c r="Z1007" s="19">
        <v>-0.99280000000000002</v>
      </c>
      <c r="AA1007" t="s">
        <v>12665</v>
      </c>
      <c r="AB1007" s="121">
        <v>3</v>
      </c>
    </row>
    <row r="1008" spans="1:28" ht="20.25">
      <c r="A1008">
        <v>4159</v>
      </c>
      <c r="B1008" t="s">
        <v>4578</v>
      </c>
      <c r="C1008" t="s">
        <v>4579</v>
      </c>
      <c r="D1008" t="str">
        <f t="shared" si="30"/>
        <v>Bitcoin Token BTCT</v>
      </c>
      <c r="E1008" s="3" t="s">
        <v>8887</v>
      </c>
      <c r="F1008" s="3" t="s">
        <v>8883</v>
      </c>
      <c r="G1008" s="3" t="s">
        <v>8883</v>
      </c>
      <c r="H1008" s="4">
        <v>1130</v>
      </c>
      <c r="I1008" s="4">
        <v>81255.467105645148</v>
      </c>
      <c r="J1008" s="6">
        <v>43810</v>
      </c>
      <c r="K1008" s="7">
        <v>2.8587210685399999E-4</v>
      </c>
      <c r="L1008" s="7">
        <v>2094</v>
      </c>
      <c r="M1008" s="7">
        <v>2671.6674795176518</v>
      </c>
      <c r="N1008" s="9">
        <v>44292</v>
      </c>
      <c r="O1008" s="10">
        <v>0.16496458500413999</v>
      </c>
      <c r="P1008" s="10">
        <v>1776</v>
      </c>
      <c r="Q1008" s="10">
        <v>2155571.0955731189</v>
      </c>
      <c r="R1008" s="10">
        <v>577.05729607397609</v>
      </c>
      <c r="S1008" s="18">
        <v>577.05729607397609</v>
      </c>
      <c r="T1008" s="13">
        <v>44687</v>
      </c>
      <c r="U1008" s="14">
        <v>7.2081844700304723E-4</v>
      </c>
      <c r="V1008" s="14">
        <v>2204</v>
      </c>
      <c r="W1008" s="14">
        <v>9940.3985795350345</v>
      </c>
      <c r="X1008" s="14">
        <v>99.563046549060843</v>
      </c>
      <c r="Y1008" s="19">
        <f t="shared" si="31"/>
        <v>-0.99563046549060841</v>
      </c>
      <c r="Z1008" s="19">
        <v>-0.99560000000000004</v>
      </c>
      <c r="AA1008" t="s">
        <v>12666</v>
      </c>
      <c r="AB1008" s="121">
        <v>3</v>
      </c>
    </row>
    <row r="1009" spans="1:28" ht="20.25">
      <c r="A1009">
        <v>4165</v>
      </c>
      <c r="B1009" t="s">
        <v>4586</v>
      </c>
      <c r="C1009" t="s">
        <v>4586</v>
      </c>
      <c r="D1009" t="str">
        <f t="shared" si="30"/>
        <v>CREDIT CREDIT</v>
      </c>
      <c r="E1009" s="3" t="s">
        <v>8887</v>
      </c>
      <c r="F1009" s="3" t="s">
        <v>8883</v>
      </c>
      <c r="G1009" s="3" t="s">
        <v>8883</v>
      </c>
      <c r="H1009" s="4">
        <v>1133</v>
      </c>
      <c r="I1009" s="4">
        <v>78915.610772959961</v>
      </c>
      <c r="J1009" s="6">
        <v>43923</v>
      </c>
      <c r="K1009" s="8">
        <v>2.5972145380499998E-6</v>
      </c>
      <c r="L1009" s="7">
        <v>1722</v>
      </c>
      <c r="M1009" s="7">
        <v>55313.847665576017</v>
      </c>
      <c r="N1009" s="9">
        <v>44323</v>
      </c>
      <c r="O1009" s="10">
        <v>0.22497902572205999</v>
      </c>
      <c r="P1009" s="10">
        <v>1050</v>
      </c>
      <c r="Q1009" s="10">
        <v>21391751.57112373</v>
      </c>
      <c r="R1009" s="10">
        <v>86623.19666937305</v>
      </c>
      <c r="S1009" s="18">
        <v>86623.19666937305</v>
      </c>
      <c r="T1009" s="13">
        <v>44687</v>
      </c>
      <c r="U1009" s="16">
        <v>6.0328927865159437E-5</v>
      </c>
      <c r="V1009" s="14">
        <v>1654</v>
      </c>
      <c r="W1009" s="16">
        <v>146323.82377836591</v>
      </c>
      <c r="X1009" s="16">
        <v>99.973184643469963</v>
      </c>
      <c r="Y1009" s="19">
        <f t="shared" si="31"/>
        <v>-0.99973184643469959</v>
      </c>
      <c r="Z1009" s="19">
        <v>-0.99970000000000003</v>
      </c>
      <c r="AA1009" t="s">
        <v>12667</v>
      </c>
      <c r="AB1009" s="121">
        <v>3</v>
      </c>
    </row>
    <row r="1010" spans="1:28" ht="20.25">
      <c r="A1010">
        <v>2884</v>
      </c>
      <c r="B1010" t="s">
        <v>2692</v>
      </c>
      <c r="C1010" t="s">
        <v>2693</v>
      </c>
      <c r="D1010" t="str">
        <f t="shared" si="30"/>
        <v>FSBT API Token FSBT</v>
      </c>
      <c r="E1010" s="3" t="s">
        <v>8887</v>
      </c>
      <c r="F1010" s="3" t="s">
        <v>8883</v>
      </c>
      <c r="G1010" s="3" t="s">
        <v>8883</v>
      </c>
      <c r="H1010" s="4">
        <v>1134</v>
      </c>
      <c r="I1010" s="4">
        <v>78660.651470373647</v>
      </c>
      <c r="J1010" s="6">
        <v>43320</v>
      </c>
      <c r="K1010" s="7">
        <v>0.29909753799438499</v>
      </c>
      <c r="L1010" s="7">
        <v>929</v>
      </c>
      <c r="M1010" s="7">
        <v>1049693.308307715</v>
      </c>
      <c r="N1010" s="9">
        <v>43321</v>
      </c>
      <c r="O1010" s="10">
        <v>0.38642343878745999</v>
      </c>
      <c r="P1010" s="10">
        <v>1929</v>
      </c>
      <c r="Q1010" s="10">
        <v>1356166.6223948251</v>
      </c>
      <c r="R1010" s="10">
        <v>1.2919646259164941</v>
      </c>
      <c r="S1010" s="18">
        <v>1.2919646259164941</v>
      </c>
      <c r="T1010" s="13">
        <v>44394</v>
      </c>
      <c r="U1010" s="14">
        <v>7.8220557438300007E-3</v>
      </c>
      <c r="V1010" s="14">
        <v>2026</v>
      </c>
      <c r="W1010" s="14">
        <v>27451.77919740156</v>
      </c>
      <c r="X1010" s="14">
        <v>97.975781239260627</v>
      </c>
      <c r="Y1010" s="19">
        <f t="shared" si="31"/>
        <v>-0.97975781239260629</v>
      </c>
      <c r="Z1010" s="19">
        <v>-0.9798</v>
      </c>
      <c r="AA1010" t="s">
        <v>12668</v>
      </c>
      <c r="AB1010" s="121">
        <v>3</v>
      </c>
    </row>
    <row r="1011" spans="1:28" ht="20.25">
      <c r="A1011">
        <v>3365</v>
      </c>
      <c r="B1011" t="s">
        <v>3453</v>
      </c>
      <c r="C1011" t="s">
        <v>3454</v>
      </c>
      <c r="D1011" t="str">
        <f t="shared" si="30"/>
        <v>VeriSafe VSF</v>
      </c>
      <c r="E1011" s="3" t="s">
        <v>3686</v>
      </c>
      <c r="F1011" s="3" t="s">
        <v>8883</v>
      </c>
      <c r="G1011" s="3" t="s">
        <v>8883</v>
      </c>
      <c r="H1011" s="4">
        <v>1136</v>
      </c>
      <c r="I1011" s="4">
        <v>78414.393037204209</v>
      </c>
      <c r="J1011" s="6">
        <v>43374</v>
      </c>
      <c r="K1011" s="7">
        <v>2.1825703151989701E-4</v>
      </c>
      <c r="L1011" s="7">
        <v>2749</v>
      </c>
      <c r="M1011" s="7">
        <v>0</v>
      </c>
      <c r="N1011" s="9">
        <v>43379</v>
      </c>
      <c r="O1011" s="10">
        <v>5.90101291891187E-4</v>
      </c>
      <c r="P1011" s="10">
        <v>2963</v>
      </c>
      <c r="Q1011" s="10">
        <v>0</v>
      </c>
      <c r="R1011" s="10">
        <v>2.7036988810021061</v>
      </c>
      <c r="S1011" s="18">
        <v>2.7036988810021061</v>
      </c>
      <c r="T1011" s="13">
        <v>44054</v>
      </c>
      <c r="U1011" s="16">
        <v>3.7539288402300001E-6</v>
      </c>
      <c r="V1011" s="14">
        <v>1941</v>
      </c>
      <c r="W1011" s="16">
        <v>40844.790979016718</v>
      </c>
      <c r="X1011" s="16">
        <v>99.363850089499167</v>
      </c>
      <c r="Y1011" s="19">
        <f t="shared" si="31"/>
        <v>-0.99363850089499162</v>
      </c>
      <c r="Z1011" s="19">
        <v>-0.99360000000000004</v>
      </c>
      <c r="AA1011" t="s">
        <v>12669</v>
      </c>
      <c r="AB1011" s="121">
        <v>3</v>
      </c>
    </row>
    <row r="1012" spans="1:28" ht="20.25">
      <c r="A1012">
        <v>4069</v>
      </c>
      <c r="B1012" t="s">
        <v>4475</v>
      </c>
      <c r="C1012" t="s">
        <v>4476</v>
      </c>
      <c r="D1012" t="str">
        <f t="shared" si="30"/>
        <v>Blockburn BURN</v>
      </c>
      <c r="E1012" s="3" t="s">
        <v>8892</v>
      </c>
      <c r="F1012" s="3" t="s">
        <v>8883</v>
      </c>
      <c r="G1012" s="3" t="s">
        <v>8883</v>
      </c>
      <c r="H1012" s="4">
        <v>1137</v>
      </c>
      <c r="I1012" s="4">
        <v>76522.200113244297</v>
      </c>
      <c r="J1012" s="6">
        <v>43686</v>
      </c>
      <c r="K1012" s="7">
        <v>0.10493015003300001</v>
      </c>
      <c r="L1012" s="7">
        <v>2805</v>
      </c>
      <c r="M1012" s="7">
        <v>0</v>
      </c>
      <c r="N1012" s="9">
        <v>43696</v>
      </c>
      <c r="O1012" s="10">
        <v>0.55893044517299995</v>
      </c>
      <c r="P1012" s="10">
        <v>2388</v>
      </c>
      <c r="Q1012" s="10">
        <v>141470.448651313</v>
      </c>
      <c r="R1012" s="10">
        <v>5.3266906127287452</v>
      </c>
      <c r="S1012" s="18">
        <v>5.3266906127287452</v>
      </c>
      <c r="T1012" s="13">
        <v>44172</v>
      </c>
      <c r="U1012" s="14">
        <v>1.9999999999999999E-6</v>
      </c>
      <c r="V1012" s="14">
        <v>2137</v>
      </c>
      <c r="W1012" s="14">
        <v>15018.705597550001</v>
      </c>
      <c r="X1012" s="14">
        <v>99.999642173723544</v>
      </c>
      <c r="Y1012" s="19">
        <f t="shared" si="31"/>
        <v>-0.99999642173723546</v>
      </c>
      <c r="Z1012" s="19">
        <v>-1</v>
      </c>
      <c r="AA1012" t="s">
        <v>12670</v>
      </c>
      <c r="AB1012" s="121">
        <v>3</v>
      </c>
    </row>
    <row r="1013" spans="1:28" ht="20.25">
      <c r="A1013">
        <v>3597</v>
      </c>
      <c r="B1013" t="s">
        <v>3729</v>
      </c>
      <c r="C1013" t="s">
        <v>3730</v>
      </c>
      <c r="D1013" t="str">
        <f t="shared" si="30"/>
        <v>InterValue INVE</v>
      </c>
      <c r="E1013" s="3" t="s">
        <v>8887</v>
      </c>
      <c r="F1013" s="3" t="s">
        <v>8883</v>
      </c>
      <c r="G1013" s="3" t="s">
        <v>8883</v>
      </c>
      <c r="H1013" s="4">
        <v>1138</v>
      </c>
      <c r="I1013" s="4">
        <v>74814.674970572712</v>
      </c>
      <c r="J1013" s="6">
        <v>44164</v>
      </c>
      <c r="K1013" s="8">
        <v>4.9043936569999998E-5</v>
      </c>
      <c r="L1013" s="7">
        <v>2042</v>
      </c>
      <c r="M1013" s="7">
        <v>6272.3619782904734</v>
      </c>
      <c r="N1013" s="9">
        <v>44354</v>
      </c>
      <c r="O1013" s="10">
        <v>2.0670301165489999E-2</v>
      </c>
      <c r="P1013" s="10">
        <v>1734</v>
      </c>
      <c r="Q1013" s="10">
        <v>2643580.841541586</v>
      </c>
      <c r="R1013" s="10">
        <v>421.46496817170163</v>
      </c>
      <c r="S1013" s="18">
        <v>421.46496817170163</v>
      </c>
      <c r="T1013" s="13">
        <v>44666</v>
      </c>
      <c r="U1013" s="14">
        <v>6.1014589899517874E-4</v>
      </c>
      <c r="V1013" s="14">
        <v>1811</v>
      </c>
      <c r="W1013" s="14">
        <v>78033.212782682996</v>
      </c>
      <c r="X1013" s="14">
        <v>97.048200245800743</v>
      </c>
      <c r="Y1013" s="19">
        <f t="shared" si="31"/>
        <v>-0.97048200245800742</v>
      </c>
      <c r="Z1013" s="19">
        <v>-0.97050000000000003</v>
      </c>
      <c r="AA1013" t="s">
        <v>12671</v>
      </c>
      <c r="AB1013" s="121">
        <v>3</v>
      </c>
    </row>
    <row r="1014" spans="1:28" ht="20.25">
      <c r="A1014">
        <v>2386</v>
      </c>
      <c r="B1014" t="s">
        <v>1998</v>
      </c>
      <c r="C1014" t="s">
        <v>1999</v>
      </c>
      <c r="D1014" t="str">
        <f t="shared" si="30"/>
        <v>KZ Cash KZC</v>
      </c>
      <c r="E1014" s="3" t="s">
        <v>8893</v>
      </c>
      <c r="F1014" s="3" t="s">
        <v>8883</v>
      </c>
      <c r="G1014" s="3" t="s">
        <v>8883</v>
      </c>
      <c r="H1014" s="4">
        <v>1139</v>
      </c>
      <c r="I1014" s="4">
        <v>74605.927259029486</v>
      </c>
      <c r="J1014" s="6">
        <v>44100</v>
      </c>
      <c r="K1014" s="7">
        <v>7.1042791153999997E-4</v>
      </c>
      <c r="L1014" s="7">
        <v>2131</v>
      </c>
      <c r="M1014" s="7">
        <v>1111.106761944307</v>
      </c>
      <c r="N1014" s="9">
        <v>44180</v>
      </c>
      <c r="O1014" s="10">
        <v>0.96336899697218004</v>
      </c>
      <c r="P1014" s="10">
        <v>1900</v>
      </c>
      <c r="Q1014" s="10">
        <v>1506705.7324126901</v>
      </c>
      <c r="R1014" s="10">
        <v>1356.040467052987</v>
      </c>
      <c r="S1014" s="18">
        <v>1356.040467052987</v>
      </c>
      <c r="T1014" s="13">
        <v>44219</v>
      </c>
      <c r="U1014" s="14">
        <v>3.7501664194999998E-4</v>
      </c>
      <c r="V1014" s="14">
        <v>2456</v>
      </c>
      <c r="W1014" s="14">
        <v>586.52471270314243</v>
      </c>
      <c r="X1014" s="14">
        <v>99.961072377964342</v>
      </c>
      <c r="Y1014" s="19">
        <f t="shared" si="31"/>
        <v>-0.99961072377964344</v>
      </c>
      <c r="Z1014" s="19">
        <v>-0.99960000000000004</v>
      </c>
      <c r="AA1014" t="s">
        <v>12672</v>
      </c>
      <c r="AB1014" s="121">
        <v>3</v>
      </c>
    </row>
    <row r="1015" spans="1:28" ht="20.25">
      <c r="A1015">
        <v>3316</v>
      </c>
      <c r="B1015" t="s">
        <v>3375</v>
      </c>
      <c r="C1015" t="s">
        <v>3376</v>
      </c>
      <c r="D1015" t="str">
        <f t="shared" si="30"/>
        <v>smARTOFGIVING AOG</v>
      </c>
      <c r="E1015" s="3" t="s">
        <v>3686</v>
      </c>
      <c r="F1015" s="3" t="s">
        <v>8883</v>
      </c>
      <c r="G1015" s="3" t="s">
        <v>8883</v>
      </c>
      <c r="H1015" s="4">
        <v>1140</v>
      </c>
      <c r="I1015" s="4">
        <v>74280.280280349907</v>
      </c>
      <c r="J1015" s="6">
        <v>43422</v>
      </c>
      <c r="K1015" s="7">
        <v>1.22308E-2</v>
      </c>
      <c r="L1015" s="7">
        <v>1155</v>
      </c>
      <c r="M1015" s="7">
        <v>491367.227648245</v>
      </c>
      <c r="N1015" s="9">
        <v>43681</v>
      </c>
      <c r="O1015" s="10">
        <v>1.07369958604</v>
      </c>
      <c r="P1015" s="10">
        <v>1177</v>
      </c>
      <c r="Q1015" s="10">
        <v>14009706.741167501</v>
      </c>
      <c r="R1015" s="10">
        <v>87.786537760408152</v>
      </c>
      <c r="S1015" s="18">
        <v>87.786537760408152</v>
      </c>
      <c r="T1015" s="13">
        <v>43925</v>
      </c>
      <c r="U1015" s="14">
        <v>3.3588964055699999E-4</v>
      </c>
      <c r="V1015" s="14">
        <v>1773</v>
      </c>
      <c r="W1015" s="14">
        <v>92027.267501957103</v>
      </c>
      <c r="X1015" s="14">
        <v>99.968716608917035</v>
      </c>
      <c r="Y1015" s="19">
        <f t="shared" si="31"/>
        <v>-0.9996871660891703</v>
      </c>
      <c r="Z1015" s="19">
        <v>-0.99970000000000003</v>
      </c>
      <c r="AA1015" t="s">
        <v>12673</v>
      </c>
      <c r="AB1015" s="121">
        <v>3</v>
      </c>
    </row>
    <row r="1016" spans="1:28" ht="20.25">
      <c r="A1016">
        <v>5069</v>
      </c>
      <c r="B1016" t="s">
        <v>5275</v>
      </c>
      <c r="C1016" t="s">
        <v>195</v>
      </c>
      <c r="D1016" t="str">
        <f t="shared" si="30"/>
        <v>Flit Token FLT</v>
      </c>
      <c r="E1016" s="3" t="s">
        <v>3686</v>
      </c>
      <c r="F1016" s="3" t="s">
        <v>8883</v>
      </c>
      <c r="G1016" s="3" t="s">
        <v>8883</v>
      </c>
      <c r="H1016" s="4">
        <v>1141</v>
      </c>
      <c r="I1016" s="4">
        <v>73586.202704915995</v>
      </c>
      <c r="J1016" s="6">
        <v>43858</v>
      </c>
      <c r="K1016" s="7">
        <v>1.12386831923E-4</v>
      </c>
      <c r="L1016" s="7">
        <v>2929</v>
      </c>
      <c r="M1016" s="7">
        <v>0</v>
      </c>
      <c r="N1016" s="9">
        <v>43861</v>
      </c>
      <c r="O1016" s="10">
        <v>5.5446983350799996E-4</v>
      </c>
      <c r="P1016" s="10">
        <v>3366</v>
      </c>
      <c r="Q1016" s="10">
        <v>0</v>
      </c>
      <c r="R1016" s="10">
        <v>4.9335836238171202</v>
      </c>
      <c r="S1016" s="18">
        <v>4.9335836238171202</v>
      </c>
      <c r="T1016" s="13">
        <v>44196</v>
      </c>
      <c r="U1016" s="16">
        <v>3.0017970000000002E-8</v>
      </c>
      <c r="V1016" s="14">
        <v>2493</v>
      </c>
      <c r="W1016" s="16">
        <v>100.5601995</v>
      </c>
      <c r="X1016" s="16">
        <v>99.994586185183408</v>
      </c>
      <c r="Y1016" s="19">
        <f t="shared" si="31"/>
        <v>-0.99994586185183409</v>
      </c>
      <c r="Z1016" s="19">
        <v>-0.99990000000000001</v>
      </c>
      <c r="AA1016" t="s">
        <v>12674</v>
      </c>
      <c r="AB1016" s="121">
        <v>3</v>
      </c>
    </row>
    <row r="1017" spans="1:28" ht="20.25">
      <c r="A1017">
        <v>3643</v>
      </c>
      <c r="B1017" t="s">
        <v>3810</v>
      </c>
      <c r="C1017" t="s">
        <v>3810</v>
      </c>
      <c r="D1017" t="str">
        <f t="shared" si="30"/>
        <v>TENA TENA</v>
      </c>
      <c r="E1017" s="3" t="s">
        <v>8887</v>
      </c>
      <c r="F1017" s="3" t="s">
        <v>8883</v>
      </c>
      <c r="G1017" s="3" t="s">
        <v>8883</v>
      </c>
      <c r="H1017" s="4">
        <v>1142</v>
      </c>
      <c r="I1017" s="4">
        <v>72597.177868553743</v>
      </c>
      <c r="J1017" s="6">
        <v>43967</v>
      </c>
      <c r="K1017" s="7">
        <v>1.0307319319999999E-2</v>
      </c>
      <c r="L1017" s="7">
        <v>1864</v>
      </c>
      <c r="M1017" s="7">
        <v>27546.574339804109</v>
      </c>
      <c r="N1017" s="9">
        <v>44324</v>
      </c>
      <c r="O1017" s="10">
        <v>5.8766584874669698</v>
      </c>
      <c r="P1017" s="10">
        <v>1118</v>
      </c>
      <c r="Q1017" s="10">
        <v>17480323.76944083</v>
      </c>
      <c r="R1017" s="10">
        <v>570.14421548618236</v>
      </c>
      <c r="S1017" s="18">
        <v>570.14421548618236</v>
      </c>
      <c r="T1017" s="13">
        <v>44355</v>
      </c>
      <c r="U1017" s="14">
        <v>3.3478777463499099</v>
      </c>
      <c r="V1017" s="14">
        <v>613</v>
      </c>
      <c r="W1017" s="14">
        <v>9958378.0598295741</v>
      </c>
      <c r="X1017" s="14">
        <v>43.030928996642217</v>
      </c>
      <c r="Y1017" s="19">
        <f t="shared" si="31"/>
        <v>-0.43030928996642215</v>
      </c>
      <c r="Z1017" s="19">
        <v>-0.43030000000000002</v>
      </c>
      <c r="AA1017" t="s">
        <v>12675</v>
      </c>
      <c r="AB1017" s="121">
        <v>3</v>
      </c>
    </row>
    <row r="1018" spans="1:28" ht="20.25">
      <c r="A1018">
        <v>2256</v>
      </c>
      <c r="B1018" t="s">
        <v>1813</v>
      </c>
      <c r="C1018" t="s">
        <v>1814</v>
      </c>
      <c r="D1018" t="str">
        <f t="shared" si="30"/>
        <v>Bonpay BON</v>
      </c>
      <c r="E1018" s="3" t="s">
        <v>8887</v>
      </c>
      <c r="F1018" s="3" t="s">
        <v>8883</v>
      </c>
      <c r="G1018" s="3" t="s">
        <v>8883</v>
      </c>
      <c r="H1018" s="4">
        <v>1143</v>
      </c>
      <c r="I1018" s="4">
        <v>71978.891459519393</v>
      </c>
      <c r="J1018" s="6">
        <v>43523</v>
      </c>
      <c r="K1018" s="7">
        <v>1.2181160207899999E-2</v>
      </c>
      <c r="L1018" s="7">
        <v>1512</v>
      </c>
      <c r="M1018" s="7">
        <v>137528.96600728319</v>
      </c>
      <c r="N1018" s="9">
        <v>43598</v>
      </c>
      <c r="O1018" s="10">
        <v>0.105510842572</v>
      </c>
      <c r="P1018" s="10">
        <v>1959</v>
      </c>
      <c r="Q1018" s="10">
        <v>1191249.1777321449</v>
      </c>
      <c r="R1018" s="10">
        <v>8.6618056713162463</v>
      </c>
      <c r="S1018" s="18">
        <v>8.6618056713162463</v>
      </c>
      <c r="T1018" s="13">
        <v>44583</v>
      </c>
      <c r="U1018" s="14">
        <v>1.050907553027875E-3</v>
      </c>
      <c r="V1018" s="14">
        <v>2180</v>
      </c>
      <c r="W1018" s="14">
        <v>11865.06265991263</v>
      </c>
      <c r="X1018" s="14">
        <v>99.003981460662928</v>
      </c>
      <c r="Y1018" s="19">
        <f t="shared" si="31"/>
        <v>-0.99003981460662926</v>
      </c>
      <c r="Z1018" s="19">
        <v>-0.99</v>
      </c>
      <c r="AA1018" t="s">
        <v>12676</v>
      </c>
      <c r="AB1018" s="121">
        <v>3</v>
      </c>
    </row>
    <row r="1019" spans="1:28" ht="20.25">
      <c r="A1019">
        <v>2237</v>
      </c>
      <c r="B1019" t="s">
        <v>1788</v>
      </c>
      <c r="C1019" t="s">
        <v>1789</v>
      </c>
      <c r="D1019" t="str">
        <f t="shared" si="30"/>
        <v>EventChain EVC</v>
      </c>
      <c r="E1019" s="3" t="s">
        <v>8887</v>
      </c>
      <c r="F1019" s="3" t="s">
        <v>8883</v>
      </c>
      <c r="G1019" s="3" t="s">
        <v>8883</v>
      </c>
      <c r="H1019" s="4">
        <v>1144</v>
      </c>
      <c r="I1019" s="4">
        <v>70721.126007462793</v>
      </c>
      <c r="J1019" s="6">
        <v>43326</v>
      </c>
      <c r="K1019" s="7">
        <v>3.8774000000000003E-2</v>
      </c>
      <c r="L1019" s="7">
        <v>703</v>
      </c>
      <c r="M1019" s="7">
        <v>1956427.98954</v>
      </c>
      <c r="N1019" s="9">
        <v>43334</v>
      </c>
      <c r="O1019" s="10">
        <v>0.199207</v>
      </c>
      <c r="P1019" s="10">
        <v>1544</v>
      </c>
      <c r="Q1019" s="10">
        <v>4881233.8799099997</v>
      </c>
      <c r="R1019" s="10">
        <v>5.1376437819157159</v>
      </c>
      <c r="S1019" s="18">
        <v>5.1376437819157159</v>
      </c>
      <c r="T1019" s="13">
        <v>43906</v>
      </c>
      <c r="U1019" s="14">
        <v>1.0458310258100001E-3</v>
      </c>
      <c r="V1019" s="14">
        <v>1977</v>
      </c>
      <c r="W1019" s="14">
        <v>34284.318318814403</v>
      </c>
      <c r="X1019" s="14">
        <v>99.475002873488378</v>
      </c>
      <c r="Y1019" s="19">
        <f t="shared" si="31"/>
        <v>-0.99475002873488383</v>
      </c>
      <c r="Z1019" s="19">
        <v>-0.99480000000000002</v>
      </c>
      <c r="AA1019" t="s">
        <v>12677</v>
      </c>
      <c r="AB1019" s="121">
        <v>3</v>
      </c>
    </row>
    <row r="1020" spans="1:28" ht="20.25">
      <c r="A1020">
        <v>719</v>
      </c>
      <c r="B1020" t="s">
        <v>397</v>
      </c>
      <c r="C1020" t="s">
        <v>398</v>
      </c>
      <c r="D1020" t="str">
        <f t="shared" si="30"/>
        <v>Limitless VIP VIP</v>
      </c>
      <c r="E1020" s="3" t="s">
        <v>8887</v>
      </c>
      <c r="F1020" s="3" t="s">
        <v>8883</v>
      </c>
      <c r="G1020" s="3" t="s">
        <v>8883</v>
      </c>
      <c r="H1020" s="4">
        <v>1145</v>
      </c>
      <c r="I1020" s="4">
        <v>69840.776632983776</v>
      </c>
      <c r="J1020" s="6">
        <v>43428</v>
      </c>
      <c r="K1020" s="8">
        <v>3.8592599233799997E-5</v>
      </c>
      <c r="L1020" s="7">
        <v>1755</v>
      </c>
      <c r="M1020" s="7">
        <v>48619.590745517053</v>
      </c>
      <c r="N1020" s="9">
        <v>43443</v>
      </c>
      <c r="O1020" s="10">
        <v>1.22972866445E-3</v>
      </c>
      <c r="P1020" s="10">
        <v>1891</v>
      </c>
      <c r="Q1020" s="10">
        <v>1549232.380834982</v>
      </c>
      <c r="R1020" s="10">
        <v>31.864364900640961</v>
      </c>
      <c r="S1020" s="18">
        <v>31.864364900640961</v>
      </c>
      <c r="T1020" s="13">
        <v>43906</v>
      </c>
      <c r="U1020" s="16">
        <v>4.9995233564299999E-5</v>
      </c>
      <c r="V1020" s="14">
        <v>1853</v>
      </c>
      <c r="W1020" s="16">
        <v>62984.816865973538</v>
      </c>
      <c r="X1020" s="16">
        <v>95.934450012461852</v>
      </c>
      <c r="Y1020" s="19">
        <f t="shared" si="31"/>
        <v>-0.95934450012461847</v>
      </c>
      <c r="Z1020" s="19">
        <v>-0.95930000000000004</v>
      </c>
      <c r="AA1020" t="s">
        <v>12678</v>
      </c>
      <c r="AB1020" s="121">
        <v>3</v>
      </c>
    </row>
    <row r="1021" spans="1:28" ht="20.25">
      <c r="A1021">
        <v>4870</v>
      </c>
      <c r="B1021" t="s">
        <v>5088</v>
      </c>
      <c r="C1021" t="s">
        <v>5089</v>
      </c>
      <c r="D1021" t="str">
        <f t="shared" si="30"/>
        <v>MesChain MES</v>
      </c>
      <c r="E1021" s="3" t="s">
        <v>8887</v>
      </c>
      <c r="F1021" s="3" t="s">
        <v>8883</v>
      </c>
      <c r="G1021" s="3" t="s">
        <v>8883</v>
      </c>
      <c r="H1021" s="4">
        <v>1146</v>
      </c>
      <c r="I1021" s="4">
        <v>69571.552724000605</v>
      </c>
      <c r="J1021" s="6">
        <v>43951</v>
      </c>
      <c r="K1021" s="8">
        <v>4.2656650198299999E-6</v>
      </c>
      <c r="L1021" s="7">
        <v>1933</v>
      </c>
      <c r="M1021" s="7">
        <v>19316.854712210599</v>
      </c>
      <c r="N1021" s="9">
        <v>44526</v>
      </c>
      <c r="O1021" s="10">
        <v>2.34885618385984E-3</v>
      </c>
      <c r="P1021" s="10">
        <v>1973</v>
      </c>
      <c r="Q1021" s="10">
        <v>1146777.1499999999</v>
      </c>
      <c r="R1021" s="10">
        <v>550.64243744893247</v>
      </c>
      <c r="S1021" s="18">
        <v>550.64243744893247</v>
      </c>
      <c r="T1021" s="13">
        <v>44645</v>
      </c>
      <c r="U1021" s="14">
        <v>1.63154997702459E-4</v>
      </c>
      <c r="V1021" s="14">
        <v>1466</v>
      </c>
      <c r="W1021" s="14">
        <v>308196.59000000003</v>
      </c>
      <c r="X1021" s="14">
        <v>93.053853240416416</v>
      </c>
      <c r="Y1021" s="19">
        <f t="shared" si="31"/>
        <v>-0.93053853240416418</v>
      </c>
      <c r="Z1021" s="19">
        <v>-0.93049999999999999</v>
      </c>
      <c r="AA1021" t="s">
        <v>12679</v>
      </c>
      <c r="AB1021" s="121">
        <v>3</v>
      </c>
    </row>
    <row r="1022" spans="1:28" ht="20.25">
      <c r="A1022">
        <v>4940</v>
      </c>
      <c r="B1022" t="s">
        <v>5141</v>
      </c>
      <c r="C1022" t="s">
        <v>5142</v>
      </c>
      <c r="D1022" t="str">
        <f t="shared" si="30"/>
        <v>Kuverit KUV</v>
      </c>
      <c r="E1022" s="3" t="s">
        <v>8887</v>
      </c>
      <c r="F1022" s="3" t="s">
        <v>8883</v>
      </c>
      <c r="G1022" s="3" t="s">
        <v>8883</v>
      </c>
      <c r="H1022" s="4">
        <v>1148</v>
      </c>
      <c r="I1022" s="4">
        <v>67868.536433562695</v>
      </c>
      <c r="J1022" s="6">
        <v>43952</v>
      </c>
      <c r="K1022" s="8">
        <v>1.00496279817E-5</v>
      </c>
      <c r="L1022" s="7">
        <v>1830</v>
      </c>
      <c r="M1022" s="7">
        <v>33415.372072827697</v>
      </c>
      <c r="N1022" s="9">
        <v>44310</v>
      </c>
      <c r="O1022" s="10">
        <v>5.9823999999999999E-4</v>
      </c>
      <c r="P1022" s="10">
        <v>1917</v>
      </c>
      <c r="Q1022" s="10">
        <v>1435935.95</v>
      </c>
      <c r="R1022" s="10">
        <v>59.528571713238833</v>
      </c>
      <c r="S1022" s="18">
        <v>59.528571713238833</v>
      </c>
      <c r="T1022" s="13">
        <v>44467</v>
      </c>
      <c r="U1022" s="16">
        <v>1.00029201E-6</v>
      </c>
      <c r="V1022" s="14">
        <v>1408</v>
      </c>
      <c r="W1022" s="16">
        <v>367652.33</v>
      </c>
      <c r="X1022" s="16">
        <v>99.832794194637614</v>
      </c>
      <c r="Y1022" s="19">
        <f t="shared" si="31"/>
        <v>-0.9983279419463762</v>
      </c>
      <c r="Z1022" s="19">
        <v>-0.99829999999999997</v>
      </c>
      <c r="AA1022" t="s">
        <v>12680</v>
      </c>
      <c r="AB1022" s="121">
        <v>3</v>
      </c>
    </row>
    <row r="1023" spans="1:28" ht="20.25">
      <c r="A1023">
        <v>2309</v>
      </c>
      <c r="B1023" t="s">
        <v>1886</v>
      </c>
      <c r="C1023" t="s">
        <v>1887</v>
      </c>
      <c r="D1023" t="str">
        <f t="shared" si="30"/>
        <v>SophiaTX SPHTX</v>
      </c>
      <c r="E1023" s="3" t="s">
        <v>8887</v>
      </c>
      <c r="F1023" s="3" t="s">
        <v>8883</v>
      </c>
      <c r="G1023" s="3" t="s">
        <v>8883</v>
      </c>
      <c r="H1023" s="4">
        <v>1149</v>
      </c>
      <c r="I1023" s="4">
        <v>67670.460407234699</v>
      </c>
      <c r="J1023" s="6">
        <v>43326</v>
      </c>
      <c r="K1023" s="7">
        <v>6.5892000000000006E-2</v>
      </c>
      <c r="L1023" s="7">
        <v>229</v>
      </c>
      <c r="M1023" s="7">
        <v>14173964.463199999</v>
      </c>
      <c r="N1023" s="9">
        <v>43329</v>
      </c>
      <c r="O1023" s="10">
        <v>0.25004700000000002</v>
      </c>
      <c r="P1023" s="10">
        <v>1074</v>
      </c>
      <c r="Q1023" s="10">
        <v>19705459.9564</v>
      </c>
      <c r="R1023" s="10">
        <v>3.794800582771809</v>
      </c>
      <c r="S1023" s="18">
        <v>3.794800582771809</v>
      </c>
      <c r="T1023" s="13">
        <v>44015</v>
      </c>
      <c r="U1023" s="16">
        <v>9.0448506165399998E-5</v>
      </c>
      <c r="V1023" s="14">
        <v>2011</v>
      </c>
      <c r="W1023" s="16">
        <v>30015.730948638498</v>
      </c>
      <c r="X1023" s="16">
        <v>99.963827397983025</v>
      </c>
      <c r="Y1023" s="19">
        <f t="shared" si="31"/>
        <v>-0.99963827397983029</v>
      </c>
      <c r="Z1023" s="19">
        <v>-0.99960000000000004</v>
      </c>
      <c r="AA1023" t="s">
        <v>12681</v>
      </c>
      <c r="AB1023" s="121">
        <v>3</v>
      </c>
    </row>
    <row r="1024" spans="1:28" ht="20.25">
      <c r="A1024">
        <v>3179</v>
      </c>
      <c r="B1024" t="s">
        <v>3142</v>
      </c>
      <c r="C1024" t="s">
        <v>3143</v>
      </c>
      <c r="D1024" t="str">
        <f t="shared" si="30"/>
        <v>Arbidex ABX</v>
      </c>
      <c r="E1024" s="3" t="s">
        <v>3686</v>
      </c>
      <c r="F1024" s="3" t="s">
        <v>8883</v>
      </c>
      <c r="G1024" s="3" t="s">
        <v>8883</v>
      </c>
      <c r="H1024" s="4">
        <v>1150</v>
      </c>
      <c r="I1024" s="4">
        <v>66628.6736680678</v>
      </c>
      <c r="J1024" s="6">
        <v>43343</v>
      </c>
      <c r="K1024" s="7">
        <v>1.7365700000000001E-2</v>
      </c>
      <c r="L1024" s="7">
        <v>2553</v>
      </c>
      <c r="M1024" s="7">
        <v>0</v>
      </c>
      <c r="N1024" s="9">
        <v>43405</v>
      </c>
      <c r="O1024" s="10">
        <v>0.15632799999999999</v>
      </c>
      <c r="P1024" s="10">
        <v>1720</v>
      </c>
      <c r="Q1024" s="10">
        <v>2705027.8078299998</v>
      </c>
      <c r="R1024" s="10">
        <v>9.0021133613963151</v>
      </c>
      <c r="S1024" s="18">
        <v>9.0021133613963151</v>
      </c>
      <c r="T1024" s="13">
        <v>44158</v>
      </c>
      <c r="U1024" s="14">
        <v>1.11757E-3</v>
      </c>
      <c r="V1024" s="14">
        <v>1242</v>
      </c>
      <c r="W1024" s="14">
        <v>696671.58842205</v>
      </c>
      <c r="X1024" s="14">
        <v>99.285112072053622</v>
      </c>
      <c r="Y1024" s="19">
        <f t="shared" si="31"/>
        <v>-0.99285112072053616</v>
      </c>
      <c r="Z1024" s="19">
        <v>-0.9929</v>
      </c>
      <c r="AA1024" t="s">
        <v>12682</v>
      </c>
      <c r="AB1024" s="121">
        <v>3</v>
      </c>
    </row>
    <row r="1025" spans="1:28" ht="20.25">
      <c r="A1025">
        <v>2717</v>
      </c>
      <c r="B1025" t="s">
        <v>2509</v>
      </c>
      <c r="C1025" t="s">
        <v>2510</v>
      </c>
      <c r="D1025" t="str">
        <f t="shared" si="30"/>
        <v>BoutsPro BOUTS</v>
      </c>
      <c r="E1025" s="3" t="s">
        <v>8887</v>
      </c>
      <c r="F1025" s="3" t="s">
        <v>8883</v>
      </c>
      <c r="G1025" s="3" t="s">
        <v>8883</v>
      </c>
      <c r="H1025" s="4">
        <v>1151</v>
      </c>
      <c r="I1025" s="4">
        <v>65935.552012414002</v>
      </c>
      <c r="J1025" s="6">
        <v>43324</v>
      </c>
      <c r="K1025" s="7">
        <v>9.7892399999999994E-3</v>
      </c>
      <c r="L1025" s="7">
        <v>952</v>
      </c>
      <c r="M1025" s="7">
        <v>959283.44816599996</v>
      </c>
      <c r="N1025" s="9">
        <v>43325</v>
      </c>
      <c r="O1025" s="10">
        <v>2.8363900000000001E-2</v>
      </c>
      <c r="P1025" s="10">
        <v>1894</v>
      </c>
      <c r="Q1025" s="10">
        <v>1532502.96309</v>
      </c>
      <c r="R1025" s="10">
        <v>2.8974567995063971</v>
      </c>
      <c r="S1025" s="18">
        <v>2.8974567995063971</v>
      </c>
      <c r="T1025" s="13">
        <v>44190</v>
      </c>
      <c r="U1025" s="14">
        <v>2.2405999999999999E-4</v>
      </c>
      <c r="V1025" s="14">
        <v>2113</v>
      </c>
      <c r="W1025" s="14">
        <v>17277.369062260001</v>
      </c>
      <c r="X1025" s="14">
        <v>99.210052214258255</v>
      </c>
      <c r="Y1025" s="19">
        <f t="shared" si="31"/>
        <v>-0.9921005221425826</v>
      </c>
      <c r="Z1025" s="19">
        <v>-0.99209999999999998</v>
      </c>
      <c r="AA1025" t="s">
        <v>12683</v>
      </c>
      <c r="AB1025" s="121">
        <v>3</v>
      </c>
    </row>
    <row r="1026" spans="1:28" ht="20.25">
      <c r="A1026">
        <v>4051</v>
      </c>
      <c r="B1026" t="s">
        <v>4451</v>
      </c>
      <c r="C1026" t="s">
        <v>4452</v>
      </c>
      <c r="D1026" t="str">
        <f t="shared" ref="D1026:D1089" si="32">_xlfn.TEXTJOIN(" ",TRUE,B1026,C1026)</f>
        <v>Parachute PAR</v>
      </c>
      <c r="E1026" s="3" t="s">
        <v>8887</v>
      </c>
      <c r="F1026" s="3" t="s">
        <v>8883</v>
      </c>
      <c r="G1026" s="3" t="s">
        <v>8883</v>
      </c>
      <c r="H1026" s="4">
        <v>1153</v>
      </c>
      <c r="I1026" s="4">
        <v>64703.767678726203</v>
      </c>
      <c r="J1026" s="6">
        <v>43932</v>
      </c>
      <c r="K1026" s="8">
        <v>6.6654274086000006E-5</v>
      </c>
      <c r="L1026" s="7">
        <v>1781</v>
      </c>
      <c r="M1026" s="7">
        <v>41949.074243522402</v>
      </c>
      <c r="N1026" s="9">
        <v>44295</v>
      </c>
      <c r="O1026" s="10">
        <v>3.3034099999999997E-2</v>
      </c>
      <c r="P1026" s="10">
        <v>1094</v>
      </c>
      <c r="Q1026" s="10">
        <v>18336733.43</v>
      </c>
      <c r="R1026" s="10">
        <v>495.60362711891628</v>
      </c>
      <c r="S1026" s="18">
        <v>495.60362711891628</v>
      </c>
      <c r="T1026" s="13">
        <v>44588</v>
      </c>
      <c r="U1026" s="14">
        <v>5.9237971389805295E-4</v>
      </c>
      <c r="V1026" s="14">
        <v>1378</v>
      </c>
      <c r="W1026" s="14">
        <v>422279.36</v>
      </c>
      <c r="X1026" s="14">
        <v>98.206762969482881</v>
      </c>
      <c r="Y1026" s="19">
        <f t="shared" ref="Y1026:Y1089" si="33">X1026/-100</f>
        <v>-0.98206762969482886</v>
      </c>
      <c r="Z1026" s="19">
        <v>-0.98209999999999997</v>
      </c>
      <c r="AA1026" t="s">
        <v>12684</v>
      </c>
      <c r="AB1026" s="121">
        <v>3</v>
      </c>
    </row>
    <row r="1027" spans="1:28" ht="20.25">
      <c r="A1027">
        <v>331</v>
      </c>
      <c r="B1027" t="s">
        <v>251</v>
      </c>
      <c r="C1027" t="s">
        <v>252</v>
      </c>
      <c r="D1027" t="str">
        <f t="shared" si="32"/>
        <v>Litecoin Plus LCP</v>
      </c>
      <c r="E1027" s="3" t="s">
        <v>8882</v>
      </c>
      <c r="F1027" s="3" t="s">
        <v>8883</v>
      </c>
      <c r="G1027" s="3" t="s">
        <v>8883</v>
      </c>
      <c r="H1027" s="4">
        <v>1154</v>
      </c>
      <c r="I1027" s="4">
        <v>64346.046669884097</v>
      </c>
      <c r="J1027" s="6">
        <v>43508</v>
      </c>
      <c r="K1027" s="7">
        <v>9.2709147438899998E-3</v>
      </c>
      <c r="L1027" s="7">
        <v>1786</v>
      </c>
      <c r="M1027" s="7">
        <v>40639.7159432505</v>
      </c>
      <c r="N1027" s="9">
        <v>43530</v>
      </c>
      <c r="O1027" s="10">
        <v>0.15498475198700001</v>
      </c>
      <c r="P1027" s="10">
        <v>2484</v>
      </c>
      <c r="Q1027" s="10">
        <v>58473.543538419697</v>
      </c>
      <c r="R1027" s="10">
        <v>16.717309593332502</v>
      </c>
      <c r="S1027" s="18">
        <v>16.717309593332502</v>
      </c>
      <c r="T1027" s="13">
        <v>43996</v>
      </c>
      <c r="U1027" s="14">
        <v>9.5095319477100006E-3</v>
      </c>
      <c r="V1027" s="14">
        <v>1850</v>
      </c>
      <c r="W1027" s="14">
        <v>64512.292826708603</v>
      </c>
      <c r="X1027" s="14">
        <v>93.86421449478614</v>
      </c>
      <c r="Y1027" s="19">
        <f t="shared" si="33"/>
        <v>-0.93864214494786136</v>
      </c>
      <c r="Z1027" s="19">
        <v>-0.93859999999999999</v>
      </c>
      <c r="AA1027" t="s">
        <v>12685</v>
      </c>
      <c r="AB1027" s="121">
        <v>3</v>
      </c>
    </row>
    <row r="1028" spans="1:28" ht="20.25">
      <c r="A1028">
        <v>4266</v>
      </c>
      <c r="B1028" t="s">
        <v>4714</v>
      </c>
      <c r="C1028" t="s">
        <v>2502</v>
      </c>
      <c r="D1028" t="str">
        <f t="shared" si="32"/>
        <v>Monarch MT</v>
      </c>
      <c r="E1028" s="3" t="s">
        <v>8887</v>
      </c>
      <c r="F1028" s="3" t="s">
        <v>8883</v>
      </c>
      <c r="G1028" s="3" t="s">
        <v>8883</v>
      </c>
      <c r="H1028" s="4">
        <v>1155</v>
      </c>
      <c r="I1028" s="4">
        <v>64140.145608375104</v>
      </c>
      <c r="J1028" s="6">
        <v>43922</v>
      </c>
      <c r="K1028" s="7">
        <v>9.2926717407900003E-4</v>
      </c>
      <c r="L1028" s="7">
        <v>1846</v>
      </c>
      <c r="M1028" s="7">
        <v>31982.318294528821</v>
      </c>
      <c r="N1028" s="9">
        <v>44076</v>
      </c>
      <c r="O1028" s="10">
        <v>1.53889615313E-2</v>
      </c>
      <c r="P1028" s="10">
        <v>2136</v>
      </c>
      <c r="Q1028" s="10">
        <v>561738.15875437018</v>
      </c>
      <c r="R1028" s="10">
        <v>16.560319745020639</v>
      </c>
      <c r="S1028" s="18">
        <v>16.560319745020639</v>
      </c>
      <c r="T1028" s="13">
        <v>44097</v>
      </c>
      <c r="U1028" s="14">
        <v>1.123907496408E-2</v>
      </c>
      <c r="V1028" s="14">
        <v>1387</v>
      </c>
      <c r="W1028" s="14">
        <v>410256.22577479453</v>
      </c>
      <c r="X1028" s="14">
        <v>26.96664462237716</v>
      </c>
      <c r="Y1028" s="19">
        <f t="shared" si="33"/>
        <v>-0.26966644622377162</v>
      </c>
      <c r="Z1028" s="19">
        <v>-0.2697</v>
      </c>
      <c r="AA1028" t="s">
        <v>12686</v>
      </c>
      <c r="AB1028" s="121">
        <v>3</v>
      </c>
    </row>
    <row r="1029" spans="1:28" ht="20.25">
      <c r="A1029">
        <v>2452</v>
      </c>
      <c r="B1029" t="s">
        <v>2082</v>
      </c>
      <c r="C1029" t="s">
        <v>2083</v>
      </c>
      <c r="D1029" t="str">
        <f t="shared" si="32"/>
        <v>Tokenbox TBX</v>
      </c>
      <c r="E1029" s="3" t="s">
        <v>8887</v>
      </c>
      <c r="F1029" s="3" t="s">
        <v>8883</v>
      </c>
      <c r="G1029" s="3" t="s">
        <v>8883</v>
      </c>
      <c r="H1029" s="4">
        <v>1156</v>
      </c>
      <c r="I1029" s="4">
        <v>62311.801515136402</v>
      </c>
      <c r="J1029" s="6">
        <v>43809</v>
      </c>
      <c r="K1029" s="7">
        <v>2.0140755335E-3</v>
      </c>
      <c r="L1029" s="7">
        <v>1790</v>
      </c>
      <c r="M1029" s="7">
        <v>39913.902159000703</v>
      </c>
      <c r="N1029" s="9">
        <v>44297</v>
      </c>
      <c r="O1029" s="10">
        <v>2.05901333</v>
      </c>
      <c r="P1029" s="10">
        <v>2175</v>
      </c>
      <c r="Q1029" s="10">
        <v>469109.81</v>
      </c>
      <c r="R1029" s="10">
        <v>1022.31187249562</v>
      </c>
      <c r="S1029" s="18">
        <v>1022.31187249562</v>
      </c>
      <c r="T1029" s="13">
        <v>44342</v>
      </c>
      <c r="U1029" s="14">
        <v>3.0007999999999999E-4</v>
      </c>
      <c r="V1029" s="14">
        <v>1511</v>
      </c>
      <c r="W1029" s="14">
        <v>269044.09999999998</v>
      </c>
      <c r="X1029" s="14">
        <v>99.985426029271991</v>
      </c>
      <c r="Y1029" s="19">
        <f t="shared" si="33"/>
        <v>-0.99985426029271995</v>
      </c>
      <c r="Z1029" s="19">
        <v>-0.99990000000000001</v>
      </c>
      <c r="AA1029" t="s">
        <v>12687</v>
      </c>
      <c r="AB1029" s="121">
        <v>3</v>
      </c>
    </row>
    <row r="1030" spans="1:28" ht="20.25">
      <c r="A1030">
        <v>2614</v>
      </c>
      <c r="B1030" t="s">
        <v>2349</v>
      </c>
      <c r="C1030" t="s">
        <v>2350</v>
      </c>
      <c r="D1030" t="str">
        <f t="shared" si="32"/>
        <v>BlitzPredict XBP</v>
      </c>
      <c r="E1030" s="3" t="s">
        <v>8889</v>
      </c>
      <c r="F1030" s="3" t="s">
        <v>8883</v>
      </c>
      <c r="G1030" s="3" t="s">
        <v>8883</v>
      </c>
      <c r="H1030" s="4">
        <v>1157</v>
      </c>
      <c r="I1030" s="4">
        <v>61794.721778742402</v>
      </c>
      <c r="J1030" s="6">
        <v>43765</v>
      </c>
      <c r="K1030" s="7">
        <v>1.11203838185E-4</v>
      </c>
      <c r="L1030" s="7">
        <v>1397</v>
      </c>
      <c r="M1030" s="7">
        <v>216388.18520315201</v>
      </c>
      <c r="N1030" s="9">
        <v>44510</v>
      </c>
      <c r="O1030" s="10">
        <v>1.158228800446532E-2</v>
      </c>
      <c r="P1030" s="10">
        <v>2038</v>
      </c>
      <c r="Q1030" s="10">
        <v>869002.32</v>
      </c>
      <c r="R1030" s="10">
        <v>104.1536712536567</v>
      </c>
      <c r="S1030" s="18">
        <v>104.1536712536567</v>
      </c>
      <c r="T1030" s="13">
        <v>44687</v>
      </c>
      <c r="U1030" s="14">
        <v>7.7544020285514399E-4</v>
      </c>
      <c r="V1030" s="14">
        <v>1478</v>
      </c>
      <c r="W1030" s="14">
        <v>299970.61</v>
      </c>
      <c r="X1030" s="14">
        <v>93.304948015830831</v>
      </c>
      <c r="Y1030" s="19">
        <f t="shared" si="33"/>
        <v>-0.93304948015830835</v>
      </c>
      <c r="Z1030" s="19">
        <v>-0.93300000000000005</v>
      </c>
      <c r="AA1030" t="s">
        <v>12688</v>
      </c>
      <c r="AB1030" s="121">
        <v>3</v>
      </c>
    </row>
    <row r="1031" spans="1:28" ht="20.25">
      <c r="A1031">
        <v>3220</v>
      </c>
      <c r="B1031" t="s">
        <v>3214</v>
      </c>
      <c r="C1031" t="s">
        <v>3215</v>
      </c>
      <c r="D1031" t="str">
        <f t="shared" si="32"/>
        <v>DAV Coin DAV</v>
      </c>
      <c r="E1031" s="3" t="s">
        <v>8887</v>
      </c>
      <c r="F1031" s="3" t="s">
        <v>8883</v>
      </c>
      <c r="G1031" s="3" t="s">
        <v>8883</v>
      </c>
      <c r="H1031" s="4">
        <v>1159</v>
      </c>
      <c r="I1031" s="4">
        <v>59895.373017617901</v>
      </c>
      <c r="J1031" s="6">
        <v>43337</v>
      </c>
      <c r="K1031" s="7">
        <v>8.1093799999999994E-3</v>
      </c>
      <c r="L1031" s="7">
        <v>2658</v>
      </c>
      <c r="M1031" s="7">
        <v>0</v>
      </c>
      <c r="N1031" s="9">
        <v>43346</v>
      </c>
      <c r="O1031" s="10">
        <v>8.9135300000000001E-2</v>
      </c>
      <c r="P1031" s="10">
        <v>2909</v>
      </c>
      <c r="Q1031" s="10">
        <v>0</v>
      </c>
      <c r="R1031" s="10">
        <v>10.99162944639418</v>
      </c>
      <c r="S1031" s="18">
        <v>10.99162944639418</v>
      </c>
      <c r="T1031" s="13">
        <v>44157</v>
      </c>
      <c r="U1031" s="14">
        <v>3.7429999999999999E-5</v>
      </c>
      <c r="V1031" s="14">
        <v>1675</v>
      </c>
      <c r="W1031" s="14">
        <v>135935.13940131999</v>
      </c>
      <c r="X1031" s="14">
        <v>99.958007658021003</v>
      </c>
      <c r="Y1031" s="19">
        <f t="shared" si="33"/>
        <v>-0.99958007658021009</v>
      </c>
      <c r="Z1031" s="19">
        <v>-0.99960000000000004</v>
      </c>
      <c r="AA1031" t="s">
        <v>12689</v>
      </c>
      <c r="AB1031" s="121">
        <v>3</v>
      </c>
    </row>
    <row r="1032" spans="1:28" ht="20.25">
      <c r="A1032">
        <v>4027</v>
      </c>
      <c r="B1032" t="s">
        <v>4422</v>
      </c>
      <c r="C1032" t="s">
        <v>4423</v>
      </c>
      <c r="D1032" t="str">
        <f t="shared" si="32"/>
        <v>DeVault DVT</v>
      </c>
      <c r="E1032" s="3" t="s">
        <v>8887</v>
      </c>
      <c r="F1032" s="3" t="s">
        <v>8883</v>
      </c>
      <c r="G1032" s="3" t="s">
        <v>8883</v>
      </c>
      <c r="H1032" s="4">
        <v>1160</v>
      </c>
      <c r="I1032" s="4">
        <v>59863.707684304602</v>
      </c>
      <c r="J1032" s="6">
        <v>43856</v>
      </c>
      <c r="K1032" s="7">
        <v>1.2850031681800001E-4</v>
      </c>
      <c r="L1032" s="7">
        <v>2007</v>
      </c>
      <c r="M1032" s="7">
        <v>9696.8330364543508</v>
      </c>
      <c r="N1032" s="9">
        <v>44246</v>
      </c>
      <c r="O1032" s="10">
        <v>1.9306830000000001E-2</v>
      </c>
      <c r="P1032" s="10">
        <v>1561</v>
      </c>
      <c r="Q1032" s="10">
        <v>4720667.1900000004</v>
      </c>
      <c r="R1032" s="10">
        <v>150.24733384389251</v>
      </c>
      <c r="S1032" s="18">
        <v>150.24733384389251</v>
      </c>
      <c r="T1032" s="13">
        <v>44687</v>
      </c>
      <c r="U1032" s="14">
        <v>3.54821327440579E-4</v>
      </c>
      <c r="V1032" s="14">
        <v>2556</v>
      </c>
      <c r="W1032" s="14">
        <v>0</v>
      </c>
      <c r="X1032" s="14">
        <v>98.162197898668097</v>
      </c>
      <c r="Y1032" s="19">
        <f t="shared" si="33"/>
        <v>-0.98162197898668102</v>
      </c>
      <c r="Z1032" s="19">
        <v>-0.98160000000000003</v>
      </c>
      <c r="AA1032" t="s">
        <v>12690</v>
      </c>
      <c r="AB1032" s="121">
        <v>3</v>
      </c>
    </row>
    <row r="1033" spans="1:28" ht="20.25">
      <c r="A1033">
        <v>56</v>
      </c>
      <c r="B1033" t="s">
        <v>64</v>
      </c>
      <c r="C1033" t="s">
        <v>65</v>
      </c>
      <c r="D1033" t="str">
        <f t="shared" si="32"/>
        <v>Zetacoin ZET</v>
      </c>
      <c r="E1033" s="3" t="s">
        <v>8887</v>
      </c>
      <c r="F1033" s="3" t="s">
        <v>8883</v>
      </c>
      <c r="G1033" s="3" t="s">
        <v>8883</v>
      </c>
      <c r="H1033" s="4">
        <v>1161</v>
      </c>
      <c r="I1033" s="4">
        <v>58865.010349160701</v>
      </c>
      <c r="J1033" s="6">
        <v>43941</v>
      </c>
      <c r="K1033" s="7">
        <v>2.1849607096900001E-4</v>
      </c>
      <c r="L1033" s="7">
        <v>1667</v>
      </c>
      <c r="M1033" s="7">
        <v>73104.927455404802</v>
      </c>
      <c r="N1033" s="9">
        <v>44307</v>
      </c>
      <c r="O1033" s="10">
        <v>6.0965400000000001E-3</v>
      </c>
      <c r="P1033" s="10">
        <v>2135</v>
      </c>
      <c r="Q1033" s="10">
        <v>562410.92000000004</v>
      </c>
      <c r="R1033" s="10">
        <v>27.9022866313462</v>
      </c>
      <c r="S1033" s="18">
        <v>27.9022866313462</v>
      </c>
      <c r="T1033" s="13">
        <v>44687</v>
      </c>
      <c r="U1033" s="14">
        <v>7.09642654881158E-4</v>
      </c>
      <c r="V1033" s="14">
        <v>1694</v>
      </c>
      <c r="W1033" s="14">
        <v>126168.2</v>
      </c>
      <c r="X1033" s="14">
        <v>88.359911443521113</v>
      </c>
      <c r="Y1033" s="19">
        <f t="shared" si="33"/>
        <v>-0.88359911443521111</v>
      </c>
      <c r="Z1033" s="19">
        <v>-0.88360000000000005</v>
      </c>
      <c r="AA1033" t="s">
        <v>12691</v>
      </c>
      <c r="AB1033" s="121">
        <v>3</v>
      </c>
    </row>
    <row r="1034" spans="1:28" ht="20.25">
      <c r="A1034">
        <v>3148</v>
      </c>
      <c r="B1034" t="s">
        <v>3088</v>
      </c>
      <c r="C1034" t="s">
        <v>3089</v>
      </c>
      <c r="D1034" t="str">
        <f t="shared" si="32"/>
        <v>MetaMorph METM</v>
      </c>
      <c r="E1034" s="3" t="s">
        <v>3686</v>
      </c>
      <c r="F1034" s="3" t="s">
        <v>8883</v>
      </c>
      <c r="G1034" s="3" t="s">
        <v>8883</v>
      </c>
      <c r="H1034" s="4">
        <v>1162</v>
      </c>
      <c r="I1034" s="4">
        <v>57049.174936460011</v>
      </c>
      <c r="J1034" s="6">
        <v>43333</v>
      </c>
      <c r="K1034" s="7">
        <v>1.92466855514795E-3</v>
      </c>
      <c r="L1034" s="7">
        <v>2868</v>
      </c>
      <c r="M1034" s="7">
        <v>0</v>
      </c>
      <c r="N1034" s="9">
        <v>43381</v>
      </c>
      <c r="O1034" s="10">
        <v>2.7902398258447599E-2</v>
      </c>
      <c r="P1034" s="10">
        <v>1906</v>
      </c>
      <c r="Q1034" s="10">
        <v>1488667.8523819051</v>
      </c>
      <c r="R1034" s="10">
        <v>14.49724846588078</v>
      </c>
      <c r="S1034" s="18">
        <v>14.49724846588078</v>
      </c>
      <c r="T1034" s="13">
        <v>44585</v>
      </c>
      <c r="U1034" s="16">
        <v>7.3308658365375302E-6</v>
      </c>
      <c r="V1034" s="14">
        <v>2345</v>
      </c>
      <c r="W1034" s="16">
        <v>2649.0083480402391</v>
      </c>
      <c r="X1034" s="16">
        <v>99.973726753633741</v>
      </c>
      <c r="Y1034" s="19">
        <f t="shared" si="33"/>
        <v>-0.9997372675363374</v>
      </c>
      <c r="Z1034" s="19">
        <v>-0.99970000000000003</v>
      </c>
      <c r="AA1034" t="s">
        <v>12692</v>
      </c>
      <c r="AB1034" s="121">
        <v>3</v>
      </c>
    </row>
    <row r="1035" spans="1:28" ht="20.25">
      <c r="A1035">
        <v>3760</v>
      </c>
      <c r="B1035" t="s">
        <v>4010</v>
      </c>
      <c r="C1035" t="s">
        <v>4011</v>
      </c>
      <c r="D1035" t="str">
        <f t="shared" si="32"/>
        <v>Scanetchain SWC</v>
      </c>
      <c r="E1035" s="3" t="s">
        <v>8888</v>
      </c>
      <c r="F1035" s="3" t="s">
        <v>8892</v>
      </c>
      <c r="G1035" s="3" t="s">
        <v>8883</v>
      </c>
      <c r="H1035" s="4">
        <v>1163</v>
      </c>
      <c r="I1035" s="4">
        <v>55907.540138633201</v>
      </c>
      <c r="J1035" s="6">
        <v>43528</v>
      </c>
      <c r="K1035" s="7">
        <v>1.5465395778000001E-3</v>
      </c>
      <c r="L1035" s="7">
        <v>967</v>
      </c>
      <c r="M1035" s="7">
        <v>918249.92810025404</v>
      </c>
      <c r="N1035" s="9">
        <v>43541</v>
      </c>
      <c r="O1035" s="10">
        <v>7.8728369836499994E-3</v>
      </c>
      <c r="P1035" s="10">
        <v>1885</v>
      </c>
      <c r="Q1035" s="10">
        <v>1577605.71554596</v>
      </c>
      <c r="R1035" s="10">
        <v>5.0906146190253656</v>
      </c>
      <c r="S1035" s="18">
        <v>5.0906146190253656</v>
      </c>
      <c r="T1035" s="13">
        <v>44583</v>
      </c>
      <c r="U1035" s="16">
        <v>3.4349249194949999E-6</v>
      </c>
      <c r="V1035" s="14">
        <v>2339</v>
      </c>
      <c r="W1035" s="16">
        <v>2940.82</v>
      </c>
      <c r="X1035" s="16">
        <v>99.956369921965504</v>
      </c>
      <c r="Y1035" s="19">
        <f t="shared" si="33"/>
        <v>-0.99956369921965504</v>
      </c>
      <c r="Z1035" s="19">
        <v>-0.99960000000000004</v>
      </c>
      <c r="AA1035" t="s">
        <v>12693</v>
      </c>
      <c r="AB1035" s="121">
        <v>3</v>
      </c>
    </row>
    <row r="1036" spans="1:28" ht="20.25">
      <c r="A1036">
        <v>2704</v>
      </c>
      <c r="B1036" t="s">
        <v>2488</v>
      </c>
      <c r="C1036" t="s">
        <v>2489</v>
      </c>
      <c r="D1036" t="str">
        <f t="shared" si="32"/>
        <v>Transcodium TNS</v>
      </c>
      <c r="E1036" s="3" t="s">
        <v>8887</v>
      </c>
      <c r="F1036" s="3" t="s">
        <v>8883</v>
      </c>
      <c r="G1036" s="3" t="s">
        <v>8883</v>
      </c>
      <c r="H1036" s="4">
        <v>1164</v>
      </c>
      <c r="I1036" s="4">
        <v>55571.171298890498</v>
      </c>
      <c r="J1036" s="6">
        <v>44005</v>
      </c>
      <c r="K1036" s="7">
        <v>3.08724302566E-4</v>
      </c>
      <c r="L1036" s="7">
        <v>1716</v>
      </c>
      <c r="M1036" s="7">
        <v>56646.895234987402</v>
      </c>
      <c r="N1036" s="9">
        <v>44442</v>
      </c>
      <c r="O1036" s="10">
        <v>3.1470369999999998E-2</v>
      </c>
      <c r="P1036" s="10">
        <v>2167</v>
      </c>
      <c r="Q1036" s="10">
        <v>493563.98</v>
      </c>
      <c r="R1036" s="10">
        <v>101.9368081438039</v>
      </c>
      <c r="S1036" s="18">
        <v>101.9368081438039</v>
      </c>
      <c r="T1036" s="13">
        <v>44447</v>
      </c>
      <c r="U1036" s="14">
        <v>1.1671699999999999E-3</v>
      </c>
      <c r="V1036" s="14">
        <v>1745</v>
      </c>
      <c r="W1036" s="14">
        <v>102430.56</v>
      </c>
      <c r="X1036" s="14">
        <v>96.291209795118391</v>
      </c>
      <c r="Y1036" s="19">
        <f t="shared" si="33"/>
        <v>-0.96291209795118393</v>
      </c>
      <c r="Z1036" s="19">
        <v>-0.96289999999999998</v>
      </c>
      <c r="AA1036" t="s">
        <v>12694</v>
      </c>
      <c r="AB1036" s="121">
        <v>3</v>
      </c>
    </row>
    <row r="1037" spans="1:28" ht="20.25">
      <c r="A1037">
        <v>1736</v>
      </c>
      <c r="B1037" t="s">
        <v>1136</v>
      </c>
      <c r="C1037" t="s">
        <v>1137</v>
      </c>
      <c r="D1037" t="str">
        <f t="shared" si="32"/>
        <v>Unify UNIFY</v>
      </c>
      <c r="E1037" s="3" t="s">
        <v>8881</v>
      </c>
      <c r="F1037" s="3" t="s">
        <v>8883</v>
      </c>
      <c r="G1037" s="3" t="s">
        <v>8883</v>
      </c>
      <c r="H1037" s="4">
        <v>1165</v>
      </c>
      <c r="I1037" s="4">
        <v>53430.961538085998</v>
      </c>
      <c r="J1037" s="6">
        <v>43376</v>
      </c>
      <c r="K1037" s="7">
        <v>5.1878200000000001E-3</v>
      </c>
      <c r="L1037" s="7">
        <v>1536</v>
      </c>
      <c r="M1037" s="7">
        <v>126716.16427199999</v>
      </c>
      <c r="N1037" s="9">
        <v>43428</v>
      </c>
      <c r="O1037" s="10">
        <v>3.75377E-2</v>
      </c>
      <c r="P1037" s="10">
        <v>2391</v>
      </c>
      <c r="Q1037" s="10">
        <v>136323.326524298</v>
      </c>
      <c r="R1037" s="10">
        <v>7.235736783465887</v>
      </c>
      <c r="S1037" s="18">
        <v>7.235736783465887</v>
      </c>
      <c r="T1037" s="13">
        <v>44167</v>
      </c>
      <c r="U1037" s="14">
        <v>3.7588999999999998E-4</v>
      </c>
      <c r="V1037" s="14">
        <v>1537</v>
      </c>
      <c r="W1037" s="14">
        <v>244494.57273832001</v>
      </c>
      <c r="X1037" s="14">
        <v>98.998633373914771</v>
      </c>
      <c r="Y1037" s="19">
        <f t="shared" si="33"/>
        <v>-0.98998633373914768</v>
      </c>
      <c r="Z1037" s="19">
        <v>-0.99</v>
      </c>
      <c r="AA1037" t="s">
        <v>12695</v>
      </c>
      <c r="AB1037" s="121">
        <v>3</v>
      </c>
    </row>
    <row r="1038" spans="1:28" ht="20.25">
      <c r="A1038">
        <v>3694</v>
      </c>
      <c r="B1038" t="s">
        <v>3897</v>
      </c>
      <c r="C1038" t="s">
        <v>3898</v>
      </c>
      <c r="D1038" t="str">
        <f t="shared" si="32"/>
        <v>INMAX INX</v>
      </c>
      <c r="E1038" s="3" t="s">
        <v>8887</v>
      </c>
      <c r="F1038" s="3" t="s">
        <v>8883</v>
      </c>
      <c r="G1038" s="3" t="s">
        <v>8883</v>
      </c>
      <c r="H1038" s="4">
        <v>1166</v>
      </c>
      <c r="I1038" s="4">
        <v>53389.536062137238</v>
      </c>
      <c r="J1038" s="6">
        <v>43483</v>
      </c>
      <c r="K1038" s="7">
        <v>1.3207696922600001</v>
      </c>
      <c r="L1038" s="7">
        <v>2891</v>
      </c>
      <c r="M1038" s="7">
        <v>0</v>
      </c>
      <c r="N1038" s="9">
        <v>43541</v>
      </c>
      <c r="O1038" s="10">
        <v>13.4369552669</v>
      </c>
      <c r="P1038" s="10">
        <v>3036</v>
      </c>
      <c r="Q1038" s="10">
        <v>0</v>
      </c>
      <c r="R1038" s="10">
        <v>10.17357934971063</v>
      </c>
      <c r="S1038" s="18">
        <v>10.17357934971063</v>
      </c>
      <c r="T1038" s="13">
        <v>44163</v>
      </c>
      <c r="U1038" s="14">
        <v>5.0049219937999998E-4</v>
      </c>
      <c r="V1038" s="14">
        <v>2407</v>
      </c>
      <c r="W1038" s="14">
        <v>1285.3578729868771</v>
      </c>
      <c r="X1038" s="14">
        <v>99.996275255893622</v>
      </c>
      <c r="Y1038" s="19">
        <f t="shared" si="33"/>
        <v>-0.99996275255893619</v>
      </c>
      <c r="Z1038" s="19">
        <v>-1</v>
      </c>
      <c r="AA1038" t="s">
        <v>12696</v>
      </c>
      <c r="AB1038" s="121">
        <v>3</v>
      </c>
    </row>
    <row r="1039" spans="1:28" ht="20.25">
      <c r="A1039">
        <v>3024</v>
      </c>
      <c r="B1039" t="s">
        <v>2903</v>
      </c>
      <c r="C1039" t="s">
        <v>2904</v>
      </c>
      <c r="D1039" t="str">
        <f t="shared" si="32"/>
        <v>Arionum ARO</v>
      </c>
      <c r="E1039" s="3" t="s">
        <v>8882</v>
      </c>
      <c r="F1039" s="3" t="s">
        <v>8883</v>
      </c>
      <c r="G1039" s="3" t="s">
        <v>8883</v>
      </c>
      <c r="H1039" s="4">
        <v>1167</v>
      </c>
      <c r="I1039" s="4">
        <v>53029.945456512003</v>
      </c>
      <c r="J1039" s="6">
        <v>43357</v>
      </c>
      <c r="K1039" s="7">
        <v>4.98045E-3</v>
      </c>
      <c r="L1039" s="7">
        <v>833</v>
      </c>
      <c r="M1039" s="7">
        <v>1386496.17249</v>
      </c>
      <c r="N1039" s="9">
        <v>43402</v>
      </c>
      <c r="O1039" s="10">
        <v>4.7482000000000003E-2</v>
      </c>
      <c r="P1039" s="10">
        <v>1713</v>
      </c>
      <c r="Q1039" s="10">
        <v>2784324.3064299999</v>
      </c>
      <c r="R1039" s="10">
        <v>9.5336766758023881</v>
      </c>
      <c r="S1039" s="18">
        <v>9.5336766758023881</v>
      </c>
      <c r="T1039" s="13">
        <v>44676</v>
      </c>
      <c r="U1039" s="16">
        <v>8.5537803795275E-5</v>
      </c>
      <c r="V1039" s="14">
        <v>1914</v>
      </c>
      <c r="W1039" s="16">
        <v>48394.84</v>
      </c>
      <c r="X1039" s="16">
        <v>99.819852146507571</v>
      </c>
      <c r="Y1039" s="19">
        <f t="shared" si="33"/>
        <v>-0.99819852146507571</v>
      </c>
      <c r="Z1039" s="19">
        <v>-0.99819999999999998</v>
      </c>
      <c r="AA1039" t="s">
        <v>12697</v>
      </c>
      <c r="AB1039" s="121">
        <v>3</v>
      </c>
    </row>
    <row r="1040" spans="1:28" ht="20.25">
      <c r="A1040">
        <v>3440</v>
      </c>
      <c r="B1040" t="s">
        <v>3569</v>
      </c>
      <c r="C1040" t="s">
        <v>3570</v>
      </c>
      <c r="D1040" t="str">
        <f t="shared" si="32"/>
        <v>AirWire WIRE</v>
      </c>
      <c r="E1040" s="3" t="s">
        <v>8887</v>
      </c>
      <c r="F1040" s="3" t="s">
        <v>8883</v>
      </c>
      <c r="G1040" s="3" t="s">
        <v>8883</v>
      </c>
      <c r="H1040" s="4">
        <v>1168</v>
      </c>
      <c r="I1040" s="4">
        <v>51654.137977678707</v>
      </c>
      <c r="J1040" s="6">
        <v>43997</v>
      </c>
      <c r="K1040" s="8">
        <v>9.4336576184200001E-5</v>
      </c>
      <c r="L1040" s="7">
        <v>1992</v>
      </c>
      <c r="M1040" s="7">
        <v>11325.872504649729</v>
      </c>
      <c r="N1040" s="9">
        <v>44267</v>
      </c>
      <c r="O1040" s="10">
        <v>0.57338149167533004</v>
      </c>
      <c r="P1040" s="10">
        <v>2647</v>
      </c>
      <c r="Q1040" s="10">
        <v>0</v>
      </c>
      <c r="R1040" s="10">
        <v>6078.0400865487754</v>
      </c>
      <c r="S1040" s="18">
        <v>6078.0400865487754</v>
      </c>
      <c r="T1040" s="13">
        <v>44269</v>
      </c>
      <c r="U1040" s="14">
        <v>4.1624272678999997E-3</v>
      </c>
      <c r="V1040" s="14">
        <v>2625</v>
      </c>
      <c r="W1040" s="14">
        <v>0</v>
      </c>
      <c r="X1040" s="14">
        <v>99.274056221149038</v>
      </c>
      <c r="Y1040" s="19">
        <f t="shared" si="33"/>
        <v>-0.99274056221149043</v>
      </c>
      <c r="Z1040" s="19">
        <v>-0.99270000000000003</v>
      </c>
      <c r="AA1040" t="s">
        <v>12698</v>
      </c>
      <c r="AB1040" s="121">
        <v>3</v>
      </c>
    </row>
    <row r="1041" spans="1:28" ht="20.25">
      <c r="A1041">
        <v>2773</v>
      </c>
      <c r="B1041" t="s">
        <v>2591</v>
      </c>
      <c r="C1041" t="s">
        <v>2592</v>
      </c>
      <c r="D1041" t="str">
        <f t="shared" si="32"/>
        <v>GINcoin GIN</v>
      </c>
      <c r="E1041" s="3" t="s">
        <v>8887</v>
      </c>
      <c r="F1041" s="3" t="s">
        <v>8883</v>
      </c>
      <c r="G1041" s="3" t="s">
        <v>8883</v>
      </c>
      <c r="H1041" s="4">
        <v>1169</v>
      </c>
      <c r="I1041" s="4">
        <v>51634.275353602912</v>
      </c>
      <c r="J1041" s="6">
        <v>43319</v>
      </c>
      <c r="K1041" s="7">
        <v>4.7521948814392099</v>
      </c>
      <c r="L1041" s="7">
        <v>249</v>
      </c>
      <c r="M1041" s="7">
        <v>12310230.445579721</v>
      </c>
      <c r="N1041" s="9">
        <v>43321</v>
      </c>
      <c r="O1041" s="10">
        <v>5.3283786773681596</v>
      </c>
      <c r="P1041" s="10">
        <v>1179</v>
      </c>
      <c r="Q1041" s="10">
        <v>13950711.21487708</v>
      </c>
      <c r="R1041" s="10">
        <v>1.1212458264662859</v>
      </c>
      <c r="S1041" s="18">
        <v>1.1212458264662859</v>
      </c>
      <c r="T1041" s="13">
        <v>44467</v>
      </c>
      <c r="U1041" s="14">
        <v>4.2035229481999999E-4</v>
      </c>
      <c r="V1041" s="14">
        <v>2329</v>
      </c>
      <c r="W1041" s="14">
        <v>3374.167149697083</v>
      </c>
      <c r="X1041" s="14">
        <v>99.992111065667956</v>
      </c>
      <c r="Y1041" s="19">
        <f t="shared" si="33"/>
        <v>-0.99992111065667955</v>
      </c>
      <c r="Z1041" s="19">
        <v>-0.99990000000000001</v>
      </c>
      <c r="AA1041" t="s">
        <v>12699</v>
      </c>
      <c r="AB1041" s="121">
        <v>3</v>
      </c>
    </row>
    <row r="1042" spans="1:28" ht="20.25">
      <c r="A1042">
        <v>3621</v>
      </c>
      <c r="B1042" t="s">
        <v>3767</v>
      </c>
      <c r="C1042" t="s">
        <v>3768</v>
      </c>
      <c r="D1042" t="str">
        <f t="shared" si="32"/>
        <v>BitNautic Token BTNT</v>
      </c>
      <c r="E1042" s="3" t="s">
        <v>8887</v>
      </c>
      <c r="F1042" s="3" t="s">
        <v>8883</v>
      </c>
      <c r="G1042" s="3" t="s">
        <v>8883</v>
      </c>
      <c r="H1042" s="4">
        <v>1171</v>
      </c>
      <c r="I1042" s="4">
        <v>48652.726823409699</v>
      </c>
      <c r="J1042" s="6">
        <v>44112</v>
      </c>
      <c r="K1042" s="7">
        <v>5.2840999999999999E-4</v>
      </c>
      <c r="L1042" s="7">
        <v>1950</v>
      </c>
      <c r="M1042" s="7">
        <v>16660.407038450001</v>
      </c>
      <c r="N1042" s="9">
        <v>44634</v>
      </c>
      <c r="O1042" s="10">
        <v>0.48148013044883331</v>
      </c>
      <c r="P1042" s="10">
        <v>1382</v>
      </c>
      <c r="Q1042" s="10">
        <v>7874894.9299999997</v>
      </c>
      <c r="R1042" s="10">
        <v>911.186636227235</v>
      </c>
      <c r="S1042" s="18">
        <v>911.186636227235</v>
      </c>
      <c r="T1042" s="13">
        <v>44648</v>
      </c>
      <c r="U1042" s="14">
        <v>0.32785961544573289</v>
      </c>
      <c r="V1042" s="14">
        <v>667</v>
      </c>
      <c r="W1042" s="14">
        <v>7980898.1200000001</v>
      </c>
      <c r="X1042" s="14">
        <v>31.90588879750781</v>
      </c>
      <c r="Y1042" s="19">
        <f t="shared" si="33"/>
        <v>-0.31905888797507809</v>
      </c>
      <c r="Z1042" s="19">
        <v>-0.31909999999999999</v>
      </c>
      <c r="AA1042" t="s">
        <v>12700</v>
      </c>
      <c r="AB1042" s="121">
        <v>3</v>
      </c>
    </row>
    <row r="1043" spans="1:28" ht="20.25">
      <c r="A1043">
        <v>920</v>
      </c>
      <c r="B1043" t="s">
        <v>474</v>
      </c>
      <c r="C1043" t="s">
        <v>475</v>
      </c>
      <c r="D1043" t="str">
        <f t="shared" si="32"/>
        <v>SounDAC XSD</v>
      </c>
      <c r="E1043" s="3" t="s">
        <v>8887</v>
      </c>
      <c r="F1043" s="3" t="s">
        <v>8883</v>
      </c>
      <c r="G1043" s="3" t="s">
        <v>8883</v>
      </c>
      <c r="H1043" s="4">
        <v>1172</v>
      </c>
      <c r="I1043" s="4">
        <v>46240.312107697777</v>
      </c>
      <c r="J1043" s="6">
        <v>43338</v>
      </c>
      <c r="K1043" s="7">
        <v>2.7477627154439701E-3</v>
      </c>
      <c r="L1043" s="7">
        <v>1788</v>
      </c>
      <c r="M1043" s="7">
        <v>40067.342400278867</v>
      </c>
      <c r="N1043" s="9">
        <v>43689</v>
      </c>
      <c r="O1043" s="10">
        <v>2.0899802275399999</v>
      </c>
      <c r="P1043" s="10">
        <v>928</v>
      </c>
      <c r="Q1043" s="10">
        <v>30475685.87927638</v>
      </c>
      <c r="R1043" s="10">
        <v>760.6116116916271</v>
      </c>
      <c r="S1043" s="18">
        <v>760.6116116916271</v>
      </c>
      <c r="T1043" s="13">
        <v>44083</v>
      </c>
      <c r="U1043" s="14">
        <v>7.1621293047500003E-4</v>
      </c>
      <c r="V1043" s="14">
        <v>2196</v>
      </c>
      <c r="W1043" s="14">
        <v>10443.67788949064</v>
      </c>
      <c r="X1043" s="14">
        <v>99.965731114532204</v>
      </c>
      <c r="Y1043" s="19">
        <f t="shared" si="33"/>
        <v>-0.99965731114532208</v>
      </c>
      <c r="Z1043" s="19">
        <v>-0.99970000000000003</v>
      </c>
      <c r="AA1043" t="s">
        <v>12701</v>
      </c>
      <c r="AB1043" s="121">
        <v>3</v>
      </c>
    </row>
    <row r="1044" spans="1:28" ht="20.25">
      <c r="A1044">
        <v>4272</v>
      </c>
      <c r="B1044" t="s">
        <v>4719</v>
      </c>
      <c r="C1044" t="s">
        <v>4720</v>
      </c>
      <c r="D1044" t="str">
        <f t="shared" si="32"/>
        <v>Taklimakan Network TAN</v>
      </c>
      <c r="E1044" s="3" t="s">
        <v>8887</v>
      </c>
      <c r="F1044" s="3" t="s">
        <v>8883</v>
      </c>
      <c r="G1044" s="3" t="s">
        <v>8883</v>
      </c>
      <c r="H1044" s="4">
        <v>1173</v>
      </c>
      <c r="I1044" s="4">
        <v>45866.028733738502</v>
      </c>
      <c r="J1044" s="6">
        <v>43960</v>
      </c>
      <c r="K1044" s="7">
        <v>5.7606924790000002E-4</v>
      </c>
      <c r="L1044" s="7">
        <v>1711</v>
      </c>
      <c r="M1044" s="7">
        <v>57246.879716442701</v>
      </c>
      <c r="N1044" s="9">
        <v>44323</v>
      </c>
      <c r="O1044" s="10">
        <v>6.6644149999999999E-2</v>
      </c>
      <c r="P1044" s="10">
        <v>2387</v>
      </c>
      <c r="Q1044" s="10">
        <v>141848.34</v>
      </c>
      <c r="R1044" s="10">
        <v>115.6877410883227</v>
      </c>
      <c r="S1044" s="18">
        <v>115.6877410883227</v>
      </c>
      <c r="T1044" s="13">
        <v>44472</v>
      </c>
      <c r="U1044" s="14">
        <v>4.4495119642077002E-4</v>
      </c>
      <c r="V1044" s="14">
        <v>2043</v>
      </c>
      <c r="W1044" s="14">
        <v>25887.17</v>
      </c>
      <c r="X1044" s="14">
        <v>99.332347705806484</v>
      </c>
      <c r="Y1044" s="19">
        <f t="shared" si="33"/>
        <v>-0.99332347705806479</v>
      </c>
      <c r="Z1044" s="19">
        <v>-0.99329999999999996</v>
      </c>
      <c r="AA1044" t="s">
        <v>12702</v>
      </c>
      <c r="AB1044" s="121">
        <v>3</v>
      </c>
    </row>
    <row r="1045" spans="1:28" ht="20.25">
      <c r="A1045">
        <v>3953</v>
      </c>
      <c r="B1045" t="s">
        <v>4314</v>
      </c>
      <c r="C1045" t="s">
        <v>4315</v>
      </c>
      <c r="D1045" t="str">
        <f t="shared" si="32"/>
        <v>Evedo EVED</v>
      </c>
      <c r="E1045" s="3" t="s">
        <v>8887</v>
      </c>
      <c r="F1045" s="3" t="s">
        <v>8883</v>
      </c>
      <c r="G1045" s="3" t="s">
        <v>8883</v>
      </c>
      <c r="H1045" s="4">
        <v>1174</v>
      </c>
      <c r="I1045" s="4">
        <v>44720.798700585401</v>
      </c>
      <c r="J1045" s="6">
        <v>43773</v>
      </c>
      <c r="K1045" s="7">
        <v>9.6452120345200002E-4</v>
      </c>
      <c r="L1045" s="7">
        <v>1954</v>
      </c>
      <c r="M1045" s="7">
        <v>16063.7339755704</v>
      </c>
      <c r="N1045" s="9">
        <v>44291</v>
      </c>
      <c r="O1045" s="10">
        <v>1.07342505</v>
      </c>
      <c r="P1045" s="10">
        <v>1221</v>
      </c>
      <c r="Q1045" s="10">
        <v>12450049.32</v>
      </c>
      <c r="R1045" s="10">
        <v>1112.9097485449111</v>
      </c>
      <c r="S1045" s="18">
        <v>1112.9097485449111</v>
      </c>
      <c r="T1045" s="13">
        <v>44633</v>
      </c>
      <c r="U1045" s="14">
        <v>4.083266039943638E-2</v>
      </c>
      <c r="V1045" s="14">
        <v>1255</v>
      </c>
      <c r="W1045" s="14">
        <v>663646.11</v>
      </c>
      <c r="X1045" s="14">
        <v>96.196039919187982</v>
      </c>
      <c r="Y1045" s="19">
        <f t="shared" si="33"/>
        <v>-0.96196039919187981</v>
      </c>
      <c r="Z1045" s="19">
        <v>-0.96199999999999997</v>
      </c>
      <c r="AA1045" t="s">
        <v>12703</v>
      </c>
      <c r="AB1045" s="121">
        <v>3</v>
      </c>
    </row>
    <row r="1046" spans="1:28" ht="20.25">
      <c r="A1046">
        <v>3171</v>
      </c>
      <c r="B1046" t="s">
        <v>3127</v>
      </c>
      <c r="C1046" t="s">
        <v>3128</v>
      </c>
      <c r="D1046" t="str">
        <f t="shared" si="32"/>
        <v>HeartBout HB</v>
      </c>
      <c r="E1046" s="3" t="s">
        <v>8887</v>
      </c>
      <c r="F1046" s="3" t="s">
        <v>8883</v>
      </c>
      <c r="G1046" s="3" t="s">
        <v>8883</v>
      </c>
      <c r="H1046" s="4">
        <v>1175</v>
      </c>
      <c r="I1046" s="4">
        <v>44601.939945005499</v>
      </c>
      <c r="J1046" s="6">
        <v>43339</v>
      </c>
      <c r="K1046" s="7">
        <v>2.9216499999999999E-2</v>
      </c>
      <c r="L1046" s="7">
        <v>755</v>
      </c>
      <c r="M1046" s="7">
        <v>1717467.7081800001</v>
      </c>
      <c r="N1046" s="9">
        <v>43340</v>
      </c>
      <c r="O1046" s="10">
        <v>9.9213999999999997E-2</v>
      </c>
      <c r="P1046" s="10">
        <v>1711</v>
      </c>
      <c r="Q1046" s="10">
        <v>2796581.5739500001</v>
      </c>
      <c r="R1046" s="10">
        <v>3.395820854654048</v>
      </c>
      <c r="S1046" s="18">
        <v>3.395820854654048</v>
      </c>
      <c r="T1046" s="13">
        <v>44685</v>
      </c>
      <c r="U1046" s="14">
        <v>2.0831686890649599E-4</v>
      </c>
      <c r="V1046" s="14">
        <v>1938</v>
      </c>
      <c r="W1046" s="14">
        <v>42473.5</v>
      </c>
      <c r="X1046" s="14">
        <v>99.790032788813576</v>
      </c>
      <c r="Y1046" s="19">
        <f t="shared" si="33"/>
        <v>-0.99790032788813576</v>
      </c>
      <c r="Z1046" s="19">
        <v>-0.99790000000000001</v>
      </c>
      <c r="AA1046" t="s">
        <v>12704</v>
      </c>
      <c r="AB1046" s="121">
        <v>3</v>
      </c>
    </row>
    <row r="1047" spans="1:28" ht="20.25">
      <c r="A1047">
        <v>4253</v>
      </c>
      <c r="B1047" t="s">
        <v>4694</v>
      </c>
      <c r="C1047" t="s">
        <v>4695</v>
      </c>
      <c r="D1047" t="str">
        <f t="shared" si="32"/>
        <v>CryptoBonusMiles CBM</v>
      </c>
      <c r="E1047" s="3" t="s">
        <v>1772</v>
      </c>
      <c r="F1047" s="3" t="s">
        <v>8893</v>
      </c>
      <c r="G1047" s="3" t="s">
        <v>8883</v>
      </c>
      <c r="H1047" s="4">
        <v>1176</v>
      </c>
      <c r="I1047" s="4">
        <v>44138.697396791496</v>
      </c>
      <c r="J1047" s="6">
        <v>43944</v>
      </c>
      <c r="K1047" s="8">
        <v>4.7018516700999999E-6</v>
      </c>
      <c r="L1047" s="7">
        <v>1780</v>
      </c>
      <c r="M1047" s="7">
        <v>42350.7056031272</v>
      </c>
      <c r="N1047" s="9">
        <v>44276</v>
      </c>
      <c r="O1047" s="10">
        <v>2.57471E-3</v>
      </c>
      <c r="P1047" s="10">
        <v>1293</v>
      </c>
      <c r="Q1047" s="10">
        <v>10150003.609999999</v>
      </c>
      <c r="R1047" s="10">
        <v>547.594901041453</v>
      </c>
      <c r="S1047" s="18">
        <v>547.594901041453</v>
      </c>
      <c r="T1047" s="13">
        <v>44657</v>
      </c>
      <c r="U1047" s="16">
        <v>4.2332884770209999E-6</v>
      </c>
      <c r="V1047" s="14">
        <v>1545</v>
      </c>
      <c r="W1047" s="16">
        <v>231181.27</v>
      </c>
      <c r="X1047" s="16">
        <v>99.835581930507857</v>
      </c>
      <c r="Y1047" s="19">
        <f t="shared" si="33"/>
        <v>-0.99835581930507855</v>
      </c>
      <c r="Z1047" s="19">
        <v>-0.99839999999999995</v>
      </c>
      <c r="AA1047" t="s">
        <v>12705</v>
      </c>
      <c r="AB1047" s="121">
        <v>3</v>
      </c>
    </row>
    <row r="1048" spans="1:28" ht="20.25">
      <c r="A1048">
        <v>4070</v>
      </c>
      <c r="B1048" t="s">
        <v>4477</v>
      </c>
      <c r="C1048" t="s">
        <v>4478</v>
      </c>
      <c r="D1048" t="str">
        <f t="shared" si="32"/>
        <v>Gexan GEX</v>
      </c>
      <c r="E1048" s="3" t="s">
        <v>8889</v>
      </c>
      <c r="F1048" s="3" t="s">
        <v>8883</v>
      </c>
      <c r="G1048" s="3" t="s">
        <v>8883</v>
      </c>
      <c r="H1048" s="4">
        <v>1177</v>
      </c>
      <c r="I1048" s="4">
        <v>43532.097785882892</v>
      </c>
      <c r="J1048" s="6">
        <v>43717</v>
      </c>
      <c r="K1048" s="7">
        <v>3.2888961376800002E-2</v>
      </c>
      <c r="L1048" s="7">
        <v>1834</v>
      </c>
      <c r="M1048" s="7">
        <v>33278.646691342998</v>
      </c>
      <c r="N1048" s="9">
        <v>43730</v>
      </c>
      <c r="O1048" s="10">
        <v>0.28305246737400003</v>
      </c>
      <c r="P1048" s="10">
        <v>2204</v>
      </c>
      <c r="Q1048" s="10">
        <v>422772.19777739362</v>
      </c>
      <c r="R1048" s="10">
        <v>8.6063060529988729</v>
      </c>
      <c r="S1048" s="18">
        <v>8.6063060529988729</v>
      </c>
      <c r="T1048" s="13">
        <v>44174</v>
      </c>
      <c r="U1048" s="14">
        <v>1.9636255636000001E-4</v>
      </c>
      <c r="V1048" s="14">
        <v>2462</v>
      </c>
      <c r="W1048" s="14">
        <v>512.90895878544586</v>
      </c>
      <c r="X1048" s="14">
        <v>99.930626799270911</v>
      </c>
      <c r="Y1048" s="19">
        <f t="shared" si="33"/>
        <v>-0.99930626799270916</v>
      </c>
      <c r="Z1048" s="19">
        <v>-0.99929999999999997</v>
      </c>
      <c r="AA1048" t="s">
        <v>12706</v>
      </c>
      <c r="AB1048" s="121">
        <v>3</v>
      </c>
    </row>
    <row r="1049" spans="1:28" ht="20.25">
      <c r="A1049">
        <v>3018</v>
      </c>
      <c r="B1049" t="s">
        <v>2893</v>
      </c>
      <c r="C1049" t="s">
        <v>2894</v>
      </c>
      <c r="D1049" t="str">
        <f t="shared" si="32"/>
        <v>Kalkulus KLKS</v>
      </c>
      <c r="E1049" s="3" t="s">
        <v>8887</v>
      </c>
      <c r="F1049" s="3" t="s">
        <v>8883</v>
      </c>
      <c r="G1049" s="3" t="s">
        <v>8883</v>
      </c>
      <c r="H1049" s="4">
        <v>1178</v>
      </c>
      <c r="I1049" s="4">
        <v>43340.438728191199</v>
      </c>
      <c r="J1049" s="6">
        <v>43323</v>
      </c>
      <c r="K1049" s="7">
        <v>5.3028199999999998E-2</v>
      </c>
      <c r="L1049" s="7">
        <v>1056</v>
      </c>
      <c r="M1049" s="7">
        <v>689870.21931199997</v>
      </c>
      <c r="N1049" s="9">
        <v>43325</v>
      </c>
      <c r="O1049" s="10">
        <v>7.3927999999999994E-2</v>
      </c>
      <c r="P1049" s="10">
        <v>2091</v>
      </c>
      <c r="Q1049" s="10">
        <v>682284.52618199994</v>
      </c>
      <c r="R1049" s="10">
        <v>1.394126144202519</v>
      </c>
      <c r="S1049" s="18">
        <v>1.394126144202519</v>
      </c>
      <c r="T1049" s="13">
        <v>44687</v>
      </c>
      <c r="U1049" s="14">
        <v>3.54821327440579E-4</v>
      </c>
      <c r="V1049" s="14">
        <v>2258</v>
      </c>
      <c r="W1049" s="14">
        <v>7050.24</v>
      </c>
      <c r="X1049" s="14">
        <v>99.520044736174953</v>
      </c>
      <c r="Y1049" s="19">
        <f t="shared" si="33"/>
        <v>-0.99520044736174951</v>
      </c>
      <c r="Z1049" s="19">
        <v>-0.99519999999999997</v>
      </c>
      <c r="AA1049" t="s">
        <v>12707</v>
      </c>
      <c r="AB1049" s="121">
        <v>3</v>
      </c>
    </row>
    <row r="1050" spans="1:28" ht="20.25">
      <c r="A1050">
        <v>3132</v>
      </c>
      <c r="B1050" t="s">
        <v>3057</v>
      </c>
      <c r="C1050" t="s">
        <v>3058</v>
      </c>
      <c r="D1050" t="str">
        <f t="shared" si="32"/>
        <v>EtherGem EGEM</v>
      </c>
      <c r="E1050" s="3" t="s">
        <v>8887</v>
      </c>
      <c r="F1050" s="3" t="s">
        <v>8883</v>
      </c>
      <c r="G1050" s="3" t="s">
        <v>8883</v>
      </c>
      <c r="H1050" s="4">
        <v>1179</v>
      </c>
      <c r="I1050" s="4">
        <v>42985.998091371803</v>
      </c>
      <c r="J1050" s="6">
        <v>43324</v>
      </c>
      <c r="K1050" s="7">
        <v>1.68641E-2</v>
      </c>
      <c r="L1050" s="7">
        <v>2746</v>
      </c>
      <c r="M1050" s="7">
        <v>0</v>
      </c>
      <c r="N1050" s="9">
        <v>43352</v>
      </c>
      <c r="O1050" s="10">
        <v>0.123624</v>
      </c>
      <c r="P1050" s="10">
        <v>2252</v>
      </c>
      <c r="Q1050" s="10">
        <v>330333.27487700002</v>
      </c>
      <c r="R1050" s="10">
        <v>7.3306016923523938</v>
      </c>
      <c r="S1050" s="18">
        <v>7.3306016923523938</v>
      </c>
      <c r="T1050" s="13">
        <v>43903</v>
      </c>
      <c r="U1050" s="14">
        <v>1.5052865466800001E-3</v>
      </c>
      <c r="V1050" s="14">
        <v>1932</v>
      </c>
      <c r="W1050" s="14">
        <v>42985.998091371803</v>
      </c>
      <c r="X1050" s="14">
        <v>98.782367059244152</v>
      </c>
      <c r="Y1050" s="19">
        <f t="shared" si="33"/>
        <v>-0.98782367059244147</v>
      </c>
      <c r="Z1050" s="19">
        <v>-0.98780000000000001</v>
      </c>
      <c r="AA1050" t="s">
        <v>12708</v>
      </c>
      <c r="AB1050" s="121">
        <v>3</v>
      </c>
    </row>
    <row r="1051" spans="1:28" ht="20.25">
      <c r="A1051">
        <v>1970</v>
      </c>
      <c r="B1051" t="s">
        <v>1434</v>
      </c>
      <c r="C1051" t="s">
        <v>1435</v>
      </c>
      <c r="D1051" t="str">
        <f t="shared" si="32"/>
        <v>ATBCoin ATB</v>
      </c>
      <c r="E1051" s="3" t="s">
        <v>8887</v>
      </c>
      <c r="F1051" s="3" t="s">
        <v>8883</v>
      </c>
      <c r="G1051" s="3" t="s">
        <v>8883</v>
      </c>
      <c r="H1051" s="4">
        <v>1180</v>
      </c>
      <c r="I1051" s="4">
        <v>39697.242156095301</v>
      </c>
      <c r="J1051" s="6">
        <v>43330</v>
      </c>
      <c r="K1051" s="7">
        <v>3.4896299999999998E-2</v>
      </c>
      <c r="L1051" s="7">
        <v>809</v>
      </c>
      <c r="M1051" s="7">
        <v>1481481.7825199999</v>
      </c>
      <c r="N1051" s="9">
        <v>43331</v>
      </c>
      <c r="O1051" s="10">
        <v>5.0453699999999997E-2</v>
      </c>
      <c r="P1051" s="10">
        <v>1846</v>
      </c>
      <c r="Q1051" s="10">
        <v>1822079.7045700001</v>
      </c>
      <c r="R1051" s="10">
        <v>1.4458180380154919</v>
      </c>
      <c r="S1051" s="18">
        <v>1.4458180380154919</v>
      </c>
      <c r="T1051" s="13">
        <v>44318</v>
      </c>
      <c r="U1051" s="14">
        <v>5.6627000000000001E-4</v>
      </c>
      <c r="V1051" s="14">
        <v>1918</v>
      </c>
      <c r="W1051" s="14">
        <v>47605.17</v>
      </c>
      <c r="X1051" s="14">
        <v>98.877644256020872</v>
      </c>
      <c r="Y1051" s="19">
        <f t="shared" si="33"/>
        <v>-0.98877644256020869</v>
      </c>
      <c r="Z1051" s="19">
        <v>-0.98880000000000001</v>
      </c>
      <c r="AA1051" t="s">
        <v>12709</v>
      </c>
      <c r="AB1051" s="121">
        <v>3</v>
      </c>
    </row>
    <row r="1052" spans="1:28" ht="20.25">
      <c r="A1052">
        <v>3481</v>
      </c>
      <c r="B1052" t="s">
        <v>3627</v>
      </c>
      <c r="C1052" t="s">
        <v>3628</v>
      </c>
      <c r="D1052" t="str">
        <f t="shared" si="32"/>
        <v>Peony PNY</v>
      </c>
      <c r="E1052" s="3" t="s">
        <v>8885</v>
      </c>
      <c r="F1052" s="3" t="s">
        <v>8883</v>
      </c>
      <c r="G1052" s="3" t="s">
        <v>8883</v>
      </c>
      <c r="H1052" s="4">
        <v>1181</v>
      </c>
      <c r="I1052" s="4">
        <v>38879.062574670352</v>
      </c>
      <c r="J1052" s="6">
        <v>43515</v>
      </c>
      <c r="K1052" s="7">
        <v>2.1379002841199999E-4</v>
      </c>
      <c r="L1052" s="7">
        <v>1961</v>
      </c>
      <c r="M1052" s="7">
        <v>15527.700830328389</v>
      </c>
      <c r="N1052" s="9">
        <v>44417</v>
      </c>
      <c r="O1052" s="10">
        <v>1.12525117925579</v>
      </c>
      <c r="P1052" s="10">
        <v>1084</v>
      </c>
      <c r="Q1052" s="10">
        <v>18880378.211919829</v>
      </c>
      <c r="R1052" s="10">
        <v>5263.3473488636764</v>
      </c>
      <c r="S1052" s="18">
        <v>5263.3473488636764</v>
      </c>
      <c r="T1052" s="13">
        <v>44448</v>
      </c>
      <c r="U1052" s="14">
        <v>0.15800310065862999</v>
      </c>
      <c r="V1052" s="14">
        <v>818</v>
      </c>
      <c r="W1052" s="14">
        <v>3890201.6474976628</v>
      </c>
      <c r="X1052" s="14">
        <v>85.958415012448256</v>
      </c>
      <c r="Y1052" s="19">
        <f t="shared" si="33"/>
        <v>-0.85958415012448253</v>
      </c>
      <c r="Z1052" s="19">
        <v>-0.85960000000000003</v>
      </c>
      <c r="AA1052" t="s">
        <v>12710</v>
      </c>
      <c r="AB1052" s="121">
        <v>3</v>
      </c>
    </row>
    <row r="1053" spans="1:28" ht="20.25">
      <c r="A1053">
        <v>5019</v>
      </c>
      <c r="B1053" t="s">
        <v>5228</v>
      </c>
      <c r="C1053" t="s">
        <v>5229</v>
      </c>
      <c r="D1053" t="str">
        <f t="shared" si="32"/>
        <v>Global Crypto Alliance CALL</v>
      </c>
      <c r="E1053" s="3" t="s">
        <v>8887</v>
      </c>
      <c r="F1053" s="3" t="s">
        <v>8883</v>
      </c>
      <c r="G1053" s="3" t="s">
        <v>8883</v>
      </c>
      <c r="H1053" s="4">
        <v>1182</v>
      </c>
      <c r="I1053" s="4">
        <v>38499.417685108201</v>
      </c>
      <c r="J1053" s="6">
        <v>43821</v>
      </c>
      <c r="K1053" s="7">
        <v>1.87092040792E-3</v>
      </c>
      <c r="L1053" s="7">
        <v>2794</v>
      </c>
      <c r="M1053" s="7">
        <v>0</v>
      </c>
      <c r="N1053" s="9">
        <v>43830</v>
      </c>
      <c r="O1053" s="10">
        <v>2.1030059408500001E-2</v>
      </c>
      <c r="P1053" s="10">
        <v>3351</v>
      </c>
      <c r="Q1053" s="10">
        <v>0</v>
      </c>
      <c r="R1053" s="10">
        <v>11.24048854215034</v>
      </c>
      <c r="S1053" s="18">
        <v>11.24048854215034</v>
      </c>
      <c r="T1053" s="13">
        <v>44115</v>
      </c>
      <c r="U1053" s="14">
        <v>2.2690000000000001E-5</v>
      </c>
      <c r="V1053" s="14">
        <v>2104</v>
      </c>
      <c r="W1053" s="14">
        <v>17843.27292974</v>
      </c>
      <c r="X1053" s="14">
        <v>99.892106819294924</v>
      </c>
      <c r="Y1053" s="19">
        <f t="shared" si="33"/>
        <v>-0.99892106819294924</v>
      </c>
      <c r="Z1053" s="19">
        <v>-0.99890000000000001</v>
      </c>
      <c r="AA1053" t="s">
        <v>12711</v>
      </c>
      <c r="AB1053" s="121">
        <v>3</v>
      </c>
    </row>
    <row r="1054" spans="1:28" ht="20.25">
      <c r="A1054">
        <v>3256</v>
      </c>
      <c r="B1054" t="s">
        <v>3269</v>
      </c>
      <c r="C1054" t="s">
        <v>3270</v>
      </c>
      <c r="D1054" t="str">
        <f t="shared" si="32"/>
        <v>Bitether BTR</v>
      </c>
      <c r="E1054" s="3" t="s">
        <v>8887</v>
      </c>
      <c r="F1054" s="3" t="s">
        <v>8883</v>
      </c>
      <c r="G1054" s="3" t="s">
        <v>8883</v>
      </c>
      <c r="H1054" s="4">
        <v>1183</v>
      </c>
      <c r="I1054" s="4">
        <v>37742.993376792503</v>
      </c>
      <c r="J1054" s="6">
        <v>43465</v>
      </c>
      <c r="K1054" s="7">
        <v>9.5890079472600001E-4</v>
      </c>
      <c r="L1054" s="7">
        <v>1887</v>
      </c>
      <c r="M1054" s="7">
        <v>24823.0945458202</v>
      </c>
      <c r="N1054" s="9">
        <v>43685</v>
      </c>
      <c r="O1054" s="10">
        <v>1.1173141119E-2</v>
      </c>
      <c r="P1054" s="10">
        <v>2165</v>
      </c>
      <c r="Q1054" s="10">
        <v>495563.79952199699</v>
      </c>
      <c r="R1054" s="10">
        <v>11.65203030433681</v>
      </c>
      <c r="S1054" s="18">
        <v>11.65203030433681</v>
      </c>
      <c r="T1054" s="13">
        <v>43923</v>
      </c>
      <c r="U1054" s="14">
        <v>1.3287175191600001E-4</v>
      </c>
      <c r="V1054" s="14">
        <v>1903</v>
      </c>
      <c r="W1054" s="14">
        <v>50196.689385657402</v>
      </c>
      <c r="X1054" s="14">
        <v>98.810793218300532</v>
      </c>
      <c r="Y1054" s="19">
        <f t="shared" si="33"/>
        <v>-0.9881079321830053</v>
      </c>
      <c r="Z1054" s="19">
        <v>-0.98809999999999998</v>
      </c>
      <c r="AA1054" t="s">
        <v>12712</v>
      </c>
      <c r="AB1054" s="121">
        <v>3</v>
      </c>
    </row>
    <row r="1055" spans="1:28" ht="20.25">
      <c r="A1055">
        <v>4298</v>
      </c>
      <c r="B1055" t="s">
        <v>4754</v>
      </c>
      <c r="C1055" t="s">
        <v>4755</v>
      </c>
      <c r="D1055" t="str">
        <f t="shared" si="32"/>
        <v>Rapidz RPZX</v>
      </c>
      <c r="E1055" s="3" t="s">
        <v>3686</v>
      </c>
      <c r="F1055" s="3" t="s">
        <v>8883</v>
      </c>
      <c r="G1055" s="3" t="s">
        <v>8883</v>
      </c>
      <c r="H1055" s="4">
        <v>1184</v>
      </c>
      <c r="I1055" s="4">
        <v>33876.967589220003</v>
      </c>
      <c r="J1055" s="6">
        <v>43903</v>
      </c>
      <c r="K1055" s="8">
        <v>5.2029927568200003E-5</v>
      </c>
      <c r="L1055" s="7">
        <v>1823</v>
      </c>
      <c r="M1055" s="7">
        <v>33876.967589220003</v>
      </c>
      <c r="N1055" s="9">
        <v>44053</v>
      </c>
      <c r="O1055" s="10">
        <v>4.1652496853800004E-3</v>
      </c>
      <c r="P1055" s="10">
        <v>1539</v>
      </c>
      <c r="Q1055" s="10">
        <v>4941167.5568048898</v>
      </c>
      <c r="R1055" s="10">
        <v>80.054881489509228</v>
      </c>
      <c r="S1055" s="18">
        <v>80.054881489509228</v>
      </c>
      <c r="T1055" s="13">
        <v>44369</v>
      </c>
      <c r="U1055" s="14">
        <v>2.262E-5</v>
      </c>
      <c r="V1055" s="14">
        <v>1629</v>
      </c>
      <c r="W1055" s="14">
        <v>160829.6</v>
      </c>
      <c r="X1055" s="14">
        <v>99.456935317001609</v>
      </c>
      <c r="Y1055" s="19">
        <f t="shared" si="33"/>
        <v>-0.99456935317001605</v>
      </c>
      <c r="Z1055" s="19">
        <v>-0.99460000000000004</v>
      </c>
      <c r="AA1055" t="s">
        <v>12713</v>
      </c>
      <c r="AB1055" s="121">
        <v>3</v>
      </c>
    </row>
    <row r="1056" spans="1:28" ht="20.25">
      <c r="A1056">
        <v>3027</v>
      </c>
      <c r="B1056" t="s">
        <v>2906</v>
      </c>
      <c r="C1056" t="s">
        <v>2907</v>
      </c>
      <c r="D1056" t="str">
        <f t="shared" si="32"/>
        <v>Webcoin WEB</v>
      </c>
      <c r="E1056" s="3" t="s">
        <v>8887</v>
      </c>
      <c r="F1056" s="3" t="s">
        <v>8883</v>
      </c>
      <c r="G1056" s="3" t="s">
        <v>8883</v>
      </c>
      <c r="H1056" s="4">
        <v>1185</v>
      </c>
      <c r="I1056" s="4">
        <v>32994.068853529126</v>
      </c>
      <c r="J1056" s="6">
        <v>43320</v>
      </c>
      <c r="K1056" s="7">
        <v>3.8352601695805801E-3</v>
      </c>
      <c r="L1056" s="7">
        <v>1572</v>
      </c>
      <c r="M1056" s="7">
        <v>113619.20594931229</v>
      </c>
      <c r="N1056" s="9">
        <v>43356</v>
      </c>
      <c r="O1056" s="10">
        <v>5.3072933107614503E-2</v>
      </c>
      <c r="P1056" s="10">
        <v>1864</v>
      </c>
      <c r="Q1056" s="10">
        <v>1718223.169395172</v>
      </c>
      <c r="R1056" s="10">
        <v>13.83815719427934</v>
      </c>
      <c r="S1056" s="18">
        <v>13.83815719427934</v>
      </c>
      <c r="T1056" s="13">
        <v>44634</v>
      </c>
      <c r="U1056" s="16">
        <v>2.590696050918738E-5</v>
      </c>
      <c r="V1056" s="14">
        <v>2396</v>
      </c>
      <c r="W1056" s="16">
        <v>1436.281644513223</v>
      </c>
      <c r="X1056" s="16">
        <v>99.951186115045402</v>
      </c>
      <c r="Y1056" s="19">
        <f t="shared" si="33"/>
        <v>-0.99951186115045398</v>
      </c>
      <c r="Z1056" s="19">
        <v>-0.99950000000000006</v>
      </c>
      <c r="AA1056" t="s">
        <v>12714</v>
      </c>
      <c r="AB1056" s="121">
        <v>3</v>
      </c>
    </row>
    <row r="1057" spans="1:28" ht="20.25">
      <c r="A1057">
        <v>2944</v>
      </c>
      <c r="B1057" t="s">
        <v>2780</v>
      </c>
      <c r="C1057" t="s">
        <v>2781</v>
      </c>
      <c r="D1057" t="str">
        <f t="shared" si="32"/>
        <v>Elysian ELY</v>
      </c>
      <c r="E1057" s="3" t="s">
        <v>8887</v>
      </c>
      <c r="F1057" s="3" t="s">
        <v>8883</v>
      </c>
      <c r="G1057" s="3" t="s">
        <v>8883</v>
      </c>
      <c r="H1057" s="4">
        <v>1186</v>
      </c>
      <c r="I1057" s="4">
        <v>32979.773041938199</v>
      </c>
      <c r="J1057" s="6">
        <v>43999</v>
      </c>
      <c r="K1057" s="7">
        <v>1.9783968420799999E-4</v>
      </c>
      <c r="L1057" s="7">
        <v>1758</v>
      </c>
      <c r="M1057" s="7">
        <v>47998.628224248503</v>
      </c>
      <c r="N1057" s="9">
        <v>44288</v>
      </c>
      <c r="O1057" s="10">
        <v>4.0650489999999997E-2</v>
      </c>
      <c r="P1057" s="10">
        <v>2263</v>
      </c>
      <c r="Q1057" s="10">
        <v>316109.65999999997</v>
      </c>
      <c r="R1057" s="10">
        <v>205.47187063471981</v>
      </c>
      <c r="S1057" s="18">
        <v>205.47187063471981</v>
      </c>
      <c r="T1057" s="13">
        <v>44586</v>
      </c>
      <c r="U1057" s="14">
        <v>3.35515746577319E-4</v>
      </c>
      <c r="V1057" s="14">
        <v>1767</v>
      </c>
      <c r="W1057" s="14">
        <v>93833.47</v>
      </c>
      <c r="X1057" s="14">
        <v>99.174632958723691</v>
      </c>
      <c r="Y1057" s="19">
        <f t="shared" si="33"/>
        <v>-0.99174632958723696</v>
      </c>
      <c r="Z1057" s="19">
        <v>-0.99170000000000003</v>
      </c>
      <c r="AA1057" t="s">
        <v>12715</v>
      </c>
      <c r="AB1057" s="121">
        <v>3</v>
      </c>
    </row>
    <row r="1058" spans="1:28" ht="20.25">
      <c r="A1058">
        <v>3708</v>
      </c>
      <c r="B1058" t="s">
        <v>3922</v>
      </c>
      <c r="C1058" t="s">
        <v>3923</v>
      </c>
      <c r="D1058" t="str">
        <f t="shared" si="32"/>
        <v>Exosis EXO</v>
      </c>
      <c r="E1058" s="3" t="s">
        <v>3686</v>
      </c>
      <c r="F1058" s="3" t="s">
        <v>8883</v>
      </c>
      <c r="G1058" s="3" t="s">
        <v>8883</v>
      </c>
      <c r="H1058" s="4">
        <v>1187</v>
      </c>
      <c r="I1058" s="4">
        <v>32805.027408029797</v>
      </c>
      <c r="J1058" s="6">
        <v>43494</v>
      </c>
      <c r="K1058" s="7">
        <v>0.214882056751</v>
      </c>
      <c r="L1058" s="7">
        <v>1805</v>
      </c>
      <c r="M1058" s="7">
        <v>37528.278412150801</v>
      </c>
      <c r="N1058" s="9">
        <v>43497</v>
      </c>
      <c r="O1058" s="10">
        <v>2.7978942782099998</v>
      </c>
      <c r="P1058" s="10">
        <v>2377</v>
      </c>
      <c r="Q1058" s="10">
        <v>156970.21749538099</v>
      </c>
      <c r="R1058" s="10">
        <v>13.02060451446688</v>
      </c>
      <c r="S1058" s="18">
        <v>13.02060451446688</v>
      </c>
      <c r="T1058" s="13">
        <v>44687</v>
      </c>
      <c r="U1058" s="14">
        <v>4.9674985841681079E-3</v>
      </c>
      <c r="V1058" s="14">
        <v>2350</v>
      </c>
      <c r="W1058" s="14">
        <v>2604.9499999999998</v>
      </c>
      <c r="X1058" s="14">
        <v>99.822455815330315</v>
      </c>
      <c r="Y1058" s="19">
        <f t="shared" si="33"/>
        <v>-0.99822455815330313</v>
      </c>
      <c r="Z1058" s="19">
        <v>-0.99819999999999998</v>
      </c>
      <c r="AA1058" t="s">
        <v>12716</v>
      </c>
      <c r="AB1058" s="121">
        <v>3</v>
      </c>
    </row>
    <row r="1059" spans="1:28" ht="20.25">
      <c r="A1059">
        <v>1787</v>
      </c>
      <c r="B1059" t="s">
        <v>1209</v>
      </c>
      <c r="C1059" t="s">
        <v>1210</v>
      </c>
      <c r="D1059" t="str">
        <f t="shared" si="32"/>
        <v>Jetcoin JET</v>
      </c>
      <c r="E1059" s="3" t="s">
        <v>8887</v>
      </c>
      <c r="F1059" s="3" t="s">
        <v>8883</v>
      </c>
      <c r="G1059" s="3" t="s">
        <v>8883</v>
      </c>
      <c r="H1059" s="4">
        <v>1188</v>
      </c>
      <c r="I1059" s="4">
        <v>32359.417451560399</v>
      </c>
      <c r="J1059" s="6">
        <v>43432</v>
      </c>
      <c r="K1059" s="7">
        <v>4.5138299999999999E-3</v>
      </c>
      <c r="L1059" s="7">
        <v>1840</v>
      </c>
      <c r="M1059" s="7">
        <v>32909.006517199799</v>
      </c>
      <c r="N1059" s="9">
        <v>43567</v>
      </c>
      <c r="O1059" s="10">
        <v>0.175070949739</v>
      </c>
      <c r="P1059" s="10">
        <v>2236</v>
      </c>
      <c r="Q1059" s="10">
        <v>352569.294305127</v>
      </c>
      <c r="R1059" s="10">
        <v>38.785454866266562</v>
      </c>
      <c r="S1059" s="18">
        <v>38.785454866266562</v>
      </c>
      <c r="T1059" s="13">
        <v>43949</v>
      </c>
      <c r="U1059" s="14">
        <v>1.1468543048200001E-3</v>
      </c>
      <c r="V1059" s="14">
        <v>2147</v>
      </c>
      <c r="W1059" s="14">
        <v>14515.9242643705</v>
      </c>
      <c r="X1059" s="14">
        <v>99.344920270022087</v>
      </c>
      <c r="Y1059" s="19">
        <f t="shared" si="33"/>
        <v>-0.99344920270022086</v>
      </c>
      <c r="Z1059" s="19">
        <v>-0.99339999999999995</v>
      </c>
      <c r="AA1059" t="s">
        <v>12717</v>
      </c>
      <c r="AB1059" s="121">
        <v>3</v>
      </c>
    </row>
    <row r="1060" spans="1:28" ht="20.25">
      <c r="A1060">
        <v>2286</v>
      </c>
      <c r="B1060" t="s">
        <v>1856</v>
      </c>
      <c r="C1060" t="s">
        <v>1857</v>
      </c>
      <c r="D1060" t="str">
        <f t="shared" si="32"/>
        <v>MicroMoney AMM</v>
      </c>
      <c r="E1060" s="3" t="s">
        <v>3686</v>
      </c>
      <c r="F1060" s="3" t="s">
        <v>8883</v>
      </c>
      <c r="G1060" s="3" t="s">
        <v>8883</v>
      </c>
      <c r="H1060" s="4">
        <v>1190</v>
      </c>
      <c r="I1060" s="4">
        <v>28822.9804603749</v>
      </c>
      <c r="J1060" s="6">
        <v>43375</v>
      </c>
      <c r="K1060" s="7">
        <v>3.33735E-2</v>
      </c>
      <c r="L1060" s="7">
        <v>1172</v>
      </c>
      <c r="M1060" s="7">
        <v>459186.07472099998</v>
      </c>
      <c r="N1060" s="9">
        <v>43379</v>
      </c>
      <c r="O1060" s="10">
        <v>8.9139599999999999E-2</v>
      </c>
      <c r="P1060" s="10">
        <v>1983</v>
      </c>
      <c r="Q1060" s="10">
        <v>1104523.4452</v>
      </c>
      <c r="R1060" s="10">
        <v>2.670969481774462</v>
      </c>
      <c r="S1060" s="18">
        <v>2.670969481774462</v>
      </c>
      <c r="T1060" s="13">
        <v>43906</v>
      </c>
      <c r="U1060" s="14">
        <v>2.22721249425E-3</v>
      </c>
      <c r="V1060" s="14">
        <v>2006</v>
      </c>
      <c r="W1060" s="14">
        <v>30745.112394599601</v>
      </c>
      <c r="X1060" s="14">
        <v>97.501433151764203</v>
      </c>
      <c r="Y1060" s="19">
        <f t="shared" si="33"/>
        <v>-0.97501433151764205</v>
      </c>
      <c r="Z1060" s="19">
        <v>-0.97499999999999998</v>
      </c>
      <c r="AA1060" t="s">
        <v>12718</v>
      </c>
      <c r="AB1060" s="121">
        <v>3</v>
      </c>
    </row>
    <row r="1061" spans="1:28" ht="20.25">
      <c r="A1061">
        <v>2932</v>
      </c>
      <c r="B1061" t="s">
        <v>2759</v>
      </c>
      <c r="C1061" t="s">
        <v>2760</v>
      </c>
      <c r="D1061" t="str">
        <f t="shared" si="32"/>
        <v>No BS Crypto NOBS</v>
      </c>
      <c r="E1061" s="3" t="s">
        <v>8891</v>
      </c>
      <c r="F1061" s="3" t="s">
        <v>8883</v>
      </c>
      <c r="G1061" s="3" t="s">
        <v>8883</v>
      </c>
      <c r="H1061" s="4">
        <v>1191</v>
      </c>
      <c r="I1061" s="4">
        <v>27911.558424270461</v>
      </c>
      <c r="J1061" s="6">
        <v>43319</v>
      </c>
      <c r="K1061" s="7">
        <v>7.3905178578570496E-4</v>
      </c>
      <c r="L1061" s="7">
        <v>1114</v>
      </c>
      <c r="M1061" s="7">
        <v>551410.38194311468</v>
      </c>
      <c r="N1061" s="9">
        <v>43324</v>
      </c>
      <c r="O1061" s="10">
        <v>1.0121082887053501E-3</v>
      </c>
      <c r="P1061" s="10">
        <v>2063</v>
      </c>
      <c r="Q1061" s="10">
        <v>763669.43018627772</v>
      </c>
      <c r="R1061" s="10">
        <v>1.369468700531387</v>
      </c>
      <c r="S1061" s="18">
        <v>1.369468700531387</v>
      </c>
      <c r="T1061" s="13">
        <v>44136</v>
      </c>
      <c r="U1061" s="16">
        <v>7.43281353E-6</v>
      </c>
      <c r="V1061" s="14">
        <v>2256</v>
      </c>
      <c r="W1061" s="16">
        <v>7062.124344134937</v>
      </c>
      <c r="X1061" s="16">
        <v>99.265610842935814</v>
      </c>
      <c r="Y1061" s="19">
        <f t="shared" si="33"/>
        <v>-0.99265610842935814</v>
      </c>
      <c r="Z1061" s="19">
        <v>-0.99270000000000003</v>
      </c>
      <c r="AA1061" t="s">
        <v>12719</v>
      </c>
      <c r="AB1061" s="121">
        <v>3</v>
      </c>
    </row>
    <row r="1062" spans="1:28" ht="20.25">
      <c r="A1062">
        <v>5050</v>
      </c>
      <c r="B1062" t="s">
        <v>5255</v>
      </c>
      <c r="C1062" t="s">
        <v>5256</v>
      </c>
      <c r="D1062" t="str">
        <f t="shared" si="32"/>
        <v>Bazooka Token BAZ</v>
      </c>
      <c r="E1062" s="3" t="s">
        <v>8892</v>
      </c>
      <c r="F1062" s="3" t="s">
        <v>8888</v>
      </c>
      <c r="G1062" s="3" t="s">
        <v>8883</v>
      </c>
      <c r="H1062" s="4">
        <v>1192</v>
      </c>
      <c r="I1062" s="4">
        <v>27707.05215585923</v>
      </c>
      <c r="J1062" s="6">
        <v>43902</v>
      </c>
      <c r="K1062" s="7">
        <v>2.4333168351900001E-2</v>
      </c>
      <c r="L1062" s="7">
        <v>1879</v>
      </c>
      <c r="M1062" s="7">
        <v>25688.57512809991</v>
      </c>
      <c r="N1062" s="9">
        <v>43979</v>
      </c>
      <c r="O1062" s="10">
        <v>28.016884178800002</v>
      </c>
      <c r="P1062" s="10">
        <v>927</v>
      </c>
      <c r="Q1062" s="10">
        <v>30521650.386592072</v>
      </c>
      <c r="R1062" s="10">
        <v>1151.386608337519</v>
      </c>
      <c r="S1062" s="18">
        <v>1151.386608337519</v>
      </c>
      <c r="T1062" s="13">
        <v>44390</v>
      </c>
      <c r="U1062" s="14">
        <v>5.0001550947999999E-4</v>
      </c>
      <c r="V1062" s="14">
        <v>2459</v>
      </c>
      <c r="W1062" s="14">
        <v>544.7179090589342</v>
      </c>
      <c r="X1062" s="14">
        <v>99.998215306504861</v>
      </c>
      <c r="Y1062" s="19">
        <f t="shared" si="33"/>
        <v>-0.99998215306504856</v>
      </c>
      <c r="Z1062" s="19">
        <v>-1</v>
      </c>
      <c r="AA1062" t="s">
        <v>12720</v>
      </c>
      <c r="AB1062" s="121">
        <v>3</v>
      </c>
    </row>
    <row r="1063" spans="1:28" ht="20.25">
      <c r="A1063">
        <v>3497</v>
      </c>
      <c r="B1063" t="s">
        <v>3656</v>
      </c>
      <c r="C1063" t="s">
        <v>3657</v>
      </c>
      <c r="D1063" t="str">
        <f t="shared" si="32"/>
        <v>Bitcoin Zero BZX</v>
      </c>
      <c r="E1063" s="3" t="s">
        <v>8881</v>
      </c>
      <c r="F1063" s="3" t="s">
        <v>8883</v>
      </c>
      <c r="G1063" s="3" t="s">
        <v>8883</v>
      </c>
      <c r="H1063" s="4">
        <v>1193</v>
      </c>
      <c r="I1063" s="4">
        <v>27442.373876908241</v>
      </c>
      <c r="J1063" s="6">
        <v>43423</v>
      </c>
      <c r="K1063" s="7">
        <v>1.6935202301499998E-2</v>
      </c>
      <c r="L1063" s="7">
        <v>2817</v>
      </c>
      <c r="M1063" s="7">
        <v>0</v>
      </c>
      <c r="N1063" s="9">
        <v>43430</v>
      </c>
      <c r="O1063" s="10">
        <v>8.3451199985800001E-2</v>
      </c>
      <c r="P1063" s="10">
        <v>2991</v>
      </c>
      <c r="Q1063" s="10">
        <v>0</v>
      </c>
      <c r="R1063" s="10">
        <v>4.9276765934120839</v>
      </c>
      <c r="S1063" s="18">
        <v>4.9276765934120839</v>
      </c>
      <c r="T1063" s="13">
        <v>44664</v>
      </c>
      <c r="U1063" s="14">
        <v>4.116673181224618E-4</v>
      </c>
      <c r="V1063" s="14">
        <v>2179</v>
      </c>
      <c r="W1063" s="14">
        <v>11942.778623473911</v>
      </c>
      <c r="X1063" s="14">
        <v>99.50669694600856</v>
      </c>
      <c r="Y1063" s="19">
        <f t="shared" si="33"/>
        <v>-0.99506696946008555</v>
      </c>
      <c r="Z1063" s="19">
        <v>-0.99509999999999998</v>
      </c>
      <c r="AA1063" t="s">
        <v>12721</v>
      </c>
      <c r="AB1063" s="121">
        <v>3</v>
      </c>
    </row>
    <row r="1064" spans="1:28" ht="20.25">
      <c r="A1064">
        <v>3056</v>
      </c>
      <c r="B1064" t="s">
        <v>2940</v>
      </c>
      <c r="C1064" t="s">
        <v>2941</v>
      </c>
      <c r="D1064" t="str">
        <f t="shared" si="32"/>
        <v>Thore Cash TCH</v>
      </c>
      <c r="E1064" s="3" t="s">
        <v>8887</v>
      </c>
      <c r="F1064" s="3" t="s">
        <v>8883</v>
      </c>
      <c r="G1064" s="3" t="s">
        <v>8883</v>
      </c>
      <c r="H1064" s="4">
        <v>1194</v>
      </c>
      <c r="I1064" s="4">
        <v>27355.329801423399</v>
      </c>
      <c r="J1064" s="6">
        <v>43326</v>
      </c>
      <c r="K1064" s="7">
        <v>5.9929600000000001</v>
      </c>
      <c r="L1064" s="7">
        <v>2743</v>
      </c>
      <c r="M1064" s="7">
        <v>0</v>
      </c>
      <c r="N1064" s="9">
        <v>43330</v>
      </c>
      <c r="O1064" s="10">
        <v>9.4787999999999997</v>
      </c>
      <c r="P1064" s="10">
        <v>2852</v>
      </c>
      <c r="Q1064" s="10">
        <v>0</v>
      </c>
      <c r="R1064" s="10">
        <v>1.581655809483127</v>
      </c>
      <c r="S1064" s="18">
        <v>1.581655809483127</v>
      </c>
      <c r="T1064" s="13">
        <v>44327</v>
      </c>
      <c r="U1064" s="14">
        <v>3.875E-5</v>
      </c>
      <c r="V1064" s="14">
        <v>1923</v>
      </c>
      <c r="W1064" s="14">
        <v>45884.86</v>
      </c>
      <c r="X1064" s="14">
        <v>99.999591192978016</v>
      </c>
      <c r="Y1064" s="19">
        <f t="shared" si="33"/>
        <v>-0.99999591192978021</v>
      </c>
      <c r="Z1064" s="19">
        <v>-1</v>
      </c>
      <c r="AA1064" t="s">
        <v>12722</v>
      </c>
      <c r="AB1064" s="121">
        <v>3</v>
      </c>
    </row>
    <row r="1065" spans="1:28" ht="20.25">
      <c r="A1065">
        <v>3484</v>
      </c>
      <c r="B1065" t="s">
        <v>3631</v>
      </c>
      <c r="C1065" t="s">
        <v>3632</v>
      </c>
      <c r="D1065" t="str">
        <f t="shared" si="32"/>
        <v>Waletoken WTN</v>
      </c>
      <c r="E1065" s="3" t="s">
        <v>8887</v>
      </c>
      <c r="F1065" s="3" t="s">
        <v>8883</v>
      </c>
      <c r="G1065" s="3" t="s">
        <v>8883</v>
      </c>
      <c r="H1065" s="4">
        <v>1195</v>
      </c>
      <c r="I1065" s="4">
        <v>26798.45313413244</v>
      </c>
      <c r="J1065" s="6">
        <v>44007</v>
      </c>
      <c r="K1065" s="8">
        <v>4.8933816331700004E-7</v>
      </c>
      <c r="L1065" s="7">
        <v>2006</v>
      </c>
      <c r="M1065" s="7">
        <v>9746.9867613426322</v>
      </c>
      <c r="N1065" s="9">
        <v>44553</v>
      </c>
      <c r="O1065" s="12">
        <v>3.3538070466426073E-5</v>
      </c>
      <c r="P1065" s="10">
        <v>2094</v>
      </c>
      <c r="Q1065" s="10">
        <v>668035.22255725658</v>
      </c>
      <c r="R1065" s="10">
        <v>68.537614640735981</v>
      </c>
      <c r="S1065" s="18">
        <v>68.537614640735981</v>
      </c>
      <c r="T1065" s="13">
        <v>44674</v>
      </c>
      <c r="U1065" s="16">
        <v>2.9381139934398998E-7</v>
      </c>
      <c r="V1065" s="14">
        <v>2278</v>
      </c>
      <c r="W1065" s="16">
        <v>5852.3451355708603</v>
      </c>
      <c r="X1065" s="16">
        <v>99.123946621681441</v>
      </c>
      <c r="Y1065" s="19">
        <f t="shared" si="33"/>
        <v>-0.99123946621681436</v>
      </c>
      <c r="Z1065" s="19">
        <v>-0.99119999999999997</v>
      </c>
      <c r="AA1065" t="s">
        <v>12723</v>
      </c>
      <c r="AB1065" s="121">
        <v>3</v>
      </c>
    </row>
    <row r="1066" spans="1:28" ht="20.25">
      <c r="A1066">
        <v>3146</v>
      </c>
      <c r="B1066" t="s">
        <v>3084</v>
      </c>
      <c r="C1066" t="s">
        <v>3085</v>
      </c>
      <c r="D1066" t="str">
        <f t="shared" si="32"/>
        <v>CyberFM CYFM</v>
      </c>
      <c r="E1066" s="3" t="s">
        <v>8894</v>
      </c>
      <c r="F1066" s="3" t="s">
        <v>8883</v>
      </c>
      <c r="G1066" s="3" t="s">
        <v>8883</v>
      </c>
      <c r="H1066" s="4">
        <v>1196</v>
      </c>
      <c r="I1066" s="4">
        <v>26598.774756454401</v>
      </c>
      <c r="J1066" s="6">
        <v>43803</v>
      </c>
      <c r="K1066" s="8">
        <v>7.3281394661199999E-8</v>
      </c>
      <c r="L1066" s="7">
        <v>2081</v>
      </c>
      <c r="M1066" s="7">
        <v>3752.0074066534398</v>
      </c>
      <c r="N1066" s="9">
        <v>44503</v>
      </c>
      <c r="O1066" s="10">
        <v>24.77169494784285</v>
      </c>
      <c r="P1066" s="10">
        <v>2651</v>
      </c>
      <c r="Q1066" s="10">
        <v>0</v>
      </c>
      <c r="R1066" s="10">
        <v>338035255.22909588</v>
      </c>
      <c r="S1066" s="18">
        <v>338035255.22909588</v>
      </c>
      <c r="T1066" s="13">
        <v>44591</v>
      </c>
      <c r="U1066" s="16">
        <v>3.0322119486710002E-8</v>
      </c>
      <c r="V1066" s="14">
        <v>2628</v>
      </c>
      <c r="W1066" s="16">
        <v>0</v>
      </c>
      <c r="X1066" s="16">
        <v>99.99999987759368</v>
      </c>
      <c r="Y1066" s="19">
        <f t="shared" si="33"/>
        <v>-0.99999999877593682</v>
      </c>
      <c r="Z1066" s="19">
        <v>-1</v>
      </c>
      <c r="AA1066" t="s">
        <v>12724</v>
      </c>
      <c r="AB1066" s="121">
        <v>3</v>
      </c>
    </row>
    <row r="1067" spans="1:28" ht="20.25">
      <c r="A1067">
        <v>3615</v>
      </c>
      <c r="B1067" t="s">
        <v>3757</v>
      </c>
      <c r="C1067" t="s">
        <v>3758</v>
      </c>
      <c r="D1067" t="str">
        <f t="shared" si="32"/>
        <v>HyperQuant HQT</v>
      </c>
      <c r="E1067" s="3" t="s">
        <v>8887</v>
      </c>
      <c r="F1067" s="3" t="s">
        <v>8883</v>
      </c>
      <c r="G1067" s="3" t="s">
        <v>8883</v>
      </c>
      <c r="H1067" s="4">
        <v>1197</v>
      </c>
      <c r="I1067" s="4">
        <v>26515.604556047299</v>
      </c>
      <c r="J1067" s="6">
        <v>43435</v>
      </c>
      <c r="K1067" s="7">
        <v>1.9177231210399999E-2</v>
      </c>
      <c r="L1067" s="7">
        <v>2719</v>
      </c>
      <c r="M1067" s="7">
        <v>0</v>
      </c>
      <c r="N1067" s="9">
        <v>43436</v>
      </c>
      <c r="O1067" s="10">
        <v>3.2475900073199997E-2</v>
      </c>
      <c r="P1067" s="10">
        <v>3017</v>
      </c>
      <c r="Q1067" s="10">
        <v>0</v>
      </c>
      <c r="R1067" s="10">
        <v>1.693461361387143</v>
      </c>
      <c r="S1067" s="18">
        <v>1.693461361387143</v>
      </c>
      <c r="T1067" s="13">
        <v>44152</v>
      </c>
      <c r="U1067" s="14">
        <v>4.6399999999999996E-6</v>
      </c>
      <c r="V1067" s="14">
        <v>1854</v>
      </c>
      <c r="W1067" s="14">
        <v>62924.749565999999</v>
      </c>
      <c r="X1067" s="14">
        <v>99.985712482211298</v>
      </c>
      <c r="Y1067" s="19">
        <f t="shared" si="33"/>
        <v>-0.99985712482211297</v>
      </c>
      <c r="Z1067" s="19">
        <v>-0.99990000000000001</v>
      </c>
      <c r="AA1067" t="s">
        <v>12725</v>
      </c>
      <c r="AB1067" s="121">
        <v>3</v>
      </c>
    </row>
    <row r="1068" spans="1:28" ht="20.25">
      <c r="A1068">
        <v>4104</v>
      </c>
      <c r="B1068" t="s">
        <v>4520</v>
      </c>
      <c r="C1068" t="s">
        <v>4521</v>
      </c>
      <c r="D1068" t="str">
        <f t="shared" si="32"/>
        <v>FUZE Token FUZE</v>
      </c>
      <c r="E1068" s="3" t="s">
        <v>8887</v>
      </c>
      <c r="F1068" s="3" t="s">
        <v>8883</v>
      </c>
      <c r="G1068" s="3" t="s">
        <v>8883</v>
      </c>
      <c r="H1068" s="4">
        <v>1198</v>
      </c>
      <c r="I1068" s="4">
        <v>24688.934497444949</v>
      </c>
      <c r="J1068" s="6">
        <v>43924</v>
      </c>
      <c r="K1068" s="7">
        <v>21.9014628477</v>
      </c>
      <c r="L1068" s="7">
        <v>1941</v>
      </c>
      <c r="M1068" s="7">
        <v>18271.88014718828</v>
      </c>
      <c r="N1068" s="9">
        <v>44319</v>
      </c>
      <c r="O1068" s="10">
        <v>153.0100429385536</v>
      </c>
      <c r="P1068" s="10">
        <v>2411</v>
      </c>
      <c r="Q1068" s="10">
        <v>117132.7656619841</v>
      </c>
      <c r="R1068" s="10">
        <v>6.9862932902046806</v>
      </c>
      <c r="S1068" s="18">
        <v>6.9862932902046806</v>
      </c>
      <c r="T1068" s="13">
        <v>44571</v>
      </c>
      <c r="U1068" s="14">
        <v>25.262904594524521</v>
      </c>
      <c r="V1068" s="14">
        <v>2095</v>
      </c>
      <c r="W1068" s="14">
        <v>19076.0538515681</v>
      </c>
      <c r="X1068" s="14">
        <v>83.489381409644011</v>
      </c>
      <c r="Y1068" s="19">
        <f t="shared" si="33"/>
        <v>-0.83489381409644015</v>
      </c>
      <c r="Z1068" s="19">
        <v>-0.83489999999999998</v>
      </c>
      <c r="AA1068" t="s">
        <v>12726</v>
      </c>
      <c r="AB1068" s="121">
        <v>3</v>
      </c>
    </row>
    <row r="1069" spans="1:28" ht="20.25">
      <c r="A1069">
        <v>5075</v>
      </c>
      <c r="B1069" t="s">
        <v>5282</v>
      </c>
      <c r="C1069" t="s">
        <v>5283</v>
      </c>
      <c r="D1069" t="str">
        <f t="shared" si="32"/>
        <v>Egoras EGR</v>
      </c>
      <c r="E1069" s="3" t="s">
        <v>8887</v>
      </c>
      <c r="F1069" s="3" t="s">
        <v>8883</v>
      </c>
      <c r="G1069" s="3" t="s">
        <v>8883</v>
      </c>
      <c r="H1069" s="4">
        <v>1199</v>
      </c>
      <c r="I1069" s="4">
        <v>24414.68370564864</v>
      </c>
      <c r="J1069" s="6">
        <v>43940</v>
      </c>
      <c r="K1069" s="8">
        <v>3.6284533715199999E-5</v>
      </c>
      <c r="L1069" s="7">
        <v>2019</v>
      </c>
      <c r="M1069" s="7">
        <v>8013.2598824443039</v>
      </c>
      <c r="N1069" s="9">
        <v>44360</v>
      </c>
      <c r="O1069" s="10">
        <v>0.23688300484187</v>
      </c>
      <c r="P1069" s="10">
        <v>24</v>
      </c>
      <c r="Q1069" s="10">
        <v>15435381010.650089</v>
      </c>
      <c r="R1069" s="10">
        <v>6528.4841938767158</v>
      </c>
      <c r="S1069" s="18">
        <v>6528.4841938767158</v>
      </c>
      <c r="T1069" s="13">
        <v>44467</v>
      </c>
      <c r="U1069" s="14">
        <v>1.5670476727635229E-2</v>
      </c>
      <c r="V1069" s="14">
        <v>69</v>
      </c>
      <c r="W1069" s="14">
        <v>1021093847.872457</v>
      </c>
      <c r="X1069" s="14">
        <v>93.38471886655779</v>
      </c>
      <c r="Y1069" s="19">
        <f t="shared" si="33"/>
        <v>-0.93384718866557792</v>
      </c>
      <c r="Z1069" s="19">
        <v>-0.93379999999999996</v>
      </c>
      <c r="AA1069" t="s">
        <v>12727</v>
      </c>
      <c r="AB1069" s="121">
        <v>3</v>
      </c>
    </row>
    <row r="1070" spans="1:28" ht="20.25">
      <c r="A1070">
        <v>1830</v>
      </c>
      <c r="B1070" t="s">
        <v>1259</v>
      </c>
      <c r="C1070" t="s">
        <v>1260</v>
      </c>
      <c r="D1070" t="str">
        <f t="shared" si="32"/>
        <v>SkinCoin SKIN</v>
      </c>
      <c r="E1070" s="3" t="s">
        <v>8892</v>
      </c>
      <c r="F1070" s="3" t="s">
        <v>8883</v>
      </c>
      <c r="G1070" s="3" t="s">
        <v>8883</v>
      </c>
      <c r="H1070" s="4">
        <v>1200</v>
      </c>
      <c r="I1070" s="4">
        <v>24330.017654721101</v>
      </c>
      <c r="J1070" s="6">
        <v>43903</v>
      </c>
      <c r="K1070" s="7">
        <v>1.9300971404999999E-4</v>
      </c>
      <c r="L1070" s="7">
        <v>1892</v>
      </c>
      <c r="M1070" s="7">
        <v>24330.017654721101</v>
      </c>
      <c r="N1070" s="9">
        <v>44515</v>
      </c>
      <c r="O1070" s="10">
        <v>1.718680920143811E-2</v>
      </c>
      <c r="P1070" s="10">
        <v>2117</v>
      </c>
      <c r="Q1070" s="10">
        <v>613800.54</v>
      </c>
      <c r="R1070" s="10">
        <v>89.046343009377182</v>
      </c>
      <c r="S1070" s="18">
        <v>89.046343009377182</v>
      </c>
      <c r="T1070" s="13">
        <v>44557</v>
      </c>
      <c r="U1070" s="16">
        <v>4.1599774513506999E-5</v>
      </c>
      <c r="V1070" s="14">
        <v>1469</v>
      </c>
      <c r="W1070" s="16">
        <v>306070.68</v>
      </c>
      <c r="X1070" s="16">
        <v>99.757955220041495</v>
      </c>
      <c r="Y1070" s="19">
        <f t="shared" si="33"/>
        <v>-0.99757955220041494</v>
      </c>
      <c r="Z1070" s="19">
        <v>-0.99760000000000004</v>
      </c>
      <c r="AA1070" t="s">
        <v>12728</v>
      </c>
      <c r="AB1070" s="121">
        <v>3</v>
      </c>
    </row>
    <row r="1071" spans="1:28" ht="20.25">
      <c r="A1071">
        <v>3885</v>
      </c>
      <c r="B1071" t="s">
        <v>4204</v>
      </c>
      <c r="C1071" t="s">
        <v>4205</v>
      </c>
      <c r="D1071" t="str">
        <f t="shared" si="32"/>
        <v>WPP TOKEN WPP</v>
      </c>
      <c r="E1071" s="3" t="s">
        <v>8885</v>
      </c>
      <c r="F1071" s="3" t="s">
        <v>8883</v>
      </c>
      <c r="G1071" s="3" t="s">
        <v>8883</v>
      </c>
      <c r="H1071" s="4">
        <v>1201</v>
      </c>
      <c r="I1071" s="4">
        <v>23879.893863328802</v>
      </c>
      <c r="J1071" s="6">
        <v>43915</v>
      </c>
      <c r="K1071" s="8">
        <v>4.8935415082099997E-5</v>
      </c>
      <c r="L1071" s="7">
        <v>1947</v>
      </c>
      <c r="M1071" s="7">
        <v>16923.198295632399</v>
      </c>
      <c r="N1071" s="9">
        <v>44415</v>
      </c>
      <c r="O1071" s="10">
        <v>5.2758019264430002E-2</v>
      </c>
      <c r="P1071" s="10">
        <v>2646</v>
      </c>
      <c r="Q1071" s="10">
        <v>0</v>
      </c>
      <c r="R1071" s="10">
        <v>1078.115290856668</v>
      </c>
      <c r="S1071" s="18">
        <v>1078.115290856668</v>
      </c>
      <c r="T1071" s="13">
        <v>44685</v>
      </c>
      <c r="U1071" s="14">
        <v>4.0111521490176294E-3</v>
      </c>
      <c r="V1071" s="14">
        <v>2624</v>
      </c>
      <c r="W1071" s="14">
        <v>0</v>
      </c>
      <c r="X1071" s="14">
        <v>92.397075923352588</v>
      </c>
      <c r="Y1071" s="19">
        <f t="shared" si="33"/>
        <v>-0.9239707592335259</v>
      </c>
      <c r="Z1071" s="19">
        <v>-0.92400000000000004</v>
      </c>
      <c r="AA1071" t="s">
        <v>12729</v>
      </c>
      <c r="AB1071" s="121">
        <v>3</v>
      </c>
    </row>
    <row r="1072" spans="1:28" ht="20.25">
      <c r="A1072">
        <v>3427</v>
      </c>
      <c r="B1072" t="s">
        <v>3547</v>
      </c>
      <c r="C1072" t="s">
        <v>3548</v>
      </c>
      <c r="D1072" t="str">
        <f t="shared" si="32"/>
        <v>Agrolot AGLT</v>
      </c>
      <c r="E1072" s="3" t="s">
        <v>8885</v>
      </c>
      <c r="F1072" s="3" t="s">
        <v>8888</v>
      </c>
      <c r="G1072" s="3" t="s">
        <v>8883</v>
      </c>
      <c r="H1072" s="4">
        <v>1202</v>
      </c>
      <c r="I1072" s="4">
        <v>19575.461677499999</v>
      </c>
      <c r="J1072" s="6">
        <v>43398</v>
      </c>
      <c r="K1072" s="7">
        <v>0.296543508768082</v>
      </c>
      <c r="L1072" s="7">
        <v>2934</v>
      </c>
      <c r="M1072" s="7">
        <v>0</v>
      </c>
      <c r="N1072" s="9">
        <v>43400</v>
      </c>
      <c r="O1072" s="10">
        <v>0.69910198450088501</v>
      </c>
      <c r="P1072" s="10">
        <v>2976</v>
      </c>
      <c r="Q1072" s="10">
        <v>0</v>
      </c>
      <c r="R1072" s="10">
        <v>2.357502234343738</v>
      </c>
      <c r="S1072" s="18">
        <v>2.357502234343738</v>
      </c>
      <c r="T1072" s="13">
        <v>44358</v>
      </c>
      <c r="U1072" s="14">
        <v>4.9999999999999998E-8</v>
      </c>
      <c r="V1072" s="14">
        <v>2503</v>
      </c>
      <c r="W1072" s="14">
        <v>4.4375769462500001</v>
      </c>
      <c r="X1072" s="14">
        <v>99.999992847967661</v>
      </c>
      <c r="Y1072" s="19">
        <f t="shared" si="33"/>
        <v>-0.99999992847967656</v>
      </c>
      <c r="Z1072" s="19">
        <v>-1</v>
      </c>
      <c r="AA1072" t="s">
        <v>12730</v>
      </c>
      <c r="AB1072" s="121">
        <v>3</v>
      </c>
    </row>
    <row r="1073" spans="1:28" ht="20.25">
      <c r="A1073">
        <v>5024</v>
      </c>
      <c r="B1073" t="s">
        <v>5230</v>
      </c>
      <c r="C1073" t="s">
        <v>5231</v>
      </c>
      <c r="D1073" t="str">
        <f t="shared" si="32"/>
        <v>ALL BEST ICO ALLBI</v>
      </c>
      <c r="E1073" s="3" t="s">
        <v>8887</v>
      </c>
      <c r="F1073" s="3" t="s">
        <v>8883</v>
      </c>
      <c r="G1073" s="3" t="s">
        <v>8883</v>
      </c>
      <c r="H1073" s="4">
        <v>1203</v>
      </c>
      <c r="I1073" s="4">
        <v>18123.219448609299</v>
      </c>
      <c r="J1073" s="6">
        <v>43810</v>
      </c>
      <c r="K1073" s="7">
        <v>3.68147311435E-2</v>
      </c>
      <c r="L1073" s="7">
        <v>2861</v>
      </c>
      <c r="M1073" s="7">
        <v>0</v>
      </c>
      <c r="N1073" s="9">
        <v>43812</v>
      </c>
      <c r="O1073" s="10">
        <v>0.40242858446300001</v>
      </c>
      <c r="P1073" s="10">
        <v>3352</v>
      </c>
      <c r="Q1073" s="10">
        <v>0</v>
      </c>
      <c r="R1073" s="10">
        <v>10.93118357687783</v>
      </c>
      <c r="S1073" s="18">
        <v>10.93118357687783</v>
      </c>
      <c r="T1073" s="13">
        <v>44168</v>
      </c>
      <c r="U1073" s="14">
        <v>6.8499999999999996E-6</v>
      </c>
      <c r="V1073" s="14">
        <v>2322</v>
      </c>
      <c r="W1073" s="14">
        <v>3530.4448899700001</v>
      </c>
      <c r="X1073" s="14">
        <v>99.998297834630918</v>
      </c>
      <c r="Y1073" s="19">
        <f t="shared" si="33"/>
        <v>-0.99998297834630923</v>
      </c>
      <c r="Z1073" s="19">
        <v>-1</v>
      </c>
      <c r="AA1073" t="s">
        <v>12731</v>
      </c>
      <c r="AB1073" s="121">
        <v>3</v>
      </c>
    </row>
    <row r="1074" spans="1:28" ht="20.25">
      <c r="A1074">
        <v>3121</v>
      </c>
      <c r="B1074" t="s">
        <v>3038</v>
      </c>
      <c r="C1074" t="s">
        <v>3039</v>
      </c>
      <c r="D1074" t="str">
        <f t="shared" si="32"/>
        <v>IGToken IG</v>
      </c>
      <c r="E1074" s="3" t="s">
        <v>8887</v>
      </c>
      <c r="F1074" s="3" t="s">
        <v>8883</v>
      </c>
      <c r="G1074" s="3" t="s">
        <v>8883</v>
      </c>
      <c r="H1074" s="4">
        <v>1204</v>
      </c>
      <c r="I1074" s="4">
        <v>18078.229384095601</v>
      </c>
      <c r="J1074" s="6">
        <v>43326</v>
      </c>
      <c r="K1074" s="8">
        <v>7.7355599999999995E-5</v>
      </c>
      <c r="L1074" s="7">
        <v>2792</v>
      </c>
      <c r="M1074" s="7">
        <v>0</v>
      </c>
      <c r="N1074" s="9">
        <v>43344</v>
      </c>
      <c r="O1074" s="10">
        <v>7.1441899999999999E-4</v>
      </c>
      <c r="P1074" s="10">
        <v>1997</v>
      </c>
      <c r="Q1074" s="10">
        <v>1034333.2443</v>
      </c>
      <c r="R1074" s="10">
        <v>9.2355175320209533</v>
      </c>
      <c r="S1074" s="18">
        <v>9.2355175320209533</v>
      </c>
      <c r="T1074" s="13">
        <v>44345</v>
      </c>
      <c r="U1074" s="14">
        <v>5.0999999999999999E-7</v>
      </c>
      <c r="V1074" s="14">
        <v>2100</v>
      </c>
      <c r="W1074" s="14">
        <v>18559.2</v>
      </c>
      <c r="X1074" s="14">
        <v>99.928613320754351</v>
      </c>
      <c r="Y1074" s="19">
        <f t="shared" si="33"/>
        <v>-0.99928613320754356</v>
      </c>
      <c r="Z1074" s="19">
        <v>-0.99929999999999997</v>
      </c>
      <c r="AA1074" t="s">
        <v>12732</v>
      </c>
      <c r="AB1074" s="121">
        <v>3</v>
      </c>
    </row>
    <row r="1075" spans="1:28" ht="20.25">
      <c r="A1075">
        <v>3021</v>
      </c>
      <c r="B1075" t="s">
        <v>2899</v>
      </c>
      <c r="C1075" t="s">
        <v>2900</v>
      </c>
      <c r="D1075" t="str">
        <f t="shared" si="32"/>
        <v>InternationalCryptoX INCX</v>
      </c>
      <c r="E1075" s="3" t="s">
        <v>8901</v>
      </c>
      <c r="F1075" s="3" t="s">
        <v>8883</v>
      </c>
      <c r="G1075" s="3" t="s">
        <v>8883</v>
      </c>
      <c r="H1075" s="4">
        <v>1205</v>
      </c>
      <c r="I1075" s="4">
        <v>17550.883804741828</v>
      </c>
      <c r="J1075" s="6">
        <v>43326</v>
      </c>
      <c r="K1075" s="7">
        <v>5.9444177895784404E-3</v>
      </c>
      <c r="L1075" s="7">
        <v>2804</v>
      </c>
      <c r="M1075" s="7">
        <v>0</v>
      </c>
      <c r="N1075" s="9">
        <v>43331</v>
      </c>
      <c r="O1075" s="10">
        <v>8.8448645547032408E-3</v>
      </c>
      <c r="P1075" s="10">
        <v>2845</v>
      </c>
      <c r="Q1075" s="10">
        <v>0</v>
      </c>
      <c r="R1075" s="10">
        <v>1.4879278119061159</v>
      </c>
      <c r="S1075" s="18">
        <v>1.4879278119061159</v>
      </c>
      <c r="T1075" s="13">
        <v>43908</v>
      </c>
      <c r="U1075" s="16">
        <v>3.6032994471100002E-5</v>
      </c>
      <c r="V1075" s="14">
        <v>2135</v>
      </c>
      <c r="W1075" s="16">
        <v>15449.332561966559</v>
      </c>
      <c r="X1075" s="16">
        <v>99.592611121987858</v>
      </c>
      <c r="Y1075" s="19">
        <f t="shared" si="33"/>
        <v>-0.99592611121987862</v>
      </c>
      <c r="Z1075" s="19">
        <v>-0.99590000000000001</v>
      </c>
      <c r="AA1075" t="s">
        <v>12733</v>
      </c>
      <c r="AB1075" s="121">
        <v>3</v>
      </c>
    </row>
    <row r="1076" spans="1:28" ht="20.25">
      <c r="A1076">
        <v>3323</v>
      </c>
      <c r="B1076" t="s">
        <v>3384</v>
      </c>
      <c r="C1076" t="s">
        <v>3385</v>
      </c>
      <c r="D1076" t="str">
        <f t="shared" si="32"/>
        <v>PAYCENT PYN</v>
      </c>
      <c r="E1076" s="3" t="s">
        <v>8887</v>
      </c>
      <c r="F1076" s="3" t="s">
        <v>8883</v>
      </c>
      <c r="G1076" s="3" t="s">
        <v>8883</v>
      </c>
      <c r="H1076" s="4">
        <v>1206</v>
      </c>
      <c r="I1076" s="4">
        <v>17411.821421755201</v>
      </c>
      <c r="J1076" s="6">
        <v>43369</v>
      </c>
      <c r="K1076" s="7">
        <v>6.11453E-2</v>
      </c>
      <c r="L1076" s="7">
        <v>2796</v>
      </c>
      <c r="M1076" s="7">
        <v>0</v>
      </c>
      <c r="N1076" s="9">
        <v>43377</v>
      </c>
      <c r="O1076" s="10">
        <v>0.221914</v>
      </c>
      <c r="P1076" s="10">
        <v>2953</v>
      </c>
      <c r="Q1076" s="10">
        <v>0</v>
      </c>
      <c r="R1076" s="10">
        <v>3.6292895774491249</v>
      </c>
      <c r="S1076" s="18">
        <v>3.6292895774491249</v>
      </c>
      <c r="T1076" s="13">
        <v>44682</v>
      </c>
      <c r="U1076" s="14">
        <v>1.9241787121553701E-4</v>
      </c>
      <c r="V1076" s="14">
        <v>2114</v>
      </c>
      <c r="W1076" s="14">
        <v>16980.560000000001</v>
      </c>
      <c r="X1076" s="14">
        <v>99.913291693531932</v>
      </c>
      <c r="Y1076" s="19">
        <f t="shared" si="33"/>
        <v>-0.99913291693531936</v>
      </c>
      <c r="Z1076" s="19">
        <v>-0.99909999999999999</v>
      </c>
      <c r="AA1076" t="s">
        <v>12734</v>
      </c>
      <c r="AB1076" s="121">
        <v>3</v>
      </c>
    </row>
    <row r="1077" spans="1:28" ht="20.25">
      <c r="A1077">
        <v>2966</v>
      </c>
      <c r="B1077" t="s">
        <v>2811</v>
      </c>
      <c r="C1077" t="s">
        <v>2812</v>
      </c>
      <c r="D1077" t="str">
        <f t="shared" si="32"/>
        <v>Fox Trading FOXT</v>
      </c>
      <c r="E1077" s="3" t="s">
        <v>8887</v>
      </c>
      <c r="F1077" s="3" t="s">
        <v>8883</v>
      </c>
      <c r="G1077" s="3" t="s">
        <v>8883</v>
      </c>
      <c r="H1077" s="4">
        <v>1207</v>
      </c>
      <c r="I1077" s="4">
        <v>16893.502075680801</v>
      </c>
      <c r="J1077" s="6">
        <v>43325</v>
      </c>
      <c r="K1077" s="7">
        <v>2.1206699999999998E-2</v>
      </c>
      <c r="L1077" s="7">
        <v>1283</v>
      </c>
      <c r="M1077" s="7">
        <v>311559.05499999999</v>
      </c>
      <c r="N1077" s="9">
        <v>43420</v>
      </c>
      <c r="O1077" s="10">
        <v>0.301288</v>
      </c>
      <c r="P1077" s="10">
        <v>1806</v>
      </c>
      <c r="Q1077" s="10">
        <v>2018228.64</v>
      </c>
      <c r="R1077" s="10">
        <v>14.207208099327101</v>
      </c>
      <c r="S1077" s="18">
        <v>14.207208099327101</v>
      </c>
      <c r="T1077" s="13">
        <v>44616</v>
      </c>
      <c r="U1077" s="14">
        <v>6.6958527188472599E-4</v>
      </c>
      <c r="V1077" s="14">
        <v>2270</v>
      </c>
      <c r="W1077" s="14">
        <v>6394.91</v>
      </c>
      <c r="X1077" s="14">
        <v>99.777759063791223</v>
      </c>
      <c r="Y1077" s="19">
        <f t="shared" si="33"/>
        <v>-0.99777759063791227</v>
      </c>
      <c r="Z1077" s="19">
        <v>-0.99780000000000002</v>
      </c>
      <c r="AA1077" t="s">
        <v>12735</v>
      </c>
      <c r="AB1077" s="121">
        <v>3</v>
      </c>
    </row>
    <row r="1078" spans="1:28" ht="20.25">
      <c r="A1078">
        <v>2980</v>
      </c>
      <c r="B1078" t="s">
        <v>2830</v>
      </c>
      <c r="C1078" t="s">
        <v>2831</v>
      </c>
      <c r="D1078" t="str">
        <f t="shared" si="32"/>
        <v>WABnetwork WAB</v>
      </c>
      <c r="E1078" s="3" t="s">
        <v>8887</v>
      </c>
      <c r="F1078" s="3" t="s">
        <v>8883</v>
      </c>
      <c r="G1078" s="3" t="s">
        <v>8883</v>
      </c>
      <c r="H1078" s="4">
        <v>1208</v>
      </c>
      <c r="I1078" s="4">
        <v>15790.5426230381</v>
      </c>
      <c r="J1078" s="6">
        <v>43319</v>
      </c>
      <c r="K1078" s="7">
        <v>7.1200099999999998E-4</v>
      </c>
      <c r="L1078" s="7">
        <v>393</v>
      </c>
      <c r="M1078" s="7">
        <v>6150897.1168999998</v>
      </c>
      <c r="N1078" s="9">
        <v>43339</v>
      </c>
      <c r="O1078" s="10">
        <v>4.8856000000000004E-3</v>
      </c>
      <c r="P1078" s="10">
        <v>862</v>
      </c>
      <c r="Q1078" s="10">
        <v>39063687.556299999</v>
      </c>
      <c r="R1078" s="10">
        <v>6.8617881154661307</v>
      </c>
      <c r="S1078" s="18">
        <v>6.8617881154661307</v>
      </c>
      <c r="T1078" s="13">
        <v>44260</v>
      </c>
      <c r="U1078" s="14">
        <v>8.8000000000000004E-7</v>
      </c>
      <c r="V1078" s="14">
        <v>1774</v>
      </c>
      <c r="W1078" s="14">
        <v>91739.839999999997</v>
      </c>
      <c r="X1078" s="14">
        <v>99.981987882757494</v>
      </c>
      <c r="Y1078" s="19">
        <f t="shared" si="33"/>
        <v>-0.99981987882757495</v>
      </c>
      <c r="Z1078" s="19">
        <v>-0.99980000000000002</v>
      </c>
      <c r="AA1078" t="s">
        <v>12736</v>
      </c>
      <c r="AB1078" s="121">
        <v>3</v>
      </c>
    </row>
    <row r="1079" spans="1:28" ht="20.25">
      <c r="A1079">
        <v>3646</v>
      </c>
      <c r="B1079" t="s">
        <v>3815</v>
      </c>
      <c r="C1079" t="s">
        <v>3816</v>
      </c>
      <c r="D1079" t="str">
        <f t="shared" si="32"/>
        <v>Herbalist Token HERB</v>
      </c>
      <c r="E1079" s="3" t="s">
        <v>8887</v>
      </c>
      <c r="F1079" s="3" t="s">
        <v>8883</v>
      </c>
      <c r="G1079" s="3" t="s">
        <v>8883</v>
      </c>
      <c r="H1079" s="4">
        <v>1209</v>
      </c>
      <c r="I1079" s="4">
        <v>15452.918450683401</v>
      </c>
      <c r="J1079" s="6">
        <v>44209</v>
      </c>
      <c r="K1079" s="7">
        <v>6.7000000000000004E-7</v>
      </c>
      <c r="L1079" s="7">
        <v>1709</v>
      </c>
      <c r="M1079" s="7">
        <v>58875.102868800001</v>
      </c>
      <c r="N1079" s="9">
        <v>44296</v>
      </c>
      <c r="O1079" s="10">
        <v>6.1277E-4</v>
      </c>
      <c r="P1079" s="10">
        <v>2233</v>
      </c>
      <c r="Q1079" s="10">
        <v>356179.72</v>
      </c>
      <c r="R1079" s="10">
        <v>914.5820895522387</v>
      </c>
      <c r="S1079" s="18">
        <v>914.5820895522387</v>
      </c>
      <c r="T1079" s="13">
        <v>44501</v>
      </c>
      <c r="U1079" s="16">
        <v>1.2603624867400001E-6</v>
      </c>
      <c r="V1079" s="14">
        <v>2170</v>
      </c>
      <c r="W1079" s="16">
        <v>12843.68</v>
      </c>
      <c r="X1079" s="16">
        <v>99.794317201112989</v>
      </c>
      <c r="Y1079" s="19">
        <f t="shared" si="33"/>
        <v>-0.99794317201112992</v>
      </c>
      <c r="Z1079" s="19">
        <v>-0.99790000000000001</v>
      </c>
      <c r="AA1079" t="s">
        <v>12737</v>
      </c>
      <c r="AB1079" s="121">
        <v>3</v>
      </c>
    </row>
    <row r="1080" spans="1:28" ht="20.25">
      <c r="A1080">
        <v>3271</v>
      </c>
      <c r="B1080" t="s">
        <v>3296</v>
      </c>
      <c r="C1080" t="s">
        <v>3297</v>
      </c>
      <c r="D1080" t="str">
        <f t="shared" si="32"/>
        <v>Ether Kingdoms Token IMP</v>
      </c>
      <c r="E1080" s="3" t="s">
        <v>8892</v>
      </c>
      <c r="F1080" s="3" t="s">
        <v>8883</v>
      </c>
      <c r="G1080" s="3" t="s">
        <v>8883</v>
      </c>
      <c r="H1080" s="4">
        <v>1210</v>
      </c>
      <c r="I1080" s="4">
        <v>15098.765132543929</v>
      </c>
      <c r="J1080" s="6">
        <v>43388</v>
      </c>
      <c r="K1080" s="7">
        <v>4.36278842389584E-2</v>
      </c>
      <c r="L1080" s="7">
        <v>1962</v>
      </c>
      <c r="M1080" s="7">
        <v>15416.78684846997</v>
      </c>
      <c r="N1080" s="9">
        <v>43391</v>
      </c>
      <c r="O1080" s="10">
        <v>0.15255892276763899</v>
      </c>
      <c r="P1080" s="10">
        <v>2488</v>
      </c>
      <c r="Q1080" s="10">
        <v>55103.990399656897</v>
      </c>
      <c r="R1080" s="10">
        <v>3.49682148077693</v>
      </c>
      <c r="S1080" s="18">
        <v>3.49682148077693</v>
      </c>
      <c r="T1080" s="13">
        <v>44272</v>
      </c>
      <c r="U1080" s="14">
        <v>6.8999999999999997E-4</v>
      </c>
      <c r="V1080" s="14">
        <v>2284</v>
      </c>
      <c r="W1080" s="14">
        <v>5339.1918616285348</v>
      </c>
      <c r="X1080" s="14">
        <v>99.547715736659384</v>
      </c>
      <c r="Y1080" s="19">
        <f t="shared" si="33"/>
        <v>-0.99547715736659381</v>
      </c>
      <c r="Z1080" s="19">
        <v>-0.99550000000000005</v>
      </c>
      <c r="AA1080" t="s">
        <v>12738</v>
      </c>
      <c r="AB1080" s="121">
        <v>3</v>
      </c>
    </row>
    <row r="1081" spans="1:28" ht="20.25">
      <c r="A1081">
        <v>4287</v>
      </c>
      <c r="B1081" t="s">
        <v>4741</v>
      </c>
      <c r="C1081" t="s">
        <v>4742</v>
      </c>
      <c r="D1081" t="str">
        <f t="shared" si="32"/>
        <v>Jobchain JOB</v>
      </c>
      <c r="E1081" s="3" t="s">
        <v>8887</v>
      </c>
      <c r="F1081" s="3" t="s">
        <v>8883</v>
      </c>
      <c r="G1081" s="3" t="s">
        <v>8883</v>
      </c>
      <c r="H1081" s="4">
        <v>1211</v>
      </c>
      <c r="I1081" s="4">
        <v>15089.404276399549</v>
      </c>
      <c r="J1081" s="6">
        <v>43859</v>
      </c>
      <c r="K1081" s="8">
        <v>5.1434033606699998E-6</v>
      </c>
      <c r="L1081" s="7">
        <v>2027</v>
      </c>
      <c r="M1081" s="7">
        <v>7728.0222261751578</v>
      </c>
      <c r="N1081" s="9">
        <v>44277</v>
      </c>
      <c r="O1081" s="10">
        <v>3.57535358631E-3</v>
      </c>
      <c r="P1081" s="10">
        <v>1033</v>
      </c>
      <c r="Q1081" s="10">
        <v>22830396.34494096</v>
      </c>
      <c r="R1081" s="10">
        <v>695.13381230210587</v>
      </c>
      <c r="S1081" s="18">
        <v>695.13381230210587</v>
      </c>
      <c r="T1081" s="13">
        <v>44686</v>
      </c>
      <c r="U1081" s="14">
        <v>3.3667373016386151E-4</v>
      </c>
      <c r="V1081" s="14">
        <v>853</v>
      </c>
      <c r="W1081" s="14">
        <v>3293796.3120708261</v>
      </c>
      <c r="X1081" s="14">
        <v>90.583484345353085</v>
      </c>
      <c r="Y1081" s="19">
        <f t="shared" si="33"/>
        <v>-0.90583484345353082</v>
      </c>
      <c r="Z1081" s="19">
        <v>-0.90580000000000005</v>
      </c>
      <c r="AA1081" t="s">
        <v>12739</v>
      </c>
      <c r="AB1081" s="121">
        <v>3</v>
      </c>
    </row>
    <row r="1082" spans="1:28" ht="20.25">
      <c r="A1082">
        <v>3459</v>
      </c>
      <c r="B1082" t="s">
        <v>3596</v>
      </c>
      <c r="C1082" t="s">
        <v>3597</v>
      </c>
      <c r="D1082" t="str">
        <f t="shared" si="32"/>
        <v>GoHelpFund HELP</v>
      </c>
      <c r="E1082" s="3" t="s">
        <v>8887</v>
      </c>
      <c r="F1082" s="3" t="s">
        <v>8883</v>
      </c>
      <c r="G1082" s="3" t="s">
        <v>8883</v>
      </c>
      <c r="H1082" s="4">
        <v>1212</v>
      </c>
      <c r="I1082" s="4">
        <v>14814.925631517801</v>
      </c>
      <c r="J1082" s="6">
        <v>43409</v>
      </c>
      <c r="K1082" s="7">
        <v>9.6290400000000002E-3</v>
      </c>
      <c r="L1082" s="7">
        <v>1802</v>
      </c>
      <c r="M1082" s="7">
        <v>38149.240971799998</v>
      </c>
      <c r="N1082" s="9">
        <v>43425</v>
      </c>
      <c r="O1082" s="10">
        <v>0.20027</v>
      </c>
      <c r="P1082" s="10">
        <v>2131</v>
      </c>
      <c r="Q1082" s="10">
        <v>582461.48632699996</v>
      </c>
      <c r="R1082" s="10">
        <v>20.798542741540171</v>
      </c>
      <c r="S1082" s="18">
        <v>20.798542741540171</v>
      </c>
      <c r="T1082" s="13">
        <v>44194</v>
      </c>
      <c r="U1082" s="14">
        <v>2.6532999999999998E-4</v>
      </c>
      <c r="V1082" s="14">
        <v>2161</v>
      </c>
      <c r="W1082" s="14">
        <v>13389.438560770001</v>
      </c>
      <c r="X1082" s="14">
        <v>99.867513856293996</v>
      </c>
      <c r="Y1082" s="19">
        <f t="shared" si="33"/>
        <v>-0.99867513856293999</v>
      </c>
      <c r="Z1082" s="19">
        <v>-0.99870000000000003</v>
      </c>
      <c r="AA1082" t="s">
        <v>12740</v>
      </c>
      <c r="AB1082" s="121">
        <v>3</v>
      </c>
    </row>
    <row r="1083" spans="1:28" ht="20.25">
      <c r="A1083">
        <v>3633</v>
      </c>
      <c r="B1083" t="s">
        <v>3790</v>
      </c>
      <c r="C1083" t="s">
        <v>3791</v>
      </c>
      <c r="D1083" t="str">
        <f t="shared" si="32"/>
        <v>BitGuild PLAT PLAT</v>
      </c>
      <c r="E1083" s="3" t="s">
        <v>8889</v>
      </c>
      <c r="F1083" s="3" t="s">
        <v>8883</v>
      </c>
      <c r="G1083" s="3" t="s">
        <v>8883</v>
      </c>
      <c r="H1083" s="4">
        <v>1214</v>
      </c>
      <c r="I1083" s="4">
        <v>14544.5796813692</v>
      </c>
      <c r="J1083" s="6">
        <v>43611</v>
      </c>
      <c r="K1083" s="8">
        <v>3.8514774098100003E-5</v>
      </c>
      <c r="L1083" s="7">
        <v>1359</v>
      </c>
      <c r="M1083" s="7">
        <v>241233.064872232</v>
      </c>
      <c r="N1083" s="9">
        <v>44228</v>
      </c>
      <c r="O1083" s="10">
        <v>1.152074E-2</v>
      </c>
      <c r="P1083" s="10">
        <v>2502</v>
      </c>
      <c r="Q1083" s="10">
        <v>47287.06</v>
      </c>
      <c r="R1083" s="10">
        <v>299.12521285093908</v>
      </c>
      <c r="S1083" s="18">
        <v>299.12521285093908</v>
      </c>
      <c r="T1083" s="13">
        <v>44236</v>
      </c>
      <c r="U1083" s="14">
        <v>2.652E-4</v>
      </c>
      <c r="V1083" s="14">
        <v>1963</v>
      </c>
      <c r="W1083" s="14">
        <v>37411.82</v>
      </c>
      <c r="X1083" s="14">
        <v>97.698064534049024</v>
      </c>
      <c r="Y1083" s="19">
        <f t="shared" si="33"/>
        <v>-0.97698064534049023</v>
      </c>
      <c r="Z1083" s="19">
        <v>-0.97699999999999998</v>
      </c>
      <c r="AA1083" t="s">
        <v>12741</v>
      </c>
      <c r="AB1083" s="121">
        <v>3</v>
      </c>
    </row>
    <row r="1084" spans="1:28" ht="20.25">
      <c r="A1084">
        <v>2745</v>
      </c>
      <c r="B1084" t="s">
        <v>2551</v>
      </c>
      <c r="C1084" t="s">
        <v>2552</v>
      </c>
      <c r="D1084" t="str">
        <f t="shared" si="32"/>
        <v>Joint Ventures JOINT</v>
      </c>
      <c r="E1084" s="3" t="s">
        <v>8887</v>
      </c>
      <c r="F1084" s="3" t="s">
        <v>8883</v>
      </c>
      <c r="G1084" s="3" t="s">
        <v>8883</v>
      </c>
      <c r="H1084" s="4">
        <v>1215</v>
      </c>
      <c r="I1084" s="4">
        <v>13869.651434596801</v>
      </c>
      <c r="J1084" s="6">
        <v>43363</v>
      </c>
      <c r="K1084" s="7">
        <v>2.5367499999999999E-3</v>
      </c>
      <c r="L1084" s="7">
        <v>2870</v>
      </c>
      <c r="M1084" s="7">
        <v>0</v>
      </c>
      <c r="N1084" s="9">
        <v>43366</v>
      </c>
      <c r="O1084" s="10">
        <v>9.4162299999999994E-3</v>
      </c>
      <c r="P1084" s="10">
        <v>2800</v>
      </c>
      <c r="Q1084" s="10">
        <v>0</v>
      </c>
      <c r="R1084" s="10">
        <v>3.7119266778358129</v>
      </c>
      <c r="S1084" s="18">
        <v>3.7119266778358129</v>
      </c>
      <c r="T1084" s="13">
        <v>44687</v>
      </c>
      <c r="U1084" s="14">
        <v>1.05813408992012E-4</v>
      </c>
      <c r="V1084" s="14">
        <v>2356</v>
      </c>
      <c r="W1084" s="14">
        <v>2398.33</v>
      </c>
      <c r="X1084" s="14">
        <v>98.876265671165513</v>
      </c>
      <c r="Y1084" s="19">
        <f t="shared" si="33"/>
        <v>-0.98876265671165509</v>
      </c>
      <c r="Z1084" s="19">
        <v>-0.98880000000000001</v>
      </c>
      <c r="AA1084" t="s">
        <v>12742</v>
      </c>
      <c r="AB1084" s="121">
        <v>3</v>
      </c>
    </row>
    <row r="1085" spans="1:28" ht="20.25">
      <c r="A1085">
        <v>3255</v>
      </c>
      <c r="B1085" t="s">
        <v>3267</v>
      </c>
      <c r="C1085" t="s">
        <v>3268</v>
      </c>
      <c r="D1085" t="str">
        <f t="shared" si="32"/>
        <v>CyberMusic CYMT</v>
      </c>
      <c r="E1085" s="3" t="s">
        <v>8887</v>
      </c>
      <c r="F1085" s="3" t="s">
        <v>8883</v>
      </c>
      <c r="G1085" s="3" t="s">
        <v>8883</v>
      </c>
      <c r="H1085" s="4">
        <v>1216</v>
      </c>
      <c r="I1085" s="4">
        <v>12876.040755699099</v>
      </c>
      <c r="J1085" s="6">
        <v>44200</v>
      </c>
      <c r="K1085" s="7">
        <v>2.8999999999999998E-7</v>
      </c>
      <c r="L1085" s="7">
        <v>2062</v>
      </c>
      <c r="M1085" s="7">
        <v>4906.3274074999999</v>
      </c>
      <c r="N1085" s="9">
        <v>44260</v>
      </c>
      <c r="O1085" s="10">
        <v>4.1434000000000002E-4</v>
      </c>
      <c r="P1085" s="10">
        <v>1457</v>
      </c>
      <c r="Q1085" s="10">
        <v>6382873.1699999999</v>
      </c>
      <c r="R1085" s="10">
        <v>1428.7586206896549</v>
      </c>
      <c r="S1085" s="18">
        <v>1428.7586206896549</v>
      </c>
      <c r="T1085" s="13">
        <v>44665</v>
      </c>
      <c r="U1085" s="16">
        <v>1.6971542654399999E-7</v>
      </c>
      <c r="V1085" s="14">
        <v>2001</v>
      </c>
      <c r="W1085" s="16">
        <v>30977.54</v>
      </c>
      <c r="X1085" s="16">
        <v>99.959039574614081</v>
      </c>
      <c r="Y1085" s="19">
        <f t="shared" si="33"/>
        <v>-0.99959039574614084</v>
      </c>
      <c r="Z1085" s="19">
        <v>-0.99960000000000004</v>
      </c>
      <c r="AA1085" t="s">
        <v>12743</v>
      </c>
      <c r="AB1085" s="121">
        <v>3</v>
      </c>
    </row>
    <row r="1086" spans="1:28" ht="20.25">
      <c r="A1086">
        <v>4563</v>
      </c>
      <c r="B1086" t="s">
        <v>4870</v>
      </c>
      <c r="C1086" t="s">
        <v>4617</v>
      </c>
      <c r="D1086" t="str">
        <f t="shared" si="32"/>
        <v>UOS Network UOS</v>
      </c>
      <c r="E1086" s="3" t="s">
        <v>8887</v>
      </c>
      <c r="F1086" s="3" t="s">
        <v>8883</v>
      </c>
      <c r="G1086" s="3" t="s">
        <v>8883</v>
      </c>
      <c r="H1086" s="4">
        <v>1217</v>
      </c>
      <c r="I1086" s="4">
        <v>12709.04535667798</v>
      </c>
      <c r="J1086" s="6">
        <v>43739</v>
      </c>
      <c r="K1086" s="7">
        <v>2.39280797483E-2</v>
      </c>
      <c r="L1086" s="7">
        <v>1411</v>
      </c>
      <c r="M1086" s="7">
        <v>204140.8781017552</v>
      </c>
      <c r="N1086" s="9">
        <v>43768</v>
      </c>
      <c r="O1086" s="10">
        <v>5.0063220164199999E-2</v>
      </c>
      <c r="P1086" s="10">
        <v>2198</v>
      </c>
      <c r="Q1086" s="10">
        <v>428015.2858874402</v>
      </c>
      <c r="R1086" s="10">
        <v>2.0922372664591609</v>
      </c>
      <c r="S1086" s="18">
        <v>2.0922372664591609</v>
      </c>
      <c r="T1086" s="13">
        <v>44014</v>
      </c>
      <c r="U1086" s="14">
        <v>4.55268511761E-4</v>
      </c>
      <c r="V1086" s="14">
        <v>2267</v>
      </c>
      <c r="W1086" s="14">
        <v>6450.1715641510582</v>
      </c>
      <c r="X1086" s="14">
        <v>99.090612808629189</v>
      </c>
      <c r="Y1086" s="19">
        <f t="shared" si="33"/>
        <v>-0.99090612808629186</v>
      </c>
      <c r="Z1086" s="19">
        <v>-0.9909</v>
      </c>
      <c r="AA1086" t="s">
        <v>12744</v>
      </c>
      <c r="AB1086" s="121">
        <v>3</v>
      </c>
    </row>
    <row r="1087" spans="1:28" ht="20.25">
      <c r="A1087">
        <v>1485</v>
      </c>
      <c r="B1087" t="s">
        <v>857</v>
      </c>
      <c r="C1087" t="s">
        <v>858</v>
      </c>
      <c r="D1087" t="str">
        <f t="shared" si="32"/>
        <v>Dollar International DOLLAR</v>
      </c>
      <c r="E1087" s="3" t="s">
        <v>8887</v>
      </c>
      <c r="F1087" s="3" t="s">
        <v>8883</v>
      </c>
      <c r="G1087" s="3" t="s">
        <v>8883</v>
      </c>
      <c r="H1087" s="4">
        <v>1218</v>
      </c>
      <c r="I1087" s="4">
        <v>12238.94885327988</v>
      </c>
      <c r="J1087" s="6">
        <v>43499</v>
      </c>
      <c r="K1087" s="7">
        <v>1.5534614458099999E-3</v>
      </c>
      <c r="L1087" s="7">
        <v>2130</v>
      </c>
      <c r="M1087" s="7">
        <v>1170.962026954659</v>
      </c>
      <c r="N1087" s="9">
        <v>43803</v>
      </c>
      <c r="O1087" s="10">
        <v>3.7446148360399998</v>
      </c>
      <c r="P1087" s="10">
        <v>2398</v>
      </c>
      <c r="Q1087" s="10">
        <v>129330.2194244167</v>
      </c>
      <c r="R1087" s="10">
        <v>2410.4974385685491</v>
      </c>
      <c r="S1087" s="18">
        <v>2410.4974385685491</v>
      </c>
      <c r="T1087" s="13">
        <v>44161</v>
      </c>
      <c r="U1087" s="14">
        <v>1.0102388638159999E-2</v>
      </c>
      <c r="V1087" s="14">
        <v>2469</v>
      </c>
      <c r="W1087" s="14">
        <v>348.91282454715218</v>
      </c>
      <c r="X1087" s="14">
        <v>99.730215547379402</v>
      </c>
      <c r="Y1087" s="19">
        <f t="shared" si="33"/>
        <v>-0.99730215547379397</v>
      </c>
      <c r="Z1087" s="19">
        <v>-0.99729999999999996</v>
      </c>
      <c r="AA1087" t="s">
        <v>12745</v>
      </c>
      <c r="AB1087" s="121">
        <v>3</v>
      </c>
    </row>
    <row r="1088" spans="1:28" ht="20.25">
      <c r="A1088">
        <v>2489</v>
      </c>
      <c r="B1088" t="s">
        <v>2143</v>
      </c>
      <c r="C1088" t="s">
        <v>2144</v>
      </c>
      <c r="D1088" t="str">
        <f t="shared" si="32"/>
        <v>BitWhite BTW</v>
      </c>
      <c r="E1088" s="3" t="s">
        <v>8887</v>
      </c>
      <c r="F1088" s="3" t="s">
        <v>8883</v>
      </c>
      <c r="G1088" s="3" t="s">
        <v>8883</v>
      </c>
      <c r="H1088" s="4">
        <v>1219</v>
      </c>
      <c r="I1088" s="4">
        <v>11951.820981702</v>
      </c>
      <c r="J1088" s="6">
        <v>43323</v>
      </c>
      <c r="K1088" s="7">
        <v>1.5966999999999999E-2</v>
      </c>
      <c r="L1088" s="7">
        <v>964</v>
      </c>
      <c r="M1088" s="7">
        <v>928934.19057700003</v>
      </c>
      <c r="N1088" s="9">
        <v>43325</v>
      </c>
      <c r="O1088" s="10">
        <v>2.6072499999999998E-2</v>
      </c>
      <c r="P1088" s="10">
        <v>2036</v>
      </c>
      <c r="Q1088" s="10">
        <v>877406.65136100003</v>
      </c>
      <c r="R1088" s="10">
        <v>1.6328991044028309</v>
      </c>
      <c r="S1088" s="18">
        <v>1.6328991044028309</v>
      </c>
      <c r="T1088" s="13">
        <v>43906</v>
      </c>
      <c r="U1088" s="14">
        <v>2.08454751448E-4</v>
      </c>
      <c r="V1088" s="14">
        <v>2234</v>
      </c>
      <c r="W1088" s="14">
        <v>8751.6179978364798</v>
      </c>
      <c r="X1088" s="14">
        <v>99.200480385663042</v>
      </c>
      <c r="Y1088" s="19">
        <f t="shared" si="33"/>
        <v>-0.99200480385663037</v>
      </c>
      <c r="Z1088" s="19">
        <v>-0.99199999999999999</v>
      </c>
      <c r="AA1088" t="s">
        <v>12746</v>
      </c>
      <c r="AB1088" s="121">
        <v>3</v>
      </c>
    </row>
    <row r="1089" spans="1:28" ht="20.25">
      <c r="A1089">
        <v>3131</v>
      </c>
      <c r="B1089" t="s">
        <v>3055</v>
      </c>
      <c r="C1089" t="s">
        <v>3056</v>
      </c>
      <c r="D1089" t="str">
        <f t="shared" si="32"/>
        <v>Thingschain TIC</v>
      </c>
      <c r="E1089" s="3" t="s">
        <v>8887</v>
      </c>
      <c r="F1089" s="3" t="s">
        <v>8883</v>
      </c>
      <c r="G1089" s="3" t="s">
        <v>8883</v>
      </c>
      <c r="H1089" s="4">
        <v>1220</v>
      </c>
      <c r="I1089" s="4">
        <v>11281.70087653655</v>
      </c>
      <c r="J1089" s="6">
        <v>43334</v>
      </c>
      <c r="K1089" s="7">
        <v>1.49832019815221E-4</v>
      </c>
      <c r="L1089" s="7">
        <v>2829</v>
      </c>
      <c r="M1089" s="7">
        <v>0</v>
      </c>
      <c r="N1089" s="9">
        <v>43341</v>
      </c>
      <c r="O1089" s="10">
        <v>6.2228430761024399E-4</v>
      </c>
      <c r="P1089" s="10">
        <v>2872</v>
      </c>
      <c r="Q1089" s="10">
        <v>0</v>
      </c>
      <c r="R1089" s="10">
        <v>4.1532131007622439</v>
      </c>
      <c r="S1089" s="18">
        <v>4.1532131007622439</v>
      </c>
      <c r="T1089" s="13">
        <v>44196</v>
      </c>
      <c r="U1089" s="16">
        <v>8.1175821999999996E-7</v>
      </c>
      <c r="V1089" s="14">
        <v>2221</v>
      </c>
      <c r="W1089" s="16">
        <v>9290.5728278999995</v>
      </c>
      <c r="X1089" s="16">
        <v>99.869551873625511</v>
      </c>
      <c r="Y1089" s="19">
        <f t="shared" si="33"/>
        <v>-0.99869551873625506</v>
      </c>
      <c r="Z1089" s="19">
        <v>-0.99870000000000003</v>
      </c>
      <c r="AA1089" t="s">
        <v>12747</v>
      </c>
      <c r="AB1089" s="121">
        <v>3</v>
      </c>
    </row>
    <row r="1090" spans="1:28" ht="20.25">
      <c r="A1090">
        <v>3777</v>
      </c>
      <c r="B1090" t="s">
        <v>4027</v>
      </c>
      <c r="C1090" t="s">
        <v>4028</v>
      </c>
      <c r="D1090" t="str">
        <f t="shared" ref="D1090:D1153" si="34">_xlfn.TEXTJOIN(" ",TRUE,B1090,C1090)</f>
        <v>Spectrum SPT</v>
      </c>
      <c r="E1090" s="3" t="s">
        <v>8888</v>
      </c>
      <c r="F1090" s="3" t="s">
        <v>8883</v>
      </c>
      <c r="G1090" s="3" t="s">
        <v>8883</v>
      </c>
      <c r="H1090" s="4">
        <v>1222</v>
      </c>
      <c r="I1090" s="4">
        <v>10661.777620815599</v>
      </c>
      <c r="J1090" s="6">
        <v>43528</v>
      </c>
      <c r="K1090" s="8">
        <v>9.30415978466E-6</v>
      </c>
      <c r="L1090" s="7">
        <v>2832</v>
      </c>
      <c r="M1090" s="7">
        <v>0</v>
      </c>
      <c r="N1090" s="9">
        <v>43563</v>
      </c>
      <c r="O1090" s="10">
        <v>1.5039205458699999E-4</v>
      </c>
      <c r="P1090" s="10">
        <v>2386</v>
      </c>
      <c r="Q1090" s="10">
        <v>143003.23330440899</v>
      </c>
      <c r="R1090" s="10">
        <v>16.163958709625248</v>
      </c>
      <c r="S1090" s="18">
        <v>16.163958709625248</v>
      </c>
      <c r="T1090" s="13">
        <v>43941</v>
      </c>
      <c r="U1090" s="16">
        <v>5.1392939828100003E-6</v>
      </c>
      <c r="V1090" s="14">
        <v>2236</v>
      </c>
      <c r="W1090" s="16">
        <v>8513.1632388405105</v>
      </c>
      <c r="X1090" s="16">
        <v>96.582735705737051</v>
      </c>
      <c r="Y1090" s="19">
        <f t="shared" ref="Y1090:Y1153" si="35">X1090/-100</f>
        <v>-0.96582735705737055</v>
      </c>
      <c r="Z1090" s="19">
        <v>-0.96579999999999999</v>
      </c>
      <c r="AA1090" t="s">
        <v>12748</v>
      </c>
      <c r="AB1090" s="121">
        <v>3</v>
      </c>
    </row>
    <row r="1091" spans="1:28" ht="20.25">
      <c r="A1091">
        <v>3397</v>
      </c>
      <c r="B1091" t="s">
        <v>3493</v>
      </c>
      <c r="C1091" t="s">
        <v>3494</v>
      </c>
      <c r="D1091" t="str">
        <f t="shared" si="34"/>
        <v>Neural Protocol NRP</v>
      </c>
      <c r="E1091" s="3" t="s">
        <v>8887</v>
      </c>
      <c r="F1091" s="3" t="s">
        <v>8883</v>
      </c>
      <c r="G1091" s="3" t="s">
        <v>8883</v>
      </c>
      <c r="H1091" s="4">
        <v>1224</v>
      </c>
      <c r="I1091" s="4">
        <v>10501.089550527029</v>
      </c>
      <c r="J1091" s="6">
        <v>43910</v>
      </c>
      <c r="K1091" s="8">
        <v>5.7015602056800005E-7</v>
      </c>
      <c r="L1091" s="7">
        <v>2055</v>
      </c>
      <c r="M1091" s="7">
        <v>5415.338470400925</v>
      </c>
      <c r="N1091" s="9">
        <v>44508</v>
      </c>
      <c r="O1091" s="10">
        <v>3.6193826767999998E-4</v>
      </c>
      <c r="P1091" s="10">
        <v>1652</v>
      </c>
      <c r="Q1091" s="10">
        <v>3437687.4998621698</v>
      </c>
      <c r="R1091" s="10">
        <v>634.80565779070491</v>
      </c>
      <c r="S1091" s="18">
        <v>634.80565779070491</v>
      </c>
      <c r="T1091" s="13">
        <v>44642</v>
      </c>
      <c r="U1091" s="16">
        <v>2.973131130930383E-5</v>
      </c>
      <c r="V1091" s="14">
        <v>1498</v>
      </c>
      <c r="W1091" s="16">
        <v>282387.81684413832</v>
      </c>
      <c r="X1091" s="16">
        <v>91.785529753490962</v>
      </c>
      <c r="Y1091" s="19">
        <f t="shared" si="35"/>
        <v>-0.91785529753490958</v>
      </c>
      <c r="Z1091" s="19">
        <v>-0.91790000000000005</v>
      </c>
      <c r="AA1091" t="s">
        <v>12749</v>
      </c>
      <c r="AB1091" s="121">
        <v>3</v>
      </c>
    </row>
    <row r="1092" spans="1:28" ht="20.25">
      <c r="A1092">
        <v>2148</v>
      </c>
      <c r="B1092" t="s">
        <v>1686</v>
      </c>
      <c r="C1092" t="s">
        <v>1687</v>
      </c>
      <c r="D1092" t="str">
        <f t="shared" si="34"/>
        <v>Desire DSR</v>
      </c>
      <c r="E1092" s="3" t="s">
        <v>8898</v>
      </c>
      <c r="F1092" s="3" t="s">
        <v>8883</v>
      </c>
      <c r="G1092" s="3" t="s">
        <v>8883</v>
      </c>
      <c r="H1092" s="4">
        <v>1225</v>
      </c>
      <c r="I1092" s="4">
        <v>9678.3092636689908</v>
      </c>
      <c r="J1092" s="6">
        <v>43336</v>
      </c>
      <c r="K1092" s="7">
        <v>9.4978200000000006E-3</v>
      </c>
      <c r="L1092" s="7">
        <v>1706</v>
      </c>
      <c r="M1092" s="7">
        <v>59402.294990199996</v>
      </c>
      <c r="N1092" s="9">
        <v>43337</v>
      </c>
      <c r="O1092" s="10">
        <v>6.8919900000000006E-2</v>
      </c>
      <c r="P1092" s="10">
        <v>2419</v>
      </c>
      <c r="Q1092" s="10">
        <v>106799.137793</v>
      </c>
      <c r="R1092" s="10">
        <v>7.2563914666734064</v>
      </c>
      <c r="S1092" s="18">
        <v>7.2563914666734064</v>
      </c>
      <c r="T1092" s="13">
        <v>44017</v>
      </c>
      <c r="U1092" s="14">
        <v>5.3821401843000001E-4</v>
      </c>
      <c r="V1092" s="14">
        <v>2282</v>
      </c>
      <c r="W1092" s="14">
        <v>5582.0099290220996</v>
      </c>
      <c r="X1092" s="14">
        <v>99.219073129197795</v>
      </c>
      <c r="Y1092" s="19">
        <f t="shared" si="35"/>
        <v>-0.99219073129197799</v>
      </c>
      <c r="Z1092" s="19">
        <v>-0.99219999999999997</v>
      </c>
      <c r="AA1092" t="s">
        <v>12750</v>
      </c>
      <c r="AB1092" s="121">
        <v>3</v>
      </c>
    </row>
    <row r="1093" spans="1:28" ht="20.25">
      <c r="A1093">
        <v>3446</v>
      </c>
      <c r="B1093" t="s">
        <v>3575</v>
      </c>
      <c r="C1093" t="s">
        <v>3576</v>
      </c>
      <c r="D1093" t="str">
        <f t="shared" si="34"/>
        <v>Zenswap Network Token ZNT</v>
      </c>
      <c r="E1093" s="3" t="s">
        <v>3686</v>
      </c>
      <c r="F1093" s="3" t="s">
        <v>8883</v>
      </c>
      <c r="G1093" s="3" t="s">
        <v>8883</v>
      </c>
      <c r="H1093" s="4">
        <v>1226</v>
      </c>
      <c r="I1093" s="4">
        <v>9432.1300272539447</v>
      </c>
      <c r="J1093" s="6">
        <v>44217</v>
      </c>
      <c r="K1093" s="8">
        <v>5.6065976000000002E-7</v>
      </c>
      <c r="L1093" s="7">
        <v>2038</v>
      </c>
      <c r="M1093" s="7">
        <v>6728.6833400544056</v>
      </c>
      <c r="N1093" s="9">
        <v>44319</v>
      </c>
      <c r="O1093" s="10">
        <v>5.7162440452000003E-4</v>
      </c>
      <c r="P1093" s="10">
        <v>1429</v>
      </c>
      <c r="Q1093" s="10">
        <v>6860274.0590161933</v>
      </c>
      <c r="R1093" s="10">
        <v>1019.55668179218</v>
      </c>
      <c r="S1093" s="18">
        <v>1019.55668179218</v>
      </c>
      <c r="T1093" s="13">
        <v>44681</v>
      </c>
      <c r="U1093" s="16">
        <v>5.4603736439663001E-7</v>
      </c>
      <c r="V1093" s="14">
        <v>2266</v>
      </c>
      <c r="W1093" s="16">
        <v>6553.1946092632388</v>
      </c>
      <c r="X1093" s="16">
        <v>99.904476197993134</v>
      </c>
      <c r="Y1093" s="19">
        <f t="shared" si="35"/>
        <v>-0.99904476197993131</v>
      </c>
      <c r="Z1093" s="19">
        <v>-0.999</v>
      </c>
      <c r="AA1093" t="s">
        <v>12751</v>
      </c>
      <c r="AB1093" s="121">
        <v>3</v>
      </c>
    </row>
    <row r="1094" spans="1:28" ht="20.25">
      <c r="A1094">
        <v>3302</v>
      </c>
      <c r="B1094" t="s">
        <v>3348</v>
      </c>
      <c r="C1094" t="s">
        <v>3349</v>
      </c>
      <c r="D1094" t="str">
        <f t="shared" si="34"/>
        <v>UChain UCN</v>
      </c>
      <c r="E1094" s="3" t="s">
        <v>8887</v>
      </c>
      <c r="F1094" s="3" t="s">
        <v>8883</v>
      </c>
      <c r="G1094" s="3" t="s">
        <v>8883</v>
      </c>
      <c r="H1094" s="4">
        <v>1227</v>
      </c>
      <c r="I1094" s="4">
        <v>9408.9597327007796</v>
      </c>
      <c r="J1094" s="6">
        <v>43362</v>
      </c>
      <c r="K1094" s="7">
        <v>8.4301600000000008E-3</v>
      </c>
      <c r="L1094" s="7">
        <v>2815</v>
      </c>
      <c r="M1094" s="7">
        <v>0</v>
      </c>
      <c r="N1094" s="9">
        <v>43372</v>
      </c>
      <c r="O1094" s="10">
        <v>1.3751899999999999E-2</v>
      </c>
      <c r="P1094" s="10">
        <v>1673</v>
      </c>
      <c r="Q1094" s="10">
        <v>3197080.4253500002</v>
      </c>
      <c r="R1094" s="10">
        <v>1.63127390227469</v>
      </c>
      <c r="S1094" s="18">
        <v>1.63127390227469</v>
      </c>
      <c r="T1094" s="13">
        <v>44165</v>
      </c>
      <c r="U1094" s="14">
        <v>4.4000000000000002E-6</v>
      </c>
      <c r="V1094" s="14">
        <v>2177</v>
      </c>
      <c r="W1094" s="14">
        <v>12079.00237851</v>
      </c>
      <c r="X1094" s="14">
        <v>99.968004421207254</v>
      </c>
      <c r="Y1094" s="19">
        <f t="shared" si="35"/>
        <v>-0.99968004421207257</v>
      </c>
      <c r="Z1094" s="19">
        <v>-0.99970000000000003</v>
      </c>
      <c r="AA1094" t="s">
        <v>12752</v>
      </c>
      <c r="AB1094" s="121">
        <v>3</v>
      </c>
    </row>
    <row r="1095" spans="1:28" ht="20.25">
      <c r="A1095">
        <v>3181</v>
      </c>
      <c r="B1095" t="s">
        <v>3146</v>
      </c>
      <c r="C1095" t="s">
        <v>3147</v>
      </c>
      <c r="D1095" t="str">
        <f t="shared" si="34"/>
        <v>ShowHand HAND</v>
      </c>
      <c r="E1095" s="3" t="s">
        <v>8891</v>
      </c>
      <c r="F1095" s="3" t="s">
        <v>8883</v>
      </c>
      <c r="G1095" s="3" t="s">
        <v>8883</v>
      </c>
      <c r="H1095" s="4">
        <v>1228</v>
      </c>
      <c r="I1095" s="4">
        <v>8247.1699625666006</v>
      </c>
      <c r="J1095" s="6">
        <v>43329</v>
      </c>
      <c r="K1095" s="7">
        <v>1.3319000000000001E-5</v>
      </c>
      <c r="L1095" s="7">
        <v>2834</v>
      </c>
      <c r="M1095" s="7">
        <v>0</v>
      </c>
      <c r="N1095" s="9">
        <v>43334</v>
      </c>
      <c r="O1095" s="12">
        <v>7.2871099999999994E-5</v>
      </c>
      <c r="P1095" s="10">
        <v>2888</v>
      </c>
      <c r="Q1095" s="10">
        <v>0</v>
      </c>
      <c r="R1095" s="10">
        <v>5.4712140551092414</v>
      </c>
      <c r="S1095" s="18">
        <v>5.4712140551092414</v>
      </c>
      <c r="T1095" s="13">
        <v>43903</v>
      </c>
      <c r="U1095" s="16">
        <v>5.7109777471000001E-8</v>
      </c>
      <c r="V1095" s="14">
        <v>2242</v>
      </c>
      <c r="W1095" s="16">
        <v>8247.1699625666006</v>
      </c>
      <c r="X1095" s="16">
        <v>99.921629044338573</v>
      </c>
      <c r="Y1095" s="19">
        <f t="shared" si="35"/>
        <v>-0.99921629044338578</v>
      </c>
      <c r="Z1095" s="19">
        <v>-0.99919999999999998</v>
      </c>
      <c r="AA1095" t="s">
        <v>12753</v>
      </c>
      <c r="AB1095" s="121">
        <v>3</v>
      </c>
    </row>
    <row r="1096" spans="1:28" ht="20.25">
      <c r="A1096">
        <v>3209</v>
      </c>
      <c r="B1096" t="s">
        <v>3196</v>
      </c>
      <c r="C1096" t="s">
        <v>3197</v>
      </c>
      <c r="D1096" t="str">
        <f t="shared" si="34"/>
        <v>4NEW KWATT</v>
      </c>
      <c r="E1096" s="3" t="s">
        <v>8885</v>
      </c>
      <c r="F1096" s="3" t="s">
        <v>8883</v>
      </c>
      <c r="G1096" s="3" t="s">
        <v>8883</v>
      </c>
      <c r="H1096" s="4">
        <v>1229</v>
      </c>
      <c r="I1096" s="4">
        <v>8145.9764424066798</v>
      </c>
      <c r="J1096" s="6">
        <v>43339</v>
      </c>
      <c r="K1096" s="7">
        <v>3.1825699999999998E-2</v>
      </c>
      <c r="L1096" s="7">
        <v>823</v>
      </c>
      <c r="M1096" s="7">
        <v>1415620.2992499999</v>
      </c>
      <c r="N1096" s="9">
        <v>43343</v>
      </c>
      <c r="O1096" s="10">
        <v>0.17940300000000001</v>
      </c>
      <c r="P1096" s="10">
        <v>1762</v>
      </c>
      <c r="Q1096" s="10">
        <v>2305866.2486399999</v>
      </c>
      <c r="R1096" s="10">
        <v>5.6370480460759707</v>
      </c>
      <c r="S1096" s="18">
        <v>5.6370480460759707</v>
      </c>
      <c r="T1096" s="13">
        <v>44183</v>
      </c>
      <c r="U1096" s="14">
        <v>3.2039999999999998E-5</v>
      </c>
      <c r="V1096" s="14">
        <v>1996</v>
      </c>
      <c r="W1096" s="14">
        <v>31632.105919450001</v>
      </c>
      <c r="X1096" s="14">
        <v>99.98214076687681</v>
      </c>
      <c r="Y1096" s="19">
        <f t="shared" si="35"/>
        <v>-0.99982140766876815</v>
      </c>
      <c r="Z1096" s="19">
        <v>-0.99980000000000002</v>
      </c>
      <c r="AA1096" t="s">
        <v>12754</v>
      </c>
      <c r="AB1096" s="121">
        <v>3</v>
      </c>
    </row>
    <row r="1097" spans="1:28" ht="20.25">
      <c r="A1097">
        <v>3751</v>
      </c>
      <c r="B1097" t="s">
        <v>3994</v>
      </c>
      <c r="C1097" t="s">
        <v>3995</v>
      </c>
      <c r="D1097" t="str">
        <f t="shared" si="34"/>
        <v>Stakinglab LABX</v>
      </c>
      <c r="E1097" s="3" t="s">
        <v>3686</v>
      </c>
      <c r="F1097" s="3" t="s">
        <v>8883</v>
      </c>
      <c r="G1097" s="3" t="s">
        <v>8883</v>
      </c>
      <c r="H1097" s="4">
        <v>1231</v>
      </c>
      <c r="I1097" s="4">
        <v>7861.2988852986491</v>
      </c>
      <c r="J1097" s="6">
        <v>43521</v>
      </c>
      <c r="K1097" s="7">
        <v>0.67177532817999996</v>
      </c>
      <c r="L1097" s="7">
        <v>2925</v>
      </c>
      <c r="M1097" s="7">
        <v>0</v>
      </c>
      <c r="N1097" s="9">
        <v>43530</v>
      </c>
      <c r="O1097" s="10">
        <v>3.9765677664800001</v>
      </c>
      <c r="P1097" s="10">
        <v>2027</v>
      </c>
      <c r="Q1097" s="10">
        <v>927589.92766817659</v>
      </c>
      <c r="R1097" s="10">
        <v>5.9194906387132038</v>
      </c>
      <c r="S1097" s="18">
        <v>5.9194906387132038</v>
      </c>
      <c r="T1097" s="13">
        <v>44581</v>
      </c>
      <c r="U1097" s="14">
        <v>4.0680419913600259E-4</v>
      </c>
      <c r="V1097" s="14">
        <v>2486</v>
      </c>
      <c r="W1097" s="14">
        <v>164.81999644306609</v>
      </c>
      <c r="X1097" s="14">
        <v>99.989769966890407</v>
      </c>
      <c r="Y1097" s="19">
        <f t="shared" si="35"/>
        <v>-0.99989769966890407</v>
      </c>
      <c r="Z1097" s="19">
        <v>-0.99990000000000001</v>
      </c>
      <c r="AA1097" t="s">
        <v>12755</v>
      </c>
      <c r="AB1097" s="121">
        <v>3</v>
      </c>
    </row>
    <row r="1098" spans="1:28" ht="20.25">
      <c r="A1098">
        <v>3798</v>
      </c>
      <c r="B1098" t="s">
        <v>4061</v>
      </c>
      <c r="C1098" t="s">
        <v>4062</v>
      </c>
      <c r="D1098" t="str">
        <f t="shared" si="34"/>
        <v>Xuez XUEZ</v>
      </c>
      <c r="E1098" s="3" t="s">
        <v>8887</v>
      </c>
      <c r="F1098" s="3" t="s">
        <v>8883</v>
      </c>
      <c r="G1098" s="3" t="s">
        <v>8883</v>
      </c>
      <c r="H1098" s="4">
        <v>1232</v>
      </c>
      <c r="I1098" s="4">
        <v>6901.5280200882698</v>
      </c>
      <c r="J1098" s="6">
        <v>43550</v>
      </c>
      <c r="K1098" s="7">
        <v>2.2268402997599999E-2</v>
      </c>
      <c r="L1098" s="7">
        <v>2843</v>
      </c>
      <c r="M1098" s="7">
        <v>0</v>
      </c>
      <c r="N1098" s="9">
        <v>43564</v>
      </c>
      <c r="O1098" s="10">
        <v>0.128103054508</v>
      </c>
      <c r="P1098" s="10">
        <v>3059</v>
      </c>
      <c r="Q1098" s="10">
        <v>0</v>
      </c>
      <c r="R1098" s="10">
        <v>5.7526826024213067</v>
      </c>
      <c r="S1098" s="18">
        <v>5.7526826024213067</v>
      </c>
      <c r="T1098" s="13">
        <v>43903</v>
      </c>
      <c r="U1098" s="14">
        <v>1.4555583083699999E-3</v>
      </c>
      <c r="V1098" s="14">
        <v>2261</v>
      </c>
      <c r="W1098" s="14">
        <v>6901.5280200882698</v>
      </c>
      <c r="X1098" s="14">
        <v>98.863759873673345</v>
      </c>
      <c r="Y1098" s="19">
        <f t="shared" si="35"/>
        <v>-0.9886375987367334</v>
      </c>
      <c r="Z1098" s="19">
        <v>-0.98860000000000003</v>
      </c>
      <c r="AA1098" t="s">
        <v>12756</v>
      </c>
      <c r="AB1098" s="121">
        <v>3</v>
      </c>
    </row>
    <row r="1099" spans="1:28" ht="20.25">
      <c r="A1099">
        <v>2960</v>
      </c>
      <c r="B1099" t="s">
        <v>2802</v>
      </c>
      <c r="C1099" t="s">
        <v>2803</v>
      </c>
      <c r="D1099" t="str">
        <f t="shared" si="34"/>
        <v>Tourist Token TOTO</v>
      </c>
      <c r="E1099" s="3" t="s">
        <v>8887</v>
      </c>
      <c r="F1099" s="3" t="s">
        <v>8883</v>
      </c>
      <c r="G1099" s="3" t="s">
        <v>8883</v>
      </c>
      <c r="H1099" s="4">
        <v>1233</v>
      </c>
      <c r="I1099" s="4">
        <v>6447.2052472315499</v>
      </c>
      <c r="J1099" s="6">
        <v>44227</v>
      </c>
      <c r="K1099" s="7">
        <v>5.4000000000000002E-7</v>
      </c>
      <c r="L1099" s="7">
        <v>1884</v>
      </c>
      <c r="M1099" s="7">
        <v>25147.599999999999</v>
      </c>
      <c r="N1099" s="9">
        <v>44235</v>
      </c>
      <c r="O1099" s="10">
        <v>2.9177000000000001E-4</v>
      </c>
      <c r="P1099" s="10">
        <v>2330</v>
      </c>
      <c r="Q1099" s="10">
        <v>221338.57</v>
      </c>
      <c r="R1099" s="10">
        <v>540.31481481481478</v>
      </c>
      <c r="S1099" s="18">
        <v>540.31481481481478</v>
      </c>
      <c r="T1099" s="13">
        <v>44246</v>
      </c>
      <c r="U1099" s="14">
        <v>1.9E-6</v>
      </c>
      <c r="V1099" s="14">
        <v>1990</v>
      </c>
      <c r="W1099" s="14">
        <v>32981.919999999998</v>
      </c>
      <c r="X1099" s="14">
        <v>99.348802138670877</v>
      </c>
      <c r="Y1099" s="19">
        <f t="shared" si="35"/>
        <v>-0.99348802138670878</v>
      </c>
      <c r="Z1099" s="19">
        <v>-0.99350000000000005</v>
      </c>
      <c r="AA1099" t="s">
        <v>12757</v>
      </c>
      <c r="AB1099" s="121">
        <v>3</v>
      </c>
    </row>
    <row r="1100" spans="1:28" ht="20.25">
      <c r="A1100">
        <v>1008</v>
      </c>
      <c r="B1100" t="s">
        <v>520</v>
      </c>
      <c r="C1100" t="s">
        <v>521</v>
      </c>
      <c r="D1100" t="str">
        <f t="shared" si="34"/>
        <v>Capricoin CPC</v>
      </c>
      <c r="E1100" s="3" t="s">
        <v>8887</v>
      </c>
      <c r="F1100" s="3" t="s">
        <v>8883</v>
      </c>
      <c r="G1100" s="3" t="s">
        <v>8883</v>
      </c>
      <c r="H1100" s="4">
        <v>1234</v>
      </c>
      <c r="I1100" s="4">
        <v>6388.537641479219</v>
      </c>
      <c r="J1100" s="6">
        <v>43322</v>
      </c>
      <c r="K1100" s="7">
        <v>1.0978047847747801</v>
      </c>
      <c r="L1100" s="7">
        <v>663</v>
      </c>
      <c r="M1100" s="7">
        <v>2184680.9229171271</v>
      </c>
      <c r="N1100" s="9">
        <v>43337</v>
      </c>
      <c r="O1100" s="10">
        <v>1.28670394420624</v>
      </c>
      <c r="P1100" s="10">
        <v>1743</v>
      </c>
      <c r="Q1100" s="10">
        <v>2560598.7506479071</v>
      </c>
      <c r="R1100" s="10">
        <v>1.172069899905031</v>
      </c>
      <c r="S1100" s="18">
        <v>1.172069899905031</v>
      </c>
      <c r="T1100" s="13">
        <v>44168</v>
      </c>
      <c r="U1100" s="14">
        <v>2.3331299283999999E-3</v>
      </c>
      <c r="V1100" s="14">
        <v>1320</v>
      </c>
      <c r="W1100" s="14">
        <v>533580.49462585396</v>
      </c>
      <c r="X1100" s="14">
        <v>99.818673911826764</v>
      </c>
      <c r="Y1100" s="19">
        <f t="shared" si="35"/>
        <v>-0.99818673911826761</v>
      </c>
      <c r="Z1100" s="19">
        <v>-0.99819999999999998</v>
      </c>
      <c r="AA1100" t="s">
        <v>12758</v>
      </c>
      <c r="AB1100" s="121">
        <v>3</v>
      </c>
    </row>
    <row r="1101" spans="1:28" ht="20.25">
      <c r="A1101">
        <v>3800</v>
      </c>
      <c r="B1101" t="s">
        <v>4065</v>
      </c>
      <c r="C1101" t="s">
        <v>4066</v>
      </c>
      <c r="D1101" t="str">
        <f t="shared" si="34"/>
        <v>FidexToken FEX</v>
      </c>
      <c r="E1101" s="3" t="s">
        <v>3686</v>
      </c>
      <c r="F1101" s="3" t="s">
        <v>8883</v>
      </c>
      <c r="G1101" s="3" t="s">
        <v>8883</v>
      </c>
      <c r="H1101" s="4">
        <v>1235</v>
      </c>
      <c r="I1101" s="4">
        <v>5820.1623107476516</v>
      </c>
      <c r="J1101" s="6">
        <v>43975</v>
      </c>
      <c r="K1101" s="8">
        <v>1.41716977487E-7</v>
      </c>
      <c r="L1101" s="7">
        <v>2074</v>
      </c>
      <c r="M1101" s="7">
        <v>4127.9796737982824</v>
      </c>
      <c r="N1101" s="9">
        <v>44500</v>
      </c>
      <c r="O1101" s="10">
        <v>6.1011795760468205E-4</v>
      </c>
      <c r="P1101" s="10">
        <v>1083</v>
      </c>
      <c r="Q1101" s="10">
        <v>18882135.278860729</v>
      </c>
      <c r="R1101" s="10">
        <v>4305.1860717298287</v>
      </c>
      <c r="S1101" s="18">
        <v>4305.1860717298287</v>
      </c>
      <c r="T1101" s="13">
        <v>44678</v>
      </c>
      <c r="U1101" s="16">
        <v>2.8889297649950002E-7</v>
      </c>
      <c r="V1101" s="14">
        <v>2230</v>
      </c>
      <c r="W1101" s="16">
        <v>8940.7567756114695</v>
      </c>
      <c r="X1101" s="16">
        <v>99.952649651940476</v>
      </c>
      <c r="Y1101" s="19">
        <f t="shared" si="35"/>
        <v>-0.99952649651940473</v>
      </c>
      <c r="Z1101" s="19">
        <v>-0.99950000000000006</v>
      </c>
      <c r="AA1101" t="s">
        <v>12759</v>
      </c>
      <c r="AB1101" s="121">
        <v>3</v>
      </c>
    </row>
    <row r="1102" spans="1:28" ht="20.25">
      <c r="A1102">
        <v>2147</v>
      </c>
      <c r="B1102" t="s">
        <v>1685</v>
      </c>
      <c r="C1102" t="s">
        <v>1685</v>
      </c>
      <c r="D1102" t="str">
        <f t="shared" si="34"/>
        <v>ELTCOIN ELTCOIN</v>
      </c>
      <c r="E1102" s="3" t="s">
        <v>8887</v>
      </c>
      <c r="F1102" s="3" t="s">
        <v>8883</v>
      </c>
      <c r="G1102" s="3" t="s">
        <v>8883</v>
      </c>
      <c r="H1102" s="4">
        <v>1236</v>
      </c>
      <c r="I1102" s="4">
        <v>5754.542617053</v>
      </c>
      <c r="J1102" s="6">
        <v>43611</v>
      </c>
      <c r="K1102" s="7">
        <v>2.8328737075100001E-4</v>
      </c>
      <c r="L1102" s="7">
        <v>1883</v>
      </c>
      <c r="M1102" s="7">
        <v>25495.863367589998</v>
      </c>
      <c r="N1102" s="9">
        <v>43622</v>
      </c>
      <c r="O1102" s="10">
        <v>2.8210370955600002E-3</v>
      </c>
      <c r="P1102" s="10">
        <v>2305</v>
      </c>
      <c r="Q1102" s="10">
        <v>253893.33860039999</v>
      </c>
      <c r="R1102" s="10">
        <v>9.9582169444454198</v>
      </c>
      <c r="S1102" s="18">
        <v>9.9582169444454198</v>
      </c>
      <c r="T1102" s="13">
        <v>43906</v>
      </c>
      <c r="U1102" s="16">
        <v>6.0718735443500001E-5</v>
      </c>
      <c r="V1102" s="14">
        <v>2283</v>
      </c>
      <c r="W1102" s="16">
        <v>5464.6861899149999</v>
      </c>
      <c r="X1102" s="16">
        <v>97.847644912608047</v>
      </c>
      <c r="Y1102" s="19">
        <f t="shared" si="35"/>
        <v>-0.97847644912608045</v>
      </c>
      <c r="Z1102" s="19">
        <v>-0.97850000000000004</v>
      </c>
      <c r="AA1102" t="s">
        <v>12760</v>
      </c>
      <c r="AB1102" s="121">
        <v>3</v>
      </c>
    </row>
    <row r="1103" spans="1:28" ht="20.25">
      <c r="A1103">
        <v>3162</v>
      </c>
      <c r="B1103" t="s">
        <v>3113</v>
      </c>
      <c r="C1103" t="s">
        <v>3114</v>
      </c>
      <c r="D1103" t="str">
        <f t="shared" si="34"/>
        <v>YoloCash YLC</v>
      </c>
      <c r="E1103" s="3" t="s">
        <v>8887</v>
      </c>
      <c r="F1103" s="3" t="s">
        <v>8883</v>
      </c>
      <c r="G1103" s="3" t="s">
        <v>8883</v>
      </c>
      <c r="H1103" s="4">
        <v>1237</v>
      </c>
      <c r="I1103" s="4">
        <v>5540.63042698564</v>
      </c>
      <c r="J1103" s="6">
        <v>43374</v>
      </c>
      <c r="K1103" s="7">
        <v>4.7988099999999998E-4</v>
      </c>
      <c r="L1103" s="7">
        <v>2865</v>
      </c>
      <c r="M1103" s="7">
        <v>0</v>
      </c>
      <c r="N1103" s="9">
        <v>43391</v>
      </c>
      <c r="O1103" s="10">
        <v>9.1321500000000003E-3</v>
      </c>
      <c r="P1103" s="10">
        <v>2403</v>
      </c>
      <c r="Q1103" s="10">
        <v>125817.245375</v>
      </c>
      <c r="R1103" s="10">
        <v>19.030030361693839</v>
      </c>
      <c r="S1103" s="18">
        <v>19.030030361693839</v>
      </c>
      <c r="T1103" s="13">
        <v>44095</v>
      </c>
      <c r="U1103" s="16">
        <v>6.6873721436499998E-5</v>
      </c>
      <c r="V1103" s="14">
        <v>2332</v>
      </c>
      <c r="W1103" s="16">
        <v>3337.3007573198702</v>
      </c>
      <c r="X1103" s="16">
        <v>99.267711092825905</v>
      </c>
      <c r="Y1103" s="19">
        <f t="shared" si="35"/>
        <v>-0.99267711092825905</v>
      </c>
      <c r="Z1103" s="19">
        <v>-0.99270000000000003</v>
      </c>
      <c r="AA1103" t="s">
        <v>12761</v>
      </c>
      <c r="AB1103" s="121">
        <v>3</v>
      </c>
    </row>
    <row r="1104" spans="1:28" ht="20.25">
      <c r="A1104">
        <v>5097</v>
      </c>
      <c r="B1104" t="s">
        <v>5309</v>
      </c>
      <c r="C1104" t="s">
        <v>5309</v>
      </c>
      <c r="D1104" t="str">
        <f t="shared" si="34"/>
        <v>onLEXpa onLEXpa</v>
      </c>
      <c r="E1104" s="3" t="s">
        <v>8887</v>
      </c>
      <c r="F1104" s="3" t="s">
        <v>8883</v>
      </c>
      <c r="G1104" s="3" t="s">
        <v>8883</v>
      </c>
      <c r="H1104" s="4">
        <v>1238</v>
      </c>
      <c r="I1104" s="4">
        <v>5076.6050938389553</v>
      </c>
      <c r="J1104" s="6">
        <v>43988</v>
      </c>
      <c r="K1104" s="8">
        <v>7.2583244400599998E-6</v>
      </c>
      <c r="L1104" s="7">
        <v>2122</v>
      </c>
      <c r="M1104" s="7">
        <v>1350.003735656361</v>
      </c>
      <c r="N1104" s="9">
        <v>44072</v>
      </c>
      <c r="O1104" s="10">
        <v>5.77200633364E-2</v>
      </c>
      <c r="P1104" s="10">
        <v>1273</v>
      </c>
      <c r="Q1104" s="10">
        <v>10716676.226119339</v>
      </c>
      <c r="R1104" s="10">
        <v>7952.2572754990924</v>
      </c>
      <c r="S1104" s="18">
        <v>7952.2572754990924</v>
      </c>
      <c r="T1104" s="13">
        <v>44203</v>
      </c>
      <c r="U1104" s="16">
        <v>1.2251099469999999E-5</v>
      </c>
      <c r="V1104" s="14">
        <v>2254</v>
      </c>
      <c r="W1104" s="16">
        <v>7158.5507176513966</v>
      </c>
      <c r="X1104" s="16">
        <v>99.978774972233481</v>
      </c>
      <c r="Y1104" s="19">
        <f t="shared" si="35"/>
        <v>-0.99978774972233486</v>
      </c>
      <c r="Z1104" s="19">
        <v>-0.99980000000000002</v>
      </c>
      <c r="AA1104" t="s">
        <v>12762</v>
      </c>
      <c r="AB1104" s="121">
        <v>3</v>
      </c>
    </row>
    <row r="1105" spans="1:28" ht="20.25">
      <c r="A1105">
        <v>3222</v>
      </c>
      <c r="B1105" t="s">
        <v>3218</v>
      </c>
      <c r="C1105" t="s">
        <v>3219</v>
      </c>
      <c r="D1105" t="str">
        <f t="shared" si="34"/>
        <v>Bionic BNC</v>
      </c>
      <c r="E1105" s="3" t="s">
        <v>8887</v>
      </c>
      <c r="F1105" s="3" t="s">
        <v>8883</v>
      </c>
      <c r="G1105" s="3" t="s">
        <v>8883</v>
      </c>
      <c r="H1105" s="4">
        <v>1239</v>
      </c>
      <c r="I1105" s="4">
        <v>4985.9178765085353</v>
      </c>
      <c r="J1105" s="6">
        <v>43344</v>
      </c>
      <c r="K1105" s="7">
        <v>1.6822390898596501E-4</v>
      </c>
      <c r="L1105" s="7">
        <v>2867</v>
      </c>
      <c r="M1105" s="7">
        <v>0</v>
      </c>
      <c r="N1105" s="9">
        <v>43347</v>
      </c>
      <c r="O1105" s="10">
        <v>1.2864999007433701E-3</v>
      </c>
      <c r="P1105" s="10">
        <v>2911</v>
      </c>
      <c r="Q1105" s="10">
        <v>0</v>
      </c>
      <c r="R1105" s="10">
        <v>7.6475449209226456</v>
      </c>
      <c r="S1105" s="18">
        <v>7.6475449209226456</v>
      </c>
      <c r="T1105" s="13">
        <v>44269</v>
      </c>
      <c r="U1105" s="16">
        <v>5.5664819300000003E-6</v>
      </c>
      <c r="V1105" s="14">
        <v>2340</v>
      </c>
      <c r="W1105" s="16">
        <v>2888.6240462880692</v>
      </c>
      <c r="X1105" s="16">
        <v>99.567315790169616</v>
      </c>
      <c r="Y1105" s="19">
        <f t="shared" si="35"/>
        <v>-0.99567315790169619</v>
      </c>
      <c r="Z1105" s="19">
        <v>-0.99570000000000003</v>
      </c>
      <c r="AA1105" t="s">
        <v>12763</v>
      </c>
      <c r="AB1105" s="121">
        <v>3</v>
      </c>
    </row>
    <row r="1106" spans="1:28" ht="20.25">
      <c r="A1106">
        <v>3460</v>
      </c>
      <c r="B1106" t="s">
        <v>3598</v>
      </c>
      <c r="C1106" t="s">
        <v>220</v>
      </c>
      <c r="D1106" t="str">
        <f t="shared" si="34"/>
        <v>Bitcoinus BITS</v>
      </c>
      <c r="E1106" s="3" t="s">
        <v>8888</v>
      </c>
      <c r="F1106" s="3" t="s">
        <v>8883</v>
      </c>
      <c r="G1106" s="3" t="s">
        <v>8883</v>
      </c>
      <c r="H1106" s="4">
        <v>1240</v>
      </c>
      <c r="I1106" s="4">
        <v>4924.3475540588288</v>
      </c>
      <c r="J1106" s="6">
        <v>43444</v>
      </c>
      <c r="K1106" s="7">
        <v>1.0217084203300001E-3</v>
      </c>
      <c r="L1106" s="7">
        <v>1766</v>
      </c>
      <c r="M1106" s="7">
        <v>46277.616389368137</v>
      </c>
      <c r="N1106" s="9">
        <v>43574</v>
      </c>
      <c r="O1106" s="10">
        <v>1.1098074404299999E-2</v>
      </c>
      <c r="P1106" s="10">
        <v>2118</v>
      </c>
      <c r="Q1106" s="10">
        <v>613660.78437875072</v>
      </c>
      <c r="R1106" s="10">
        <v>10.862271645677</v>
      </c>
      <c r="S1106" s="18">
        <v>10.862271645677</v>
      </c>
      <c r="T1106" s="13">
        <v>44001</v>
      </c>
      <c r="U1106" s="16">
        <v>9.9351710591799992E-9</v>
      </c>
      <c r="V1106" s="14">
        <v>2324</v>
      </c>
      <c r="W1106" s="16">
        <v>3453.2125261682208</v>
      </c>
      <c r="X1106" s="16">
        <v>99.999910478424482</v>
      </c>
      <c r="Y1106" s="19">
        <f t="shared" si="35"/>
        <v>-0.99999910478424481</v>
      </c>
      <c r="Z1106" s="19">
        <v>-1</v>
      </c>
      <c r="AA1106" t="s">
        <v>12764</v>
      </c>
      <c r="AB1106" s="121">
        <v>3</v>
      </c>
    </row>
    <row r="1107" spans="1:28" ht="20.25">
      <c r="A1107">
        <v>3454</v>
      </c>
      <c r="B1107" t="s">
        <v>3587</v>
      </c>
      <c r="C1107" t="s">
        <v>3588</v>
      </c>
      <c r="D1107" t="str">
        <f t="shared" si="34"/>
        <v>Decentralized Asset Trading Platform DATP</v>
      </c>
      <c r="E1107" s="3" t="s">
        <v>3686</v>
      </c>
      <c r="F1107" s="3" t="s">
        <v>8883</v>
      </c>
      <c r="G1107" s="3" t="s">
        <v>8883</v>
      </c>
      <c r="H1107" s="4">
        <v>1241</v>
      </c>
      <c r="I1107" s="4">
        <v>4881.26204905745</v>
      </c>
      <c r="J1107" s="6">
        <v>43584</v>
      </c>
      <c r="K1107" s="8">
        <v>1.4141153521100001E-6</v>
      </c>
      <c r="L1107" s="7">
        <v>1930</v>
      </c>
      <c r="M1107" s="7">
        <v>19808.541978746802</v>
      </c>
      <c r="N1107" s="9">
        <v>43619</v>
      </c>
      <c r="O1107" s="12">
        <v>8.3219494651800007E-5</v>
      </c>
      <c r="P1107" s="10">
        <v>2515</v>
      </c>
      <c r="Q1107" s="10">
        <v>37852.324374531301</v>
      </c>
      <c r="R1107" s="10">
        <v>58.84915578324518</v>
      </c>
      <c r="S1107" s="18">
        <v>58.84915578324518</v>
      </c>
      <c r="T1107" s="13">
        <v>44212</v>
      </c>
      <c r="U1107" s="14">
        <v>1.1999999999999999E-7</v>
      </c>
      <c r="V1107" s="14">
        <v>2084</v>
      </c>
      <c r="W1107" s="14">
        <v>20384.778015880001</v>
      </c>
      <c r="X1107" s="14">
        <v>99.855803017667796</v>
      </c>
      <c r="Y1107" s="19">
        <f t="shared" si="35"/>
        <v>-0.99855803017667799</v>
      </c>
      <c r="Z1107" s="19">
        <v>-0.99860000000000004</v>
      </c>
      <c r="AA1107" t="s">
        <v>12765</v>
      </c>
      <c r="AB1107" s="121">
        <v>3</v>
      </c>
    </row>
    <row r="1108" spans="1:28" ht="20.25">
      <c r="A1108">
        <v>3580</v>
      </c>
      <c r="B1108" t="s">
        <v>3706</v>
      </c>
      <c r="C1108" t="s">
        <v>3707</v>
      </c>
      <c r="D1108" t="str">
        <f t="shared" si="34"/>
        <v>Crystal Token CYL</v>
      </c>
      <c r="E1108" s="3" t="s">
        <v>8887</v>
      </c>
      <c r="F1108" s="3" t="s">
        <v>8883</v>
      </c>
      <c r="G1108" s="3" t="s">
        <v>8883</v>
      </c>
      <c r="H1108" s="4">
        <v>1242</v>
      </c>
      <c r="I1108" s="4">
        <v>4413.9748886327898</v>
      </c>
      <c r="J1108" s="6">
        <v>43416</v>
      </c>
      <c r="K1108" s="7">
        <v>9.5133899999999993E-2</v>
      </c>
      <c r="L1108" s="7">
        <v>1656</v>
      </c>
      <c r="M1108" s="7">
        <v>78341.797501467896</v>
      </c>
      <c r="N1108" s="9">
        <v>43418</v>
      </c>
      <c r="O1108" s="10">
        <v>0.93032899999999996</v>
      </c>
      <c r="P1108" s="10">
        <v>2468</v>
      </c>
      <c r="Q1108" s="10">
        <v>65539.453779079297</v>
      </c>
      <c r="R1108" s="10">
        <v>9.7791533827584072</v>
      </c>
      <c r="S1108" s="18">
        <v>9.7791533827584072</v>
      </c>
      <c r="T1108" s="13">
        <v>44098</v>
      </c>
      <c r="U1108" s="14">
        <v>9.7271E-4</v>
      </c>
      <c r="V1108" s="14">
        <v>2368</v>
      </c>
      <c r="W1108" s="14">
        <v>2067.7526235400001</v>
      </c>
      <c r="X1108" s="14">
        <v>99.895444514789929</v>
      </c>
      <c r="Y1108" s="19">
        <f t="shared" si="35"/>
        <v>-0.99895444514789933</v>
      </c>
      <c r="Z1108" s="19">
        <v>-0.999</v>
      </c>
      <c r="AA1108" t="s">
        <v>12766</v>
      </c>
      <c r="AB1108" s="121">
        <v>3</v>
      </c>
    </row>
    <row r="1109" spans="1:28" ht="20.25">
      <c r="A1109">
        <v>4783</v>
      </c>
      <c r="B1109" t="s">
        <v>5011</v>
      </c>
      <c r="C1109" t="s">
        <v>5012</v>
      </c>
      <c r="D1109" t="str">
        <f t="shared" si="34"/>
        <v>Dragon Option DRAGON</v>
      </c>
      <c r="E1109" s="3" t="s">
        <v>8887</v>
      </c>
      <c r="F1109" s="3" t="s">
        <v>8883</v>
      </c>
      <c r="G1109" s="3" t="s">
        <v>8883</v>
      </c>
      <c r="H1109" s="4">
        <v>1243</v>
      </c>
      <c r="I1109" s="4">
        <v>4170.5027834367729</v>
      </c>
      <c r="J1109" s="6">
        <v>43754</v>
      </c>
      <c r="K1109" s="7">
        <v>2.43207100525E-4</v>
      </c>
      <c r="L1109" s="7">
        <v>2902</v>
      </c>
      <c r="M1109" s="7">
        <v>0</v>
      </c>
      <c r="N1109" s="9">
        <v>43755</v>
      </c>
      <c r="O1109" s="10">
        <v>2.5139485447099998E-4</v>
      </c>
      <c r="P1109" s="10">
        <v>3285</v>
      </c>
      <c r="Q1109" s="10">
        <v>0</v>
      </c>
      <c r="R1109" s="10">
        <v>1.033665768508919</v>
      </c>
      <c r="S1109" s="18">
        <v>1.033665768508919</v>
      </c>
      <c r="T1109" s="13">
        <v>44036</v>
      </c>
      <c r="U1109" s="16">
        <v>7.00381533226E-6</v>
      </c>
      <c r="V1109" s="14">
        <v>2432</v>
      </c>
      <c r="W1109" s="16">
        <v>878.13513485618103</v>
      </c>
      <c r="X1109" s="16">
        <v>97.214018024753202</v>
      </c>
      <c r="Y1109" s="19">
        <f t="shared" si="35"/>
        <v>-0.97214018024753202</v>
      </c>
      <c r="Z1109" s="19">
        <v>-0.97209999999999996</v>
      </c>
      <c r="AA1109" t="s">
        <v>12767</v>
      </c>
      <c r="AB1109" s="121">
        <v>3</v>
      </c>
    </row>
    <row r="1110" spans="1:28" ht="20.25">
      <c r="A1110">
        <v>2858</v>
      </c>
      <c r="B1110" t="s">
        <v>2657</v>
      </c>
      <c r="C1110" t="s">
        <v>2658</v>
      </c>
      <c r="D1110" t="str">
        <f t="shared" si="34"/>
        <v>Couchain COU</v>
      </c>
      <c r="E1110" s="3" t="s">
        <v>8887</v>
      </c>
      <c r="F1110" s="3" t="s">
        <v>8883</v>
      </c>
      <c r="G1110" s="3" t="s">
        <v>8883</v>
      </c>
      <c r="H1110" s="4">
        <v>1244</v>
      </c>
      <c r="I1110" s="4">
        <v>4005.5346410871998</v>
      </c>
      <c r="J1110" s="6">
        <v>43918</v>
      </c>
      <c r="K1110" s="8">
        <v>2.2276892098E-7</v>
      </c>
      <c r="L1110" s="7">
        <v>2102</v>
      </c>
      <c r="M1110" s="7">
        <v>2160.8585335060002</v>
      </c>
      <c r="N1110" s="9">
        <v>44182</v>
      </c>
      <c r="O1110" s="10">
        <v>2.2801039285999999E-4</v>
      </c>
      <c r="P1110" s="10">
        <v>1615</v>
      </c>
      <c r="Q1110" s="10">
        <v>3944352.9261371042</v>
      </c>
      <c r="R1110" s="10">
        <v>1023.528739363381</v>
      </c>
      <c r="S1110" s="18">
        <v>1023.528739363381</v>
      </c>
      <c r="T1110" s="13">
        <v>44231</v>
      </c>
      <c r="U1110" s="16">
        <v>1.5948502540000001E-5</v>
      </c>
      <c r="V1110" s="14">
        <v>1484</v>
      </c>
      <c r="W1110" s="16">
        <v>291714.13970165269</v>
      </c>
      <c r="X1110" s="16">
        <v>93.005361580253719</v>
      </c>
      <c r="Y1110" s="19">
        <f t="shared" si="35"/>
        <v>-0.9300536158025372</v>
      </c>
      <c r="Z1110" s="19">
        <v>-0.93010000000000004</v>
      </c>
      <c r="AA1110" t="s">
        <v>12768</v>
      </c>
      <c r="AB1110" s="121">
        <v>3</v>
      </c>
    </row>
    <row r="1111" spans="1:28" ht="20.25">
      <c r="A1111">
        <v>2965</v>
      </c>
      <c r="B1111" t="s">
        <v>2809</v>
      </c>
      <c r="C1111" t="s">
        <v>2810</v>
      </c>
      <c r="D1111" t="str">
        <f t="shared" si="34"/>
        <v>VikkyToken VIKKY</v>
      </c>
      <c r="E1111" s="3" t="s">
        <v>8887</v>
      </c>
      <c r="F1111" s="3" t="s">
        <v>8883</v>
      </c>
      <c r="G1111" s="3" t="s">
        <v>8883</v>
      </c>
      <c r="H1111" s="4">
        <v>1245</v>
      </c>
      <c r="I1111" s="4">
        <v>3177.43041502918</v>
      </c>
      <c r="J1111" s="6">
        <v>43906</v>
      </c>
      <c r="K1111" s="8">
        <v>5.4801455307500005E-7</v>
      </c>
      <c r="L1111" s="7">
        <v>2101</v>
      </c>
      <c r="M1111" s="7">
        <v>2183.06505035071</v>
      </c>
      <c r="N1111" s="9">
        <v>44237</v>
      </c>
      <c r="O1111" s="10">
        <v>4.6775000000000001E-4</v>
      </c>
      <c r="P1111" s="10">
        <v>2469</v>
      </c>
      <c r="Q1111" s="10">
        <v>65009.29</v>
      </c>
      <c r="R1111" s="10">
        <v>853.53572706304533</v>
      </c>
      <c r="S1111" s="18">
        <v>853.53572706304533</v>
      </c>
      <c r="T1111" s="13">
        <v>44575</v>
      </c>
      <c r="U1111" s="16">
        <v>9.8006490952229998E-6</v>
      </c>
      <c r="V1111" s="14">
        <v>1231</v>
      </c>
      <c r="W1111" s="16">
        <v>720403.06</v>
      </c>
      <c r="X1111" s="16">
        <v>97.904724939556814</v>
      </c>
      <c r="Y1111" s="19">
        <f t="shared" si="35"/>
        <v>-0.9790472493955682</v>
      </c>
      <c r="Z1111" s="19">
        <v>-0.97899999999999998</v>
      </c>
      <c r="AA1111" t="s">
        <v>12769</v>
      </c>
      <c r="AB1111" s="121">
        <v>3</v>
      </c>
    </row>
    <row r="1112" spans="1:28" ht="20.25">
      <c r="A1112">
        <v>3219</v>
      </c>
      <c r="B1112" t="s">
        <v>3212</v>
      </c>
      <c r="C1112" t="s">
        <v>3213</v>
      </c>
      <c r="D1112" t="str">
        <f t="shared" si="34"/>
        <v>FUTURAX FTXT</v>
      </c>
      <c r="E1112" s="3" t="s">
        <v>8898</v>
      </c>
      <c r="F1112" s="3" t="s">
        <v>8883</v>
      </c>
      <c r="G1112" s="3" t="s">
        <v>8883</v>
      </c>
      <c r="H1112" s="4">
        <v>1247</v>
      </c>
      <c r="I1112" s="4">
        <v>2314.16580896395</v>
      </c>
      <c r="J1112" s="6">
        <v>43800</v>
      </c>
      <c r="K1112" s="8">
        <v>2.9473974771899999E-7</v>
      </c>
      <c r="L1112" s="7">
        <v>2110</v>
      </c>
      <c r="M1112" s="7">
        <v>1713.59921214109</v>
      </c>
      <c r="N1112" s="9">
        <v>44328</v>
      </c>
      <c r="O1112" s="10">
        <v>5.7355000000000004E-4</v>
      </c>
      <c r="P1112" s="10">
        <v>2480</v>
      </c>
      <c r="Q1112" s="10">
        <v>59934.48</v>
      </c>
      <c r="R1112" s="10">
        <v>1945.9540304242</v>
      </c>
      <c r="S1112" s="18">
        <v>1945.9540304242</v>
      </c>
      <c r="T1112" s="13">
        <v>44505</v>
      </c>
      <c r="U1112" s="16">
        <v>2.7767314483330002E-6</v>
      </c>
      <c r="V1112" s="14">
        <v>2087</v>
      </c>
      <c r="W1112" s="16">
        <v>19835.57</v>
      </c>
      <c r="X1112" s="16">
        <v>99.515869331647977</v>
      </c>
      <c r="Y1112" s="19">
        <f t="shared" si="35"/>
        <v>-0.99515869331647977</v>
      </c>
      <c r="Z1112" s="19">
        <v>-0.99519999999999997</v>
      </c>
      <c r="AA1112" t="s">
        <v>12770</v>
      </c>
      <c r="AB1112" s="121">
        <v>3</v>
      </c>
    </row>
    <row r="1113" spans="1:28" ht="20.25">
      <c r="A1113">
        <v>5037</v>
      </c>
      <c r="B1113" t="s">
        <v>5243</v>
      </c>
      <c r="C1113" t="s">
        <v>5244</v>
      </c>
      <c r="D1113" t="str">
        <f t="shared" si="34"/>
        <v>Huptex HTX</v>
      </c>
      <c r="E1113" s="3" t="s">
        <v>8887</v>
      </c>
      <c r="F1113" s="3" t="s">
        <v>8883</v>
      </c>
      <c r="G1113" s="3" t="s">
        <v>8883</v>
      </c>
      <c r="H1113" s="4">
        <v>1248</v>
      </c>
      <c r="I1113" s="4">
        <v>1802.2056859701929</v>
      </c>
      <c r="J1113" s="6">
        <v>43842</v>
      </c>
      <c r="K1113" s="7">
        <v>6.0156252321400005E-4</v>
      </c>
      <c r="L1113" s="7">
        <v>2933</v>
      </c>
      <c r="M1113" s="7">
        <v>0</v>
      </c>
      <c r="N1113" s="9">
        <v>43867</v>
      </c>
      <c r="O1113" s="10">
        <v>4.67223272762E-3</v>
      </c>
      <c r="P1113" s="10">
        <v>3355</v>
      </c>
      <c r="Q1113" s="10">
        <v>0</v>
      </c>
      <c r="R1113" s="10">
        <v>7.7668281306112856</v>
      </c>
      <c r="S1113" s="18">
        <v>7.7668281306112856</v>
      </c>
      <c r="T1113" s="13">
        <v>43920</v>
      </c>
      <c r="U1113" s="16">
        <v>1.3386211775400001E-6</v>
      </c>
      <c r="V1113" s="14">
        <v>2501</v>
      </c>
      <c r="W1113" s="16">
        <v>11.322598722589049</v>
      </c>
      <c r="X1113" s="16">
        <v>99.971349432796302</v>
      </c>
      <c r="Y1113" s="19">
        <f t="shared" si="35"/>
        <v>-0.99971349432796297</v>
      </c>
      <c r="Z1113" s="19">
        <v>-0.99970000000000003</v>
      </c>
      <c r="AA1113" t="s">
        <v>12771</v>
      </c>
      <c r="AB1113" s="121">
        <v>3</v>
      </c>
    </row>
    <row r="1114" spans="1:28" ht="20.25">
      <c r="A1114">
        <v>3886</v>
      </c>
      <c r="B1114" t="s">
        <v>4206</v>
      </c>
      <c r="C1114" t="s">
        <v>4207</v>
      </c>
      <c r="D1114" t="str">
        <f t="shared" si="34"/>
        <v>ICOCalendar.Today ICT</v>
      </c>
      <c r="E1114" s="3" t="s">
        <v>8888</v>
      </c>
      <c r="F1114" s="3" t="s">
        <v>8883</v>
      </c>
      <c r="G1114" s="3" t="s">
        <v>8883</v>
      </c>
      <c r="H1114" s="4">
        <v>1249</v>
      </c>
      <c r="I1114" s="4">
        <v>1430.3023800792</v>
      </c>
      <c r="J1114" s="6">
        <v>43582</v>
      </c>
      <c r="K1114" s="7">
        <v>7.6096493414000002E-2</v>
      </c>
      <c r="L1114" s="7">
        <v>2893</v>
      </c>
      <c r="M1114" s="7">
        <v>0</v>
      </c>
      <c r="N1114" s="9">
        <v>43585</v>
      </c>
      <c r="O1114" s="10">
        <v>0.41848975761399998</v>
      </c>
      <c r="P1114" s="10">
        <v>2300</v>
      </c>
      <c r="Q1114" s="10">
        <v>261980.4471229706</v>
      </c>
      <c r="R1114" s="10">
        <v>5.4994617864613389</v>
      </c>
      <c r="S1114" s="18">
        <v>5.4994617864613389</v>
      </c>
      <c r="T1114" s="13">
        <v>44016</v>
      </c>
      <c r="U1114" s="16">
        <v>2.2923678631799999E-6</v>
      </c>
      <c r="V1114" s="14">
        <v>2412</v>
      </c>
      <c r="W1114" s="16">
        <v>1171.627556094925</v>
      </c>
      <c r="X1114" s="16">
        <v>99.999452228442507</v>
      </c>
      <c r="Y1114" s="19">
        <f t="shared" si="35"/>
        <v>-0.99999452228442509</v>
      </c>
      <c r="Z1114" s="19">
        <v>-1</v>
      </c>
      <c r="AA1114" t="s">
        <v>12772</v>
      </c>
      <c r="AB1114" s="121">
        <v>3</v>
      </c>
    </row>
    <row r="1115" spans="1:28" ht="20.25">
      <c r="A1115">
        <v>1650</v>
      </c>
      <c r="B1115" t="s">
        <v>1030</v>
      </c>
      <c r="C1115" t="s">
        <v>1031</v>
      </c>
      <c r="D1115" t="str">
        <f t="shared" si="34"/>
        <v>ProCurrency PROC</v>
      </c>
      <c r="E1115" s="3" t="s">
        <v>3686</v>
      </c>
      <c r="F1115" s="3" t="s">
        <v>8883</v>
      </c>
      <c r="G1115" s="3" t="s">
        <v>8883</v>
      </c>
      <c r="H1115" s="4">
        <v>1250</v>
      </c>
      <c r="I1115" s="4">
        <v>948.89123782204024</v>
      </c>
      <c r="J1115" s="6">
        <v>43424</v>
      </c>
      <c r="K1115" s="7">
        <v>3.7460098146300001E-4</v>
      </c>
      <c r="L1115" s="7">
        <v>1806</v>
      </c>
      <c r="M1115" s="7">
        <v>37524.879757861687</v>
      </c>
      <c r="N1115" s="9">
        <v>43541</v>
      </c>
      <c r="O1115" s="10">
        <v>7.2915661944399999E-3</v>
      </c>
      <c r="P1115" s="10">
        <v>2070</v>
      </c>
      <c r="Q1115" s="10">
        <v>739627.81890884938</v>
      </c>
      <c r="R1115" s="10">
        <v>19.464888121656461</v>
      </c>
      <c r="S1115" s="18">
        <v>19.464888121656461</v>
      </c>
      <c r="T1115" s="13">
        <v>43912</v>
      </c>
      <c r="U1115" s="16">
        <v>4.9572968987000002E-6</v>
      </c>
      <c r="V1115" s="14">
        <v>2461</v>
      </c>
      <c r="W1115" s="16">
        <v>517.38725648669958</v>
      </c>
      <c r="X1115" s="16">
        <v>99.932013277168352</v>
      </c>
      <c r="Y1115" s="19">
        <f t="shared" si="35"/>
        <v>-0.99932013277168352</v>
      </c>
      <c r="Z1115" s="19">
        <v>-0.99929999999999997</v>
      </c>
      <c r="AA1115" t="s">
        <v>12773</v>
      </c>
      <c r="AB1115" s="121">
        <v>3</v>
      </c>
    </row>
    <row r="1116" spans="1:28" ht="20.25">
      <c r="A1116">
        <v>4231</v>
      </c>
      <c r="B1116" t="s">
        <v>4669</v>
      </c>
      <c r="C1116" t="s">
        <v>3597</v>
      </c>
      <c r="D1116" t="str">
        <f t="shared" si="34"/>
        <v>Helpico HELP</v>
      </c>
      <c r="E1116" s="3" t="s">
        <v>8887</v>
      </c>
      <c r="F1116" s="3" t="s">
        <v>8883</v>
      </c>
      <c r="G1116" s="3" t="s">
        <v>8883</v>
      </c>
      <c r="H1116" s="4">
        <v>1251</v>
      </c>
      <c r="I1116" s="4">
        <v>768.84838654150997</v>
      </c>
      <c r="J1116" s="6">
        <v>43691</v>
      </c>
      <c r="K1116" s="7">
        <v>11.6120179238</v>
      </c>
      <c r="L1116" s="7">
        <v>2916</v>
      </c>
      <c r="M1116" s="7">
        <v>0</v>
      </c>
      <c r="N1116" s="9">
        <v>43716</v>
      </c>
      <c r="O1116" s="10">
        <v>23.791513073400001</v>
      </c>
      <c r="P1116" s="10">
        <v>3191</v>
      </c>
      <c r="Q1116" s="10">
        <v>0</v>
      </c>
      <c r="R1116" s="10">
        <v>2.0488698200023361</v>
      </c>
      <c r="S1116" s="18">
        <v>2.0488698200023361</v>
      </c>
      <c r="T1116" s="13">
        <v>44282</v>
      </c>
      <c r="U1116" s="14">
        <v>1.67665E-3</v>
      </c>
      <c r="V1116" s="14">
        <v>2468</v>
      </c>
      <c r="W1116" s="14">
        <v>383.59</v>
      </c>
      <c r="X1116" s="14">
        <v>99.992952739093028</v>
      </c>
      <c r="Y1116" s="19">
        <f t="shared" si="35"/>
        <v>-0.99992952739093033</v>
      </c>
      <c r="Z1116" s="19">
        <v>-0.99990000000000001</v>
      </c>
      <c r="AA1116" t="s">
        <v>12774</v>
      </c>
      <c r="AB1116" s="121">
        <v>3</v>
      </c>
    </row>
    <row r="1117" spans="1:28" ht="20.25">
      <c r="A1117">
        <v>2659</v>
      </c>
      <c r="B1117" t="s">
        <v>2416</v>
      </c>
      <c r="C1117" t="s">
        <v>2417</v>
      </c>
      <c r="D1117" t="str">
        <f t="shared" si="34"/>
        <v>Dignity DIG</v>
      </c>
      <c r="E1117" s="3" t="s">
        <v>8887</v>
      </c>
      <c r="F1117" s="3" t="s">
        <v>8883</v>
      </c>
      <c r="G1117" s="3" t="s">
        <v>8883</v>
      </c>
      <c r="H1117" s="4">
        <v>1252</v>
      </c>
      <c r="I1117" s="4">
        <v>195.95357777143491</v>
      </c>
      <c r="J1117" s="6">
        <v>43320</v>
      </c>
      <c r="K1117" s="7">
        <v>8.6802884936332703E-2</v>
      </c>
      <c r="L1117" s="7">
        <v>96</v>
      </c>
      <c r="M1117" s="7">
        <v>45401070.229818553</v>
      </c>
      <c r="N1117" s="9">
        <v>43321</v>
      </c>
      <c r="O1117" s="10">
        <v>9.6405379474163097E-2</v>
      </c>
      <c r="P1117" s="10">
        <v>781</v>
      </c>
      <c r="Q1117" s="10">
        <v>50423524.601159461</v>
      </c>
      <c r="R1117" s="10">
        <v>1.1106241404865</v>
      </c>
      <c r="S1117" s="18">
        <v>1.1106241404865</v>
      </c>
      <c r="T1117" s="13">
        <v>43906</v>
      </c>
      <c r="U1117" s="16">
        <v>3.6816629716500001E-7</v>
      </c>
      <c r="V1117" s="14">
        <v>2481</v>
      </c>
      <c r="W1117" s="16">
        <v>192.5643822333839</v>
      </c>
      <c r="X1117" s="16">
        <v>99.999618106065057</v>
      </c>
      <c r="Y1117" s="19">
        <f t="shared" si="35"/>
        <v>-0.99999618106065058</v>
      </c>
      <c r="Z1117" s="19">
        <v>-1</v>
      </c>
      <c r="AA1117" t="s">
        <v>12775</v>
      </c>
      <c r="AB1117" s="121">
        <v>3</v>
      </c>
    </row>
    <row r="1118" spans="1:28" ht="20.25">
      <c r="A1118">
        <v>3047</v>
      </c>
      <c r="B1118" t="s">
        <v>2924</v>
      </c>
      <c r="C1118" t="s">
        <v>2925</v>
      </c>
      <c r="D1118" t="str">
        <f t="shared" si="34"/>
        <v>UltraNote Coin XUN</v>
      </c>
      <c r="E1118" s="3" t="s">
        <v>8884</v>
      </c>
      <c r="F1118" s="3" t="s">
        <v>8883</v>
      </c>
      <c r="G1118" s="3" t="s">
        <v>8883</v>
      </c>
      <c r="H1118" s="4">
        <v>1253</v>
      </c>
      <c r="I1118" s="4">
        <v>157.56198557112299</v>
      </c>
      <c r="J1118" s="6">
        <v>43333</v>
      </c>
      <c r="K1118" s="7">
        <v>4.6919650048948797E-4</v>
      </c>
      <c r="L1118" s="7">
        <v>2931</v>
      </c>
      <c r="M1118" s="7">
        <v>0</v>
      </c>
      <c r="N1118" s="9">
        <v>43344</v>
      </c>
      <c r="O1118" s="10">
        <v>1.19320035446435E-3</v>
      </c>
      <c r="P1118" s="10">
        <v>1907</v>
      </c>
      <c r="Q1118" s="10">
        <v>1482391.541151016</v>
      </c>
      <c r="R1118" s="10">
        <v>2.543071726280028</v>
      </c>
      <c r="S1118" s="18">
        <v>2.543071726280028</v>
      </c>
      <c r="T1118" s="13">
        <v>43906</v>
      </c>
      <c r="U1118" s="16">
        <v>3.2773148746999998E-7</v>
      </c>
      <c r="V1118" s="14">
        <v>2497</v>
      </c>
      <c r="W1118" s="16">
        <v>67.231308047244923</v>
      </c>
      <c r="X1118" s="16">
        <v>99.972533406795947</v>
      </c>
      <c r="Y1118" s="19">
        <f t="shared" si="35"/>
        <v>-0.99972533406795949</v>
      </c>
      <c r="Z1118" s="19">
        <v>-0.99970000000000003</v>
      </c>
      <c r="AA1118" t="s">
        <v>12776</v>
      </c>
      <c r="AB1118" s="121">
        <v>3</v>
      </c>
    </row>
    <row r="1119" spans="1:28" ht="20.25">
      <c r="A1119">
        <v>3787</v>
      </c>
      <c r="B1119" t="s">
        <v>4046</v>
      </c>
      <c r="C1119" t="s">
        <v>4047</v>
      </c>
      <c r="D1119" t="str">
        <f t="shared" si="34"/>
        <v>InnovativeBioresearchClassic INNBCL</v>
      </c>
      <c r="E1119" s="3" t="s">
        <v>1772</v>
      </c>
      <c r="F1119" s="3" t="s">
        <v>8895</v>
      </c>
      <c r="G1119" s="3" t="s">
        <v>8883</v>
      </c>
      <c r="H1119" s="4">
        <v>1254</v>
      </c>
      <c r="I1119" s="4">
        <v>1688331165.82622</v>
      </c>
      <c r="J1119" s="6">
        <v>43862</v>
      </c>
      <c r="K1119" s="8">
        <v>2.2585298572599998E-12</v>
      </c>
      <c r="L1119" s="7">
        <v>2087</v>
      </c>
      <c r="M1119" s="7">
        <v>3219.9688817890892</v>
      </c>
      <c r="N1119" s="9">
        <v>44027</v>
      </c>
      <c r="O1119" s="10">
        <v>8.1480209704600003E-4</v>
      </c>
      <c r="P1119" s="10">
        <v>2200</v>
      </c>
      <c r="Q1119" s="10">
        <v>426565.59880216408</v>
      </c>
      <c r="R1119" s="10">
        <v>360766582.04310858</v>
      </c>
      <c r="S1119" s="18">
        <v>360766582.04310858</v>
      </c>
      <c r="T1119" s="13">
        <v>44670</v>
      </c>
      <c r="U1119" s="16">
        <v>2.90099751281E-9</v>
      </c>
      <c r="V1119" s="14">
        <v>2502</v>
      </c>
      <c r="W1119" s="16">
        <v>10.35867061588511</v>
      </c>
      <c r="X1119" s="16">
        <v>99.99964396292998</v>
      </c>
      <c r="Y1119" s="19">
        <f t="shared" si="35"/>
        <v>-0.99999643962929985</v>
      </c>
      <c r="Z1119" s="19">
        <v>-1</v>
      </c>
      <c r="AA1119" t="s">
        <v>12777</v>
      </c>
      <c r="AB1119" s="121">
        <v>3</v>
      </c>
    </row>
    <row r="1120" spans="1:28" ht="20.25">
      <c r="A1120">
        <v>3116</v>
      </c>
      <c r="B1120" t="s">
        <v>3030</v>
      </c>
      <c r="C1120" t="s">
        <v>3031</v>
      </c>
      <c r="D1120" t="str">
        <f t="shared" si="34"/>
        <v>Insight Chain INB</v>
      </c>
      <c r="E1120" s="3" t="s">
        <v>8887</v>
      </c>
      <c r="F1120" s="3" t="s">
        <v>8883</v>
      </c>
      <c r="G1120" s="3" t="s">
        <v>8883</v>
      </c>
      <c r="H1120" s="4">
        <v>1255</v>
      </c>
      <c r="I1120" s="4">
        <v>74118412.462318361</v>
      </c>
      <c r="J1120" s="6">
        <v>43902</v>
      </c>
      <c r="K1120" s="7">
        <v>0.13633596545599999</v>
      </c>
      <c r="L1120" s="7">
        <v>93</v>
      </c>
      <c r="M1120" s="7">
        <v>47704320.931645192</v>
      </c>
      <c r="N1120" s="9">
        <v>44247</v>
      </c>
      <c r="O1120" s="10">
        <v>2.14984522371264</v>
      </c>
      <c r="P1120" s="10">
        <v>188</v>
      </c>
      <c r="Q1120" s="10">
        <v>752236624.88714814</v>
      </c>
      <c r="R1120" s="10">
        <v>15.768731431373221</v>
      </c>
      <c r="S1120" s="18">
        <v>15.768731431373221</v>
      </c>
      <c r="T1120" s="13">
        <v>44339</v>
      </c>
      <c r="U1120" s="14">
        <v>0.87700113224132004</v>
      </c>
      <c r="V1120" s="14">
        <v>2513</v>
      </c>
      <c r="W1120" s="14">
        <v>0</v>
      </c>
      <c r="X1120" s="14">
        <v>59.206312967647158</v>
      </c>
      <c r="Y1120" s="19">
        <f t="shared" si="35"/>
        <v>-0.59206312967647157</v>
      </c>
      <c r="Z1120" s="19">
        <v>-0.59209999999999996</v>
      </c>
      <c r="AA1120" t="s">
        <v>12778</v>
      </c>
      <c r="AB1120" s="121">
        <v>3</v>
      </c>
    </row>
    <row r="1121" spans="1:28" ht="20.25">
      <c r="A1121">
        <v>4967</v>
      </c>
      <c r="B1121" t="s">
        <v>5167</v>
      </c>
      <c r="C1121" t="s">
        <v>5168</v>
      </c>
      <c r="D1121" t="str">
        <f t="shared" si="34"/>
        <v>Joule JUL</v>
      </c>
      <c r="E1121" s="3" t="s">
        <v>8887</v>
      </c>
      <c r="F1121" s="3" t="s">
        <v>8883</v>
      </c>
      <c r="G1121" s="3" t="s">
        <v>8883</v>
      </c>
      <c r="H1121" s="4">
        <v>1256</v>
      </c>
      <c r="I1121" s="4">
        <v>29124128.585440751</v>
      </c>
      <c r="J1121" s="6">
        <v>43898</v>
      </c>
      <c r="K1121" s="7">
        <v>2.8095269821599999E-2</v>
      </c>
      <c r="L1121" s="7">
        <v>135</v>
      </c>
      <c r="M1121" s="7">
        <v>28390270.126631528</v>
      </c>
      <c r="N1121" s="9">
        <v>44209</v>
      </c>
      <c r="O1121" s="10">
        <v>0.25107833365423998</v>
      </c>
      <c r="P1121" s="10">
        <v>357</v>
      </c>
      <c r="Q1121" s="10">
        <v>253714655.90653121</v>
      </c>
      <c r="R1121" s="10">
        <v>8.9366763604173602</v>
      </c>
      <c r="S1121" s="18">
        <v>8.9366763604173602</v>
      </c>
      <c r="T1121" s="13">
        <v>44216</v>
      </c>
      <c r="U1121" s="14">
        <v>0.10175426241721</v>
      </c>
      <c r="V1121" s="14">
        <v>245</v>
      </c>
      <c r="W1121" s="14">
        <v>102822682.0708364</v>
      </c>
      <c r="X1121" s="14">
        <v>59.473101109020497</v>
      </c>
      <c r="Y1121" s="19">
        <f t="shared" si="35"/>
        <v>-0.59473101109020499</v>
      </c>
      <c r="Z1121" s="19">
        <v>-0.59470000000000001</v>
      </c>
      <c r="AA1121" t="s">
        <v>12779</v>
      </c>
      <c r="AB1121" s="121">
        <v>3</v>
      </c>
    </row>
    <row r="1122" spans="1:28" ht="20.25">
      <c r="A1122">
        <v>4005</v>
      </c>
      <c r="B1122" t="s">
        <v>4394</v>
      </c>
      <c r="C1122" t="s">
        <v>4273</v>
      </c>
      <c r="D1122" t="str">
        <f t="shared" si="34"/>
        <v>Tratin TRAT</v>
      </c>
      <c r="E1122" s="3" t="s">
        <v>8887</v>
      </c>
      <c r="F1122" s="3" t="s">
        <v>8883</v>
      </c>
      <c r="G1122" s="3" t="s">
        <v>8883</v>
      </c>
      <c r="H1122" s="4">
        <v>1257</v>
      </c>
      <c r="I1122" s="4">
        <v>17306712.51300722</v>
      </c>
      <c r="J1122" s="6">
        <v>43662</v>
      </c>
      <c r="K1122" s="8">
        <v>8.5786434922399996E-5</v>
      </c>
      <c r="L1122" s="7">
        <v>3105</v>
      </c>
      <c r="M1122" s="7">
        <v>0</v>
      </c>
      <c r="N1122" s="9">
        <v>44268</v>
      </c>
      <c r="O1122" s="10">
        <v>3.6755549320499998E-3</v>
      </c>
      <c r="P1122" s="10">
        <v>3133</v>
      </c>
      <c r="Q1122" s="10">
        <v>0</v>
      </c>
      <c r="R1122" s="10">
        <v>42.845409479654947</v>
      </c>
      <c r="S1122" s="18">
        <v>42.845409479654947</v>
      </c>
      <c r="T1122" s="13">
        <v>44277</v>
      </c>
      <c r="U1122" s="14">
        <v>3.2721909525500002E-3</v>
      </c>
      <c r="V1122" s="14">
        <v>2791</v>
      </c>
      <c r="W1122" s="14">
        <v>0</v>
      </c>
      <c r="X1122" s="14">
        <v>10.97423346833312</v>
      </c>
      <c r="Y1122" s="19">
        <f t="shared" si="35"/>
        <v>-0.10974233468333119</v>
      </c>
      <c r="Z1122" s="19">
        <v>-0.10970000000000001</v>
      </c>
      <c r="AA1122" t="s">
        <v>12780</v>
      </c>
      <c r="AB1122" s="121">
        <v>3</v>
      </c>
    </row>
    <row r="1123" spans="1:28" ht="20.25">
      <c r="A1123">
        <v>2526</v>
      </c>
      <c r="B1123" t="s">
        <v>2204</v>
      </c>
      <c r="C1123" t="s">
        <v>2205</v>
      </c>
      <c r="D1123" t="str">
        <f t="shared" si="34"/>
        <v>Envion EVN</v>
      </c>
      <c r="E1123" s="3" t="s">
        <v>8887</v>
      </c>
      <c r="F1123" s="3" t="s">
        <v>8883</v>
      </c>
      <c r="G1123" s="3" t="s">
        <v>8883</v>
      </c>
      <c r="H1123" s="4">
        <v>1258</v>
      </c>
      <c r="I1123" s="4">
        <v>16843964.144601692</v>
      </c>
      <c r="J1123" s="6">
        <v>43426</v>
      </c>
      <c r="K1123" s="7">
        <v>1.92466904625E-2</v>
      </c>
      <c r="L1123" s="7">
        <v>669</v>
      </c>
      <c r="M1123" s="7">
        <v>2143482.6267089499</v>
      </c>
      <c r="N1123" s="9">
        <v>43765</v>
      </c>
      <c r="O1123" s="10">
        <v>0.21062398246299999</v>
      </c>
      <c r="P1123" s="10">
        <v>1004</v>
      </c>
      <c r="Q1123" s="10">
        <v>25107329.795289122</v>
      </c>
      <c r="R1123" s="10">
        <v>10.94338701364668</v>
      </c>
      <c r="S1123" s="18">
        <v>10.94338701364668</v>
      </c>
      <c r="T1123" s="13">
        <v>44024</v>
      </c>
      <c r="U1123" s="14">
        <v>6.5897309005800001E-2</v>
      </c>
      <c r="V1123" s="14">
        <v>652</v>
      </c>
      <c r="W1123" s="14">
        <v>8396997.1244867165</v>
      </c>
      <c r="X1123" s="14">
        <v>68.713292648250018</v>
      </c>
      <c r="Y1123" s="19">
        <f t="shared" si="35"/>
        <v>-0.68713292648250013</v>
      </c>
      <c r="Z1123" s="19">
        <v>-0.68710000000000004</v>
      </c>
      <c r="AA1123" t="s">
        <v>12781</v>
      </c>
      <c r="AB1123" s="121">
        <v>3</v>
      </c>
    </row>
    <row r="1124" spans="1:28" ht="20.25">
      <c r="A1124">
        <v>4113</v>
      </c>
      <c r="B1124" t="s">
        <v>4531</v>
      </c>
      <c r="C1124" t="s">
        <v>983</v>
      </c>
      <c r="D1124" t="str">
        <f t="shared" si="34"/>
        <v>UNI COIN UNI</v>
      </c>
      <c r="E1124" s="3" t="s">
        <v>3686</v>
      </c>
      <c r="F1124" s="3" t="s">
        <v>8883</v>
      </c>
      <c r="G1124" s="3" t="s">
        <v>8883</v>
      </c>
      <c r="H1124" s="4">
        <v>1259</v>
      </c>
      <c r="I1124" s="4">
        <v>15241191.62216581</v>
      </c>
      <c r="J1124" s="6">
        <v>43663</v>
      </c>
      <c r="K1124" s="7">
        <v>2.5450269560800001</v>
      </c>
      <c r="L1124" s="7">
        <v>2337</v>
      </c>
      <c r="M1124" s="7">
        <v>0</v>
      </c>
      <c r="N1124" s="9">
        <v>43668</v>
      </c>
      <c r="O1124" s="10">
        <v>8.6362638648600001</v>
      </c>
      <c r="P1124" s="10">
        <v>3165</v>
      </c>
      <c r="Q1124" s="10">
        <v>0</v>
      </c>
      <c r="R1124" s="10">
        <v>3.3933879734468828</v>
      </c>
      <c r="S1124" s="18">
        <v>3.3933879734468828</v>
      </c>
      <c r="T1124" s="13">
        <v>43905</v>
      </c>
      <c r="U1124" s="14">
        <v>0.15421042822700001</v>
      </c>
      <c r="V1124" s="14">
        <v>627</v>
      </c>
      <c r="W1124" s="14">
        <v>9254077.4670902099</v>
      </c>
      <c r="X1124" s="14">
        <v>98.214384939597949</v>
      </c>
      <c r="Y1124" s="19">
        <f t="shared" si="35"/>
        <v>-0.98214384939597954</v>
      </c>
      <c r="Z1124" s="19">
        <v>-0.98209999999999997</v>
      </c>
      <c r="AA1124" t="s">
        <v>12782</v>
      </c>
      <c r="AB1124" s="121">
        <v>3</v>
      </c>
    </row>
    <row r="1125" spans="1:28" ht="20.25">
      <c r="A1125">
        <v>723</v>
      </c>
      <c r="B1125" t="s">
        <v>401</v>
      </c>
      <c r="C1125" t="s">
        <v>402</v>
      </c>
      <c r="D1125" t="str">
        <f t="shared" si="34"/>
        <v>BitBay BAY</v>
      </c>
      <c r="E1125" s="3" t="s">
        <v>8887</v>
      </c>
      <c r="F1125" s="3" t="s">
        <v>8883</v>
      </c>
      <c r="G1125" s="3" t="s">
        <v>8883</v>
      </c>
      <c r="H1125" s="4">
        <v>1260</v>
      </c>
      <c r="I1125" s="4">
        <v>12344344.22282657</v>
      </c>
      <c r="J1125" s="6">
        <v>43711</v>
      </c>
      <c r="K1125" s="7">
        <v>1.06349996138E-3</v>
      </c>
      <c r="L1125" s="7">
        <v>920</v>
      </c>
      <c r="M1125" s="7">
        <v>1076418.1956393251</v>
      </c>
      <c r="N1125" s="9">
        <v>43994</v>
      </c>
      <c r="O1125" s="10">
        <v>0.40030119395899999</v>
      </c>
      <c r="P1125" s="10">
        <v>276</v>
      </c>
      <c r="Q1125" s="10">
        <v>405163615.00802362</v>
      </c>
      <c r="R1125" s="10">
        <v>376.39981993000572</v>
      </c>
      <c r="S1125" s="18">
        <v>376.39981993000572</v>
      </c>
      <c r="T1125" s="13">
        <v>44004</v>
      </c>
      <c r="U1125" s="14">
        <v>9.1774540358300002E-2</v>
      </c>
      <c r="V1125" s="14">
        <v>257</v>
      </c>
      <c r="W1125" s="14">
        <v>92889317.090263426</v>
      </c>
      <c r="X1125" s="14">
        <v>77.073628122203445</v>
      </c>
      <c r="Y1125" s="19">
        <f t="shared" si="35"/>
        <v>-0.77073628122203441</v>
      </c>
      <c r="Z1125" s="19">
        <v>-0.77070000000000005</v>
      </c>
      <c r="AA1125" t="s">
        <v>12783</v>
      </c>
      <c r="AB1125" s="121">
        <v>3</v>
      </c>
    </row>
    <row r="1126" spans="1:28" ht="20.25">
      <c r="A1126">
        <v>4257</v>
      </c>
      <c r="B1126" t="s">
        <v>4702</v>
      </c>
      <c r="C1126" t="s">
        <v>4703</v>
      </c>
      <c r="D1126" t="str">
        <f t="shared" si="34"/>
        <v>Bitball Treasure BTRS</v>
      </c>
      <c r="E1126" s="3" t="s">
        <v>8891</v>
      </c>
      <c r="F1126" s="3" t="s">
        <v>8883</v>
      </c>
      <c r="G1126" s="3" t="s">
        <v>8883</v>
      </c>
      <c r="H1126" s="4">
        <v>1261</v>
      </c>
      <c r="I1126" s="4">
        <v>11329255.777319999</v>
      </c>
      <c r="J1126" s="6">
        <v>43801</v>
      </c>
      <c r="K1126" s="7">
        <v>0.65783443588500001</v>
      </c>
      <c r="L1126" s="7">
        <v>2391</v>
      </c>
      <c r="M1126" s="7">
        <v>0</v>
      </c>
      <c r="N1126" s="9">
        <v>44077</v>
      </c>
      <c r="O1126" s="10">
        <v>742.51447444799999</v>
      </c>
      <c r="P1126" s="10">
        <v>306</v>
      </c>
      <c r="Q1126" s="10">
        <v>334131513.50160003</v>
      </c>
      <c r="R1126" s="10">
        <v>1128.7254572635411</v>
      </c>
      <c r="S1126" s="18">
        <v>1128.7254572635411</v>
      </c>
      <c r="T1126" s="13">
        <v>44636</v>
      </c>
      <c r="U1126" s="14">
        <v>11.39854350594773</v>
      </c>
      <c r="V1126" s="14">
        <v>760</v>
      </c>
      <c r="W1126" s="14">
        <v>5129344.5776764769</v>
      </c>
      <c r="X1126" s="14">
        <v>98.464872551552389</v>
      </c>
      <c r="Y1126" s="19">
        <f t="shared" si="35"/>
        <v>-0.98464872551552385</v>
      </c>
      <c r="Z1126" s="19">
        <v>-0.98460000000000003</v>
      </c>
      <c r="AA1126" t="s">
        <v>12784</v>
      </c>
      <c r="AB1126" s="121">
        <v>3</v>
      </c>
    </row>
    <row r="1127" spans="1:28" ht="20.25">
      <c r="A1127">
        <v>4220</v>
      </c>
      <c r="B1127" t="s">
        <v>4655</v>
      </c>
      <c r="C1127" t="s">
        <v>4656</v>
      </c>
      <c r="D1127" t="str">
        <f t="shared" si="34"/>
        <v>General Attention Currency XAC</v>
      </c>
      <c r="E1127" s="3" t="s">
        <v>8884</v>
      </c>
      <c r="F1127" s="3" t="s">
        <v>8883</v>
      </c>
      <c r="G1127" s="3" t="s">
        <v>8883</v>
      </c>
      <c r="H1127" s="4">
        <v>1262</v>
      </c>
      <c r="I1127" s="4">
        <v>10348084.129699999</v>
      </c>
      <c r="J1127" s="6">
        <v>43699</v>
      </c>
      <c r="K1127" s="7">
        <v>1.65818491065</v>
      </c>
      <c r="L1127" s="7">
        <v>206</v>
      </c>
      <c r="M1127" s="7">
        <v>16581849.1065</v>
      </c>
      <c r="N1127" s="9">
        <v>43727</v>
      </c>
      <c r="O1127" s="10">
        <v>2.5861598731800002</v>
      </c>
      <c r="P1127" s="10">
        <v>988</v>
      </c>
      <c r="Q1127" s="10">
        <v>25861598.731800001</v>
      </c>
      <c r="R1127" s="10">
        <v>1.5596329797538919</v>
      </c>
      <c r="S1127" s="18">
        <v>1.5596329797538919</v>
      </c>
      <c r="T1127" s="13">
        <v>44194</v>
      </c>
      <c r="U1127" s="14">
        <v>8.2090008818160004E-2</v>
      </c>
      <c r="V1127" s="14">
        <v>1195</v>
      </c>
      <c r="W1127" s="14">
        <v>820900.08818160009</v>
      </c>
      <c r="X1127" s="14">
        <v>96.825795277798505</v>
      </c>
      <c r="Y1127" s="19">
        <f t="shared" si="35"/>
        <v>-0.9682579527779851</v>
      </c>
      <c r="Z1127" s="19">
        <v>-0.96830000000000005</v>
      </c>
      <c r="AA1127" t="s">
        <v>12785</v>
      </c>
      <c r="AB1127" s="121">
        <v>3</v>
      </c>
    </row>
    <row r="1128" spans="1:28" ht="20.25">
      <c r="A1128">
        <v>4152</v>
      </c>
      <c r="B1128" t="s">
        <v>4568</v>
      </c>
      <c r="C1128" t="s">
        <v>4569</v>
      </c>
      <c r="D1128" t="str">
        <f t="shared" si="34"/>
        <v>CryptoVerificationCoin CVCC</v>
      </c>
      <c r="E1128" s="3" t="s">
        <v>8887</v>
      </c>
      <c r="F1128" s="3" t="s">
        <v>8883</v>
      </c>
      <c r="G1128" s="3" t="s">
        <v>8883</v>
      </c>
      <c r="H1128" s="4">
        <v>1263</v>
      </c>
      <c r="I1128" s="4">
        <v>9630339.4865926392</v>
      </c>
      <c r="J1128" s="6">
        <v>43735</v>
      </c>
      <c r="K1128" s="7">
        <v>31.127659742199999</v>
      </c>
      <c r="L1128" s="7">
        <v>124</v>
      </c>
      <c r="M1128" s="7">
        <v>31208047.361393299</v>
      </c>
      <c r="N1128" s="9">
        <v>43782</v>
      </c>
      <c r="O1128" s="10">
        <v>97.831270553799996</v>
      </c>
      <c r="P1128" s="10">
        <v>865</v>
      </c>
      <c r="Q1128" s="10">
        <v>38428221.495594896</v>
      </c>
      <c r="R1128" s="10">
        <v>3.1429047787093811</v>
      </c>
      <c r="S1128" s="18">
        <v>3.1429047787093811</v>
      </c>
      <c r="T1128" s="13">
        <v>44676</v>
      </c>
      <c r="U1128" s="14">
        <v>3.8408805338096202E-4</v>
      </c>
      <c r="V1128" s="14">
        <v>2426</v>
      </c>
      <c r="W1128" s="14">
        <v>942.84</v>
      </c>
      <c r="X1128" s="14">
        <v>99.999607397459727</v>
      </c>
      <c r="Y1128" s="19">
        <f t="shared" si="35"/>
        <v>-0.99999607397459722</v>
      </c>
      <c r="Z1128" s="19">
        <v>-1</v>
      </c>
      <c r="AA1128" t="s">
        <v>12786</v>
      </c>
      <c r="AB1128" s="121">
        <v>3</v>
      </c>
    </row>
    <row r="1129" spans="1:28" ht="20.25">
      <c r="A1129">
        <v>2066</v>
      </c>
      <c r="B1129" t="s">
        <v>1573</v>
      </c>
      <c r="C1129" t="s">
        <v>1574</v>
      </c>
      <c r="D1129" t="str">
        <f t="shared" si="34"/>
        <v>Everus EVR</v>
      </c>
      <c r="E1129" s="3" t="s">
        <v>8887</v>
      </c>
      <c r="F1129" s="3" t="s">
        <v>8883</v>
      </c>
      <c r="G1129" s="3" t="s">
        <v>8883</v>
      </c>
      <c r="H1129" s="4">
        <v>1264</v>
      </c>
      <c r="I1129" s="4">
        <v>7412184.8878456298</v>
      </c>
      <c r="J1129" s="6">
        <v>43444</v>
      </c>
      <c r="K1129" s="7">
        <v>3.8537983961800001E-3</v>
      </c>
      <c r="L1129" s="7">
        <v>573</v>
      </c>
      <c r="M1129" s="7">
        <v>3082961.5735201701</v>
      </c>
      <c r="N1129" s="9">
        <v>43575</v>
      </c>
      <c r="O1129" s="10">
        <v>0.34697289968299999</v>
      </c>
      <c r="P1129" s="10">
        <v>1111</v>
      </c>
      <c r="Q1129" s="10">
        <v>17776912.497546699</v>
      </c>
      <c r="R1129" s="10">
        <v>90.034003861470765</v>
      </c>
      <c r="S1129" s="18">
        <v>90.034003861470765</v>
      </c>
      <c r="T1129" s="13">
        <v>44034</v>
      </c>
      <c r="U1129" s="14">
        <v>1.05858334742E-3</v>
      </c>
      <c r="V1129" s="14">
        <v>879</v>
      </c>
      <c r="W1129" s="14">
        <v>2972966.0505351401</v>
      </c>
      <c r="X1129" s="14">
        <v>99.694908925628738</v>
      </c>
      <c r="Y1129" s="19">
        <f t="shared" si="35"/>
        <v>-0.99694908925628734</v>
      </c>
      <c r="Z1129" s="19">
        <v>-0.99690000000000001</v>
      </c>
      <c r="AA1129" t="s">
        <v>12787</v>
      </c>
      <c r="AB1129" s="121">
        <v>3</v>
      </c>
    </row>
    <row r="1130" spans="1:28" ht="20.25">
      <c r="A1130">
        <v>3847</v>
      </c>
      <c r="B1130" t="s">
        <v>4142</v>
      </c>
      <c r="C1130" t="s">
        <v>2582</v>
      </c>
      <c r="D1130" t="str">
        <f t="shared" si="34"/>
        <v>Contents Protocol CPT</v>
      </c>
      <c r="E1130" s="3" t="s">
        <v>8887</v>
      </c>
      <c r="F1130" s="3" t="s">
        <v>8883</v>
      </c>
      <c r="G1130" s="3" t="s">
        <v>8883</v>
      </c>
      <c r="H1130" s="4">
        <v>1265</v>
      </c>
      <c r="I1130" s="4">
        <v>6145656.9100623066</v>
      </c>
      <c r="J1130" s="6">
        <v>43594</v>
      </c>
      <c r="K1130" s="7">
        <v>5.6149283509800002E-3</v>
      </c>
      <c r="L1130" s="7">
        <v>252</v>
      </c>
      <c r="M1130" s="7">
        <v>12140926.77239777</v>
      </c>
      <c r="N1130" s="9">
        <v>43623</v>
      </c>
      <c r="O1130" s="10">
        <v>1.16659925659E-2</v>
      </c>
      <c r="P1130" s="10">
        <v>958</v>
      </c>
      <c r="Q1130" s="10">
        <v>28030169.700574022</v>
      </c>
      <c r="R1130" s="10">
        <v>2.0776743418041801</v>
      </c>
      <c r="S1130" s="18">
        <v>2.0776743418041801</v>
      </c>
      <c r="T1130" s="13">
        <v>43903</v>
      </c>
      <c r="U1130" s="14">
        <v>1.9328259665200001E-3</v>
      </c>
      <c r="V1130" s="14">
        <v>724</v>
      </c>
      <c r="W1130" s="14">
        <v>6145656.9100623066</v>
      </c>
      <c r="X1130" s="14">
        <v>83.431962984703915</v>
      </c>
      <c r="Y1130" s="19">
        <f t="shared" si="35"/>
        <v>-0.83431962984703911</v>
      </c>
      <c r="Z1130" s="19">
        <v>-0.83430000000000004</v>
      </c>
      <c r="AA1130" t="s">
        <v>12788</v>
      </c>
      <c r="AB1130" s="121">
        <v>3</v>
      </c>
    </row>
    <row r="1131" spans="1:28" ht="20.25">
      <c r="A1131">
        <v>2381</v>
      </c>
      <c r="B1131" t="s">
        <v>1988</v>
      </c>
      <c r="C1131" t="s">
        <v>1989</v>
      </c>
      <c r="D1131" t="str">
        <f t="shared" si="34"/>
        <v>Spectre.ai Dividend Token SXDT</v>
      </c>
      <c r="E1131" s="3" t="s">
        <v>3686</v>
      </c>
      <c r="F1131" s="3" t="s">
        <v>8883</v>
      </c>
      <c r="G1131" s="3" t="s">
        <v>8883</v>
      </c>
      <c r="H1131" s="4">
        <v>1266</v>
      </c>
      <c r="I1131" s="4">
        <v>5809887.2639710046</v>
      </c>
      <c r="J1131" s="6">
        <v>43349</v>
      </c>
      <c r="K1131" s="7">
        <v>8.3761423826217707E-2</v>
      </c>
      <c r="L1131" s="7">
        <v>374</v>
      </c>
      <c r="M1131" s="7">
        <v>6874594.7784063686</v>
      </c>
      <c r="N1131" s="9">
        <v>43407</v>
      </c>
      <c r="O1131" s="10">
        <v>0.77914443657499999</v>
      </c>
      <c r="P1131" s="10">
        <v>710</v>
      </c>
      <c r="Q1131" s="10">
        <v>63947125.426326863</v>
      </c>
      <c r="R1131" s="10">
        <v>9.3019483311495978</v>
      </c>
      <c r="S1131" s="18">
        <v>9.3019483311495978</v>
      </c>
      <c r="T1131" s="13">
        <v>44217</v>
      </c>
      <c r="U1131" s="14">
        <v>3.9523438647449997E-2</v>
      </c>
      <c r="V1131" s="14">
        <v>859</v>
      </c>
      <c r="W1131" s="14">
        <v>3243827.677931359</v>
      </c>
      <c r="X1131" s="14">
        <v>94.927328388406522</v>
      </c>
      <c r="Y1131" s="19">
        <f t="shared" si="35"/>
        <v>-0.94927328388406518</v>
      </c>
      <c r="Z1131" s="19">
        <v>-0.94930000000000003</v>
      </c>
      <c r="AA1131" t="s">
        <v>12789</v>
      </c>
      <c r="AB1131" s="121">
        <v>3</v>
      </c>
    </row>
    <row r="1132" spans="1:28" ht="20.25">
      <c r="A1132">
        <v>1963</v>
      </c>
      <c r="B1132" t="s">
        <v>1423</v>
      </c>
      <c r="C1132" t="s">
        <v>1424</v>
      </c>
      <c r="D1132" t="str">
        <f t="shared" si="34"/>
        <v>Credo CREDO</v>
      </c>
      <c r="E1132" s="3" t="s">
        <v>3686</v>
      </c>
      <c r="F1132" s="3" t="s">
        <v>8883</v>
      </c>
      <c r="G1132" s="3" t="s">
        <v>8883</v>
      </c>
      <c r="H1132" s="4">
        <v>1268</v>
      </c>
      <c r="I1132" s="4">
        <v>5289246.7286598636</v>
      </c>
      <c r="J1132" s="6">
        <v>43350</v>
      </c>
      <c r="K1132" s="7">
        <v>8.0338381230831094E-3</v>
      </c>
      <c r="L1132" s="7">
        <v>483</v>
      </c>
      <c r="M1132" s="7">
        <v>4417740.9262528066</v>
      </c>
      <c r="N1132" s="9">
        <v>43381</v>
      </c>
      <c r="O1132" s="10">
        <v>6.1859413981437697E-2</v>
      </c>
      <c r="P1132" s="10">
        <v>902</v>
      </c>
      <c r="Q1132" s="10">
        <v>34015978.494092107</v>
      </c>
      <c r="R1132" s="10">
        <v>7.6998581541867299</v>
      </c>
      <c r="S1132" s="18">
        <v>7.6998581541867299</v>
      </c>
      <c r="T1132" s="13">
        <v>44110</v>
      </c>
      <c r="U1132" s="14">
        <v>3.4047487740699999E-3</v>
      </c>
      <c r="V1132" s="14">
        <v>1000</v>
      </c>
      <c r="W1132" s="14">
        <v>1872243.1012893971</v>
      </c>
      <c r="X1132" s="14">
        <v>94.495989284522366</v>
      </c>
      <c r="Y1132" s="19">
        <f t="shared" si="35"/>
        <v>-0.94495989284522364</v>
      </c>
      <c r="Z1132" s="19">
        <v>-0.94499999999999995</v>
      </c>
      <c r="AA1132" t="s">
        <v>12790</v>
      </c>
      <c r="AB1132" s="121">
        <v>3</v>
      </c>
    </row>
    <row r="1133" spans="1:28" ht="20.25">
      <c r="A1133">
        <v>2127</v>
      </c>
      <c r="B1133" t="s">
        <v>1660</v>
      </c>
      <c r="C1133" t="s">
        <v>1661</v>
      </c>
      <c r="D1133" t="str">
        <f t="shared" si="34"/>
        <v>eBitcoin EBTC</v>
      </c>
      <c r="E1133" s="3" t="s">
        <v>8881</v>
      </c>
      <c r="F1133" s="3" t="s">
        <v>8883</v>
      </c>
      <c r="G1133" s="3" t="s">
        <v>8883</v>
      </c>
      <c r="H1133" s="4">
        <v>1269</v>
      </c>
      <c r="I1133" s="4">
        <v>5269073.2577059735</v>
      </c>
      <c r="J1133" s="6">
        <v>43989</v>
      </c>
      <c r="K1133" s="7">
        <v>4.93588768687E-3</v>
      </c>
      <c r="L1133" s="7">
        <v>1617</v>
      </c>
      <c r="M1133" s="7">
        <v>93274.091540630936</v>
      </c>
      <c r="N1133" s="9">
        <v>44220</v>
      </c>
      <c r="O1133" s="10">
        <v>0.45935765662991002</v>
      </c>
      <c r="P1133" s="10">
        <v>1343</v>
      </c>
      <c r="Q1133" s="10">
        <v>8680539.5164001454</v>
      </c>
      <c r="R1133" s="10">
        <v>93.064851911410287</v>
      </c>
      <c r="S1133" s="18">
        <v>93.064851911410287</v>
      </c>
      <c r="T1133" s="13">
        <v>44223</v>
      </c>
      <c r="U1133" s="14">
        <v>0.41356460182705002</v>
      </c>
      <c r="V1133" s="14">
        <v>670</v>
      </c>
      <c r="W1133" s="14">
        <v>7815182.389865594</v>
      </c>
      <c r="X1133" s="14">
        <v>9.9689325173813366</v>
      </c>
      <c r="Y1133" s="19">
        <f t="shared" si="35"/>
        <v>-9.9689325173813362E-2</v>
      </c>
      <c r="Z1133" s="19">
        <v>-9.9699999999999997E-2</v>
      </c>
      <c r="AA1133" t="s">
        <v>12791</v>
      </c>
      <c r="AB1133" s="121">
        <v>3</v>
      </c>
    </row>
    <row r="1134" spans="1:28" ht="20.25">
      <c r="A1134">
        <v>2829</v>
      </c>
      <c r="B1134" t="s">
        <v>2613</v>
      </c>
      <c r="C1134" t="s">
        <v>2613</v>
      </c>
      <c r="D1134" t="str">
        <f t="shared" si="34"/>
        <v>REPO REPO</v>
      </c>
      <c r="E1134" s="3" t="s">
        <v>8887</v>
      </c>
      <c r="F1134" s="3" t="s">
        <v>8883</v>
      </c>
      <c r="G1134" s="3" t="s">
        <v>8883</v>
      </c>
      <c r="H1134" s="4">
        <v>1270</v>
      </c>
      <c r="I1134" s="4">
        <v>5028219.5066262502</v>
      </c>
      <c r="J1134" s="6">
        <v>43930</v>
      </c>
      <c r="K1134" s="7">
        <v>1.9301728200999999E-2</v>
      </c>
      <c r="L1134" s="7">
        <v>367</v>
      </c>
      <c r="M1134" s="7">
        <v>7044645.33003511</v>
      </c>
      <c r="N1134" s="9">
        <v>44525</v>
      </c>
      <c r="O1134" s="10">
        <v>1.171286407516714</v>
      </c>
      <c r="P1134" s="10">
        <v>1010</v>
      </c>
      <c r="Q1134" s="10">
        <v>24787187.620000001</v>
      </c>
      <c r="R1134" s="10">
        <v>60.682981094720382</v>
      </c>
      <c r="S1134" s="18">
        <v>60.682981094720382</v>
      </c>
      <c r="T1134" s="13">
        <v>44678</v>
      </c>
      <c r="U1134" s="14">
        <v>0.1113705148086557</v>
      </c>
      <c r="V1134" s="14">
        <v>897</v>
      </c>
      <c r="W1134" s="14">
        <v>2878862.21</v>
      </c>
      <c r="X1134" s="14">
        <v>90.491606997747354</v>
      </c>
      <c r="Y1134" s="19">
        <f t="shared" si="35"/>
        <v>-0.90491606997747354</v>
      </c>
      <c r="Z1134" s="19">
        <v>-0.90490000000000004</v>
      </c>
      <c r="AA1134" t="s">
        <v>12792</v>
      </c>
      <c r="AB1134" s="121">
        <v>3</v>
      </c>
    </row>
    <row r="1135" spans="1:28" ht="20.25">
      <c r="A1135">
        <v>1976</v>
      </c>
      <c r="B1135" t="s">
        <v>1444</v>
      </c>
      <c r="C1135" t="s">
        <v>1445</v>
      </c>
      <c r="D1135" t="str">
        <f t="shared" si="34"/>
        <v>Blackmoon BMC</v>
      </c>
      <c r="E1135" s="3" t="s">
        <v>8893</v>
      </c>
      <c r="F1135" s="3" t="s">
        <v>8883</v>
      </c>
      <c r="G1135" s="3" t="s">
        <v>8883</v>
      </c>
      <c r="H1135" s="4">
        <v>1271</v>
      </c>
      <c r="I1135" s="4">
        <v>4187045.2428774</v>
      </c>
      <c r="J1135" s="6">
        <v>43555</v>
      </c>
      <c r="K1135" s="7">
        <v>0.103010475608</v>
      </c>
      <c r="L1135" s="7">
        <v>657</v>
      </c>
      <c r="M1135" s="7">
        <v>2260311.8440626711</v>
      </c>
      <c r="N1135" s="9">
        <v>43724</v>
      </c>
      <c r="O1135" s="10">
        <v>0.60984923899900001</v>
      </c>
      <c r="P1135" s="10">
        <v>1012</v>
      </c>
      <c r="Q1135" s="10">
        <v>24393969.55996</v>
      </c>
      <c r="R1135" s="10">
        <v>5.9202642779725014</v>
      </c>
      <c r="S1135" s="18">
        <v>5.9202642779725014</v>
      </c>
      <c r="T1135" s="13">
        <v>44193</v>
      </c>
      <c r="U1135" s="14">
        <v>1.5090817116560001E-2</v>
      </c>
      <c r="V1135" s="14">
        <v>1197</v>
      </c>
      <c r="W1135" s="14">
        <v>814904.12429424003</v>
      </c>
      <c r="X1135" s="14">
        <v>97.525483980052201</v>
      </c>
      <c r="Y1135" s="19">
        <f t="shared" si="35"/>
        <v>-0.97525483980052197</v>
      </c>
      <c r="Z1135" s="19">
        <v>-0.97529999999999994</v>
      </c>
      <c r="AA1135" t="s">
        <v>12793</v>
      </c>
      <c r="AB1135" s="121">
        <v>3</v>
      </c>
    </row>
    <row r="1136" spans="1:28" ht="20.25">
      <c r="A1136">
        <v>3734</v>
      </c>
      <c r="B1136" t="s">
        <v>3961</v>
      </c>
      <c r="C1136" t="s">
        <v>3962</v>
      </c>
      <c r="D1136" t="str">
        <f t="shared" si="34"/>
        <v>Elamachain ELAMA</v>
      </c>
      <c r="E1136" s="3" t="s">
        <v>1772</v>
      </c>
      <c r="F1136" s="3" t="s">
        <v>8883</v>
      </c>
      <c r="G1136" s="3" t="s">
        <v>8883</v>
      </c>
      <c r="H1136" s="4">
        <v>1272</v>
      </c>
      <c r="I1136" s="4">
        <v>4002936.7948148302</v>
      </c>
      <c r="J1136" s="6">
        <v>43707</v>
      </c>
      <c r="K1136" s="7">
        <v>2.8494227200999999E-3</v>
      </c>
      <c r="L1136" s="7">
        <v>1067</v>
      </c>
      <c r="M1136" s="7">
        <v>660661.16205011704</v>
      </c>
      <c r="N1136" s="9">
        <v>43959</v>
      </c>
      <c r="O1136" s="10">
        <v>0.39756827762800001</v>
      </c>
      <c r="P1136" s="10">
        <v>380</v>
      </c>
      <c r="Q1136" s="10">
        <v>222358894.899077</v>
      </c>
      <c r="R1136" s="10">
        <v>139.52590285166511</v>
      </c>
      <c r="S1136" s="18">
        <v>139.52590285166511</v>
      </c>
      <c r="T1136" s="13">
        <v>44687</v>
      </c>
      <c r="U1136" s="14">
        <v>7.1593899549580596E-4</v>
      </c>
      <c r="V1136" s="14">
        <v>1171</v>
      </c>
      <c r="W1136" s="14">
        <v>949320.65</v>
      </c>
      <c r="X1136" s="14">
        <v>99.8199204927095</v>
      </c>
      <c r="Y1136" s="19">
        <f t="shared" si="35"/>
        <v>-0.99819920492709502</v>
      </c>
      <c r="Z1136" s="19">
        <v>-0.99819999999999998</v>
      </c>
      <c r="AA1136" t="s">
        <v>12794</v>
      </c>
      <c r="AB1136" s="121">
        <v>3</v>
      </c>
    </row>
    <row r="1137" spans="1:28" ht="20.25">
      <c r="A1137">
        <v>3195</v>
      </c>
      <c r="B1137" t="s">
        <v>3173</v>
      </c>
      <c r="C1137" t="s">
        <v>3174</v>
      </c>
      <c r="D1137" t="str">
        <f t="shared" si="34"/>
        <v>Credit Tag Chain CTC</v>
      </c>
      <c r="E1137" s="3" t="s">
        <v>8882</v>
      </c>
      <c r="F1137" s="3" t="s">
        <v>8883</v>
      </c>
      <c r="G1137" s="3" t="s">
        <v>8883</v>
      </c>
      <c r="H1137" s="4">
        <v>1273</v>
      </c>
      <c r="I1137" s="4">
        <v>3222434.5172526389</v>
      </c>
      <c r="J1137" s="6">
        <v>43707</v>
      </c>
      <c r="K1137" s="8">
        <v>8.1032240848899993E-5</v>
      </c>
      <c r="L1137" s="7">
        <v>2067</v>
      </c>
      <c r="M1137" s="7">
        <v>4742.4089785212018</v>
      </c>
      <c r="N1137" s="9">
        <v>44205</v>
      </c>
      <c r="O1137" s="10">
        <v>0.19219936112721001</v>
      </c>
      <c r="P1137" s="10">
        <v>1249</v>
      </c>
      <c r="Q1137" s="10">
        <v>11483306.783761971</v>
      </c>
      <c r="R1137" s="10">
        <v>2371.887524196723</v>
      </c>
      <c r="S1137" s="18">
        <v>2371.887524196723</v>
      </c>
      <c r="T1137" s="13">
        <v>44208</v>
      </c>
      <c r="U1137" s="14">
        <v>0.15630887122081</v>
      </c>
      <c r="V1137" s="14">
        <v>625</v>
      </c>
      <c r="W1137" s="14">
        <v>9338962.9951167945</v>
      </c>
      <c r="X1137" s="14">
        <v>18.673573988961049</v>
      </c>
      <c r="Y1137" s="19">
        <f t="shared" si="35"/>
        <v>-0.18673573988961048</v>
      </c>
      <c r="Z1137" s="19">
        <v>-0.1867</v>
      </c>
      <c r="AA1137" t="s">
        <v>12795</v>
      </c>
      <c r="AB1137" s="121">
        <v>3</v>
      </c>
    </row>
    <row r="1138" spans="1:28" ht="20.25">
      <c r="A1138">
        <v>1592</v>
      </c>
      <c r="B1138" t="s">
        <v>969</v>
      </c>
      <c r="C1138" t="s">
        <v>970</v>
      </c>
      <c r="D1138" t="str">
        <f t="shared" si="34"/>
        <v>TaaS TAAS</v>
      </c>
      <c r="E1138" s="3" t="s">
        <v>3686</v>
      </c>
      <c r="F1138" s="3" t="s">
        <v>8883</v>
      </c>
      <c r="G1138" s="3" t="s">
        <v>8883</v>
      </c>
      <c r="H1138" s="4">
        <v>1274</v>
      </c>
      <c r="I1138" s="4">
        <v>3014828.1804597918</v>
      </c>
      <c r="J1138" s="6">
        <v>43477</v>
      </c>
      <c r="K1138" s="7">
        <v>0.20314119521099999</v>
      </c>
      <c r="L1138" s="7">
        <v>768</v>
      </c>
      <c r="M1138" s="7">
        <v>1654788.334516647</v>
      </c>
      <c r="N1138" s="9">
        <v>43642</v>
      </c>
      <c r="O1138" s="10">
        <v>1.6120935645400001</v>
      </c>
      <c r="P1138" s="10">
        <v>1202</v>
      </c>
      <c r="Q1138" s="10">
        <v>13132115.43320534</v>
      </c>
      <c r="R1138" s="10">
        <v>7.9358278997302367</v>
      </c>
      <c r="S1138" s="18">
        <v>7.9358278997302367</v>
      </c>
      <c r="T1138" s="13">
        <v>43919</v>
      </c>
      <c r="U1138" s="14">
        <v>0.27069517842700003</v>
      </c>
      <c r="V1138" s="14">
        <v>960</v>
      </c>
      <c r="W1138" s="14">
        <v>2205083.134445623</v>
      </c>
      <c r="X1138" s="14">
        <v>83.208469757508084</v>
      </c>
      <c r="Y1138" s="19">
        <f t="shared" si="35"/>
        <v>-0.83208469757508086</v>
      </c>
      <c r="Z1138" s="19">
        <v>-0.83209999999999995</v>
      </c>
      <c r="AA1138" t="s">
        <v>12796</v>
      </c>
      <c r="AB1138" s="121">
        <v>3</v>
      </c>
    </row>
    <row r="1139" spans="1:28" ht="20.25">
      <c r="A1139">
        <v>1172</v>
      </c>
      <c r="B1139" t="s">
        <v>619</v>
      </c>
      <c r="C1139" t="s">
        <v>620</v>
      </c>
      <c r="D1139" t="str">
        <f t="shared" si="34"/>
        <v>Safex Token SFT</v>
      </c>
      <c r="E1139" s="3" t="s">
        <v>8884</v>
      </c>
      <c r="F1139" s="3" t="s">
        <v>8883</v>
      </c>
      <c r="G1139" s="3" t="s">
        <v>8883</v>
      </c>
      <c r="H1139" s="4">
        <v>1275</v>
      </c>
      <c r="I1139" s="4">
        <v>2965686.0819022399</v>
      </c>
      <c r="J1139" s="6">
        <v>44097</v>
      </c>
      <c r="K1139" s="7">
        <v>7.0806000000000005E-4</v>
      </c>
      <c r="L1139" s="7">
        <v>467</v>
      </c>
      <c r="M1139" s="7">
        <v>4680270.4641819196</v>
      </c>
      <c r="N1139" s="9">
        <v>44464</v>
      </c>
      <c r="O1139" s="10">
        <v>0.25998526645730002</v>
      </c>
      <c r="P1139" s="10">
        <v>483</v>
      </c>
      <c r="Q1139" s="10">
        <v>139980736.09</v>
      </c>
      <c r="R1139" s="10">
        <v>367.17971140482439</v>
      </c>
      <c r="S1139" s="18">
        <v>367.17971140482439</v>
      </c>
      <c r="T1139" s="13">
        <v>44517</v>
      </c>
      <c r="U1139" s="14">
        <v>1.0994064517675041E-3</v>
      </c>
      <c r="V1139" s="14">
        <v>765</v>
      </c>
      <c r="W1139" s="14">
        <v>5051665.59</v>
      </c>
      <c r="X1139" s="14">
        <v>99.577127401583724</v>
      </c>
      <c r="Y1139" s="19">
        <f t="shared" si="35"/>
        <v>-0.9957712740158372</v>
      </c>
      <c r="Z1139" s="19">
        <v>-0.99580000000000002</v>
      </c>
      <c r="AA1139" t="s">
        <v>12797</v>
      </c>
      <c r="AB1139" s="121">
        <v>3</v>
      </c>
    </row>
    <row r="1140" spans="1:28" ht="20.25">
      <c r="A1140">
        <v>3855</v>
      </c>
      <c r="B1140" t="s">
        <v>4151</v>
      </c>
      <c r="C1140" t="s">
        <v>4152</v>
      </c>
      <c r="D1140" t="str">
        <f t="shared" si="34"/>
        <v>Locus Chain LOCUS</v>
      </c>
      <c r="E1140" s="3" t="s">
        <v>8887</v>
      </c>
      <c r="F1140" s="3" t="s">
        <v>8883</v>
      </c>
      <c r="G1140" s="3" t="s">
        <v>8883</v>
      </c>
      <c r="H1140" s="4">
        <v>1276</v>
      </c>
      <c r="I1140" s="4">
        <v>2813143.3477065898</v>
      </c>
      <c r="J1140" s="6">
        <v>43940</v>
      </c>
      <c r="K1140" s="7">
        <v>8.5827959198999998E-4</v>
      </c>
      <c r="L1140" s="7">
        <v>990</v>
      </c>
      <c r="M1140" s="7">
        <v>853727.67052083195</v>
      </c>
      <c r="N1140" s="9">
        <v>44661</v>
      </c>
      <c r="O1140" s="10">
        <v>0.23629129463814419</v>
      </c>
      <c r="P1140" s="10">
        <v>404</v>
      </c>
      <c r="Q1140" s="10">
        <v>199635770</v>
      </c>
      <c r="R1140" s="10">
        <v>275.30806609333581</v>
      </c>
      <c r="S1140" s="18">
        <v>275.30806609333581</v>
      </c>
      <c r="T1140" s="13">
        <v>44676</v>
      </c>
      <c r="U1140" s="14">
        <v>0.1524791284196173</v>
      </c>
      <c r="V1140" s="14">
        <v>199</v>
      </c>
      <c r="W1140" s="14">
        <v>142068573.56999999</v>
      </c>
      <c r="X1140" s="14">
        <v>35.469849342895422</v>
      </c>
      <c r="Y1140" s="19">
        <f t="shared" si="35"/>
        <v>-0.35469849342895421</v>
      </c>
      <c r="Z1140" s="19">
        <v>-0.35470000000000002</v>
      </c>
      <c r="AA1140" t="s">
        <v>12798</v>
      </c>
      <c r="AB1140" s="121">
        <v>3</v>
      </c>
    </row>
    <row r="1141" spans="1:28" ht="20.25">
      <c r="A1141">
        <v>212</v>
      </c>
      <c r="B1141" t="s">
        <v>187</v>
      </c>
      <c r="C1141" t="s">
        <v>187</v>
      </c>
      <c r="D1141" t="str">
        <f t="shared" si="34"/>
        <v>ECC ECC</v>
      </c>
      <c r="E1141" s="3" t="s">
        <v>8882</v>
      </c>
      <c r="F1141" s="3" t="s">
        <v>8883</v>
      </c>
      <c r="G1141" s="3" t="s">
        <v>8883</v>
      </c>
      <c r="H1141" s="4">
        <v>1277</v>
      </c>
      <c r="I1141" s="4">
        <v>2770930.7688981201</v>
      </c>
      <c r="J1141" s="6">
        <v>43906</v>
      </c>
      <c r="K1141" s="8">
        <v>4.5284865734200002E-5</v>
      </c>
      <c r="L1141" s="7">
        <v>869</v>
      </c>
      <c r="M1141" s="7">
        <v>1249880.8391066501</v>
      </c>
      <c r="N1141" s="9">
        <v>44203</v>
      </c>
      <c r="O1141" s="10">
        <v>1.04031E-3</v>
      </c>
      <c r="P1141" s="10">
        <v>1306</v>
      </c>
      <c r="Q1141" s="10">
        <v>9838299.5037433207</v>
      </c>
      <c r="R1141" s="10">
        <v>22.97257556434219</v>
      </c>
      <c r="S1141" s="18">
        <v>22.97257556434219</v>
      </c>
      <c r="T1141" s="13">
        <v>44496</v>
      </c>
      <c r="U1141" s="16">
        <v>2.3283275621411999E-5</v>
      </c>
      <c r="V1141" s="14">
        <v>2551</v>
      </c>
      <c r="W1141" s="16">
        <v>0</v>
      </c>
      <c r="X1141" s="16">
        <v>97.761890626696655</v>
      </c>
      <c r="Y1141" s="19">
        <f t="shared" si="35"/>
        <v>-0.97761890626696657</v>
      </c>
      <c r="Z1141" s="19">
        <v>-0.97760000000000002</v>
      </c>
      <c r="AA1141" t="s">
        <v>12799</v>
      </c>
      <c r="AB1141" s="121">
        <v>3</v>
      </c>
    </row>
    <row r="1142" spans="1:28" ht="20.25">
      <c r="A1142">
        <v>4646</v>
      </c>
      <c r="B1142" t="s">
        <v>4908</v>
      </c>
      <c r="C1142" t="s">
        <v>4909</v>
      </c>
      <c r="D1142" t="str">
        <f t="shared" si="34"/>
        <v>Beaxy BXY</v>
      </c>
      <c r="E1142" s="3" t="s">
        <v>8898</v>
      </c>
      <c r="F1142" s="3" t="s">
        <v>8883</v>
      </c>
      <c r="G1142" s="3" t="s">
        <v>8883</v>
      </c>
      <c r="H1142" s="4">
        <v>1278</v>
      </c>
      <c r="I1142" s="4">
        <v>2768672.6981325401</v>
      </c>
      <c r="J1142" s="6">
        <v>43733</v>
      </c>
      <c r="K1142" s="7">
        <v>1.6978853258800001E-2</v>
      </c>
      <c r="L1142" s="7">
        <v>2657</v>
      </c>
      <c r="M1142" s="7">
        <v>0</v>
      </c>
      <c r="N1142" s="9">
        <v>43737</v>
      </c>
      <c r="O1142" s="10">
        <v>2.3022887461100001E-2</v>
      </c>
      <c r="P1142" s="10">
        <v>3262</v>
      </c>
      <c r="Q1142" s="10">
        <v>0</v>
      </c>
      <c r="R1142" s="10">
        <v>1.355974229247044</v>
      </c>
      <c r="S1142" s="18">
        <v>1.355974229247044</v>
      </c>
      <c r="T1142" s="13">
        <v>44652</v>
      </c>
      <c r="U1142" s="14">
        <v>4.4403141009341301E-4</v>
      </c>
      <c r="V1142" s="14">
        <v>1672</v>
      </c>
      <c r="W1142" s="14">
        <v>136881.91</v>
      </c>
      <c r="X1142" s="14">
        <v>98.071347867014254</v>
      </c>
      <c r="Y1142" s="19">
        <f t="shared" si="35"/>
        <v>-0.98071347867014258</v>
      </c>
      <c r="Z1142" s="19">
        <v>-0.98070000000000002</v>
      </c>
      <c r="AA1142" t="s">
        <v>12800</v>
      </c>
      <c r="AB1142" s="121">
        <v>3</v>
      </c>
    </row>
    <row r="1143" spans="1:28" ht="20.25">
      <c r="A1143">
        <v>3739</v>
      </c>
      <c r="B1143" t="s">
        <v>3971</v>
      </c>
      <c r="C1143" t="s">
        <v>3972</v>
      </c>
      <c r="D1143" t="str">
        <f t="shared" si="34"/>
        <v>Constant CONST</v>
      </c>
      <c r="E1143" s="3" t="s">
        <v>8887</v>
      </c>
      <c r="F1143" s="3" t="s">
        <v>8883</v>
      </c>
      <c r="G1143" s="3" t="s">
        <v>8883</v>
      </c>
      <c r="H1143" s="4">
        <v>1279</v>
      </c>
      <c r="I1143" s="4">
        <v>2527029.1475444371</v>
      </c>
      <c r="J1143" s="6">
        <v>43641</v>
      </c>
      <c r="K1143" s="7">
        <v>0.24239809266699999</v>
      </c>
      <c r="L1143" s="7">
        <v>1988</v>
      </c>
      <c r="M1143" s="7">
        <v>12291.066774544021</v>
      </c>
      <c r="N1143" s="9">
        <v>44205</v>
      </c>
      <c r="O1143" s="10">
        <v>102.5063259345103</v>
      </c>
      <c r="P1143" s="10">
        <v>1522</v>
      </c>
      <c r="Q1143" s="10">
        <v>5197698.0635943944</v>
      </c>
      <c r="R1143" s="10">
        <v>422.88421004752212</v>
      </c>
      <c r="S1143" s="18">
        <v>422.88421004752212</v>
      </c>
      <c r="T1143" s="13">
        <v>44208</v>
      </c>
      <c r="U1143" s="14">
        <v>83.364731317764566</v>
      </c>
      <c r="V1143" s="14">
        <v>807</v>
      </c>
      <c r="W1143" s="14">
        <v>4227102.0699663283</v>
      </c>
      <c r="X1143" s="14">
        <v>18.673573988960481</v>
      </c>
      <c r="Y1143" s="19">
        <f t="shared" si="35"/>
        <v>-0.18673573988960482</v>
      </c>
      <c r="Z1143" s="19">
        <v>-0.1867</v>
      </c>
      <c r="AA1143" t="s">
        <v>12801</v>
      </c>
      <c r="AB1143" s="121">
        <v>3</v>
      </c>
    </row>
    <row r="1144" spans="1:28" ht="20.25">
      <c r="A1144">
        <v>4025</v>
      </c>
      <c r="B1144" t="s">
        <v>4418</v>
      </c>
      <c r="C1144" t="s">
        <v>4419</v>
      </c>
      <c r="D1144" t="str">
        <f t="shared" si="34"/>
        <v>Futurepia PIA</v>
      </c>
      <c r="E1144" s="3" t="s">
        <v>8887</v>
      </c>
      <c r="F1144" s="3" t="s">
        <v>8883</v>
      </c>
      <c r="G1144" s="3" t="s">
        <v>8883</v>
      </c>
      <c r="H1144" s="4">
        <v>1280</v>
      </c>
      <c r="I1144" s="4">
        <v>2434497.3800978609</v>
      </c>
      <c r="J1144" s="6">
        <v>43665</v>
      </c>
      <c r="K1144" s="7">
        <v>1.4379833584200001E-2</v>
      </c>
      <c r="L1144" s="7">
        <v>2454</v>
      </c>
      <c r="M1144" s="7">
        <v>0</v>
      </c>
      <c r="N1144" s="9">
        <v>43667</v>
      </c>
      <c r="O1144" s="10">
        <v>1.5000328688100001E-2</v>
      </c>
      <c r="P1144" s="10">
        <v>3141</v>
      </c>
      <c r="Q1144" s="10">
        <v>0</v>
      </c>
      <c r="R1144" s="10">
        <v>1.0431503675106351</v>
      </c>
      <c r="S1144" s="18">
        <v>1.0431503675106351</v>
      </c>
      <c r="T1144" s="13">
        <v>43903</v>
      </c>
      <c r="U1144" s="14">
        <v>2.71332281756E-3</v>
      </c>
      <c r="V1144" s="14">
        <v>938</v>
      </c>
      <c r="W1144" s="14">
        <v>2434497.3800978609</v>
      </c>
      <c r="X1144" s="14">
        <v>81.911577579546488</v>
      </c>
      <c r="Y1144" s="19">
        <f t="shared" si="35"/>
        <v>-0.81911577579546491</v>
      </c>
      <c r="Z1144" s="19">
        <v>-0.81910000000000005</v>
      </c>
      <c r="AA1144" t="s">
        <v>12802</v>
      </c>
      <c r="AB1144" s="121">
        <v>3</v>
      </c>
    </row>
    <row r="1145" spans="1:28" ht="20.25">
      <c r="A1145">
        <v>3376</v>
      </c>
      <c r="B1145" t="s">
        <v>3465</v>
      </c>
      <c r="C1145" t="s">
        <v>3466</v>
      </c>
      <c r="D1145" t="str">
        <f t="shared" si="34"/>
        <v>Darico Ecosystem Coin DEC</v>
      </c>
      <c r="E1145" s="3" t="s">
        <v>8898</v>
      </c>
      <c r="F1145" s="3" t="s">
        <v>8883</v>
      </c>
      <c r="G1145" s="3" t="s">
        <v>8883</v>
      </c>
      <c r="H1145" s="4">
        <v>1281</v>
      </c>
      <c r="I1145" s="4">
        <v>2262852.118447978</v>
      </c>
      <c r="J1145" s="6">
        <v>43902</v>
      </c>
      <c r="K1145" s="7">
        <v>1.6633662399799999E-2</v>
      </c>
      <c r="L1145" s="7">
        <v>930</v>
      </c>
      <c r="M1145" s="7">
        <v>1048026.2135892441</v>
      </c>
      <c r="N1145" s="9">
        <v>44058</v>
      </c>
      <c r="O1145" s="10">
        <v>0.43196708238699999</v>
      </c>
      <c r="P1145" s="10">
        <v>964</v>
      </c>
      <c r="Q1145" s="10">
        <v>27216665.510458112</v>
      </c>
      <c r="R1145" s="10">
        <v>25.96945110489882</v>
      </c>
      <c r="S1145" s="18">
        <v>25.96945110489882</v>
      </c>
      <c r="T1145" s="13">
        <v>44097</v>
      </c>
      <c r="U1145" s="14">
        <v>0.26329299243712001</v>
      </c>
      <c r="V1145" s="14">
        <v>522</v>
      </c>
      <c r="W1145" s="14">
        <v>16589128.196552429</v>
      </c>
      <c r="X1145" s="14">
        <v>39.047903608257947</v>
      </c>
      <c r="Y1145" s="19">
        <f t="shared" si="35"/>
        <v>-0.39047903608257944</v>
      </c>
      <c r="Z1145" s="19">
        <v>-0.39050000000000001</v>
      </c>
      <c r="AA1145" t="s">
        <v>12803</v>
      </c>
      <c r="AB1145" s="121">
        <v>3</v>
      </c>
    </row>
    <row r="1146" spans="1:28" ht="20.25">
      <c r="A1146">
        <v>3407</v>
      </c>
      <c r="B1146" t="s">
        <v>3511</v>
      </c>
      <c r="C1146" t="s">
        <v>3512</v>
      </c>
      <c r="D1146" t="str">
        <f t="shared" si="34"/>
        <v>Ondori RSTR</v>
      </c>
      <c r="E1146" s="3" t="s">
        <v>8891</v>
      </c>
      <c r="F1146" s="3" t="s">
        <v>8883</v>
      </c>
      <c r="G1146" s="3" t="s">
        <v>8883</v>
      </c>
      <c r="H1146" s="4">
        <v>1282</v>
      </c>
      <c r="I1146" s="4">
        <v>2254641.3372400678</v>
      </c>
      <c r="J1146" s="6">
        <v>43586</v>
      </c>
      <c r="K1146" s="8">
        <v>8.6176318769800005E-6</v>
      </c>
      <c r="L1146" s="7">
        <v>1274</v>
      </c>
      <c r="M1146" s="7">
        <v>324615.86843363149</v>
      </c>
      <c r="N1146" s="9">
        <v>44508</v>
      </c>
      <c r="O1146" s="10">
        <v>6.757378360516534E-4</v>
      </c>
      <c r="P1146" s="10">
        <v>998</v>
      </c>
      <c r="Q1146" s="10">
        <v>25520488.000333551</v>
      </c>
      <c r="R1146" s="10">
        <v>78.413402393844407</v>
      </c>
      <c r="S1146" s="18">
        <v>78.413402393844407</v>
      </c>
      <c r="T1146" s="13">
        <v>44583</v>
      </c>
      <c r="U1146" s="14">
        <v>3.503025176759585E-4</v>
      </c>
      <c r="V1146" s="14">
        <v>561</v>
      </c>
      <c r="W1146" s="14">
        <v>13229821.865639269</v>
      </c>
      <c r="X1146" s="14">
        <v>48.15999652723584</v>
      </c>
      <c r="Y1146" s="19">
        <f t="shared" si="35"/>
        <v>-0.48159996527235838</v>
      </c>
      <c r="Z1146" s="19">
        <v>-0.48159999999999997</v>
      </c>
      <c r="AA1146" t="s">
        <v>12804</v>
      </c>
      <c r="AB1146" s="121">
        <v>3</v>
      </c>
    </row>
    <row r="1147" spans="1:28" ht="20.25">
      <c r="A1147">
        <v>89</v>
      </c>
      <c r="B1147" t="s">
        <v>105</v>
      </c>
      <c r="C1147" t="s">
        <v>106</v>
      </c>
      <c r="D1147" t="str">
        <f t="shared" si="34"/>
        <v>Mooncoin MOON</v>
      </c>
      <c r="E1147" s="3" t="s">
        <v>8882</v>
      </c>
      <c r="F1147" s="3" t="s">
        <v>8883</v>
      </c>
      <c r="G1147" s="3" t="s">
        <v>8883</v>
      </c>
      <c r="H1147" s="4">
        <v>1283</v>
      </c>
      <c r="I1147" s="4">
        <v>2226152.642937596</v>
      </c>
      <c r="J1147" s="6">
        <v>43445</v>
      </c>
      <c r="K1147" s="8">
        <v>7.5874957489900003E-6</v>
      </c>
      <c r="L1147" s="7">
        <v>2508</v>
      </c>
      <c r="M1147" s="7">
        <v>0</v>
      </c>
      <c r="N1147" s="9">
        <v>43652</v>
      </c>
      <c r="O1147" s="10">
        <v>2.34943719083E-4</v>
      </c>
      <c r="P1147" s="10">
        <v>764</v>
      </c>
      <c r="Q1147" s="10">
        <v>53047958.262355193</v>
      </c>
      <c r="R1147" s="10">
        <v>30.964593174800029</v>
      </c>
      <c r="S1147" s="18">
        <v>30.964593174800029</v>
      </c>
      <c r="T1147" s="13">
        <v>44159</v>
      </c>
      <c r="U1147" s="16">
        <v>5.7574678500000004E-6</v>
      </c>
      <c r="V1147" s="14">
        <v>1088</v>
      </c>
      <c r="W1147" s="16">
        <v>1308339.7326106969</v>
      </c>
      <c r="X1147" s="16">
        <v>97.549426785073564</v>
      </c>
      <c r="Y1147" s="19">
        <f t="shared" si="35"/>
        <v>-0.97549426785073567</v>
      </c>
      <c r="Z1147" s="19">
        <v>-0.97550000000000003</v>
      </c>
      <c r="AA1147" t="s">
        <v>12805</v>
      </c>
      <c r="AB1147" s="121">
        <v>3</v>
      </c>
    </row>
    <row r="1148" spans="1:28" ht="20.25">
      <c r="A1148">
        <v>3357</v>
      </c>
      <c r="B1148" t="s">
        <v>3442</v>
      </c>
      <c r="C1148" t="s">
        <v>3443</v>
      </c>
      <c r="D1148" t="str">
        <f t="shared" si="34"/>
        <v>Digital Asset Guarantee Token DAGT</v>
      </c>
      <c r="E1148" s="3" t="s">
        <v>3686</v>
      </c>
      <c r="F1148" s="3" t="s">
        <v>8883</v>
      </c>
      <c r="G1148" s="3" t="s">
        <v>8883</v>
      </c>
      <c r="H1148" s="4">
        <v>1284</v>
      </c>
      <c r="I1148" s="4">
        <v>2196639.459793929</v>
      </c>
      <c r="J1148" s="6">
        <v>43767</v>
      </c>
      <c r="K1148" s="7">
        <v>1.25574376405E-2</v>
      </c>
      <c r="L1148" s="7">
        <v>1311</v>
      </c>
      <c r="M1148" s="7">
        <v>289478.19062498969</v>
      </c>
      <c r="N1148" s="9">
        <v>44326</v>
      </c>
      <c r="O1148" s="10">
        <v>0.33213876561206002</v>
      </c>
      <c r="P1148" s="10">
        <v>2626</v>
      </c>
      <c r="Q1148" s="10">
        <v>0</v>
      </c>
      <c r="R1148" s="10">
        <v>26.44956519957962</v>
      </c>
      <c r="S1148" s="18">
        <v>26.44956519957962</v>
      </c>
      <c r="T1148" s="13">
        <v>44397</v>
      </c>
      <c r="U1148" s="14">
        <v>0.13120272395533</v>
      </c>
      <c r="V1148" s="14">
        <v>2605</v>
      </c>
      <c r="W1148" s="14">
        <v>0</v>
      </c>
      <c r="X1148" s="14">
        <v>60.497618002056541</v>
      </c>
      <c r="Y1148" s="19">
        <f t="shared" si="35"/>
        <v>-0.60497618002056541</v>
      </c>
      <c r="Z1148" s="19">
        <v>-0.60499999999999998</v>
      </c>
      <c r="AA1148" t="s">
        <v>12806</v>
      </c>
      <c r="AB1148" s="121">
        <v>3</v>
      </c>
    </row>
    <row r="1149" spans="1:28" ht="20.25">
      <c r="A1149">
        <v>1454</v>
      </c>
      <c r="B1149" t="s">
        <v>829</v>
      </c>
      <c r="C1149" t="s">
        <v>830</v>
      </c>
      <c r="D1149" t="str">
        <f t="shared" si="34"/>
        <v>Lykke LKK</v>
      </c>
      <c r="E1149" s="3" t="s">
        <v>8898</v>
      </c>
      <c r="F1149" s="3" t="s">
        <v>8883</v>
      </c>
      <c r="G1149" s="3" t="s">
        <v>8883</v>
      </c>
      <c r="H1149" s="4">
        <v>1285</v>
      </c>
      <c r="I1149" s="4">
        <v>1959962.9275394999</v>
      </c>
      <c r="J1149" s="6">
        <v>43901</v>
      </c>
      <c r="K1149" s="7">
        <v>5.8434192612999997E-3</v>
      </c>
      <c r="L1149" s="7">
        <v>704</v>
      </c>
      <c r="M1149" s="7">
        <v>1950734.1570058099</v>
      </c>
      <c r="N1149" s="9">
        <v>43963</v>
      </c>
      <c r="O1149" s="10">
        <v>7.6570469320699996E-2</v>
      </c>
      <c r="P1149" s="10">
        <v>1625</v>
      </c>
      <c r="Q1149" s="10">
        <v>3861539.5640751398</v>
      </c>
      <c r="R1149" s="10">
        <v>13.103709642710999</v>
      </c>
      <c r="S1149" s="18">
        <v>13.103709642710999</v>
      </c>
      <c r="T1149" s="13">
        <v>44226</v>
      </c>
      <c r="U1149" s="14">
        <v>0</v>
      </c>
      <c r="V1149" s="14">
        <v>795</v>
      </c>
      <c r="W1149" s="14">
        <v>4373543.55</v>
      </c>
      <c r="X1149" s="14">
        <v>100</v>
      </c>
      <c r="Y1149" s="19">
        <f t="shared" si="35"/>
        <v>-1</v>
      </c>
      <c r="Z1149" s="19">
        <v>-1</v>
      </c>
      <c r="AA1149" t="s">
        <v>12807</v>
      </c>
      <c r="AB1149" s="121">
        <v>3</v>
      </c>
    </row>
    <row r="1150" spans="1:28" ht="20.25">
      <c r="A1150">
        <v>4752</v>
      </c>
      <c r="B1150" t="s">
        <v>4981</v>
      </c>
      <c r="C1150" t="s">
        <v>4982</v>
      </c>
      <c r="D1150" t="str">
        <f t="shared" si="34"/>
        <v>CUTcoin CUT</v>
      </c>
      <c r="E1150" s="3" t="s">
        <v>8884</v>
      </c>
      <c r="F1150" s="3" t="s">
        <v>8883</v>
      </c>
      <c r="G1150" s="3" t="s">
        <v>8883</v>
      </c>
      <c r="H1150" s="4">
        <v>1286</v>
      </c>
      <c r="I1150" s="4">
        <v>1954826.7639275701</v>
      </c>
      <c r="J1150" s="6">
        <v>44085</v>
      </c>
      <c r="K1150" s="7">
        <v>4.7687460137900003E-3</v>
      </c>
      <c r="L1150" s="7">
        <v>649</v>
      </c>
      <c r="M1150" s="7">
        <v>2351307.9242610098</v>
      </c>
      <c r="N1150" s="9">
        <v>44489</v>
      </c>
      <c r="O1150" s="10">
        <v>0.42036828414386002</v>
      </c>
      <c r="P1150" s="10">
        <v>755</v>
      </c>
      <c r="Q1150" s="10">
        <v>54743339.270000003</v>
      </c>
      <c r="R1150" s="10">
        <v>88.15069683482028</v>
      </c>
      <c r="S1150" s="18">
        <v>88.15069683482028</v>
      </c>
      <c r="T1150" s="13">
        <v>44687</v>
      </c>
      <c r="U1150" s="14">
        <v>9.2253545134550578E-3</v>
      </c>
      <c r="V1150" s="14">
        <v>1057</v>
      </c>
      <c r="W1150" s="14">
        <v>1496172.16</v>
      </c>
      <c r="X1150" s="14">
        <v>97.805411382962959</v>
      </c>
      <c r="Y1150" s="19">
        <f t="shared" si="35"/>
        <v>-0.97805411382962959</v>
      </c>
      <c r="Z1150" s="19">
        <v>-0.97809999999999997</v>
      </c>
      <c r="AA1150" t="s">
        <v>12808</v>
      </c>
      <c r="AB1150" s="121">
        <v>3</v>
      </c>
    </row>
    <row r="1151" spans="1:28" ht="20.25">
      <c r="A1151">
        <v>2892</v>
      </c>
      <c r="B1151" t="s">
        <v>2704</v>
      </c>
      <c r="C1151" t="s">
        <v>2705</v>
      </c>
      <c r="D1151" t="str">
        <f t="shared" si="34"/>
        <v>Wowbit WWB</v>
      </c>
      <c r="E1151" s="3" t="s">
        <v>8887</v>
      </c>
      <c r="F1151" s="3" t="s">
        <v>8883</v>
      </c>
      <c r="G1151" s="3" t="s">
        <v>8883</v>
      </c>
      <c r="H1151" s="4">
        <v>1287</v>
      </c>
      <c r="I1151" s="4">
        <v>1905240.140085303</v>
      </c>
      <c r="J1151" s="6">
        <v>43384</v>
      </c>
      <c r="K1151" s="7">
        <v>1.9475081935524899E-2</v>
      </c>
      <c r="L1151" s="7">
        <v>2476</v>
      </c>
      <c r="M1151" s="7">
        <v>0</v>
      </c>
      <c r="N1151" s="9">
        <v>43417</v>
      </c>
      <c r="O1151" s="10">
        <v>9.0261178806900003E-2</v>
      </c>
      <c r="P1151" s="10">
        <v>1006</v>
      </c>
      <c r="Q1151" s="10">
        <v>25072549.688641369</v>
      </c>
      <c r="R1151" s="10">
        <v>4.6347008503339193</v>
      </c>
      <c r="S1151" s="18">
        <v>4.6347008503339193</v>
      </c>
      <c r="T1151" s="13">
        <v>43903</v>
      </c>
      <c r="U1151" s="14">
        <v>6.8588644988200002E-3</v>
      </c>
      <c r="V1151" s="14">
        <v>996</v>
      </c>
      <c r="W1151" s="14">
        <v>1905240.140085303</v>
      </c>
      <c r="X1151" s="14">
        <v>92.401091377840856</v>
      </c>
      <c r="Y1151" s="19">
        <f t="shared" si="35"/>
        <v>-0.9240109137784086</v>
      </c>
      <c r="Z1151" s="19">
        <v>-0.92400000000000004</v>
      </c>
      <c r="AA1151" t="s">
        <v>12809</v>
      </c>
      <c r="AB1151" s="121">
        <v>3</v>
      </c>
    </row>
    <row r="1152" spans="1:28" ht="20.25">
      <c r="A1152">
        <v>2688</v>
      </c>
      <c r="B1152" t="s">
        <v>2461</v>
      </c>
      <c r="C1152" t="s">
        <v>2462</v>
      </c>
      <c r="D1152" t="str">
        <f t="shared" si="34"/>
        <v>Vipstar Coin VIPS</v>
      </c>
      <c r="E1152" s="3" t="s">
        <v>8887</v>
      </c>
      <c r="F1152" s="3" t="s">
        <v>8883</v>
      </c>
      <c r="G1152" s="3" t="s">
        <v>8883</v>
      </c>
      <c r="H1152" s="4">
        <v>1288</v>
      </c>
      <c r="I1152" s="4">
        <v>1848189.50656585</v>
      </c>
      <c r="J1152" s="6">
        <v>43326</v>
      </c>
      <c r="K1152" s="7">
        <v>3.6653400000000001E-4</v>
      </c>
      <c r="L1152" s="7">
        <v>2619</v>
      </c>
      <c r="M1152" s="7">
        <v>0</v>
      </c>
      <c r="N1152" s="9">
        <v>43358</v>
      </c>
      <c r="O1152" s="10">
        <v>7.2108800000000005E-4</v>
      </c>
      <c r="P1152" s="10">
        <v>2792</v>
      </c>
      <c r="Q1152" s="10">
        <v>0</v>
      </c>
      <c r="R1152" s="10">
        <v>1.9673154468616829</v>
      </c>
      <c r="S1152" s="18">
        <v>1.9673154468616829</v>
      </c>
      <c r="T1152" s="13">
        <v>44641</v>
      </c>
      <c r="U1152" s="16">
        <v>3.0915063301160002E-6</v>
      </c>
      <c r="V1152" s="14">
        <v>1524</v>
      </c>
      <c r="W1152" s="16">
        <v>260194.81</v>
      </c>
      <c r="X1152" s="16">
        <v>99.571271976497187</v>
      </c>
      <c r="Y1152" s="19">
        <f t="shared" si="35"/>
        <v>-0.99571271976497189</v>
      </c>
      <c r="Z1152" s="19">
        <v>-0.99570000000000003</v>
      </c>
      <c r="AA1152" t="s">
        <v>12810</v>
      </c>
      <c r="AB1152" s="121">
        <v>3</v>
      </c>
    </row>
    <row r="1153" spans="1:28" ht="20.25">
      <c r="A1153">
        <v>1677</v>
      </c>
      <c r="B1153" t="s">
        <v>1057</v>
      </c>
      <c r="C1153" t="s">
        <v>1058</v>
      </c>
      <c r="D1153" t="str">
        <f t="shared" si="34"/>
        <v>Etheroll DICE</v>
      </c>
      <c r="E1153" s="3" t="s">
        <v>8887</v>
      </c>
      <c r="F1153" s="3" t="s">
        <v>8883</v>
      </c>
      <c r="G1153" s="3" t="s">
        <v>8883</v>
      </c>
      <c r="H1153" s="4">
        <v>1289</v>
      </c>
      <c r="I1153" s="4">
        <v>1845142.307786983</v>
      </c>
      <c r="J1153" s="6">
        <v>44166</v>
      </c>
      <c r="K1153" s="7">
        <v>0.20979521225131001</v>
      </c>
      <c r="L1153" s="7">
        <v>811</v>
      </c>
      <c r="M1153" s="7">
        <v>1468906.9097074049</v>
      </c>
      <c r="N1153" s="9">
        <v>44497</v>
      </c>
      <c r="O1153" s="10">
        <v>12.663554688810819</v>
      </c>
      <c r="P1153" s="10">
        <v>2608</v>
      </c>
      <c r="Q1153" s="10">
        <v>0</v>
      </c>
      <c r="R1153" s="10">
        <v>60.361504692687483</v>
      </c>
      <c r="S1153" s="18">
        <v>60.361504692687483</v>
      </c>
      <c r="T1153" s="13">
        <v>44500</v>
      </c>
      <c r="U1153" s="14">
        <v>10.15187213883647</v>
      </c>
      <c r="V1153" s="14">
        <v>2589</v>
      </c>
      <c r="W1153" s="14">
        <v>0</v>
      </c>
      <c r="X1153" s="14">
        <v>19.833945615551389</v>
      </c>
      <c r="Y1153" s="19">
        <f t="shared" si="35"/>
        <v>-0.1983394561555139</v>
      </c>
      <c r="Z1153" s="19">
        <v>-0.1983</v>
      </c>
      <c r="AA1153" t="s">
        <v>12811</v>
      </c>
      <c r="AB1153" s="121">
        <v>3</v>
      </c>
    </row>
    <row r="1154" spans="1:28" ht="20.25">
      <c r="A1154">
        <v>3716</v>
      </c>
      <c r="B1154" t="s">
        <v>3934</v>
      </c>
      <c r="C1154" t="s">
        <v>3935</v>
      </c>
      <c r="D1154" t="str">
        <f t="shared" ref="D1154:D1217" si="36">_xlfn.TEXTJOIN(" ",TRUE,B1154,C1154)</f>
        <v>Amoveo VEO</v>
      </c>
      <c r="E1154" s="3" t="s">
        <v>3686</v>
      </c>
      <c r="F1154" s="3" t="s">
        <v>8883</v>
      </c>
      <c r="G1154" s="3" t="s">
        <v>8883</v>
      </c>
      <c r="H1154" s="4">
        <v>1291</v>
      </c>
      <c r="I1154" s="4">
        <v>1749632.82600885</v>
      </c>
      <c r="J1154" s="6">
        <v>43634</v>
      </c>
      <c r="K1154" s="7">
        <v>14.299542865999999</v>
      </c>
      <c r="L1154" s="7">
        <v>970</v>
      </c>
      <c r="M1154" s="7">
        <v>914981.42034357297</v>
      </c>
      <c r="N1154" s="9">
        <v>43667</v>
      </c>
      <c r="O1154" s="10">
        <v>193.10588821600001</v>
      </c>
      <c r="P1154" s="10">
        <v>1269</v>
      </c>
      <c r="Q1154" s="10">
        <v>10777323.670360399</v>
      </c>
      <c r="R1154" s="10">
        <v>13.504339965660551</v>
      </c>
      <c r="S1154" s="18">
        <v>13.504339965660551</v>
      </c>
      <c r="T1154" s="13">
        <v>44631</v>
      </c>
      <c r="U1154" s="14">
        <v>1.0538068496023549</v>
      </c>
      <c r="V1154" s="14">
        <v>2549</v>
      </c>
      <c r="W1154" s="14">
        <v>0</v>
      </c>
      <c r="X1154" s="14">
        <v>99.454285491065093</v>
      </c>
      <c r="Y1154" s="19">
        <f t="shared" ref="Y1154:Y1217" si="37">X1154/-100</f>
        <v>-0.99454285491065098</v>
      </c>
      <c r="Z1154" s="19">
        <v>-0.99450000000000005</v>
      </c>
      <c r="AA1154" t="s">
        <v>12812</v>
      </c>
      <c r="AB1154" s="121">
        <v>3</v>
      </c>
    </row>
    <row r="1155" spans="1:28" ht="20.25">
      <c r="A1155">
        <v>141</v>
      </c>
      <c r="B1155" t="s">
        <v>149</v>
      </c>
      <c r="C1155" t="s">
        <v>150</v>
      </c>
      <c r="D1155" t="str">
        <f t="shared" si="36"/>
        <v>MintCoin MINT</v>
      </c>
      <c r="E1155" s="3" t="s">
        <v>8887</v>
      </c>
      <c r="F1155" s="3" t="s">
        <v>8883</v>
      </c>
      <c r="G1155" s="3" t="s">
        <v>8883</v>
      </c>
      <c r="H1155" s="4">
        <v>1292</v>
      </c>
      <c r="I1155" s="4">
        <v>1659609.4694496701</v>
      </c>
      <c r="J1155" s="6">
        <v>43739</v>
      </c>
      <c r="K1155" s="8">
        <v>7.4792102575300001E-6</v>
      </c>
      <c r="L1155" s="7">
        <v>825</v>
      </c>
      <c r="M1155" s="7">
        <v>1412358.43021502</v>
      </c>
      <c r="N1155" s="9">
        <v>44317</v>
      </c>
      <c r="O1155" s="10">
        <v>8.1001999999999995E-4</v>
      </c>
      <c r="P1155" s="10">
        <v>2609</v>
      </c>
      <c r="Q1155" s="10">
        <v>0</v>
      </c>
      <c r="R1155" s="10">
        <v>108.3028785271118</v>
      </c>
      <c r="S1155" s="18">
        <v>108.3028785271118</v>
      </c>
      <c r="T1155" s="13">
        <v>44369</v>
      </c>
      <c r="U1155" s="14">
        <v>2.889E-5</v>
      </c>
      <c r="V1155" s="14">
        <v>2590</v>
      </c>
      <c r="W1155" s="14">
        <v>0</v>
      </c>
      <c r="X1155" s="14">
        <v>96.433421397002547</v>
      </c>
      <c r="Y1155" s="19">
        <f t="shared" si="37"/>
        <v>-0.9643342139700255</v>
      </c>
      <c r="Z1155" s="19">
        <v>-0.96430000000000005</v>
      </c>
      <c r="AA1155" t="s">
        <v>12813</v>
      </c>
      <c r="AB1155" s="121">
        <v>3</v>
      </c>
    </row>
    <row r="1156" spans="1:28" ht="20.25">
      <c r="A1156">
        <v>4199</v>
      </c>
      <c r="B1156" t="s">
        <v>4631</v>
      </c>
      <c r="C1156" t="s">
        <v>4632</v>
      </c>
      <c r="D1156" t="str">
        <f t="shared" si="36"/>
        <v>Swace SWACE</v>
      </c>
      <c r="E1156" s="3" t="s">
        <v>8887</v>
      </c>
      <c r="F1156" s="3" t="s">
        <v>8883</v>
      </c>
      <c r="G1156" s="3" t="s">
        <v>8883</v>
      </c>
      <c r="H1156" s="4">
        <v>1293</v>
      </c>
      <c r="I1156" s="4">
        <v>1621738.2569369201</v>
      </c>
      <c r="J1156" s="6">
        <v>43782</v>
      </c>
      <c r="K1156" s="7">
        <v>2.3188841605099999E-4</v>
      </c>
      <c r="L1156" s="7">
        <v>1184</v>
      </c>
      <c r="M1156" s="7">
        <v>442807.90296033298</v>
      </c>
      <c r="N1156" s="9">
        <v>43804</v>
      </c>
      <c r="O1156" s="10">
        <v>8.9587611394799996E-2</v>
      </c>
      <c r="P1156" s="10">
        <v>1051</v>
      </c>
      <c r="Q1156" s="10">
        <v>21339113.8908883</v>
      </c>
      <c r="R1156" s="10">
        <v>386.33931319405229</v>
      </c>
      <c r="S1156" s="18">
        <v>386.33931319405229</v>
      </c>
      <c r="T1156" s="13">
        <v>43927</v>
      </c>
      <c r="U1156" s="14">
        <v>1.6900534720599999E-4</v>
      </c>
      <c r="V1156" s="14">
        <v>1737</v>
      </c>
      <c r="W1156" s="14">
        <v>105101.700573733</v>
      </c>
      <c r="X1156" s="14">
        <v>99.811351877146024</v>
      </c>
      <c r="Y1156" s="19">
        <f t="shared" si="37"/>
        <v>-0.99811351877146026</v>
      </c>
      <c r="Z1156" s="19">
        <v>-0.99809999999999999</v>
      </c>
      <c r="AA1156" t="s">
        <v>12814</v>
      </c>
      <c r="AB1156" s="121">
        <v>3</v>
      </c>
    </row>
    <row r="1157" spans="1:28" ht="20.25">
      <c r="A1157">
        <v>1755</v>
      </c>
      <c r="B1157" t="s">
        <v>1164</v>
      </c>
      <c r="C1157" t="s">
        <v>1165</v>
      </c>
      <c r="D1157" t="str">
        <f t="shared" si="36"/>
        <v>Flash FLASH</v>
      </c>
      <c r="E1157" s="3" t="s">
        <v>8894</v>
      </c>
      <c r="F1157" s="3" t="s">
        <v>8883</v>
      </c>
      <c r="G1157" s="3" t="s">
        <v>8883</v>
      </c>
      <c r="H1157" s="4">
        <v>1294</v>
      </c>
      <c r="I1157" s="4">
        <v>1596593.21211</v>
      </c>
      <c r="J1157" s="6">
        <v>43430</v>
      </c>
      <c r="K1157" s="7">
        <v>2.1499201055100001E-3</v>
      </c>
      <c r="L1157" s="7">
        <v>710</v>
      </c>
      <c r="M1157" s="7">
        <v>1934928.0949589999</v>
      </c>
      <c r="N1157" s="9">
        <v>43499</v>
      </c>
      <c r="O1157" s="10">
        <v>1.69485107683E-2</v>
      </c>
      <c r="P1157" s="10">
        <v>1155</v>
      </c>
      <c r="Q1157" s="10">
        <v>15253659.691470001</v>
      </c>
      <c r="R1157" s="10">
        <v>7.8833212103384209</v>
      </c>
      <c r="S1157" s="18">
        <v>7.8833212103384209</v>
      </c>
      <c r="T1157" s="13">
        <v>44587</v>
      </c>
      <c r="U1157" s="14">
        <v>3.6852122594585948E-4</v>
      </c>
      <c r="V1157" s="14">
        <v>2542</v>
      </c>
      <c r="W1157" s="14">
        <v>0</v>
      </c>
      <c r="X1157" s="14">
        <v>97.825642435587127</v>
      </c>
      <c r="Y1157" s="19">
        <f t="shared" si="37"/>
        <v>-0.97825642435587123</v>
      </c>
      <c r="Z1157" s="19">
        <v>-0.97829999999999995</v>
      </c>
      <c r="AA1157" t="s">
        <v>12815</v>
      </c>
      <c r="AB1157" s="121">
        <v>3</v>
      </c>
    </row>
    <row r="1158" spans="1:28" ht="20.25">
      <c r="A1158">
        <v>3618</v>
      </c>
      <c r="B1158" t="s">
        <v>3763</v>
      </c>
      <c r="C1158" t="s">
        <v>3763</v>
      </c>
      <c r="D1158" t="str">
        <f t="shared" si="36"/>
        <v>STACS STACS</v>
      </c>
      <c r="E1158" s="3" t="s">
        <v>8887</v>
      </c>
      <c r="F1158" s="3" t="s">
        <v>8883</v>
      </c>
      <c r="G1158" s="3" t="s">
        <v>8883</v>
      </c>
      <c r="H1158" s="4">
        <v>1295</v>
      </c>
      <c r="I1158" s="4">
        <v>1487798.80514865</v>
      </c>
      <c r="J1158" s="6">
        <v>43922</v>
      </c>
      <c r="K1158" s="7">
        <v>3.11415043161E-4</v>
      </c>
      <c r="L1158" s="7">
        <v>888</v>
      </c>
      <c r="M1158" s="7">
        <v>1175502.75927294</v>
      </c>
      <c r="N1158" s="9">
        <v>44515</v>
      </c>
      <c r="O1158" s="10">
        <v>5.897637252060408E-2</v>
      </c>
      <c r="P1158" s="10">
        <v>989</v>
      </c>
      <c r="Q1158" s="10">
        <v>25852768.859999999</v>
      </c>
      <c r="R1158" s="10">
        <v>189.38189986574801</v>
      </c>
      <c r="S1158" s="18">
        <v>189.38189986574801</v>
      </c>
      <c r="T1158" s="13">
        <v>44613</v>
      </c>
      <c r="U1158" s="14">
        <v>7.967781236792067E-3</v>
      </c>
      <c r="V1158" s="14">
        <v>745</v>
      </c>
      <c r="W1158" s="14">
        <v>5498358.0499999998</v>
      </c>
      <c r="X1158" s="14">
        <v>86.489875697240564</v>
      </c>
      <c r="Y1158" s="19">
        <f t="shared" si="37"/>
        <v>-0.86489875697240559</v>
      </c>
      <c r="Z1158" s="19">
        <v>-0.8649</v>
      </c>
      <c r="AA1158" t="s">
        <v>12816</v>
      </c>
      <c r="AB1158" s="121">
        <v>3</v>
      </c>
    </row>
    <row r="1159" spans="1:28" ht="20.25">
      <c r="A1159">
        <v>2841</v>
      </c>
      <c r="B1159" t="s">
        <v>2629</v>
      </c>
      <c r="C1159" t="s">
        <v>2630</v>
      </c>
      <c r="D1159" t="str">
        <f t="shared" si="36"/>
        <v>LoyalCoin LYL</v>
      </c>
      <c r="E1159" s="3" t="s">
        <v>8887</v>
      </c>
      <c r="F1159" s="3" t="s">
        <v>8883</v>
      </c>
      <c r="G1159" s="3" t="s">
        <v>8883</v>
      </c>
      <c r="H1159" s="4">
        <v>1296</v>
      </c>
      <c r="I1159" s="4">
        <v>1481057.243904548</v>
      </c>
      <c r="J1159" s="6">
        <v>43319</v>
      </c>
      <c r="K1159" s="7">
        <v>6.5235067158937498E-3</v>
      </c>
      <c r="L1159" s="7">
        <v>120</v>
      </c>
      <c r="M1159" s="7">
        <v>32187301.501014549</v>
      </c>
      <c r="N1159" s="9">
        <v>43321</v>
      </c>
      <c r="O1159" s="10">
        <v>7.3344619013369101E-3</v>
      </c>
      <c r="P1159" s="10">
        <v>884</v>
      </c>
      <c r="Q1159" s="10">
        <v>36188594.087113157</v>
      </c>
      <c r="R1159" s="10">
        <v>1.124312769306631</v>
      </c>
      <c r="S1159" s="18">
        <v>1.124312769306631</v>
      </c>
      <c r="T1159" s="13">
        <v>43903</v>
      </c>
      <c r="U1159" s="14">
        <v>2.7664562136799997E-4</v>
      </c>
      <c r="V1159" s="14">
        <v>1063</v>
      </c>
      <c r="W1159" s="14">
        <v>1481057.243904548</v>
      </c>
      <c r="X1159" s="14">
        <v>96.228140181387076</v>
      </c>
      <c r="Y1159" s="19">
        <f t="shared" si="37"/>
        <v>-0.96228140181387078</v>
      </c>
      <c r="Z1159" s="19">
        <v>-0.96230000000000004</v>
      </c>
      <c r="AA1159" t="s">
        <v>12817</v>
      </c>
      <c r="AB1159" s="121">
        <v>3</v>
      </c>
    </row>
    <row r="1160" spans="1:28" ht="20.25">
      <c r="A1160">
        <v>2340</v>
      </c>
      <c r="B1160" t="s">
        <v>1929</v>
      </c>
      <c r="C1160" t="s">
        <v>1930</v>
      </c>
      <c r="D1160" t="str">
        <f t="shared" si="36"/>
        <v>Bloom BLT</v>
      </c>
      <c r="E1160" s="3" t="s">
        <v>8893</v>
      </c>
      <c r="F1160" s="3" t="s">
        <v>8883</v>
      </c>
      <c r="G1160" s="3" t="s">
        <v>8883</v>
      </c>
      <c r="H1160" s="4">
        <v>1297</v>
      </c>
      <c r="I1160" s="4">
        <v>1406530.06802351</v>
      </c>
      <c r="J1160" s="6">
        <v>44124</v>
      </c>
      <c r="K1160" s="7">
        <v>1.2794099999999999E-2</v>
      </c>
      <c r="L1160" s="7">
        <v>118</v>
      </c>
      <c r="M1160" s="7">
        <v>33748665.802407138</v>
      </c>
      <c r="N1160" s="9">
        <v>44127</v>
      </c>
      <c r="O1160" s="10">
        <v>1.2989648300000001</v>
      </c>
      <c r="P1160" s="10">
        <v>670</v>
      </c>
      <c r="Q1160" s="10">
        <v>73230064.191632167</v>
      </c>
      <c r="R1160" s="10">
        <v>101.5284256024261</v>
      </c>
      <c r="S1160" s="18">
        <v>101.5284256024261</v>
      </c>
      <c r="T1160" s="13">
        <v>44683</v>
      </c>
      <c r="U1160" s="14">
        <v>1.360016902263746E-2</v>
      </c>
      <c r="V1160" s="14">
        <v>1155</v>
      </c>
      <c r="W1160" s="14">
        <v>979874.8</v>
      </c>
      <c r="X1160" s="14">
        <v>98.952999441667913</v>
      </c>
      <c r="Y1160" s="19">
        <f t="shared" si="37"/>
        <v>-0.9895299944166791</v>
      </c>
      <c r="Z1160" s="19">
        <v>-0.98950000000000005</v>
      </c>
      <c r="AA1160" t="s">
        <v>12818</v>
      </c>
      <c r="AB1160" s="121">
        <v>3</v>
      </c>
    </row>
    <row r="1161" spans="1:28" ht="20.25">
      <c r="A1161">
        <v>4100</v>
      </c>
      <c r="B1161" t="s">
        <v>4515</v>
      </c>
      <c r="C1161" t="s">
        <v>4516</v>
      </c>
      <c r="D1161" t="str">
        <f t="shared" si="36"/>
        <v>qiibee QBX</v>
      </c>
      <c r="E1161" s="3" t="s">
        <v>8887</v>
      </c>
      <c r="F1161" s="3" t="s">
        <v>8883</v>
      </c>
      <c r="G1161" s="3" t="s">
        <v>8883</v>
      </c>
      <c r="H1161" s="4">
        <v>1298</v>
      </c>
      <c r="I1161" s="4">
        <v>1354134.2579525211</v>
      </c>
      <c r="J1161" s="6">
        <v>43916</v>
      </c>
      <c r="K1161" s="7">
        <v>3.7230697370900002E-4</v>
      </c>
      <c r="L1161" s="7">
        <v>1382</v>
      </c>
      <c r="M1161" s="7">
        <v>227353.22253608721</v>
      </c>
      <c r="N1161" s="9">
        <v>44316</v>
      </c>
      <c r="O1161" s="10">
        <v>1.502100579844E-2</v>
      </c>
      <c r="P1161" s="10">
        <v>2630</v>
      </c>
      <c r="Q1161" s="10">
        <v>0</v>
      </c>
      <c r="R1161" s="10">
        <v>40.345754603513321</v>
      </c>
      <c r="S1161" s="18">
        <v>40.345754603513321</v>
      </c>
      <c r="T1161" s="13">
        <v>44521</v>
      </c>
      <c r="U1161" s="14">
        <v>3.5193585619640259E-3</v>
      </c>
      <c r="V1161" s="14">
        <v>2609</v>
      </c>
      <c r="W1161" s="14">
        <v>0</v>
      </c>
      <c r="X1161" s="14">
        <v>76.570420055829231</v>
      </c>
      <c r="Y1161" s="19">
        <f t="shared" si="37"/>
        <v>-0.76570420055829236</v>
      </c>
      <c r="Z1161" s="19">
        <v>-0.76570000000000005</v>
      </c>
      <c r="AA1161" t="s">
        <v>12819</v>
      </c>
      <c r="AB1161" s="121">
        <v>3</v>
      </c>
    </row>
    <row r="1162" spans="1:28" ht="20.25">
      <c r="A1162">
        <v>3769</v>
      </c>
      <c r="B1162" t="s">
        <v>4018</v>
      </c>
      <c r="C1162" t="s">
        <v>4019</v>
      </c>
      <c r="D1162" t="str">
        <f t="shared" si="36"/>
        <v>HashBX  HBX</v>
      </c>
      <c r="E1162" s="3" t="s">
        <v>8882</v>
      </c>
      <c r="F1162" s="3" t="s">
        <v>8883</v>
      </c>
      <c r="G1162" s="3" t="s">
        <v>8883</v>
      </c>
      <c r="H1162" s="4">
        <v>1299</v>
      </c>
      <c r="I1162" s="4">
        <v>1326706.92650594</v>
      </c>
      <c r="J1162" s="6">
        <v>43526</v>
      </c>
      <c r="K1162" s="7">
        <v>1.8705060024600002E-2</v>
      </c>
      <c r="L1162" s="7">
        <v>2536</v>
      </c>
      <c r="M1162" s="7">
        <v>0</v>
      </c>
      <c r="N1162" s="9">
        <v>43531</v>
      </c>
      <c r="O1162" s="10">
        <v>0.30805169207999999</v>
      </c>
      <c r="P1162" s="10">
        <v>2520</v>
      </c>
      <c r="Q1162" s="10">
        <v>33044.275782408098</v>
      </c>
      <c r="R1162" s="10">
        <v>16.46889620642035</v>
      </c>
      <c r="S1162" s="18">
        <v>16.46889620642035</v>
      </c>
      <c r="T1162" s="13">
        <v>44252</v>
      </c>
      <c r="U1162" s="14">
        <v>2.4492999999999997E-4</v>
      </c>
      <c r="V1162" s="14">
        <v>1180</v>
      </c>
      <c r="W1162" s="14">
        <v>889821.91</v>
      </c>
      <c r="X1162" s="14">
        <v>99.920490616900622</v>
      </c>
      <c r="Y1162" s="19">
        <f t="shared" si="37"/>
        <v>-0.99920490616900626</v>
      </c>
      <c r="Z1162" s="19">
        <v>-0.99919999999999998</v>
      </c>
      <c r="AA1162" t="s">
        <v>12820</v>
      </c>
      <c r="AB1162" s="121">
        <v>3</v>
      </c>
    </row>
    <row r="1163" spans="1:28" ht="20.25">
      <c r="A1163">
        <v>2031</v>
      </c>
      <c r="B1163" t="s">
        <v>1516</v>
      </c>
      <c r="C1163" t="s">
        <v>1517</v>
      </c>
      <c r="D1163" t="str">
        <f t="shared" si="36"/>
        <v>Hubii Network HBT</v>
      </c>
      <c r="E1163" s="3" t="s">
        <v>8887</v>
      </c>
      <c r="F1163" s="3" t="s">
        <v>8883</v>
      </c>
      <c r="G1163" s="3" t="s">
        <v>8883</v>
      </c>
      <c r="H1163" s="4">
        <v>1300</v>
      </c>
      <c r="I1163" s="4">
        <v>1315823.724067321</v>
      </c>
      <c r="J1163" s="6">
        <v>43995</v>
      </c>
      <c r="K1163" s="7">
        <v>2.5112382009200001E-2</v>
      </c>
      <c r="L1163" s="7">
        <v>1222</v>
      </c>
      <c r="M1163" s="7">
        <v>388880.34773911588</v>
      </c>
      <c r="N1163" s="9">
        <v>44476</v>
      </c>
      <c r="O1163" s="10">
        <v>5.4260897801090948</v>
      </c>
      <c r="P1163" s="10">
        <v>2622</v>
      </c>
      <c r="Q1163" s="10">
        <v>0</v>
      </c>
      <c r="R1163" s="10">
        <v>216.07228570038589</v>
      </c>
      <c r="S1163" s="18">
        <v>216.07228570038589</v>
      </c>
      <c r="T1163" s="13">
        <v>44479</v>
      </c>
      <c r="U1163" s="14">
        <v>5.1867575757026634</v>
      </c>
      <c r="V1163" s="14">
        <v>2602</v>
      </c>
      <c r="W1163" s="14">
        <v>0</v>
      </c>
      <c r="X1163" s="14">
        <v>4.4107674975038753</v>
      </c>
      <c r="Y1163" s="19">
        <f t="shared" si="37"/>
        <v>-4.4107674975038751E-2</v>
      </c>
      <c r="Z1163" s="19">
        <v>-4.41E-2</v>
      </c>
      <c r="AA1163" t="s">
        <v>12821</v>
      </c>
      <c r="AB1163" s="121">
        <v>3</v>
      </c>
    </row>
    <row r="1164" spans="1:28" ht="20.25">
      <c r="A1164">
        <v>2199</v>
      </c>
      <c r="B1164" t="s">
        <v>1738</v>
      </c>
      <c r="C1164" t="s">
        <v>1739</v>
      </c>
      <c r="D1164" t="str">
        <f t="shared" si="36"/>
        <v>ALQO XLQ</v>
      </c>
      <c r="E1164" s="3" t="s">
        <v>8887</v>
      </c>
      <c r="F1164" s="3" t="s">
        <v>8883</v>
      </c>
      <c r="G1164" s="3" t="s">
        <v>8883</v>
      </c>
      <c r="H1164" s="4">
        <v>1301</v>
      </c>
      <c r="I1164" s="4">
        <v>1312041.6447672569</v>
      </c>
      <c r="J1164" s="6">
        <v>43320</v>
      </c>
      <c r="K1164" s="7">
        <v>8.1442005932331099E-2</v>
      </c>
      <c r="L1164" s="7">
        <v>487</v>
      </c>
      <c r="M1164" s="7">
        <v>4344296.1360168131</v>
      </c>
      <c r="N1164" s="9">
        <v>43406</v>
      </c>
      <c r="O1164" s="10">
        <v>0.27029995981100002</v>
      </c>
      <c r="P1164" s="10">
        <v>1151</v>
      </c>
      <c r="Q1164" s="10">
        <v>15518639.333873689</v>
      </c>
      <c r="R1164" s="10">
        <v>3.318925617274064</v>
      </c>
      <c r="S1164" s="18">
        <v>3.318925617274064</v>
      </c>
      <c r="T1164" s="13">
        <v>43906</v>
      </c>
      <c r="U1164" s="14">
        <v>1.21988369897E-2</v>
      </c>
      <c r="V1164" s="14">
        <v>1211</v>
      </c>
      <c r="W1164" s="14">
        <v>788829.55106779502</v>
      </c>
      <c r="X1164" s="14">
        <v>95.486926080851191</v>
      </c>
      <c r="Y1164" s="19">
        <f t="shared" si="37"/>
        <v>-0.95486926080851187</v>
      </c>
      <c r="Z1164" s="19">
        <v>-0.95489999999999997</v>
      </c>
      <c r="AA1164" t="s">
        <v>12822</v>
      </c>
      <c r="AB1164" s="121">
        <v>3</v>
      </c>
    </row>
    <row r="1165" spans="1:28" ht="20.25">
      <c r="A1165">
        <v>3054</v>
      </c>
      <c r="B1165" t="s">
        <v>2936</v>
      </c>
      <c r="C1165" t="s">
        <v>2937</v>
      </c>
      <c r="D1165" t="str">
        <f t="shared" si="36"/>
        <v>DACSEE DACS</v>
      </c>
      <c r="E1165" s="3" t="s">
        <v>8888</v>
      </c>
      <c r="F1165" s="3" t="s">
        <v>8883</v>
      </c>
      <c r="G1165" s="3" t="s">
        <v>8883</v>
      </c>
      <c r="H1165" s="4">
        <v>1302</v>
      </c>
      <c r="I1165" s="4">
        <v>1199982.883000378</v>
      </c>
      <c r="J1165" s="6">
        <v>43323</v>
      </c>
      <c r="K1165" s="7">
        <v>9.7417943179607391E-3</v>
      </c>
      <c r="L1165" s="7">
        <v>2622</v>
      </c>
      <c r="M1165" s="7">
        <v>0</v>
      </c>
      <c r="N1165" s="9">
        <v>43329</v>
      </c>
      <c r="O1165" s="10">
        <v>1.2457249686121901E-2</v>
      </c>
      <c r="P1165" s="10">
        <v>2851</v>
      </c>
      <c r="Q1165" s="10">
        <v>0</v>
      </c>
      <c r="R1165" s="10">
        <v>1.278742835203853</v>
      </c>
      <c r="S1165" s="18">
        <v>1.278742835203853</v>
      </c>
      <c r="T1165" s="13">
        <v>44355</v>
      </c>
      <c r="U1165" s="14">
        <v>3.3478777462999997E-4</v>
      </c>
      <c r="V1165" s="14">
        <v>1530</v>
      </c>
      <c r="W1165" s="14">
        <v>252754.18531238899</v>
      </c>
      <c r="X1165" s="14">
        <v>97.312506507732806</v>
      </c>
      <c r="Y1165" s="19">
        <f t="shared" si="37"/>
        <v>-0.9731250650773281</v>
      </c>
      <c r="Z1165" s="19">
        <v>-0.97309999999999997</v>
      </c>
      <c r="AA1165" t="s">
        <v>12823</v>
      </c>
      <c r="AB1165" s="121">
        <v>3</v>
      </c>
    </row>
    <row r="1166" spans="1:28" ht="20.25">
      <c r="A1166">
        <v>819</v>
      </c>
      <c r="B1166" t="s">
        <v>436</v>
      </c>
      <c r="C1166" t="s">
        <v>437</v>
      </c>
      <c r="D1166" t="str">
        <f t="shared" si="36"/>
        <v>Bean Cash BITB</v>
      </c>
      <c r="E1166" s="3" t="s">
        <v>8887</v>
      </c>
      <c r="F1166" s="3" t="s">
        <v>8883</v>
      </c>
      <c r="G1166" s="3" t="s">
        <v>8883</v>
      </c>
      <c r="H1166" s="4">
        <v>1303</v>
      </c>
      <c r="I1166" s="4">
        <v>1168564.86623966</v>
      </c>
      <c r="J1166" s="6">
        <v>43326</v>
      </c>
      <c r="K1166" s="7">
        <v>1.87323E-3</v>
      </c>
      <c r="L1166" s="7">
        <v>437</v>
      </c>
      <c r="M1166" s="7">
        <v>5254523.6868799999</v>
      </c>
      <c r="N1166" s="9">
        <v>43344</v>
      </c>
      <c r="O1166" s="10">
        <v>3.9217599999999998E-3</v>
      </c>
      <c r="P1166" s="10">
        <v>1327</v>
      </c>
      <c r="Q1166" s="10">
        <v>9305079.9021199998</v>
      </c>
      <c r="R1166" s="10">
        <v>2.0935816744339988</v>
      </c>
      <c r="S1166" s="18">
        <v>2.0935816744339988</v>
      </c>
      <c r="T1166" s="13">
        <v>44676</v>
      </c>
      <c r="U1166" s="16">
        <v>4.5540285302096998E-5</v>
      </c>
      <c r="V1166" s="14">
        <v>1505</v>
      </c>
      <c r="W1166" s="16">
        <v>275458.84999999998</v>
      </c>
      <c r="X1166" s="16">
        <v>98.83877939236217</v>
      </c>
      <c r="Y1166" s="19">
        <f t="shared" si="37"/>
        <v>-0.98838779392362175</v>
      </c>
      <c r="Z1166" s="19">
        <v>-0.98839999999999995</v>
      </c>
      <c r="AA1166" t="s">
        <v>12824</v>
      </c>
      <c r="AB1166" s="121">
        <v>3</v>
      </c>
    </row>
    <row r="1167" spans="1:28" ht="20.25">
      <c r="A1167">
        <v>1989</v>
      </c>
      <c r="B1167" t="s">
        <v>1461</v>
      </c>
      <c r="C1167" t="s">
        <v>1461</v>
      </c>
      <c r="D1167" t="str">
        <f t="shared" si="36"/>
        <v>COS COS</v>
      </c>
      <c r="E1167" s="3" t="s">
        <v>3686</v>
      </c>
      <c r="F1167" s="3" t="s">
        <v>8883</v>
      </c>
      <c r="G1167" s="3" t="s">
        <v>8883</v>
      </c>
      <c r="H1167" s="4">
        <v>1304</v>
      </c>
      <c r="I1167" s="4">
        <v>1164194.095846294</v>
      </c>
      <c r="J1167" s="6">
        <v>43334</v>
      </c>
      <c r="K1167" s="7">
        <v>5.0125520676374401E-2</v>
      </c>
      <c r="L1167" s="7">
        <v>401</v>
      </c>
      <c r="M1167" s="7">
        <v>5955444.2839195943</v>
      </c>
      <c r="N1167" s="9">
        <v>43410</v>
      </c>
      <c r="O1167" s="10">
        <v>0.123889162823</v>
      </c>
      <c r="P1167" s="10">
        <v>1164</v>
      </c>
      <c r="Q1167" s="10">
        <v>14719348.47993654</v>
      </c>
      <c r="R1167" s="10">
        <v>2.4715785721781538</v>
      </c>
      <c r="S1167" s="18">
        <v>2.4715785721781538</v>
      </c>
      <c r="T1167" s="13">
        <v>43903</v>
      </c>
      <c r="U1167" s="14">
        <v>5.9043456556700001E-3</v>
      </c>
      <c r="V1167" s="14">
        <v>1120</v>
      </c>
      <c r="W1167" s="14">
        <v>1164194.095846294</v>
      </c>
      <c r="X1167" s="14">
        <v>95.234170995161605</v>
      </c>
      <c r="Y1167" s="19">
        <f t="shared" si="37"/>
        <v>-0.95234170995161604</v>
      </c>
      <c r="Z1167" s="19">
        <v>-0.95230000000000004</v>
      </c>
      <c r="AA1167" t="s">
        <v>12825</v>
      </c>
      <c r="AB1167" s="121">
        <v>3</v>
      </c>
    </row>
    <row r="1168" spans="1:28" ht="20.25">
      <c r="A1168">
        <v>3281</v>
      </c>
      <c r="B1168" t="s">
        <v>3311</v>
      </c>
      <c r="C1168" t="s">
        <v>3312</v>
      </c>
      <c r="D1168" t="str">
        <f t="shared" si="36"/>
        <v>Quanta Utility Token QNTU</v>
      </c>
      <c r="E1168" s="3" t="s">
        <v>8887</v>
      </c>
      <c r="F1168" s="3" t="s">
        <v>8883</v>
      </c>
      <c r="G1168" s="3" t="s">
        <v>8883</v>
      </c>
      <c r="H1168" s="4">
        <v>1305</v>
      </c>
      <c r="I1168" s="4">
        <v>1136137.996618923</v>
      </c>
      <c r="J1168" s="6">
        <v>43376</v>
      </c>
      <c r="K1168" s="7">
        <v>2.4874758673831799E-4</v>
      </c>
      <c r="L1168" s="7">
        <v>2596</v>
      </c>
      <c r="M1168" s="7">
        <v>0</v>
      </c>
      <c r="N1168" s="9">
        <v>43392</v>
      </c>
      <c r="O1168" s="10">
        <v>8.6136587196961002E-4</v>
      </c>
      <c r="P1168" s="10">
        <v>2933</v>
      </c>
      <c r="Q1168" s="10">
        <v>0</v>
      </c>
      <c r="R1168" s="10">
        <v>3.4628109694015459</v>
      </c>
      <c r="S1168" s="18">
        <v>3.4628109694015459</v>
      </c>
      <c r="T1168" s="13">
        <v>43912</v>
      </c>
      <c r="U1168" s="16">
        <v>8.85164415771E-6</v>
      </c>
      <c r="V1168" s="14">
        <v>1445</v>
      </c>
      <c r="W1168" s="16">
        <v>327221.28679947433</v>
      </c>
      <c r="X1168" s="16">
        <v>98.972371155422067</v>
      </c>
      <c r="Y1168" s="19">
        <f t="shared" si="37"/>
        <v>-0.98972371155422068</v>
      </c>
      <c r="Z1168" s="19">
        <v>-0.98970000000000002</v>
      </c>
      <c r="AA1168" t="s">
        <v>12826</v>
      </c>
      <c r="AB1168" s="121">
        <v>3</v>
      </c>
    </row>
    <row r="1169" spans="1:28" ht="20.25">
      <c r="A1169">
        <v>3138</v>
      </c>
      <c r="B1169" t="s">
        <v>3068</v>
      </c>
      <c r="C1169" t="s">
        <v>3069</v>
      </c>
      <c r="D1169" t="str">
        <f t="shared" si="36"/>
        <v>Noku NOKU</v>
      </c>
      <c r="E1169" s="3" t="s">
        <v>8892</v>
      </c>
      <c r="F1169" s="3" t="s">
        <v>8883</v>
      </c>
      <c r="G1169" s="3" t="s">
        <v>8883</v>
      </c>
      <c r="H1169" s="4">
        <v>1306</v>
      </c>
      <c r="I1169" s="4">
        <v>1123124.55729128</v>
      </c>
      <c r="J1169" s="6">
        <v>43831</v>
      </c>
      <c r="K1169" s="7">
        <v>1.4239105569800001E-2</v>
      </c>
      <c r="L1169" s="7">
        <v>1156</v>
      </c>
      <c r="M1169" s="7">
        <v>491175.34423724998</v>
      </c>
      <c r="N1169" s="9">
        <v>44610</v>
      </c>
      <c r="O1169" s="10">
        <v>0.77456235928431827</v>
      </c>
      <c r="P1169" s="10">
        <v>2619</v>
      </c>
      <c r="Q1169" s="10">
        <v>0</v>
      </c>
      <c r="R1169" s="10">
        <v>54.396840832973581</v>
      </c>
      <c r="S1169" s="18">
        <v>54.396840832973581</v>
      </c>
      <c r="T1169" s="13">
        <v>44681</v>
      </c>
      <c r="U1169" s="14">
        <v>0.51066749062834582</v>
      </c>
      <c r="V1169" s="14">
        <v>2599</v>
      </c>
      <c r="W1169" s="14">
        <v>0</v>
      </c>
      <c r="X1169" s="14">
        <v>34.070190152256643</v>
      </c>
      <c r="Y1169" s="19">
        <f t="shared" si="37"/>
        <v>-0.34070190152256641</v>
      </c>
      <c r="Z1169" s="19">
        <v>-0.3407</v>
      </c>
      <c r="AA1169" t="s">
        <v>12827</v>
      </c>
      <c r="AB1169" s="121">
        <v>3</v>
      </c>
    </row>
    <row r="1170" spans="1:28" ht="20.25">
      <c r="A1170">
        <v>2471</v>
      </c>
      <c r="B1170" t="s">
        <v>2116</v>
      </c>
      <c r="C1170" t="s">
        <v>2117</v>
      </c>
      <c r="D1170" t="str">
        <f t="shared" si="36"/>
        <v>Smartlands SLT</v>
      </c>
      <c r="E1170" s="3" t="s">
        <v>8887</v>
      </c>
      <c r="F1170" s="3" t="s">
        <v>8883</v>
      </c>
      <c r="G1170" s="3" t="s">
        <v>8883</v>
      </c>
      <c r="H1170" s="4">
        <v>1307</v>
      </c>
      <c r="I1170" s="4">
        <v>1109018.5430616229</v>
      </c>
      <c r="J1170" s="6">
        <v>44154</v>
      </c>
      <c r="K1170" s="7">
        <v>0.12922145274464</v>
      </c>
      <c r="L1170" s="7">
        <v>1069</v>
      </c>
      <c r="M1170" s="7">
        <v>659145.14619181468</v>
      </c>
      <c r="N1170" s="9">
        <v>44313</v>
      </c>
      <c r="O1170" s="10">
        <v>20.502812627671929</v>
      </c>
      <c r="P1170" s="10">
        <v>563</v>
      </c>
      <c r="Q1170" s="10">
        <v>104582707.7452568</v>
      </c>
      <c r="R1170" s="10">
        <v>158.66415515532401</v>
      </c>
      <c r="S1170" s="18">
        <v>158.66415515532401</v>
      </c>
      <c r="T1170" s="13">
        <v>44418</v>
      </c>
      <c r="U1170" s="16">
        <v>3.0973810000000002E-8</v>
      </c>
      <c r="V1170" s="14">
        <v>2505</v>
      </c>
      <c r="W1170" s="16">
        <v>0.15799417269292651</v>
      </c>
      <c r="X1170" s="16">
        <v>99.999999848928979</v>
      </c>
      <c r="Y1170" s="19">
        <f t="shared" si="37"/>
        <v>-0.99999999848928978</v>
      </c>
      <c r="Z1170" s="19">
        <v>-1</v>
      </c>
      <c r="AA1170" t="s">
        <v>12828</v>
      </c>
      <c r="AB1170" s="121">
        <v>3</v>
      </c>
    </row>
    <row r="1171" spans="1:28" ht="20.25">
      <c r="A1171">
        <v>1814</v>
      </c>
      <c r="B1171" t="s">
        <v>1241</v>
      </c>
      <c r="C1171" t="s">
        <v>1242</v>
      </c>
      <c r="D1171" t="str">
        <f t="shared" si="36"/>
        <v>Metrix Coin MRX</v>
      </c>
      <c r="E1171" s="3" t="s">
        <v>3686</v>
      </c>
      <c r="F1171" s="3" t="s">
        <v>8883</v>
      </c>
      <c r="G1171" s="3" t="s">
        <v>8883</v>
      </c>
      <c r="H1171" s="4">
        <v>1308</v>
      </c>
      <c r="I1171" s="4">
        <v>1108538.6114576301</v>
      </c>
      <c r="J1171" s="6">
        <v>43958</v>
      </c>
      <c r="K1171" s="8">
        <v>1.05823544992E-5</v>
      </c>
      <c r="L1171" s="7">
        <v>804</v>
      </c>
      <c r="M1171" s="7">
        <v>1497735.3587287599</v>
      </c>
      <c r="N1171" s="9">
        <v>44285</v>
      </c>
      <c r="O1171" s="10">
        <v>5.5833000000000002E-3</v>
      </c>
      <c r="P1171" s="10">
        <v>2607</v>
      </c>
      <c r="Q1171" s="10">
        <v>0</v>
      </c>
      <c r="R1171" s="10">
        <v>527.60470275514615</v>
      </c>
      <c r="S1171" s="18">
        <v>527.60470275514615</v>
      </c>
      <c r="T1171" s="13">
        <v>44686</v>
      </c>
      <c r="U1171" s="14">
        <v>1.17911459744419E-4</v>
      </c>
      <c r="V1171" s="14">
        <v>952</v>
      </c>
      <c r="W1171" s="14">
        <v>2265263.06</v>
      </c>
      <c r="X1171" s="14">
        <v>97.888140351684143</v>
      </c>
      <c r="Y1171" s="19">
        <f t="shared" si="37"/>
        <v>-0.97888140351684139</v>
      </c>
      <c r="Z1171" s="19">
        <v>-0.97889999999999999</v>
      </c>
      <c r="AA1171" t="s">
        <v>12829</v>
      </c>
      <c r="AB1171" s="121">
        <v>3</v>
      </c>
    </row>
    <row r="1172" spans="1:28" ht="20.25">
      <c r="A1172">
        <v>2666</v>
      </c>
      <c r="B1172" t="s">
        <v>2427</v>
      </c>
      <c r="C1172" t="s">
        <v>2428</v>
      </c>
      <c r="D1172" t="str">
        <f t="shared" si="36"/>
        <v>Effect.AI EFX</v>
      </c>
      <c r="E1172" s="3" t="s">
        <v>1772</v>
      </c>
      <c r="F1172" s="3" t="s">
        <v>8883</v>
      </c>
      <c r="G1172" s="3" t="s">
        <v>8883</v>
      </c>
      <c r="H1172" s="4">
        <v>1309</v>
      </c>
      <c r="I1172" s="4">
        <v>1091063.0043833151</v>
      </c>
      <c r="J1172" s="6">
        <v>43819</v>
      </c>
      <c r="K1172" s="7">
        <v>2.7591810049999999E-3</v>
      </c>
      <c r="L1172" s="7">
        <v>1050</v>
      </c>
      <c r="M1172" s="7">
        <v>695778.61062913085</v>
      </c>
      <c r="N1172" s="9">
        <v>44272</v>
      </c>
      <c r="O1172" s="10">
        <v>0.17486467113942</v>
      </c>
      <c r="P1172" s="10">
        <v>819</v>
      </c>
      <c r="Q1172" s="10">
        <v>44095366.600824177</v>
      </c>
      <c r="R1172" s="10">
        <v>63.375570802546903</v>
      </c>
      <c r="S1172" s="18">
        <v>63.375570802546903</v>
      </c>
      <c r="T1172" s="13">
        <v>44687</v>
      </c>
      <c r="U1172" s="14">
        <v>7.0321162448268183E-3</v>
      </c>
      <c r="V1172" s="14">
        <v>1014</v>
      </c>
      <c r="W1172" s="14">
        <v>1773278.3973728919</v>
      </c>
      <c r="X1172" s="14">
        <v>95.978538032293486</v>
      </c>
      <c r="Y1172" s="19">
        <f t="shared" si="37"/>
        <v>-0.95978538032293481</v>
      </c>
      <c r="Z1172" s="19">
        <v>-0.95979999999999999</v>
      </c>
      <c r="AA1172" t="s">
        <v>12830</v>
      </c>
      <c r="AB1172" s="121">
        <v>3</v>
      </c>
    </row>
    <row r="1173" spans="1:28" ht="20.25">
      <c r="A1173">
        <v>4309</v>
      </c>
      <c r="B1173" t="s">
        <v>4765</v>
      </c>
      <c r="C1173" t="s">
        <v>4766</v>
      </c>
      <c r="D1173" t="str">
        <f t="shared" si="36"/>
        <v>Cryptocean CRON</v>
      </c>
      <c r="E1173" s="3" t="s">
        <v>8887</v>
      </c>
      <c r="F1173" s="3" t="s">
        <v>8883</v>
      </c>
      <c r="G1173" s="3" t="s">
        <v>8883</v>
      </c>
      <c r="H1173" s="4">
        <v>1310</v>
      </c>
      <c r="I1173" s="4">
        <v>1079312.29677842</v>
      </c>
      <c r="J1173" s="6">
        <v>44228</v>
      </c>
      <c r="K1173" s="7">
        <v>8.2651130000000003E-2</v>
      </c>
      <c r="L1173" s="7">
        <v>403</v>
      </c>
      <c r="M1173" s="7">
        <v>5919534.75</v>
      </c>
      <c r="N1173" s="9">
        <v>44433</v>
      </c>
      <c r="O1173" s="10">
        <v>6.5229999999999997</v>
      </c>
      <c r="P1173" s="10">
        <v>1055</v>
      </c>
      <c r="Q1173" s="10">
        <v>20809594.129999999</v>
      </c>
      <c r="R1173" s="10">
        <v>78.92209096233772</v>
      </c>
      <c r="S1173" s="18">
        <v>78.92209096233772</v>
      </c>
      <c r="T1173" s="13">
        <v>44687</v>
      </c>
      <c r="U1173" s="14">
        <v>0.32143736635497488</v>
      </c>
      <c r="V1173" s="14">
        <v>916</v>
      </c>
      <c r="W1173" s="14">
        <v>2664811.34</v>
      </c>
      <c r="X1173" s="14">
        <v>95.072246414916833</v>
      </c>
      <c r="Y1173" s="19">
        <f t="shared" si="37"/>
        <v>-0.95072246414916828</v>
      </c>
      <c r="Z1173" s="19">
        <v>-0.95069999999999999</v>
      </c>
      <c r="AA1173" t="s">
        <v>12831</v>
      </c>
      <c r="AB1173" s="121">
        <v>3</v>
      </c>
    </row>
    <row r="1174" spans="1:28" ht="20.25">
      <c r="A1174">
        <v>215</v>
      </c>
      <c r="B1174" t="s">
        <v>190</v>
      </c>
      <c r="C1174" t="s">
        <v>191</v>
      </c>
      <c r="D1174" t="str">
        <f t="shared" si="36"/>
        <v>Rubycoin RBY</v>
      </c>
      <c r="E1174" s="3" t="s">
        <v>8882</v>
      </c>
      <c r="F1174" s="3" t="s">
        <v>8883</v>
      </c>
      <c r="G1174" s="3" t="s">
        <v>8883</v>
      </c>
      <c r="H1174" s="4">
        <v>1311</v>
      </c>
      <c r="I1174" s="4">
        <v>1063116.88403927</v>
      </c>
      <c r="J1174" s="6">
        <v>43947</v>
      </c>
      <c r="K1174" s="7">
        <v>2.6556194479200001E-2</v>
      </c>
      <c r="L1174" s="7">
        <v>1035</v>
      </c>
      <c r="M1174" s="7">
        <v>740448.01215495705</v>
      </c>
      <c r="N1174" s="9">
        <v>44455</v>
      </c>
      <c r="O1174" s="10">
        <v>2.0024331853644899</v>
      </c>
      <c r="P1174" s="10">
        <v>2615</v>
      </c>
      <c r="Q1174" s="10">
        <v>0</v>
      </c>
      <c r="R1174" s="10">
        <v>75.403619555990417</v>
      </c>
      <c r="S1174" s="18">
        <v>75.403619555990417</v>
      </c>
      <c r="T1174" s="13">
        <v>44663</v>
      </c>
      <c r="U1174" s="14">
        <v>5.9478393372591039E-2</v>
      </c>
      <c r="V1174" s="14">
        <v>2595</v>
      </c>
      <c r="W1174" s="14">
        <v>0</v>
      </c>
      <c r="X1174" s="14">
        <v>97.029693983933612</v>
      </c>
      <c r="Y1174" s="19">
        <f t="shared" si="37"/>
        <v>-0.97029693983933607</v>
      </c>
      <c r="Z1174" s="19">
        <v>-0.97030000000000005</v>
      </c>
      <c r="AA1174" t="s">
        <v>12832</v>
      </c>
      <c r="AB1174" s="121">
        <v>3</v>
      </c>
    </row>
    <row r="1175" spans="1:28" ht="20.25">
      <c r="A1175">
        <v>2579</v>
      </c>
      <c r="B1175" t="s">
        <v>2296</v>
      </c>
      <c r="C1175" t="s">
        <v>2297</v>
      </c>
      <c r="D1175" t="str">
        <f t="shared" si="36"/>
        <v>ShipChain SHIP</v>
      </c>
      <c r="E1175" s="3" t="s">
        <v>8888</v>
      </c>
      <c r="F1175" s="3" t="s">
        <v>8883</v>
      </c>
      <c r="G1175" s="3" t="s">
        <v>8883</v>
      </c>
      <c r="H1175" s="4">
        <v>1312</v>
      </c>
      <c r="I1175" s="4">
        <v>1019214.25751044</v>
      </c>
      <c r="J1175" s="6">
        <v>43903</v>
      </c>
      <c r="K1175" s="7">
        <v>2.9241521204999999E-3</v>
      </c>
      <c r="L1175" s="7">
        <v>936</v>
      </c>
      <c r="M1175" s="7">
        <v>1019214.25751044</v>
      </c>
      <c r="N1175" s="9">
        <v>44059</v>
      </c>
      <c r="O1175" s="10">
        <v>4.6762886180599997E-2</v>
      </c>
      <c r="P1175" s="10">
        <v>1089</v>
      </c>
      <c r="Q1175" s="10">
        <v>18520608.8520898</v>
      </c>
      <c r="R1175" s="10">
        <v>15.99194715376299</v>
      </c>
      <c r="S1175" s="18">
        <v>15.99194715376299</v>
      </c>
      <c r="T1175" s="13">
        <v>44427</v>
      </c>
      <c r="U1175" s="14">
        <v>2.7084E-4</v>
      </c>
      <c r="V1175" s="14">
        <v>1674</v>
      </c>
      <c r="W1175" s="14">
        <v>135942.35999999999</v>
      </c>
      <c r="X1175" s="14">
        <v>99.420822746153846</v>
      </c>
      <c r="Y1175" s="19">
        <f t="shared" si="37"/>
        <v>-0.99420822746153847</v>
      </c>
      <c r="Z1175" s="19">
        <v>-0.99419999999999997</v>
      </c>
      <c r="AA1175" t="s">
        <v>12833</v>
      </c>
      <c r="AB1175" s="121">
        <v>3</v>
      </c>
    </row>
    <row r="1176" spans="1:28" ht="20.25">
      <c r="A1176">
        <v>3084</v>
      </c>
      <c r="B1176" t="s">
        <v>2984</v>
      </c>
      <c r="C1176" t="s">
        <v>2985</v>
      </c>
      <c r="D1176" t="str">
        <f t="shared" si="36"/>
        <v>Blocktrade Token BTT</v>
      </c>
      <c r="E1176" s="3" t="s">
        <v>8892</v>
      </c>
      <c r="F1176" s="3" t="s">
        <v>8883</v>
      </c>
      <c r="G1176" s="3" t="s">
        <v>8883</v>
      </c>
      <c r="H1176" s="4">
        <v>1313</v>
      </c>
      <c r="I1176" s="4">
        <v>1009453.341558954</v>
      </c>
      <c r="J1176" s="6">
        <v>43357</v>
      </c>
      <c r="K1176" s="7">
        <v>2.7068663388490701E-2</v>
      </c>
      <c r="L1176" s="7">
        <v>787</v>
      </c>
      <c r="M1176" s="7">
        <v>1559216.019568322</v>
      </c>
      <c r="N1176" s="9">
        <v>43373</v>
      </c>
      <c r="O1176" s="10">
        <v>0.106131486594677</v>
      </c>
      <c r="P1176" s="10">
        <v>1472</v>
      </c>
      <c r="Q1176" s="10">
        <v>6128749.6970890034</v>
      </c>
      <c r="R1176" s="10">
        <v>3.920824795501463</v>
      </c>
      <c r="S1176" s="18">
        <v>3.920824795501463</v>
      </c>
      <c r="T1176" s="13">
        <v>44111</v>
      </c>
      <c r="U1176" s="16">
        <v>3.4180866900000001E-6</v>
      </c>
      <c r="V1176" s="14">
        <v>2482</v>
      </c>
      <c r="W1176" s="16">
        <v>190.56002058259659</v>
      </c>
      <c r="X1176" s="16">
        <v>99.996779384893529</v>
      </c>
      <c r="Y1176" s="19">
        <f t="shared" si="37"/>
        <v>-0.9999677938489353</v>
      </c>
      <c r="Z1176" s="19">
        <v>-1</v>
      </c>
      <c r="AA1176" t="s">
        <v>12834</v>
      </c>
      <c r="AB1176" s="121">
        <v>3</v>
      </c>
    </row>
    <row r="1177" spans="1:28" ht="20.25">
      <c r="A1177">
        <v>1819</v>
      </c>
      <c r="B1177" t="s">
        <v>1251</v>
      </c>
      <c r="C1177" t="s">
        <v>1252</v>
      </c>
      <c r="D1177" t="str">
        <f t="shared" si="36"/>
        <v>Starta STA</v>
      </c>
      <c r="E1177" s="3" t="s">
        <v>8894</v>
      </c>
      <c r="F1177" s="3" t="s">
        <v>8883</v>
      </c>
      <c r="G1177" s="3" t="s">
        <v>8883</v>
      </c>
      <c r="H1177" s="4">
        <v>1314</v>
      </c>
      <c r="I1177" s="4">
        <v>950004.392661141</v>
      </c>
      <c r="J1177" s="6">
        <v>43430</v>
      </c>
      <c r="K1177" s="7">
        <v>0.17504904762599999</v>
      </c>
      <c r="L1177" s="7">
        <v>974</v>
      </c>
      <c r="M1177" s="7">
        <v>906178.85553218087</v>
      </c>
      <c r="N1177" s="9">
        <v>43690</v>
      </c>
      <c r="O1177" s="10">
        <v>1.5236599609899999</v>
      </c>
      <c r="P1177" s="10">
        <v>1394</v>
      </c>
      <c r="Q1177" s="10">
        <v>7611542.3730230089</v>
      </c>
      <c r="R1177" s="10">
        <v>8.7041888068158286</v>
      </c>
      <c r="S1177" s="18">
        <v>8.7041888068158286</v>
      </c>
      <c r="T1177" s="13">
        <v>43903</v>
      </c>
      <c r="U1177" s="14">
        <v>0.19016955893099999</v>
      </c>
      <c r="V1177" s="14">
        <v>1170</v>
      </c>
      <c r="W1177" s="14">
        <v>950004.392661141</v>
      </c>
      <c r="X1177" s="14">
        <v>87.518897667466618</v>
      </c>
      <c r="Y1177" s="19">
        <f t="shared" si="37"/>
        <v>-0.87518897667466622</v>
      </c>
      <c r="Z1177" s="19">
        <v>-0.87519999999999998</v>
      </c>
      <c r="AA1177" t="s">
        <v>12835</v>
      </c>
      <c r="AB1177" s="121">
        <v>3</v>
      </c>
    </row>
    <row r="1178" spans="1:28" ht="20.25">
      <c r="A1178">
        <v>2382</v>
      </c>
      <c r="B1178" t="s">
        <v>1990</v>
      </c>
      <c r="C1178" t="s">
        <v>1991</v>
      </c>
      <c r="D1178" t="str">
        <f t="shared" si="36"/>
        <v>Spectre.ai Utility Token SXUT</v>
      </c>
      <c r="E1178" s="3" t="s">
        <v>8887</v>
      </c>
      <c r="F1178" s="3" t="s">
        <v>8883</v>
      </c>
      <c r="G1178" s="3" t="s">
        <v>8883</v>
      </c>
      <c r="H1178" s="4">
        <v>1315</v>
      </c>
      <c r="I1178" s="4">
        <v>903809.09838677803</v>
      </c>
      <c r="J1178" s="6">
        <v>43321</v>
      </c>
      <c r="K1178" s="7">
        <v>6.4427600000000002E-2</v>
      </c>
      <c r="L1178" s="7">
        <v>737</v>
      </c>
      <c r="M1178" s="7">
        <v>1782042.9178500001</v>
      </c>
      <c r="N1178" s="9">
        <v>43322</v>
      </c>
      <c r="O1178" s="10">
        <v>0.65190599999999999</v>
      </c>
      <c r="P1178" s="10">
        <v>1832</v>
      </c>
      <c r="Q1178" s="10">
        <v>1888687.6221</v>
      </c>
      <c r="R1178" s="10">
        <v>10.118427506224039</v>
      </c>
      <c r="S1178" s="18">
        <v>10.118427506224039</v>
      </c>
      <c r="T1178" s="13">
        <v>44677</v>
      </c>
      <c r="U1178" s="14">
        <v>6.0615977616924619E-3</v>
      </c>
      <c r="V1178" s="14">
        <v>1649</v>
      </c>
      <c r="W1178" s="14">
        <v>149600.72</v>
      </c>
      <c r="X1178" s="14">
        <v>99.070173036957414</v>
      </c>
      <c r="Y1178" s="19">
        <f t="shared" si="37"/>
        <v>-0.9907017303695741</v>
      </c>
      <c r="Z1178" s="19">
        <v>-0.99070000000000003</v>
      </c>
      <c r="AA1178" t="s">
        <v>12836</v>
      </c>
      <c r="AB1178" s="121">
        <v>3</v>
      </c>
    </row>
    <row r="1179" spans="1:28" ht="20.25">
      <c r="A1179">
        <v>460</v>
      </c>
      <c r="B1179" t="s">
        <v>303</v>
      </c>
      <c r="C1179" t="s">
        <v>304</v>
      </c>
      <c r="D1179" t="str">
        <f t="shared" si="36"/>
        <v>Clams CLAM</v>
      </c>
      <c r="E1179" s="3" t="s">
        <v>8882</v>
      </c>
      <c r="F1179" s="3" t="s">
        <v>8883</v>
      </c>
      <c r="G1179" s="3" t="s">
        <v>8883</v>
      </c>
      <c r="H1179" s="4">
        <v>1317</v>
      </c>
      <c r="I1179" s="4">
        <v>867014.22857813898</v>
      </c>
      <c r="J1179" s="6">
        <v>43429</v>
      </c>
      <c r="K1179" s="7">
        <v>0.93879100000000004</v>
      </c>
      <c r="L1179" s="7">
        <v>528</v>
      </c>
      <c r="M1179" s="7">
        <v>3707975.3436192698</v>
      </c>
      <c r="N1179" s="9">
        <v>43611</v>
      </c>
      <c r="O1179" s="10">
        <v>20.583114907700001</v>
      </c>
      <c r="P1179" s="10">
        <v>984</v>
      </c>
      <c r="Q1179" s="10">
        <v>26054762.274586901</v>
      </c>
      <c r="R1179" s="10">
        <v>21.925130202249491</v>
      </c>
      <c r="S1179" s="18">
        <v>21.925130202249491</v>
      </c>
      <c r="T1179" s="13">
        <v>43921</v>
      </c>
      <c r="U1179" s="14">
        <v>0.14728716226800001</v>
      </c>
      <c r="V1179" s="14">
        <v>1054</v>
      </c>
      <c r="W1179" s="14">
        <v>1508206.3472460699</v>
      </c>
      <c r="X1179" s="14">
        <v>99.28442724568913</v>
      </c>
      <c r="Y1179" s="19">
        <f t="shared" si="37"/>
        <v>-0.99284427245689133</v>
      </c>
      <c r="Z1179" s="19">
        <v>-0.99280000000000002</v>
      </c>
      <c r="AA1179" t="s">
        <v>12837</v>
      </c>
      <c r="AB1179" s="121">
        <v>3</v>
      </c>
    </row>
    <row r="1180" spans="1:28" ht="20.25">
      <c r="A1180">
        <v>2562</v>
      </c>
      <c r="B1180" t="s">
        <v>2266</v>
      </c>
      <c r="C1180" t="s">
        <v>2267</v>
      </c>
      <c r="D1180" t="str">
        <f t="shared" si="36"/>
        <v>Education Ecosystem LEDU</v>
      </c>
      <c r="E1180" s="3" t="s">
        <v>8895</v>
      </c>
      <c r="F1180" s="3" t="s">
        <v>8883</v>
      </c>
      <c r="G1180" s="3" t="s">
        <v>8883</v>
      </c>
      <c r="H1180" s="4">
        <v>1318</v>
      </c>
      <c r="I1180" s="4">
        <v>859083.13811071101</v>
      </c>
      <c r="J1180" s="6">
        <v>43449</v>
      </c>
      <c r="K1180" s="7">
        <v>1.3554945670599999E-3</v>
      </c>
      <c r="L1180" s="7">
        <v>1225</v>
      </c>
      <c r="M1180" s="7">
        <v>378703.712558356</v>
      </c>
      <c r="N1180" s="9">
        <v>44484</v>
      </c>
      <c r="O1180" s="10">
        <v>7.5016550507556651E-2</v>
      </c>
      <c r="P1180" s="10">
        <v>1150</v>
      </c>
      <c r="Q1180" s="10">
        <v>15659655.27</v>
      </c>
      <c r="R1180" s="10">
        <v>55.342568189161987</v>
      </c>
      <c r="S1180" s="18">
        <v>55.342568189161987</v>
      </c>
      <c r="T1180" s="13">
        <v>44687</v>
      </c>
      <c r="U1180" s="14">
        <v>4.7086967001445301E-3</v>
      </c>
      <c r="V1180" s="14">
        <v>1127</v>
      </c>
      <c r="W1180" s="14">
        <v>1135514.97</v>
      </c>
      <c r="X1180" s="14">
        <v>93.723122873171562</v>
      </c>
      <c r="Y1180" s="19">
        <f t="shared" si="37"/>
        <v>-0.9372312287317156</v>
      </c>
      <c r="Z1180" s="19">
        <v>-0.93720000000000003</v>
      </c>
      <c r="AA1180" t="s">
        <v>12838</v>
      </c>
      <c r="AB1180" s="121">
        <v>3</v>
      </c>
    </row>
    <row r="1181" spans="1:28" ht="20.25">
      <c r="A1181">
        <v>3072</v>
      </c>
      <c r="B1181" t="s">
        <v>2967</v>
      </c>
      <c r="C1181" t="s">
        <v>2968</v>
      </c>
      <c r="D1181" t="str">
        <f t="shared" si="36"/>
        <v>MassGrid MGD</v>
      </c>
      <c r="E1181" s="3" t="s">
        <v>1772</v>
      </c>
      <c r="F1181" s="3" t="s">
        <v>8883</v>
      </c>
      <c r="G1181" s="3" t="s">
        <v>8883</v>
      </c>
      <c r="H1181" s="4">
        <v>1319</v>
      </c>
      <c r="I1181" s="4">
        <v>858212.14980114321</v>
      </c>
      <c r="J1181" s="6">
        <v>43430</v>
      </c>
      <c r="K1181" s="7">
        <v>3.8123790390899998E-2</v>
      </c>
      <c r="L1181" s="7">
        <v>694</v>
      </c>
      <c r="M1181" s="7">
        <v>2004802.815704264</v>
      </c>
      <c r="N1181" s="9">
        <v>43471</v>
      </c>
      <c r="O1181" s="10">
        <v>0.77250404006399997</v>
      </c>
      <c r="P1181" s="10">
        <v>840</v>
      </c>
      <c r="Q1181" s="10">
        <v>40989918.589322723</v>
      </c>
      <c r="R1181" s="10">
        <v>20.263043945609191</v>
      </c>
      <c r="S1181" s="18">
        <v>20.263043945609191</v>
      </c>
      <c r="T1181" s="13">
        <v>43903</v>
      </c>
      <c r="U1181" s="14">
        <v>1.11612790848E-2</v>
      </c>
      <c r="V1181" s="14">
        <v>1189</v>
      </c>
      <c r="W1181" s="14">
        <v>858212.14980114321</v>
      </c>
      <c r="X1181" s="14">
        <v>98.555181784696515</v>
      </c>
      <c r="Y1181" s="19">
        <f t="shared" si="37"/>
        <v>-0.98555181784696511</v>
      </c>
      <c r="Z1181" s="19">
        <v>-0.98560000000000003</v>
      </c>
      <c r="AA1181" t="s">
        <v>12839</v>
      </c>
      <c r="AB1181" s="121">
        <v>3</v>
      </c>
    </row>
    <row r="1182" spans="1:28" ht="20.25">
      <c r="A1182">
        <v>2693</v>
      </c>
      <c r="B1182" t="s">
        <v>2469</v>
      </c>
      <c r="C1182" t="s">
        <v>2470</v>
      </c>
      <c r="D1182" t="str">
        <f t="shared" si="36"/>
        <v>Loopring [NEO] LRN</v>
      </c>
      <c r="E1182" s="3" t="s">
        <v>8887</v>
      </c>
      <c r="F1182" s="3" t="s">
        <v>8883</v>
      </c>
      <c r="G1182" s="3" t="s">
        <v>8883</v>
      </c>
      <c r="H1182" s="4">
        <v>1320</v>
      </c>
      <c r="I1182" s="4">
        <v>815108.38468461169</v>
      </c>
      <c r="J1182" s="6">
        <v>43362</v>
      </c>
      <c r="K1182" s="7">
        <v>4.1896253824234002E-2</v>
      </c>
      <c r="L1182" s="7">
        <v>2555</v>
      </c>
      <c r="M1182" s="7">
        <v>0</v>
      </c>
      <c r="N1182" s="9">
        <v>43388</v>
      </c>
      <c r="O1182" s="10">
        <v>0.18962131440639499</v>
      </c>
      <c r="P1182" s="10">
        <v>2794</v>
      </c>
      <c r="Q1182" s="10">
        <v>0</v>
      </c>
      <c r="R1182" s="10">
        <v>4.5259730190175747</v>
      </c>
      <c r="S1182" s="18">
        <v>4.5259730190175747</v>
      </c>
      <c r="T1182" s="13">
        <v>43929</v>
      </c>
      <c r="U1182" s="14">
        <v>5.7245992009000001E-3</v>
      </c>
      <c r="V1182" s="14">
        <v>1259</v>
      </c>
      <c r="W1182" s="14">
        <v>650331.24916741776</v>
      </c>
      <c r="X1182" s="14">
        <v>96.981036009152916</v>
      </c>
      <c r="Y1182" s="19">
        <f t="shared" si="37"/>
        <v>-0.96981036009152921</v>
      </c>
      <c r="Z1182" s="19">
        <v>-0.9698</v>
      </c>
      <c r="AA1182" t="s">
        <v>12840</v>
      </c>
      <c r="AB1182" s="121">
        <v>3</v>
      </c>
    </row>
    <row r="1183" spans="1:28" ht="20.25">
      <c r="A1183">
        <v>3632</v>
      </c>
      <c r="B1183" t="s">
        <v>3788</v>
      </c>
      <c r="C1183" t="s">
        <v>3789</v>
      </c>
      <c r="D1183" t="str">
        <f t="shared" si="36"/>
        <v>Opacity OPQ</v>
      </c>
      <c r="E1183" s="3" t="s">
        <v>8884</v>
      </c>
      <c r="F1183" s="3" t="s">
        <v>8883</v>
      </c>
      <c r="G1183" s="3" t="s">
        <v>8883</v>
      </c>
      <c r="H1183" s="4">
        <v>1321</v>
      </c>
      <c r="I1183" s="4">
        <v>808920.92938940111</v>
      </c>
      <c r="J1183" s="6">
        <v>43919</v>
      </c>
      <c r="K1183" s="7">
        <v>4.0113176957600003E-3</v>
      </c>
      <c r="L1183" s="7">
        <v>1142</v>
      </c>
      <c r="M1183" s="7">
        <v>518705.47884391621</v>
      </c>
      <c r="N1183" s="9">
        <v>44287</v>
      </c>
      <c r="O1183" s="10">
        <v>0.56815806120538004</v>
      </c>
      <c r="P1183" s="10">
        <v>806</v>
      </c>
      <c r="Q1183" s="10">
        <v>45711781.788146183</v>
      </c>
      <c r="R1183" s="10">
        <v>141.63875920521789</v>
      </c>
      <c r="S1183" s="18">
        <v>141.63875920521789</v>
      </c>
      <c r="T1183" s="13">
        <v>44369</v>
      </c>
      <c r="U1183" s="14">
        <v>5.7484076746520001E-2</v>
      </c>
      <c r="V1183" s="14">
        <v>781</v>
      </c>
      <c r="W1183" s="14">
        <v>4624944.6271256879</v>
      </c>
      <c r="X1183" s="14">
        <v>89.882379451844059</v>
      </c>
      <c r="Y1183" s="19">
        <f t="shared" si="37"/>
        <v>-0.89882379451844063</v>
      </c>
      <c r="Z1183" s="19">
        <v>-0.89880000000000004</v>
      </c>
      <c r="AA1183" t="s">
        <v>12841</v>
      </c>
      <c r="AB1183" s="121">
        <v>3</v>
      </c>
    </row>
    <row r="1184" spans="1:28" ht="20.25">
      <c r="A1184">
        <v>2377</v>
      </c>
      <c r="B1184" t="s">
        <v>1984</v>
      </c>
      <c r="C1184" t="s">
        <v>1985</v>
      </c>
      <c r="D1184" t="str">
        <f t="shared" si="36"/>
        <v>Leverj LEV</v>
      </c>
      <c r="E1184" s="3" t="s">
        <v>3686</v>
      </c>
      <c r="F1184" s="3" t="s">
        <v>8883</v>
      </c>
      <c r="G1184" s="3" t="s">
        <v>8883</v>
      </c>
      <c r="H1184" s="4">
        <v>1322</v>
      </c>
      <c r="I1184" s="4">
        <v>802282.9282064212</v>
      </c>
      <c r="J1184" s="6">
        <v>43434</v>
      </c>
      <c r="K1184" s="7">
        <v>3.5216722562099998E-3</v>
      </c>
      <c r="L1184" s="7">
        <v>1209</v>
      </c>
      <c r="M1184" s="7">
        <v>415876.07482143398</v>
      </c>
      <c r="N1184" s="9">
        <v>44216</v>
      </c>
      <c r="O1184" s="10">
        <v>0.14027317842961001</v>
      </c>
      <c r="P1184" s="10">
        <v>1134</v>
      </c>
      <c r="Q1184" s="10">
        <v>16564931.261040671</v>
      </c>
      <c r="R1184" s="10">
        <v>39.831411961251348</v>
      </c>
      <c r="S1184" s="18">
        <v>39.831411961251348</v>
      </c>
      <c r="U1184" s="14"/>
      <c r="V1184" s="14">
        <v>4292</v>
      </c>
      <c r="W1184" s="14"/>
      <c r="X1184" s="14"/>
      <c r="Y1184" s="19">
        <f t="shared" si="37"/>
        <v>0</v>
      </c>
      <c r="Z1184" s="19">
        <v>0</v>
      </c>
      <c r="AA1184" t="s">
        <v>12842</v>
      </c>
      <c r="AB1184" s="121">
        <v>3</v>
      </c>
    </row>
    <row r="1185" spans="1:28" ht="20.25">
      <c r="A1185">
        <v>3669</v>
      </c>
      <c r="B1185" t="s">
        <v>3854</v>
      </c>
      <c r="C1185" t="s">
        <v>3855</v>
      </c>
      <c r="D1185" t="str">
        <f t="shared" si="36"/>
        <v>Winco WCO</v>
      </c>
      <c r="E1185" s="3" t="s">
        <v>8889</v>
      </c>
      <c r="F1185" s="3" t="s">
        <v>8883</v>
      </c>
      <c r="G1185" s="3" t="s">
        <v>8883</v>
      </c>
      <c r="H1185" s="4">
        <v>1323</v>
      </c>
      <c r="I1185" s="4">
        <v>799096.86151231697</v>
      </c>
      <c r="J1185" s="6">
        <v>43472</v>
      </c>
      <c r="K1185" s="7">
        <v>2.2055099999999999E-3</v>
      </c>
      <c r="L1185" s="7">
        <v>2643</v>
      </c>
      <c r="M1185" s="7">
        <v>0</v>
      </c>
      <c r="N1185" s="9">
        <v>43473</v>
      </c>
      <c r="O1185" s="10">
        <v>1.46542460776E-2</v>
      </c>
      <c r="P1185" s="10">
        <v>3026</v>
      </c>
      <c r="Q1185" s="10">
        <v>0</v>
      </c>
      <c r="R1185" s="10">
        <v>6.6443797931544184</v>
      </c>
      <c r="S1185" s="18">
        <v>6.6443797931544184</v>
      </c>
      <c r="T1185" s="13">
        <v>43971</v>
      </c>
      <c r="U1185" s="14">
        <v>1.06814906632E-4</v>
      </c>
      <c r="V1185" s="14">
        <v>1630</v>
      </c>
      <c r="W1185" s="14">
        <v>160094.10979021201</v>
      </c>
      <c r="X1185" s="14">
        <v>99.27109927002472</v>
      </c>
      <c r="Y1185" s="19">
        <f t="shared" si="37"/>
        <v>-0.99271099270024721</v>
      </c>
      <c r="Z1185" s="19">
        <v>-0.99270000000000003</v>
      </c>
      <c r="AA1185" t="s">
        <v>12843</v>
      </c>
      <c r="AB1185" s="121">
        <v>3</v>
      </c>
    </row>
    <row r="1186" spans="1:28" ht="20.25">
      <c r="A1186">
        <v>2136</v>
      </c>
      <c r="B1186" t="s">
        <v>1674</v>
      </c>
      <c r="C1186" t="s">
        <v>1675</v>
      </c>
      <c r="D1186" t="str">
        <f t="shared" si="36"/>
        <v>ATLANT ATL</v>
      </c>
      <c r="E1186" s="3" t="s">
        <v>3686</v>
      </c>
      <c r="F1186" s="3" t="s">
        <v>8883</v>
      </c>
      <c r="G1186" s="3" t="s">
        <v>8883</v>
      </c>
      <c r="H1186" s="4">
        <v>1324</v>
      </c>
      <c r="I1186" s="4">
        <v>788835.05924066098</v>
      </c>
      <c r="J1186" s="6">
        <v>43621</v>
      </c>
      <c r="K1186" s="7">
        <v>1.2764650705499999E-2</v>
      </c>
      <c r="L1186" s="7">
        <v>814</v>
      </c>
      <c r="M1186" s="7">
        <v>1463178.1389506799</v>
      </c>
      <c r="N1186" s="9">
        <v>43773</v>
      </c>
      <c r="O1186" s="10">
        <v>0.13901783011900001</v>
      </c>
      <c r="P1186" s="10">
        <v>1634</v>
      </c>
      <c r="Q1186" s="10">
        <v>3731794.2791603399</v>
      </c>
      <c r="R1186" s="10">
        <v>10.89084482813935</v>
      </c>
      <c r="S1186" s="18">
        <v>10.89084482813935</v>
      </c>
      <c r="T1186" s="13">
        <v>44658</v>
      </c>
      <c r="U1186" s="14">
        <v>3.4874397167914818E-3</v>
      </c>
      <c r="V1186" s="14">
        <v>1587</v>
      </c>
      <c r="W1186" s="14">
        <v>190927.44</v>
      </c>
      <c r="X1186" s="14">
        <v>97.491372355757392</v>
      </c>
      <c r="Y1186" s="19">
        <f t="shared" si="37"/>
        <v>-0.97491372355757389</v>
      </c>
      <c r="Z1186" s="19">
        <v>-0.97489999999999999</v>
      </c>
      <c r="AA1186" t="s">
        <v>12844</v>
      </c>
      <c r="AB1186" s="121">
        <v>3</v>
      </c>
    </row>
    <row r="1187" spans="1:28" ht="20.25">
      <c r="A1187">
        <v>1721</v>
      </c>
      <c r="B1187" t="s">
        <v>1112</v>
      </c>
      <c r="C1187" t="s">
        <v>1113</v>
      </c>
      <c r="D1187" t="str">
        <f t="shared" si="36"/>
        <v>Mysterium MYST</v>
      </c>
      <c r="E1187" s="3" t="s">
        <v>8887</v>
      </c>
      <c r="F1187" s="3" t="s">
        <v>8883</v>
      </c>
      <c r="G1187" s="3" t="s">
        <v>8883</v>
      </c>
      <c r="H1187" s="4">
        <v>1325</v>
      </c>
      <c r="I1187" s="4">
        <v>766755.87740771205</v>
      </c>
      <c r="J1187" s="6">
        <v>43447</v>
      </c>
      <c r="K1187" s="7">
        <v>1.95606770677E-2</v>
      </c>
      <c r="L1187" s="7">
        <v>1057</v>
      </c>
      <c r="M1187" s="7">
        <v>687157.88820797997</v>
      </c>
      <c r="N1187" s="9">
        <v>44516</v>
      </c>
      <c r="O1187" s="10">
        <v>3.8659808552683339</v>
      </c>
      <c r="P1187" s="10">
        <v>1029</v>
      </c>
      <c r="Q1187" s="10">
        <v>23128030.100000001</v>
      </c>
      <c r="R1187" s="10">
        <v>197.64044168246721</v>
      </c>
      <c r="S1187" s="18">
        <v>197.64044168246721</v>
      </c>
      <c r="T1187" s="13">
        <v>44687</v>
      </c>
      <c r="U1187" s="14">
        <v>0.25659569318064601</v>
      </c>
      <c r="V1187" s="14">
        <v>759</v>
      </c>
      <c r="W1187" s="14">
        <v>5142909.37</v>
      </c>
      <c r="X1187" s="14">
        <v>93.362727266717513</v>
      </c>
      <c r="Y1187" s="19">
        <f t="shared" si="37"/>
        <v>-0.93362727266717516</v>
      </c>
      <c r="Z1187" s="19">
        <v>-0.93359999999999999</v>
      </c>
      <c r="AA1187" t="s">
        <v>12845</v>
      </c>
      <c r="AB1187" s="121">
        <v>3</v>
      </c>
    </row>
    <row r="1188" spans="1:28" ht="20.25">
      <c r="A1188">
        <v>3703</v>
      </c>
      <c r="B1188" t="s">
        <v>3912</v>
      </c>
      <c r="C1188" t="s">
        <v>3913</v>
      </c>
      <c r="D1188" t="str">
        <f t="shared" si="36"/>
        <v>ADAMANT Messenger ADM</v>
      </c>
      <c r="E1188" s="3" t="s">
        <v>3686</v>
      </c>
      <c r="F1188" s="3" t="s">
        <v>8887</v>
      </c>
      <c r="G1188" s="3" t="s">
        <v>8883</v>
      </c>
      <c r="H1188" s="4">
        <v>1326</v>
      </c>
      <c r="I1188" s="4">
        <v>742472.795424273</v>
      </c>
      <c r="J1188" s="6">
        <v>43530</v>
      </c>
      <c r="K1188" s="7">
        <v>5.8664412947200002E-3</v>
      </c>
      <c r="L1188" s="7">
        <v>1027</v>
      </c>
      <c r="M1188" s="7">
        <v>753938.82211648102</v>
      </c>
      <c r="N1188" s="9">
        <v>43534</v>
      </c>
      <c r="O1188" s="10">
        <v>8.15261963817E-2</v>
      </c>
      <c r="P1188" s="10">
        <v>2107</v>
      </c>
      <c r="Q1188" s="10">
        <v>647668.434782492</v>
      </c>
      <c r="R1188" s="10">
        <v>13.897044611198339</v>
      </c>
      <c r="S1188" s="18">
        <v>13.897044611198339</v>
      </c>
      <c r="T1188" s="13">
        <v>44263</v>
      </c>
      <c r="U1188" s="14">
        <v>3.9743499999999998E-3</v>
      </c>
      <c r="V1188" s="14">
        <v>1082</v>
      </c>
      <c r="W1188" s="14">
        <v>1338046.24</v>
      </c>
      <c r="X1188" s="14">
        <v>95.125063873466672</v>
      </c>
      <c r="Y1188" s="19">
        <f t="shared" si="37"/>
        <v>-0.95125063873466675</v>
      </c>
      <c r="Z1188" s="19">
        <v>-0.95130000000000003</v>
      </c>
      <c r="AA1188" t="s">
        <v>12846</v>
      </c>
      <c r="AB1188" s="121">
        <v>3</v>
      </c>
    </row>
    <row r="1189" spans="1:28" ht="20.25">
      <c r="A1189">
        <v>260</v>
      </c>
      <c r="B1189" t="s">
        <v>209</v>
      </c>
      <c r="C1189" t="s">
        <v>210</v>
      </c>
      <c r="D1189" t="str">
        <f t="shared" si="36"/>
        <v>PetroDollar XPD</v>
      </c>
      <c r="E1189" s="3" t="s">
        <v>8882</v>
      </c>
      <c r="F1189" s="3" t="s">
        <v>8883</v>
      </c>
      <c r="G1189" s="3" t="s">
        <v>8883</v>
      </c>
      <c r="H1189" s="4">
        <v>1327</v>
      </c>
      <c r="I1189" s="4">
        <v>738924.20610750897</v>
      </c>
      <c r="J1189" s="6">
        <v>43326</v>
      </c>
      <c r="K1189" s="7">
        <v>5.0992800000000003E-3</v>
      </c>
      <c r="L1189" s="7">
        <v>1065</v>
      </c>
      <c r="M1189" s="7">
        <v>660922.54303599999</v>
      </c>
      <c r="N1189" s="9">
        <v>43330</v>
      </c>
      <c r="O1189" s="10">
        <v>6.0883800000000002E-2</v>
      </c>
      <c r="P1189" s="10">
        <v>1670</v>
      </c>
      <c r="Q1189" s="10">
        <v>3244337.4495600001</v>
      </c>
      <c r="R1189" s="10">
        <v>11.93968560267332</v>
      </c>
      <c r="S1189" s="18">
        <v>11.93968560267332</v>
      </c>
      <c r="T1189" s="13">
        <v>44136</v>
      </c>
      <c r="U1189" s="14">
        <v>4.6813799999999997E-3</v>
      </c>
      <c r="V1189" s="14">
        <v>1456</v>
      </c>
      <c r="W1189" s="14">
        <v>315895.41164186999</v>
      </c>
      <c r="X1189" s="14">
        <v>92.310959565598736</v>
      </c>
      <c r="Y1189" s="19">
        <f t="shared" si="37"/>
        <v>-0.92310959565598738</v>
      </c>
      <c r="Z1189" s="19">
        <v>-0.92310000000000003</v>
      </c>
      <c r="AA1189" t="s">
        <v>12847</v>
      </c>
      <c r="AB1189" s="121">
        <v>3</v>
      </c>
    </row>
    <row r="1190" spans="1:28" ht="20.25">
      <c r="A1190">
        <v>2527</v>
      </c>
      <c r="B1190" t="s">
        <v>2206</v>
      </c>
      <c r="C1190" t="s">
        <v>2207</v>
      </c>
      <c r="D1190" t="str">
        <f t="shared" si="36"/>
        <v>SureRemit RMT</v>
      </c>
      <c r="E1190" s="3" t="s">
        <v>8887</v>
      </c>
      <c r="F1190" s="3" t="s">
        <v>8883</v>
      </c>
      <c r="G1190" s="3" t="s">
        <v>8883</v>
      </c>
      <c r="H1190" s="4">
        <v>1328</v>
      </c>
      <c r="I1190" s="4">
        <v>731358.08418000001</v>
      </c>
      <c r="J1190" s="6">
        <v>43753</v>
      </c>
      <c r="K1190" s="7">
        <v>2.6805300563499998E-4</v>
      </c>
      <c r="L1190" s="7">
        <v>1520</v>
      </c>
      <c r="M1190" s="7">
        <v>134026.5028175</v>
      </c>
      <c r="N1190" s="9">
        <v>44321</v>
      </c>
      <c r="O1190" s="10">
        <v>2.349902887715E-2</v>
      </c>
      <c r="P1190" s="10">
        <v>1239</v>
      </c>
      <c r="Q1190" s="10">
        <v>11749514.438575</v>
      </c>
      <c r="R1190" s="10">
        <v>87.665604873492626</v>
      </c>
      <c r="S1190" s="18">
        <v>87.665604873492626</v>
      </c>
      <c r="T1190" s="13">
        <v>44596</v>
      </c>
      <c r="U1190" s="14">
        <v>5.2129330584156706E-4</v>
      </c>
      <c r="V1190" s="14">
        <v>1523</v>
      </c>
      <c r="W1190" s="14">
        <v>260646.65292078361</v>
      </c>
      <c r="X1190" s="14">
        <v>97.781638941052321</v>
      </c>
      <c r="Y1190" s="19">
        <f t="shared" si="37"/>
        <v>-0.97781638941052318</v>
      </c>
      <c r="Z1190" s="19">
        <v>-0.9778</v>
      </c>
      <c r="AA1190" t="s">
        <v>12848</v>
      </c>
      <c r="AB1190" s="121">
        <v>3</v>
      </c>
    </row>
    <row r="1191" spans="1:28" ht="20.25">
      <c r="A1191">
        <v>506</v>
      </c>
      <c r="B1191" t="s">
        <v>321</v>
      </c>
      <c r="C1191" t="s">
        <v>322</v>
      </c>
      <c r="D1191" t="str">
        <f t="shared" si="36"/>
        <v>CannabisCoin CANN</v>
      </c>
      <c r="E1191" s="3" t="s">
        <v>8881</v>
      </c>
      <c r="F1191" s="3" t="s">
        <v>8883</v>
      </c>
      <c r="G1191" s="3" t="s">
        <v>8883</v>
      </c>
      <c r="H1191" s="4">
        <v>1329</v>
      </c>
      <c r="I1191" s="4">
        <v>727852.46545772196</v>
      </c>
      <c r="J1191" s="6">
        <v>43744</v>
      </c>
      <c r="K1191" s="7">
        <v>4.0034087090499998E-4</v>
      </c>
      <c r="L1191" s="7">
        <v>1808</v>
      </c>
      <c r="M1191" s="7">
        <v>37027.5352929484</v>
      </c>
      <c r="N1191" s="9">
        <v>44276</v>
      </c>
      <c r="O1191" s="10">
        <v>7.5347339999999999E-2</v>
      </c>
      <c r="P1191" s="10">
        <v>1513</v>
      </c>
      <c r="Q1191" s="10">
        <v>5330399.91</v>
      </c>
      <c r="R1191" s="10">
        <v>188.20796345292399</v>
      </c>
      <c r="S1191" s="18">
        <v>188.20796345292399</v>
      </c>
      <c r="T1191" s="13">
        <v>44616</v>
      </c>
      <c r="U1191" s="14">
        <v>6.5472513683744772E-3</v>
      </c>
      <c r="V1191" s="14">
        <v>1287</v>
      </c>
      <c r="W1191" s="14">
        <v>592094.51</v>
      </c>
      <c r="X1191" s="14">
        <v>91.310573978624234</v>
      </c>
      <c r="Y1191" s="19">
        <f t="shared" si="37"/>
        <v>-0.91310573978624232</v>
      </c>
      <c r="Z1191" s="19">
        <v>-0.91310000000000002</v>
      </c>
      <c r="AA1191" t="s">
        <v>12849</v>
      </c>
      <c r="AB1191" s="121">
        <v>3</v>
      </c>
    </row>
    <row r="1192" spans="1:28" ht="20.25">
      <c r="A1192">
        <v>3178</v>
      </c>
      <c r="B1192" t="s">
        <v>3140</v>
      </c>
      <c r="C1192" t="s">
        <v>3141</v>
      </c>
      <c r="D1192" t="str">
        <f t="shared" si="36"/>
        <v>Linkey LKY</v>
      </c>
      <c r="E1192" s="3" t="s">
        <v>3686</v>
      </c>
      <c r="F1192" s="3" t="s">
        <v>8883</v>
      </c>
      <c r="G1192" s="3" t="s">
        <v>8883</v>
      </c>
      <c r="H1192" s="4">
        <v>1330</v>
      </c>
      <c r="I1192" s="4">
        <v>723937.98389500007</v>
      </c>
      <c r="J1192" s="6">
        <v>43423</v>
      </c>
      <c r="K1192" s="7">
        <v>0.52921680400799997</v>
      </c>
      <c r="L1192" s="7">
        <v>144</v>
      </c>
      <c r="M1192" s="7">
        <v>26460840.200399999</v>
      </c>
      <c r="N1192" s="9">
        <v>43462</v>
      </c>
      <c r="O1192" s="10">
        <v>0.87670936892600004</v>
      </c>
      <c r="P1192" s="10">
        <v>821</v>
      </c>
      <c r="Q1192" s="10">
        <v>43835468.4463</v>
      </c>
      <c r="R1192" s="10">
        <v>1.656616649899022</v>
      </c>
      <c r="S1192" s="18">
        <v>1.656616649899022</v>
      </c>
      <c r="T1192" s="13">
        <v>43903</v>
      </c>
      <c r="U1192" s="14">
        <v>1.4478759677900001E-2</v>
      </c>
      <c r="V1192" s="14">
        <v>1228</v>
      </c>
      <c r="W1192" s="14">
        <v>723937.98389500007</v>
      </c>
      <c r="X1192" s="14">
        <v>98.34851089869872</v>
      </c>
      <c r="Y1192" s="19">
        <f t="shared" si="37"/>
        <v>-0.98348510898698716</v>
      </c>
      <c r="Z1192" s="19">
        <v>-0.98350000000000004</v>
      </c>
      <c r="AA1192" t="s">
        <v>12850</v>
      </c>
      <c r="AB1192" s="121">
        <v>3</v>
      </c>
    </row>
    <row r="1193" spans="1:28" ht="20.25">
      <c r="A1193">
        <v>234</v>
      </c>
      <c r="B1193" t="s">
        <v>202</v>
      </c>
      <c r="C1193" t="s">
        <v>203</v>
      </c>
      <c r="D1193" t="str">
        <f t="shared" si="36"/>
        <v>e-Gulden EFL</v>
      </c>
      <c r="E1193" s="3" t="s">
        <v>8887</v>
      </c>
      <c r="F1193" s="3" t="s">
        <v>8883</v>
      </c>
      <c r="G1193" s="3" t="s">
        <v>8883</v>
      </c>
      <c r="H1193" s="4">
        <v>1331</v>
      </c>
      <c r="I1193" s="4">
        <v>711816.46947335498</v>
      </c>
      <c r="J1193" s="6">
        <v>43677</v>
      </c>
      <c r="K1193" s="7">
        <v>1.0154462025600001E-2</v>
      </c>
      <c r="L1193" s="7">
        <v>860</v>
      </c>
      <c r="M1193" s="7">
        <v>1288378.9042650301</v>
      </c>
      <c r="N1193" s="9">
        <v>44248</v>
      </c>
      <c r="O1193" s="10">
        <v>0.48030794999999998</v>
      </c>
      <c r="P1193" s="10">
        <v>1951</v>
      </c>
      <c r="Q1193" s="10">
        <v>1232860.97</v>
      </c>
      <c r="R1193" s="10">
        <v>47.300186734571973</v>
      </c>
      <c r="S1193" s="18">
        <v>47.300186734571973</v>
      </c>
      <c r="T1193" s="13">
        <v>44256</v>
      </c>
      <c r="U1193" s="14">
        <v>4.8347E-4</v>
      </c>
      <c r="V1193" s="14">
        <v>1410</v>
      </c>
      <c r="W1193" s="14">
        <v>366184.46</v>
      </c>
      <c r="X1193" s="14">
        <v>99.899341661948341</v>
      </c>
      <c r="Y1193" s="19">
        <f t="shared" si="37"/>
        <v>-0.99899341661948338</v>
      </c>
      <c r="Z1193" s="19">
        <v>-0.999</v>
      </c>
      <c r="AA1193" t="s">
        <v>12851</v>
      </c>
      <c r="AB1193" s="121">
        <v>3</v>
      </c>
    </row>
    <row r="1194" spans="1:28" ht="20.25">
      <c r="A1194">
        <v>1769</v>
      </c>
      <c r="B1194" t="s">
        <v>1183</v>
      </c>
      <c r="C1194" t="s">
        <v>1184</v>
      </c>
      <c r="D1194" t="str">
        <f t="shared" si="36"/>
        <v>Denarius D</v>
      </c>
      <c r="E1194" s="3" t="s">
        <v>8884</v>
      </c>
      <c r="F1194" s="3" t="s">
        <v>8882</v>
      </c>
      <c r="G1194" s="3" t="s">
        <v>8883</v>
      </c>
      <c r="H1194" s="4">
        <v>1332</v>
      </c>
      <c r="I1194" s="4">
        <v>698834.74496622826</v>
      </c>
      <c r="J1194" s="6">
        <v>43527</v>
      </c>
      <c r="K1194" s="7">
        <v>3.2183566884299998E-2</v>
      </c>
      <c r="L1194" s="7">
        <v>1518</v>
      </c>
      <c r="M1194" s="7">
        <v>134249.94369737731</v>
      </c>
      <c r="N1194" s="9">
        <v>43632</v>
      </c>
      <c r="O1194" s="10">
        <v>1.1802134977200001</v>
      </c>
      <c r="P1194" s="10">
        <v>1432</v>
      </c>
      <c r="Q1194" s="10">
        <v>6781849.8030356867</v>
      </c>
      <c r="R1194" s="10">
        <v>36.67130812326895</v>
      </c>
      <c r="S1194" s="18">
        <v>36.67130812326895</v>
      </c>
      <c r="T1194" s="13">
        <v>44148</v>
      </c>
      <c r="U1194" s="14">
        <v>3.4806899634499998E-3</v>
      </c>
      <c r="V1194" s="14">
        <v>2044</v>
      </c>
      <c r="W1194" s="14">
        <v>25862.696382960919</v>
      </c>
      <c r="X1194" s="14">
        <v>99.705079634305633</v>
      </c>
      <c r="Y1194" s="19">
        <f t="shared" si="37"/>
        <v>-0.99705079634305638</v>
      </c>
      <c r="Z1194" s="19">
        <v>-0.99709999999999999</v>
      </c>
      <c r="AA1194" t="s">
        <v>12852</v>
      </c>
      <c r="AB1194" s="121">
        <v>3</v>
      </c>
    </row>
    <row r="1195" spans="1:28" ht="20.25">
      <c r="A1195">
        <v>3661</v>
      </c>
      <c r="B1195" t="s">
        <v>3838</v>
      </c>
      <c r="C1195" t="s">
        <v>3839</v>
      </c>
      <c r="D1195" t="str">
        <f t="shared" si="36"/>
        <v>Stronghold Token SHX</v>
      </c>
      <c r="E1195" s="3" t="s">
        <v>8890</v>
      </c>
      <c r="F1195" s="3" t="s">
        <v>8893</v>
      </c>
      <c r="G1195" s="3" t="s">
        <v>8885</v>
      </c>
      <c r="H1195" s="4">
        <v>1333</v>
      </c>
      <c r="I1195" s="4">
        <v>695338.03018356801</v>
      </c>
      <c r="J1195" s="6">
        <v>44194</v>
      </c>
      <c r="K1195" s="7">
        <v>3.9390000000000001E-5</v>
      </c>
      <c r="L1195" s="7">
        <v>1510</v>
      </c>
      <c r="M1195" s="7">
        <v>138273.6310694</v>
      </c>
      <c r="N1195" s="9">
        <v>44333</v>
      </c>
      <c r="O1195" s="10">
        <v>5.9308819999999998E-2</v>
      </c>
      <c r="P1195" s="10">
        <v>2636</v>
      </c>
      <c r="Q1195" s="10">
        <v>0</v>
      </c>
      <c r="R1195" s="10">
        <v>1505.682152830668</v>
      </c>
      <c r="S1195" s="18">
        <v>1505.682152830668</v>
      </c>
      <c r="T1195" s="13">
        <v>44421</v>
      </c>
      <c r="U1195" s="14">
        <v>0</v>
      </c>
      <c r="V1195" s="14">
        <v>2615</v>
      </c>
      <c r="W1195" s="14">
        <v>0</v>
      </c>
      <c r="X1195" s="14">
        <v>100</v>
      </c>
      <c r="Y1195" s="19">
        <f t="shared" si="37"/>
        <v>-1</v>
      </c>
      <c r="Z1195" s="19">
        <v>-1</v>
      </c>
      <c r="AA1195" t="s">
        <v>12853</v>
      </c>
      <c r="AB1195" s="121">
        <v>3</v>
      </c>
    </row>
    <row r="1196" spans="1:28" ht="20.25">
      <c r="A1196">
        <v>148</v>
      </c>
      <c r="B1196" t="s">
        <v>155</v>
      </c>
      <c r="C1196" t="s">
        <v>156</v>
      </c>
      <c r="D1196" t="str">
        <f t="shared" si="36"/>
        <v>Auroracoin AUR</v>
      </c>
      <c r="E1196" s="3" t="s">
        <v>8882</v>
      </c>
      <c r="F1196" s="3" t="s">
        <v>8883</v>
      </c>
      <c r="G1196" s="3" t="s">
        <v>8883</v>
      </c>
      <c r="H1196" s="4">
        <v>1334</v>
      </c>
      <c r="I1196" s="4">
        <v>669220.395105929</v>
      </c>
      <c r="J1196" s="6">
        <v>43744</v>
      </c>
      <c r="K1196" s="7">
        <v>5.6450694462600003E-3</v>
      </c>
      <c r="L1196" s="7">
        <v>1192</v>
      </c>
      <c r="M1196" s="7">
        <v>437199.39347041497</v>
      </c>
      <c r="N1196" s="9">
        <v>44303</v>
      </c>
      <c r="O1196" s="10">
        <v>1.15126767</v>
      </c>
      <c r="P1196" s="10">
        <v>2620</v>
      </c>
      <c r="Q1196" s="10">
        <v>0</v>
      </c>
      <c r="R1196" s="10">
        <v>203.94216244102071</v>
      </c>
      <c r="S1196" s="18">
        <v>203.94216244102071</v>
      </c>
      <c r="T1196" s="13">
        <v>44518</v>
      </c>
      <c r="U1196" s="14">
        <v>5.2569636019052797E-2</v>
      </c>
      <c r="V1196" s="14">
        <v>2600</v>
      </c>
      <c r="W1196" s="14">
        <v>0</v>
      </c>
      <c r="X1196" s="14">
        <v>95.433760767463156</v>
      </c>
      <c r="Y1196" s="19">
        <f t="shared" si="37"/>
        <v>-0.95433760767463161</v>
      </c>
      <c r="Z1196" s="19">
        <v>-0.95430000000000004</v>
      </c>
      <c r="AA1196" t="s">
        <v>12854</v>
      </c>
      <c r="AB1196" s="121">
        <v>3</v>
      </c>
    </row>
    <row r="1197" spans="1:28" ht="20.25">
      <c r="A1197">
        <v>833</v>
      </c>
      <c r="B1197" t="s">
        <v>444</v>
      </c>
      <c r="C1197" t="s">
        <v>445</v>
      </c>
      <c r="D1197" t="str">
        <f t="shared" si="36"/>
        <v>GridCoin GRC</v>
      </c>
      <c r="E1197" s="3" t="s">
        <v>8895</v>
      </c>
      <c r="F1197" s="3" t="s">
        <v>8883</v>
      </c>
      <c r="G1197" s="3" t="s">
        <v>8883</v>
      </c>
      <c r="H1197" s="4">
        <v>1335</v>
      </c>
      <c r="I1197" s="4">
        <v>655207.56907348905</v>
      </c>
      <c r="J1197" s="6">
        <v>43830</v>
      </c>
      <c r="K1197" s="7">
        <v>7.2761789859200003E-4</v>
      </c>
      <c r="L1197" s="7">
        <v>1014</v>
      </c>
      <c r="M1197" s="7">
        <v>779472.00118448702</v>
      </c>
      <c r="N1197" s="9">
        <v>44156</v>
      </c>
      <c r="O1197" s="10">
        <v>4.0212339999999999E-2</v>
      </c>
      <c r="P1197" s="10">
        <v>1611</v>
      </c>
      <c r="Q1197" s="10">
        <v>4008592.9773363899</v>
      </c>
      <c r="R1197" s="10">
        <v>55.265737797014282</v>
      </c>
      <c r="S1197" s="18">
        <v>55.265737797014282</v>
      </c>
      <c r="T1197" s="13">
        <v>44206</v>
      </c>
      <c r="U1197" s="14">
        <v>3.37725E-3</v>
      </c>
      <c r="V1197" s="14">
        <v>922</v>
      </c>
      <c r="W1197" s="14">
        <v>2619487.0853145998</v>
      </c>
      <c r="X1197" s="14">
        <v>91.601458656720808</v>
      </c>
      <c r="Y1197" s="19">
        <f t="shared" si="37"/>
        <v>-0.91601458656720813</v>
      </c>
      <c r="Z1197" s="19">
        <v>-0.91600000000000004</v>
      </c>
      <c r="AA1197" t="s">
        <v>12855</v>
      </c>
      <c r="AB1197" s="121">
        <v>3</v>
      </c>
    </row>
    <row r="1198" spans="1:28" ht="20.25">
      <c r="A1198">
        <v>1063</v>
      </c>
      <c r="B1198" t="s">
        <v>556</v>
      </c>
      <c r="C1198" t="s">
        <v>557</v>
      </c>
      <c r="D1198" t="str">
        <f t="shared" si="36"/>
        <v>BitCrystals BCY</v>
      </c>
      <c r="E1198" s="3" t="s">
        <v>8892</v>
      </c>
      <c r="F1198" s="3" t="s">
        <v>8883</v>
      </c>
      <c r="G1198" s="3" t="s">
        <v>8883</v>
      </c>
      <c r="H1198" s="4">
        <v>1336</v>
      </c>
      <c r="I1198" s="4">
        <v>634172.16799446323</v>
      </c>
      <c r="J1198" s="6">
        <v>43320</v>
      </c>
      <c r="K1198" s="7">
        <v>6.0474187135696397E-2</v>
      </c>
      <c r="L1198" s="7">
        <v>829</v>
      </c>
      <c r="M1198" s="7">
        <v>1400769.8582203351</v>
      </c>
      <c r="N1198" s="9">
        <v>43345</v>
      </c>
      <c r="O1198" s="10">
        <v>0.116375342011452</v>
      </c>
      <c r="P1198" s="10">
        <v>1721</v>
      </c>
      <c r="Q1198" s="10">
        <v>2694734.631952296</v>
      </c>
      <c r="R1198" s="10">
        <v>1.924380426153071</v>
      </c>
      <c r="S1198" s="18">
        <v>1.924380426153071</v>
      </c>
      <c r="T1198" s="13">
        <v>43923</v>
      </c>
      <c r="U1198" s="14">
        <v>1.20561695272E-3</v>
      </c>
      <c r="V1198" s="14">
        <v>2025</v>
      </c>
      <c r="W1198" s="14">
        <v>27507.894301054261</v>
      </c>
      <c r="X1198" s="14">
        <v>98.964027145371261</v>
      </c>
      <c r="Y1198" s="19">
        <f t="shared" si="37"/>
        <v>-0.98964027145371258</v>
      </c>
      <c r="Z1198" s="19">
        <v>-0.98960000000000004</v>
      </c>
      <c r="AA1198" t="s">
        <v>12856</v>
      </c>
      <c r="AB1198" s="121">
        <v>3</v>
      </c>
    </row>
    <row r="1199" spans="1:28" ht="20.25">
      <c r="A1199">
        <v>3367</v>
      </c>
      <c r="B1199" t="s">
        <v>3457</v>
      </c>
      <c r="C1199" t="s">
        <v>3458</v>
      </c>
      <c r="D1199" t="str">
        <f t="shared" si="36"/>
        <v>CryptalDash CRD</v>
      </c>
      <c r="E1199" s="3" t="s">
        <v>8894</v>
      </c>
      <c r="F1199" s="3" t="s">
        <v>8883</v>
      </c>
      <c r="G1199" s="3" t="s">
        <v>8883</v>
      </c>
      <c r="H1199" s="4">
        <v>1338</v>
      </c>
      <c r="I1199" s="4">
        <v>616961.80863099999</v>
      </c>
      <c r="J1199" s="6">
        <v>43902</v>
      </c>
      <c r="K1199" s="7">
        <v>5.4023502542E-4</v>
      </c>
      <c r="L1199" s="7">
        <v>1125</v>
      </c>
      <c r="M1199" s="7">
        <v>540235.02541999996</v>
      </c>
      <c r="N1199" s="9">
        <v>44160</v>
      </c>
      <c r="O1199" s="10">
        <v>1.56357540607193</v>
      </c>
      <c r="P1199" s="10">
        <v>128</v>
      </c>
      <c r="Q1199" s="10">
        <v>1563575406.0719299</v>
      </c>
      <c r="R1199" s="10">
        <v>2894.2503401299182</v>
      </c>
      <c r="S1199" s="18">
        <v>2894.2503401299182</v>
      </c>
      <c r="T1199" s="13">
        <v>44178</v>
      </c>
      <c r="U1199" s="14">
        <v>1.20017112147E-3</v>
      </c>
      <c r="V1199" s="14">
        <v>1114</v>
      </c>
      <c r="W1199" s="14">
        <v>1200171.1214699999</v>
      </c>
      <c r="X1199" s="14">
        <v>99.923241877762379</v>
      </c>
      <c r="Y1199" s="19">
        <f t="shared" si="37"/>
        <v>-0.99923241877762381</v>
      </c>
      <c r="Z1199" s="19">
        <v>-0.99919999999999998</v>
      </c>
      <c r="AA1199" t="s">
        <v>12857</v>
      </c>
      <c r="AB1199" s="121">
        <v>3</v>
      </c>
    </row>
    <row r="1200" spans="1:28" ht="20.25">
      <c r="A1200">
        <v>2952</v>
      </c>
      <c r="B1200" t="s">
        <v>2788</v>
      </c>
      <c r="C1200" t="s">
        <v>2789</v>
      </c>
      <c r="D1200" t="str">
        <f t="shared" si="36"/>
        <v>Gold Bits Coin GBC</v>
      </c>
      <c r="E1200" s="3" t="s">
        <v>8888</v>
      </c>
      <c r="F1200" s="3" t="s">
        <v>8883</v>
      </c>
      <c r="G1200" s="3" t="s">
        <v>8883</v>
      </c>
      <c r="H1200" s="4">
        <v>1339</v>
      </c>
      <c r="I1200" s="4">
        <v>613738.6936174836</v>
      </c>
      <c r="J1200" s="6">
        <v>43373</v>
      </c>
      <c r="K1200" s="7">
        <v>4.3976064771413803E-2</v>
      </c>
      <c r="L1200" s="7">
        <v>468</v>
      </c>
      <c r="M1200" s="7">
        <v>4660082.4841419682</v>
      </c>
      <c r="N1200" s="9">
        <v>43392</v>
      </c>
      <c r="O1200" s="10">
        <v>0.69907951354980502</v>
      </c>
      <c r="P1200" s="10">
        <v>665</v>
      </c>
      <c r="Q1200" s="10">
        <v>74080484.760282904</v>
      </c>
      <c r="R1200" s="10">
        <v>15.896818352974471</v>
      </c>
      <c r="S1200" s="18">
        <v>15.896818352974471</v>
      </c>
      <c r="T1200" s="13">
        <v>43903</v>
      </c>
      <c r="U1200" s="14">
        <v>5.7917027509900004E-3</v>
      </c>
      <c r="V1200" s="14">
        <v>1277</v>
      </c>
      <c r="W1200" s="14">
        <v>613738.6936174836</v>
      </c>
      <c r="X1200" s="14">
        <v>99.171524463421818</v>
      </c>
      <c r="Y1200" s="19">
        <f t="shared" si="37"/>
        <v>-0.99171524463421823</v>
      </c>
      <c r="Z1200" s="19">
        <v>-0.99170000000000003</v>
      </c>
      <c r="AA1200" t="s">
        <v>12858</v>
      </c>
      <c r="AB1200" s="121">
        <v>3</v>
      </c>
    </row>
    <row r="1201" spans="1:28" ht="20.25">
      <c r="A1201">
        <v>2208</v>
      </c>
      <c r="B1201" t="s">
        <v>1751</v>
      </c>
      <c r="C1201" t="s">
        <v>1752</v>
      </c>
      <c r="D1201" t="str">
        <f t="shared" si="36"/>
        <v>EncrypGen DNA</v>
      </c>
      <c r="E1201" s="3" t="s">
        <v>8887</v>
      </c>
      <c r="F1201" s="3" t="s">
        <v>8883</v>
      </c>
      <c r="G1201" s="3" t="s">
        <v>8883</v>
      </c>
      <c r="H1201" s="4">
        <v>1340</v>
      </c>
      <c r="I1201" s="4">
        <v>599966.78191905422</v>
      </c>
      <c r="J1201" s="6">
        <v>44124</v>
      </c>
      <c r="K1201" s="7">
        <v>3.5770122790500002E-3</v>
      </c>
      <c r="L1201" s="7">
        <v>1362</v>
      </c>
      <c r="M1201" s="7">
        <v>239766.69351756651</v>
      </c>
      <c r="N1201" s="9">
        <v>44253</v>
      </c>
      <c r="O1201" s="10">
        <v>0.12995032545851001</v>
      </c>
      <c r="P1201" s="10">
        <v>2629</v>
      </c>
      <c r="Q1201" s="10">
        <v>0</v>
      </c>
      <c r="R1201" s="10">
        <v>36.329292527064737</v>
      </c>
      <c r="S1201" s="18">
        <v>36.329292527064737</v>
      </c>
      <c r="T1201" s="13">
        <v>44406</v>
      </c>
      <c r="U1201" s="14">
        <v>1.5028918377680001E-2</v>
      </c>
      <c r="V1201" s="14">
        <v>2608</v>
      </c>
      <c r="W1201" s="14">
        <v>0</v>
      </c>
      <c r="X1201" s="14">
        <v>88.434874383998078</v>
      </c>
      <c r="Y1201" s="19">
        <f t="shared" si="37"/>
        <v>-0.88434874383998074</v>
      </c>
      <c r="Z1201" s="19">
        <v>-0.88429999999999997</v>
      </c>
      <c r="AA1201" t="s">
        <v>12859</v>
      </c>
      <c r="AB1201" s="121">
        <v>3</v>
      </c>
    </row>
    <row r="1202" spans="1:28" ht="20.25">
      <c r="A1202">
        <v>90</v>
      </c>
      <c r="B1202" t="s">
        <v>107</v>
      </c>
      <c r="C1202" t="s">
        <v>108</v>
      </c>
      <c r="D1202" t="str">
        <f t="shared" si="36"/>
        <v>Dimecoin DIME</v>
      </c>
      <c r="E1202" s="3" t="s">
        <v>8882</v>
      </c>
      <c r="F1202" s="3" t="s">
        <v>8883</v>
      </c>
      <c r="G1202" s="3" t="s">
        <v>8883</v>
      </c>
      <c r="H1202" s="4">
        <v>1341</v>
      </c>
      <c r="I1202" s="4">
        <v>598793.511961499</v>
      </c>
      <c r="J1202" s="6">
        <v>43997</v>
      </c>
      <c r="K1202" s="8">
        <v>4.8021526640300004E-7</v>
      </c>
      <c r="L1202" s="7">
        <v>1211</v>
      </c>
      <c r="M1202" s="7">
        <v>413379.86449851299</v>
      </c>
      <c r="N1202" s="9">
        <v>44515</v>
      </c>
      <c r="O1202" s="12">
        <v>7.8642540691656999E-5</v>
      </c>
      <c r="P1202" s="10">
        <v>1642</v>
      </c>
      <c r="Q1202" s="10">
        <v>3572019.61</v>
      </c>
      <c r="R1202" s="10">
        <v>163.76518239563759</v>
      </c>
      <c r="S1202" s="18">
        <v>163.76518239563759</v>
      </c>
      <c r="T1202" s="13">
        <v>44586</v>
      </c>
      <c r="U1202" s="16">
        <v>4.40094108296E-7</v>
      </c>
      <c r="V1202" s="14">
        <v>1055</v>
      </c>
      <c r="W1202" s="16">
        <v>1499503.31</v>
      </c>
      <c r="X1202" s="16">
        <v>99.440386711281974</v>
      </c>
      <c r="Y1202" s="19">
        <f t="shared" si="37"/>
        <v>-0.99440386711281969</v>
      </c>
      <c r="Z1202" s="19">
        <v>-0.99439999999999995</v>
      </c>
      <c r="AA1202" t="s">
        <v>12860</v>
      </c>
      <c r="AB1202" s="121">
        <v>3</v>
      </c>
    </row>
    <row r="1203" spans="1:28" ht="20.25">
      <c r="A1203">
        <v>1782</v>
      </c>
      <c r="B1203" t="s">
        <v>1199</v>
      </c>
      <c r="C1203" t="s">
        <v>1200</v>
      </c>
      <c r="D1203" t="str">
        <f t="shared" si="36"/>
        <v>Ecobit ECOB</v>
      </c>
      <c r="E1203" s="3" t="s">
        <v>8885</v>
      </c>
      <c r="F1203" s="3" t="s">
        <v>8883</v>
      </c>
      <c r="G1203" s="3" t="s">
        <v>8883</v>
      </c>
      <c r="H1203" s="4">
        <v>1342</v>
      </c>
      <c r="I1203" s="4">
        <v>597479.19833136315</v>
      </c>
      <c r="J1203" s="6">
        <v>43449</v>
      </c>
      <c r="K1203" s="7">
        <v>4.3027537291900004E-3</v>
      </c>
      <c r="L1203" s="7">
        <v>714</v>
      </c>
      <c r="M1203" s="7">
        <v>1912334.9905598781</v>
      </c>
      <c r="N1203" s="9">
        <v>43605</v>
      </c>
      <c r="O1203" s="10">
        <v>2.62434555708E-2</v>
      </c>
      <c r="P1203" s="10">
        <v>1242</v>
      </c>
      <c r="Q1203" s="10">
        <v>11663758.030300289</v>
      </c>
      <c r="R1203" s="10">
        <v>6.0992232469089904</v>
      </c>
      <c r="S1203" s="18">
        <v>6.0992232469089904</v>
      </c>
      <c r="T1203" s="13">
        <v>43932</v>
      </c>
      <c r="U1203" s="14">
        <v>7.5332687486200003E-4</v>
      </c>
      <c r="V1203" s="14">
        <v>1438</v>
      </c>
      <c r="W1203" s="14">
        <v>334811.94434962992</v>
      </c>
      <c r="X1203" s="14">
        <v>97.129467676885525</v>
      </c>
      <c r="Y1203" s="19">
        <f t="shared" si="37"/>
        <v>-0.97129467676885528</v>
      </c>
      <c r="Z1203" s="19">
        <v>-0.97130000000000005</v>
      </c>
      <c r="AA1203" t="s">
        <v>12861</v>
      </c>
      <c r="AB1203" s="121">
        <v>3</v>
      </c>
    </row>
    <row r="1204" spans="1:28" ht="20.25">
      <c r="A1204">
        <v>4053</v>
      </c>
      <c r="B1204" t="s">
        <v>4453</v>
      </c>
      <c r="C1204" t="s">
        <v>4454</v>
      </c>
      <c r="D1204" t="str">
        <f t="shared" si="36"/>
        <v>Q DAO Governance token v1.0 QDAO</v>
      </c>
      <c r="E1204" s="3" t="s">
        <v>8887</v>
      </c>
      <c r="F1204" s="3" t="s">
        <v>8883</v>
      </c>
      <c r="G1204" s="3" t="s">
        <v>8883</v>
      </c>
      <c r="H1204" s="4">
        <v>1343</v>
      </c>
      <c r="I1204" s="4">
        <v>580405.63005308597</v>
      </c>
      <c r="J1204" s="6">
        <v>43918</v>
      </c>
      <c r="K1204" s="7">
        <v>0.38303044667000002</v>
      </c>
      <c r="L1204" s="7">
        <v>1874</v>
      </c>
      <c r="M1204" s="7">
        <v>26623.4295068102</v>
      </c>
      <c r="N1204" s="9">
        <v>44101</v>
      </c>
      <c r="O1204" s="10">
        <v>70.747801069999994</v>
      </c>
      <c r="P1204" s="10">
        <v>2288</v>
      </c>
      <c r="Q1204" s="10">
        <v>271668.86830794002</v>
      </c>
      <c r="R1204" s="10">
        <v>184.7054240337003</v>
      </c>
      <c r="S1204" s="18">
        <v>184.7054240337003</v>
      </c>
      <c r="T1204" s="13">
        <v>44665</v>
      </c>
      <c r="U1204" s="16">
        <v>3.9008090989999999E-9</v>
      </c>
      <c r="V1204" s="14">
        <v>1100</v>
      </c>
      <c r="W1204" s="16">
        <v>1257048.4099999999</v>
      </c>
      <c r="X1204" s="16">
        <v>99.999999994486316</v>
      </c>
      <c r="Y1204" s="19">
        <f t="shared" si="37"/>
        <v>-0.99999999994486322</v>
      </c>
      <c r="Z1204" s="19">
        <v>-1</v>
      </c>
      <c r="AA1204" t="s">
        <v>12862</v>
      </c>
      <c r="AB1204" s="121">
        <v>3</v>
      </c>
    </row>
    <row r="1205" spans="1:28" ht="20.25">
      <c r="A1205">
        <v>3915</v>
      </c>
      <c r="B1205" t="s">
        <v>4255</v>
      </c>
      <c r="C1205" t="s">
        <v>4256</v>
      </c>
      <c r="D1205" t="str">
        <f t="shared" si="36"/>
        <v>Merebel MERI</v>
      </c>
      <c r="E1205" s="3" t="s">
        <v>8887</v>
      </c>
      <c r="F1205" s="3" t="s">
        <v>8883</v>
      </c>
      <c r="G1205" s="3" t="s">
        <v>8883</v>
      </c>
      <c r="H1205" s="4">
        <v>1344</v>
      </c>
      <c r="I1205" s="4">
        <v>575283.66863577103</v>
      </c>
      <c r="J1205" s="6">
        <v>43648</v>
      </c>
      <c r="K1205" s="7">
        <v>0.21621520232899999</v>
      </c>
      <c r="L1205" s="7">
        <v>2910</v>
      </c>
      <c r="M1205" s="7">
        <v>0</v>
      </c>
      <c r="N1205" s="9">
        <v>43654</v>
      </c>
      <c r="O1205" s="10">
        <v>0.550325043731</v>
      </c>
      <c r="P1205" s="10">
        <v>3097</v>
      </c>
      <c r="Q1205" s="10">
        <v>0</v>
      </c>
      <c r="R1205" s="10">
        <v>2.545265262585966</v>
      </c>
      <c r="S1205" s="18">
        <v>2.545265262585966</v>
      </c>
      <c r="T1205" s="13">
        <v>44504</v>
      </c>
      <c r="U1205" s="14">
        <v>1.17013432515483E-4</v>
      </c>
      <c r="V1205" s="14">
        <v>2448</v>
      </c>
      <c r="W1205" s="14">
        <v>737.05</v>
      </c>
      <c r="X1205" s="14">
        <v>99.978737396408107</v>
      </c>
      <c r="Y1205" s="19">
        <f t="shared" si="37"/>
        <v>-0.99978737396408102</v>
      </c>
      <c r="Z1205" s="19">
        <v>-0.99980000000000002</v>
      </c>
      <c r="AA1205" t="s">
        <v>12863</v>
      </c>
      <c r="AB1205" s="121">
        <v>3</v>
      </c>
    </row>
    <row r="1206" spans="1:28" ht="20.25">
      <c r="A1206">
        <v>2625</v>
      </c>
      <c r="B1206" t="s">
        <v>2363</v>
      </c>
      <c r="C1206" t="s">
        <v>2364</v>
      </c>
      <c r="D1206" t="str">
        <f t="shared" si="36"/>
        <v>Vision Industry Token VIT</v>
      </c>
      <c r="E1206" s="3" t="s">
        <v>8888</v>
      </c>
      <c r="F1206" s="3" t="s">
        <v>8883</v>
      </c>
      <c r="G1206" s="3" t="s">
        <v>8883</v>
      </c>
      <c r="H1206" s="4">
        <v>1345</v>
      </c>
      <c r="I1206" s="4">
        <v>574403.99822904123</v>
      </c>
      <c r="J1206" s="6">
        <v>43471</v>
      </c>
      <c r="K1206" s="7">
        <v>1.1844550242600001E-3</v>
      </c>
      <c r="L1206" s="7">
        <v>1208</v>
      </c>
      <c r="M1206" s="7">
        <v>416675.02733793651</v>
      </c>
      <c r="N1206" s="9">
        <v>43514</v>
      </c>
      <c r="O1206" s="10">
        <v>4.82885003203E-2</v>
      </c>
      <c r="P1206" s="10">
        <v>1073</v>
      </c>
      <c r="Q1206" s="10">
        <v>19733881.814128261</v>
      </c>
      <c r="R1206" s="10">
        <v>40.768538552545472</v>
      </c>
      <c r="S1206" s="18">
        <v>40.768538552545472</v>
      </c>
      <c r="T1206" s="13">
        <v>43906</v>
      </c>
      <c r="U1206" s="14">
        <v>1.5251089973100001E-4</v>
      </c>
      <c r="V1206" s="14">
        <v>1347</v>
      </c>
      <c r="W1206" s="14">
        <v>469746.15917224612</v>
      </c>
      <c r="X1206" s="14">
        <v>99.684167247441138</v>
      </c>
      <c r="Y1206" s="19">
        <f t="shared" si="37"/>
        <v>-0.99684167247441136</v>
      </c>
      <c r="Z1206" s="19">
        <v>-0.99680000000000002</v>
      </c>
      <c r="AA1206" t="s">
        <v>12864</v>
      </c>
      <c r="AB1206" s="121">
        <v>3</v>
      </c>
    </row>
    <row r="1207" spans="1:28" ht="20.25">
      <c r="A1207">
        <v>3340</v>
      </c>
      <c r="B1207" t="s">
        <v>3415</v>
      </c>
      <c r="C1207" t="s">
        <v>3416</v>
      </c>
      <c r="D1207" t="str">
        <f t="shared" si="36"/>
        <v>Mallcoin MLC</v>
      </c>
      <c r="E1207" s="3" t="s">
        <v>8887</v>
      </c>
      <c r="F1207" s="3" t="s">
        <v>8883</v>
      </c>
      <c r="G1207" s="3" t="s">
        <v>8883</v>
      </c>
      <c r="H1207" s="4">
        <v>1346</v>
      </c>
      <c r="I1207" s="4">
        <v>564053.95228176517</v>
      </c>
      <c r="J1207" s="6">
        <v>43369</v>
      </c>
      <c r="K1207" s="7">
        <v>6.8673372268676799E-2</v>
      </c>
      <c r="L1207" s="7">
        <v>2590</v>
      </c>
      <c r="M1207" s="7">
        <v>0</v>
      </c>
      <c r="N1207" s="9">
        <v>43370</v>
      </c>
      <c r="O1207" s="10">
        <v>7.3390297591686193E-2</v>
      </c>
      <c r="P1207" s="10">
        <v>2956</v>
      </c>
      <c r="Q1207" s="10">
        <v>0</v>
      </c>
      <c r="R1207" s="10">
        <v>1.0686863797012169</v>
      </c>
      <c r="S1207" s="18">
        <v>1.0686863797012169</v>
      </c>
      <c r="T1207" s="13">
        <v>44005</v>
      </c>
      <c r="U1207" s="14">
        <v>2.2066922737300002E-3</v>
      </c>
      <c r="V1207" s="14">
        <v>1399</v>
      </c>
      <c r="W1207" s="14">
        <v>388679.83370755409</v>
      </c>
      <c r="X1207" s="14">
        <v>96.993209802735606</v>
      </c>
      <c r="Y1207" s="19">
        <f t="shared" si="37"/>
        <v>-0.96993209802735603</v>
      </c>
      <c r="Z1207" s="19">
        <v>-0.96989999999999998</v>
      </c>
      <c r="AA1207" t="s">
        <v>12865</v>
      </c>
      <c r="AB1207" s="121">
        <v>3</v>
      </c>
    </row>
    <row r="1208" spans="1:28" ht="20.25">
      <c r="A1208">
        <v>3922</v>
      </c>
      <c r="B1208" t="s">
        <v>4267</v>
      </c>
      <c r="C1208" t="s">
        <v>4268</v>
      </c>
      <c r="D1208" t="str">
        <f t="shared" si="36"/>
        <v>Tarush TAS</v>
      </c>
      <c r="E1208" s="3" t="s">
        <v>8887</v>
      </c>
      <c r="F1208" s="3" t="s">
        <v>8883</v>
      </c>
      <c r="G1208" s="3" t="s">
        <v>8883</v>
      </c>
      <c r="H1208" s="4">
        <v>1347</v>
      </c>
      <c r="I1208" s="4">
        <v>555303.94591080002</v>
      </c>
      <c r="J1208" s="6">
        <v>43661</v>
      </c>
      <c r="K1208" s="7">
        <v>2.17984111E-4</v>
      </c>
      <c r="L1208" s="7">
        <v>2570</v>
      </c>
      <c r="M1208" s="7">
        <v>0</v>
      </c>
      <c r="N1208" s="9">
        <v>43666</v>
      </c>
      <c r="O1208" s="10">
        <v>1.9401399331999999E-3</v>
      </c>
      <c r="P1208" s="10">
        <v>1244</v>
      </c>
      <c r="Q1208" s="10">
        <v>11640839.599199999</v>
      </c>
      <c r="R1208" s="10">
        <v>8.9003731707766534</v>
      </c>
      <c r="S1208" s="18">
        <v>8.9003731707766534</v>
      </c>
      <c r="T1208" s="13">
        <v>43972</v>
      </c>
      <c r="U1208" s="16">
        <v>9.0822171999399998E-5</v>
      </c>
      <c r="V1208" s="14">
        <v>1314</v>
      </c>
      <c r="W1208" s="16">
        <v>544933.03199639998</v>
      </c>
      <c r="X1208" s="16">
        <v>95.318782400937394</v>
      </c>
      <c r="Y1208" s="19">
        <f t="shared" si="37"/>
        <v>-0.95318782400937396</v>
      </c>
      <c r="Z1208" s="19">
        <v>-0.95320000000000005</v>
      </c>
      <c r="AA1208" t="s">
        <v>12866</v>
      </c>
      <c r="AB1208" s="121">
        <v>3</v>
      </c>
    </row>
    <row r="1209" spans="1:28" ht="20.25">
      <c r="A1209">
        <v>4</v>
      </c>
      <c r="B1209" t="s">
        <v>19</v>
      </c>
      <c r="C1209" t="s">
        <v>20</v>
      </c>
      <c r="D1209" t="str">
        <f t="shared" si="36"/>
        <v>Terracoin TRC</v>
      </c>
      <c r="E1209" s="3" t="s">
        <v>8881</v>
      </c>
      <c r="F1209" s="3" t="s">
        <v>8884</v>
      </c>
      <c r="G1209" s="3" t="s">
        <v>8882</v>
      </c>
      <c r="H1209" s="4">
        <v>1348</v>
      </c>
      <c r="I1209" s="4">
        <v>546861.670162861</v>
      </c>
      <c r="J1209" s="6">
        <v>43326</v>
      </c>
      <c r="K1209" s="7">
        <v>5.5126399999999999E-2</v>
      </c>
      <c r="L1209" s="7">
        <v>817</v>
      </c>
      <c r="M1209" s="7">
        <v>1459333.4040699999</v>
      </c>
      <c r="N1209" s="9">
        <v>43364</v>
      </c>
      <c r="O1209" s="10">
        <v>0.28218900000000002</v>
      </c>
      <c r="P1209" s="10">
        <v>1747</v>
      </c>
      <c r="Q1209" s="10">
        <v>2539751.12372</v>
      </c>
      <c r="R1209" s="10">
        <v>5.1189448249840366</v>
      </c>
      <c r="S1209" s="18">
        <v>5.1189448249840366</v>
      </c>
      <c r="T1209" s="13">
        <v>44199</v>
      </c>
      <c r="U1209" s="14">
        <v>5.0869499999999998E-3</v>
      </c>
      <c r="V1209" s="14">
        <v>1367</v>
      </c>
      <c r="W1209" s="14">
        <v>438793.41651464999</v>
      </c>
      <c r="X1209" s="14">
        <v>98.197325196942487</v>
      </c>
      <c r="Y1209" s="19">
        <f t="shared" si="37"/>
        <v>-0.98197325196942487</v>
      </c>
      <c r="Z1209" s="19">
        <v>-0.98199999999999998</v>
      </c>
      <c r="AA1209" t="s">
        <v>12867</v>
      </c>
      <c r="AB1209" s="121">
        <v>3</v>
      </c>
    </row>
    <row r="1210" spans="1:28" ht="20.25">
      <c r="A1210">
        <v>2844</v>
      </c>
      <c r="B1210" t="s">
        <v>2635</v>
      </c>
      <c r="C1210" t="s">
        <v>2636</v>
      </c>
      <c r="D1210" t="str">
        <f t="shared" si="36"/>
        <v>Shivom OMX</v>
      </c>
      <c r="E1210" s="3" t="s">
        <v>8895</v>
      </c>
      <c r="F1210" s="3" t="s">
        <v>8883</v>
      </c>
      <c r="G1210" s="3" t="s">
        <v>8883</v>
      </c>
      <c r="H1210" s="4">
        <v>1349</v>
      </c>
      <c r="I1210" s="4">
        <v>543389.15311044978</v>
      </c>
      <c r="J1210" s="6">
        <v>43320</v>
      </c>
      <c r="K1210" s="7">
        <v>7.5859697535633997E-3</v>
      </c>
      <c r="L1210" s="7">
        <v>520</v>
      </c>
      <c r="M1210" s="7">
        <v>3805047.4785733731</v>
      </c>
      <c r="N1210" s="9">
        <v>43321</v>
      </c>
      <c r="O1210" s="10">
        <v>8.8417250663042103E-3</v>
      </c>
      <c r="P1210" s="10">
        <v>1574</v>
      </c>
      <c r="Q1210" s="10">
        <v>4487148.5579076828</v>
      </c>
      <c r="R1210" s="10">
        <v>1.165536556766646</v>
      </c>
      <c r="S1210" s="18">
        <v>1.165536556766646</v>
      </c>
      <c r="T1210" s="13">
        <v>44040</v>
      </c>
      <c r="U1210" s="14">
        <v>3.3744914935999998E-4</v>
      </c>
      <c r="V1210" s="14">
        <v>1468</v>
      </c>
      <c r="W1210" s="14">
        <v>307668.24920483411</v>
      </c>
      <c r="X1210" s="14">
        <v>96.183446704919405</v>
      </c>
      <c r="Y1210" s="19">
        <f t="shared" si="37"/>
        <v>-0.96183446704919406</v>
      </c>
      <c r="Z1210" s="19">
        <v>-0.96179999999999999</v>
      </c>
      <c r="AA1210" t="s">
        <v>12868</v>
      </c>
      <c r="AB1210" s="121">
        <v>3</v>
      </c>
    </row>
    <row r="1211" spans="1:28" ht="20.25">
      <c r="A1211">
        <v>3652</v>
      </c>
      <c r="B1211" t="s">
        <v>3825</v>
      </c>
      <c r="C1211" t="s">
        <v>3826</v>
      </c>
      <c r="D1211" t="str">
        <f t="shared" si="36"/>
        <v>ZumCoin ZUM</v>
      </c>
      <c r="E1211" s="3" t="s">
        <v>8887</v>
      </c>
      <c r="F1211" s="3" t="s">
        <v>8883</v>
      </c>
      <c r="G1211" s="3" t="s">
        <v>8883</v>
      </c>
      <c r="H1211" s="4">
        <v>1350</v>
      </c>
      <c r="I1211" s="4">
        <v>541824.47827348136</v>
      </c>
      <c r="J1211" s="6">
        <v>43701</v>
      </c>
      <c r="K1211" s="8">
        <v>1.0163005569699999E-5</v>
      </c>
      <c r="L1211" s="7">
        <v>1981</v>
      </c>
      <c r="M1211" s="7">
        <v>13348.496094332701</v>
      </c>
      <c r="N1211" s="9">
        <v>44209</v>
      </c>
      <c r="O1211" s="10">
        <v>6.8446595493700003E-3</v>
      </c>
      <c r="P1211" s="10">
        <v>1433</v>
      </c>
      <c r="Q1211" s="10">
        <v>6768132.7731742375</v>
      </c>
      <c r="R1211" s="10">
        <v>673.48772982833736</v>
      </c>
      <c r="S1211" s="18">
        <v>673.48772982833736</v>
      </c>
      <c r="T1211" s="13">
        <v>44628</v>
      </c>
      <c r="U1211" s="16">
        <v>3.8737268495492697E-5</v>
      </c>
      <c r="V1211" s="14">
        <v>1956</v>
      </c>
      <c r="W1211" s="16">
        <v>38304.166124920768</v>
      </c>
      <c r="X1211" s="16">
        <v>99.43405120128935</v>
      </c>
      <c r="Y1211" s="19">
        <f t="shared" si="37"/>
        <v>-0.99434051201289353</v>
      </c>
      <c r="Z1211" s="19">
        <v>-0.99429999999999996</v>
      </c>
      <c r="AA1211" t="s">
        <v>12869</v>
      </c>
      <c r="AB1211" s="121">
        <v>3</v>
      </c>
    </row>
    <row r="1212" spans="1:28" ht="20.25">
      <c r="A1212">
        <v>3161</v>
      </c>
      <c r="B1212" t="s">
        <v>3111</v>
      </c>
      <c r="C1212" t="s">
        <v>3112</v>
      </c>
      <c r="D1212" t="str">
        <f t="shared" si="36"/>
        <v>savedroid SVD</v>
      </c>
      <c r="E1212" s="3" t="s">
        <v>1772</v>
      </c>
      <c r="F1212" s="3" t="s">
        <v>8883</v>
      </c>
      <c r="G1212" s="3" t="s">
        <v>8883</v>
      </c>
      <c r="H1212" s="4">
        <v>1351</v>
      </c>
      <c r="I1212" s="4">
        <v>526804.67118073336</v>
      </c>
      <c r="J1212" s="6">
        <v>43325</v>
      </c>
      <c r="K1212" s="7">
        <v>1.7634780379012201E-3</v>
      </c>
      <c r="L1212" s="7">
        <v>2690</v>
      </c>
      <c r="M1212" s="7">
        <v>0</v>
      </c>
      <c r="N1212" s="9">
        <v>43326</v>
      </c>
      <c r="O1212" s="10">
        <v>1.8901355797424899E-3</v>
      </c>
      <c r="P1212" s="10">
        <v>2883</v>
      </c>
      <c r="Q1212" s="10">
        <v>0</v>
      </c>
      <c r="R1212" s="10">
        <v>1.0718225796517491</v>
      </c>
      <c r="S1212" s="18">
        <v>1.0718225796517491</v>
      </c>
      <c r="T1212" s="13">
        <v>43961</v>
      </c>
      <c r="U1212" s="16">
        <v>3.27272276242E-5</v>
      </c>
      <c r="V1212" s="14">
        <v>1781</v>
      </c>
      <c r="W1212" s="16">
        <v>87981.890172162312</v>
      </c>
      <c r="X1212" s="16">
        <v>98.268524862716006</v>
      </c>
      <c r="Y1212" s="19">
        <f t="shared" si="37"/>
        <v>-0.98268524862716011</v>
      </c>
      <c r="Z1212" s="19">
        <v>-0.98270000000000002</v>
      </c>
      <c r="AA1212" t="s">
        <v>12870</v>
      </c>
      <c r="AB1212" s="121">
        <v>3</v>
      </c>
    </row>
    <row r="1213" spans="1:28" ht="20.25">
      <c r="A1213">
        <v>2902</v>
      </c>
      <c r="B1213" t="s">
        <v>2719</v>
      </c>
      <c r="C1213" t="s">
        <v>2720</v>
      </c>
      <c r="D1213" t="str">
        <f t="shared" si="36"/>
        <v>POPCHAIN PCH</v>
      </c>
      <c r="E1213" s="3" t="s">
        <v>8887</v>
      </c>
      <c r="F1213" s="3" t="s">
        <v>8883</v>
      </c>
      <c r="G1213" s="3" t="s">
        <v>8883</v>
      </c>
      <c r="H1213" s="4">
        <v>1352</v>
      </c>
      <c r="I1213" s="4">
        <v>515728.29659495258</v>
      </c>
      <c r="J1213" s="6">
        <v>43320</v>
      </c>
      <c r="K1213" s="7">
        <v>1.99389196932316E-2</v>
      </c>
      <c r="L1213" s="7">
        <v>392</v>
      </c>
      <c r="M1213" s="7">
        <v>6156360.2849284904</v>
      </c>
      <c r="N1213" s="9">
        <v>43321</v>
      </c>
      <c r="O1213" s="10">
        <v>2.05989815294743E-2</v>
      </c>
      <c r="P1213" s="10">
        <v>1459</v>
      </c>
      <c r="Q1213" s="10">
        <v>6360161.6210470637</v>
      </c>
      <c r="R1213" s="10">
        <v>1.0331041925238691</v>
      </c>
      <c r="S1213" s="18">
        <v>1.0331041925238691</v>
      </c>
      <c r="T1213" s="13">
        <v>44174</v>
      </c>
      <c r="U1213" s="16">
        <v>3.7246186209999997E-5</v>
      </c>
      <c r="V1213" s="14">
        <v>1986</v>
      </c>
      <c r="W1213" s="16">
        <v>33253.371094383743</v>
      </c>
      <c r="X1213" s="16">
        <v>99.819184331241289</v>
      </c>
      <c r="Y1213" s="19">
        <f t="shared" si="37"/>
        <v>-0.99819184331241284</v>
      </c>
      <c r="Z1213" s="19">
        <v>-0.99819999999999998</v>
      </c>
      <c r="AA1213" t="s">
        <v>12871</v>
      </c>
      <c r="AB1213" s="121">
        <v>3</v>
      </c>
    </row>
    <row r="1214" spans="1:28" ht="20.25">
      <c r="A1214">
        <v>3095</v>
      </c>
      <c r="B1214" t="s">
        <v>3004</v>
      </c>
      <c r="C1214" t="s">
        <v>3005</v>
      </c>
      <c r="D1214" t="str">
        <f t="shared" si="36"/>
        <v>Niobium Coin NBC</v>
      </c>
      <c r="E1214" s="3" t="s">
        <v>8888</v>
      </c>
      <c r="F1214" s="3" t="s">
        <v>8883</v>
      </c>
      <c r="G1214" s="3" t="s">
        <v>8883</v>
      </c>
      <c r="H1214" s="4">
        <v>1353</v>
      </c>
      <c r="I1214" s="4">
        <v>507411.92862291698</v>
      </c>
      <c r="J1214" s="6">
        <v>43322</v>
      </c>
      <c r="K1214" s="7">
        <v>7.7842499999999995E-2</v>
      </c>
      <c r="L1214" s="7">
        <v>2557</v>
      </c>
      <c r="M1214" s="7">
        <v>0</v>
      </c>
      <c r="N1214" s="9">
        <v>43324</v>
      </c>
      <c r="O1214" s="10">
        <v>0.73114500000000004</v>
      </c>
      <c r="P1214" s="10">
        <v>2862</v>
      </c>
      <c r="Q1214" s="10">
        <v>0</v>
      </c>
      <c r="R1214" s="10">
        <v>9.3926197128817819</v>
      </c>
      <c r="S1214" s="18">
        <v>9.3926197128817819</v>
      </c>
      <c r="T1214" s="13">
        <v>44098</v>
      </c>
      <c r="U1214" s="14">
        <v>0</v>
      </c>
      <c r="V1214" s="14">
        <v>1271</v>
      </c>
      <c r="W1214" s="14">
        <v>626365.05806139996</v>
      </c>
      <c r="X1214" s="14">
        <v>100</v>
      </c>
      <c r="Y1214" s="19">
        <f t="shared" si="37"/>
        <v>-1</v>
      </c>
      <c r="Z1214" s="19">
        <v>-1</v>
      </c>
      <c r="AA1214" t="s">
        <v>12872</v>
      </c>
      <c r="AB1214" s="121">
        <v>3</v>
      </c>
    </row>
    <row r="1215" spans="1:28" ht="20.25">
      <c r="A1215">
        <v>1244</v>
      </c>
      <c r="B1215" t="s">
        <v>667</v>
      </c>
      <c r="C1215" t="s">
        <v>668</v>
      </c>
      <c r="D1215" t="str">
        <f t="shared" si="36"/>
        <v>HiCoin XHI</v>
      </c>
      <c r="E1215" s="3" t="s">
        <v>8887</v>
      </c>
      <c r="F1215" s="3" t="s">
        <v>8883</v>
      </c>
      <c r="G1215" s="3" t="s">
        <v>8883</v>
      </c>
      <c r="H1215" s="4">
        <v>1354</v>
      </c>
      <c r="I1215" s="4">
        <v>502143.89016934199</v>
      </c>
      <c r="J1215" s="6">
        <v>43522</v>
      </c>
      <c r="K1215" s="8">
        <v>7.6768377935900004E-5</v>
      </c>
      <c r="L1215" s="7">
        <v>1176</v>
      </c>
      <c r="M1215" s="7">
        <v>455408.77330242901</v>
      </c>
      <c r="N1215" s="9">
        <v>43560</v>
      </c>
      <c r="O1215" s="10">
        <v>1.4871123175099999E-3</v>
      </c>
      <c r="P1215" s="10">
        <v>1576</v>
      </c>
      <c r="Q1215" s="10">
        <v>4466681.7866752204</v>
      </c>
      <c r="R1215" s="10">
        <v>19.371417730770709</v>
      </c>
      <c r="S1215" s="18">
        <v>19.371417730770709</v>
      </c>
      <c r="T1215" s="13">
        <v>43934</v>
      </c>
      <c r="U1215" s="16">
        <v>6.6492281425199997E-5</v>
      </c>
      <c r="V1215" s="14">
        <v>1473</v>
      </c>
      <c r="W1215" s="16">
        <v>303174.93532597902</v>
      </c>
      <c r="X1215" s="16">
        <v>95.528765336532629</v>
      </c>
      <c r="Y1215" s="19">
        <f t="shared" si="37"/>
        <v>-0.95528765336532628</v>
      </c>
      <c r="Z1215" s="19">
        <v>-0.95530000000000004</v>
      </c>
      <c r="AA1215" t="s">
        <v>12873</v>
      </c>
      <c r="AB1215" s="121">
        <v>3</v>
      </c>
    </row>
    <row r="1216" spans="1:28" ht="20.25">
      <c r="A1216">
        <v>93</v>
      </c>
      <c r="B1216" t="s">
        <v>109</v>
      </c>
      <c r="C1216" t="s">
        <v>110</v>
      </c>
      <c r="D1216" t="str">
        <f t="shared" si="36"/>
        <v>42-coin 42</v>
      </c>
      <c r="E1216" s="3" t="s">
        <v>8887</v>
      </c>
      <c r="F1216" s="3" t="s">
        <v>8883</v>
      </c>
      <c r="G1216" s="3" t="s">
        <v>8883</v>
      </c>
      <c r="H1216" s="4">
        <v>1355</v>
      </c>
      <c r="I1216" s="4">
        <v>499462.45264766802</v>
      </c>
      <c r="J1216" s="6">
        <v>43784</v>
      </c>
      <c r="K1216" s="7">
        <v>8673.2060306799995</v>
      </c>
      <c r="L1216" s="7">
        <v>1033</v>
      </c>
      <c r="M1216" s="7">
        <v>748849.19360302703</v>
      </c>
      <c r="N1216" s="9">
        <v>44189</v>
      </c>
      <c r="O1216" s="10">
        <v>400955.16281403002</v>
      </c>
      <c r="P1216" s="10">
        <v>1679</v>
      </c>
      <c r="Q1216" s="10">
        <v>3149830.85331603</v>
      </c>
      <c r="R1216" s="10">
        <v>46.229175393242009</v>
      </c>
      <c r="S1216" s="18">
        <v>46.229175393242009</v>
      </c>
      <c r="T1216" s="13">
        <v>44313</v>
      </c>
      <c r="U1216" s="14">
        <v>1066.38373308</v>
      </c>
      <c r="V1216" s="14">
        <v>763</v>
      </c>
      <c r="W1216" s="14">
        <v>5077973.72</v>
      </c>
      <c r="X1216" s="14">
        <v>99.73403915649925</v>
      </c>
      <c r="Y1216" s="19">
        <f t="shared" si="37"/>
        <v>-0.99734039156499255</v>
      </c>
      <c r="Z1216" s="19">
        <v>-0.99729999999999996</v>
      </c>
      <c r="AA1216" t="s">
        <v>12874</v>
      </c>
      <c r="AB1216" s="121">
        <v>3</v>
      </c>
    </row>
    <row r="1217" spans="1:28" ht="20.25">
      <c r="A1217">
        <v>1833</v>
      </c>
      <c r="B1217" t="s">
        <v>1263</v>
      </c>
      <c r="C1217" t="s">
        <v>1264</v>
      </c>
      <c r="D1217" t="str">
        <f t="shared" si="36"/>
        <v>ToaCoin TOA</v>
      </c>
      <c r="E1217" s="3" t="s">
        <v>8887</v>
      </c>
      <c r="F1217" s="3" t="s">
        <v>8883</v>
      </c>
      <c r="G1217" s="3" t="s">
        <v>8883</v>
      </c>
      <c r="H1217" s="4">
        <v>1356</v>
      </c>
      <c r="I1217" s="4">
        <v>498603.92961510509</v>
      </c>
      <c r="J1217" s="6">
        <v>43364</v>
      </c>
      <c r="K1217" s="7">
        <v>7.4151426088064898E-4</v>
      </c>
      <c r="L1217" s="7">
        <v>709</v>
      </c>
      <c r="M1217" s="7">
        <v>1934979.9899971441</v>
      </c>
      <c r="N1217" s="9">
        <v>43454</v>
      </c>
      <c r="O1217" s="10">
        <v>2.5880703118100002E-3</v>
      </c>
      <c r="P1217" s="10">
        <v>1351</v>
      </c>
      <c r="Q1217" s="10">
        <v>8519109.3564632423</v>
      </c>
      <c r="R1217" s="10">
        <v>3.4902502195120499</v>
      </c>
      <c r="S1217" s="18">
        <v>3.4902502195120499</v>
      </c>
      <c r="T1217" s="13">
        <v>43906</v>
      </c>
      <c r="U1217" s="16">
        <v>4.60561234983E-5</v>
      </c>
      <c r="V1217" s="14">
        <v>1385</v>
      </c>
      <c r="W1217" s="16">
        <v>414229.75042434048</v>
      </c>
      <c r="X1217" s="16">
        <v>98.220445430399067</v>
      </c>
      <c r="Y1217" s="19">
        <f t="shared" si="37"/>
        <v>-0.98220445430399073</v>
      </c>
      <c r="Z1217" s="19">
        <v>-0.98219999999999996</v>
      </c>
      <c r="AA1217" t="s">
        <v>12875</v>
      </c>
      <c r="AB1217" s="121">
        <v>3</v>
      </c>
    </row>
    <row r="1218" spans="1:28" ht="20.25">
      <c r="A1218">
        <v>2384</v>
      </c>
      <c r="B1218" t="s">
        <v>1994</v>
      </c>
      <c r="C1218" t="s">
        <v>1995</v>
      </c>
      <c r="D1218" t="str">
        <f t="shared" ref="D1218:D1281" si="38">_xlfn.TEXTJOIN(" ",TRUE,B1218,C1218)</f>
        <v>Vezt VZT</v>
      </c>
      <c r="E1218" s="3" t="s">
        <v>8893</v>
      </c>
      <c r="F1218" s="3" t="s">
        <v>8883</v>
      </c>
      <c r="G1218" s="3" t="s">
        <v>8883</v>
      </c>
      <c r="H1218" s="4">
        <v>1357</v>
      </c>
      <c r="I1218" s="4">
        <v>494794.3001488602</v>
      </c>
      <c r="J1218" s="6">
        <v>43328</v>
      </c>
      <c r="K1218" s="7">
        <v>9.0450877323746699E-3</v>
      </c>
      <c r="L1218" s="7">
        <v>1133</v>
      </c>
      <c r="M1218" s="7">
        <v>527191.28362553183</v>
      </c>
      <c r="N1218" s="9">
        <v>43368</v>
      </c>
      <c r="O1218" s="10">
        <v>0.11212132871151</v>
      </c>
      <c r="P1218" s="10">
        <v>1423</v>
      </c>
      <c r="Q1218" s="10">
        <v>6912019.125751961</v>
      </c>
      <c r="R1218" s="10">
        <v>12.39582545011689</v>
      </c>
      <c r="S1218" s="18">
        <v>12.39582545011689</v>
      </c>
      <c r="T1218" s="13">
        <v>43903</v>
      </c>
      <c r="U1218" s="14">
        <v>1.23134047713E-2</v>
      </c>
      <c r="V1218" s="14">
        <v>1337</v>
      </c>
      <c r="W1218" s="14">
        <v>494794.3001488602</v>
      </c>
      <c r="X1218" s="14">
        <v>89.017785542853673</v>
      </c>
      <c r="Y1218" s="19">
        <f t="shared" ref="Y1218:Y1281" si="39">X1218/-100</f>
        <v>-0.89017785542853678</v>
      </c>
      <c r="Z1218" s="19">
        <v>-0.89019999999999999</v>
      </c>
      <c r="AA1218" t="s">
        <v>12876</v>
      </c>
      <c r="AB1218" s="121">
        <v>3</v>
      </c>
    </row>
    <row r="1219" spans="1:28" ht="20.25">
      <c r="A1219">
        <v>77</v>
      </c>
      <c r="B1219" t="s">
        <v>91</v>
      </c>
      <c r="C1219" t="s">
        <v>92</v>
      </c>
      <c r="D1219" t="str">
        <f t="shared" si="38"/>
        <v>Diamond DMD</v>
      </c>
      <c r="E1219" s="3" t="s">
        <v>8887</v>
      </c>
      <c r="F1219" s="3" t="s">
        <v>8883</v>
      </c>
      <c r="G1219" s="3" t="s">
        <v>8883</v>
      </c>
      <c r="H1219" s="4">
        <v>1358</v>
      </c>
      <c r="I1219" s="4">
        <v>490158.30690532201</v>
      </c>
      <c r="J1219" s="6">
        <v>43903</v>
      </c>
      <c r="K1219" s="7">
        <v>0.106814423022</v>
      </c>
      <c r="L1219" s="7">
        <v>1157</v>
      </c>
      <c r="M1219" s="7">
        <v>490158.30690532201</v>
      </c>
      <c r="N1219" s="9">
        <v>44111</v>
      </c>
      <c r="O1219" s="10">
        <v>7.8348283500000004</v>
      </c>
      <c r="P1219" s="10">
        <v>1678</v>
      </c>
      <c r="Q1219" s="10">
        <v>3149958.6271791402</v>
      </c>
      <c r="R1219" s="10">
        <v>73.349910324248086</v>
      </c>
      <c r="S1219" s="18">
        <v>73.349910324248086</v>
      </c>
      <c r="T1219" s="13">
        <v>44186</v>
      </c>
      <c r="U1219" s="14">
        <v>0.43517799000000001</v>
      </c>
      <c r="V1219" s="14">
        <v>789</v>
      </c>
      <c r="W1219" s="14">
        <v>4527603.67602685</v>
      </c>
      <c r="X1219" s="14">
        <v>94.445596373531274</v>
      </c>
      <c r="Y1219" s="19">
        <f t="shared" si="39"/>
        <v>-0.94445596373531271</v>
      </c>
      <c r="Z1219" s="19">
        <v>-0.94450000000000001</v>
      </c>
      <c r="AA1219" t="s">
        <v>12877</v>
      </c>
      <c r="AB1219" s="121">
        <v>3</v>
      </c>
    </row>
    <row r="1220" spans="1:28" ht="20.25">
      <c r="A1220">
        <v>2957</v>
      </c>
      <c r="B1220" t="s">
        <v>2798</v>
      </c>
      <c r="C1220" t="s">
        <v>2799</v>
      </c>
      <c r="D1220" t="str">
        <f t="shared" si="38"/>
        <v>Olive OLE</v>
      </c>
      <c r="E1220" s="3" t="s">
        <v>8887</v>
      </c>
      <c r="F1220" s="3" t="s">
        <v>8883</v>
      </c>
      <c r="G1220" s="3" t="s">
        <v>8883</v>
      </c>
      <c r="H1220" s="4">
        <v>1359</v>
      </c>
      <c r="I1220" s="4">
        <v>482969.7611814909</v>
      </c>
      <c r="J1220" s="6">
        <v>43767</v>
      </c>
      <c r="K1220" s="7">
        <v>3.07832164144E-4</v>
      </c>
      <c r="L1220" s="7">
        <v>1633</v>
      </c>
      <c r="M1220" s="7">
        <v>85271.738788420727</v>
      </c>
      <c r="N1220" s="9">
        <v>44204</v>
      </c>
      <c r="O1220" s="10">
        <v>3.2656853868529997E-2</v>
      </c>
      <c r="P1220" s="10">
        <v>1330</v>
      </c>
      <c r="Q1220" s="10">
        <v>9046185.0225185268</v>
      </c>
      <c r="R1220" s="10">
        <v>106.086555182887</v>
      </c>
      <c r="S1220" s="18">
        <v>106.086555182887</v>
      </c>
      <c r="T1220" s="13">
        <v>44223</v>
      </c>
      <c r="U1220" s="14">
        <v>2.4350693603369999E-2</v>
      </c>
      <c r="V1220" s="14">
        <v>704</v>
      </c>
      <c r="W1220" s="14">
        <v>6745318.4758565659</v>
      </c>
      <c r="X1220" s="14">
        <v>25.43466158313641</v>
      </c>
      <c r="Y1220" s="19">
        <f t="shared" si="39"/>
        <v>-0.25434661583136409</v>
      </c>
      <c r="Z1220" s="19">
        <v>-0.25430000000000003</v>
      </c>
      <c r="AA1220" t="s">
        <v>12878</v>
      </c>
      <c r="AB1220" s="121">
        <v>3</v>
      </c>
    </row>
    <row r="1221" spans="1:28" ht="20.25">
      <c r="A1221">
        <v>2387</v>
      </c>
      <c r="B1221" t="s">
        <v>2000</v>
      </c>
      <c r="C1221" t="s">
        <v>2001</v>
      </c>
      <c r="D1221" t="str">
        <f t="shared" si="38"/>
        <v>Bitcoin Atom BCA</v>
      </c>
      <c r="E1221" s="3" t="s">
        <v>8881</v>
      </c>
      <c r="F1221" s="3" t="s">
        <v>8882</v>
      </c>
      <c r="G1221" s="3" t="s">
        <v>8883</v>
      </c>
      <c r="H1221" s="4">
        <v>1360</v>
      </c>
      <c r="I1221" s="4">
        <v>477872.53488137998</v>
      </c>
      <c r="J1221" s="6">
        <v>43903</v>
      </c>
      <c r="K1221" s="7">
        <v>1.8800961483099999E-2</v>
      </c>
      <c r="L1221" s="7">
        <v>1162</v>
      </c>
      <c r="M1221" s="7">
        <v>477872.53488137998</v>
      </c>
      <c r="N1221" s="9">
        <v>44363</v>
      </c>
      <c r="O1221" s="10">
        <v>2.99291186</v>
      </c>
      <c r="P1221" s="10">
        <v>1746</v>
      </c>
      <c r="Q1221" s="10">
        <v>2549174.5</v>
      </c>
      <c r="R1221" s="10">
        <v>159.18929798831289</v>
      </c>
      <c r="S1221" s="18">
        <v>159.18929798831289</v>
      </c>
      <c r="T1221" s="13">
        <v>44631</v>
      </c>
      <c r="U1221" s="14">
        <v>2.0165644470784162E-2</v>
      </c>
      <c r="V1221" s="14">
        <v>1251</v>
      </c>
      <c r="W1221" s="14">
        <v>671688.23</v>
      </c>
      <c r="X1221" s="14">
        <v>99.326219901751983</v>
      </c>
      <c r="Y1221" s="19">
        <f t="shared" si="39"/>
        <v>-0.99326219901751989</v>
      </c>
      <c r="Z1221" s="19">
        <v>-0.99329999999999996</v>
      </c>
      <c r="AA1221" t="s">
        <v>12879</v>
      </c>
      <c r="AB1221" s="121">
        <v>3</v>
      </c>
    </row>
    <row r="1222" spans="1:28" ht="20.25">
      <c r="A1222">
        <v>1294</v>
      </c>
      <c r="B1222" t="s">
        <v>711</v>
      </c>
      <c r="C1222" t="s">
        <v>712</v>
      </c>
      <c r="D1222" t="str">
        <f t="shared" si="38"/>
        <v>Rise RISE</v>
      </c>
      <c r="E1222" s="3" t="s">
        <v>8887</v>
      </c>
      <c r="F1222" s="3" t="s">
        <v>8883</v>
      </c>
      <c r="G1222" s="3" t="s">
        <v>8883</v>
      </c>
      <c r="H1222" s="4">
        <v>1361</v>
      </c>
      <c r="I1222" s="4">
        <v>477192.25199207797</v>
      </c>
      <c r="J1222" s="6">
        <v>43824</v>
      </c>
      <c r="K1222" s="7">
        <v>8.7306580334399995E-4</v>
      </c>
      <c r="L1222" s="7">
        <v>1447</v>
      </c>
      <c r="M1222" s="7">
        <v>176124.491644289</v>
      </c>
      <c r="N1222" s="9">
        <v>44467</v>
      </c>
      <c r="O1222" s="10">
        <v>0.89020037262865892</v>
      </c>
      <c r="P1222" s="10">
        <v>1938</v>
      </c>
      <c r="Q1222" s="10">
        <v>1298338.46</v>
      </c>
      <c r="R1222" s="10">
        <v>1019.625747817668</v>
      </c>
      <c r="S1222" s="18">
        <v>1019.625747817668</v>
      </c>
      <c r="T1222" s="13">
        <v>44544</v>
      </c>
      <c r="U1222" s="14">
        <v>8.26675349628903E-4</v>
      </c>
      <c r="V1222" s="14">
        <v>1633</v>
      </c>
      <c r="W1222" s="14">
        <v>159545.49</v>
      </c>
      <c r="X1222" s="14">
        <v>99.907136036442239</v>
      </c>
      <c r="Y1222" s="19">
        <f t="shared" si="39"/>
        <v>-0.99907136036442235</v>
      </c>
      <c r="Z1222" s="19">
        <v>-0.99909999999999999</v>
      </c>
      <c r="AA1222" t="s">
        <v>12880</v>
      </c>
      <c r="AB1222" s="121">
        <v>3</v>
      </c>
    </row>
    <row r="1223" spans="1:28" ht="20.25">
      <c r="A1223">
        <v>2015</v>
      </c>
      <c r="B1223" t="s">
        <v>1499</v>
      </c>
      <c r="C1223" t="s">
        <v>1500</v>
      </c>
      <c r="D1223" t="str">
        <f t="shared" si="38"/>
        <v>ATMChain ATM</v>
      </c>
      <c r="E1223" s="3" t="s">
        <v>8888</v>
      </c>
      <c r="F1223" s="3" t="s">
        <v>8883</v>
      </c>
      <c r="G1223" s="3" t="s">
        <v>8883</v>
      </c>
      <c r="H1223" s="4">
        <v>1362</v>
      </c>
      <c r="I1223" s="4">
        <v>469785.81466036709</v>
      </c>
      <c r="J1223" s="6">
        <v>43320</v>
      </c>
      <c r="K1223" s="7">
        <v>6.3325819792226E-4</v>
      </c>
      <c r="L1223" s="7">
        <v>590</v>
      </c>
      <c r="M1223" s="7">
        <v>2951163.9720762591</v>
      </c>
      <c r="N1223" s="9">
        <v>43323</v>
      </c>
      <c r="O1223" s="10">
        <v>8.0936407903209296E-4</v>
      </c>
      <c r="P1223" s="10">
        <v>1630</v>
      </c>
      <c r="Q1223" s="10">
        <v>3771867.6491976809</v>
      </c>
      <c r="R1223" s="10">
        <v>1.2780949092923579</v>
      </c>
      <c r="S1223" s="18">
        <v>1.2780949092923579</v>
      </c>
      <c r="T1223" s="13">
        <v>44033</v>
      </c>
      <c r="U1223" s="16">
        <v>9.3680407966399999E-5</v>
      </c>
      <c r="V1223" s="14">
        <v>1371</v>
      </c>
      <c r="W1223" s="16">
        <v>436577.44311394601</v>
      </c>
      <c r="X1223" s="16">
        <v>88.425430483839733</v>
      </c>
      <c r="Y1223" s="19">
        <f t="shared" si="39"/>
        <v>-0.88425430483839729</v>
      </c>
      <c r="Z1223" s="19">
        <v>-0.88429999999999997</v>
      </c>
      <c r="AA1223" t="s">
        <v>12881</v>
      </c>
      <c r="AB1223" s="121">
        <v>3</v>
      </c>
    </row>
    <row r="1224" spans="1:28" ht="20.25">
      <c r="A1224">
        <v>2993</v>
      </c>
      <c r="B1224" t="s">
        <v>2851</v>
      </c>
      <c r="C1224" t="s">
        <v>2852</v>
      </c>
      <c r="D1224" t="str">
        <f t="shared" si="38"/>
        <v>HorusPay HORUS</v>
      </c>
      <c r="E1224" s="3" t="s">
        <v>8887</v>
      </c>
      <c r="F1224" s="3" t="s">
        <v>8883</v>
      </c>
      <c r="G1224" s="3" t="s">
        <v>8883</v>
      </c>
      <c r="H1224" s="4">
        <v>1364</v>
      </c>
      <c r="I1224" s="4">
        <v>463301.45321421413</v>
      </c>
      <c r="J1224" s="6">
        <v>43360</v>
      </c>
      <c r="K1224" s="7">
        <v>8.5465274751186406E-3</v>
      </c>
      <c r="L1224" s="7">
        <v>2697</v>
      </c>
      <c r="M1224" s="7">
        <v>0</v>
      </c>
      <c r="N1224" s="9">
        <v>43378</v>
      </c>
      <c r="O1224" s="10">
        <v>2.1582037210464498E-2</v>
      </c>
      <c r="P1224" s="10">
        <v>1085</v>
      </c>
      <c r="Q1224" s="10">
        <v>18838121.041915491</v>
      </c>
      <c r="R1224" s="10">
        <v>2.5252404878233778</v>
      </c>
      <c r="S1224" s="18">
        <v>2.5252404878233778</v>
      </c>
      <c r="T1224" s="13">
        <v>44227</v>
      </c>
      <c r="U1224" s="16">
        <v>9.4328221620000003E-5</v>
      </c>
      <c r="V1224" s="14">
        <v>1794</v>
      </c>
      <c r="W1224" s="16">
        <v>82335.436604872084</v>
      </c>
      <c r="X1224" s="16">
        <v>99.562931799717845</v>
      </c>
      <c r="Y1224" s="19">
        <f t="shared" si="39"/>
        <v>-0.99562931799717846</v>
      </c>
      <c r="Z1224" s="19">
        <v>-0.99560000000000004</v>
      </c>
      <c r="AA1224" t="s">
        <v>12882</v>
      </c>
      <c r="AB1224" s="121">
        <v>3</v>
      </c>
    </row>
    <row r="1225" spans="1:28" ht="20.25">
      <c r="A1225">
        <v>3735</v>
      </c>
      <c r="B1225" t="s">
        <v>3963</v>
      </c>
      <c r="C1225" t="s">
        <v>3964</v>
      </c>
      <c r="D1225" t="str">
        <f t="shared" si="38"/>
        <v>VegaWallet Token VGW</v>
      </c>
      <c r="E1225" s="3" t="s">
        <v>8887</v>
      </c>
      <c r="F1225" s="3" t="s">
        <v>8883</v>
      </c>
      <c r="G1225" s="3" t="s">
        <v>8883</v>
      </c>
      <c r="H1225" s="4">
        <v>1365</v>
      </c>
      <c r="I1225" s="4">
        <v>462699.12964918802</v>
      </c>
      <c r="J1225" s="6">
        <v>43733</v>
      </c>
      <c r="K1225" s="7">
        <v>2.1839040746300001E-2</v>
      </c>
      <c r="L1225" s="7">
        <v>975</v>
      </c>
      <c r="M1225" s="7">
        <v>905790.23812513496</v>
      </c>
      <c r="N1225" s="9">
        <v>43813</v>
      </c>
      <c r="O1225" s="10">
        <v>0.569951678653</v>
      </c>
      <c r="P1225" s="10">
        <v>2019</v>
      </c>
      <c r="Q1225" s="10">
        <v>961231.21205058403</v>
      </c>
      <c r="R1225" s="10">
        <v>26.09783484879307</v>
      </c>
      <c r="S1225" s="18">
        <v>26.09783484879307</v>
      </c>
      <c r="T1225" s="13">
        <v>43968</v>
      </c>
      <c r="U1225" s="14">
        <v>7.2173542624499997E-3</v>
      </c>
      <c r="V1225" s="14">
        <v>1693</v>
      </c>
      <c r="W1225" s="14">
        <v>126553.698009026</v>
      </c>
      <c r="X1225" s="14">
        <v>98.733690147293345</v>
      </c>
      <c r="Y1225" s="19">
        <f t="shared" si="39"/>
        <v>-0.9873369014729334</v>
      </c>
      <c r="Z1225" s="19">
        <v>-0.98729999999999996</v>
      </c>
      <c r="AA1225" t="s">
        <v>12883</v>
      </c>
      <c r="AB1225" s="121">
        <v>3</v>
      </c>
    </row>
    <row r="1226" spans="1:28" ht="20.25">
      <c r="A1226">
        <v>1968</v>
      </c>
      <c r="B1226" t="s">
        <v>1431</v>
      </c>
      <c r="C1226" t="s">
        <v>1431</v>
      </c>
      <c r="D1226" t="str">
        <f t="shared" si="38"/>
        <v>XPA XPA</v>
      </c>
      <c r="E1226" s="3" t="s">
        <v>8893</v>
      </c>
      <c r="F1226" s="3" t="s">
        <v>8883</v>
      </c>
      <c r="G1226" s="3" t="s">
        <v>8883</v>
      </c>
      <c r="H1226" s="4">
        <v>1366</v>
      </c>
      <c r="I1226" s="4">
        <v>461062.88944068202</v>
      </c>
      <c r="J1226" s="6">
        <v>43352</v>
      </c>
      <c r="K1226" s="7">
        <v>1.17593E-2</v>
      </c>
      <c r="L1226" s="7">
        <v>785</v>
      </c>
      <c r="M1226" s="7">
        <v>1575876.0022499999</v>
      </c>
      <c r="N1226" s="9">
        <v>43365</v>
      </c>
      <c r="O1226" s="10">
        <v>8.7332699999999999E-2</v>
      </c>
      <c r="P1226" s="10">
        <v>1550</v>
      </c>
      <c r="Q1226" s="10">
        <v>4809558.0065299999</v>
      </c>
      <c r="R1226" s="10">
        <v>7.426692065003869</v>
      </c>
      <c r="S1226" s="18">
        <v>7.426692065003869</v>
      </c>
      <c r="T1226" s="13">
        <v>44122</v>
      </c>
      <c r="U1226" s="14">
        <v>0</v>
      </c>
      <c r="V1226" s="14">
        <v>2555</v>
      </c>
      <c r="W1226" s="14">
        <v>0</v>
      </c>
      <c r="X1226" s="14">
        <v>100</v>
      </c>
      <c r="Y1226" s="19">
        <f t="shared" si="39"/>
        <v>-1</v>
      </c>
      <c r="Z1226" s="19">
        <v>-1</v>
      </c>
      <c r="AA1226" t="s">
        <v>12884</v>
      </c>
      <c r="AB1226" s="121">
        <v>3</v>
      </c>
    </row>
    <row r="1227" spans="1:28" ht="20.25">
      <c r="A1227">
        <v>313</v>
      </c>
      <c r="B1227" t="s">
        <v>241</v>
      </c>
      <c r="C1227" t="s">
        <v>242</v>
      </c>
      <c r="D1227" t="str">
        <f t="shared" si="38"/>
        <v>Pinkcoin PINK</v>
      </c>
      <c r="E1227" s="3" t="s">
        <v>8882</v>
      </c>
      <c r="F1227" s="3" t="s">
        <v>8883</v>
      </c>
      <c r="G1227" s="3" t="s">
        <v>8883</v>
      </c>
      <c r="H1227" s="4">
        <v>1367</v>
      </c>
      <c r="I1227" s="4">
        <v>460980.63604811899</v>
      </c>
      <c r="J1227" s="6">
        <v>43903</v>
      </c>
      <c r="K1227" s="7">
        <v>7.6821132941599999E-4</v>
      </c>
      <c r="L1227" s="7">
        <v>1171</v>
      </c>
      <c r="M1227" s="7">
        <v>460980.63604811899</v>
      </c>
      <c r="N1227" s="9">
        <v>44303</v>
      </c>
      <c r="O1227" s="10">
        <v>3.7851719999999998E-2</v>
      </c>
      <c r="P1227" s="10">
        <v>1278</v>
      </c>
      <c r="Q1227" s="10">
        <v>10619081.619999999</v>
      </c>
      <c r="R1227" s="10">
        <v>49.272535499802068</v>
      </c>
      <c r="S1227" s="18">
        <v>49.272535499802068</v>
      </c>
      <c r="T1227" s="13">
        <v>44683</v>
      </c>
      <c r="U1227" s="14">
        <v>5.9999575444663199E-4</v>
      </c>
      <c r="V1227" s="14">
        <v>1392</v>
      </c>
      <c r="W1227" s="14">
        <v>400842.94</v>
      </c>
      <c r="X1227" s="14">
        <v>98.414878493113051</v>
      </c>
      <c r="Y1227" s="19">
        <f t="shared" si="39"/>
        <v>-0.98414878493113056</v>
      </c>
      <c r="Z1227" s="19">
        <v>-0.98409999999999997</v>
      </c>
      <c r="AA1227" t="s">
        <v>12885</v>
      </c>
      <c r="AB1227" s="121">
        <v>3</v>
      </c>
    </row>
    <row r="1228" spans="1:28" ht="20.25">
      <c r="A1228">
        <v>699</v>
      </c>
      <c r="B1228" t="s">
        <v>387</v>
      </c>
      <c r="C1228" t="s">
        <v>388</v>
      </c>
      <c r="D1228" t="str">
        <f t="shared" si="38"/>
        <v>NuShares NSR</v>
      </c>
      <c r="E1228" s="3" t="s">
        <v>8887</v>
      </c>
      <c r="F1228" s="3" t="s">
        <v>8883</v>
      </c>
      <c r="G1228" s="3" t="s">
        <v>8883</v>
      </c>
      <c r="H1228" s="4">
        <v>1368</v>
      </c>
      <c r="I1228" s="4">
        <v>447996.25357467419</v>
      </c>
      <c r="J1228" s="6">
        <v>43439</v>
      </c>
      <c r="K1228" s="8">
        <v>1.6928355455200001E-5</v>
      </c>
      <c r="L1228" s="7">
        <v>1762</v>
      </c>
      <c r="M1228" s="7">
        <v>47020.212910200236</v>
      </c>
      <c r="N1228" s="9">
        <v>43613</v>
      </c>
      <c r="O1228" s="10">
        <v>1.65884833813E-3</v>
      </c>
      <c r="P1228" s="10">
        <v>1564</v>
      </c>
      <c r="Q1228" s="10">
        <v>4607618.3980792314</v>
      </c>
      <c r="R1228" s="10">
        <v>97.992291248848986</v>
      </c>
      <c r="S1228" s="18">
        <v>97.992291248848986</v>
      </c>
      <c r="T1228" s="13">
        <v>44682</v>
      </c>
      <c r="U1228" s="16">
        <v>4.2196739689888999E-7</v>
      </c>
      <c r="V1228" s="14">
        <v>2353</v>
      </c>
      <c r="W1228" s="16">
        <v>2473.8437753358648</v>
      </c>
      <c r="X1228" s="16">
        <v>99.974562629554512</v>
      </c>
      <c r="Y1228" s="19">
        <f t="shared" si="39"/>
        <v>-0.99974562629554509</v>
      </c>
      <c r="Z1228" s="19">
        <v>-0.99970000000000003</v>
      </c>
      <c r="AA1228" t="s">
        <v>12886</v>
      </c>
      <c r="AB1228" s="121">
        <v>3</v>
      </c>
    </row>
    <row r="1229" spans="1:28" ht="20.25">
      <c r="A1229">
        <v>3406</v>
      </c>
      <c r="B1229" t="s">
        <v>3509</v>
      </c>
      <c r="C1229" t="s">
        <v>3510</v>
      </c>
      <c r="D1229" t="str">
        <f t="shared" si="38"/>
        <v>Block-Chain.com BC</v>
      </c>
      <c r="E1229" s="3" t="s">
        <v>8894</v>
      </c>
      <c r="F1229" s="3" t="s">
        <v>8883</v>
      </c>
      <c r="G1229" s="3" t="s">
        <v>8883</v>
      </c>
      <c r="H1229" s="4">
        <v>1369</v>
      </c>
      <c r="I1229" s="4">
        <v>447657.00102515501</v>
      </c>
      <c r="J1229" s="6">
        <v>43788</v>
      </c>
      <c r="K1229" s="7">
        <v>9.8459715087900008E-4</v>
      </c>
      <c r="L1229" s="7">
        <v>1412</v>
      </c>
      <c r="M1229" s="7">
        <v>203862.5995646056</v>
      </c>
      <c r="N1229" s="9">
        <v>44115</v>
      </c>
      <c r="O1229" s="10">
        <v>1.2642408603276101</v>
      </c>
      <c r="P1229" s="10">
        <v>351</v>
      </c>
      <c r="Q1229" s="10">
        <v>262028832.5523265</v>
      </c>
      <c r="R1229" s="10">
        <v>1284.018402042864</v>
      </c>
      <c r="S1229" s="18">
        <v>1284.018402042864</v>
      </c>
      <c r="T1229" s="13">
        <v>44132</v>
      </c>
      <c r="U1229" s="14">
        <v>1.075199919249E-2</v>
      </c>
      <c r="V1229" s="14">
        <v>956</v>
      </c>
      <c r="W1229" s="14">
        <v>2228478.673978026</v>
      </c>
      <c r="X1229" s="14">
        <v>99.149529213151382</v>
      </c>
      <c r="Y1229" s="19">
        <f t="shared" si="39"/>
        <v>-0.99149529213151377</v>
      </c>
      <c r="Z1229" s="19">
        <v>-0.99150000000000005</v>
      </c>
      <c r="AA1229" t="s">
        <v>12887</v>
      </c>
      <c r="AB1229" s="121">
        <v>3</v>
      </c>
    </row>
    <row r="1230" spans="1:28" ht="20.25">
      <c r="A1230">
        <v>4709</v>
      </c>
      <c r="B1230" t="s">
        <v>4957</v>
      </c>
      <c r="C1230" t="s">
        <v>4958</v>
      </c>
      <c r="D1230" t="str">
        <f t="shared" si="38"/>
        <v>XcelToken Plus XLAB</v>
      </c>
      <c r="E1230" s="3" t="s">
        <v>8887</v>
      </c>
      <c r="F1230" s="3" t="s">
        <v>8883</v>
      </c>
      <c r="G1230" s="3" t="s">
        <v>8883</v>
      </c>
      <c r="H1230" s="4">
        <v>1370</v>
      </c>
      <c r="I1230" s="4">
        <v>445180.37543075898</v>
      </c>
      <c r="J1230" s="6">
        <v>43739</v>
      </c>
      <c r="K1230" s="7">
        <v>1.3249616750000001E-3</v>
      </c>
      <c r="L1230" s="7">
        <v>164</v>
      </c>
      <c r="M1230" s="7">
        <v>21810742.721850801</v>
      </c>
      <c r="N1230" s="9">
        <v>43741</v>
      </c>
      <c r="O1230" s="10">
        <v>1.8423518650500001E-2</v>
      </c>
      <c r="P1230" s="10">
        <v>991</v>
      </c>
      <c r="Q1230" s="10">
        <v>25790729.737539701</v>
      </c>
      <c r="R1230" s="10">
        <v>13.90494457169865</v>
      </c>
      <c r="S1230" s="18">
        <v>13.90494457169865</v>
      </c>
      <c r="T1230" s="13">
        <v>44159</v>
      </c>
      <c r="U1230" s="14">
        <v>1.0100000000000001E-6</v>
      </c>
      <c r="V1230" s="14">
        <v>1993</v>
      </c>
      <c r="W1230" s="14">
        <v>32167.751319309999</v>
      </c>
      <c r="X1230" s="14">
        <v>99.994517876746798</v>
      </c>
      <c r="Y1230" s="19">
        <f t="shared" si="39"/>
        <v>-0.99994517876746802</v>
      </c>
      <c r="Z1230" s="19">
        <v>-0.99990000000000001</v>
      </c>
      <c r="AA1230" t="s">
        <v>12888</v>
      </c>
      <c r="AB1230" s="121">
        <v>3</v>
      </c>
    </row>
    <row r="1231" spans="1:28" ht="20.25">
      <c r="A1231">
        <v>2724</v>
      </c>
      <c r="B1231" t="s">
        <v>2521</v>
      </c>
      <c r="C1231" t="s">
        <v>2522</v>
      </c>
      <c r="D1231" t="str">
        <f t="shared" si="38"/>
        <v>Zippie ZIPT</v>
      </c>
      <c r="E1231" s="3" t="s">
        <v>8887</v>
      </c>
      <c r="F1231" s="3" t="s">
        <v>8883</v>
      </c>
      <c r="G1231" s="3" t="s">
        <v>8883</v>
      </c>
      <c r="H1231" s="4">
        <v>1371</v>
      </c>
      <c r="I1231" s="4">
        <v>430584.065970511</v>
      </c>
      <c r="J1231" s="6">
        <v>44085</v>
      </c>
      <c r="K1231" s="7">
        <v>2.6609700369399999E-4</v>
      </c>
      <c r="L1231" s="7">
        <v>1489</v>
      </c>
      <c r="M1231" s="7">
        <v>151568.266547529</v>
      </c>
      <c r="N1231" s="9">
        <v>44531</v>
      </c>
      <c r="O1231" s="10">
        <v>4.2071952263781562E-2</v>
      </c>
      <c r="P1231" s="10">
        <v>2635</v>
      </c>
      <c r="Q1231" s="10">
        <v>0</v>
      </c>
      <c r="R1231" s="10">
        <v>158.10757610845741</v>
      </c>
      <c r="S1231" s="18">
        <v>158.10757610845741</v>
      </c>
      <c r="T1231" s="13">
        <v>44657</v>
      </c>
      <c r="U1231" s="14">
        <v>1.166211532970077E-3</v>
      </c>
      <c r="V1231" s="14">
        <v>2614</v>
      </c>
      <c r="W1231" s="14">
        <v>0</v>
      </c>
      <c r="X1231" s="14">
        <v>97.228054629701518</v>
      </c>
      <c r="Y1231" s="19">
        <f t="shared" si="39"/>
        <v>-0.97228054629701521</v>
      </c>
      <c r="Z1231" s="19">
        <v>-0.97230000000000005</v>
      </c>
      <c r="AA1231" t="s">
        <v>12889</v>
      </c>
      <c r="AB1231" s="121">
        <v>3</v>
      </c>
    </row>
    <row r="1232" spans="1:28" ht="20.25">
      <c r="A1232">
        <v>1999</v>
      </c>
      <c r="B1232" t="s">
        <v>1475</v>
      </c>
      <c r="C1232" t="s">
        <v>1476</v>
      </c>
      <c r="D1232" t="str">
        <f t="shared" si="38"/>
        <v>Kolion KLN</v>
      </c>
      <c r="E1232" s="3" t="s">
        <v>8887</v>
      </c>
      <c r="F1232" s="3" t="s">
        <v>8883</v>
      </c>
      <c r="G1232" s="3" t="s">
        <v>8883</v>
      </c>
      <c r="H1232" s="4">
        <v>1372</v>
      </c>
      <c r="I1232" s="4">
        <v>428375.6823028893</v>
      </c>
      <c r="J1232" s="6">
        <v>43430</v>
      </c>
      <c r="K1232" s="7">
        <v>0.249661332199</v>
      </c>
      <c r="L1232" s="7">
        <v>1449</v>
      </c>
      <c r="M1232" s="7">
        <v>174893.75507737231</v>
      </c>
      <c r="N1232" s="9">
        <v>43611</v>
      </c>
      <c r="O1232" s="10">
        <v>1.3793061065100001</v>
      </c>
      <c r="P1232" s="10">
        <v>1926</v>
      </c>
      <c r="Q1232" s="10">
        <v>1379304.727203893</v>
      </c>
      <c r="R1232" s="10">
        <v>5.5247085896769272</v>
      </c>
      <c r="S1232" s="18">
        <v>5.5247085896769272</v>
      </c>
      <c r="T1232" s="13">
        <v>43904</v>
      </c>
      <c r="U1232" s="14">
        <v>0.398282543865</v>
      </c>
      <c r="V1232" s="14">
        <v>1393</v>
      </c>
      <c r="W1232" s="14">
        <v>398282.14558245608</v>
      </c>
      <c r="X1232" s="14">
        <v>71.1244268414966</v>
      </c>
      <c r="Y1232" s="19">
        <f t="shared" si="39"/>
        <v>-0.71124426841496602</v>
      </c>
      <c r="Z1232" s="19">
        <v>-0.71120000000000005</v>
      </c>
      <c r="AA1232" t="s">
        <v>12890</v>
      </c>
      <c r="AB1232" s="121">
        <v>3</v>
      </c>
    </row>
    <row r="1233" spans="1:28" ht="20.25">
      <c r="A1233">
        <v>3589</v>
      </c>
      <c r="B1233" t="s">
        <v>3719</v>
      </c>
      <c r="C1233" t="s">
        <v>3720</v>
      </c>
      <c r="D1233" t="str">
        <f t="shared" si="38"/>
        <v>Ethereum Meta ETHM</v>
      </c>
      <c r="E1233" s="3" t="s">
        <v>8884</v>
      </c>
      <c r="F1233" s="3" t="s">
        <v>8883</v>
      </c>
      <c r="G1233" s="3" t="s">
        <v>8883</v>
      </c>
      <c r="H1233" s="4">
        <v>1373</v>
      </c>
      <c r="I1233" s="4">
        <v>427691.36652393697</v>
      </c>
      <c r="J1233" s="6">
        <v>43407</v>
      </c>
      <c r="K1233" s="7">
        <v>4.1392699999999996E-3</v>
      </c>
      <c r="L1233" s="7">
        <v>3063</v>
      </c>
      <c r="M1233" s="7">
        <v>0</v>
      </c>
      <c r="N1233" s="9">
        <v>43427</v>
      </c>
      <c r="O1233" s="10">
        <v>5.1136000000000001E-2</v>
      </c>
      <c r="P1233" s="10">
        <v>3011</v>
      </c>
      <c r="Q1233" s="10">
        <v>0</v>
      </c>
      <c r="R1233" s="10">
        <v>12.35386916050415</v>
      </c>
      <c r="S1233" s="18">
        <v>12.35386916050415</v>
      </c>
      <c r="T1233" s="13">
        <v>44680</v>
      </c>
      <c r="U1233" s="16">
        <v>7.6465613999999997E-11</v>
      </c>
      <c r="V1233" s="14">
        <v>2749</v>
      </c>
      <c r="W1233" s="16">
        <v>0</v>
      </c>
      <c r="X1233" s="16">
        <v>99.999999850466182</v>
      </c>
      <c r="Y1233" s="19">
        <f t="shared" si="39"/>
        <v>-0.99999999850466181</v>
      </c>
      <c r="Z1233" s="19">
        <v>-1</v>
      </c>
      <c r="AA1233" t="s">
        <v>12891</v>
      </c>
      <c r="AB1233" s="121">
        <v>3</v>
      </c>
    </row>
    <row r="1234" spans="1:28" ht="20.25">
      <c r="A1234">
        <v>2924</v>
      </c>
      <c r="B1234" t="s">
        <v>2748</v>
      </c>
      <c r="C1234" t="s">
        <v>2748</v>
      </c>
      <c r="D1234" t="str">
        <f t="shared" si="38"/>
        <v>FNKOS FNKOS</v>
      </c>
      <c r="E1234" s="3" t="s">
        <v>8887</v>
      </c>
      <c r="F1234" s="3" t="s">
        <v>8883</v>
      </c>
      <c r="G1234" s="3" t="s">
        <v>8883</v>
      </c>
      <c r="H1234" s="4">
        <v>1374</v>
      </c>
      <c r="I1234" s="4">
        <v>416486.24516623578</v>
      </c>
      <c r="J1234" s="6">
        <v>43320</v>
      </c>
      <c r="K1234" s="7">
        <v>8.7675109505653395E-2</v>
      </c>
      <c r="L1234" s="7">
        <v>2621</v>
      </c>
      <c r="M1234" s="7">
        <v>0</v>
      </c>
      <c r="N1234" s="9">
        <v>43322</v>
      </c>
      <c r="O1234" s="10">
        <v>9.9542796611785903E-2</v>
      </c>
      <c r="P1234" s="10">
        <v>2820</v>
      </c>
      <c r="Q1234" s="10">
        <v>0</v>
      </c>
      <c r="R1234" s="10">
        <v>1.135359820740997</v>
      </c>
      <c r="S1234" s="18">
        <v>1.135359820740997</v>
      </c>
      <c r="T1234" s="13">
        <v>44000</v>
      </c>
      <c r="U1234" s="14">
        <v>1.62676106644E-3</v>
      </c>
      <c r="V1234" s="14">
        <v>1529</v>
      </c>
      <c r="W1234" s="14">
        <v>253421.22415408029</v>
      </c>
      <c r="X1234" s="14">
        <v>98.365767165670135</v>
      </c>
      <c r="Y1234" s="19">
        <f t="shared" si="39"/>
        <v>-0.98365767165670137</v>
      </c>
      <c r="Z1234" s="19">
        <v>-0.98370000000000002</v>
      </c>
      <c r="AA1234" t="s">
        <v>12892</v>
      </c>
      <c r="AB1234" s="121">
        <v>3</v>
      </c>
    </row>
    <row r="1235" spans="1:28" ht="20.25">
      <c r="A1235">
        <v>161</v>
      </c>
      <c r="B1235" t="s">
        <v>165</v>
      </c>
      <c r="C1235" t="s">
        <v>166</v>
      </c>
      <c r="D1235" t="str">
        <f t="shared" si="38"/>
        <v>Pandacoin PND</v>
      </c>
      <c r="E1235" s="3" t="s">
        <v>8887</v>
      </c>
      <c r="F1235" s="3" t="s">
        <v>8883</v>
      </c>
      <c r="G1235" s="3" t="s">
        <v>8883</v>
      </c>
      <c r="H1235" s="4">
        <v>1375</v>
      </c>
      <c r="I1235" s="4">
        <v>409479.50049500732</v>
      </c>
      <c r="J1235" s="6">
        <v>43501</v>
      </c>
      <c r="K1235" s="8">
        <v>3.4667842999600002E-5</v>
      </c>
      <c r="L1235" s="7">
        <v>909</v>
      </c>
      <c r="M1235" s="7">
        <v>1127222.034156956</v>
      </c>
      <c r="N1235" s="9">
        <v>43684</v>
      </c>
      <c r="O1235" s="10">
        <v>2.3913413968700001E-4</v>
      </c>
      <c r="P1235" s="10">
        <v>1388</v>
      </c>
      <c r="Q1235" s="10">
        <v>7775426.6793426964</v>
      </c>
      <c r="R1235" s="10">
        <v>6.8978661201898008</v>
      </c>
      <c r="S1235" s="18">
        <v>6.8978661201898008</v>
      </c>
      <c r="T1235" s="13">
        <v>43906</v>
      </c>
      <c r="U1235" s="16">
        <v>8.8318160644999999E-6</v>
      </c>
      <c r="V1235" s="14">
        <v>1489</v>
      </c>
      <c r="W1235" s="16">
        <v>287165.76539361378</v>
      </c>
      <c r="X1235" s="16">
        <v>96.306752320659911</v>
      </c>
      <c r="Y1235" s="19">
        <f t="shared" si="39"/>
        <v>-0.96306752320659905</v>
      </c>
      <c r="Z1235" s="19">
        <v>-0.96309999999999996</v>
      </c>
      <c r="AA1235" t="s">
        <v>12893</v>
      </c>
      <c r="AB1235" s="121">
        <v>3</v>
      </c>
    </row>
    <row r="1236" spans="1:28" ht="20.25">
      <c r="A1236">
        <v>1745</v>
      </c>
      <c r="B1236" t="s">
        <v>1147</v>
      </c>
      <c r="C1236" t="s">
        <v>1148</v>
      </c>
      <c r="D1236" t="str">
        <f t="shared" si="38"/>
        <v>Dinastycoin DCY</v>
      </c>
      <c r="E1236" s="3" t="s">
        <v>8882</v>
      </c>
      <c r="F1236" s="3" t="s">
        <v>8883</v>
      </c>
      <c r="G1236" s="3" t="s">
        <v>8883</v>
      </c>
      <c r="H1236" s="4">
        <v>1376</v>
      </c>
      <c r="I1236" s="4">
        <v>403793.606813672</v>
      </c>
      <c r="J1236" s="6">
        <v>43494</v>
      </c>
      <c r="K1236" s="8">
        <v>3.4434394460299998E-5</v>
      </c>
      <c r="L1236" s="7">
        <v>1539</v>
      </c>
      <c r="M1236" s="7">
        <v>124872.280831168</v>
      </c>
      <c r="N1236" s="9">
        <v>44199</v>
      </c>
      <c r="O1236" s="10">
        <v>1.112575E-2</v>
      </c>
      <c r="P1236" s="10">
        <v>1126</v>
      </c>
      <c r="Q1236" s="10">
        <v>16985524.051116761</v>
      </c>
      <c r="R1236" s="10">
        <v>323.09991723034562</v>
      </c>
      <c r="S1236" s="18">
        <v>323.09991723034562</v>
      </c>
      <c r="T1236" s="13">
        <v>44686</v>
      </c>
      <c r="U1236" s="14">
        <v>1.5584821825947E-4</v>
      </c>
      <c r="V1236" s="14">
        <v>2539</v>
      </c>
      <c r="W1236" s="14">
        <v>0</v>
      </c>
      <c r="X1236" s="14">
        <v>98.599211574415477</v>
      </c>
      <c r="Y1236" s="19">
        <f t="shared" si="39"/>
        <v>-0.9859921157441548</v>
      </c>
      <c r="Z1236" s="19">
        <v>-0.98599999999999999</v>
      </c>
      <c r="AA1236" t="s">
        <v>12894</v>
      </c>
      <c r="AB1236" s="121">
        <v>3</v>
      </c>
    </row>
    <row r="1237" spans="1:28" ht="20.25">
      <c r="A1237">
        <v>2575</v>
      </c>
      <c r="B1237" t="s">
        <v>2288</v>
      </c>
      <c r="C1237" t="s">
        <v>2289</v>
      </c>
      <c r="D1237" t="str">
        <f t="shared" si="38"/>
        <v>Bitcoin Private BTCP</v>
      </c>
      <c r="E1237" s="3" t="s">
        <v>8881</v>
      </c>
      <c r="F1237" s="3" t="s">
        <v>8883</v>
      </c>
      <c r="G1237" s="3" t="s">
        <v>8883</v>
      </c>
      <c r="H1237" s="4">
        <v>1377</v>
      </c>
      <c r="I1237" s="4">
        <v>395194.28216027073</v>
      </c>
      <c r="J1237" s="6">
        <v>43326</v>
      </c>
      <c r="K1237" s="7">
        <v>3.0800192356109601</v>
      </c>
      <c r="L1237" s="7">
        <v>66</v>
      </c>
      <c r="M1237" s="7">
        <v>63189683.750223868</v>
      </c>
      <c r="N1237" s="9">
        <v>43345</v>
      </c>
      <c r="O1237" s="10">
        <v>4.6970496177673304</v>
      </c>
      <c r="P1237" s="10">
        <v>588</v>
      </c>
      <c r="Q1237" s="10">
        <v>96404548.421200797</v>
      </c>
      <c r="R1237" s="10">
        <v>1.525006585498033</v>
      </c>
      <c r="S1237" s="18">
        <v>1.525006585498033</v>
      </c>
      <c r="T1237" s="13">
        <v>43906</v>
      </c>
      <c r="U1237" s="14">
        <v>5.7633088534699999E-2</v>
      </c>
      <c r="V1237" s="14">
        <v>1504</v>
      </c>
      <c r="W1237" s="14">
        <v>275818.1874189144</v>
      </c>
      <c r="X1237" s="14">
        <v>98.772993831772752</v>
      </c>
      <c r="Y1237" s="19">
        <f t="shared" si="39"/>
        <v>-0.98772993831772748</v>
      </c>
      <c r="Z1237" s="19">
        <v>-0.98770000000000002</v>
      </c>
      <c r="AA1237" t="s">
        <v>12895</v>
      </c>
      <c r="AB1237" s="121">
        <v>3</v>
      </c>
    </row>
    <row r="1238" spans="1:28" ht="20.25">
      <c r="A1238">
        <v>3137</v>
      </c>
      <c r="B1238" t="s">
        <v>3067</v>
      </c>
      <c r="C1238" t="s">
        <v>3067</v>
      </c>
      <c r="D1238" t="str">
        <f t="shared" si="38"/>
        <v>KARMA KARMA</v>
      </c>
      <c r="E1238" s="3" t="s">
        <v>8887</v>
      </c>
      <c r="F1238" s="3" t="s">
        <v>8883</v>
      </c>
      <c r="G1238" s="3" t="s">
        <v>8883</v>
      </c>
      <c r="H1238" s="4">
        <v>1378</v>
      </c>
      <c r="I1238" s="4">
        <v>391483.63456022769</v>
      </c>
      <c r="J1238" s="6">
        <v>44142</v>
      </c>
      <c r="K1238" s="8">
        <v>9.7790642699999995E-6</v>
      </c>
      <c r="L1238" s="7">
        <v>1737</v>
      </c>
      <c r="M1238" s="7">
        <v>53301.106457484013</v>
      </c>
      <c r="N1238" s="9">
        <v>44338</v>
      </c>
      <c r="O1238" s="10">
        <v>3.4513565321089998E-2</v>
      </c>
      <c r="P1238" s="10">
        <v>423</v>
      </c>
      <c r="Q1238" s="10">
        <v>188117305.35919121</v>
      </c>
      <c r="R1238" s="10">
        <v>3529.3320882418129</v>
      </c>
      <c r="S1238" s="18">
        <v>3529.3320882418129</v>
      </c>
      <c r="T1238" s="13">
        <v>44400</v>
      </c>
      <c r="U1238" s="14">
        <v>3.4137644264000002E-4</v>
      </c>
      <c r="V1238" s="14">
        <v>1003</v>
      </c>
      <c r="W1238" s="14">
        <v>1860683.354649005</v>
      </c>
      <c r="X1238" s="14">
        <v>99.010891979822802</v>
      </c>
      <c r="Y1238" s="19">
        <f t="shared" si="39"/>
        <v>-0.99010891979822802</v>
      </c>
      <c r="Z1238" s="19">
        <v>-0.99009999999999998</v>
      </c>
      <c r="AA1238" t="s">
        <v>12896</v>
      </c>
      <c r="AB1238" s="121">
        <v>3</v>
      </c>
    </row>
    <row r="1239" spans="1:28" ht="20.25">
      <c r="A1239">
        <v>3505</v>
      </c>
      <c r="B1239" t="s">
        <v>3671</v>
      </c>
      <c r="C1239" t="s">
        <v>3672</v>
      </c>
      <c r="D1239" t="str">
        <f t="shared" si="38"/>
        <v>Typerium TYPE</v>
      </c>
      <c r="E1239" s="3" t="s">
        <v>8887</v>
      </c>
      <c r="F1239" s="3" t="s">
        <v>8883</v>
      </c>
      <c r="G1239" s="3" t="s">
        <v>8883</v>
      </c>
      <c r="H1239" s="4">
        <v>1379</v>
      </c>
      <c r="I1239" s="4">
        <v>387263.557504809</v>
      </c>
      <c r="J1239" s="6">
        <v>43602</v>
      </c>
      <c r="K1239" s="8">
        <v>4.5418807852700003E-5</v>
      </c>
      <c r="L1239" s="7">
        <v>1452</v>
      </c>
      <c r="M1239" s="7">
        <v>173556.44920911401</v>
      </c>
      <c r="N1239" s="9">
        <v>44287</v>
      </c>
      <c r="O1239" s="10">
        <v>4.1011730000000003E-2</v>
      </c>
      <c r="P1239" s="10">
        <v>1356</v>
      </c>
      <c r="Q1239" s="10">
        <v>8427321.5</v>
      </c>
      <c r="R1239" s="10">
        <v>902.96799803744705</v>
      </c>
      <c r="S1239" s="18">
        <v>902.96799803744705</v>
      </c>
      <c r="T1239" s="13">
        <v>44510</v>
      </c>
      <c r="U1239" s="14">
        <v>-1.2479649603620181E-3</v>
      </c>
      <c r="V1239" s="14">
        <v>1183</v>
      </c>
      <c r="W1239" s="14">
        <v>886673.6</v>
      </c>
      <c r="X1239" s="14">
        <v>103.0429463969504</v>
      </c>
      <c r="Y1239" s="19">
        <f t="shared" si="39"/>
        <v>-1.030429463969504</v>
      </c>
      <c r="Z1239" s="19">
        <v>-1.0304</v>
      </c>
      <c r="AA1239" t="s">
        <v>12897</v>
      </c>
      <c r="AB1239" s="121">
        <v>3</v>
      </c>
    </row>
    <row r="1240" spans="1:28" ht="20.25">
      <c r="A1240">
        <v>4647</v>
      </c>
      <c r="B1240" t="s">
        <v>4910</v>
      </c>
      <c r="C1240" t="s">
        <v>4911</v>
      </c>
      <c r="D1240" t="str">
        <f t="shared" si="38"/>
        <v>PUBLISH NEWS</v>
      </c>
      <c r="E1240" s="3" t="s">
        <v>8887</v>
      </c>
      <c r="F1240" s="3" t="s">
        <v>8883</v>
      </c>
      <c r="G1240" s="3" t="s">
        <v>8883</v>
      </c>
      <c r="H1240" s="4">
        <v>1380</v>
      </c>
      <c r="I1240" s="4">
        <v>386974.50930762902</v>
      </c>
      <c r="J1240" s="6">
        <v>43809</v>
      </c>
      <c r="K1240" s="7">
        <v>9.8854933335899993E-4</v>
      </c>
      <c r="L1240" s="7">
        <v>1376</v>
      </c>
      <c r="M1240" s="7">
        <v>232171.733133022</v>
      </c>
      <c r="N1240" s="9">
        <v>44341</v>
      </c>
      <c r="O1240" s="10">
        <v>5.7651939999999999E-2</v>
      </c>
      <c r="P1240" s="10">
        <v>1311</v>
      </c>
      <c r="Q1240" s="10">
        <v>9722632.1600000001</v>
      </c>
      <c r="R1240" s="10">
        <v>58.319739900186867</v>
      </c>
      <c r="S1240" s="18">
        <v>58.319739900186867</v>
      </c>
      <c r="T1240" s="13">
        <v>44452</v>
      </c>
      <c r="U1240" s="14">
        <v>1.7514200000000001E-3</v>
      </c>
      <c r="V1240" s="14">
        <v>1412</v>
      </c>
      <c r="W1240" s="14">
        <v>365406.35</v>
      </c>
      <c r="X1240" s="14">
        <v>96.962079680232776</v>
      </c>
      <c r="Y1240" s="19">
        <f t="shared" si="39"/>
        <v>-0.96962079680232771</v>
      </c>
      <c r="Z1240" s="19">
        <v>-0.96960000000000002</v>
      </c>
      <c r="AA1240" t="s">
        <v>12898</v>
      </c>
      <c r="AB1240" s="121">
        <v>3</v>
      </c>
    </row>
    <row r="1241" spans="1:28" ht="20.25">
      <c r="A1241">
        <v>3638</v>
      </c>
      <c r="B1241" t="s">
        <v>3800</v>
      </c>
      <c r="C1241" t="s">
        <v>3801</v>
      </c>
      <c r="D1241" t="str">
        <f t="shared" si="38"/>
        <v>Skychain SKCH</v>
      </c>
      <c r="E1241" s="3" t="s">
        <v>1772</v>
      </c>
      <c r="F1241" s="3" t="s">
        <v>8895</v>
      </c>
      <c r="G1241" s="3" t="s">
        <v>8883</v>
      </c>
      <c r="H1241" s="4">
        <v>1382</v>
      </c>
      <c r="I1241" s="4">
        <v>385502.6453392338</v>
      </c>
      <c r="J1241" s="6">
        <v>43451</v>
      </c>
      <c r="K1241" s="7">
        <v>0.21083007758799999</v>
      </c>
      <c r="L1241" s="7">
        <v>2705</v>
      </c>
      <c r="M1241" s="7">
        <v>0</v>
      </c>
      <c r="N1241" s="9">
        <v>43453</v>
      </c>
      <c r="O1241" s="10">
        <v>0.29832975603099998</v>
      </c>
      <c r="P1241" s="10">
        <v>3019</v>
      </c>
      <c r="Q1241" s="10">
        <v>0</v>
      </c>
      <c r="R1241" s="10">
        <v>1.415024646597105</v>
      </c>
      <c r="S1241" s="18">
        <v>1.415024646597105</v>
      </c>
      <c r="T1241" s="13">
        <v>44188</v>
      </c>
      <c r="U1241" s="14">
        <v>1.0003720942379999E-2</v>
      </c>
      <c r="V1241" s="14">
        <v>1822</v>
      </c>
      <c r="W1241" s="14">
        <v>74880.963899391019</v>
      </c>
      <c r="X1241" s="14">
        <v>96.646757240890011</v>
      </c>
      <c r="Y1241" s="19">
        <f t="shared" si="39"/>
        <v>-0.96646757240890013</v>
      </c>
      <c r="Z1241" s="19">
        <v>-0.96650000000000003</v>
      </c>
      <c r="AA1241" t="s">
        <v>12899</v>
      </c>
      <c r="AB1241" s="121">
        <v>3</v>
      </c>
    </row>
    <row r="1242" spans="1:28" ht="20.25">
      <c r="A1242">
        <v>3091</v>
      </c>
      <c r="B1242" t="s">
        <v>2996</v>
      </c>
      <c r="C1242" t="s">
        <v>2997</v>
      </c>
      <c r="D1242" t="str">
        <f t="shared" si="38"/>
        <v>Sapien SPN</v>
      </c>
      <c r="E1242" s="3" t="s">
        <v>8887</v>
      </c>
      <c r="F1242" s="3" t="s">
        <v>8883</v>
      </c>
      <c r="G1242" s="3" t="s">
        <v>8883</v>
      </c>
      <c r="H1242" s="4">
        <v>1384</v>
      </c>
      <c r="I1242" s="4">
        <v>356696.09749895748</v>
      </c>
      <c r="J1242" s="6">
        <v>43603</v>
      </c>
      <c r="K1242" s="7">
        <v>3.5203973878400002E-4</v>
      </c>
      <c r="L1242" s="7">
        <v>1670</v>
      </c>
      <c r="M1242" s="7">
        <v>72161.692506188876</v>
      </c>
      <c r="N1242" s="9">
        <v>44205</v>
      </c>
      <c r="O1242" s="10">
        <v>0.12017452298011</v>
      </c>
      <c r="P1242" s="10">
        <v>969</v>
      </c>
      <c r="Q1242" s="10">
        <v>26654007.338519432</v>
      </c>
      <c r="R1242" s="10">
        <v>341.36635652330472</v>
      </c>
      <c r="S1242" s="18">
        <v>341.36635652330472</v>
      </c>
      <c r="T1242" s="13">
        <v>44273</v>
      </c>
      <c r="U1242" s="14">
        <v>2.8150300804799999E-3</v>
      </c>
      <c r="V1242" s="14">
        <v>1272</v>
      </c>
      <c r="W1242" s="14">
        <v>624357.23115527001</v>
      </c>
      <c r="X1242" s="14">
        <v>97.657548363270053</v>
      </c>
      <c r="Y1242" s="19">
        <f t="shared" si="39"/>
        <v>-0.97657548363270053</v>
      </c>
      <c r="Z1242" s="19">
        <v>-0.97660000000000002</v>
      </c>
      <c r="AA1242" t="s">
        <v>12900</v>
      </c>
      <c r="AB1242" s="121">
        <v>3</v>
      </c>
    </row>
    <row r="1243" spans="1:28" ht="20.25">
      <c r="A1243">
        <v>3584</v>
      </c>
      <c r="B1243" t="s">
        <v>3714</v>
      </c>
      <c r="C1243" t="s">
        <v>3715</v>
      </c>
      <c r="D1243" t="str">
        <f t="shared" si="38"/>
        <v>TV-TWO TTV</v>
      </c>
      <c r="E1243" s="3" t="s">
        <v>8887</v>
      </c>
      <c r="F1243" s="3" t="s">
        <v>8883</v>
      </c>
      <c r="G1243" s="3" t="s">
        <v>8883</v>
      </c>
      <c r="H1243" s="4">
        <v>1385</v>
      </c>
      <c r="I1243" s="4">
        <v>355726.91111015662</v>
      </c>
      <c r="J1243" s="6">
        <v>43405</v>
      </c>
      <c r="K1243" s="7">
        <v>9.91198528361E-3</v>
      </c>
      <c r="L1243" s="7">
        <v>2685</v>
      </c>
      <c r="M1243" s="7">
        <v>0</v>
      </c>
      <c r="N1243" s="9">
        <v>43423</v>
      </c>
      <c r="O1243" s="10">
        <v>2.5189620402900001E-2</v>
      </c>
      <c r="P1243" s="10">
        <v>1511</v>
      </c>
      <c r="Q1243" s="10">
        <v>5364305.0423498955</v>
      </c>
      <c r="R1243" s="10">
        <v>2.541329479630321</v>
      </c>
      <c r="S1243" s="18">
        <v>2.541329479630321</v>
      </c>
      <c r="T1243" s="13">
        <v>43958</v>
      </c>
      <c r="U1243" s="14">
        <v>2.12293340795E-4</v>
      </c>
      <c r="V1243" s="14">
        <v>1765</v>
      </c>
      <c r="W1243" s="14">
        <v>94914.24637190596</v>
      </c>
      <c r="X1243" s="14">
        <v>99.15721897591375</v>
      </c>
      <c r="Y1243" s="19">
        <f t="shared" si="39"/>
        <v>-0.99157218975913752</v>
      </c>
      <c r="Z1243" s="19">
        <v>-0.99160000000000004</v>
      </c>
      <c r="AA1243" t="s">
        <v>12901</v>
      </c>
      <c r="AB1243" s="121">
        <v>3</v>
      </c>
    </row>
    <row r="1244" spans="1:28" ht="20.25">
      <c r="A1244">
        <v>3986</v>
      </c>
      <c r="B1244" t="s">
        <v>4365</v>
      </c>
      <c r="C1244" t="s">
        <v>2356</v>
      </c>
      <c r="D1244" t="str">
        <f t="shared" si="38"/>
        <v>StakeCubeCoin SCC</v>
      </c>
      <c r="E1244" s="3" t="s">
        <v>3686</v>
      </c>
      <c r="F1244" s="3" t="s">
        <v>8883</v>
      </c>
      <c r="G1244" s="3" t="s">
        <v>8883</v>
      </c>
      <c r="H1244" s="4">
        <v>1386</v>
      </c>
      <c r="I1244" s="4">
        <v>351909.61587833398</v>
      </c>
      <c r="J1244" s="6">
        <v>43885</v>
      </c>
      <c r="K1244" s="7">
        <v>4.7454099038E-3</v>
      </c>
      <c r="L1244" s="7">
        <v>1770</v>
      </c>
      <c r="M1244" s="7">
        <v>45045.0704895573</v>
      </c>
      <c r="N1244" s="9">
        <v>44001</v>
      </c>
      <c r="O1244" s="10">
        <v>2.5226075319599999</v>
      </c>
      <c r="P1244" s="10">
        <v>1502</v>
      </c>
      <c r="Q1244" s="10">
        <v>5550091.12439817</v>
      </c>
      <c r="R1244" s="10">
        <v>531.58896346129382</v>
      </c>
      <c r="S1244" s="18">
        <v>531.58896346129382</v>
      </c>
      <c r="T1244" s="13">
        <v>44115</v>
      </c>
      <c r="U1244" s="14">
        <v>9.8199439999999999E-2</v>
      </c>
      <c r="V1244" s="14">
        <v>717</v>
      </c>
      <c r="W1244" s="14">
        <v>6353434.0788957803</v>
      </c>
      <c r="X1244" s="14">
        <v>96.107224815756339</v>
      </c>
      <c r="Y1244" s="19">
        <f t="shared" si="39"/>
        <v>-0.96107224815756342</v>
      </c>
      <c r="Z1244" s="19">
        <v>-0.96109999999999995</v>
      </c>
      <c r="AA1244" t="s">
        <v>12902</v>
      </c>
      <c r="AB1244" s="121">
        <v>3</v>
      </c>
    </row>
    <row r="1245" spans="1:28" ht="20.25">
      <c r="A1245">
        <v>2070</v>
      </c>
      <c r="B1245" t="s">
        <v>1581</v>
      </c>
      <c r="C1245" t="s">
        <v>1582</v>
      </c>
      <c r="D1245" t="str">
        <f t="shared" si="38"/>
        <v>DomRaider DRT</v>
      </c>
      <c r="E1245" s="3" t="s">
        <v>8887</v>
      </c>
      <c r="F1245" s="3" t="s">
        <v>8883</v>
      </c>
      <c r="G1245" s="3" t="s">
        <v>8883</v>
      </c>
      <c r="H1245" s="4">
        <v>1388</v>
      </c>
      <c r="I1245" s="4">
        <v>339972.826779222</v>
      </c>
      <c r="J1245" s="6">
        <v>43909</v>
      </c>
      <c r="K1245" s="7">
        <v>5.0230023571199995E-4</v>
      </c>
      <c r="L1245" s="7">
        <v>1300</v>
      </c>
      <c r="M1245" s="7">
        <v>297110.58942364802</v>
      </c>
      <c r="N1245" s="9">
        <v>44558</v>
      </c>
      <c r="O1245" s="10">
        <v>0.13397970801447001</v>
      </c>
      <c r="P1245" s="10">
        <v>641</v>
      </c>
      <c r="Q1245" s="10">
        <v>79248997.290559009</v>
      </c>
      <c r="R1245" s="10">
        <v>266.73232160553658</v>
      </c>
      <c r="S1245" s="18">
        <v>266.73232160553658</v>
      </c>
      <c r="T1245" s="13">
        <v>44687</v>
      </c>
      <c r="U1245" s="14">
        <v>3.6040922350152362E-4</v>
      </c>
      <c r="V1245" s="14">
        <v>1564</v>
      </c>
      <c r="W1245" s="14">
        <v>213182.0557011512</v>
      </c>
      <c r="X1245" s="14">
        <v>99.730997157075009</v>
      </c>
      <c r="Y1245" s="19">
        <f t="shared" si="39"/>
        <v>-0.99730997157075008</v>
      </c>
      <c r="Z1245" s="19">
        <v>-0.99729999999999996</v>
      </c>
      <c r="AA1245" t="s">
        <v>12903</v>
      </c>
      <c r="AB1245" s="121">
        <v>3</v>
      </c>
    </row>
    <row r="1246" spans="1:28" ht="20.25">
      <c r="A1246">
        <v>2104</v>
      </c>
      <c r="B1246" t="s">
        <v>1626</v>
      </c>
      <c r="C1246" t="s">
        <v>1627</v>
      </c>
      <c r="D1246" t="str">
        <f t="shared" si="38"/>
        <v>iEthereum IETH</v>
      </c>
      <c r="E1246" s="3" t="s">
        <v>8887</v>
      </c>
      <c r="F1246" s="3" t="s">
        <v>8883</v>
      </c>
      <c r="G1246" s="3" t="s">
        <v>8883</v>
      </c>
      <c r="H1246" s="4">
        <v>1389</v>
      </c>
      <c r="I1246" s="4">
        <v>338135.86008737801</v>
      </c>
      <c r="J1246" s="6">
        <v>43396</v>
      </c>
      <c r="K1246" s="7">
        <v>4.2121099999999998E-3</v>
      </c>
      <c r="L1246" s="7">
        <v>1468</v>
      </c>
      <c r="M1246" s="7">
        <v>165986.4474</v>
      </c>
      <c r="N1246" s="9">
        <v>44204</v>
      </c>
      <c r="O1246" s="10">
        <v>0.20970781999999999</v>
      </c>
      <c r="P1246" s="10">
        <v>1636</v>
      </c>
      <c r="Q1246" s="10">
        <v>3671784.5840524798</v>
      </c>
      <c r="R1246" s="10">
        <v>49.786881159323947</v>
      </c>
      <c r="S1246" s="18">
        <v>49.786881159323947</v>
      </c>
      <c r="T1246" s="13">
        <v>44300</v>
      </c>
      <c r="U1246" s="14">
        <v>1.0900190000000001E-2</v>
      </c>
      <c r="V1246" s="14">
        <v>1357</v>
      </c>
      <c r="W1246" s="14">
        <v>449780.96</v>
      </c>
      <c r="X1246" s="14">
        <v>94.80220146296881</v>
      </c>
      <c r="Y1246" s="19">
        <f t="shared" si="39"/>
        <v>-0.94802201462968805</v>
      </c>
      <c r="Z1246" s="19">
        <v>-0.94799999999999995</v>
      </c>
      <c r="AA1246" t="s">
        <v>12904</v>
      </c>
      <c r="AB1246" s="121">
        <v>3</v>
      </c>
    </row>
    <row r="1247" spans="1:28" ht="20.25">
      <c r="A1247">
        <v>360</v>
      </c>
      <c r="B1247" t="s">
        <v>264</v>
      </c>
      <c r="C1247" t="s">
        <v>265</v>
      </c>
      <c r="D1247" t="str">
        <f t="shared" si="38"/>
        <v>Motocoin MOTO</v>
      </c>
      <c r="E1247" s="3" t="s">
        <v>8882</v>
      </c>
      <c r="F1247" s="3" t="s">
        <v>8883</v>
      </c>
      <c r="G1247" s="3" t="s">
        <v>8883</v>
      </c>
      <c r="H1247" s="4">
        <v>1390</v>
      </c>
      <c r="I1247" s="4">
        <v>334942.78743256902</v>
      </c>
      <c r="J1247" s="6">
        <v>43359</v>
      </c>
      <c r="K1247" s="7">
        <v>6.1358000000000003E-3</v>
      </c>
      <c r="L1247" s="7">
        <v>1504</v>
      </c>
      <c r="M1247" s="7">
        <v>140360.05966900001</v>
      </c>
      <c r="N1247" s="9">
        <v>43406</v>
      </c>
      <c r="O1247" s="10">
        <v>0.10243099999999999</v>
      </c>
      <c r="P1247" s="10">
        <v>1813</v>
      </c>
      <c r="Q1247" s="10">
        <v>2002668.73276</v>
      </c>
      <c r="R1247" s="10">
        <v>16.693992633397439</v>
      </c>
      <c r="S1247" s="18">
        <v>16.693992633397439</v>
      </c>
      <c r="T1247" s="13">
        <v>44218</v>
      </c>
      <c r="U1247" s="14">
        <v>3.4743999999999999E-3</v>
      </c>
      <c r="V1247" s="14">
        <v>1812</v>
      </c>
      <c r="W1247" s="14">
        <v>77643.476715030003</v>
      </c>
      <c r="X1247" s="14">
        <v>96.608058107408894</v>
      </c>
      <c r="Y1247" s="19">
        <f t="shared" si="39"/>
        <v>-0.9660805810740889</v>
      </c>
      <c r="Z1247" s="19">
        <v>-0.96609999999999996</v>
      </c>
      <c r="AA1247" t="s">
        <v>12905</v>
      </c>
      <c r="AB1247" s="121">
        <v>3</v>
      </c>
    </row>
    <row r="1248" spans="1:28" ht="20.25">
      <c r="A1248">
        <v>4194</v>
      </c>
      <c r="B1248" t="s">
        <v>4624</v>
      </c>
      <c r="C1248" t="s">
        <v>4625</v>
      </c>
      <c r="D1248" t="str">
        <f t="shared" si="38"/>
        <v>LNX Protocol LNX</v>
      </c>
      <c r="E1248" s="3" t="s">
        <v>8887</v>
      </c>
      <c r="F1248" s="3" t="s">
        <v>8883</v>
      </c>
      <c r="G1248" s="3" t="s">
        <v>8883</v>
      </c>
      <c r="H1248" s="4">
        <v>1391</v>
      </c>
      <c r="I1248" s="4">
        <v>330063.19996555749</v>
      </c>
      <c r="J1248" s="6">
        <v>43756</v>
      </c>
      <c r="K1248" s="7">
        <v>5.0127618582900002E-4</v>
      </c>
      <c r="L1248" s="7">
        <v>1517</v>
      </c>
      <c r="M1248" s="7">
        <v>136150.43480334949</v>
      </c>
      <c r="N1248" s="9">
        <v>44001</v>
      </c>
      <c r="O1248" s="10">
        <v>2.3872946229099998E-2</v>
      </c>
      <c r="P1248" s="10">
        <v>1446</v>
      </c>
      <c r="Q1248" s="10">
        <v>6484074.2509115031</v>
      </c>
      <c r="R1248" s="10">
        <v>47.624337449063979</v>
      </c>
      <c r="S1248" s="18">
        <v>47.624337449063979</v>
      </c>
      <c r="T1248" s="13">
        <v>44013</v>
      </c>
      <c r="U1248" s="14">
        <v>9.1311336426200002E-4</v>
      </c>
      <c r="V1248" s="14">
        <v>1534</v>
      </c>
      <c r="W1248" s="14">
        <v>248008.55313607509</v>
      </c>
      <c r="X1248" s="14">
        <v>96.175112382446713</v>
      </c>
      <c r="Y1248" s="19">
        <f t="shared" si="39"/>
        <v>-0.96175112382446715</v>
      </c>
      <c r="Z1248" s="19">
        <v>-0.96179999999999999</v>
      </c>
      <c r="AA1248" t="s">
        <v>12906</v>
      </c>
      <c r="AB1248" s="121">
        <v>3</v>
      </c>
    </row>
    <row r="1249" spans="1:28" ht="20.25">
      <c r="A1249">
        <v>13</v>
      </c>
      <c r="B1249" t="s">
        <v>31</v>
      </c>
      <c r="C1249" t="s">
        <v>32</v>
      </c>
      <c r="D1249" t="str">
        <f t="shared" si="38"/>
        <v>Ixcoin IXC</v>
      </c>
      <c r="E1249" s="3" t="s">
        <v>8882</v>
      </c>
      <c r="F1249" s="3" t="s">
        <v>8883</v>
      </c>
      <c r="G1249" s="3" t="s">
        <v>8883</v>
      </c>
      <c r="H1249" s="4">
        <v>1392</v>
      </c>
      <c r="I1249" s="4">
        <v>315989.98828547797</v>
      </c>
      <c r="J1249" s="6">
        <v>43527</v>
      </c>
      <c r="K1249" s="7">
        <v>1.92410878342E-3</v>
      </c>
      <c r="L1249" s="7">
        <v>1457</v>
      </c>
      <c r="M1249" s="7">
        <v>170985.28149243101</v>
      </c>
      <c r="N1249" s="9">
        <v>44324</v>
      </c>
      <c r="O1249" s="10">
        <v>0.69060184999999996</v>
      </c>
      <c r="P1249" s="10">
        <v>1197</v>
      </c>
      <c r="Q1249" s="10">
        <v>13323944.23</v>
      </c>
      <c r="R1249" s="10">
        <v>358.9203770342404</v>
      </c>
      <c r="S1249" s="18">
        <v>358.9203770342404</v>
      </c>
      <c r="T1249" s="13">
        <v>44631</v>
      </c>
      <c r="U1249" s="14">
        <v>4.7278342025706688E-3</v>
      </c>
      <c r="V1249" s="14">
        <v>1663</v>
      </c>
      <c r="W1249" s="14">
        <v>141917.24</v>
      </c>
      <c r="X1249" s="14">
        <v>99.315403773886402</v>
      </c>
      <c r="Y1249" s="19">
        <f t="shared" si="39"/>
        <v>-0.99315403773886402</v>
      </c>
      <c r="Z1249" s="19">
        <v>-0.99319999999999997</v>
      </c>
      <c r="AA1249" t="s">
        <v>12907</v>
      </c>
      <c r="AB1249" s="121">
        <v>3</v>
      </c>
    </row>
    <row r="1250" spans="1:28" ht="20.25">
      <c r="A1250">
        <v>3799</v>
      </c>
      <c r="B1250" t="s">
        <v>4063</v>
      </c>
      <c r="C1250" t="s">
        <v>4064</v>
      </c>
      <c r="D1250" t="str">
        <f t="shared" si="38"/>
        <v>SafeCoin SAFE</v>
      </c>
      <c r="E1250" s="3" t="s">
        <v>8887</v>
      </c>
      <c r="F1250" s="3" t="s">
        <v>8883</v>
      </c>
      <c r="G1250" s="3" t="s">
        <v>8883</v>
      </c>
      <c r="H1250" s="4">
        <v>1393</v>
      </c>
      <c r="I1250" s="4">
        <v>315445.30820307898</v>
      </c>
      <c r="J1250" s="6">
        <v>44129</v>
      </c>
      <c r="K1250" s="7">
        <v>2.9250999999999999E-3</v>
      </c>
      <c r="L1250" s="7">
        <v>1042</v>
      </c>
      <c r="M1250" s="7">
        <v>725417.14058060001</v>
      </c>
      <c r="N1250" s="9">
        <v>44502</v>
      </c>
      <c r="O1250" s="10">
        <v>1.2031685332690589</v>
      </c>
      <c r="P1250" s="10">
        <v>946</v>
      </c>
      <c r="Q1250" s="10">
        <v>28935399.050000001</v>
      </c>
      <c r="R1250" s="10">
        <v>411.32560707977831</v>
      </c>
      <c r="S1250" s="18">
        <v>411.32560707977831</v>
      </c>
      <c r="T1250" s="13">
        <v>44670</v>
      </c>
      <c r="U1250" s="14">
        <v>0.1253346413778518</v>
      </c>
      <c r="V1250" s="14">
        <v>732</v>
      </c>
      <c r="W1250" s="14">
        <v>5814680.5099999998</v>
      </c>
      <c r="X1250" s="14">
        <v>89.582952187312259</v>
      </c>
      <c r="Y1250" s="19">
        <f t="shared" si="39"/>
        <v>-0.89582952187312259</v>
      </c>
      <c r="Z1250" s="19">
        <v>-0.89580000000000004</v>
      </c>
      <c r="AA1250" t="s">
        <v>12908</v>
      </c>
      <c r="AB1250" s="121">
        <v>3</v>
      </c>
    </row>
    <row r="1251" spans="1:28" ht="20.25">
      <c r="A1251">
        <v>1340</v>
      </c>
      <c r="B1251" t="s">
        <v>736</v>
      </c>
      <c r="C1251" t="s">
        <v>737</v>
      </c>
      <c r="D1251" t="str">
        <f t="shared" si="38"/>
        <v>Karbo KRB</v>
      </c>
      <c r="E1251" s="3" t="s">
        <v>8894</v>
      </c>
      <c r="F1251" s="3" t="s">
        <v>8883</v>
      </c>
      <c r="G1251" s="3" t="s">
        <v>8883</v>
      </c>
      <c r="H1251" s="4">
        <v>1396</v>
      </c>
      <c r="I1251" s="4">
        <v>298446.39018830901</v>
      </c>
      <c r="J1251" s="6">
        <v>43903</v>
      </c>
      <c r="K1251" s="7">
        <v>2.82465573552E-2</v>
      </c>
      <c r="L1251" s="7">
        <v>1298</v>
      </c>
      <c r="M1251" s="7">
        <v>298446.39018830901</v>
      </c>
      <c r="N1251" s="9">
        <v>44238</v>
      </c>
      <c r="O1251" s="10">
        <v>0.45457649</v>
      </c>
      <c r="P1251" s="10">
        <v>1681</v>
      </c>
      <c r="Q1251" s="10">
        <v>3140658.52</v>
      </c>
      <c r="R1251" s="10">
        <v>16.093164355702111</v>
      </c>
      <c r="S1251" s="18">
        <v>16.093164355702111</v>
      </c>
      <c r="T1251" s="13">
        <v>44593</v>
      </c>
      <c r="U1251" s="14">
        <v>5.9442093453672497E-2</v>
      </c>
      <c r="V1251" s="14">
        <v>1223</v>
      </c>
      <c r="W1251" s="14">
        <v>752104.09</v>
      </c>
      <c r="X1251" s="14">
        <v>86.923632268428022</v>
      </c>
      <c r="Y1251" s="19">
        <f t="shared" si="39"/>
        <v>-0.86923632268428019</v>
      </c>
      <c r="Z1251" s="19">
        <v>-0.86919999999999997</v>
      </c>
      <c r="AA1251" t="s">
        <v>12909</v>
      </c>
      <c r="AB1251" s="121">
        <v>3</v>
      </c>
    </row>
    <row r="1252" spans="1:28" ht="20.25">
      <c r="A1252">
        <v>2166</v>
      </c>
      <c r="B1252" t="s">
        <v>1705</v>
      </c>
      <c r="C1252" t="s">
        <v>1706</v>
      </c>
      <c r="D1252" t="str">
        <f t="shared" si="38"/>
        <v>Ties.DB TIE</v>
      </c>
      <c r="E1252" s="3" t="s">
        <v>8887</v>
      </c>
      <c r="F1252" s="3" t="s">
        <v>8883</v>
      </c>
      <c r="G1252" s="3" t="s">
        <v>8883</v>
      </c>
      <c r="H1252" s="4">
        <v>1397</v>
      </c>
      <c r="I1252" s="4">
        <v>296064.6885985728</v>
      </c>
      <c r="J1252" s="6">
        <v>43322</v>
      </c>
      <c r="K1252" s="7">
        <v>1.88618283718824E-2</v>
      </c>
      <c r="L1252" s="7">
        <v>1017</v>
      </c>
      <c r="M1252" s="7">
        <v>769958.53842939611</v>
      </c>
      <c r="N1252" s="9">
        <v>43339</v>
      </c>
      <c r="O1252" s="10">
        <v>4.8220284283161198E-2</v>
      </c>
      <c r="P1252" s="10">
        <v>1821</v>
      </c>
      <c r="Q1252" s="10">
        <v>1968399.821973752</v>
      </c>
      <c r="R1252" s="10">
        <v>2.55650106301698</v>
      </c>
      <c r="S1252" s="18">
        <v>2.55650106301698</v>
      </c>
      <c r="T1252" s="13">
        <v>43991</v>
      </c>
      <c r="U1252" s="14">
        <v>2.7208679399999998E-3</v>
      </c>
      <c r="V1252" s="14">
        <v>1719</v>
      </c>
      <c r="W1252" s="14">
        <v>111068.5274532973</v>
      </c>
      <c r="X1252" s="14">
        <v>94.357420366868013</v>
      </c>
      <c r="Y1252" s="19">
        <f t="shared" si="39"/>
        <v>-0.94357420366868017</v>
      </c>
      <c r="Z1252" s="19">
        <v>-0.94359999999999999</v>
      </c>
      <c r="AA1252" t="s">
        <v>12910</v>
      </c>
      <c r="AB1252" s="121">
        <v>3</v>
      </c>
    </row>
    <row r="1253" spans="1:28" ht="20.25">
      <c r="A1253">
        <v>3467</v>
      </c>
      <c r="B1253" t="s">
        <v>3603</v>
      </c>
      <c r="C1253" t="s">
        <v>3604</v>
      </c>
      <c r="D1253" t="str">
        <f t="shared" si="38"/>
        <v>Helium HLM</v>
      </c>
      <c r="E1253" s="3" t="s">
        <v>8888</v>
      </c>
      <c r="F1253" s="3" t="s">
        <v>8883</v>
      </c>
      <c r="G1253" s="3" t="s">
        <v>8883</v>
      </c>
      <c r="H1253" s="4">
        <v>1398</v>
      </c>
      <c r="I1253" s="4">
        <v>293662.92023067398</v>
      </c>
      <c r="J1253" s="6">
        <v>43391</v>
      </c>
      <c r="K1253" s="7">
        <v>0.35113680362701399</v>
      </c>
      <c r="L1253" s="7">
        <v>2822</v>
      </c>
      <c r="M1253" s="7">
        <v>0</v>
      </c>
      <c r="N1253" s="9">
        <v>43397</v>
      </c>
      <c r="O1253" s="10">
        <v>0.74389499425888095</v>
      </c>
      <c r="P1253" s="10">
        <v>1480</v>
      </c>
      <c r="Q1253" s="10">
        <v>5963117.5494495528</v>
      </c>
      <c r="R1253" s="10">
        <v>2.1185332513565398</v>
      </c>
      <c r="S1253" s="18">
        <v>2.1185332513565398</v>
      </c>
      <c r="T1253" s="13">
        <v>44411</v>
      </c>
      <c r="U1253" s="14">
        <v>7.6305964180000004E-4</v>
      </c>
      <c r="V1253" s="14">
        <v>2198</v>
      </c>
      <c r="W1253" s="14">
        <v>10387.838534360309</v>
      </c>
      <c r="X1253" s="14">
        <v>99.897423742908742</v>
      </c>
      <c r="Y1253" s="19">
        <f t="shared" si="39"/>
        <v>-0.99897423742908742</v>
      </c>
      <c r="Z1253" s="19">
        <v>-0.999</v>
      </c>
      <c r="AA1253" t="s">
        <v>12911</v>
      </c>
      <c r="AB1253" s="121">
        <v>3</v>
      </c>
    </row>
    <row r="1254" spans="1:28" ht="20.25">
      <c r="A1254">
        <v>3728</v>
      </c>
      <c r="B1254" t="s">
        <v>3950</v>
      </c>
      <c r="C1254" t="s">
        <v>3951</v>
      </c>
      <c r="D1254" t="str">
        <f t="shared" si="38"/>
        <v>Halo Platform HALO</v>
      </c>
      <c r="E1254" s="3" t="s">
        <v>8887</v>
      </c>
      <c r="F1254" s="3" t="s">
        <v>8883</v>
      </c>
      <c r="G1254" s="3" t="s">
        <v>8883</v>
      </c>
      <c r="H1254" s="4">
        <v>1399</v>
      </c>
      <c r="I1254" s="4">
        <v>286300.04824524169</v>
      </c>
      <c r="J1254" s="6">
        <v>43507</v>
      </c>
      <c r="K1254" s="7">
        <v>8.4329510516300004E-4</v>
      </c>
      <c r="L1254" s="7">
        <v>2613</v>
      </c>
      <c r="M1254" s="7">
        <v>0</v>
      </c>
      <c r="N1254" s="9">
        <v>43512</v>
      </c>
      <c r="O1254" s="10">
        <v>2.3378675587300002E-3</v>
      </c>
      <c r="P1254" s="10">
        <v>1345</v>
      </c>
      <c r="Q1254" s="10">
        <v>8630584.110711107</v>
      </c>
      <c r="R1254" s="10">
        <v>2.772300638787788</v>
      </c>
      <c r="S1254" s="18">
        <v>2.772300638787788</v>
      </c>
      <c r="T1254" s="13">
        <v>44001</v>
      </c>
      <c r="U1254" s="16">
        <v>4.5427660289500001E-5</v>
      </c>
      <c r="V1254" s="14">
        <v>1503</v>
      </c>
      <c r="W1254" s="16">
        <v>276428.33546492929</v>
      </c>
      <c r="X1254" s="16">
        <v>98.056876228088058</v>
      </c>
      <c r="Y1254" s="19">
        <f t="shared" si="39"/>
        <v>-0.98056876228088052</v>
      </c>
      <c r="Z1254" s="19">
        <v>-0.98060000000000003</v>
      </c>
      <c r="AA1254" t="s">
        <v>12912</v>
      </c>
      <c r="AB1254" s="121">
        <v>3</v>
      </c>
    </row>
    <row r="1255" spans="1:28" ht="20.25">
      <c r="A1255">
        <v>1050</v>
      </c>
      <c r="B1255" t="s">
        <v>550</v>
      </c>
      <c r="C1255" t="s">
        <v>551</v>
      </c>
      <c r="D1255" t="str">
        <f t="shared" si="38"/>
        <v>Shift SHIFT</v>
      </c>
      <c r="E1255" s="3" t="s">
        <v>8884</v>
      </c>
      <c r="F1255" s="3" t="s">
        <v>8883</v>
      </c>
      <c r="G1255" s="3" t="s">
        <v>8883</v>
      </c>
      <c r="H1255" s="4">
        <v>1400</v>
      </c>
      <c r="I1255" s="4">
        <v>283763.79110284732</v>
      </c>
      <c r="J1255" s="6">
        <v>43847</v>
      </c>
      <c r="K1255" s="7">
        <v>1.24885077041E-2</v>
      </c>
      <c r="L1255" s="7">
        <v>1458</v>
      </c>
      <c r="M1255" s="7">
        <v>170893.22772355561</v>
      </c>
      <c r="N1255" s="9">
        <v>44248</v>
      </c>
      <c r="O1255" s="10">
        <v>2.5448426776957902</v>
      </c>
      <c r="P1255" s="10">
        <v>2633</v>
      </c>
      <c r="Q1255" s="10">
        <v>0</v>
      </c>
      <c r="R1255" s="10">
        <v>203.77476140406381</v>
      </c>
      <c r="S1255" s="18">
        <v>203.77476140406381</v>
      </c>
      <c r="T1255" s="13">
        <v>44250</v>
      </c>
      <c r="U1255" s="14">
        <v>0.10000201884885</v>
      </c>
      <c r="V1255" s="14">
        <v>2612</v>
      </c>
      <c r="W1255" s="14">
        <v>0</v>
      </c>
      <c r="X1255" s="14">
        <v>96.070404676669597</v>
      </c>
      <c r="Y1255" s="19">
        <f t="shared" si="39"/>
        <v>-0.96070404676669596</v>
      </c>
      <c r="Z1255" s="19">
        <v>-0.9607</v>
      </c>
      <c r="AA1255" t="s">
        <v>12913</v>
      </c>
      <c r="AB1255" s="121">
        <v>3</v>
      </c>
    </row>
    <row r="1256" spans="1:28" ht="20.25">
      <c r="A1256">
        <v>1238</v>
      </c>
      <c r="B1256" t="s">
        <v>663</v>
      </c>
      <c r="C1256" t="s">
        <v>664</v>
      </c>
      <c r="D1256" t="str">
        <f t="shared" si="38"/>
        <v>Espers ESP</v>
      </c>
      <c r="E1256" s="3" t="s">
        <v>8887</v>
      </c>
      <c r="F1256" s="3" t="s">
        <v>8883</v>
      </c>
      <c r="G1256" s="3" t="s">
        <v>8883</v>
      </c>
      <c r="H1256" s="4">
        <v>1401</v>
      </c>
      <c r="I1256" s="4">
        <v>282175.98737197072</v>
      </c>
      <c r="J1256" s="6">
        <v>43334</v>
      </c>
      <c r="K1256" s="8">
        <v>8.7224761955440004E-5</v>
      </c>
      <c r="L1256" s="7">
        <v>712</v>
      </c>
      <c r="M1256" s="7">
        <v>1929602.1179952391</v>
      </c>
      <c r="N1256" s="9">
        <v>43345</v>
      </c>
      <c r="O1256" s="10">
        <v>2.18096407479607E-4</v>
      </c>
      <c r="P1256" s="10">
        <v>1547</v>
      </c>
      <c r="Q1256" s="10">
        <v>4837201.4829951664</v>
      </c>
      <c r="R1256" s="10">
        <v>2.5003955595891978</v>
      </c>
      <c r="S1256" s="18">
        <v>2.5003955595891978</v>
      </c>
      <c r="T1256" s="13">
        <v>44189</v>
      </c>
      <c r="U1256" s="16">
        <v>7.7381129900000004E-6</v>
      </c>
      <c r="V1256" s="14">
        <v>1610</v>
      </c>
      <c r="W1256" s="16">
        <v>177112.82161248699</v>
      </c>
      <c r="X1256" s="16">
        <v>96.451975949799376</v>
      </c>
      <c r="Y1256" s="19">
        <f t="shared" si="39"/>
        <v>-0.96451975949799373</v>
      </c>
      <c r="Z1256" s="19">
        <v>-0.96450000000000002</v>
      </c>
      <c r="AA1256" t="s">
        <v>12914</v>
      </c>
      <c r="AB1256" s="121">
        <v>3</v>
      </c>
    </row>
    <row r="1257" spans="1:28" ht="20.25">
      <c r="A1257">
        <v>1588</v>
      </c>
      <c r="B1257" t="s">
        <v>965</v>
      </c>
      <c r="C1257" t="s">
        <v>966</v>
      </c>
      <c r="D1257" t="str">
        <f t="shared" si="38"/>
        <v>Tokes TKS</v>
      </c>
      <c r="E1257" s="3" t="s">
        <v>8887</v>
      </c>
      <c r="F1257" s="3" t="s">
        <v>8883</v>
      </c>
      <c r="G1257" s="3" t="s">
        <v>8883</v>
      </c>
      <c r="H1257" s="4">
        <v>1402</v>
      </c>
      <c r="I1257" s="4">
        <v>282048.93586460961</v>
      </c>
      <c r="J1257" s="6">
        <v>43721</v>
      </c>
      <c r="K1257" s="7">
        <v>2.6488374126899999E-2</v>
      </c>
      <c r="L1257" s="7">
        <v>1816</v>
      </c>
      <c r="M1257" s="7">
        <v>35043.691966673818</v>
      </c>
      <c r="N1257" s="9">
        <v>43876</v>
      </c>
      <c r="O1257" s="10">
        <v>0.95677697074800006</v>
      </c>
      <c r="P1257" s="10">
        <v>1946</v>
      </c>
      <c r="Q1257" s="10">
        <v>1265800.5086710909</v>
      </c>
      <c r="R1257" s="10">
        <v>36.120637913232841</v>
      </c>
      <c r="S1257" s="18">
        <v>36.120637913232841</v>
      </c>
      <c r="T1257" s="13">
        <v>44176</v>
      </c>
      <c r="U1257" s="14">
        <v>1.15145121789E-3</v>
      </c>
      <c r="V1257" s="14">
        <v>1546</v>
      </c>
      <c r="W1257" s="14">
        <v>230289.75305978119</v>
      </c>
      <c r="X1257" s="14">
        <v>99.879653121563976</v>
      </c>
      <c r="Y1257" s="19">
        <f t="shared" si="39"/>
        <v>-0.99879653121563972</v>
      </c>
      <c r="Z1257" s="19">
        <v>-0.99880000000000002</v>
      </c>
      <c r="AA1257" t="s">
        <v>12915</v>
      </c>
      <c r="AB1257" s="121">
        <v>3</v>
      </c>
    </row>
    <row r="1258" spans="1:28" ht="20.25">
      <c r="A1258">
        <v>1861</v>
      </c>
      <c r="B1258" t="s">
        <v>1298</v>
      </c>
      <c r="C1258" t="s">
        <v>1299</v>
      </c>
      <c r="D1258" t="str">
        <f t="shared" si="38"/>
        <v>Stox STX</v>
      </c>
      <c r="E1258" s="3" t="s">
        <v>8889</v>
      </c>
      <c r="F1258" s="3" t="s">
        <v>8883</v>
      </c>
      <c r="G1258" s="3" t="s">
        <v>8883</v>
      </c>
      <c r="H1258" s="4">
        <v>1403</v>
      </c>
      <c r="I1258" s="4">
        <v>277480.92621560401</v>
      </c>
      <c r="J1258" s="6">
        <v>44098</v>
      </c>
      <c r="K1258" s="7">
        <v>2.1813100000000001E-3</v>
      </c>
      <c r="L1258" s="7">
        <v>1529</v>
      </c>
      <c r="M1258" s="7">
        <v>129679.65592617</v>
      </c>
      <c r="N1258" s="9">
        <v>44211</v>
      </c>
      <c r="O1258" s="10">
        <v>0.34252013999999997</v>
      </c>
      <c r="P1258" s="10">
        <v>1621</v>
      </c>
      <c r="Q1258" s="10">
        <v>3875496.9272982199</v>
      </c>
      <c r="R1258" s="10">
        <v>157.02497123288299</v>
      </c>
      <c r="S1258" s="18">
        <v>157.02497123288299</v>
      </c>
      <c r="T1258" s="13">
        <v>44400</v>
      </c>
      <c r="U1258" s="14">
        <v>5.4820199999999998E-3</v>
      </c>
      <c r="V1258" s="14">
        <v>1353</v>
      </c>
      <c r="W1258" s="14">
        <v>457434.18</v>
      </c>
      <c r="X1258" s="14">
        <v>98.399504332796312</v>
      </c>
      <c r="Y1258" s="19">
        <f t="shared" si="39"/>
        <v>-0.98399504332796317</v>
      </c>
      <c r="Z1258" s="19">
        <v>-0.98399999999999999</v>
      </c>
      <c r="AA1258" t="s">
        <v>12916</v>
      </c>
      <c r="AB1258" s="121">
        <v>3</v>
      </c>
    </row>
    <row r="1259" spans="1:28" ht="20.25">
      <c r="A1259">
        <v>3245</v>
      </c>
      <c r="B1259" t="s">
        <v>3252</v>
      </c>
      <c r="C1259" t="s">
        <v>3253</v>
      </c>
      <c r="D1259" t="str">
        <f t="shared" si="38"/>
        <v>Ubcoin Market UBC</v>
      </c>
      <c r="E1259" s="3" t="s">
        <v>8887</v>
      </c>
      <c r="F1259" s="3" t="s">
        <v>8883</v>
      </c>
      <c r="G1259" s="3" t="s">
        <v>8883</v>
      </c>
      <c r="H1259" s="4">
        <v>1404</v>
      </c>
      <c r="I1259" s="4">
        <v>275333.30720233632</v>
      </c>
      <c r="J1259" s="6">
        <v>43348</v>
      </c>
      <c r="K1259" s="7">
        <v>1.2290236540138701E-2</v>
      </c>
      <c r="L1259" s="7">
        <v>2614</v>
      </c>
      <c r="M1259" s="7">
        <v>0</v>
      </c>
      <c r="N1259" s="9">
        <v>43349</v>
      </c>
      <c r="O1259" s="10">
        <v>1.3240098021924499E-2</v>
      </c>
      <c r="P1259" s="10">
        <v>2917</v>
      </c>
      <c r="Q1259" s="10">
        <v>0</v>
      </c>
      <c r="R1259" s="10">
        <v>1.077285858468521</v>
      </c>
      <c r="S1259" s="18">
        <v>1.077285858468521</v>
      </c>
      <c r="T1259" s="13">
        <v>43903</v>
      </c>
      <c r="U1259" s="14">
        <v>8.04427528357E-4</v>
      </c>
      <c r="V1259" s="14">
        <v>1507</v>
      </c>
      <c r="W1259" s="14">
        <v>275333.30720233632</v>
      </c>
      <c r="X1259" s="14">
        <v>93.92430836218179</v>
      </c>
      <c r="Y1259" s="19">
        <f t="shared" si="39"/>
        <v>-0.93924308362181785</v>
      </c>
      <c r="Z1259" s="19">
        <v>-0.93920000000000003</v>
      </c>
      <c r="AA1259" t="s">
        <v>12917</v>
      </c>
      <c r="AB1259" s="121">
        <v>3</v>
      </c>
    </row>
    <row r="1260" spans="1:28" ht="20.25">
      <c r="A1260">
        <v>3431</v>
      </c>
      <c r="B1260" t="s">
        <v>3552</v>
      </c>
      <c r="C1260" t="s">
        <v>3553</v>
      </c>
      <c r="D1260" t="str">
        <f t="shared" si="38"/>
        <v>Iconiq Lab Token ICNQ</v>
      </c>
      <c r="E1260" s="3" t="s">
        <v>8893</v>
      </c>
      <c r="F1260" s="3" t="s">
        <v>8898</v>
      </c>
      <c r="G1260" s="3" t="s">
        <v>8883</v>
      </c>
      <c r="H1260" s="4">
        <v>1405</v>
      </c>
      <c r="I1260" s="4">
        <v>269455.14422526699</v>
      </c>
      <c r="J1260" s="6">
        <v>44139</v>
      </c>
      <c r="K1260" s="7">
        <v>3.7782800000000002E-3</v>
      </c>
      <c r="L1260" s="7">
        <v>1845</v>
      </c>
      <c r="M1260" s="7">
        <v>32143.663775460001</v>
      </c>
      <c r="N1260" s="9">
        <v>44272</v>
      </c>
      <c r="O1260" s="10">
        <v>2.0843836100000002</v>
      </c>
      <c r="P1260" s="10">
        <v>1533</v>
      </c>
      <c r="Q1260" s="10">
        <v>5029638.53</v>
      </c>
      <c r="R1260" s="10">
        <v>551.67526228866052</v>
      </c>
      <c r="S1260" s="18">
        <v>551.67526228866052</v>
      </c>
      <c r="T1260" s="13">
        <v>44516</v>
      </c>
      <c r="U1260" s="14">
        <v>0</v>
      </c>
      <c r="V1260" s="14">
        <v>894</v>
      </c>
      <c r="W1260" s="14">
        <v>2900602.68</v>
      </c>
      <c r="X1260" s="14">
        <v>100</v>
      </c>
      <c r="Y1260" s="19">
        <f t="shared" si="39"/>
        <v>-1</v>
      </c>
      <c r="Z1260" s="19">
        <v>-1</v>
      </c>
      <c r="AA1260" t="s">
        <v>12918</v>
      </c>
      <c r="AB1260" s="121">
        <v>3</v>
      </c>
    </row>
    <row r="1261" spans="1:28" ht="20.25">
      <c r="A1261">
        <v>1606</v>
      </c>
      <c r="B1261" t="s">
        <v>984</v>
      </c>
      <c r="C1261" t="s">
        <v>985</v>
      </c>
      <c r="D1261" t="str">
        <f t="shared" si="38"/>
        <v>Solaris XLR</v>
      </c>
      <c r="E1261" s="3" t="s">
        <v>8887</v>
      </c>
      <c r="F1261" s="3" t="s">
        <v>8883</v>
      </c>
      <c r="G1261" s="3" t="s">
        <v>8883</v>
      </c>
      <c r="H1261" s="4">
        <v>1409</v>
      </c>
      <c r="I1261" s="4">
        <v>264975.77177029598</v>
      </c>
      <c r="J1261" s="6">
        <v>43966</v>
      </c>
      <c r="K1261" s="7">
        <v>3.7473037502399997E-2</v>
      </c>
      <c r="L1261" s="7">
        <v>1281</v>
      </c>
      <c r="M1261" s="7">
        <v>314641.57062573702</v>
      </c>
      <c r="N1261" s="9">
        <v>44038</v>
      </c>
      <c r="O1261" s="10">
        <v>4.1082417952899997</v>
      </c>
      <c r="P1261" s="10">
        <v>1520</v>
      </c>
      <c r="Q1261" s="10">
        <v>5216837.3262262298</v>
      </c>
      <c r="R1261" s="10">
        <v>109.6319398988375</v>
      </c>
      <c r="S1261" s="18">
        <v>109.6319398988375</v>
      </c>
      <c r="T1261" s="13">
        <v>44686</v>
      </c>
      <c r="U1261" s="14">
        <v>3.119683180754507E-2</v>
      </c>
      <c r="V1261" s="14">
        <v>1817</v>
      </c>
      <c r="W1261" s="14">
        <v>76286.789999999994</v>
      </c>
      <c r="X1261" s="14">
        <v>99.240628147951</v>
      </c>
      <c r="Y1261" s="19">
        <f t="shared" si="39"/>
        <v>-0.99240628147951004</v>
      </c>
      <c r="Z1261" s="19">
        <v>-0.99239999999999995</v>
      </c>
      <c r="AA1261" t="s">
        <v>12919</v>
      </c>
      <c r="AB1261" s="121">
        <v>3</v>
      </c>
    </row>
    <row r="1262" spans="1:28" ht="20.25">
      <c r="A1262">
        <v>1466</v>
      </c>
      <c r="B1262" t="s">
        <v>841</v>
      </c>
      <c r="C1262" t="s">
        <v>842</v>
      </c>
      <c r="D1262" t="str">
        <f t="shared" si="38"/>
        <v>Hush HUSH</v>
      </c>
      <c r="E1262" s="3" t="s">
        <v>8887</v>
      </c>
      <c r="F1262" s="3" t="s">
        <v>8883</v>
      </c>
      <c r="G1262" s="3" t="s">
        <v>8883</v>
      </c>
      <c r="H1262" s="4">
        <v>1410</v>
      </c>
      <c r="I1262" s="4">
        <v>264741.31924404099</v>
      </c>
      <c r="J1262" s="6">
        <v>44212</v>
      </c>
      <c r="K1262" s="7">
        <v>1.08675E-3</v>
      </c>
      <c r="L1262" s="7">
        <v>1718</v>
      </c>
      <c r="M1262" s="7">
        <v>55983.422167110002</v>
      </c>
      <c r="N1262" s="9">
        <v>44369</v>
      </c>
      <c r="O1262" s="10">
        <v>0.70020347000000005</v>
      </c>
      <c r="P1262" s="10">
        <v>1700</v>
      </c>
      <c r="Q1262" s="10">
        <v>2928704.72</v>
      </c>
      <c r="R1262" s="10">
        <v>644.30961122613303</v>
      </c>
      <c r="S1262" s="18">
        <v>644.30961122613303</v>
      </c>
      <c r="T1262" s="13">
        <v>44585</v>
      </c>
      <c r="U1262" s="14">
        <v>3.5506943735257847E-2</v>
      </c>
      <c r="V1262" s="14">
        <v>1376</v>
      </c>
      <c r="W1262" s="14">
        <v>424239.24</v>
      </c>
      <c r="X1262" s="14">
        <v>94.929053445670888</v>
      </c>
      <c r="Y1262" s="19">
        <f t="shared" si="39"/>
        <v>-0.94929053445670886</v>
      </c>
      <c r="Z1262" s="19">
        <v>-0.94930000000000003</v>
      </c>
      <c r="AA1262" t="s">
        <v>12920</v>
      </c>
      <c r="AB1262" s="121">
        <v>3</v>
      </c>
    </row>
    <row r="1263" spans="1:28" ht="20.25">
      <c r="A1263">
        <v>35</v>
      </c>
      <c r="B1263" t="s">
        <v>45</v>
      </c>
      <c r="C1263" t="s">
        <v>46</v>
      </c>
      <c r="D1263" t="str">
        <f t="shared" si="38"/>
        <v>Phoenixcoin PXC</v>
      </c>
      <c r="E1263" s="3" t="s">
        <v>8887</v>
      </c>
      <c r="F1263" s="3" t="s">
        <v>8883</v>
      </c>
      <c r="G1263" s="3" t="s">
        <v>8883</v>
      </c>
      <c r="H1263" s="4">
        <v>1411</v>
      </c>
      <c r="I1263" s="4">
        <v>259028.70281869199</v>
      </c>
      <c r="J1263" s="6">
        <v>44200</v>
      </c>
      <c r="K1263" s="7">
        <v>8.9181999999999998E-4</v>
      </c>
      <c r="L1263" s="7">
        <v>1592</v>
      </c>
      <c r="M1263" s="7">
        <v>103862.02706358999</v>
      </c>
      <c r="N1263" s="9">
        <v>44293</v>
      </c>
      <c r="O1263" s="10">
        <v>0.46627245</v>
      </c>
      <c r="P1263" s="10">
        <v>1888</v>
      </c>
      <c r="Q1263" s="10">
        <v>1573022.14</v>
      </c>
      <c r="R1263" s="10">
        <v>522.8324661927295</v>
      </c>
      <c r="S1263" s="18">
        <v>522.8324661927295</v>
      </c>
      <c r="T1263" s="13">
        <v>44323</v>
      </c>
      <c r="U1263" s="14">
        <v>3.9167100000000003E-3</v>
      </c>
      <c r="V1263" s="14">
        <v>998</v>
      </c>
      <c r="W1263" s="14">
        <v>1897299.38</v>
      </c>
      <c r="X1263" s="14">
        <v>99.159995406119322</v>
      </c>
      <c r="Y1263" s="19">
        <f t="shared" si="39"/>
        <v>-0.99159995406119317</v>
      </c>
      <c r="Z1263" s="19">
        <v>-0.99160000000000004</v>
      </c>
      <c r="AA1263" t="s">
        <v>12921</v>
      </c>
      <c r="AB1263" s="121">
        <v>3</v>
      </c>
    </row>
    <row r="1264" spans="1:28" ht="20.25">
      <c r="A1264">
        <v>1714</v>
      </c>
      <c r="B1264" t="s">
        <v>1102</v>
      </c>
      <c r="C1264" t="s">
        <v>1103</v>
      </c>
      <c r="D1264" t="str">
        <f t="shared" si="38"/>
        <v>EncryptoTel [WAVES] ETT</v>
      </c>
      <c r="E1264" s="3" t="s">
        <v>8887</v>
      </c>
      <c r="F1264" s="3" t="s">
        <v>8883</v>
      </c>
      <c r="G1264" s="3" t="s">
        <v>8883</v>
      </c>
      <c r="H1264" s="4">
        <v>1412</v>
      </c>
      <c r="I1264" s="4">
        <v>258328.7384781377</v>
      </c>
      <c r="J1264" s="6">
        <v>43359</v>
      </c>
      <c r="K1264" s="7">
        <v>1.2082456611096901E-2</v>
      </c>
      <c r="L1264" s="7">
        <v>1032</v>
      </c>
      <c r="M1264" s="7">
        <v>750697.40253783506</v>
      </c>
      <c r="N1264" s="9">
        <v>43366</v>
      </c>
      <c r="O1264" s="10">
        <v>3.1723927706479998E-2</v>
      </c>
      <c r="P1264" s="10">
        <v>1820</v>
      </c>
      <c r="Q1264" s="10">
        <v>1971045.367188002</v>
      </c>
      <c r="R1264" s="10">
        <v>2.6256190051072701</v>
      </c>
      <c r="S1264" s="18">
        <v>2.6256190051072701</v>
      </c>
      <c r="T1264" s="13">
        <v>43936</v>
      </c>
      <c r="U1264" s="14">
        <v>2.6537682795100001E-3</v>
      </c>
      <c r="V1264" s="14">
        <v>1624</v>
      </c>
      <c r="W1264" s="14">
        <v>164881.78012870159</v>
      </c>
      <c r="X1264" s="14">
        <v>91.634805424903504</v>
      </c>
      <c r="Y1264" s="19">
        <f t="shared" si="39"/>
        <v>-0.91634805424903509</v>
      </c>
      <c r="Z1264" s="19">
        <v>-0.9163</v>
      </c>
      <c r="AA1264" t="s">
        <v>12922</v>
      </c>
      <c r="AB1264" s="121">
        <v>3</v>
      </c>
    </row>
    <row r="1265" spans="1:28" ht="20.25">
      <c r="A1265">
        <v>2669</v>
      </c>
      <c r="B1265" t="s">
        <v>2433</v>
      </c>
      <c r="C1265" t="s">
        <v>2434</v>
      </c>
      <c r="D1265" t="str">
        <f t="shared" si="38"/>
        <v>MARK.SPACE MRK</v>
      </c>
      <c r="E1265" s="3" t="s">
        <v>8887</v>
      </c>
      <c r="F1265" s="3" t="s">
        <v>8883</v>
      </c>
      <c r="G1265" s="3" t="s">
        <v>8883</v>
      </c>
      <c r="H1265" s="4">
        <v>1413</v>
      </c>
      <c r="I1265" s="4">
        <v>257446.05102336151</v>
      </c>
      <c r="J1265" s="6">
        <v>43403</v>
      </c>
      <c r="K1265" s="7">
        <v>5.8313775807619104E-3</v>
      </c>
      <c r="L1265" s="7">
        <v>587</v>
      </c>
      <c r="M1265" s="7">
        <v>2964389.6174240201</v>
      </c>
      <c r="N1265" s="9">
        <v>43410</v>
      </c>
      <c r="O1265" s="10">
        <v>2.27418362378E-2</v>
      </c>
      <c r="P1265" s="10">
        <v>1247</v>
      </c>
      <c r="Q1265" s="10">
        <v>11560846.865224481</v>
      </c>
      <c r="R1265" s="10">
        <v>3.8999080273633422</v>
      </c>
      <c r="S1265" s="18">
        <v>3.8999080273633422</v>
      </c>
      <c r="T1265" s="13">
        <v>44097</v>
      </c>
      <c r="U1265" s="16">
        <v>6.7286753800000005E-5</v>
      </c>
      <c r="V1265" s="14">
        <v>1886</v>
      </c>
      <c r="W1265" s="16">
        <v>54165.725734574029</v>
      </c>
      <c r="X1265" s="16">
        <v>99.704127876498546</v>
      </c>
      <c r="Y1265" s="19">
        <f t="shared" si="39"/>
        <v>-0.99704127876498549</v>
      </c>
      <c r="Z1265" s="19">
        <v>-0.997</v>
      </c>
      <c r="AA1265" t="s">
        <v>12923</v>
      </c>
      <c r="AB1265" s="121">
        <v>3</v>
      </c>
    </row>
    <row r="1266" spans="1:28" ht="20.25">
      <c r="A1266">
        <v>2076</v>
      </c>
      <c r="B1266" t="s">
        <v>1587</v>
      </c>
      <c r="C1266" t="s">
        <v>1588</v>
      </c>
      <c r="D1266" t="str">
        <f t="shared" si="38"/>
        <v>Blue Protocol BLUE</v>
      </c>
      <c r="E1266" s="3" t="s">
        <v>8887</v>
      </c>
      <c r="F1266" s="3" t="s">
        <v>8883</v>
      </c>
      <c r="G1266" s="3" t="s">
        <v>8883</v>
      </c>
      <c r="H1266" s="4">
        <v>1414</v>
      </c>
      <c r="I1266" s="4">
        <v>254858.30031361201</v>
      </c>
      <c r="J1266" s="6">
        <v>43915</v>
      </c>
      <c r="K1266" s="7">
        <v>1.3626452299000001E-3</v>
      </c>
      <c r="L1266" s="7">
        <v>1346</v>
      </c>
      <c r="M1266" s="7">
        <v>257148.729970446</v>
      </c>
      <c r="N1266" s="9">
        <v>44075</v>
      </c>
      <c r="O1266" s="10">
        <v>0.126651321186</v>
      </c>
      <c r="P1266" s="10">
        <v>1658</v>
      </c>
      <c r="Q1266" s="10">
        <v>3360814.2235657298</v>
      </c>
      <c r="R1266" s="10">
        <v>92.945191020332203</v>
      </c>
      <c r="S1266" s="18">
        <v>92.945191020332203</v>
      </c>
      <c r="T1266" s="13">
        <v>44171</v>
      </c>
      <c r="U1266" s="14">
        <v>1.0469500000000001E-3</v>
      </c>
      <c r="V1266" s="14">
        <v>1276</v>
      </c>
      <c r="W1266" s="14">
        <v>614727.67419822002</v>
      </c>
      <c r="X1266" s="14">
        <v>99.173360380139712</v>
      </c>
      <c r="Y1266" s="19">
        <f t="shared" si="39"/>
        <v>-0.99173360380139708</v>
      </c>
      <c r="Z1266" s="19">
        <v>-0.99170000000000003</v>
      </c>
      <c r="AA1266" t="s">
        <v>12924</v>
      </c>
      <c r="AB1266" s="121">
        <v>3</v>
      </c>
    </row>
    <row r="1267" spans="1:28" ht="20.25">
      <c r="A1267">
        <v>2723</v>
      </c>
      <c r="B1267" t="s">
        <v>2519</v>
      </c>
      <c r="C1267" t="s">
        <v>2520</v>
      </c>
      <c r="D1267" t="str">
        <f t="shared" si="38"/>
        <v>FuzeX FXT</v>
      </c>
      <c r="E1267" s="3" t="s">
        <v>8887</v>
      </c>
      <c r="F1267" s="3" t="s">
        <v>8883</v>
      </c>
      <c r="G1267" s="3" t="s">
        <v>8883</v>
      </c>
      <c r="H1267" s="4">
        <v>1415</v>
      </c>
      <c r="I1267" s="4">
        <v>253817.51696345201</v>
      </c>
      <c r="J1267" s="6">
        <v>43320</v>
      </c>
      <c r="K1267" s="7">
        <v>3.5549900000000002E-2</v>
      </c>
      <c r="L1267" s="7">
        <v>143</v>
      </c>
      <c r="M1267" s="7">
        <v>26602005.4879</v>
      </c>
      <c r="N1267" s="9">
        <v>43322</v>
      </c>
      <c r="O1267" s="10">
        <v>4.7710299999999997E-2</v>
      </c>
      <c r="P1267" s="10">
        <v>913</v>
      </c>
      <c r="Q1267" s="10">
        <v>31917153.7588</v>
      </c>
      <c r="R1267" s="10">
        <v>1.342065659819015</v>
      </c>
      <c r="S1267" s="18">
        <v>1.342065659819015</v>
      </c>
      <c r="T1267" s="13">
        <v>44606</v>
      </c>
      <c r="U1267" s="16">
        <v>5.0907134046921999E-5</v>
      </c>
      <c r="V1267" s="14">
        <v>1920</v>
      </c>
      <c r="W1267" s="16">
        <v>47393.33</v>
      </c>
      <c r="X1267" s="16">
        <v>99.893299488691284</v>
      </c>
      <c r="Y1267" s="19">
        <f t="shared" si="39"/>
        <v>-0.99893299488691278</v>
      </c>
      <c r="Z1267" s="19">
        <v>-0.99890000000000001</v>
      </c>
      <c r="AA1267" t="s">
        <v>12925</v>
      </c>
      <c r="AB1267" s="121">
        <v>3</v>
      </c>
    </row>
    <row r="1268" spans="1:28" ht="20.25">
      <c r="A1268">
        <v>3750</v>
      </c>
      <c r="B1268" t="s">
        <v>3992</v>
      </c>
      <c r="C1268" t="s">
        <v>3993</v>
      </c>
      <c r="D1268" t="str">
        <f t="shared" si="38"/>
        <v>eXPerience Chain XPC</v>
      </c>
      <c r="E1268" s="3" t="s">
        <v>8887</v>
      </c>
      <c r="F1268" s="3" t="s">
        <v>8883</v>
      </c>
      <c r="G1268" s="3" t="s">
        <v>8883</v>
      </c>
      <c r="H1268" s="4">
        <v>1416</v>
      </c>
      <c r="I1268" s="4">
        <v>252491.27925758029</v>
      </c>
      <c r="J1268" s="6">
        <v>44059</v>
      </c>
      <c r="K1268" s="8">
        <v>1.2122892250100001E-6</v>
      </c>
      <c r="L1268" s="7">
        <v>1579</v>
      </c>
      <c r="M1268" s="7">
        <v>110428.41347460001</v>
      </c>
      <c r="N1268" s="9">
        <v>44287</v>
      </c>
      <c r="O1268" s="10">
        <v>1.5096993618999999E-4</v>
      </c>
      <c r="P1268" s="10">
        <v>1184</v>
      </c>
      <c r="Q1268" s="10">
        <v>13751974.52215727</v>
      </c>
      <c r="R1268" s="10">
        <v>124.53293576766271</v>
      </c>
      <c r="S1268" s="18">
        <v>124.53293576766271</v>
      </c>
      <c r="T1268" s="13">
        <v>44635</v>
      </c>
      <c r="U1268" s="16">
        <v>6.3843285575506004E-6</v>
      </c>
      <c r="V1268" s="14">
        <v>1297</v>
      </c>
      <c r="W1268" s="16">
        <v>581553.69128606969</v>
      </c>
      <c r="X1268" s="16">
        <v>95.771125881966498</v>
      </c>
      <c r="Y1268" s="19">
        <f t="shared" si="39"/>
        <v>-0.95771125881966501</v>
      </c>
      <c r="Z1268" s="19">
        <v>-0.9577</v>
      </c>
      <c r="AA1268" t="s">
        <v>12926</v>
      </c>
      <c r="AB1268" s="121">
        <v>3</v>
      </c>
    </row>
    <row r="1269" spans="1:28" ht="20.25">
      <c r="A1269">
        <v>2094</v>
      </c>
      <c r="B1269" t="s">
        <v>1614</v>
      </c>
      <c r="C1269" t="s">
        <v>1615</v>
      </c>
      <c r="D1269" t="str">
        <f t="shared" si="38"/>
        <v>Paragon PRG</v>
      </c>
      <c r="E1269" s="3" t="s">
        <v>8887</v>
      </c>
      <c r="F1269" s="3" t="s">
        <v>8883</v>
      </c>
      <c r="G1269" s="3" t="s">
        <v>8883</v>
      </c>
      <c r="H1269" s="4">
        <v>1418</v>
      </c>
      <c r="I1269" s="4">
        <v>250488.17763794941</v>
      </c>
      <c r="J1269" s="6">
        <v>43431</v>
      </c>
      <c r="K1269" s="7">
        <v>3.2965718584500002E-3</v>
      </c>
      <c r="L1269" s="7">
        <v>1394</v>
      </c>
      <c r="M1269" s="7">
        <v>217364.69979944531</v>
      </c>
      <c r="N1269" s="9">
        <v>43466</v>
      </c>
      <c r="O1269" s="10">
        <v>0.38937462649600002</v>
      </c>
      <c r="P1269" s="10">
        <v>995</v>
      </c>
      <c r="Q1269" s="10">
        <v>25674031.025563691</v>
      </c>
      <c r="R1269" s="10">
        <v>118.1150125691719</v>
      </c>
      <c r="S1269" s="18">
        <v>118.1150125691719</v>
      </c>
      <c r="T1269" s="13">
        <v>43949</v>
      </c>
      <c r="U1269" s="14">
        <v>2.56956801297E-3</v>
      </c>
      <c r="V1269" s="14">
        <v>1875</v>
      </c>
      <c r="W1269" s="14">
        <v>57214.502422556172</v>
      </c>
      <c r="X1269" s="14">
        <v>99.340078207947542</v>
      </c>
      <c r="Y1269" s="19">
        <f t="shared" si="39"/>
        <v>-0.99340078207947546</v>
      </c>
      <c r="Z1269" s="19">
        <v>-0.99339999999999995</v>
      </c>
      <c r="AA1269" t="s">
        <v>12927</v>
      </c>
      <c r="AB1269" s="121">
        <v>3</v>
      </c>
    </row>
    <row r="1270" spans="1:28" ht="20.25">
      <c r="A1270">
        <v>2663</v>
      </c>
      <c r="B1270" t="s">
        <v>2422</v>
      </c>
      <c r="C1270" t="s">
        <v>2423</v>
      </c>
      <c r="D1270" t="str">
        <f t="shared" si="38"/>
        <v>StarCoin KST</v>
      </c>
      <c r="E1270" s="3" t="s">
        <v>8887</v>
      </c>
      <c r="F1270" s="3" t="s">
        <v>8883</v>
      </c>
      <c r="G1270" s="3" t="s">
        <v>8883</v>
      </c>
      <c r="H1270" s="4">
        <v>1419</v>
      </c>
      <c r="I1270" s="4">
        <v>248836.43052140489</v>
      </c>
      <c r="J1270" s="6">
        <v>43394</v>
      </c>
      <c r="K1270" s="7">
        <v>2.9893603641539799E-3</v>
      </c>
      <c r="L1270" s="7">
        <v>2667</v>
      </c>
      <c r="M1270" s="7">
        <v>0</v>
      </c>
      <c r="N1270" s="9">
        <v>43416</v>
      </c>
      <c r="O1270" s="10">
        <v>1.5646500520199998E-2</v>
      </c>
      <c r="P1270" s="10">
        <v>2789</v>
      </c>
      <c r="Q1270" s="10">
        <v>0</v>
      </c>
      <c r="R1270" s="10">
        <v>5.2340630148911877</v>
      </c>
      <c r="S1270" s="18">
        <v>5.2340630148911877</v>
      </c>
      <c r="T1270" s="13">
        <v>43995</v>
      </c>
      <c r="U1270" s="16">
        <v>7.5329600871300005E-5</v>
      </c>
      <c r="V1270" s="14">
        <v>1713</v>
      </c>
      <c r="W1270" s="16">
        <v>113870.5656950634</v>
      </c>
      <c r="X1270" s="16">
        <v>99.518553041467342</v>
      </c>
      <c r="Y1270" s="19">
        <f t="shared" si="39"/>
        <v>-0.99518553041467339</v>
      </c>
      <c r="Z1270" s="19">
        <v>-0.99519999999999997</v>
      </c>
      <c r="AA1270" t="s">
        <v>12928</v>
      </c>
      <c r="AB1270" s="121">
        <v>3</v>
      </c>
    </row>
    <row r="1271" spans="1:28" ht="20.25">
      <c r="A1271">
        <v>1308</v>
      </c>
      <c r="B1271" t="s">
        <v>723</v>
      </c>
      <c r="C1271" t="s">
        <v>723</v>
      </c>
      <c r="D1271" t="str">
        <f t="shared" si="38"/>
        <v>HEAT HEAT</v>
      </c>
      <c r="E1271" s="3" t="s">
        <v>3686</v>
      </c>
      <c r="F1271" s="3" t="s">
        <v>8883</v>
      </c>
      <c r="G1271" s="3" t="s">
        <v>8883</v>
      </c>
      <c r="H1271" s="4">
        <v>1420</v>
      </c>
      <c r="I1271" s="4">
        <v>247950.894925714</v>
      </c>
      <c r="J1271" s="6">
        <v>44030</v>
      </c>
      <c r="K1271" s="7">
        <v>3.0999999999999999E-3</v>
      </c>
      <c r="L1271" s="7">
        <v>999</v>
      </c>
      <c r="M1271" s="7">
        <v>817002.03306341195</v>
      </c>
      <c r="N1271" s="9">
        <v>44046</v>
      </c>
      <c r="O1271" s="10">
        <v>3.4183198250800002</v>
      </c>
      <c r="P1271" s="10">
        <v>763</v>
      </c>
      <c r="Q1271" s="10">
        <v>53134819.615013301</v>
      </c>
      <c r="R1271" s="10">
        <v>1102.683814541936</v>
      </c>
      <c r="S1271" s="18">
        <v>1102.683814541936</v>
      </c>
      <c r="T1271" s="13">
        <v>44296</v>
      </c>
      <c r="U1271" s="14">
        <v>5.9533000000000003E-4</v>
      </c>
      <c r="V1271" s="14">
        <v>1205</v>
      </c>
      <c r="W1271" s="14">
        <v>795021.5</v>
      </c>
      <c r="X1271" s="14">
        <v>99.982584134005478</v>
      </c>
      <c r="Y1271" s="19">
        <f t="shared" si="39"/>
        <v>-0.99982584134005481</v>
      </c>
      <c r="Z1271" s="19">
        <v>-0.99980000000000002</v>
      </c>
      <c r="AA1271" t="s">
        <v>12929</v>
      </c>
      <c r="AB1271" s="121">
        <v>3</v>
      </c>
    </row>
    <row r="1272" spans="1:28" ht="20.25">
      <c r="A1272">
        <v>2961</v>
      </c>
      <c r="B1272" t="s">
        <v>2804</v>
      </c>
      <c r="C1272" t="s">
        <v>2805</v>
      </c>
      <c r="D1272" t="str">
        <f t="shared" si="38"/>
        <v>Relex RLX</v>
      </c>
      <c r="E1272" s="3" t="s">
        <v>8888</v>
      </c>
      <c r="F1272" s="3" t="s">
        <v>8883</v>
      </c>
      <c r="G1272" s="3" t="s">
        <v>8883</v>
      </c>
      <c r="H1272" s="4">
        <v>1421</v>
      </c>
      <c r="I1272" s="4">
        <v>245808.46757462589</v>
      </c>
      <c r="J1272" s="6">
        <v>43320</v>
      </c>
      <c r="K1272" s="7">
        <v>1.76852568984032E-3</v>
      </c>
      <c r="L1272" s="7">
        <v>774</v>
      </c>
      <c r="M1272" s="7">
        <v>1632565.5625443561</v>
      </c>
      <c r="N1272" s="9">
        <v>43345</v>
      </c>
      <c r="O1272" s="10">
        <v>4.7353645786643002E-3</v>
      </c>
      <c r="P1272" s="10">
        <v>1562</v>
      </c>
      <c r="Q1272" s="10">
        <v>4623419.9823101973</v>
      </c>
      <c r="R1272" s="10">
        <v>2.677577490600012</v>
      </c>
      <c r="S1272" s="18">
        <v>2.677577490600012</v>
      </c>
      <c r="T1272" s="13">
        <v>44120</v>
      </c>
      <c r="U1272" s="16">
        <v>2.5709277010000002E-5</v>
      </c>
      <c r="V1272" s="14">
        <v>1913</v>
      </c>
      <c r="W1272" s="16">
        <v>48454.49416874897</v>
      </c>
      <c r="X1272" s="16">
        <v>99.457079247375475</v>
      </c>
      <c r="Y1272" s="19">
        <f t="shared" si="39"/>
        <v>-0.99457079247375479</v>
      </c>
      <c r="Z1272" s="19">
        <v>-0.99460000000000004</v>
      </c>
      <c r="AA1272" t="s">
        <v>12930</v>
      </c>
      <c r="AB1272" s="121">
        <v>3</v>
      </c>
    </row>
    <row r="1273" spans="1:28" ht="20.25">
      <c r="A1273">
        <v>2597</v>
      </c>
      <c r="B1273" t="s">
        <v>2324</v>
      </c>
      <c r="C1273" t="s">
        <v>2325</v>
      </c>
      <c r="D1273" t="str">
        <f t="shared" si="38"/>
        <v>UpToken UP</v>
      </c>
      <c r="E1273" s="3" t="s">
        <v>8887</v>
      </c>
      <c r="F1273" s="3" t="s">
        <v>8883</v>
      </c>
      <c r="G1273" s="3" t="s">
        <v>8883</v>
      </c>
      <c r="H1273" s="4">
        <v>1422</v>
      </c>
      <c r="I1273" s="4">
        <v>244169.02790492601</v>
      </c>
      <c r="J1273" s="6">
        <v>43355</v>
      </c>
      <c r="K1273" s="7">
        <v>2.6768199999999999E-2</v>
      </c>
      <c r="L1273" s="7">
        <v>500</v>
      </c>
      <c r="M1273" s="7">
        <v>4097893.5610500001</v>
      </c>
      <c r="N1273" s="9">
        <v>43383</v>
      </c>
      <c r="O1273" s="10">
        <v>0.100198</v>
      </c>
      <c r="P1273" s="10">
        <v>1577</v>
      </c>
      <c r="Q1273" s="10">
        <v>4416711.3653699998</v>
      </c>
      <c r="R1273" s="10">
        <v>3.7431728693001398</v>
      </c>
      <c r="S1273" s="18">
        <v>3.7431728693001398</v>
      </c>
      <c r="T1273" s="13">
        <v>44134</v>
      </c>
      <c r="U1273" s="14">
        <v>5.8535E-4</v>
      </c>
      <c r="V1273" s="14">
        <v>1763</v>
      </c>
      <c r="W1273" s="14">
        <v>95188.570591769996</v>
      </c>
      <c r="X1273" s="14">
        <v>99.415806702728602</v>
      </c>
      <c r="Y1273" s="19">
        <f t="shared" si="39"/>
        <v>-0.99415806702728604</v>
      </c>
      <c r="Z1273" s="19">
        <v>-0.99419999999999997</v>
      </c>
      <c r="AA1273" t="s">
        <v>12931</v>
      </c>
      <c r="AB1273" s="121">
        <v>3</v>
      </c>
    </row>
    <row r="1274" spans="1:28" ht="20.25">
      <c r="A1274">
        <v>2462</v>
      </c>
      <c r="B1274" t="s">
        <v>2100</v>
      </c>
      <c r="C1274" t="s">
        <v>2101</v>
      </c>
      <c r="D1274" t="str">
        <f t="shared" si="38"/>
        <v>AidCoin AID</v>
      </c>
      <c r="E1274" s="3" t="s">
        <v>8887</v>
      </c>
      <c r="F1274" s="3" t="s">
        <v>8883</v>
      </c>
      <c r="G1274" s="3" t="s">
        <v>8883</v>
      </c>
      <c r="H1274" s="4">
        <v>1423</v>
      </c>
      <c r="I1274" s="4">
        <v>242757.81109833001</v>
      </c>
      <c r="J1274" s="6">
        <v>44188</v>
      </c>
      <c r="K1274" s="7">
        <v>3.4726000000000002E-3</v>
      </c>
      <c r="L1274" s="7">
        <v>1471</v>
      </c>
      <c r="M1274" s="7">
        <v>163403.97786062001</v>
      </c>
      <c r="N1274" s="9">
        <v>44328</v>
      </c>
      <c r="O1274" s="10">
        <v>0.24992867999999999</v>
      </c>
      <c r="P1274" s="10">
        <v>1375</v>
      </c>
      <c r="Q1274" s="10">
        <v>8070451.3600000003</v>
      </c>
      <c r="R1274" s="10">
        <v>71.971629326729243</v>
      </c>
      <c r="S1274" s="18">
        <v>71.971629326729243</v>
      </c>
      <c r="T1274" s="13">
        <v>44687</v>
      </c>
      <c r="U1274" s="14">
        <v>4.9750716641129619E-3</v>
      </c>
      <c r="V1274" s="14">
        <v>1562</v>
      </c>
      <c r="W1274" s="14">
        <v>213840.53</v>
      </c>
      <c r="X1274" s="14">
        <v>98.009403456973018</v>
      </c>
      <c r="Y1274" s="19">
        <f t="shared" si="39"/>
        <v>-0.98009403456973021</v>
      </c>
      <c r="Z1274" s="19">
        <v>-0.98009999999999997</v>
      </c>
      <c r="AA1274" t="s">
        <v>12932</v>
      </c>
      <c r="AB1274" s="121">
        <v>3</v>
      </c>
    </row>
    <row r="1275" spans="1:28" ht="20.25">
      <c r="A1275">
        <v>2653</v>
      </c>
      <c r="B1275" t="s">
        <v>2406</v>
      </c>
      <c r="C1275" t="s">
        <v>2407</v>
      </c>
      <c r="D1275" t="str">
        <f t="shared" si="38"/>
        <v>Auctus AUC</v>
      </c>
      <c r="E1275" s="3" t="s">
        <v>8894</v>
      </c>
      <c r="F1275" s="3" t="s">
        <v>8883</v>
      </c>
      <c r="G1275" s="3" t="s">
        <v>8883</v>
      </c>
      <c r="H1275" s="4">
        <v>1425</v>
      </c>
      <c r="I1275" s="4">
        <v>240362.66056490701</v>
      </c>
      <c r="J1275" s="6">
        <v>43790</v>
      </c>
      <c r="K1275" s="7">
        <v>1.0486023144499999E-3</v>
      </c>
      <c r="L1275" s="7">
        <v>1630</v>
      </c>
      <c r="M1275" s="7">
        <v>86001.2809773802</v>
      </c>
      <c r="N1275" s="9">
        <v>44288</v>
      </c>
      <c r="O1275" s="10">
        <v>0.65589688000000002</v>
      </c>
      <c r="P1275" s="10">
        <v>1020</v>
      </c>
      <c r="Q1275" s="10">
        <v>23799513.289999999</v>
      </c>
      <c r="R1275" s="10">
        <v>625.49631157740009</v>
      </c>
      <c r="S1275" s="18">
        <v>625.49631157740009</v>
      </c>
      <c r="T1275" s="13">
        <v>44363</v>
      </c>
      <c r="U1275" s="14">
        <v>0</v>
      </c>
      <c r="V1275" s="14">
        <v>689</v>
      </c>
      <c r="W1275" s="14">
        <v>7091377.4000000004</v>
      </c>
      <c r="X1275" s="14">
        <v>100</v>
      </c>
      <c r="Y1275" s="19">
        <f t="shared" si="39"/>
        <v>-1</v>
      </c>
      <c r="Z1275" s="19">
        <v>-1</v>
      </c>
      <c r="AA1275" t="s">
        <v>12933</v>
      </c>
      <c r="AB1275" s="121">
        <v>3</v>
      </c>
    </row>
    <row r="1276" spans="1:28" ht="20.25">
      <c r="A1276">
        <v>3177</v>
      </c>
      <c r="B1276" t="s">
        <v>3138</v>
      </c>
      <c r="C1276" t="s">
        <v>3139</v>
      </c>
      <c r="D1276" t="str">
        <f t="shared" si="38"/>
        <v>Seal Network SEAL</v>
      </c>
      <c r="E1276" s="3" t="s">
        <v>8888</v>
      </c>
      <c r="F1276" s="3" t="s">
        <v>8883</v>
      </c>
      <c r="G1276" s="3" t="s">
        <v>8883</v>
      </c>
      <c r="H1276" s="4">
        <v>1426</v>
      </c>
      <c r="I1276" s="4">
        <v>239587.1477924365</v>
      </c>
      <c r="J1276" s="6">
        <v>43328</v>
      </c>
      <c r="K1276" s="7">
        <v>4.6007111668586696E-3</v>
      </c>
      <c r="L1276" s="7">
        <v>2755</v>
      </c>
      <c r="M1276" s="7">
        <v>0</v>
      </c>
      <c r="N1276" s="9">
        <v>43329</v>
      </c>
      <c r="O1276" s="10">
        <v>5.2901897579431499E-3</v>
      </c>
      <c r="P1276" s="10">
        <v>2887</v>
      </c>
      <c r="Q1276" s="10">
        <v>0</v>
      </c>
      <c r="R1276" s="10">
        <v>1.149863481118127</v>
      </c>
      <c r="S1276" s="18">
        <v>1.149863481118127</v>
      </c>
      <c r="T1276" s="13">
        <v>44023</v>
      </c>
      <c r="U1276" s="16">
        <v>7.2146512795299994E-5</v>
      </c>
      <c r="V1276" s="14">
        <v>1966</v>
      </c>
      <c r="W1276" s="16">
        <v>37163.439987080812</v>
      </c>
      <c r="X1276" s="16">
        <v>98.636220701025465</v>
      </c>
      <c r="Y1276" s="19">
        <f t="shared" si="39"/>
        <v>-0.98636220701025468</v>
      </c>
      <c r="Z1276" s="19">
        <v>-0.98640000000000005</v>
      </c>
      <c r="AA1276" t="s">
        <v>12934</v>
      </c>
      <c r="AB1276" s="121">
        <v>3</v>
      </c>
    </row>
    <row r="1277" spans="1:28" ht="20.25">
      <c r="A1277">
        <v>3893</v>
      </c>
      <c r="B1277" t="s">
        <v>4218</v>
      </c>
      <c r="C1277" t="s">
        <v>4219</v>
      </c>
      <c r="D1277" t="str">
        <f t="shared" si="38"/>
        <v>NOW Token NOW</v>
      </c>
      <c r="E1277" s="3" t="s">
        <v>3686</v>
      </c>
      <c r="F1277" s="3" t="s">
        <v>8883</v>
      </c>
      <c r="G1277" s="3" t="s">
        <v>8883</v>
      </c>
      <c r="H1277" s="4">
        <v>1427</v>
      </c>
      <c r="I1277" s="4">
        <v>237355.93218983299</v>
      </c>
      <c r="J1277" s="6">
        <v>44006</v>
      </c>
      <c r="K1277" s="7">
        <v>7.7463420741100001E-4</v>
      </c>
      <c r="L1277" s="7">
        <v>1049</v>
      </c>
      <c r="M1277" s="7">
        <v>698841.69539178896</v>
      </c>
      <c r="N1277" s="9">
        <v>44089</v>
      </c>
      <c r="O1277" s="10">
        <v>0.43243538890700001</v>
      </c>
      <c r="P1277" s="10">
        <v>1506</v>
      </c>
      <c r="Q1277" s="10">
        <v>5459332.3885959201</v>
      </c>
      <c r="R1277" s="10">
        <v>558.24463310534054</v>
      </c>
      <c r="S1277" s="18">
        <v>558.24463310534054</v>
      </c>
      <c r="T1277" s="13">
        <v>44115</v>
      </c>
      <c r="U1277" s="14">
        <v>8.9615400000000005E-3</v>
      </c>
      <c r="V1277" s="14">
        <v>1070</v>
      </c>
      <c r="W1277" s="14">
        <v>1410637.95072271</v>
      </c>
      <c r="X1277" s="14">
        <v>97.927658043285803</v>
      </c>
      <c r="Y1277" s="19">
        <f t="shared" si="39"/>
        <v>-0.97927658043285803</v>
      </c>
      <c r="Z1277" s="19">
        <v>-0.97929999999999995</v>
      </c>
      <c r="AA1277" t="s">
        <v>12935</v>
      </c>
      <c r="AB1277" s="121">
        <v>3</v>
      </c>
    </row>
    <row r="1278" spans="1:28" ht="20.25">
      <c r="A1278">
        <v>2863</v>
      </c>
      <c r="B1278" t="s">
        <v>1712</v>
      </c>
      <c r="C1278" t="s">
        <v>1712</v>
      </c>
      <c r="D1278" t="str">
        <f t="shared" si="38"/>
        <v>HOLD HOLD</v>
      </c>
      <c r="E1278" s="3" t="s">
        <v>8887</v>
      </c>
      <c r="F1278" s="3" t="s">
        <v>8883</v>
      </c>
      <c r="G1278" s="3" t="s">
        <v>8883</v>
      </c>
      <c r="H1278" s="4">
        <v>1428</v>
      </c>
      <c r="I1278" s="4">
        <v>233778.966368066</v>
      </c>
      <c r="J1278" s="6">
        <v>43924</v>
      </c>
      <c r="K1278" s="8">
        <v>3.1256087332999997E-5</v>
      </c>
      <c r="L1278" s="7">
        <v>1914</v>
      </c>
      <c r="M1278" s="7">
        <v>22029.956256450449</v>
      </c>
      <c r="N1278" s="9">
        <v>44246</v>
      </c>
      <c r="O1278" s="10">
        <v>1.0310473627179999E-2</v>
      </c>
      <c r="P1278" s="10">
        <v>1411</v>
      </c>
      <c r="Q1278" s="10">
        <v>7267041.4748377344</v>
      </c>
      <c r="R1278" s="10">
        <v>329.87089898146849</v>
      </c>
      <c r="S1278" s="18">
        <v>329.87089898146849</v>
      </c>
      <c r="T1278" s="13">
        <v>44255</v>
      </c>
      <c r="U1278" s="14">
        <v>7.4396734595700001E-3</v>
      </c>
      <c r="V1278" s="14">
        <v>755</v>
      </c>
      <c r="W1278" s="14">
        <v>5243640.3549321517</v>
      </c>
      <c r="X1278" s="14">
        <v>27.843533395421591</v>
      </c>
      <c r="Y1278" s="19">
        <f t="shared" si="39"/>
        <v>-0.27843533395421594</v>
      </c>
      <c r="Z1278" s="19">
        <v>-0.27839999999999998</v>
      </c>
      <c r="AA1278" t="s">
        <v>12936</v>
      </c>
      <c r="AB1278" s="121">
        <v>3</v>
      </c>
    </row>
    <row r="1279" spans="1:28" ht="20.25">
      <c r="A1279">
        <v>3079</v>
      </c>
      <c r="B1279" t="s">
        <v>2975</v>
      </c>
      <c r="C1279" t="s">
        <v>2976</v>
      </c>
      <c r="D1279" t="str">
        <f t="shared" si="38"/>
        <v>X8X Token X8X</v>
      </c>
      <c r="E1279" s="3" t="s">
        <v>8887</v>
      </c>
      <c r="F1279" s="3" t="s">
        <v>8883</v>
      </c>
      <c r="G1279" s="3" t="s">
        <v>8883</v>
      </c>
      <c r="H1279" s="4">
        <v>1429</v>
      </c>
      <c r="I1279" s="4">
        <v>232293.226160563</v>
      </c>
      <c r="J1279" s="6">
        <v>43759</v>
      </c>
      <c r="K1279" s="7">
        <v>1.6740304521499999E-3</v>
      </c>
      <c r="L1279" s="7">
        <v>1185</v>
      </c>
      <c r="M1279" s="7">
        <v>442156.87303787202</v>
      </c>
      <c r="N1279" s="9">
        <v>44510</v>
      </c>
      <c r="O1279" s="10">
        <v>0.10058619778987141</v>
      </c>
      <c r="P1279" s="10">
        <v>1877</v>
      </c>
      <c r="Q1279" s="10">
        <v>1627023.55</v>
      </c>
      <c r="R1279" s="10">
        <v>60.086241358803221</v>
      </c>
      <c r="S1279" s="18">
        <v>60.086241358803221</v>
      </c>
      <c r="T1279" s="13">
        <v>44616</v>
      </c>
      <c r="U1279" s="14">
        <v>7.4592346173764108E-3</v>
      </c>
      <c r="V1279" s="14">
        <v>1250</v>
      </c>
      <c r="W1279" s="14">
        <v>678045.54</v>
      </c>
      <c r="X1279" s="14">
        <v>92.584236424803478</v>
      </c>
      <c r="Y1279" s="19">
        <f t="shared" si="39"/>
        <v>-0.92584236424803479</v>
      </c>
      <c r="Z1279" s="19">
        <v>-0.92579999999999996</v>
      </c>
      <c r="AA1279" t="s">
        <v>12937</v>
      </c>
      <c r="AB1279" s="121">
        <v>3</v>
      </c>
    </row>
    <row r="1280" spans="1:28" ht="20.25">
      <c r="A1280">
        <v>3186</v>
      </c>
      <c r="B1280" t="s">
        <v>3155</v>
      </c>
      <c r="C1280" t="s">
        <v>3156</v>
      </c>
      <c r="D1280" t="str">
        <f t="shared" si="38"/>
        <v>Zen Protocol ZP</v>
      </c>
      <c r="E1280" s="3" t="s">
        <v>1772</v>
      </c>
      <c r="F1280" s="3" t="s">
        <v>8883</v>
      </c>
      <c r="G1280" s="3" t="s">
        <v>8883</v>
      </c>
      <c r="H1280" s="4">
        <v>1430</v>
      </c>
      <c r="I1280" s="4">
        <v>232029.92889804411</v>
      </c>
      <c r="J1280" s="6">
        <v>43332</v>
      </c>
      <c r="K1280" s="7">
        <v>0.76358646154403698</v>
      </c>
      <c r="L1280" s="7">
        <v>2695</v>
      </c>
      <c r="M1280" s="7">
        <v>0</v>
      </c>
      <c r="N1280" s="9">
        <v>43347</v>
      </c>
      <c r="O1280" s="10">
        <v>1.13211989402771</v>
      </c>
      <c r="P1280" s="10">
        <v>2891</v>
      </c>
      <c r="Q1280" s="10">
        <v>0</v>
      </c>
      <c r="R1280" s="10">
        <v>1.4826348436540731</v>
      </c>
      <c r="S1280" s="18">
        <v>1.4826348436540731</v>
      </c>
      <c r="T1280" s="13">
        <v>43907</v>
      </c>
      <c r="U1280" s="14">
        <v>3.7556905751400002E-3</v>
      </c>
      <c r="V1280" s="14">
        <v>1788</v>
      </c>
      <c r="W1280" s="14">
        <v>85015.501919627859</v>
      </c>
      <c r="X1280" s="14">
        <v>99.668260349901772</v>
      </c>
      <c r="Y1280" s="19">
        <f t="shared" si="39"/>
        <v>-0.99668260349901772</v>
      </c>
      <c r="Z1280" s="19">
        <v>-0.99670000000000003</v>
      </c>
      <c r="AA1280" t="s">
        <v>12938</v>
      </c>
      <c r="AB1280" s="121">
        <v>3</v>
      </c>
    </row>
    <row r="1281" spans="1:28" ht="20.25">
      <c r="A1281">
        <v>2867</v>
      </c>
      <c r="B1281" t="s">
        <v>2669</v>
      </c>
      <c r="C1281" t="s">
        <v>2670</v>
      </c>
      <c r="D1281" t="str">
        <f t="shared" si="38"/>
        <v>Bittwatt BWT</v>
      </c>
      <c r="E1281" s="3" t="s">
        <v>8901</v>
      </c>
      <c r="F1281" s="3" t="s">
        <v>8883</v>
      </c>
      <c r="G1281" s="3" t="s">
        <v>8883</v>
      </c>
      <c r="H1281" s="4">
        <v>1431</v>
      </c>
      <c r="I1281" s="4">
        <v>229745.54975135921</v>
      </c>
      <c r="J1281" s="6">
        <v>43323</v>
      </c>
      <c r="K1281" s="7">
        <v>1.42687596380711E-2</v>
      </c>
      <c r="L1281" s="7">
        <v>2713</v>
      </c>
      <c r="M1281" s="7">
        <v>0</v>
      </c>
      <c r="N1281" s="9">
        <v>43365</v>
      </c>
      <c r="O1281" s="10">
        <v>4.9432549625635099E-2</v>
      </c>
      <c r="P1281" s="10">
        <v>1163</v>
      </c>
      <c r="Q1281" s="10">
        <v>14728731.08786572</v>
      </c>
      <c r="R1281" s="10">
        <v>3.4643900997352262</v>
      </c>
      <c r="S1281" s="18">
        <v>3.4643900997352262</v>
      </c>
      <c r="T1281" s="13">
        <v>44101</v>
      </c>
      <c r="U1281" s="14">
        <v>2.1550256562000001E-4</v>
      </c>
      <c r="V1281" s="14">
        <v>1842</v>
      </c>
      <c r="W1281" s="14">
        <v>66160.76346121743</v>
      </c>
      <c r="X1281" s="14">
        <v>99.564047237595361</v>
      </c>
      <c r="Y1281" s="19">
        <f t="shared" si="39"/>
        <v>-0.99564047237595366</v>
      </c>
      <c r="Z1281" s="19">
        <v>-0.99560000000000004</v>
      </c>
      <c r="AA1281" t="s">
        <v>12939</v>
      </c>
      <c r="AB1281" s="121">
        <v>3</v>
      </c>
    </row>
    <row r="1282" spans="1:28" ht="20.25">
      <c r="A1282">
        <v>2425</v>
      </c>
      <c r="B1282" t="s">
        <v>2050</v>
      </c>
      <c r="C1282" t="s">
        <v>2051</v>
      </c>
      <c r="D1282" t="str">
        <f t="shared" ref="D1282:D1345" si="40">_xlfn.TEXTJOIN(" ",TRUE,B1282,C1282)</f>
        <v>Global Awards Token GAT</v>
      </c>
      <c r="E1282" s="3" t="s">
        <v>8887</v>
      </c>
      <c r="F1282" s="3" t="s">
        <v>8883</v>
      </c>
      <c r="G1282" s="3" t="s">
        <v>8883</v>
      </c>
      <c r="H1282" s="4">
        <v>1432</v>
      </c>
      <c r="I1282" s="4">
        <v>224623.63942249381</v>
      </c>
      <c r="J1282" s="6">
        <v>43360</v>
      </c>
      <c r="K1282" s="7">
        <v>2.0310950931161599E-3</v>
      </c>
      <c r="L1282" s="7">
        <v>921</v>
      </c>
      <c r="M1282" s="7">
        <v>1076198.9884250569</v>
      </c>
      <c r="N1282" s="9">
        <v>43408</v>
      </c>
      <c r="O1282" s="10">
        <v>4.29022018703E-3</v>
      </c>
      <c r="P1282" s="10">
        <v>1766</v>
      </c>
      <c r="Q1282" s="10">
        <v>2273222.2834129939</v>
      </c>
      <c r="R1282" s="10">
        <v>2.1122694853483348</v>
      </c>
      <c r="S1282" s="18">
        <v>2.1122694853483348</v>
      </c>
      <c r="T1282" s="13">
        <v>43903</v>
      </c>
      <c r="U1282" s="14">
        <v>3.27532645588E-4</v>
      </c>
      <c r="V1282" s="14">
        <v>1551</v>
      </c>
      <c r="W1282" s="14">
        <v>224623.63942249381</v>
      </c>
      <c r="X1282" s="14">
        <v>92.365598237167831</v>
      </c>
      <c r="Y1282" s="19">
        <f t="shared" ref="Y1282:Y1345" si="41">X1282/-100</f>
        <v>-0.92365598237167834</v>
      </c>
      <c r="Z1282" s="19">
        <v>-0.92369999999999997</v>
      </c>
      <c r="AA1282" t="s">
        <v>12940</v>
      </c>
      <c r="AB1282" s="121">
        <v>3</v>
      </c>
    </row>
    <row r="1283" spans="1:28" ht="20.25">
      <c r="A1283">
        <v>3402</v>
      </c>
      <c r="B1283" t="s">
        <v>3503</v>
      </c>
      <c r="C1283" t="s">
        <v>3504</v>
      </c>
      <c r="D1283" t="str">
        <f t="shared" si="40"/>
        <v>Ifoods Chain IFOOD</v>
      </c>
      <c r="E1283" s="3" t="s">
        <v>8887</v>
      </c>
      <c r="F1283" s="3" t="s">
        <v>8883</v>
      </c>
      <c r="G1283" s="3" t="s">
        <v>8883</v>
      </c>
      <c r="H1283" s="4">
        <v>1433</v>
      </c>
      <c r="I1283" s="4">
        <v>221537.32838635071</v>
      </c>
      <c r="J1283" s="6">
        <v>43381</v>
      </c>
      <c r="K1283" s="7">
        <v>2.5230678729713002E-3</v>
      </c>
      <c r="L1283" s="7">
        <v>2752</v>
      </c>
      <c r="M1283" s="7">
        <v>0</v>
      </c>
      <c r="N1283" s="9">
        <v>43383</v>
      </c>
      <c r="O1283" s="10">
        <v>3.0455945525318402E-3</v>
      </c>
      <c r="P1283" s="10">
        <v>1393</v>
      </c>
      <c r="Q1283" s="10">
        <v>7613986.3508736547</v>
      </c>
      <c r="R1283" s="10">
        <v>1.2070997317028911</v>
      </c>
      <c r="S1283" s="18">
        <v>1.2070997317028911</v>
      </c>
      <c r="T1283" s="13">
        <v>44048</v>
      </c>
      <c r="U1283" s="16">
        <v>1.50453669898E-5</v>
      </c>
      <c r="V1283" s="14">
        <v>1960</v>
      </c>
      <c r="W1283" s="16">
        <v>37613.417324046328</v>
      </c>
      <c r="X1283" s="16">
        <v>99.505995734813339</v>
      </c>
      <c r="Y1283" s="19">
        <f t="shared" si="41"/>
        <v>-0.99505995734813335</v>
      </c>
      <c r="Z1283" s="19">
        <v>-0.99509999999999998</v>
      </c>
      <c r="AA1283" t="s">
        <v>12941</v>
      </c>
      <c r="AB1283" s="121">
        <v>3</v>
      </c>
    </row>
    <row r="1284" spans="1:28" ht="20.25">
      <c r="A1284">
        <v>3741</v>
      </c>
      <c r="B1284" t="s">
        <v>3975</v>
      </c>
      <c r="C1284" t="s">
        <v>3976</v>
      </c>
      <c r="D1284" t="str">
        <f t="shared" si="40"/>
        <v>EurocoinToken ECTE</v>
      </c>
      <c r="E1284" s="3" t="s">
        <v>3686</v>
      </c>
      <c r="F1284" s="3" t="s">
        <v>8883</v>
      </c>
      <c r="G1284" s="3" t="s">
        <v>8883</v>
      </c>
      <c r="H1284" s="4">
        <v>1434</v>
      </c>
      <c r="I1284" s="4">
        <v>220472.71234089529</v>
      </c>
      <c r="J1284" s="6">
        <v>44097</v>
      </c>
      <c r="K1284" s="7">
        <v>2.2541610265699999E-3</v>
      </c>
      <c r="L1284" s="7">
        <v>2008</v>
      </c>
      <c r="M1284" s="7">
        <v>9577.8997707220715</v>
      </c>
      <c r="N1284" s="9">
        <v>44469</v>
      </c>
      <c r="O1284" s="10">
        <v>0.53018233328187159</v>
      </c>
      <c r="P1284" s="10">
        <v>2648</v>
      </c>
      <c r="Q1284" s="10">
        <v>0</v>
      </c>
      <c r="R1284" s="10">
        <v>235.2016235896923</v>
      </c>
      <c r="S1284" s="18">
        <v>235.2016235896923</v>
      </c>
      <c r="T1284" s="13">
        <v>44568</v>
      </c>
      <c r="U1284" s="14">
        <v>0.15962389835928911</v>
      </c>
      <c r="V1284" s="14">
        <v>2626</v>
      </c>
      <c r="W1284" s="14">
        <v>0</v>
      </c>
      <c r="X1284" s="14">
        <v>69.892641014421528</v>
      </c>
      <c r="Y1284" s="19">
        <f t="shared" si="41"/>
        <v>-0.6989264101442153</v>
      </c>
      <c r="Z1284" s="19">
        <v>-0.69889999999999997</v>
      </c>
      <c r="AA1284" t="s">
        <v>12942</v>
      </c>
      <c r="AB1284" s="121">
        <v>3</v>
      </c>
    </row>
    <row r="1285" spans="1:28" ht="20.25">
      <c r="A1285">
        <v>2541</v>
      </c>
      <c r="B1285" t="s">
        <v>2232</v>
      </c>
      <c r="C1285" t="s">
        <v>2233</v>
      </c>
      <c r="D1285" t="str">
        <f t="shared" si="40"/>
        <v>Storiqa STQ</v>
      </c>
      <c r="E1285" s="3" t="s">
        <v>8887</v>
      </c>
      <c r="F1285" s="3" t="s">
        <v>8883</v>
      </c>
      <c r="G1285" s="3" t="s">
        <v>8883</v>
      </c>
      <c r="H1285" s="4">
        <v>1435</v>
      </c>
      <c r="I1285" s="4">
        <v>220115.88487871501</v>
      </c>
      <c r="J1285" s="6">
        <v>43328</v>
      </c>
      <c r="K1285" s="7">
        <v>1.7289866227656601E-3</v>
      </c>
      <c r="L1285" s="7">
        <v>232</v>
      </c>
      <c r="M1285" s="7">
        <v>14115568.14113152</v>
      </c>
      <c r="N1285" s="9">
        <v>43356</v>
      </c>
      <c r="O1285" s="10">
        <v>2.8906513471156402E-3</v>
      </c>
      <c r="P1285" s="10">
        <v>956</v>
      </c>
      <c r="Q1285" s="10">
        <v>28388733.035080791</v>
      </c>
      <c r="R1285" s="10">
        <v>1.671876062575776</v>
      </c>
      <c r="S1285" s="18">
        <v>1.671876062575776</v>
      </c>
      <c r="T1285" s="13">
        <v>44097</v>
      </c>
      <c r="U1285" s="16">
        <v>3.2111642799999999E-6</v>
      </c>
      <c r="V1285" s="14">
        <v>1973</v>
      </c>
      <c r="W1285" s="16">
        <v>35068.732071083003</v>
      </c>
      <c r="X1285" s="16">
        <v>99.888912086087302</v>
      </c>
      <c r="Y1285" s="19">
        <f t="shared" si="41"/>
        <v>-0.998889120860873</v>
      </c>
      <c r="Z1285" s="19">
        <v>-0.99890000000000001</v>
      </c>
      <c r="AA1285" t="s">
        <v>12943</v>
      </c>
      <c r="AB1285" s="121">
        <v>3</v>
      </c>
    </row>
    <row r="1286" spans="1:28" ht="20.25">
      <c r="A1286">
        <v>1106</v>
      </c>
      <c r="B1286" t="s">
        <v>574</v>
      </c>
      <c r="C1286" t="s">
        <v>575</v>
      </c>
      <c r="D1286" t="str">
        <f t="shared" si="40"/>
        <v>StrongHands SHND</v>
      </c>
      <c r="E1286" s="3" t="s">
        <v>8887</v>
      </c>
      <c r="F1286" s="3" t="s">
        <v>8883</v>
      </c>
      <c r="G1286" s="3" t="s">
        <v>8883</v>
      </c>
      <c r="H1286" s="4">
        <v>1437</v>
      </c>
      <c r="I1286" s="4">
        <v>216823.46632137051</v>
      </c>
      <c r="J1286" s="6">
        <v>43673</v>
      </c>
      <c r="K1286" s="8">
        <v>5.4582510970199997E-8</v>
      </c>
      <c r="L1286" s="7">
        <v>1148</v>
      </c>
      <c r="M1286" s="7">
        <v>508032.52508857532</v>
      </c>
      <c r="N1286" s="9">
        <v>44294</v>
      </c>
      <c r="O1286" s="10">
        <v>4.1225278000000002E-4</v>
      </c>
      <c r="P1286" s="10">
        <v>1419</v>
      </c>
      <c r="Q1286" s="10">
        <v>7024168.3048105789</v>
      </c>
      <c r="R1286" s="10">
        <v>7552.8364795286643</v>
      </c>
      <c r="S1286" s="18">
        <v>7552.8364795286643</v>
      </c>
      <c r="T1286" s="13">
        <v>44681</v>
      </c>
      <c r="U1286" s="16">
        <v>2.88497963406096E-6</v>
      </c>
      <c r="V1286" s="14">
        <v>1902</v>
      </c>
      <c r="W1286" s="16">
        <v>51095.152623841423</v>
      </c>
      <c r="X1286" s="16">
        <v>99.300191587777533</v>
      </c>
      <c r="Y1286" s="19">
        <f t="shared" si="41"/>
        <v>-0.99300191587777531</v>
      </c>
      <c r="Z1286" s="19">
        <v>-0.99299999999999999</v>
      </c>
      <c r="AA1286" t="s">
        <v>12944</v>
      </c>
      <c r="AB1286" s="121">
        <v>3</v>
      </c>
    </row>
    <row r="1287" spans="1:28" ht="20.25">
      <c r="A1287">
        <v>4668</v>
      </c>
      <c r="B1287" t="s">
        <v>4914</v>
      </c>
      <c r="C1287" t="s">
        <v>4915</v>
      </c>
      <c r="D1287" t="str">
        <f t="shared" si="40"/>
        <v>wave edu coin WEC</v>
      </c>
      <c r="E1287" s="3" t="s">
        <v>8895</v>
      </c>
      <c r="F1287" s="3" t="s">
        <v>8883</v>
      </c>
      <c r="G1287" s="3" t="s">
        <v>8883</v>
      </c>
      <c r="H1287" s="4">
        <v>1438</v>
      </c>
      <c r="I1287" s="4">
        <v>207521.09444544819</v>
      </c>
      <c r="J1287" s="6">
        <v>43902</v>
      </c>
      <c r="K1287" s="7">
        <v>5.5239489902300003E-4</v>
      </c>
      <c r="L1287" s="7">
        <v>1659</v>
      </c>
      <c r="M1287" s="7">
        <v>76877.92358343571</v>
      </c>
      <c r="N1287" s="9">
        <v>44036</v>
      </c>
      <c r="O1287" s="10">
        <v>5.6979280965900004E-3</v>
      </c>
      <c r="P1287" s="10">
        <v>2056</v>
      </c>
      <c r="Q1287" s="10">
        <v>803323.7245202295</v>
      </c>
      <c r="R1287" s="10">
        <v>10.314954223269821</v>
      </c>
      <c r="S1287" s="18">
        <v>10.314954223269821</v>
      </c>
      <c r="T1287" s="13">
        <v>44123</v>
      </c>
      <c r="U1287" s="14">
        <v>2.3484054439000001E-4</v>
      </c>
      <c r="V1287" s="14">
        <v>1984</v>
      </c>
      <c r="W1287" s="14">
        <v>33459.949427301683</v>
      </c>
      <c r="X1287" s="14">
        <v>95.878492314942633</v>
      </c>
      <c r="Y1287" s="19">
        <f t="shared" si="41"/>
        <v>-0.95878492314942632</v>
      </c>
      <c r="Z1287" s="19">
        <v>-0.95879999999999999</v>
      </c>
      <c r="AA1287" t="s">
        <v>12945</v>
      </c>
      <c r="AB1287" s="121">
        <v>3</v>
      </c>
    </row>
    <row r="1288" spans="1:28" ht="20.25">
      <c r="A1288">
        <v>3168</v>
      </c>
      <c r="B1288" t="s">
        <v>3123</v>
      </c>
      <c r="C1288" t="s">
        <v>3124</v>
      </c>
      <c r="D1288" t="str">
        <f t="shared" si="40"/>
        <v>FarmaTrust FTT</v>
      </c>
      <c r="E1288" s="3" t="s">
        <v>8895</v>
      </c>
      <c r="F1288" s="3" t="s">
        <v>8883</v>
      </c>
      <c r="G1288" s="3" t="s">
        <v>8883</v>
      </c>
      <c r="H1288" s="4">
        <v>1439</v>
      </c>
      <c r="I1288" s="4">
        <v>204430.84334940001</v>
      </c>
      <c r="J1288" s="6">
        <v>43951</v>
      </c>
      <c r="K1288" s="8">
        <v>3.2024708836100002E-5</v>
      </c>
      <c r="L1288" s="7">
        <v>1936</v>
      </c>
      <c r="M1288" s="7">
        <v>19214.825301659999</v>
      </c>
      <c r="N1288" s="9">
        <v>44073</v>
      </c>
      <c r="O1288" s="10">
        <v>4.7536275656900003E-2</v>
      </c>
      <c r="P1288" s="10">
        <v>954</v>
      </c>
      <c r="Q1288" s="10">
        <v>28521765.394140001</v>
      </c>
      <c r="R1288" s="10">
        <v>1484.3624621284459</v>
      </c>
      <c r="S1288" s="18">
        <v>1484.3624621284459</v>
      </c>
      <c r="T1288" s="13">
        <v>44123</v>
      </c>
      <c r="U1288" s="14">
        <v>4.8251832959999999E-4</v>
      </c>
      <c r="V1288" s="14">
        <v>1488</v>
      </c>
      <c r="W1288" s="14">
        <v>289510.99776</v>
      </c>
      <c r="X1288" s="14">
        <v>98.984947131570323</v>
      </c>
      <c r="Y1288" s="19">
        <f t="shared" si="41"/>
        <v>-0.98984947131570322</v>
      </c>
      <c r="Z1288" s="19">
        <v>-0.98980000000000001</v>
      </c>
      <c r="AA1288" t="s">
        <v>12946</v>
      </c>
      <c r="AB1288" s="121">
        <v>3</v>
      </c>
    </row>
    <row r="1289" spans="1:28" ht="20.25">
      <c r="A1289">
        <v>3605</v>
      </c>
      <c r="B1289" t="s">
        <v>3739</v>
      </c>
      <c r="C1289" t="s">
        <v>3740</v>
      </c>
      <c r="D1289" t="str">
        <f t="shared" si="40"/>
        <v>Vites VITES</v>
      </c>
      <c r="E1289" s="3" t="s">
        <v>8888</v>
      </c>
      <c r="F1289" s="3" t="s">
        <v>8883</v>
      </c>
      <c r="G1289" s="3" t="s">
        <v>8883</v>
      </c>
      <c r="H1289" s="4">
        <v>1440</v>
      </c>
      <c r="I1289" s="4">
        <v>204357.30298470741</v>
      </c>
      <c r="J1289" s="6">
        <v>43418</v>
      </c>
      <c r="K1289" s="8">
        <v>1.9554914596199999E-5</v>
      </c>
      <c r="L1289" s="7">
        <v>2635</v>
      </c>
      <c r="M1289" s="7">
        <v>0</v>
      </c>
      <c r="N1289" s="9">
        <v>43642</v>
      </c>
      <c r="O1289" s="10">
        <v>1.2628233793099999E-4</v>
      </c>
      <c r="P1289" s="10">
        <v>1563</v>
      </c>
      <c r="Q1289" s="10">
        <v>4611209.0836534817</v>
      </c>
      <c r="R1289" s="10">
        <v>6.457831217301238</v>
      </c>
      <c r="S1289" s="18">
        <v>6.457831217301238</v>
      </c>
      <c r="T1289" s="13">
        <v>43906</v>
      </c>
      <c r="U1289" s="16">
        <v>4.9995233564300003E-6</v>
      </c>
      <c r="V1289" s="14">
        <v>1596</v>
      </c>
      <c r="W1289" s="16">
        <v>184296.45150362299</v>
      </c>
      <c r="X1289" s="16">
        <v>96.040995567280589</v>
      </c>
      <c r="Y1289" s="19">
        <f t="shared" si="41"/>
        <v>-0.96040995567280585</v>
      </c>
      <c r="Z1289" s="19">
        <v>-0.96040000000000003</v>
      </c>
      <c r="AA1289" t="s">
        <v>12947</v>
      </c>
      <c r="AB1289" s="121">
        <v>3</v>
      </c>
    </row>
    <row r="1290" spans="1:28" ht="20.25">
      <c r="A1290">
        <v>4826</v>
      </c>
      <c r="B1290" t="s">
        <v>5052</v>
      </c>
      <c r="C1290" t="s">
        <v>3826</v>
      </c>
      <c r="D1290" t="str">
        <f t="shared" si="40"/>
        <v>ZUM TOKEN ZUM</v>
      </c>
      <c r="E1290" s="3" t="s">
        <v>8891</v>
      </c>
      <c r="F1290" s="3" t="s">
        <v>8883</v>
      </c>
      <c r="G1290" s="3" t="s">
        <v>8883</v>
      </c>
      <c r="H1290" s="4">
        <v>1441</v>
      </c>
      <c r="I1290" s="4">
        <v>203501.46552436589</v>
      </c>
      <c r="J1290" s="6">
        <v>43866</v>
      </c>
      <c r="K1290" s="8">
        <v>1.0029313429E-6</v>
      </c>
      <c r="L1290" s="7">
        <v>2066</v>
      </c>
      <c r="M1290" s="7">
        <v>4759.1597996401561</v>
      </c>
      <c r="N1290" s="9">
        <v>44299</v>
      </c>
      <c r="O1290" s="10">
        <v>6.3600839943000001E-4</v>
      </c>
      <c r="P1290" s="10">
        <v>1317</v>
      </c>
      <c r="Q1290" s="10">
        <v>9605137.0224273447</v>
      </c>
      <c r="R1290" s="10">
        <v>634.1494898254615</v>
      </c>
      <c r="S1290" s="18">
        <v>634.1494898254615</v>
      </c>
      <c r="T1290" s="13">
        <v>44602</v>
      </c>
      <c r="U1290" s="16">
        <v>3.8085682355822902E-6</v>
      </c>
      <c r="V1290" s="14">
        <v>1755</v>
      </c>
      <c r="W1290" s="16">
        <v>97553.462138759889</v>
      </c>
      <c r="X1290" s="16">
        <v>99.401176424871821</v>
      </c>
      <c r="Y1290" s="19">
        <f t="shared" si="41"/>
        <v>-0.99401176424871818</v>
      </c>
      <c r="Z1290" s="19">
        <v>-0.99399999999999999</v>
      </c>
      <c r="AA1290" t="s">
        <v>12948</v>
      </c>
      <c r="AB1290" s="121">
        <v>3</v>
      </c>
    </row>
    <row r="1291" spans="1:28" ht="20.25">
      <c r="A1291">
        <v>1191</v>
      </c>
      <c r="B1291" t="s">
        <v>627</v>
      </c>
      <c r="C1291" t="s">
        <v>628</v>
      </c>
      <c r="D1291" t="str">
        <f t="shared" si="40"/>
        <v>Memetic / PepeCoin MEME</v>
      </c>
      <c r="E1291" s="3" t="s">
        <v>8891</v>
      </c>
      <c r="F1291" s="3" t="s">
        <v>8883</v>
      </c>
      <c r="G1291" s="3" t="s">
        <v>8883</v>
      </c>
      <c r="H1291" s="4">
        <v>1443</v>
      </c>
      <c r="I1291" s="4">
        <v>200390.88426645281</v>
      </c>
      <c r="J1291" s="6">
        <v>44173</v>
      </c>
      <c r="K1291" s="7">
        <v>4.0304045406900002E-3</v>
      </c>
      <c r="L1291" s="7">
        <v>1549</v>
      </c>
      <c r="M1291" s="7">
        <v>120403.5910587167</v>
      </c>
      <c r="N1291" s="9">
        <v>44307</v>
      </c>
      <c r="O1291" s="10">
        <v>0.18325832791520999</v>
      </c>
      <c r="P1291" s="10">
        <v>1504</v>
      </c>
      <c r="Q1291" s="10">
        <v>5474626.8146645008</v>
      </c>
      <c r="R1291" s="10">
        <v>45.468966220407353</v>
      </c>
      <c r="S1291" s="18">
        <v>45.468966220407353</v>
      </c>
      <c r="T1291" s="13">
        <v>44588</v>
      </c>
      <c r="U1291" s="14">
        <v>1.9683264187455401E-2</v>
      </c>
      <c r="V1291" s="14">
        <v>1291</v>
      </c>
      <c r="W1291" s="14">
        <v>588014.34645101929</v>
      </c>
      <c r="X1291" s="14">
        <v>89.259279831166822</v>
      </c>
      <c r="Y1291" s="19">
        <f t="shared" si="41"/>
        <v>-0.89259279831166827</v>
      </c>
      <c r="Z1291" s="19">
        <v>-0.89259999999999995</v>
      </c>
      <c r="AA1291" t="s">
        <v>12949</v>
      </c>
      <c r="AB1291" s="121">
        <v>3</v>
      </c>
    </row>
    <row r="1292" spans="1:28" ht="20.25">
      <c r="A1292">
        <v>3274</v>
      </c>
      <c r="B1292" t="s">
        <v>3299</v>
      </c>
      <c r="C1292" t="s">
        <v>3300</v>
      </c>
      <c r="D1292" t="str">
        <f t="shared" si="40"/>
        <v>Carboneum [C8] Token C8</v>
      </c>
      <c r="E1292" s="3" t="s">
        <v>8887</v>
      </c>
      <c r="F1292" s="3" t="s">
        <v>8883</v>
      </c>
      <c r="G1292" s="3" t="s">
        <v>8883</v>
      </c>
      <c r="H1292" s="4">
        <v>1444</v>
      </c>
      <c r="I1292" s="4">
        <v>198974.0761234512</v>
      </c>
      <c r="J1292" s="6">
        <v>43428</v>
      </c>
      <c r="K1292" s="7">
        <v>3.7232444209699999E-3</v>
      </c>
      <c r="L1292" s="7">
        <v>1428</v>
      </c>
      <c r="M1292" s="7">
        <v>190549.29113421711</v>
      </c>
      <c r="N1292" s="9">
        <v>43636</v>
      </c>
      <c r="O1292" s="10">
        <v>4.76364657784E-2</v>
      </c>
      <c r="P1292" s="10">
        <v>1755</v>
      </c>
      <c r="Q1292" s="10">
        <v>2445213.6622996852</v>
      </c>
      <c r="R1292" s="10">
        <v>12.794342888181779</v>
      </c>
      <c r="S1292" s="18">
        <v>12.794342888181779</v>
      </c>
      <c r="T1292" s="13">
        <v>43911</v>
      </c>
      <c r="U1292" s="14">
        <v>1.6204131615999999E-3</v>
      </c>
      <c r="V1292" s="14">
        <v>1789</v>
      </c>
      <c r="W1292" s="14">
        <v>83790.155037653356</v>
      </c>
      <c r="X1292" s="14">
        <v>96.59837661102317</v>
      </c>
      <c r="Y1292" s="19">
        <f t="shared" si="41"/>
        <v>-0.96598376611023173</v>
      </c>
      <c r="Z1292" s="19">
        <v>-0.96599999999999997</v>
      </c>
      <c r="AA1292" t="s">
        <v>12950</v>
      </c>
      <c r="AB1292" s="121">
        <v>3</v>
      </c>
    </row>
    <row r="1293" spans="1:28" ht="20.25">
      <c r="A1293">
        <v>2230</v>
      </c>
      <c r="B1293" t="s">
        <v>1778</v>
      </c>
      <c r="C1293" t="s">
        <v>1779</v>
      </c>
      <c r="D1293" t="str">
        <f t="shared" si="40"/>
        <v>Monkey Project MONK</v>
      </c>
      <c r="E1293" s="3" t="s">
        <v>8887</v>
      </c>
      <c r="F1293" s="3" t="s">
        <v>8883</v>
      </c>
      <c r="G1293" s="3" t="s">
        <v>8883</v>
      </c>
      <c r="H1293" s="4">
        <v>1445</v>
      </c>
      <c r="I1293" s="4">
        <v>197763.08912121269</v>
      </c>
      <c r="J1293" s="6">
        <v>43319</v>
      </c>
      <c r="K1293" s="7">
        <v>0.93675351142883301</v>
      </c>
      <c r="L1293" s="7">
        <v>739</v>
      </c>
      <c r="M1293" s="7">
        <v>1775625.642211562</v>
      </c>
      <c r="N1293" s="9">
        <v>43320</v>
      </c>
      <c r="O1293" s="10">
        <v>1.0302211046218901</v>
      </c>
      <c r="P1293" s="10">
        <v>1824</v>
      </c>
      <c r="Q1293" s="10">
        <v>1952794.3991626271</v>
      </c>
      <c r="R1293" s="10">
        <v>1.099778214922825</v>
      </c>
      <c r="S1293" s="18">
        <v>1.099778214922825</v>
      </c>
      <c r="T1293" s="13">
        <v>44231</v>
      </c>
      <c r="U1293" s="14">
        <v>2.5855650310200001E-3</v>
      </c>
      <c r="V1293" s="14">
        <v>2003</v>
      </c>
      <c r="W1293" s="14">
        <v>30858.93457187575</v>
      </c>
      <c r="X1293" s="14">
        <v>99.749028143626603</v>
      </c>
      <c r="Y1293" s="19">
        <f t="shared" si="41"/>
        <v>-0.99749028143626606</v>
      </c>
      <c r="Z1293" s="19">
        <v>-0.99750000000000005</v>
      </c>
      <c r="AA1293" t="s">
        <v>12951</v>
      </c>
      <c r="AB1293" s="121">
        <v>3</v>
      </c>
    </row>
    <row r="1294" spans="1:28" ht="20.25">
      <c r="A1294">
        <v>1852</v>
      </c>
      <c r="B1294" t="s">
        <v>1291</v>
      </c>
      <c r="C1294" t="s">
        <v>1292</v>
      </c>
      <c r="D1294" t="str">
        <f t="shared" si="40"/>
        <v>KekCoin KEK</v>
      </c>
      <c r="E1294" s="3" t="s">
        <v>8891</v>
      </c>
      <c r="F1294" s="3" t="s">
        <v>8883</v>
      </c>
      <c r="G1294" s="3" t="s">
        <v>8883</v>
      </c>
      <c r="H1294" s="4">
        <v>1446</v>
      </c>
      <c r="I1294" s="4">
        <v>194860.5581814631</v>
      </c>
      <c r="J1294" s="6">
        <v>43593</v>
      </c>
      <c r="K1294" s="7">
        <v>7.5320827070400002E-3</v>
      </c>
      <c r="L1294" s="7">
        <v>1645</v>
      </c>
      <c r="M1294" s="7">
        <v>80716.698132272883</v>
      </c>
      <c r="N1294" s="9">
        <v>43642</v>
      </c>
      <c r="O1294" s="10">
        <v>9.48551018355E-2</v>
      </c>
      <c r="P1294" s="10">
        <v>2006</v>
      </c>
      <c r="Q1294" s="10">
        <v>1016503.790380033</v>
      </c>
      <c r="R1294" s="10">
        <v>12.59347587179864</v>
      </c>
      <c r="S1294" s="18">
        <v>12.59347587179864</v>
      </c>
      <c r="T1294" s="13">
        <v>44069</v>
      </c>
      <c r="U1294" s="14">
        <v>2.0670681867599999E-3</v>
      </c>
      <c r="V1294" s="14">
        <v>2068</v>
      </c>
      <c r="W1294" s="14">
        <v>22151.49850831896</v>
      </c>
      <c r="X1294" s="14">
        <v>97.820814962230756</v>
      </c>
      <c r="Y1294" s="19">
        <f t="shared" si="41"/>
        <v>-0.97820814962230751</v>
      </c>
      <c r="Z1294" s="19">
        <v>-0.97819999999999996</v>
      </c>
      <c r="AA1294" t="s">
        <v>12952</v>
      </c>
      <c r="AB1294" s="121">
        <v>3</v>
      </c>
    </row>
    <row r="1295" spans="1:28" ht="20.25">
      <c r="A1295">
        <v>3105</v>
      </c>
      <c r="B1295" t="s">
        <v>3017</v>
      </c>
      <c r="C1295" t="s">
        <v>3018</v>
      </c>
      <c r="D1295" t="str">
        <f t="shared" si="40"/>
        <v>Atlantis Blue Digital Token ABDT</v>
      </c>
      <c r="E1295" s="3" t="s">
        <v>8893</v>
      </c>
      <c r="F1295" s="3" t="s">
        <v>8883</v>
      </c>
      <c r="G1295" s="3" t="s">
        <v>8883</v>
      </c>
      <c r="H1295" s="4">
        <v>1447</v>
      </c>
      <c r="I1295" s="4">
        <v>194070.34402077721</v>
      </c>
      <c r="J1295" s="6">
        <v>43499</v>
      </c>
      <c r="K1295" s="7">
        <v>2.5510399904900001E-3</v>
      </c>
      <c r="L1295" s="7">
        <v>2671</v>
      </c>
      <c r="M1295" s="7">
        <v>0</v>
      </c>
      <c r="N1295" s="9">
        <v>43720</v>
      </c>
      <c r="O1295" s="10">
        <v>2.4643763075999998</v>
      </c>
      <c r="P1295" s="10">
        <v>261</v>
      </c>
      <c r="Q1295" s="10">
        <v>448068173.57407397</v>
      </c>
      <c r="R1295" s="10">
        <v>966.02809708468976</v>
      </c>
      <c r="S1295" s="18">
        <v>966.02809708468976</v>
      </c>
      <c r="T1295" s="13">
        <v>43937</v>
      </c>
      <c r="U1295" s="14">
        <v>6.0164633789099996E-4</v>
      </c>
      <c r="V1295" s="14">
        <v>1726</v>
      </c>
      <c r="W1295" s="14">
        <v>109390.18319766549</v>
      </c>
      <c r="X1295" s="14">
        <v>99.975586263508731</v>
      </c>
      <c r="Y1295" s="19">
        <f t="shared" si="41"/>
        <v>-0.99975586263508731</v>
      </c>
      <c r="Z1295" s="19">
        <v>-0.99980000000000002</v>
      </c>
      <c r="AA1295" t="s">
        <v>12953</v>
      </c>
      <c r="AB1295" s="121">
        <v>3</v>
      </c>
    </row>
    <row r="1296" spans="1:28" ht="20.25">
      <c r="A1296">
        <v>4620</v>
      </c>
      <c r="B1296" t="s">
        <v>4896</v>
      </c>
      <c r="C1296" t="s">
        <v>4897</v>
      </c>
      <c r="D1296" t="str">
        <f t="shared" si="40"/>
        <v>CYBR Token CYBR</v>
      </c>
      <c r="E1296" s="3" t="s">
        <v>8887</v>
      </c>
      <c r="F1296" s="3" t="s">
        <v>8883</v>
      </c>
      <c r="G1296" s="3" t="s">
        <v>8883</v>
      </c>
      <c r="H1296" s="4">
        <v>1448</v>
      </c>
      <c r="I1296" s="4">
        <v>192246.15643381071</v>
      </c>
      <c r="J1296" s="6">
        <v>43743</v>
      </c>
      <c r="K1296" s="7">
        <v>8.0168249865800005E-3</v>
      </c>
      <c r="L1296" s="7">
        <v>1527</v>
      </c>
      <c r="M1296" s="7">
        <v>130506.88804283419</v>
      </c>
      <c r="N1296" s="9">
        <v>43761</v>
      </c>
      <c r="O1296" s="10">
        <v>0.10028262804099999</v>
      </c>
      <c r="P1296" s="10">
        <v>1875</v>
      </c>
      <c r="Q1296" s="10">
        <v>1635780.2440990079</v>
      </c>
      <c r="R1296" s="10">
        <v>12.509020492385829</v>
      </c>
      <c r="S1296" s="18">
        <v>12.509020492385829</v>
      </c>
      <c r="T1296" s="13">
        <v>43924</v>
      </c>
      <c r="U1296" s="14">
        <v>7.2065260034000005E-4</v>
      </c>
      <c r="V1296" s="14">
        <v>2034</v>
      </c>
      <c r="W1296" s="14">
        <v>26959.947440873359</v>
      </c>
      <c r="X1296" s="14">
        <v>99.281378425737543</v>
      </c>
      <c r="Y1296" s="19">
        <f t="shared" si="41"/>
        <v>-0.99281378425737543</v>
      </c>
      <c r="Z1296" s="19">
        <v>-0.99280000000000002</v>
      </c>
      <c r="AA1296" t="s">
        <v>12954</v>
      </c>
      <c r="AB1296" s="121">
        <v>3</v>
      </c>
    </row>
    <row r="1297" spans="1:28" ht="20.25">
      <c r="A1297">
        <v>1845</v>
      </c>
      <c r="B1297" t="s">
        <v>1282</v>
      </c>
      <c r="C1297" t="s">
        <v>1282</v>
      </c>
      <c r="D1297" t="str">
        <f t="shared" si="40"/>
        <v>IXT IXT</v>
      </c>
      <c r="E1297" s="3" t="s">
        <v>8887</v>
      </c>
      <c r="F1297" s="3" t="s">
        <v>8883</v>
      </c>
      <c r="G1297" s="3" t="s">
        <v>8883</v>
      </c>
      <c r="H1297" s="4">
        <v>1449</v>
      </c>
      <c r="I1297" s="4">
        <v>185708.71594887201</v>
      </c>
      <c r="J1297" s="6">
        <v>44220</v>
      </c>
      <c r="K1297" s="7">
        <v>6.3834000000000004E-4</v>
      </c>
      <c r="L1297" s="7">
        <v>1320</v>
      </c>
      <c r="M1297" s="7">
        <v>284286.36523196002</v>
      </c>
      <c r="N1297" s="9">
        <v>44321</v>
      </c>
      <c r="O1297" s="10">
        <v>0.27110997999999997</v>
      </c>
      <c r="P1297" s="10">
        <v>1452</v>
      </c>
      <c r="Q1297" s="10">
        <v>6447979.4900000002</v>
      </c>
      <c r="R1297" s="10">
        <v>424.71093774477538</v>
      </c>
      <c r="S1297" s="18">
        <v>424.71093774477538</v>
      </c>
      <c r="T1297" s="13">
        <v>44556</v>
      </c>
      <c r="U1297" s="14">
        <v>9.9596033212820704E-4</v>
      </c>
      <c r="V1297" s="14">
        <v>1358</v>
      </c>
      <c r="W1297" s="14">
        <v>448483.14</v>
      </c>
      <c r="X1297" s="14">
        <v>99.632636049721128</v>
      </c>
      <c r="Y1297" s="19">
        <f t="shared" si="41"/>
        <v>-0.99632636049721124</v>
      </c>
      <c r="Z1297" s="19">
        <v>-0.99629999999999996</v>
      </c>
      <c r="AA1297" t="s">
        <v>12955</v>
      </c>
      <c r="AB1297" s="121">
        <v>3</v>
      </c>
    </row>
    <row r="1298" spans="1:28" ht="20.25">
      <c r="A1298">
        <v>1803</v>
      </c>
      <c r="B1298" t="s">
        <v>1227</v>
      </c>
      <c r="C1298" t="s">
        <v>1228</v>
      </c>
      <c r="D1298" t="str">
        <f t="shared" si="40"/>
        <v>PeepCoin PCN</v>
      </c>
      <c r="E1298" s="3" t="s">
        <v>8881</v>
      </c>
      <c r="F1298" s="3" t="s">
        <v>8883</v>
      </c>
      <c r="G1298" s="3" t="s">
        <v>8883</v>
      </c>
      <c r="H1298" s="4">
        <v>1450</v>
      </c>
      <c r="I1298" s="4">
        <v>180977.17133124059</v>
      </c>
      <c r="J1298" s="6">
        <v>43913</v>
      </c>
      <c r="K1298" s="8">
        <v>2.16334660235E-7</v>
      </c>
      <c r="L1298" s="7">
        <v>1925</v>
      </c>
      <c r="M1298" s="7">
        <v>20561.74266392225</v>
      </c>
      <c r="N1298" s="9">
        <v>44262</v>
      </c>
      <c r="O1298" s="10">
        <v>5.1121120477000002E-4</v>
      </c>
      <c r="P1298" s="10">
        <v>2645</v>
      </c>
      <c r="Q1298" s="10">
        <v>0</v>
      </c>
      <c r="R1298" s="10">
        <v>2363.057330779458</v>
      </c>
      <c r="S1298" s="18">
        <v>2363.057330779458</v>
      </c>
      <c r="T1298" s="13">
        <v>44568</v>
      </c>
      <c r="U1298" s="16">
        <v>2.3563523923962999E-7</v>
      </c>
      <c r="V1298" s="14">
        <v>2623</v>
      </c>
      <c r="W1298" s="16">
        <v>0</v>
      </c>
      <c r="X1298" s="16">
        <v>99.953906479936094</v>
      </c>
      <c r="Y1298" s="19">
        <f t="shared" si="41"/>
        <v>-0.99953906479936094</v>
      </c>
      <c r="Z1298" s="19">
        <v>-0.99950000000000006</v>
      </c>
      <c r="AA1298" t="s">
        <v>12956</v>
      </c>
      <c r="AB1298" s="121">
        <v>3</v>
      </c>
    </row>
    <row r="1299" spans="1:28" ht="20.25">
      <c r="A1299">
        <v>3696</v>
      </c>
      <c r="B1299" t="s">
        <v>3901</v>
      </c>
      <c r="C1299" t="s">
        <v>3902</v>
      </c>
      <c r="D1299" t="str">
        <f t="shared" si="40"/>
        <v>SpectrumCash XSM</v>
      </c>
      <c r="E1299" s="3" t="s">
        <v>8891</v>
      </c>
      <c r="F1299" s="3" t="s">
        <v>8883</v>
      </c>
      <c r="G1299" s="3" t="s">
        <v>8883</v>
      </c>
      <c r="H1299" s="4">
        <v>1451</v>
      </c>
      <c r="I1299" s="4">
        <v>180017.90414058641</v>
      </c>
      <c r="J1299" s="6">
        <v>43866</v>
      </c>
      <c r="K1299" s="8">
        <v>5.2859691550799996E-6</v>
      </c>
      <c r="L1299" s="7">
        <v>1946</v>
      </c>
      <c r="M1299" s="7">
        <v>17164.128349113449</v>
      </c>
      <c r="N1299" s="9">
        <v>44489</v>
      </c>
      <c r="O1299" s="10">
        <v>6.6000859454000004E-4</v>
      </c>
      <c r="P1299" s="10">
        <v>1777</v>
      </c>
      <c r="Q1299" s="10">
        <v>2143203.9510600232</v>
      </c>
      <c r="R1299" s="10">
        <v>124.8604702707561</v>
      </c>
      <c r="S1299" s="18">
        <v>124.8604702707561</v>
      </c>
      <c r="T1299" s="13">
        <v>44496</v>
      </c>
      <c r="U1299" s="14">
        <v>5.852290159121886E-4</v>
      </c>
      <c r="V1299" s="14">
        <v>997</v>
      </c>
      <c r="W1299" s="14">
        <v>1900376.979260619</v>
      </c>
      <c r="X1299" s="14">
        <v>11.33009164523529</v>
      </c>
      <c r="Y1299" s="19">
        <f t="shared" si="41"/>
        <v>-0.11330091645235291</v>
      </c>
      <c r="Z1299" s="19">
        <v>-0.1133</v>
      </c>
      <c r="AA1299" t="s">
        <v>12957</v>
      </c>
      <c r="AB1299" s="121">
        <v>3</v>
      </c>
    </row>
    <row r="1300" spans="1:28" ht="20.25">
      <c r="A1300">
        <v>2255</v>
      </c>
      <c r="B1300" t="s">
        <v>1811</v>
      </c>
      <c r="C1300" t="s">
        <v>1812</v>
      </c>
      <c r="D1300" t="str">
        <f t="shared" si="40"/>
        <v>Social Send SEND</v>
      </c>
      <c r="E1300" s="3" t="s">
        <v>3686</v>
      </c>
      <c r="F1300" s="3" t="s">
        <v>8883</v>
      </c>
      <c r="G1300" s="3" t="s">
        <v>8883</v>
      </c>
      <c r="H1300" s="4">
        <v>1452</v>
      </c>
      <c r="I1300" s="4">
        <v>177050.393562846</v>
      </c>
      <c r="J1300" s="6">
        <v>43444</v>
      </c>
      <c r="K1300" s="7">
        <v>9.1906814383100003E-3</v>
      </c>
      <c r="L1300" s="7">
        <v>1181</v>
      </c>
      <c r="M1300" s="7">
        <v>446199.53199956799</v>
      </c>
      <c r="N1300" s="9">
        <v>43446</v>
      </c>
      <c r="O1300" s="10">
        <v>0.12621443698000001</v>
      </c>
      <c r="P1300" s="10">
        <v>2049</v>
      </c>
      <c r="Q1300" s="10">
        <v>828918.86092489294</v>
      </c>
      <c r="R1300" s="10">
        <v>13.732870389119761</v>
      </c>
      <c r="S1300" s="18">
        <v>13.732870389119761</v>
      </c>
      <c r="T1300" s="13">
        <v>44616</v>
      </c>
      <c r="U1300" s="14">
        <v>8.6148044320716799E-4</v>
      </c>
      <c r="V1300" s="14">
        <v>2561</v>
      </c>
      <c r="W1300" s="14">
        <v>0</v>
      </c>
      <c r="X1300" s="14">
        <v>99.317446986398494</v>
      </c>
      <c r="Y1300" s="19">
        <f t="shared" si="41"/>
        <v>-0.99317446986398494</v>
      </c>
      <c r="Z1300" s="19">
        <v>-0.99319999999999997</v>
      </c>
      <c r="AA1300" t="s">
        <v>12958</v>
      </c>
      <c r="AB1300" s="121">
        <v>3</v>
      </c>
    </row>
    <row r="1301" spans="1:28" ht="20.25">
      <c r="A1301">
        <v>2865</v>
      </c>
      <c r="B1301" t="s">
        <v>2665</v>
      </c>
      <c r="C1301" t="s">
        <v>2666</v>
      </c>
      <c r="D1301" t="str">
        <f t="shared" si="40"/>
        <v>Trittium TRTT</v>
      </c>
      <c r="E1301" s="3" t="s">
        <v>8888</v>
      </c>
      <c r="F1301" s="3" t="s">
        <v>8883</v>
      </c>
      <c r="G1301" s="3" t="s">
        <v>8883</v>
      </c>
      <c r="H1301" s="4">
        <v>1453</v>
      </c>
      <c r="I1301" s="4">
        <v>175752.418351598</v>
      </c>
      <c r="J1301" s="6">
        <v>44126</v>
      </c>
      <c r="K1301" s="7">
        <v>7.4536999999999997E-4</v>
      </c>
      <c r="L1301" s="7">
        <v>1387</v>
      </c>
      <c r="M1301" s="7">
        <v>224135.54157785</v>
      </c>
      <c r="N1301" s="9">
        <v>44427</v>
      </c>
      <c r="O1301" s="10">
        <v>0.25595521999999998</v>
      </c>
      <c r="P1301" s="10">
        <v>1087</v>
      </c>
      <c r="Q1301" s="10">
        <v>18621607.329999998</v>
      </c>
      <c r="R1301" s="10">
        <v>343.39350926385549</v>
      </c>
      <c r="S1301" s="18">
        <v>343.39350926385549</v>
      </c>
      <c r="T1301" s="13">
        <v>44676</v>
      </c>
      <c r="U1301" s="14">
        <v>6.1621960750229002E-3</v>
      </c>
      <c r="V1301" s="14">
        <v>1145</v>
      </c>
      <c r="W1301" s="14">
        <v>1041000.55</v>
      </c>
      <c r="X1301" s="14">
        <v>97.592471028712396</v>
      </c>
      <c r="Y1301" s="19">
        <f t="shared" si="41"/>
        <v>-0.97592471028712391</v>
      </c>
      <c r="Z1301" s="19">
        <v>-0.97589999999999999</v>
      </c>
      <c r="AA1301" t="s">
        <v>12959</v>
      </c>
      <c r="AB1301" s="121">
        <v>3</v>
      </c>
    </row>
    <row r="1302" spans="1:28" ht="20.25">
      <c r="A1302">
        <v>1439</v>
      </c>
      <c r="B1302" t="s">
        <v>819</v>
      </c>
      <c r="C1302" t="s">
        <v>820</v>
      </c>
      <c r="D1302" t="str">
        <f t="shared" si="40"/>
        <v>AllSafe ASAFE</v>
      </c>
      <c r="E1302" s="3" t="s">
        <v>8887</v>
      </c>
      <c r="F1302" s="3" t="s">
        <v>8883</v>
      </c>
      <c r="G1302" s="3" t="s">
        <v>8883</v>
      </c>
      <c r="H1302" s="4">
        <v>1454</v>
      </c>
      <c r="I1302" s="4">
        <v>175375.28934723299</v>
      </c>
      <c r="J1302" s="6">
        <v>43565</v>
      </c>
      <c r="K1302" s="7">
        <v>2.6924238931400001E-3</v>
      </c>
      <c r="L1302" s="7">
        <v>1547</v>
      </c>
      <c r="M1302" s="7">
        <v>121580.96270217899</v>
      </c>
      <c r="N1302" s="9">
        <v>43994</v>
      </c>
      <c r="O1302" s="10">
        <v>8.7867243763300004E-2</v>
      </c>
      <c r="P1302" s="10">
        <v>2169</v>
      </c>
      <c r="Q1302" s="10">
        <v>483635.07441489497</v>
      </c>
      <c r="R1302" s="10">
        <v>32.634996289839833</v>
      </c>
      <c r="S1302" s="18">
        <v>32.634996289839833</v>
      </c>
      <c r="T1302" s="13">
        <v>44687</v>
      </c>
      <c r="U1302" s="14">
        <v>4.9674985841681079E-3</v>
      </c>
      <c r="V1302" s="14">
        <v>1906</v>
      </c>
      <c r="W1302" s="14">
        <v>49441.14</v>
      </c>
      <c r="X1302" s="14">
        <v>94.34658654190892</v>
      </c>
      <c r="Y1302" s="19">
        <f t="shared" si="41"/>
        <v>-0.94346586541908917</v>
      </c>
      <c r="Z1302" s="19">
        <v>-0.94350000000000001</v>
      </c>
      <c r="AA1302" t="s">
        <v>12960</v>
      </c>
      <c r="AB1302" s="121">
        <v>3</v>
      </c>
    </row>
    <row r="1303" spans="1:28" ht="20.25">
      <c r="A1303">
        <v>4867</v>
      </c>
      <c r="B1303" t="s">
        <v>5084</v>
      </c>
      <c r="C1303" t="s">
        <v>5085</v>
      </c>
      <c r="D1303" t="str">
        <f t="shared" si="40"/>
        <v>BeatzCoin BTZC</v>
      </c>
      <c r="E1303" s="3" t="s">
        <v>8887</v>
      </c>
      <c r="F1303" s="3" t="s">
        <v>8883</v>
      </c>
      <c r="G1303" s="3" t="s">
        <v>8883</v>
      </c>
      <c r="H1303" s="4">
        <v>1455</v>
      </c>
      <c r="I1303" s="4">
        <v>174948.584056936</v>
      </c>
      <c r="J1303" s="6">
        <v>44016</v>
      </c>
      <c r="K1303" s="8">
        <v>6.3337352011499993E-5</v>
      </c>
      <c r="L1303" s="7">
        <v>1287</v>
      </c>
      <c r="M1303" s="7">
        <v>307790.16059481801</v>
      </c>
      <c r="N1303" s="9">
        <v>44516</v>
      </c>
      <c r="O1303" s="10">
        <v>1.636815966273698E-2</v>
      </c>
      <c r="P1303" s="10">
        <v>844</v>
      </c>
      <c r="Q1303" s="10">
        <v>40826415.759999998</v>
      </c>
      <c r="R1303" s="10">
        <v>258.42822825565952</v>
      </c>
      <c r="S1303" s="18">
        <v>258.42822825565952</v>
      </c>
      <c r="T1303" s="13">
        <v>44687</v>
      </c>
      <c r="U1303" s="16">
        <v>3.5482132744057998E-5</v>
      </c>
      <c r="V1303" s="14">
        <v>1772</v>
      </c>
      <c r="W1303" s="16">
        <v>92645.97</v>
      </c>
      <c r="X1303" s="16">
        <v>99.783224666210728</v>
      </c>
      <c r="Y1303" s="19">
        <f t="shared" si="41"/>
        <v>-0.99783224666210724</v>
      </c>
      <c r="Z1303" s="19">
        <v>-0.99780000000000002</v>
      </c>
      <c r="AA1303" t="s">
        <v>12961</v>
      </c>
      <c r="AB1303" s="121">
        <v>3</v>
      </c>
    </row>
    <row r="1304" spans="1:28" ht="20.25">
      <c r="A1304">
        <v>3315</v>
      </c>
      <c r="B1304" t="s">
        <v>3373</v>
      </c>
      <c r="C1304" t="s">
        <v>3374</v>
      </c>
      <c r="D1304" t="str">
        <f t="shared" si="40"/>
        <v>Playgroundz IOG</v>
      </c>
      <c r="E1304" s="3" t="s">
        <v>8892</v>
      </c>
      <c r="F1304" s="3" t="s">
        <v>8883</v>
      </c>
      <c r="G1304" s="3" t="s">
        <v>8883</v>
      </c>
      <c r="H1304" s="4">
        <v>1456</v>
      </c>
      <c r="I1304" s="4">
        <v>172855.7955169889</v>
      </c>
      <c r="J1304" s="6">
        <v>43918</v>
      </c>
      <c r="K1304" s="7">
        <v>1.1292144469300001E-4</v>
      </c>
      <c r="L1304" s="7">
        <v>2086</v>
      </c>
      <c r="M1304" s="7">
        <v>3223.3561893348901</v>
      </c>
      <c r="N1304" s="9">
        <v>44110</v>
      </c>
      <c r="O1304" s="10">
        <v>0.55028542954564996</v>
      </c>
      <c r="P1304" s="10">
        <v>1148</v>
      </c>
      <c r="Q1304" s="10">
        <v>15707963.6206313</v>
      </c>
      <c r="R1304" s="10">
        <v>4873.1702914509569</v>
      </c>
      <c r="S1304" s="18">
        <v>4873.1702914509569</v>
      </c>
      <c r="T1304" s="13">
        <v>44425</v>
      </c>
      <c r="U1304" s="14">
        <v>3.0006326388699999E-3</v>
      </c>
      <c r="V1304" s="14">
        <v>1786</v>
      </c>
      <c r="W1304" s="14">
        <v>85653.418752460813</v>
      </c>
      <c r="X1304" s="14">
        <v>99.454713412756092</v>
      </c>
      <c r="Y1304" s="19">
        <f t="shared" si="41"/>
        <v>-0.99454713412756091</v>
      </c>
      <c r="Z1304" s="19">
        <v>-0.99450000000000005</v>
      </c>
      <c r="AA1304" t="s">
        <v>12962</v>
      </c>
      <c r="AB1304" s="121">
        <v>3</v>
      </c>
    </row>
    <row r="1305" spans="1:28" ht="20.25">
      <c r="A1305">
        <v>2110</v>
      </c>
      <c r="B1305" t="s">
        <v>1636</v>
      </c>
      <c r="C1305" t="s">
        <v>1637</v>
      </c>
      <c r="D1305" t="str">
        <f t="shared" si="40"/>
        <v>Dovu DOV</v>
      </c>
      <c r="E1305" s="3" t="s">
        <v>8893</v>
      </c>
      <c r="F1305" s="3" t="s">
        <v>8883</v>
      </c>
      <c r="G1305" s="3" t="s">
        <v>8883</v>
      </c>
      <c r="H1305" s="4">
        <v>1457</v>
      </c>
      <c r="I1305" s="4">
        <v>172583.67303146099</v>
      </c>
      <c r="J1305" s="6">
        <v>44146</v>
      </c>
      <c r="K1305" s="7">
        <v>1.9425000000000001E-4</v>
      </c>
      <c r="L1305" s="7">
        <v>1386</v>
      </c>
      <c r="M1305" s="7">
        <v>224142.64504621</v>
      </c>
      <c r="N1305" s="9">
        <v>44305</v>
      </c>
      <c r="O1305" s="10">
        <v>0.13453417000000001</v>
      </c>
      <c r="P1305" s="10">
        <v>672</v>
      </c>
      <c r="Q1305" s="10">
        <v>73141051.430000007</v>
      </c>
      <c r="R1305" s="10">
        <v>692.58259974259977</v>
      </c>
      <c r="S1305" s="18">
        <v>692.58259974259977</v>
      </c>
      <c r="T1305" s="13">
        <v>44561</v>
      </c>
      <c r="U1305" s="14">
        <v>8.4043970319101213E-3</v>
      </c>
      <c r="V1305" s="14">
        <v>651</v>
      </c>
      <c r="W1305" s="14">
        <v>8419214.4199999999</v>
      </c>
      <c r="X1305" s="14">
        <v>93.752964743521943</v>
      </c>
      <c r="Y1305" s="19">
        <f t="shared" si="41"/>
        <v>-0.93752964743521938</v>
      </c>
      <c r="Z1305" s="19">
        <v>-0.9375</v>
      </c>
      <c r="AA1305" t="s">
        <v>12963</v>
      </c>
      <c r="AB1305" s="121">
        <v>3</v>
      </c>
    </row>
    <row r="1306" spans="1:28" ht="20.25">
      <c r="A1306">
        <v>1019</v>
      </c>
      <c r="B1306" t="s">
        <v>524</v>
      </c>
      <c r="C1306" t="s">
        <v>525</v>
      </c>
      <c r="D1306" t="str">
        <f t="shared" si="40"/>
        <v>Manna MANNA</v>
      </c>
      <c r="E1306" s="3" t="s">
        <v>8887</v>
      </c>
      <c r="F1306" s="3" t="s">
        <v>8883</v>
      </c>
      <c r="G1306" s="3" t="s">
        <v>8883</v>
      </c>
      <c r="H1306" s="4">
        <v>1458</v>
      </c>
      <c r="I1306" s="4">
        <v>171397.549825733</v>
      </c>
      <c r="J1306" s="6">
        <v>43809</v>
      </c>
      <c r="K1306" s="8">
        <v>7.4346088118200002E-5</v>
      </c>
      <c r="L1306" s="7">
        <v>1541</v>
      </c>
      <c r="M1306" s="7">
        <v>123799.78843530999</v>
      </c>
      <c r="N1306" s="9">
        <v>44120</v>
      </c>
      <c r="O1306" s="10">
        <v>2.4203200000000001E-2</v>
      </c>
      <c r="P1306" s="10">
        <v>2079</v>
      </c>
      <c r="Q1306" s="10">
        <v>717638.81081679999</v>
      </c>
      <c r="R1306" s="10">
        <v>325.54772702391898</v>
      </c>
      <c r="S1306" s="18">
        <v>325.54772702391898</v>
      </c>
      <c r="T1306" s="13">
        <v>44160</v>
      </c>
      <c r="U1306" s="14">
        <v>7.5850000000000001E-5</v>
      </c>
      <c r="V1306" s="14">
        <v>1898</v>
      </c>
      <c r="W1306" s="14">
        <v>51726.245521359997</v>
      </c>
      <c r="X1306" s="14">
        <v>99.686611687710723</v>
      </c>
      <c r="Y1306" s="19">
        <f t="shared" si="41"/>
        <v>-0.99686611687710724</v>
      </c>
      <c r="Z1306" s="19">
        <v>-0.99690000000000001</v>
      </c>
      <c r="AA1306" t="s">
        <v>12964</v>
      </c>
      <c r="AB1306" s="121">
        <v>3</v>
      </c>
    </row>
    <row r="1307" spans="1:28" ht="20.25">
      <c r="A1307">
        <v>948</v>
      </c>
      <c r="B1307" t="s">
        <v>486</v>
      </c>
      <c r="C1307" t="s">
        <v>487</v>
      </c>
      <c r="D1307" t="str">
        <f t="shared" si="40"/>
        <v>AudioCoin ADC</v>
      </c>
      <c r="E1307" s="3" t="s">
        <v>8887</v>
      </c>
      <c r="F1307" s="3" t="s">
        <v>8883</v>
      </c>
      <c r="G1307" s="3" t="s">
        <v>8883</v>
      </c>
      <c r="H1307" s="4">
        <v>1460</v>
      </c>
      <c r="I1307" s="4">
        <v>170064.58835713501</v>
      </c>
      <c r="J1307" s="6">
        <v>43937</v>
      </c>
      <c r="K1307" s="8">
        <v>6.5449814525299994E-5</v>
      </c>
      <c r="L1307" s="7">
        <v>1675</v>
      </c>
      <c r="M1307" s="7">
        <v>69740.700603404795</v>
      </c>
      <c r="N1307" s="9">
        <v>44515</v>
      </c>
      <c r="O1307" s="10">
        <v>1.7896023822034882E-2</v>
      </c>
      <c r="P1307" s="10">
        <v>1949</v>
      </c>
      <c r="Q1307" s="10">
        <v>1248726.3799999999</v>
      </c>
      <c r="R1307" s="10">
        <v>273.43123814532851</v>
      </c>
      <c r="S1307" s="18">
        <v>273.43123814532851</v>
      </c>
      <c r="T1307" s="13">
        <v>44585</v>
      </c>
      <c r="U1307" s="14">
        <v>3.3184059565661498E-4</v>
      </c>
      <c r="V1307" s="14">
        <v>1416</v>
      </c>
      <c r="W1307" s="14">
        <v>359481.21</v>
      </c>
      <c r="X1307" s="14">
        <v>98.145730029437999</v>
      </c>
      <c r="Y1307" s="19">
        <f t="shared" si="41"/>
        <v>-0.98145730029437994</v>
      </c>
      <c r="Z1307" s="19">
        <v>-0.98150000000000004</v>
      </c>
      <c r="AA1307" t="s">
        <v>12965</v>
      </c>
      <c r="AB1307" s="121">
        <v>3</v>
      </c>
    </row>
    <row r="1308" spans="1:28" ht="20.25">
      <c r="A1308">
        <v>3206</v>
      </c>
      <c r="B1308" t="s">
        <v>3192</v>
      </c>
      <c r="C1308" t="s">
        <v>1115</v>
      </c>
      <c r="D1308" t="str">
        <f t="shared" si="40"/>
        <v>Mithril Ore MORE</v>
      </c>
      <c r="E1308" s="3" t="s">
        <v>8887</v>
      </c>
      <c r="F1308" s="3" t="s">
        <v>8883</v>
      </c>
      <c r="G1308" s="3" t="s">
        <v>8883</v>
      </c>
      <c r="H1308" s="4">
        <v>1462</v>
      </c>
      <c r="I1308" s="4">
        <v>168668.70359780939</v>
      </c>
      <c r="J1308" s="6">
        <v>43384</v>
      </c>
      <c r="K1308" s="7">
        <v>3.9758763313293501</v>
      </c>
      <c r="L1308" s="7">
        <v>1771</v>
      </c>
      <c r="M1308" s="7">
        <v>44828.244188318298</v>
      </c>
      <c r="N1308" s="9">
        <v>43453</v>
      </c>
      <c r="O1308" s="10">
        <v>91.090829135000007</v>
      </c>
      <c r="P1308" s="10">
        <v>2000</v>
      </c>
      <c r="Q1308" s="10">
        <v>1030916.815102197</v>
      </c>
      <c r="R1308" s="10">
        <v>22.91088090874884</v>
      </c>
      <c r="S1308" s="18">
        <v>22.91088090874884</v>
      </c>
      <c r="T1308" s="13">
        <v>43903</v>
      </c>
      <c r="U1308" s="14">
        <v>13.0401074016</v>
      </c>
      <c r="V1308" s="14">
        <v>1618</v>
      </c>
      <c r="W1308" s="14">
        <v>168668.70359780939</v>
      </c>
      <c r="X1308" s="14">
        <v>85.684500267009227</v>
      </c>
      <c r="Y1308" s="19">
        <f t="shared" si="41"/>
        <v>-0.85684500267009223</v>
      </c>
      <c r="Z1308" s="19">
        <v>-0.85680000000000001</v>
      </c>
      <c r="AA1308" t="s">
        <v>12966</v>
      </c>
      <c r="AB1308" s="121">
        <v>3</v>
      </c>
    </row>
    <row r="1309" spans="1:28" ht="20.25">
      <c r="A1309">
        <v>3895</v>
      </c>
      <c r="B1309" t="s">
        <v>4222</v>
      </c>
      <c r="C1309" t="s">
        <v>429</v>
      </c>
      <c r="D1309" t="str">
        <f t="shared" si="40"/>
        <v>Matrexcoin MAC</v>
      </c>
      <c r="E1309" s="3" t="s">
        <v>8885</v>
      </c>
      <c r="F1309" s="3" t="s">
        <v>8883</v>
      </c>
      <c r="G1309" s="3" t="s">
        <v>8883</v>
      </c>
      <c r="H1309" s="4">
        <v>1463</v>
      </c>
      <c r="I1309" s="4">
        <v>168537.85205976269</v>
      </c>
      <c r="J1309" s="6">
        <v>43586</v>
      </c>
      <c r="K1309" s="7">
        <v>7.2681585110299998E-2</v>
      </c>
      <c r="L1309" s="7">
        <v>2791</v>
      </c>
      <c r="M1309" s="7">
        <v>0</v>
      </c>
      <c r="N1309" s="9">
        <v>43601</v>
      </c>
      <c r="O1309" s="10">
        <v>0.19513594411900001</v>
      </c>
      <c r="P1309" s="10">
        <v>3088</v>
      </c>
      <c r="Q1309" s="10">
        <v>0</v>
      </c>
      <c r="R1309" s="10">
        <v>2.684805839372737</v>
      </c>
      <c r="S1309" s="18">
        <v>2.684805839372737</v>
      </c>
      <c r="T1309" s="13">
        <v>44659</v>
      </c>
      <c r="U1309" s="14">
        <v>8.4575327023361552E-4</v>
      </c>
      <c r="V1309" s="14">
        <v>2099</v>
      </c>
      <c r="W1309" s="14">
        <v>18755.796652139561</v>
      </c>
      <c r="X1309" s="14">
        <v>99.566582530936572</v>
      </c>
      <c r="Y1309" s="19">
        <f t="shared" si="41"/>
        <v>-0.99566582530936576</v>
      </c>
      <c r="Z1309" s="19">
        <v>-0.99570000000000003</v>
      </c>
      <c r="AA1309" t="s">
        <v>12967</v>
      </c>
      <c r="AB1309" s="121">
        <v>3</v>
      </c>
    </row>
    <row r="1310" spans="1:28" ht="20.25">
      <c r="A1310">
        <v>2422</v>
      </c>
      <c r="B1310" t="s">
        <v>2046</v>
      </c>
      <c r="C1310" t="s">
        <v>2047</v>
      </c>
      <c r="D1310" t="str">
        <f t="shared" si="40"/>
        <v>IDEX Membership IDXM</v>
      </c>
      <c r="E1310" s="3" t="s">
        <v>3686</v>
      </c>
      <c r="F1310" s="3" t="s">
        <v>8883</v>
      </c>
      <c r="G1310" s="3" t="s">
        <v>8883</v>
      </c>
      <c r="H1310" s="4">
        <v>1464</v>
      </c>
      <c r="I1310" s="4">
        <v>166514.08456059999</v>
      </c>
      <c r="J1310" s="6">
        <v>43793</v>
      </c>
      <c r="K1310" s="7">
        <v>56.556586133400003</v>
      </c>
      <c r="L1310" s="7">
        <v>1574</v>
      </c>
      <c r="M1310" s="7">
        <v>113113.1722668</v>
      </c>
      <c r="N1310" s="9">
        <v>44451</v>
      </c>
      <c r="O1310" s="10">
        <v>1603.464709516787</v>
      </c>
      <c r="P1310" s="10">
        <v>1672</v>
      </c>
      <c r="Q1310" s="10">
        <v>3206929.419033573</v>
      </c>
      <c r="R1310" s="10">
        <v>28.35151163004597</v>
      </c>
      <c r="S1310" s="18">
        <v>28.35151163004597</v>
      </c>
      <c r="T1310" s="13">
        <v>44454</v>
      </c>
      <c r="U1310" s="14">
        <v>1439.676813675085</v>
      </c>
      <c r="V1310" s="14">
        <v>896</v>
      </c>
      <c r="W1310" s="14">
        <v>2879353.6273501702</v>
      </c>
      <c r="X1310" s="14">
        <v>10.21462429884472</v>
      </c>
      <c r="Y1310" s="19">
        <f t="shared" si="41"/>
        <v>-0.1021462429884472</v>
      </c>
      <c r="Z1310" s="19">
        <v>-0.1021</v>
      </c>
      <c r="AA1310" t="s">
        <v>12968</v>
      </c>
      <c r="AB1310" s="121">
        <v>3</v>
      </c>
    </row>
    <row r="1311" spans="1:28" ht="20.25">
      <c r="A1311">
        <v>3592</v>
      </c>
      <c r="B1311" t="s">
        <v>3725</v>
      </c>
      <c r="C1311" t="s">
        <v>3726</v>
      </c>
      <c r="D1311" t="str">
        <f t="shared" si="40"/>
        <v>Coin Lion LION</v>
      </c>
      <c r="E1311" s="3" t="s">
        <v>3686</v>
      </c>
      <c r="F1311" s="3" t="s">
        <v>8883</v>
      </c>
      <c r="G1311" s="3" t="s">
        <v>8883</v>
      </c>
      <c r="H1311" s="4">
        <v>1465</v>
      </c>
      <c r="I1311" s="4">
        <v>165037.88918169291</v>
      </c>
      <c r="J1311" s="6">
        <v>43499</v>
      </c>
      <c r="K1311" s="7">
        <v>7.9716711570999993E-3</v>
      </c>
      <c r="L1311" s="7">
        <v>1347</v>
      </c>
      <c r="M1311" s="7">
        <v>256895.83998913571</v>
      </c>
      <c r="N1311" s="9">
        <v>43554</v>
      </c>
      <c r="O1311" s="10">
        <v>5.50275017812E-2</v>
      </c>
      <c r="P1311" s="10">
        <v>1850</v>
      </c>
      <c r="Q1311" s="10">
        <v>1773321.555041122</v>
      </c>
      <c r="R1311" s="10">
        <v>6.9028815535359289</v>
      </c>
      <c r="S1311" s="18">
        <v>6.9028815535359289</v>
      </c>
      <c r="T1311" s="13">
        <v>43906</v>
      </c>
      <c r="U1311" s="14">
        <v>1.94981410901E-3</v>
      </c>
      <c r="V1311" s="14">
        <v>1855</v>
      </c>
      <c r="W1311" s="14">
        <v>62834.896659110716</v>
      </c>
      <c r="X1311" s="14">
        <v>96.456655225303805</v>
      </c>
      <c r="Y1311" s="19">
        <f t="shared" si="41"/>
        <v>-0.964566552253038</v>
      </c>
      <c r="Z1311" s="19">
        <v>-0.96460000000000001</v>
      </c>
      <c r="AA1311" t="s">
        <v>12969</v>
      </c>
      <c r="AB1311" s="121">
        <v>3</v>
      </c>
    </row>
    <row r="1312" spans="1:28" ht="20.25">
      <c r="A1312">
        <v>2722</v>
      </c>
      <c r="B1312" t="s">
        <v>2518</v>
      </c>
      <c r="C1312" t="s">
        <v>2518</v>
      </c>
      <c r="D1312" t="str">
        <f t="shared" si="40"/>
        <v>AC3 AC3</v>
      </c>
      <c r="E1312" s="3" t="s">
        <v>8891</v>
      </c>
      <c r="F1312" s="3" t="s">
        <v>8883</v>
      </c>
      <c r="G1312" s="3" t="s">
        <v>8883</v>
      </c>
      <c r="H1312" s="4">
        <v>1466</v>
      </c>
      <c r="I1312" s="4">
        <v>163329.31074729981</v>
      </c>
      <c r="J1312" s="6">
        <v>43330</v>
      </c>
      <c r="K1312" s="7">
        <v>2.5765677914023399E-2</v>
      </c>
      <c r="L1312" s="7">
        <v>741</v>
      </c>
      <c r="M1312" s="7">
        <v>1773120.5991580689</v>
      </c>
      <c r="N1312" s="9">
        <v>43339</v>
      </c>
      <c r="O1312" s="10">
        <v>9.3990333378315E-2</v>
      </c>
      <c r="P1312" s="10">
        <v>1449</v>
      </c>
      <c r="Q1312" s="10">
        <v>6468732.9943644572</v>
      </c>
      <c r="R1312" s="10">
        <v>3.647889013126226</v>
      </c>
      <c r="S1312" s="18">
        <v>3.647889013126226</v>
      </c>
      <c r="T1312" s="13">
        <v>44107</v>
      </c>
      <c r="U1312" s="14">
        <v>1.05493289E-4</v>
      </c>
      <c r="V1312" s="14">
        <v>1897</v>
      </c>
      <c r="W1312" s="14">
        <v>51798.081715754932</v>
      </c>
      <c r="X1312" s="14">
        <v>99.887761554610748</v>
      </c>
      <c r="Y1312" s="19">
        <f t="shared" si="41"/>
        <v>-0.99887761554610743</v>
      </c>
      <c r="Z1312" s="19">
        <v>-0.99890000000000001</v>
      </c>
      <c r="AA1312" t="s">
        <v>12970</v>
      </c>
      <c r="AB1312" s="121">
        <v>3</v>
      </c>
    </row>
    <row r="1313" spans="1:28" ht="20.25">
      <c r="A1313">
        <v>1841</v>
      </c>
      <c r="B1313" t="s">
        <v>1278</v>
      </c>
      <c r="C1313" t="s">
        <v>1279</v>
      </c>
      <c r="D1313" t="str">
        <f t="shared" si="40"/>
        <v>Primalbase Token PBT</v>
      </c>
      <c r="E1313" s="3" t="s">
        <v>8887</v>
      </c>
      <c r="F1313" s="3" t="s">
        <v>8883</v>
      </c>
      <c r="G1313" s="3" t="s">
        <v>8883</v>
      </c>
      <c r="H1313" s="4">
        <v>1469</v>
      </c>
      <c r="I1313" s="4">
        <v>159312.44776499999</v>
      </c>
      <c r="J1313" s="6">
        <v>43497</v>
      </c>
      <c r="K1313" s="7">
        <v>2090.7709108700001</v>
      </c>
      <c r="L1313" s="7">
        <v>621</v>
      </c>
      <c r="M1313" s="7">
        <v>2613463.6385875</v>
      </c>
      <c r="N1313" s="9">
        <v>43539</v>
      </c>
      <c r="O1313" s="10">
        <v>10961.4750726</v>
      </c>
      <c r="P1313" s="10">
        <v>1186</v>
      </c>
      <c r="Q1313" s="10">
        <v>13701843.84075</v>
      </c>
      <c r="R1313" s="10">
        <v>5.2427910755840639</v>
      </c>
      <c r="S1313" s="18">
        <v>5.2427910755840639</v>
      </c>
      <c r="T1313" s="13">
        <v>43943</v>
      </c>
      <c r="U1313" s="14">
        <v>42.069315551800003</v>
      </c>
      <c r="V1313" s="14">
        <v>1890</v>
      </c>
      <c r="W1313" s="14">
        <v>52586.644439750002</v>
      </c>
      <c r="X1313" s="14">
        <v>99.6162075334463</v>
      </c>
      <c r="Y1313" s="19">
        <f t="shared" si="41"/>
        <v>-0.99616207533446299</v>
      </c>
      <c r="Z1313" s="19">
        <v>-0.99619999999999997</v>
      </c>
      <c r="AA1313" t="s">
        <v>12971</v>
      </c>
      <c r="AB1313" s="121">
        <v>3</v>
      </c>
    </row>
    <row r="1314" spans="1:28" ht="20.25">
      <c r="A1314">
        <v>2893</v>
      </c>
      <c r="B1314" t="s">
        <v>2706</v>
      </c>
      <c r="C1314" t="s">
        <v>2707</v>
      </c>
      <c r="D1314" t="str">
        <f t="shared" si="40"/>
        <v>On.Live ONL</v>
      </c>
      <c r="E1314" s="3" t="s">
        <v>8887</v>
      </c>
      <c r="F1314" s="3" t="s">
        <v>8883</v>
      </c>
      <c r="G1314" s="3" t="s">
        <v>8883</v>
      </c>
      <c r="H1314" s="4">
        <v>1470</v>
      </c>
      <c r="I1314" s="4">
        <v>158891.47327656701</v>
      </c>
      <c r="J1314" s="6">
        <v>43322</v>
      </c>
      <c r="K1314" s="7">
        <v>4.1919842362403897E-2</v>
      </c>
      <c r="L1314" s="7">
        <v>993</v>
      </c>
      <c r="M1314" s="7">
        <v>845810.59990525886</v>
      </c>
      <c r="N1314" s="9">
        <v>43419</v>
      </c>
      <c r="O1314" s="10">
        <v>0.132889569539</v>
      </c>
      <c r="P1314" s="10">
        <v>1708</v>
      </c>
      <c r="Q1314" s="10">
        <v>2873366.8944545621</v>
      </c>
      <c r="R1314" s="10">
        <v>3.1700875301521401</v>
      </c>
      <c r="S1314" s="18">
        <v>3.1700875301521401</v>
      </c>
      <c r="T1314" s="13">
        <v>43908</v>
      </c>
      <c r="U1314" s="14">
        <v>6.6703749115799996E-3</v>
      </c>
      <c r="V1314" s="14">
        <v>1658</v>
      </c>
      <c r="W1314" s="14">
        <v>144228.86476246169</v>
      </c>
      <c r="X1314" s="14">
        <v>94.9805128162279</v>
      </c>
      <c r="Y1314" s="19">
        <f t="shared" si="41"/>
        <v>-0.94980512816227902</v>
      </c>
      <c r="Z1314" s="19">
        <v>-0.94979999999999998</v>
      </c>
      <c r="AA1314" t="s">
        <v>12972</v>
      </c>
      <c r="AB1314" s="121">
        <v>3</v>
      </c>
    </row>
    <row r="1315" spans="1:28" ht="20.25">
      <c r="A1315">
        <v>2042</v>
      </c>
      <c r="B1315" t="s">
        <v>1532</v>
      </c>
      <c r="C1315" t="s">
        <v>1533</v>
      </c>
      <c r="D1315" t="str">
        <f t="shared" si="40"/>
        <v>HelloGold HGT</v>
      </c>
      <c r="E1315" s="3" t="s">
        <v>8887</v>
      </c>
      <c r="F1315" s="3" t="s">
        <v>8883</v>
      </c>
      <c r="G1315" s="3" t="s">
        <v>8883</v>
      </c>
      <c r="H1315" s="4">
        <v>1471</v>
      </c>
      <c r="I1315" s="4">
        <v>157142.93685364659</v>
      </c>
      <c r="J1315" s="6">
        <v>43322</v>
      </c>
      <c r="K1315" s="7">
        <v>6.74946280196309E-3</v>
      </c>
      <c r="L1315" s="7">
        <v>740</v>
      </c>
      <c r="M1315" s="7">
        <v>1775342.6131433949</v>
      </c>
      <c r="N1315" s="9">
        <v>43323</v>
      </c>
      <c r="O1315" s="10">
        <v>9.6151512116193806E-3</v>
      </c>
      <c r="P1315" s="10">
        <v>1748</v>
      </c>
      <c r="Q1315" s="10">
        <v>2529117.9725948479</v>
      </c>
      <c r="R1315" s="10">
        <v>1.424580221232244</v>
      </c>
      <c r="S1315" s="18">
        <v>1.424580221232244</v>
      </c>
      <c r="T1315" s="13">
        <v>44197</v>
      </c>
      <c r="U1315" s="14">
        <v>2.2731393723E-4</v>
      </c>
      <c r="V1315" s="14">
        <v>1866</v>
      </c>
      <c r="W1315" s="14">
        <v>59791.44284022809</v>
      </c>
      <c r="X1315" s="14">
        <v>97.635877666122354</v>
      </c>
      <c r="Y1315" s="19">
        <f t="shared" si="41"/>
        <v>-0.9763587766612235</v>
      </c>
      <c r="Z1315" s="19">
        <v>-0.97640000000000005</v>
      </c>
      <c r="AA1315" t="s">
        <v>12973</v>
      </c>
      <c r="AB1315" s="121">
        <v>3</v>
      </c>
    </row>
    <row r="1316" spans="1:28" ht="20.25">
      <c r="A1316">
        <v>181</v>
      </c>
      <c r="B1316" t="s">
        <v>175</v>
      </c>
      <c r="C1316" t="s">
        <v>176</v>
      </c>
      <c r="D1316" t="str">
        <f t="shared" si="40"/>
        <v>Zeitcoin ZEIT</v>
      </c>
      <c r="E1316" s="3" t="s">
        <v>8882</v>
      </c>
      <c r="F1316" s="3" t="s">
        <v>8883</v>
      </c>
      <c r="G1316" s="3" t="s">
        <v>8883</v>
      </c>
      <c r="H1316" s="4">
        <v>1472</v>
      </c>
      <c r="I1316" s="4">
        <v>156660.3370389457</v>
      </c>
      <c r="J1316" s="6">
        <v>43500</v>
      </c>
      <c r="K1316" s="8">
        <v>1.0239381216300001E-5</v>
      </c>
      <c r="L1316" s="7">
        <v>1227</v>
      </c>
      <c r="M1316" s="7">
        <v>378562.49185398308</v>
      </c>
      <c r="N1316" s="9">
        <v>43503</v>
      </c>
      <c r="O1316" s="12">
        <v>7.1021705933800006E-5</v>
      </c>
      <c r="P1316" s="10">
        <v>1735</v>
      </c>
      <c r="Q1316" s="10">
        <v>2625759.6747256322</v>
      </c>
      <c r="R1316" s="10">
        <v>6.9361326073826648</v>
      </c>
      <c r="S1316" s="18">
        <v>6.9361326073826648</v>
      </c>
      <c r="T1316" s="13">
        <v>43906</v>
      </c>
      <c r="U1316" s="16">
        <v>3.0403807016900002E-6</v>
      </c>
      <c r="V1316" s="14">
        <v>1716</v>
      </c>
      <c r="W1316" s="16">
        <v>112406.671356313</v>
      </c>
      <c r="X1316" s="16">
        <v>95.719082410490159</v>
      </c>
      <c r="Y1316" s="19">
        <f t="shared" si="41"/>
        <v>-0.95719082410490164</v>
      </c>
      <c r="Z1316" s="19">
        <v>-0.95720000000000005</v>
      </c>
      <c r="AA1316" t="s">
        <v>12974</v>
      </c>
      <c r="AB1316" s="121">
        <v>3</v>
      </c>
    </row>
    <row r="1317" spans="1:28" ht="20.25">
      <c r="A1317">
        <v>1611</v>
      </c>
      <c r="B1317" t="s">
        <v>990</v>
      </c>
      <c r="C1317" t="s">
        <v>991</v>
      </c>
      <c r="D1317" t="str">
        <f t="shared" si="40"/>
        <v>DubaiCoin DBIX</v>
      </c>
      <c r="E1317" s="3" t="s">
        <v>8887</v>
      </c>
      <c r="F1317" s="3" t="s">
        <v>8883</v>
      </c>
      <c r="G1317" s="3" t="s">
        <v>8883</v>
      </c>
      <c r="H1317" s="4">
        <v>1473</v>
      </c>
      <c r="I1317" s="4">
        <v>155983.4732198873</v>
      </c>
      <c r="J1317" s="6">
        <v>43326</v>
      </c>
      <c r="K1317" s="7">
        <v>1.61249816417694</v>
      </c>
      <c r="L1317" s="7">
        <v>536</v>
      </c>
      <c r="M1317" s="7">
        <v>3600548.623001514</v>
      </c>
      <c r="N1317" s="9">
        <v>43329</v>
      </c>
      <c r="O1317" s="10">
        <v>2.2316799163818399</v>
      </c>
      <c r="P1317" s="10">
        <v>1535</v>
      </c>
      <c r="Q1317" s="10">
        <v>4983120.122812774</v>
      </c>
      <c r="R1317" s="10">
        <v>1.3839891207075861</v>
      </c>
      <c r="S1317" s="18">
        <v>1.3839891207075861</v>
      </c>
      <c r="T1317" s="13">
        <v>43906</v>
      </c>
      <c r="U1317" s="14">
        <v>3.3296825553800001E-2</v>
      </c>
      <c r="V1317" s="14">
        <v>1662</v>
      </c>
      <c r="W1317" s="14">
        <v>141950.09608798279</v>
      </c>
      <c r="X1317" s="14">
        <v>98.507992776679941</v>
      </c>
      <c r="Y1317" s="19">
        <f t="shared" si="41"/>
        <v>-0.98507992776679942</v>
      </c>
      <c r="Z1317" s="19">
        <v>-0.98509999999999998</v>
      </c>
      <c r="AA1317" t="s">
        <v>12975</v>
      </c>
      <c r="AB1317" s="121">
        <v>3</v>
      </c>
    </row>
    <row r="1318" spans="1:28" ht="20.25">
      <c r="A1318">
        <v>1869</v>
      </c>
      <c r="B1318" t="s">
        <v>1307</v>
      </c>
      <c r="C1318" t="s">
        <v>1308</v>
      </c>
      <c r="D1318" t="str">
        <f t="shared" si="40"/>
        <v>Mao Zedong MAO</v>
      </c>
      <c r="E1318" s="3" t="s">
        <v>8891</v>
      </c>
      <c r="F1318" s="3" t="s">
        <v>8883</v>
      </c>
      <c r="G1318" s="3" t="s">
        <v>8883</v>
      </c>
      <c r="H1318" s="4">
        <v>1474</v>
      </c>
      <c r="I1318" s="4">
        <v>155390.34315371481</v>
      </c>
      <c r="J1318" s="6">
        <v>43496</v>
      </c>
      <c r="K1318" s="7">
        <v>2.7802313298400001E-2</v>
      </c>
      <c r="L1318" s="7">
        <v>1448</v>
      </c>
      <c r="M1318" s="7">
        <v>175575.4524790225</v>
      </c>
      <c r="N1318" s="9">
        <v>43642</v>
      </c>
      <c r="O1318" s="10">
        <v>9.7583810244499997E-2</v>
      </c>
      <c r="P1318" s="10">
        <v>2114</v>
      </c>
      <c r="Q1318" s="10">
        <v>619300.60043706838</v>
      </c>
      <c r="R1318" s="10">
        <v>3.5099169337867959</v>
      </c>
      <c r="S1318" s="18">
        <v>3.5099169337867959</v>
      </c>
      <c r="T1318" s="13">
        <v>43904</v>
      </c>
      <c r="U1318" s="14">
        <v>2.26054610909E-2</v>
      </c>
      <c r="V1318" s="14">
        <v>1657</v>
      </c>
      <c r="W1318" s="14">
        <v>144668.97757840541</v>
      </c>
      <c r="X1318" s="14">
        <v>76.834824307166173</v>
      </c>
      <c r="Y1318" s="19">
        <f t="shared" si="41"/>
        <v>-0.76834824307166172</v>
      </c>
      <c r="Z1318" s="19">
        <v>-0.76829999999999998</v>
      </c>
      <c r="AA1318" t="s">
        <v>12976</v>
      </c>
      <c r="AB1318" s="121">
        <v>3</v>
      </c>
    </row>
    <row r="1319" spans="1:28" ht="20.25">
      <c r="A1319">
        <v>1931</v>
      </c>
      <c r="B1319" t="s">
        <v>1379</v>
      </c>
      <c r="C1319" t="s">
        <v>1380</v>
      </c>
      <c r="D1319" t="str">
        <f t="shared" si="40"/>
        <v>Opus OPT</v>
      </c>
      <c r="E1319" s="3" t="s">
        <v>8894</v>
      </c>
      <c r="F1319" s="3" t="s">
        <v>8893</v>
      </c>
      <c r="G1319" s="3" t="s">
        <v>8883</v>
      </c>
      <c r="H1319" s="4">
        <v>1475</v>
      </c>
      <c r="I1319" s="4">
        <v>155080.67780450499</v>
      </c>
      <c r="J1319" s="6">
        <v>43821</v>
      </c>
      <c r="K1319" s="7">
        <v>3.6797163077599999E-4</v>
      </c>
      <c r="L1319" s="7">
        <v>1565</v>
      </c>
      <c r="M1319" s="7">
        <v>115582.08921628899</v>
      </c>
      <c r="N1319" s="9">
        <v>44298</v>
      </c>
      <c r="O1319" s="10">
        <v>2.1021700000000001E-2</v>
      </c>
      <c r="P1319" s="10">
        <v>1722</v>
      </c>
      <c r="Q1319" s="10">
        <v>2693246.79</v>
      </c>
      <c r="R1319" s="10">
        <v>57.128588841667543</v>
      </c>
      <c r="S1319" s="18">
        <v>57.128588841667543</v>
      </c>
      <c r="T1319" s="13">
        <v>44421</v>
      </c>
      <c r="U1319" s="14">
        <v>2.7934999999999999E-4</v>
      </c>
      <c r="V1319" s="14">
        <v>1499</v>
      </c>
      <c r="W1319" s="14">
        <v>281186.42</v>
      </c>
      <c r="X1319" s="14">
        <v>98.67113506519452</v>
      </c>
      <c r="Y1319" s="19">
        <f t="shared" si="41"/>
        <v>-0.98671135065194515</v>
      </c>
      <c r="Z1319" s="19">
        <v>-0.98670000000000002</v>
      </c>
      <c r="AA1319" t="s">
        <v>12977</v>
      </c>
      <c r="AB1319" s="121">
        <v>3</v>
      </c>
    </row>
    <row r="1320" spans="1:28" ht="20.25">
      <c r="A1320">
        <v>2595</v>
      </c>
      <c r="B1320" t="s">
        <v>2320</v>
      </c>
      <c r="C1320" t="s">
        <v>2321</v>
      </c>
      <c r="D1320" t="str">
        <f t="shared" si="40"/>
        <v>NANJCOIN NANJ</v>
      </c>
      <c r="E1320" s="3" t="s">
        <v>8892</v>
      </c>
      <c r="F1320" s="3" t="s">
        <v>8883</v>
      </c>
      <c r="G1320" s="3" t="s">
        <v>8883</v>
      </c>
      <c r="H1320" s="4">
        <v>1476</v>
      </c>
      <c r="I1320" s="4">
        <v>151345.19663725601</v>
      </c>
      <c r="J1320" s="6">
        <v>43384</v>
      </c>
      <c r="K1320" s="7">
        <v>3.24884E-4</v>
      </c>
      <c r="L1320" s="7">
        <v>365</v>
      </c>
      <c r="M1320" s="7">
        <v>7083527.9326499999</v>
      </c>
      <c r="N1320" s="9">
        <v>43413</v>
      </c>
      <c r="O1320" s="10">
        <v>2.3834300000000002E-3</v>
      </c>
      <c r="P1320" s="10">
        <v>1372</v>
      </c>
      <c r="Q1320" s="10">
        <v>8138731.5516319396</v>
      </c>
      <c r="R1320" s="10">
        <v>7.3362492458846864</v>
      </c>
      <c r="S1320" s="18">
        <v>7.3362492458846864</v>
      </c>
      <c r="T1320" s="13">
        <v>44130</v>
      </c>
      <c r="U1320" s="14">
        <v>4.0500000000000002E-6</v>
      </c>
      <c r="V1320" s="14">
        <v>1420</v>
      </c>
      <c r="W1320" s="14">
        <v>352885.74120654003</v>
      </c>
      <c r="X1320" s="14">
        <v>99.83007682205897</v>
      </c>
      <c r="Y1320" s="19">
        <f t="shared" si="41"/>
        <v>-0.99830076822058966</v>
      </c>
      <c r="Z1320" s="19">
        <v>-0.99829999999999997</v>
      </c>
      <c r="AA1320" t="s">
        <v>12978</v>
      </c>
      <c r="AB1320" s="121">
        <v>3</v>
      </c>
    </row>
    <row r="1321" spans="1:28" ht="20.25">
      <c r="A1321">
        <v>1148</v>
      </c>
      <c r="B1321" t="s">
        <v>600</v>
      </c>
      <c r="C1321" t="s">
        <v>601</v>
      </c>
      <c r="D1321" t="str">
        <f t="shared" si="40"/>
        <v>EverGreenCoin EGC</v>
      </c>
      <c r="E1321" s="3" t="s">
        <v>8885</v>
      </c>
      <c r="F1321" s="3" t="s">
        <v>8883</v>
      </c>
      <c r="G1321" s="3" t="s">
        <v>8883</v>
      </c>
      <c r="H1321" s="4">
        <v>1477</v>
      </c>
      <c r="I1321" s="4">
        <v>149719.90339229349</v>
      </c>
      <c r="J1321" s="6">
        <v>43327</v>
      </c>
      <c r="K1321" s="7">
        <v>5.4130226373672499E-2</v>
      </c>
      <c r="L1321" s="7">
        <v>1036</v>
      </c>
      <c r="M1321" s="7">
        <v>739500.86249031837</v>
      </c>
      <c r="N1321" s="9">
        <v>43331</v>
      </c>
      <c r="O1321" s="10">
        <v>9.9003210663795499E-2</v>
      </c>
      <c r="P1321" s="10">
        <v>1931</v>
      </c>
      <c r="Q1321" s="10">
        <v>1352772.6567603371</v>
      </c>
      <c r="R1321" s="10">
        <v>1.828982017927566</v>
      </c>
      <c r="S1321" s="18">
        <v>1.828982017927566</v>
      </c>
      <c r="T1321" s="13">
        <v>43939</v>
      </c>
      <c r="U1321" s="14">
        <v>8.0529279329600006E-3</v>
      </c>
      <c r="V1321" s="14">
        <v>1710</v>
      </c>
      <c r="W1321" s="14">
        <v>114797.8737286745</v>
      </c>
      <c r="X1321" s="14">
        <v>91.865993154194868</v>
      </c>
      <c r="Y1321" s="19">
        <f t="shared" si="41"/>
        <v>-0.91865993154194869</v>
      </c>
      <c r="Z1321" s="19">
        <v>-0.91869999999999996</v>
      </c>
      <c r="AA1321" t="s">
        <v>12979</v>
      </c>
      <c r="AB1321" s="121">
        <v>3</v>
      </c>
    </row>
    <row r="1322" spans="1:28" ht="20.25">
      <c r="A1322">
        <v>1597</v>
      </c>
      <c r="B1322" t="s">
        <v>975</v>
      </c>
      <c r="C1322" t="s">
        <v>976</v>
      </c>
      <c r="D1322" t="str">
        <f t="shared" si="40"/>
        <v>Bankcoin B@</v>
      </c>
      <c r="E1322" s="3" t="s">
        <v>8898</v>
      </c>
      <c r="F1322" s="3" t="s">
        <v>8883</v>
      </c>
      <c r="G1322" s="3" t="s">
        <v>8883</v>
      </c>
      <c r="H1322" s="4">
        <v>1478</v>
      </c>
      <c r="I1322" s="4">
        <v>149409.18365876851</v>
      </c>
      <c r="J1322" s="6">
        <v>43320</v>
      </c>
      <c r="K1322" s="7">
        <v>4.8220721073448701E-3</v>
      </c>
      <c r="L1322" s="7">
        <v>1748</v>
      </c>
      <c r="M1322" s="7">
        <v>49627.711348740639</v>
      </c>
      <c r="N1322" s="9">
        <v>43322</v>
      </c>
      <c r="O1322" s="10">
        <v>8.4067448973655701E-2</v>
      </c>
      <c r="P1322" s="10">
        <v>2039</v>
      </c>
      <c r="Q1322" s="10">
        <v>865203.79592307599</v>
      </c>
      <c r="R1322" s="10">
        <v>17.43388466663659</v>
      </c>
      <c r="S1322" s="18">
        <v>17.43388466663659</v>
      </c>
      <c r="T1322" s="13">
        <v>43906</v>
      </c>
      <c r="U1322" s="14">
        <v>7.29898006571E-3</v>
      </c>
      <c r="V1322" s="14">
        <v>1821</v>
      </c>
      <c r="W1322" s="14">
        <v>75119.506257387751</v>
      </c>
      <c r="X1322" s="14">
        <v>91.317709583411656</v>
      </c>
      <c r="Y1322" s="19">
        <f t="shared" si="41"/>
        <v>-0.91317709583411655</v>
      </c>
      <c r="Z1322" s="19">
        <v>-0.91320000000000001</v>
      </c>
      <c r="AA1322" t="s">
        <v>12980</v>
      </c>
      <c r="AB1322" s="121">
        <v>3</v>
      </c>
    </row>
    <row r="1323" spans="1:28" ht="20.25">
      <c r="A1323">
        <v>3432</v>
      </c>
      <c r="B1323" t="s">
        <v>3554</v>
      </c>
      <c r="C1323" t="s">
        <v>3555</v>
      </c>
      <c r="D1323" t="str">
        <f t="shared" si="40"/>
        <v>Rapids RPD</v>
      </c>
      <c r="E1323" s="3" t="s">
        <v>8887</v>
      </c>
      <c r="F1323" s="3" t="s">
        <v>8883</v>
      </c>
      <c r="G1323" s="3" t="s">
        <v>8883</v>
      </c>
      <c r="H1323" s="4">
        <v>1479</v>
      </c>
      <c r="I1323" s="4">
        <v>148100.4931868058</v>
      </c>
      <c r="J1323" s="6">
        <v>43384</v>
      </c>
      <c r="K1323" s="8">
        <v>2.4853568902472E-5</v>
      </c>
      <c r="L1323" s="7">
        <v>2936</v>
      </c>
      <c r="M1323" s="7">
        <v>0</v>
      </c>
      <c r="N1323" s="9">
        <v>44324</v>
      </c>
      <c r="O1323" s="10">
        <v>0.39915767699215998</v>
      </c>
      <c r="P1323" s="10">
        <v>58</v>
      </c>
      <c r="Q1323" s="10">
        <v>5563288608.6417732</v>
      </c>
      <c r="R1323" s="10">
        <v>16060.376622709449</v>
      </c>
      <c r="S1323" s="18">
        <v>16060.376622709449</v>
      </c>
      <c r="T1323" s="13">
        <v>44672</v>
      </c>
      <c r="U1323" s="14">
        <v>6.1379958995538058E-3</v>
      </c>
      <c r="V1323" s="14">
        <v>2510</v>
      </c>
      <c r="W1323" s="14">
        <v>0</v>
      </c>
      <c r="X1323" s="14">
        <v>98.462262846650844</v>
      </c>
      <c r="Y1323" s="19">
        <f t="shared" si="41"/>
        <v>-0.9846226284665085</v>
      </c>
      <c r="Z1323" s="19">
        <v>-0.98460000000000003</v>
      </c>
      <c r="AA1323" t="s">
        <v>12981</v>
      </c>
      <c r="AB1323" s="121">
        <v>3</v>
      </c>
    </row>
    <row r="1324" spans="1:28" ht="20.25">
      <c r="A1324">
        <v>2683</v>
      </c>
      <c r="B1324" t="s">
        <v>2455</v>
      </c>
      <c r="C1324" t="s">
        <v>2456</v>
      </c>
      <c r="D1324" t="str">
        <f t="shared" si="40"/>
        <v>TrakInvest TRAK</v>
      </c>
      <c r="E1324" s="3" t="s">
        <v>8884</v>
      </c>
      <c r="F1324" s="3" t="s">
        <v>8888</v>
      </c>
      <c r="G1324" s="3" t="s">
        <v>8883</v>
      </c>
      <c r="H1324" s="4">
        <v>1480</v>
      </c>
      <c r="I1324" s="4">
        <v>147852.23133863529</v>
      </c>
      <c r="J1324" s="6">
        <v>43327</v>
      </c>
      <c r="K1324" s="7">
        <v>1.8578045070171401E-2</v>
      </c>
      <c r="L1324" s="7">
        <v>788</v>
      </c>
      <c r="M1324" s="7">
        <v>1555585.103905475</v>
      </c>
      <c r="N1324" s="9">
        <v>43342</v>
      </c>
      <c r="O1324" s="10">
        <v>3.3142395317554502E-2</v>
      </c>
      <c r="P1324" s="10">
        <v>1714</v>
      </c>
      <c r="Q1324" s="10">
        <v>2775093.7339748149</v>
      </c>
      <c r="R1324" s="10">
        <v>1.7839549421035359</v>
      </c>
      <c r="S1324" s="18">
        <v>1.7839549421035359</v>
      </c>
      <c r="T1324" s="13">
        <v>43903</v>
      </c>
      <c r="U1324" s="14">
        <v>1.7615407678999999E-3</v>
      </c>
      <c r="V1324" s="14">
        <v>1653</v>
      </c>
      <c r="W1324" s="14">
        <v>147852.23133863529</v>
      </c>
      <c r="X1324" s="14">
        <v>94.684932241554179</v>
      </c>
      <c r="Y1324" s="19">
        <f t="shared" si="41"/>
        <v>-0.94684932241554176</v>
      </c>
      <c r="Z1324" s="19">
        <v>-0.94679999999999997</v>
      </c>
      <c r="AA1324" t="s">
        <v>12982</v>
      </c>
      <c r="AB1324" s="121">
        <v>3</v>
      </c>
    </row>
    <row r="1325" spans="1:28" ht="20.25">
      <c r="A1325">
        <v>2436</v>
      </c>
      <c r="B1325" t="s">
        <v>2066</v>
      </c>
      <c r="C1325" t="s">
        <v>2067</v>
      </c>
      <c r="D1325" t="str">
        <f t="shared" si="40"/>
        <v>RefToken REF</v>
      </c>
      <c r="E1325" s="3" t="s">
        <v>8887</v>
      </c>
      <c r="F1325" s="3" t="s">
        <v>8883</v>
      </c>
      <c r="G1325" s="3" t="s">
        <v>8883</v>
      </c>
      <c r="H1325" s="4">
        <v>1481</v>
      </c>
      <c r="I1325" s="4">
        <v>147110.85189421661</v>
      </c>
      <c r="J1325" s="6">
        <v>43821</v>
      </c>
      <c r="K1325" s="7">
        <v>7.9433136766000001E-2</v>
      </c>
      <c r="L1325" s="7">
        <v>1650</v>
      </c>
      <c r="M1325" s="7">
        <v>79830.302404386297</v>
      </c>
      <c r="N1325" s="9">
        <v>43880</v>
      </c>
      <c r="O1325" s="10">
        <v>1.6800174698000001</v>
      </c>
      <c r="P1325" s="10">
        <v>1868</v>
      </c>
      <c r="Q1325" s="10">
        <v>1688417.5561878621</v>
      </c>
      <c r="R1325" s="10">
        <v>21.1500834311645</v>
      </c>
      <c r="S1325" s="18">
        <v>21.1500834311645</v>
      </c>
      <c r="T1325" s="13">
        <v>43936</v>
      </c>
      <c r="U1325" s="14">
        <v>1.9022107566899999E-2</v>
      </c>
      <c r="V1325" s="14">
        <v>2094</v>
      </c>
      <c r="W1325" s="14">
        <v>19117.218093851949</v>
      </c>
      <c r="X1325" s="14">
        <v>98.867743466431662</v>
      </c>
      <c r="Y1325" s="19">
        <f t="shared" si="41"/>
        <v>-0.98867743466431657</v>
      </c>
      <c r="Z1325" s="19">
        <v>-0.98870000000000002</v>
      </c>
      <c r="AA1325" t="s">
        <v>12983</v>
      </c>
      <c r="AB1325" s="121">
        <v>3</v>
      </c>
    </row>
    <row r="1326" spans="1:28" ht="20.25">
      <c r="A1326">
        <v>3423</v>
      </c>
      <c r="B1326" t="s">
        <v>3540</v>
      </c>
      <c r="C1326" t="s">
        <v>3541</v>
      </c>
      <c r="D1326" t="str">
        <f t="shared" si="40"/>
        <v>Sharpay S</v>
      </c>
      <c r="E1326" s="3" t="s">
        <v>8887</v>
      </c>
      <c r="F1326" s="3" t="s">
        <v>8883</v>
      </c>
      <c r="G1326" s="3" t="s">
        <v>8883</v>
      </c>
      <c r="H1326" s="4">
        <v>1482</v>
      </c>
      <c r="I1326" s="4">
        <v>146896.91932550809</v>
      </c>
      <c r="J1326" s="6">
        <v>43384</v>
      </c>
      <c r="K1326" s="7">
        <v>1.1184549657627899E-3</v>
      </c>
      <c r="L1326" s="7">
        <v>2757</v>
      </c>
      <c r="M1326" s="7">
        <v>0</v>
      </c>
      <c r="N1326" s="9">
        <v>43395</v>
      </c>
      <c r="O1326" s="10">
        <v>2.7756823692470802E-3</v>
      </c>
      <c r="P1326" s="10">
        <v>1761</v>
      </c>
      <c r="Q1326" s="10">
        <v>2335188.785694682</v>
      </c>
      <c r="R1326" s="10">
        <v>2.4817113377059901</v>
      </c>
      <c r="S1326" s="18">
        <v>2.4817113377059901</v>
      </c>
      <c r="T1326" s="13">
        <v>43914</v>
      </c>
      <c r="U1326" s="16">
        <v>3.4685778471700003E-5</v>
      </c>
      <c r="V1326" s="14">
        <v>1971</v>
      </c>
      <c r="W1326" s="16">
        <v>35771.533416830913</v>
      </c>
      <c r="X1326" s="16">
        <v>98.750369319775274</v>
      </c>
      <c r="Y1326" s="19">
        <f t="shared" si="41"/>
        <v>-0.98750369319775277</v>
      </c>
      <c r="Z1326" s="19">
        <v>-0.98750000000000004</v>
      </c>
      <c r="AA1326" t="s">
        <v>12984</v>
      </c>
      <c r="AB1326" s="121">
        <v>3</v>
      </c>
    </row>
    <row r="1327" spans="1:28" ht="20.25">
      <c r="A1327">
        <v>2426</v>
      </c>
      <c r="B1327" t="s">
        <v>2052</v>
      </c>
      <c r="C1327" t="s">
        <v>2053</v>
      </c>
      <c r="D1327" t="str">
        <f t="shared" si="40"/>
        <v>ShareX SEXC</v>
      </c>
      <c r="E1327" s="3" t="s">
        <v>8887</v>
      </c>
      <c r="F1327" s="3" t="s">
        <v>8883</v>
      </c>
      <c r="G1327" s="3" t="s">
        <v>8883</v>
      </c>
      <c r="H1327" s="4">
        <v>1483</v>
      </c>
      <c r="I1327" s="4">
        <v>145275.25593650961</v>
      </c>
      <c r="J1327" s="6">
        <v>43528</v>
      </c>
      <c r="K1327" s="7">
        <v>1.2746423928599999E-4</v>
      </c>
      <c r="L1327" s="7">
        <v>1638</v>
      </c>
      <c r="M1327" s="7">
        <v>82280.088024201163</v>
      </c>
      <c r="N1327" s="9">
        <v>43609</v>
      </c>
      <c r="O1327" s="10">
        <v>7.9360811820299998E-3</v>
      </c>
      <c r="P1327" s="10">
        <v>1526</v>
      </c>
      <c r="Q1327" s="10">
        <v>5122860.0420192899</v>
      </c>
      <c r="R1327" s="10">
        <v>62.261236771070251</v>
      </c>
      <c r="S1327" s="18">
        <v>62.261236771070251</v>
      </c>
      <c r="T1327" s="13">
        <v>43974</v>
      </c>
      <c r="U1327" s="16">
        <v>2.6839397633699999E-5</v>
      </c>
      <c r="V1327" s="14">
        <v>2111</v>
      </c>
      <c r="W1327" s="16">
        <v>17325.235785249191</v>
      </c>
      <c r="X1327" s="16">
        <v>99.661805404732078</v>
      </c>
      <c r="Y1327" s="19">
        <f t="shared" si="41"/>
        <v>-0.99661805404732073</v>
      </c>
      <c r="Z1327" s="19">
        <v>-0.99660000000000004</v>
      </c>
      <c r="AA1327" t="s">
        <v>12985</v>
      </c>
      <c r="AB1327" s="121">
        <v>3</v>
      </c>
    </row>
    <row r="1328" spans="1:28" ht="20.25">
      <c r="A1328">
        <v>960</v>
      </c>
      <c r="B1328" t="s">
        <v>494</v>
      </c>
      <c r="C1328" t="s">
        <v>495</v>
      </c>
      <c r="D1328" t="str">
        <f t="shared" si="40"/>
        <v>FujiCoin FJC</v>
      </c>
      <c r="E1328" s="3" t="s">
        <v>8882</v>
      </c>
      <c r="F1328" s="3" t="s">
        <v>8883</v>
      </c>
      <c r="G1328" s="3" t="s">
        <v>8883</v>
      </c>
      <c r="H1328" s="4">
        <v>1484</v>
      </c>
      <c r="I1328" s="4">
        <v>144588.68355669791</v>
      </c>
      <c r="J1328" s="6">
        <v>43509</v>
      </c>
      <c r="K1328" s="8">
        <v>3.7281350934600001E-5</v>
      </c>
      <c r="L1328" s="7">
        <v>1673</v>
      </c>
      <c r="M1328" s="7">
        <v>70426.104204847376</v>
      </c>
      <c r="N1328" s="9">
        <v>44508</v>
      </c>
      <c r="O1328" s="10">
        <v>6.7573783604999999E-4</v>
      </c>
      <c r="P1328" s="10">
        <v>1740</v>
      </c>
      <c r="Q1328" s="10">
        <v>2573743.3780970499</v>
      </c>
      <c r="R1328" s="10">
        <v>18.12535809754851</v>
      </c>
      <c r="S1328" s="18">
        <v>18.12535809754851</v>
      </c>
      <c r="T1328" s="13">
        <v>44583</v>
      </c>
      <c r="U1328" s="14">
        <v>3.503025176759585E-4</v>
      </c>
      <c r="V1328" s="14">
        <v>1074</v>
      </c>
      <c r="W1328" s="14">
        <v>1387171.55543545</v>
      </c>
      <c r="X1328" s="14">
        <v>48.159996527109001</v>
      </c>
      <c r="Y1328" s="19">
        <f t="shared" si="41"/>
        <v>-0.48159996527109</v>
      </c>
      <c r="Z1328" s="19">
        <v>-0.48159999999999997</v>
      </c>
      <c r="AA1328" t="s">
        <v>12986</v>
      </c>
      <c r="AB1328" s="121">
        <v>3</v>
      </c>
    </row>
    <row r="1329" spans="1:28" ht="20.25">
      <c r="A1329">
        <v>1777</v>
      </c>
      <c r="B1329" t="s">
        <v>1193</v>
      </c>
      <c r="C1329" t="s">
        <v>1194</v>
      </c>
      <c r="D1329" t="str">
        <f t="shared" si="40"/>
        <v>CryptoPing PING</v>
      </c>
      <c r="E1329" s="3" t="s">
        <v>8887</v>
      </c>
      <c r="F1329" s="3" t="s">
        <v>8883</v>
      </c>
      <c r="G1329" s="3" t="s">
        <v>8883</v>
      </c>
      <c r="H1329" s="4">
        <v>1485</v>
      </c>
      <c r="I1329" s="4">
        <v>144162.67866575471</v>
      </c>
      <c r="J1329" s="6">
        <v>43853</v>
      </c>
      <c r="K1329" s="7">
        <v>4.2917170879400003E-3</v>
      </c>
      <c r="L1329" s="7">
        <v>1798</v>
      </c>
      <c r="M1329" s="7">
        <v>38623.887314722902</v>
      </c>
      <c r="N1329" s="9">
        <v>44280</v>
      </c>
      <c r="O1329" s="10">
        <v>0.77504231483800001</v>
      </c>
      <c r="P1329" s="10">
        <v>1499</v>
      </c>
      <c r="Q1329" s="10">
        <v>5625091.486026058</v>
      </c>
      <c r="R1329" s="10">
        <v>180.5902623488204</v>
      </c>
      <c r="S1329" s="18">
        <v>180.5902623488204</v>
      </c>
      <c r="T1329" s="13">
        <v>44456</v>
      </c>
      <c r="U1329" s="14">
        <v>0.14215652359441</v>
      </c>
      <c r="V1329" s="14">
        <v>1149</v>
      </c>
      <c r="W1329" s="14">
        <v>1029822.539361313</v>
      </c>
      <c r="X1329" s="14">
        <v>81.658224219135221</v>
      </c>
      <c r="Y1329" s="19">
        <f t="shared" si="41"/>
        <v>-0.81658224219135223</v>
      </c>
      <c r="Z1329" s="19">
        <v>-0.81659999999999999</v>
      </c>
      <c r="AA1329" t="s">
        <v>12987</v>
      </c>
      <c r="AB1329" s="121">
        <v>3</v>
      </c>
    </row>
    <row r="1330" spans="1:28" ht="20.25">
      <c r="A1330">
        <v>2236</v>
      </c>
      <c r="B1330" t="s">
        <v>1786</v>
      </c>
      <c r="C1330" t="s">
        <v>1787</v>
      </c>
      <c r="D1330" t="str">
        <f t="shared" si="40"/>
        <v>MyWish WISH</v>
      </c>
      <c r="E1330" s="3" t="s">
        <v>8887</v>
      </c>
      <c r="F1330" s="3" t="s">
        <v>8883</v>
      </c>
      <c r="G1330" s="3" t="s">
        <v>8883</v>
      </c>
      <c r="H1330" s="4">
        <v>1486</v>
      </c>
      <c r="I1330" s="4">
        <v>142013.943020582</v>
      </c>
      <c r="J1330" s="6">
        <v>43897</v>
      </c>
      <c r="K1330" s="7">
        <v>8.9911798450199995E-4</v>
      </c>
      <c r="L1330" s="7">
        <v>1514</v>
      </c>
      <c r="M1330" s="7">
        <v>137102.41745896399</v>
      </c>
      <c r="N1330" s="9">
        <v>44296</v>
      </c>
      <c r="O1330" s="10">
        <v>1.04286627</v>
      </c>
      <c r="P1330" s="10">
        <v>1310</v>
      </c>
      <c r="Q1330" s="10">
        <v>9739973.2799999993</v>
      </c>
      <c r="R1330" s="10">
        <v>1159.876999432526</v>
      </c>
      <c r="S1330" s="18">
        <v>1159.876999432526</v>
      </c>
      <c r="T1330" s="13">
        <v>44683</v>
      </c>
      <c r="U1330" s="14">
        <v>4.7992255497583167E-2</v>
      </c>
      <c r="V1330" s="14">
        <v>1349</v>
      </c>
      <c r="W1330" s="14">
        <v>466419.82</v>
      </c>
      <c r="X1330" s="14">
        <v>95.398043174070338</v>
      </c>
      <c r="Y1330" s="19">
        <f t="shared" si="41"/>
        <v>-0.95398043174070335</v>
      </c>
      <c r="Z1330" s="19">
        <v>-0.95399999999999996</v>
      </c>
      <c r="AA1330" t="s">
        <v>12988</v>
      </c>
      <c r="AB1330" s="121">
        <v>3</v>
      </c>
    </row>
    <row r="1331" spans="1:28" ht="20.25">
      <c r="A1331">
        <v>61</v>
      </c>
      <c r="B1331" t="s">
        <v>69</v>
      </c>
      <c r="C1331" t="s">
        <v>70</v>
      </c>
      <c r="D1331" t="str">
        <f t="shared" si="40"/>
        <v>TagCoin TAG</v>
      </c>
      <c r="E1331" s="3" t="s">
        <v>8887</v>
      </c>
      <c r="F1331" s="3" t="s">
        <v>8883</v>
      </c>
      <c r="G1331" s="3" t="s">
        <v>8883</v>
      </c>
      <c r="H1331" s="4">
        <v>1487</v>
      </c>
      <c r="I1331" s="4">
        <v>141459.60543462</v>
      </c>
      <c r="J1331" s="6">
        <v>43323</v>
      </c>
      <c r="K1331" s="7">
        <v>3.5617000000000003E-2</v>
      </c>
      <c r="L1331" s="7">
        <v>1332</v>
      </c>
      <c r="M1331" s="7">
        <v>274096.18473199999</v>
      </c>
      <c r="N1331" s="9">
        <v>43357</v>
      </c>
      <c r="O1331" s="10">
        <v>0.11954099999999999</v>
      </c>
      <c r="P1331" s="10">
        <v>2088</v>
      </c>
      <c r="Q1331" s="10">
        <v>694181.92651599995</v>
      </c>
      <c r="R1331" s="10">
        <v>3.3562905354184789</v>
      </c>
      <c r="S1331" s="18">
        <v>3.3562905354184789</v>
      </c>
      <c r="T1331" s="13">
        <v>44038</v>
      </c>
      <c r="U1331" s="14">
        <v>5.8272416104800003E-3</v>
      </c>
      <c r="V1331" s="14">
        <v>1961</v>
      </c>
      <c r="W1331" s="14">
        <v>37597.048750549002</v>
      </c>
      <c r="X1331" s="14">
        <v>95.125319672346734</v>
      </c>
      <c r="Y1331" s="19">
        <f t="shared" si="41"/>
        <v>-0.95125319672346731</v>
      </c>
      <c r="Z1331" s="19">
        <v>-0.95130000000000003</v>
      </c>
      <c r="AA1331" t="s">
        <v>12989</v>
      </c>
      <c r="AB1331" s="121">
        <v>3</v>
      </c>
    </row>
    <row r="1332" spans="1:28" ht="20.25">
      <c r="A1332">
        <v>2984</v>
      </c>
      <c r="B1332" t="s">
        <v>2837</v>
      </c>
      <c r="C1332" t="s">
        <v>2838</v>
      </c>
      <c r="D1332" t="str">
        <f t="shared" si="40"/>
        <v>Newton Coin Project NCP</v>
      </c>
      <c r="E1332" s="3" t="s">
        <v>8887</v>
      </c>
      <c r="F1332" s="3" t="s">
        <v>8883</v>
      </c>
      <c r="G1332" s="3" t="s">
        <v>8883</v>
      </c>
      <c r="H1332" s="4">
        <v>1488</v>
      </c>
      <c r="I1332" s="4">
        <v>141208.07528583749</v>
      </c>
      <c r="J1332" s="6">
        <v>43756</v>
      </c>
      <c r="K1332" s="8">
        <v>5.2781128816400003E-8</v>
      </c>
      <c r="L1332" s="7">
        <v>2009</v>
      </c>
      <c r="M1332" s="7">
        <v>9533.3831023995863</v>
      </c>
      <c r="N1332" s="9">
        <v>44301</v>
      </c>
      <c r="O1332" s="10">
        <v>1.2267785323899999E-3</v>
      </c>
      <c r="P1332" s="10">
        <v>2399</v>
      </c>
      <c r="Q1332" s="10">
        <v>128665.7107806858</v>
      </c>
      <c r="R1332" s="10">
        <v>23242.749063919578</v>
      </c>
      <c r="S1332" s="18">
        <v>23242.749063919578</v>
      </c>
      <c r="T1332" s="13">
        <v>44681</v>
      </c>
      <c r="U1332" s="16">
        <v>2.88497963406096E-6</v>
      </c>
      <c r="V1332" s="14">
        <v>2474</v>
      </c>
      <c r="W1332" s="16">
        <v>302.5794350029027</v>
      </c>
      <c r="X1332" s="16">
        <v>99.764832888912679</v>
      </c>
      <c r="Y1332" s="19">
        <f t="shared" si="41"/>
        <v>-0.9976483288891268</v>
      </c>
      <c r="Z1332" s="19">
        <v>-0.99760000000000004</v>
      </c>
      <c r="AA1332" t="s">
        <v>12990</v>
      </c>
      <c r="AB1332" s="121">
        <v>3</v>
      </c>
    </row>
    <row r="1333" spans="1:28" ht="20.25">
      <c r="A1333">
        <v>1708</v>
      </c>
      <c r="B1333" t="s">
        <v>1094</v>
      </c>
      <c r="C1333" t="s">
        <v>1095</v>
      </c>
      <c r="D1333" t="str">
        <f t="shared" si="40"/>
        <v>Patientory PTOY</v>
      </c>
      <c r="E1333" s="3" t="s">
        <v>8895</v>
      </c>
      <c r="F1333" s="3" t="s">
        <v>8883</v>
      </c>
      <c r="G1333" s="3" t="s">
        <v>8883</v>
      </c>
      <c r="H1333" s="4">
        <v>1490</v>
      </c>
      <c r="I1333" s="4">
        <v>140685.7535237</v>
      </c>
      <c r="J1333" s="6">
        <v>43906</v>
      </c>
      <c r="K1333" s="7">
        <v>1.7461469991800001E-3</v>
      </c>
      <c r="L1333" s="7">
        <v>1544</v>
      </c>
      <c r="M1333" s="7">
        <v>122230.28994259999</v>
      </c>
      <c r="N1333" s="9">
        <v>44290</v>
      </c>
      <c r="O1333" s="10">
        <v>7.4774012597689996E-2</v>
      </c>
      <c r="P1333" s="10">
        <v>1519</v>
      </c>
      <c r="Q1333" s="10">
        <v>5234180.8818383012</v>
      </c>
      <c r="R1333" s="10">
        <v>42.822289665649151</v>
      </c>
      <c r="S1333" s="18">
        <v>42.822289665649151</v>
      </c>
      <c r="T1333" s="13">
        <v>44592</v>
      </c>
      <c r="U1333" s="14">
        <v>4.051965001416964E-3</v>
      </c>
      <c r="V1333" s="14">
        <v>1493</v>
      </c>
      <c r="W1333" s="14">
        <v>283637.55009918747</v>
      </c>
      <c r="X1333" s="14">
        <v>94.581051811117931</v>
      </c>
      <c r="Y1333" s="19">
        <f t="shared" si="41"/>
        <v>-0.94581051811117933</v>
      </c>
      <c r="Z1333" s="19">
        <v>-0.94579999999999997</v>
      </c>
      <c r="AA1333" t="s">
        <v>12991</v>
      </c>
      <c r="AB1333" s="121">
        <v>3</v>
      </c>
    </row>
    <row r="1334" spans="1:28" ht="20.25">
      <c r="A1334">
        <v>341</v>
      </c>
      <c r="B1334" t="s">
        <v>258</v>
      </c>
      <c r="C1334" t="s">
        <v>259</v>
      </c>
      <c r="D1334" t="str">
        <f t="shared" si="40"/>
        <v>SuperCoin SUPER</v>
      </c>
      <c r="E1334" s="3" t="s">
        <v>8882</v>
      </c>
      <c r="F1334" s="3" t="s">
        <v>8883</v>
      </c>
      <c r="G1334" s="3" t="s">
        <v>8883</v>
      </c>
      <c r="H1334" s="4">
        <v>1492</v>
      </c>
      <c r="I1334" s="4">
        <v>137480.61243634199</v>
      </c>
      <c r="J1334" s="6">
        <v>43385</v>
      </c>
      <c r="K1334" s="7">
        <v>3.1186899999999999E-4</v>
      </c>
      <c r="L1334" s="7">
        <v>1588</v>
      </c>
      <c r="M1334" s="7">
        <v>105304.67890699999</v>
      </c>
      <c r="N1334" s="9">
        <v>43396</v>
      </c>
      <c r="O1334" s="10">
        <v>3.0461200000000001E-2</v>
      </c>
      <c r="P1334" s="10">
        <v>2177</v>
      </c>
      <c r="Q1334" s="10">
        <v>467828.37783299998</v>
      </c>
      <c r="R1334" s="10">
        <v>97.673061445671109</v>
      </c>
      <c r="S1334" s="18">
        <v>97.673061445671109</v>
      </c>
      <c r="T1334" s="13">
        <v>44687</v>
      </c>
      <c r="U1334" s="14">
        <v>3.54821327440579E-4</v>
      </c>
      <c r="V1334" s="14">
        <v>2088</v>
      </c>
      <c r="W1334" s="14">
        <v>19521.59</v>
      </c>
      <c r="X1334" s="14">
        <v>98.835169568367036</v>
      </c>
      <c r="Y1334" s="19">
        <f t="shared" si="41"/>
        <v>-0.98835169568367032</v>
      </c>
      <c r="Z1334" s="19">
        <v>-0.98839999999999995</v>
      </c>
      <c r="AA1334" t="s">
        <v>12992</v>
      </c>
      <c r="AB1334" s="121">
        <v>3</v>
      </c>
    </row>
    <row r="1335" spans="1:28" ht="20.25">
      <c r="A1335">
        <v>128</v>
      </c>
      <c r="B1335" t="s">
        <v>135</v>
      </c>
      <c r="C1335" t="s">
        <v>136</v>
      </c>
      <c r="D1335" t="str">
        <f t="shared" si="40"/>
        <v>Maxcoin MAX</v>
      </c>
      <c r="E1335" s="3" t="s">
        <v>8887</v>
      </c>
      <c r="F1335" s="3" t="s">
        <v>8882</v>
      </c>
      <c r="G1335" s="3" t="s">
        <v>8883</v>
      </c>
      <c r="H1335" s="4">
        <v>1493</v>
      </c>
      <c r="I1335" s="4">
        <v>136255.4932998</v>
      </c>
      <c r="J1335" s="6">
        <v>43906</v>
      </c>
      <c r="K1335" s="7">
        <v>1.58153405125E-3</v>
      </c>
      <c r="L1335" s="7">
        <v>1590</v>
      </c>
      <c r="M1335" s="7">
        <v>104447.910665962</v>
      </c>
      <c r="N1335" s="9">
        <v>44327</v>
      </c>
      <c r="O1335" s="10">
        <v>0.28087804999999999</v>
      </c>
      <c r="P1335" s="10">
        <v>1182</v>
      </c>
      <c r="Q1335" s="10">
        <v>13834826.109999999</v>
      </c>
      <c r="R1335" s="10">
        <v>177.5984840655197</v>
      </c>
      <c r="S1335" s="18">
        <v>177.5984840655197</v>
      </c>
      <c r="T1335" s="13">
        <v>44682</v>
      </c>
      <c r="U1335" s="14">
        <v>2.6310051161012771E-3</v>
      </c>
      <c r="V1335" s="14">
        <v>1623</v>
      </c>
      <c r="W1335" s="14">
        <v>165463.51999999999</v>
      </c>
      <c r="X1335" s="14">
        <v>99.063292729317482</v>
      </c>
      <c r="Y1335" s="19">
        <f t="shared" si="41"/>
        <v>-0.99063292729317487</v>
      </c>
      <c r="Z1335" s="19">
        <v>-0.99060000000000004</v>
      </c>
      <c r="AA1335" t="s">
        <v>12993</v>
      </c>
      <c r="AB1335" s="121">
        <v>3</v>
      </c>
    </row>
    <row r="1336" spans="1:28" ht="20.25">
      <c r="A1336">
        <v>629</v>
      </c>
      <c r="B1336" t="s">
        <v>368</v>
      </c>
      <c r="C1336" t="s">
        <v>369</v>
      </c>
      <c r="D1336" t="str">
        <f t="shared" si="40"/>
        <v>Magi XMG</v>
      </c>
      <c r="E1336" s="3" t="s">
        <v>8887</v>
      </c>
      <c r="F1336" s="3" t="s">
        <v>8883</v>
      </c>
      <c r="G1336" s="3" t="s">
        <v>8883</v>
      </c>
      <c r="H1336" s="4">
        <v>1494</v>
      </c>
      <c r="I1336" s="4">
        <v>135871.33367485329</v>
      </c>
      <c r="J1336" s="6">
        <v>43326</v>
      </c>
      <c r="K1336" s="7">
        <v>5.9410352259874302E-2</v>
      </c>
      <c r="L1336" s="7">
        <v>1161</v>
      </c>
      <c r="M1336" s="7">
        <v>482200.30586783303</v>
      </c>
      <c r="N1336" s="9">
        <v>43347</v>
      </c>
      <c r="O1336" s="10">
        <v>0.11729028075933499</v>
      </c>
      <c r="P1336" s="10">
        <v>2020</v>
      </c>
      <c r="Q1336" s="10">
        <v>953517.31309072953</v>
      </c>
      <c r="R1336" s="10">
        <v>1.9742397797320039</v>
      </c>
      <c r="S1336" s="18">
        <v>1.9742397797320039</v>
      </c>
      <c r="T1336" s="13">
        <v>43904</v>
      </c>
      <c r="U1336" s="14">
        <v>1.31908296984E-2</v>
      </c>
      <c r="V1336" s="14">
        <v>1692</v>
      </c>
      <c r="W1336" s="14">
        <v>126935.4963170696</v>
      </c>
      <c r="X1336" s="14">
        <v>88.75368904140835</v>
      </c>
      <c r="Y1336" s="19">
        <f t="shared" si="41"/>
        <v>-0.88753689041408346</v>
      </c>
      <c r="Z1336" s="19">
        <v>-0.88749999999999996</v>
      </c>
      <c r="AA1336" t="s">
        <v>12994</v>
      </c>
      <c r="AB1336" s="121">
        <v>3</v>
      </c>
    </row>
    <row r="1337" spans="1:28" ht="20.25">
      <c r="A1337">
        <v>3901</v>
      </c>
      <c r="B1337" t="s">
        <v>4232</v>
      </c>
      <c r="C1337" t="s">
        <v>4233</v>
      </c>
      <c r="D1337" t="str">
        <f t="shared" si="40"/>
        <v>KuboCoin KUBO</v>
      </c>
      <c r="E1337" s="3" t="s">
        <v>8887</v>
      </c>
      <c r="F1337" s="3" t="s">
        <v>8883</v>
      </c>
      <c r="G1337" s="3" t="s">
        <v>8883</v>
      </c>
      <c r="H1337" s="4">
        <v>1495</v>
      </c>
      <c r="I1337" s="4">
        <v>133886.87339476991</v>
      </c>
      <c r="J1337" s="6">
        <v>43888</v>
      </c>
      <c r="K1337" s="8">
        <v>8.3638993384900003E-7</v>
      </c>
      <c r="L1337" s="7">
        <v>1662</v>
      </c>
      <c r="M1337" s="7">
        <v>75708.362569215897</v>
      </c>
      <c r="N1337" s="9">
        <v>44494</v>
      </c>
      <c r="O1337" s="12">
        <v>6.3023413519484276E-5</v>
      </c>
      <c r="P1337" s="10">
        <v>1494</v>
      </c>
      <c r="Q1337" s="10">
        <v>5716774.7991013443</v>
      </c>
      <c r="R1337" s="10">
        <v>75.351712124816629</v>
      </c>
      <c r="S1337" s="18">
        <v>75.351712124816629</v>
      </c>
      <c r="T1337" s="13">
        <v>44496</v>
      </c>
      <c r="U1337" s="16">
        <v>5.8522901591218858E-5</v>
      </c>
      <c r="V1337" s="14">
        <v>753</v>
      </c>
      <c r="W1337" s="16">
        <v>5308539.0064366292</v>
      </c>
      <c r="X1337" s="16">
        <v>7.1410158176755099</v>
      </c>
      <c r="Y1337" s="19">
        <f t="shared" si="41"/>
        <v>-7.1410158176755098E-2</v>
      </c>
      <c r="Z1337" s="19">
        <v>-7.1400000000000005E-2</v>
      </c>
      <c r="AA1337" t="s">
        <v>12995</v>
      </c>
      <c r="AB1337" s="121">
        <v>3</v>
      </c>
    </row>
    <row r="1338" spans="1:28" ht="20.25">
      <c r="A1338">
        <v>1247</v>
      </c>
      <c r="B1338" t="s">
        <v>669</v>
      </c>
      <c r="C1338" t="s">
        <v>670</v>
      </c>
      <c r="D1338" t="str">
        <f t="shared" si="40"/>
        <v>AquariusCoin ARCO</v>
      </c>
      <c r="E1338" s="3" t="s">
        <v>8882</v>
      </c>
      <c r="F1338" s="3" t="s">
        <v>8883</v>
      </c>
      <c r="G1338" s="3" t="s">
        <v>8883</v>
      </c>
      <c r="H1338" s="4">
        <v>1496</v>
      </c>
      <c r="I1338" s="4">
        <v>133081.28665074799</v>
      </c>
      <c r="J1338" s="6">
        <v>44040</v>
      </c>
      <c r="K1338" s="7">
        <v>1.4124437774500001E-2</v>
      </c>
      <c r="L1338" s="7">
        <v>1779</v>
      </c>
      <c r="M1338" s="7">
        <v>43019.547196528001</v>
      </c>
      <c r="N1338" s="9">
        <v>44225</v>
      </c>
      <c r="O1338" s="10">
        <v>0.82552738999999997</v>
      </c>
      <c r="P1338" s="10">
        <v>1822</v>
      </c>
      <c r="Q1338" s="10">
        <v>1960693.8</v>
      </c>
      <c r="R1338" s="10">
        <v>58.446743380497018</v>
      </c>
      <c r="S1338" s="18">
        <v>58.446743380497018</v>
      </c>
      <c r="T1338" s="13">
        <v>44229</v>
      </c>
      <c r="U1338" s="14">
        <v>1.4597529999999999E-2</v>
      </c>
      <c r="V1338" s="14">
        <v>1691</v>
      </c>
      <c r="W1338" s="14">
        <v>127269.17</v>
      </c>
      <c r="X1338" s="14">
        <v>98.231732807799389</v>
      </c>
      <c r="Y1338" s="19">
        <f t="shared" si="41"/>
        <v>-0.98231732807799388</v>
      </c>
      <c r="Z1338" s="19">
        <v>-0.98229999999999995</v>
      </c>
      <c r="AA1338" t="s">
        <v>12996</v>
      </c>
      <c r="AB1338" s="121">
        <v>3</v>
      </c>
    </row>
    <row r="1339" spans="1:28" ht="20.25">
      <c r="A1339">
        <v>4183</v>
      </c>
      <c r="B1339" t="s">
        <v>4606</v>
      </c>
      <c r="C1339" t="s">
        <v>4607</v>
      </c>
      <c r="D1339" t="str">
        <f t="shared" si="40"/>
        <v>Safex Cash SFX</v>
      </c>
      <c r="E1339" s="3" t="s">
        <v>8888</v>
      </c>
      <c r="F1339" s="3" t="s">
        <v>8883</v>
      </c>
      <c r="G1339" s="3" t="s">
        <v>8883</v>
      </c>
      <c r="H1339" s="4">
        <v>1497</v>
      </c>
      <c r="I1339" s="4">
        <v>131578.27348177199</v>
      </c>
      <c r="J1339" s="6">
        <v>43835</v>
      </c>
      <c r="K1339" s="7">
        <v>2.99468957274E-3</v>
      </c>
      <c r="L1339" s="7">
        <v>1406</v>
      </c>
      <c r="M1339" s="7">
        <v>205840.66101901699</v>
      </c>
      <c r="N1339" s="9">
        <v>44464</v>
      </c>
      <c r="O1339" s="10">
        <v>0.99994294793462002</v>
      </c>
      <c r="P1339" s="10">
        <v>765</v>
      </c>
      <c r="Q1339" s="10">
        <v>52901546.810000002</v>
      </c>
      <c r="R1339" s="10">
        <v>333.9053760486164</v>
      </c>
      <c r="S1339" s="18">
        <v>333.9053760486164</v>
      </c>
      <c r="T1339" s="13">
        <v>44517</v>
      </c>
      <c r="U1339" s="14">
        <v>5.8214442075303768E-3</v>
      </c>
      <c r="V1339" s="14">
        <v>1121</v>
      </c>
      <c r="W1339" s="14">
        <v>1156424.69</v>
      </c>
      <c r="X1339" s="14">
        <v>99.417822364810462</v>
      </c>
      <c r="Y1339" s="19">
        <f t="shared" si="41"/>
        <v>-0.9941782236481046</v>
      </c>
      <c r="Z1339" s="19">
        <v>-0.99419999999999997</v>
      </c>
      <c r="AA1339" t="s">
        <v>12997</v>
      </c>
      <c r="AB1339" s="121">
        <v>3</v>
      </c>
    </row>
    <row r="1340" spans="1:28" ht="20.25">
      <c r="A1340">
        <v>638</v>
      </c>
      <c r="B1340" t="s">
        <v>372</v>
      </c>
      <c r="C1340" t="s">
        <v>373</v>
      </c>
      <c r="D1340" t="str">
        <f t="shared" si="40"/>
        <v>Trollcoin TROLL</v>
      </c>
      <c r="E1340" s="3" t="s">
        <v>8891</v>
      </c>
      <c r="F1340" s="3" t="s">
        <v>8883</v>
      </c>
      <c r="G1340" s="3" t="s">
        <v>8883</v>
      </c>
      <c r="H1340" s="4">
        <v>1498</v>
      </c>
      <c r="I1340" s="4">
        <v>131455.09077487199</v>
      </c>
      <c r="J1340" s="6">
        <v>43858</v>
      </c>
      <c r="K1340" s="8">
        <v>9.0034825718500003E-5</v>
      </c>
      <c r="L1340" s="7">
        <v>1555</v>
      </c>
      <c r="M1340" s="7">
        <v>117214.31662375299</v>
      </c>
      <c r="N1340" s="9">
        <v>44093</v>
      </c>
      <c r="O1340" s="10">
        <v>1.51742742389E-2</v>
      </c>
      <c r="P1340" s="10">
        <v>1333</v>
      </c>
      <c r="Q1340" s="10">
        <v>8953440.5203528292</v>
      </c>
      <c r="R1340" s="10">
        <v>168.5378309760203</v>
      </c>
      <c r="S1340" s="18">
        <v>168.5378309760203</v>
      </c>
      <c r="T1340" s="13">
        <v>44154</v>
      </c>
      <c r="U1340" s="14">
        <v>1.7445000000000001E-4</v>
      </c>
      <c r="V1340" s="14">
        <v>1616</v>
      </c>
      <c r="W1340" s="14">
        <v>169647.93101549</v>
      </c>
      <c r="X1340" s="14">
        <v>98.850356878665153</v>
      </c>
      <c r="Y1340" s="19">
        <f t="shared" si="41"/>
        <v>-0.98850356878665158</v>
      </c>
      <c r="Z1340" s="19">
        <v>-0.98850000000000005</v>
      </c>
      <c r="AA1340" t="s">
        <v>12998</v>
      </c>
      <c r="AB1340" s="121">
        <v>3</v>
      </c>
    </row>
    <row r="1341" spans="1:28" ht="20.25">
      <c r="A1341">
        <v>3439</v>
      </c>
      <c r="B1341" t="s">
        <v>3567</v>
      </c>
      <c r="C1341" t="s">
        <v>3568</v>
      </c>
      <c r="D1341" t="str">
        <f t="shared" si="40"/>
        <v>iDealCash DEAL</v>
      </c>
      <c r="E1341" s="3" t="s">
        <v>8887</v>
      </c>
      <c r="F1341" s="3" t="s">
        <v>8883</v>
      </c>
      <c r="G1341" s="3" t="s">
        <v>8883</v>
      </c>
      <c r="H1341" s="4">
        <v>1499</v>
      </c>
      <c r="I1341" s="4">
        <v>131251.00869133219</v>
      </c>
      <c r="J1341" s="6">
        <v>43589</v>
      </c>
      <c r="K1341" s="8">
        <v>2.32701761636E-5</v>
      </c>
      <c r="L1341" s="7">
        <v>1852</v>
      </c>
      <c r="M1341" s="7">
        <v>30496.194218323599</v>
      </c>
      <c r="N1341" s="9">
        <v>44508</v>
      </c>
      <c r="O1341" s="10">
        <v>6.7573783604999999E-4</v>
      </c>
      <c r="P1341" s="10">
        <v>2013</v>
      </c>
      <c r="Q1341" s="10">
        <v>977528.20667660877</v>
      </c>
      <c r="R1341" s="10">
        <v>29.038793316357101</v>
      </c>
      <c r="S1341" s="18">
        <v>29.038793316357101</v>
      </c>
      <c r="T1341" s="13">
        <v>44583</v>
      </c>
      <c r="U1341" s="14">
        <v>3.503025176759585E-4</v>
      </c>
      <c r="V1341" s="14">
        <v>1331</v>
      </c>
      <c r="W1341" s="14">
        <v>506750.65628964308</v>
      </c>
      <c r="X1341" s="14">
        <v>48.159996527109001</v>
      </c>
      <c r="Y1341" s="19">
        <f t="shared" si="41"/>
        <v>-0.48159996527109</v>
      </c>
      <c r="Z1341" s="19">
        <v>-0.48159999999999997</v>
      </c>
      <c r="AA1341" t="s">
        <v>12999</v>
      </c>
      <c r="AB1341" s="121">
        <v>3</v>
      </c>
    </row>
    <row r="1342" spans="1:28" ht="20.25">
      <c r="A1342">
        <v>853</v>
      </c>
      <c r="B1342" t="s">
        <v>448</v>
      </c>
      <c r="C1342" t="s">
        <v>449</v>
      </c>
      <c r="D1342" t="str">
        <f t="shared" si="40"/>
        <v>LiteDoge LDOGE</v>
      </c>
      <c r="E1342" s="3" t="s">
        <v>8891</v>
      </c>
      <c r="F1342" s="3" t="s">
        <v>8883</v>
      </c>
      <c r="G1342" s="3" t="s">
        <v>8883</v>
      </c>
      <c r="H1342" s="4">
        <v>1500</v>
      </c>
      <c r="I1342" s="4">
        <v>130947.894550685</v>
      </c>
      <c r="J1342" s="6">
        <v>43833</v>
      </c>
      <c r="K1342" s="8">
        <v>8.5906405094900004E-7</v>
      </c>
      <c r="L1342" s="7">
        <v>1822</v>
      </c>
      <c r="M1342" s="7">
        <v>34091.158564924801</v>
      </c>
      <c r="N1342" s="9">
        <v>44204</v>
      </c>
      <c r="O1342" s="10">
        <v>4.1941999999999999E-4</v>
      </c>
      <c r="P1342" s="10">
        <v>1435</v>
      </c>
      <c r="Q1342" s="10">
        <v>6700019.9685897296</v>
      </c>
      <c r="R1342" s="10">
        <v>488.22902033517829</v>
      </c>
      <c r="S1342" s="18">
        <v>488.22902033517829</v>
      </c>
      <c r="T1342" s="13">
        <v>44669</v>
      </c>
      <c r="U1342" s="16">
        <v>2.4048098381547E-5</v>
      </c>
      <c r="V1342" s="14">
        <v>1245</v>
      </c>
      <c r="W1342" s="16">
        <v>691132.78</v>
      </c>
      <c r="X1342" s="16">
        <v>94.266344384734396</v>
      </c>
      <c r="Y1342" s="19">
        <f t="shared" si="41"/>
        <v>-0.94266344384734391</v>
      </c>
      <c r="Z1342" s="19">
        <v>-0.94269999999999998</v>
      </c>
      <c r="AA1342" t="s">
        <v>13000</v>
      </c>
      <c r="AB1342" s="121">
        <v>3</v>
      </c>
    </row>
    <row r="1343" spans="1:28" ht="20.25">
      <c r="A1343">
        <v>2491</v>
      </c>
      <c r="B1343" t="s">
        <v>2147</v>
      </c>
      <c r="C1343" t="s">
        <v>2148</v>
      </c>
      <c r="D1343" t="str">
        <f t="shared" si="40"/>
        <v>CaixaPay CXP</v>
      </c>
      <c r="E1343" s="3" t="s">
        <v>8887</v>
      </c>
      <c r="F1343" s="3" t="s">
        <v>8883</v>
      </c>
      <c r="G1343" s="3" t="s">
        <v>8883</v>
      </c>
      <c r="H1343" s="4">
        <v>1501</v>
      </c>
      <c r="I1343" s="4">
        <v>129911.2317624868</v>
      </c>
      <c r="J1343" s="6">
        <v>43319</v>
      </c>
      <c r="K1343" s="7">
        <v>3.7469685077667202E-2</v>
      </c>
      <c r="L1343" s="7">
        <v>589</v>
      </c>
      <c r="M1343" s="7">
        <v>2954065.0626392802</v>
      </c>
      <c r="N1343" s="9">
        <v>43320</v>
      </c>
      <c r="O1343" s="10">
        <v>4.4474620372057003E-2</v>
      </c>
      <c r="P1343" s="10">
        <v>1646</v>
      </c>
      <c r="Q1343" s="10">
        <v>3506357.122215976</v>
      </c>
      <c r="R1343" s="10">
        <v>1.1869494040280819</v>
      </c>
      <c r="S1343" s="18">
        <v>1.1869494040280819</v>
      </c>
      <c r="T1343" s="13">
        <v>44090</v>
      </c>
      <c r="U1343" s="14">
        <v>6.5396445193900005E-4</v>
      </c>
      <c r="V1343" s="14">
        <v>1899</v>
      </c>
      <c r="W1343" s="14">
        <v>51601.275799222669</v>
      </c>
      <c r="X1343" s="14">
        <v>98.529578338233819</v>
      </c>
      <c r="Y1343" s="19">
        <f t="shared" si="41"/>
        <v>-0.98529578338233814</v>
      </c>
      <c r="Z1343" s="19">
        <v>-0.98529999999999995</v>
      </c>
      <c r="AA1343" t="s">
        <v>13001</v>
      </c>
      <c r="AB1343" s="121">
        <v>3</v>
      </c>
    </row>
    <row r="1344" spans="1:28" ht="20.25">
      <c r="A1344">
        <v>4062</v>
      </c>
      <c r="B1344" t="s">
        <v>4464</v>
      </c>
      <c r="C1344" t="s">
        <v>4465</v>
      </c>
      <c r="D1344" t="str">
        <f t="shared" si="40"/>
        <v>Bayan Token BYT</v>
      </c>
      <c r="E1344" s="3" t="s">
        <v>8887</v>
      </c>
      <c r="F1344" s="3" t="s">
        <v>8883</v>
      </c>
      <c r="G1344" s="3" t="s">
        <v>8883</v>
      </c>
      <c r="H1344" s="4">
        <v>1502</v>
      </c>
      <c r="I1344" s="4">
        <v>129280.7817894512</v>
      </c>
      <c r="J1344" s="6">
        <v>43812</v>
      </c>
      <c r="K1344" s="7">
        <v>0.59320392356600005</v>
      </c>
      <c r="L1344" s="7">
        <v>1499</v>
      </c>
      <c r="M1344" s="7">
        <v>141341.09721748429</v>
      </c>
      <c r="N1344" s="9">
        <v>43874</v>
      </c>
      <c r="O1344" s="10">
        <v>1.3836080884099999</v>
      </c>
      <c r="P1344" s="10">
        <v>2254</v>
      </c>
      <c r="Q1344" s="10">
        <v>329668.56348362862</v>
      </c>
      <c r="R1344" s="10">
        <v>2.3324324628410169</v>
      </c>
      <c r="S1344" s="18">
        <v>2.3324324628410169</v>
      </c>
      <c r="T1344" s="13">
        <v>43903</v>
      </c>
      <c r="U1344" s="14">
        <v>0.54258717746600005</v>
      </c>
      <c r="V1344" s="14">
        <v>1689</v>
      </c>
      <c r="W1344" s="14">
        <v>129280.7817894512</v>
      </c>
      <c r="X1344" s="14">
        <v>60.784619430092768</v>
      </c>
      <c r="Y1344" s="19">
        <f t="shared" si="41"/>
        <v>-0.60784619430092768</v>
      </c>
      <c r="Z1344" s="19">
        <v>-0.60780000000000001</v>
      </c>
      <c r="AA1344" t="s">
        <v>13002</v>
      </c>
      <c r="AB1344" s="121">
        <v>3</v>
      </c>
    </row>
    <row r="1345" spans="1:28" ht="20.25">
      <c r="A1345">
        <v>894</v>
      </c>
      <c r="B1345" t="s">
        <v>460</v>
      </c>
      <c r="C1345" t="s">
        <v>461</v>
      </c>
      <c r="D1345" t="str">
        <f t="shared" si="40"/>
        <v>Neutron NTRN</v>
      </c>
      <c r="E1345" s="3" t="s">
        <v>8887</v>
      </c>
      <c r="F1345" s="3" t="s">
        <v>8883</v>
      </c>
      <c r="G1345" s="3" t="s">
        <v>8883</v>
      </c>
      <c r="H1345" s="4">
        <v>1504</v>
      </c>
      <c r="I1345" s="4">
        <v>128392.942298542</v>
      </c>
      <c r="J1345" s="6">
        <v>43404</v>
      </c>
      <c r="K1345" s="7">
        <v>6.9002500000000001E-3</v>
      </c>
      <c r="L1345" s="7">
        <v>1269</v>
      </c>
      <c r="M1345" s="7">
        <v>325909.15362200001</v>
      </c>
      <c r="N1345" s="9">
        <v>43433</v>
      </c>
      <c r="O1345" s="10">
        <v>0.11938732117414499</v>
      </c>
      <c r="P1345" s="10">
        <v>2060</v>
      </c>
      <c r="Q1345" s="10">
        <v>771390.18010713498</v>
      </c>
      <c r="R1345" s="10">
        <v>17.301883435258869</v>
      </c>
      <c r="S1345" s="18">
        <v>17.301883435258869</v>
      </c>
      <c r="T1345" s="13">
        <v>44571</v>
      </c>
      <c r="U1345" s="14">
        <v>2.3877943025009399E-4</v>
      </c>
      <c r="V1345" s="14">
        <v>2208</v>
      </c>
      <c r="W1345" s="14">
        <v>9816.7199999999993</v>
      </c>
      <c r="X1345" s="14">
        <v>99.799995989606145</v>
      </c>
      <c r="Y1345" s="19">
        <f t="shared" si="41"/>
        <v>-0.99799995989606149</v>
      </c>
      <c r="Z1345" s="19">
        <v>-0.998</v>
      </c>
      <c r="AA1345" t="s">
        <v>13003</v>
      </c>
      <c r="AB1345" s="121">
        <v>3</v>
      </c>
    </row>
    <row r="1346" spans="1:28" ht="20.25">
      <c r="A1346">
        <v>1617</v>
      </c>
      <c r="B1346" t="s">
        <v>994</v>
      </c>
      <c r="C1346" t="s">
        <v>995</v>
      </c>
      <c r="D1346" t="str">
        <f t="shared" ref="D1346:D1409" si="42">_xlfn.TEXTJOIN(" ",TRUE,B1346,C1346)</f>
        <v>Ultimate Secure Cash USC</v>
      </c>
      <c r="E1346" s="3" t="s">
        <v>8882</v>
      </c>
      <c r="F1346" s="3" t="s">
        <v>8883</v>
      </c>
      <c r="G1346" s="3" t="s">
        <v>8883</v>
      </c>
      <c r="H1346" s="4">
        <v>1505</v>
      </c>
      <c r="I1346" s="4">
        <v>126146.6556820485</v>
      </c>
      <c r="J1346" s="6">
        <v>43589</v>
      </c>
      <c r="K1346" s="7">
        <v>2.2751856303099998E-3</v>
      </c>
      <c r="L1346" s="7">
        <v>1900</v>
      </c>
      <c r="M1346" s="7">
        <v>23532.50208255856</v>
      </c>
      <c r="N1346" s="9">
        <v>44062</v>
      </c>
      <c r="O1346" s="10">
        <v>0.438431253129</v>
      </c>
      <c r="P1346" s="10">
        <v>1566</v>
      </c>
      <c r="Q1346" s="10">
        <v>4534743.9962123791</v>
      </c>
      <c r="R1346" s="10">
        <v>192.70131073624199</v>
      </c>
      <c r="S1346" s="18">
        <v>192.70131073624199</v>
      </c>
      <c r="T1346" s="13">
        <v>44189</v>
      </c>
      <c r="U1346" s="14">
        <v>6.6527994817500002E-3</v>
      </c>
      <c r="V1346" s="14">
        <v>1838</v>
      </c>
      <c r="W1346" s="14">
        <v>68810.656842006807</v>
      </c>
      <c r="X1346" s="14">
        <v>98.482590044785752</v>
      </c>
      <c r="Y1346" s="19">
        <f t="shared" ref="Y1346:Y1409" si="43">X1346/-100</f>
        <v>-0.98482590044785756</v>
      </c>
      <c r="Z1346" s="19">
        <v>-0.98480000000000001</v>
      </c>
      <c r="AA1346" t="s">
        <v>13004</v>
      </c>
      <c r="AB1346" s="121">
        <v>3</v>
      </c>
    </row>
    <row r="1347" spans="1:28" ht="20.25">
      <c r="A1347">
        <v>2479</v>
      </c>
      <c r="B1347" t="s">
        <v>2132</v>
      </c>
      <c r="C1347" t="s">
        <v>2133</v>
      </c>
      <c r="D1347" t="str">
        <f t="shared" si="42"/>
        <v>Equal EQL</v>
      </c>
      <c r="E1347" s="3" t="s">
        <v>8887</v>
      </c>
      <c r="F1347" s="3" t="s">
        <v>8883</v>
      </c>
      <c r="G1347" s="3" t="s">
        <v>8883</v>
      </c>
      <c r="H1347" s="4">
        <v>1506</v>
      </c>
      <c r="I1347" s="4">
        <v>126085.58694805601</v>
      </c>
      <c r="J1347" s="6">
        <v>44217</v>
      </c>
      <c r="K1347" s="7">
        <v>1.0261E-4</v>
      </c>
      <c r="L1347" s="7">
        <v>1734</v>
      </c>
      <c r="M1347" s="7">
        <v>53849.85043418</v>
      </c>
      <c r="N1347" s="9">
        <v>44318</v>
      </c>
      <c r="O1347" s="10">
        <v>1.6652569999999998E-2</v>
      </c>
      <c r="P1347" s="10">
        <v>1474</v>
      </c>
      <c r="Q1347" s="10">
        <v>6069467.8499999996</v>
      </c>
      <c r="R1347" s="10">
        <v>162.28993275509211</v>
      </c>
      <c r="S1347" s="18">
        <v>162.28993275509211</v>
      </c>
      <c r="T1347" s="13">
        <v>44655</v>
      </c>
      <c r="U1347" s="14">
        <v>2.3286378872776901E-4</v>
      </c>
      <c r="V1347" s="14">
        <v>1453</v>
      </c>
      <c r="W1347" s="14">
        <v>319659.40000000002</v>
      </c>
      <c r="X1347" s="14">
        <v>98.601634530118957</v>
      </c>
      <c r="Y1347" s="19">
        <f t="shared" si="43"/>
        <v>-0.98601634530118953</v>
      </c>
      <c r="Z1347" s="19">
        <v>-0.98599999999999999</v>
      </c>
      <c r="AA1347" t="s">
        <v>13005</v>
      </c>
      <c r="AB1347" s="121">
        <v>3</v>
      </c>
    </row>
    <row r="1348" spans="1:28" ht="20.25">
      <c r="A1348">
        <v>1257</v>
      </c>
      <c r="B1348" t="s">
        <v>684</v>
      </c>
      <c r="C1348" t="s">
        <v>685</v>
      </c>
      <c r="D1348" t="str">
        <f t="shared" si="42"/>
        <v>LanaCoin LANA</v>
      </c>
      <c r="E1348" s="3" t="s">
        <v>8882</v>
      </c>
      <c r="F1348" s="3" t="s">
        <v>8883</v>
      </c>
      <c r="G1348" s="3" t="s">
        <v>8883</v>
      </c>
      <c r="H1348" s="4">
        <v>1507</v>
      </c>
      <c r="I1348" s="4">
        <v>124416.52795802</v>
      </c>
      <c r="J1348" s="6">
        <v>43447</v>
      </c>
      <c r="K1348" s="8">
        <v>3.3022936900599999E-5</v>
      </c>
      <c r="L1348" s="7">
        <v>1685</v>
      </c>
      <c r="M1348" s="7">
        <v>66284.297970868996</v>
      </c>
      <c r="N1348" s="9">
        <v>44246</v>
      </c>
      <c r="O1348" s="10">
        <v>1.0565399999999999E-3</v>
      </c>
      <c r="P1348" s="10">
        <v>1872</v>
      </c>
      <c r="Q1348" s="10">
        <v>1670788.01</v>
      </c>
      <c r="R1348" s="10">
        <v>31.994125876211921</v>
      </c>
      <c r="S1348" s="18">
        <v>31.994125876211921</v>
      </c>
      <c r="T1348" s="13">
        <v>44273</v>
      </c>
      <c r="U1348" s="14">
        <v>1.7767E-4</v>
      </c>
      <c r="V1348" s="14">
        <v>1115</v>
      </c>
      <c r="W1348" s="14">
        <v>1191036.6000000001</v>
      </c>
      <c r="X1348" s="14">
        <v>83.183788592954357</v>
      </c>
      <c r="Y1348" s="19">
        <f t="shared" si="43"/>
        <v>-0.83183788592954355</v>
      </c>
      <c r="Z1348" s="19">
        <v>-0.83179999999999998</v>
      </c>
      <c r="AA1348" t="s">
        <v>13006</v>
      </c>
      <c r="AB1348" s="121">
        <v>3</v>
      </c>
    </row>
    <row r="1349" spans="1:28" ht="20.25">
      <c r="A1349">
        <v>3471</v>
      </c>
      <c r="B1349" t="s">
        <v>3611</v>
      </c>
      <c r="C1349" t="s">
        <v>3612</v>
      </c>
      <c r="D1349" t="str">
        <f t="shared" si="42"/>
        <v>RoBET ROBET</v>
      </c>
      <c r="E1349" s="3" t="s">
        <v>8889</v>
      </c>
      <c r="F1349" s="3" t="s">
        <v>8883</v>
      </c>
      <c r="G1349" s="3" t="s">
        <v>8883</v>
      </c>
      <c r="H1349" s="4">
        <v>1508</v>
      </c>
      <c r="I1349" s="4">
        <v>124203.5400339211</v>
      </c>
      <c r="J1349" s="6">
        <v>43424</v>
      </c>
      <c r="K1349" s="7">
        <v>0.23094527369599999</v>
      </c>
      <c r="L1349" s="7">
        <v>1439</v>
      </c>
      <c r="M1349" s="7">
        <v>184455.37137717291</v>
      </c>
      <c r="N1349" s="9">
        <v>43569</v>
      </c>
      <c r="O1349" s="10">
        <v>2.57718259523</v>
      </c>
      <c r="P1349" s="10">
        <v>1795</v>
      </c>
      <c r="Q1349" s="10">
        <v>2058388.83429884</v>
      </c>
      <c r="R1349" s="10">
        <v>11.15927836056269</v>
      </c>
      <c r="S1349" s="18">
        <v>11.15927836056269</v>
      </c>
      <c r="T1349" s="13">
        <v>44027</v>
      </c>
      <c r="U1349" s="14">
        <v>3.2346661148399999E-2</v>
      </c>
      <c r="V1349" s="14">
        <v>2046</v>
      </c>
      <c r="W1349" s="14">
        <v>25835.191599519771</v>
      </c>
      <c r="X1349" s="14">
        <v>98.744882834135652</v>
      </c>
      <c r="Y1349" s="19">
        <f t="shared" si="43"/>
        <v>-0.9874488283413565</v>
      </c>
      <c r="Z1349" s="19">
        <v>-0.98740000000000006</v>
      </c>
      <c r="AA1349" t="s">
        <v>13007</v>
      </c>
      <c r="AB1349" s="121">
        <v>3</v>
      </c>
    </row>
    <row r="1350" spans="1:28" ht="20.25">
      <c r="A1350">
        <v>2963</v>
      </c>
      <c r="B1350" t="s">
        <v>2807</v>
      </c>
      <c r="C1350" t="s">
        <v>2808</v>
      </c>
      <c r="D1350" t="str">
        <f t="shared" si="42"/>
        <v>View VIEW</v>
      </c>
      <c r="E1350" s="3" t="s">
        <v>8884</v>
      </c>
      <c r="F1350" s="3" t="s">
        <v>8883</v>
      </c>
      <c r="G1350" s="3" t="s">
        <v>8883</v>
      </c>
      <c r="H1350" s="4">
        <v>1509</v>
      </c>
      <c r="I1350" s="4">
        <v>122547.55277156</v>
      </c>
      <c r="J1350" s="6">
        <v>43320</v>
      </c>
      <c r="K1350" s="7">
        <v>3.4954905509948703E-2</v>
      </c>
      <c r="L1350" s="7">
        <v>887</v>
      </c>
      <c r="M1350" s="7">
        <v>1181168.5342132959</v>
      </c>
      <c r="N1350" s="9">
        <v>43321</v>
      </c>
      <c r="O1350" s="10">
        <v>5.0967615097761203E-2</v>
      </c>
      <c r="P1350" s="10">
        <v>1861</v>
      </c>
      <c r="Q1350" s="10">
        <v>1722257.3581334909</v>
      </c>
      <c r="R1350" s="10">
        <v>1.458096205788771</v>
      </c>
      <c r="S1350" s="18">
        <v>1.458096205788771</v>
      </c>
      <c r="T1350" s="13">
        <v>43907</v>
      </c>
      <c r="U1350" s="14">
        <v>2.91390724529E-3</v>
      </c>
      <c r="V1350" s="14">
        <v>1746</v>
      </c>
      <c r="W1350" s="14">
        <v>102244.0457644905</v>
      </c>
      <c r="X1350" s="14">
        <v>94.282825987245388</v>
      </c>
      <c r="Y1350" s="19">
        <f t="shared" si="43"/>
        <v>-0.94282825987245389</v>
      </c>
      <c r="Z1350" s="19">
        <v>-0.94279999999999997</v>
      </c>
      <c r="AA1350" t="s">
        <v>13008</v>
      </c>
      <c r="AB1350" s="121">
        <v>3</v>
      </c>
    </row>
    <row r="1351" spans="1:28" ht="20.25">
      <c r="A1351">
        <v>3387</v>
      </c>
      <c r="B1351" t="s">
        <v>3483</v>
      </c>
      <c r="C1351" t="s">
        <v>3483</v>
      </c>
      <c r="D1351" t="str">
        <f t="shared" si="42"/>
        <v>BLAST BLAST</v>
      </c>
      <c r="E1351" s="3" t="s">
        <v>8887</v>
      </c>
      <c r="F1351" s="3" t="s">
        <v>8883</v>
      </c>
      <c r="G1351" s="3" t="s">
        <v>8883</v>
      </c>
      <c r="H1351" s="4">
        <v>1510</v>
      </c>
      <c r="I1351" s="4">
        <v>122476.6242582514</v>
      </c>
      <c r="J1351" s="6">
        <v>43540</v>
      </c>
      <c r="K1351" s="7">
        <v>6.4733847304599996E-4</v>
      </c>
      <c r="L1351" s="7">
        <v>1857</v>
      </c>
      <c r="M1351" s="7">
        <v>29240.772801223531</v>
      </c>
      <c r="N1351" s="9">
        <v>43614</v>
      </c>
      <c r="O1351" s="10">
        <v>7.0571724419200002E-3</v>
      </c>
      <c r="P1351" s="10">
        <v>2240</v>
      </c>
      <c r="Q1351" s="10">
        <v>345444.0412360878</v>
      </c>
      <c r="R1351" s="10">
        <v>10.901827615332421</v>
      </c>
      <c r="S1351" s="18">
        <v>10.901827615332421</v>
      </c>
      <c r="T1351" s="13">
        <v>43912</v>
      </c>
      <c r="U1351" s="14">
        <v>1.74963419954E-4</v>
      </c>
      <c r="V1351" s="14">
        <v>1754</v>
      </c>
      <c r="W1351" s="14">
        <v>97930.698345329627</v>
      </c>
      <c r="X1351" s="14">
        <v>97.52077164907142</v>
      </c>
      <c r="Y1351" s="19">
        <f t="shared" si="43"/>
        <v>-0.97520771649071425</v>
      </c>
      <c r="Z1351" s="19">
        <v>-0.97519999999999996</v>
      </c>
      <c r="AA1351" t="s">
        <v>13009</v>
      </c>
      <c r="AB1351" s="121">
        <v>3</v>
      </c>
    </row>
    <row r="1352" spans="1:28" ht="20.25">
      <c r="A1352">
        <v>3101</v>
      </c>
      <c r="B1352" t="s">
        <v>3013</v>
      </c>
      <c r="C1352" t="s">
        <v>3014</v>
      </c>
      <c r="D1352" t="str">
        <f t="shared" si="42"/>
        <v>OptiToken OPTI</v>
      </c>
      <c r="E1352" s="3" t="s">
        <v>8887</v>
      </c>
      <c r="F1352" s="3" t="s">
        <v>8883</v>
      </c>
      <c r="G1352" s="3" t="s">
        <v>8883</v>
      </c>
      <c r="H1352" s="4">
        <v>1512</v>
      </c>
      <c r="I1352" s="4">
        <v>121451.37711204099</v>
      </c>
      <c r="J1352" s="6">
        <v>43320</v>
      </c>
      <c r="K1352" s="7">
        <v>9.4024911522865295E-3</v>
      </c>
      <c r="L1352" s="7">
        <v>2734</v>
      </c>
      <c r="M1352" s="7">
        <v>0</v>
      </c>
      <c r="N1352" s="9">
        <v>43373</v>
      </c>
      <c r="O1352" s="10">
        <v>0.61623722314834595</v>
      </c>
      <c r="P1352" s="10">
        <v>1168</v>
      </c>
      <c r="Q1352" s="10">
        <v>14438494.832190281</v>
      </c>
      <c r="R1352" s="10">
        <v>65.539782294662118</v>
      </c>
      <c r="S1352" s="18">
        <v>65.539782294662118</v>
      </c>
      <c r="T1352" s="13">
        <v>44295</v>
      </c>
      <c r="U1352" s="14">
        <v>1.7472191371699999E-3</v>
      </c>
      <c r="V1352" s="14">
        <v>1895</v>
      </c>
      <c r="W1352" s="14">
        <v>51891.613389241589</v>
      </c>
      <c r="X1352" s="14">
        <v>99.716469717904502</v>
      </c>
      <c r="Y1352" s="19">
        <f t="shared" si="43"/>
        <v>-0.99716469717904499</v>
      </c>
      <c r="Z1352" s="19">
        <v>-0.99719999999999998</v>
      </c>
      <c r="AA1352" t="s">
        <v>13010</v>
      </c>
      <c r="AB1352" s="121">
        <v>3</v>
      </c>
    </row>
    <row r="1353" spans="1:28" ht="20.25">
      <c r="A1353">
        <v>4286</v>
      </c>
      <c r="B1353" t="s">
        <v>4739</v>
      </c>
      <c r="C1353" t="s">
        <v>4740</v>
      </c>
      <c r="D1353" t="str">
        <f t="shared" si="42"/>
        <v>ZENZO ZNZ</v>
      </c>
      <c r="E1353" s="3" t="s">
        <v>8892</v>
      </c>
      <c r="F1353" s="3" t="s">
        <v>8883</v>
      </c>
      <c r="G1353" s="3" t="s">
        <v>8883</v>
      </c>
      <c r="H1353" s="4">
        <v>1513</v>
      </c>
      <c r="I1353" s="4">
        <v>120487.414126223</v>
      </c>
      <c r="J1353" s="6">
        <v>43773</v>
      </c>
      <c r="K1353" s="7">
        <v>7.08097414687E-3</v>
      </c>
      <c r="L1353" s="7">
        <v>1445</v>
      </c>
      <c r="M1353" s="7">
        <v>178140.86468511101</v>
      </c>
      <c r="N1353" s="9">
        <v>44300</v>
      </c>
      <c r="O1353" s="10">
        <v>0.18675634999999999</v>
      </c>
      <c r="P1353" s="10">
        <v>1814</v>
      </c>
      <c r="Q1353" s="10">
        <v>1998179.36</v>
      </c>
      <c r="R1353" s="10">
        <v>26.374386648841501</v>
      </c>
      <c r="S1353" s="18">
        <v>26.374386648841501</v>
      </c>
      <c r="T1353" s="13">
        <v>44685</v>
      </c>
      <c r="U1353" s="14">
        <v>6.9809178023847044E-3</v>
      </c>
      <c r="V1353" s="14">
        <v>1563</v>
      </c>
      <c r="W1353" s="14">
        <v>213508.85</v>
      </c>
      <c r="X1353" s="14">
        <v>96.262018505724328</v>
      </c>
      <c r="Y1353" s="19">
        <f t="shared" si="43"/>
        <v>-0.96262018505724323</v>
      </c>
      <c r="Z1353" s="19">
        <v>-0.96260000000000001</v>
      </c>
      <c r="AA1353" t="s">
        <v>13011</v>
      </c>
      <c r="AB1353" s="121">
        <v>3</v>
      </c>
    </row>
    <row r="1354" spans="1:28" ht="20.25">
      <c r="A1354">
        <v>2899</v>
      </c>
      <c r="B1354" t="s">
        <v>2715</v>
      </c>
      <c r="C1354" t="s">
        <v>2716</v>
      </c>
      <c r="D1354" t="str">
        <f t="shared" si="42"/>
        <v>Thrive Token THRT</v>
      </c>
      <c r="E1354" s="3" t="s">
        <v>8888</v>
      </c>
      <c r="F1354" s="3" t="s">
        <v>8883</v>
      </c>
      <c r="G1354" s="3" t="s">
        <v>8883</v>
      </c>
      <c r="H1354" s="4">
        <v>1514</v>
      </c>
      <c r="I1354" s="4">
        <v>120197.4387689752</v>
      </c>
      <c r="J1354" s="6">
        <v>43595</v>
      </c>
      <c r="K1354" s="7">
        <v>2.4241970544999999E-3</v>
      </c>
      <c r="L1354" s="7">
        <v>1355</v>
      </c>
      <c r="M1354" s="7">
        <v>250156.79447149241</v>
      </c>
      <c r="N1354" s="9">
        <v>43604</v>
      </c>
      <c r="O1354" s="10">
        <v>1.8442500648400001E-2</v>
      </c>
      <c r="P1354" s="10">
        <v>1831</v>
      </c>
      <c r="Q1354" s="10">
        <v>1903111.3150138371</v>
      </c>
      <c r="R1354" s="10">
        <v>7.6076738952245941</v>
      </c>
      <c r="S1354" s="18">
        <v>7.6076738952245941</v>
      </c>
      <c r="T1354" s="13">
        <v>44355</v>
      </c>
      <c r="U1354" s="14">
        <v>3.3478777462999997E-4</v>
      </c>
      <c r="V1354" s="14">
        <v>1976</v>
      </c>
      <c r="W1354" s="14">
        <v>34566.00079351569</v>
      </c>
      <c r="X1354" s="14">
        <v>98.184694250456516</v>
      </c>
      <c r="Y1354" s="19">
        <f t="shared" si="43"/>
        <v>-0.98184694250456517</v>
      </c>
      <c r="Z1354" s="19">
        <v>-0.98180000000000001</v>
      </c>
      <c r="AA1354" t="s">
        <v>13012</v>
      </c>
      <c r="AB1354" s="121">
        <v>3</v>
      </c>
    </row>
    <row r="1355" spans="1:28" ht="20.25">
      <c r="A1355">
        <v>4045</v>
      </c>
      <c r="B1355" t="s">
        <v>4441</v>
      </c>
      <c r="C1355" t="s">
        <v>4442</v>
      </c>
      <c r="D1355" t="str">
        <f t="shared" si="42"/>
        <v>Catex Token CATT</v>
      </c>
      <c r="E1355" s="3" t="s">
        <v>3686</v>
      </c>
      <c r="F1355" s="3" t="s">
        <v>8883</v>
      </c>
      <c r="G1355" s="3" t="s">
        <v>8883</v>
      </c>
      <c r="H1355" s="4">
        <v>1515</v>
      </c>
      <c r="I1355" s="4">
        <v>119521.342090023</v>
      </c>
      <c r="J1355" s="6">
        <v>44152</v>
      </c>
      <c r="K1355" s="7">
        <v>2.7909999999999999E-5</v>
      </c>
      <c r="L1355" s="7">
        <v>1233</v>
      </c>
      <c r="M1355" s="7">
        <v>365760.10429465998</v>
      </c>
      <c r="N1355" s="9">
        <v>44228</v>
      </c>
      <c r="O1355" s="10">
        <v>1.7970199999999999E-2</v>
      </c>
      <c r="P1355" s="10">
        <v>1528</v>
      </c>
      <c r="Q1355" s="10">
        <v>5108645.63</v>
      </c>
      <c r="R1355" s="10">
        <v>643.86241490505188</v>
      </c>
      <c r="S1355" s="18">
        <v>643.86241490505188</v>
      </c>
      <c r="T1355" s="13">
        <v>44616</v>
      </c>
      <c r="U1355" s="14">
        <v>1.41044695960714E-4</v>
      </c>
      <c r="V1355" s="14">
        <v>1446</v>
      </c>
      <c r="W1355" s="14">
        <v>325892.94</v>
      </c>
      <c r="X1355" s="14">
        <v>99.215118941577103</v>
      </c>
      <c r="Y1355" s="19">
        <f t="shared" si="43"/>
        <v>-0.99215118941577107</v>
      </c>
      <c r="Z1355" s="19">
        <v>-0.99219999999999997</v>
      </c>
      <c r="AA1355" t="s">
        <v>13013</v>
      </c>
      <c r="AB1355" s="121">
        <v>3</v>
      </c>
    </row>
    <row r="1356" spans="1:28" ht="20.25">
      <c r="A1356">
        <v>2126</v>
      </c>
      <c r="B1356" t="s">
        <v>1658</v>
      </c>
      <c r="C1356" t="s">
        <v>1659</v>
      </c>
      <c r="D1356" t="str">
        <f t="shared" si="42"/>
        <v>FlypMe FYP</v>
      </c>
      <c r="E1356" s="3" t="s">
        <v>3686</v>
      </c>
      <c r="F1356" s="3" t="s">
        <v>8883</v>
      </c>
      <c r="G1356" s="3" t="s">
        <v>8883</v>
      </c>
      <c r="H1356" s="4">
        <v>1516</v>
      </c>
      <c r="I1356" s="4">
        <v>118954.262844069</v>
      </c>
      <c r="J1356" s="6">
        <v>43918</v>
      </c>
      <c r="K1356" s="7">
        <v>1.2379955916099999E-3</v>
      </c>
      <c r="L1356" s="7">
        <v>1567</v>
      </c>
      <c r="M1356" s="7">
        <v>115271.905137757</v>
      </c>
      <c r="N1356" s="9">
        <v>44267</v>
      </c>
      <c r="O1356" s="10">
        <v>0.10663731</v>
      </c>
      <c r="P1356" s="10">
        <v>2067</v>
      </c>
      <c r="Q1356" s="10">
        <v>747558.81</v>
      </c>
      <c r="R1356" s="10">
        <v>86.137067629876881</v>
      </c>
      <c r="S1356" s="18">
        <v>86.137067629876881</v>
      </c>
      <c r="T1356" s="13">
        <v>44291</v>
      </c>
      <c r="U1356" s="14">
        <v>1.8289509999999998E-2</v>
      </c>
      <c r="V1356" s="14">
        <v>1400</v>
      </c>
      <c r="W1356" s="14">
        <v>384210.77</v>
      </c>
      <c r="X1356" s="14">
        <v>82.848864060805738</v>
      </c>
      <c r="Y1356" s="19">
        <f t="shared" si="43"/>
        <v>-0.82848864060805738</v>
      </c>
      <c r="Z1356" s="19">
        <v>-0.82850000000000001</v>
      </c>
      <c r="AA1356" t="s">
        <v>13014</v>
      </c>
      <c r="AB1356" s="121">
        <v>3</v>
      </c>
    </row>
    <row r="1357" spans="1:28" ht="20.25">
      <c r="A1357">
        <v>1387</v>
      </c>
      <c r="B1357" t="s">
        <v>770</v>
      </c>
      <c r="C1357" t="s">
        <v>771</v>
      </c>
      <c r="D1357" t="str">
        <f t="shared" si="42"/>
        <v>VeriumReserve VRM</v>
      </c>
      <c r="E1357" s="3" t="s">
        <v>8887</v>
      </c>
      <c r="F1357" s="3" t="s">
        <v>8883</v>
      </c>
      <c r="G1357" s="3" t="s">
        <v>8883</v>
      </c>
      <c r="H1357" s="4">
        <v>1517</v>
      </c>
      <c r="I1357" s="4">
        <v>118044.71704517469</v>
      </c>
      <c r="J1357" s="6">
        <v>43323</v>
      </c>
      <c r="K1357" s="7">
        <v>0.63919812440872203</v>
      </c>
      <c r="L1357" s="7">
        <v>913</v>
      </c>
      <c r="M1357" s="7">
        <v>1114246.9061464269</v>
      </c>
      <c r="N1357" s="9">
        <v>43337</v>
      </c>
      <c r="O1357" s="10">
        <v>1.1481112241745</v>
      </c>
      <c r="P1357" s="10">
        <v>1804</v>
      </c>
      <c r="Q1357" s="10">
        <v>2024484.717626479</v>
      </c>
      <c r="R1357" s="10">
        <v>1.796174269498269</v>
      </c>
      <c r="S1357" s="18">
        <v>1.796174269498269</v>
      </c>
      <c r="T1357" s="13">
        <v>43904</v>
      </c>
      <c r="U1357" s="14">
        <v>4.1848553827300003E-2</v>
      </c>
      <c r="V1357" s="14">
        <v>1724</v>
      </c>
      <c r="W1357" s="14">
        <v>110623.8520786498</v>
      </c>
      <c r="X1357" s="14">
        <v>96.355008735552659</v>
      </c>
      <c r="Y1357" s="19">
        <f t="shared" si="43"/>
        <v>-0.96355008735552661</v>
      </c>
      <c r="Z1357" s="19">
        <v>-0.96360000000000001</v>
      </c>
      <c r="AA1357" t="s">
        <v>13015</v>
      </c>
      <c r="AB1357" s="121">
        <v>3</v>
      </c>
    </row>
    <row r="1358" spans="1:28" ht="20.25">
      <c r="A1358">
        <v>2509</v>
      </c>
      <c r="B1358" t="s">
        <v>2177</v>
      </c>
      <c r="C1358" t="s">
        <v>2178</v>
      </c>
      <c r="D1358" t="str">
        <f t="shared" si="42"/>
        <v>EtherSportz ESZ</v>
      </c>
      <c r="E1358" s="3" t="s">
        <v>8892</v>
      </c>
      <c r="F1358" s="3" t="s">
        <v>8883</v>
      </c>
      <c r="G1358" s="3" t="s">
        <v>8883</v>
      </c>
      <c r="H1358" s="4">
        <v>1519</v>
      </c>
      <c r="I1358" s="4">
        <v>116394.0534066543</v>
      </c>
      <c r="J1358" s="6">
        <v>43761</v>
      </c>
      <c r="K1358" s="7">
        <v>8.0604983012399992E-3</v>
      </c>
      <c r="L1358" s="7">
        <v>1894</v>
      </c>
      <c r="M1358" s="7">
        <v>24192.936735274488</v>
      </c>
      <c r="N1358" s="9">
        <v>44046</v>
      </c>
      <c r="O1358" s="10">
        <v>0.104346643071</v>
      </c>
      <c r="P1358" s="10">
        <v>2283</v>
      </c>
      <c r="Q1358" s="10">
        <v>279966.69822469063</v>
      </c>
      <c r="R1358" s="10">
        <v>12.945433293491011</v>
      </c>
      <c r="S1358" s="18">
        <v>12.945433293491011</v>
      </c>
      <c r="T1358" s="13">
        <v>44124</v>
      </c>
      <c r="U1358" s="14">
        <v>1.476585294157E-2</v>
      </c>
      <c r="V1358" s="14">
        <v>1959</v>
      </c>
      <c r="W1358" s="14">
        <v>37946.217173156008</v>
      </c>
      <c r="X1358" s="14">
        <v>85.849230500378482</v>
      </c>
      <c r="Y1358" s="19">
        <f t="shared" si="43"/>
        <v>-0.85849230500378482</v>
      </c>
      <c r="Z1358" s="19">
        <v>-0.85850000000000004</v>
      </c>
      <c r="AA1358" t="s">
        <v>13016</v>
      </c>
      <c r="AB1358" s="121">
        <v>3</v>
      </c>
    </row>
    <row r="1359" spans="1:28" ht="20.25">
      <c r="A1359">
        <v>1725</v>
      </c>
      <c r="B1359" t="s">
        <v>1120</v>
      </c>
      <c r="C1359" t="s">
        <v>1121</v>
      </c>
      <c r="D1359" t="str">
        <f t="shared" si="42"/>
        <v>Adelphoi ADL</v>
      </c>
      <c r="E1359" s="3" t="s">
        <v>8898</v>
      </c>
      <c r="F1359" s="3" t="s">
        <v>8888</v>
      </c>
      <c r="G1359" s="3" t="s">
        <v>8883</v>
      </c>
      <c r="H1359" s="4">
        <v>1520</v>
      </c>
      <c r="I1359" s="4">
        <v>116027.12430563819</v>
      </c>
      <c r="J1359" s="6">
        <v>43736</v>
      </c>
      <c r="K1359" s="7">
        <v>2.30661932773E-3</v>
      </c>
      <c r="L1359" s="7">
        <v>1760</v>
      </c>
      <c r="M1359" s="7">
        <v>47798.282391950474</v>
      </c>
      <c r="N1359" s="9">
        <v>44258</v>
      </c>
      <c r="O1359" s="10">
        <v>0.13143262325207</v>
      </c>
      <c r="P1359" s="10">
        <v>2640</v>
      </c>
      <c r="Q1359" s="10">
        <v>0</v>
      </c>
      <c r="R1359" s="10">
        <v>56.980630341555333</v>
      </c>
      <c r="S1359" s="18">
        <v>56.980630341555333</v>
      </c>
      <c r="T1359" s="13">
        <v>44616</v>
      </c>
      <c r="U1359" s="14">
        <v>7.2831958678330677E-3</v>
      </c>
      <c r="V1359" s="14">
        <v>2618</v>
      </c>
      <c r="W1359" s="14">
        <v>0</v>
      </c>
      <c r="X1359" s="14">
        <v>94.458608762708124</v>
      </c>
      <c r="Y1359" s="19">
        <f t="shared" si="43"/>
        <v>-0.94458608762708129</v>
      </c>
      <c r="Z1359" s="19">
        <v>-0.9446</v>
      </c>
      <c r="AA1359" t="s">
        <v>13017</v>
      </c>
      <c r="AB1359" s="121">
        <v>3</v>
      </c>
    </row>
    <row r="1360" spans="1:28" ht="20.25">
      <c r="A1360">
        <v>1985</v>
      </c>
      <c r="B1360" t="s">
        <v>1454</v>
      </c>
      <c r="C1360" t="s">
        <v>1455</v>
      </c>
      <c r="D1360" t="str">
        <f t="shared" si="42"/>
        <v>Chronologic DAY</v>
      </c>
      <c r="E1360" s="3" t="s">
        <v>8887</v>
      </c>
      <c r="F1360" s="3" t="s">
        <v>8883</v>
      </c>
      <c r="G1360" s="3" t="s">
        <v>8883</v>
      </c>
      <c r="H1360" s="4">
        <v>1521</v>
      </c>
      <c r="I1360" s="4">
        <v>114853.20738896501</v>
      </c>
      <c r="J1360" s="6">
        <v>43390</v>
      </c>
      <c r="K1360" s="7">
        <v>0.52407000000000004</v>
      </c>
      <c r="L1360" s="7">
        <v>1215</v>
      </c>
      <c r="M1360" s="7">
        <v>404008.86649400002</v>
      </c>
      <c r="N1360" s="9">
        <v>43418</v>
      </c>
      <c r="O1360" s="10">
        <v>1.4054599999999999</v>
      </c>
      <c r="P1360" s="10">
        <v>2015</v>
      </c>
      <c r="Q1360" s="10">
        <v>975964.950775331</v>
      </c>
      <c r="R1360" s="10">
        <v>2.681817314480889</v>
      </c>
      <c r="S1360" s="18">
        <v>2.681817314480889</v>
      </c>
      <c r="T1360" s="13">
        <v>44189</v>
      </c>
      <c r="U1360" s="14">
        <v>2.5266690000000001E-2</v>
      </c>
      <c r="V1360" s="14">
        <v>1803</v>
      </c>
      <c r="W1360" s="14">
        <v>79292.270291110006</v>
      </c>
      <c r="X1360" s="14">
        <v>98.202247662686943</v>
      </c>
      <c r="Y1360" s="19">
        <f t="shared" si="43"/>
        <v>-0.98202247662686948</v>
      </c>
      <c r="Z1360" s="19">
        <v>-0.98199999999999998</v>
      </c>
      <c r="AA1360" t="s">
        <v>13018</v>
      </c>
      <c r="AB1360" s="121">
        <v>3</v>
      </c>
    </row>
    <row r="1361" spans="1:28" ht="20.25">
      <c r="A1361">
        <v>1299</v>
      </c>
      <c r="B1361" t="s">
        <v>717</v>
      </c>
      <c r="C1361" t="s">
        <v>718</v>
      </c>
      <c r="D1361" t="str">
        <f t="shared" si="42"/>
        <v>PutinCoin PUT</v>
      </c>
      <c r="E1361" s="3" t="s">
        <v>8891</v>
      </c>
      <c r="F1361" s="3" t="s">
        <v>8883</v>
      </c>
      <c r="G1361" s="3" t="s">
        <v>8883</v>
      </c>
      <c r="H1361" s="4">
        <v>1522</v>
      </c>
      <c r="I1361" s="4">
        <v>114634.305129923</v>
      </c>
      <c r="J1361" s="6">
        <v>44014</v>
      </c>
      <c r="K1361" s="8">
        <v>9.19997566259E-6</v>
      </c>
      <c r="L1361" s="7">
        <v>1843</v>
      </c>
      <c r="M1361" s="7">
        <v>32360.699376707002</v>
      </c>
      <c r="N1361" s="9">
        <v>44621</v>
      </c>
      <c r="O1361" s="10">
        <v>4.3713011482290204E-3</v>
      </c>
      <c r="P1361" s="10">
        <v>2146</v>
      </c>
      <c r="Q1361" s="10">
        <v>529830.98</v>
      </c>
      <c r="R1361" s="10">
        <v>475.14268608384572</v>
      </c>
      <c r="S1361" s="18">
        <v>475.14268608384572</v>
      </c>
      <c r="T1361" s="13">
        <v>44635</v>
      </c>
      <c r="U1361" s="14">
        <v>3.5946712273948397E-4</v>
      </c>
      <c r="V1361" s="14">
        <v>1372</v>
      </c>
      <c r="W1361" s="14">
        <v>434164.22</v>
      </c>
      <c r="X1361" s="14">
        <v>91.776656181990163</v>
      </c>
      <c r="Y1361" s="19">
        <f t="shared" si="43"/>
        <v>-0.91776656181990157</v>
      </c>
      <c r="Z1361" s="19">
        <v>-0.91779999999999995</v>
      </c>
      <c r="AA1361" t="s">
        <v>13019</v>
      </c>
      <c r="AB1361" s="121">
        <v>3</v>
      </c>
    </row>
    <row r="1362" spans="1:28" ht="20.25">
      <c r="A1362">
        <v>1988</v>
      </c>
      <c r="B1362" t="s">
        <v>1459</v>
      </c>
      <c r="C1362" t="s">
        <v>1460</v>
      </c>
      <c r="D1362" t="str">
        <f t="shared" si="42"/>
        <v>Lampix PIX</v>
      </c>
      <c r="E1362" s="3" t="s">
        <v>8892</v>
      </c>
      <c r="F1362" s="3" t="s">
        <v>8883</v>
      </c>
      <c r="G1362" s="3" t="s">
        <v>8883</v>
      </c>
      <c r="H1362" s="4">
        <v>1523</v>
      </c>
      <c r="I1362" s="4">
        <v>114050.7922822042</v>
      </c>
      <c r="J1362" s="6">
        <v>43353</v>
      </c>
      <c r="K1362" s="7">
        <v>5.6648752652108704E-3</v>
      </c>
      <c r="L1362" s="7">
        <v>1019</v>
      </c>
      <c r="M1362" s="7">
        <v>766582.34694174491</v>
      </c>
      <c r="N1362" s="9">
        <v>43365</v>
      </c>
      <c r="O1362" s="10">
        <v>1.8870424479246101E-2</v>
      </c>
      <c r="P1362" s="10">
        <v>1744</v>
      </c>
      <c r="Q1362" s="10">
        <v>2553583.9021777571</v>
      </c>
      <c r="R1362" s="10">
        <v>3.3311279764857571</v>
      </c>
      <c r="S1362" s="18">
        <v>3.3311279764857571</v>
      </c>
      <c r="T1362" s="13">
        <v>43903</v>
      </c>
      <c r="U1362" s="14">
        <v>8.4281031875400002E-4</v>
      </c>
      <c r="V1362" s="14">
        <v>1712</v>
      </c>
      <c r="W1362" s="14">
        <v>114050.7922822042</v>
      </c>
      <c r="X1362" s="14">
        <v>95.533697084127965</v>
      </c>
      <c r="Y1362" s="19">
        <f t="shared" si="43"/>
        <v>-0.95533697084127966</v>
      </c>
      <c r="Z1362" s="19">
        <v>-0.95530000000000004</v>
      </c>
      <c r="AA1362" t="s">
        <v>13020</v>
      </c>
      <c r="AB1362" s="121">
        <v>3</v>
      </c>
    </row>
    <row r="1363" spans="1:28" ht="20.25">
      <c r="A1363">
        <v>10</v>
      </c>
      <c r="B1363" t="s">
        <v>29</v>
      </c>
      <c r="C1363" t="s">
        <v>30</v>
      </c>
      <c r="D1363" t="str">
        <f t="shared" si="42"/>
        <v>Freicoin FRC</v>
      </c>
      <c r="E1363" s="3" t="s">
        <v>8882</v>
      </c>
      <c r="F1363" s="3" t="s">
        <v>8883</v>
      </c>
      <c r="G1363" s="3" t="s">
        <v>8883</v>
      </c>
      <c r="H1363" s="4">
        <v>1524</v>
      </c>
      <c r="I1363" s="4">
        <v>111609.024599071</v>
      </c>
      <c r="J1363" s="6">
        <v>43532</v>
      </c>
      <c r="K1363" s="7">
        <v>1.9348378324299999E-4</v>
      </c>
      <c r="L1363" s="7">
        <v>2041</v>
      </c>
      <c r="M1363" s="7">
        <v>6274.5241895394201</v>
      </c>
      <c r="N1363" s="9">
        <v>44325</v>
      </c>
      <c r="O1363" s="10">
        <v>3.4441279999999998E-2</v>
      </c>
      <c r="P1363" s="10">
        <v>1928</v>
      </c>
      <c r="Q1363" s="10">
        <v>1372553.14</v>
      </c>
      <c r="R1363" s="10">
        <v>178.00602935670599</v>
      </c>
      <c r="S1363" s="18">
        <v>178.00602935670599</v>
      </c>
      <c r="T1363" s="13">
        <v>44616</v>
      </c>
      <c r="U1363" s="14">
        <v>3.5840906060981719E-3</v>
      </c>
      <c r="V1363" s="14">
        <v>1552</v>
      </c>
      <c r="W1363" s="14">
        <v>220420.61</v>
      </c>
      <c r="X1363" s="14">
        <v>89.59361961547836</v>
      </c>
      <c r="Y1363" s="19">
        <f t="shared" si="43"/>
        <v>-0.89593619615478359</v>
      </c>
      <c r="Z1363" s="19">
        <v>-0.89590000000000003</v>
      </c>
      <c r="AA1363" t="s">
        <v>13021</v>
      </c>
      <c r="AB1363" s="121">
        <v>3</v>
      </c>
    </row>
    <row r="1364" spans="1:28" ht="20.25">
      <c r="A1364">
        <v>1629</v>
      </c>
      <c r="B1364" t="s">
        <v>1008</v>
      </c>
      <c r="C1364" t="s">
        <v>1009</v>
      </c>
      <c r="D1364" t="str">
        <f t="shared" si="42"/>
        <v>Zennies ZENI</v>
      </c>
      <c r="E1364" s="3" t="s">
        <v>8887</v>
      </c>
      <c r="F1364" s="3" t="s">
        <v>8883</v>
      </c>
      <c r="G1364" s="3" t="s">
        <v>8883</v>
      </c>
      <c r="H1364" s="4">
        <v>1525</v>
      </c>
      <c r="I1364" s="4">
        <v>110964.651377318</v>
      </c>
      <c r="J1364" s="6">
        <v>43922</v>
      </c>
      <c r="K1364" s="8">
        <v>6.3046803826099994E-5</v>
      </c>
      <c r="L1364" s="7">
        <v>1694</v>
      </c>
      <c r="M1364" s="7">
        <v>63561.337889393602</v>
      </c>
      <c r="N1364" s="9">
        <v>44510</v>
      </c>
      <c r="O1364" s="10">
        <v>6.8789625938999995E-4</v>
      </c>
      <c r="P1364" s="10">
        <v>2106</v>
      </c>
      <c r="Q1364" s="10">
        <v>649617.23</v>
      </c>
      <c r="R1364" s="10">
        <v>10.910882354756669</v>
      </c>
      <c r="S1364" s="18">
        <v>10.910882354756669</v>
      </c>
      <c r="T1364" s="13">
        <v>44585</v>
      </c>
      <c r="U1364" s="14">
        <v>3.3184059565661498E-4</v>
      </c>
      <c r="V1364" s="14">
        <v>1409</v>
      </c>
      <c r="W1364" s="14">
        <v>366841.24</v>
      </c>
      <c r="X1364" s="14">
        <v>51.760081389179447</v>
      </c>
      <c r="Y1364" s="19">
        <f t="shared" si="43"/>
        <v>-0.51760081389179446</v>
      </c>
      <c r="Z1364" s="19">
        <v>-0.51759999999999995</v>
      </c>
      <c r="AA1364" t="s">
        <v>13022</v>
      </c>
      <c r="AB1364" s="121">
        <v>3</v>
      </c>
    </row>
    <row r="1365" spans="1:28" ht="20.25">
      <c r="A1365">
        <v>1962</v>
      </c>
      <c r="B1365" t="s">
        <v>1421</v>
      </c>
      <c r="C1365" t="s">
        <v>1422</v>
      </c>
      <c r="D1365" t="str">
        <f t="shared" si="42"/>
        <v>BUZZCoin BUZZ</v>
      </c>
      <c r="E1365" s="3" t="s">
        <v>8887</v>
      </c>
      <c r="F1365" s="3" t="s">
        <v>8883</v>
      </c>
      <c r="G1365" s="3" t="s">
        <v>8883</v>
      </c>
      <c r="H1365" s="4">
        <v>1526</v>
      </c>
      <c r="I1365" s="4">
        <v>110874.5286188</v>
      </c>
      <c r="J1365" s="6">
        <v>43739</v>
      </c>
      <c r="K1365" s="8">
        <v>4.7790556253700001E-6</v>
      </c>
      <c r="L1365" s="7">
        <v>1610</v>
      </c>
      <c r="M1365" s="7">
        <v>95581.104937633005</v>
      </c>
      <c r="N1365" s="9">
        <v>44327</v>
      </c>
      <c r="O1365" s="12">
        <v>8.0881347469999998E-5</v>
      </c>
      <c r="P1365" s="10">
        <v>1879</v>
      </c>
      <c r="Q1365" s="10">
        <v>1617626.9494</v>
      </c>
      <c r="R1365" s="10">
        <v>16.92412765414047</v>
      </c>
      <c r="S1365" s="18">
        <v>16.92412765414047</v>
      </c>
      <c r="T1365" s="13">
        <v>44474</v>
      </c>
      <c r="U1365" s="14">
        <v>1.0000000000000001E-5</v>
      </c>
      <c r="V1365" s="14">
        <v>1577</v>
      </c>
      <c r="W1365" s="14">
        <v>200000</v>
      </c>
      <c r="X1365" s="14">
        <v>87.636209938627516</v>
      </c>
      <c r="Y1365" s="19">
        <f t="shared" si="43"/>
        <v>-0.87636209938627518</v>
      </c>
      <c r="Z1365" s="19">
        <v>-0.87639999999999996</v>
      </c>
      <c r="AA1365" t="s">
        <v>13023</v>
      </c>
      <c r="AB1365" s="121">
        <v>3</v>
      </c>
    </row>
    <row r="1366" spans="1:28" ht="20.25">
      <c r="A1366">
        <v>389</v>
      </c>
      <c r="B1366" t="s">
        <v>284</v>
      </c>
      <c r="C1366" t="s">
        <v>285</v>
      </c>
      <c r="D1366" t="str">
        <f t="shared" si="42"/>
        <v>Startcoin START</v>
      </c>
      <c r="E1366" s="3" t="s">
        <v>8882</v>
      </c>
      <c r="F1366" s="3" t="s">
        <v>8883</v>
      </c>
      <c r="G1366" s="3" t="s">
        <v>8883</v>
      </c>
      <c r="H1366" s="4">
        <v>1527</v>
      </c>
      <c r="I1366" s="4">
        <v>110303.195868564</v>
      </c>
      <c r="J1366" s="6">
        <v>43904</v>
      </c>
      <c r="K1366" s="7">
        <v>4.2684147424799999E-4</v>
      </c>
      <c r="L1366" s="7">
        <v>1589</v>
      </c>
      <c r="M1366" s="7">
        <v>104936.429430597</v>
      </c>
      <c r="N1366" s="9">
        <v>44285</v>
      </c>
      <c r="O1366" s="10">
        <v>1.783417E-2</v>
      </c>
      <c r="P1366" s="10">
        <v>2061</v>
      </c>
      <c r="Q1366" s="10">
        <v>770241.86</v>
      </c>
      <c r="R1366" s="10">
        <v>41.781717747601377</v>
      </c>
      <c r="S1366" s="18">
        <v>41.781717747601377</v>
      </c>
      <c r="T1366" s="13">
        <v>44550</v>
      </c>
      <c r="U1366" s="14">
        <v>4.5579810143000002E-4</v>
      </c>
      <c r="V1366" s="14">
        <v>2078</v>
      </c>
      <c r="W1366" s="14">
        <v>21150.35</v>
      </c>
      <c r="X1366" s="14">
        <v>97.444242701342418</v>
      </c>
      <c r="Y1366" s="19">
        <f t="shared" si="43"/>
        <v>-0.97444242701342421</v>
      </c>
      <c r="Z1366" s="19">
        <v>-0.97440000000000004</v>
      </c>
      <c r="AA1366" t="s">
        <v>13024</v>
      </c>
      <c r="AB1366" s="121">
        <v>3</v>
      </c>
    </row>
    <row r="1367" spans="1:28" ht="20.25">
      <c r="A1367">
        <v>2702</v>
      </c>
      <c r="B1367" t="s">
        <v>2484</v>
      </c>
      <c r="C1367" t="s">
        <v>2485</v>
      </c>
      <c r="D1367" t="str">
        <f t="shared" si="42"/>
        <v>Bitcoin Interest BCI</v>
      </c>
      <c r="E1367" s="3" t="s">
        <v>8881</v>
      </c>
      <c r="F1367" s="3" t="s">
        <v>8883</v>
      </c>
      <c r="G1367" s="3" t="s">
        <v>8883</v>
      </c>
      <c r="H1367" s="4">
        <v>1528</v>
      </c>
      <c r="I1367" s="4">
        <v>110133.61172120229</v>
      </c>
      <c r="J1367" s="6">
        <v>43328</v>
      </c>
      <c r="K1367" s="7">
        <v>1.0655107498168901</v>
      </c>
      <c r="L1367" s="7">
        <v>178</v>
      </c>
      <c r="M1367" s="7">
        <v>19527499.903977789</v>
      </c>
      <c r="N1367" s="9">
        <v>43365</v>
      </c>
      <c r="O1367" s="10">
        <v>2.0855751037597701</v>
      </c>
      <c r="P1367" s="10">
        <v>867</v>
      </c>
      <c r="Q1367" s="10">
        <v>38222108.641706549</v>
      </c>
      <c r="R1367" s="10">
        <v>1.9573477828526651</v>
      </c>
      <c r="S1367" s="18">
        <v>1.9573477828526651</v>
      </c>
      <c r="T1367" s="13">
        <v>44150</v>
      </c>
      <c r="U1367" s="14">
        <v>7.9778179849999996E-4</v>
      </c>
      <c r="V1367" s="14">
        <v>2146</v>
      </c>
      <c r="W1367" s="14">
        <v>14620.860461784359</v>
      </c>
      <c r="X1367" s="14">
        <v>99.961747635121753</v>
      </c>
      <c r="Y1367" s="19">
        <f t="shared" si="43"/>
        <v>-0.99961747635121756</v>
      </c>
      <c r="Z1367" s="19">
        <v>-0.99960000000000004</v>
      </c>
      <c r="AA1367" t="s">
        <v>13025</v>
      </c>
      <c r="AB1367" s="121">
        <v>3</v>
      </c>
    </row>
    <row r="1368" spans="1:28" ht="20.25">
      <c r="A1368">
        <v>322</v>
      </c>
      <c r="B1368" t="s">
        <v>245</v>
      </c>
      <c r="C1368" t="s">
        <v>246</v>
      </c>
      <c r="D1368" t="str">
        <f t="shared" si="42"/>
        <v>Energycoin ENRG</v>
      </c>
      <c r="E1368" s="3" t="s">
        <v>8885</v>
      </c>
      <c r="F1368" s="3" t="s">
        <v>8883</v>
      </c>
      <c r="G1368" s="3" t="s">
        <v>8883</v>
      </c>
      <c r="H1368" s="4">
        <v>1529</v>
      </c>
      <c r="I1368" s="4">
        <v>108291.3016079088</v>
      </c>
      <c r="J1368" s="6">
        <v>43333</v>
      </c>
      <c r="K1368" s="7">
        <v>1.9516544416546801E-2</v>
      </c>
      <c r="L1368" s="7">
        <v>643</v>
      </c>
      <c r="M1368" s="7">
        <v>2383766.440252414</v>
      </c>
      <c r="N1368" s="9">
        <v>43346</v>
      </c>
      <c r="O1368" s="10">
        <v>2.7107391506433501E-2</v>
      </c>
      <c r="P1368" s="10">
        <v>1664</v>
      </c>
      <c r="Q1368" s="10">
        <v>3311868.3055752488</v>
      </c>
      <c r="R1368" s="10">
        <v>1.3889442171663811</v>
      </c>
      <c r="S1368" s="18">
        <v>1.3889442171663811</v>
      </c>
      <c r="T1368" s="13">
        <v>44583</v>
      </c>
      <c r="U1368" s="14">
        <v>3.503025176759585E-4</v>
      </c>
      <c r="V1368" s="14">
        <v>1935</v>
      </c>
      <c r="W1368" s="14">
        <v>42850.911555121667</v>
      </c>
      <c r="X1368" s="14">
        <v>98.707723251081475</v>
      </c>
      <c r="Y1368" s="19">
        <f t="shared" si="43"/>
        <v>-0.98707723251081481</v>
      </c>
      <c r="Z1368" s="19">
        <v>-0.98709999999999998</v>
      </c>
      <c r="AA1368" t="s">
        <v>13026</v>
      </c>
      <c r="AB1368" s="121">
        <v>3</v>
      </c>
    </row>
    <row r="1369" spans="1:28" ht="20.25">
      <c r="A1369">
        <v>1704</v>
      </c>
      <c r="B1369" t="s">
        <v>1091</v>
      </c>
      <c r="C1369" t="s">
        <v>1092</v>
      </c>
      <c r="D1369" t="str">
        <f t="shared" si="42"/>
        <v>eBoost EBST</v>
      </c>
      <c r="E1369" s="3" t="s">
        <v>8892</v>
      </c>
      <c r="F1369" s="3" t="s">
        <v>8883</v>
      </c>
      <c r="G1369" s="3" t="s">
        <v>8883</v>
      </c>
      <c r="H1369" s="4">
        <v>1531</v>
      </c>
      <c r="I1369" s="4">
        <v>108117.1273804979</v>
      </c>
      <c r="J1369" s="6">
        <v>43882</v>
      </c>
      <c r="K1369" s="7">
        <v>3.8766743282199999E-4</v>
      </c>
      <c r="L1369" s="7">
        <v>1795</v>
      </c>
      <c r="M1369" s="7">
        <v>38762.867216056853</v>
      </c>
      <c r="N1369" s="9">
        <v>44322</v>
      </c>
      <c r="O1369" s="10">
        <v>0.37302781352176001</v>
      </c>
      <c r="P1369" s="10">
        <v>872</v>
      </c>
      <c r="Q1369" s="10">
        <v>37299051.659258753</v>
      </c>
      <c r="R1369" s="10">
        <v>962.23665425369416</v>
      </c>
      <c r="S1369" s="18">
        <v>962.23665425369416</v>
      </c>
      <c r="T1369" s="13">
        <v>44626</v>
      </c>
      <c r="U1369" s="14">
        <v>3.431352420210621E-3</v>
      </c>
      <c r="V1369" s="14">
        <v>1430</v>
      </c>
      <c r="W1369" s="14">
        <v>343100.9338800754</v>
      </c>
      <c r="X1369" s="14">
        <v>99.080134966930416</v>
      </c>
      <c r="Y1369" s="19">
        <f t="shared" si="43"/>
        <v>-0.99080134966930411</v>
      </c>
      <c r="Z1369" s="19">
        <v>-0.99080000000000001</v>
      </c>
      <c r="AA1369" t="s">
        <v>13027</v>
      </c>
      <c r="AB1369" s="121">
        <v>3</v>
      </c>
    </row>
    <row r="1370" spans="1:28" ht="20.25">
      <c r="A1370">
        <v>2151</v>
      </c>
      <c r="B1370" t="s">
        <v>1690</v>
      </c>
      <c r="C1370" t="s">
        <v>1691</v>
      </c>
      <c r="D1370" t="str">
        <f t="shared" si="42"/>
        <v>Autonio NIO</v>
      </c>
      <c r="E1370" s="3" t="s">
        <v>3686</v>
      </c>
      <c r="F1370" s="3" t="s">
        <v>8883</v>
      </c>
      <c r="G1370" s="3" t="s">
        <v>8883</v>
      </c>
      <c r="H1370" s="4">
        <v>1533</v>
      </c>
      <c r="I1370" s="4">
        <v>107161.143750246</v>
      </c>
      <c r="J1370" s="6">
        <v>44009</v>
      </c>
      <c r="K1370" s="7">
        <v>3.5906100859100002E-4</v>
      </c>
      <c r="L1370" s="7">
        <v>1801</v>
      </c>
      <c r="M1370" s="7">
        <v>38422.572604720299</v>
      </c>
      <c r="N1370" s="9">
        <v>44286</v>
      </c>
      <c r="O1370" s="10">
        <v>0.51129460000000004</v>
      </c>
      <c r="P1370" s="10">
        <v>923</v>
      </c>
      <c r="Q1370" s="10">
        <v>31060075.82</v>
      </c>
      <c r="R1370" s="10">
        <v>1423.9769503416251</v>
      </c>
      <c r="S1370" s="18">
        <v>1423.9769503416251</v>
      </c>
      <c r="T1370" s="13">
        <v>44686</v>
      </c>
      <c r="U1370" s="14">
        <v>1.006063800525729E-2</v>
      </c>
      <c r="V1370" s="14">
        <v>1142</v>
      </c>
      <c r="W1370" s="14">
        <v>1052875.18</v>
      </c>
      <c r="X1370" s="14">
        <v>98.032320700187867</v>
      </c>
      <c r="Y1370" s="19">
        <f t="shared" si="43"/>
        <v>-0.98032320700187869</v>
      </c>
      <c r="Z1370" s="19">
        <v>-0.98029999999999995</v>
      </c>
      <c r="AA1370" t="s">
        <v>13028</v>
      </c>
      <c r="AB1370" s="121">
        <v>3</v>
      </c>
    </row>
    <row r="1371" spans="1:28" ht="20.25">
      <c r="A1371">
        <v>290</v>
      </c>
      <c r="B1371" t="s">
        <v>227</v>
      </c>
      <c r="C1371" t="s">
        <v>228</v>
      </c>
      <c r="D1371" t="str">
        <f t="shared" si="42"/>
        <v>BlueCoin BLU</v>
      </c>
      <c r="E1371" s="3" t="s">
        <v>8887</v>
      </c>
      <c r="F1371" s="3" t="s">
        <v>8883</v>
      </c>
      <c r="G1371" s="3" t="s">
        <v>8883</v>
      </c>
      <c r="H1371" s="4">
        <v>1534</v>
      </c>
      <c r="I1371" s="4">
        <v>106451.176037075</v>
      </c>
      <c r="J1371" s="6">
        <v>43326</v>
      </c>
      <c r="K1371" s="7">
        <v>2.0288400000000001E-3</v>
      </c>
      <c r="L1371" s="7">
        <v>878</v>
      </c>
      <c r="M1371" s="7">
        <v>1211806.7313099999</v>
      </c>
      <c r="N1371" s="9">
        <v>43347</v>
      </c>
      <c r="O1371" s="10">
        <v>3.6903299999999999E-3</v>
      </c>
      <c r="P1371" s="10">
        <v>1792</v>
      </c>
      <c r="Q1371" s="10">
        <v>2070855.3823899999</v>
      </c>
      <c r="R1371" s="10">
        <v>1.8189359436919621</v>
      </c>
      <c r="S1371" s="18">
        <v>1.8189359436919621</v>
      </c>
      <c r="T1371" s="13">
        <v>43972</v>
      </c>
      <c r="U1371" s="16">
        <v>8.8567383299900006E-5</v>
      </c>
      <c r="V1371" s="14">
        <v>1894</v>
      </c>
      <c r="W1371" s="16">
        <v>52199.715717628897</v>
      </c>
      <c r="X1371" s="16">
        <v>97.600014543417529</v>
      </c>
      <c r="Y1371" s="19">
        <f t="shared" si="43"/>
        <v>-0.97600014543417535</v>
      </c>
      <c r="Z1371" s="19">
        <v>-0.97599999999999998</v>
      </c>
      <c r="AA1371" t="s">
        <v>13029</v>
      </c>
      <c r="AB1371" s="121">
        <v>3</v>
      </c>
    </row>
    <row r="1372" spans="1:28" ht="20.25">
      <c r="A1372">
        <v>1480</v>
      </c>
      <c r="B1372" t="s">
        <v>851</v>
      </c>
      <c r="C1372" t="s">
        <v>852</v>
      </c>
      <c r="D1372" t="str">
        <f t="shared" si="42"/>
        <v>Golos GOLOS</v>
      </c>
      <c r="E1372" s="3" t="s">
        <v>8888</v>
      </c>
      <c r="F1372" s="3" t="s">
        <v>8887</v>
      </c>
      <c r="G1372" s="3" t="s">
        <v>8883</v>
      </c>
      <c r="H1372" s="4">
        <v>1535</v>
      </c>
      <c r="I1372" s="4">
        <v>104162.4743369385</v>
      </c>
      <c r="J1372" s="6">
        <v>43352</v>
      </c>
      <c r="K1372" s="7">
        <v>1.71559154987335E-2</v>
      </c>
      <c r="L1372" s="7">
        <v>672</v>
      </c>
      <c r="M1372" s="7">
        <v>2136235.579677857</v>
      </c>
      <c r="N1372" s="9">
        <v>43369</v>
      </c>
      <c r="O1372" s="10">
        <v>4.7834996134042698E-2</v>
      </c>
      <c r="P1372" s="10">
        <v>1481</v>
      </c>
      <c r="Q1372" s="10">
        <v>5956360.6910303626</v>
      </c>
      <c r="R1372" s="10">
        <v>2.788250859452766</v>
      </c>
      <c r="S1372" s="18">
        <v>2.788250859452766</v>
      </c>
      <c r="T1372" s="13">
        <v>44004</v>
      </c>
      <c r="U1372" s="14">
        <v>1.9969222307200001E-4</v>
      </c>
      <c r="V1372" s="14">
        <v>1910</v>
      </c>
      <c r="W1372" s="14">
        <v>48657.899435165687</v>
      </c>
      <c r="X1372" s="14">
        <v>99.582539481110388</v>
      </c>
      <c r="Y1372" s="19">
        <f t="shared" si="43"/>
        <v>-0.99582539481110388</v>
      </c>
      <c r="Z1372" s="19">
        <v>-0.99580000000000002</v>
      </c>
      <c r="AA1372" t="s">
        <v>13030</v>
      </c>
      <c r="AB1372" s="121">
        <v>3</v>
      </c>
    </row>
    <row r="1373" spans="1:28" ht="20.25">
      <c r="A1373">
        <v>2269</v>
      </c>
      <c r="B1373" t="s">
        <v>1834</v>
      </c>
      <c r="C1373" t="s">
        <v>1835</v>
      </c>
      <c r="D1373" t="str">
        <f t="shared" si="42"/>
        <v>WandX WAND</v>
      </c>
      <c r="E1373" s="3" t="s">
        <v>3686</v>
      </c>
      <c r="F1373" s="3" t="s">
        <v>8883</v>
      </c>
      <c r="G1373" s="3" t="s">
        <v>8883</v>
      </c>
      <c r="H1373" s="4">
        <v>1536</v>
      </c>
      <c r="I1373" s="4">
        <v>103707.69264134621</v>
      </c>
      <c r="J1373" s="6">
        <v>43384</v>
      </c>
      <c r="K1373" s="7">
        <v>2.8391579166054701E-2</v>
      </c>
      <c r="L1373" s="7">
        <v>1246</v>
      </c>
      <c r="M1373" s="7">
        <v>347630.32718149509</v>
      </c>
      <c r="N1373" s="9">
        <v>43414</v>
      </c>
      <c r="O1373" s="10">
        <v>8.4696128598499995E-2</v>
      </c>
      <c r="P1373" s="10">
        <v>1996</v>
      </c>
      <c r="Q1373" s="10">
        <v>1037030.8295815</v>
      </c>
      <c r="R1373" s="10">
        <v>2.9831425755902878</v>
      </c>
      <c r="S1373" s="18">
        <v>2.9831425755902878</v>
      </c>
      <c r="T1373" s="13">
        <v>43906</v>
      </c>
      <c r="U1373" s="14">
        <v>3.31853734499E-3</v>
      </c>
      <c r="V1373" s="14">
        <v>1943</v>
      </c>
      <c r="W1373" s="14">
        <v>40632.619138782182</v>
      </c>
      <c r="X1373" s="14">
        <v>96.081831129824764</v>
      </c>
      <c r="Y1373" s="19">
        <f t="shared" si="43"/>
        <v>-0.96081831129824768</v>
      </c>
      <c r="Z1373" s="19">
        <v>-0.96079999999999999</v>
      </c>
      <c r="AA1373" t="s">
        <v>13031</v>
      </c>
      <c r="AB1373" s="121">
        <v>3</v>
      </c>
    </row>
    <row r="1374" spans="1:28" ht="20.25">
      <c r="A1374">
        <v>72</v>
      </c>
      <c r="B1374" t="s">
        <v>86</v>
      </c>
      <c r="C1374" t="s">
        <v>87</v>
      </c>
      <c r="D1374" t="str">
        <f t="shared" si="42"/>
        <v>Deutsche eMark DEM</v>
      </c>
      <c r="E1374" s="3" t="s">
        <v>8890</v>
      </c>
      <c r="F1374" s="3" t="s">
        <v>8882</v>
      </c>
      <c r="G1374" s="3" t="s">
        <v>8883</v>
      </c>
      <c r="H1374" s="4">
        <v>1537</v>
      </c>
      <c r="I1374" s="4">
        <v>103446.28151969</v>
      </c>
      <c r="J1374" s="6">
        <v>43748</v>
      </c>
      <c r="K1374" s="7">
        <v>3.3889391178700001E-4</v>
      </c>
      <c r="L1374" s="7">
        <v>1745</v>
      </c>
      <c r="M1374" s="7">
        <v>50649.581250531301</v>
      </c>
      <c r="N1374" s="9">
        <v>44267</v>
      </c>
      <c r="O1374" s="10">
        <v>3.7120309999999997E-2</v>
      </c>
      <c r="P1374" s="10">
        <v>1963</v>
      </c>
      <c r="Q1374" s="10">
        <v>1182366.05</v>
      </c>
      <c r="R1374" s="10">
        <v>109.53371751136881</v>
      </c>
      <c r="S1374" s="18">
        <v>109.53371751136881</v>
      </c>
      <c r="T1374" s="13">
        <v>44561</v>
      </c>
      <c r="U1374" s="14">
        <v>9.2641939870614801E-4</v>
      </c>
      <c r="V1374" s="14">
        <v>1835</v>
      </c>
      <c r="W1374" s="14">
        <v>71657.2</v>
      </c>
      <c r="X1374" s="14">
        <v>97.504278927880321</v>
      </c>
      <c r="Y1374" s="19">
        <f t="shared" si="43"/>
        <v>-0.97504278927880317</v>
      </c>
      <c r="Z1374" s="19">
        <v>-0.97499999999999998</v>
      </c>
      <c r="AA1374" t="s">
        <v>13032</v>
      </c>
      <c r="AB1374" s="121">
        <v>3</v>
      </c>
    </row>
    <row r="1375" spans="1:28" ht="20.25">
      <c r="A1375">
        <v>1799</v>
      </c>
      <c r="B1375" t="s">
        <v>1225</v>
      </c>
      <c r="C1375" t="s">
        <v>1226</v>
      </c>
      <c r="D1375" t="str">
        <f t="shared" si="42"/>
        <v>Rupee RUP</v>
      </c>
      <c r="E1375" s="3" t="s">
        <v>8889</v>
      </c>
      <c r="F1375" s="3" t="s">
        <v>8883</v>
      </c>
      <c r="G1375" s="3" t="s">
        <v>8883</v>
      </c>
      <c r="H1375" s="4">
        <v>1539</v>
      </c>
      <c r="I1375" s="4">
        <v>103400.07472441799</v>
      </c>
      <c r="J1375" s="6">
        <v>43352</v>
      </c>
      <c r="K1375" s="7">
        <v>6.3727599999999999E-3</v>
      </c>
      <c r="L1375" s="7">
        <v>1245</v>
      </c>
      <c r="M1375" s="7">
        <v>348344.91666400002</v>
      </c>
      <c r="N1375" s="9">
        <v>43379</v>
      </c>
      <c r="O1375" s="10">
        <v>0.462619</v>
      </c>
      <c r="P1375" s="10">
        <v>1261</v>
      </c>
      <c r="Q1375" s="10">
        <v>11093787.9856</v>
      </c>
      <c r="R1375" s="10">
        <v>72.593193529961908</v>
      </c>
      <c r="S1375" s="18">
        <v>72.593193529961908</v>
      </c>
      <c r="T1375" s="13">
        <v>44598</v>
      </c>
      <c r="U1375" s="14">
        <v>4.9822573396954999E-4</v>
      </c>
      <c r="V1375" s="14">
        <v>1729</v>
      </c>
      <c r="W1375" s="14">
        <v>108621.88</v>
      </c>
      <c r="X1375" s="14">
        <v>99.892303227068155</v>
      </c>
      <c r="Y1375" s="19">
        <f t="shared" si="43"/>
        <v>-0.99892303227068158</v>
      </c>
      <c r="Z1375" s="19">
        <v>-0.99890000000000001</v>
      </c>
      <c r="AA1375" t="s">
        <v>13033</v>
      </c>
      <c r="AB1375" s="121">
        <v>3</v>
      </c>
    </row>
    <row r="1376" spans="1:28" ht="20.25">
      <c r="A1376">
        <v>1643</v>
      </c>
      <c r="B1376" t="s">
        <v>1024</v>
      </c>
      <c r="C1376" t="s">
        <v>1025</v>
      </c>
      <c r="D1376" t="str">
        <f t="shared" si="42"/>
        <v>WavesGo WGO</v>
      </c>
      <c r="E1376" s="3" t="s">
        <v>3686</v>
      </c>
      <c r="F1376" s="3" t="s">
        <v>8883</v>
      </c>
      <c r="G1376" s="3" t="s">
        <v>8883</v>
      </c>
      <c r="H1376" s="4">
        <v>1541</v>
      </c>
      <c r="I1376" s="4">
        <v>98965.895471831755</v>
      </c>
      <c r="J1376" s="6">
        <v>43430</v>
      </c>
      <c r="K1376" s="7">
        <v>5.5609699088500003E-3</v>
      </c>
      <c r="L1376" s="7">
        <v>1761</v>
      </c>
      <c r="M1376" s="7">
        <v>47654.553682852988</v>
      </c>
      <c r="N1376" s="9">
        <v>43640</v>
      </c>
      <c r="O1376" s="10">
        <v>3.9307067021000001E-2</v>
      </c>
      <c r="P1376" s="10">
        <v>2265</v>
      </c>
      <c r="Q1376" s="10">
        <v>310416.87027611781</v>
      </c>
      <c r="R1376" s="10">
        <v>7.0683833333542783</v>
      </c>
      <c r="S1376" s="18">
        <v>7.0683833333542783</v>
      </c>
      <c r="T1376" s="13">
        <v>43908</v>
      </c>
      <c r="U1376" s="14">
        <v>5.2931900122199999E-3</v>
      </c>
      <c r="V1376" s="14">
        <v>1958</v>
      </c>
      <c r="W1376" s="14">
        <v>38026.917523779957</v>
      </c>
      <c r="X1376" s="14">
        <v>86.533744658709637</v>
      </c>
      <c r="Y1376" s="19">
        <f t="shared" si="43"/>
        <v>-0.86533744658709633</v>
      </c>
      <c r="Z1376" s="19">
        <v>-0.86529999999999996</v>
      </c>
      <c r="AA1376" t="s">
        <v>13034</v>
      </c>
      <c r="AB1376" s="121">
        <v>3</v>
      </c>
    </row>
    <row r="1377" spans="1:28" ht="20.25">
      <c r="A1377">
        <v>18</v>
      </c>
      <c r="B1377" t="s">
        <v>37</v>
      </c>
      <c r="C1377" t="s">
        <v>38</v>
      </c>
      <c r="D1377" t="str">
        <f t="shared" si="42"/>
        <v>Digitalcoin DGC</v>
      </c>
      <c r="E1377" s="3" t="s">
        <v>8884</v>
      </c>
      <c r="F1377" s="3" t="s">
        <v>8883</v>
      </c>
      <c r="G1377" s="3" t="s">
        <v>8883</v>
      </c>
      <c r="H1377" s="4">
        <v>1542</v>
      </c>
      <c r="I1377" s="4">
        <v>98943.227489808705</v>
      </c>
      <c r="J1377" s="6">
        <v>43740</v>
      </c>
      <c r="K1377" s="7">
        <v>1.66454903085E-4</v>
      </c>
      <c r="L1377" s="7">
        <v>1931</v>
      </c>
      <c r="M1377" s="7">
        <v>19765.892363998799</v>
      </c>
      <c r="N1377" s="9">
        <v>43845</v>
      </c>
      <c r="O1377" s="10">
        <v>0.118511637132</v>
      </c>
      <c r="P1377" s="10">
        <v>1608</v>
      </c>
      <c r="Q1377" s="10">
        <v>4012040.0409126598</v>
      </c>
      <c r="R1377" s="10">
        <v>711.97444434233444</v>
      </c>
      <c r="S1377" s="18">
        <v>711.97444434233444</v>
      </c>
      <c r="T1377" s="13">
        <v>43903</v>
      </c>
      <c r="U1377" s="14">
        <v>8.8950785511300004E-4</v>
      </c>
      <c r="V1377" s="14">
        <v>1753</v>
      </c>
      <c r="W1377" s="14">
        <v>98943.227489808705</v>
      </c>
      <c r="X1377" s="14">
        <v>99.249434168121169</v>
      </c>
      <c r="Y1377" s="19">
        <f t="shared" si="43"/>
        <v>-0.99249434168121164</v>
      </c>
      <c r="Z1377" s="19">
        <v>-0.99250000000000005</v>
      </c>
      <c r="AA1377" t="s">
        <v>13035</v>
      </c>
      <c r="AB1377" s="121">
        <v>3</v>
      </c>
    </row>
    <row r="1378" spans="1:28" ht="20.25">
      <c r="A1378">
        <v>2571</v>
      </c>
      <c r="B1378" t="s">
        <v>2282</v>
      </c>
      <c r="C1378" t="s">
        <v>2283</v>
      </c>
      <c r="D1378" t="str">
        <f t="shared" si="42"/>
        <v>Graft GRFT</v>
      </c>
      <c r="E1378" s="3" t="s">
        <v>8887</v>
      </c>
      <c r="F1378" s="3" t="s">
        <v>8883</v>
      </c>
      <c r="G1378" s="3" t="s">
        <v>8883</v>
      </c>
      <c r="H1378" s="4">
        <v>1543</v>
      </c>
      <c r="I1378" s="4">
        <v>98370.404184603249</v>
      </c>
      <c r="J1378" s="6">
        <v>43368</v>
      </c>
      <c r="K1378" s="7">
        <v>8.4066735580563493E-3</v>
      </c>
      <c r="L1378" s="7">
        <v>550</v>
      </c>
      <c r="M1378" s="7">
        <v>3391182.518692561</v>
      </c>
      <c r="N1378" s="9">
        <v>43390</v>
      </c>
      <c r="O1378" s="10">
        <v>2.3280315101146701E-2</v>
      </c>
      <c r="P1378" s="10">
        <v>1315</v>
      </c>
      <c r="Q1378" s="10">
        <v>9643336.3287945595</v>
      </c>
      <c r="R1378" s="10">
        <v>2.769265981410272</v>
      </c>
      <c r="S1378" s="18">
        <v>2.769265981410272</v>
      </c>
      <c r="T1378" s="13">
        <v>44133</v>
      </c>
      <c r="U1378" s="16">
        <v>2.9588947830000001E-5</v>
      </c>
      <c r="V1378" s="14">
        <v>2107</v>
      </c>
      <c r="W1378" s="16">
        <v>17501.325108642981</v>
      </c>
      <c r="X1378" s="16">
        <v>99.872901428947841</v>
      </c>
      <c r="Y1378" s="19">
        <f t="shared" si="43"/>
        <v>-0.99872901428947847</v>
      </c>
      <c r="Z1378" s="19">
        <v>-0.99870000000000003</v>
      </c>
      <c r="AA1378" t="s">
        <v>13036</v>
      </c>
      <c r="AB1378" s="121">
        <v>3</v>
      </c>
    </row>
    <row r="1379" spans="1:28" ht="20.25">
      <c r="A1379">
        <v>3706</v>
      </c>
      <c r="B1379" t="s">
        <v>3918</v>
      </c>
      <c r="C1379" t="s">
        <v>3919</v>
      </c>
      <c r="D1379" t="str">
        <f t="shared" si="42"/>
        <v>ALBOS ALB</v>
      </c>
      <c r="E1379" s="3" t="s">
        <v>8888</v>
      </c>
      <c r="F1379" s="3" t="s">
        <v>8883</v>
      </c>
      <c r="G1379" s="3" t="s">
        <v>8883</v>
      </c>
      <c r="H1379" s="4">
        <v>1544</v>
      </c>
      <c r="I1379" s="4">
        <v>96598.835515523722</v>
      </c>
      <c r="J1379" s="6">
        <v>43483</v>
      </c>
      <c r="K1379" s="7">
        <v>3.2929148577199999E-4</v>
      </c>
      <c r="L1379" s="7">
        <v>2688</v>
      </c>
      <c r="M1379" s="7">
        <v>0</v>
      </c>
      <c r="N1379" s="9">
        <v>43490</v>
      </c>
      <c r="O1379" s="10">
        <v>2.8137642025099999E-3</v>
      </c>
      <c r="P1379" s="10">
        <v>3041</v>
      </c>
      <c r="Q1379" s="10">
        <v>0</v>
      </c>
      <c r="R1379" s="10">
        <v>8.5449042082376767</v>
      </c>
      <c r="S1379" s="18">
        <v>8.5449042082376767</v>
      </c>
      <c r="T1379" s="13">
        <v>43906</v>
      </c>
      <c r="U1379" s="16">
        <v>7.5634415311000001E-6</v>
      </c>
      <c r="V1379" s="14">
        <v>1777</v>
      </c>
      <c r="W1379" s="16">
        <v>90655.343110704634</v>
      </c>
      <c r="X1379" s="16">
        <v>99.731198459190267</v>
      </c>
      <c r="Y1379" s="19">
        <f t="shared" si="43"/>
        <v>-0.99731198459190262</v>
      </c>
      <c r="Z1379" s="19">
        <v>-0.99729999999999996</v>
      </c>
      <c r="AA1379" t="s">
        <v>13037</v>
      </c>
      <c r="AB1379" s="121">
        <v>3</v>
      </c>
    </row>
    <row r="1380" spans="1:28" ht="20.25">
      <c r="A1380">
        <v>2433</v>
      </c>
      <c r="B1380" t="s">
        <v>2064</v>
      </c>
      <c r="C1380" t="s">
        <v>2065</v>
      </c>
      <c r="D1380" t="str">
        <f t="shared" si="42"/>
        <v>IPChain IPC</v>
      </c>
      <c r="E1380" s="3" t="s">
        <v>8893</v>
      </c>
      <c r="F1380" s="3" t="s">
        <v>8883</v>
      </c>
      <c r="G1380" s="3" t="s">
        <v>8883</v>
      </c>
      <c r="H1380" s="4">
        <v>1545</v>
      </c>
      <c r="I1380" s="4">
        <v>96466.00759411091</v>
      </c>
      <c r="J1380" s="6">
        <v>43543</v>
      </c>
      <c r="K1380" s="7">
        <v>6.0301531555200003E-2</v>
      </c>
      <c r="L1380" s="7">
        <v>2681</v>
      </c>
      <c r="M1380" s="7">
        <v>0</v>
      </c>
      <c r="N1380" s="9">
        <v>43633</v>
      </c>
      <c r="O1380" s="10">
        <v>0.61791088012499995</v>
      </c>
      <c r="P1380" s="10">
        <v>794</v>
      </c>
      <c r="Q1380" s="10">
        <v>47945779.948260941</v>
      </c>
      <c r="R1380" s="10">
        <v>10.247018014117341</v>
      </c>
      <c r="S1380" s="18">
        <v>10.247018014117341</v>
      </c>
      <c r="T1380" s="13">
        <v>43903</v>
      </c>
      <c r="U1380" s="14">
        <v>1.20350329937E-3</v>
      </c>
      <c r="V1380" s="14">
        <v>1758</v>
      </c>
      <c r="W1380" s="14">
        <v>96466.00759411091</v>
      </c>
      <c r="X1380" s="14">
        <v>99.805230278656595</v>
      </c>
      <c r="Y1380" s="19">
        <f t="shared" si="43"/>
        <v>-0.99805230278656598</v>
      </c>
      <c r="Z1380" s="19">
        <v>-0.99809999999999999</v>
      </c>
      <c r="AA1380" t="s">
        <v>13038</v>
      </c>
      <c r="AB1380" s="121">
        <v>3</v>
      </c>
    </row>
    <row r="1381" spans="1:28" ht="20.25">
      <c r="A1381">
        <v>3240</v>
      </c>
      <c r="B1381" t="s">
        <v>3242</v>
      </c>
      <c r="C1381" t="s">
        <v>3243</v>
      </c>
      <c r="D1381" t="str">
        <f t="shared" si="42"/>
        <v>Ethersocial ESN</v>
      </c>
      <c r="E1381" s="3" t="s">
        <v>8887</v>
      </c>
      <c r="F1381" s="3" t="s">
        <v>8883</v>
      </c>
      <c r="G1381" s="3" t="s">
        <v>8883</v>
      </c>
      <c r="H1381" s="4">
        <v>1546</v>
      </c>
      <c r="I1381" s="4">
        <v>96159.750597420454</v>
      </c>
      <c r="J1381" s="6">
        <v>43342</v>
      </c>
      <c r="K1381" s="7">
        <v>7.0573478937149006E-2</v>
      </c>
      <c r="L1381" s="7">
        <v>2742</v>
      </c>
      <c r="M1381" s="7">
        <v>0</v>
      </c>
      <c r="N1381" s="9">
        <v>43382</v>
      </c>
      <c r="O1381" s="10">
        <v>0.26398783922195401</v>
      </c>
      <c r="P1381" s="10">
        <v>1465</v>
      </c>
      <c r="Q1381" s="10">
        <v>6200929.0187402666</v>
      </c>
      <c r="R1381" s="10">
        <v>3.7406096907459392</v>
      </c>
      <c r="S1381" s="18">
        <v>3.7406096907459392</v>
      </c>
      <c r="T1381" s="13">
        <v>43992</v>
      </c>
      <c r="U1381" s="14">
        <v>1.07191140861E-3</v>
      </c>
      <c r="V1381" s="14">
        <v>1921</v>
      </c>
      <c r="W1381" s="14">
        <v>47334.583964770631</v>
      </c>
      <c r="X1381" s="14">
        <v>99.593954247373944</v>
      </c>
      <c r="Y1381" s="19">
        <f t="shared" si="43"/>
        <v>-0.99593954247373939</v>
      </c>
      <c r="Z1381" s="19">
        <v>-0.99590000000000001</v>
      </c>
      <c r="AA1381" t="s">
        <v>13039</v>
      </c>
      <c r="AB1381" s="121">
        <v>3</v>
      </c>
    </row>
    <row r="1382" spans="1:28" ht="20.25">
      <c r="A1382">
        <v>3656</v>
      </c>
      <c r="B1382" t="s">
        <v>3829</v>
      </c>
      <c r="C1382" t="s">
        <v>3830</v>
      </c>
      <c r="D1382" t="str">
        <f t="shared" si="42"/>
        <v>Beacon BECN</v>
      </c>
      <c r="E1382" s="3" t="s">
        <v>8887</v>
      </c>
      <c r="F1382" s="3" t="s">
        <v>8883</v>
      </c>
      <c r="G1382" s="3" t="s">
        <v>8883</v>
      </c>
      <c r="H1382" s="4">
        <v>1547</v>
      </c>
      <c r="I1382" s="4">
        <v>95737.665470610242</v>
      </c>
      <c r="J1382" s="6">
        <v>43795</v>
      </c>
      <c r="K1382" s="7">
        <v>1.4231093969800001E-4</v>
      </c>
      <c r="L1382" s="7">
        <v>2119</v>
      </c>
      <c r="M1382" s="7">
        <v>1457.796194844203</v>
      </c>
      <c r="N1382" s="9">
        <v>44376</v>
      </c>
      <c r="O1382" s="10">
        <v>4.2218802105477602</v>
      </c>
      <c r="P1382" s="10">
        <v>1401</v>
      </c>
      <c r="Q1382" s="10">
        <v>7517457.9381826529</v>
      </c>
      <c r="R1382" s="10">
        <v>29666.589367669629</v>
      </c>
      <c r="S1382" s="18">
        <v>29666.589367669629</v>
      </c>
      <c r="T1382" s="13">
        <v>44583</v>
      </c>
      <c r="U1382" s="14">
        <v>0.24617652848170829</v>
      </c>
      <c r="V1382" s="14">
        <v>1368</v>
      </c>
      <c r="W1382" s="14">
        <v>438340.64585858083</v>
      </c>
      <c r="X1382" s="14">
        <v>94.169030948185792</v>
      </c>
      <c r="Y1382" s="19">
        <f t="shared" si="43"/>
        <v>-0.94169030948185795</v>
      </c>
      <c r="Z1382" s="19">
        <v>-0.94169999999999998</v>
      </c>
      <c r="AA1382" t="s">
        <v>13040</v>
      </c>
      <c r="AB1382" s="121">
        <v>3</v>
      </c>
    </row>
    <row r="1383" spans="1:28" ht="20.25">
      <c r="A1383">
        <v>1053</v>
      </c>
      <c r="B1383" t="s">
        <v>554</v>
      </c>
      <c r="C1383" t="s">
        <v>555</v>
      </c>
      <c r="D1383" t="str">
        <f t="shared" si="42"/>
        <v>Bolivarcoin BOLI</v>
      </c>
      <c r="E1383" s="3" t="s">
        <v>8882</v>
      </c>
      <c r="F1383" s="3" t="s">
        <v>8883</v>
      </c>
      <c r="G1383" s="3" t="s">
        <v>8883</v>
      </c>
      <c r="H1383" s="4">
        <v>1548</v>
      </c>
      <c r="I1383" s="4">
        <v>95017.837531561599</v>
      </c>
      <c r="J1383" s="6">
        <v>43709</v>
      </c>
      <c r="K1383" s="7">
        <v>1.4449868891000001E-3</v>
      </c>
      <c r="L1383" s="7">
        <v>1853</v>
      </c>
      <c r="M1383" s="7">
        <v>30204.695545528401</v>
      </c>
      <c r="N1383" s="9">
        <v>44361</v>
      </c>
      <c r="O1383" s="10">
        <v>3.0121490000000001E-2</v>
      </c>
      <c r="P1383" s="10">
        <v>2255</v>
      </c>
      <c r="Q1383" s="10">
        <v>327384.51</v>
      </c>
      <c r="R1383" s="10">
        <v>20.845510936615462</v>
      </c>
      <c r="S1383" s="18">
        <v>20.845510936615462</v>
      </c>
      <c r="T1383" s="13">
        <v>44686</v>
      </c>
      <c r="U1383" s="14">
        <v>2.5099561274275718E-3</v>
      </c>
      <c r="V1383" s="14">
        <v>1928</v>
      </c>
      <c r="W1383" s="14">
        <v>44437.63</v>
      </c>
      <c r="X1383" s="14">
        <v>91.667224538269608</v>
      </c>
      <c r="Y1383" s="19">
        <f t="shared" si="43"/>
        <v>-0.91667224538269609</v>
      </c>
      <c r="Z1383" s="19">
        <v>-0.91669999999999996</v>
      </c>
      <c r="AA1383" t="s">
        <v>13041</v>
      </c>
      <c r="AB1383" s="121">
        <v>3</v>
      </c>
    </row>
    <row r="1384" spans="1:28" ht="20.25">
      <c r="A1384">
        <v>1562</v>
      </c>
      <c r="B1384" t="s">
        <v>937</v>
      </c>
      <c r="C1384" t="s">
        <v>938</v>
      </c>
      <c r="D1384" t="str">
        <f t="shared" si="42"/>
        <v>Swarm City SWT</v>
      </c>
      <c r="E1384" s="3" t="s">
        <v>8887</v>
      </c>
      <c r="F1384" s="3" t="s">
        <v>8883</v>
      </c>
      <c r="G1384" s="3" t="s">
        <v>8883</v>
      </c>
      <c r="H1384" s="4">
        <v>1549</v>
      </c>
      <c r="I1384" s="4">
        <v>93217.1697671984</v>
      </c>
      <c r="J1384" s="6">
        <v>43326</v>
      </c>
      <c r="K1384" s="7">
        <v>0.25084600000000001</v>
      </c>
      <c r="L1384" s="7">
        <v>666</v>
      </c>
      <c r="M1384" s="7">
        <v>2155939.3643800002</v>
      </c>
      <c r="N1384" s="9">
        <v>43346</v>
      </c>
      <c r="O1384" s="10">
        <v>0.42005399999999998</v>
      </c>
      <c r="P1384" s="10">
        <v>1674</v>
      </c>
      <c r="Q1384" s="10">
        <v>3194520.6656399998</v>
      </c>
      <c r="R1384" s="10">
        <v>1.6745493250839161</v>
      </c>
      <c r="S1384" s="18">
        <v>1.6745493250839161</v>
      </c>
      <c r="T1384" s="13">
        <v>44263</v>
      </c>
      <c r="U1384" s="14">
        <v>9.0284000000000002E-4</v>
      </c>
      <c r="V1384" s="14">
        <v>1631</v>
      </c>
      <c r="W1384" s="14">
        <v>160057.49</v>
      </c>
      <c r="X1384" s="14">
        <v>99.785065729644288</v>
      </c>
      <c r="Y1384" s="19">
        <f t="shared" si="43"/>
        <v>-0.99785065729644284</v>
      </c>
      <c r="Z1384" s="19">
        <v>-0.99790000000000001</v>
      </c>
      <c r="AA1384" t="s">
        <v>13042</v>
      </c>
      <c r="AB1384" s="121">
        <v>3</v>
      </c>
    </row>
    <row r="1385" spans="1:28" ht="20.25">
      <c r="A1385">
        <v>597</v>
      </c>
      <c r="B1385" t="s">
        <v>352</v>
      </c>
      <c r="C1385" t="s">
        <v>353</v>
      </c>
      <c r="D1385" t="str">
        <f t="shared" si="42"/>
        <v>Opal OPAL</v>
      </c>
      <c r="E1385" s="3" t="s">
        <v>8887</v>
      </c>
      <c r="F1385" s="3" t="s">
        <v>8883</v>
      </c>
      <c r="G1385" s="3" t="s">
        <v>8883</v>
      </c>
      <c r="H1385" s="4">
        <v>1550</v>
      </c>
      <c r="I1385" s="4">
        <v>91638.907264945097</v>
      </c>
      <c r="J1385" s="6">
        <v>43338</v>
      </c>
      <c r="K1385" s="7">
        <v>8.0453E-3</v>
      </c>
      <c r="L1385" s="7">
        <v>1319</v>
      </c>
      <c r="M1385" s="7">
        <v>285115.01390999998</v>
      </c>
      <c r="N1385" s="9">
        <v>43354</v>
      </c>
      <c r="O1385" s="10">
        <v>4.5643200000000002E-2</v>
      </c>
      <c r="P1385" s="10">
        <v>2253</v>
      </c>
      <c r="Q1385" s="10">
        <v>329953.180352</v>
      </c>
      <c r="R1385" s="10">
        <v>5.6732750798602911</v>
      </c>
      <c r="S1385" s="18">
        <v>5.6732750798602911</v>
      </c>
      <c r="T1385" s="13">
        <v>43967</v>
      </c>
      <c r="U1385" s="14">
        <v>1.4801633290900001E-3</v>
      </c>
      <c r="V1385" s="14">
        <v>2066</v>
      </c>
      <c r="W1385" s="14">
        <v>22789.9972237447</v>
      </c>
      <c r="X1385" s="14">
        <v>96.757100008128276</v>
      </c>
      <c r="Y1385" s="19">
        <f t="shared" si="43"/>
        <v>-0.96757100008128272</v>
      </c>
      <c r="Z1385" s="19">
        <v>-0.96760000000000002</v>
      </c>
      <c r="AA1385" t="s">
        <v>13043</v>
      </c>
      <c r="AB1385" s="121">
        <v>3</v>
      </c>
    </row>
    <row r="1386" spans="1:28" ht="20.25">
      <c r="A1386">
        <v>2260</v>
      </c>
      <c r="B1386" t="s">
        <v>1817</v>
      </c>
      <c r="C1386" t="s">
        <v>1818</v>
      </c>
      <c r="D1386" t="str">
        <f t="shared" si="42"/>
        <v>Bulwark BWK</v>
      </c>
      <c r="E1386" s="3" t="s">
        <v>8894</v>
      </c>
      <c r="F1386" s="3" t="s">
        <v>8883</v>
      </c>
      <c r="G1386" s="3" t="s">
        <v>8883</v>
      </c>
      <c r="H1386" s="4">
        <v>1551</v>
      </c>
      <c r="I1386" s="4">
        <v>91014.613459079803</v>
      </c>
      <c r="J1386" s="6">
        <v>43480</v>
      </c>
      <c r="K1386" s="7">
        <v>0.10010435085200001</v>
      </c>
      <c r="L1386" s="7">
        <v>664</v>
      </c>
      <c r="M1386" s="7">
        <v>2160398.9920332902</v>
      </c>
      <c r="N1386" s="9">
        <v>43484</v>
      </c>
      <c r="O1386" s="10">
        <v>1.1252028034499999</v>
      </c>
      <c r="P1386" s="10">
        <v>1756</v>
      </c>
      <c r="Q1386" s="10">
        <v>2425707.6569918799</v>
      </c>
      <c r="R1386" s="10">
        <v>11.240298687052711</v>
      </c>
      <c r="S1386" s="18">
        <v>11.240298687052711</v>
      </c>
      <c r="T1386" s="13">
        <v>44664</v>
      </c>
      <c r="U1386" s="14">
        <v>1.0090604719422301E-3</v>
      </c>
      <c r="V1386" s="14">
        <v>1509</v>
      </c>
      <c r="W1386" s="14">
        <v>269342.3</v>
      </c>
      <c r="X1386" s="14">
        <v>99.910321902074159</v>
      </c>
      <c r="Y1386" s="19">
        <f t="shared" si="43"/>
        <v>-0.99910321902074162</v>
      </c>
      <c r="Z1386" s="19">
        <v>-0.99909999999999999</v>
      </c>
      <c r="AA1386" t="s">
        <v>13044</v>
      </c>
      <c r="AB1386" s="121">
        <v>3</v>
      </c>
    </row>
    <row r="1387" spans="1:28" ht="20.25">
      <c r="A1387">
        <v>951</v>
      </c>
      <c r="B1387" t="s">
        <v>488</v>
      </c>
      <c r="C1387" t="s">
        <v>489</v>
      </c>
      <c r="D1387" t="str">
        <f t="shared" si="42"/>
        <v>Synergy SNRG</v>
      </c>
      <c r="E1387" s="3" t="s">
        <v>8887</v>
      </c>
      <c r="F1387" s="3" t="s">
        <v>8883</v>
      </c>
      <c r="G1387" s="3" t="s">
        <v>8883</v>
      </c>
      <c r="H1387" s="4">
        <v>1552</v>
      </c>
      <c r="I1387" s="4">
        <v>90414.001506870904</v>
      </c>
      <c r="J1387" s="6">
        <v>43320</v>
      </c>
      <c r="K1387" s="7">
        <v>4.6264600000000003E-2</v>
      </c>
      <c r="L1387" s="7">
        <v>1441</v>
      </c>
      <c r="M1387" s="7">
        <v>182404.35894500001</v>
      </c>
      <c r="N1387" s="9">
        <v>43367</v>
      </c>
      <c r="O1387" s="10">
        <v>0.11987100000000001</v>
      </c>
      <c r="P1387" s="10">
        <v>2173</v>
      </c>
      <c r="Q1387" s="10">
        <v>474842.161738</v>
      </c>
      <c r="R1387" s="10">
        <v>2.5909874936776709</v>
      </c>
      <c r="S1387" s="18">
        <v>2.5909874936776709</v>
      </c>
      <c r="T1387" s="13">
        <v>43937</v>
      </c>
      <c r="U1387" s="14">
        <v>9.8174721787999998E-3</v>
      </c>
      <c r="V1387" s="14">
        <v>1896</v>
      </c>
      <c r="W1387" s="14">
        <v>51820.839717441697</v>
      </c>
      <c r="X1387" s="14">
        <v>91.809968900901808</v>
      </c>
      <c r="Y1387" s="19">
        <f t="shared" si="43"/>
        <v>-0.91809968900901806</v>
      </c>
      <c r="Z1387" s="19">
        <v>-0.91810000000000003</v>
      </c>
      <c r="AA1387" t="s">
        <v>13045</v>
      </c>
      <c r="AB1387" s="121">
        <v>3</v>
      </c>
    </row>
    <row r="1388" spans="1:28" ht="20.25">
      <c r="A1388">
        <v>2731</v>
      </c>
      <c r="B1388" t="s">
        <v>2534</v>
      </c>
      <c r="C1388" t="s">
        <v>2535</v>
      </c>
      <c r="D1388" t="str">
        <f t="shared" si="42"/>
        <v>Utrum OOT</v>
      </c>
      <c r="E1388" s="3" t="s">
        <v>8887</v>
      </c>
      <c r="F1388" s="3" t="s">
        <v>8883</v>
      </c>
      <c r="G1388" s="3" t="s">
        <v>8883</v>
      </c>
      <c r="H1388" s="4">
        <v>1553</v>
      </c>
      <c r="I1388" s="4">
        <v>89320.797758329587</v>
      </c>
      <c r="J1388" s="6">
        <v>43327</v>
      </c>
      <c r="K1388" s="7">
        <v>2.0235074684023899E-2</v>
      </c>
      <c r="L1388" s="7">
        <v>1073</v>
      </c>
      <c r="M1388" s="7">
        <v>655617.58345923049</v>
      </c>
      <c r="N1388" s="9">
        <v>43329</v>
      </c>
      <c r="O1388" s="10">
        <v>0.21181996166706099</v>
      </c>
      <c r="P1388" s="10">
        <v>1428</v>
      </c>
      <c r="Q1388" s="10">
        <v>6862979.0239795363</v>
      </c>
      <c r="R1388" s="10">
        <v>10.467960458495281</v>
      </c>
      <c r="S1388" s="18">
        <v>10.467960458495281</v>
      </c>
      <c r="T1388" s="13">
        <v>44233</v>
      </c>
      <c r="U1388" s="16">
        <v>1.6780431570000001E-5</v>
      </c>
      <c r="V1388" s="14">
        <v>2418</v>
      </c>
      <c r="W1388" s="16">
        <v>1087.374301151486</v>
      </c>
      <c r="X1388" s="16">
        <v>99.992077974409057</v>
      </c>
      <c r="Y1388" s="19">
        <f t="shared" si="43"/>
        <v>-0.99992077974409055</v>
      </c>
      <c r="Z1388" s="19">
        <v>-0.99990000000000001</v>
      </c>
      <c r="AA1388" t="s">
        <v>13046</v>
      </c>
      <c r="AB1388" s="121">
        <v>3</v>
      </c>
    </row>
    <row r="1389" spans="1:28" ht="20.25">
      <c r="A1389">
        <v>276</v>
      </c>
      <c r="B1389" t="s">
        <v>219</v>
      </c>
      <c r="C1389" t="s">
        <v>220</v>
      </c>
      <c r="D1389" t="str">
        <f t="shared" si="42"/>
        <v>Bitstar BITS</v>
      </c>
      <c r="E1389" s="3" t="s">
        <v>8882</v>
      </c>
      <c r="F1389" s="3" t="s">
        <v>8883</v>
      </c>
      <c r="G1389" s="3" t="s">
        <v>8883</v>
      </c>
      <c r="H1389" s="4">
        <v>1554</v>
      </c>
      <c r="I1389" s="4">
        <v>89251.508257578404</v>
      </c>
      <c r="J1389" s="6">
        <v>43937</v>
      </c>
      <c r="K1389" s="7">
        <v>1.9770991838699999E-3</v>
      </c>
      <c r="L1389" s="7">
        <v>1696</v>
      </c>
      <c r="M1389" s="7">
        <v>63153.0975611963</v>
      </c>
      <c r="N1389" s="9">
        <v>44475</v>
      </c>
      <c r="O1389" s="10">
        <v>4.8445872588505197E-2</v>
      </c>
      <c r="P1389" s="10">
        <v>2010</v>
      </c>
      <c r="Q1389" s="10">
        <v>995647.42</v>
      </c>
      <c r="R1389" s="10">
        <v>24.503511499952481</v>
      </c>
      <c r="S1389" s="18">
        <v>24.503511499952481</v>
      </c>
      <c r="T1389" s="13">
        <v>44585</v>
      </c>
      <c r="U1389" s="14">
        <v>8.959696082728617E-3</v>
      </c>
      <c r="V1389" s="14">
        <v>1569</v>
      </c>
      <c r="W1389" s="14">
        <v>209266.17</v>
      </c>
      <c r="X1389" s="14">
        <v>81.505759719034359</v>
      </c>
      <c r="Y1389" s="19">
        <f t="shared" si="43"/>
        <v>-0.81505759719034354</v>
      </c>
      <c r="Z1389" s="19">
        <v>-0.81510000000000005</v>
      </c>
      <c r="AA1389" t="s">
        <v>13047</v>
      </c>
      <c r="AB1389" s="121">
        <v>3</v>
      </c>
    </row>
    <row r="1390" spans="1:28" ht="20.25">
      <c r="A1390">
        <v>3837</v>
      </c>
      <c r="B1390" t="s">
        <v>4126</v>
      </c>
      <c r="C1390" t="s">
        <v>4127</v>
      </c>
      <c r="D1390" t="str">
        <f t="shared" si="42"/>
        <v>MFCoin MFC</v>
      </c>
      <c r="E1390" s="3" t="s">
        <v>3686</v>
      </c>
      <c r="F1390" s="3" t="s">
        <v>8883</v>
      </c>
      <c r="G1390" s="3" t="s">
        <v>8883</v>
      </c>
      <c r="H1390" s="4">
        <v>1555</v>
      </c>
      <c r="I1390" s="4">
        <v>88999.207225941282</v>
      </c>
      <c r="J1390" s="6">
        <v>43691</v>
      </c>
      <c r="K1390" s="7">
        <v>6.1271706445499997E-3</v>
      </c>
      <c r="L1390" s="7">
        <v>1537</v>
      </c>
      <c r="M1390" s="7">
        <v>125726.1658462519</v>
      </c>
      <c r="N1390" s="9">
        <v>43723</v>
      </c>
      <c r="O1390" s="10">
        <v>2.5761802190700001E-2</v>
      </c>
      <c r="P1390" s="10">
        <v>2143</v>
      </c>
      <c r="Q1390" s="10">
        <v>540418.18091758888</v>
      </c>
      <c r="R1390" s="10">
        <v>4.2045184776458981</v>
      </c>
      <c r="S1390" s="18">
        <v>4.2045184776458981</v>
      </c>
      <c r="T1390" s="13">
        <v>44457</v>
      </c>
      <c r="U1390" s="14">
        <v>1.16356132092E-3</v>
      </c>
      <c r="V1390" s="14">
        <v>2057</v>
      </c>
      <c r="W1390" s="14">
        <v>24319.59947116597</v>
      </c>
      <c r="X1390" s="14">
        <v>95.483385392423969</v>
      </c>
      <c r="Y1390" s="19">
        <f t="shared" si="43"/>
        <v>-0.95483385392423969</v>
      </c>
      <c r="Z1390" s="19">
        <v>-0.95479999999999998</v>
      </c>
      <c r="AA1390" t="s">
        <v>13048</v>
      </c>
      <c r="AB1390" s="121">
        <v>3</v>
      </c>
    </row>
    <row r="1391" spans="1:28" ht="20.25">
      <c r="A1391">
        <v>2352</v>
      </c>
      <c r="B1391" t="s">
        <v>1946</v>
      </c>
      <c r="C1391" t="s">
        <v>1947</v>
      </c>
      <c r="D1391" t="str">
        <f t="shared" si="42"/>
        <v>Coinlancer CL</v>
      </c>
      <c r="E1391" s="3" t="s">
        <v>8887</v>
      </c>
      <c r="F1391" s="3" t="s">
        <v>8883</v>
      </c>
      <c r="G1391" s="3" t="s">
        <v>8883</v>
      </c>
      <c r="H1391" s="4">
        <v>1556</v>
      </c>
      <c r="I1391" s="4">
        <v>88899.459649033772</v>
      </c>
      <c r="J1391" s="6">
        <v>43906</v>
      </c>
      <c r="K1391" s="7">
        <v>2.5047612015699998E-4</v>
      </c>
      <c r="L1391" s="7">
        <v>1929</v>
      </c>
      <c r="M1391" s="7">
        <v>19942.715569811699</v>
      </c>
      <c r="N1391" s="9">
        <v>44246</v>
      </c>
      <c r="O1391" s="10">
        <v>5.3928828521989998E-2</v>
      </c>
      <c r="P1391" s="10">
        <v>1588</v>
      </c>
      <c r="Q1391" s="10">
        <v>4293771.7477940544</v>
      </c>
      <c r="R1391" s="10">
        <v>215.30526937333221</v>
      </c>
      <c r="S1391" s="18">
        <v>215.30526937333221</v>
      </c>
      <c r="T1391" s="13">
        <v>44427</v>
      </c>
      <c r="U1391" s="14">
        <v>1.9994052592E-4</v>
      </c>
      <c r="V1391" s="14">
        <v>2557</v>
      </c>
      <c r="W1391" s="14">
        <v>0</v>
      </c>
      <c r="X1391" s="14">
        <v>99.629251123379277</v>
      </c>
      <c r="Y1391" s="19">
        <f t="shared" si="43"/>
        <v>-0.99629251123379281</v>
      </c>
      <c r="Z1391" s="19">
        <v>-0.99629999999999996</v>
      </c>
      <c r="AA1391" t="s">
        <v>13049</v>
      </c>
      <c r="AB1391" s="121">
        <v>3</v>
      </c>
    </row>
    <row r="1392" spans="1:28" ht="20.25">
      <c r="A1392">
        <v>2271</v>
      </c>
      <c r="B1392" t="s">
        <v>1838</v>
      </c>
      <c r="C1392" t="s">
        <v>1839</v>
      </c>
      <c r="D1392" t="str">
        <f t="shared" si="42"/>
        <v>Verify CRED</v>
      </c>
      <c r="E1392" s="3" t="s">
        <v>8888</v>
      </c>
      <c r="F1392" s="3" t="s">
        <v>8883</v>
      </c>
      <c r="G1392" s="3" t="s">
        <v>8883</v>
      </c>
      <c r="H1392" s="4">
        <v>1557</v>
      </c>
      <c r="I1392" s="4">
        <v>88889.53450252836</v>
      </c>
      <c r="J1392" s="6">
        <v>43326</v>
      </c>
      <c r="K1392" s="7">
        <v>4.61104661226273E-2</v>
      </c>
      <c r="L1392" s="7">
        <v>1085</v>
      </c>
      <c r="M1392" s="7">
        <v>622900.02832566574</v>
      </c>
      <c r="N1392" s="9">
        <v>43366</v>
      </c>
      <c r="O1392" s="10">
        <v>9.7692035138606997E-2</v>
      </c>
      <c r="P1392" s="10">
        <v>1934</v>
      </c>
      <c r="Q1392" s="10">
        <v>1319708.4430506071</v>
      </c>
      <c r="R1392" s="10">
        <v>2.1186520838631822</v>
      </c>
      <c r="S1392" s="18">
        <v>2.1186520838631822</v>
      </c>
      <c r="T1392" s="13">
        <v>43917</v>
      </c>
      <c r="U1392" s="14">
        <v>3.1640898795199999E-3</v>
      </c>
      <c r="V1392" s="14">
        <v>1936</v>
      </c>
      <c r="W1392" s="14">
        <v>42743.260723855397</v>
      </c>
      <c r="X1392" s="14">
        <v>96.761158803754327</v>
      </c>
      <c r="Y1392" s="19">
        <f t="shared" si="43"/>
        <v>-0.96761158803754332</v>
      </c>
      <c r="Z1392" s="19">
        <v>-0.96760000000000002</v>
      </c>
      <c r="AA1392" t="s">
        <v>13050</v>
      </c>
      <c r="AB1392" s="121">
        <v>3</v>
      </c>
    </row>
    <row r="1393" spans="1:28" ht="20.25">
      <c r="A1393">
        <v>2185</v>
      </c>
      <c r="B1393" t="s">
        <v>1728</v>
      </c>
      <c r="C1393" t="s">
        <v>1729</v>
      </c>
      <c r="D1393" t="str">
        <f t="shared" si="42"/>
        <v>Lethean LTHN</v>
      </c>
      <c r="E1393" s="3" t="s">
        <v>8887</v>
      </c>
      <c r="F1393" s="3" t="s">
        <v>8883</v>
      </c>
      <c r="G1393" s="3" t="s">
        <v>8883</v>
      </c>
      <c r="H1393" s="4">
        <v>1559</v>
      </c>
      <c r="I1393" s="4">
        <v>87806.326775531896</v>
      </c>
      <c r="J1393" s="6">
        <v>43362</v>
      </c>
      <c r="K1393" s="7">
        <v>8.8380299999999995E-4</v>
      </c>
      <c r="L1393" s="7">
        <v>2696</v>
      </c>
      <c r="M1393" s="7">
        <v>0</v>
      </c>
      <c r="N1393" s="9">
        <v>43410</v>
      </c>
      <c r="O1393" s="10">
        <v>6.1499399999999996E-3</v>
      </c>
      <c r="P1393" s="10">
        <v>1749</v>
      </c>
      <c r="Q1393" s="10">
        <v>2518560.9</v>
      </c>
      <c r="R1393" s="10">
        <v>6.9584964070047279</v>
      </c>
      <c r="S1393" s="18">
        <v>6.9584964070047279</v>
      </c>
      <c r="T1393" s="13">
        <v>43907</v>
      </c>
      <c r="U1393" s="16">
        <v>5.0387974199499998E-5</v>
      </c>
      <c r="V1393" s="14">
        <v>1793</v>
      </c>
      <c r="W1393" s="16">
        <v>82578.949013483798</v>
      </c>
      <c r="X1393" s="16">
        <v>99.180675352938394</v>
      </c>
      <c r="Y1393" s="19">
        <f t="shared" si="43"/>
        <v>-0.99180675352938397</v>
      </c>
      <c r="Z1393" s="19">
        <v>-0.99180000000000001</v>
      </c>
      <c r="AA1393" t="s">
        <v>13051</v>
      </c>
      <c r="AB1393" s="121">
        <v>3</v>
      </c>
    </row>
    <row r="1394" spans="1:28" ht="20.25">
      <c r="A1394">
        <v>2311</v>
      </c>
      <c r="B1394" t="s">
        <v>1890</v>
      </c>
      <c r="C1394" t="s">
        <v>1891</v>
      </c>
      <c r="D1394" t="str">
        <f t="shared" si="42"/>
        <v>ACE (TokenStars) ACE</v>
      </c>
      <c r="E1394" s="3" t="s">
        <v>8887</v>
      </c>
      <c r="F1394" s="3" t="s">
        <v>8883</v>
      </c>
      <c r="G1394" s="3" t="s">
        <v>8883</v>
      </c>
      <c r="H1394" s="4">
        <v>1560</v>
      </c>
      <c r="I1394" s="4">
        <v>86174.269873668702</v>
      </c>
      <c r="J1394" s="6">
        <v>43355</v>
      </c>
      <c r="K1394" s="7">
        <v>4.8066325485706302E-2</v>
      </c>
      <c r="L1394" s="7">
        <v>1170</v>
      </c>
      <c r="M1394" s="7">
        <v>465007.52391678811</v>
      </c>
      <c r="N1394" s="9">
        <v>43358</v>
      </c>
      <c r="O1394" s="10">
        <v>9.9068477749824496E-2</v>
      </c>
      <c r="P1394" s="10">
        <v>1971</v>
      </c>
      <c r="Q1394" s="10">
        <v>1156554.040041521</v>
      </c>
      <c r="R1394" s="10">
        <v>2.0610786605538411</v>
      </c>
      <c r="S1394" s="18">
        <v>2.0610786605538411</v>
      </c>
      <c r="T1394" s="13">
        <v>44268</v>
      </c>
      <c r="U1394" s="14">
        <v>1.0255696119E-4</v>
      </c>
      <c r="V1394" s="14">
        <v>2411</v>
      </c>
      <c r="W1394" s="14">
        <v>1240.469416959789</v>
      </c>
      <c r="X1394" s="14">
        <v>99.896478715006609</v>
      </c>
      <c r="Y1394" s="19">
        <f t="shared" si="43"/>
        <v>-0.99896478715006609</v>
      </c>
      <c r="Z1394" s="19">
        <v>-0.999</v>
      </c>
      <c r="AA1394" t="s">
        <v>13052</v>
      </c>
      <c r="AB1394" s="121">
        <v>3</v>
      </c>
    </row>
    <row r="1395" spans="1:28" ht="20.25">
      <c r="A1395">
        <v>1495</v>
      </c>
      <c r="B1395" t="s">
        <v>866</v>
      </c>
      <c r="C1395" t="s">
        <v>867</v>
      </c>
      <c r="D1395" t="str">
        <f t="shared" si="42"/>
        <v>PoSW Coin POSW</v>
      </c>
      <c r="E1395" s="3" t="s">
        <v>8887</v>
      </c>
      <c r="F1395" s="3" t="s">
        <v>8883</v>
      </c>
      <c r="G1395" s="3" t="s">
        <v>8883</v>
      </c>
      <c r="H1395" s="4">
        <v>1561</v>
      </c>
      <c r="I1395" s="4">
        <v>85567.417461603007</v>
      </c>
      <c r="J1395" s="6">
        <v>43320</v>
      </c>
      <c r="K1395" s="7">
        <v>1.8568600000000001E-2</v>
      </c>
      <c r="L1395" s="7">
        <v>995</v>
      </c>
      <c r="M1395" s="7">
        <v>834826.23</v>
      </c>
      <c r="N1395" s="9">
        <v>43346</v>
      </c>
      <c r="O1395" s="10">
        <v>4.3998299999999997E-2</v>
      </c>
      <c r="P1395" s="10">
        <v>1849</v>
      </c>
      <c r="Q1395" s="10">
        <v>1791549.27</v>
      </c>
      <c r="R1395" s="10">
        <v>2.3695001238650191</v>
      </c>
      <c r="S1395" s="18">
        <v>2.3695001238650191</v>
      </c>
      <c r="T1395" s="13">
        <v>43994</v>
      </c>
      <c r="U1395" s="14">
        <v>1.1204457230200001E-3</v>
      </c>
      <c r="V1395" s="14">
        <v>1904</v>
      </c>
      <c r="W1395" s="14">
        <v>50139.501028029001</v>
      </c>
      <c r="X1395" s="14">
        <v>97.453434057634041</v>
      </c>
      <c r="Y1395" s="19">
        <f t="shared" si="43"/>
        <v>-0.97453434057634036</v>
      </c>
      <c r="Z1395" s="19">
        <v>-0.97450000000000003</v>
      </c>
      <c r="AA1395" t="s">
        <v>13053</v>
      </c>
      <c r="AB1395" s="121">
        <v>3</v>
      </c>
    </row>
    <row r="1396" spans="1:28" ht="20.25">
      <c r="A1396">
        <v>2528</v>
      </c>
      <c r="B1396" t="s">
        <v>2208</v>
      </c>
      <c r="C1396" t="s">
        <v>2209</v>
      </c>
      <c r="D1396" t="str">
        <f t="shared" si="42"/>
        <v>Dether DTH</v>
      </c>
      <c r="E1396" s="3" t="s">
        <v>3686</v>
      </c>
      <c r="F1396" s="3" t="s">
        <v>8883</v>
      </c>
      <c r="G1396" s="3" t="s">
        <v>8883</v>
      </c>
      <c r="H1396" s="4">
        <v>1562</v>
      </c>
      <c r="I1396" s="4">
        <v>84789.274932515007</v>
      </c>
      <c r="J1396" s="6">
        <v>43903</v>
      </c>
      <c r="K1396" s="7">
        <v>7.75294949399E-4</v>
      </c>
      <c r="L1396" s="7">
        <v>1634</v>
      </c>
      <c r="M1396" s="7">
        <v>84789.274932515007</v>
      </c>
      <c r="N1396" s="9">
        <v>44040</v>
      </c>
      <c r="O1396" s="10">
        <v>8.6222221044900002E-2</v>
      </c>
      <c r="P1396" s="10">
        <v>1440</v>
      </c>
      <c r="Q1396" s="10">
        <v>6628769.45823</v>
      </c>
      <c r="R1396" s="10">
        <v>111.2121536606662</v>
      </c>
      <c r="S1396" s="18">
        <v>111.2121536606662</v>
      </c>
      <c r="T1396" s="13">
        <v>44481</v>
      </c>
      <c r="U1396" s="14">
        <v>1.2843435182167339E-3</v>
      </c>
      <c r="V1396" s="14">
        <v>1377</v>
      </c>
      <c r="W1396" s="14">
        <v>422740.47999999998</v>
      </c>
      <c r="X1396" s="14">
        <v>98.510426311625721</v>
      </c>
      <c r="Y1396" s="19">
        <f t="shared" si="43"/>
        <v>-0.98510426311625721</v>
      </c>
      <c r="Z1396" s="19">
        <v>-0.98509999999999998</v>
      </c>
      <c r="AA1396" t="s">
        <v>13054</v>
      </c>
      <c r="AB1396" s="121">
        <v>3</v>
      </c>
    </row>
    <row r="1397" spans="1:28" ht="20.25">
      <c r="A1397">
        <v>2012</v>
      </c>
      <c r="B1397" t="s">
        <v>1496</v>
      </c>
      <c r="C1397" t="s">
        <v>1497</v>
      </c>
      <c r="D1397" t="str">
        <f t="shared" si="42"/>
        <v>Voise VOISE</v>
      </c>
      <c r="E1397" s="3" t="s">
        <v>8887</v>
      </c>
      <c r="F1397" s="3" t="s">
        <v>8883</v>
      </c>
      <c r="G1397" s="3" t="s">
        <v>8883</v>
      </c>
      <c r="H1397" s="4">
        <v>1563</v>
      </c>
      <c r="I1397" s="4">
        <v>84742.682211968058</v>
      </c>
      <c r="J1397" s="6">
        <v>43739</v>
      </c>
      <c r="K1397" s="8">
        <v>1.23269254367E-5</v>
      </c>
      <c r="L1397" s="7">
        <v>2037</v>
      </c>
      <c r="M1397" s="7">
        <v>6771.6338472015814</v>
      </c>
      <c r="N1397" s="9">
        <v>44204</v>
      </c>
      <c r="O1397" s="10">
        <v>1.203529391439E-2</v>
      </c>
      <c r="P1397" s="10">
        <v>1442</v>
      </c>
      <c r="Q1397" s="10">
        <v>6611429.9182067821</v>
      </c>
      <c r="R1397" s="10">
        <v>976.34190911532994</v>
      </c>
      <c r="S1397" s="18">
        <v>976.34190911532994</v>
      </c>
      <c r="T1397" s="13">
        <v>44206</v>
      </c>
      <c r="U1397" s="14">
        <v>3.8374153267999999E-4</v>
      </c>
      <c r="V1397" s="14">
        <v>1566</v>
      </c>
      <c r="W1397" s="14">
        <v>210803.34789212071</v>
      </c>
      <c r="X1397" s="14">
        <v>96.811531688302352</v>
      </c>
      <c r="Y1397" s="19">
        <f t="shared" si="43"/>
        <v>-0.96811531688302355</v>
      </c>
      <c r="Z1397" s="19">
        <v>-0.96809999999999996</v>
      </c>
      <c r="AA1397" t="s">
        <v>13055</v>
      </c>
      <c r="AB1397" s="121">
        <v>3</v>
      </c>
    </row>
    <row r="1398" spans="1:28" ht="20.25">
      <c r="A1398">
        <v>2749</v>
      </c>
      <c r="B1398" t="s">
        <v>2558</v>
      </c>
      <c r="C1398" t="s">
        <v>2559</v>
      </c>
      <c r="D1398" t="str">
        <f t="shared" si="42"/>
        <v>Signals Network SGN</v>
      </c>
      <c r="E1398" s="3" t="s">
        <v>8887</v>
      </c>
      <c r="F1398" s="3" t="s">
        <v>3686</v>
      </c>
      <c r="G1398" s="3" t="s">
        <v>8883</v>
      </c>
      <c r="H1398" s="4">
        <v>1564</v>
      </c>
      <c r="I1398" s="4">
        <v>84212.055348936963</v>
      </c>
      <c r="J1398" s="6">
        <v>43499</v>
      </c>
      <c r="K1398" s="7">
        <v>1.9493798284899999E-3</v>
      </c>
      <c r="L1398" s="7">
        <v>1455</v>
      </c>
      <c r="M1398" s="7">
        <v>171815.89734439549</v>
      </c>
      <c r="N1398" s="9">
        <v>43501</v>
      </c>
      <c r="O1398" s="10">
        <v>3.3568627067799998E-2</v>
      </c>
      <c r="P1398" s="10">
        <v>1698</v>
      </c>
      <c r="Q1398" s="10">
        <v>2958696.7598515949</v>
      </c>
      <c r="R1398" s="10">
        <v>17.220157189069941</v>
      </c>
      <c r="S1398" s="18">
        <v>17.220157189069941</v>
      </c>
      <c r="T1398" s="13">
        <v>43955</v>
      </c>
      <c r="U1398" s="14">
        <v>3.5358283793399998E-4</v>
      </c>
      <c r="V1398" s="14">
        <v>1999</v>
      </c>
      <c r="W1398" s="14">
        <v>31164.348982483109</v>
      </c>
      <c r="X1398" s="14">
        <v>98.946686627308736</v>
      </c>
      <c r="Y1398" s="19">
        <f t="shared" si="43"/>
        <v>-0.98946686627308733</v>
      </c>
      <c r="Z1398" s="19">
        <v>-0.98950000000000005</v>
      </c>
      <c r="AA1398" t="s">
        <v>13056</v>
      </c>
      <c r="AB1398" s="121">
        <v>3</v>
      </c>
    </row>
    <row r="1399" spans="1:28" ht="20.25">
      <c r="A1399">
        <v>1961</v>
      </c>
      <c r="B1399" t="s">
        <v>1419</v>
      </c>
      <c r="C1399" t="s">
        <v>1420</v>
      </c>
      <c r="D1399" t="str">
        <f t="shared" si="42"/>
        <v>imbrex REX</v>
      </c>
      <c r="E1399" s="3" t="s">
        <v>8887</v>
      </c>
      <c r="F1399" s="3" t="s">
        <v>8883</v>
      </c>
      <c r="G1399" s="3" t="s">
        <v>8883</v>
      </c>
      <c r="H1399" s="4">
        <v>1565</v>
      </c>
      <c r="I1399" s="4">
        <v>84173.5215003458</v>
      </c>
      <c r="J1399" s="6">
        <v>43319</v>
      </c>
      <c r="K1399" s="7">
        <v>0.21242542564868899</v>
      </c>
      <c r="L1399" s="7">
        <v>727</v>
      </c>
      <c r="M1399" s="7">
        <v>1839764.7797394369</v>
      </c>
      <c r="N1399" s="9">
        <v>43320</v>
      </c>
      <c r="O1399" s="10">
        <v>0.35577887296676602</v>
      </c>
      <c r="P1399" s="10">
        <v>1687</v>
      </c>
      <c r="Q1399" s="10">
        <v>3081314.0087201572</v>
      </c>
      <c r="R1399" s="10">
        <v>1.6748412855020289</v>
      </c>
      <c r="S1399" s="18">
        <v>1.6748412855020289</v>
      </c>
      <c r="T1399" s="13">
        <v>44397</v>
      </c>
      <c r="U1399" s="14">
        <v>6.3692692230099997E-3</v>
      </c>
      <c r="V1399" s="14">
        <v>1882</v>
      </c>
      <c r="W1399" s="14">
        <v>55162.68663879919</v>
      </c>
      <c r="X1399" s="14">
        <v>98.209767440686406</v>
      </c>
      <c r="Y1399" s="19">
        <f t="shared" si="43"/>
        <v>-0.98209767440686402</v>
      </c>
      <c r="Z1399" s="19">
        <v>-0.98209999999999997</v>
      </c>
      <c r="AA1399" t="s">
        <v>13057</v>
      </c>
      <c r="AB1399" s="121">
        <v>3</v>
      </c>
    </row>
    <row r="1400" spans="1:28" ht="20.25">
      <c r="A1400">
        <v>3381</v>
      </c>
      <c r="B1400" t="s">
        <v>3474</v>
      </c>
      <c r="C1400" t="s">
        <v>3475</v>
      </c>
      <c r="D1400" t="str">
        <f t="shared" si="42"/>
        <v>Civitas CIV</v>
      </c>
      <c r="E1400" s="3" t="s">
        <v>8884</v>
      </c>
      <c r="F1400" s="3" t="s">
        <v>8883</v>
      </c>
      <c r="G1400" s="3" t="s">
        <v>8883</v>
      </c>
      <c r="H1400" s="4">
        <v>1567</v>
      </c>
      <c r="I1400" s="4">
        <v>83483.789566531006</v>
      </c>
      <c r="J1400" s="6">
        <v>43397</v>
      </c>
      <c r="K1400" s="7">
        <v>1.48763E-2</v>
      </c>
      <c r="L1400" s="7">
        <v>2716</v>
      </c>
      <c r="M1400" s="7">
        <v>0</v>
      </c>
      <c r="N1400" s="9">
        <v>43412</v>
      </c>
      <c r="O1400" s="10">
        <v>0.12808700000000001</v>
      </c>
      <c r="P1400" s="10">
        <v>2966</v>
      </c>
      <c r="Q1400" s="10">
        <v>0</v>
      </c>
      <c r="R1400" s="10">
        <v>8.6101382736298682</v>
      </c>
      <c r="S1400" s="18">
        <v>8.6101382736298682</v>
      </c>
      <c r="T1400" s="13">
        <v>44033</v>
      </c>
      <c r="U1400" s="14">
        <v>1.9221180514699999E-3</v>
      </c>
      <c r="V1400" s="14">
        <v>1848</v>
      </c>
      <c r="W1400" s="14">
        <v>64516.834011389503</v>
      </c>
      <c r="X1400" s="14">
        <v>98.499365234980914</v>
      </c>
      <c r="Y1400" s="19">
        <f t="shared" si="43"/>
        <v>-0.98499365234980918</v>
      </c>
      <c r="Z1400" s="19">
        <v>-0.98499999999999999</v>
      </c>
      <c r="AA1400" t="s">
        <v>13058</v>
      </c>
      <c r="AB1400" s="121">
        <v>3</v>
      </c>
    </row>
    <row r="1401" spans="1:28" ht="20.25">
      <c r="A1401">
        <v>3649</v>
      </c>
      <c r="B1401" t="s">
        <v>3820</v>
      </c>
      <c r="C1401" t="s">
        <v>3821</v>
      </c>
      <c r="D1401" t="str">
        <f t="shared" si="42"/>
        <v>Plus-Coin NPLC</v>
      </c>
      <c r="E1401" s="3" t="s">
        <v>8887</v>
      </c>
      <c r="F1401" s="3" t="s">
        <v>8883</v>
      </c>
      <c r="G1401" s="3" t="s">
        <v>8883</v>
      </c>
      <c r="H1401" s="4">
        <v>1568</v>
      </c>
      <c r="I1401" s="4">
        <v>83368.7178400759</v>
      </c>
      <c r="J1401" s="6">
        <v>43475</v>
      </c>
      <c r="K1401" s="7">
        <v>1.7171766228899999E-3</v>
      </c>
      <c r="L1401" s="7">
        <v>2814</v>
      </c>
      <c r="M1401" s="7">
        <v>0</v>
      </c>
      <c r="N1401" s="9">
        <v>43616</v>
      </c>
      <c r="O1401" s="10">
        <v>1.8694748743299999E-2</v>
      </c>
      <c r="P1401" s="10">
        <v>1738</v>
      </c>
      <c r="Q1401" s="10">
        <v>2596006.8971849401</v>
      </c>
      <c r="R1401" s="10">
        <v>10.88691081284162</v>
      </c>
      <c r="S1401" s="18">
        <v>10.88691081284162</v>
      </c>
      <c r="T1401" s="13">
        <v>44100</v>
      </c>
      <c r="U1401" s="14">
        <v>2.408E-5</v>
      </c>
      <c r="V1401" s="14">
        <v>2175</v>
      </c>
      <c r="W1401" s="14">
        <v>12284.30620576</v>
      </c>
      <c r="X1401" s="14">
        <v>99.871193775692603</v>
      </c>
      <c r="Y1401" s="19">
        <f t="shared" si="43"/>
        <v>-0.99871193775692602</v>
      </c>
      <c r="Z1401" s="19">
        <v>-0.99870000000000003</v>
      </c>
      <c r="AA1401" t="s">
        <v>13059</v>
      </c>
      <c r="AB1401" s="121">
        <v>3</v>
      </c>
    </row>
    <row r="1402" spans="1:28" ht="20.25">
      <c r="A1402">
        <v>2990</v>
      </c>
      <c r="B1402" t="s">
        <v>2846</v>
      </c>
      <c r="C1402" t="s">
        <v>2847</v>
      </c>
      <c r="D1402" t="str">
        <f t="shared" si="42"/>
        <v>EXMR FDN EXMR</v>
      </c>
      <c r="E1402" s="3" t="s">
        <v>8887</v>
      </c>
      <c r="F1402" s="3" t="s">
        <v>8883</v>
      </c>
      <c r="G1402" s="3" t="s">
        <v>8883</v>
      </c>
      <c r="H1402" s="4">
        <v>1569</v>
      </c>
      <c r="I1402" s="4">
        <v>81962.039340785806</v>
      </c>
      <c r="J1402" s="6">
        <v>43737</v>
      </c>
      <c r="K1402" s="7">
        <v>2.34001E-3</v>
      </c>
      <c r="L1402" s="7">
        <v>1612</v>
      </c>
      <c r="M1402" s="7">
        <v>94934.789477317798</v>
      </c>
      <c r="N1402" s="9">
        <v>43797</v>
      </c>
      <c r="O1402" s="10">
        <v>3.2710172260300001</v>
      </c>
      <c r="P1402" s="10">
        <v>876</v>
      </c>
      <c r="Q1402" s="10">
        <v>37256184.893377602</v>
      </c>
      <c r="R1402" s="10">
        <v>1397.8646356340359</v>
      </c>
      <c r="S1402" s="18">
        <v>1397.8646356340359</v>
      </c>
      <c r="T1402" s="13">
        <v>44659</v>
      </c>
      <c r="U1402" s="14">
        <v>9.0021382993188002E-4</v>
      </c>
      <c r="V1402" s="14">
        <v>2535</v>
      </c>
      <c r="W1402" s="14">
        <v>0</v>
      </c>
      <c r="X1402" s="14">
        <v>99.972479086237513</v>
      </c>
      <c r="Y1402" s="19">
        <f t="shared" si="43"/>
        <v>-0.99972479086237509</v>
      </c>
      <c r="Z1402" s="19">
        <v>-0.99970000000000003</v>
      </c>
      <c r="AA1402" t="s">
        <v>13060</v>
      </c>
      <c r="AB1402" s="121">
        <v>3</v>
      </c>
    </row>
    <row r="1403" spans="1:28" ht="20.25">
      <c r="A1403">
        <v>50</v>
      </c>
      <c r="B1403" t="s">
        <v>59</v>
      </c>
      <c r="C1403" t="s">
        <v>60</v>
      </c>
      <c r="D1403" t="str">
        <f t="shared" si="42"/>
        <v>Emerald Crypto EMD</v>
      </c>
      <c r="E1403" s="3" t="s">
        <v>3686</v>
      </c>
      <c r="F1403" s="3" t="s">
        <v>8887</v>
      </c>
      <c r="G1403" s="3" t="s">
        <v>8883</v>
      </c>
      <c r="H1403" s="4">
        <v>1570</v>
      </c>
      <c r="I1403" s="4">
        <v>80961.110969181886</v>
      </c>
      <c r="J1403" s="6">
        <v>43580</v>
      </c>
      <c r="K1403" s="7">
        <v>7.4321001775900001E-4</v>
      </c>
      <c r="L1403" s="7">
        <v>1973</v>
      </c>
      <c r="M1403" s="7">
        <v>14208.042061036</v>
      </c>
      <c r="N1403" s="9">
        <v>44541</v>
      </c>
      <c r="O1403" s="10">
        <v>7.3283623705433884E-2</v>
      </c>
      <c r="P1403" s="10">
        <v>1920</v>
      </c>
      <c r="Q1403" s="10">
        <v>1400972.515321454</v>
      </c>
      <c r="R1403" s="10">
        <v>98.604192562427883</v>
      </c>
      <c r="S1403" s="18">
        <v>98.604192562427883</v>
      </c>
      <c r="T1403" s="13">
        <v>44621</v>
      </c>
      <c r="U1403" s="14">
        <v>1.9136098678532089E-3</v>
      </c>
      <c r="V1403" s="14">
        <v>1969</v>
      </c>
      <c r="W1403" s="14">
        <v>36582.7274137848</v>
      </c>
      <c r="X1403" s="14">
        <v>97.388761948310545</v>
      </c>
      <c r="Y1403" s="19">
        <f t="shared" si="43"/>
        <v>-0.97388761948310543</v>
      </c>
      <c r="Z1403" s="19">
        <v>-0.97389999999999999</v>
      </c>
      <c r="AA1403" t="s">
        <v>13061</v>
      </c>
      <c r="AB1403" s="121">
        <v>3</v>
      </c>
    </row>
    <row r="1404" spans="1:28" ht="20.25">
      <c r="A1404">
        <v>1878</v>
      </c>
      <c r="B1404" t="s">
        <v>1317</v>
      </c>
      <c r="C1404" t="s">
        <v>1318</v>
      </c>
      <c r="D1404" t="str">
        <f t="shared" si="42"/>
        <v>Shadow Token SHDW</v>
      </c>
      <c r="E1404" s="3" t="s">
        <v>8892</v>
      </c>
      <c r="F1404" s="3" t="s">
        <v>8883</v>
      </c>
      <c r="G1404" s="3" t="s">
        <v>8883</v>
      </c>
      <c r="H1404" s="4">
        <v>1571</v>
      </c>
      <c r="I1404" s="4">
        <v>80328.595984</v>
      </c>
      <c r="J1404" s="6">
        <v>43429</v>
      </c>
      <c r="K1404" s="7">
        <v>2.4376300000000001E-3</v>
      </c>
      <c r="L1404" s="7">
        <v>1850</v>
      </c>
      <c r="M1404" s="7">
        <v>30829.54</v>
      </c>
      <c r="N1404" s="9">
        <v>44242</v>
      </c>
      <c r="O1404" s="10">
        <v>0.19696854999999999</v>
      </c>
      <c r="P1404" s="10">
        <v>1962</v>
      </c>
      <c r="Q1404" s="10">
        <v>1185111.43</v>
      </c>
      <c r="R1404" s="10">
        <v>80.803300747037071</v>
      </c>
      <c r="S1404" s="18">
        <v>80.803300747037071</v>
      </c>
      <c r="T1404" s="13">
        <v>44245</v>
      </c>
      <c r="U1404" s="14">
        <v>1.377426E-2</v>
      </c>
      <c r="V1404" s="14">
        <v>1235</v>
      </c>
      <c r="W1404" s="14">
        <v>705669</v>
      </c>
      <c r="X1404" s="14">
        <v>93.006873432332213</v>
      </c>
      <c r="Y1404" s="19">
        <f t="shared" si="43"/>
        <v>-0.93006873432332215</v>
      </c>
      <c r="Z1404" s="19">
        <v>-0.93010000000000004</v>
      </c>
      <c r="AA1404" t="s">
        <v>13062</v>
      </c>
      <c r="AB1404" s="121">
        <v>3</v>
      </c>
    </row>
    <row r="1405" spans="1:28" ht="20.25">
      <c r="A1405">
        <v>3438</v>
      </c>
      <c r="B1405" t="s">
        <v>3565</v>
      </c>
      <c r="C1405" t="s">
        <v>3566</v>
      </c>
      <c r="D1405" t="str">
        <f t="shared" si="42"/>
        <v>Oxycoin OXY</v>
      </c>
      <c r="E1405" s="3" t="s">
        <v>8891</v>
      </c>
      <c r="F1405" s="3" t="s">
        <v>8883</v>
      </c>
      <c r="G1405" s="3" t="s">
        <v>8883</v>
      </c>
      <c r="H1405" s="4">
        <v>1572</v>
      </c>
      <c r="I1405" s="4">
        <v>80100.109351081235</v>
      </c>
      <c r="J1405" s="6">
        <v>43443</v>
      </c>
      <c r="K1405" s="7">
        <v>7.0999594501599996E-4</v>
      </c>
      <c r="L1405" s="7">
        <v>1080</v>
      </c>
      <c r="M1405" s="7">
        <v>633624.05479331349</v>
      </c>
      <c r="N1405" s="9">
        <v>43655</v>
      </c>
      <c r="O1405" s="10">
        <v>1.0497470918100001E-2</v>
      </c>
      <c r="P1405" s="10">
        <v>1309</v>
      </c>
      <c r="Q1405" s="10">
        <v>9744576.2118417472</v>
      </c>
      <c r="R1405" s="10">
        <v>14.785254749396399</v>
      </c>
      <c r="S1405" s="18">
        <v>14.785254749396399</v>
      </c>
      <c r="T1405" s="13">
        <v>43906</v>
      </c>
      <c r="U1405" s="16">
        <v>7.0112253982399994E-5</v>
      </c>
      <c r="V1405" s="14">
        <v>1844</v>
      </c>
      <c r="W1405" s="16">
        <v>65337.248902955813</v>
      </c>
      <c r="X1405" s="16">
        <v>99.332103374904221</v>
      </c>
      <c r="Y1405" s="19">
        <f t="shared" si="43"/>
        <v>-0.99332103374904224</v>
      </c>
      <c r="Z1405" s="19">
        <v>-0.99329999999999996</v>
      </c>
      <c r="AA1405" t="s">
        <v>13063</v>
      </c>
      <c r="AB1405" s="121">
        <v>3</v>
      </c>
    </row>
    <row r="1406" spans="1:28" ht="20.25">
      <c r="A1406">
        <v>1991</v>
      </c>
      <c r="B1406" t="s">
        <v>1464</v>
      </c>
      <c r="C1406" t="s">
        <v>1465</v>
      </c>
      <c r="D1406" t="str">
        <f t="shared" si="42"/>
        <v>Rivetz RVT</v>
      </c>
      <c r="E1406" s="3" t="s">
        <v>8887</v>
      </c>
      <c r="F1406" s="3" t="s">
        <v>8883</v>
      </c>
      <c r="G1406" s="3" t="s">
        <v>8883</v>
      </c>
      <c r="H1406" s="4">
        <v>1573</v>
      </c>
      <c r="I1406" s="4">
        <v>80020.683553565104</v>
      </c>
      <c r="J1406" s="6">
        <v>43326</v>
      </c>
      <c r="K1406" s="7">
        <v>9.9740899999999993E-2</v>
      </c>
      <c r="L1406" s="7">
        <v>574</v>
      </c>
      <c r="M1406" s="7">
        <v>3074329.4915399998</v>
      </c>
      <c r="N1406" s="9">
        <v>43333</v>
      </c>
      <c r="O1406" s="10">
        <v>2.4199799999999998</v>
      </c>
      <c r="P1406" s="10">
        <v>1661</v>
      </c>
      <c r="Q1406" s="10">
        <v>3359528.1272499999</v>
      </c>
      <c r="R1406" s="10">
        <v>24.262664563885021</v>
      </c>
      <c r="S1406" s="18">
        <v>24.262664563885021</v>
      </c>
      <c r="T1406" s="13">
        <v>43903</v>
      </c>
      <c r="U1406" s="14">
        <v>2.4038371471E-3</v>
      </c>
      <c r="V1406" s="14">
        <v>1802</v>
      </c>
      <c r="W1406" s="14">
        <v>80020.683553565104</v>
      </c>
      <c r="X1406" s="14">
        <v>99.900667065550138</v>
      </c>
      <c r="Y1406" s="19">
        <f t="shared" si="43"/>
        <v>-0.99900667065550142</v>
      </c>
      <c r="Z1406" s="19">
        <v>-0.999</v>
      </c>
      <c r="AA1406" t="s">
        <v>13064</v>
      </c>
      <c r="AB1406" s="121">
        <v>3</v>
      </c>
    </row>
    <row r="1407" spans="1:28" ht="20.25">
      <c r="A1407">
        <v>2056</v>
      </c>
      <c r="B1407" t="s">
        <v>1554</v>
      </c>
      <c r="C1407" t="s">
        <v>1555</v>
      </c>
      <c r="D1407" t="str">
        <f t="shared" si="42"/>
        <v>PiplCoin PIPL</v>
      </c>
      <c r="E1407" s="3" t="s">
        <v>8887</v>
      </c>
      <c r="F1407" s="3" t="s">
        <v>8883</v>
      </c>
      <c r="G1407" s="3" t="s">
        <v>8883</v>
      </c>
      <c r="H1407" s="4">
        <v>1574</v>
      </c>
      <c r="I1407" s="4">
        <v>79584.680327933704</v>
      </c>
      <c r="J1407" s="6">
        <v>43716</v>
      </c>
      <c r="K1407" s="7">
        <v>2.08059728345E-4</v>
      </c>
      <c r="L1407" s="7">
        <v>1699</v>
      </c>
      <c r="M1407" s="7">
        <v>60977.590228144698</v>
      </c>
      <c r="N1407" s="9">
        <v>43919</v>
      </c>
      <c r="O1407" s="10">
        <v>1.4214251512899999E-2</v>
      </c>
      <c r="P1407" s="10">
        <v>1978</v>
      </c>
      <c r="Q1407" s="10">
        <v>1118293.1608466799</v>
      </c>
      <c r="R1407" s="10">
        <v>68.318129731142605</v>
      </c>
      <c r="S1407" s="18">
        <v>68.318129731142605</v>
      </c>
      <c r="T1407" s="13">
        <v>43979</v>
      </c>
      <c r="U1407" s="14">
        <v>1.88923127826E-4</v>
      </c>
      <c r="V1407" s="14">
        <v>1494</v>
      </c>
      <c r="W1407" s="14">
        <v>283548.53542650898</v>
      </c>
      <c r="X1407" s="14">
        <v>98.670889370048471</v>
      </c>
      <c r="Y1407" s="19">
        <f t="shared" si="43"/>
        <v>-0.98670889370048476</v>
      </c>
      <c r="Z1407" s="19">
        <v>-0.98670000000000002</v>
      </c>
      <c r="AA1407" t="s">
        <v>13065</v>
      </c>
      <c r="AB1407" s="121">
        <v>3</v>
      </c>
    </row>
    <row r="1408" spans="1:28" ht="20.25">
      <c r="A1408">
        <v>366</v>
      </c>
      <c r="B1408" t="s">
        <v>268</v>
      </c>
      <c r="C1408" t="s">
        <v>269</v>
      </c>
      <c r="D1408" t="str">
        <f t="shared" si="42"/>
        <v>BitSend BSD</v>
      </c>
      <c r="E1408" s="3" t="s">
        <v>8882</v>
      </c>
      <c r="F1408" s="3" t="s">
        <v>8883</v>
      </c>
      <c r="G1408" s="3" t="s">
        <v>8883</v>
      </c>
      <c r="H1408" s="4">
        <v>1575</v>
      </c>
      <c r="I1408" s="4">
        <v>78019.258037036096</v>
      </c>
      <c r="J1408" s="6">
        <v>43326</v>
      </c>
      <c r="K1408" s="7">
        <v>0.11172799999999999</v>
      </c>
      <c r="L1408" s="7">
        <v>650</v>
      </c>
      <c r="M1408" s="7">
        <v>2346678.6617800002</v>
      </c>
      <c r="N1408" s="9">
        <v>43365</v>
      </c>
      <c r="O1408" s="10">
        <v>0.25343500000000002</v>
      </c>
      <c r="P1408" s="10">
        <v>1639</v>
      </c>
      <c r="Q1408" s="10">
        <v>3591347.8505699998</v>
      </c>
      <c r="R1408" s="10">
        <v>2.2683212802520409</v>
      </c>
      <c r="S1408" s="18">
        <v>2.2683212802520409</v>
      </c>
      <c r="T1408" s="13">
        <v>44205</v>
      </c>
      <c r="U1408" s="14">
        <v>4.3965999999999997E-4</v>
      </c>
      <c r="V1408" s="14">
        <v>1965</v>
      </c>
      <c r="W1408" s="14">
        <v>37321.333327</v>
      </c>
      <c r="X1408" s="14">
        <v>99.826519620415482</v>
      </c>
      <c r="Y1408" s="19">
        <f t="shared" si="43"/>
        <v>-0.99826519620415477</v>
      </c>
      <c r="Z1408" s="19">
        <v>-0.99829999999999997</v>
      </c>
      <c r="AA1408" t="s">
        <v>13066</v>
      </c>
      <c r="AB1408" s="121">
        <v>3</v>
      </c>
    </row>
    <row r="1409" spans="1:28" ht="20.25">
      <c r="A1409">
        <v>2718</v>
      </c>
      <c r="B1409" t="s">
        <v>2511</v>
      </c>
      <c r="C1409" t="s">
        <v>2512</v>
      </c>
      <c r="D1409" t="str">
        <f t="shared" si="42"/>
        <v>PAL Network PAL</v>
      </c>
      <c r="E1409" s="3" t="s">
        <v>8887</v>
      </c>
      <c r="F1409" s="3" t="s">
        <v>8883</v>
      </c>
      <c r="G1409" s="3" t="s">
        <v>8883</v>
      </c>
      <c r="H1409" s="4">
        <v>1577</v>
      </c>
      <c r="I1409" s="4">
        <v>77282.92282708663</v>
      </c>
      <c r="J1409" s="6">
        <v>43360</v>
      </c>
      <c r="K1409" s="7">
        <v>2.62998859398067E-3</v>
      </c>
      <c r="L1409" s="7">
        <v>924</v>
      </c>
      <c r="M1409" s="7">
        <v>1072234.8470316399</v>
      </c>
      <c r="N1409" s="9">
        <v>43399</v>
      </c>
      <c r="O1409" s="10">
        <v>1.3373602181673E-2</v>
      </c>
      <c r="P1409" s="10">
        <v>1500</v>
      </c>
      <c r="Q1409" s="10">
        <v>5584490.4424645863</v>
      </c>
      <c r="R1409" s="10">
        <v>5.0850418942049957</v>
      </c>
      <c r="S1409" s="18">
        <v>5.0850418942049957</v>
      </c>
      <c r="T1409" s="13">
        <v>43916</v>
      </c>
      <c r="U1409" s="16">
        <v>7.9421723962799998E-5</v>
      </c>
      <c r="V1409" s="14">
        <v>1975</v>
      </c>
      <c r="W1409" s="16">
        <v>34828.336050149097</v>
      </c>
      <c r="X1409" s="16">
        <v>99.406130652879455</v>
      </c>
      <c r="Y1409" s="19">
        <f t="shared" si="43"/>
        <v>-0.99406130652879454</v>
      </c>
      <c r="Z1409" s="19">
        <v>-0.99409999999999998</v>
      </c>
      <c r="AA1409" t="s">
        <v>13067</v>
      </c>
      <c r="AB1409" s="121">
        <v>3</v>
      </c>
    </row>
    <row r="1410" spans="1:28" ht="20.25">
      <c r="A1410">
        <v>3823</v>
      </c>
      <c r="B1410" t="s">
        <v>4106</v>
      </c>
      <c r="C1410" t="s">
        <v>4106</v>
      </c>
      <c r="D1410" t="str">
        <f t="shared" ref="D1410:D1473" si="44">_xlfn.TEXTJOIN(" ",TRUE,B1410,C1410)</f>
        <v>OLXA OLXA</v>
      </c>
      <c r="E1410" s="3" t="s">
        <v>8887</v>
      </c>
      <c r="F1410" s="3" t="s">
        <v>8883</v>
      </c>
      <c r="G1410" s="3" t="s">
        <v>8883</v>
      </c>
      <c r="H1410" s="4">
        <v>1578</v>
      </c>
      <c r="I1410" s="4">
        <v>75362.4820520457</v>
      </c>
      <c r="J1410" s="6">
        <v>43551</v>
      </c>
      <c r="K1410" s="7">
        <v>2.10421320843E-3</v>
      </c>
      <c r="L1410" s="7">
        <v>2704</v>
      </c>
      <c r="M1410" s="7">
        <v>0</v>
      </c>
      <c r="N1410" s="9">
        <v>43552</v>
      </c>
      <c r="O1410" s="10">
        <v>1.5657804514899998E-2</v>
      </c>
      <c r="P1410" s="10">
        <v>3065</v>
      </c>
      <c r="Q1410" s="10">
        <v>0</v>
      </c>
      <c r="R1410" s="10">
        <v>7.4411682486218362</v>
      </c>
      <c r="S1410" s="18">
        <v>7.4411682486218362</v>
      </c>
      <c r="T1410" s="13">
        <v>43903</v>
      </c>
      <c r="U1410" s="16">
        <v>4.4309997284699997E-5</v>
      </c>
      <c r="V1410" s="14">
        <v>1820</v>
      </c>
      <c r="W1410" s="16">
        <v>75362.4820520457</v>
      </c>
      <c r="X1410" s="16">
        <v>99.717010151438956</v>
      </c>
      <c r="Y1410" s="19">
        <f t="shared" ref="Y1410:Y1473" si="45">X1410/-100</f>
        <v>-0.99717010151438956</v>
      </c>
      <c r="Z1410" s="19">
        <v>-0.99719999999999998</v>
      </c>
      <c r="AA1410" t="s">
        <v>13068</v>
      </c>
      <c r="AB1410" s="121">
        <v>3</v>
      </c>
    </row>
    <row r="1411" spans="1:28" ht="20.25">
      <c r="A1411">
        <v>3488</v>
      </c>
      <c r="B1411" t="s">
        <v>3639</v>
      </c>
      <c r="C1411" t="s">
        <v>3640</v>
      </c>
      <c r="D1411" t="str">
        <f t="shared" si="44"/>
        <v>Gravity GZRO</v>
      </c>
      <c r="E1411" s="3" t="s">
        <v>8887</v>
      </c>
      <c r="F1411" s="3" t="s">
        <v>8883</v>
      </c>
      <c r="G1411" s="3" t="s">
        <v>8883</v>
      </c>
      <c r="H1411" s="4">
        <v>1579</v>
      </c>
      <c r="I1411" s="4">
        <v>75157.700292012421</v>
      </c>
      <c r="J1411" s="6">
        <v>43403</v>
      </c>
      <c r="K1411" s="7">
        <v>1.7955387011170401E-4</v>
      </c>
      <c r="L1411" s="7">
        <v>1712</v>
      </c>
      <c r="M1411" s="7">
        <v>57059.841849582961</v>
      </c>
      <c r="N1411" s="9">
        <v>43406</v>
      </c>
      <c r="O1411" s="10">
        <v>1.3818056201E-2</v>
      </c>
      <c r="P1411" s="10">
        <v>1580</v>
      </c>
      <c r="Q1411" s="10">
        <v>4391199.6143996734</v>
      </c>
      <c r="R1411" s="10">
        <v>76.957718552117612</v>
      </c>
      <c r="S1411" s="18">
        <v>76.957718552117612</v>
      </c>
      <c r="T1411" s="13">
        <v>44121</v>
      </c>
      <c r="U1411" s="16">
        <v>2.27162039E-6</v>
      </c>
      <c r="V1411" s="14">
        <v>2335</v>
      </c>
      <c r="W1411" s="16">
        <v>3148.0632291665402</v>
      </c>
      <c r="X1411" s="16">
        <v>99.983560492467561</v>
      </c>
      <c r="Y1411" s="19">
        <f t="shared" si="45"/>
        <v>-0.9998356049246756</v>
      </c>
      <c r="Z1411" s="19">
        <v>-0.99980000000000002</v>
      </c>
      <c r="AA1411" t="s">
        <v>13069</v>
      </c>
      <c r="AB1411" s="121">
        <v>3</v>
      </c>
    </row>
    <row r="1412" spans="1:28" ht="20.25">
      <c r="A1412">
        <v>2464</v>
      </c>
      <c r="B1412" t="s">
        <v>2102</v>
      </c>
      <c r="C1412" t="s">
        <v>2103</v>
      </c>
      <c r="D1412" t="str">
        <f t="shared" si="44"/>
        <v>Devery EVE</v>
      </c>
      <c r="E1412" s="3" t="s">
        <v>8887</v>
      </c>
      <c r="F1412" s="3" t="s">
        <v>8883</v>
      </c>
      <c r="G1412" s="3" t="s">
        <v>8883</v>
      </c>
      <c r="H1412" s="4">
        <v>1581</v>
      </c>
      <c r="I1412" s="4">
        <v>74603.583773899401</v>
      </c>
      <c r="J1412" s="6">
        <v>43320</v>
      </c>
      <c r="K1412" s="7">
        <v>3.51458005607128E-2</v>
      </c>
      <c r="L1412" s="7">
        <v>660</v>
      </c>
      <c r="M1412" s="7">
        <v>2211317.8894571578</v>
      </c>
      <c r="N1412" s="9">
        <v>43322</v>
      </c>
      <c r="O1412" s="10">
        <v>4.2642295360565199E-2</v>
      </c>
      <c r="P1412" s="10">
        <v>1726</v>
      </c>
      <c r="Q1412" s="10">
        <v>2682985.4228371391</v>
      </c>
      <c r="R1412" s="10">
        <v>1.213297027817094</v>
      </c>
      <c r="S1412" s="18">
        <v>1.213297027817094</v>
      </c>
      <c r="T1412" s="13">
        <v>44628</v>
      </c>
      <c r="U1412" s="14">
        <v>4.0618255483550631E-4</v>
      </c>
      <c r="V1412" s="14">
        <v>2048</v>
      </c>
      <c r="W1412" s="14">
        <v>25555.831264118911</v>
      </c>
      <c r="X1412" s="14">
        <v>99.047465547056035</v>
      </c>
      <c r="Y1412" s="19">
        <f t="shared" si="45"/>
        <v>-0.99047465547056035</v>
      </c>
      <c r="Z1412" s="19">
        <v>-0.99050000000000005</v>
      </c>
      <c r="AA1412" t="s">
        <v>13070</v>
      </c>
      <c r="AB1412" s="121">
        <v>3</v>
      </c>
    </row>
    <row r="1413" spans="1:28" ht="20.25">
      <c r="A1413">
        <v>2732</v>
      </c>
      <c r="B1413" t="s">
        <v>2536</v>
      </c>
      <c r="C1413" t="s">
        <v>753</v>
      </c>
      <c r="D1413" t="str">
        <f t="shared" si="44"/>
        <v>Aston ATX</v>
      </c>
      <c r="E1413" s="3" t="s">
        <v>8887</v>
      </c>
      <c r="F1413" s="3" t="s">
        <v>8883</v>
      </c>
      <c r="G1413" s="3" t="s">
        <v>8883</v>
      </c>
      <c r="H1413" s="4">
        <v>1582</v>
      </c>
      <c r="I1413" s="4">
        <v>74312.746472544808</v>
      </c>
      <c r="J1413" s="6">
        <v>43325</v>
      </c>
      <c r="K1413" s="7">
        <v>1.9700644537806501E-2</v>
      </c>
      <c r="L1413" s="7">
        <v>209</v>
      </c>
      <c r="M1413" s="7">
        <v>16233331.099152559</v>
      </c>
      <c r="N1413" s="9">
        <v>43331</v>
      </c>
      <c r="O1413" s="10">
        <v>4.0329955518245697E-2</v>
      </c>
      <c r="P1413" s="10">
        <v>906</v>
      </c>
      <c r="Q1413" s="10">
        <v>33231883.347034451</v>
      </c>
      <c r="R1413" s="10">
        <v>2.0471388862862101</v>
      </c>
      <c r="S1413" s="18">
        <v>2.0471388862862101</v>
      </c>
      <c r="T1413" s="13">
        <v>43939</v>
      </c>
      <c r="U1413" s="16">
        <v>7.2483599756600006E-5</v>
      </c>
      <c r="V1413" s="14">
        <v>1868</v>
      </c>
      <c r="W1413" s="16">
        <v>59726.486199438397</v>
      </c>
      <c r="X1413" s="16">
        <v>99.820273544006753</v>
      </c>
      <c r="Y1413" s="19">
        <f t="shared" si="45"/>
        <v>-0.99820273544006755</v>
      </c>
      <c r="Z1413" s="19">
        <v>-0.99819999999999998</v>
      </c>
      <c r="AA1413" t="s">
        <v>13071</v>
      </c>
      <c r="AB1413" s="121">
        <v>3</v>
      </c>
    </row>
    <row r="1414" spans="1:28" ht="20.25">
      <c r="A1414">
        <v>3125</v>
      </c>
      <c r="B1414" t="s">
        <v>3046</v>
      </c>
      <c r="C1414" t="s">
        <v>3046</v>
      </c>
      <c r="D1414" t="str">
        <f t="shared" si="44"/>
        <v>XDNA XDNA</v>
      </c>
      <c r="E1414" s="3" t="s">
        <v>8887</v>
      </c>
      <c r="F1414" s="3" t="s">
        <v>8883</v>
      </c>
      <c r="G1414" s="3" t="s">
        <v>8883</v>
      </c>
      <c r="H1414" s="4">
        <v>1583</v>
      </c>
      <c r="I1414" s="4">
        <v>74085.470475536495</v>
      </c>
      <c r="J1414" s="6">
        <v>43385</v>
      </c>
      <c r="K1414" s="7">
        <v>9.3694600000000003E-2</v>
      </c>
      <c r="L1414" s="7">
        <v>1432</v>
      </c>
      <c r="M1414" s="7">
        <v>188005.590428</v>
      </c>
      <c r="N1414" s="9">
        <v>43404</v>
      </c>
      <c r="O1414" s="10">
        <v>0.96002500000000002</v>
      </c>
      <c r="P1414" s="10">
        <v>2287</v>
      </c>
      <c r="Q1414" s="10">
        <v>272071.19960599998</v>
      </c>
      <c r="R1414" s="10">
        <v>10.2463215596203</v>
      </c>
      <c r="S1414" s="18">
        <v>10.2463215596203</v>
      </c>
      <c r="T1414" s="13">
        <v>44604</v>
      </c>
      <c r="U1414" s="14">
        <v>2.0926286360979001E-4</v>
      </c>
      <c r="V1414" s="14">
        <v>2378</v>
      </c>
      <c r="W1414" s="14">
        <v>1863.42</v>
      </c>
      <c r="X1414" s="14">
        <v>99.978202352687717</v>
      </c>
      <c r="Y1414" s="19">
        <f t="shared" si="45"/>
        <v>-0.99978202352687717</v>
      </c>
      <c r="Z1414" s="19">
        <v>-0.99980000000000002</v>
      </c>
      <c r="AA1414" t="s">
        <v>13072</v>
      </c>
      <c r="AB1414" s="121">
        <v>3</v>
      </c>
    </row>
    <row r="1415" spans="1:28" ht="20.25">
      <c r="A1415">
        <v>1522</v>
      </c>
      <c r="B1415" t="s">
        <v>902</v>
      </c>
      <c r="C1415" t="s">
        <v>903</v>
      </c>
      <c r="D1415" t="str">
        <f t="shared" si="44"/>
        <v>FirstCoin FRST</v>
      </c>
      <c r="E1415" s="3" t="s">
        <v>8887</v>
      </c>
      <c r="F1415" s="3" t="s">
        <v>8883</v>
      </c>
      <c r="G1415" s="3" t="s">
        <v>8883</v>
      </c>
      <c r="H1415" s="4">
        <v>1585</v>
      </c>
      <c r="I1415" s="4">
        <v>73880.801559150699</v>
      </c>
      <c r="J1415" s="6">
        <v>43526</v>
      </c>
      <c r="K1415" s="7">
        <v>1.1690729222500001E-3</v>
      </c>
      <c r="L1415" s="7">
        <v>1708</v>
      </c>
      <c r="M1415" s="7">
        <v>58883.162267945998</v>
      </c>
      <c r="N1415" s="9">
        <v>43644</v>
      </c>
      <c r="O1415" s="10">
        <v>4.2582382371499999E-2</v>
      </c>
      <c r="P1415" s="10">
        <v>2267</v>
      </c>
      <c r="Q1415" s="10">
        <v>309805.918155575</v>
      </c>
      <c r="R1415" s="10">
        <v>36.424060091603067</v>
      </c>
      <c r="S1415" s="18">
        <v>36.424060091603067</v>
      </c>
      <c r="T1415" s="13">
        <v>44243</v>
      </c>
      <c r="U1415" s="14">
        <v>2.4215E-4</v>
      </c>
      <c r="V1415" s="14">
        <v>1796</v>
      </c>
      <c r="W1415" s="14">
        <v>81129.75</v>
      </c>
      <c r="X1415" s="14">
        <v>99.431337594295655</v>
      </c>
      <c r="Y1415" s="19">
        <f t="shared" si="45"/>
        <v>-0.99431337594295655</v>
      </c>
      <c r="Z1415" s="19">
        <v>-0.99429999999999996</v>
      </c>
      <c r="AA1415" t="s">
        <v>13073</v>
      </c>
      <c r="AB1415" s="121">
        <v>3</v>
      </c>
    </row>
    <row r="1416" spans="1:28" ht="20.25">
      <c r="A1416">
        <v>3480</v>
      </c>
      <c r="B1416" t="s">
        <v>3625</v>
      </c>
      <c r="C1416" t="s">
        <v>3626</v>
      </c>
      <c r="D1416" t="str">
        <f t="shared" si="44"/>
        <v>StrongHands Masternode SHMN</v>
      </c>
      <c r="E1416" s="3" t="s">
        <v>8887</v>
      </c>
      <c r="F1416" s="3" t="s">
        <v>8883</v>
      </c>
      <c r="G1416" s="3" t="s">
        <v>8883</v>
      </c>
      <c r="H1416" s="4">
        <v>1586</v>
      </c>
      <c r="I1416" s="4">
        <v>73510.648481729106</v>
      </c>
      <c r="J1416" s="6">
        <v>44078</v>
      </c>
      <c r="K1416" s="7">
        <v>4.6141113533000001E-3</v>
      </c>
      <c r="L1416" s="7">
        <v>1993</v>
      </c>
      <c r="M1416" s="7">
        <v>10875.28302909404</v>
      </c>
      <c r="N1416" s="9">
        <v>44103</v>
      </c>
      <c r="O1416" s="10">
        <v>32.182418478716407</v>
      </c>
      <c r="P1416" s="10">
        <v>638</v>
      </c>
      <c r="Q1416" s="10">
        <v>80028970.529501095</v>
      </c>
      <c r="R1416" s="10">
        <v>6974.78149410062</v>
      </c>
      <c r="S1416" s="18">
        <v>6974.78149410062</v>
      </c>
      <c r="T1416" s="13">
        <v>44212</v>
      </c>
      <c r="U1416" s="14">
        <v>7.2434888964E-4</v>
      </c>
      <c r="V1416" s="14">
        <v>2373</v>
      </c>
      <c r="W1416" s="14">
        <v>1943.230696922612</v>
      </c>
      <c r="X1416" s="14">
        <v>99.997749240349592</v>
      </c>
      <c r="Y1416" s="19">
        <f t="shared" si="45"/>
        <v>-0.99997749240349587</v>
      </c>
      <c r="Z1416" s="19">
        <v>-1</v>
      </c>
      <c r="AA1416" t="s">
        <v>13074</v>
      </c>
      <c r="AB1416" s="121">
        <v>3</v>
      </c>
    </row>
    <row r="1417" spans="1:28" ht="20.25">
      <c r="A1417">
        <v>1754</v>
      </c>
      <c r="B1417" t="s">
        <v>1162</v>
      </c>
      <c r="C1417" t="s">
        <v>1163</v>
      </c>
      <c r="D1417" t="str">
        <f t="shared" si="44"/>
        <v>Bitradio BRO</v>
      </c>
      <c r="E1417" s="3" t="s">
        <v>8887</v>
      </c>
      <c r="F1417" s="3" t="s">
        <v>8883</v>
      </c>
      <c r="G1417" s="3" t="s">
        <v>8883</v>
      </c>
      <c r="H1417" s="4">
        <v>1587</v>
      </c>
      <c r="I1417" s="4">
        <v>73377.671041217021</v>
      </c>
      <c r="J1417" s="6">
        <v>43321</v>
      </c>
      <c r="K1417" s="7">
        <v>2.8740681707859001E-2</v>
      </c>
      <c r="L1417" s="7">
        <v>1427</v>
      </c>
      <c r="M1417" s="7">
        <v>191157.06688336199</v>
      </c>
      <c r="N1417" s="9">
        <v>43365</v>
      </c>
      <c r="O1417" s="10">
        <v>6.1379749327897998E-2</v>
      </c>
      <c r="P1417" s="10">
        <v>2207</v>
      </c>
      <c r="Q1417" s="10">
        <v>416425.21167293342</v>
      </c>
      <c r="R1417" s="10">
        <v>2.1356399946182911</v>
      </c>
      <c r="S1417" s="18">
        <v>2.1356399946182911</v>
      </c>
      <c r="T1417" s="13">
        <v>43914</v>
      </c>
      <c r="U1417" s="14">
        <v>2.0980753247499999E-3</v>
      </c>
      <c r="V1417" s="14">
        <v>2105</v>
      </c>
      <c r="W1417" s="14">
        <v>17817.487310424749</v>
      </c>
      <c r="X1417" s="14">
        <v>96.581811839045102</v>
      </c>
      <c r="Y1417" s="19">
        <f t="shared" si="45"/>
        <v>-0.96581811839045106</v>
      </c>
      <c r="Z1417" s="19">
        <v>-0.96579999999999999</v>
      </c>
      <c r="AA1417" t="s">
        <v>13075</v>
      </c>
      <c r="AB1417" s="121">
        <v>3</v>
      </c>
    </row>
    <row r="1418" spans="1:28" ht="20.25">
      <c r="A1418">
        <v>3782</v>
      </c>
      <c r="B1418" t="s">
        <v>4036</v>
      </c>
      <c r="C1418" t="s">
        <v>4037</v>
      </c>
      <c r="D1418" t="str">
        <f t="shared" si="44"/>
        <v>ONOToken ONOT</v>
      </c>
      <c r="E1418" s="3" t="s">
        <v>8887</v>
      </c>
      <c r="F1418" s="3" t="s">
        <v>8883</v>
      </c>
      <c r="G1418" s="3" t="s">
        <v>8883</v>
      </c>
      <c r="H1418" s="4">
        <v>1588</v>
      </c>
      <c r="I1418" s="4">
        <v>73286.320301625718</v>
      </c>
      <c r="J1418" s="6">
        <v>43976</v>
      </c>
      <c r="K1418" s="8">
        <v>2.83324491431E-6</v>
      </c>
      <c r="L1418" s="7">
        <v>1746</v>
      </c>
      <c r="M1418" s="7">
        <v>50648.047856741367</v>
      </c>
      <c r="N1418" s="9">
        <v>44139</v>
      </c>
      <c r="O1418" s="10">
        <v>1.29115643377E-2</v>
      </c>
      <c r="P1418" s="10">
        <v>373</v>
      </c>
      <c r="Q1418" s="10">
        <v>231664700.5070872</v>
      </c>
      <c r="R1418" s="10">
        <v>4557.1649215664238</v>
      </c>
      <c r="S1418" s="18">
        <v>4557.1649215664238</v>
      </c>
      <c r="T1418" s="13">
        <v>44262</v>
      </c>
      <c r="U1418" s="16">
        <v>1.057889185E-5</v>
      </c>
      <c r="V1418" s="14">
        <v>1589</v>
      </c>
      <c r="W1418" s="16">
        <v>189810.9127622316</v>
      </c>
      <c r="X1418" s="16">
        <v>99.918066536530276</v>
      </c>
      <c r="Y1418" s="19">
        <f t="shared" si="45"/>
        <v>-0.99918066536530281</v>
      </c>
      <c r="Z1418" s="19">
        <v>-0.99919999999999998</v>
      </c>
      <c r="AA1418" t="s">
        <v>13076</v>
      </c>
      <c r="AB1418" s="121">
        <v>3</v>
      </c>
    </row>
    <row r="1419" spans="1:28" ht="20.25">
      <c r="A1419">
        <v>1967</v>
      </c>
      <c r="B1419" t="s">
        <v>1429</v>
      </c>
      <c r="C1419" t="s">
        <v>1430</v>
      </c>
      <c r="D1419" t="str">
        <f t="shared" si="44"/>
        <v>Indorse Token IND</v>
      </c>
      <c r="E1419" s="3" t="s">
        <v>8887</v>
      </c>
      <c r="F1419" s="3" t="s">
        <v>8883</v>
      </c>
      <c r="G1419" s="3" t="s">
        <v>8883</v>
      </c>
      <c r="H1419" s="4">
        <v>1589</v>
      </c>
      <c r="I1419" s="4">
        <v>71404.930435075905</v>
      </c>
      <c r="J1419" s="6">
        <v>43503</v>
      </c>
      <c r="K1419" s="7">
        <v>1.75294863884E-3</v>
      </c>
      <c r="L1419" s="7">
        <v>1681</v>
      </c>
      <c r="M1419" s="7">
        <v>67878.708290066003</v>
      </c>
      <c r="N1419" s="9">
        <v>43528</v>
      </c>
      <c r="O1419" s="10">
        <v>0.27591065875699999</v>
      </c>
      <c r="P1419" s="10">
        <v>1386</v>
      </c>
      <c r="Q1419" s="10">
        <v>7820522.4224777296</v>
      </c>
      <c r="R1419" s="10">
        <v>157.39802789634601</v>
      </c>
      <c r="S1419" s="18">
        <v>157.39802789634601</v>
      </c>
      <c r="T1419" s="13">
        <v>43904</v>
      </c>
      <c r="U1419" s="14">
        <v>6.6283747590999999E-4</v>
      </c>
      <c r="V1419" s="14">
        <v>2050</v>
      </c>
      <c r="W1419" s="14">
        <v>25204.594927822101</v>
      </c>
      <c r="X1419" s="14">
        <v>99.759763729717392</v>
      </c>
      <c r="Y1419" s="19">
        <f t="shared" si="45"/>
        <v>-0.99759763729717388</v>
      </c>
      <c r="Z1419" s="19">
        <v>-0.99760000000000004</v>
      </c>
      <c r="AA1419" t="s">
        <v>13077</v>
      </c>
      <c r="AB1419" s="121">
        <v>3</v>
      </c>
    </row>
    <row r="1420" spans="1:28" ht="20.25">
      <c r="A1420">
        <v>1605</v>
      </c>
      <c r="B1420" t="s">
        <v>982</v>
      </c>
      <c r="C1420" t="s">
        <v>983</v>
      </c>
      <c r="D1420" t="str">
        <f t="shared" si="44"/>
        <v>Universe UNI</v>
      </c>
      <c r="E1420" s="3" t="s">
        <v>3686</v>
      </c>
      <c r="F1420" s="3" t="s">
        <v>8883</v>
      </c>
      <c r="G1420" s="3" t="s">
        <v>8883</v>
      </c>
      <c r="H1420" s="4">
        <v>1590</v>
      </c>
      <c r="I1420" s="4">
        <v>71340.636071767643</v>
      </c>
      <c r="J1420" s="6">
        <v>43362</v>
      </c>
      <c r="K1420" s="7">
        <v>9.0056341141462291E-3</v>
      </c>
      <c r="L1420" s="7">
        <v>1262</v>
      </c>
      <c r="M1420" s="7">
        <v>329545.38885016018</v>
      </c>
      <c r="N1420" s="9">
        <v>43363</v>
      </c>
      <c r="O1420" s="10">
        <v>0.105231076478958</v>
      </c>
      <c r="P1420" s="10">
        <v>1624</v>
      </c>
      <c r="Q1420" s="10">
        <v>3863681.6201043231</v>
      </c>
      <c r="R1420" s="10">
        <v>11.68502685598329</v>
      </c>
      <c r="S1420" s="18">
        <v>11.68502685598329</v>
      </c>
      <c r="T1420" s="13">
        <v>44311</v>
      </c>
      <c r="U1420" s="14">
        <v>4.5568706140000002E-4</v>
      </c>
      <c r="V1420" s="14">
        <v>1946</v>
      </c>
      <c r="W1420" s="14">
        <v>40114.017490196362</v>
      </c>
      <c r="X1420" s="14">
        <v>99.566965314194874</v>
      </c>
      <c r="Y1420" s="19">
        <f t="shared" si="45"/>
        <v>-0.99566965314194877</v>
      </c>
      <c r="Z1420" s="19">
        <v>-0.99570000000000003</v>
      </c>
      <c r="AA1420" t="s">
        <v>13078</v>
      </c>
      <c r="AB1420" s="121">
        <v>3</v>
      </c>
    </row>
    <row r="1421" spans="1:28" ht="20.25">
      <c r="A1421">
        <v>1873</v>
      </c>
      <c r="B1421" t="s">
        <v>1313</v>
      </c>
      <c r="C1421" t="s">
        <v>1314</v>
      </c>
      <c r="D1421" t="str">
        <f t="shared" si="44"/>
        <v>Blocktix TIX</v>
      </c>
      <c r="E1421" s="3" t="s">
        <v>8887</v>
      </c>
      <c r="F1421" s="3" t="s">
        <v>8883</v>
      </c>
      <c r="G1421" s="3" t="s">
        <v>8883</v>
      </c>
      <c r="H1421" s="4">
        <v>1591</v>
      </c>
      <c r="I1421" s="4">
        <v>70959.698315999995</v>
      </c>
      <c r="J1421" s="6">
        <v>43326</v>
      </c>
      <c r="K1421" s="7">
        <v>0.10156999999999999</v>
      </c>
      <c r="L1421" s="7">
        <v>461</v>
      </c>
      <c r="M1421" s="7">
        <v>4768120</v>
      </c>
      <c r="N1421" s="9">
        <v>43338</v>
      </c>
      <c r="O1421" s="10">
        <v>0.36735400000000001</v>
      </c>
      <c r="P1421" s="10">
        <v>1538</v>
      </c>
      <c r="Q1421" s="10">
        <v>4969000</v>
      </c>
      <c r="R1421" s="10">
        <v>3.616756916412327</v>
      </c>
      <c r="S1421" s="18">
        <v>3.616756916412327</v>
      </c>
      <c r="T1421" s="13">
        <v>44031</v>
      </c>
      <c r="U1421" s="14">
        <v>3.6480627443599998E-4</v>
      </c>
      <c r="V1421" s="14">
        <v>2145</v>
      </c>
      <c r="W1421" s="14">
        <v>14692.59974892</v>
      </c>
      <c r="X1421" s="14">
        <v>99.900693534183375</v>
      </c>
      <c r="Y1421" s="19">
        <f t="shared" si="45"/>
        <v>-0.99900693534183371</v>
      </c>
      <c r="Z1421" s="19">
        <v>-0.999</v>
      </c>
      <c r="AA1421" t="s">
        <v>13079</v>
      </c>
      <c r="AB1421" s="121">
        <v>3</v>
      </c>
    </row>
    <row r="1422" spans="1:28" ht="20.25">
      <c r="A1422">
        <v>502</v>
      </c>
      <c r="B1422" t="s">
        <v>319</v>
      </c>
      <c r="C1422" t="s">
        <v>320</v>
      </c>
      <c r="D1422" t="str">
        <f t="shared" si="44"/>
        <v>Carboncoin CARBON</v>
      </c>
      <c r="E1422" s="3" t="s">
        <v>8885</v>
      </c>
      <c r="F1422" s="3" t="s">
        <v>8883</v>
      </c>
      <c r="G1422" s="3" t="s">
        <v>8883</v>
      </c>
      <c r="H1422" s="4">
        <v>1592</v>
      </c>
      <c r="I1422" s="4">
        <v>69571.9418985925</v>
      </c>
      <c r="J1422" s="6">
        <v>43754</v>
      </c>
      <c r="K1422" s="7">
        <v>3.8E-6</v>
      </c>
      <c r="L1422" s="7">
        <v>1540</v>
      </c>
      <c r="M1422" s="7">
        <v>124684.877767738</v>
      </c>
      <c r="N1422" s="9">
        <v>44510</v>
      </c>
      <c r="O1422" s="10">
        <v>6.8789625938999995E-4</v>
      </c>
      <c r="P1422" s="10">
        <v>1298</v>
      </c>
      <c r="Q1422" s="10">
        <v>9990802.0600000005</v>
      </c>
      <c r="R1422" s="10">
        <v>181.02533141842099</v>
      </c>
      <c r="S1422" s="18">
        <v>181.02533141842099</v>
      </c>
      <c r="T1422" s="13">
        <v>44585</v>
      </c>
      <c r="U1422" s="14">
        <v>3.3184059565661498E-4</v>
      </c>
      <c r="V1422" s="14">
        <v>740</v>
      </c>
      <c r="W1422" s="14">
        <v>5641842.6200000001</v>
      </c>
      <c r="X1422" s="14">
        <v>51.760081389179447</v>
      </c>
      <c r="Y1422" s="19">
        <f t="shared" si="45"/>
        <v>-0.51760081389179446</v>
      </c>
      <c r="Z1422" s="19">
        <v>-0.51759999999999995</v>
      </c>
      <c r="AA1422" t="s">
        <v>13080</v>
      </c>
      <c r="AB1422" s="121">
        <v>3</v>
      </c>
    </row>
    <row r="1423" spans="1:28" ht="20.25">
      <c r="A1423">
        <v>1673</v>
      </c>
      <c r="B1423" t="s">
        <v>1052</v>
      </c>
      <c r="C1423" t="s">
        <v>1053</v>
      </c>
      <c r="D1423" t="str">
        <f t="shared" si="44"/>
        <v>Minereum MNE</v>
      </c>
      <c r="E1423" s="3" t="s">
        <v>8887</v>
      </c>
      <c r="F1423" s="3" t="s">
        <v>8883</v>
      </c>
      <c r="G1423" s="3" t="s">
        <v>8883</v>
      </c>
      <c r="H1423" s="4">
        <v>1593</v>
      </c>
      <c r="I1423" s="4">
        <v>69262.924997149996</v>
      </c>
      <c r="J1423" s="6">
        <v>43680</v>
      </c>
      <c r="K1423" s="7">
        <v>2.26006405945E-3</v>
      </c>
      <c r="L1423" s="7">
        <v>1951</v>
      </c>
      <c r="M1423" s="7">
        <v>16202.8053758148</v>
      </c>
      <c r="N1423" s="9">
        <v>44250</v>
      </c>
      <c r="O1423" s="10">
        <v>1.13040337</v>
      </c>
      <c r="P1423" s="10">
        <v>1521</v>
      </c>
      <c r="Q1423" s="10">
        <v>5205260.33</v>
      </c>
      <c r="R1423" s="10">
        <v>500.16430519898199</v>
      </c>
      <c r="S1423" s="18">
        <v>500.16430519898199</v>
      </c>
      <c r="T1423" s="13">
        <v>44654</v>
      </c>
      <c r="U1423" s="14">
        <v>3.92256459801811E-4</v>
      </c>
      <c r="V1423" s="14">
        <v>1515</v>
      </c>
      <c r="W1423" s="14">
        <v>265023</v>
      </c>
      <c r="X1423" s="14">
        <v>99.965299425832228</v>
      </c>
      <c r="Y1423" s="19">
        <f t="shared" si="45"/>
        <v>-0.99965299425832232</v>
      </c>
      <c r="Z1423" s="19">
        <v>-0.99970000000000003</v>
      </c>
      <c r="AA1423" t="s">
        <v>13081</v>
      </c>
      <c r="AB1423" s="121">
        <v>3</v>
      </c>
    </row>
    <row r="1424" spans="1:28" ht="20.25">
      <c r="A1424">
        <v>3311</v>
      </c>
      <c r="B1424" t="s">
        <v>3365</v>
      </c>
      <c r="C1424" t="s">
        <v>3366</v>
      </c>
      <c r="D1424" t="str">
        <f t="shared" si="44"/>
        <v>Castle CSTL</v>
      </c>
      <c r="E1424" s="3" t="s">
        <v>8887</v>
      </c>
      <c r="F1424" s="3" t="s">
        <v>8883</v>
      </c>
      <c r="G1424" s="3" t="s">
        <v>8883</v>
      </c>
      <c r="H1424" s="4">
        <v>1594</v>
      </c>
      <c r="I1424" s="4">
        <v>68232.635764160295</v>
      </c>
      <c r="J1424" s="6">
        <v>43493</v>
      </c>
      <c r="K1424" s="7">
        <v>2.1743949341399998E-3</v>
      </c>
      <c r="L1424" s="7">
        <v>1873</v>
      </c>
      <c r="M1424" s="7">
        <v>26640.957517648199</v>
      </c>
      <c r="N1424" s="9">
        <v>43539</v>
      </c>
      <c r="O1424" s="10">
        <v>0.202941589256</v>
      </c>
      <c r="P1424" s="10">
        <v>2433</v>
      </c>
      <c r="Q1424" s="10">
        <v>93310.444890282393</v>
      </c>
      <c r="R1424" s="10">
        <v>93.332442082912564</v>
      </c>
      <c r="S1424" s="18">
        <v>93.332442082912564</v>
      </c>
      <c r="T1424" s="13">
        <v>44186</v>
      </c>
      <c r="U1424" s="14">
        <v>2.2159E-4</v>
      </c>
      <c r="V1424" s="14">
        <v>2296</v>
      </c>
      <c r="W1424" s="14">
        <v>4659.0355940999998</v>
      </c>
      <c r="X1424" s="14">
        <v>99.890810946729871</v>
      </c>
      <c r="Y1424" s="19">
        <f t="shared" si="45"/>
        <v>-0.99890810946729869</v>
      </c>
      <c r="Z1424" s="19">
        <v>-0.99890000000000001</v>
      </c>
      <c r="AA1424" t="s">
        <v>13082</v>
      </c>
      <c r="AB1424" s="121">
        <v>3</v>
      </c>
    </row>
    <row r="1425" spans="1:28" ht="20.25">
      <c r="A1425">
        <v>2672</v>
      </c>
      <c r="B1425" t="s">
        <v>2438</v>
      </c>
      <c r="C1425" t="s">
        <v>2438</v>
      </c>
      <c r="D1425" t="str">
        <f t="shared" si="44"/>
        <v>SRCOIN SRCOIN</v>
      </c>
      <c r="E1425" s="3" t="s">
        <v>8895</v>
      </c>
      <c r="F1425" s="3" t="s">
        <v>8883</v>
      </c>
      <c r="G1425" s="3" t="s">
        <v>8883</v>
      </c>
      <c r="H1425" s="4">
        <v>1595</v>
      </c>
      <c r="I1425" s="4">
        <v>67217.213984263901</v>
      </c>
      <c r="J1425" s="6">
        <v>43319</v>
      </c>
      <c r="K1425" s="7">
        <v>4.5016226358711702E-3</v>
      </c>
      <c r="L1425" s="7">
        <v>159</v>
      </c>
      <c r="M1425" s="7">
        <v>22742414.012200441</v>
      </c>
      <c r="N1425" s="9">
        <v>43320</v>
      </c>
      <c r="O1425" s="10">
        <v>5.0646653398871396E-3</v>
      </c>
      <c r="P1425" s="10">
        <v>996</v>
      </c>
      <c r="Q1425" s="10">
        <v>25586932.826204039</v>
      </c>
      <c r="R1425" s="10">
        <v>1.125075500449408</v>
      </c>
      <c r="S1425" s="18">
        <v>1.125075500449408</v>
      </c>
      <c r="T1425" s="13">
        <v>44117</v>
      </c>
      <c r="U1425" s="16">
        <v>1.7534806300000001E-6</v>
      </c>
      <c r="V1425" s="14">
        <v>2231</v>
      </c>
      <c r="W1425" s="16">
        <v>8858.6684570277466</v>
      </c>
      <c r="X1425" s="16">
        <v>99.965378154086693</v>
      </c>
      <c r="Y1425" s="19">
        <f t="shared" si="45"/>
        <v>-0.99965378154086693</v>
      </c>
      <c r="Z1425" s="19">
        <v>-0.99970000000000003</v>
      </c>
      <c r="AA1425" t="s">
        <v>13083</v>
      </c>
      <c r="AB1425" s="121">
        <v>3</v>
      </c>
    </row>
    <row r="1426" spans="1:28" ht="20.25">
      <c r="A1426">
        <v>1156</v>
      </c>
      <c r="B1426" t="s">
        <v>608</v>
      </c>
      <c r="C1426" t="s">
        <v>609</v>
      </c>
      <c r="D1426" t="str">
        <f t="shared" si="44"/>
        <v>Yocoin YOC</v>
      </c>
      <c r="E1426" s="3" t="s">
        <v>8882</v>
      </c>
      <c r="F1426" s="3" t="s">
        <v>8883</v>
      </c>
      <c r="G1426" s="3" t="s">
        <v>8883</v>
      </c>
      <c r="H1426" s="4">
        <v>1596</v>
      </c>
      <c r="I1426" s="4">
        <v>67158.391138011895</v>
      </c>
      <c r="J1426" s="6">
        <v>43326</v>
      </c>
      <c r="K1426" s="7">
        <v>1.23131E-2</v>
      </c>
      <c r="L1426" s="7">
        <v>784</v>
      </c>
      <c r="M1426" s="7">
        <v>1578343.82403</v>
      </c>
      <c r="N1426" s="9">
        <v>43353</v>
      </c>
      <c r="O1426" s="10">
        <v>3.6404600000000002E-2</v>
      </c>
      <c r="P1426" s="10">
        <v>1617</v>
      </c>
      <c r="Q1426" s="10">
        <v>3912633.0995800002</v>
      </c>
      <c r="R1426" s="10">
        <v>2.956574704988995</v>
      </c>
      <c r="S1426" s="18">
        <v>2.956574704988995</v>
      </c>
      <c r="T1426" s="13">
        <v>44475</v>
      </c>
      <c r="U1426" s="16">
        <v>2.0375461405791999E-5</v>
      </c>
      <c r="V1426" s="14">
        <v>1462</v>
      </c>
      <c r="W1426" s="16">
        <v>309841.87</v>
      </c>
      <c r="X1426" s="16">
        <v>99.944030530741188</v>
      </c>
      <c r="Y1426" s="19">
        <f t="shared" si="45"/>
        <v>-0.9994403053074119</v>
      </c>
      <c r="Z1426" s="19">
        <v>-0.99939999999999996</v>
      </c>
      <c r="AA1426" t="s">
        <v>13084</v>
      </c>
      <c r="AB1426" s="121">
        <v>3</v>
      </c>
    </row>
    <row r="1427" spans="1:28" ht="20.25">
      <c r="A1427">
        <v>1510</v>
      </c>
      <c r="B1427" t="s">
        <v>886</v>
      </c>
      <c r="C1427" t="s">
        <v>887</v>
      </c>
      <c r="D1427" t="str">
        <f t="shared" si="44"/>
        <v>CryptoCarbon CCRB</v>
      </c>
      <c r="E1427" s="3" t="s">
        <v>8887</v>
      </c>
      <c r="F1427" s="3" t="s">
        <v>8883</v>
      </c>
      <c r="G1427" s="3" t="s">
        <v>8883</v>
      </c>
      <c r="H1427" s="4">
        <v>1597</v>
      </c>
      <c r="I1427" s="4">
        <v>67070.507202933106</v>
      </c>
      <c r="J1427" s="6">
        <v>43332</v>
      </c>
      <c r="K1427" s="7">
        <v>6.6295199096202906E-2</v>
      </c>
      <c r="L1427" s="7">
        <v>773</v>
      </c>
      <c r="M1427" s="7">
        <v>1636876.0674676171</v>
      </c>
      <c r="N1427" s="9">
        <v>43340</v>
      </c>
      <c r="O1427" s="10">
        <v>0.13987210392951999</v>
      </c>
      <c r="P1427" s="10">
        <v>1651</v>
      </c>
      <c r="Q1427" s="10">
        <v>3453542.678050241</v>
      </c>
      <c r="R1427" s="10">
        <v>2.109837602667842</v>
      </c>
      <c r="S1427" s="18">
        <v>2.109837602667842</v>
      </c>
      <c r="T1427" s="13">
        <v>43906</v>
      </c>
      <c r="U1427" s="14">
        <v>2.4503641838299998E-3</v>
      </c>
      <c r="V1427" s="14">
        <v>1863</v>
      </c>
      <c r="W1427" s="14">
        <v>60501.251127864482</v>
      </c>
      <c r="X1427" s="14">
        <v>98.248139468135335</v>
      </c>
      <c r="Y1427" s="19">
        <f t="shared" si="45"/>
        <v>-0.98248139468135331</v>
      </c>
      <c r="Z1427" s="19">
        <v>-0.98250000000000004</v>
      </c>
      <c r="AA1427" t="s">
        <v>13085</v>
      </c>
      <c r="AB1427" s="121">
        <v>3</v>
      </c>
    </row>
    <row r="1428" spans="1:28" ht="20.25">
      <c r="A1428">
        <v>3230</v>
      </c>
      <c r="B1428" t="s">
        <v>3228</v>
      </c>
      <c r="C1428" t="s">
        <v>1653</v>
      </c>
      <c r="D1428" t="str">
        <f t="shared" si="44"/>
        <v>VULCANO VULC</v>
      </c>
      <c r="E1428" s="3" t="s">
        <v>8885</v>
      </c>
      <c r="F1428" s="3" t="s">
        <v>8883</v>
      </c>
      <c r="G1428" s="3" t="s">
        <v>8883</v>
      </c>
      <c r="H1428" s="4">
        <v>1598</v>
      </c>
      <c r="I1428" s="4">
        <v>66926.84004620873</v>
      </c>
      <c r="J1428" s="6">
        <v>43340</v>
      </c>
      <c r="K1428" s="7">
        <v>6.9924881681799897E-3</v>
      </c>
      <c r="L1428" s="7">
        <v>2807</v>
      </c>
      <c r="M1428" s="7">
        <v>0</v>
      </c>
      <c r="N1428" s="9">
        <v>43352</v>
      </c>
      <c r="O1428" s="10">
        <v>1.4252557419240501E-2</v>
      </c>
      <c r="P1428" s="10">
        <v>1942</v>
      </c>
      <c r="Q1428" s="10">
        <v>1286830.5739053041</v>
      </c>
      <c r="R1428" s="10">
        <v>2.0382669339503749</v>
      </c>
      <c r="S1428" s="18">
        <v>2.0382669339503749</v>
      </c>
      <c r="T1428" s="13">
        <v>43919</v>
      </c>
      <c r="U1428" s="16">
        <v>5.91424903708E-5</v>
      </c>
      <c r="V1428" s="14">
        <v>2148</v>
      </c>
      <c r="W1428" s="16">
        <v>14279.99755142972</v>
      </c>
      <c r="X1428" s="16">
        <v>99.585039452000672</v>
      </c>
      <c r="Y1428" s="19">
        <f t="shared" si="45"/>
        <v>-0.99585039452000668</v>
      </c>
      <c r="Z1428" s="19">
        <v>-0.99590000000000001</v>
      </c>
      <c r="AA1428" t="s">
        <v>13086</v>
      </c>
      <c r="AB1428" s="121">
        <v>3</v>
      </c>
    </row>
    <row r="1429" spans="1:28" ht="20.25">
      <c r="A1429">
        <v>4188</v>
      </c>
      <c r="B1429" t="s">
        <v>4614</v>
      </c>
      <c r="C1429" t="s">
        <v>4615</v>
      </c>
      <c r="D1429" t="str">
        <f t="shared" si="44"/>
        <v>Coinchase Token CCH</v>
      </c>
      <c r="E1429" s="3" t="s">
        <v>3686</v>
      </c>
      <c r="F1429" s="3" t="s">
        <v>8883</v>
      </c>
      <c r="G1429" s="3" t="s">
        <v>8883</v>
      </c>
      <c r="H1429" s="4">
        <v>1600</v>
      </c>
      <c r="I1429" s="4">
        <v>65365.021447270898</v>
      </c>
      <c r="J1429" s="6">
        <v>43702</v>
      </c>
      <c r="K1429" s="8">
        <v>3.0868640485200002E-5</v>
      </c>
      <c r="L1429" s="7">
        <v>1739</v>
      </c>
      <c r="M1429" s="7">
        <v>53117.032991451677</v>
      </c>
      <c r="N1429" s="9">
        <v>43768</v>
      </c>
      <c r="O1429" s="10">
        <v>1.5454623508199999E-4</v>
      </c>
      <c r="P1429" s="10">
        <v>2310</v>
      </c>
      <c r="Q1429" s="10">
        <v>246428.2073615042</v>
      </c>
      <c r="R1429" s="10">
        <v>5.0065773112391314</v>
      </c>
      <c r="S1429" s="18">
        <v>5.0065773112391314</v>
      </c>
      <c r="T1429" s="13">
        <v>44015</v>
      </c>
      <c r="U1429" s="16">
        <v>8.3372938188599993E-6</v>
      </c>
      <c r="V1429" s="14">
        <v>2165</v>
      </c>
      <c r="W1429" s="16">
        <v>13294.043487618501</v>
      </c>
      <c r="X1429" s="16">
        <v>94.605307716207804</v>
      </c>
      <c r="Y1429" s="19">
        <f t="shared" si="45"/>
        <v>-0.94605307716207809</v>
      </c>
      <c r="Z1429" s="19">
        <v>-0.94610000000000005</v>
      </c>
      <c r="AA1429" t="s">
        <v>13087</v>
      </c>
      <c r="AB1429" s="121">
        <v>3</v>
      </c>
    </row>
    <row r="1430" spans="1:28" ht="20.25">
      <c r="A1430">
        <v>1678</v>
      </c>
      <c r="B1430" t="s">
        <v>1059</v>
      </c>
      <c r="C1430" t="s">
        <v>1060</v>
      </c>
      <c r="D1430" t="str">
        <f t="shared" si="44"/>
        <v>InsaneCoin INSN</v>
      </c>
      <c r="E1430" s="3" t="s">
        <v>8887</v>
      </c>
      <c r="F1430" s="3" t="s">
        <v>8883</v>
      </c>
      <c r="G1430" s="3" t="s">
        <v>8883</v>
      </c>
      <c r="H1430" s="4">
        <v>1603</v>
      </c>
      <c r="I1430" s="4">
        <v>64619.001748387498</v>
      </c>
      <c r="J1430" s="6">
        <v>43494</v>
      </c>
      <c r="K1430" s="7">
        <v>9.5106041771000004E-4</v>
      </c>
      <c r="L1430" s="7">
        <v>1912</v>
      </c>
      <c r="M1430" s="7">
        <v>22342.407600589901</v>
      </c>
      <c r="N1430" s="9">
        <v>43891</v>
      </c>
      <c r="O1430" s="10">
        <v>3.3072616480199997E-2</v>
      </c>
      <c r="P1430" s="10">
        <v>2096</v>
      </c>
      <c r="Q1430" s="10">
        <v>662422.82727346395</v>
      </c>
      <c r="R1430" s="10">
        <v>34.774464234179277</v>
      </c>
      <c r="S1430" s="18">
        <v>34.774464234179277</v>
      </c>
      <c r="T1430" s="13">
        <v>44183</v>
      </c>
      <c r="U1430" s="14">
        <v>0</v>
      </c>
      <c r="V1430" s="14">
        <v>2562</v>
      </c>
      <c r="W1430" s="14">
        <v>0</v>
      </c>
      <c r="X1430" s="14">
        <v>100</v>
      </c>
      <c r="Y1430" s="19">
        <f t="shared" si="45"/>
        <v>-1</v>
      </c>
      <c r="Z1430" s="19">
        <v>-1</v>
      </c>
      <c r="AA1430" t="s">
        <v>13088</v>
      </c>
      <c r="AB1430" s="121">
        <v>3</v>
      </c>
    </row>
    <row r="1431" spans="1:28" ht="20.25">
      <c r="A1431">
        <v>2649</v>
      </c>
      <c r="B1431" t="s">
        <v>2400</v>
      </c>
      <c r="C1431" t="s">
        <v>2401</v>
      </c>
      <c r="D1431" t="str">
        <f t="shared" si="44"/>
        <v>DeviantCoin DEV</v>
      </c>
      <c r="E1431" s="3" t="s">
        <v>8884</v>
      </c>
      <c r="F1431" s="3" t="s">
        <v>8883</v>
      </c>
      <c r="G1431" s="3" t="s">
        <v>8883</v>
      </c>
      <c r="H1431" s="4">
        <v>1604</v>
      </c>
      <c r="I1431" s="4">
        <v>64356.900199963377</v>
      </c>
      <c r="J1431" s="6">
        <v>43750</v>
      </c>
      <c r="K1431" s="7">
        <v>1.5046578934E-3</v>
      </c>
      <c r="L1431" s="7">
        <v>1902</v>
      </c>
      <c r="M1431" s="7">
        <v>23245.412903856432</v>
      </c>
      <c r="N1431" s="9">
        <v>43971</v>
      </c>
      <c r="O1431" s="10">
        <v>27.3458525498</v>
      </c>
      <c r="P1431" s="10">
        <v>190</v>
      </c>
      <c r="Q1431" s="10">
        <v>740021208.29545105</v>
      </c>
      <c r="R1431" s="10">
        <v>18174.132917355681</v>
      </c>
      <c r="S1431" s="18">
        <v>18174.132917355681</v>
      </c>
      <c r="T1431" s="13">
        <v>44164</v>
      </c>
      <c r="U1431" s="14">
        <v>2.97104464509E-3</v>
      </c>
      <c r="V1431" s="14">
        <v>1776</v>
      </c>
      <c r="W1431" s="14">
        <v>91450.515193556406</v>
      </c>
      <c r="X1431" s="14">
        <v>99.989135300719994</v>
      </c>
      <c r="Y1431" s="19">
        <f t="shared" si="45"/>
        <v>-0.99989135300719989</v>
      </c>
      <c r="Z1431" s="19">
        <v>-0.99990000000000001</v>
      </c>
      <c r="AA1431" t="s">
        <v>13089</v>
      </c>
      <c r="AB1431" s="121">
        <v>3</v>
      </c>
    </row>
    <row r="1432" spans="1:28" ht="20.25">
      <c r="A1432">
        <v>151</v>
      </c>
      <c r="B1432" t="s">
        <v>159</v>
      </c>
      <c r="C1432" t="s">
        <v>160</v>
      </c>
      <c r="D1432" t="str">
        <f t="shared" si="44"/>
        <v>Pesetacoin PTC</v>
      </c>
      <c r="E1432" s="3" t="s">
        <v>8882</v>
      </c>
      <c r="F1432" s="3" t="s">
        <v>8883</v>
      </c>
      <c r="G1432" s="3" t="s">
        <v>8883</v>
      </c>
      <c r="H1432" s="4">
        <v>1605</v>
      </c>
      <c r="I1432" s="4">
        <v>63164.510701656181</v>
      </c>
      <c r="J1432" s="6">
        <v>43326</v>
      </c>
      <c r="K1432" s="7">
        <v>1.34882554411888E-2</v>
      </c>
      <c r="L1432" s="7">
        <v>730</v>
      </c>
      <c r="M1432" s="7">
        <v>1823785.384385346</v>
      </c>
      <c r="N1432" s="9">
        <v>43357</v>
      </c>
      <c r="O1432" s="10">
        <v>2.2763784974813499E-2</v>
      </c>
      <c r="P1432" s="10">
        <v>1685</v>
      </c>
      <c r="Q1432" s="10">
        <v>3087647.797525553</v>
      </c>
      <c r="R1432" s="10">
        <v>1.6876745161053379</v>
      </c>
      <c r="S1432" s="18">
        <v>1.6876745161053379</v>
      </c>
      <c r="T1432" s="13">
        <v>44461</v>
      </c>
      <c r="U1432" s="14">
        <v>1.3075447405000001E-4</v>
      </c>
      <c r="V1432" s="14">
        <v>2097</v>
      </c>
      <c r="W1432" s="14">
        <v>18893.964545402821</v>
      </c>
      <c r="X1432" s="14">
        <v>99.425603105130932</v>
      </c>
      <c r="Y1432" s="19">
        <f t="shared" si="45"/>
        <v>-0.99425603105130933</v>
      </c>
      <c r="Z1432" s="19">
        <v>-0.99429999999999996</v>
      </c>
      <c r="AA1432" t="s">
        <v>13090</v>
      </c>
      <c r="AB1432" s="121">
        <v>3</v>
      </c>
    </row>
    <row r="1433" spans="1:28" ht="20.25">
      <c r="A1433">
        <v>4168</v>
      </c>
      <c r="B1433" t="s">
        <v>4590</v>
      </c>
      <c r="C1433" t="s">
        <v>521</v>
      </c>
      <c r="D1433" t="str">
        <f t="shared" si="44"/>
        <v>Cashpayz Token CPC</v>
      </c>
      <c r="E1433" s="3" t="s">
        <v>8887</v>
      </c>
      <c r="F1433" s="3" t="s">
        <v>8883</v>
      </c>
      <c r="G1433" s="3" t="s">
        <v>8883</v>
      </c>
      <c r="H1433" s="4">
        <v>1607</v>
      </c>
      <c r="I1433" s="4">
        <v>62561.146250795879</v>
      </c>
      <c r="J1433" s="6">
        <v>43671</v>
      </c>
      <c r="K1433" s="7">
        <v>3.8957591436499998E-3</v>
      </c>
      <c r="L1433" s="7">
        <v>2720</v>
      </c>
      <c r="M1433" s="7">
        <v>0</v>
      </c>
      <c r="N1433" s="9">
        <v>43701</v>
      </c>
      <c r="O1433" s="10">
        <v>3.3964001724700002E-2</v>
      </c>
      <c r="P1433" s="10">
        <v>2478</v>
      </c>
      <c r="Q1433" s="10">
        <v>60697.213356919499</v>
      </c>
      <c r="R1433" s="10">
        <v>8.7181985518947087</v>
      </c>
      <c r="S1433" s="18">
        <v>8.7181985518947087</v>
      </c>
      <c r="T1433" s="13">
        <v>43903</v>
      </c>
      <c r="U1433" s="14">
        <v>1.46017243188E-2</v>
      </c>
      <c r="V1433" s="14">
        <v>1856</v>
      </c>
      <c r="W1433" s="14">
        <v>62561.146250795879</v>
      </c>
      <c r="X1433" s="14">
        <v>57.008233490398652</v>
      </c>
      <c r="Y1433" s="19">
        <f t="shared" si="45"/>
        <v>-0.57008233490398652</v>
      </c>
      <c r="Z1433" s="19">
        <v>-0.57010000000000005</v>
      </c>
      <c r="AA1433" t="s">
        <v>13091</v>
      </c>
      <c r="AB1433" s="121">
        <v>3</v>
      </c>
    </row>
    <row r="1434" spans="1:28" ht="20.25">
      <c r="A1434">
        <v>2006</v>
      </c>
      <c r="B1434" t="s">
        <v>1485</v>
      </c>
      <c r="C1434" t="s">
        <v>1486</v>
      </c>
      <c r="D1434" t="str">
        <f t="shared" si="44"/>
        <v>Cobinhood COB</v>
      </c>
      <c r="E1434" s="3" t="s">
        <v>8898</v>
      </c>
      <c r="F1434" s="3" t="s">
        <v>8883</v>
      </c>
      <c r="G1434" s="3" t="s">
        <v>8883</v>
      </c>
      <c r="H1434" s="4">
        <v>1608</v>
      </c>
      <c r="I1434" s="4">
        <v>62269.101601688701</v>
      </c>
      <c r="J1434" s="6">
        <v>43319</v>
      </c>
      <c r="K1434" s="7">
        <v>3.4741399999999999E-2</v>
      </c>
      <c r="L1434" s="7">
        <v>245</v>
      </c>
      <c r="M1434" s="7">
        <v>12888664.4592</v>
      </c>
      <c r="N1434" s="9">
        <v>43320</v>
      </c>
      <c r="O1434" s="10">
        <v>4.0340300000000003E-2</v>
      </c>
      <c r="P1434" s="10">
        <v>1215</v>
      </c>
      <c r="Q1434" s="10">
        <v>12673544.134</v>
      </c>
      <c r="R1434" s="10">
        <v>1.161159308490735</v>
      </c>
      <c r="S1434" s="18">
        <v>1.161159308490735</v>
      </c>
      <c r="T1434" s="13">
        <v>43988</v>
      </c>
      <c r="U1434" s="16">
        <v>9.6422911192900002E-5</v>
      </c>
      <c r="V1434" s="14">
        <v>1804</v>
      </c>
      <c r="W1434" s="16">
        <v>79285.373918986501</v>
      </c>
      <c r="X1434" s="16">
        <v>99.760976216852882</v>
      </c>
      <c r="Y1434" s="19">
        <f t="shared" si="45"/>
        <v>-0.99760976216852881</v>
      </c>
      <c r="Z1434" s="19">
        <v>-0.99760000000000004</v>
      </c>
      <c r="AA1434" t="s">
        <v>13092</v>
      </c>
      <c r="AB1434" s="121">
        <v>3</v>
      </c>
    </row>
    <row r="1435" spans="1:28" ht="20.25">
      <c r="A1435">
        <v>175</v>
      </c>
      <c r="B1435" t="s">
        <v>173</v>
      </c>
      <c r="C1435" t="s">
        <v>174</v>
      </c>
      <c r="D1435" t="str">
        <f t="shared" si="44"/>
        <v>Photon PHO</v>
      </c>
      <c r="E1435" s="3" t="s">
        <v>8892</v>
      </c>
      <c r="F1435" s="3" t="s">
        <v>8883</v>
      </c>
      <c r="G1435" s="3" t="s">
        <v>8883</v>
      </c>
      <c r="H1435" s="4">
        <v>1609</v>
      </c>
      <c r="I1435" s="4">
        <v>61775.467160697292</v>
      </c>
      <c r="J1435" s="6">
        <v>43326</v>
      </c>
      <c r="K1435" s="8">
        <v>2.1635236407746602E-5</v>
      </c>
      <c r="L1435" s="7">
        <v>1134</v>
      </c>
      <c r="M1435" s="7">
        <v>524511.75953478226</v>
      </c>
      <c r="N1435" s="9">
        <v>43338</v>
      </c>
      <c r="O1435" s="12">
        <v>4.1174200305249501E-5</v>
      </c>
      <c r="P1435" s="10">
        <v>2008</v>
      </c>
      <c r="Q1435" s="10">
        <v>1005713.754398151</v>
      </c>
      <c r="R1435" s="10">
        <v>1.903108407473046</v>
      </c>
      <c r="S1435" s="18">
        <v>1.903108407473046</v>
      </c>
      <c r="T1435" s="13">
        <v>44121</v>
      </c>
      <c r="U1435" s="16">
        <v>7.6690844000000004E-7</v>
      </c>
      <c r="V1435" s="14">
        <v>2020</v>
      </c>
      <c r="W1435" s="16">
        <v>28031.209366232899</v>
      </c>
      <c r="X1435" s="16">
        <v>98.137405379304425</v>
      </c>
      <c r="Y1435" s="19">
        <f t="shared" si="45"/>
        <v>-0.98137405379304421</v>
      </c>
      <c r="Z1435" s="19">
        <v>-0.98140000000000005</v>
      </c>
      <c r="AA1435" t="s">
        <v>13093</v>
      </c>
      <c r="AB1435" s="121">
        <v>3</v>
      </c>
    </row>
    <row r="1436" spans="1:28" ht="20.25">
      <c r="A1436">
        <v>5169</v>
      </c>
      <c r="B1436" t="s">
        <v>5372</v>
      </c>
      <c r="C1436" t="s">
        <v>5373</v>
      </c>
      <c r="D1436" t="str">
        <f t="shared" si="44"/>
        <v>PYRO Network PYRO</v>
      </c>
      <c r="E1436" s="3" t="s">
        <v>3686</v>
      </c>
      <c r="F1436" s="3" t="s">
        <v>8883</v>
      </c>
      <c r="G1436" s="3" t="s">
        <v>8883</v>
      </c>
      <c r="H1436" s="4">
        <v>1610</v>
      </c>
      <c r="I1436" s="4">
        <v>60284.778473304003</v>
      </c>
      <c r="J1436" s="6">
        <v>43939</v>
      </c>
      <c r="K1436" s="8">
        <v>1.20358593653E-5</v>
      </c>
      <c r="L1436" s="7">
        <v>1775</v>
      </c>
      <c r="M1436" s="7">
        <v>43514.053948107197</v>
      </c>
      <c r="N1436" s="9">
        <v>44098</v>
      </c>
      <c r="O1436" s="10">
        <v>1.9691299999999999E-3</v>
      </c>
      <c r="P1436" s="10">
        <v>2528</v>
      </c>
      <c r="Q1436" s="10">
        <v>28506.222884800001</v>
      </c>
      <c r="R1436" s="10">
        <v>163.60526824342119</v>
      </c>
      <c r="S1436" s="18">
        <v>163.60526824342119</v>
      </c>
      <c r="T1436" s="13">
        <v>44162</v>
      </c>
      <c r="U1436" s="14">
        <v>4.9699999999999998E-6</v>
      </c>
      <c r="V1436" s="14">
        <v>2312</v>
      </c>
      <c r="W1436" s="14">
        <v>4202.1874107599997</v>
      </c>
      <c r="X1436" s="14">
        <v>99.747604271937348</v>
      </c>
      <c r="Y1436" s="19">
        <f t="shared" si="45"/>
        <v>-0.99747604271937351</v>
      </c>
      <c r="Z1436" s="19">
        <v>-0.99750000000000005</v>
      </c>
      <c r="AA1436" t="s">
        <v>13094</v>
      </c>
      <c r="AB1436" s="121">
        <v>3</v>
      </c>
    </row>
    <row r="1437" spans="1:28" ht="20.25">
      <c r="A1437">
        <v>1468</v>
      </c>
      <c r="B1437" t="s">
        <v>843</v>
      </c>
      <c r="C1437" t="s">
        <v>844</v>
      </c>
      <c r="D1437" t="str">
        <f t="shared" si="44"/>
        <v>Kurrent KURT</v>
      </c>
      <c r="E1437" s="3" t="s">
        <v>8887</v>
      </c>
      <c r="F1437" s="3" t="s">
        <v>8883</v>
      </c>
      <c r="G1437" s="3" t="s">
        <v>8883</v>
      </c>
      <c r="H1437" s="4">
        <v>1611</v>
      </c>
      <c r="I1437" s="4">
        <v>59997.242807389899</v>
      </c>
      <c r="J1437" s="6">
        <v>43620</v>
      </c>
      <c r="K1437" s="8">
        <v>7.4995660136000005E-5</v>
      </c>
      <c r="L1437" s="7">
        <v>2069</v>
      </c>
      <c r="M1437" s="7">
        <v>4709.1690735458296</v>
      </c>
      <c r="N1437" s="9">
        <v>44326</v>
      </c>
      <c r="O1437" s="10">
        <v>5.9519400000000002E-3</v>
      </c>
      <c r="P1437" s="10">
        <v>2242</v>
      </c>
      <c r="Q1437" s="10">
        <v>342568.23</v>
      </c>
      <c r="R1437" s="10">
        <v>79.363792374205701</v>
      </c>
      <c r="S1437" s="18">
        <v>79.363792374205701</v>
      </c>
      <c r="T1437" s="13">
        <v>44585</v>
      </c>
      <c r="U1437" s="14">
        <v>1.3273623826264621E-3</v>
      </c>
      <c r="V1437" s="14">
        <v>1779</v>
      </c>
      <c r="W1437" s="14">
        <v>89971.45</v>
      </c>
      <c r="X1437" s="14">
        <v>77.698659888599991</v>
      </c>
      <c r="Y1437" s="19">
        <f t="shared" si="45"/>
        <v>-0.77698659888599986</v>
      </c>
      <c r="Z1437" s="19">
        <v>-0.77700000000000002</v>
      </c>
      <c r="AA1437" t="s">
        <v>13095</v>
      </c>
      <c r="AB1437" s="121">
        <v>3</v>
      </c>
    </row>
    <row r="1438" spans="1:28" ht="20.25">
      <c r="A1438">
        <v>1381</v>
      </c>
      <c r="B1438" t="s">
        <v>766</v>
      </c>
      <c r="C1438" t="s">
        <v>767</v>
      </c>
      <c r="D1438" t="str">
        <f t="shared" si="44"/>
        <v>Bitcloud BTDX</v>
      </c>
      <c r="E1438" s="3" t="s">
        <v>8887</v>
      </c>
      <c r="F1438" s="3" t="s">
        <v>8883</v>
      </c>
      <c r="G1438" s="3" t="s">
        <v>8883</v>
      </c>
      <c r="H1438" s="4">
        <v>1612</v>
      </c>
      <c r="I1438" s="4">
        <v>59768.389127033501</v>
      </c>
      <c r="J1438" s="6">
        <v>43739</v>
      </c>
      <c r="K1438" s="7">
        <v>4.0028179240699999E-4</v>
      </c>
      <c r="L1438" s="7">
        <v>1907</v>
      </c>
      <c r="M1438" s="7">
        <v>22817.872011615898</v>
      </c>
      <c r="N1438" s="9">
        <v>44287</v>
      </c>
      <c r="O1438" s="10">
        <v>5.0467390000000001E-2</v>
      </c>
      <c r="P1438" s="10">
        <v>1933</v>
      </c>
      <c r="Q1438" s="10">
        <v>1325310.1200000001</v>
      </c>
      <c r="R1438" s="10">
        <v>126.07965427686899</v>
      </c>
      <c r="S1438" s="18">
        <v>126.07965427686899</v>
      </c>
      <c r="T1438" s="13">
        <v>44635</v>
      </c>
      <c r="U1438" s="14">
        <v>3.9374692796453702E-4</v>
      </c>
      <c r="V1438" s="14">
        <v>1861</v>
      </c>
      <c r="W1438" s="14">
        <v>60936.21</v>
      </c>
      <c r="X1438" s="14">
        <v>99.219799304135719</v>
      </c>
      <c r="Y1438" s="19">
        <f t="shared" si="45"/>
        <v>-0.99219799304135714</v>
      </c>
      <c r="Z1438" s="19">
        <v>-0.99219999999999997</v>
      </c>
      <c r="AA1438" t="s">
        <v>13096</v>
      </c>
      <c r="AB1438" s="121">
        <v>3</v>
      </c>
    </row>
    <row r="1439" spans="1:28" ht="20.25">
      <c r="A1439">
        <v>1035</v>
      </c>
      <c r="B1439" t="s">
        <v>540</v>
      </c>
      <c r="C1439" t="s">
        <v>541</v>
      </c>
      <c r="D1439" t="str">
        <f t="shared" si="44"/>
        <v>AmsterdamCoin AMS</v>
      </c>
      <c r="E1439" s="3" t="s">
        <v>8884</v>
      </c>
      <c r="F1439" s="3" t="s">
        <v>8883</v>
      </c>
      <c r="G1439" s="3" t="s">
        <v>8883</v>
      </c>
      <c r="H1439" s="4">
        <v>1613</v>
      </c>
      <c r="I1439" s="4">
        <v>59504.871547710143</v>
      </c>
      <c r="J1439" s="6">
        <v>43320</v>
      </c>
      <c r="K1439" s="7">
        <v>1.56708189751953E-3</v>
      </c>
      <c r="L1439" s="7">
        <v>1653</v>
      </c>
      <c r="M1439" s="7">
        <v>78670.467031114575</v>
      </c>
      <c r="N1439" s="9">
        <v>43321</v>
      </c>
      <c r="O1439" s="10">
        <v>2.1994465496391101E-3</v>
      </c>
      <c r="P1439" s="10">
        <v>2415</v>
      </c>
      <c r="Q1439" s="10">
        <v>110416.3653118365</v>
      </c>
      <c r="R1439" s="10">
        <v>1.4035300599927321</v>
      </c>
      <c r="S1439" s="18">
        <v>1.4035300599927321</v>
      </c>
      <c r="T1439" s="13">
        <v>44009</v>
      </c>
      <c r="U1439" s="16">
        <v>9.0227712275900006E-5</v>
      </c>
      <c r="V1439" s="14">
        <v>2300</v>
      </c>
      <c r="W1439" s="16">
        <v>4529.6013406380507</v>
      </c>
      <c r="X1439" s="16">
        <v>95.897708344369406</v>
      </c>
      <c r="Y1439" s="19">
        <f t="shared" si="45"/>
        <v>-0.95897708344369403</v>
      </c>
      <c r="Z1439" s="19">
        <v>-0.95899999999999996</v>
      </c>
      <c r="AA1439" t="s">
        <v>13097</v>
      </c>
      <c r="AB1439" s="121">
        <v>3</v>
      </c>
    </row>
    <row r="1440" spans="1:28" ht="20.25">
      <c r="A1440">
        <v>217</v>
      </c>
      <c r="B1440" t="s">
        <v>192</v>
      </c>
      <c r="C1440" t="s">
        <v>193</v>
      </c>
      <c r="D1440" t="str">
        <f t="shared" si="44"/>
        <v>Bela BELA</v>
      </c>
      <c r="E1440" s="3" t="s">
        <v>8887</v>
      </c>
      <c r="F1440" s="3" t="s">
        <v>8883</v>
      </c>
      <c r="G1440" s="3" t="s">
        <v>8883</v>
      </c>
      <c r="H1440" s="4">
        <v>1614</v>
      </c>
      <c r="I1440" s="4">
        <v>58940.560920179203</v>
      </c>
      <c r="J1440" s="6">
        <v>43323</v>
      </c>
      <c r="K1440" s="7">
        <v>2.7746300000000002E-2</v>
      </c>
      <c r="L1440" s="7">
        <v>646</v>
      </c>
      <c r="M1440" s="7">
        <v>2367504.2154000001</v>
      </c>
      <c r="N1440" s="9">
        <v>43324</v>
      </c>
      <c r="O1440" s="10">
        <v>7.0723099999999997E-2</v>
      </c>
      <c r="P1440" s="10">
        <v>1904</v>
      </c>
      <c r="Q1440" s="10">
        <v>1494080.91857</v>
      </c>
      <c r="R1440" s="10">
        <v>2.5489200361850051</v>
      </c>
      <c r="S1440" s="18">
        <v>2.5489200361850051</v>
      </c>
      <c r="T1440" s="13">
        <v>44540</v>
      </c>
      <c r="U1440" s="14">
        <v>0</v>
      </c>
      <c r="V1440" s="14">
        <v>1526</v>
      </c>
      <c r="W1440" s="14">
        <v>257003.75</v>
      </c>
      <c r="X1440" s="14">
        <v>100</v>
      </c>
      <c r="Y1440" s="19">
        <f t="shared" si="45"/>
        <v>-1</v>
      </c>
      <c r="Z1440" s="19">
        <v>-1</v>
      </c>
      <c r="AA1440" t="s">
        <v>13098</v>
      </c>
      <c r="AB1440" s="121">
        <v>3</v>
      </c>
    </row>
    <row r="1441" spans="1:28" ht="20.25">
      <c r="A1441">
        <v>1089</v>
      </c>
      <c r="B1441" t="s">
        <v>568</v>
      </c>
      <c r="C1441" t="s">
        <v>569</v>
      </c>
      <c r="D1441" t="str">
        <f t="shared" si="44"/>
        <v>ParallelCoin DUO</v>
      </c>
      <c r="E1441" s="3" t="s">
        <v>8882</v>
      </c>
      <c r="F1441" s="3" t="s">
        <v>8883</v>
      </c>
      <c r="G1441" s="3" t="s">
        <v>8883</v>
      </c>
      <c r="H1441" s="4">
        <v>1615</v>
      </c>
      <c r="I1441" s="4">
        <v>58832.60875379113</v>
      </c>
      <c r="J1441" s="6">
        <v>43546</v>
      </c>
      <c r="K1441" s="7">
        <v>2.4637955578700001E-2</v>
      </c>
      <c r="L1441" s="7">
        <v>2025</v>
      </c>
      <c r="M1441" s="7">
        <v>7754.0239052577681</v>
      </c>
      <c r="N1441" s="9">
        <v>44363</v>
      </c>
      <c r="O1441" s="10">
        <v>42.461629391605889</v>
      </c>
      <c r="P1441" s="10">
        <v>1196</v>
      </c>
      <c r="Q1441" s="10">
        <v>13363466.311421121</v>
      </c>
      <c r="R1441" s="10">
        <v>1723.423408893342</v>
      </c>
      <c r="S1441" s="18">
        <v>1723.423408893342</v>
      </c>
      <c r="T1441" s="13">
        <v>44485</v>
      </c>
      <c r="U1441" s="14">
        <v>4.8708267102832324E-3</v>
      </c>
      <c r="V1441" s="14">
        <v>2392</v>
      </c>
      <c r="W1441" s="14">
        <v>1532.9399644872749</v>
      </c>
      <c r="X1441" s="14">
        <v>99.988528874703889</v>
      </c>
      <c r="Y1441" s="19">
        <f t="shared" si="45"/>
        <v>-0.99988528874703886</v>
      </c>
      <c r="Z1441" s="19">
        <v>-0.99990000000000001</v>
      </c>
      <c r="AA1441" t="s">
        <v>13099</v>
      </c>
      <c r="AB1441" s="121">
        <v>3</v>
      </c>
    </row>
    <row r="1442" spans="1:28" ht="20.25">
      <c r="A1442">
        <v>3380</v>
      </c>
      <c r="B1442" t="s">
        <v>3472</v>
      </c>
      <c r="C1442" t="s">
        <v>3473</v>
      </c>
      <c r="D1442" t="str">
        <f t="shared" si="44"/>
        <v>WIZBL WBL</v>
      </c>
      <c r="E1442" s="3" t="s">
        <v>8893</v>
      </c>
      <c r="F1442" s="3" t="s">
        <v>8883</v>
      </c>
      <c r="G1442" s="3" t="s">
        <v>8883</v>
      </c>
      <c r="H1442" s="4">
        <v>1616</v>
      </c>
      <c r="I1442" s="4">
        <v>58209.127524900003</v>
      </c>
      <c r="J1442" s="6">
        <v>43376</v>
      </c>
      <c r="K1442" s="7">
        <v>6.9649212062358898E-2</v>
      </c>
      <c r="L1442" s="7">
        <v>2753</v>
      </c>
      <c r="M1442" s="7">
        <v>0</v>
      </c>
      <c r="N1442" s="9">
        <v>43378</v>
      </c>
      <c r="O1442" s="10">
        <v>7.1682430803775801E-2</v>
      </c>
      <c r="P1442" s="10">
        <v>2965</v>
      </c>
      <c r="Q1442" s="10">
        <v>0</v>
      </c>
      <c r="R1442" s="10">
        <v>1.0291922719756901</v>
      </c>
      <c r="S1442" s="18">
        <v>1.0291922719756901</v>
      </c>
      <c r="T1442" s="13">
        <v>43906</v>
      </c>
      <c r="U1442" s="14">
        <v>2.49976167821E-4</v>
      </c>
      <c r="V1442" s="14">
        <v>1962</v>
      </c>
      <c r="W1442" s="14">
        <v>37496.425173149997</v>
      </c>
      <c r="X1442" s="14">
        <v>99.651272752586635</v>
      </c>
      <c r="Y1442" s="19">
        <f t="shared" si="45"/>
        <v>-0.99651272752586639</v>
      </c>
      <c r="Z1442" s="19">
        <v>-0.99650000000000005</v>
      </c>
      <c r="AA1442" t="s">
        <v>13100</v>
      </c>
      <c r="AB1442" s="121">
        <v>3</v>
      </c>
    </row>
    <row r="1443" spans="1:28" ht="20.25">
      <c r="A1443">
        <v>3289</v>
      </c>
      <c r="B1443" t="s">
        <v>3323</v>
      </c>
      <c r="C1443" t="s">
        <v>3324</v>
      </c>
      <c r="D1443" t="str">
        <f t="shared" si="44"/>
        <v>BitCoen BEN</v>
      </c>
      <c r="E1443" s="3" t="s">
        <v>8887</v>
      </c>
      <c r="F1443" s="3" t="s">
        <v>8883</v>
      </c>
      <c r="G1443" s="3" t="s">
        <v>8883</v>
      </c>
      <c r="H1443" s="4">
        <v>1617</v>
      </c>
      <c r="I1443" s="4">
        <v>57895.491651900003</v>
      </c>
      <c r="J1443" s="6">
        <v>43431</v>
      </c>
      <c r="K1443" s="7">
        <v>4.2051275766700001E-2</v>
      </c>
      <c r="L1443" s="7">
        <v>1304</v>
      </c>
      <c r="M1443" s="7">
        <v>294358.93036689999</v>
      </c>
      <c r="N1443" s="9">
        <v>43492</v>
      </c>
      <c r="O1443" s="10">
        <v>0.28224328614999999</v>
      </c>
      <c r="P1443" s="10">
        <v>1819</v>
      </c>
      <c r="Q1443" s="10">
        <v>1975703.0030499999</v>
      </c>
      <c r="R1443" s="10">
        <v>6.7118840273927134</v>
      </c>
      <c r="S1443" s="18">
        <v>6.7118840273927134</v>
      </c>
      <c r="T1443" s="13">
        <v>44255</v>
      </c>
      <c r="U1443" s="14">
        <v>1.3530070492900001E-3</v>
      </c>
      <c r="V1443" s="14">
        <v>2216</v>
      </c>
      <c r="W1443" s="14">
        <v>9471.04934503</v>
      </c>
      <c r="X1443" s="14">
        <v>99.520623832103865</v>
      </c>
      <c r="Y1443" s="19">
        <f t="shared" si="45"/>
        <v>-0.99520623832103861</v>
      </c>
      <c r="Z1443" s="19">
        <v>-0.99519999999999997</v>
      </c>
      <c r="AA1443" t="s">
        <v>13101</v>
      </c>
      <c r="AB1443" s="121">
        <v>3</v>
      </c>
    </row>
    <row r="1444" spans="1:28" ht="20.25">
      <c r="A1444">
        <v>2089</v>
      </c>
      <c r="B1444" t="s">
        <v>1605</v>
      </c>
      <c r="C1444" t="s">
        <v>1606</v>
      </c>
      <c r="D1444" t="str">
        <f t="shared" si="44"/>
        <v>ClearPoll POLL</v>
      </c>
      <c r="E1444" s="3" t="s">
        <v>8887</v>
      </c>
      <c r="F1444" s="3" t="s">
        <v>8883</v>
      </c>
      <c r="G1444" s="3" t="s">
        <v>8883</v>
      </c>
      <c r="H1444" s="4">
        <v>1618</v>
      </c>
      <c r="I1444" s="4">
        <v>57820.99233332857</v>
      </c>
      <c r="J1444" s="6">
        <v>43384</v>
      </c>
      <c r="K1444" s="7">
        <v>0.188417017459869</v>
      </c>
      <c r="L1444" s="7">
        <v>852</v>
      </c>
      <c r="M1444" s="7">
        <v>1318917.426465926</v>
      </c>
      <c r="N1444" s="9">
        <v>43399</v>
      </c>
      <c r="O1444" s="10">
        <v>0.54861426353454601</v>
      </c>
      <c r="P1444" s="10">
        <v>1628</v>
      </c>
      <c r="Q1444" s="10">
        <v>3840294.9072134499</v>
      </c>
      <c r="R1444" s="10">
        <v>2.9117023023220052</v>
      </c>
      <c r="S1444" s="18">
        <v>2.9117023023220052</v>
      </c>
      <c r="T1444" s="13">
        <v>43972</v>
      </c>
      <c r="U1444" s="14">
        <v>1.36233257999E-3</v>
      </c>
      <c r="V1444" s="14">
        <v>2214</v>
      </c>
      <c r="W1444" s="14">
        <v>9536.3157989367792</v>
      </c>
      <c r="X1444" s="14">
        <v>99.751677513593449</v>
      </c>
      <c r="Y1444" s="19">
        <f t="shared" si="45"/>
        <v>-0.99751677513593451</v>
      </c>
      <c r="Z1444" s="19">
        <v>-0.99750000000000005</v>
      </c>
      <c r="AA1444" t="s">
        <v>13102</v>
      </c>
      <c r="AB1444" s="121">
        <v>3</v>
      </c>
    </row>
    <row r="1445" spans="1:28" ht="20.25">
      <c r="A1445">
        <v>625</v>
      </c>
      <c r="B1445" t="s">
        <v>362</v>
      </c>
      <c r="C1445" t="s">
        <v>363</v>
      </c>
      <c r="D1445" t="str">
        <f t="shared" si="44"/>
        <v>bitBTC BITBTC</v>
      </c>
      <c r="E1445" s="3" t="s">
        <v>8881</v>
      </c>
      <c r="F1445" s="3" t="s">
        <v>8883</v>
      </c>
      <c r="G1445" s="3" t="s">
        <v>8883</v>
      </c>
      <c r="H1445" s="4">
        <v>1619</v>
      </c>
      <c r="I1445" s="4">
        <v>57752.657331507908</v>
      </c>
      <c r="J1445" s="6">
        <v>43332</v>
      </c>
      <c r="K1445" s="7">
        <v>4728.8564453125</v>
      </c>
      <c r="L1445" s="7">
        <v>1360</v>
      </c>
      <c r="M1445" s="7">
        <v>240644.8841029297</v>
      </c>
      <c r="N1445" s="9">
        <v>43345</v>
      </c>
      <c r="O1445" s="10">
        <v>7460.966796875</v>
      </c>
      <c r="P1445" s="10">
        <v>2227</v>
      </c>
      <c r="Q1445" s="10">
        <v>377926.31993554678</v>
      </c>
      <c r="R1445" s="10">
        <v>1.577752863331412</v>
      </c>
      <c r="S1445" s="18">
        <v>1.577752863331412</v>
      </c>
      <c r="T1445" s="13">
        <v>43903</v>
      </c>
      <c r="U1445" s="14">
        <v>1690.50309784</v>
      </c>
      <c r="V1445" s="14">
        <v>1874</v>
      </c>
      <c r="W1445" s="14">
        <v>57752.657331507908</v>
      </c>
      <c r="X1445" s="14">
        <v>77.342036979067359</v>
      </c>
      <c r="Y1445" s="19">
        <f t="shared" si="45"/>
        <v>-0.77342036979067363</v>
      </c>
      <c r="Z1445" s="19">
        <v>-0.77339999999999998</v>
      </c>
      <c r="AA1445" t="s">
        <v>13103</v>
      </c>
      <c r="AB1445" s="121">
        <v>3</v>
      </c>
    </row>
    <row r="1446" spans="1:28" ht="20.25">
      <c r="A1446">
        <v>4236</v>
      </c>
      <c r="B1446" t="s">
        <v>4675</v>
      </c>
      <c r="C1446" t="s">
        <v>4676</v>
      </c>
      <c r="D1446" t="str">
        <f t="shared" si="44"/>
        <v>Asgard ASG</v>
      </c>
      <c r="E1446" s="3" t="s">
        <v>8885</v>
      </c>
      <c r="F1446" s="3" t="s">
        <v>8883</v>
      </c>
      <c r="G1446" s="3" t="s">
        <v>8883</v>
      </c>
      <c r="H1446" s="4">
        <v>1620</v>
      </c>
      <c r="I1446" s="4">
        <v>57379.989023186252</v>
      </c>
      <c r="J1446" s="6">
        <v>43685</v>
      </c>
      <c r="K1446" s="7">
        <v>7.7669084846799996E-3</v>
      </c>
      <c r="L1446" s="7">
        <v>2803</v>
      </c>
      <c r="M1446" s="7">
        <v>0</v>
      </c>
      <c r="N1446" s="9">
        <v>43686</v>
      </c>
      <c r="O1446" s="10">
        <v>8.6653547609999992E-3</v>
      </c>
      <c r="P1446" s="10">
        <v>3194</v>
      </c>
      <c r="Q1446" s="10">
        <v>0</v>
      </c>
      <c r="R1446" s="10">
        <v>1.1156761764468011</v>
      </c>
      <c r="S1446" s="18">
        <v>1.1156761764468011</v>
      </c>
      <c r="T1446" s="13">
        <v>43906</v>
      </c>
      <c r="U1446" s="14">
        <v>2.0000000000000002E-5</v>
      </c>
      <c r="V1446" s="14">
        <v>2134</v>
      </c>
      <c r="W1446" s="14">
        <v>15497.61836155556</v>
      </c>
      <c r="X1446" s="14">
        <v>99.769195831542717</v>
      </c>
      <c r="Y1446" s="19">
        <f t="shared" si="45"/>
        <v>-0.99769195831542712</v>
      </c>
      <c r="Z1446" s="19">
        <v>-0.99770000000000003</v>
      </c>
      <c r="AA1446" t="s">
        <v>13104</v>
      </c>
      <c r="AB1446" s="121">
        <v>3</v>
      </c>
    </row>
    <row r="1447" spans="1:28" ht="20.25">
      <c r="A1447">
        <v>1066</v>
      </c>
      <c r="B1447" t="s">
        <v>558</v>
      </c>
      <c r="C1447" t="s">
        <v>559</v>
      </c>
      <c r="D1447" t="str">
        <f t="shared" si="44"/>
        <v>Pakcoin PAK</v>
      </c>
      <c r="E1447" s="3" t="s">
        <v>8882</v>
      </c>
      <c r="F1447" s="3" t="s">
        <v>8883</v>
      </c>
      <c r="G1447" s="3" t="s">
        <v>8883</v>
      </c>
      <c r="H1447" s="4">
        <v>1621</v>
      </c>
      <c r="I1447" s="4">
        <v>57040.5792898082</v>
      </c>
      <c r="J1447" s="6">
        <v>43826</v>
      </c>
      <c r="K1447" s="7">
        <v>2.1568377966199999E-4</v>
      </c>
      <c r="L1447" s="7">
        <v>1966</v>
      </c>
      <c r="M1447" s="7">
        <v>14912.538819085599</v>
      </c>
      <c r="N1447" s="9">
        <v>44300</v>
      </c>
      <c r="O1447" s="10">
        <v>2.8416489999999999E-2</v>
      </c>
      <c r="P1447" s="10">
        <v>1899</v>
      </c>
      <c r="Q1447" s="10">
        <v>1514291.52</v>
      </c>
      <c r="R1447" s="10">
        <v>131.75070487234481</v>
      </c>
      <c r="S1447" s="18">
        <v>131.75070487234481</v>
      </c>
      <c r="T1447" s="13">
        <v>44572</v>
      </c>
      <c r="U1447" s="14">
        <v>4.1407753873079299E-4</v>
      </c>
      <c r="V1447" s="14">
        <v>2015</v>
      </c>
      <c r="W1447" s="14">
        <v>29314.560000000001</v>
      </c>
      <c r="X1447" s="14">
        <v>98.542826581570097</v>
      </c>
      <c r="Y1447" s="19">
        <f t="shared" si="45"/>
        <v>-0.98542826581570098</v>
      </c>
      <c r="Z1447" s="19">
        <v>-0.98540000000000005</v>
      </c>
      <c r="AA1447" t="s">
        <v>13105</v>
      </c>
      <c r="AB1447" s="121">
        <v>3</v>
      </c>
    </row>
    <row r="1448" spans="1:28" ht="20.25">
      <c r="A1448">
        <v>1739</v>
      </c>
      <c r="B1448" t="s">
        <v>1140</v>
      </c>
      <c r="C1448" t="s">
        <v>1141</v>
      </c>
      <c r="D1448" t="str">
        <f t="shared" si="44"/>
        <v>Miners' Reward Token MRT</v>
      </c>
      <c r="E1448" s="3" t="s">
        <v>8882</v>
      </c>
      <c r="F1448" s="3" t="s">
        <v>8883</v>
      </c>
      <c r="G1448" s="3" t="s">
        <v>8883</v>
      </c>
      <c r="H1448" s="4">
        <v>1622</v>
      </c>
      <c r="I1448" s="4">
        <v>57011.887234900001</v>
      </c>
      <c r="J1448" s="6">
        <v>43431</v>
      </c>
      <c r="K1448" s="7">
        <v>4.3825696472599998E-2</v>
      </c>
      <c r="L1448" s="7">
        <v>1190</v>
      </c>
      <c r="M1448" s="7">
        <v>438256.96472599998</v>
      </c>
      <c r="N1448" s="9">
        <v>43515</v>
      </c>
      <c r="O1448" s="10">
        <v>0.17592261810900001</v>
      </c>
      <c r="P1448" s="10">
        <v>1853</v>
      </c>
      <c r="Q1448" s="10">
        <v>1759226.1810900001</v>
      </c>
      <c r="R1448" s="10">
        <v>4.0141431230645139</v>
      </c>
      <c r="S1448" s="18">
        <v>4.0141431230645139</v>
      </c>
      <c r="T1448" s="13">
        <v>43906</v>
      </c>
      <c r="U1448" s="14">
        <v>4.2861538473599999E-3</v>
      </c>
      <c r="V1448" s="14">
        <v>1933</v>
      </c>
      <c r="W1448" s="14">
        <v>42861.538473599998</v>
      </c>
      <c r="X1448" s="14">
        <v>97.563614108616576</v>
      </c>
      <c r="Y1448" s="19">
        <f t="shared" si="45"/>
        <v>-0.97563614108616581</v>
      </c>
      <c r="Z1448" s="19">
        <v>-0.97560000000000002</v>
      </c>
      <c r="AA1448" t="s">
        <v>13106</v>
      </c>
      <c r="AB1448" s="121">
        <v>3</v>
      </c>
    </row>
    <row r="1449" spans="1:28" ht="20.25">
      <c r="A1449">
        <v>3730</v>
      </c>
      <c r="B1449" t="s">
        <v>3954</v>
      </c>
      <c r="C1449" t="s">
        <v>3955</v>
      </c>
      <c r="D1449" t="str">
        <f t="shared" si="44"/>
        <v>The Currency Analytics TCAT</v>
      </c>
      <c r="E1449" s="3" t="s">
        <v>8887</v>
      </c>
      <c r="F1449" s="3" t="s">
        <v>8883</v>
      </c>
      <c r="G1449" s="3" t="s">
        <v>8883</v>
      </c>
      <c r="H1449" s="4">
        <v>1624</v>
      </c>
      <c r="I1449" s="4">
        <v>56217.764913532199</v>
      </c>
      <c r="J1449" s="6">
        <v>43505</v>
      </c>
      <c r="K1449" s="7">
        <v>3.6390234647899998E-2</v>
      </c>
      <c r="L1449" s="7">
        <v>2860</v>
      </c>
      <c r="M1449" s="7">
        <v>0</v>
      </c>
      <c r="N1449" s="9">
        <v>43506</v>
      </c>
      <c r="O1449" s="10">
        <v>3.9383078070099997E-2</v>
      </c>
      <c r="P1449" s="10">
        <v>3045</v>
      </c>
      <c r="Q1449" s="10">
        <v>0</v>
      </c>
      <c r="R1449" s="10">
        <v>1.082243037209234</v>
      </c>
      <c r="S1449" s="18">
        <v>1.082243037209234</v>
      </c>
      <c r="T1449" s="13">
        <v>44585</v>
      </c>
      <c r="U1449" s="16">
        <v>2.1723011525157001E-5</v>
      </c>
      <c r="V1449" s="14">
        <v>2320</v>
      </c>
      <c r="W1449" s="16">
        <v>3809.12</v>
      </c>
      <c r="X1449" s="16">
        <v>99.944841763037189</v>
      </c>
      <c r="Y1449" s="19">
        <f t="shared" si="45"/>
        <v>-0.99944841763037184</v>
      </c>
      <c r="Z1449" s="19">
        <v>-0.99939999999999996</v>
      </c>
      <c r="AA1449" t="s">
        <v>13107</v>
      </c>
      <c r="AB1449" s="121">
        <v>3</v>
      </c>
    </row>
    <row r="1450" spans="1:28" ht="20.25">
      <c r="A1450">
        <v>501</v>
      </c>
      <c r="B1450" t="s">
        <v>317</v>
      </c>
      <c r="C1450" t="s">
        <v>318</v>
      </c>
      <c r="D1450" t="str">
        <f t="shared" si="44"/>
        <v>Cryptonite XCN</v>
      </c>
      <c r="E1450" s="3" t="s">
        <v>8882</v>
      </c>
      <c r="F1450" s="3" t="s">
        <v>8883</v>
      </c>
      <c r="G1450" s="3" t="s">
        <v>8883</v>
      </c>
      <c r="H1450" s="4">
        <v>1626</v>
      </c>
      <c r="I1450" s="4">
        <v>55573.972848720397</v>
      </c>
      <c r="J1450" s="6">
        <v>43328</v>
      </c>
      <c r="K1450" s="7">
        <v>6.8939900000000004E-4</v>
      </c>
      <c r="L1450" s="7">
        <v>1292</v>
      </c>
      <c r="M1450" s="7">
        <v>301545.26474299998</v>
      </c>
      <c r="N1450" s="9">
        <v>43340</v>
      </c>
      <c r="O1450" s="10">
        <v>1.50735E-3</v>
      </c>
      <c r="P1450" s="10">
        <v>2142</v>
      </c>
      <c r="Q1450" s="10">
        <v>541806.23733499995</v>
      </c>
      <c r="R1450" s="10">
        <v>2.1864696641567511</v>
      </c>
      <c r="S1450" s="18">
        <v>2.1864696641567511</v>
      </c>
      <c r="T1450" s="13">
        <v>43909</v>
      </c>
      <c r="U1450" s="16">
        <v>7.8438195419199997E-5</v>
      </c>
      <c r="V1450" s="14">
        <v>1878</v>
      </c>
      <c r="W1450" s="16">
        <v>55573.972848720397</v>
      </c>
      <c r="X1450" s="16">
        <v>94.796285174697317</v>
      </c>
      <c r="Y1450" s="19">
        <f t="shared" si="45"/>
        <v>-0.94796285174697315</v>
      </c>
      <c r="Z1450" s="19">
        <v>-0.94799999999999995</v>
      </c>
      <c r="AA1450" t="s">
        <v>13108</v>
      </c>
      <c r="AB1450" s="121">
        <v>3</v>
      </c>
    </row>
    <row r="1451" spans="1:28" ht="20.25">
      <c r="A1451">
        <v>14</v>
      </c>
      <c r="B1451" t="s">
        <v>33</v>
      </c>
      <c r="C1451" t="s">
        <v>34</v>
      </c>
      <c r="D1451" t="str">
        <f t="shared" si="44"/>
        <v>BitBar BTB</v>
      </c>
      <c r="E1451" s="3" t="s">
        <v>8882</v>
      </c>
      <c r="F1451" s="3" t="s">
        <v>8883</v>
      </c>
      <c r="G1451" s="3" t="s">
        <v>8883</v>
      </c>
      <c r="H1451" s="4">
        <v>1627</v>
      </c>
      <c r="I1451" s="4">
        <v>55065.186335839673</v>
      </c>
      <c r="J1451" s="6">
        <v>43494</v>
      </c>
      <c r="K1451" s="7">
        <v>1.3785601117499999</v>
      </c>
      <c r="L1451" s="7">
        <v>1723</v>
      </c>
      <c r="M1451" s="7">
        <v>55138.895109501762</v>
      </c>
      <c r="N1451" s="9">
        <v>43504</v>
      </c>
      <c r="O1451" s="10">
        <v>16.320076725900002</v>
      </c>
      <c r="P1451" s="10">
        <v>2101</v>
      </c>
      <c r="Q1451" s="10">
        <v>655145.01331438904</v>
      </c>
      <c r="R1451" s="10">
        <v>11.83849480831317</v>
      </c>
      <c r="S1451" s="18">
        <v>11.83849480831317</v>
      </c>
      <c r="T1451" s="13">
        <v>43906</v>
      </c>
      <c r="U1451" s="14">
        <v>1.1436409677799999</v>
      </c>
      <c r="V1451" s="14">
        <v>1900</v>
      </c>
      <c r="W1451" s="14">
        <v>51593.664983834409</v>
      </c>
      <c r="X1451" s="14">
        <v>92.99242897574716</v>
      </c>
      <c r="Y1451" s="19">
        <f t="shared" si="45"/>
        <v>-0.92992428975747154</v>
      </c>
      <c r="Z1451" s="19">
        <v>-0.92989999999999995</v>
      </c>
      <c r="AA1451" t="s">
        <v>13109</v>
      </c>
      <c r="AB1451" s="121">
        <v>3</v>
      </c>
    </row>
    <row r="1452" spans="1:28" ht="20.25">
      <c r="A1452">
        <v>2956</v>
      </c>
      <c r="B1452" t="s">
        <v>2796</v>
      </c>
      <c r="C1452" t="s">
        <v>2797</v>
      </c>
      <c r="D1452" t="str">
        <f t="shared" si="44"/>
        <v>Narrative NRVE</v>
      </c>
      <c r="E1452" s="3" t="s">
        <v>8902</v>
      </c>
      <c r="F1452" s="3" t="s">
        <v>8883</v>
      </c>
      <c r="G1452" s="3" t="s">
        <v>8883</v>
      </c>
      <c r="H1452" s="4">
        <v>1628</v>
      </c>
      <c r="I1452" s="4">
        <v>54775.400147673718</v>
      </c>
      <c r="J1452" s="6">
        <v>43327</v>
      </c>
      <c r="K1452" s="7">
        <v>9.6989478915929794E-3</v>
      </c>
      <c r="L1452" s="7">
        <v>1177</v>
      </c>
      <c r="M1452" s="7">
        <v>455152.26545246691</v>
      </c>
      <c r="N1452" s="9">
        <v>43368</v>
      </c>
      <c r="O1452" s="10">
        <v>4.5086801052093499E-2</v>
      </c>
      <c r="P1452" s="10">
        <v>1780</v>
      </c>
      <c r="Q1452" s="10">
        <v>2115833.5801198478</v>
      </c>
      <c r="R1452" s="10">
        <v>4.6486280322399312</v>
      </c>
      <c r="S1452" s="18">
        <v>4.6486280322399312</v>
      </c>
      <c r="T1452" s="13">
        <v>44583</v>
      </c>
      <c r="U1452" s="14">
        <v>2.4933706159470219E-4</v>
      </c>
      <c r="V1452" s="14">
        <v>2083</v>
      </c>
      <c r="W1452" s="14">
        <v>20552.35631047636</v>
      </c>
      <c r="X1452" s="14">
        <v>99.446984359554321</v>
      </c>
      <c r="Y1452" s="19">
        <f t="shared" si="45"/>
        <v>-0.99446984359554325</v>
      </c>
      <c r="Z1452" s="19">
        <v>-0.99450000000000005</v>
      </c>
      <c r="AA1452" t="s">
        <v>13110</v>
      </c>
      <c r="AB1452" s="121">
        <v>3</v>
      </c>
    </row>
    <row r="1453" spans="1:28" ht="20.25">
      <c r="A1453">
        <v>1185</v>
      </c>
      <c r="B1453" t="s">
        <v>625</v>
      </c>
      <c r="C1453" t="s">
        <v>626</v>
      </c>
      <c r="D1453" t="str">
        <f t="shared" si="44"/>
        <v>TrumpCoin TRUMP</v>
      </c>
      <c r="E1453" s="3" t="s">
        <v>8887</v>
      </c>
      <c r="F1453" s="3" t="s">
        <v>8883</v>
      </c>
      <c r="G1453" s="3" t="s">
        <v>8883</v>
      </c>
      <c r="H1453" s="4">
        <v>1629</v>
      </c>
      <c r="I1453" s="4">
        <v>54565.310539730701</v>
      </c>
      <c r="J1453" s="6">
        <v>44189</v>
      </c>
      <c r="K1453" s="7">
        <v>1.85261E-3</v>
      </c>
      <c r="L1453" s="7">
        <v>1725</v>
      </c>
      <c r="M1453" s="7">
        <v>54922.080663779998</v>
      </c>
      <c r="N1453" s="9">
        <v>44496</v>
      </c>
      <c r="O1453" s="10">
        <v>1.2851933143527881</v>
      </c>
      <c r="P1453" s="10">
        <v>1757</v>
      </c>
      <c r="Q1453" s="10">
        <v>2410326.7400000002</v>
      </c>
      <c r="R1453" s="10">
        <v>693.72038062667696</v>
      </c>
      <c r="S1453" s="18">
        <v>693.72038062667696</v>
      </c>
      <c r="T1453" s="13">
        <v>44510</v>
      </c>
      <c r="U1453" s="14">
        <v>-1.2175543348627911</v>
      </c>
      <c r="V1453" s="14">
        <v>828</v>
      </c>
      <c r="W1453" s="14">
        <v>3677350.3</v>
      </c>
      <c r="X1453" s="14">
        <v>194.7370579402633</v>
      </c>
      <c r="Y1453" s="19">
        <f t="shared" si="45"/>
        <v>-1.947370579402633</v>
      </c>
      <c r="Z1453" s="19">
        <v>-1.9474</v>
      </c>
      <c r="AA1453" t="s">
        <v>13111</v>
      </c>
      <c r="AB1453" s="121">
        <v>3</v>
      </c>
    </row>
    <row r="1454" spans="1:28" ht="20.25">
      <c r="A1454">
        <v>1279</v>
      </c>
      <c r="B1454" t="s">
        <v>702</v>
      </c>
      <c r="C1454" t="s">
        <v>703</v>
      </c>
      <c r="D1454" t="str">
        <f t="shared" si="44"/>
        <v>PWR Coin PWR</v>
      </c>
      <c r="E1454" s="3" t="s">
        <v>8882</v>
      </c>
      <c r="F1454" s="3" t="s">
        <v>8883</v>
      </c>
      <c r="G1454" s="3" t="s">
        <v>8883</v>
      </c>
      <c r="H1454" s="4">
        <v>1630</v>
      </c>
      <c r="I1454" s="4">
        <v>53577.348588909597</v>
      </c>
      <c r="J1454" s="6">
        <v>43928</v>
      </c>
      <c r="K1454" s="8">
        <v>1.6471929013999999E-6</v>
      </c>
      <c r="L1454" s="7">
        <v>1957</v>
      </c>
      <c r="M1454" s="7">
        <v>15999.7262263023</v>
      </c>
      <c r="N1454" s="9">
        <v>44510</v>
      </c>
      <c r="O1454" s="10">
        <v>6.8789625938922095E-4</v>
      </c>
      <c r="P1454" s="10">
        <v>1659</v>
      </c>
      <c r="Q1454" s="10">
        <v>3360522.79</v>
      </c>
      <c r="R1454" s="10">
        <v>417.61730444840839</v>
      </c>
      <c r="S1454" s="18">
        <v>417.61730444840839</v>
      </c>
      <c r="T1454" s="13">
        <v>44598</v>
      </c>
      <c r="U1454" s="16">
        <v>2.9654299502643001E-5</v>
      </c>
      <c r="V1454" s="14">
        <v>962</v>
      </c>
      <c r="W1454" s="16">
        <v>2197219.9300000002</v>
      </c>
      <c r="X1454" s="16">
        <v>95.68913203148206</v>
      </c>
      <c r="Y1454" s="19">
        <f t="shared" si="45"/>
        <v>-0.9568913203148206</v>
      </c>
      <c r="Z1454" s="19">
        <v>-0.95689999999999997</v>
      </c>
      <c r="AA1454" t="s">
        <v>13112</v>
      </c>
      <c r="AB1454" s="121">
        <v>3</v>
      </c>
    </row>
    <row r="1455" spans="1:28" ht="20.25">
      <c r="A1455">
        <v>3093</v>
      </c>
      <c r="B1455" t="s">
        <v>3000</v>
      </c>
      <c r="C1455" t="s">
        <v>3001</v>
      </c>
      <c r="D1455" t="str">
        <f t="shared" si="44"/>
        <v>BBSCoin BBS</v>
      </c>
      <c r="E1455" s="3" t="s">
        <v>8887</v>
      </c>
      <c r="F1455" s="3" t="s">
        <v>8883</v>
      </c>
      <c r="G1455" s="3" t="s">
        <v>8883</v>
      </c>
      <c r="H1455" s="4">
        <v>1631</v>
      </c>
      <c r="I1455" s="4">
        <v>53368.9305231709</v>
      </c>
      <c r="J1455" s="6">
        <v>43580</v>
      </c>
      <c r="K1455" s="8">
        <v>5.56739231363E-7</v>
      </c>
      <c r="L1455" s="7">
        <v>1741</v>
      </c>
      <c r="M1455" s="7">
        <v>52655.417165409599</v>
      </c>
      <c r="N1455" s="9">
        <v>43637</v>
      </c>
      <c r="O1455" s="12">
        <v>4.10199298603E-5</v>
      </c>
      <c r="P1455" s="10">
        <v>1851</v>
      </c>
      <c r="Q1455" s="10">
        <v>1768290.3707570799</v>
      </c>
      <c r="R1455" s="10">
        <v>73.678892288362135</v>
      </c>
      <c r="S1455" s="18">
        <v>73.678892288362135</v>
      </c>
      <c r="T1455" s="13">
        <v>44397</v>
      </c>
      <c r="U1455" s="14">
        <v>2.8999999999999998E-7</v>
      </c>
      <c r="V1455" s="14">
        <v>2008</v>
      </c>
      <c r="W1455" s="14">
        <v>30271.85</v>
      </c>
      <c r="X1455" s="14">
        <v>99.293026582474326</v>
      </c>
      <c r="Y1455" s="19">
        <f t="shared" si="45"/>
        <v>-0.99293026582474331</v>
      </c>
      <c r="Z1455" s="19">
        <v>-0.9929</v>
      </c>
      <c r="AA1455" t="s">
        <v>13113</v>
      </c>
      <c r="AB1455" s="121">
        <v>3</v>
      </c>
    </row>
    <row r="1456" spans="1:28" ht="20.25">
      <c r="A1456">
        <v>4688</v>
      </c>
      <c r="B1456" t="s">
        <v>4933</v>
      </c>
      <c r="C1456" t="s">
        <v>4934</v>
      </c>
      <c r="D1456" t="str">
        <f t="shared" si="44"/>
        <v>Soverain SOVE</v>
      </c>
      <c r="E1456" s="3" t="s">
        <v>8884</v>
      </c>
      <c r="F1456" s="3" t="s">
        <v>8883</v>
      </c>
      <c r="G1456" s="3" t="s">
        <v>8883</v>
      </c>
      <c r="H1456" s="4">
        <v>1634</v>
      </c>
      <c r="I1456" s="4">
        <v>51896.548454279648</v>
      </c>
      <c r="J1456" s="6">
        <v>43740</v>
      </c>
      <c r="K1456" s="7">
        <v>0.87449217334899998</v>
      </c>
      <c r="L1456" s="7">
        <v>1505</v>
      </c>
      <c r="M1456" s="7">
        <v>140328.85493822029</v>
      </c>
      <c r="N1456" s="9">
        <v>43751</v>
      </c>
      <c r="O1456" s="10">
        <v>1.6892862072899999</v>
      </c>
      <c r="P1456" s="10">
        <v>2289</v>
      </c>
      <c r="Q1456" s="10">
        <v>271078.0111662916</v>
      </c>
      <c r="R1456" s="10">
        <v>1.931733935159903</v>
      </c>
      <c r="S1456" s="18">
        <v>1.931733935159903</v>
      </c>
      <c r="T1456" s="13">
        <v>44091</v>
      </c>
      <c r="U1456" s="14">
        <v>1.8238824868800001E-4</v>
      </c>
      <c r="V1456" s="14">
        <v>2393</v>
      </c>
      <c r="W1456" s="14">
        <v>1504.356298969898</v>
      </c>
      <c r="X1456" s="14">
        <v>99.989203235786746</v>
      </c>
      <c r="Y1456" s="19">
        <f t="shared" si="45"/>
        <v>-0.9998920323578675</v>
      </c>
      <c r="Z1456" s="19">
        <v>-0.99990000000000001</v>
      </c>
      <c r="AA1456" t="s">
        <v>13114</v>
      </c>
      <c r="AB1456" s="121">
        <v>3</v>
      </c>
    </row>
    <row r="1457" spans="1:28" ht="20.25">
      <c r="A1457">
        <v>3776</v>
      </c>
      <c r="B1457" t="s">
        <v>4025</v>
      </c>
      <c r="C1457" t="s">
        <v>4026</v>
      </c>
      <c r="D1457" t="str">
        <f t="shared" si="44"/>
        <v>GoldFund GFUN</v>
      </c>
      <c r="E1457" s="3" t="s">
        <v>8887</v>
      </c>
      <c r="F1457" s="3" t="s">
        <v>8883</v>
      </c>
      <c r="G1457" s="3" t="s">
        <v>8883</v>
      </c>
      <c r="H1457" s="4">
        <v>1635</v>
      </c>
      <c r="I1457" s="4">
        <v>51408.503978512243</v>
      </c>
      <c r="J1457" s="6">
        <v>43704</v>
      </c>
      <c r="K1457" s="7">
        <v>2.1588115563600001E-4</v>
      </c>
      <c r="L1457" s="7">
        <v>2821</v>
      </c>
      <c r="M1457" s="7">
        <v>0</v>
      </c>
      <c r="N1457" s="9">
        <v>44014</v>
      </c>
      <c r="O1457" s="10">
        <v>2.00066182445E-2</v>
      </c>
      <c r="P1457" s="10">
        <v>1686</v>
      </c>
      <c r="Q1457" s="10">
        <v>3082890.8587083099</v>
      </c>
      <c r="R1457" s="10">
        <v>92.674222470040036</v>
      </c>
      <c r="S1457" s="18">
        <v>92.674222470040036</v>
      </c>
      <c r="T1457" s="13">
        <v>44145</v>
      </c>
      <c r="U1457" s="16">
        <v>7.0709434120000002E-5</v>
      </c>
      <c r="V1457" s="14">
        <v>2188</v>
      </c>
      <c r="W1457" s="16">
        <v>10895.86782778307</v>
      </c>
      <c r="X1457" s="16">
        <v>99.646569783779242</v>
      </c>
      <c r="Y1457" s="19">
        <f t="shared" si="45"/>
        <v>-0.99646569783779237</v>
      </c>
      <c r="Z1457" s="19">
        <v>-0.99650000000000005</v>
      </c>
      <c r="AA1457" t="s">
        <v>13115</v>
      </c>
      <c r="AB1457" s="121">
        <v>3</v>
      </c>
    </row>
    <row r="1458" spans="1:28" ht="20.25">
      <c r="A1458">
        <v>3262</v>
      </c>
      <c r="B1458" t="s">
        <v>3280</v>
      </c>
      <c r="C1458" t="s">
        <v>3281</v>
      </c>
      <c r="D1458" t="str">
        <f t="shared" si="44"/>
        <v>CYCLEAN CCL</v>
      </c>
      <c r="E1458" s="3" t="s">
        <v>8885</v>
      </c>
      <c r="F1458" s="3" t="s">
        <v>8883</v>
      </c>
      <c r="G1458" s="3" t="s">
        <v>8883</v>
      </c>
      <c r="H1458" s="4">
        <v>1636</v>
      </c>
      <c r="I1458" s="4">
        <v>51188.862259867958</v>
      </c>
      <c r="J1458" s="6">
        <v>43354</v>
      </c>
      <c r="K1458" s="7">
        <v>1.7098430544138E-2</v>
      </c>
      <c r="L1458" s="7">
        <v>2735</v>
      </c>
      <c r="M1458" s="7">
        <v>0</v>
      </c>
      <c r="N1458" s="9">
        <v>43356</v>
      </c>
      <c r="O1458" s="10">
        <v>2.2960679605603201E-2</v>
      </c>
      <c r="P1458" s="10">
        <v>2926</v>
      </c>
      <c r="Q1458" s="10">
        <v>0</v>
      </c>
      <c r="R1458" s="10">
        <v>1.3428530499528799</v>
      </c>
      <c r="S1458" s="18">
        <v>1.3428530499528799</v>
      </c>
      <c r="T1458" s="13">
        <v>43903</v>
      </c>
      <c r="U1458" s="16">
        <v>7.5449578661399995E-5</v>
      </c>
      <c r="V1458" s="14">
        <v>1901</v>
      </c>
      <c r="W1458" s="16">
        <v>51188.862259867958</v>
      </c>
      <c r="X1458" s="16">
        <v>99.671396579032503</v>
      </c>
      <c r="Y1458" s="19">
        <f t="shared" si="45"/>
        <v>-0.99671396579032501</v>
      </c>
      <c r="Z1458" s="19">
        <v>-0.99670000000000003</v>
      </c>
      <c r="AA1458" t="s">
        <v>13116</v>
      </c>
      <c r="AB1458" s="121">
        <v>3</v>
      </c>
    </row>
    <row r="1459" spans="1:28" ht="20.25">
      <c r="A1459">
        <v>1933</v>
      </c>
      <c r="B1459" t="s">
        <v>1381</v>
      </c>
      <c r="C1459" t="s">
        <v>1382</v>
      </c>
      <c r="D1459" t="str">
        <f t="shared" si="44"/>
        <v>Suretly SUR</v>
      </c>
      <c r="E1459" s="3" t="s">
        <v>8887</v>
      </c>
      <c r="F1459" s="3" t="s">
        <v>8883</v>
      </c>
      <c r="G1459" s="3" t="s">
        <v>8883</v>
      </c>
      <c r="H1459" s="4">
        <v>1638</v>
      </c>
      <c r="I1459" s="4">
        <v>50516.024622989629</v>
      </c>
      <c r="J1459" s="6">
        <v>43938</v>
      </c>
      <c r="K1459" s="7">
        <v>0.141309845248</v>
      </c>
      <c r="L1459" s="7">
        <v>1829</v>
      </c>
      <c r="M1459" s="7">
        <v>33473.557536817098</v>
      </c>
      <c r="N1459" s="9">
        <v>44073</v>
      </c>
      <c r="O1459" s="10">
        <v>3.0995416366500002</v>
      </c>
      <c r="P1459" s="10">
        <v>2074</v>
      </c>
      <c r="Q1459" s="10">
        <v>730051.89078851137</v>
      </c>
      <c r="R1459" s="10">
        <v>21.934364383530941</v>
      </c>
      <c r="S1459" s="18">
        <v>21.934364383530941</v>
      </c>
      <c r="T1459" s="13">
        <v>44230</v>
      </c>
      <c r="U1459" s="14">
        <v>0.14463280548112001</v>
      </c>
      <c r="V1459" s="14">
        <v>1979</v>
      </c>
      <c r="W1459" s="14">
        <v>34030.707183587583</v>
      </c>
      <c r="X1459" s="14">
        <v>95.333735679787807</v>
      </c>
      <c r="Y1459" s="19">
        <f t="shared" si="45"/>
        <v>-0.95333735679787812</v>
      </c>
      <c r="Z1459" s="19">
        <v>-0.95330000000000004</v>
      </c>
      <c r="AA1459" t="s">
        <v>13117</v>
      </c>
      <c r="AB1459" s="121">
        <v>3</v>
      </c>
    </row>
    <row r="1460" spans="1:28" ht="20.25">
      <c r="A1460">
        <v>2890</v>
      </c>
      <c r="B1460" t="s">
        <v>2700</v>
      </c>
      <c r="C1460" t="s">
        <v>2701</v>
      </c>
      <c r="D1460" t="str">
        <f t="shared" si="44"/>
        <v>KanadeCoin KNDC</v>
      </c>
      <c r="E1460" s="3" t="s">
        <v>8887</v>
      </c>
      <c r="F1460" s="3" t="s">
        <v>8883</v>
      </c>
      <c r="G1460" s="3" t="s">
        <v>8883</v>
      </c>
      <c r="H1460" s="4">
        <v>1639</v>
      </c>
      <c r="I1460" s="4">
        <v>49915.629942604697</v>
      </c>
      <c r="J1460" s="6">
        <v>43739</v>
      </c>
      <c r="K1460" s="8">
        <v>1.78843323111E-6</v>
      </c>
      <c r="L1460" s="7">
        <v>1994</v>
      </c>
      <c r="M1460" s="7">
        <v>10856.2229978093</v>
      </c>
      <c r="N1460" s="9">
        <v>44515</v>
      </c>
      <c r="O1460" s="10">
        <v>6.4266497114078198E-4</v>
      </c>
      <c r="P1460" s="10">
        <v>1648</v>
      </c>
      <c r="Q1460" s="10">
        <v>3483032.92</v>
      </c>
      <c r="R1460" s="10">
        <v>359.34524138869239</v>
      </c>
      <c r="S1460" s="18">
        <v>359.34524138869239</v>
      </c>
      <c r="T1460" s="13">
        <v>44583</v>
      </c>
      <c r="U1460" s="16">
        <v>2.3302472737849E-5</v>
      </c>
      <c r="V1460" s="14">
        <v>1684</v>
      </c>
      <c r="W1460" s="16">
        <v>131588.82</v>
      </c>
      <c r="X1460" s="16">
        <v>96.374086999562891</v>
      </c>
      <c r="Y1460" s="19">
        <f t="shared" si="45"/>
        <v>-0.96374086999562891</v>
      </c>
      <c r="Z1460" s="19">
        <v>-0.9637</v>
      </c>
      <c r="AA1460" t="s">
        <v>13118</v>
      </c>
      <c r="AB1460" s="121">
        <v>3</v>
      </c>
    </row>
    <row r="1461" spans="1:28" ht="20.25">
      <c r="A1461">
        <v>2720</v>
      </c>
      <c r="B1461" t="s">
        <v>2514</v>
      </c>
      <c r="C1461" t="s">
        <v>2515</v>
      </c>
      <c r="D1461" t="str">
        <f t="shared" si="44"/>
        <v>Parkgene GENE</v>
      </c>
      <c r="E1461" s="3" t="s">
        <v>8887</v>
      </c>
      <c r="F1461" s="3" t="s">
        <v>8883</v>
      </c>
      <c r="G1461" s="3" t="s">
        <v>8883</v>
      </c>
      <c r="H1461" s="4">
        <v>1641</v>
      </c>
      <c r="I1461" s="4">
        <v>49571.888985189282</v>
      </c>
      <c r="J1461" s="6">
        <v>43924</v>
      </c>
      <c r="K1461" s="8">
        <v>3.4354077238699997E-5</v>
      </c>
      <c r="L1461" s="7">
        <v>2003</v>
      </c>
      <c r="M1461" s="7">
        <v>10126.237441861331</v>
      </c>
      <c r="N1461" s="9">
        <v>44222</v>
      </c>
      <c r="O1461" s="10">
        <v>9.2999999999999992E-3</v>
      </c>
      <c r="P1461" s="10">
        <v>1716</v>
      </c>
      <c r="Q1461" s="10">
        <v>2741276.0224926942</v>
      </c>
      <c r="R1461" s="10">
        <v>270.71022561256609</v>
      </c>
      <c r="S1461" s="18">
        <v>270.71022561256609</v>
      </c>
      <c r="T1461" s="13">
        <v>44397</v>
      </c>
      <c r="U1461" s="14">
        <v>5.0680887828000003E-4</v>
      </c>
      <c r="V1461" s="14">
        <v>1650</v>
      </c>
      <c r="W1461" s="14">
        <v>149387.4221521916</v>
      </c>
      <c r="X1461" s="14">
        <v>94.550442169032252</v>
      </c>
      <c r="Y1461" s="19">
        <f t="shared" si="45"/>
        <v>-0.94550442169032256</v>
      </c>
      <c r="Z1461" s="19">
        <v>-0.94550000000000001</v>
      </c>
      <c r="AA1461" t="s">
        <v>13119</v>
      </c>
      <c r="AB1461" s="121">
        <v>3</v>
      </c>
    </row>
    <row r="1462" spans="1:28" ht="20.25">
      <c r="A1462">
        <v>3207</v>
      </c>
      <c r="B1462" t="s">
        <v>3193</v>
      </c>
      <c r="C1462" t="s">
        <v>3194</v>
      </c>
      <c r="D1462" t="str">
        <f t="shared" si="44"/>
        <v>Social Activity Token SAT</v>
      </c>
      <c r="E1462" s="3" t="s">
        <v>8887</v>
      </c>
      <c r="F1462" s="3" t="s">
        <v>8883</v>
      </c>
      <c r="G1462" s="3" t="s">
        <v>8883</v>
      </c>
      <c r="H1462" s="4">
        <v>1642</v>
      </c>
      <c r="I1462" s="4">
        <v>49271.101703191896</v>
      </c>
      <c r="J1462" s="6">
        <v>43444</v>
      </c>
      <c r="K1462" s="7">
        <v>1.15740414286E-3</v>
      </c>
      <c r="L1462" s="7">
        <v>2786</v>
      </c>
      <c r="M1462" s="7">
        <v>0</v>
      </c>
      <c r="N1462" s="9">
        <v>43447</v>
      </c>
      <c r="O1462" s="10">
        <v>1.6776679575599999E-3</v>
      </c>
      <c r="P1462" s="10">
        <v>2904</v>
      </c>
      <c r="Q1462" s="10">
        <v>0</v>
      </c>
      <c r="R1462" s="10">
        <v>1.449509203772507</v>
      </c>
      <c r="S1462" s="18">
        <v>1.449509203772507</v>
      </c>
      <c r="T1462" s="13">
        <v>43947</v>
      </c>
      <c r="U1462" s="14">
        <v>1.5337333789100001E-4</v>
      </c>
      <c r="V1462" s="14">
        <v>2090</v>
      </c>
      <c r="W1462" s="14">
        <v>19473.423630734429</v>
      </c>
      <c r="X1462" s="14">
        <v>90.857944374519377</v>
      </c>
      <c r="Y1462" s="19">
        <f t="shared" si="45"/>
        <v>-0.90857944374519373</v>
      </c>
      <c r="Z1462" s="19">
        <v>-0.90859999999999996</v>
      </c>
      <c r="AA1462" t="s">
        <v>13120</v>
      </c>
      <c r="AB1462" s="121">
        <v>3</v>
      </c>
    </row>
    <row r="1463" spans="1:28" ht="20.25">
      <c r="A1463">
        <v>1969</v>
      </c>
      <c r="B1463" t="s">
        <v>1432</v>
      </c>
      <c r="C1463" t="s">
        <v>1433</v>
      </c>
      <c r="D1463" t="str">
        <f t="shared" si="44"/>
        <v>Sociall SCL</v>
      </c>
      <c r="E1463" s="3" t="s">
        <v>8887</v>
      </c>
      <c r="F1463" s="3" t="s">
        <v>8883</v>
      </c>
      <c r="G1463" s="3" t="s">
        <v>8883</v>
      </c>
      <c r="H1463" s="4">
        <v>1643</v>
      </c>
      <c r="I1463" s="4">
        <v>49099.449072178999</v>
      </c>
      <c r="J1463" s="6">
        <v>43595</v>
      </c>
      <c r="K1463" s="7">
        <v>6.2348381184299997E-3</v>
      </c>
      <c r="L1463" s="7">
        <v>1390</v>
      </c>
      <c r="M1463" s="7">
        <v>223596.01803825799</v>
      </c>
      <c r="N1463" s="9">
        <v>43656</v>
      </c>
      <c r="O1463" s="10">
        <v>0.43090706417899999</v>
      </c>
      <c r="P1463" s="10">
        <v>1421</v>
      </c>
      <c r="Q1463" s="10">
        <v>6956730.5517339604</v>
      </c>
      <c r="R1463" s="10">
        <v>69.112791061126558</v>
      </c>
      <c r="S1463" s="18">
        <v>69.112791061126558</v>
      </c>
      <c r="T1463" s="13">
        <v>44641</v>
      </c>
      <c r="U1463" s="14">
        <v>2.1228717765597359E-3</v>
      </c>
      <c r="V1463" s="14">
        <v>1970</v>
      </c>
      <c r="W1463" s="14">
        <v>35839.4</v>
      </c>
      <c r="X1463" s="14">
        <v>99.50734811447002</v>
      </c>
      <c r="Y1463" s="19">
        <f t="shared" si="45"/>
        <v>-0.99507348114470018</v>
      </c>
      <c r="Z1463" s="19">
        <v>-0.99509999999999998</v>
      </c>
      <c r="AA1463" t="s">
        <v>13121</v>
      </c>
      <c r="AB1463" s="121">
        <v>3</v>
      </c>
    </row>
    <row r="1464" spans="1:28" ht="20.25">
      <c r="A1464">
        <v>2733</v>
      </c>
      <c r="B1464" t="s">
        <v>2537</v>
      </c>
      <c r="C1464" t="s">
        <v>2538</v>
      </c>
      <c r="D1464" t="str">
        <f t="shared" si="44"/>
        <v>Freyrchain FREC</v>
      </c>
      <c r="E1464" s="3" t="s">
        <v>1772</v>
      </c>
      <c r="F1464" s="3" t="s">
        <v>8883</v>
      </c>
      <c r="G1464" s="3" t="s">
        <v>8883</v>
      </c>
      <c r="H1464" s="4">
        <v>1644</v>
      </c>
      <c r="I1464" s="4">
        <v>48928.010577750007</v>
      </c>
      <c r="J1464" s="6">
        <v>43320</v>
      </c>
      <c r="K1464" s="7">
        <v>5.47131523489952E-3</v>
      </c>
      <c r="L1464" s="7">
        <v>2779</v>
      </c>
      <c r="M1464" s="7">
        <v>0</v>
      </c>
      <c r="N1464" s="9">
        <v>43321</v>
      </c>
      <c r="O1464" s="10">
        <v>5.7914396747946696E-3</v>
      </c>
      <c r="P1464" s="10">
        <v>2798</v>
      </c>
      <c r="Q1464" s="10">
        <v>0</v>
      </c>
      <c r="R1464" s="10">
        <v>1.058509595252928</v>
      </c>
      <c r="S1464" s="18">
        <v>1.058509595252928</v>
      </c>
      <c r="T1464" s="13">
        <v>44333</v>
      </c>
      <c r="U1464" s="16">
        <v>4.4001259149999997E-5</v>
      </c>
      <c r="V1464" s="14">
        <v>2069</v>
      </c>
      <c r="W1464" s="16">
        <v>22000.629574999999</v>
      </c>
      <c r="X1464" s="16">
        <v>99.240236251764799</v>
      </c>
      <c r="Y1464" s="19">
        <f t="shared" si="45"/>
        <v>-0.99240236251764802</v>
      </c>
      <c r="Z1464" s="19">
        <v>-0.99239999999999995</v>
      </c>
      <c r="AA1464" t="s">
        <v>13122</v>
      </c>
      <c r="AB1464" s="121">
        <v>3</v>
      </c>
    </row>
    <row r="1465" spans="1:28" ht="20.25">
      <c r="A1465">
        <v>1252</v>
      </c>
      <c r="B1465" t="s">
        <v>679</v>
      </c>
      <c r="C1465" t="s">
        <v>679</v>
      </c>
      <c r="D1465" t="str">
        <f t="shared" si="44"/>
        <v>2GIVE 2GIVE</v>
      </c>
      <c r="E1465" s="3" t="s">
        <v>8887</v>
      </c>
      <c r="F1465" s="3" t="s">
        <v>8883</v>
      </c>
      <c r="G1465" s="3" t="s">
        <v>8883</v>
      </c>
      <c r="H1465" s="4">
        <v>1645</v>
      </c>
      <c r="I1465" s="4">
        <v>48909.004940142499</v>
      </c>
      <c r="J1465" s="6">
        <v>43326</v>
      </c>
      <c r="K1465" s="7">
        <v>2.6148500000000002E-3</v>
      </c>
      <c r="L1465" s="7">
        <v>791</v>
      </c>
      <c r="M1465" s="7">
        <v>1543047.7811400001</v>
      </c>
      <c r="N1465" s="9">
        <v>43367</v>
      </c>
      <c r="O1465" s="10">
        <v>4.9552600000000004E-3</v>
      </c>
      <c r="P1465" s="10">
        <v>1805</v>
      </c>
      <c r="Q1465" s="10">
        <v>2023490.2493700001</v>
      </c>
      <c r="R1465" s="10">
        <v>1.8950456049104161</v>
      </c>
      <c r="S1465" s="18">
        <v>1.8950456049104161</v>
      </c>
      <c r="T1465" s="13">
        <v>43905</v>
      </c>
      <c r="U1465" s="16">
        <v>9.3538490308399998E-5</v>
      </c>
      <c r="V1465" s="14">
        <v>1909</v>
      </c>
      <c r="W1465" s="16">
        <v>48909.106970148598</v>
      </c>
      <c r="X1465" s="16">
        <v>98.112339406844455</v>
      </c>
      <c r="Y1465" s="19">
        <f t="shared" si="45"/>
        <v>-0.98112339406844451</v>
      </c>
      <c r="Z1465" s="19">
        <v>-0.98109999999999997</v>
      </c>
      <c r="AA1465" t="s">
        <v>13123</v>
      </c>
      <c r="AB1465" s="121">
        <v>3</v>
      </c>
    </row>
    <row r="1466" spans="1:28" ht="20.25">
      <c r="A1466">
        <v>2372</v>
      </c>
      <c r="B1466" t="s">
        <v>1976</v>
      </c>
      <c r="C1466" t="s">
        <v>1977</v>
      </c>
      <c r="D1466" t="str">
        <f t="shared" si="44"/>
        <v>CDX Network CDX</v>
      </c>
      <c r="E1466" s="3" t="s">
        <v>8887</v>
      </c>
      <c r="F1466" s="3" t="s">
        <v>8883</v>
      </c>
      <c r="G1466" s="3" t="s">
        <v>8883</v>
      </c>
      <c r="H1466" s="4">
        <v>1646</v>
      </c>
      <c r="I1466" s="4">
        <v>48715.052513647097</v>
      </c>
      <c r="J1466" s="6">
        <v>43461</v>
      </c>
      <c r="K1466" s="7">
        <v>1.0227785205199999E-3</v>
      </c>
      <c r="L1466" s="7">
        <v>1833</v>
      </c>
      <c r="M1466" s="7">
        <v>33291.440842926</v>
      </c>
      <c r="N1466" s="9">
        <v>43546</v>
      </c>
      <c r="O1466" s="10">
        <v>2.8590030951799999E-2</v>
      </c>
      <c r="P1466" s="10">
        <v>2026</v>
      </c>
      <c r="Q1466" s="10">
        <v>930605.50748108991</v>
      </c>
      <c r="R1466" s="10">
        <v>27.953296220245502</v>
      </c>
      <c r="S1466" s="18">
        <v>27.953296220245502</v>
      </c>
      <c r="T1466" s="13">
        <v>44189</v>
      </c>
      <c r="U1466" s="14">
        <v>7.1279994447E-4</v>
      </c>
      <c r="V1466" s="14">
        <v>2063</v>
      </c>
      <c r="W1466" s="14">
        <v>23198.786992720619</v>
      </c>
      <c r="X1466" s="14">
        <v>97.506823459996568</v>
      </c>
      <c r="Y1466" s="19">
        <f t="shared" si="45"/>
        <v>-0.97506823459996572</v>
      </c>
      <c r="Z1466" s="19">
        <v>-0.97509999999999997</v>
      </c>
      <c r="AA1466" t="s">
        <v>13124</v>
      </c>
      <c r="AB1466" s="121">
        <v>3</v>
      </c>
    </row>
    <row r="1467" spans="1:28" ht="20.25">
      <c r="A1467">
        <v>3343</v>
      </c>
      <c r="B1467" t="s">
        <v>3419</v>
      </c>
      <c r="C1467" t="s">
        <v>3419</v>
      </c>
      <c r="D1467" t="str">
        <f t="shared" si="44"/>
        <v>ANON ANON</v>
      </c>
      <c r="E1467" s="3" t="s">
        <v>8884</v>
      </c>
      <c r="F1467" s="3" t="s">
        <v>8883</v>
      </c>
      <c r="G1467" s="3" t="s">
        <v>8883</v>
      </c>
      <c r="H1467" s="4">
        <v>1647</v>
      </c>
      <c r="I1467" s="4">
        <v>47570.69577034258</v>
      </c>
      <c r="J1467" s="6">
        <v>43370</v>
      </c>
      <c r="K1467" s="7">
        <v>0.72368180751800504</v>
      </c>
      <c r="L1467" s="7">
        <v>2869</v>
      </c>
      <c r="M1467" s="7">
        <v>0</v>
      </c>
      <c r="N1467" s="9">
        <v>43371</v>
      </c>
      <c r="O1467" s="10">
        <v>0.86253082752227805</v>
      </c>
      <c r="P1467" s="10">
        <v>2957</v>
      </c>
      <c r="Q1467" s="10">
        <v>0</v>
      </c>
      <c r="R1467" s="10">
        <v>1.191864737460349</v>
      </c>
      <c r="S1467" s="18">
        <v>1.191864737460349</v>
      </c>
      <c r="T1467" s="13">
        <v>44162</v>
      </c>
      <c r="U1467" s="14">
        <v>3.4217249225999998E-4</v>
      </c>
      <c r="V1467" s="14">
        <v>2351</v>
      </c>
      <c r="W1467" s="14">
        <v>2598.3901560689719</v>
      </c>
      <c r="X1467" s="14">
        <v>99.960329244898645</v>
      </c>
      <c r="Y1467" s="19">
        <f t="shared" si="45"/>
        <v>-0.99960329244898649</v>
      </c>
      <c r="Z1467" s="19">
        <v>-0.99960000000000004</v>
      </c>
      <c r="AA1467" t="s">
        <v>13125</v>
      </c>
      <c r="AB1467" s="121">
        <v>3</v>
      </c>
    </row>
    <row r="1468" spans="1:28" ht="20.25">
      <c r="A1468">
        <v>3472</v>
      </c>
      <c r="B1468" t="s">
        <v>3613</v>
      </c>
      <c r="C1468" t="s">
        <v>3614</v>
      </c>
      <c r="D1468" t="str">
        <f t="shared" si="44"/>
        <v>JSECOIN JSE</v>
      </c>
      <c r="E1468" s="3" t="s">
        <v>8887</v>
      </c>
      <c r="F1468" s="3" t="s">
        <v>8883</v>
      </c>
      <c r="G1468" s="3" t="s">
        <v>8883</v>
      </c>
      <c r="H1468" s="4">
        <v>1649</v>
      </c>
      <c r="I1468" s="4">
        <v>47259.701278974193</v>
      </c>
      <c r="J1468" s="6">
        <v>43395</v>
      </c>
      <c r="K1468" s="7">
        <v>1.2544203782454101E-3</v>
      </c>
      <c r="L1468" s="7">
        <v>2842</v>
      </c>
      <c r="M1468" s="7">
        <v>0</v>
      </c>
      <c r="N1468" s="9">
        <v>43422</v>
      </c>
      <c r="O1468" s="10">
        <v>3.9142295543300003E-3</v>
      </c>
      <c r="P1468" s="10">
        <v>1857</v>
      </c>
      <c r="Q1468" s="10">
        <v>1735882.052901895</v>
      </c>
      <c r="R1468" s="10">
        <v>3.1203491446822111</v>
      </c>
      <c r="S1468" s="18">
        <v>3.1203491446822111</v>
      </c>
      <c r="T1468" s="13">
        <v>43934</v>
      </c>
      <c r="U1468" s="16">
        <v>1.5626265075599999E-5</v>
      </c>
      <c r="V1468" s="14">
        <v>2260</v>
      </c>
      <c r="W1468" s="16">
        <v>6929.9341599971067</v>
      </c>
      <c r="X1468" s="16">
        <v>99.60078312069578</v>
      </c>
      <c r="Y1468" s="19">
        <f t="shared" si="45"/>
        <v>-0.99600783120695779</v>
      </c>
      <c r="Z1468" s="19">
        <v>-0.996</v>
      </c>
      <c r="AA1468" t="s">
        <v>13126</v>
      </c>
      <c r="AB1468" s="121">
        <v>3</v>
      </c>
    </row>
    <row r="1469" spans="1:28" ht="20.25">
      <c r="A1469">
        <v>3952</v>
      </c>
      <c r="B1469" t="s">
        <v>4313</v>
      </c>
      <c r="C1469" t="s">
        <v>4313</v>
      </c>
      <c r="D1469" t="str">
        <f t="shared" si="44"/>
        <v>IOTW IOTW</v>
      </c>
      <c r="E1469" s="3" t="s">
        <v>1772</v>
      </c>
      <c r="F1469" s="3" t="s">
        <v>8883</v>
      </c>
      <c r="G1469" s="3" t="s">
        <v>8883</v>
      </c>
      <c r="H1469" s="4">
        <v>1650</v>
      </c>
      <c r="I1469" s="4">
        <v>47104.077404061587</v>
      </c>
      <c r="J1469" s="6">
        <v>43610</v>
      </c>
      <c r="K1469" s="7">
        <v>5.9801815803599999E-3</v>
      </c>
      <c r="L1469" s="7">
        <v>2770</v>
      </c>
      <c r="M1469" s="7">
        <v>0</v>
      </c>
      <c r="N1469" s="9">
        <v>43640</v>
      </c>
      <c r="O1469" s="10">
        <v>1.08595859273E-2</v>
      </c>
      <c r="P1469" s="10">
        <v>3112</v>
      </c>
      <c r="Q1469" s="10">
        <v>0</v>
      </c>
      <c r="R1469" s="10">
        <v>1.8159291288018491</v>
      </c>
      <c r="S1469" s="18">
        <v>1.8159291288018491</v>
      </c>
      <c r="T1469" s="13">
        <v>43977</v>
      </c>
      <c r="U1469" s="14">
        <v>8.3987747380499995E-4</v>
      </c>
      <c r="V1469" s="14">
        <v>2022</v>
      </c>
      <c r="W1469" s="14">
        <v>27933.02295187235</v>
      </c>
      <c r="X1469" s="14">
        <v>92.266026721206515</v>
      </c>
      <c r="Y1469" s="19">
        <f t="shared" si="45"/>
        <v>-0.92266026721206518</v>
      </c>
      <c r="Z1469" s="19">
        <v>-0.92269999999999996</v>
      </c>
      <c r="AA1469" t="s">
        <v>13127</v>
      </c>
      <c r="AB1469" s="121">
        <v>3</v>
      </c>
    </row>
    <row r="1470" spans="1:28" ht="20.25">
      <c r="A1470">
        <v>3619</v>
      </c>
      <c r="B1470" t="s">
        <v>3764</v>
      </c>
      <c r="C1470" t="s">
        <v>3764</v>
      </c>
      <c r="D1470" t="str">
        <f t="shared" si="44"/>
        <v>BEAT BEAT</v>
      </c>
      <c r="E1470" s="3" t="s">
        <v>8887</v>
      </c>
      <c r="F1470" s="3" t="s">
        <v>8883</v>
      </c>
      <c r="G1470" s="3" t="s">
        <v>8883</v>
      </c>
      <c r="H1470" s="4">
        <v>1651</v>
      </c>
      <c r="I1470" s="4">
        <v>46813.185992651757</v>
      </c>
      <c r="J1470" s="6">
        <v>43660</v>
      </c>
      <c r="K1470" s="7">
        <v>1.66557492514E-4</v>
      </c>
      <c r="L1470" s="7">
        <v>1926</v>
      </c>
      <c r="M1470" s="7">
        <v>20559.595405220822</v>
      </c>
      <c r="N1470" s="9">
        <v>44060</v>
      </c>
      <c r="O1470" s="10">
        <v>5.8048950264299997E-3</v>
      </c>
      <c r="P1470" s="10">
        <v>2076</v>
      </c>
      <c r="Q1470" s="10">
        <v>724108.63299184758</v>
      </c>
      <c r="R1470" s="10">
        <v>34.8521999149457</v>
      </c>
      <c r="S1470" s="18">
        <v>34.8521999149457</v>
      </c>
      <c r="T1470" s="13">
        <v>44062</v>
      </c>
      <c r="U1470" s="14">
        <v>1.2315562221100001E-3</v>
      </c>
      <c r="V1470" s="14">
        <v>1641</v>
      </c>
      <c r="W1470" s="14">
        <v>153625.60190741639</v>
      </c>
      <c r="X1470" s="14">
        <v>78.78417755183068</v>
      </c>
      <c r="Y1470" s="19">
        <f t="shared" si="45"/>
        <v>-0.78784177551830681</v>
      </c>
      <c r="Z1470" s="19">
        <v>-0.78779999999999994</v>
      </c>
      <c r="AA1470" t="s">
        <v>13128</v>
      </c>
      <c r="AB1470" s="121">
        <v>3</v>
      </c>
    </row>
    <row r="1471" spans="1:28" ht="20.25">
      <c r="A1471">
        <v>815</v>
      </c>
      <c r="B1471" t="s">
        <v>434</v>
      </c>
      <c r="C1471" t="s">
        <v>435</v>
      </c>
      <c r="D1471" t="str">
        <f t="shared" si="44"/>
        <v>Kobocoin KOBO</v>
      </c>
      <c r="E1471" s="3" t="s">
        <v>8885</v>
      </c>
      <c r="F1471" s="3" t="s">
        <v>8883</v>
      </c>
      <c r="G1471" s="3" t="s">
        <v>8883</v>
      </c>
      <c r="H1471" s="4">
        <v>1652</v>
      </c>
      <c r="I1471" s="4">
        <v>46217.714260997796</v>
      </c>
      <c r="J1471" s="6">
        <v>43388</v>
      </c>
      <c r="K1471" s="7">
        <v>1.6182700000000001E-2</v>
      </c>
      <c r="L1471" s="7">
        <v>1197</v>
      </c>
      <c r="M1471" s="7">
        <v>428272.65455099999</v>
      </c>
      <c r="N1471" s="9">
        <v>43391</v>
      </c>
      <c r="O1471" s="10">
        <v>3.74706E-2</v>
      </c>
      <c r="P1471" s="10">
        <v>2159</v>
      </c>
      <c r="Q1471" s="10">
        <v>510998.72409600002</v>
      </c>
      <c r="R1471" s="10">
        <v>2.315472696150827</v>
      </c>
      <c r="S1471" s="18">
        <v>2.315472696150827</v>
      </c>
      <c r="T1471" s="13">
        <v>43906</v>
      </c>
      <c r="U1471" s="14">
        <v>1.3696793485100001E-3</v>
      </c>
      <c r="V1471" s="14">
        <v>1978</v>
      </c>
      <c r="W1471" s="14">
        <v>34241.8248532734</v>
      </c>
      <c r="X1471" s="14">
        <v>96.344655947569564</v>
      </c>
      <c r="Y1471" s="19">
        <f t="shared" si="45"/>
        <v>-0.96344655947569569</v>
      </c>
      <c r="Z1471" s="19">
        <v>-0.96340000000000003</v>
      </c>
      <c r="AA1471" t="s">
        <v>13129</v>
      </c>
      <c r="AB1471" s="121">
        <v>3</v>
      </c>
    </row>
    <row r="1472" spans="1:28" ht="20.25">
      <c r="A1472">
        <v>2779</v>
      </c>
      <c r="B1472" t="s">
        <v>2603</v>
      </c>
      <c r="C1472" t="s">
        <v>2604</v>
      </c>
      <c r="D1472" t="str">
        <f t="shared" si="44"/>
        <v>Level Up Coin LUC</v>
      </c>
      <c r="E1472" s="3" t="s">
        <v>8884</v>
      </c>
      <c r="F1472" s="3" t="s">
        <v>8883</v>
      </c>
      <c r="G1472" s="3" t="s">
        <v>8883</v>
      </c>
      <c r="H1472" s="4">
        <v>1653</v>
      </c>
      <c r="I1472" s="4">
        <v>46171.075730452867</v>
      </c>
      <c r="J1472" s="6">
        <v>43320</v>
      </c>
      <c r="K1472" s="7">
        <v>3.3084142487496099E-3</v>
      </c>
      <c r="L1472" s="7">
        <v>2841</v>
      </c>
      <c r="M1472" s="7">
        <v>0</v>
      </c>
      <c r="N1472" s="9">
        <v>43322</v>
      </c>
      <c r="O1472" s="10">
        <v>4.9181221984326796E-3</v>
      </c>
      <c r="P1472" s="10">
        <v>2802</v>
      </c>
      <c r="Q1472" s="10">
        <v>0</v>
      </c>
      <c r="R1472" s="10">
        <v>1.486549696819691</v>
      </c>
      <c r="S1472" s="18">
        <v>1.486549696819691</v>
      </c>
      <c r="T1472" s="13">
        <v>43982</v>
      </c>
      <c r="U1472" s="16">
        <v>7.08265028883E-6</v>
      </c>
      <c r="V1472" s="14">
        <v>2257</v>
      </c>
      <c r="W1472" s="16">
        <v>7060.859595505236</v>
      </c>
      <c r="X1472" s="16">
        <v>99.855988728968811</v>
      </c>
      <c r="Y1472" s="19">
        <f t="shared" si="45"/>
        <v>-0.99855988728968814</v>
      </c>
      <c r="Z1472" s="19">
        <v>-0.99860000000000004</v>
      </c>
      <c r="AA1472" t="s">
        <v>13130</v>
      </c>
      <c r="AB1472" s="121">
        <v>3</v>
      </c>
    </row>
    <row r="1473" spans="1:28" ht="20.25">
      <c r="A1473">
        <v>1888</v>
      </c>
      <c r="B1473" t="s">
        <v>1332</v>
      </c>
      <c r="C1473" t="s">
        <v>1333</v>
      </c>
      <c r="D1473" t="str">
        <f t="shared" si="44"/>
        <v>InvestFeed IFT</v>
      </c>
      <c r="E1473" s="3" t="s">
        <v>8893</v>
      </c>
      <c r="F1473" s="3" t="s">
        <v>8883</v>
      </c>
      <c r="G1473" s="3" t="s">
        <v>8883</v>
      </c>
      <c r="H1473" s="4">
        <v>1654</v>
      </c>
      <c r="I1473" s="4">
        <v>44898.629229062302</v>
      </c>
      <c r="J1473" s="6">
        <v>43326</v>
      </c>
      <c r="K1473" s="7">
        <v>7.5603800000000002E-3</v>
      </c>
      <c r="L1473" s="7">
        <v>763</v>
      </c>
      <c r="M1473" s="7">
        <v>1683848.8515900001</v>
      </c>
      <c r="N1473" s="9">
        <v>43338</v>
      </c>
      <c r="O1473" s="10">
        <v>2.1055999999999998E-2</v>
      </c>
      <c r="P1473" s="10">
        <v>1683</v>
      </c>
      <c r="Q1473" s="10">
        <v>3129179.2425799998</v>
      </c>
      <c r="R1473" s="10">
        <v>2.7850451961409339</v>
      </c>
      <c r="S1473" s="18">
        <v>2.7850451961409339</v>
      </c>
      <c r="T1473" s="13">
        <v>43928</v>
      </c>
      <c r="U1473" s="16">
        <v>7.1383734962599993E-5</v>
      </c>
      <c r="V1473" s="14">
        <v>2157</v>
      </c>
      <c r="W1473" s="16">
        <v>13729.1513932409</v>
      </c>
      <c r="X1473" s="16">
        <v>99.660981501887363</v>
      </c>
      <c r="Y1473" s="19">
        <f t="shared" si="45"/>
        <v>-0.99660981501887358</v>
      </c>
      <c r="Z1473" s="19">
        <v>-0.99660000000000004</v>
      </c>
      <c r="AA1473" t="s">
        <v>13131</v>
      </c>
      <c r="AB1473" s="121">
        <v>3</v>
      </c>
    </row>
    <row r="1474" spans="1:28" ht="20.25">
      <c r="A1474">
        <v>3755</v>
      </c>
      <c r="B1474" t="s">
        <v>4002</v>
      </c>
      <c r="C1474" t="s">
        <v>28</v>
      </c>
      <c r="D1474" t="str">
        <f t="shared" ref="D1474:D1537" si="46">_xlfn.TEXTJOIN(" ",TRUE,B1474,C1474)</f>
        <v>Moneynet MNC</v>
      </c>
      <c r="E1474" s="3" t="s">
        <v>8887</v>
      </c>
      <c r="F1474" s="3" t="s">
        <v>8883</v>
      </c>
      <c r="G1474" s="3" t="s">
        <v>8883</v>
      </c>
      <c r="H1474" s="4">
        <v>1655</v>
      </c>
      <c r="I1474" s="4">
        <v>44661.205422723397</v>
      </c>
      <c r="J1474" s="6">
        <v>43777</v>
      </c>
      <c r="K1474" s="8">
        <v>9.3182233505699992E-6</v>
      </c>
      <c r="L1474" s="7">
        <v>1466</v>
      </c>
      <c r="M1474" s="7">
        <v>167021.32227527301</v>
      </c>
      <c r="N1474" s="9">
        <v>44239</v>
      </c>
      <c r="O1474" s="10">
        <v>5.9876000000000005E-4</v>
      </c>
      <c r="P1474" s="10">
        <v>1912</v>
      </c>
      <c r="Q1474" s="10">
        <v>1452136.82</v>
      </c>
      <c r="R1474" s="10">
        <v>64.256884330141503</v>
      </c>
      <c r="S1474" s="18">
        <v>64.256884330141503</v>
      </c>
      <c r="T1474" s="13">
        <v>44282</v>
      </c>
      <c r="U1474" s="14">
        <v>1.6949999999999999E-5</v>
      </c>
      <c r="V1474" s="14">
        <v>1696</v>
      </c>
      <c r="W1474" s="14">
        <v>125780.77</v>
      </c>
      <c r="X1474" s="14">
        <v>97.169149575789973</v>
      </c>
      <c r="Y1474" s="19">
        <f t="shared" ref="Y1474:Y1537" si="47">X1474/-100</f>
        <v>-0.9716914957578997</v>
      </c>
      <c r="Z1474" s="19">
        <v>-0.97170000000000001</v>
      </c>
      <c r="AA1474" t="s">
        <v>13132</v>
      </c>
      <c r="AB1474" s="121">
        <v>3</v>
      </c>
    </row>
    <row r="1475" spans="1:28" ht="20.25">
      <c r="A1475">
        <v>4238</v>
      </c>
      <c r="B1475" t="s">
        <v>4677</v>
      </c>
      <c r="C1475" t="s">
        <v>4678</v>
      </c>
      <c r="D1475" t="str">
        <f t="shared" si="46"/>
        <v>EveriToken EVT</v>
      </c>
      <c r="E1475" s="3" t="s">
        <v>8893</v>
      </c>
      <c r="F1475" s="3" t="s">
        <v>8883</v>
      </c>
      <c r="G1475" s="3" t="s">
        <v>8883</v>
      </c>
      <c r="H1475" s="4">
        <v>1656</v>
      </c>
      <c r="I1475" s="4">
        <v>44540.044496293602</v>
      </c>
      <c r="J1475" s="6">
        <v>43691</v>
      </c>
      <c r="K1475" s="7">
        <v>4.5977022610099998E-2</v>
      </c>
      <c r="L1475" s="7">
        <v>2875</v>
      </c>
      <c r="M1475" s="7">
        <v>0</v>
      </c>
      <c r="N1475" s="9">
        <v>43703</v>
      </c>
      <c r="O1475" s="10">
        <v>0.249990049485</v>
      </c>
      <c r="P1475" s="10">
        <v>3195</v>
      </c>
      <c r="Q1475" s="10">
        <v>0</v>
      </c>
      <c r="R1475" s="10">
        <v>5.437282261728785</v>
      </c>
      <c r="S1475" s="18">
        <v>5.437282261728785</v>
      </c>
      <c r="T1475" s="13">
        <v>44158</v>
      </c>
      <c r="U1475" s="14">
        <v>9.9909999999999997E-5</v>
      </c>
      <c r="V1475" s="14">
        <v>2362</v>
      </c>
      <c r="W1475" s="14">
        <v>2261.6436505299998</v>
      </c>
      <c r="X1475" s="14">
        <v>99.960034409287161</v>
      </c>
      <c r="Y1475" s="19">
        <f t="shared" si="47"/>
        <v>-0.99960034409287157</v>
      </c>
      <c r="Z1475" s="19">
        <v>-0.99960000000000004</v>
      </c>
      <c r="AA1475" t="s">
        <v>13133</v>
      </c>
      <c r="AB1475" s="121">
        <v>3</v>
      </c>
    </row>
    <row r="1476" spans="1:28" ht="20.25">
      <c r="A1476">
        <v>3668</v>
      </c>
      <c r="B1476" t="s">
        <v>3852</v>
      </c>
      <c r="C1476" t="s">
        <v>3853</v>
      </c>
      <c r="D1476" t="str">
        <f t="shared" si="46"/>
        <v>ProxyNode PRX</v>
      </c>
      <c r="E1476" s="3" t="s">
        <v>8887</v>
      </c>
      <c r="F1476" s="3" t="s">
        <v>8883</v>
      </c>
      <c r="G1476" s="3" t="s">
        <v>8883</v>
      </c>
      <c r="H1476" s="4">
        <v>1657</v>
      </c>
      <c r="I1476" s="4">
        <v>43566.872942656097</v>
      </c>
      <c r="J1476" s="6">
        <v>43470</v>
      </c>
      <c r="K1476" s="7">
        <v>4.6688197929200002E-2</v>
      </c>
      <c r="L1476" s="7">
        <v>2777</v>
      </c>
      <c r="M1476" s="7">
        <v>0</v>
      </c>
      <c r="N1476" s="9">
        <v>43474</v>
      </c>
      <c r="O1476" s="10">
        <v>0.196691839167</v>
      </c>
      <c r="P1476" s="10">
        <v>3025</v>
      </c>
      <c r="Q1476" s="10">
        <v>0</v>
      </c>
      <c r="R1476" s="10">
        <v>4.2128813681194552</v>
      </c>
      <c r="S1476" s="18">
        <v>4.2128813681194552</v>
      </c>
      <c r="T1476" s="13">
        <v>44219</v>
      </c>
      <c r="U1476" s="14">
        <v>9.4489999999999998E-5</v>
      </c>
      <c r="V1476" s="14">
        <v>2064</v>
      </c>
      <c r="W1476" s="14">
        <v>23001.822142730001</v>
      </c>
      <c r="X1476" s="14">
        <v>99.951960386155221</v>
      </c>
      <c r="Y1476" s="19">
        <f t="shared" si="47"/>
        <v>-0.99951960386155225</v>
      </c>
      <c r="Z1476" s="19">
        <v>-0.99950000000000006</v>
      </c>
      <c r="AA1476" t="s">
        <v>13134</v>
      </c>
      <c r="AB1476" s="121">
        <v>3</v>
      </c>
    </row>
    <row r="1477" spans="1:28" ht="20.25">
      <c r="A1477">
        <v>4154</v>
      </c>
      <c r="B1477" t="s">
        <v>4572</v>
      </c>
      <c r="C1477" t="s">
        <v>4573</v>
      </c>
      <c r="D1477" t="str">
        <f t="shared" si="46"/>
        <v>Asian Dragon AD</v>
      </c>
      <c r="E1477" s="3" t="s">
        <v>8887</v>
      </c>
      <c r="F1477" s="3" t="s">
        <v>8883</v>
      </c>
      <c r="G1477" s="3" t="s">
        <v>8883</v>
      </c>
      <c r="H1477" s="4">
        <v>1658</v>
      </c>
      <c r="I1477" s="4">
        <v>43379.301694421127</v>
      </c>
      <c r="J1477" s="6">
        <v>43728</v>
      </c>
      <c r="K1477" s="7">
        <v>2.1407313436500001E-4</v>
      </c>
      <c r="L1477" s="7">
        <v>1985</v>
      </c>
      <c r="M1477" s="7">
        <v>12846.187433373851</v>
      </c>
      <c r="N1477" s="9">
        <v>44158</v>
      </c>
      <c r="O1477" s="10">
        <v>4.1561383414600002E-3</v>
      </c>
      <c r="P1477" s="10">
        <v>2333</v>
      </c>
      <c r="Q1477" s="10">
        <v>219717.56412620519</v>
      </c>
      <c r="R1477" s="10">
        <v>19.41457228525314</v>
      </c>
      <c r="S1477" s="18">
        <v>19.41457228525314</v>
      </c>
      <c r="T1477" s="13">
        <v>44191</v>
      </c>
      <c r="U1477" s="14">
        <v>9.9212761628999992E-4</v>
      </c>
      <c r="V1477" s="14">
        <v>1891</v>
      </c>
      <c r="W1477" s="14">
        <v>52449.61674615497</v>
      </c>
      <c r="X1477" s="14">
        <v>76.128619050214823</v>
      </c>
      <c r="Y1477" s="19">
        <f t="shared" si="47"/>
        <v>-0.76128619050214819</v>
      </c>
      <c r="Z1477" s="19">
        <v>-0.76129999999999998</v>
      </c>
      <c r="AA1477" t="s">
        <v>13135</v>
      </c>
      <c r="AB1477" s="121">
        <v>3</v>
      </c>
    </row>
    <row r="1478" spans="1:28" ht="20.25">
      <c r="A1478">
        <v>3436</v>
      </c>
      <c r="B1478" t="s">
        <v>3561</v>
      </c>
      <c r="C1478" t="s">
        <v>3562</v>
      </c>
      <c r="D1478" t="str">
        <f t="shared" si="46"/>
        <v>SIMDAQ SMQ</v>
      </c>
      <c r="E1478" s="3" t="s">
        <v>8887</v>
      </c>
      <c r="F1478" s="3" t="s">
        <v>8883</v>
      </c>
      <c r="G1478" s="3" t="s">
        <v>8883</v>
      </c>
      <c r="H1478" s="4">
        <v>1659</v>
      </c>
      <c r="I1478" s="4">
        <v>43368.965156365193</v>
      </c>
      <c r="J1478" s="6">
        <v>43401</v>
      </c>
      <c r="K1478" s="7">
        <v>2.27445866912603E-2</v>
      </c>
      <c r="L1478" s="7">
        <v>1216</v>
      </c>
      <c r="M1478" s="7">
        <v>400832.14998696488</v>
      </c>
      <c r="N1478" s="9">
        <v>43402</v>
      </c>
      <c r="O1478" s="10">
        <v>4.1946519166231197E-2</v>
      </c>
      <c r="P1478" s="10">
        <v>2071</v>
      </c>
      <c r="Q1478" s="10">
        <v>739231.43515861477</v>
      </c>
      <c r="R1478" s="10">
        <v>1.844241873269534</v>
      </c>
      <c r="S1478" s="18">
        <v>1.844241873269534</v>
      </c>
      <c r="T1478" s="13">
        <v>43916</v>
      </c>
      <c r="U1478" s="14">
        <v>8.9688056096700003E-4</v>
      </c>
      <c r="V1478" s="14">
        <v>2132</v>
      </c>
      <c r="W1478" s="14">
        <v>15805.895636347461</v>
      </c>
      <c r="X1478" s="14">
        <v>97.861847469601187</v>
      </c>
      <c r="Y1478" s="19">
        <f t="shared" si="47"/>
        <v>-0.97861847469601182</v>
      </c>
      <c r="Z1478" s="19">
        <v>-0.97860000000000003</v>
      </c>
      <c r="AA1478" t="s">
        <v>13136</v>
      </c>
      <c r="AB1478" s="121">
        <v>3</v>
      </c>
    </row>
    <row r="1479" spans="1:28" ht="20.25">
      <c r="A1479">
        <v>43</v>
      </c>
      <c r="B1479" t="s">
        <v>53</v>
      </c>
      <c r="C1479" t="s">
        <v>54</v>
      </c>
      <c r="D1479" t="str">
        <f t="shared" si="46"/>
        <v>Anoncoin ANC</v>
      </c>
      <c r="E1479" s="3" t="s">
        <v>8882</v>
      </c>
      <c r="F1479" s="3" t="s">
        <v>8883</v>
      </c>
      <c r="G1479" s="3" t="s">
        <v>8883</v>
      </c>
      <c r="H1479" s="4">
        <v>1660</v>
      </c>
      <c r="I1479" s="4">
        <v>43169.381458863703</v>
      </c>
      <c r="J1479" s="6">
        <v>43343</v>
      </c>
      <c r="K1479" s="7">
        <v>0.18135499999999999</v>
      </c>
      <c r="L1479" s="7">
        <v>779</v>
      </c>
      <c r="M1479" s="7">
        <v>1606820.58253</v>
      </c>
      <c r="N1479" s="9">
        <v>43371</v>
      </c>
      <c r="O1479" s="10">
        <v>3.0981399999999999</v>
      </c>
      <c r="P1479" s="10">
        <v>1458</v>
      </c>
      <c r="Q1479" s="10">
        <v>6369759.3130900003</v>
      </c>
      <c r="R1479" s="10">
        <v>17.083289680460979</v>
      </c>
      <c r="S1479" s="18">
        <v>17.083289680460979</v>
      </c>
      <c r="T1479" s="13">
        <v>44106</v>
      </c>
      <c r="U1479" s="14">
        <v>7.7114100000000001E-3</v>
      </c>
      <c r="V1479" s="14">
        <v>1879</v>
      </c>
      <c r="W1479" s="14">
        <v>55573.447084129999</v>
      </c>
      <c r="X1479" s="14">
        <v>99.751095496007281</v>
      </c>
      <c r="Y1479" s="19">
        <f t="shared" si="47"/>
        <v>-0.9975109549600728</v>
      </c>
      <c r="Z1479" s="19">
        <v>-0.99750000000000005</v>
      </c>
      <c r="AA1479" t="s">
        <v>13137</v>
      </c>
      <c r="AB1479" s="121">
        <v>3</v>
      </c>
    </row>
    <row r="1480" spans="1:28" ht="20.25">
      <c r="A1480">
        <v>730</v>
      </c>
      <c r="B1480" t="s">
        <v>403</v>
      </c>
      <c r="C1480" t="s">
        <v>404</v>
      </c>
      <c r="D1480" t="str">
        <f t="shared" si="46"/>
        <v>GCN Coin GCN</v>
      </c>
      <c r="E1480" s="3" t="s">
        <v>8882</v>
      </c>
      <c r="F1480" s="3" t="s">
        <v>8883</v>
      </c>
      <c r="G1480" s="3" t="s">
        <v>8883</v>
      </c>
      <c r="H1480" s="4">
        <v>1661</v>
      </c>
      <c r="I1480" s="4">
        <v>42868.074291424302</v>
      </c>
      <c r="J1480" s="6">
        <v>43521</v>
      </c>
      <c r="K1480" s="8">
        <v>8.93793767458E-7</v>
      </c>
      <c r="L1480" s="7">
        <v>1380</v>
      </c>
      <c r="M1480" s="7">
        <v>228267.50943142999</v>
      </c>
      <c r="N1480" s="9">
        <v>43525</v>
      </c>
      <c r="O1480" s="12">
        <v>3.8742190561700001E-5</v>
      </c>
      <c r="P1480" s="10">
        <v>2191</v>
      </c>
      <c r="Q1480" s="10">
        <v>445736.23219085799</v>
      </c>
      <c r="R1480" s="10">
        <v>43.345782855350379</v>
      </c>
      <c r="S1480" s="18">
        <v>43.345782855350379</v>
      </c>
      <c r="T1480" s="13">
        <v>44180</v>
      </c>
      <c r="U1480" s="14">
        <v>8.0000000000000002E-8</v>
      </c>
      <c r="V1480" s="14">
        <v>2150</v>
      </c>
      <c r="W1480" s="14">
        <v>14093.674079390001</v>
      </c>
      <c r="X1480" s="14">
        <v>99.793506771712899</v>
      </c>
      <c r="Y1480" s="19">
        <f t="shared" si="47"/>
        <v>-0.99793506771712903</v>
      </c>
      <c r="Z1480" s="19">
        <v>-0.99790000000000001</v>
      </c>
      <c r="AA1480" t="s">
        <v>13138</v>
      </c>
      <c r="AB1480" s="121">
        <v>3</v>
      </c>
    </row>
    <row r="1481" spans="1:28" ht="20.25">
      <c r="A1481">
        <v>3479</v>
      </c>
      <c r="B1481" t="s">
        <v>3623</v>
      </c>
      <c r="C1481" t="s">
        <v>3624</v>
      </c>
      <c r="D1481" t="str">
        <f t="shared" si="46"/>
        <v>MODEL-X-coin MODX</v>
      </c>
      <c r="E1481" s="3" t="s">
        <v>8884</v>
      </c>
      <c r="F1481" s="3" t="s">
        <v>8883</v>
      </c>
      <c r="G1481" s="3" t="s">
        <v>8883</v>
      </c>
      <c r="H1481" s="4">
        <v>1662</v>
      </c>
      <c r="I1481" s="4">
        <v>42756.171873186497</v>
      </c>
      <c r="J1481" s="6">
        <v>43437</v>
      </c>
      <c r="K1481" s="7">
        <v>3.1364944015700003E-2</v>
      </c>
      <c r="L1481" s="7">
        <v>2088</v>
      </c>
      <c r="M1481" s="7">
        <v>3217.1087327902201</v>
      </c>
      <c r="N1481" s="9">
        <v>43438</v>
      </c>
      <c r="O1481" s="10">
        <v>0.20312065768900001</v>
      </c>
      <c r="P1481" s="10">
        <v>2574</v>
      </c>
      <c r="Q1481" s="10">
        <v>2946.0291366976599</v>
      </c>
      <c r="R1481" s="10">
        <v>6.4760408176506266</v>
      </c>
      <c r="S1481" s="18">
        <v>6.4760408176506266</v>
      </c>
      <c r="T1481" s="13">
        <v>44082</v>
      </c>
      <c r="U1481" s="14">
        <v>1.0168671808100001E-3</v>
      </c>
      <c r="V1481" s="14">
        <v>1951</v>
      </c>
      <c r="W1481" s="14">
        <v>39486.797739099296</v>
      </c>
      <c r="X1481" s="14">
        <v>99.499377762764567</v>
      </c>
      <c r="Y1481" s="19">
        <f t="shared" si="47"/>
        <v>-0.99499377762764563</v>
      </c>
      <c r="Z1481" s="19">
        <v>-0.995</v>
      </c>
      <c r="AA1481" t="s">
        <v>13139</v>
      </c>
      <c r="AB1481" s="121">
        <v>3</v>
      </c>
    </row>
    <row r="1482" spans="1:28" ht="20.25">
      <c r="A1482">
        <v>2395</v>
      </c>
      <c r="B1482" t="s">
        <v>2010</v>
      </c>
      <c r="C1482" t="s">
        <v>2011</v>
      </c>
      <c r="D1482" t="str">
        <f t="shared" si="46"/>
        <v>Ignition IC</v>
      </c>
      <c r="E1482" s="3" t="s">
        <v>8887</v>
      </c>
      <c r="F1482" s="3" t="s">
        <v>8883</v>
      </c>
      <c r="G1482" s="3" t="s">
        <v>8883</v>
      </c>
      <c r="H1482" s="4">
        <v>1663</v>
      </c>
      <c r="I1482" s="4">
        <v>42498.433846087501</v>
      </c>
      <c r="J1482" s="6">
        <v>43429</v>
      </c>
      <c r="K1482" s="7">
        <v>8.2359000000000002E-2</v>
      </c>
      <c r="L1482" s="7">
        <v>1584</v>
      </c>
      <c r="M1482" s="7">
        <v>109176.37228541401</v>
      </c>
      <c r="N1482" s="9">
        <v>43460</v>
      </c>
      <c r="O1482" s="10">
        <v>1.73590267235</v>
      </c>
      <c r="P1482" s="10">
        <v>1944</v>
      </c>
      <c r="Q1482" s="10">
        <v>1281132.5896026399</v>
      </c>
      <c r="R1482" s="10">
        <v>21.077267479571141</v>
      </c>
      <c r="S1482" s="18">
        <v>21.077267479571141</v>
      </c>
      <c r="T1482" s="13">
        <v>44541</v>
      </c>
      <c r="U1482" s="14">
        <v>3.6672213061352378E-3</v>
      </c>
      <c r="V1482" s="14">
        <v>1885</v>
      </c>
      <c r="W1482" s="14">
        <v>54376.4</v>
      </c>
      <c r="X1482" s="14">
        <v>99.788742689060399</v>
      </c>
      <c r="Y1482" s="19">
        <f t="shared" si="47"/>
        <v>-0.99788742689060395</v>
      </c>
      <c r="Z1482" s="19">
        <v>-0.99790000000000001</v>
      </c>
      <c r="AA1482" t="s">
        <v>13140</v>
      </c>
      <c r="AB1482" s="121">
        <v>3</v>
      </c>
    </row>
    <row r="1483" spans="1:28" ht="20.25">
      <c r="A1483">
        <v>2978</v>
      </c>
      <c r="B1483" t="s">
        <v>2828</v>
      </c>
      <c r="C1483" t="s">
        <v>2829</v>
      </c>
      <c r="D1483" t="str">
        <f t="shared" si="46"/>
        <v>AceD ACED</v>
      </c>
      <c r="E1483" s="3" t="s">
        <v>8887</v>
      </c>
      <c r="F1483" s="3" t="s">
        <v>8883</v>
      </c>
      <c r="G1483" s="3" t="s">
        <v>8883</v>
      </c>
      <c r="H1483" s="4">
        <v>1664</v>
      </c>
      <c r="I1483" s="4">
        <v>42487.232644591109</v>
      </c>
      <c r="J1483" s="6">
        <v>43320</v>
      </c>
      <c r="K1483" s="7">
        <v>0.120243340730667</v>
      </c>
      <c r="L1483" s="7">
        <v>1463</v>
      </c>
      <c r="M1483" s="7">
        <v>170407.61649711899</v>
      </c>
      <c r="N1483" s="9">
        <v>43325</v>
      </c>
      <c r="O1483" s="10">
        <v>0.21032910048961601</v>
      </c>
      <c r="P1483" s="10">
        <v>2269</v>
      </c>
      <c r="Q1483" s="10">
        <v>307584.36349229899</v>
      </c>
      <c r="R1483" s="10">
        <v>1.7491954166570609</v>
      </c>
      <c r="S1483" s="18">
        <v>1.7491954166570609</v>
      </c>
      <c r="T1483" s="13">
        <v>44642</v>
      </c>
      <c r="U1483" s="16">
        <v>5.4474965639352043E-5</v>
      </c>
      <c r="V1483" s="14">
        <v>2158</v>
      </c>
      <c r="W1483" s="16">
        <v>13618.0332352847</v>
      </c>
      <c r="X1483" s="16">
        <v>99.974100129029921</v>
      </c>
      <c r="Y1483" s="19">
        <f t="shared" si="47"/>
        <v>-0.99974100129029919</v>
      </c>
      <c r="Z1483" s="19">
        <v>-0.99970000000000003</v>
      </c>
      <c r="AA1483" t="s">
        <v>13141</v>
      </c>
      <c r="AB1483" s="121">
        <v>3</v>
      </c>
    </row>
    <row r="1484" spans="1:28" ht="20.25">
      <c r="A1484">
        <v>2968</v>
      </c>
      <c r="B1484" t="s">
        <v>2815</v>
      </c>
      <c r="C1484" t="s">
        <v>2816</v>
      </c>
      <c r="D1484" t="str">
        <f t="shared" si="46"/>
        <v>Bridge Protocol BRDG</v>
      </c>
      <c r="E1484" s="3" t="s">
        <v>8884</v>
      </c>
      <c r="F1484" s="3" t="s">
        <v>8883</v>
      </c>
      <c r="G1484" s="3" t="s">
        <v>8883</v>
      </c>
      <c r="H1484" s="4">
        <v>1666</v>
      </c>
      <c r="I1484" s="4">
        <v>42323.954116956069</v>
      </c>
      <c r="J1484" s="6">
        <v>43933</v>
      </c>
      <c r="K1484" s="8">
        <v>4.7220468739799998E-5</v>
      </c>
      <c r="L1484" s="7">
        <v>1996</v>
      </c>
      <c r="M1484" s="7">
        <v>10581.55263945421</v>
      </c>
      <c r="N1484" s="9">
        <v>44052</v>
      </c>
      <c r="O1484" s="10">
        <v>1.1869544256700001E-2</v>
      </c>
      <c r="P1484" s="10">
        <v>1731</v>
      </c>
      <c r="Q1484" s="10">
        <v>2659825.510218652</v>
      </c>
      <c r="R1484" s="10">
        <v>251.36438865325579</v>
      </c>
      <c r="S1484" s="18">
        <v>251.36438865325579</v>
      </c>
      <c r="T1484" s="13">
        <v>44583</v>
      </c>
      <c r="U1484" s="14">
        <v>1.2466853079735109E-4</v>
      </c>
      <c r="V1484" s="14">
        <v>2021</v>
      </c>
      <c r="W1484" s="14">
        <v>27936.754045893369</v>
      </c>
      <c r="X1484" s="14">
        <v>98.949677189779379</v>
      </c>
      <c r="Y1484" s="19">
        <f t="shared" si="47"/>
        <v>-0.98949677189779384</v>
      </c>
      <c r="Z1484" s="19">
        <v>-0.98950000000000005</v>
      </c>
      <c r="AA1484" t="s">
        <v>13142</v>
      </c>
      <c r="AB1484" s="121">
        <v>3</v>
      </c>
    </row>
    <row r="1485" spans="1:28" ht="20.25">
      <c r="A1485">
        <v>3278</v>
      </c>
      <c r="B1485" t="s">
        <v>3306</v>
      </c>
      <c r="C1485" t="s">
        <v>3306</v>
      </c>
      <c r="D1485" t="str">
        <f t="shared" si="46"/>
        <v>PENG PENG</v>
      </c>
      <c r="E1485" s="3" t="s">
        <v>8887</v>
      </c>
      <c r="F1485" s="3" t="s">
        <v>8883</v>
      </c>
      <c r="G1485" s="3" t="s">
        <v>8883</v>
      </c>
      <c r="H1485" s="4">
        <v>1668</v>
      </c>
      <c r="I1485" s="4">
        <v>42173.497239606353</v>
      </c>
      <c r="J1485" s="6">
        <v>43369</v>
      </c>
      <c r="K1485" s="8">
        <v>8.7164669821504503E-5</v>
      </c>
      <c r="L1485" s="7">
        <v>1004</v>
      </c>
      <c r="M1485" s="7">
        <v>800406.36481555342</v>
      </c>
      <c r="N1485" s="9">
        <v>43378</v>
      </c>
      <c r="O1485" s="10">
        <v>2.3063294065650601E-4</v>
      </c>
      <c r="P1485" s="10">
        <v>1778</v>
      </c>
      <c r="Q1485" s="10">
        <v>2122041.433374628</v>
      </c>
      <c r="R1485" s="10">
        <v>2.6459452107005661</v>
      </c>
      <c r="S1485" s="18">
        <v>2.6459452107005661</v>
      </c>
      <c r="T1485" s="13">
        <v>43906</v>
      </c>
      <c r="U1485" s="16">
        <v>4.9995233564300003E-6</v>
      </c>
      <c r="V1485" s="14">
        <v>1957</v>
      </c>
      <c r="W1485" s="16">
        <v>38039.916159993729</v>
      </c>
      <c r="X1485" s="16">
        <v>97.832259632037534</v>
      </c>
      <c r="Y1485" s="19">
        <f t="shared" si="47"/>
        <v>-0.97832259632037533</v>
      </c>
      <c r="Z1485" s="19">
        <v>-0.97829999999999995</v>
      </c>
      <c r="AA1485" t="s">
        <v>13143</v>
      </c>
      <c r="AB1485" s="121">
        <v>3</v>
      </c>
    </row>
    <row r="1486" spans="1:28" ht="20.25">
      <c r="A1486">
        <v>2703</v>
      </c>
      <c r="B1486" t="s">
        <v>2486</v>
      </c>
      <c r="C1486" t="s">
        <v>2487</v>
      </c>
      <c r="D1486" t="str">
        <f t="shared" si="46"/>
        <v>BetterBetting BETR</v>
      </c>
      <c r="E1486" s="3" t="s">
        <v>8889</v>
      </c>
      <c r="F1486" s="3" t="s">
        <v>8883</v>
      </c>
      <c r="G1486" s="3" t="s">
        <v>8883</v>
      </c>
      <c r="H1486" s="4">
        <v>1669</v>
      </c>
      <c r="I1486" s="4">
        <v>41402.39586562325</v>
      </c>
      <c r="J1486" s="6">
        <v>43326</v>
      </c>
      <c r="K1486" s="7">
        <v>7.0714363828301404E-3</v>
      </c>
      <c r="L1486" s="7">
        <v>901</v>
      </c>
      <c r="M1486" s="7">
        <v>1145025.1559083851</v>
      </c>
      <c r="N1486" s="9">
        <v>43346</v>
      </c>
      <c r="O1486" s="10">
        <v>1.8751220777630799E-2</v>
      </c>
      <c r="P1486" s="10">
        <v>1691</v>
      </c>
      <c r="Q1486" s="10">
        <v>3056872.2103160941</v>
      </c>
      <c r="R1486" s="10">
        <v>2.6516848575714911</v>
      </c>
      <c r="S1486" s="18">
        <v>2.6516848575714911</v>
      </c>
      <c r="T1486" s="13">
        <v>43923</v>
      </c>
      <c r="U1486" s="14">
        <v>1.4079608542999999E-4</v>
      </c>
      <c r="V1486" s="14">
        <v>1948</v>
      </c>
      <c r="W1486" s="14">
        <v>39691.876865446073</v>
      </c>
      <c r="X1486" s="14">
        <v>99.249136431703903</v>
      </c>
      <c r="Y1486" s="19">
        <f t="shared" si="47"/>
        <v>-0.99249136431703899</v>
      </c>
      <c r="Z1486" s="19">
        <v>-0.99250000000000005</v>
      </c>
      <c r="AA1486" t="s">
        <v>13144</v>
      </c>
      <c r="AB1486" s="121">
        <v>3</v>
      </c>
    </row>
    <row r="1487" spans="1:28" ht="20.25">
      <c r="A1487">
        <v>2747</v>
      </c>
      <c r="B1487" t="s">
        <v>2554</v>
      </c>
      <c r="C1487" t="s">
        <v>2555</v>
      </c>
      <c r="D1487" t="str">
        <f t="shared" si="46"/>
        <v>BlockMesh BMH</v>
      </c>
      <c r="E1487" s="3" t="s">
        <v>8884</v>
      </c>
      <c r="F1487" s="3" t="s">
        <v>8883</v>
      </c>
      <c r="G1487" s="3" t="s">
        <v>8883</v>
      </c>
      <c r="H1487" s="4">
        <v>1670</v>
      </c>
      <c r="I1487" s="4">
        <v>40717.424497757398</v>
      </c>
      <c r="J1487" s="6">
        <v>43444</v>
      </c>
      <c r="K1487" s="7">
        <v>6.2997217383700004E-4</v>
      </c>
      <c r="L1487" s="7">
        <v>1687</v>
      </c>
      <c r="M1487" s="7">
        <v>65896.872732031494</v>
      </c>
      <c r="N1487" s="9">
        <v>43522</v>
      </c>
      <c r="O1487" s="10">
        <v>1.3282424501500001E-2</v>
      </c>
      <c r="P1487" s="10">
        <v>2127</v>
      </c>
      <c r="Q1487" s="10">
        <v>593522.59541499999</v>
      </c>
      <c r="R1487" s="10">
        <v>21.08414474975956</v>
      </c>
      <c r="S1487" s="18">
        <v>21.08414474975956</v>
      </c>
      <c r="T1487" s="13">
        <v>43917</v>
      </c>
      <c r="U1487" s="16">
        <v>6.6247080315499996E-5</v>
      </c>
      <c r="V1487" s="14">
        <v>1995</v>
      </c>
      <c r="W1487" s="16">
        <v>31704.414251197501</v>
      </c>
      <c r="X1487" s="16">
        <v>99.501242560738675</v>
      </c>
      <c r="Y1487" s="19">
        <f t="shared" si="47"/>
        <v>-0.99501242560738679</v>
      </c>
      <c r="Z1487" s="19">
        <v>-0.995</v>
      </c>
      <c r="AA1487" t="s">
        <v>13145</v>
      </c>
      <c r="AB1487" s="121">
        <v>3</v>
      </c>
    </row>
    <row r="1488" spans="1:28" ht="20.25">
      <c r="A1488">
        <v>2413</v>
      </c>
      <c r="B1488" t="s">
        <v>2038</v>
      </c>
      <c r="C1488" t="s">
        <v>2039</v>
      </c>
      <c r="D1488" t="str">
        <f t="shared" si="46"/>
        <v>Ethouse HORSE</v>
      </c>
      <c r="E1488" s="3" t="s">
        <v>8889</v>
      </c>
      <c r="F1488" s="3" t="s">
        <v>8883</v>
      </c>
      <c r="G1488" s="3" t="s">
        <v>8883</v>
      </c>
      <c r="H1488" s="4">
        <v>1671</v>
      </c>
      <c r="I1488" s="4">
        <v>40501.92888054996</v>
      </c>
      <c r="J1488" s="6">
        <v>43320</v>
      </c>
      <c r="K1488" s="7">
        <v>1.23261455446482E-2</v>
      </c>
      <c r="L1488" s="7">
        <v>857</v>
      </c>
      <c r="M1488" s="7">
        <v>1302955.879440512</v>
      </c>
      <c r="N1488" s="9">
        <v>43321</v>
      </c>
      <c r="O1488" s="10">
        <v>2.4736361578106901E-2</v>
      </c>
      <c r="P1488" s="10">
        <v>1736</v>
      </c>
      <c r="Q1488" s="10">
        <v>2614798.5708439602</v>
      </c>
      <c r="R1488" s="10">
        <v>2.006820501064666</v>
      </c>
      <c r="S1488" s="18">
        <v>2.006820501064666</v>
      </c>
      <c r="T1488" s="13">
        <v>43906</v>
      </c>
      <c r="U1488" s="14">
        <v>1.9998093425699999E-4</v>
      </c>
      <c r="V1488" s="14">
        <v>2149</v>
      </c>
      <c r="W1488" s="14">
        <v>14125.097793489849</v>
      </c>
      <c r="X1488" s="14">
        <v>99.191550731397797</v>
      </c>
      <c r="Y1488" s="19">
        <f t="shared" si="47"/>
        <v>-0.99191550731397793</v>
      </c>
      <c r="Z1488" s="19">
        <v>-0.9919</v>
      </c>
      <c r="AA1488" t="s">
        <v>13146</v>
      </c>
      <c r="AB1488" s="121">
        <v>3</v>
      </c>
    </row>
    <row r="1489" spans="1:28" ht="20.25">
      <c r="A1489">
        <v>2295</v>
      </c>
      <c r="B1489" t="s">
        <v>1868</v>
      </c>
      <c r="C1489" t="s">
        <v>1869</v>
      </c>
      <c r="D1489" t="str">
        <f t="shared" si="46"/>
        <v>Starbase STAR</v>
      </c>
      <c r="E1489" s="3" t="s">
        <v>3686</v>
      </c>
      <c r="F1489" s="3" t="s">
        <v>8883</v>
      </c>
      <c r="G1489" s="3" t="s">
        <v>8883</v>
      </c>
      <c r="H1489" s="4">
        <v>1673</v>
      </c>
      <c r="I1489" s="4">
        <v>39667.381008750002</v>
      </c>
      <c r="J1489" s="6">
        <v>43836</v>
      </c>
      <c r="K1489" s="7">
        <v>1.44898159138E-4</v>
      </c>
      <c r="L1489" s="7">
        <v>1868</v>
      </c>
      <c r="M1489" s="7">
        <v>27168.404838375001</v>
      </c>
      <c r="N1489" s="9">
        <v>44334</v>
      </c>
      <c r="O1489" s="10">
        <v>6.583884131237E-2</v>
      </c>
      <c r="P1489" s="10">
        <v>1223</v>
      </c>
      <c r="Q1489" s="10">
        <v>12344782.746069379</v>
      </c>
      <c r="R1489" s="10">
        <v>454.38010878844602</v>
      </c>
      <c r="S1489" s="18">
        <v>454.38010878844602</v>
      </c>
      <c r="T1489" s="13">
        <v>44589</v>
      </c>
      <c r="U1489" s="14">
        <v>1.1734042194068101E-3</v>
      </c>
      <c r="V1489" s="14">
        <v>1554</v>
      </c>
      <c r="W1489" s="14">
        <v>220013.29113877699</v>
      </c>
      <c r="X1489" s="14">
        <v>98.217762955700209</v>
      </c>
      <c r="Y1489" s="19">
        <f t="shared" si="47"/>
        <v>-0.98217762955700205</v>
      </c>
      <c r="Z1489" s="19">
        <v>-0.98219999999999996</v>
      </c>
      <c r="AA1489" t="s">
        <v>13147</v>
      </c>
      <c r="AB1489" s="121">
        <v>3</v>
      </c>
    </row>
    <row r="1490" spans="1:28" ht="20.25">
      <c r="A1490">
        <v>4014</v>
      </c>
      <c r="B1490" t="s">
        <v>4408</v>
      </c>
      <c r="C1490" t="s">
        <v>4409</v>
      </c>
      <c r="D1490" t="str">
        <f t="shared" si="46"/>
        <v>Mobile Crypto Pay Coin MCPC</v>
      </c>
      <c r="E1490" s="3" t="s">
        <v>8893</v>
      </c>
      <c r="F1490" s="3" t="s">
        <v>8883</v>
      </c>
      <c r="G1490" s="3" t="s">
        <v>8883</v>
      </c>
      <c r="H1490" s="4">
        <v>1674</v>
      </c>
      <c r="I1490" s="4">
        <v>39559.611941461699</v>
      </c>
      <c r="J1490" s="6">
        <v>44078</v>
      </c>
      <c r="K1490" s="7">
        <v>1.08267744137E-3</v>
      </c>
      <c r="L1490" s="7">
        <v>1905</v>
      </c>
      <c r="M1490" s="7">
        <v>22845.690871473998</v>
      </c>
      <c r="N1490" s="9">
        <v>44146</v>
      </c>
      <c r="O1490" s="10">
        <v>3.6421080000000002E-2</v>
      </c>
      <c r="P1490" s="10">
        <v>2492</v>
      </c>
      <c r="Q1490" s="10">
        <v>53577.871277769998</v>
      </c>
      <c r="R1490" s="10">
        <v>33.639825314835633</v>
      </c>
      <c r="S1490" s="18">
        <v>33.639825314835633</v>
      </c>
      <c r="T1490" s="13">
        <v>44686</v>
      </c>
      <c r="U1490" s="14">
        <v>3.9605357938317701E-4</v>
      </c>
      <c r="V1490" s="14">
        <v>2194</v>
      </c>
      <c r="W1490" s="14">
        <v>10585.31</v>
      </c>
      <c r="X1490" s="14">
        <v>98.912570469126194</v>
      </c>
      <c r="Y1490" s="19">
        <f t="shared" si="47"/>
        <v>-0.98912570469126193</v>
      </c>
      <c r="Z1490" s="19">
        <v>-0.98909999999999998</v>
      </c>
      <c r="AA1490" t="s">
        <v>13148</v>
      </c>
      <c r="AB1490" s="121">
        <v>3</v>
      </c>
    </row>
    <row r="1491" spans="1:28" ht="20.25">
      <c r="A1491">
        <v>3006</v>
      </c>
      <c r="B1491" t="s">
        <v>2873</v>
      </c>
      <c r="C1491" t="s">
        <v>2874</v>
      </c>
      <c r="D1491" t="str">
        <f t="shared" si="46"/>
        <v>Niobio Cash NBR</v>
      </c>
      <c r="E1491" s="3" t="s">
        <v>8887</v>
      </c>
      <c r="F1491" s="3" t="s">
        <v>8883</v>
      </c>
      <c r="G1491" s="3" t="s">
        <v>8883</v>
      </c>
      <c r="H1491" s="4">
        <v>1676</v>
      </c>
      <c r="I1491" s="4">
        <v>39028.871516377687</v>
      </c>
      <c r="J1491" s="6">
        <v>44097</v>
      </c>
      <c r="K1491" s="8">
        <v>8.8144551990000002E-5</v>
      </c>
      <c r="L1491" s="7">
        <v>1986</v>
      </c>
      <c r="M1491" s="7">
        <v>12411.08282431268</v>
      </c>
      <c r="N1491" s="9">
        <v>44280</v>
      </c>
      <c r="O1491" s="10">
        <v>28.43980315054004</v>
      </c>
      <c r="P1491" s="10">
        <v>74</v>
      </c>
      <c r="Q1491" s="10">
        <v>4004430727.0237808</v>
      </c>
      <c r="R1491" s="10">
        <v>322649.58535119152</v>
      </c>
      <c r="S1491" s="18">
        <v>322649.58535119152</v>
      </c>
      <c r="T1491" s="13">
        <v>44679</v>
      </c>
      <c r="U1491" s="14">
        <v>3.0251026936079069E-2</v>
      </c>
      <c r="V1491" s="14">
        <v>2511</v>
      </c>
      <c r="W1491" s="14">
        <v>0</v>
      </c>
      <c r="X1491" s="14">
        <v>99.893631377207669</v>
      </c>
      <c r="Y1491" s="19">
        <f t="shared" si="47"/>
        <v>-0.9989363137720767</v>
      </c>
      <c r="Z1491" s="19">
        <v>-0.99890000000000001</v>
      </c>
      <c r="AA1491" t="s">
        <v>13149</v>
      </c>
      <c r="AB1491" s="121">
        <v>3</v>
      </c>
    </row>
    <row r="1492" spans="1:28" ht="20.25">
      <c r="A1492">
        <v>3128</v>
      </c>
      <c r="B1492" t="s">
        <v>3050</v>
      </c>
      <c r="C1492" t="s">
        <v>2356</v>
      </c>
      <c r="D1492" t="str">
        <f t="shared" si="46"/>
        <v>SiaCashCoin SCC</v>
      </c>
      <c r="E1492" s="3" t="s">
        <v>8887</v>
      </c>
      <c r="F1492" s="3" t="s">
        <v>8883</v>
      </c>
      <c r="G1492" s="3" t="s">
        <v>8883</v>
      </c>
      <c r="H1492" s="4">
        <v>1677</v>
      </c>
      <c r="I1492" s="4">
        <v>38984.29910587507</v>
      </c>
      <c r="J1492" s="6">
        <v>44208</v>
      </c>
      <c r="K1492" s="8">
        <v>1.56308871E-6</v>
      </c>
      <c r="L1492" s="7">
        <v>1898</v>
      </c>
      <c r="M1492" s="7">
        <v>23647.34702106809</v>
      </c>
      <c r="N1492" s="9">
        <v>44321</v>
      </c>
      <c r="O1492" s="10">
        <v>5.7443834677000001E-4</v>
      </c>
      <c r="P1492" s="10">
        <v>1324</v>
      </c>
      <c r="Q1492" s="10">
        <v>9442963.36960846</v>
      </c>
      <c r="R1492" s="10">
        <v>367.50207655840597</v>
      </c>
      <c r="S1492" s="18">
        <v>367.50207655840597</v>
      </c>
      <c r="T1492" s="13">
        <v>44417</v>
      </c>
      <c r="U1492" s="16">
        <v>2.2149439000000002E-6</v>
      </c>
      <c r="V1492" s="14">
        <v>1967</v>
      </c>
      <c r="W1492" s="16">
        <v>37066.40801464807</v>
      </c>
      <c r="X1492" s="16">
        <v>99.614415731043309</v>
      </c>
      <c r="Y1492" s="19">
        <f t="shared" si="47"/>
        <v>-0.99614415731043304</v>
      </c>
      <c r="Z1492" s="19">
        <v>-0.99609999999999999</v>
      </c>
      <c r="AA1492" t="s">
        <v>13150</v>
      </c>
      <c r="AB1492" s="121">
        <v>3</v>
      </c>
    </row>
    <row r="1493" spans="1:28" ht="20.25">
      <c r="A1493">
        <v>1165</v>
      </c>
      <c r="B1493" t="s">
        <v>614</v>
      </c>
      <c r="C1493" t="s">
        <v>615</v>
      </c>
      <c r="D1493" t="str">
        <f t="shared" si="46"/>
        <v>Evil Coin EVIL</v>
      </c>
      <c r="E1493" s="3" t="s">
        <v>8891</v>
      </c>
      <c r="F1493" s="3" t="s">
        <v>8883</v>
      </c>
      <c r="G1493" s="3" t="s">
        <v>8883</v>
      </c>
      <c r="H1493" s="4">
        <v>1678</v>
      </c>
      <c r="I1493" s="4">
        <v>38455.313040641297</v>
      </c>
      <c r="J1493" s="6">
        <v>43333</v>
      </c>
      <c r="K1493" s="7">
        <v>5.7393000000000001E-3</v>
      </c>
      <c r="L1493" s="7">
        <v>1519</v>
      </c>
      <c r="M1493" s="7">
        <v>134245.20323499999</v>
      </c>
      <c r="N1493" s="9">
        <v>43341</v>
      </c>
      <c r="O1493" s="10">
        <v>1.9085299999999999E-2</v>
      </c>
      <c r="P1493" s="10">
        <v>2384</v>
      </c>
      <c r="Q1493" s="10">
        <v>145700.05063000001</v>
      </c>
      <c r="R1493" s="10">
        <v>3.3253706898053772</v>
      </c>
      <c r="S1493" s="18">
        <v>3.3253706898053772</v>
      </c>
      <c r="T1493" s="13">
        <v>43906</v>
      </c>
      <c r="U1493" s="14">
        <v>1.08683677762E-3</v>
      </c>
      <c r="V1493" s="14">
        <v>2049</v>
      </c>
      <c r="W1493" s="14">
        <v>25222.0547276664</v>
      </c>
      <c r="X1493" s="14">
        <v>94.305372314713424</v>
      </c>
      <c r="Y1493" s="19">
        <f t="shared" si="47"/>
        <v>-0.9430537231471342</v>
      </c>
      <c r="Z1493" s="19">
        <v>-0.94310000000000005</v>
      </c>
      <c r="AA1493" t="s">
        <v>13151</v>
      </c>
      <c r="AB1493" s="121">
        <v>3</v>
      </c>
    </row>
    <row r="1494" spans="1:28" ht="20.25">
      <c r="A1494">
        <v>1306</v>
      </c>
      <c r="B1494" t="s">
        <v>721</v>
      </c>
      <c r="C1494" t="s">
        <v>722</v>
      </c>
      <c r="D1494" t="str">
        <f t="shared" si="46"/>
        <v>Cryptojacks CJ</v>
      </c>
      <c r="E1494" s="3" t="s">
        <v>8882</v>
      </c>
      <c r="F1494" s="3" t="s">
        <v>8883</v>
      </c>
      <c r="G1494" s="3" t="s">
        <v>8883</v>
      </c>
      <c r="H1494" s="4">
        <v>1679</v>
      </c>
      <c r="I1494" s="4">
        <v>38405.528285184897</v>
      </c>
      <c r="J1494" s="6">
        <v>43393</v>
      </c>
      <c r="K1494" s="7">
        <v>1.4957300000000001E-4</v>
      </c>
      <c r="L1494" s="7">
        <v>1652</v>
      </c>
      <c r="M1494" s="7">
        <v>78923.092925899997</v>
      </c>
      <c r="N1494" s="9">
        <v>43396</v>
      </c>
      <c r="O1494" s="10">
        <v>7.7620599999999999E-4</v>
      </c>
      <c r="P1494" s="10">
        <v>2394</v>
      </c>
      <c r="Q1494" s="10">
        <v>131270.83056100001</v>
      </c>
      <c r="R1494" s="10">
        <v>5.1894793846482976</v>
      </c>
      <c r="S1494" s="18">
        <v>5.1894793846482976</v>
      </c>
      <c r="T1494" s="13">
        <v>43904</v>
      </c>
      <c r="U1494" s="16">
        <v>9.4462607512300006E-5</v>
      </c>
      <c r="V1494" s="14">
        <v>1955</v>
      </c>
      <c r="W1494" s="16">
        <v>38405.528285184897</v>
      </c>
      <c r="X1494" s="16">
        <v>87.83021420701462</v>
      </c>
      <c r="Y1494" s="19">
        <f t="shared" si="47"/>
        <v>-0.87830214207014623</v>
      </c>
      <c r="Z1494" s="19">
        <v>-0.87829999999999997</v>
      </c>
      <c r="AA1494" t="s">
        <v>13152</v>
      </c>
      <c r="AB1494" s="121">
        <v>3</v>
      </c>
    </row>
    <row r="1495" spans="1:28" ht="20.25">
      <c r="A1495">
        <v>2007</v>
      </c>
      <c r="B1495" t="s">
        <v>1487</v>
      </c>
      <c r="C1495" t="s">
        <v>1488</v>
      </c>
      <c r="D1495" t="str">
        <f t="shared" si="46"/>
        <v>Regalcoin REC</v>
      </c>
      <c r="E1495" s="3" t="s">
        <v>8887</v>
      </c>
      <c r="F1495" s="3" t="s">
        <v>8883</v>
      </c>
      <c r="G1495" s="3" t="s">
        <v>8883</v>
      </c>
      <c r="H1495" s="4">
        <v>1680</v>
      </c>
      <c r="I1495" s="4">
        <v>38397.028358758202</v>
      </c>
      <c r="J1495" s="6">
        <v>43351</v>
      </c>
      <c r="K1495" s="7">
        <v>1.7184406751766801E-3</v>
      </c>
      <c r="L1495" s="7">
        <v>1915</v>
      </c>
      <c r="M1495" s="7">
        <v>21994.338445867521</v>
      </c>
      <c r="N1495" s="9">
        <v>43402</v>
      </c>
      <c r="O1495" s="10">
        <v>2.84714009612799E-2</v>
      </c>
      <c r="P1495" s="10">
        <v>2230</v>
      </c>
      <c r="Q1495" s="10">
        <v>364405.73004127992</v>
      </c>
      <c r="R1495" s="10">
        <v>16.568160526317051</v>
      </c>
      <c r="S1495" s="18">
        <v>16.568160526317051</v>
      </c>
      <c r="T1495" s="13">
        <v>43910</v>
      </c>
      <c r="U1495" s="14">
        <v>7.2970000000000001E-4</v>
      </c>
      <c r="V1495" s="14">
        <v>2220</v>
      </c>
      <c r="W1495" s="14">
        <v>9339.4371977952851</v>
      </c>
      <c r="X1495" s="14">
        <v>97.437077293834733</v>
      </c>
      <c r="Y1495" s="19">
        <f t="shared" si="47"/>
        <v>-0.97437077293834728</v>
      </c>
      <c r="Z1495" s="19">
        <v>-0.97440000000000004</v>
      </c>
      <c r="AA1495" t="s">
        <v>13153</v>
      </c>
      <c r="AB1495" s="121">
        <v>3</v>
      </c>
    </row>
    <row r="1496" spans="1:28" ht="20.25">
      <c r="A1496">
        <v>275</v>
      </c>
      <c r="B1496" t="s">
        <v>217</v>
      </c>
      <c r="C1496" t="s">
        <v>218</v>
      </c>
      <c r="D1496" t="str">
        <f t="shared" si="46"/>
        <v>PopularCoin POP</v>
      </c>
      <c r="E1496" s="3" t="s">
        <v>8882</v>
      </c>
      <c r="F1496" s="3" t="s">
        <v>8883</v>
      </c>
      <c r="G1496" s="3" t="s">
        <v>8883</v>
      </c>
      <c r="H1496" s="4">
        <v>1681</v>
      </c>
      <c r="I1496" s="4">
        <v>38313.153289414819</v>
      </c>
      <c r="J1496" s="6">
        <v>43972</v>
      </c>
      <c r="K1496" s="8">
        <v>3.99643490675E-6</v>
      </c>
      <c r="L1496" s="7">
        <v>1955</v>
      </c>
      <c r="M1496" s="7">
        <v>16062.69557767072</v>
      </c>
      <c r="N1496" s="9">
        <v>44280</v>
      </c>
      <c r="O1496" s="10">
        <v>4.7038977987999997E-4</v>
      </c>
      <c r="P1496" s="10">
        <v>1823</v>
      </c>
      <c r="Q1496" s="10">
        <v>1953490.3082434</v>
      </c>
      <c r="R1496" s="10">
        <v>117.7023499333141</v>
      </c>
      <c r="S1496" s="18">
        <v>117.7023499333141</v>
      </c>
      <c r="T1496" s="13">
        <v>44397</v>
      </c>
      <c r="U1496" s="16">
        <v>1.788233937E-5</v>
      </c>
      <c r="V1496" s="14">
        <v>1823</v>
      </c>
      <c r="W1496" s="16">
        <v>74420.553117818534</v>
      </c>
      <c r="X1496" s="16">
        <v>96.198399681523298</v>
      </c>
      <c r="Y1496" s="19">
        <f t="shared" si="47"/>
        <v>-0.96198399681523294</v>
      </c>
      <c r="Z1496" s="19">
        <v>-0.96199999999999997</v>
      </c>
      <c r="AA1496" t="s">
        <v>13154</v>
      </c>
      <c r="AB1496" s="121">
        <v>3</v>
      </c>
    </row>
    <row r="1497" spans="1:28" ht="20.25">
      <c r="A1497">
        <v>3087</v>
      </c>
      <c r="B1497" t="s">
        <v>2990</v>
      </c>
      <c r="C1497" t="s">
        <v>2990</v>
      </c>
      <c r="D1497" t="str">
        <f t="shared" si="46"/>
        <v>CROAT CROAT</v>
      </c>
      <c r="E1497" s="3" t="s">
        <v>8887</v>
      </c>
      <c r="F1497" s="3" t="s">
        <v>8883</v>
      </c>
      <c r="G1497" s="3" t="s">
        <v>8883</v>
      </c>
      <c r="H1497" s="4">
        <v>1682</v>
      </c>
      <c r="I1497" s="4">
        <v>38169.469282851504</v>
      </c>
      <c r="J1497" s="6">
        <v>43431</v>
      </c>
      <c r="K1497" s="7">
        <v>9.5015500000000005E-4</v>
      </c>
      <c r="L1497" s="7">
        <v>1742</v>
      </c>
      <c r="M1497" s="7">
        <v>52626.898115881799</v>
      </c>
      <c r="N1497" s="9">
        <v>43453</v>
      </c>
      <c r="O1497" s="10">
        <v>1.8391439546400001E-2</v>
      </c>
      <c r="P1497" s="10">
        <v>2095</v>
      </c>
      <c r="Q1497" s="10">
        <v>664788.30612327403</v>
      </c>
      <c r="R1497" s="10">
        <v>19.356251923528269</v>
      </c>
      <c r="S1497" s="18">
        <v>19.356251923528269</v>
      </c>
      <c r="T1497" s="13">
        <v>44267</v>
      </c>
      <c r="U1497" s="14">
        <v>0</v>
      </c>
      <c r="V1497" s="14">
        <v>1535</v>
      </c>
      <c r="W1497" s="14">
        <v>246269.32</v>
      </c>
      <c r="X1497" s="14">
        <v>100</v>
      </c>
      <c r="Y1497" s="19">
        <f t="shared" si="47"/>
        <v>-1</v>
      </c>
      <c r="Z1497" s="19">
        <v>-1</v>
      </c>
      <c r="AA1497" t="s">
        <v>13155</v>
      </c>
      <c r="AB1497" s="121">
        <v>3</v>
      </c>
    </row>
    <row r="1498" spans="1:28" ht="20.25">
      <c r="A1498">
        <v>3133</v>
      </c>
      <c r="B1498" t="s">
        <v>3059</v>
      </c>
      <c r="C1498" t="s">
        <v>3060</v>
      </c>
      <c r="D1498" t="str">
        <f t="shared" si="46"/>
        <v>Arepacoin AREPA</v>
      </c>
      <c r="E1498" s="3" t="s">
        <v>8882</v>
      </c>
      <c r="F1498" s="3" t="s">
        <v>8883</v>
      </c>
      <c r="G1498" s="3" t="s">
        <v>8883</v>
      </c>
      <c r="H1498" s="4">
        <v>1683</v>
      </c>
      <c r="I1498" s="4">
        <v>38120.3074763759</v>
      </c>
      <c r="J1498" s="6">
        <v>43428</v>
      </c>
      <c r="K1498" s="7">
        <v>6.1467300000000004E-4</v>
      </c>
      <c r="L1498" s="7">
        <v>2010</v>
      </c>
      <c r="M1498" s="7">
        <v>9315.1892965068691</v>
      </c>
      <c r="N1498" s="9">
        <v>43467</v>
      </c>
      <c r="O1498" s="10">
        <v>5.1799492644600001E-2</v>
      </c>
      <c r="P1498" s="10">
        <v>2270</v>
      </c>
      <c r="Q1498" s="10">
        <v>303954.06573881401</v>
      </c>
      <c r="R1498" s="10">
        <v>84.271625148005526</v>
      </c>
      <c r="S1498" s="18">
        <v>84.271625148005526</v>
      </c>
      <c r="T1498" s="13">
        <v>44590</v>
      </c>
      <c r="U1498" s="14">
        <v>3.40688560249044E-4</v>
      </c>
      <c r="V1498" s="14">
        <v>2276</v>
      </c>
      <c r="W1498" s="14">
        <v>6041</v>
      </c>
      <c r="X1498" s="14">
        <v>99.342293634830497</v>
      </c>
      <c r="Y1498" s="19">
        <f t="shared" si="47"/>
        <v>-0.99342293634830492</v>
      </c>
      <c r="Z1498" s="19">
        <v>-0.99339999999999995</v>
      </c>
      <c r="AA1498" t="s">
        <v>13156</v>
      </c>
      <c r="AB1498" s="121">
        <v>3</v>
      </c>
    </row>
    <row r="1499" spans="1:28" ht="20.25">
      <c r="A1499">
        <v>4792</v>
      </c>
      <c r="B1499" t="s">
        <v>5019</v>
      </c>
      <c r="C1499" t="s">
        <v>5020</v>
      </c>
      <c r="D1499" t="str">
        <f t="shared" si="46"/>
        <v>Agora VOTE</v>
      </c>
      <c r="E1499" s="3" t="s">
        <v>8887</v>
      </c>
      <c r="F1499" s="3" t="s">
        <v>8883</v>
      </c>
      <c r="G1499" s="3" t="s">
        <v>8883</v>
      </c>
      <c r="H1499" s="4">
        <v>1684</v>
      </c>
      <c r="I1499" s="4">
        <v>38102.205008896643</v>
      </c>
      <c r="J1499" s="6">
        <v>43993</v>
      </c>
      <c r="K1499" s="7">
        <v>4.2050477082900001E-4</v>
      </c>
      <c r="L1499" s="7">
        <v>1959</v>
      </c>
      <c r="M1499" s="7">
        <v>15797.20578106313</v>
      </c>
      <c r="N1499" s="9">
        <v>44142</v>
      </c>
      <c r="O1499" s="10">
        <v>2.7460343638630001E-2</v>
      </c>
      <c r="P1499" s="10">
        <v>1999</v>
      </c>
      <c r="Q1499" s="10">
        <v>1031603.96725546</v>
      </c>
      <c r="R1499" s="10">
        <v>65.30328677245106</v>
      </c>
      <c r="S1499" s="18">
        <v>65.30328677245106</v>
      </c>
      <c r="T1499" s="13">
        <v>44686</v>
      </c>
      <c r="U1499" s="14">
        <v>6.628538343631899E-4</v>
      </c>
      <c r="V1499" s="14">
        <v>2053</v>
      </c>
      <c r="W1499" s="14">
        <v>24901.459873853019</v>
      </c>
      <c r="X1499" s="14">
        <v>97.586141517068569</v>
      </c>
      <c r="Y1499" s="19">
        <f t="shared" si="47"/>
        <v>-0.9758614151706857</v>
      </c>
      <c r="Z1499" s="19">
        <v>-0.97589999999999999</v>
      </c>
      <c r="AA1499" t="s">
        <v>13157</v>
      </c>
      <c r="AB1499" s="121">
        <v>3</v>
      </c>
    </row>
    <row r="1500" spans="1:28" ht="20.25">
      <c r="A1500">
        <v>3080</v>
      </c>
      <c r="B1500" t="s">
        <v>2977</v>
      </c>
      <c r="C1500" t="s">
        <v>2978</v>
      </c>
      <c r="D1500" t="str">
        <f t="shared" si="46"/>
        <v>Commercium CMM</v>
      </c>
      <c r="E1500" s="3" t="s">
        <v>8888</v>
      </c>
      <c r="F1500" s="3" t="s">
        <v>8883</v>
      </c>
      <c r="G1500" s="3" t="s">
        <v>8883</v>
      </c>
      <c r="H1500" s="4">
        <v>1686</v>
      </c>
      <c r="I1500" s="4">
        <v>37654.156649997298</v>
      </c>
      <c r="J1500" s="6">
        <v>43320</v>
      </c>
      <c r="K1500" s="7">
        <v>2.7158999999999998E-3</v>
      </c>
      <c r="L1500" s="7">
        <v>2756</v>
      </c>
      <c r="M1500" s="7">
        <v>0</v>
      </c>
      <c r="N1500" s="9">
        <v>43350</v>
      </c>
      <c r="O1500" s="10">
        <v>2.52099E-2</v>
      </c>
      <c r="P1500" s="10">
        <v>2223</v>
      </c>
      <c r="Q1500" s="10">
        <v>382295.88493599999</v>
      </c>
      <c r="R1500" s="10">
        <v>9.2823373467358898</v>
      </c>
      <c r="S1500" s="18">
        <v>9.2823373467358898</v>
      </c>
      <c r="T1500" s="13">
        <v>44534</v>
      </c>
      <c r="U1500" s="14">
        <v>7.2886848658999998E-4</v>
      </c>
      <c r="V1500" s="14">
        <v>1968</v>
      </c>
      <c r="W1500" s="14">
        <v>37041.550000000003</v>
      </c>
      <c r="X1500" s="14">
        <v>97.108800564103774</v>
      </c>
      <c r="Y1500" s="19">
        <f t="shared" si="47"/>
        <v>-0.9710880056410377</v>
      </c>
      <c r="Z1500" s="19">
        <v>-0.97109999999999996</v>
      </c>
      <c r="AA1500" t="s">
        <v>13158</v>
      </c>
      <c r="AB1500" s="121">
        <v>3</v>
      </c>
    </row>
    <row r="1501" spans="1:28" ht="20.25">
      <c r="A1501">
        <v>2583</v>
      </c>
      <c r="B1501" t="s">
        <v>2300</v>
      </c>
      <c r="C1501" t="s">
        <v>2301</v>
      </c>
      <c r="D1501" t="str">
        <f t="shared" si="46"/>
        <v>Octoin Coin OCC</v>
      </c>
      <c r="E1501" s="3" t="s">
        <v>8887</v>
      </c>
      <c r="F1501" s="3" t="s">
        <v>8883</v>
      </c>
      <c r="G1501" s="3" t="s">
        <v>8883</v>
      </c>
      <c r="H1501" s="4">
        <v>1687</v>
      </c>
      <c r="I1501" s="4">
        <v>37132.324053026117</v>
      </c>
      <c r="J1501" s="6">
        <v>43362</v>
      </c>
      <c r="K1501" s="7">
        <v>8.1430353224277496E-2</v>
      </c>
      <c r="L1501" s="7">
        <v>1837</v>
      </c>
      <c r="M1501" s="7">
        <v>33111.711029935512</v>
      </c>
      <c r="N1501" s="9">
        <v>43410</v>
      </c>
      <c r="O1501" s="10">
        <v>0.79871276913199996</v>
      </c>
      <c r="P1501" s="10">
        <v>2256</v>
      </c>
      <c r="Q1501" s="10">
        <v>324777.49831906159</v>
      </c>
      <c r="R1501" s="10">
        <v>9.8085386776128232</v>
      </c>
      <c r="S1501" s="18">
        <v>9.8085386776128232</v>
      </c>
      <c r="T1501" s="13">
        <v>43977</v>
      </c>
      <c r="U1501" s="14">
        <v>1.7662521103200001E-2</v>
      </c>
      <c r="V1501" s="14">
        <v>2209</v>
      </c>
      <c r="W1501" s="14">
        <v>9805.12068491018</v>
      </c>
      <c r="X1501" s="14">
        <v>97.788626677097611</v>
      </c>
      <c r="Y1501" s="19">
        <f t="shared" si="47"/>
        <v>-0.97788626677097612</v>
      </c>
      <c r="Z1501" s="19">
        <v>-0.97789999999999999</v>
      </c>
      <c r="AA1501" t="s">
        <v>13159</v>
      </c>
      <c r="AB1501" s="121">
        <v>3</v>
      </c>
    </row>
    <row r="1502" spans="1:28" ht="20.25">
      <c r="A1502">
        <v>1483</v>
      </c>
      <c r="B1502" t="s">
        <v>855</v>
      </c>
      <c r="C1502" t="s">
        <v>856</v>
      </c>
      <c r="D1502" t="str">
        <f t="shared" si="46"/>
        <v>vSlice VSL</v>
      </c>
      <c r="E1502" s="3" t="s">
        <v>8887</v>
      </c>
      <c r="F1502" s="3" t="s">
        <v>8883</v>
      </c>
      <c r="G1502" s="3" t="s">
        <v>8883</v>
      </c>
      <c r="H1502" s="4">
        <v>1688</v>
      </c>
      <c r="I1502" s="4">
        <v>37021.555080551087</v>
      </c>
      <c r="J1502" s="6">
        <v>43320</v>
      </c>
      <c r="K1502" s="7">
        <v>5.0539452582597698E-2</v>
      </c>
      <c r="L1502" s="7">
        <v>762</v>
      </c>
      <c r="M1502" s="7">
        <v>1687537.390988203</v>
      </c>
      <c r="N1502" s="9">
        <v>43321</v>
      </c>
      <c r="O1502" s="10">
        <v>5.4921653121709803E-2</v>
      </c>
      <c r="P1502" s="10">
        <v>1843</v>
      </c>
      <c r="Q1502" s="10">
        <v>1833861.240706882</v>
      </c>
      <c r="R1502" s="10">
        <v>1.0867085082085171</v>
      </c>
      <c r="S1502" s="18">
        <v>1.0867085082085171</v>
      </c>
      <c r="T1502" s="13">
        <v>44373</v>
      </c>
      <c r="U1502" s="14">
        <v>3.2099459487E-4</v>
      </c>
      <c r="V1502" s="14">
        <v>2192</v>
      </c>
      <c r="W1502" s="14">
        <v>10718.16874674174</v>
      </c>
      <c r="X1502" s="14">
        <v>99.415540908503502</v>
      </c>
      <c r="Y1502" s="19">
        <f t="shared" si="47"/>
        <v>-0.99415540908503497</v>
      </c>
      <c r="Z1502" s="19">
        <v>-0.99419999999999997</v>
      </c>
      <c r="AA1502" t="s">
        <v>13160</v>
      </c>
      <c r="AB1502" s="121">
        <v>3</v>
      </c>
    </row>
    <row r="1503" spans="1:28" ht="20.25">
      <c r="A1503">
        <v>2589</v>
      </c>
      <c r="B1503" t="s">
        <v>2312</v>
      </c>
      <c r="C1503" t="s">
        <v>2313</v>
      </c>
      <c r="D1503" t="str">
        <f t="shared" si="46"/>
        <v>Guaranteed Ethurance Token Extra GETX</v>
      </c>
      <c r="E1503" s="3" t="s">
        <v>1772</v>
      </c>
      <c r="F1503" s="3" t="s">
        <v>8883</v>
      </c>
      <c r="G1503" s="3" t="s">
        <v>8883</v>
      </c>
      <c r="H1503" s="4">
        <v>1689</v>
      </c>
      <c r="I1503" s="4">
        <v>36919.112464499987</v>
      </c>
      <c r="J1503" s="6">
        <v>43499</v>
      </c>
      <c r="K1503" s="7">
        <v>1.1085368709699999E-3</v>
      </c>
      <c r="L1503" s="7">
        <v>1257</v>
      </c>
      <c r="M1503" s="7">
        <v>332561.06129099999</v>
      </c>
      <c r="N1503" s="9">
        <v>43557</v>
      </c>
      <c r="O1503" s="10">
        <v>7.7437909053000006E-2</v>
      </c>
      <c r="P1503" s="10">
        <v>1028</v>
      </c>
      <c r="Q1503" s="10">
        <v>23231372.7159</v>
      </c>
      <c r="R1503" s="10">
        <v>69.855961566023268</v>
      </c>
      <c r="S1503" s="18">
        <v>69.855961566023268</v>
      </c>
      <c r="T1503" s="13">
        <v>44162</v>
      </c>
      <c r="U1503" s="16">
        <v>2.5870788449999999E-5</v>
      </c>
      <c r="V1503" s="14">
        <v>2246</v>
      </c>
      <c r="W1503" s="16">
        <v>7761.236535</v>
      </c>
      <c r="X1503" s="16">
        <v>99.966591571535986</v>
      </c>
      <c r="Y1503" s="19">
        <f t="shared" si="47"/>
        <v>-0.9996659157153599</v>
      </c>
      <c r="Z1503" s="19">
        <v>-0.99970000000000003</v>
      </c>
      <c r="AA1503" t="s">
        <v>13161</v>
      </c>
      <c r="AB1503" s="121">
        <v>3</v>
      </c>
    </row>
    <row r="1504" spans="1:28" ht="20.25">
      <c r="A1504">
        <v>2270</v>
      </c>
      <c r="B1504" t="s">
        <v>1836</v>
      </c>
      <c r="C1504" t="s">
        <v>1837</v>
      </c>
      <c r="D1504" t="str">
        <f t="shared" si="46"/>
        <v>SportyCo SPF</v>
      </c>
      <c r="E1504" s="3" t="s">
        <v>8887</v>
      </c>
      <c r="F1504" s="3" t="s">
        <v>8883</v>
      </c>
      <c r="G1504" s="3" t="s">
        <v>8883</v>
      </c>
      <c r="H1504" s="4">
        <v>1690</v>
      </c>
      <c r="I1504" s="4">
        <v>36875.201512550171</v>
      </c>
      <c r="J1504" s="6">
        <v>43325</v>
      </c>
      <c r="K1504" s="7">
        <v>1.0784176178276501E-2</v>
      </c>
      <c r="L1504" s="7">
        <v>1105</v>
      </c>
      <c r="M1504" s="7">
        <v>569700.26359260571</v>
      </c>
      <c r="N1504" s="9">
        <v>43362</v>
      </c>
      <c r="O1504" s="10">
        <v>3.44815738499165E-2</v>
      </c>
      <c r="P1504" s="10">
        <v>1845</v>
      </c>
      <c r="Q1504" s="10">
        <v>1822821.006511346</v>
      </c>
      <c r="R1504" s="10">
        <v>3.197423083589428</v>
      </c>
      <c r="S1504" s="18">
        <v>3.197423083589428</v>
      </c>
      <c r="T1504" s="13">
        <v>43958</v>
      </c>
      <c r="U1504" s="16">
        <v>2.1282790660299999E-5</v>
      </c>
      <c r="V1504" s="14">
        <v>2415</v>
      </c>
      <c r="W1504" s="16">
        <v>1161.7706425177751</v>
      </c>
      <c r="X1504" s="16">
        <v>99.938277786411561</v>
      </c>
      <c r="Y1504" s="19">
        <f t="shared" si="47"/>
        <v>-0.99938277786411556</v>
      </c>
      <c r="Z1504" s="19">
        <v>-0.99939999999999996</v>
      </c>
      <c r="AA1504" t="s">
        <v>13162</v>
      </c>
      <c r="AB1504" s="121">
        <v>3</v>
      </c>
    </row>
    <row r="1505" spans="1:28" ht="20.25">
      <c r="A1505">
        <v>764</v>
      </c>
      <c r="B1505" t="s">
        <v>413</v>
      </c>
      <c r="C1505" t="s">
        <v>414</v>
      </c>
      <c r="D1505" t="str">
        <f t="shared" si="46"/>
        <v>PayCoin XPY</v>
      </c>
      <c r="E1505" s="3" t="s">
        <v>8887</v>
      </c>
      <c r="F1505" s="3" t="s">
        <v>8883</v>
      </c>
      <c r="G1505" s="3" t="s">
        <v>8883</v>
      </c>
      <c r="H1505" s="4">
        <v>1691</v>
      </c>
      <c r="I1505" s="4">
        <v>36678.210581457803</v>
      </c>
      <c r="J1505" s="6">
        <v>43451</v>
      </c>
      <c r="K1505" s="7">
        <v>3.4744153286199999E-3</v>
      </c>
      <c r="L1505" s="7">
        <v>1768</v>
      </c>
      <c r="M1505" s="7">
        <v>45514.737340701897</v>
      </c>
      <c r="N1505" s="9">
        <v>43520</v>
      </c>
      <c r="O1505" s="10">
        <v>3.2866888360399998E-2</v>
      </c>
      <c r="P1505" s="10">
        <v>2219</v>
      </c>
      <c r="Q1505" s="10">
        <v>387439.42364043702</v>
      </c>
      <c r="R1505" s="10">
        <v>9.459688969727857</v>
      </c>
      <c r="S1505" s="18">
        <v>9.459688969727857</v>
      </c>
      <c r="T1505" s="13">
        <v>43949</v>
      </c>
      <c r="U1505" s="14">
        <v>7.7161235161100005E-4</v>
      </c>
      <c r="V1505" s="14">
        <v>2219</v>
      </c>
      <c r="W1505" s="14">
        <v>9357.0053942655704</v>
      </c>
      <c r="X1505" s="14">
        <v>97.652310911973387</v>
      </c>
      <c r="Y1505" s="19">
        <f t="shared" si="47"/>
        <v>-0.97652310911973383</v>
      </c>
      <c r="Z1505" s="19">
        <v>-0.97650000000000003</v>
      </c>
      <c r="AA1505" t="s">
        <v>13163</v>
      </c>
      <c r="AB1505" s="121">
        <v>3</v>
      </c>
    </row>
    <row r="1506" spans="1:28" ht="20.25">
      <c r="A1506">
        <v>37</v>
      </c>
      <c r="B1506" t="s">
        <v>47</v>
      </c>
      <c r="C1506" t="s">
        <v>48</v>
      </c>
      <c r="D1506" t="str">
        <f t="shared" si="46"/>
        <v>Megacoin MEC</v>
      </c>
      <c r="E1506" s="3" t="s">
        <v>8882</v>
      </c>
      <c r="F1506" s="3" t="s">
        <v>8883</v>
      </c>
      <c r="G1506" s="3" t="s">
        <v>8883</v>
      </c>
      <c r="H1506" s="4">
        <v>1693</v>
      </c>
      <c r="I1506" s="4">
        <v>36337.496546262701</v>
      </c>
      <c r="J1506" s="6">
        <v>43715</v>
      </c>
      <c r="K1506" s="7">
        <v>4.1799051925400001E-4</v>
      </c>
      <c r="L1506" s="7">
        <v>1773</v>
      </c>
      <c r="M1506" s="7">
        <v>44214.884325651801</v>
      </c>
      <c r="N1506" s="9">
        <v>44249</v>
      </c>
      <c r="O1506" s="10">
        <v>5.2614019999999997E-2</v>
      </c>
      <c r="P1506" s="10">
        <v>1842</v>
      </c>
      <c r="Q1506" s="10">
        <v>1838827.62</v>
      </c>
      <c r="R1506" s="10">
        <v>125.87371621227631</v>
      </c>
      <c r="S1506" s="18">
        <v>125.87371621227631</v>
      </c>
      <c r="T1506" s="13">
        <v>44687</v>
      </c>
      <c r="U1506" s="14">
        <v>2.4837492920840539E-3</v>
      </c>
      <c r="V1506" s="14">
        <v>1750</v>
      </c>
      <c r="W1506" s="14">
        <v>100773.23</v>
      </c>
      <c r="X1506" s="14">
        <v>95.279301425581906</v>
      </c>
      <c r="Y1506" s="19">
        <f t="shared" si="47"/>
        <v>-0.95279301425581908</v>
      </c>
      <c r="Z1506" s="19">
        <v>-0.95279999999999998</v>
      </c>
      <c r="AA1506" t="s">
        <v>13164</v>
      </c>
      <c r="AB1506" s="121">
        <v>3</v>
      </c>
    </row>
    <row r="1507" spans="1:28" ht="20.25">
      <c r="A1507">
        <v>295</v>
      </c>
      <c r="B1507" t="s">
        <v>233</v>
      </c>
      <c r="C1507" t="s">
        <v>234</v>
      </c>
      <c r="D1507" t="str">
        <f t="shared" si="46"/>
        <v>BTCtalkcoin TALK</v>
      </c>
      <c r="E1507" s="3" t="s">
        <v>8882</v>
      </c>
      <c r="F1507" s="3" t="s">
        <v>8883</v>
      </c>
      <c r="G1507" s="3" t="s">
        <v>8883</v>
      </c>
      <c r="H1507" s="4">
        <v>1694</v>
      </c>
      <c r="I1507" s="4">
        <v>36195.341746347738</v>
      </c>
      <c r="J1507" s="6">
        <v>43323</v>
      </c>
      <c r="K1507" s="7">
        <v>3.4508297685533801E-3</v>
      </c>
      <c r="L1507" s="7">
        <v>1384</v>
      </c>
      <c r="M1507" s="7">
        <v>225306.8659451885</v>
      </c>
      <c r="N1507" s="9">
        <v>43345</v>
      </c>
      <c r="O1507" s="10">
        <v>7.2894981130957603E-3</v>
      </c>
      <c r="P1507" s="10">
        <v>2172</v>
      </c>
      <c r="Q1507" s="10">
        <v>475935.95869073231</v>
      </c>
      <c r="R1507" s="10">
        <v>2.1123899473463701</v>
      </c>
      <c r="S1507" s="18">
        <v>2.1123899473463701</v>
      </c>
      <c r="T1507" s="13">
        <v>43947</v>
      </c>
      <c r="U1507" s="14">
        <v>1.5337333789100001E-4</v>
      </c>
      <c r="V1507" s="14">
        <v>2203</v>
      </c>
      <c r="W1507" s="14">
        <v>10013.842582058131</v>
      </c>
      <c r="X1507" s="14">
        <v>97.895968480800335</v>
      </c>
      <c r="Y1507" s="19">
        <f t="shared" si="47"/>
        <v>-0.97895968480800333</v>
      </c>
      <c r="Z1507" s="19">
        <v>-0.97899999999999998</v>
      </c>
      <c r="AA1507" t="s">
        <v>13165</v>
      </c>
      <c r="AB1507" s="121">
        <v>3</v>
      </c>
    </row>
    <row r="1508" spans="1:28" ht="20.25">
      <c r="A1508">
        <v>1731</v>
      </c>
      <c r="B1508" t="s">
        <v>1130</v>
      </c>
      <c r="C1508" t="s">
        <v>1131</v>
      </c>
      <c r="D1508" t="str">
        <f t="shared" si="46"/>
        <v>GlobalToken GLT</v>
      </c>
      <c r="E1508" s="3" t="s">
        <v>8882</v>
      </c>
      <c r="F1508" s="3" t="s">
        <v>8883</v>
      </c>
      <c r="G1508" s="3" t="s">
        <v>8883</v>
      </c>
      <c r="H1508" s="4">
        <v>1695</v>
      </c>
      <c r="I1508" s="4">
        <v>35944.609535494099</v>
      </c>
      <c r="J1508" s="6">
        <v>43441</v>
      </c>
      <c r="K1508" s="7">
        <v>9.1258187471600003E-4</v>
      </c>
      <c r="L1508" s="7">
        <v>1782</v>
      </c>
      <c r="M1508" s="7">
        <v>41860.155074702699</v>
      </c>
      <c r="N1508" s="9">
        <v>43678</v>
      </c>
      <c r="O1508" s="10">
        <v>4.0969969356200002E-2</v>
      </c>
      <c r="P1508" s="10">
        <v>1890</v>
      </c>
      <c r="Q1508" s="10">
        <v>1551310.2387083699</v>
      </c>
      <c r="R1508" s="10">
        <v>44.894568357441962</v>
      </c>
      <c r="S1508" s="18">
        <v>44.894568357441962</v>
      </c>
      <c r="T1508" s="13">
        <v>44140</v>
      </c>
      <c r="U1508" s="14">
        <v>1.4123E-4</v>
      </c>
      <c r="V1508" s="14">
        <v>1974</v>
      </c>
      <c r="W1508" s="14">
        <v>34837.32186638</v>
      </c>
      <c r="X1508" s="14">
        <v>99.655284096572984</v>
      </c>
      <c r="Y1508" s="19">
        <f t="shared" si="47"/>
        <v>-0.99655284096572982</v>
      </c>
      <c r="Z1508" s="19">
        <v>-0.99660000000000004</v>
      </c>
      <c r="AA1508" t="s">
        <v>13166</v>
      </c>
      <c r="AB1508" s="121">
        <v>3</v>
      </c>
    </row>
    <row r="1509" spans="1:28" ht="20.25">
      <c r="A1509">
        <v>1085</v>
      </c>
      <c r="B1509" t="s">
        <v>564</v>
      </c>
      <c r="C1509" t="s">
        <v>565</v>
      </c>
      <c r="D1509" t="str">
        <f t="shared" si="46"/>
        <v>Swing SWING</v>
      </c>
      <c r="E1509" s="3" t="s">
        <v>8887</v>
      </c>
      <c r="F1509" s="3" t="s">
        <v>8883</v>
      </c>
      <c r="G1509" s="3" t="s">
        <v>8883</v>
      </c>
      <c r="H1509" s="4">
        <v>1696</v>
      </c>
      <c r="I1509" s="4">
        <v>35459.350082727302</v>
      </c>
      <c r="J1509" s="6">
        <v>43907</v>
      </c>
      <c r="K1509" s="7">
        <v>6.6984198904700004E-3</v>
      </c>
      <c r="L1509" s="7">
        <v>1847</v>
      </c>
      <c r="M1509" s="7">
        <v>31660.812516035199</v>
      </c>
      <c r="N1509" s="9">
        <v>44322</v>
      </c>
      <c r="O1509" s="10">
        <v>0.12839929</v>
      </c>
      <c r="P1509" s="10">
        <v>2104</v>
      </c>
      <c r="Q1509" s="10">
        <v>651921.11</v>
      </c>
      <c r="R1509" s="10">
        <v>19.168593802648399</v>
      </c>
      <c r="S1509" s="18">
        <v>19.168593802648399</v>
      </c>
      <c r="T1509" s="13">
        <v>44406</v>
      </c>
      <c r="U1509" s="14">
        <v>2.9514039999999998E-2</v>
      </c>
      <c r="V1509" s="14">
        <v>1538</v>
      </c>
      <c r="W1509" s="14">
        <v>244043.9</v>
      </c>
      <c r="X1509" s="14">
        <v>77.013860434898049</v>
      </c>
      <c r="Y1509" s="19">
        <f t="shared" si="47"/>
        <v>-0.77013860434898052</v>
      </c>
      <c r="Z1509" s="19">
        <v>-0.77010000000000001</v>
      </c>
      <c r="AA1509" t="s">
        <v>13167</v>
      </c>
      <c r="AB1509" s="121">
        <v>3</v>
      </c>
    </row>
    <row r="1510" spans="1:28" ht="20.25">
      <c r="A1510">
        <v>3113</v>
      </c>
      <c r="B1510" t="s">
        <v>3024</v>
      </c>
      <c r="C1510" t="s">
        <v>3025</v>
      </c>
      <c r="D1510" t="str">
        <f t="shared" si="46"/>
        <v>InterCrone ICR</v>
      </c>
      <c r="E1510" s="3" t="s">
        <v>8891</v>
      </c>
      <c r="F1510" s="3" t="s">
        <v>8883</v>
      </c>
      <c r="G1510" s="3" t="s">
        <v>8883</v>
      </c>
      <c r="H1510" s="4">
        <v>1697</v>
      </c>
      <c r="I1510" s="4">
        <v>35265.479715883434</v>
      </c>
      <c r="J1510" s="6">
        <v>43322</v>
      </c>
      <c r="K1510" s="7">
        <v>0.36817395687103299</v>
      </c>
      <c r="L1510" s="7">
        <v>2864</v>
      </c>
      <c r="M1510" s="7">
        <v>0</v>
      </c>
      <c r="N1510" s="9">
        <v>43344</v>
      </c>
      <c r="O1510" s="10">
        <v>0.68154305219650302</v>
      </c>
      <c r="P1510" s="10">
        <v>2867</v>
      </c>
      <c r="Q1510" s="10">
        <v>0</v>
      </c>
      <c r="R1510" s="10">
        <v>1.8511441113018201</v>
      </c>
      <c r="S1510" s="18">
        <v>1.8511441113018201</v>
      </c>
      <c r="T1510" s="13">
        <v>44070</v>
      </c>
      <c r="U1510" s="14">
        <v>2.2621246410799999E-4</v>
      </c>
      <c r="V1510" s="14">
        <v>2331</v>
      </c>
      <c r="W1510" s="14">
        <v>3346.5404601512419</v>
      </c>
      <c r="X1510" s="14">
        <v>99.96680877849478</v>
      </c>
      <c r="Y1510" s="19">
        <f t="shared" si="47"/>
        <v>-0.99966808778494776</v>
      </c>
      <c r="Z1510" s="19">
        <v>-0.99970000000000003</v>
      </c>
      <c r="AA1510" t="s">
        <v>13168</v>
      </c>
      <c r="AB1510" s="121">
        <v>3</v>
      </c>
    </row>
    <row r="1511" spans="1:28" ht="20.25">
      <c r="A1511">
        <v>1141</v>
      </c>
      <c r="B1511" t="s">
        <v>594</v>
      </c>
      <c r="C1511" t="s">
        <v>595</v>
      </c>
      <c r="D1511" t="str">
        <f t="shared" si="46"/>
        <v>Moin MOIN</v>
      </c>
      <c r="E1511" s="3" t="s">
        <v>8887</v>
      </c>
      <c r="F1511" s="3" t="s">
        <v>8883</v>
      </c>
      <c r="G1511" s="3" t="s">
        <v>8883</v>
      </c>
      <c r="H1511" s="4">
        <v>1698</v>
      </c>
      <c r="I1511" s="4">
        <v>35056.592830230387</v>
      </c>
      <c r="J1511" s="6">
        <v>43327</v>
      </c>
      <c r="K1511" s="7">
        <v>2.9274903237819699E-2</v>
      </c>
      <c r="L1511" s="7">
        <v>1381</v>
      </c>
      <c r="M1511" s="7">
        <v>227887.5863020457</v>
      </c>
      <c r="N1511" s="9">
        <v>43328</v>
      </c>
      <c r="O1511" s="10">
        <v>0.15114726126194</v>
      </c>
      <c r="P1511" s="10">
        <v>1965</v>
      </c>
      <c r="Q1511" s="10">
        <v>1176870.3473545071</v>
      </c>
      <c r="R1511" s="10">
        <v>5.1630319674865977</v>
      </c>
      <c r="S1511" s="18">
        <v>5.1630319674865977</v>
      </c>
      <c r="T1511" s="13">
        <v>43962</v>
      </c>
      <c r="U1511" s="14">
        <v>1.9776505224999999E-3</v>
      </c>
      <c r="V1511" s="14">
        <v>2102</v>
      </c>
      <c r="W1511" s="14">
        <v>18142.257789833991</v>
      </c>
      <c r="X1511" s="14">
        <v>98.691573697076308</v>
      </c>
      <c r="Y1511" s="19">
        <f t="shared" si="47"/>
        <v>-0.98691573697076307</v>
      </c>
      <c r="Z1511" s="19">
        <v>-0.9869</v>
      </c>
      <c r="AA1511" t="s">
        <v>13169</v>
      </c>
      <c r="AB1511" s="121">
        <v>3</v>
      </c>
    </row>
    <row r="1512" spans="1:28" ht="20.25">
      <c r="A1512">
        <v>2926</v>
      </c>
      <c r="B1512" t="s">
        <v>2749</v>
      </c>
      <c r="C1512" t="s">
        <v>2750</v>
      </c>
      <c r="D1512" t="str">
        <f t="shared" si="46"/>
        <v>PRASM PSM</v>
      </c>
      <c r="E1512" s="3" t="s">
        <v>1772</v>
      </c>
      <c r="F1512" s="3" t="s">
        <v>8883</v>
      </c>
      <c r="G1512" s="3" t="s">
        <v>8883</v>
      </c>
      <c r="H1512" s="4">
        <v>1699</v>
      </c>
      <c r="I1512" s="4">
        <v>34912.962741453113</v>
      </c>
      <c r="J1512" s="6">
        <v>43319</v>
      </c>
      <c r="K1512" s="7">
        <v>4.1204877197742497E-3</v>
      </c>
      <c r="L1512" s="7">
        <v>2813</v>
      </c>
      <c r="M1512" s="7">
        <v>0</v>
      </c>
      <c r="N1512" s="9">
        <v>43321</v>
      </c>
      <c r="O1512" s="10">
        <v>4.5328591950237803E-3</v>
      </c>
      <c r="P1512" s="10">
        <v>2821</v>
      </c>
      <c r="Q1512" s="10">
        <v>0</v>
      </c>
      <c r="R1512" s="10">
        <v>1.100078316765891</v>
      </c>
      <c r="S1512" s="18">
        <v>1.100078316765891</v>
      </c>
      <c r="T1512" s="13">
        <v>44194</v>
      </c>
      <c r="U1512" s="16">
        <v>5.4726672499999997E-6</v>
      </c>
      <c r="V1512" s="14">
        <v>2174</v>
      </c>
      <c r="W1512" s="16">
        <v>12309.089393736849</v>
      </c>
      <c r="X1512" s="16">
        <v>99.879266771489213</v>
      </c>
      <c r="Y1512" s="19">
        <f t="shared" si="47"/>
        <v>-0.99879266771489217</v>
      </c>
      <c r="Z1512" s="19">
        <v>-0.99880000000000002</v>
      </c>
      <c r="AA1512" t="s">
        <v>13170</v>
      </c>
      <c r="AB1512" s="121">
        <v>3</v>
      </c>
    </row>
    <row r="1513" spans="1:28" ht="20.25">
      <c r="A1513">
        <v>367</v>
      </c>
      <c r="B1513" t="s">
        <v>270</v>
      </c>
      <c r="C1513" t="s">
        <v>271</v>
      </c>
      <c r="D1513" t="str">
        <f t="shared" si="46"/>
        <v>Coin2.1 C2</v>
      </c>
      <c r="E1513" s="3" t="s">
        <v>8882</v>
      </c>
      <c r="F1513" s="3" t="s">
        <v>8883</v>
      </c>
      <c r="G1513" s="3" t="s">
        <v>8883</v>
      </c>
      <c r="H1513" s="4">
        <v>1700</v>
      </c>
      <c r="I1513" s="4">
        <v>34775.160808932298</v>
      </c>
      <c r="J1513" s="6">
        <v>43936</v>
      </c>
      <c r="K1513" s="8">
        <v>6.6913134028300002E-5</v>
      </c>
      <c r="L1513" s="7">
        <v>2059</v>
      </c>
      <c r="M1513" s="7">
        <v>5252.2561323100399</v>
      </c>
      <c r="N1513" s="9">
        <v>44326</v>
      </c>
      <c r="O1513" s="10">
        <v>2.3807699999999999E-3</v>
      </c>
      <c r="P1513" s="10">
        <v>2365</v>
      </c>
      <c r="Q1513" s="10">
        <v>174722.83</v>
      </c>
      <c r="R1513" s="10">
        <v>35.58001033090283</v>
      </c>
      <c r="S1513" s="18">
        <v>35.58001033090283</v>
      </c>
      <c r="T1513" s="13">
        <v>44585</v>
      </c>
      <c r="U1513" s="14">
        <v>3.3184059565661498E-4</v>
      </c>
      <c r="V1513" s="14">
        <v>2018</v>
      </c>
      <c r="W1513" s="14">
        <v>28680.54</v>
      </c>
      <c r="X1513" s="14">
        <v>86.061627303073578</v>
      </c>
      <c r="Y1513" s="19">
        <f t="shared" si="47"/>
        <v>-0.86061627303073573</v>
      </c>
      <c r="Z1513" s="19">
        <v>-0.86060000000000003</v>
      </c>
      <c r="AA1513" t="s">
        <v>13171</v>
      </c>
      <c r="AB1513" s="121">
        <v>3</v>
      </c>
    </row>
    <row r="1514" spans="1:28" ht="20.25">
      <c r="A1514">
        <v>4076</v>
      </c>
      <c r="B1514" t="s">
        <v>4485</v>
      </c>
      <c r="C1514" t="s">
        <v>4486</v>
      </c>
      <c r="D1514" t="str">
        <f t="shared" si="46"/>
        <v>ETHplode ETHPLO</v>
      </c>
      <c r="E1514" s="3" t="s">
        <v>8889</v>
      </c>
      <c r="F1514" s="3" t="s">
        <v>8883</v>
      </c>
      <c r="G1514" s="3" t="s">
        <v>8883</v>
      </c>
      <c r="H1514" s="4">
        <v>1703</v>
      </c>
      <c r="I1514" s="4">
        <v>33694.535562402198</v>
      </c>
      <c r="J1514" s="6">
        <v>43656</v>
      </c>
      <c r="K1514" s="7">
        <v>1.5422200916900001E-2</v>
      </c>
      <c r="L1514" s="7">
        <v>2717</v>
      </c>
      <c r="M1514" s="7">
        <v>0</v>
      </c>
      <c r="N1514" s="9">
        <v>43661</v>
      </c>
      <c r="O1514" s="10">
        <v>0.16460722530899999</v>
      </c>
      <c r="P1514" s="10">
        <v>3153</v>
      </c>
      <c r="Q1514" s="10">
        <v>0</v>
      </c>
      <c r="R1514" s="10">
        <v>10.67339390765034</v>
      </c>
      <c r="S1514" s="18">
        <v>10.67339390765034</v>
      </c>
      <c r="T1514" s="13">
        <v>44234</v>
      </c>
      <c r="U1514" s="14">
        <v>2.1024999999999999E-4</v>
      </c>
      <c r="V1514" s="14">
        <v>1851</v>
      </c>
      <c r="W1514" s="14">
        <v>64140.54</v>
      </c>
      <c r="X1514" s="14">
        <v>99.872271706417919</v>
      </c>
      <c r="Y1514" s="19">
        <f t="shared" si="47"/>
        <v>-0.99872271706417914</v>
      </c>
      <c r="Z1514" s="19">
        <v>-0.99870000000000003</v>
      </c>
      <c r="AA1514" t="s">
        <v>13172</v>
      </c>
      <c r="AB1514" s="121">
        <v>3</v>
      </c>
    </row>
    <row r="1515" spans="1:28" ht="20.25">
      <c r="A1515">
        <v>3932</v>
      </c>
      <c r="B1515" t="s">
        <v>4282</v>
      </c>
      <c r="C1515" t="s">
        <v>4283</v>
      </c>
      <c r="D1515" t="str">
        <f t="shared" si="46"/>
        <v>Connect Coin XCON</v>
      </c>
      <c r="E1515" s="3" t="s">
        <v>8887</v>
      </c>
      <c r="F1515" s="3" t="s">
        <v>8883</v>
      </c>
      <c r="G1515" s="3" t="s">
        <v>8883</v>
      </c>
      <c r="H1515" s="4">
        <v>1704</v>
      </c>
      <c r="I1515" s="4">
        <v>33615.216847748583</v>
      </c>
      <c r="J1515" s="6">
        <v>43601</v>
      </c>
      <c r="K1515" s="7">
        <v>0.122373406553</v>
      </c>
      <c r="L1515" s="7">
        <v>2838</v>
      </c>
      <c r="M1515" s="7">
        <v>0</v>
      </c>
      <c r="N1515" s="9">
        <v>43604</v>
      </c>
      <c r="O1515" s="10">
        <v>0.461559014243</v>
      </c>
      <c r="P1515" s="10">
        <v>3103</v>
      </c>
      <c r="Q1515" s="10">
        <v>0</v>
      </c>
      <c r="R1515" s="10">
        <v>3.7717264497584981</v>
      </c>
      <c r="S1515" s="18">
        <v>3.7717264497584981</v>
      </c>
      <c r="T1515" s="13">
        <v>44456</v>
      </c>
      <c r="U1515" s="14">
        <v>1.8891232371E-4</v>
      </c>
      <c r="V1515" s="14">
        <v>2251</v>
      </c>
      <c r="W1515" s="14">
        <v>7366.9752601350119</v>
      </c>
      <c r="X1515" s="14">
        <v>99.959070819141118</v>
      </c>
      <c r="Y1515" s="19">
        <f t="shared" si="47"/>
        <v>-0.99959070819141116</v>
      </c>
      <c r="Z1515" s="19">
        <v>-0.99960000000000004</v>
      </c>
      <c r="AA1515" t="s">
        <v>13173</v>
      </c>
      <c r="AB1515" s="121">
        <v>3</v>
      </c>
    </row>
    <row r="1516" spans="1:28" ht="20.25">
      <c r="A1516">
        <v>1136</v>
      </c>
      <c r="B1516" t="s">
        <v>592</v>
      </c>
      <c r="C1516" t="s">
        <v>593</v>
      </c>
      <c r="D1516" t="str">
        <f t="shared" si="46"/>
        <v>Adzcoin ADZ</v>
      </c>
      <c r="E1516" s="3" t="s">
        <v>8882</v>
      </c>
      <c r="F1516" s="3" t="s">
        <v>8883</v>
      </c>
      <c r="G1516" s="3" t="s">
        <v>8883</v>
      </c>
      <c r="H1516" s="4">
        <v>1705</v>
      </c>
      <c r="I1516" s="4">
        <v>33147.299271543299</v>
      </c>
      <c r="J1516" s="6">
        <v>43331</v>
      </c>
      <c r="K1516" s="7">
        <v>8.1988479942083393E-3</v>
      </c>
      <c r="L1516" s="7">
        <v>1236</v>
      </c>
      <c r="M1516" s="7">
        <v>360795.75925166631</v>
      </c>
      <c r="N1516" s="9">
        <v>43339</v>
      </c>
      <c r="O1516" s="10">
        <v>1.38903334736824E-2</v>
      </c>
      <c r="P1516" s="10">
        <v>2119</v>
      </c>
      <c r="Q1516" s="10">
        <v>612452.17136173591</v>
      </c>
      <c r="R1516" s="10">
        <v>1.6941811195297829</v>
      </c>
      <c r="S1516" s="18">
        <v>1.6941811195297829</v>
      </c>
      <c r="T1516" s="13">
        <v>43926</v>
      </c>
      <c r="U1516" s="14">
        <v>3.3967940085899998E-4</v>
      </c>
      <c r="V1516" s="14">
        <v>2115</v>
      </c>
      <c r="W1516" s="14">
        <v>16925.22003161455</v>
      </c>
      <c r="X1516" s="14">
        <v>97.554562664009609</v>
      </c>
      <c r="Y1516" s="19">
        <f t="shared" si="47"/>
        <v>-0.97554562664009614</v>
      </c>
      <c r="Z1516" s="19">
        <v>-0.97550000000000003</v>
      </c>
      <c r="AA1516" t="s">
        <v>13174</v>
      </c>
      <c r="AB1516" s="121">
        <v>3</v>
      </c>
    </row>
    <row r="1517" spans="1:28" ht="20.25">
      <c r="A1517">
        <v>1297</v>
      </c>
      <c r="B1517" t="s">
        <v>713</v>
      </c>
      <c r="C1517" t="s">
        <v>714</v>
      </c>
      <c r="D1517" t="str">
        <f t="shared" si="46"/>
        <v>ChessCoin CHESS</v>
      </c>
      <c r="E1517" s="3" t="s">
        <v>8892</v>
      </c>
      <c r="F1517" s="3" t="s">
        <v>8883</v>
      </c>
      <c r="G1517" s="3" t="s">
        <v>8883</v>
      </c>
      <c r="H1517" s="4">
        <v>1706</v>
      </c>
      <c r="I1517" s="4">
        <v>32949.717648560501</v>
      </c>
      <c r="J1517" s="6">
        <v>43922</v>
      </c>
      <c r="K1517" s="7">
        <v>3.8058242997299999E-4</v>
      </c>
      <c r="L1517" s="7">
        <v>1885</v>
      </c>
      <c r="M1517" s="7">
        <v>25101.089025821399</v>
      </c>
      <c r="N1517" s="9">
        <v>44491</v>
      </c>
      <c r="O1517" s="10">
        <v>4.2303897347652837E-2</v>
      </c>
      <c r="P1517" s="10">
        <v>1882</v>
      </c>
      <c r="Q1517" s="10">
        <v>1607020.08</v>
      </c>
      <c r="R1517" s="10">
        <v>111.1556761846679</v>
      </c>
      <c r="S1517" s="18">
        <v>111.1556761846679</v>
      </c>
      <c r="T1517" s="13">
        <v>44534</v>
      </c>
      <c r="U1517" s="14">
        <v>1.3719877394680001E-2</v>
      </c>
      <c r="V1517" s="14">
        <v>1191</v>
      </c>
      <c r="W1517" s="14">
        <v>850494.16</v>
      </c>
      <c r="X1517" s="14">
        <v>67.568289791528571</v>
      </c>
      <c r="Y1517" s="19">
        <f t="shared" si="47"/>
        <v>-0.67568289791528569</v>
      </c>
      <c r="Z1517" s="19">
        <v>-0.67569999999999997</v>
      </c>
      <c r="AA1517" t="s">
        <v>13175</v>
      </c>
      <c r="AB1517" s="121">
        <v>3</v>
      </c>
    </row>
    <row r="1518" spans="1:28" ht="20.25">
      <c r="A1518">
        <v>1249</v>
      </c>
      <c r="B1518" t="s">
        <v>673</v>
      </c>
      <c r="C1518" t="s">
        <v>674</v>
      </c>
      <c r="D1518" t="str">
        <f t="shared" si="46"/>
        <v>Elcoin EL</v>
      </c>
      <c r="E1518" s="3" t="s">
        <v>8890</v>
      </c>
      <c r="F1518" s="3" t="s">
        <v>8893</v>
      </c>
      <c r="G1518" s="3" t="s">
        <v>8883</v>
      </c>
      <c r="H1518" s="4">
        <v>1707</v>
      </c>
      <c r="I1518" s="4">
        <v>32933.906709380317</v>
      </c>
      <c r="J1518" s="6">
        <v>43449</v>
      </c>
      <c r="K1518" s="7">
        <v>7.5576098076899998E-3</v>
      </c>
      <c r="L1518" s="7">
        <v>1635</v>
      </c>
      <c r="M1518" s="7">
        <v>84712.998933273557</v>
      </c>
      <c r="N1518" s="9">
        <v>43560</v>
      </c>
      <c r="O1518" s="10">
        <v>5.3067676020200003E-2</v>
      </c>
      <c r="P1518" s="10">
        <v>2126</v>
      </c>
      <c r="Q1518" s="10">
        <v>594833.8292771132</v>
      </c>
      <c r="R1518" s="10">
        <v>7.0217538839068823</v>
      </c>
      <c r="S1518" s="18">
        <v>7.0217538839068823</v>
      </c>
      <c r="T1518" s="13">
        <v>44189</v>
      </c>
      <c r="U1518" s="14">
        <v>4.7519996297999998E-4</v>
      </c>
      <c r="V1518" s="14">
        <v>2285</v>
      </c>
      <c r="W1518" s="14">
        <v>5326.5007034440414</v>
      </c>
      <c r="X1518" s="14">
        <v>99.104539714912121</v>
      </c>
      <c r="Y1518" s="19">
        <f t="shared" si="47"/>
        <v>-0.99104539714912121</v>
      </c>
      <c r="Z1518" s="19">
        <v>-0.99099999999999999</v>
      </c>
      <c r="AA1518" t="s">
        <v>13176</v>
      </c>
      <c r="AB1518" s="121">
        <v>3</v>
      </c>
    </row>
    <row r="1519" spans="1:28" ht="20.25">
      <c r="A1519">
        <v>1175</v>
      </c>
      <c r="B1519" t="s">
        <v>621</v>
      </c>
      <c r="C1519" t="s">
        <v>622</v>
      </c>
      <c r="D1519" t="str">
        <f t="shared" si="46"/>
        <v>Rubies RBIES</v>
      </c>
      <c r="E1519" s="3" t="s">
        <v>8887</v>
      </c>
      <c r="F1519" s="3" t="s">
        <v>8883</v>
      </c>
      <c r="G1519" s="3" t="s">
        <v>8883</v>
      </c>
      <c r="H1519" s="4">
        <v>1708</v>
      </c>
      <c r="I1519" s="4">
        <v>32911.405103526398</v>
      </c>
      <c r="J1519" s="6">
        <v>43788</v>
      </c>
      <c r="K1519" s="7">
        <v>1.31869203434E-3</v>
      </c>
      <c r="L1519" s="7">
        <v>1904</v>
      </c>
      <c r="M1519" s="7">
        <v>23073.361512040101</v>
      </c>
      <c r="N1519" s="9">
        <v>44510</v>
      </c>
      <c r="O1519" s="10">
        <v>6.0534870826251468E-2</v>
      </c>
      <c r="P1519" s="10">
        <v>2125</v>
      </c>
      <c r="Q1519" s="10">
        <v>594918.01</v>
      </c>
      <c r="R1519" s="10">
        <v>45.905237348725571</v>
      </c>
      <c r="S1519" s="18">
        <v>45.905237348725571</v>
      </c>
      <c r="T1519" s="13">
        <v>44585</v>
      </c>
      <c r="U1519" s="14">
        <v>1.3273623826264619E-2</v>
      </c>
      <c r="V1519" s="14">
        <v>1642</v>
      </c>
      <c r="W1519" s="14">
        <v>152705.63</v>
      </c>
      <c r="X1519" s="14">
        <v>78.072764267783995</v>
      </c>
      <c r="Y1519" s="19">
        <f t="shared" si="47"/>
        <v>-0.78072764267784001</v>
      </c>
      <c r="Z1519" s="19">
        <v>-0.78069999999999995</v>
      </c>
      <c r="AA1519" t="s">
        <v>13177</v>
      </c>
      <c r="AB1519" s="121">
        <v>3</v>
      </c>
    </row>
    <row r="1520" spans="1:28" ht="20.25">
      <c r="A1520">
        <v>3426</v>
      </c>
      <c r="B1520" t="s">
        <v>3545</v>
      </c>
      <c r="C1520" t="s">
        <v>3546</v>
      </c>
      <c r="D1520" t="str">
        <f t="shared" si="46"/>
        <v>Incodium INCO</v>
      </c>
      <c r="E1520" s="3" t="s">
        <v>8887</v>
      </c>
      <c r="F1520" s="3" t="s">
        <v>8883</v>
      </c>
      <c r="G1520" s="3" t="s">
        <v>8883</v>
      </c>
      <c r="H1520" s="4">
        <v>1710</v>
      </c>
      <c r="I1520" s="4">
        <v>32802.55446521382</v>
      </c>
      <c r="J1520" s="6">
        <v>43423</v>
      </c>
      <c r="K1520" s="7">
        <v>4.3557396959200004E-3</v>
      </c>
      <c r="L1520" s="7">
        <v>2763</v>
      </c>
      <c r="M1520" s="7">
        <v>0</v>
      </c>
      <c r="N1520" s="9">
        <v>43447</v>
      </c>
      <c r="O1520" s="10">
        <v>1.17904118947E-2</v>
      </c>
      <c r="P1520" s="10">
        <v>2975</v>
      </c>
      <c r="Q1520" s="10">
        <v>0</v>
      </c>
      <c r="R1520" s="10">
        <v>2.706867884172238</v>
      </c>
      <c r="S1520" s="18">
        <v>2.706867884172238</v>
      </c>
      <c r="T1520" s="13">
        <v>43903</v>
      </c>
      <c r="U1520" s="16">
        <v>3.4992697142400002E-6</v>
      </c>
      <c r="V1520" s="14">
        <v>1991</v>
      </c>
      <c r="W1520" s="16">
        <v>32802.55446521382</v>
      </c>
      <c r="X1520" s="16">
        <v>99.970321056249006</v>
      </c>
      <c r="Y1520" s="19">
        <f t="shared" si="47"/>
        <v>-0.99970321056249001</v>
      </c>
      <c r="Z1520" s="19">
        <v>-0.99970000000000003</v>
      </c>
      <c r="AA1520" t="s">
        <v>13178</v>
      </c>
      <c r="AB1520" s="121">
        <v>3</v>
      </c>
    </row>
    <row r="1521" spans="1:28" ht="20.25">
      <c r="A1521">
        <v>703</v>
      </c>
      <c r="B1521" t="s">
        <v>391</v>
      </c>
      <c r="C1521" t="s">
        <v>392</v>
      </c>
      <c r="D1521" t="str">
        <f t="shared" si="46"/>
        <v>Rimbit RBT</v>
      </c>
      <c r="E1521" s="3" t="s">
        <v>8887</v>
      </c>
      <c r="F1521" s="3" t="s">
        <v>8883</v>
      </c>
      <c r="G1521" s="3" t="s">
        <v>8883</v>
      </c>
      <c r="H1521" s="4">
        <v>1711</v>
      </c>
      <c r="I1521" s="4">
        <v>32714.300019059501</v>
      </c>
      <c r="J1521" s="6">
        <v>43907</v>
      </c>
      <c r="K1521" s="7">
        <v>1.00775948399E-4</v>
      </c>
      <c r="L1521" s="7">
        <v>1924</v>
      </c>
      <c r="M1521" s="7">
        <v>20561.887623941999</v>
      </c>
      <c r="N1521" s="9">
        <v>44275</v>
      </c>
      <c r="O1521" s="10">
        <v>4.2998699999999999E-3</v>
      </c>
      <c r="P1521" s="10">
        <v>2407</v>
      </c>
      <c r="Q1521" s="10">
        <v>118601.39</v>
      </c>
      <c r="R1521" s="10">
        <v>42.667621275818902</v>
      </c>
      <c r="S1521" s="18">
        <v>42.667621275818902</v>
      </c>
      <c r="T1521" s="13">
        <v>44585</v>
      </c>
      <c r="U1521" s="14">
        <v>3.3184059565661498E-4</v>
      </c>
      <c r="V1521" s="14">
        <v>1830</v>
      </c>
      <c r="W1521" s="14">
        <v>72422.009999999995</v>
      </c>
      <c r="X1521" s="14">
        <v>92.282543526743481</v>
      </c>
      <c r="Y1521" s="19">
        <f t="shared" si="47"/>
        <v>-0.92282543526743477</v>
      </c>
      <c r="Z1521" s="19">
        <v>-0.92279999999999995</v>
      </c>
      <c r="AA1521" t="s">
        <v>13179</v>
      </c>
      <c r="AB1521" s="121">
        <v>3</v>
      </c>
    </row>
    <row r="1522" spans="1:28" ht="20.25">
      <c r="A1522">
        <v>1511</v>
      </c>
      <c r="B1522" t="s">
        <v>888</v>
      </c>
      <c r="C1522" t="s">
        <v>889</v>
      </c>
      <c r="D1522" t="str">
        <f t="shared" si="46"/>
        <v>PureVidz VIDZ</v>
      </c>
      <c r="E1522" s="3" t="s">
        <v>8887</v>
      </c>
      <c r="F1522" s="3" t="s">
        <v>8883</v>
      </c>
      <c r="G1522" s="3" t="s">
        <v>8883</v>
      </c>
      <c r="H1522" s="4">
        <v>1712</v>
      </c>
      <c r="I1522" s="4">
        <v>32658.8219710841</v>
      </c>
      <c r="J1522" s="6">
        <v>43354</v>
      </c>
      <c r="K1522" s="7">
        <v>7.4721300000000004E-4</v>
      </c>
      <c r="L1522" s="7">
        <v>1613</v>
      </c>
      <c r="M1522" s="7">
        <v>94639.223096700007</v>
      </c>
      <c r="N1522" s="9">
        <v>43388</v>
      </c>
      <c r="O1522" s="10">
        <v>1.7698E-3</v>
      </c>
      <c r="P1522" s="10">
        <v>2381</v>
      </c>
      <c r="Q1522" s="10">
        <v>148829.866518</v>
      </c>
      <c r="R1522" s="10">
        <v>2.368534808682397</v>
      </c>
      <c r="S1522" s="18">
        <v>2.368534808682397</v>
      </c>
      <c r="T1522" s="13">
        <v>43907</v>
      </c>
      <c r="U1522" s="14">
        <v>1.01113525016E-4</v>
      </c>
      <c r="V1522" s="14">
        <v>2169</v>
      </c>
      <c r="W1522" s="14">
        <v>13037.6300936025</v>
      </c>
      <c r="X1522" s="14">
        <v>94.286725900327724</v>
      </c>
      <c r="Y1522" s="19">
        <f t="shared" si="47"/>
        <v>-0.94286725900327728</v>
      </c>
      <c r="Z1522" s="19">
        <v>-0.94289999999999996</v>
      </c>
      <c r="AA1522" t="s">
        <v>13180</v>
      </c>
      <c r="AB1522" s="121">
        <v>3</v>
      </c>
    </row>
    <row r="1523" spans="1:28" ht="20.25">
      <c r="A1523">
        <v>3933</v>
      </c>
      <c r="B1523" t="s">
        <v>4284</v>
      </c>
      <c r="C1523" t="s">
        <v>4285</v>
      </c>
      <c r="D1523" t="str">
        <f t="shared" si="46"/>
        <v>SwiftCash SWIFT</v>
      </c>
      <c r="E1523" s="3" t="s">
        <v>8889</v>
      </c>
      <c r="F1523" s="3" t="s">
        <v>8883</v>
      </c>
      <c r="G1523" s="3" t="s">
        <v>8883</v>
      </c>
      <c r="H1523" s="4">
        <v>1713</v>
      </c>
      <c r="I1523" s="4">
        <v>32521.349994874308</v>
      </c>
      <c r="J1523" s="6">
        <v>43620</v>
      </c>
      <c r="K1523" s="7">
        <v>1.30651552072E-3</v>
      </c>
      <c r="L1523" s="7">
        <v>1564</v>
      </c>
      <c r="M1523" s="7">
        <v>116223.3201819055</v>
      </c>
      <c r="N1523" s="9">
        <v>43636</v>
      </c>
      <c r="O1523" s="10">
        <v>4.4706945148900003E-3</v>
      </c>
      <c r="P1523" s="10">
        <v>2213</v>
      </c>
      <c r="Q1523" s="10">
        <v>403700.33941380138</v>
      </c>
      <c r="R1523" s="10">
        <v>3.4218456987225618</v>
      </c>
      <c r="S1523" s="18">
        <v>3.4218456987225618</v>
      </c>
      <c r="T1523" s="13">
        <v>43912</v>
      </c>
      <c r="U1523" s="14">
        <v>1.74963419954E-4</v>
      </c>
      <c r="V1523" s="14">
        <v>2073</v>
      </c>
      <c r="W1523" s="14">
        <v>21635.323050703249</v>
      </c>
      <c r="X1523" s="14">
        <v>96.086437591043847</v>
      </c>
      <c r="Y1523" s="19">
        <f t="shared" si="47"/>
        <v>-0.9608643759104385</v>
      </c>
      <c r="Z1523" s="19">
        <v>-0.96089999999999998</v>
      </c>
      <c r="AA1523" t="s">
        <v>13181</v>
      </c>
      <c r="AB1523" s="121">
        <v>3</v>
      </c>
    </row>
    <row r="1524" spans="1:28" ht="20.25">
      <c r="A1524">
        <v>2504</v>
      </c>
      <c r="B1524" t="s">
        <v>2168</v>
      </c>
      <c r="C1524" t="s">
        <v>2169</v>
      </c>
      <c r="D1524" t="str">
        <f t="shared" si="46"/>
        <v>Iungo ING</v>
      </c>
      <c r="E1524" s="3" t="s">
        <v>8887</v>
      </c>
      <c r="F1524" s="3" t="s">
        <v>8883</v>
      </c>
      <c r="G1524" s="3" t="s">
        <v>8883</v>
      </c>
      <c r="H1524" s="4">
        <v>1714</v>
      </c>
      <c r="I1524" s="4">
        <v>32106.202725200001</v>
      </c>
      <c r="J1524" s="6">
        <v>43334</v>
      </c>
      <c r="K1524" s="7">
        <v>1.6575157642364498E-2</v>
      </c>
      <c r="L1524" s="7">
        <v>1063</v>
      </c>
      <c r="M1524" s="7">
        <v>663006.30569457996</v>
      </c>
      <c r="N1524" s="9">
        <v>43345</v>
      </c>
      <c r="O1524" s="10">
        <v>3.03126629441977E-2</v>
      </c>
      <c r="P1524" s="10">
        <v>1953</v>
      </c>
      <c r="Q1524" s="10">
        <v>1212506.5177679081</v>
      </c>
      <c r="R1524" s="10">
        <v>1.828800883722606</v>
      </c>
      <c r="S1524" s="18">
        <v>1.828800883722606</v>
      </c>
      <c r="T1524" s="13">
        <v>43945</v>
      </c>
      <c r="U1524" s="14">
        <v>2.2630815226000001E-4</v>
      </c>
      <c r="V1524" s="14">
        <v>2226</v>
      </c>
      <c r="W1524" s="14">
        <v>9052.3260903999999</v>
      </c>
      <c r="X1524" s="14">
        <v>99.253420418138091</v>
      </c>
      <c r="Y1524" s="19">
        <f t="shared" si="47"/>
        <v>-0.99253420418138094</v>
      </c>
      <c r="Z1524" s="19">
        <v>-0.99250000000000005</v>
      </c>
      <c r="AA1524" t="s">
        <v>13182</v>
      </c>
      <c r="AB1524" s="121">
        <v>3</v>
      </c>
    </row>
    <row r="1525" spans="1:28" ht="20.25">
      <c r="A1525">
        <v>2940</v>
      </c>
      <c r="B1525" t="s">
        <v>2772</v>
      </c>
      <c r="C1525" t="s">
        <v>2773</v>
      </c>
      <c r="D1525" t="str">
        <f t="shared" si="46"/>
        <v>Sp8de SPX</v>
      </c>
      <c r="E1525" s="3" t="s">
        <v>8889</v>
      </c>
      <c r="F1525" s="3" t="s">
        <v>8883</v>
      </c>
      <c r="G1525" s="3" t="s">
        <v>8883</v>
      </c>
      <c r="H1525" s="4">
        <v>1716</v>
      </c>
      <c r="I1525" s="4">
        <v>31105.52835929126</v>
      </c>
      <c r="J1525" s="6">
        <v>43321</v>
      </c>
      <c r="K1525" s="7">
        <v>2.3440697987098201E-4</v>
      </c>
      <c r="L1525" s="7">
        <v>2826</v>
      </c>
      <c r="M1525" s="7">
        <v>0</v>
      </c>
      <c r="N1525" s="9">
        <v>43322</v>
      </c>
      <c r="O1525" s="10">
        <v>2.6114712818525699E-4</v>
      </c>
      <c r="P1525" s="10">
        <v>2824</v>
      </c>
      <c r="Q1525" s="10">
        <v>0</v>
      </c>
      <c r="R1525" s="10">
        <v>1.114075734131265</v>
      </c>
      <c r="S1525" s="18">
        <v>1.114075734131265</v>
      </c>
      <c r="T1525" s="13">
        <v>43905</v>
      </c>
      <c r="U1525" s="16">
        <v>1.25116469504E-6</v>
      </c>
      <c r="V1525" s="14">
        <v>2210</v>
      </c>
      <c r="W1525" s="16">
        <v>9738.7618357861938</v>
      </c>
      <c r="X1525" s="16">
        <v>99.520896628756944</v>
      </c>
      <c r="Y1525" s="19">
        <f t="shared" si="47"/>
        <v>-0.99520896628756939</v>
      </c>
      <c r="Z1525" s="19">
        <v>-0.99519999999999997</v>
      </c>
      <c r="AA1525" t="s">
        <v>13183</v>
      </c>
      <c r="AB1525" s="121">
        <v>3</v>
      </c>
    </row>
    <row r="1526" spans="1:28" ht="20.25">
      <c r="A1526">
        <v>3627</v>
      </c>
      <c r="B1526" t="s">
        <v>3779</v>
      </c>
      <c r="C1526" t="s">
        <v>3780</v>
      </c>
      <c r="D1526" t="str">
        <f t="shared" si="46"/>
        <v>Block-Logic BLTG</v>
      </c>
      <c r="E1526" s="3" t="s">
        <v>8887</v>
      </c>
      <c r="F1526" s="3" t="s">
        <v>8883</v>
      </c>
      <c r="G1526" s="3" t="s">
        <v>8883</v>
      </c>
      <c r="H1526" s="4">
        <v>1719</v>
      </c>
      <c r="I1526" s="4">
        <v>30863.121713087399</v>
      </c>
      <c r="J1526" s="6">
        <v>43528</v>
      </c>
      <c r="K1526" s="7">
        <v>5.70524948375E-3</v>
      </c>
      <c r="L1526" s="7">
        <v>1669</v>
      </c>
      <c r="M1526" s="7">
        <v>72414.734655236694</v>
      </c>
      <c r="N1526" s="9">
        <v>43557</v>
      </c>
      <c r="O1526" s="10">
        <v>0.384098295752</v>
      </c>
      <c r="P1526" s="10">
        <v>1785</v>
      </c>
      <c r="Q1526" s="10">
        <v>2098956.7477047299</v>
      </c>
      <c r="R1526" s="10">
        <v>67.323663381594358</v>
      </c>
      <c r="S1526" s="18">
        <v>67.323663381594358</v>
      </c>
      <c r="T1526" s="13">
        <v>43903</v>
      </c>
      <c r="U1526" s="14">
        <v>1.1472786904299999E-3</v>
      </c>
      <c r="V1526" s="14">
        <v>2002</v>
      </c>
      <c r="W1526" s="14">
        <v>30863.121713087399</v>
      </c>
      <c r="X1526" s="14">
        <v>99.701305966957278</v>
      </c>
      <c r="Y1526" s="19">
        <f t="shared" si="47"/>
        <v>-0.99701305966957277</v>
      </c>
      <c r="Z1526" s="19">
        <v>-0.997</v>
      </c>
      <c r="AA1526" t="s">
        <v>13184</v>
      </c>
      <c r="AB1526" s="121">
        <v>3</v>
      </c>
    </row>
    <row r="1527" spans="1:28" ht="20.25">
      <c r="A1527">
        <v>1671</v>
      </c>
      <c r="B1527" t="s">
        <v>1050</v>
      </c>
      <c r="C1527" t="s">
        <v>1051</v>
      </c>
      <c r="D1527" t="str">
        <f t="shared" si="46"/>
        <v>iTicoin ITI</v>
      </c>
      <c r="E1527" s="3" t="s">
        <v>8887</v>
      </c>
      <c r="F1527" s="3" t="s">
        <v>8883</v>
      </c>
      <c r="G1527" s="3" t="s">
        <v>8883</v>
      </c>
      <c r="H1527" s="4">
        <v>1720</v>
      </c>
      <c r="I1527" s="4">
        <v>30716.679408544001</v>
      </c>
      <c r="J1527" s="6">
        <v>43331</v>
      </c>
      <c r="K1527" s="7">
        <v>3.04165458679199</v>
      </c>
      <c r="L1527" s="7">
        <v>1602</v>
      </c>
      <c r="M1527" s="7">
        <v>97332.946777343677</v>
      </c>
      <c r="N1527" s="9">
        <v>43345</v>
      </c>
      <c r="O1527" s="10">
        <v>10.8613529205322</v>
      </c>
      <c r="P1527" s="10">
        <v>2239</v>
      </c>
      <c r="Q1527" s="10">
        <v>347563.29345703038</v>
      </c>
      <c r="R1527" s="10">
        <v>3.5708699362827998</v>
      </c>
      <c r="S1527" s="18">
        <v>3.5708699362827998</v>
      </c>
      <c r="T1527" s="13">
        <v>43908</v>
      </c>
      <c r="U1527" s="14">
        <v>0.87697866582100004</v>
      </c>
      <c r="V1527" s="14">
        <v>2019</v>
      </c>
      <c r="W1527" s="14">
        <v>28063.317306272002</v>
      </c>
      <c r="X1527" s="14">
        <v>91.925695884872979</v>
      </c>
      <c r="Y1527" s="19">
        <f t="shared" si="47"/>
        <v>-0.91925695884872982</v>
      </c>
      <c r="Z1527" s="19">
        <v>-0.91930000000000001</v>
      </c>
      <c r="AA1527" t="s">
        <v>13185</v>
      </c>
      <c r="AB1527" s="121">
        <v>3</v>
      </c>
    </row>
    <row r="1528" spans="1:28" ht="20.25">
      <c r="A1528">
        <v>1216</v>
      </c>
      <c r="B1528" t="s">
        <v>649</v>
      </c>
      <c r="C1528" t="s">
        <v>650</v>
      </c>
      <c r="D1528" t="str">
        <f t="shared" si="46"/>
        <v>EDRCoin EDRC</v>
      </c>
      <c r="E1528" s="3" t="s">
        <v>8887</v>
      </c>
      <c r="F1528" s="3" t="s">
        <v>8883</v>
      </c>
      <c r="G1528" s="3" t="s">
        <v>8883</v>
      </c>
      <c r="H1528" s="4">
        <v>1721</v>
      </c>
      <c r="I1528" s="4">
        <v>30657.772718902801</v>
      </c>
      <c r="J1528" s="6">
        <v>43382</v>
      </c>
      <c r="K1528" s="7">
        <v>6.1211500000000002E-2</v>
      </c>
      <c r="L1528" s="7">
        <v>1389</v>
      </c>
      <c r="M1528" s="7">
        <v>223922.796619</v>
      </c>
      <c r="N1528" s="9">
        <v>43558</v>
      </c>
      <c r="O1528" s="10">
        <v>2.3800385847199999</v>
      </c>
      <c r="P1528" s="10">
        <v>1455</v>
      </c>
      <c r="Q1528" s="10">
        <v>6437031.8597129602</v>
      </c>
      <c r="R1528" s="10">
        <v>38.882213059964222</v>
      </c>
      <c r="S1528" s="18">
        <v>38.882213059964222</v>
      </c>
      <c r="T1528" s="13">
        <v>43947</v>
      </c>
      <c r="U1528" s="14">
        <v>3.1800933534600001E-3</v>
      </c>
      <c r="V1528" s="14">
        <v>2218</v>
      </c>
      <c r="W1528" s="14">
        <v>9441.0034154288605</v>
      </c>
      <c r="X1528" s="14">
        <v>99.866384798386193</v>
      </c>
      <c r="Y1528" s="19">
        <f t="shared" si="47"/>
        <v>-0.99866384798386187</v>
      </c>
      <c r="Z1528" s="19">
        <v>-0.99870000000000003</v>
      </c>
      <c r="AA1528" t="s">
        <v>13186</v>
      </c>
      <c r="AB1528" s="121">
        <v>3</v>
      </c>
    </row>
    <row r="1529" spans="1:28" ht="20.25">
      <c r="A1529">
        <v>2404</v>
      </c>
      <c r="B1529" t="s">
        <v>2024</v>
      </c>
      <c r="C1529" t="s">
        <v>2025</v>
      </c>
      <c r="D1529" t="str">
        <f t="shared" si="46"/>
        <v>TOKYO TOKC</v>
      </c>
      <c r="E1529" s="3" t="s">
        <v>3686</v>
      </c>
      <c r="F1529" s="3" t="s">
        <v>8883</v>
      </c>
      <c r="G1529" s="3" t="s">
        <v>8883</v>
      </c>
      <c r="H1529" s="4">
        <v>1722</v>
      </c>
      <c r="I1529" s="4">
        <v>30235.179128189578</v>
      </c>
      <c r="J1529" s="6">
        <v>43453</v>
      </c>
      <c r="K1529" s="7">
        <v>1.11378042897E-4</v>
      </c>
      <c r="L1529" s="7">
        <v>1891</v>
      </c>
      <c r="M1529" s="7">
        <v>24330.042962526339</v>
      </c>
      <c r="N1529" s="9">
        <v>43460</v>
      </c>
      <c r="O1529" s="10">
        <v>1.00327344591E-3</v>
      </c>
      <c r="P1529" s="10">
        <v>2328</v>
      </c>
      <c r="Q1529" s="10">
        <v>224944.12888985689</v>
      </c>
      <c r="R1529" s="10">
        <v>9.0078207500719465</v>
      </c>
      <c r="S1529" s="18">
        <v>9.0078207500719465</v>
      </c>
      <c r="T1529" s="13">
        <v>43936</v>
      </c>
      <c r="U1529" s="16">
        <v>6.6344206987699997E-5</v>
      </c>
      <c r="V1529" s="14">
        <v>2103</v>
      </c>
      <c r="W1529" s="16">
        <v>18091.882846093569</v>
      </c>
      <c r="X1529" s="16">
        <v>93.387225859693345</v>
      </c>
      <c r="Y1529" s="19">
        <f t="shared" si="47"/>
        <v>-0.93387225859693346</v>
      </c>
      <c r="Z1529" s="19">
        <v>-0.93389999999999995</v>
      </c>
      <c r="AA1529" t="s">
        <v>13187</v>
      </c>
      <c r="AB1529" s="121">
        <v>3</v>
      </c>
    </row>
    <row r="1530" spans="1:28" ht="20.25">
      <c r="A1530">
        <v>2616</v>
      </c>
      <c r="B1530" t="s">
        <v>2353</v>
      </c>
      <c r="C1530" t="s">
        <v>2354</v>
      </c>
      <c r="D1530" t="str">
        <f t="shared" si="46"/>
        <v>Stipend SPD</v>
      </c>
      <c r="E1530" s="3" t="s">
        <v>8887</v>
      </c>
      <c r="F1530" s="3" t="s">
        <v>8883</v>
      </c>
      <c r="G1530" s="3" t="s">
        <v>8883</v>
      </c>
      <c r="H1530" s="4">
        <v>1723</v>
      </c>
      <c r="I1530" s="4">
        <v>30143.3530946057</v>
      </c>
      <c r="J1530" s="6">
        <v>43349</v>
      </c>
      <c r="K1530" s="7">
        <v>5.5704700000000003E-2</v>
      </c>
      <c r="L1530" s="7">
        <v>1120</v>
      </c>
      <c r="M1530" s="7">
        <v>545885.10744399996</v>
      </c>
      <c r="N1530" s="9">
        <v>43394</v>
      </c>
      <c r="O1530" s="10">
        <v>0.30920199999999998</v>
      </c>
      <c r="P1530" s="10">
        <v>1724</v>
      </c>
      <c r="Q1530" s="10">
        <v>2686139.5014599999</v>
      </c>
      <c r="R1530" s="10">
        <v>5.5507344981662223</v>
      </c>
      <c r="S1530" s="18">
        <v>5.5507344981662223</v>
      </c>
      <c r="T1530" s="13">
        <v>43939</v>
      </c>
      <c r="U1530" s="14">
        <v>2.6229569180900001E-4</v>
      </c>
      <c r="V1530" s="14">
        <v>2047</v>
      </c>
      <c r="W1530" s="14">
        <v>25720.970999173798</v>
      </c>
      <c r="X1530" s="14">
        <v>99.915170117978207</v>
      </c>
      <c r="Y1530" s="19">
        <f t="shared" si="47"/>
        <v>-0.99915170117978203</v>
      </c>
      <c r="Z1530" s="19">
        <v>-0.99919999999999998</v>
      </c>
      <c r="AA1530" t="s">
        <v>13188</v>
      </c>
      <c r="AB1530" s="121">
        <v>3</v>
      </c>
    </row>
    <row r="1531" spans="1:28" ht="20.25">
      <c r="A1531">
        <v>3517</v>
      </c>
      <c r="B1531" t="s">
        <v>3689</v>
      </c>
      <c r="C1531" t="s">
        <v>3690</v>
      </c>
      <c r="D1531" t="str">
        <f t="shared" si="46"/>
        <v>SONDER SNR</v>
      </c>
      <c r="E1531" s="3" t="s">
        <v>8888</v>
      </c>
      <c r="F1531" s="3" t="s">
        <v>8883</v>
      </c>
      <c r="G1531" s="3" t="s">
        <v>8883</v>
      </c>
      <c r="H1531" s="4">
        <v>1725</v>
      </c>
      <c r="I1531" s="4">
        <v>29816.37726895617</v>
      </c>
      <c r="J1531" s="6">
        <v>43403</v>
      </c>
      <c r="K1531" s="7">
        <v>2.31191865168512E-3</v>
      </c>
      <c r="L1531" s="7">
        <v>2833</v>
      </c>
      <c r="M1531" s="7">
        <v>0</v>
      </c>
      <c r="N1531" s="9">
        <v>43404</v>
      </c>
      <c r="O1531" s="10">
        <v>2.35263491049409E-3</v>
      </c>
      <c r="P1531" s="10">
        <v>3002</v>
      </c>
      <c r="Q1531" s="10">
        <v>0</v>
      </c>
      <c r="R1531" s="10">
        <v>1.0176114582488851</v>
      </c>
      <c r="S1531" s="18">
        <v>1.0176114582488851</v>
      </c>
      <c r="T1531" s="13">
        <v>43963</v>
      </c>
      <c r="U1531" s="16">
        <v>5.03031096315E-5</v>
      </c>
      <c r="V1531" s="14">
        <v>2237</v>
      </c>
      <c r="W1531" s="16">
        <v>8495.1449381343537</v>
      </c>
      <c r="X1531" s="16">
        <v>97.861839531194605</v>
      </c>
      <c r="Y1531" s="19">
        <f t="shared" si="47"/>
        <v>-0.97861839531194605</v>
      </c>
      <c r="Z1531" s="19">
        <v>-0.97860000000000003</v>
      </c>
      <c r="AA1531" t="s">
        <v>13189</v>
      </c>
      <c r="AB1531" s="121">
        <v>3</v>
      </c>
    </row>
    <row r="1532" spans="1:28" ht="20.25">
      <c r="A1532">
        <v>3048</v>
      </c>
      <c r="B1532" t="s">
        <v>2926</v>
      </c>
      <c r="C1532" t="s">
        <v>2927</v>
      </c>
      <c r="D1532" t="str">
        <f t="shared" si="46"/>
        <v>Bitcoin Turbo Koin BTK</v>
      </c>
      <c r="E1532" s="3" t="s">
        <v>8887</v>
      </c>
      <c r="F1532" s="3" t="s">
        <v>8883</v>
      </c>
      <c r="G1532" s="3" t="s">
        <v>8883</v>
      </c>
      <c r="H1532" s="4">
        <v>1726</v>
      </c>
      <c r="I1532" s="4">
        <v>29637.000813389172</v>
      </c>
      <c r="J1532" s="6">
        <v>43796</v>
      </c>
      <c r="K1532" s="8">
        <v>1.52988036838E-6</v>
      </c>
      <c r="L1532" s="7">
        <v>1867</v>
      </c>
      <c r="M1532" s="7">
        <v>27171.431290833221</v>
      </c>
      <c r="N1532" s="9">
        <v>43872</v>
      </c>
      <c r="O1532" s="10">
        <v>8.2964782490599995E-3</v>
      </c>
      <c r="P1532" s="10">
        <v>2361</v>
      </c>
      <c r="Q1532" s="10">
        <v>178969.10759912481</v>
      </c>
      <c r="R1532" s="10">
        <v>5422.9588277187922</v>
      </c>
      <c r="S1532" s="18">
        <v>5422.9588277187922</v>
      </c>
      <c r="T1532" s="13">
        <v>43940</v>
      </c>
      <c r="U1532" s="16">
        <v>7.2059082913100006E-5</v>
      </c>
      <c r="V1532" s="14">
        <v>2386</v>
      </c>
      <c r="W1532" s="16">
        <v>1658.2637058732689</v>
      </c>
      <c r="X1532" s="16">
        <v>99.13144974590557</v>
      </c>
      <c r="Y1532" s="19">
        <f t="shared" si="47"/>
        <v>-0.99131449745905575</v>
      </c>
      <c r="Z1532" s="19">
        <v>-0.99129999999999996</v>
      </c>
      <c r="AA1532" t="s">
        <v>13190</v>
      </c>
      <c r="AB1532" s="121">
        <v>3</v>
      </c>
    </row>
    <row r="1533" spans="1:28" ht="20.25">
      <c r="A1533">
        <v>2721</v>
      </c>
      <c r="B1533" t="s">
        <v>2516</v>
      </c>
      <c r="C1533" t="s">
        <v>2517</v>
      </c>
      <c r="D1533" t="str">
        <f t="shared" si="46"/>
        <v>APR Coin APR</v>
      </c>
      <c r="E1533" s="3" t="s">
        <v>8887</v>
      </c>
      <c r="F1533" s="3" t="s">
        <v>8883</v>
      </c>
      <c r="G1533" s="3" t="s">
        <v>8883</v>
      </c>
      <c r="H1533" s="4">
        <v>1727</v>
      </c>
      <c r="I1533" s="4">
        <v>29093.410692628509</v>
      </c>
      <c r="J1533" s="6">
        <v>43342</v>
      </c>
      <c r="K1533" s="7">
        <v>9.2406034469604506E-2</v>
      </c>
      <c r="L1533" s="7">
        <v>1249</v>
      </c>
      <c r="M1533" s="7">
        <v>343284.68007290829</v>
      </c>
      <c r="N1533" s="9">
        <v>43346</v>
      </c>
      <c r="O1533" s="10">
        <v>0.27259230613708502</v>
      </c>
      <c r="P1533" s="10">
        <v>2003</v>
      </c>
      <c r="Q1533" s="10">
        <v>1028184.999729674</v>
      </c>
      <c r="R1533" s="10">
        <v>2.9499405282535949</v>
      </c>
      <c r="S1533" s="18">
        <v>2.9499405282535949</v>
      </c>
      <c r="T1533" s="13">
        <v>44594</v>
      </c>
      <c r="U1533" s="14">
        <v>3.6952984932759459E-4</v>
      </c>
      <c r="V1533" s="14">
        <v>2288</v>
      </c>
      <c r="W1533" s="14">
        <v>5178.3488753991069</v>
      </c>
      <c r="X1533" s="14">
        <v>99.86443863564449</v>
      </c>
      <c r="Y1533" s="19">
        <f t="shared" si="47"/>
        <v>-0.99864438635644492</v>
      </c>
      <c r="Z1533" s="19">
        <v>-0.99860000000000004</v>
      </c>
      <c r="AA1533" t="s">
        <v>13191</v>
      </c>
      <c r="AB1533" s="121">
        <v>3</v>
      </c>
    </row>
    <row r="1534" spans="1:28" ht="20.25">
      <c r="A1534">
        <v>2849</v>
      </c>
      <c r="B1534" t="s">
        <v>2643</v>
      </c>
      <c r="C1534" t="s">
        <v>2644</v>
      </c>
      <c r="D1534" t="str">
        <f t="shared" si="46"/>
        <v>Hurify HUR</v>
      </c>
      <c r="E1534" s="3" t="s">
        <v>8887</v>
      </c>
      <c r="F1534" s="3" t="s">
        <v>8883</v>
      </c>
      <c r="G1534" s="3" t="s">
        <v>8883</v>
      </c>
      <c r="H1534" s="4">
        <v>1728</v>
      </c>
      <c r="I1534" s="4">
        <v>28418.971737562431</v>
      </c>
      <c r="J1534" s="6">
        <v>43320</v>
      </c>
      <c r="K1534" s="7">
        <v>1.3085599988698999E-2</v>
      </c>
      <c r="L1534" s="7">
        <v>636</v>
      </c>
      <c r="M1534" s="7">
        <v>2453800.0120582692</v>
      </c>
      <c r="N1534" s="9">
        <v>43321</v>
      </c>
      <c r="O1534" s="10">
        <v>1.4906756579875899E-2</v>
      </c>
      <c r="P1534" s="10">
        <v>1712</v>
      </c>
      <c r="Q1534" s="10">
        <v>2795301.6680197208</v>
      </c>
      <c r="R1534" s="10">
        <v>1.139172570822101</v>
      </c>
      <c r="S1534" s="18">
        <v>1.139172570822101</v>
      </c>
      <c r="T1534" s="13">
        <v>43915</v>
      </c>
      <c r="U1534" s="16">
        <v>6.7574526160399999E-5</v>
      </c>
      <c r="V1534" s="14">
        <v>2124</v>
      </c>
      <c r="W1534" s="16">
        <v>16316.87910854465</v>
      </c>
      <c r="X1534" s="16">
        <v>99.546685251091944</v>
      </c>
      <c r="Y1534" s="19">
        <f t="shared" si="47"/>
        <v>-0.99546685251091949</v>
      </c>
      <c r="Z1534" s="19">
        <v>-0.99550000000000005</v>
      </c>
      <c r="AA1534" t="s">
        <v>13192</v>
      </c>
      <c r="AB1534" s="121">
        <v>3</v>
      </c>
    </row>
    <row r="1535" spans="1:28" ht="20.25">
      <c r="A1535">
        <v>1836</v>
      </c>
      <c r="B1535" t="s">
        <v>1269</v>
      </c>
      <c r="C1535" t="s">
        <v>1270</v>
      </c>
      <c r="D1535" t="str">
        <f t="shared" si="46"/>
        <v>Signatum SIGT</v>
      </c>
      <c r="E1535" s="3" t="s">
        <v>8884</v>
      </c>
      <c r="F1535" s="3" t="s">
        <v>8883</v>
      </c>
      <c r="G1535" s="3" t="s">
        <v>8883</v>
      </c>
      <c r="H1535" s="4">
        <v>1729</v>
      </c>
      <c r="I1535" s="4">
        <v>28406.94678051013</v>
      </c>
      <c r="J1535" s="6">
        <v>43375</v>
      </c>
      <c r="K1535" s="7">
        <v>5.2568368846550595E-4</v>
      </c>
      <c r="L1535" s="7">
        <v>1715</v>
      </c>
      <c r="M1535" s="7">
        <v>56759.521703920364</v>
      </c>
      <c r="N1535" s="9">
        <v>43378</v>
      </c>
      <c r="O1535" s="10">
        <v>1.0570681188255501E-3</v>
      </c>
      <c r="P1535" s="10">
        <v>2413</v>
      </c>
      <c r="Q1535" s="10">
        <v>114134.5682764856</v>
      </c>
      <c r="R1535" s="10">
        <v>2.0108444336767972</v>
      </c>
      <c r="S1535" s="18">
        <v>2.0108444336767972</v>
      </c>
      <c r="T1535" s="13">
        <v>44010</v>
      </c>
      <c r="U1535" s="16">
        <v>9.1207776704299993E-5</v>
      </c>
      <c r="V1535" s="14">
        <v>2207</v>
      </c>
      <c r="W1535" s="16">
        <v>9847.9559001072812</v>
      </c>
      <c r="X1535" s="16">
        <v>91.371627326568515</v>
      </c>
      <c r="Y1535" s="19">
        <f t="shared" si="47"/>
        <v>-0.91371627326568516</v>
      </c>
      <c r="Z1535" s="19">
        <v>-0.91369999999999996</v>
      </c>
      <c r="AA1535" t="s">
        <v>13193</v>
      </c>
      <c r="AB1535" s="121">
        <v>3</v>
      </c>
    </row>
    <row r="1536" spans="1:28" ht="20.25">
      <c r="A1536">
        <v>1033</v>
      </c>
      <c r="B1536" t="s">
        <v>538</v>
      </c>
      <c r="C1536" t="s">
        <v>539</v>
      </c>
      <c r="D1536" t="str">
        <f t="shared" si="46"/>
        <v>GuccioneCoin GCC</v>
      </c>
      <c r="E1536" s="3" t="s">
        <v>8887</v>
      </c>
      <c r="F1536" s="3" t="s">
        <v>8883</v>
      </c>
      <c r="G1536" s="3" t="s">
        <v>8883</v>
      </c>
      <c r="H1536" s="4">
        <v>1731</v>
      </c>
      <c r="I1536" s="4">
        <v>28114.366908076401</v>
      </c>
      <c r="J1536" s="6">
        <v>43480</v>
      </c>
      <c r="K1536" s="7">
        <v>8.6794620725500003E-4</v>
      </c>
      <c r="L1536" s="7">
        <v>1943</v>
      </c>
      <c r="M1536" s="7">
        <v>17674.876619312901</v>
      </c>
      <c r="N1536" s="9">
        <v>44334</v>
      </c>
      <c r="O1536" s="10">
        <v>1.1453110000000001E-2</v>
      </c>
      <c r="P1536" s="10">
        <v>2335</v>
      </c>
      <c r="Q1536" s="10">
        <v>217997.73</v>
      </c>
      <c r="R1536" s="10">
        <v>13.195644965397159</v>
      </c>
      <c r="S1536" s="18">
        <v>13.195644965397159</v>
      </c>
      <c r="T1536" s="13">
        <v>44616</v>
      </c>
      <c r="U1536" s="14">
        <v>1.722960886414336E-3</v>
      </c>
      <c r="V1536" s="14">
        <v>1953</v>
      </c>
      <c r="W1536" s="14">
        <v>38879.879999999997</v>
      </c>
      <c r="X1536" s="14">
        <v>84.956392749093169</v>
      </c>
      <c r="Y1536" s="19">
        <f t="shared" si="47"/>
        <v>-0.84956392749093168</v>
      </c>
      <c r="Z1536" s="19">
        <v>-0.84960000000000002</v>
      </c>
      <c r="AA1536" t="s">
        <v>13194</v>
      </c>
      <c r="AB1536" s="121">
        <v>3</v>
      </c>
    </row>
    <row r="1537" spans="1:28" ht="20.25">
      <c r="A1537">
        <v>2221</v>
      </c>
      <c r="B1537" t="s">
        <v>1765</v>
      </c>
      <c r="C1537" t="s">
        <v>1766</v>
      </c>
      <c r="D1537" t="str">
        <f t="shared" si="46"/>
        <v>VoteCoin VOT</v>
      </c>
      <c r="E1537" s="3" t="s">
        <v>8887</v>
      </c>
      <c r="F1537" s="3" t="s">
        <v>8883</v>
      </c>
      <c r="G1537" s="3" t="s">
        <v>8883</v>
      </c>
      <c r="H1537" s="4">
        <v>1733</v>
      </c>
      <c r="I1537" s="4">
        <v>27477.03655680659</v>
      </c>
      <c r="J1537" s="6">
        <v>43360</v>
      </c>
      <c r="K1537" s="7">
        <v>1.5639992197975499E-3</v>
      </c>
      <c r="L1537" s="7">
        <v>1707</v>
      </c>
      <c r="M1537" s="7">
        <v>58999.329068130399</v>
      </c>
      <c r="N1537" s="9">
        <v>43393</v>
      </c>
      <c r="O1537" s="10">
        <v>5.8118076995015101E-3</v>
      </c>
      <c r="P1537" s="10">
        <v>2322</v>
      </c>
      <c r="Q1537" s="10">
        <v>232991.01181724091</v>
      </c>
      <c r="R1537" s="10">
        <v>3.7159914314112079</v>
      </c>
      <c r="S1537" s="18">
        <v>3.7159914314112079</v>
      </c>
      <c r="T1537" s="13">
        <v>44082</v>
      </c>
      <c r="U1537" s="14">
        <v>1.0127323430799999E-4</v>
      </c>
      <c r="V1537" s="14">
        <v>2190</v>
      </c>
      <c r="W1537" s="14">
        <v>10755.64789475541</v>
      </c>
      <c r="X1537" s="14">
        <v>98.257457239738216</v>
      </c>
      <c r="Y1537" s="19">
        <f t="shared" si="47"/>
        <v>-0.98257457239738211</v>
      </c>
      <c r="Z1537" s="19">
        <v>-0.98260000000000003</v>
      </c>
      <c r="AA1537" t="s">
        <v>13195</v>
      </c>
      <c r="AB1537" s="121">
        <v>3</v>
      </c>
    </row>
    <row r="1538" spans="1:28" ht="20.25">
      <c r="A1538">
        <v>3950</v>
      </c>
      <c r="B1538" t="s">
        <v>4309</v>
      </c>
      <c r="C1538" t="s">
        <v>4310</v>
      </c>
      <c r="D1538" t="str">
        <f t="shared" ref="D1538:D1601" si="48">_xlfn.TEXTJOIN(" ",TRUE,B1538,C1538)</f>
        <v>Netrum NTR</v>
      </c>
      <c r="E1538" s="3" t="s">
        <v>8887</v>
      </c>
      <c r="F1538" s="3" t="s">
        <v>8883</v>
      </c>
      <c r="G1538" s="3" t="s">
        <v>8883</v>
      </c>
      <c r="H1538" s="4">
        <v>1735</v>
      </c>
      <c r="I1538" s="4">
        <v>26790.890038043501</v>
      </c>
      <c r="J1538" s="6">
        <v>43608</v>
      </c>
      <c r="K1538" s="7">
        <v>5.8689051048499996</v>
      </c>
      <c r="L1538" s="7">
        <v>2881</v>
      </c>
      <c r="M1538" s="7">
        <v>0</v>
      </c>
      <c r="N1538" s="9">
        <v>43611</v>
      </c>
      <c r="O1538" s="10">
        <v>11.750341815900001</v>
      </c>
      <c r="P1538" s="10">
        <v>3111</v>
      </c>
      <c r="Q1538" s="10">
        <v>0</v>
      </c>
      <c r="R1538" s="10">
        <v>2.0021352545280799</v>
      </c>
      <c r="S1538" s="18">
        <v>2.0021352545280799</v>
      </c>
      <c r="T1538" s="13">
        <v>44369</v>
      </c>
      <c r="U1538" s="14">
        <v>7.2234000000000003E-4</v>
      </c>
      <c r="V1538" s="14">
        <v>2384</v>
      </c>
      <c r="W1538" s="14">
        <v>1738.91</v>
      </c>
      <c r="X1538" s="14">
        <v>99.993852604364051</v>
      </c>
      <c r="Y1538" s="19">
        <f t="shared" ref="Y1538:Y1601" si="49">X1538/-100</f>
        <v>-0.99993852604364053</v>
      </c>
      <c r="Z1538" s="19">
        <v>-0.99990000000000001</v>
      </c>
      <c r="AA1538" t="s">
        <v>13196</v>
      </c>
      <c r="AB1538" s="121">
        <v>3</v>
      </c>
    </row>
    <row r="1539" spans="1:28" ht="20.25">
      <c r="A1539">
        <v>1434</v>
      </c>
      <c r="B1539" t="s">
        <v>811</v>
      </c>
      <c r="C1539" t="s">
        <v>812</v>
      </c>
      <c r="D1539" t="str">
        <f t="shared" si="48"/>
        <v>Advanced Technology Coin ARC</v>
      </c>
      <c r="E1539" s="3" t="s">
        <v>8887</v>
      </c>
      <c r="F1539" s="3" t="s">
        <v>8883</v>
      </c>
      <c r="G1539" s="3" t="s">
        <v>8883</v>
      </c>
      <c r="H1539" s="4">
        <v>1736</v>
      </c>
      <c r="I1539" s="4">
        <v>26762.80345557542</v>
      </c>
      <c r="J1539" s="6">
        <v>43830</v>
      </c>
      <c r="K1539" s="7">
        <v>5.0347368729099999E-4</v>
      </c>
      <c r="L1539" s="7">
        <v>1974</v>
      </c>
      <c r="M1539" s="7">
        <v>14191.84818877788</v>
      </c>
      <c r="N1539" s="9">
        <v>44509</v>
      </c>
      <c r="O1539" s="10">
        <v>0.37590041125311158</v>
      </c>
      <c r="P1539" s="10">
        <v>1256</v>
      </c>
      <c r="Q1539" s="10">
        <v>11215200.060562201</v>
      </c>
      <c r="R1539" s="10">
        <v>746.61381665383237</v>
      </c>
      <c r="S1539" s="18">
        <v>746.61381665383237</v>
      </c>
      <c r="T1539" s="13">
        <v>44534</v>
      </c>
      <c r="U1539" s="14">
        <v>0.29955834821682809</v>
      </c>
      <c r="V1539" s="14">
        <v>634</v>
      </c>
      <c r="W1539" s="14">
        <v>8937491.6985688005</v>
      </c>
      <c r="X1539" s="14">
        <v>20.30911931747762</v>
      </c>
      <c r="Y1539" s="19">
        <f t="shared" si="49"/>
        <v>-0.2030911931747762</v>
      </c>
      <c r="Z1539" s="19">
        <v>-0.2031</v>
      </c>
      <c r="AA1539" t="s">
        <v>13197</v>
      </c>
      <c r="AB1539" s="121">
        <v>3</v>
      </c>
    </row>
    <row r="1540" spans="1:28" ht="20.25">
      <c r="A1540">
        <v>3685</v>
      </c>
      <c r="B1540" t="s">
        <v>3882</v>
      </c>
      <c r="C1540" t="s">
        <v>3883</v>
      </c>
      <c r="D1540" t="str">
        <f t="shared" si="48"/>
        <v>BTC Lite BTCL</v>
      </c>
      <c r="E1540" s="3" t="s">
        <v>8881</v>
      </c>
      <c r="F1540" s="3" t="s">
        <v>8883</v>
      </c>
      <c r="G1540" s="3" t="s">
        <v>8883</v>
      </c>
      <c r="H1540" s="4">
        <v>1737</v>
      </c>
      <c r="I1540" s="4">
        <v>26687.73341182958</v>
      </c>
      <c r="J1540" s="6">
        <v>43772</v>
      </c>
      <c r="K1540" s="7">
        <v>6.4630122939899996E-4</v>
      </c>
      <c r="L1540" s="7">
        <v>1989</v>
      </c>
      <c r="M1540" s="7">
        <v>12085.83298331826</v>
      </c>
      <c r="N1540" s="9">
        <v>44205</v>
      </c>
      <c r="O1540" s="10">
        <v>1.3686909342160001E-2</v>
      </c>
      <c r="P1540" s="10">
        <v>2303</v>
      </c>
      <c r="Q1540" s="10">
        <v>255945.20456194581</v>
      </c>
      <c r="R1540" s="10">
        <v>21.17729120659039</v>
      </c>
      <c r="S1540" s="18">
        <v>21.17729120659039</v>
      </c>
      <c r="T1540" s="13">
        <v>44687</v>
      </c>
      <c r="U1540" s="14">
        <v>7.2081844700304723E-4</v>
      </c>
      <c r="V1540" s="14">
        <v>2159</v>
      </c>
      <c r="W1540" s="14">
        <v>13479.30495177107</v>
      </c>
      <c r="X1540" s="14">
        <v>94.733519241026173</v>
      </c>
      <c r="Y1540" s="19">
        <f t="shared" si="49"/>
        <v>-0.94733519241026176</v>
      </c>
      <c r="Z1540" s="19">
        <v>-0.94730000000000003</v>
      </c>
      <c r="AA1540" t="s">
        <v>13198</v>
      </c>
      <c r="AB1540" s="121">
        <v>3</v>
      </c>
    </row>
    <row r="1541" spans="1:28" ht="20.25">
      <c r="A1541">
        <v>3369</v>
      </c>
      <c r="B1541" t="s">
        <v>3459</v>
      </c>
      <c r="C1541" t="s">
        <v>3460</v>
      </c>
      <c r="D1541" t="str">
        <f t="shared" si="48"/>
        <v>Kuende KUE</v>
      </c>
      <c r="E1541" s="3" t="s">
        <v>3686</v>
      </c>
      <c r="F1541" s="3" t="s">
        <v>8883</v>
      </c>
      <c r="G1541" s="3" t="s">
        <v>8883</v>
      </c>
      <c r="H1541" s="4">
        <v>1738</v>
      </c>
      <c r="I1541" s="4">
        <v>26650.176252114401</v>
      </c>
      <c r="J1541" s="6">
        <v>43822</v>
      </c>
      <c r="K1541" s="8">
        <v>2.1279824037899999E-5</v>
      </c>
      <c r="L1541" s="7">
        <v>1945</v>
      </c>
      <c r="M1541" s="7">
        <v>17504.09680052982</v>
      </c>
      <c r="N1541" s="9">
        <v>44338</v>
      </c>
      <c r="O1541" s="10">
        <v>3.34075029468E-3</v>
      </c>
      <c r="P1541" s="10">
        <v>1695</v>
      </c>
      <c r="Q1541" s="10">
        <v>2984860.9435823131</v>
      </c>
      <c r="R1541" s="10">
        <v>156.9914435725608</v>
      </c>
      <c r="S1541" s="18">
        <v>156.9914435725608</v>
      </c>
      <c r="T1541" s="13">
        <v>44680</v>
      </c>
      <c r="U1541" s="14">
        <v>1.510130352273856E-4</v>
      </c>
      <c r="V1541" s="14">
        <v>1678</v>
      </c>
      <c r="W1541" s="14">
        <v>134925.6517435163</v>
      </c>
      <c r="X1541" s="14">
        <v>95.479667083533087</v>
      </c>
      <c r="Y1541" s="19">
        <f t="shared" si="49"/>
        <v>-0.95479667083533082</v>
      </c>
      <c r="Z1541" s="19">
        <v>-0.95479999999999998</v>
      </c>
      <c r="AA1541" t="s">
        <v>13199</v>
      </c>
      <c r="AB1541" s="121">
        <v>3</v>
      </c>
    </row>
    <row r="1542" spans="1:28" ht="20.25">
      <c r="A1542">
        <v>2475</v>
      </c>
      <c r="B1542" t="s">
        <v>2124</v>
      </c>
      <c r="C1542" t="s">
        <v>2125</v>
      </c>
      <c r="D1542" t="str">
        <f t="shared" si="48"/>
        <v>Garlicoin GRLC</v>
      </c>
      <c r="E1542" s="3" t="s">
        <v>8891</v>
      </c>
      <c r="F1542" s="3" t="s">
        <v>8883</v>
      </c>
      <c r="G1542" s="3" t="s">
        <v>8883</v>
      </c>
      <c r="H1542" s="4">
        <v>1739</v>
      </c>
      <c r="I1542" s="4">
        <v>26208.500118204331</v>
      </c>
      <c r="J1542" s="6">
        <v>43892</v>
      </c>
      <c r="K1542" s="8">
        <v>8.8480443176499994E-5</v>
      </c>
      <c r="L1542" s="7">
        <v>2065</v>
      </c>
      <c r="M1542" s="7">
        <v>4850.7168840325912</v>
      </c>
      <c r="N1542" s="9">
        <v>44312</v>
      </c>
      <c r="O1542" s="10">
        <v>0.32030497309172001</v>
      </c>
      <c r="P1542" s="10">
        <v>1065</v>
      </c>
      <c r="Q1542" s="10">
        <v>20212623.11537791</v>
      </c>
      <c r="R1542" s="10">
        <v>3620.065198506958</v>
      </c>
      <c r="S1542" s="18">
        <v>3620.065198506958</v>
      </c>
      <c r="T1542" s="13">
        <v>44547</v>
      </c>
      <c r="U1542" s="14">
        <v>2.8648803801250951E-2</v>
      </c>
      <c r="V1542" s="14">
        <v>999</v>
      </c>
      <c r="W1542" s="14">
        <v>1874769.2156402341</v>
      </c>
      <c r="X1542" s="14">
        <v>91.055773026337832</v>
      </c>
      <c r="Y1542" s="19">
        <f t="shared" si="49"/>
        <v>-0.91055773026337827</v>
      </c>
      <c r="Z1542" s="19">
        <v>-0.91059999999999997</v>
      </c>
      <c r="AA1542" t="s">
        <v>13200</v>
      </c>
      <c r="AB1542" s="121">
        <v>3</v>
      </c>
    </row>
    <row r="1543" spans="1:28" ht="20.25">
      <c r="A1543">
        <v>3013</v>
      </c>
      <c r="B1543" t="s">
        <v>2885</v>
      </c>
      <c r="C1543" t="s">
        <v>2886</v>
      </c>
      <c r="D1543" t="str">
        <f t="shared" si="48"/>
        <v>PRiVCY PRIV</v>
      </c>
      <c r="E1543" s="3" t="s">
        <v>8884</v>
      </c>
      <c r="F1543" s="3" t="s">
        <v>8883</v>
      </c>
      <c r="G1543" s="3" t="s">
        <v>8883</v>
      </c>
      <c r="H1543" s="4">
        <v>1740</v>
      </c>
      <c r="I1543" s="4">
        <v>26106.03980810141</v>
      </c>
      <c r="J1543" s="6">
        <v>43508</v>
      </c>
      <c r="K1543" s="7">
        <v>9.9248048650700006E-4</v>
      </c>
      <c r="L1543" s="7">
        <v>1952</v>
      </c>
      <c r="M1543" s="7">
        <v>16196.0678882007</v>
      </c>
      <c r="N1543" s="9">
        <v>44362</v>
      </c>
      <c r="O1543" s="10">
        <v>3595.4</v>
      </c>
      <c r="P1543" s="10">
        <v>10</v>
      </c>
      <c r="Q1543" s="10">
        <v>59356239992.740883</v>
      </c>
      <c r="R1543" s="10">
        <v>3622640.4940754892</v>
      </c>
      <c r="S1543" s="18">
        <v>3622640.4940754892</v>
      </c>
      <c r="T1543" s="13">
        <v>44624</v>
      </c>
      <c r="U1543" s="14">
        <v>4.9037899214156332E-4</v>
      </c>
      <c r="V1543" s="14">
        <v>2508</v>
      </c>
      <c r="W1543" s="14">
        <v>0</v>
      </c>
      <c r="X1543" s="14">
        <v>99.999986360933633</v>
      </c>
      <c r="Y1543" s="19">
        <f t="shared" si="49"/>
        <v>-0.99999986360933635</v>
      </c>
      <c r="Z1543" s="19">
        <v>-1</v>
      </c>
      <c r="AA1543" t="s">
        <v>13201</v>
      </c>
      <c r="AB1543" s="121">
        <v>3</v>
      </c>
    </row>
    <row r="1544" spans="1:28" ht="20.25">
      <c r="A1544">
        <v>3416</v>
      </c>
      <c r="B1544" t="s">
        <v>3527</v>
      </c>
      <c r="C1544" t="s">
        <v>3528</v>
      </c>
      <c r="D1544" t="str">
        <f t="shared" si="48"/>
        <v>Digiwage WAGE</v>
      </c>
      <c r="E1544" s="3" t="s">
        <v>8887</v>
      </c>
      <c r="F1544" s="3" t="s">
        <v>8883</v>
      </c>
      <c r="G1544" s="3" t="s">
        <v>8883</v>
      </c>
      <c r="H1544" s="4">
        <v>1741</v>
      </c>
      <c r="I1544" s="4">
        <v>26090.056034246001</v>
      </c>
      <c r="J1544" s="6">
        <v>43514</v>
      </c>
      <c r="K1544" s="7">
        <v>7.3511762650199999E-4</v>
      </c>
      <c r="L1544" s="7">
        <v>1824</v>
      </c>
      <c r="M1544" s="7">
        <v>33739.006429105699</v>
      </c>
      <c r="N1544" s="9">
        <v>43570</v>
      </c>
      <c r="O1544" s="10">
        <v>2.2733919258700001E-2</v>
      </c>
      <c r="P1544" s="10">
        <v>2448</v>
      </c>
      <c r="Q1544" s="10">
        <v>79786.369717314097</v>
      </c>
      <c r="R1544" s="10">
        <v>30.92555318919176</v>
      </c>
      <c r="S1544" s="18">
        <v>30.92555318919176</v>
      </c>
      <c r="T1544" s="13">
        <v>43961</v>
      </c>
      <c r="U1544" s="14">
        <v>1.7033685775600001E-4</v>
      </c>
      <c r="V1544" s="14">
        <v>2243</v>
      </c>
      <c r="W1544" s="14">
        <v>8237.9366849739708</v>
      </c>
      <c r="X1544" s="14">
        <v>99.250736945892797</v>
      </c>
      <c r="Y1544" s="19">
        <f t="shared" si="49"/>
        <v>-0.99250736945892792</v>
      </c>
      <c r="Z1544" s="19">
        <v>-0.99250000000000005</v>
      </c>
      <c r="AA1544" t="s">
        <v>13202</v>
      </c>
      <c r="AB1544" s="121">
        <v>3</v>
      </c>
    </row>
    <row r="1545" spans="1:28" ht="20.25">
      <c r="A1545">
        <v>3031</v>
      </c>
      <c r="B1545" t="s">
        <v>2914</v>
      </c>
      <c r="C1545" t="s">
        <v>2915</v>
      </c>
      <c r="D1545" t="str">
        <f t="shared" si="48"/>
        <v>Orbis Token OBT</v>
      </c>
      <c r="E1545" s="3" t="s">
        <v>8887</v>
      </c>
      <c r="F1545" s="3" t="s">
        <v>8883</v>
      </c>
      <c r="G1545" s="3" t="s">
        <v>8883</v>
      </c>
      <c r="H1545" s="4">
        <v>1742</v>
      </c>
      <c r="I1545" s="4">
        <v>25944.519387480421</v>
      </c>
      <c r="J1545" s="6">
        <v>43378</v>
      </c>
      <c r="K1545" s="7">
        <v>6.0521289706230198E-3</v>
      </c>
      <c r="L1545" s="7">
        <v>2914</v>
      </c>
      <c r="M1545" s="7">
        <v>0</v>
      </c>
      <c r="N1545" s="9">
        <v>43393</v>
      </c>
      <c r="O1545" s="10">
        <v>2.6633134111762002E-2</v>
      </c>
      <c r="P1545" s="10">
        <v>2161</v>
      </c>
      <c r="Q1545" s="10">
        <v>510470.68771479552</v>
      </c>
      <c r="R1545" s="10">
        <v>4.4006223662844919</v>
      </c>
      <c r="S1545" s="18">
        <v>4.4006223662844919</v>
      </c>
      <c r="T1545" s="13">
        <v>43948</v>
      </c>
      <c r="U1545" s="16">
        <v>3.3788803426700002E-5</v>
      </c>
      <c r="V1545" s="14">
        <v>2454</v>
      </c>
      <c r="W1545" s="16">
        <v>647.655384895211</v>
      </c>
      <c r="X1545" s="16">
        <v>99.873132454915321</v>
      </c>
      <c r="Y1545" s="19">
        <f t="shared" si="49"/>
        <v>-0.99873132454915325</v>
      </c>
      <c r="Z1545" s="19">
        <v>-0.99870000000000003</v>
      </c>
      <c r="AA1545" t="s">
        <v>13203</v>
      </c>
      <c r="AB1545" s="121">
        <v>3</v>
      </c>
    </row>
    <row r="1546" spans="1:28" ht="20.25">
      <c r="A1546">
        <v>1223</v>
      </c>
      <c r="B1546" t="s">
        <v>653</v>
      </c>
      <c r="C1546" t="s">
        <v>654</v>
      </c>
      <c r="D1546" t="str">
        <f t="shared" si="48"/>
        <v>BERNcash BERN</v>
      </c>
      <c r="E1546" s="3" t="s">
        <v>8887</v>
      </c>
      <c r="F1546" s="3" t="s">
        <v>8883</v>
      </c>
      <c r="G1546" s="3" t="s">
        <v>8883</v>
      </c>
      <c r="H1546" s="4">
        <v>1743</v>
      </c>
      <c r="I1546" s="4">
        <v>25942.039810811399</v>
      </c>
      <c r="J1546" s="6">
        <v>44007</v>
      </c>
      <c r="K1546" s="7">
        <v>1.81311128801E-4</v>
      </c>
      <c r="L1546" s="7">
        <v>1983</v>
      </c>
      <c r="M1546" s="7">
        <v>13172.788805075999</v>
      </c>
      <c r="N1546" s="9">
        <v>44515</v>
      </c>
      <c r="O1546" s="10">
        <v>2.6512627884496122E-3</v>
      </c>
      <c r="P1546" s="10">
        <v>2357</v>
      </c>
      <c r="Q1546" s="10">
        <v>181399.28</v>
      </c>
      <c r="R1546" s="10">
        <v>14.62272506923463</v>
      </c>
      <c r="S1546" s="18">
        <v>14.62272506923463</v>
      </c>
      <c r="T1546" s="13">
        <v>44585</v>
      </c>
      <c r="U1546" s="14">
        <v>3.3184059565661498E-4</v>
      </c>
      <c r="V1546" s="14">
        <v>2042</v>
      </c>
      <c r="W1546" s="14">
        <v>26110.46</v>
      </c>
      <c r="X1546" s="14">
        <v>87.483677698706487</v>
      </c>
      <c r="Y1546" s="19">
        <f t="shared" si="49"/>
        <v>-0.87483677698706486</v>
      </c>
      <c r="Z1546" s="19">
        <v>-0.87480000000000002</v>
      </c>
      <c r="AA1546" t="s">
        <v>13204</v>
      </c>
      <c r="AB1546" s="121">
        <v>3</v>
      </c>
    </row>
    <row r="1547" spans="1:28" ht="20.25">
      <c r="A1547">
        <v>3324</v>
      </c>
      <c r="B1547" t="s">
        <v>3386</v>
      </c>
      <c r="C1547" t="s">
        <v>3387</v>
      </c>
      <c r="D1547" t="str">
        <f t="shared" si="48"/>
        <v>PluraCoin PLURA</v>
      </c>
      <c r="E1547" s="3" t="s">
        <v>8888</v>
      </c>
      <c r="F1547" s="3" t="s">
        <v>8883</v>
      </c>
      <c r="G1547" s="3" t="s">
        <v>8883</v>
      </c>
      <c r="H1547" s="4">
        <v>1744</v>
      </c>
      <c r="I1547" s="4">
        <v>25933.7292467078</v>
      </c>
      <c r="J1547" s="6">
        <v>43478</v>
      </c>
      <c r="K1547" s="8">
        <v>3.6379633745499999E-5</v>
      </c>
      <c r="L1547" s="7">
        <v>1932</v>
      </c>
      <c r="M1547" s="7">
        <v>19657.9847095232</v>
      </c>
      <c r="N1547" s="9">
        <v>44359</v>
      </c>
      <c r="O1547" s="10">
        <v>1.6664200000000001E-3</v>
      </c>
      <c r="P1547" s="10">
        <v>1969</v>
      </c>
      <c r="Q1547" s="10">
        <v>1158969.77</v>
      </c>
      <c r="R1547" s="10">
        <v>45.806398482671057</v>
      </c>
      <c r="S1547" s="18">
        <v>45.806398482671057</v>
      </c>
      <c r="T1547" s="13">
        <v>44619</v>
      </c>
      <c r="U1547" s="16">
        <v>4.2185484530854001E-5</v>
      </c>
      <c r="V1547" s="14">
        <v>1780</v>
      </c>
      <c r="W1547" s="16">
        <v>88023.13</v>
      </c>
      <c r="X1547" s="16">
        <v>97.468496265596073</v>
      </c>
      <c r="Y1547" s="19">
        <f t="shared" si="49"/>
        <v>-0.97468496265596072</v>
      </c>
      <c r="Z1547" s="19">
        <v>-0.97470000000000001</v>
      </c>
      <c r="AA1547" t="s">
        <v>13205</v>
      </c>
      <c r="AB1547" s="121">
        <v>3</v>
      </c>
    </row>
    <row r="1548" spans="1:28" ht="20.25">
      <c r="A1548">
        <v>3045</v>
      </c>
      <c r="B1548" t="s">
        <v>2922</v>
      </c>
      <c r="C1548" t="s">
        <v>2923</v>
      </c>
      <c r="D1548" t="str">
        <f t="shared" si="48"/>
        <v>OPCoinX OPCX</v>
      </c>
      <c r="E1548" s="3" t="s">
        <v>8887</v>
      </c>
      <c r="F1548" s="3" t="s">
        <v>8883</v>
      </c>
      <c r="G1548" s="3" t="s">
        <v>8883</v>
      </c>
      <c r="H1548" s="4">
        <v>1746</v>
      </c>
      <c r="I1548" s="4">
        <v>25105.787601445289</v>
      </c>
      <c r="J1548" s="6">
        <v>43520</v>
      </c>
      <c r="K1548" s="7">
        <v>5.26356601461E-4</v>
      </c>
      <c r="L1548" s="7">
        <v>1784</v>
      </c>
      <c r="M1548" s="7">
        <v>40866.823489173279</v>
      </c>
      <c r="N1548" s="9">
        <v>43613</v>
      </c>
      <c r="O1548" s="10">
        <v>5.23658590163E-3</v>
      </c>
      <c r="P1548" s="10">
        <v>2051</v>
      </c>
      <c r="Q1548" s="10">
        <v>823612.03350418992</v>
      </c>
      <c r="R1548" s="10">
        <v>9.9487417600442143</v>
      </c>
      <c r="S1548" s="18">
        <v>9.9487417600442143</v>
      </c>
      <c r="T1548" s="13">
        <v>43906</v>
      </c>
      <c r="U1548" s="16">
        <v>9.9990467128599999E-5</v>
      </c>
      <c r="V1548" s="14">
        <v>2123</v>
      </c>
      <c r="W1548" s="16">
        <v>16355.57971844337</v>
      </c>
      <c r="X1548" s="16">
        <v>98.090540878982324</v>
      </c>
      <c r="Y1548" s="19">
        <f t="shared" si="49"/>
        <v>-0.98090540878982324</v>
      </c>
      <c r="Z1548" s="19">
        <v>-0.98089999999999999</v>
      </c>
      <c r="AA1548" t="s">
        <v>13206</v>
      </c>
      <c r="AB1548" s="121">
        <v>3</v>
      </c>
    </row>
    <row r="1549" spans="1:28" ht="20.25">
      <c r="A1549">
        <v>2715</v>
      </c>
      <c r="B1549" t="s">
        <v>2505</v>
      </c>
      <c r="C1549" t="s">
        <v>2506</v>
      </c>
      <c r="D1549" t="str">
        <f t="shared" si="48"/>
        <v>ConnectJob CJT</v>
      </c>
      <c r="E1549" s="3" t="s">
        <v>3686</v>
      </c>
      <c r="F1549" s="3" t="s">
        <v>8883</v>
      </c>
      <c r="G1549" s="3" t="s">
        <v>8883</v>
      </c>
      <c r="H1549" s="4">
        <v>1747</v>
      </c>
      <c r="I1549" s="4">
        <v>25022.11226387175</v>
      </c>
      <c r="J1549" s="6">
        <v>43320</v>
      </c>
      <c r="K1549" s="7">
        <v>2.5031138211488702E-3</v>
      </c>
      <c r="L1549" s="7">
        <v>1323</v>
      </c>
      <c r="M1549" s="7">
        <v>282450.78388230869</v>
      </c>
      <c r="N1549" s="9">
        <v>43322</v>
      </c>
      <c r="O1549" s="10">
        <v>6.2002758495509598E-3</v>
      </c>
      <c r="P1549" s="10">
        <v>2086</v>
      </c>
      <c r="Q1549" s="10">
        <v>699637.69094144634</v>
      </c>
      <c r="R1549" s="10">
        <v>2.4770251345203231</v>
      </c>
      <c r="S1549" s="18">
        <v>2.4770251345203231</v>
      </c>
      <c r="T1549" s="13">
        <v>43995</v>
      </c>
      <c r="U1549" s="16">
        <v>9.4434752994900005E-5</v>
      </c>
      <c r="V1549" s="14">
        <v>2193</v>
      </c>
      <c r="W1549" s="16">
        <v>10655.995657800069</v>
      </c>
      <c r="X1549" s="16">
        <v>98.476926587036616</v>
      </c>
      <c r="Y1549" s="19">
        <f t="shared" si="49"/>
        <v>-0.98476926587036617</v>
      </c>
      <c r="Z1549" s="19">
        <v>-0.98480000000000001</v>
      </c>
      <c r="AA1549" t="s">
        <v>13207</v>
      </c>
      <c r="AB1549" s="121">
        <v>3</v>
      </c>
    </row>
    <row r="1550" spans="1:28" ht="20.25">
      <c r="A1550">
        <v>1722</v>
      </c>
      <c r="B1550" t="s">
        <v>1114</v>
      </c>
      <c r="C1550" t="s">
        <v>1115</v>
      </c>
      <c r="D1550" t="str">
        <f t="shared" si="48"/>
        <v>More Coin MORE</v>
      </c>
      <c r="E1550" s="3" t="s">
        <v>8887</v>
      </c>
      <c r="F1550" s="3" t="s">
        <v>8883</v>
      </c>
      <c r="G1550" s="3" t="s">
        <v>8883</v>
      </c>
      <c r="H1550" s="4">
        <v>1748</v>
      </c>
      <c r="I1550" s="4">
        <v>24946.768939199999</v>
      </c>
      <c r="J1550" s="6">
        <v>43320</v>
      </c>
      <c r="K1550" s="7">
        <v>0.109041</v>
      </c>
      <c r="L1550" s="7">
        <v>1308</v>
      </c>
      <c r="M1550" s="7">
        <v>290678</v>
      </c>
      <c r="N1550" s="9">
        <v>43356</v>
      </c>
      <c r="O1550" s="10">
        <v>0.32446999999999998</v>
      </c>
      <c r="P1550" s="10">
        <v>2275</v>
      </c>
      <c r="Q1550" s="10">
        <v>299138</v>
      </c>
      <c r="R1550" s="10">
        <v>2.9756697022220999</v>
      </c>
      <c r="S1550" s="18">
        <v>2.9756697022220999</v>
      </c>
      <c r="T1550" s="13">
        <v>44127</v>
      </c>
      <c r="U1550" s="14">
        <v>0</v>
      </c>
      <c r="V1550" s="14">
        <v>1929</v>
      </c>
      <c r="W1550" s="14">
        <v>44215.200713120001</v>
      </c>
      <c r="X1550" s="14">
        <v>100</v>
      </c>
      <c r="Y1550" s="19">
        <f t="shared" si="49"/>
        <v>-1</v>
      </c>
      <c r="Z1550" s="19">
        <v>-1</v>
      </c>
      <c r="AA1550" t="s">
        <v>13208</v>
      </c>
      <c r="AB1550" s="121">
        <v>3</v>
      </c>
    </row>
    <row r="1551" spans="1:28" ht="20.25">
      <c r="A1551">
        <v>3395</v>
      </c>
      <c r="B1551" t="s">
        <v>3491</v>
      </c>
      <c r="C1551" t="s">
        <v>3492</v>
      </c>
      <c r="D1551" t="str">
        <f t="shared" si="48"/>
        <v>SteepCoin STEEP</v>
      </c>
      <c r="E1551" s="3" t="s">
        <v>8882</v>
      </c>
      <c r="F1551" s="3" t="s">
        <v>8883</v>
      </c>
      <c r="G1551" s="3" t="s">
        <v>8883</v>
      </c>
      <c r="H1551" s="4">
        <v>1749</v>
      </c>
      <c r="I1551" s="4">
        <v>24899.282726837399</v>
      </c>
      <c r="J1551" s="6">
        <v>43383</v>
      </c>
      <c r="K1551" s="7">
        <v>2.9873299999999997E-4</v>
      </c>
      <c r="L1551" s="7">
        <v>1623</v>
      </c>
      <c r="M1551" s="7">
        <v>89103.288256200001</v>
      </c>
      <c r="N1551" s="9">
        <v>43396</v>
      </c>
      <c r="O1551" s="10">
        <v>4.1951100000000002E-3</v>
      </c>
      <c r="P1551" s="10">
        <v>2434</v>
      </c>
      <c r="Q1551" s="10">
        <v>91402.233790400001</v>
      </c>
      <c r="R1551" s="10">
        <v>14.0430083050751</v>
      </c>
      <c r="S1551" s="18">
        <v>14.0430083050751</v>
      </c>
      <c r="T1551" s="13">
        <v>44043</v>
      </c>
      <c r="U1551" s="16">
        <v>1.20495869572E-5</v>
      </c>
      <c r="V1551" s="14">
        <v>1940</v>
      </c>
      <c r="W1551" s="16">
        <v>41095.998394269802</v>
      </c>
      <c r="X1551" s="16">
        <v>99.712770655425004</v>
      </c>
      <c r="Y1551" s="19">
        <f t="shared" si="49"/>
        <v>-0.99712770655425009</v>
      </c>
      <c r="Z1551" s="19">
        <v>-0.99709999999999999</v>
      </c>
      <c r="AA1551" t="s">
        <v>13209</v>
      </c>
      <c r="AB1551" s="121">
        <v>3</v>
      </c>
    </row>
    <row r="1552" spans="1:28" ht="20.25">
      <c r="A1552">
        <v>3793</v>
      </c>
      <c r="B1552" t="s">
        <v>4055</v>
      </c>
      <c r="C1552" t="s">
        <v>4056</v>
      </c>
      <c r="D1552" t="str">
        <f t="shared" si="48"/>
        <v>Galilel GALI</v>
      </c>
      <c r="E1552" s="3" t="s">
        <v>8887</v>
      </c>
      <c r="F1552" s="3" t="s">
        <v>8883</v>
      </c>
      <c r="G1552" s="3" t="s">
        <v>8883</v>
      </c>
      <c r="H1552" s="4">
        <v>1750</v>
      </c>
      <c r="I1552" s="4">
        <v>24890.46963305759</v>
      </c>
      <c r="J1552" s="6">
        <v>44217</v>
      </c>
      <c r="K1552" s="7">
        <v>3.0877686442999999E-4</v>
      </c>
      <c r="L1552" s="7">
        <v>2047</v>
      </c>
      <c r="M1552" s="7">
        <v>5999.0660592388413</v>
      </c>
      <c r="N1552" s="9">
        <v>44294</v>
      </c>
      <c r="O1552" s="10">
        <v>8.8830146129549994E-2</v>
      </c>
      <c r="P1552" s="10">
        <v>1860</v>
      </c>
      <c r="Q1552" s="10">
        <v>1725834.9833519279</v>
      </c>
      <c r="R1552" s="10">
        <v>287.68394385223718</v>
      </c>
      <c r="S1552" s="18">
        <v>287.68394385223718</v>
      </c>
      <c r="T1552" s="13">
        <v>44372</v>
      </c>
      <c r="U1552" s="14">
        <v>3.1650665678E-4</v>
      </c>
      <c r="V1552" s="14">
        <v>2273</v>
      </c>
      <c r="W1552" s="14">
        <v>6149.2441984509533</v>
      </c>
      <c r="X1552" s="14">
        <v>99.643694544509245</v>
      </c>
      <c r="Y1552" s="19">
        <f t="shared" si="49"/>
        <v>-0.99643694544509243</v>
      </c>
      <c r="Z1552" s="19">
        <v>-0.99639999999999995</v>
      </c>
      <c r="AA1552" t="s">
        <v>13210</v>
      </c>
      <c r="AB1552" s="121">
        <v>3</v>
      </c>
    </row>
    <row r="1553" spans="1:28" ht="20.25">
      <c r="A1553">
        <v>702</v>
      </c>
      <c r="B1553" t="s">
        <v>389</v>
      </c>
      <c r="C1553" t="s">
        <v>390</v>
      </c>
      <c r="D1553" t="str">
        <f t="shared" si="48"/>
        <v>SpreadCoin SPR</v>
      </c>
      <c r="E1553" s="3" t="s">
        <v>8882</v>
      </c>
      <c r="F1553" s="3" t="s">
        <v>8883</v>
      </c>
      <c r="G1553" s="3" t="s">
        <v>8883</v>
      </c>
      <c r="H1553" s="4">
        <v>1751</v>
      </c>
      <c r="I1553" s="4">
        <v>24874.723010032201</v>
      </c>
      <c r="J1553" s="6">
        <v>43355</v>
      </c>
      <c r="K1553" s="7">
        <v>9.1986200000000004E-2</v>
      </c>
      <c r="L1553" s="7">
        <v>941</v>
      </c>
      <c r="M1553" s="7">
        <v>1007795.5653</v>
      </c>
      <c r="N1553" s="9">
        <v>43368</v>
      </c>
      <c r="O1553" s="10">
        <v>0.235511</v>
      </c>
      <c r="P1553" s="10">
        <v>2014</v>
      </c>
      <c r="Q1553" s="10">
        <v>977377.85088000004</v>
      </c>
      <c r="R1553" s="10">
        <v>2.56028621684557</v>
      </c>
      <c r="S1553" s="18">
        <v>2.56028621684557</v>
      </c>
      <c r="T1553" s="13">
        <v>44164</v>
      </c>
      <c r="U1553" s="14">
        <v>1.8039999999999999E-4</v>
      </c>
      <c r="V1553" s="14">
        <v>2315</v>
      </c>
      <c r="W1553" s="14">
        <v>4057.1105151400002</v>
      </c>
      <c r="X1553" s="14">
        <v>99.923400605491892</v>
      </c>
      <c r="Y1553" s="19">
        <f t="shared" si="49"/>
        <v>-0.99923400605491897</v>
      </c>
      <c r="Z1553" s="19">
        <v>-0.99919999999999998</v>
      </c>
      <c r="AA1553" t="s">
        <v>13211</v>
      </c>
      <c r="AB1553" s="121">
        <v>3</v>
      </c>
    </row>
    <row r="1554" spans="1:28" ht="20.25">
      <c r="A1554">
        <v>3645</v>
      </c>
      <c r="B1554" t="s">
        <v>3813</v>
      </c>
      <c r="C1554" t="s">
        <v>3814</v>
      </c>
      <c r="D1554" t="str">
        <f t="shared" si="48"/>
        <v>Shivers SHVR</v>
      </c>
      <c r="E1554" s="3" t="s">
        <v>8887</v>
      </c>
      <c r="F1554" s="3" t="s">
        <v>8883</v>
      </c>
      <c r="G1554" s="3" t="s">
        <v>8883</v>
      </c>
      <c r="H1554" s="4">
        <v>1752</v>
      </c>
      <c r="I1554" s="4">
        <v>24779.538257622298</v>
      </c>
      <c r="J1554" s="6">
        <v>43456</v>
      </c>
      <c r="K1554" s="7">
        <v>6.0418412897100002E-4</v>
      </c>
      <c r="L1554" s="7">
        <v>2837</v>
      </c>
      <c r="M1554" s="7">
        <v>0</v>
      </c>
      <c r="N1554" s="9">
        <v>43457</v>
      </c>
      <c r="O1554" s="10">
        <v>1.58249445717E-3</v>
      </c>
      <c r="P1554" s="10">
        <v>3022</v>
      </c>
      <c r="Q1554" s="10">
        <v>0</v>
      </c>
      <c r="R1554" s="10">
        <v>2.6192254666887438</v>
      </c>
      <c r="S1554" s="18">
        <v>2.6192254666887438</v>
      </c>
      <c r="T1554" s="13">
        <v>43931</v>
      </c>
      <c r="U1554" s="14">
        <v>1.3586848561699999E-4</v>
      </c>
      <c r="V1554" s="14">
        <v>2249</v>
      </c>
      <c r="W1554" s="14">
        <v>7483.4704620963103</v>
      </c>
      <c r="X1554" s="14">
        <v>91.414283632943921</v>
      </c>
      <c r="Y1554" s="19">
        <f t="shared" si="49"/>
        <v>-0.91414283632943916</v>
      </c>
      <c r="Z1554" s="19">
        <v>-0.91410000000000002</v>
      </c>
      <c r="AA1554" t="s">
        <v>13212</v>
      </c>
      <c r="AB1554" s="121">
        <v>3</v>
      </c>
    </row>
    <row r="1555" spans="1:28" ht="20.25">
      <c r="A1555">
        <v>2875</v>
      </c>
      <c r="B1555" t="s">
        <v>2681</v>
      </c>
      <c r="C1555" t="s">
        <v>2682</v>
      </c>
      <c r="D1555" t="str">
        <f t="shared" si="48"/>
        <v>ALAX ALX</v>
      </c>
      <c r="E1555" s="3" t="s">
        <v>8892</v>
      </c>
      <c r="F1555" s="3" t="s">
        <v>8883</v>
      </c>
      <c r="G1555" s="3" t="s">
        <v>8883</v>
      </c>
      <c r="H1555" s="4">
        <v>1753</v>
      </c>
      <c r="I1555" s="4">
        <v>24754.905858715119</v>
      </c>
      <c r="J1555" s="6">
        <v>43326</v>
      </c>
      <c r="K1555" s="7">
        <v>8.5740704089403205E-3</v>
      </c>
      <c r="L1555" s="7">
        <v>600</v>
      </c>
      <c r="M1555" s="7">
        <v>2870660.004808526</v>
      </c>
      <c r="N1555" s="9">
        <v>43331</v>
      </c>
      <c r="O1555" s="10">
        <v>1.68609414249659E-2</v>
      </c>
      <c r="P1555" s="10">
        <v>1497</v>
      </c>
      <c r="Q1555" s="10">
        <v>5645576.3576750718</v>
      </c>
      <c r="R1555" s="10">
        <v>1.9665037281924731</v>
      </c>
      <c r="S1555" s="18">
        <v>1.9665037281924731</v>
      </c>
      <c r="T1555" s="13">
        <v>44120</v>
      </c>
      <c r="U1555" s="14">
        <v>1.3550473639E-4</v>
      </c>
      <c r="V1555" s="14">
        <v>2343</v>
      </c>
      <c r="W1555" s="14">
        <v>2812.764639411841</v>
      </c>
      <c r="X1555" s="14">
        <v>99.196339439330728</v>
      </c>
      <c r="Y1555" s="19">
        <f t="shared" si="49"/>
        <v>-0.99196339439330727</v>
      </c>
      <c r="Z1555" s="19">
        <v>-0.99199999999999999</v>
      </c>
      <c r="AA1555" t="s">
        <v>13213</v>
      </c>
      <c r="AB1555" s="121">
        <v>3</v>
      </c>
    </row>
    <row r="1556" spans="1:28" ht="20.25">
      <c r="A1556">
        <v>945</v>
      </c>
      <c r="B1556" t="s">
        <v>484</v>
      </c>
      <c r="C1556" t="s">
        <v>485</v>
      </c>
      <c r="D1556" t="str">
        <f t="shared" si="48"/>
        <v>Bata BTA</v>
      </c>
      <c r="E1556" s="3" t="s">
        <v>8882</v>
      </c>
      <c r="F1556" s="3" t="s">
        <v>8883</v>
      </c>
      <c r="G1556" s="3" t="s">
        <v>8883</v>
      </c>
      <c r="H1556" s="4">
        <v>1754</v>
      </c>
      <c r="I1556" s="4">
        <v>24375.751856918701</v>
      </c>
      <c r="J1556" s="6">
        <v>44187</v>
      </c>
      <c r="K1556" s="7">
        <v>1.5968E-3</v>
      </c>
      <c r="L1556" s="7">
        <v>1671</v>
      </c>
      <c r="M1556" s="7">
        <v>72095.069391650002</v>
      </c>
      <c r="N1556" s="9">
        <v>44564</v>
      </c>
      <c r="O1556" s="10">
        <v>0.69708656665704549</v>
      </c>
      <c r="P1556" s="10">
        <v>1644</v>
      </c>
      <c r="Q1556" s="10">
        <v>3516320.33</v>
      </c>
      <c r="R1556" s="10">
        <v>436.55220857780898</v>
      </c>
      <c r="S1556" s="18">
        <v>436.55220857780898</v>
      </c>
      <c r="T1556" s="13">
        <v>44601</v>
      </c>
      <c r="U1556" s="14">
        <v>1.1904748680412689E-2</v>
      </c>
      <c r="V1556" s="14">
        <v>1583</v>
      </c>
      <c r="W1556" s="14">
        <v>197143.11</v>
      </c>
      <c r="X1556" s="14">
        <v>98.292213729278529</v>
      </c>
      <c r="Y1556" s="19">
        <f t="shared" si="49"/>
        <v>-0.98292213729278533</v>
      </c>
      <c r="Z1556" s="19">
        <v>-0.9829</v>
      </c>
      <c r="AA1556" t="s">
        <v>13214</v>
      </c>
      <c r="AB1556" s="121">
        <v>3</v>
      </c>
    </row>
    <row r="1557" spans="1:28" ht="20.25">
      <c r="A1557">
        <v>3314</v>
      </c>
      <c r="B1557" t="s">
        <v>3371</v>
      </c>
      <c r="C1557" t="s">
        <v>3372</v>
      </c>
      <c r="D1557" t="str">
        <f t="shared" si="48"/>
        <v>Blockparty (BOXX Token) BOXX</v>
      </c>
      <c r="E1557" s="3" t="s">
        <v>8893</v>
      </c>
      <c r="F1557" s="3" t="s">
        <v>8883</v>
      </c>
      <c r="G1557" s="3" t="s">
        <v>8883</v>
      </c>
      <c r="H1557" s="4">
        <v>1755</v>
      </c>
      <c r="I1557" s="4">
        <v>24307.114448911609</v>
      </c>
      <c r="J1557" s="6">
        <v>43368</v>
      </c>
      <c r="K1557" s="7">
        <v>0.14745074510574299</v>
      </c>
      <c r="L1557" s="7">
        <v>569</v>
      </c>
      <c r="M1557" s="7">
        <v>3118719.0611227071</v>
      </c>
      <c r="N1557" s="9">
        <v>43370</v>
      </c>
      <c r="O1557" s="10">
        <v>0.37879464030265803</v>
      </c>
      <c r="P1557" s="10">
        <v>1349</v>
      </c>
      <c r="Q1557" s="10">
        <v>8561181.6056586485</v>
      </c>
      <c r="R1557" s="10">
        <v>2.568957111956327</v>
      </c>
      <c r="S1557" s="18">
        <v>2.568957111956327</v>
      </c>
      <c r="T1557" s="13">
        <v>43903</v>
      </c>
      <c r="U1557" s="14">
        <v>7.4897145711599997E-4</v>
      </c>
      <c r="V1557" s="14">
        <v>2058</v>
      </c>
      <c r="W1557" s="14">
        <v>24307.114448911609</v>
      </c>
      <c r="X1557" s="14">
        <v>99.802275064790365</v>
      </c>
      <c r="Y1557" s="19">
        <f t="shared" si="49"/>
        <v>-0.99802275064790369</v>
      </c>
      <c r="Z1557" s="19">
        <v>-0.998</v>
      </c>
      <c r="AA1557" t="s">
        <v>13215</v>
      </c>
      <c r="AB1557" s="121">
        <v>3</v>
      </c>
    </row>
    <row r="1558" spans="1:28" ht="20.25">
      <c r="A1558">
        <v>1120</v>
      </c>
      <c r="B1558" t="s">
        <v>586</v>
      </c>
      <c r="C1558" t="s">
        <v>587</v>
      </c>
      <c r="D1558" t="str">
        <f t="shared" si="48"/>
        <v>DraftCoin DFT</v>
      </c>
      <c r="E1558" s="3" t="s">
        <v>8889</v>
      </c>
      <c r="F1558" s="3" t="s">
        <v>8883</v>
      </c>
      <c r="G1558" s="3" t="s">
        <v>8883</v>
      </c>
      <c r="H1558" s="4">
        <v>1756</v>
      </c>
      <c r="I1558" s="4">
        <v>24279.403434186399</v>
      </c>
      <c r="J1558" s="6">
        <v>43333</v>
      </c>
      <c r="K1558" s="7">
        <v>6.9471000000000005E-2</v>
      </c>
      <c r="L1558" s="7">
        <v>1098</v>
      </c>
      <c r="M1558" s="7">
        <v>584736.66000200005</v>
      </c>
      <c r="N1558" s="9">
        <v>43336</v>
      </c>
      <c r="O1558" s="10">
        <v>0.14085600000000001</v>
      </c>
      <c r="P1558" s="10">
        <v>2098</v>
      </c>
      <c r="Q1558" s="10">
        <v>662071.35826999997</v>
      </c>
      <c r="R1558" s="10">
        <v>2.027551064472946</v>
      </c>
      <c r="S1558" s="18">
        <v>2.027551064472946</v>
      </c>
      <c r="T1558" s="13">
        <v>44204</v>
      </c>
      <c r="U1558" s="14">
        <v>1.8419300000000001E-3</v>
      </c>
      <c r="V1558" s="14">
        <v>1994</v>
      </c>
      <c r="W1558" s="14">
        <v>32002.953123380001</v>
      </c>
      <c r="X1558" s="14">
        <v>98.692331175100819</v>
      </c>
      <c r="Y1558" s="19">
        <f t="shared" si="49"/>
        <v>-0.98692331175100823</v>
      </c>
      <c r="Z1558" s="19">
        <v>-0.9869</v>
      </c>
      <c r="AA1558" t="s">
        <v>13216</v>
      </c>
      <c r="AB1558" s="121">
        <v>3</v>
      </c>
    </row>
    <row r="1559" spans="1:28" ht="20.25">
      <c r="A1559">
        <v>3149</v>
      </c>
      <c r="B1559" t="s">
        <v>3090</v>
      </c>
      <c r="C1559" t="s">
        <v>2223</v>
      </c>
      <c r="D1559" t="str">
        <f t="shared" si="48"/>
        <v>NetKoin NTK</v>
      </c>
      <c r="E1559" s="3" t="s">
        <v>8887</v>
      </c>
      <c r="F1559" s="3" t="s">
        <v>8883</v>
      </c>
      <c r="G1559" s="3" t="s">
        <v>8883</v>
      </c>
      <c r="H1559" s="4">
        <v>1757</v>
      </c>
      <c r="I1559" s="4">
        <v>23729.6979021365</v>
      </c>
      <c r="J1559" s="6">
        <v>43924</v>
      </c>
      <c r="K1559" s="8">
        <v>2.55204076502E-6</v>
      </c>
      <c r="L1559" s="7">
        <v>1872</v>
      </c>
      <c r="M1559" s="7">
        <v>26646.990220276901</v>
      </c>
      <c r="N1559" s="9">
        <v>44492</v>
      </c>
      <c r="O1559" s="10">
        <v>6.1743878005993103E-4</v>
      </c>
      <c r="P1559" s="10">
        <v>2643</v>
      </c>
      <c r="Q1559" s="10">
        <v>0</v>
      </c>
      <c r="R1559" s="10">
        <v>241.9392309570307</v>
      </c>
      <c r="S1559" s="18">
        <v>241.9392309570307</v>
      </c>
      <c r="T1559" s="13">
        <v>44584</v>
      </c>
      <c r="U1559" s="16">
        <v>6.9801462215020002E-6</v>
      </c>
      <c r="V1559" s="14">
        <v>2621</v>
      </c>
      <c r="W1559" s="16">
        <v>0</v>
      </c>
      <c r="X1559" s="16">
        <v>98.869499868339261</v>
      </c>
      <c r="Y1559" s="19">
        <f t="shared" si="49"/>
        <v>-0.98869499868339261</v>
      </c>
      <c r="Z1559" s="19">
        <v>-0.98870000000000002</v>
      </c>
      <c r="AA1559" t="s">
        <v>13217</v>
      </c>
      <c r="AB1559" s="121">
        <v>3</v>
      </c>
    </row>
    <row r="1560" spans="1:28" ht="20.25">
      <c r="A1560">
        <v>3503</v>
      </c>
      <c r="B1560" t="s">
        <v>3667</v>
      </c>
      <c r="C1560" t="s">
        <v>3668</v>
      </c>
      <c r="D1560" t="str">
        <f t="shared" si="48"/>
        <v>CommunityGeneration CGEN</v>
      </c>
      <c r="E1560" s="3" t="s">
        <v>8887</v>
      </c>
      <c r="F1560" s="3" t="s">
        <v>8883</v>
      </c>
      <c r="G1560" s="3" t="s">
        <v>8883</v>
      </c>
      <c r="H1560" s="4">
        <v>1759</v>
      </c>
      <c r="I1560" s="4">
        <v>23260.824404525949</v>
      </c>
      <c r="J1560" s="6">
        <v>43449</v>
      </c>
      <c r="K1560" s="8">
        <v>3.2351531798400003E-5</v>
      </c>
      <c r="L1560" s="7">
        <v>2652</v>
      </c>
      <c r="M1560" s="7">
        <v>0</v>
      </c>
      <c r="N1560" s="9">
        <v>44299</v>
      </c>
      <c r="O1560" s="10">
        <v>6.3600839943000001E-4</v>
      </c>
      <c r="P1560" s="10">
        <v>2292</v>
      </c>
      <c r="Q1560" s="10">
        <v>266861.64772449463</v>
      </c>
      <c r="R1560" s="10">
        <v>19.659297846955571</v>
      </c>
      <c r="S1560" s="18">
        <v>19.659297846955571</v>
      </c>
      <c r="T1560" s="13">
        <v>44355</v>
      </c>
      <c r="U1560" s="14">
        <v>3.3478777462999997E-4</v>
      </c>
      <c r="V1560" s="14">
        <v>1666</v>
      </c>
      <c r="W1560" s="14">
        <v>140473.01459516599</v>
      </c>
      <c r="X1560" s="14">
        <v>47.36110797749815</v>
      </c>
      <c r="Y1560" s="19">
        <f t="shared" si="49"/>
        <v>-0.47361107977498151</v>
      </c>
      <c r="Z1560" s="19">
        <v>-0.47360000000000002</v>
      </c>
      <c r="AA1560" t="s">
        <v>13218</v>
      </c>
      <c r="AB1560" s="121">
        <v>3</v>
      </c>
    </row>
    <row r="1561" spans="1:28" ht="20.25">
      <c r="A1561">
        <v>1285</v>
      </c>
      <c r="B1561" t="s">
        <v>707</v>
      </c>
      <c r="C1561" t="s">
        <v>708</v>
      </c>
      <c r="D1561" t="str">
        <f t="shared" si="48"/>
        <v>GoldBlocks GB</v>
      </c>
      <c r="E1561" s="3" t="s">
        <v>8887</v>
      </c>
      <c r="F1561" s="3" t="s">
        <v>8883</v>
      </c>
      <c r="G1561" s="3" t="s">
        <v>8883</v>
      </c>
      <c r="H1561" s="4">
        <v>1760</v>
      </c>
      <c r="I1561" s="4">
        <v>23204.976791114801</v>
      </c>
      <c r="J1561" s="6">
        <v>43922</v>
      </c>
      <c r="K1561" s="7">
        <v>6.3046803826099997E-4</v>
      </c>
      <c r="L1561" s="7">
        <v>1968</v>
      </c>
      <c r="M1561" s="7">
        <v>14460.4905682435</v>
      </c>
      <c r="N1561" s="9">
        <v>44489</v>
      </c>
      <c r="O1561" s="10">
        <v>1.204746970878E-2</v>
      </c>
      <c r="P1561" s="10">
        <v>2414</v>
      </c>
      <c r="Q1561" s="10">
        <v>112995.2</v>
      </c>
      <c r="R1561" s="10">
        <v>19.108771543772711</v>
      </c>
      <c r="S1561" s="18">
        <v>19.108771543772711</v>
      </c>
      <c r="T1561" s="13">
        <v>44687</v>
      </c>
      <c r="U1561" s="14">
        <v>2.8385706195246329E-3</v>
      </c>
      <c r="V1561" s="14">
        <v>1926</v>
      </c>
      <c r="W1561" s="14">
        <v>44874.91</v>
      </c>
      <c r="X1561" s="14">
        <v>76.438449831038554</v>
      </c>
      <c r="Y1561" s="19">
        <f t="shared" si="49"/>
        <v>-0.76438449831038557</v>
      </c>
      <c r="Z1561" s="19">
        <v>-0.76439999999999997</v>
      </c>
      <c r="AA1561" t="s">
        <v>13219</v>
      </c>
      <c r="AB1561" s="121">
        <v>3</v>
      </c>
    </row>
    <row r="1562" spans="1:28" ht="20.25">
      <c r="A1562">
        <v>3464</v>
      </c>
      <c r="B1562" t="s">
        <v>3599</v>
      </c>
      <c r="C1562" t="s">
        <v>3600</v>
      </c>
      <c r="D1562" t="str">
        <f t="shared" si="48"/>
        <v>Cheesecoin CHEESE</v>
      </c>
      <c r="E1562" s="3" t="s">
        <v>8891</v>
      </c>
      <c r="F1562" s="3" t="s">
        <v>8883</v>
      </c>
      <c r="G1562" s="3" t="s">
        <v>8883</v>
      </c>
      <c r="H1562" s="4">
        <v>1762</v>
      </c>
      <c r="I1562" s="4">
        <v>23164.286503680702</v>
      </c>
      <c r="J1562" s="6">
        <v>43670</v>
      </c>
      <c r="K1562" s="8">
        <v>1.9238333385799999E-5</v>
      </c>
      <c r="L1562" s="7">
        <v>2000</v>
      </c>
      <c r="M1562" s="7">
        <v>10313.7687983209</v>
      </c>
      <c r="N1562" s="9">
        <v>44315</v>
      </c>
      <c r="O1562" s="10">
        <v>2.4988900000000001E-3</v>
      </c>
      <c r="P1562" s="10">
        <v>2174</v>
      </c>
      <c r="Q1562" s="10">
        <v>471026.68</v>
      </c>
      <c r="R1562" s="10">
        <v>129.89118911123839</v>
      </c>
      <c r="S1562" s="18">
        <v>129.89118911123839</v>
      </c>
      <c r="T1562" s="13">
        <v>44563</v>
      </c>
      <c r="U1562" s="16">
        <v>9.4643670008433996E-5</v>
      </c>
      <c r="V1562" s="14">
        <v>1814</v>
      </c>
      <c r="W1562" s="16">
        <v>77432.149999999994</v>
      </c>
      <c r="X1562" s="16">
        <v>96.212571581444806</v>
      </c>
      <c r="Y1562" s="19">
        <f t="shared" si="49"/>
        <v>-0.96212571581444806</v>
      </c>
      <c r="Z1562" s="19">
        <v>-0.96209999999999996</v>
      </c>
      <c r="AA1562" t="s">
        <v>13220</v>
      </c>
      <c r="AB1562" s="121">
        <v>3</v>
      </c>
    </row>
    <row r="1563" spans="1:28" ht="20.25">
      <c r="A1563">
        <v>4116</v>
      </c>
      <c r="B1563" t="s">
        <v>4534</v>
      </c>
      <c r="C1563" t="s">
        <v>4535</v>
      </c>
      <c r="D1563" t="str">
        <f t="shared" si="48"/>
        <v>TOKPIE TKP</v>
      </c>
      <c r="E1563" s="3" t="s">
        <v>3686</v>
      </c>
      <c r="F1563" s="3" t="s">
        <v>8883</v>
      </c>
      <c r="G1563" s="3" t="s">
        <v>8883</v>
      </c>
      <c r="H1563" s="4">
        <v>1763</v>
      </c>
      <c r="I1563" s="4">
        <v>22793.449224738401</v>
      </c>
      <c r="J1563" s="6">
        <v>44180</v>
      </c>
      <c r="K1563" s="7">
        <v>2.2645E-4</v>
      </c>
      <c r="L1563" s="7">
        <v>1828</v>
      </c>
      <c r="M1563" s="7">
        <v>33508.517840330001</v>
      </c>
      <c r="N1563" s="9">
        <v>44502</v>
      </c>
      <c r="O1563" s="10">
        <v>0.2064834257458093</v>
      </c>
      <c r="P1563" s="10">
        <v>1619</v>
      </c>
      <c r="Q1563" s="10">
        <v>3904327.6</v>
      </c>
      <c r="R1563" s="10">
        <v>911.82789024424517</v>
      </c>
      <c r="S1563" s="18">
        <v>911.82789024424517</v>
      </c>
      <c r="T1563" s="13">
        <v>44668</v>
      </c>
      <c r="U1563" s="14">
        <v>3.0026920429557829E-2</v>
      </c>
      <c r="V1563" s="14">
        <v>1154</v>
      </c>
      <c r="W1563" s="14">
        <v>985086.61</v>
      </c>
      <c r="X1563" s="14">
        <v>85.457951251485753</v>
      </c>
      <c r="Y1563" s="19">
        <f t="shared" si="49"/>
        <v>-0.85457951251485753</v>
      </c>
      <c r="Z1563" s="19">
        <v>-0.85460000000000003</v>
      </c>
      <c r="AA1563" t="s">
        <v>13221</v>
      </c>
      <c r="AB1563" s="121">
        <v>3</v>
      </c>
    </row>
    <row r="1564" spans="1:28" ht="20.25">
      <c r="A1564">
        <v>2656</v>
      </c>
      <c r="B1564" t="s">
        <v>2412</v>
      </c>
      <c r="C1564" t="s">
        <v>2413</v>
      </c>
      <c r="D1564" t="str">
        <f t="shared" si="48"/>
        <v>Daneel DAN</v>
      </c>
      <c r="E1564" s="3" t="s">
        <v>1772</v>
      </c>
      <c r="F1564" s="3" t="s">
        <v>8883</v>
      </c>
      <c r="G1564" s="3" t="s">
        <v>8883</v>
      </c>
      <c r="H1564" s="4">
        <v>1764</v>
      </c>
      <c r="I1564" s="4">
        <v>22743.029012684481</v>
      </c>
      <c r="J1564" s="6">
        <v>43351</v>
      </c>
      <c r="K1564" s="7">
        <v>1.387694850564E-2</v>
      </c>
      <c r="L1564" s="7">
        <v>1146</v>
      </c>
      <c r="M1564" s="7">
        <v>511665.72993171308</v>
      </c>
      <c r="N1564" s="9">
        <v>43390</v>
      </c>
      <c r="O1564" s="10">
        <v>4.5308165252208703E-2</v>
      </c>
      <c r="P1564" s="10">
        <v>1867</v>
      </c>
      <c r="Q1564" s="10">
        <v>1691239.205364313</v>
      </c>
      <c r="R1564" s="10">
        <v>3.264994839016238</v>
      </c>
      <c r="S1564" s="18">
        <v>3.264994839016238</v>
      </c>
      <c r="T1564" s="13">
        <v>43907</v>
      </c>
      <c r="U1564" s="14">
        <v>5.6887164119100002E-4</v>
      </c>
      <c r="V1564" s="14">
        <v>2184</v>
      </c>
      <c r="W1564" s="14">
        <v>11515.30341703577</v>
      </c>
      <c r="X1564" s="14">
        <v>98.744439025450788</v>
      </c>
      <c r="Y1564" s="19">
        <f t="shared" si="49"/>
        <v>-0.98744439025450792</v>
      </c>
      <c r="Z1564" s="19">
        <v>-0.98740000000000006</v>
      </c>
      <c r="AA1564" t="s">
        <v>13222</v>
      </c>
      <c r="AB1564" s="121">
        <v>3</v>
      </c>
    </row>
    <row r="1565" spans="1:28" ht="20.25">
      <c r="A1565">
        <v>3881</v>
      </c>
      <c r="B1565" t="s">
        <v>4196</v>
      </c>
      <c r="C1565" t="s">
        <v>4197</v>
      </c>
      <c r="D1565" t="str">
        <f t="shared" si="48"/>
        <v>BitStash STASH</v>
      </c>
      <c r="E1565" s="3" t="s">
        <v>8887</v>
      </c>
      <c r="F1565" s="3" t="s">
        <v>8883</v>
      </c>
      <c r="G1565" s="3" t="s">
        <v>8883</v>
      </c>
      <c r="H1565" s="4">
        <v>1765</v>
      </c>
      <c r="I1565" s="4">
        <v>22480.36065239758</v>
      </c>
      <c r="J1565" s="6">
        <v>43922</v>
      </c>
      <c r="K1565" s="8">
        <v>2.98276281578E-6</v>
      </c>
      <c r="L1565" s="7">
        <v>2015</v>
      </c>
      <c r="M1565" s="7">
        <v>8445.9815511084798</v>
      </c>
      <c r="N1565" s="9">
        <v>44077</v>
      </c>
      <c r="O1565" s="12">
        <v>8.8630315947199999E-5</v>
      </c>
      <c r="P1565" s="10">
        <v>2306</v>
      </c>
      <c r="Q1565" s="10">
        <v>250965.3162493291</v>
      </c>
      <c r="R1565" s="10">
        <v>29.714168179350509</v>
      </c>
      <c r="S1565" s="18">
        <v>29.714168179350509</v>
      </c>
      <c r="T1565" s="13">
        <v>44097</v>
      </c>
      <c r="U1565" s="16">
        <v>4.8167464129999998E-5</v>
      </c>
      <c r="V1565" s="14">
        <v>1673</v>
      </c>
      <c r="W1565" s="16">
        <v>136390.83578936011</v>
      </c>
      <c r="X1565" s="16">
        <v>45.653511876573987</v>
      </c>
      <c r="Y1565" s="19">
        <f t="shared" si="49"/>
        <v>-0.45653511876573988</v>
      </c>
      <c r="Z1565" s="19">
        <v>-0.45650000000000002</v>
      </c>
      <c r="AA1565" t="s">
        <v>13223</v>
      </c>
      <c r="AB1565" s="121">
        <v>3</v>
      </c>
    </row>
    <row r="1566" spans="1:28" ht="20.25">
      <c r="A1566">
        <v>2615</v>
      </c>
      <c r="B1566" t="s">
        <v>2351</v>
      </c>
      <c r="C1566" t="s">
        <v>2352</v>
      </c>
      <c r="D1566" t="str">
        <f t="shared" si="48"/>
        <v>Blocklancer LNC</v>
      </c>
      <c r="E1566" s="3" t="s">
        <v>8887</v>
      </c>
      <c r="F1566" s="3" t="s">
        <v>8883</v>
      </c>
      <c r="G1566" s="3" t="s">
        <v>8883</v>
      </c>
      <c r="H1566" s="4">
        <v>1766</v>
      </c>
      <c r="I1566" s="4">
        <v>22193.96438068898</v>
      </c>
      <c r="J1566" s="6">
        <v>43321</v>
      </c>
      <c r="K1566" s="7">
        <v>3.16574447788298E-3</v>
      </c>
      <c r="L1566" s="7">
        <v>1224</v>
      </c>
      <c r="M1566" s="7">
        <v>380333.75779898692</v>
      </c>
      <c r="N1566" s="9">
        <v>43337</v>
      </c>
      <c r="O1566" s="10">
        <v>6.2846723012626197E-3</v>
      </c>
      <c r="P1566" s="10">
        <v>2065</v>
      </c>
      <c r="Q1566" s="10">
        <v>755042.94473976619</v>
      </c>
      <c r="R1566" s="10">
        <v>1.985211486640688</v>
      </c>
      <c r="S1566" s="18">
        <v>1.985211486640688</v>
      </c>
      <c r="T1566" s="13">
        <v>43906</v>
      </c>
      <c r="U1566" s="14">
        <v>1.71658370369E-4</v>
      </c>
      <c r="V1566" s="14">
        <v>2082</v>
      </c>
      <c r="W1566" s="14">
        <v>20623.102564408979</v>
      </c>
      <c r="X1566" s="14">
        <v>97.268618598705402</v>
      </c>
      <c r="Y1566" s="19">
        <f t="shared" si="49"/>
        <v>-0.97268618598705403</v>
      </c>
      <c r="Z1566" s="19">
        <v>-0.97270000000000001</v>
      </c>
      <c r="AA1566" t="s">
        <v>13224</v>
      </c>
      <c r="AB1566" s="121">
        <v>3</v>
      </c>
    </row>
    <row r="1567" spans="1:28" ht="20.25">
      <c r="A1567">
        <v>3349</v>
      </c>
      <c r="B1567" t="s">
        <v>3429</v>
      </c>
      <c r="C1567" t="s">
        <v>3430</v>
      </c>
      <c r="D1567" t="str">
        <f t="shared" si="48"/>
        <v>GoldenPyrex GPYX</v>
      </c>
      <c r="E1567" s="3" t="s">
        <v>8898</v>
      </c>
      <c r="F1567" s="3" t="s">
        <v>8883</v>
      </c>
      <c r="G1567" s="3" t="s">
        <v>8883</v>
      </c>
      <c r="H1567" s="4">
        <v>1767</v>
      </c>
      <c r="I1567" s="4">
        <v>22174.904330689398</v>
      </c>
      <c r="J1567" s="6">
        <v>43399</v>
      </c>
      <c r="K1567" s="7">
        <v>9.6245585009455698E-3</v>
      </c>
      <c r="L1567" s="7">
        <v>1608</v>
      </c>
      <c r="M1567" s="7">
        <v>95710.829761692279</v>
      </c>
      <c r="N1567" s="9">
        <v>43418</v>
      </c>
      <c r="O1567" s="10">
        <v>0.63954036598399999</v>
      </c>
      <c r="P1567" s="10">
        <v>1460</v>
      </c>
      <c r="Q1567" s="10">
        <v>6359869.8151620459</v>
      </c>
      <c r="R1567" s="10">
        <v>66.448800318598302</v>
      </c>
      <c r="S1567" s="18">
        <v>66.448800318598302</v>
      </c>
      <c r="T1567" s="13">
        <v>43988</v>
      </c>
      <c r="U1567" s="14">
        <v>1.7361767175800001E-3</v>
      </c>
      <c r="V1567" s="14">
        <v>2110</v>
      </c>
      <c r="W1567" s="14">
        <v>17361.76608506879</v>
      </c>
      <c r="X1567" s="14">
        <v>99.728527422204422</v>
      </c>
      <c r="Y1567" s="19">
        <f t="shared" si="49"/>
        <v>-0.99728527422204427</v>
      </c>
      <c r="Z1567" s="19">
        <v>-0.99729999999999996</v>
      </c>
      <c r="AA1567" t="s">
        <v>13225</v>
      </c>
      <c r="AB1567" s="121">
        <v>3</v>
      </c>
    </row>
    <row r="1568" spans="1:28" ht="20.25">
      <c r="A1568">
        <v>2759</v>
      </c>
      <c r="B1568" t="s">
        <v>2571</v>
      </c>
      <c r="C1568" t="s">
        <v>2572</v>
      </c>
      <c r="D1568" t="str">
        <f t="shared" si="48"/>
        <v>Patron PAT</v>
      </c>
      <c r="E1568" s="3" t="s">
        <v>8887</v>
      </c>
      <c r="F1568" s="3" t="s">
        <v>8883</v>
      </c>
      <c r="G1568" s="3" t="s">
        <v>8883</v>
      </c>
      <c r="H1568" s="4">
        <v>1769</v>
      </c>
      <c r="I1568" s="4">
        <v>21649.530369777331</v>
      </c>
      <c r="J1568" s="6">
        <v>43969</v>
      </c>
      <c r="K1568" s="8">
        <v>2.22132151761E-5</v>
      </c>
      <c r="L1568" s="7">
        <v>2013</v>
      </c>
      <c r="M1568" s="7">
        <v>8563.2465441173317</v>
      </c>
      <c r="N1568" s="9">
        <v>44282</v>
      </c>
      <c r="O1568" s="10">
        <v>5.1449229193769999E-2</v>
      </c>
      <c r="P1568" s="10">
        <v>1064</v>
      </c>
      <c r="Q1568" s="10">
        <v>20267855.58548703</v>
      </c>
      <c r="R1568" s="10">
        <v>2316.1540905220281</v>
      </c>
      <c r="S1568" s="18">
        <v>2316.1540905220281</v>
      </c>
      <c r="T1568" s="13">
        <v>44578</v>
      </c>
      <c r="U1568" s="14">
        <v>2.300315621482355E-3</v>
      </c>
      <c r="V1568" s="14">
        <v>1177</v>
      </c>
      <c r="W1568" s="14">
        <v>906183.93215674744</v>
      </c>
      <c r="X1568" s="14">
        <v>95.528959991181168</v>
      </c>
      <c r="Y1568" s="19">
        <f t="shared" si="49"/>
        <v>-0.95528959991181173</v>
      </c>
      <c r="Z1568" s="19">
        <v>-0.95530000000000004</v>
      </c>
      <c r="AA1568" t="s">
        <v>13226</v>
      </c>
      <c r="AB1568" s="121">
        <v>3</v>
      </c>
    </row>
    <row r="1569" spans="1:28" ht="20.25">
      <c r="A1569">
        <v>2288</v>
      </c>
      <c r="B1569" t="s">
        <v>1860</v>
      </c>
      <c r="C1569" t="s">
        <v>1861</v>
      </c>
      <c r="D1569" t="str">
        <f t="shared" si="48"/>
        <v>Worldcore WRC</v>
      </c>
      <c r="E1569" s="3" t="s">
        <v>8887</v>
      </c>
      <c r="F1569" s="3" t="s">
        <v>8883</v>
      </c>
      <c r="G1569" s="3" t="s">
        <v>8883</v>
      </c>
      <c r="H1569" s="4">
        <v>1770</v>
      </c>
      <c r="I1569" s="4">
        <v>21376.293764538801</v>
      </c>
      <c r="J1569" s="6">
        <v>43319</v>
      </c>
      <c r="K1569" s="7">
        <v>6.8905900000000003E-3</v>
      </c>
      <c r="L1569" s="7">
        <v>841</v>
      </c>
      <c r="M1569" s="7">
        <v>1365216.9375400001</v>
      </c>
      <c r="N1569" s="9">
        <v>43322</v>
      </c>
      <c r="O1569" s="10">
        <v>1.0365299999999999E-2</v>
      </c>
      <c r="P1569" s="10">
        <v>1989</v>
      </c>
      <c r="Q1569" s="10">
        <v>1086756.0041199999</v>
      </c>
      <c r="R1569" s="10">
        <v>1.50426886522054</v>
      </c>
      <c r="S1569" s="18">
        <v>1.50426886522054</v>
      </c>
      <c r="T1569" s="13">
        <v>43907</v>
      </c>
      <c r="U1569" s="16">
        <v>6.8192670743899998E-5</v>
      </c>
      <c r="V1569" s="14">
        <v>2128</v>
      </c>
      <c r="W1569" s="16">
        <v>15969.772631215699</v>
      </c>
      <c r="X1569" s="16">
        <v>99.342106154728754</v>
      </c>
      <c r="Y1569" s="19">
        <f t="shared" si="49"/>
        <v>-0.99342106154728749</v>
      </c>
      <c r="Z1569" s="19">
        <v>-0.99339999999999995</v>
      </c>
      <c r="AA1569" t="s">
        <v>13227</v>
      </c>
      <c r="AB1569" s="121">
        <v>3</v>
      </c>
    </row>
    <row r="1570" spans="1:28" ht="20.25">
      <c r="A1570">
        <v>1032</v>
      </c>
      <c r="B1570" t="s">
        <v>536</v>
      </c>
      <c r="C1570" t="s">
        <v>537</v>
      </c>
      <c r="D1570" t="str">
        <f t="shared" si="48"/>
        <v>TransferCoin TX</v>
      </c>
      <c r="E1570" s="3" t="s">
        <v>8884</v>
      </c>
      <c r="F1570" s="3" t="s">
        <v>8883</v>
      </c>
      <c r="G1570" s="3" t="s">
        <v>8883</v>
      </c>
      <c r="H1570" s="4">
        <v>1772</v>
      </c>
      <c r="I1570" s="4">
        <v>21156.851256106402</v>
      </c>
      <c r="J1570" s="6">
        <v>44188</v>
      </c>
      <c r="K1570" s="7">
        <v>1.39098E-3</v>
      </c>
      <c r="L1570" s="7">
        <v>966</v>
      </c>
      <c r="M1570" s="7">
        <v>920667.68981298001</v>
      </c>
      <c r="N1570" s="9">
        <v>44521</v>
      </c>
      <c r="O1570" s="10">
        <v>0.73805444450790869</v>
      </c>
      <c r="P1570" s="10">
        <v>1479</v>
      </c>
      <c r="Q1570" s="10">
        <v>5985615.1200000001</v>
      </c>
      <c r="R1570" s="10">
        <v>530.60032819156902</v>
      </c>
      <c r="S1570" s="18">
        <v>530.60032819156902</v>
      </c>
      <c r="T1570" s="13">
        <v>44616</v>
      </c>
      <c r="U1570" s="14">
        <v>0.20683345949940349</v>
      </c>
      <c r="V1570" s="14">
        <v>1007</v>
      </c>
      <c r="W1570" s="14">
        <v>1831817.84</v>
      </c>
      <c r="X1570" s="14">
        <v>71.975853402345152</v>
      </c>
      <c r="Y1570" s="19">
        <f t="shared" si="49"/>
        <v>-0.71975853402345147</v>
      </c>
      <c r="Z1570" s="19">
        <v>-0.7198</v>
      </c>
      <c r="AA1570" t="s">
        <v>13228</v>
      </c>
      <c r="AB1570" s="121">
        <v>3</v>
      </c>
    </row>
    <row r="1571" spans="1:28" ht="20.25">
      <c r="A1571">
        <v>3919</v>
      </c>
      <c r="B1571" t="s">
        <v>4262</v>
      </c>
      <c r="C1571" t="s">
        <v>4263</v>
      </c>
      <c r="D1571" t="str">
        <f t="shared" si="48"/>
        <v>Doge Token DOGET</v>
      </c>
      <c r="E1571" s="3" t="s">
        <v>8891</v>
      </c>
      <c r="F1571" s="3" t="s">
        <v>8883</v>
      </c>
      <c r="G1571" s="3" t="s">
        <v>8883</v>
      </c>
      <c r="H1571" s="4">
        <v>1773</v>
      </c>
      <c r="I1571" s="4">
        <v>21068.595430205729</v>
      </c>
      <c r="J1571" s="6">
        <v>44108</v>
      </c>
      <c r="K1571" s="8">
        <v>1.00670642E-6</v>
      </c>
      <c r="L1571" s="7">
        <v>2011</v>
      </c>
      <c r="M1571" s="7">
        <v>8976.8193754918211</v>
      </c>
      <c r="N1571" s="9">
        <v>44514</v>
      </c>
      <c r="O1571" s="10">
        <v>16092.90890891516</v>
      </c>
      <c r="P1571" s="10">
        <v>2649</v>
      </c>
      <c r="Q1571" s="10">
        <v>0</v>
      </c>
      <c r="R1571" s="10">
        <v>15985702076.79331</v>
      </c>
      <c r="S1571" s="18">
        <v>15985702076.79331</v>
      </c>
      <c r="U1571" s="14"/>
      <c r="V1571" s="14">
        <v>4603</v>
      </c>
      <c r="W1571" s="14"/>
      <c r="X1571" s="14"/>
      <c r="Y1571" s="19">
        <f t="shared" si="49"/>
        <v>0</v>
      </c>
      <c r="Z1571" s="19">
        <v>0</v>
      </c>
      <c r="AA1571" t="s">
        <v>13229</v>
      </c>
      <c r="AB1571" s="121">
        <v>3</v>
      </c>
    </row>
    <row r="1572" spans="1:28" ht="20.25">
      <c r="A1572">
        <v>3700</v>
      </c>
      <c r="B1572" t="s">
        <v>3907</v>
      </c>
      <c r="C1572" t="s">
        <v>1693</v>
      </c>
      <c r="D1572" t="str">
        <f t="shared" si="48"/>
        <v>Centauri CTX</v>
      </c>
      <c r="E1572" s="3" t="s">
        <v>8887</v>
      </c>
      <c r="F1572" s="3" t="s">
        <v>8883</v>
      </c>
      <c r="G1572" s="3" t="s">
        <v>8883</v>
      </c>
      <c r="H1572" s="4">
        <v>1774</v>
      </c>
      <c r="I1572" s="4">
        <v>20878.43011155428</v>
      </c>
      <c r="J1572" s="6">
        <v>43496</v>
      </c>
      <c r="K1572" s="7">
        <v>2.3076017371800001E-2</v>
      </c>
      <c r="L1572" s="7">
        <v>2790</v>
      </c>
      <c r="M1572" s="7">
        <v>0</v>
      </c>
      <c r="N1572" s="9">
        <v>43497</v>
      </c>
      <c r="O1572" s="10">
        <v>4.2018943713499998E-2</v>
      </c>
      <c r="P1572" s="10">
        <v>3038</v>
      </c>
      <c r="Q1572" s="10">
        <v>0</v>
      </c>
      <c r="R1572" s="10">
        <v>1.820892359218327</v>
      </c>
      <c r="S1572" s="18">
        <v>1.820892359218327</v>
      </c>
      <c r="T1572" s="13">
        <v>43906</v>
      </c>
      <c r="U1572" s="14">
        <v>4.0005183474100002E-4</v>
      </c>
      <c r="V1572" s="14">
        <v>2098</v>
      </c>
      <c r="W1572" s="14">
        <v>18833.122396757921</v>
      </c>
      <c r="X1572" s="14">
        <v>99.047925056211099</v>
      </c>
      <c r="Y1572" s="19">
        <f t="shared" si="49"/>
        <v>-0.99047925056211095</v>
      </c>
      <c r="Z1572" s="19">
        <v>-0.99050000000000005</v>
      </c>
      <c r="AA1572" t="s">
        <v>13230</v>
      </c>
      <c r="AB1572" s="121">
        <v>3</v>
      </c>
    </row>
    <row r="1573" spans="1:28" ht="20.25">
      <c r="A1573">
        <v>978</v>
      </c>
      <c r="B1573" t="s">
        <v>500</v>
      </c>
      <c r="C1573" t="s">
        <v>501</v>
      </c>
      <c r="D1573" t="str">
        <f t="shared" si="48"/>
        <v>Ratecoin XRA</v>
      </c>
      <c r="E1573" s="3" t="s">
        <v>8887</v>
      </c>
      <c r="F1573" s="3" t="s">
        <v>8883</v>
      </c>
      <c r="G1573" s="3" t="s">
        <v>8883</v>
      </c>
      <c r="H1573" s="4">
        <v>1775</v>
      </c>
      <c r="I1573" s="4">
        <v>20867.583989934501</v>
      </c>
      <c r="J1573" s="6">
        <v>43922</v>
      </c>
      <c r="K1573" s="8">
        <v>6.3119492486500003E-5</v>
      </c>
      <c r="L1573" s="7">
        <v>2023</v>
      </c>
      <c r="M1573" s="7">
        <v>7794.6267412295401</v>
      </c>
      <c r="N1573" s="9">
        <v>44306</v>
      </c>
      <c r="O1573" s="10">
        <v>3.4159899999999998E-3</v>
      </c>
      <c r="P1573" s="10">
        <v>2340</v>
      </c>
      <c r="Q1573" s="10">
        <v>207452.31</v>
      </c>
      <c r="R1573" s="10">
        <v>54.119414865869082</v>
      </c>
      <c r="S1573" s="18">
        <v>54.119414865869082</v>
      </c>
      <c r="T1573" s="13">
        <v>44369</v>
      </c>
      <c r="U1573" s="14">
        <v>2.8894000000000001E-4</v>
      </c>
      <c r="V1573" s="14">
        <v>1947</v>
      </c>
      <c r="W1573" s="14">
        <v>39760.589999999997</v>
      </c>
      <c r="X1573" s="14">
        <v>91.541544325363944</v>
      </c>
      <c r="Y1573" s="19">
        <f t="shared" si="49"/>
        <v>-0.91541544325363944</v>
      </c>
      <c r="Z1573" s="19">
        <v>-0.91539999999999999</v>
      </c>
      <c r="AA1573" t="s">
        <v>13231</v>
      </c>
      <c r="AB1573" s="121">
        <v>3</v>
      </c>
    </row>
    <row r="1574" spans="1:28" ht="20.25">
      <c r="A1574">
        <v>1200</v>
      </c>
      <c r="B1574" t="s">
        <v>635</v>
      </c>
      <c r="C1574" t="s">
        <v>636</v>
      </c>
      <c r="D1574" t="str">
        <f t="shared" si="48"/>
        <v>NevaCoin NEVA</v>
      </c>
      <c r="E1574" s="3" t="s">
        <v>8895</v>
      </c>
      <c r="F1574" s="3" t="s">
        <v>8883</v>
      </c>
      <c r="G1574" s="3" t="s">
        <v>8883</v>
      </c>
      <c r="H1574" s="4">
        <v>1776</v>
      </c>
      <c r="I1574" s="4">
        <v>20635.307539499801</v>
      </c>
      <c r="J1574" s="6">
        <v>43934</v>
      </c>
      <c r="K1574" s="7">
        <v>9.9738422137799995E-4</v>
      </c>
      <c r="L1574" s="7">
        <v>2063</v>
      </c>
      <c r="M1574" s="7">
        <v>4901.4791133129402</v>
      </c>
      <c r="N1574" s="9">
        <v>44099</v>
      </c>
      <c r="O1574" s="10">
        <v>0.31678837999999998</v>
      </c>
      <c r="P1574" s="10">
        <v>2518</v>
      </c>
      <c r="Q1574" s="10">
        <v>33877.600206449999</v>
      </c>
      <c r="R1574" s="10">
        <v>317.61920151726559</v>
      </c>
      <c r="S1574" s="18">
        <v>317.61920151726559</v>
      </c>
      <c r="T1574" s="13">
        <v>44160</v>
      </c>
      <c r="U1574" s="14">
        <v>2.001E-5</v>
      </c>
      <c r="V1574" s="14">
        <v>2476</v>
      </c>
      <c r="W1574" s="14">
        <v>274.88594138000002</v>
      </c>
      <c r="X1574" s="14">
        <v>99.993683480435735</v>
      </c>
      <c r="Y1574" s="19">
        <f t="shared" si="49"/>
        <v>-0.99993683480435736</v>
      </c>
      <c r="Z1574" s="19">
        <v>-0.99990000000000001</v>
      </c>
      <c r="AA1574" t="s">
        <v>13232</v>
      </c>
      <c r="AB1574" s="121">
        <v>3</v>
      </c>
    </row>
    <row r="1575" spans="1:28" ht="20.25">
      <c r="A1575">
        <v>3363</v>
      </c>
      <c r="B1575" t="s">
        <v>3450</v>
      </c>
      <c r="C1575" t="s">
        <v>3451</v>
      </c>
      <c r="D1575" t="str">
        <f t="shared" si="48"/>
        <v>WXCOINS WXC</v>
      </c>
      <c r="E1575" s="3" t="s">
        <v>3686</v>
      </c>
      <c r="F1575" s="3" t="s">
        <v>8883</v>
      </c>
      <c r="G1575" s="3" t="s">
        <v>8883</v>
      </c>
      <c r="H1575" s="4">
        <v>1777</v>
      </c>
      <c r="I1575" s="4">
        <v>20531.900277253098</v>
      </c>
      <c r="J1575" s="6">
        <v>43405</v>
      </c>
      <c r="K1575" s="7">
        <v>2.6594500000000001</v>
      </c>
      <c r="L1575" s="7">
        <v>2919</v>
      </c>
      <c r="M1575" s="7">
        <v>0</v>
      </c>
      <c r="N1575" s="9">
        <v>43413</v>
      </c>
      <c r="O1575" s="10">
        <v>3.6519200000000001</v>
      </c>
      <c r="P1575" s="10">
        <v>2962</v>
      </c>
      <c r="Q1575" s="10">
        <v>0</v>
      </c>
      <c r="R1575" s="10">
        <v>1.373186185113463</v>
      </c>
      <c r="S1575" s="18">
        <v>1.373186185113463</v>
      </c>
      <c r="T1575" s="13">
        <v>44082</v>
      </c>
      <c r="U1575" s="16">
        <v>9.9014629604799995E-6</v>
      </c>
      <c r="V1575" s="14">
        <v>2473</v>
      </c>
      <c r="W1575" s="16">
        <v>313.94702635480002</v>
      </c>
      <c r="X1575" s="16">
        <v>99.999728869664168</v>
      </c>
      <c r="Y1575" s="19">
        <f t="shared" si="49"/>
        <v>-0.99999728869664173</v>
      </c>
      <c r="Z1575" s="19">
        <v>-1</v>
      </c>
      <c r="AA1575" t="s">
        <v>13233</v>
      </c>
      <c r="AB1575" s="121">
        <v>3</v>
      </c>
    </row>
    <row r="1576" spans="1:28" ht="20.25">
      <c r="A1576">
        <v>916</v>
      </c>
      <c r="B1576" t="s">
        <v>470</v>
      </c>
      <c r="C1576" t="s">
        <v>471</v>
      </c>
      <c r="D1576" t="str">
        <f t="shared" si="48"/>
        <v>MedicCoin MEDIC</v>
      </c>
      <c r="E1576" s="3" t="s">
        <v>8895</v>
      </c>
      <c r="F1576" s="3" t="s">
        <v>8883</v>
      </c>
      <c r="G1576" s="3" t="s">
        <v>8883</v>
      </c>
      <c r="H1576" s="4">
        <v>1778</v>
      </c>
      <c r="I1576" s="4">
        <v>20364.8808144131</v>
      </c>
      <c r="J1576" s="6">
        <v>43374</v>
      </c>
      <c r="K1576" s="7">
        <v>3.8678100000000002E-3</v>
      </c>
      <c r="L1576" s="7">
        <v>996</v>
      </c>
      <c r="M1576" s="7">
        <v>828524.50507099996</v>
      </c>
      <c r="N1576" s="9">
        <v>43375</v>
      </c>
      <c r="O1576" s="10">
        <v>4.0076399999999998E-2</v>
      </c>
      <c r="P1576" s="10">
        <v>2028</v>
      </c>
      <c r="Q1576" s="10">
        <v>922471.92431599996</v>
      </c>
      <c r="R1576" s="10">
        <v>10.36152241190751</v>
      </c>
      <c r="S1576" s="18">
        <v>10.36152241190751</v>
      </c>
      <c r="T1576" s="13">
        <v>44154</v>
      </c>
      <c r="U1576" s="14">
        <v>9.3100000000000006E-6</v>
      </c>
      <c r="V1576" s="14">
        <v>2342</v>
      </c>
      <c r="W1576" s="14">
        <v>2814.2974630099998</v>
      </c>
      <c r="X1576" s="14">
        <v>99.976769370502353</v>
      </c>
      <c r="Y1576" s="19">
        <f t="shared" si="49"/>
        <v>-0.9997676937050235</v>
      </c>
      <c r="Z1576" s="19">
        <v>-0.99980000000000002</v>
      </c>
      <c r="AA1576" t="s">
        <v>13234</v>
      </c>
      <c r="AB1576" s="121">
        <v>3</v>
      </c>
    </row>
    <row r="1577" spans="1:28" ht="20.25">
      <c r="A1577">
        <v>2093</v>
      </c>
      <c r="B1577" t="s">
        <v>1612</v>
      </c>
      <c r="C1577" t="s">
        <v>1613</v>
      </c>
      <c r="D1577" t="str">
        <f t="shared" si="48"/>
        <v>Bitcoin Red BTCRED</v>
      </c>
      <c r="E1577" s="3" t="s">
        <v>8887</v>
      </c>
      <c r="F1577" s="3" t="s">
        <v>8883</v>
      </c>
      <c r="G1577" s="3" t="s">
        <v>8883</v>
      </c>
      <c r="H1577" s="4">
        <v>1780</v>
      </c>
      <c r="I1577" s="4">
        <v>19943.661502648309</v>
      </c>
      <c r="J1577" s="6">
        <v>43320</v>
      </c>
      <c r="K1577" s="7">
        <v>5.6974808685481496E-3</v>
      </c>
      <c r="L1577" s="7">
        <v>1557</v>
      </c>
      <c r="M1577" s="7">
        <v>117083.2375404479</v>
      </c>
      <c r="N1577" s="9">
        <v>43344</v>
      </c>
      <c r="O1577" s="10">
        <v>8.3039049059152603E-3</v>
      </c>
      <c r="P1577" s="10">
        <v>2367</v>
      </c>
      <c r="Q1577" s="10">
        <v>170645.2541121596</v>
      </c>
      <c r="R1577" s="10">
        <v>1.457469554966893</v>
      </c>
      <c r="S1577" s="18">
        <v>1.457469554966893</v>
      </c>
      <c r="T1577" s="13">
        <v>43928</v>
      </c>
      <c r="U1577" s="14">
        <v>6.0492865652100002E-4</v>
      </c>
      <c r="V1577" s="14">
        <v>2171</v>
      </c>
      <c r="W1577" s="14">
        <v>12703.50178633607</v>
      </c>
      <c r="X1577" s="14">
        <v>92.715130250467098</v>
      </c>
      <c r="Y1577" s="19">
        <f t="shared" si="49"/>
        <v>-0.92715130250467093</v>
      </c>
      <c r="Z1577" s="19">
        <v>-0.92720000000000002</v>
      </c>
      <c r="AA1577" t="s">
        <v>13235</v>
      </c>
      <c r="AB1577" s="121">
        <v>3</v>
      </c>
    </row>
    <row r="1578" spans="1:28" ht="20.25">
      <c r="A1578">
        <v>3501</v>
      </c>
      <c r="B1578" t="s">
        <v>3664</v>
      </c>
      <c r="C1578" t="s">
        <v>2611</v>
      </c>
      <c r="D1578" t="str">
        <f t="shared" si="48"/>
        <v>CryptoSoul SOUL</v>
      </c>
      <c r="E1578" s="3" t="s">
        <v>8892</v>
      </c>
      <c r="F1578" s="3" t="s">
        <v>8883</v>
      </c>
      <c r="G1578" s="3" t="s">
        <v>8883</v>
      </c>
      <c r="H1578" s="4">
        <v>1781</v>
      </c>
      <c r="I1578" s="4">
        <v>19891.781872379001</v>
      </c>
      <c r="J1578" s="6">
        <v>43579</v>
      </c>
      <c r="K1578" s="8">
        <v>2.68542237102E-5</v>
      </c>
      <c r="L1578" s="7">
        <v>1871</v>
      </c>
      <c r="M1578" s="7">
        <v>26862.313342665399</v>
      </c>
      <c r="N1578" s="9">
        <v>44263</v>
      </c>
      <c r="O1578" s="10">
        <v>7.23794E-3</v>
      </c>
      <c r="P1578" s="10">
        <v>2115</v>
      </c>
      <c r="Q1578" s="10">
        <v>617841.39</v>
      </c>
      <c r="R1578" s="10">
        <v>269.5270612961649</v>
      </c>
      <c r="S1578" s="18">
        <v>269.5270612961649</v>
      </c>
      <c r="T1578" s="13">
        <v>44365</v>
      </c>
      <c r="U1578" s="14">
        <v>2.0113999999999999E-4</v>
      </c>
      <c r="V1578" s="14">
        <v>1558</v>
      </c>
      <c r="W1578" s="14">
        <v>216784.64000000001</v>
      </c>
      <c r="X1578" s="14">
        <v>97.221032503723436</v>
      </c>
      <c r="Y1578" s="19">
        <f t="shared" si="49"/>
        <v>-0.97221032503723437</v>
      </c>
      <c r="Z1578" s="19">
        <v>-0.97219999999999995</v>
      </c>
      <c r="AA1578" t="s">
        <v>13236</v>
      </c>
      <c r="AB1578" s="121">
        <v>3</v>
      </c>
    </row>
    <row r="1579" spans="1:28" ht="20.25">
      <c r="A1579">
        <v>69</v>
      </c>
      <c r="B1579" t="s">
        <v>80</v>
      </c>
      <c r="C1579" t="s">
        <v>81</v>
      </c>
      <c r="D1579" t="str">
        <f t="shared" si="48"/>
        <v>Datacoin DTC</v>
      </c>
      <c r="E1579" s="3" t="s">
        <v>8882</v>
      </c>
      <c r="F1579" s="3" t="s">
        <v>8883</v>
      </c>
      <c r="G1579" s="3" t="s">
        <v>8883</v>
      </c>
      <c r="H1579" s="4">
        <v>1782</v>
      </c>
      <c r="I1579" s="4">
        <v>19814.145477086</v>
      </c>
      <c r="J1579" s="6">
        <v>43520</v>
      </c>
      <c r="K1579" s="7">
        <v>1.14012207626E-4</v>
      </c>
      <c r="L1579" s="7">
        <v>2076</v>
      </c>
      <c r="M1579" s="7">
        <v>4052.8495306639702</v>
      </c>
      <c r="N1579" s="9">
        <v>43682</v>
      </c>
      <c r="O1579" s="10">
        <v>5.1906053843700003E-3</v>
      </c>
      <c r="P1579" s="10">
        <v>2523</v>
      </c>
      <c r="Q1579" s="10">
        <v>31633.423523854701</v>
      </c>
      <c r="R1579" s="10">
        <v>45.526750972115238</v>
      </c>
      <c r="S1579" s="18">
        <v>45.526750972115238</v>
      </c>
      <c r="T1579" s="13">
        <v>44123</v>
      </c>
      <c r="U1579" s="14">
        <v>1.1408000000000001E-4</v>
      </c>
      <c r="V1579" s="14">
        <v>2295</v>
      </c>
      <c r="W1579" s="14">
        <v>4663.0935669500004</v>
      </c>
      <c r="X1579" s="14">
        <v>97.802183145273986</v>
      </c>
      <c r="Y1579" s="19">
        <f t="shared" si="49"/>
        <v>-0.97802183145273991</v>
      </c>
      <c r="Z1579" s="19">
        <v>-0.97799999999999998</v>
      </c>
      <c r="AA1579" t="s">
        <v>13237</v>
      </c>
      <c r="AB1579" s="121">
        <v>3</v>
      </c>
    </row>
    <row r="1580" spans="1:28" ht="20.25">
      <c r="A1580">
        <v>1693</v>
      </c>
      <c r="B1580" t="s">
        <v>1077</v>
      </c>
      <c r="C1580" t="s">
        <v>1078</v>
      </c>
      <c r="D1580" t="str">
        <f t="shared" si="48"/>
        <v>Theresa May Coin MAY</v>
      </c>
      <c r="E1580" s="3" t="s">
        <v>8887</v>
      </c>
      <c r="F1580" s="3" t="s">
        <v>8883</v>
      </c>
      <c r="G1580" s="3" t="s">
        <v>8883</v>
      </c>
      <c r="H1580" s="4">
        <v>1783</v>
      </c>
      <c r="I1580" s="4">
        <v>19798.050320316299</v>
      </c>
      <c r="J1580" s="6">
        <v>43380</v>
      </c>
      <c r="K1580" s="7">
        <v>1.9535099999999999E-4</v>
      </c>
      <c r="L1580" s="7">
        <v>1934</v>
      </c>
      <c r="M1580" s="7">
        <v>19269.959011999999</v>
      </c>
      <c r="N1580" s="9">
        <v>43382</v>
      </c>
      <c r="O1580" s="10">
        <v>1.5183799999999999E-3</v>
      </c>
      <c r="P1580" s="10">
        <v>2444</v>
      </c>
      <c r="Q1580" s="10">
        <v>84658.888231999998</v>
      </c>
      <c r="R1580" s="10">
        <v>7.7725734703175311</v>
      </c>
      <c r="S1580" s="18">
        <v>7.7725734703175311</v>
      </c>
      <c r="T1580" s="13">
        <v>43988</v>
      </c>
      <c r="U1580" s="16">
        <v>9.5886264784699995E-5</v>
      </c>
      <c r="V1580" s="14">
        <v>2213</v>
      </c>
      <c r="W1580" s="16">
        <v>9650.7918720075795</v>
      </c>
      <c r="X1580" s="16">
        <v>93.684962605889183</v>
      </c>
      <c r="Y1580" s="19">
        <f t="shared" si="49"/>
        <v>-0.93684962605889188</v>
      </c>
      <c r="Z1580" s="19">
        <v>-0.93679999999999997</v>
      </c>
      <c r="AA1580" t="s">
        <v>13238</v>
      </c>
      <c r="AB1580" s="121">
        <v>3</v>
      </c>
    </row>
    <row r="1581" spans="1:28" ht="20.25">
      <c r="A1581">
        <v>2939</v>
      </c>
      <c r="B1581" t="s">
        <v>2770</v>
      </c>
      <c r="C1581" t="s">
        <v>2771</v>
      </c>
      <c r="D1581" t="str">
        <f t="shared" si="48"/>
        <v>Data Transaction Token XD</v>
      </c>
      <c r="E1581" s="3" t="s">
        <v>8887</v>
      </c>
      <c r="F1581" s="3" t="s">
        <v>8883</v>
      </c>
      <c r="G1581" s="3" t="s">
        <v>8883</v>
      </c>
      <c r="H1581" s="4">
        <v>1784</v>
      </c>
      <c r="I1581" s="4">
        <v>19504.583273566412</v>
      </c>
      <c r="J1581" s="6">
        <v>43320</v>
      </c>
      <c r="K1581" s="7">
        <v>6.01918734610081E-2</v>
      </c>
      <c r="L1581" s="7">
        <v>363</v>
      </c>
      <c r="M1581" s="7">
        <v>7193832.8031432712</v>
      </c>
      <c r="N1581" s="9">
        <v>43340</v>
      </c>
      <c r="O1581" s="10">
        <v>0.129622653126717</v>
      </c>
      <c r="P1581" s="10">
        <v>1091</v>
      </c>
      <c r="Q1581" s="10">
        <v>18449887.801840331</v>
      </c>
      <c r="R1581" s="10">
        <v>2.1534909228350521</v>
      </c>
      <c r="S1581" s="18">
        <v>2.1534909228350521</v>
      </c>
      <c r="T1581" s="13">
        <v>43903</v>
      </c>
      <c r="U1581" s="16">
        <v>9.8520940761699999E-5</v>
      </c>
      <c r="V1581" s="14">
        <v>2089</v>
      </c>
      <c r="W1581" s="16">
        <v>19504.583273566412</v>
      </c>
      <c r="X1581" s="16">
        <v>99.923994040867697</v>
      </c>
      <c r="Y1581" s="19">
        <f t="shared" si="49"/>
        <v>-0.99923994040867692</v>
      </c>
      <c r="Z1581" s="19">
        <v>-0.99919999999999998</v>
      </c>
      <c r="AA1581" t="s">
        <v>13239</v>
      </c>
      <c r="AB1581" s="121">
        <v>3</v>
      </c>
    </row>
    <row r="1582" spans="1:28" ht="20.25">
      <c r="A1582">
        <v>1250</v>
      </c>
      <c r="B1582" t="s">
        <v>675</v>
      </c>
      <c r="C1582" t="s">
        <v>676</v>
      </c>
      <c r="D1582" t="str">
        <f t="shared" si="48"/>
        <v>Zurcoin ZUR</v>
      </c>
      <c r="E1582" s="3" t="s">
        <v>8882</v>
      </c>
      <c r="F1582" s="3" t="s">
        <v>8883</v>
      </c>
      <c r="G1582" s="3" t="s">
        <v>8883</v>
      </c>
      <c r="H1582" s="4">
        <v>1785</v>
      </c>
      <c r="I1582" s="4">
        <v>19436.97765361689</v>
      </c>
      <c r="J1582" s="6">
        <v>43734</v>
      </c>
      <c r="K1582" s="8">
        <v>8.1034179673700001E-5</v>
      </c>
      <c r="L1582" s="7">
        <v>2034</v>
      </c>
      <c r="M1582" s="7">
        <v>7102.8917061252459</v>
      </c>
      <c r="N1582" s="9">
        <v>44303</v>
      </c>
      <c r="O1582" s="10">
        <v>10.114077914653199</v>
      </c>
      <c r="P1582" s="10">
        <v>2650</v>
      </c>
      <c r="Q1582" s="10">
        <v>0</v>
      </c>
      <c r="R1582" s="10">
        <v>124812.49215305829</v>
      </c>
      <c r="S1582" s="18">
        <v>124812.49215305829</v>
      </c>
      <c r="T1582" s="13">
        <v>44538</v>
      </c>
      <c r="U1582" s="14">
        <v>9.719714202858985E-4</v>
      </c>
      <c r="V1582" s="14">
        <v>2627</v>
      </c>
      <c r="W1582" s="14">
        <v>0</v>
      </c>
      <c r="X1582" s="14">
        <v>99.990389915635532</v>
      </c>
      <c r="Y1582" s="19">
        <f t="shared" si="49"/>
        <v>-0.99990389915635536</v>
      </c>
      <c r="Z1582" s="19">
        <v>-0.99990000000000001</v>
      </c>
      <c r="AA1582" t="s">
        <v>13240</v>
      </c>
      <c r="AB1582" s="121">
        <v>3</v>
      </c>
    </row>
    <row r="1583" spans="1:28" ht="20.25">
      <c r="A1583">
        <v>3764</v>
      </c>
      <c r="B1583" t="s">
        <v>4013</v>
      </c>
      <c r="C1583" t="s">
        <v>3016</v>
      </c>
      <c r="D1583" t="str">
        <f t="shared" si="48"/>
        <v>Save Environment Token SET</v>
      </c>
      <c r="E1583" s="3" t="s">
        <v>8885</v>
      </c>
      <c r="F1583" s="3" t="s">
        <v>8883</v>
      </c>
      <c r="G1583" s="3" t="s">
        <v>8883</v>
      </c>
      <c r="H1583" s="4">
        <v>1787</v>
      </c>
      <c r="I1583" s="4">
        <v>19158.203906978499</v>
      </c>
      <c r="J1583" s="6">
        <v>44183</v>
      </c>
      <c r="K1583" s="7">
        <v>1.62316E-3</v>
      </c>
      <c r="L1583" s="7">
        <v>2115</v>
      </c>
      <c r="M1583" s="7">
        <v>1610.6267736</v>
      </c>
      <c r="N1583" s="9">
        <v>44510</v>
      </c>
      <c r="O1583" s="10">
        <v>0.72039034447112005</v>
      </c>
      <c r="P1583" s="10">
        <v>2100</v>
      </c>
      <c r="Q1583" s="10">
        <v>657628.13</v>
      </c>
      <c r="R1583" s="10">
        <v>443.81967549170759</v>
      </c>
      <c r="S1583" s="18">
        <v>443.81967549170759</v>
      </c>
      <c r="T1583" s="13">
        <v>44585</v>
      </c>
      <c r="U1583" s="14">
        <v>0.33218644580322948</v>
      </c>
      <c r="V1583" s="14">
        <v>1418</v>
      </c>
      <c r="W1583" s="14">
        <v>355499.38</v>
      </c>
      <c r="X1583" s="14">
        <v>53.887993037010141</v>
      </c>
      <c r="Y1583" s="19">
        <f t="shared" si="49"/>
        <v>-0.5388799303701014</v>
      </c>
      <c r="Z1583" s="19">
        <v>-0.53890000000000005</v>
      </c>
      <c r="AA1583" t="s">
        <v>13241</v>
      </c>
      <c r="AB1583" s="121">
        <v>3</v>
      </c>
    </row>
    <row r="1584" spans="1:28" ht="20.25">
      <c r="A1584">
        <v>1824</v>
      </c>
      <c r="B1584" t="s">
        <v>1253</v>
      </c>
      <c r="C1584" t="s">
        <v>1254</v>
      </c>
      <c r="D1584" t="str">
        <f t="shared" si="48"/>
        <v>BitCoal COAL</v>
      </c>
      <c r="E1584" s="3" t="s">
        <v>8881</v>
      </c>
      <c r="F1584" s="3" t="s">
        <v>8883</v>
      </c>
      <c r="G1584" s="3" t="s">
        <v>8883</v>
      </c>
      <c r="H1584" s="4">
        <v>1788</v>
      </c>
      <c r="I1584" s="4">
        <v>19016.709348600001</v>
      </c>
      <c r="J1584" s="6">
        <v>43376</v>
      </c>
      <c r="K1584" s="7">
        <v>2.0594799999999998E-3</v>
      </c>
      <c r="L1584" s="7">
        <v>1882</v>
      </c>
      <c r="M1584" s="7">
        <v>25503.21</v>
      </c>
      <c r="N1584" s="9">
        <v>43411</v>
      </c>
      <c r="O1584" s="10">
        <v>0.11133899999999999</v>
      </c>
      <c r="P1584" s="10">
        <v>2397</v>
      </c>
      <c r="Q1584" s="10">
        <v>130291.2</v>
      </c>
      <c r="R1584" s="10">
        <v>54.061704896381613</v>
      </c>
      <c r="S1584" s="18">
        <v>54.061704896381613</v>
      </c>
      <c r="T1584" s="13">
        <v>43955</v>
      </c>
      <c r="U1584" s="14">
        <v>1.72790073251E-4</v>
      </c>
      <c r="V1584" s="14">
        <v>2440</v>
      </c>
      <c r="W1584" s="14">
        <v>793.42857838350005</v>
      </c>
      <c r="X1584" s="14">
        <v>99.844807234436274</v>
      </c>
      <c r="Y1584" s="19">
        <f t="shared" si="49"/>
        <v>-0.99844807234436272</v>
      </c>
      <c r="Z1584" s="19">
        <v>-0.99839999999999995</v>
      </c>
      <c r="AA1584" t="s">
        <v>13242</v>
      </c>
      <c r="AB1584" s="121">
        <v>3</v>
      </c>
    </row>
    <row r="1585" spans="1:28" ht="20.25">
      <c r="A1585">
        <v>2681</v>
      </c>
      <c r="B1585" t="s">
        <v>2452</v>
      </c>
      <c r="C1585" t="s">
        <v>2453</v>
      </c>
      <c r="D1585" t="str">
        <f t="shared" si="48"/>
        <v>Origami ORI</v>
      </c>
      <c r="E1585" s="3" t="s">
        <v>8887</v>
      </c>
      <c r="F1585" s="3" t="s">
        <v>8883</v>
      </c>
      <c r="G1585" s="3" t="s">
        <v>8883</v>
      </c>
      <c r="H1585" s="4">
        <v>1789</v>
      </c>
      <c r="I1585" s="4">
        <v>19004.83146608272</v>
      </c>
      <c r="J1585" s="6">
        <v>43905</v>
      </c>
      <c r="K1585" s="7">
        <v>2.4624064194699999E-3</v>
      </c>
      <c r="L1585" s="7">
        <v>1997</v>
      </c>
      <c r="M1585" s="7">
        <v>10405.831577503461</v>
      </c>
      <c r="N1585" s="9">
        <v>44126</v>
      </c>
      <c r="O1585" s="10">
        <v>0.16546929156047999</v>
      </c>
      <c r="P1585" s="10">
        <v>2087</v>
      </c>
      <c r="Q1585" s="10">
        <v>699253.20435030956</v>
      </c>
      <c r="R1585" s="10">
        <v>67.198205077817761</v>
      </c>
      <c r="S1585" s="18">
        <v>67.198205077817761</v>
      </c>
      <c r="U1585" s="14"/>
      <c r="V1585" s="14">
        <v>4425</v>
      </c>
      <c r="W1585" s="14"/>
      <c r="X1585" s="14"/>
      <c r="Y1585" s="19">
        <f t="shared" si="49"/>
        <v>0</v>
      </c>
      <c r="Z1585" s="19">
        <v>0</v>
      </c>
      <c r="AA1585" t="s">
        <v>13243</v>
      </c>
      <c r="AB1585" s="121">
        <v>3</v>
      </c>
    </row>
    <row r="1586" spans="1:28" ht="20.25">
      <c r="A1586">
        <v>3665</v>
      </c>
      <c r="B1586" t="s">
        <v>3846</v>
      </c>
      <c r="C1586" t="s">
        <v>3847</v>
      </c>
      <c r="D1586" t="str">
        <f t="shared" si="48"/>
        <v>Impleum IMPL</v>
      </c>
      <c r="E1586" s="3" t="s">
        <v>8887</v>
      </c>
      <c r="F1586" s="3" t="s">
        <v>8883</v>
      </c>
      <c r="G1586" s="3" t="s">
        <v>8883</v>
      </c>
      <c r="H1586" s="4">
        <v>1790</v>
      </c>
      <c r="I1586" s="4">
        <v>18978.41223113273</v>
      </c>
      <c r="J1586" s="6">
        <v>43470</v>
      </c>
      <c r="K1586" s="7">
        <v>2.89978635627E-2</v>
      </c>
      <c r="L1586" s="7">
        <v>2852</v>
      </c>
      <c r="M1586" s="7">
        <v>0</v>
      </c>
      <c r="N1586" s="9">
        <v>43484</v>
      </c>
      <c r="O1586" s="10">
        <v>5.4262477987599998E-2</v>
      </c>
      <c r="P1586" s="10">
        <v>2334</v>
      </c>
      <c r="Q1586" s="10">
        <v>218518.52241875429</v>
      </c>
      <c r="R1586" s="10">
        <v>1.8712577866390789</v>
      </c>
      <c r="S1586" s="18">
        <v>1.8712577866390789</v>
      </c>
      <c r="T1586" s="13">
        <v>44636</v>
      </c>
      <c r="U1586" s="14">
        <v>4.1143928040347441E-4</v>
      </c>
      <c r="V1586" s="14">
        <v>2293</v>
      </c>
      <c r="W1586" s="14">
        <v>4686.96830180487</v>
      </c>
      <c r="X1586" s="14">
        <v>99.241760981690703</v>
      </c>
      <c r="Y1586" s="19">
        <f t="shared" si="49"/>
        <v>-0.99241760981690708</v>
      </c>
      <c r="Z1586" s="19">
        <v>-0.99239999999999995</v>
      </c>
      <c r="AA1586" t="s">
        <v>13244</v>
      </c>
      <c r="AB1586" s="121">
        <v>3</v>
      </c>
    </row>
    <row r="1587" spans="1:28" ht="20.25">
      <c r="A1587">
        <v>3599</v>
      </c>
      <c r="B1587" t="s">
        <v>3733</v>
      </c>
      <c r="C1587" t="s">
        <v>3734</v>
      </c>
      <c r="D1587" t="str">
        <f t="shared" si="48"/>
        <v>EtherInc ETI</v>
      </c>
      <c r="E1587" s="3" t="s">
        <v>8894</v>
      </c>
      <c r="F1587" s="3" t="s">
        <v>8883</v>
      </c>
      <c r="G1587" s="3" t="s">
        <v>8883</v>
      </c>
      <c r="H1587" s="4">
        <v>1791</v>
      </c>
      <c r="I1587" s="4">
        <v>17617.24828837669</v>
      </c>
      <c r="J1587" s="6">
        <v>43412</v>
      </c>
      <c r="K1587" s="7">
        <v>5.78634882774E-3</v>
      </c>
      <c r="L1587" s="7">
        <v>2806</v>
      </c>
      <c r="M1587" s="7">
        <v>0</v>
      </c>
      <c r="N1587" s="9">
        <v>43413</v>
      </c>
      <c r="O1587" s="10">
        <v>5.9315712072400004E-3</v>
      </c>
      <c r="P1587" s="10">
        <v>3016</v>
      </c>
      <c r="Q1587" s="10">
        <v>0</v>
      </c>
      <c r="R1587" s="10">
        <v>1.0250974118262279</v>
      </c>
      <c r="S1587" s="18">
        <v>1.0250974118262279</v>
      </c>
      <c r="T1587" s="13">
        <v>43996</v>
      </c>
      <c r="U1587" s="16">
        <v>4.6878118410700001E-5</v>
      </c>
      <c r="V1587" s="14">
        <v>2140</v>
      </c>
      <c r="W1587" s="16">
        <v>14929.37993977829</v>
      </c>
      <c r="X1587" s="16">
        <v>99.209684638810685</v>
      </c>
      <c r="Y1587" s="19">
        <f t="shared" si="49"/>
        <v>-0.9920968463881068</v>
      </c>
      <c r="Z1587" s="19">
        <v>-0.99209999999999998</v>
      </c>
      <c r="AA1587" t="s">
        <v>13245</v>
      </c>
      <c r="AB1587" s="121">
        <v>3</v>
      </c>
    </row>
    <row r="1588" spans="1:28" ht="20.25">
      <c r="A1588">
        <v>2332</v>
      </c>
      <c r="B1588" t="s">
        <v>1922</v>
      </c>
      <c r="C1588" t="s">
        <v>1923</v>
      </c>
      <c r="D1588" t="str">
        <f t="shared" si="48"/>
        <v>STRAKS STAK</v>
      </c>
      <c r="E1588" s="3" t="s">
        <v>8887</v>
      </c>
      <c r="F1588" s="3" t="s">
        <v>8883</v>
      </c>
      <c r="G1588" s="3" t="s">
        <v>8883</v>
      </c>
      <c r="H1588" s="4">
        <v>1792</v>
      </c>
      <c r="I1588" s="4">
        <v>17554.303051395698</v>
      </c>
      <c r="J1588" s="6">
        <v>43320</v>
      </c>
      <c r="K1588" s="7">
        <v>3.4462899999999998E-2</v>
      </c>
      <c r="L1588" s="7">
        <v>1356</v>
      </c>
      <c r="M1588" s="7">
        <v>249063.48821099999</v>
      </c>
      <c r="N1588" s="9">
        <v>43407</v>
      </c>
      <c r="O1588" s="10">
        <v>0.10009899999999999</v>
      </c>
      <c r="P1588" s="10">
        <v>2202</v>
      </c>
      <c r="Q1588" s="10">
        <v>423803.13089700002</v>
      </c>
      <c r="R1588" s="10">
        <v>2.9045437267322249</v>
      </c>
      <c r="S1588" s="18">
        <v>2.9045437267322249</v>
      </c>
      <c r="T1588" s="13">
        <v>44585</v>
      </c>
      <c r="U1588" s="14">
        <v>2.32288416959631E-4</v>
      </c>
      <c r="V1588" s="14">
        <v>2274</v>
      </c>
      <c r="W1588" s="14">
        <v>6121.73</v>
      </c>
      <c r="X1588" s="14">
        <v>99.76794132113244</v>
      </c>
      <c r="Y1588" s="19">
        <f t="shared" si="49"/>
        <v>-0.99767941321132436</v>
      </c>
      <c r="Z1588" s="19">
        <v>-0.99770000000000003</v>
      </c>
      <c r="AA1588" t="s">
        <v>13246</v>
      </c>
      <c r="AB1588" s="121">
        <v>3</v>
      </c>
    </row>
    <row r="1589" spans="1:28" ht="20.25">
      <c r="A1589">
        <v>2122</v>
      </c>
      <c r="B1589" t="s">
        <v>1650</v>
      </c>
      <c r="C1589" t="s">
        <v>1651</v>
      </c>
      <c r="D1589" t="str">
        <f t="shared" si="48"/>
        <v>Ellaism ELLA</v>
      </c>
      <c r="E1589" s="3" t="s">
        <v>8882</v>
      </c>
      <c r="F1589" s="3" t="s">
        <v>8883</v>
      </c>
      <c r="G1589" s="3" t="s">
        <v>8883</v>
      </c>
      <c r="H1589" s="4">
        <v>1793</v>
      </c>
      <c r="I1589" s="4">
        <v>17175.86090375506</v>
      </c>
      <c r="J1589" s="6">
        <v>43327</v>
      </c>
      <c r="K1589" s="7">
        <v>2.8162494301796001E-2</v>
      </c>
      <c r="L1589" s="7">
        <v>1291</v>
      </c>
      <c r="M1589" s="7">
        <v>301620.14235703548</v>
      </c>
      <c r="N1589" s="9">
        <v>43372</v>
      </c>
      <c r="O1589" s="10">
        <v>5.5764354765415199E-2</v>
      </c>
      <c r="P1589" s="10">
        <v>2090</v>
      </c>
      <c r="Q1589" s="10">
        <v>682918.67599912232</v>
      </c>
      <c r="R1589" s="10">
        <v>1.9800928911988791</v>
      </c>
      <c r="S1589" s="18">
        <v>1.9800928911988791</v>
      </c>
      <c r="T1589" s="13">
        <v>44473</v>
      </c>
      <c r="U1589" s="14">
        <v>4.9110237661986788E-4</v>
      </c>
      <c r="V1589" s="14">
        <v>2061</v>
      </c>
      <c r="W1589" s="14">
        <v>23295.607082761591</v>
      </c>
      <c r="X1589" s="14">
        <v>99.119325636088149</v>
      </c>
      <c r="Y1589" s="19">
        <f t="shared" si="49"/>
        <v>-0.99119325636088151</v>
      </c>
      <c r="Z1589" s="19">
        <v>-0.99119999999999997</v>
      </c>
      <c r="AA1589" t="s">
        <v>13247</v>
      </c>
      <c r="AB1589" s="121">
        <v>3</v>
      </c>
    </row>
    <row r="1590" spans="1:28" ht="20.25">
      <c r="A1590">
        <v>3383</v>
      </c>
      <c r="B1590" t="s">
        <v>3478</v>
      </c>
      <c r="C1590" t="s">
        <v>2989</v>
      </c>
      <c r="D1590" t="str">
        <f t="shared" si="48"/>
        <v>Knekted KNT</v>
      </c>
      <c r="E1590" s="3" t="s">
        <v>8887</v>
      </c>
      <c r="F1590" s="3" t="s">
        <v>8883</v>
      </c>
      <c r="G1590" s="3" t="s">
        <v>8883</v>
      </c>
      <c r="H1590" s="4">
        <v>1794</v>
      </c>
      <c r="I1590" s="4">
        <v>16927.9387652</v>
      </c>
      <c r="J1590" s="6">
        <v>43381</v>
      </c>
      <c r="K1590" s="7">
        <v>5.90666E-4</v>
      </c>
      <c r="L1590" s="7">
        <v>1490</v>
      </c>
      <c r="M1590" s="7">
        <v>151169.79999999999</v>
      </c>
      <c r="N1590" s="9">
        <v>43383</v>
      </c>
      <c r="O1590" s="10">
        <v>1.4207E-3</v>
      </c>
      <c r="P1590" s="10">
        <v>2341</v>
      </c>
      <c r="Q1590" s="10">
        <v>206216</v>
      </c>
      <c r="R1590" s="10">
        <v>2.4052510217280161</v>
      </c>
      <c r="S1590" s="18">
        <v>2.4052510217280161</v>
      </c>
      <c r="T1590" s="13">
        <v>44167</v>
      </c>
      <c r="U1590" s="14">
        <v>5.7599999999999999E-6</v>
      </c>
      <c r="V1590" s="14">
        <v>2126</v>
      </c>
      <c r="W1590" s="14">
        <v>16173.97140825</v>
      </c>
      <c r="X1590" s="14">
        <v>99.594566058984995</v>
      </c>
      <c r="Y1590" s="19">
        <f t="shared" si="49"/>
        <v>-0.9959456605898499</v>
      </c>
      <c r="Z1590" s="19">
        <v>-0.99590000000000001</v>
      </c>
      <c r="AA1590" t="s">
        <v>13248</v>
      </c>
      <c r="AB1590" s="121">
        <v>3</v>
      </c>
    </row>
    <row r="1591" spans="1:28" ht="20.25">
      <c r="A1591">
        <v>4084</v>
      </c>
      <c r="B1591" t="s">
        <v>4495</v>
      </c>
      <c r="C1591" t="s">
        <v>4496</v>
      </c>
      <c r="D1591" t="str">
        <f t="shared" si="48"/>
        <v>Thar Token THAR</v>
      </c>
      <c r="E1591" s="3" t="s">
        <v>3686</v>
      </c>
      <c r="F1591" s="3" t="s">
        <v>8883</v>
      </c>
      <c r="G1591" s="3" t="s">
        <v>8883</v>
      </c>
      <c r="H1591" s="4">
        <v>1795</v>
      </c>
      <c r="I1591" s="4">
        <v>16905.11173378758</v>
      </c>
      <c r="J1591" s="6">
        <v>43692</v>
      </c>
      <c r="K1591" s="7">
        <v>0.276539781564</v>
      </c>
      <c r="L1591" s="7">
        <v>2901</v>
      </c>
      <c r="M1591" s="7">
        <v>0</v>
      </c>
      <c r="N1591" s="9">
        <v>43693</v>
      </c>
      <c r="O1591" s="10">
        <v>0.35941796861999997</v>
      </c>
      <c r="P1591" s="10">
        <v>3157</v>
      </c>
      <c r="Q1591" s="10">
        <v>0</v>
      </c>
      <c r="R1591" s="10">
        <v>1.299697159617591</v>
      </c>
      <c r="S1591" s="18">
        <v>1.299697159617591</v>
      </c>
      <c r="T1591" s="13">
        <v>44097</v>
      </c>
      <c r="U1591" s="14">
        <v>1.1271186606799999E-3</v>
      </c>
      <c r="V1591" s="14">
        <v>2431</v>
      </c>
      <c r="W1591" s="14">
        <v>879.75780742787765</v>
      </c>
      <c r="X1591" s="14">
        <v>99.686404476379522</v>
      </c>
      <c r="Y1591" s="19">
        <f t="shared" si="49"/>
        <v>-0.9968640447637952</v>
      </c>
      <c r="Z1591" s="19">
        <v>-0.99690000000000001</v>
      </c>
      <c r="AA1591" t="s">
        <v>13249</v>
      </c>
      <c r="AB1591" s="121">
        <v>3</v>
      </c>
    </row>
    <row r="1592" spans="1:28" ht="20.25">
      <c r="A1592">
        <v>3377</v>
      </c>
      <c r="B1592" t="s">
        <v>3467</v>
      </c>
      <c r="C1592" t="s">
        <v>3468</v>
      </c>
      <c r="D1592" t="str">
        <f t="shared" si="48"/>
        <v>GenesisX XGS</v>
      </c>
      <c r="E1592" s="3" t="s">
        <v>8887</v>
      </c>
      <c r="F1592" s="3" t="s">
        <v>8883</v>
      </c>
      <c r="G1592" s="3" t="s">
        <v>8883</v>
      </c>
      <c r="H1592" s="4">
        <v>1796</v>
      </c>
      <c r="I1592" s="4">
        <v>16669.256725893902</v>
      </c>
      <c r="J1592" s="6">
        <v>43393</v>
      </c>
      <c r="K1592" s="7">
        <v>9.7902500000000003E-3</v>
      </c>
      <c r="L1592" s="7">
        <v>1632</v>
      </c>
      <c r="M1592" s="7">
        <v>85384.778192700003</v>
      </c>
      <c r="N1592" s="9">
        <v>43430</v>
      </c>
      <c r="O1592" s="10">
        <v>0.13187699999999999</v>
      </c>
      <c r="P1592" s="10">
        <v>2112</v>
      </c>
      <c r="Q1592" s="10">
        <v>624428.17278154299</v>
      </c>
      <c r="R1592" s="10">
        <v>13.47023824723577</v>
      </c>
      <c r="S1592" s="18">
        <v>13.47023824723577</v>
      </c>
      <c r="T1592" s="13">
        <v>43926</v>
      </c>
      <c r="U1592" s="14">
        <v>4.0742608678399997E-4</v>
      </c>
      <c r="V1592" s="14">
        <v>2172</v>
      </c>
      <c r="W1592" s="14">
        <v>12456.883756047</v>
      </c>
      <c r="X1592" s="14">
        <v>99.691055994006533</v>
      </c>
      <c r="Y1592" s="19">
        <f t="shared" si="49"/>
        <v>-0.99691055994006528</v>
      </c>
      <c r="Z1592" s="19">
        <v>-0.99690000000000001</v>
      </c>
      <c r="AA1592" t="s">
        <v>13250</v>
      </c>
      <c r="AB1592" s="121">
        <v>3</v>
      </c>
    </row>
    <row r="1593" spans="1:28" ht="20.25">
      <c r="A1593">
        <v>2518</v>
      </c>
      <c r="B1593" t="s">
        <v>2190</v>
      </c>
      <c r="C1593" t="s">
        <v>2191</v>
      </c>
      <c r="D1593" t="str">
        <f t="shared" si="48"/>
        <v>LOCIcoin LOCI</v>
      </c>
      <c r="E1593" s="3" t="s">
        <v>8887</v>
      </c>
      <c r="F1593" s="3" t="s">
        <v>8883</v>
      </c>
      <c r="G1593" s="3" t="s">
        <v>8883</v>
      </c>
      <c r="H1593" s="4">
        <v>1797</v>
      </c>
      <c r="I1593" s="4">
        <v>16661.651712576309</v>
      </c>
      <c r="J1593" s="6">
        <v>43320</v>
      </c>
      <c r="K1593" s="7">
        <v>5.1487859338521999E-2</v>
      </c>
      <c r="L1593" s="7">
        <v>723</v>
      </c>
      <c r="M1593" s="7">
        <v>1880239.3155943451</v>
      </c>
      <c r="N1593" s="9">
        <v>43322</v>
      </c>
      <c r="O1593" s="10">
        <v>5.6754402816295603E-2</v>
      </c>
      <c r="P1593" s="10">
        <v>1791</v>
      </c>
      <c r="Q1593" s="10">
        <v>2072563.530106565</v>
      </c>
      <c r="R1593" s="10">
        <v>1.1022870934125879</v>
      </c>
      <c r="S1593" s="18">
        <v>1.1022870934125879</v>
      </c>
      <c r="T1593" s="13">
        <v>43932</v>
      </c>
      <c r="U1593" s="14">
        <v>3.62872981425E-4</v>
      </c>
      <c r="V1593" s="14">
        <v>2138</v>
      </c>
      <c r="W1593" s="14">
        <v>15018.30814547129</v>
      </c>
      <c r="X1593" s="14">
        <v>99.360625848536273</v>
      </c>
      <c r="Y1593" s="19">
        <f t="shared" si="49"/>
        <v>-0.99360625848536277</v>
      </c>
      <c r="Z1593" s="19">
        <v>-0.99360000000000004</v>
      </c>
      <c r="AA1593" t="s">
        <v>13251</v>
      </c>
      <c r="AB1593" s="121">
        <v>3</v>
      </c>
    </row>
    <row r="1594" spans="1:28" ht="20.25">
      <c r="A1594">
        <v>3333</v>
      </c>
      <c r="B1594" t="s">
        <v>3402</v>
      </c>
      <c r="C1594" t="s">
        <v>3403</v>
      </c>
      <c r="D1594" t="str">
        <f t="shared" si="48"/>
        <v>Sola Token SOL</v>
      </c>
      <c r="E1594" s="3" t="s">
        <v>8887</v>
      </c>
      <c r="F1594" s="3" t="s">
        <v>8883</v>
      </c>
      <c r="G1594" s="3" t="s">
        <v>8883</v>
      </c>
      <c r="H1594" s="4">
        <v>1798</v>
      </c>
      <c r="I1594" s="4">
        <v>16518.538271415389</v>
      </c>
      <c r="J1594" s="6">
        <v>43367</v>
      </c>
      <c r="K1594" s="7">
        <v>4.3611419387161697E-3</v>
      </c>
      <c r="L1594" s="7">
        <v>2800</v>
      </c>
      <c r="M1594" s="7">
        <v>0</v>
      </c>
      <c r="N1594" s="9">
        <v>43400</v>
      </c>
      <c r="O1594" s="10">
        <v>9.7606657072901708E-3</v>
      </c>
      <c r="P1594" s="10">
        <v>2284</v>
      </c>
      <c r="Q1594" s="10">
        <v>278899.0610389206</v>
      </c>
      <c r="R1594" s="10">
        <v>2.2380986091371078</v>
      </c>
      <c r="S1594" s="18">
        <v>2.2380986091371078</v>
      </c>
      <c r="T1594" s="13">
        <v>43903</v>
      </c>
      <c r="U1594" s="14">
        <v>5.70609502795E-4</v>
      </c>
      <c r="V1594" s="14">
        <v>2121</v>
      </c>
      <c r="W1594" s="14">
        <v>16518.538271415389</v>
      </c>
      <c r="X1594" s="14">
        <v>94.153989902872965</v>
      </c>
      <c r="Y1594" s="19">
        <f t="shared" si="49"/>
        <v>-0.9415398990287297</v>
      </c>
      <c r="Z1594" s="19">
        <v>-0.9415</v>
      </c>
      <c r="AA1594" t="s">
        <v>13252</v>
      </c>
      <c r="AB1594" s="121">
        <v>3</v>
      </c>
    </row>
    <row r="1595" spans="1:28" ht="20.25">
      <c r="A1595">
        <v>2420</v>
      </c>
      <c r="B1595" t="s">
        <v>2044</v>
      </c>
      <c r="C1595" t="s">
        <v>2045</v>
      </c>
      <c r="D1595" t="str">
        <f t="shared" si="48"/>
        <v>Nitro NOX</v>
      </c>
      <c r="E1595" s="3" t="s">
        <v>8892</v>
      </c>
      <c r="F1595" s="3" t="s">
        <v>8883</v>
      </c>
      <c r="G1595" s="3" t="s">
        <v>8883</v>
      </c>
      <c r="H1595" s="4">
        <v>1800</v>
      </c>
      <c r="I1595" s="4">
        <v>16211.126703606729</v>
      </c>
      <c r="J1595" s="6">
        <v>43319</v>
      </c>
      <c r="K1595" s="7">
        <v>2.9460446909070001E-2</v>
      </c>
      <c r="L1595" s="7">
        <v>1340</v>
      </c>
      <c r="M1595" s="7">
        <v>262956.10032188852</v>
      </c>
      <c r="N1595" s="9">
        <v>43321</v>
      </c>
      <c r="O1595" s="10">
        <v>3.3882502466440201E-2</v>
      </c>
      <c r="P1595" s="10">
        <v>2272</v>
      </c>
      <c r="Q1595" s="10">
        <v>302426.19011250901</v>
      </c>
      <c r="R1595" s="10">
        <v>1.150101441808365</v>
      </c>
      <c r="S1595" s="18">
        <v>1.150101441808365</v>
      </c>
      <c r="T1595" s="13">
        <v>43908</v>
      </c>
      <c r="U1595" s="14">
        <v>1.56188752816E-4</v>
      </c>
      <c r="V1595" s="14">
        <v>2141</v>
      </c>
      <c r="W1595" s="14">
        <v>14849.981877819</v>
      </c>
      <c r="X1595" s="14">
        <v>99.53902828467082</v>
      </c>
      <c r="Y1595" s="19">
        <f t="shared" si="49"/>
        <v>-0.99539028284670816</v>
      </c>
      <c r="Z1595" s="19">
        <v>-0.99539999999999995</v>
      </c>
      <c r="AA1595" t="s">
        <v>13253</v>
      </c>
      <c r="AB1595" s="121">
        <v>3</v>
      </c>
    </row>
    <row r="1596" spans="1:28" ht="20.25">
      <c r="A1596">
        <v>3659</v>
      </c>
      <c r="B1596" t="s">
        <v>3835</v>
      </c>
      <c r="C1596" t="s">
        <v>3836</v>
      </c>
      <c r="D1596" t="str">
        <f t="shared" si="48"/>
        <v>QUINADS QUIN</v>
      </c>
      <c r="E1596" s="3" t="s">
        <v>8888</v>
      </c>
      <c r="F1596" s="3" t="s">
        <v>8883</v>
      </c>
      <c r="G1596" s="3" t="s">
        <v>8883</v>
      </c>
      <c r="H1596" s="4">
        <v>1802</v>
      </c>
      <c r="I1596" s="4">
        <v>16055.676132026319</v>
      </c>
      <c r="J1596" s="6">
        <v>43919</v>
      </c>
      <c r="K1596" s="8">
        <v>9.3108387749599997E-7</v>
      </c>
      <c r="L1596" s="7">
        <v>1987</v>
      </c>
      <c r="M1596" s="7">
        <v>12378.75932360666</v>
      </c>
      <c r="N1596" s="9">
        <v>44323</v>
      </c>
      <c r="O1596" s="10">
        <v>3.1369057038999998E-4</v>
      </c>
      <c r="P1596" s="10">
        <v>1595</v>
      </c>
      <c r="Q1596" s="10">
        <v>4170515.854474552</v>
      </c>
      <c r="R1596" s="10">
        <v>336.90903469794819</v>
      </c>
      <c r="S1596" s="18">
        <v>336.90903469794819</v>
      </c>
      <c r="T1596" s="13">
        <v>44381</v>
      </c>
      <c r="U1596" s="16">
        <v>2.321054965E-5</v>
      </c>
      <c r="V1596" s="14">
        <v>1465</v>
      </c>
      <c r="W1596" s="16">
        <v>308584.23696334229</v>
      </c>
      <c r="X1596" s="16">
        <v>92.600813718709119</v>
      </c>
      <c r="Y1596" s="19">
        <f t="shared" si="49"/>
        <v>-0.92600813718709118</v>
      </c>
      <c r="Z1596" s="19">
        <v>-0.92600000000000005</v>
      </c>
      <c r="AA1596" t="s">
        <v>13254</v>
      </c>
      <c r="AB1596" s="121">
        <v>3</v>
      </c>
    </row>
    <row r="1597" spans="1:28" ht="20.25">
      <c r="A1597">
        <v>1218</v>
      </c>
      <c r="B1597" t="s">
        <v>651</v>
      </c>
      <c r="C1597" t="s">
        <v>652</v>
      </c>
      <c r="D1597" t="str">
        <f t="shared" si="48"/>
        <v>PostCoin POST</v>
      </c>
      <c r="E1597" s="3" t="s">
        <v>8887</v>
      </c>
      <c r="F1597" s="3" t="s">
        <v>8883</v>
      </c>
      <c r="G1597" s="3" t="s">
        <v>8883</v>
      </c>
      <c r="H1597" s="4">
        <v>1803</v>
      </c>
      <c r="I1597" s="4">
        <v>15833.666139005099</v>
      </c>
      <c r="J1597" s="6">
        <v>43733</v>
      </c>
      <c r="K1597" s="7">
        <v>2.07982924211E-4</v>
      </c>
      <c r="L1597" s="7">
        <v>2052</v>
      </c>
      <c r="M1597" s="7">
        <v>5617.6948231480401</v>
      </c>
      <c r="N1597" s="9">
        <v>44257</v>
      </c>
      <c r="O1597" s="10">
        <v>1.7752810000000001E-2</v>
      </c>
      <c r="P1597" s="10">
        <v>2513</v>
      </c>
      <c r="Q1597" s="10">
        <v>38380.75</v>
      </c>
      <c r="R1597" s="10">
        <v>85.357055476293155</v>
      </c>
      <c r="S1597" s="18">
        <v>85.357055476293155</v>
      </c>
      <c r="T1597" s="13">
        <v>44258</v>
      </c>
      <c r="U1597" s="14">
        <v>1.93097E-3</v>
      </c>
      <c r="V1597" s="14">
        <v>1915</v>
      </c>
      <c r="W1597" s="14">
        <v>48181.82</v>
      </c>
      <c r="X1597" s="14">
        <v>89.12301770818253</v>
      </c>
      <c r="Y1597" s="19">
        <f t="shared" si="49"/>
        <v>-0.89123017708182528</v>
      </c>
      <c r="Z1597" s="19">
        <v>-0.89119999999999999</v>
      </c>
      <c r="AA1597" t="s">
        <v>13255</v>
      </c>
      <c r="AB1597" s="121">
        <v>3</v>
      </c>
    </row>
    <row r="1598" spans="1:28" ht="20.25">
      <c r="A1598">
        <v>5057</v>
      </c>
      <c r="B1598" t="s">
        <v>5263</v>
      </c>
      <c r="C1598" t="s">
        <v>4266</v>
      </c>
      <c r="D1598" t="str">
        <f t="shared" si="48"/>
        <v>Helex HLX</v>
      </c>
      <c r="E1598" s="3" t="s">
        <v>8887</v>
      </c>
      <c r="F1598" s="3" t="s">
        <v>8883</v>
      </c>
      <c r="G1598" s="3" t="s">
        <v>8883</v>
      </c>
      <c r="H1598" s="4">
        <v>1804</v>
      </c>
      <c r="I1598" s="4">
        <v>15518.97503125336</v>
      </c>
      <c r="J1598" s="6">
        <v>44189</v>
      </c>
      <c r="K1598" s="7">
        <v>0.11292424532291</v>
      </c>
      <c r="L1598" s="7">
        <v>2021</v>
      </c>
      <c r="M1598" s="7">
        <v>7922.7425686381221</v>
      </c>
      <c r="N1598" s="9">
        <v>44264</v>
      </c>
      <c r="O1598" s="10">
        <v>55.036392432859202</v>
      </c>
      <c r="P1598" s="10">
        <v>1626</v>
      </c>
      <c r="Q1598" s="10">
        <v>3861342.3353436678</v>
      </c>
      <c r="R1598" s="10">
        <v>487.3744542235471</v>
      </c>
      <c r="S1598" s="18">
        <v>487.3744542235471</v>
      </c>
      <c r="T1598" s="13">
        <v>44527</v>
      </c>
      <c r="U1598" s="14">
        <v>4.3729116775003768E-2</v>
      </c>
      <c r="V1598" s="14">
        <v>2336</v>
      </c>
      <c r="W1598" s="14">
        <v>3068.0261264671149</v>
      </c>
      <c r="X1598" s="14">
        <v>99.920545088727692</v>
      </c>
      <c r="Y1598" s="19">
        <f t="shared" si="49"/>
        <v>-0.99920545088727697</v>
      </c>
      <c r="Z1598" s="19">
        <v>-0.99919999999999998</v>
      </c>
      <c r="AA1598" t="s">
        <v>13256</v>
      </c>
      <c r="AB1598" s="121">
        <v>3</v>
      </c>
    </row>
    <row r="1599" spans="1:28" ht="20.25">
      <c r="A1599">
        <v>2612</v>
      </c>
      <c r="B1599" t="s">
        <v>2347</v>
      </c>
      <c r="C1599" t="s">
        <v>2348</v>
      </c>
      <c r="D1599" t="str">
        <f t="shared" si="48"/>
        <v>BitRent RNTB</v>
      </c>
      <c r="E1599" s="3" t="s">
        <v>8887</v>
      </c>
      <c r="F1599" s="3" t="s">
        <v>8883</v>
      </c>
      <c r="G1599" s="3" t="s">
        <v>8883</v>
      </c>
      <c r="H1599" s="4">
        <v>1805</v>
      </c>
      <c r="I1599" s="4">
        <v>15494.692529985359</v>
      </c>
      <c r="J1599" s="6">
        <v>43356</v>
      </c>
      <c r="K1599" s="7">
        <v>1.0084697045385799E-2</v>
      </c>
      <c r="L1599" s="7">
        <v>333</v>
      </c>
      <c r="M1599" s="7">
        <v>8488677.7639374342</v>
      </c>
      <c r="N1599" s="9">
        <v>43361</v>
      </c>
      <c r="O1599" s="10">
        <v>1.8608322367072098E-2</v>
      </c>
      <c r="P1599" s="10">
        <v>1149</v>
      </c>
      <c r="Q1599" s="10">
        <v>15663341.35677564</v>
      </c>
      <c r="R1599" s="10">
        <v>1.8452039048199509</v>
      </c>
      <c r="S1599" s="18">
        <v>1.8452039048199509</v>
      </c>
      <c r="T1599" s="13">
        <v>43905</v>
      </c>
      <c r="U1599" s="16">
        <v>6.2558234752199999E-6</v>
      </c>
      <c r="V1599" s="14">
        <v>2286</v>
      </c>
      <c r="W1599" s="16">
        <v>5265.7674682964443</v>
      </c>
      <c r="X1599" s="16">
        <v>99.966381582649873</v>
      </c>
      <c r="Y1599" s="19">
        <f t="shared" si="49"/>
        <v>-0.99966381582649877</v>
      </c>
      <c r="Z1599" s="19">
        <v>-0.99970000000000003</v>
      </c>
      <c r="AA1599" t="s">
        <v>13257</v>
      </c>
      <c r="AB1599" s="121">
        <v>3</v>
      </c>
    </row>
    <row r="1600" spans="1:28" ht="20.25">
      <c r="A1600">
        <v>3216</v>
      </c>
      <c r="B1600" t="s">
        <v>3207</v>
      </c>
      <c r="C1600" t="s">
        <v>3208</v>
      </c>
      <c r="D1600" t="str">
        <f t="shared" si="48"/>
        <v>DeltaChain DELTA</v>
      </c>
      <c r="E1600" s="3" t="s">
        <v>8887</v>
      </c>
      <c r="F1600" s="3" t="s">
        <v>8883</v>
      </c>
      <c r="G1600" s="3" t="s">
        <v>8883</v>
      </c>
      <c r="H1600" s="4">
        <v>1806</v>
      </c>
      <c r="I1600" s="4">
        <v>15478.1909199</v>
      </c>
      <c r="J1600" s="6">
        <v>43817</v>
      </c>
      <c r="K1600" s="8">
        <v>3.9975532358399998E-8</v>
      </c>
      <c r="L1600" s="7">
        <v>2144</v>
      </c>
      <c r="M1600" s="7">
        <v>299.81649268799998</v>
      </c>
      <c r="N1600" s="9">
        <v>44272</v>
      </c>
      <c r="O1600" s="10">
        <v>5.8846305455000005E-4</v>
      </c>
      <c r="P1600" s="10">
        <v>1578</v>
      </c>
      <c r="Q1600" s="10">
        <v>4413472.9091250002</v>
      </c>
      <c r="R1600" s="10">
        <v>14720.580811135769</v>
      </c>
      <c r="S1600" s="18">
        <v>14720.580811135769</v>
      </c>
      <c r="T1600" s="13">
        <v>44278</v>
      </c>
      <c r="U1600" s="16">
        <v>3.3594117299999999E-5</v>
      </c>
      <c r="V1600" s="14">
        <v>1532</v>
      </c>
      <c r="W1600" s="16">
        <v>251955.87974999999</v>
      </c>
      <c r="X1600" s="16">
        <v>94.291210460835217</v>
      </c>
      <c r="Y1600" s="19">
        <f t="shared" si="49"/>
        <v>-0.94291210460835218</v>
      </c>
      <c r="Z1600" s="19">
        <v>-0.94289999999999996</v>
      </c>
      <c r="AA1600" t="s">
        <v>13258</v>
      </c>
      <c r="AB1600" s="121">
        <v>3</v>
      </c>
    </row>
    <row r="1601" spans="1:28" ht="20.25">
      <c r="A1601">
        <v>2065</v>
      </c>
      <c r="B1601" t="s">
        <v>1572</v>
      </c>
      <c r="C1601" t="s">
        <v>1572</v>
      </c>
      <c r="D1601" t="str">
        <f t="shared" si="48"/>
        <v>XGOX XGOX</v>
      </c>
      <c r="E1601" s="3" t="s">
        <v>8887</v>
      </c>
      <c r="F1601" s="3" t="s">
        <v>8883</v>
      </c>
      <c r="G1601" s="3" t="s">
        <v>8883</v>
      </c>
      <c r="H1601" s="4">
        <v>1807</v>
      </c>
      <c r="I1601" s="4">
        <v>15339.14824122515</v>
      </c>
      <c r="J1601" s="6">
        <v>43319</v>
      </c>
      <c r="K1601" s="7">
        <v>1.9189108570572E-4</v>
      </c>
      <c r="L1601" s="7">
        <v>1174</v>
      </c>
      <c r="M1601" s="7">
        <v>456610.67679368041</v>
      </c>
      <c r="N1601" s="9">
        <v>43321</v>
      </c>
      <c r="O1601" s="10">
        <v>3.5554578062146902E-4</v>
      </c>
      <c r="P1601" s="10">
        <v>2044</v>
      </c>
      <c r="Q1601" s="10">
        <v>846032.00260004099</v>
      </c>
      <c r="R1601" s="10">
        <v>1.8528519931703671</v>
      </c>
      <c r="S1601" s="18">
        <v>1.8528519931703671</v>
      </c>
      <c r="T1601" s="13">
        <v>44239</v>
      </c>
      <c r="U1601" s="16">
        <v>4.43219086E-6</v>
      </c>
      <c r="V1601" s="14">
        <v>2195</v>
      </c>
      <c r="W1601" s="16">
        <v>10546.533002408451</v>
      </c>
      <c r="X1601" s="16">
        <v>98.753412049426416</v>
      </c>
      <c r="Y1601" s="19">
        <f t="shared" si="49"/>
        <v>-0.98753412049426414</v>
      </c>
      <c r="Z1601" s="19">
        <v>-0.98750000000000004</v>
      </c>
      <c r="AA1601" t="s">
        <v>13259</v>
      </c>
      <c r="AB1601" s="121">
        <v>3</v>
      </c>
    </row>
    <row r="1602" spans="1:28" ht="20.25">
      <c r="A1602">
        <v>3429</v>
      </c>
      <c r="B1602" t="s">
        <v>3549</v>
      </c>
      <c r="C1602" t="s">
        <v>2494</v>
      </c>
      <c r="D1602" t="str">
        <f t="shared" ref="D1602:D1665" si="50">_xlfn.TEXTJOIN(" ",TRUE,B1602,C1602)</f>
        <v>Cyber Movie Chain CMCT</v>
      </c>
      <c r="E1602" s="3" t="s">
        <v>8887</v>
      </c>
      <c r="F1602" s="3" t="s">
        <v>8883</v>
      </c>
      <c r="G1602" s="3" t="s">
        <v>8883</v>
      </c>
      <c r="H1602" s="4">
        <v>1808</v>
      </c>
      <c r="I1602" s="4">
        <v>15062.271831739999</v>
      </c>
      <c r="J1602" s="6">
        <v>43391</v>
      </c>
      <c r="K1602" s="8">
        <v>1.35750005938462E-5</v>
      </c>
      <c r="L1602" s="7">
        <v>2851</v>
      </c>
      <c r="M1602" s="7">
        <v>0</v>
      </c>
      <c r="N1602" s="9">
        <v>43393</v>
      </c>
      <c r="O1602" s="12">
        <v>2.4780660169199099E-5</v>
      </c>
      <c r="P1602" s="10">
        <v>2977</v>
      </c>
      <c r="Q1602" s="10">
        <v>0</v>
      </c>
      <c r="R1602" s="10">
        <v>1.825462916033509</v>
      </c>
      <c r="S1602" s="18">
        <v>1.825462916033509</v>
      </c>
      <c r="T1602" s="13">
        <v>43908</v>
      </c>
      <c r="U1602" s="16">
        <v>2.3645515693999999E-7</v>
      </c>
      <c r="V1602" s="14">
        <v>2292</v>
      </c>
      <c r="W1602" s="16">
        <v>4729.1031388000001</v>
      </c>
      <c r="X1602" s="16">
        <v>99.04580767693227</v>
      </c>
      <c r="Y1602" s="19">
        <f t="shared" ref="Y1602:Y1665" si="51">X1602/-100</f>
        <v>-0.99045807676932274</v>
      </c>
      <c r="Z1602" s="19">
        <v>-0.99050000000000005</v>
      </c>
      <c r="AA1602" t="s">
        <v>13260</v>
      </c>
      <c r="AB1602" s="121">
        <v>3</v>
      </c>
    </row>
    <row r="1603" spans="1:28" ht="20.25">
      <c r="A1603">
        <v>142</v>
      </c>
      <c r="B1603" t="s">
        <v>151</v>
      </c>
      <c r="C1603" t="s">
        <v>152</v>
      </c>
      <c r="D1603" t="str">
        <f t="shared" si="50"/>
        <v>Aricoin ARI</v>
      </c>
      <c r="E1603" s="3" t="s">
        <v>8882</v>
      </c>
      <c r="F1603" s="3" t="s">
        <v>8883</v>
      </c>
      <c r="G1603" s="3" t="s">
        <v>8883</v>
      </c>
      <c r="H1603" s="4">
        <v>1809</v>
      </c>
      <c r="I1603" s="4">
        <v>15057.0688318064</v>
      </c>
      <c r="J1603" s="6">
        <v>43332</v>
      </c>
      <c r="K1603" s="7">
        <v>5.66002447158098E-4</v>
      </c>
      <c r="L1603" s="7">
        <v>1526</v>
      </c>
      <c r="M1603" s="7">
        <v>131557.35247902569</v>
      </c>
      <c r="N1603" s="9">
        <v>43338</v>
      </c>
      <c r="O1603" s="10">
        <v>1.14273279905319E-3</v>
      </c>
      <c r="P1603" s="10">
        <v>2294</v>
      </c>
      <c r="Q1603" s="10">
        <v>265608.21846127458</v>
      </c>
      <c r="R1603" s="10">
        <v>2.0189538133463181</v>
      </c>
      <c r="S1603" s="18">
        <v>2.0189538133463181</v>
      </c>
      <c r="T1603" s="13">
        <v>44082</v>
      </c>
      <c r="U1603" s="14">
        <v>1.0127323430799999E-4</v>
      </c>
      <c r="V1603" s="14">
        <v>2155</v>
      </c>
      <c r="W1603" s="14">
        <v>13753.18640618692</v>
      </c>
      <c r="X1603" s="14">
        <v>91.137627764608681</v>
      </c>
      <c r="Y1603" s="19">
        <f t="shared" si="51"/>
        <v>-0.91137627764608675</v>
      </c>
      <c r="Z1603" s="19">
        <v>-0.91139999999999999</v>
      </c>
      <c r="AA1603" t="s">
        <v>13261</v>
      </c>
      <c r="AB1603" s="121">
        <v>3</v>
      </c>
    </row>
    <row r="1604" spans="1:28" ht="20.25">
      <c r="A1604">
        <v>813</v>
      </c>
      <c r="B1604" t="s">
        <v>430</v>
      </c>
      <c r="C1604" t="s">
        <v>431</v>
      </c>
      <c r="D1604" t="str">
        <f t="shared" si="50"/>
        <v>bitSilver BITSILVER</v>
      </c>
      <c r="E1604" s="3" t="s">
        <v>8887</v>
      </c>
      <c r="F1604" s="3" t="s">
        <v>8883</v>
      </c>
      <c r="G1604" s="3" t="s">
        <v>8883</v>
      </c>
      <c r="H1604" s="4">
        <v>1810</v>
      </c>
      <c r="I1604" s="4">
        <v>14959.51074441586</v>
      </c>
      <c r="J1604" s="6">
        <v>43328</v>
      </c>
      <c r="K1604" s="7">
        <v>14.9405460357666</v>
      </c>
      <c r="L1604" s="7">
        <v>1272</v>
      </c>
      <c r="M1604" s="7">
        <v>325115.24606590258</v>
      </c>
      <c r="N1604" s="9">
        <v>43329</v>
      </c>
      <c r="O1604" s="10">
        <v>21.037216186523398</v>
      </c>
      <c r="P1604" s="10">
        <v>2183</v>
      </c>
      <c r="Q1604" s="10">
        <v>457782.44654846098</v>
      </c>
      <c r="R1604" s="10">
        <v>1.4080620705670199</v>
      </c>
      <c r="S1604" s="18">
        <v>1.4080620705670199</v>
      </c>
      <c r="T1604" s="13">
        <v>43903</v>
      </c>
      <c r="U1604" s="14">
        <v>1.1873287202</v>
      </c>
      <c r="V1604" s="14">
        <v>2139</v>
      </c>
      <c r="W1604" s="14">
        <v>14959.51074441586</v>
      </c>
      <c r="X1604" s="14">
        <v>94.356055907432221</v>
      </c>
      <c r="Y1604" s="19">
        <f t="shared" si="51"/>
        <v>-0.94356055907432224</v>
      </c>
      <c r="Z1604" s="19">
        <v>-0.94359999999999999</v>
      </c>
      <c r="AA1604" t="s">
        <v>13262</v>
      </c>
      <c r="AB1604" s="121">
        <v>3</v>
      </c>
    </row>
    <row r="1605" spans="1:28" ht="20.25">
      <c r="A1605">
        <v>1395</v>
      </c>
      <c r="B1605" t="s">
        <v>782</v>
      </c>
      <c r="C1605" t="s">
        <v>783</v>
      </c>
      <c r="D1605" t="str">
        <f t="shared" si="50"/>
        <v>Dollarcoin DLC</v>
      </c>
      <c r="E1605" s="3" t="s">
        <v>8891</v>
      </c>
      <c r="F1605" s="3" t="s">
        <v>8883</v>
      </c>
      <c r="G1605" s="3" t="s">
        <v>8883</v>
      </c>
      <c r="H1605" s="4">
        <v>1812</v>
      </c>
      <c r="I1605" s="4">
        <v>14887.084957192899</v>
      </c>
      <c r="J1605" s="6">
        <v>43320</v>
      </c>
      <c r="K1605" s="7">
        <v>1.01788E-2</v>
      </c>
      <c r="L1605" s="7">
        <v>1618</v>
      </c>
      <c r="M1605" s="7">
        <v>93046.940415000005</v>
      </c>
      <c r="N1605" s="9">
        <v>43321</v>
      </c>
      <c r="O1605" s="10">
        <v>1.0845499999999999E-2</v>
      </c>
      <c r="P1605" s="10">
        <v>2427</v>
      </c>
      <c r="Q1605" s="10">
        <v>97766.039650000006</v>
      </c>
      <c r="R1605" s="10">
        <v>1.0654988800251499</v>
      </c>
      <c r="S1605" s="18">
        <v>1.0654988800251499</v>
      </c>
      <c r="T1605" s="13">
        <v>44461</v>
      </c>
      <c r="U1605" s="14">
        <v>0</v>
      </c>
      <c r="V1605" s="14">
        <v>2059</v>
      </c>
      <c r="W1605" s="14">
        <v>23814.880000000001</v>
      </c>
      <c r="X1605" s="14">
        <v>100</v>
      </c>
      <c r="Y1605" s="19">
        <f t="shared" si="51"/>
        <v>-1</v>
      </c>
      <c r="Z1605" s="19">
        <v>-1</v>
      </c>
      <c r="AA1605" t="s">
        <v>13263</v>
      </c>
      <c r="AB1605" s="121">
        <v>3</v>
      </c>
    </row>
    <row r="1606" spans="1:28" ht="20.25">
      <c r="A1606">
        <v>3491</v>
      </c>
      <c r="B1606" t="s">
        <v>3645</v>
      </c>
      <c r="C1606" t="s">
        <v>3646</v>
      </c>
      <c r="D1606" t="str">
        <f t="shared" si="50"/>
        <v>EZOOW EZW</v>
      </c>
      <c r="E1606" s="3" t="s">
        <v>8887</v>
      </c>
      <c r="F1606" s="3" t="s">
        <v>8883</v>
      </c>
      <c r="G1606" s="3" t="s">
        <v>8883</v>
      </c>
      <c r="H1606" s="4">
        <v>1813</v>
      </c>
      <c r="I1606" s="4">
        <v>14767.443686641849</v>
      </c>
      <c r="J1606" s="6">
        <v>43550</v>
      </c>
      <c r="K1606" s="8">
        <v>4.06201041562E-7</v>
      </c>
      <c r="L1606" s="7">
        <v>2070</v>
      </c>
      <c r="M1606" s="7">
        <v>4692.3967021571734</v>
      </c>
      <c r="N1606" s="9">
        <v>44233</v>
      </c>
      <c r="O1606" s="10">
        <v>3.9232833006E-4</v>
      </c>
      <c r="P1606" s="10">
        <v>1568</v>
      </c>
      <c r="Q1606" s="10">
        <v>4532140.4274523146</v>
      </c>
      <c r="R1606" s="10">
        <v>965.84767126973861</v>
      </c>
      <c r="S1606" s="18">
        <v>965.84767126973861</v>
      </c>
      <c r="T1606" s="13">
        <v>44237</v>
      </c>
      <c r="U1606" s="16">
        <v>1.7442406459999999E-5</v>
      </c>
      <c r="V1606" s="14">
        <v>1575</v>
      </c>
      <c r="W1606" s="16">
        <v>201493.05928871309</v>
      </c>
      <c r="X1606" s="16">
        <v>95.55413027212883</v>
      </c>
      <c r="Y1606" s="19">
        <f t="shared" si="51"/>
        <v>-0.95554130272128834</v>
      </c>
      <c r="Z1606" s="19">
        <v>-0.95550000000000002</v>
      </c>
      <c r="AA1606" t="s">
        <v>13264</v>
      </c>
      <c r="AB1606" s="121">
        <v>3</v>
      </c>
    </row>
    <row r="1607" spans="1:28" ht="20.25">
      <c r="A1607">
        <v>3818</v>
      </c>
      <c r="B1607" t="s">
        <v>4097</v>
      </c>
      <c r="C1607" t="s">
        <v>4098</v>
      </c>
      <c r="D1607" t="str">
        <f t="shared" si="50"/>
        <v>GoPower GPT</v>
      </c>
      <c r="E1607" s="3" t="s">
        <v>8887</v>
      </c>
      <c r="F1607" s="3" t="s">
        <v>8883</v>
      </c>
      <c r="G1607" s="3" t="s">
        <v>8883</v>
      </c>
      <c r="H1607" s="4">
        <v>1814</v>
      </c>
      <c r="I1607" s="4">
        <v>14711.0917918046</v>
      </c>
      <c r="J1607" s="6">
        <v>43594</v>
      </c>
      <c r="K1607" s="7">
        <v>2.9321392127100001E-3</v>
      </c>
      <c r="L1607" s="7">
        <v>1364</v>
      </c>
      <c r="M1607" s="7">
        <v>238169.00641598509</v>
      </c>
      <c r="N1607" s="9">
        <v>43639</v>
      </c>
      <c r="O1607" s="10">
        <v>6.3526088492299997E-3</v>
      </c>
      <c r="P1607" s="10">
        <v>2156</v>
      </c>
      <c r="Q1607" s="10">
        <v>516003.65058115142</v>
      </c>
      <c r="R1607" s="10">
        <v>2.166544078703093</v>
      </c>
      <c r="S1607" s="18">
        <v>2.166544078703093</v>
      </c>
      <c r="T1607" s="13">
        <v>43948</v>
      </c>
      <c r="U1607" s="16">
        <v>2.9604556895E-5</v>
      </c>
      <c r="V1607" s="14">
        <v>2355</v>
      </c>
      <c r="W1607" s="16">
        <v>2404.6907017593271</v>
      </c>
      <c r="X1607" s="16">
        <v>99.533977967200229</v>
      </c>
      <c r="Y1607" s="19">
        <f t="shared" si="51"/>
        <v>-0.99533977967200227</v>
      </c>
      <c r="Z1607" s="19">
        <v>-0.99529999999999996</v>
      </c>
      <c r="AA1607" t="s">
        <v>13265</v>
      </c>
      <c r="AB1607" s="121">
        <v>3</v>
      </c>
    </row>
    <row r="1608" spans="1:28" ht="20.25">
      <c r="A1608">
        <v>513</v>
      </c>
      <c r="B1608" t="s">
        <v>325</v>
      </c>
      <c r="C1608" t="s">
        <v>326</v>
      </c>
      <c r="D1608" t="str">
        <f t="shared" si="50"/>
        <v>Titcoin TIT</v>
      </c>
      <c r="E1608" s="3" t="s">
        <v>8882</v>
      </c>
      <c r="F1608" s="3" t="s">
        <v>8883</v>
      </c>
      <c r="G1608" s="3" t="s">
        <v>8883</v>
      </c>
      <c r="H1608" s="4">
        <v>1815</v>
      </c>
      <c r="I1608" s="4">
        <v>14634.0279882041</v>
      </c>
      <c r="J1608" s="6">
        <v>43322</v>
      </c>
      <c r="K1608" s="7">
        <v>1.9975765608251099E-3</v>
      </c>
      <c r="L1608" s="7">
        <v>1599</v>
      </c>
      <c r="M1608" s="7">
        <v>99675.479042153107</v>
      </c>
      <c r="N1608" s="9">
        <v>43323</v>
      </c>
      <c r="O1608" s="10">
        <v>3.27554601244628E-3</v>
      </c>
      <c r="P1608" s="10">
        <v>2371</v>
      </c>
      <c r="Q1608" s="10">
        <v>163443.85708067089</v>
      </c>
      <c r="R1608" s="10">
        <v>1.6397599354556389</v>
      </c>
      <c r="S1608" s="18">
        <v>1.6397599354556389</v>
      </c>
      <c r="T1608" s="13">
        <v>44139</v>
      </c>
      <c r="U1608" s="14">
        <v>1.4127434501E-4</v>
      </c>
      <c r="V1608" s="14">
        <v>2217</v>
      </c>
      <c r="W1608" s="14">
        <v>9444.933138194303</v>
      </c>
      <c r="X1608" s="14">
        <v>95.686998611126455</v>
      </c>
      <c r="Y1608" s="19">
        <f t="shared" si="51"/>
        <v>-0.9568699861112645</v>
      </c>
      <c r="Z1608" s="19">
        <v>-0.95689999999999997</v>
      </c>
      <c r="AA1608" t="s">
        <v>13266</v>
      </c>
      <c r="AB1608" s="121">
        <v>3</v>
      </c>
    </row>
    <row r="1609" spans="1:28" ht="20.25">
      <c r="A1609">
        <v>2180</v>
      </c>
      <c r="B1609" t="s">
        <v>1720</v>
      </c>
      <c r="C1609" t="s">
        <v>1721</v>
      </c>
      <c r="D1609" t="str">
        <f t="shared" si="50"/>
        <v>bitJob STU</v>
      </c>
      <c r="E1609" s="3" t="s">
        <v>8887</v>
      </c>
      <c r="F1609" s="3" t="s">
        <v>8883</v>
      </c>
      <c r="G1609" s="3" t="s">
        <v>8883</v>
      </c>
      <c r="H1609" s="4">
        <v>1816</v>
      </c>
      <c r="I1609" s="4">
        <v>14604.85188382876</v>
      </c>
      <c r="J1609" s="6">
        <v>43326</v>
      </c>
      <c r="K1609" s="7">
        <v>3.7745919544249799E-3</v>
      </c>
      <c r="L1609" s="7">
        <v>1443</v>
      </c>
      <c r="M1609" s="7">
        <v>181346.46111145051</v>
      </c>
      <c r="N1609" s="9">
        <v>43411</v>
      </c>
      <c r="O1609" s="10">
        <v>1.1119936712099999E-2</v>
      </c>
      <c r="P1609" s="10">
        <v>2145</v>
      </c>
      <c r="Q1609" s="10">
        <v>534246.13703174063</v>
      </c>
      <c r="R1609" s="10">
        <v>2.9459970365972992</v>
      </c>
      <c r="S1609" s="18">
        <v>2.9459970365972992</v>
      </c>
      <c r="T1609" s="13">
        <v>44022</v>
      </c>
      <c r="U1609" s="16">
        <v>9.2168954279399996E-5</v>
      </c>
      <c r="V1609" s="14">
        <v>2245</v>
      </c>
      <c r="W1609" s="16">
        <v>8093.917465737286</v>
      </c>
      <c r="X1609" s="16">
        <v>99.171137780135851</v>
      </c>
      <c r="Y1609" s="19">
        <f t="shared" si="51"/>
        <v>-0.99171137780135854</v>
      </c>
      <c r="Z1609" s="19">
        <v>-0.99170000000000003</v>
      </c>
      <c r="AA1609" t="s">
        <v>13267</v>
      </c>
      <c r="AB1609" s="121">
        <v>3</v>
      </c>
    </row>
    <row r="1610" spans="1:28" ht="20.25">
      <c r="A1610">
        <v>3457</v>
      </c>
      <c r="B1610" t="s">
        <v>3592</v>
      </c>
      <c r="C1610" t="s">
        <v>3593</v>
      </c>
      <c r="D1610" t="str">
        <f t="shared" si="50"/>
        <v>Iridium IRD</v>
      </c>
      <c r="E1610" s="3" t="s">
        <v>8887</v>
      </c>
      <c r="F1610" s="3" t="s">
        <v>8883</v>
      </c>
      <c r="G1610" s="3" t="s">
        <v>8883</v>
      </c>
      <c r="H1610" s="4">
        <v>1817</v>
      </c>
      <c r="I1610" s="4">
        <v>14598.6361641523</v>
      </c>
      <c r="J1610" s="6">
        <v>44223</v>
      </c>
      <c r="K1610" s="7">
        <v>2.9367E-4</v>
      </c>
      <c r="L1610" s="7">
        <v>2043</v>
      </c>
      <c r="M1610" s="7">
        <v>6172.39538249</v>
      </c>
      <c r="N1610" s="9">
        <v>44480</v>
      </c>
      <c r="O1610" s="10">
        <v>0.24925815557461481</v>
      </c>
      <c r="P1610" s="10">
        <v>1844</v>
      </c>
      <c r="Q1610" s="10">
        <v>1824748.56</v>
      </c>
      <c r="R1610" s="10">
        <v>848.76955621825459</v>
      </c>
      <c r="S1610" s="18">
        <v>848.76955621825459</v>
      </c>
      <c r="T1610" s="13">
        <v>44635</v>
      </c>
      <c r="U1610" s="14">
        <v>6.197225724736439E-3</v>
      </c>
      <c r="V1610" s="14">
        <v>1424</v>
      </c>
      <c r="W1610" s="14">
        <v>347733.13</v>
      </c>
      <c r="X1610" s="14">
        <v>97.513732013923487</v>
      </c>
      <c r="Y1610" s="19">
        <f t="shared" si="51"/>
        <v>-0.97513732013923482</v>
      </c>
      <c r="Z1610" s="19">
        <v>-0.97509999999999997</v>
      </c>
      <c r="AA1610" t="s">
        <v>13268</v>
      </c>
      <c r="AB1610" s="121">
        <v>3</v>
      </c>
    </row>
    <row r="1611" spans="1:28" ht="20.25">
      <c r="A1611">
        <v>1241</v>
      </c>
      <c r="B1611" t="s">
        <v>665</v>
      </c>
      <c r="C1611" t="s">
        <v>666</v>
      </c>
      <c r="D1611" t="str">
        <f t="shared" si="50"/>
        <v>FuzzBalls FUZZ</v>
      </c>
      <c r="E1611" s="3" t="s">
        <v>8891</v>
      </c>
      <c r="F1611" s="3" t="s">
        <v>8883</v>
      </c>
      <c r="G1611" s="3" t="s">
        <v>8883</v>
      </c>
      <c r="H1611" s="4">
        <v>1818</v>
      </c>
      <c r="I1611" s="4">
        <v>14532.1349545387</v>
      </c>
      <c r="J1611" s="6">
        <v>43474</v>
      </c>
      <c r="K1611" s="7">
        <v>1.2068082286399999E-3</v>
      </c>
      <c r="L1611" s="7">
        <v>2024</v>
      </c>
      <c r="M1611" s="7">
        <v>7790.1767440859003</v>
      </c>
      <c r="N1611" s="9">
        <v>44475</v>
      </c>
      <c r="O1611" s="10">
        <v>1.4344897478759999E-2</v>
      </c>
      <c r="P1611" s="10">
        <v>2498</v>
      </c>
      <c r="Q1611" s="10">
        <v>50836.13</v>
      </c>
      <c r="R1611" s="10">
        <v>11.886642084737719</v>
      </c>
      <c r="S1611" s="18">
        <v>11.886642084737719</v>
      </c>
      <c r="T1611" s="13">
        <v>44687</v>
      </c>
      <c r="U1611" s="14">
        <v>6.3867838939304237E-3</v>
      </c>
      <c r="V1611" s="14">
        <v>1998</v>
      </c>
      <c r="W1611" s="14">
        <v>31333.63</v>
      </c>
      <c r="X1611" s="14">
        <v>55.476963823637533</v>
      </c>
      <c r="Y1611" s="19">
        <f t="shared" si="51"/>
        <v>-0.55476963823637537</v>
      </c>
      <c r="Z1611" s="19">
        <v>-0.55479999999999996</v>
      </c>
      <c r="AA1611" t="s">
        <v>13269</v>
      </c>
      <c r="AB1611" s="121">
        <v>3</v>
      </c>
    </row>
    <row r="1612" spans="1:28" ht="20.25">
      <c r="A1612">
        <v>3068</v>
      </c>
      <c r="B1612" t="s">
        <v>2960</v>
      </c>
      <c r="C1612" t="s">
        <v>2961</v>
      </c>
      <c r="D1612" t="str">
        <f t="shared" si="50"/>
        <v>BitcoiNote BTCN</v>
      </c>
      <c r="E1612" s="3" t="s">
        <v>8884</v>
      </c>
      <c r="F1612" s="3" t="s">
        <v>8883</v>
      </c>
      <c r="G1612" s="3" t="s">
        <v>8883</v>
      </c>
      <c r="H1612" s="4">
        <v>1819</v>
      </c>
      <c r="I1612" s="4">
        <v>14444.85388736387</v>
      </c>
      <c r="J1612" s="6">
        <v>43319</v>
      </c>
      <c r="K1612" s="7">
        <v>2.0449735224247E-2</v>
      </c>
      <c r="L1612" s="7">
        <v>1430</v>
      </c>
      <c r="M1612" s="7">
        <v>189273.7513521316</v>
      </c>
      <c r="N1612" s="9">
        <v>43324</v>
      </c>
      <c r="O1612" s="10">
        <v>4.5602858066558803E-2</v>
      </c>
      <c r="P1612" s="10">
        <v>2203</v>
      </c>
      <c r="Q1612" s="10">
        <v>422986.84744203062</v>
      </c>
      <c r="R1612" s="10">
        <v>2.229997482436255</v>
      </c>
      <c r="S1612" s="18">
        <v>2.229997482436255</v>
      </c>
      <c r="T1612" s="13">
        <v>44176</v>
      </c>
      <c r="U1612" s="14">
        <v>7.2229601937000005E-4</v>
      </c>
      <c r="V1612" s="14">
        <v>2232</v>
      </c>
      <c r="W1612" s="14">
        <v>8795.0555372592898</v>
      </c>
      <c r="X1612" s="14">
        <v>98.416116774269298</v>
      </c>
      <c r="Y1612" s="19">
        <f t="shared" si="51"/>
        <v>-0.98416116774269302</v>
      </c>
      <c r="Z1612" s="19">
        <v>-0.98419999999999996</v>
      </c>
      <c r="AA1612" t="s">
        <v>13270</v>
      </c>
      <c r="AB1612" s="121">
        <v>3</v>
      </c>
    </row>
    <row r="1613" spans="1:28" ht="20.25">
      <c r="A1613">
        <v>3421</v>
      </c>
      <c r="B1613" t="s">
        <v>3537</v>
      </c>
      <c r="C1613" t="s">
        <v>3538</v>
      </c>
      <c r="D1613" t="str">
        <f t="shared" si="50"/>
        <v>Kabberry Coin KKC</v>
      </c>
      <c r="E1613" s="3" t="s">
        <v>8887</v>
      </c>
      <c r="F1613" s="3" t="s">
        <v>8883</v>
      </c>
      <c r="G1613" s="3" t="s">
        <v>8883</v>
      </c>
      <c r="H1613" s="4">
        <v>1820</v>
      </c>
      <c r="I1613" s="4">
        <v>14306.23909464287</v>
      </c>
      <c r="J1613" s="6">
        <v>43394</v>
      </c>
      <c r="K1613" s="7">
        <v>1.4965352602303E-3</v>
      </c>
      <c r="L1613" s="7">
        <v>2046</v>
      </c>
      <c r="M1613" s="7">
        <v>6009.2093907237359</v>
      </c>
      <c r="N1613" s="9">
        <v>43437</v>
      </c>
      <c r="O1613" s="10">
        <v>3.7551961278999998E-2</v>
      </c>
      <c r="P1613" s="10">
        <v>2338</v>
      </c>
      <c r="Q1613" s="10">
        <v>212544.65257057591</v>
      </c>
      <c r="R1613" s="10">
        <v>25.09260040636876</v>
      </c>
      <c r="S1613" s="18">
        <v>25.09260040636876</v>
      </c>
      <c r="T1613" s="13">
        <v>44163</v>
      </c>
      <c r="U1613" s="14">
        <v>1.7717907582000001E-4</v>
      </c>
      <c r="V1613" s="14">
        <v>2323</v>
      </c>
      <c r="W1613" s="14">
        <v>3517.1652037333511</v>
      </c>
      <c r="X1613" s="14">
        <v>99.528176239574776</v>
      </c>
      <c r="Y1613" s="19">
        <f t="shared" si="51"/>
        <v>-0.99528176239574773</v>
      </c>
      <c r="Z1613" s="19">
        <v>-0.99529999999999996</v>
      </c>
      <c r="AA1613" t="s">
        <v>13271</v>
      </c>
      <c r="AB1613" s="121">
        <v>3</v>
      </c>
    </row>
    <row r="1614" spans="1:28" ht="20.25">
      <c r="A1614">
        <v>4598</v>
      </c>
      <c r="B1614" t="s">
        <v>4890</v>
      </c>
      <c r="C1614" t="s">
        <v>4891</v>
      </c>
      <c r="D1614" t="str">
        <f t="shared" si="50"/>
        <v>Acash Coin ACA</v>
      </c>
      <c r="E1614" s="3" t="s">
        <v>8887</v>
      </c>
      <c r="F1614" s="3" t="s">
        <v>8883</v>
      </c>
      <c r="G1614" s="3" t="s">
        <v>8883</v>
      </c>
      <c r="H1614" s="4">
        <v>1821</v>
      </c>
      <c r="I1614" s="4">
        <v>14119.492963769109</v>
      </c>
      <c r="J1614" s="6">
        <v>43906</v>
      </c>
      <c r="K1614" s="8">
        <v>1.10515144733E-6</v>
      </c>
      <c r="L1614" s="7">
        <v>2026</v>
      </c>
      <c r="M1614" s="7">
        <v>7739.7422898438617</v>
      </c>
      <c r="N1614" s="9">
        <v>44014</v>
      </c>
      <c r="O1614" s="10">
        <v>0.20441861783599999</v>
      </c>
      <c r="P1614" s="10">
        <v>137</v>
      </c>
      <c r="Q1614" s="10">
        <v>1431611409.5666461</v>
      </c>
      <c r="R1614" s="10">
        <v>184968.8731167723</v>
      </c>
      <c r="S1614" s="18">
        <v>184968.8731167723</v>
      </c>
      <c r="T1614" s="13">
        <v>44017</v>
      </c>
      <c r="U1614" s="14">
        <v>7.8904360131399995E-2</v>
      </c>
      <c r="V1614" s="14">
        <v>100</v>
      </c>
      <c r="W1614" s="14">
        <v>552593415.53367269</v>
      </c>
      <c r="X1614" s="14">
        <v>61.400599922506572</v>
      </c>
      <c r="Y1614" s="19">
        <f t="shared" si="51"/>
        <v>-0.61400599922506571</v>
      </c>
      <c r="Z1614" s="19">
        <v>-0.61399999999999999</v>
      </c>
      <c r="AA1614" t="s">
        <v>13272</v>
      </c>
      <c r="AB1614" s="121">
        <v>3</v>
      </c>
    </row>
    <row r="1615" spans="1:28" ht="20.25">
      <c r="A1615">
        <v>1882</v>
      </c>
      <c r="B1615" t="s">
        <v>1321</v>
      </c>
      <c r="C1615" t="s">
        <v>100</v>
      </c>
      <c r="D1615" t="str">
        <f t="shared" si="50"/>
        <v>BlockCAT CAT</v>
      </c>
      <c r="E1615" s="3" t="s">
        <v>8887</v>
      </c>
      <c r="F1615" s="3" t="s">
        <v>8883</v>
      </c>
      <c r="G1615" s="3" t="s">
        <v>8883</v>
      </c>
      <c r="H1615" s="4">
        <v>1822</v>
      </c>
      <c r="I1615" s="4">
        <v>14044.554971046649</v>
      </c>
      <c r="J1615" s="6">
        <v>43334</v>
      </c>
      <c r="K1615" s="7">
        <v>0.10728225857019399</v>
      </c>
      <c r="L1615" s="7">
        <v>1010</v>
      </c>
      <c r="M1615" s="7">
        <v>789610.41622902127</v>
      </c>
      <c r="N1615" s="9">
        <v>43344</v>
      </c>
      <c r="O1615" s="10">
        <v>0.16888427734375</v>
      </c>
      <c r="P1615" s="10">
        <v>1950</v>
      </c>
      <c r="Q1615" s="10">
        <v>1243008.735136613</v>
      </c>
      <c r="R1615" s="10">
        <v>1.5742050884699661</v>
      </c>
      <c r="S1615" s="18">
        <v>1.5742050884699661</v>
      </c>
      <c r="T1615" s="13">
        <v>43903</v>
      </c>
      <c r="U1615" s="14">
        <v>1.90819617743E-3</v>
      </c>
      <c r="V1615" s="14">
        <v>2152</v>
      </c>
      <c r="W1615" s="14">
        <v>14044.554971046649</v>
      </c>
      <c r="X1615" s="14">
        <v>98.870116148499704</v>
      </c>
      <c r="Y1615" s="19">
        <f t="shared" si="51"/>
        <v>-0.98870116148499709</v>
      </c>
      <c r="Z1615" s="19">
        <v>-0.98870000000000002</v>
      </c>
      <c r="AA1615" t="s">
        <v>13273</v>
      </c>
      <c r="AB1615" s="121">
        <v>3</v>
      </c>
    </row>
    <row r="1616" spans="1:28" ht="20.25">
      <c r="A1616">
        <v>3165</v>
      </c>
      <c r="B1616" t="s">
        <v>3117</v>
      </c>
      <c r="C1616" t="s">
        <v>3118</v>
      </c>
      <c r="D1616" t="str">
        <f t="shared" si="50"/>
        <v>Arion ARION</v>
      </c>
      <c r="E1616" s="3" t="s">
        <v>8887</v>
      </c>
      <c r="F1616" s="3" t="s">
        <v>8883</v>
      </c>
      <c r="G1616" s="3" t="s">
        <v>8883</v>
      </c>
      <c r="H1616" s="4">
        <v>1823</v>
      </c>
      <c r="I1616" s="4">
        <v>14040.475799121299</v>
      </c>
      <c r="J1616" s="6">
        <v>43554</v>
      </c>
      <c r="K1616" s="7">
        <v>2.1567737316099999E-3</v>
      </c>
      <c r="L1616" s="7">
        <v>1910</v>
      </c>
      <c r="M1616" s="7">
        <v>22590.8589218288</v>
      </c>
      <c r="N1616" s="9">
        <v>43628</v>
      </c>
      <c r="O1616" s="10">
        <v>3.7962366858800001E-2</v>
      </c>
      <c r="P1616" s="10">
        <v>2301</v>
      </c>
      <c r="Q1616" s="10">
        <v>257897.04562639401</v>
      </c>
      <c r="R1616" s="10">
        <v>17.601460135765681</v>
      </c>
      <c r="S1616" s="18">
        <v>17.601460135765681</v>
      </c>
      <c r="T1616" s="13">
        <v>43906</v>
      </c>
      <c r="U1616" s="14">
        <v>5.8665782453800003E-4</v>
      </c>
      <c r="V1616" s="14">
        <v>2238</v>
      </c>
      <c r="W1616" s="14">
        <v>8453.3936720218207</v>
      </c>
      <c r="X1616" s="14">
        <v>98.454633172056802</v>
      </c>
      <c r="Y1616" s="19">
        <f t="shared" si="51"/>
        <v>-0.98454633172056805</v>
      </c>
      <c r="Z1616" s="19">
        <v>-0.98450000000000004</v>
      </c>
      <c r="AA1616" t="s">
        <v>13274</v>
      </c>
      <c r="AB1616" s="121">
        <v>3</v>
      </c>
    </row>
    <row r="1617" spans="1:28" ht="20.25">
      <c r="A1617">
        <v>3476</v>
      </c>
      <c r="B1617" t="s">
        <v>3618</v>
      </c>
      <c r="C1617" t="s">
        <v>3619</v>
      </c>
      <c r="D1617" t="str">
        <f t="shared" si="50"/>
        <v>Italian Lira ITL</v>
      </c>
      <c r="E1617" s="3" t="s">
        <v>8887</v>
      </c>
      <c r="F1617" s="3" t="s">
        <v>8883</v>
      </c>
      <c r="G1617" s="3" t="s">
        <v>8883</v>
      </c>
      <c r="H1617" s="4">
        <v>1824</v>
      </c>
      <c r="I1617" s="4">
        <v>13859.316076130899</v>
      </c>
      <c r="J1617" s="6">
        <v>43434</v>
      </c>
      <c r="K1617" s="8">
        <v>1.1760536824499999E-5</v>
      </c>
      <c r="L1617" s="7">
        <v>1695</v>
      </c>
      <c r="M1617" s="7">
        <v>63274.992239230902</v>
      </c>
      <c r="N1617" s="9">
        <v>43454</v>
      </c>
      <c r="O1617" s="12">
        <v>4.5020450701400001E-5</v>
      </c>
      <c r="P1617" s="10">
        <v>2302</v>
      </c>
      <c r="Q1617" s="10">
        <v>257401.00524275901</v>
      </c>
      <c r="R1617" s="10">
        <v>3.828094871282719</v>
      </c>
      <c r="S1617" s="18">
        <v>3.828094871282719</v>
      </c>
      <c r="T1617" s="13">
        <v>43903</v>
      </c>
      <c r="U1617" s="16">
        <v>4.0432175232400001E-7</v>
      </c>
      <c r="V1617" s="14">
        <v>2154</v>
      </c>
      <c r="W1617" s="16">
        <v>13859.316076130899</v>
      </c>
      <c r="X1617" s="16">
        <v>99.101915360630926</v>
      </c>
      <c r="Y1617" s="19">
        <f t="shared" si="51"/>
        <v>-0.99101915360630921</v>
      </c>
      <c r="Z1617" s="19">
        <v>-0.99099999999999999</v>
      </c>
      <c r="AA1617" t="s">
        <v>13275</v>
      </c>
      <c r="AB1617" s="121">
        <v>3</v>
      </c>
    </row>
    <row r="1618" spans="1:28" ht="20.25">
      <c r="A1618">
        <v>2565</v>
      </c>
      <c r="B1618" t="s">
        <v>2272</v>
      </c>
      <c r="C1618" t="s">
        <v>2273</v>
      </c>
      <c r="D1618" t="str">
        <f t="shared" si="50"/>
        <v>StarterCoin STAC</v>
      </c>
      <c r="E1618" s="3" t="s">
        <v>8887</v>
      </c>
      <c r="F1618" s="3" t="s">
        <v>8883</v>
      </c>
      <c r="G1618" s="3" t="s">
        <v>8883</v>
      </c>
      <c r="H1618" s="4">
        <v>1825</v>
      </c>
      <c r="I1618" s="4">
        <v>13770.8958607812</v>
      </c>
      <c r="J1618" s="6">
        <v>43818</v>
      </c>
      <c r="K1618" s="8">
        <v>1.14675905218E-5</v>
      </c>
      <c r="L1618" s="7">
        <v>2064</v>
      </c>
      <c r="M1618" s="7">
        <v>4866.5923609914698</v>
      </c>
      <c r="N1618" s="9">
        <v>44320</v>
      </c>
      <c r="O1618" s="10">
        <v>1.9319300000000001E-2</v>
      </c>
      <c r="P1618" s="10">
        <v>2208</v>
      </c>
      <c r="Q1618" s="10">
        <v>412434.02</v>
      </c>
      <c r="R1618" s="10">
        <v>1684.686941278015</v>
      </c>
      <c r="S1618" s="18">
        <v>1684.686941278015</v>
      </c>
      <c r="T1618" s="13">
        <v>44616</v>
      </c>
      <c r="U1618" s="16">
        <v>7.9880143908699005E-5</v>
      </c>
      <c r="V1618" s="14">
        <v>2009</v>
      </c>
      <c r="W1618" s="16">
        <v>30083.85</v>
      </c>
      <c r="X1618" s="16">
        <v>99.586526717279099</v>
      </c>
      <c r="Y1618" s="19">
        <f t="shared" si="51"/>
        <v>-0.995865267172791</v>
      </c>
      <c r="Z1618" s="19">
        <v>-0.99590000000000001</v>
      </c>
      <c r="AA1618" t="s">
        <v>13276</v>
      </c>
      <c r="AB1618" s="121">
        <v>3</v>
      </c>
    </row>
    <row r="1619" spans="1:28" ht="20.25">
      <c r="A1619">
        <v>601</v>
      </c>
      <c r="B1619" t="s">
        <v>354</v>
      </c>
      <c r="C1619" t="s">
        <v>355</v>
      </c>
      <c r="D1619" t="str">
        <f t="shared" si="50"/>
        <v>Acoin ACOIN</v>
      </c>
      <c r="E1619" s="3" t="s">
        <v>8882</v>
      </c>
      <c r="F1619" s="3" t="s">
        <v>8883</v>
      </c>
      <c r="G1619" s="3" t="s">
        <v>8883</v>
      </c>
      <c r="H1619" s="4">
        <v>1826</v>
      </c>
      <c r="I1619" s="4">
        <v>13730.5489610761</v>
      </c>
      <c r="J1619" s="6">
        <v>44000</v>
      </c>
      <c r="K1619" s="7">
        <v>3.8206445721800002E-3</v>
      </c>
      <c r="L1619" s="7">
        <v>2012</v>
      </c>
      <c r="M1619" s="7">
        <v>8724.9310725763207</v>
      </c>
      <c r="N1619" s="9">
        <v>44160</v>
      </c>
      <c r="O1619" s="10">
        <v>0.12395354</v>
      </c>
      <c r="P1619" s="10">
        <v>2396</v>
      </c>
      <c r="Q1619" s="10">
        <v>130968.8788185</v>
      </c>
      <c r="R1619" s="10">
        <v>32.443096356716069</v>
      </c>
      <c r="S1619" s="18">
        <v>32.443096356716069</v>
      </c>
      <c r="T1619" s="13">
        <v>44655</v>
      </c>
      <c r="U1619" s="14">
        <v>2.2924928086512468E-3</v>
      </c>
      <c r="V1619" s="14">
        <v>2224</v>
      </c>
      <c r="W1619" s="14">
        <v>9101.3799999999992</v>
      </c>
      <c r="X1619" s="14">
        <v>98.150522519444579</v>
      </c>
      <c r="Y1619" s="19">
        <f t="shared" si="51"/>
        <v>-0.98150522519444583</v>
      </c>
      <c r="Z1619" s="19">
        <v>-0.98150000000000004</v>
      </c>
      <c r="AA1619" t="s">
        <v>13277</v>
      </c>
      <c r="AB1619" s="121">
        <v>3</v>
      </c>
    </row>
    <row r="1620" spans="1:28" ht="20.25">
      <c r="A1620">
        <v>2883</v>
      </c>
      <c r="B1620" t="s">
        <v>2691</v>
      </c>
      <c r="C1620" t="s">
        <v>2691</v>
      </c>
      <c r="D1620" t="str">
        <f t="shared" si="50"/>
        <v>ZINC ZINC</v>
      </c>
      <c r="E1620" s="3" t="s">
        <v>8887</v>
      </c>
      <c r="F1620" s="3" t="s">
        <v>8883</v>
      </c>
      <c r="G1620" s="3" t="s">
        <v>8883</v>
      </c>
      <c r="H1620" s="4">
        <v>1827</v>
      </c>
      <c r="I1620" s="4">
        <v>13526.8293752463</v>
      </c>
      <c r="J1620" s="6">
        <v>43910</v>
      </c>
      <c r="K1620" s="7">
        <v>2.2076309526900002E-3</v>
      </c>
      <c r="L1620" s="7">
        <v>1984</v>
      </c>
      <c r="M1620" s="7">
        <v>13054.7176551266</v>
      </c>
      <c r="N1620" s="9">
        <v>44069</v>
      </c>
      <c r="O1620" s="10">
        <v>0.23065524173400001</v>
      </c>
      <c r="P1620" s="10">
        <v>2066</v>
      </c>
      <c r="Q1620" s="10">
        <v>749915.88787652401</v>
      </c>
      <c r="R1620" s="10">
        <v>104.4808877375752</v>
      </c>
      <c r="S1620" s="18">
        <v>104.4808877375752</v>
      </c>
      <c r="T1620" s="13">
        <v>44435</v>
      </c>
      <c r="U1620" s="14">
        <v>3.6148000000000002E-4</v>
      </c>
      <c r="V1620" s="14">
        <v>2301</v>
      </c>
      <c r="W1620" s="14">
        <v>4477.8599999999997</v>
      </c>
      <c r="X1620" s="14">
        <v>99.843281255053</v>
      </c>
      <c r="Y1620" s="19">
        <f t="shared" si="51"/>
        <v>-0.99843281255052996</v>
      </c>
      <c r="Z1620" s="19">
        <v>-0.99839999999999995</v>
      </c>
      <c r="AA1620" t="s">
        <v>13278</v>
      </c>
      <c r="AB1620" s="121">
        <v>3</v>
      </c>
    </row>
    <row r="1621" spans="1:28" ht="20.25">
      <c r="A1621">
        <v>3682</v>
      </c>
      <c r="B1621" t="s">
        <v>3876</v>
      </c>
      <c r="C1621" t="s">
        <v>3877</v>
      </c>
      <c r="D1621" t="str">
        <f t="shared" si="50"/>
        <v>Italo XTA</v>
      </c>
      <c r="E1621" s="3" t="s">
        <v>3686</v>
      </c>
      <c r="F1621" s="3" t="s">
        <v>8883</v>
      </c>
      <c r="G1621" s="3" t="s">
        <v>8883</v>
      </c>
      <c r="H1621" s="4">
        <v>1828</v>
      </c>
      <c r="I1621" s="4">
        <v>13515.343420810999</v>
      </c>
      <c r="J1621" s="6">
        <v>43623</v>
      </c>
      <c r="K1621" s="7">
        <v>3.1178069421800001E-3</v>
      </c>
      <c r="L1621" s="7">
        <v>2001</v>
      </c>
      <c r="M1621" s="7">
        <v>10146.843372064401</v>
      </c>
      <c r="N1621" s="9">
        <v>43625</v>
      </c>
      <c r="O1621" s="10">
        <v>9.8938410197199997E-2</v>
      </c>
      <c r="P1621" s="10">
        <v>2530</v>
      </c>
      <c r="Q1621" s="10">
        <v>28208.382756258699</v>
      </c>
      <c r="R1621" s="10">
        <v>31.733334369966261</v>
      </c>
      <c r="S1621" s="18">
        <v>31.733334369966261</v>
      </c>
      <c r="T1621" s="13">
        <v>44135</v>
      </c>
      <c r="U1621" s="14">
        <v>2.8237E-4</v>
      </c>
      <c r="V1621" s="14">
        <v>2334</v>
      </c>
      <c r="W1621" s="14">
        <v>3319.8475779099999</v>
      </c>
      <c r="X1621" s="14">
        <v>99.714600225092369</v>
      </c>
      <c r="Y1621" s="19">
        <f t="shared" si="51"/>
        <v>-0.99714600225092365</v>
      </c>
      <c r="Z1621" s="19">
        <v>-0.99709999999999999</v>
      </c>
      <c r="AA1621" t="s">
        <v>13279</v>
      </c>
      <c r="AB1621" s="121">
        <v>3</v>
      </c>
    </row>
    <row r="1622" spans="1:28" ht="20.25">
      <c r="A1622">
        <v>1334</v>
      </c>
      <c r="B1622" t="s">
        <v>734</v>
      </c>
      <c r="C1622" t="s">
        <v>735</v>
      </c>
      <c r="D1622" t="str">
        <f t="shared" si="50"/>
        <v>Elementrem ELE</v>
      </c>
      <c r="E1622" s="3" t="s">
        <v>8887</v>
      </c>
      <c r="F1622" s="3" t="s">
        <v>8883</v>
      </c>
      <c r="G1622" s="3" t="s">
        <v>8883</v>
      </c>
      <c r="H1622" s="4">
        <v>1829</v>
      </c>
      <c r="I1622" s="4">
        <v>13366.534159534351</v>
      </c>
      <c r="J1622" s="6">
        <v>43330</v>
      </c>
      <c r="K1622" s="7">
        <v>9.6023119986057299E-3</v>
      </c>
      <c r="L1622" s="7">
        <v>1354</v>
      </c>
      <c r="M1622" s="7">
        <v>251112.32001943231</v>
      </c>
      <c r="N1622" s="9">
        <v>43344</v>
      </c>
      <c r="O1622" s="10">
        <v>1.2217160314321501E-2</v>
      </c>
      <c r="P1622" s="10">
        <v>2259</v>
      </c>
      <c r="Q1622" s="10">
        <v>319594.70101483952</v>
      </c>
      <c r="R1622" s="10">
        <v>1.272314450529773</v>
      </c>
      <c r="S1622" s="18">
        <v>1.272314450529773</v>
      </c>
      <c r="T1622" s="13">
        <v>44009</v>
      </c>
      <c r="U1622" s="14">
        <v>4.51138561379E-4</v>
      </c>
      <c r="V1622" s="14">
        <v>2181</v>
      </c>
      <c r="W1622" s="14">
        <v>11822.32903773838</v>
      </c>
      <c r="X1622" s="14">
        <v>96.307336977070221</v>
      </c>
      <c r="Y1622" s="19">
        <f t="shared" si="51"/>
        <v>-0.96307336977070224</v>
      </c>
      <c r="Z1622" s="19">
        <v>-0.96309999999999996</v>
      </c>
      <c r="AA1622" t="s">
        <v>13280</v>
      </c>
      <c r="AB1622" s="121">
        <v>3</v>
      </c>
    </row>
    <row r="1623" spans="1:28" ht="20.25">
      <c r="A1623">
        <v>316</v>
      </c>
      <c r="B1623" t="s">
        <v>243</v>
      </c>
      <c r="C1623" t="s">
        <v>244</v>
      </c>
      <c r="D1623" t="str">
        <f t="shared" si="50"/>
        <v>Dreamcoin DRM</v>
      </c>
      <c r="E1623" s="3" t="s">
        <v>8887</v>
      </c>
      <c r="F1623" s="3" t="s">
        <v>8883</v>
      </c>
      <c r="G1623" s="3" t="s">
        <v>8883</v>
      </c>
      <c r="H1623" s="4">
        <v>1830</v>
      </c>
      <c r="I1623" s="4">
        <v>13311.9184327891</v>
      </c>
      <c r="J1623" s="6">
        <v>43653</v>
      </c>
      <c r="K1623" s="7">
        <v>3.37751161878E-3</v>
      </c>
      <c r="L1623" s="7">
        <v>1803</v>
      </c>
      <c r="M1623" s="7">
        <v>38128.352555079502</v>
      </c>
      <c r="N1623" s="9">
        <v>43665</v>
      </c>
      <c r="O1623" s="10">
        <v>0.170156621235</v>
      </c>
      <c r="P1623" s="10">
        <v>2473</v>
      </c>
      <c r="Q1623" s="10">
        <v>63488.015824690301</v>
      </c>
      <c r="R1623" s="10">
        <v>50.379285237355518</v>
      </c>
      <c r="S1623" s="18">
        <v>50.379285237355518</v>
      </c>
      <c r="T1623" s="13">
        <v>43905</v>
      </c>
      <c r="U1623" s="14">
        <v>2.7202261755299999E-3</v>
      </c>
      <c r="V1623" s="14">
        <v>2222</v>
      </c>
      <c r="W1623" s="14">
        <v>9223.5255876081501</v>
      </c>
      <c r="X1623" s="14">
        <v>98.401339803419603</v>
      </c>
      <c r="Y1623" s="19">
        <f t="shared" si="51"/>
        <v>-0.98401339803419607</v>
      </c>
      <c r="Z1623" s="19">
        <v>-0.98399999999999999</v>
      </c>
      <c r="AA1623" t="s">
        <v>13281</v>
      </c>
      <c r="AB1623" s="121">
        <v>3</v>
      </c>
    </row>
    <row r="1624" spans="1:28" ht="20.25">
      <c r="A1624">
        <v>3088</v>
      </c>
      <c r="B1624" t="s">
        <v>2991</v>
      </c>
      <c r="C1624" t="s">
        <v>2992</v>
      </c>
      <c r="D1624" t="str">
        <f t="shared" si="50"/>
        <v>BitCoin One BTCONE</v>
      </c>
      <c r="E1624" s="3" t="s">
        <v>8887</v>
      </c>
      <c r="F1624" s="3" t="s">
        <v>8883</v>
      </c>
      <c r="G1624" s="3" t="s">
        <v>8883</v>
      </c>
      <c r="H1624" s="4">
        <v>1831</v>
      </c>
      <c r="I1624" s="4">
        <v>13143.601732276171</v>
      </c>
      <c r="J1624" s="6">
        <v>43337</v>
      </c>
      <c r="K1624" s="7">
        <v>2.4582310579717198E-3</v>
      </c>
      <c r="L1624" s="7">
        <v>1897</v>
      </c>
      <c r="M1624" s="7">
        <v>23795.92246427204</v>
      </c>
      <c r="N1624" s="9">
        <v>43339</v>
      </c>
      <c r="O1624" s="10">
        <v>7.0555401034653204E-3</v>
      </c>
      <c r="P1624" s="10">
        <v>2461</v>
      </c>
      <c r="Q1624" s="10">
        <v>69815.274877799689</v>
      </c>
      <c r="R1624" s="10">
        <v>2.8701696207869198</v>
      </c>
      <c r="S1624" s="18">
        <v>2.8701696207869198</v>
      </c>
      <c r="T1624" s="13">
        <v>43950</v>
      </c>
      <c r="U1624" s="16">
        <v>5.5408751167300001E-5</v>
      </c>
      <c r="V1624" s="14">
        <v>2445</v>
      </c>
      <c r="W1624" s="16">
        <v>759.50725494016831</v>
      </c>
      <c r="X1624" s="16">
        <v>99.214677397410213</v>
      </c>
      <c r="Y1624" s="19">
        <f t="shared" si="51"/>
        <v>-0.99214677397410211</v>
      </c>
      <c r="Z1624" s="19">
        <v>-0.99209999999999998</v>
      </c>
      <c r="AA1624" t="s">
        <v>13282</v>
      </c>
      <c r="AB1624" s="121">
        <v>3</v>
      </c>
    </row>
    <row r="1625" spans="1:28" ht="20.25">
      <c r="A1625">
        <v>1155</v>
      </c>
      <c r="B1625" t="s">
        <v>606</v>
      </c>
      <c r="C1625" t="s">
        <v>607</v>
      </c>
      <c r="D1625" t="str">
        <f t="shared" si="50"/>
        <v>Litecred LTCR</v>
      </c>
      <c r="E1625" s="3" t="s">
        <v>8882</v>
      </c>
      <c r="F1625" s="3" t="s">
        <v>8883</v>
      </c>
      <c r="G1625" s="3" t="s">
        <v>8883</v>
      </c>
      <c r="H1625" s="4">
        <v>1832</v>
      </c>
      <c r="I1625" s="4">
        <v>13050.824434480901</v>
      </c>
      <c r="J1625" s="6">
        <v>44075</v>
      </c>
      <c r="K1625" s="7">
        <v>1.1582216672400001E-4</v>
      </c>
      <c r="L1625" s="7">
        <v>2083</v>
      </c>
      <c r="M1625" s="7">
        <v>3632.2212771517002</v>
      </c>
      <c r="N1625" s="9">
        <v>44510</v>
      </c>
      <c r="O1625" s="10">
        <v>2.0636887781699999E-3</v>
      </c>
      <c r="P1625" s="10">
        <v>2483</v>
      </c>
      <c r="Q1625" s="10">
        <v>58861.56</v>
      </c>
      <c r="R1625" s="10">
        <v>17.81773590100153</v>
      </c>
      <c r="S1625" s="18">
        <v>17.81773590100153</v>
      </c>
      <c r="T1625" s="13">
        <v>44585</v>
      </c>
      <c r="U1625" s="14">
        <v>3.3184059565661498E-4</v>
      </c>
      <c r="V1625" s="14">
        <v>2187</v>
      </c>
      <c r="W1625" s="14">
        <v>11079.78</v>
      </c>
      <c r="X1625" s="14">
        <v>83.920027129726478</v>
      </c>
      <c r="Y1625" s="19">
        <f t="shared" si="51"/>
        <v>-0.83920027129726482</v>
      </c>
      <c r="Z1625" s="19">
        <v>-0.83919999999999995</v>
      </c>
      <c r="AA1625" t="s">
        <v>13283</v>
      </c>
      <c r="AB1625" s="121">
        <v>3</v>
      </c>
    </row>
    <row r="1626" spans="1:28" ht="20.25">
      <c r="A1626">
        <v>3265</v>
      </c>
      <c r="B1626" t="s">
        <v>3286</v>
      </c>
      <c r="C1626" t="s">
        <v>3287</v>
      </c>
      <c r="D1626" t="str">
        <f t="shared" si="50"/>
        <v>Havy HAVY</v>
      </c>
      <c r="E1626" s="3" t="s">
        <v>8887</v>
      </c>
      <c r="F1626" s="3" t="s">
        <v>8883</v>
      </c>
      <c r="G1626" s="3" t="s">
        <v>8883</v>
      </c>
      <c r="H1626" s="4">
        <v>1833</v>
      </c>
      <c r="I1626" s="4">
        <v>13032.17852148856</v>
      </c>
      <c r="J1626" s="6">
        <v>43841</v>
      </c>
      <c r="K1626" s="8">
        <v>1.57378078303E-7</v>
      </c>
      <c r="L1626" s="7">
        <v>2127</v>
      </c>
      <c r="M1626" s="7">
        <v>1196.9639958383791</v>
      </c>
      <c r="N1626" s="9">
        <v>44301</v>
      </c>
      <c r="O1626" s="10">
        <v>2.2345555729999999E-4</v>
      </c>
      <c r="P1626" s="10">
        <v>1871</v>
      </c>
      <c r="Q1626" s="10">
        <v>1673740.1252724919</v>
      </c>
      <c r="R1626" s="10">
        <v>1419.864568874586</v>
      </c>
      <c r="S1626" s="18">
        <v>1419.864568874586</v>
      </c>
      <c r="T1626" s="13">
        <v>44681</v>
      </c>
      <c r="U1626" s="16">
        <v>1.3102026931233201E-6</v>
      </c>
      <c r="V1626" s="14">
        <v>2191</v>
      </c>
      <c r="W1626" s="16">
        <v>10743.66208361122</v>
      </c>
      <c r="X1626" s="16">
        <v>99.413662963251198</v>
      </c>
      <c r="Y1626" s="19">
        <f t="shared" si="51"/>
        <v>-0.99413662963251204</v>
      </c>
      <c r="Z1626" s="19">
        <v>-0.99409999999999998</v>
      </c>
      <c r="AA1626" t="s">
        <v>13284</v>
      </c>
      <c r="AB1626" s="121">
        <v>3</v>
      </c>
    </row>
    <row r="1627" spans="1:28" ht="20.25">
      <c r="A1627">
        <v>3684</v>
      </c>
      <c r="B1627" t="s">
        <v>3880</v>
      </c>
      <c r="C1627" t="s">
        <v>3881</v>
      </c>
      <c r="D1627" t="str">
        <f t="shared" si="50"/>
        <v>Bitcoiin B2G</v>
      </c>
      <c r="E1627" s="3" t="s">
        <v>3686</v>
      </c>
      <c r="F1627" s="3" t="s">
        <v>8883</v>
      </c>
      <c r="G1627" s="3" t="s">
        <v>8883</v>
      </c>
      <c r="H1627" s="4">
        <v>1836</v>
      </c>
      <c r="I1627" s="4">
        <v>12717.25556725871</v>
      </c>
      <c r="J1627" s="6">
        <v>43490</v>
      </c>
      <c r="K1627" s="7">
        <v>1.6727686794599999E-2</v>
      </c>
      <c r="L1627" s="7">
        <v>998</v>
      </c>
      <c r="M1627" s="7">
        <v>822203.76592695608</v>
      </c>
      <c r="N1627" s="9">
        <v>43501</v>
      </c>
      <c r="O1627" s="10">
        <v>0.705681561437</v>
      </c>
      <c r="P1627" s="10">
        <v>896</v>
      </c>
      <c r="Q1627" s="10">
        <v>34838264.655741394</v>
      </c>
      <c r="R1627" s="10">
        <v>42.186440366925503</v>
      </c>
      <c r="S1627" s="18">
        <v>42.186440366925503</v>
      </c>
      <c r="T1627" s="13">
        <v>43908</v>
      </c>
      <c r="U1627" s="14">
        <v>1.5665068788799999E-4</v>
      </c>
      <c r="V1627" s="14">
        <v>2241</v>
      </c>
      <c r="W1627" s="14">
        <v>8265.1873481038147</v>
      </c>
      <c r="X1627" s="14">
        <v>99.977801504751099</v>
      </c>
      <c r="Y1627" s="19">
        <f t="shared" si="51"/>
        <v>-0.99977801504751096</v>
      </c>
      <c r="Z1627" s="19">
        <v>-0.99980000000000002</v>
      </c>
      <c r="AA1627" t="s">
        <v>13285</v>
      </c>
      <c r="AB1627" s="121">
        <v>3</v>
      </c>
    </row>
    <row r="1628" spans="1:28" ht="20.25">
      <c r="A1628">
        <v>1687</v>
      </c>
      <c r="B1628" t="s">
        <v>1071</v>
      </c>
      <c r="C1628" t="s">
        <v>1072</v>
      </c>
      <c r="D1628" t="str">
        <f t="shared" si="50"/>
        <v>Digital Money Bits DMB</v>
      </c>
      <c r="E1628" s="3" t="s">
        <v>8887</v>
      </c>
      <c r="F1628" s="3" t="s">
        <v>8883</v>
      </c>
      <c r="G1628" s="3" t="s">
        <v>8883</v>
      </c>
      <c r="H1628" s="4">
        <v>1838</v>
      </c>
      <c r="I1628" s="4">
        <v>11771.987544863499</v>
      </c>
      <c r="J1628" s="6">
        <v>43331</v>
      </c>
      <c r="K1628" s="7">
        <v>1.9775296095758698E-3</v>
      </c>
      <c r="L1628" s="7">
        <v>1454</v>
      </c>
      <c r="M1628" s="7">
        <v>172939.24966407381</v>
      </c>
      <c r="N1628" s="9">
        <v>43336</v>
      </c>
      <c r="O1628" s="10">
        <v>3.4273515921086099E-3</v>
      </c>
      <c r="P1628" s="10">
        <v>2274</v>
      </c>
      <c r="Q1628" s="10">
        <v>300404.40238919249</v>
      </c>
      <c r="R1628" s="10">
        <v>1.7331480527584571</v>
      </c>
      <c r="S1628" s="18">
        <v>1.7331480527584571</v>
      </c>
      <c r="T1628" s="13">
        <v>43919</v>
      </c>
      <c r="U1628" s="16">
        <v>5.91424903708E-5</v>
      </c>
      <c r="V1628" s="14">
        <v>2272</v>
      </c>
      <c r="W1628" s="16">
        <v>6279.3922886447244</v>
      </c>
      <c r="X1628" s="16">
        <v>98.274396752671251</v>
      </c>
      <c r="Y1628" s="19">
        <f t="shared" si="51"/>
        <v>-0.98274396752671256</v>
      </c>
      <c r="Z1628" s="19">
        <v>-0.98270000000000002</v>
      </c>
      <c r="AA1628" t="s">
        <v>13286</v>
      </c>
      <c r="AB1628" s="121">
        <v>3</v>
      </c>
    </row>
    <row r="1629" spans="1:28" ht="20.25">
      <c r="A1629">
        <v>3414</v>
      </c>
      <c r="B1629" t="s">
        <v>3523</v>
      </c>
      <c r="C1629" t="s">
        <v>3524</v>
      </c>
      <c r="D1629" t="str">
        <f t="shared" si="50"/>
        <v>ZeusNetwork ZEUS</v>
      </c>
      <c r="E1629" s="3" t="s">
        <v>3686</v>
      </c>
      <c r="F1629" s="3" t="s">
        <v>8883</v>
      </c>
      <c r="G1629" s="3" t="s">
        <v>8883</v>
      </c>
      <c r="H1629" s="4">
        <v>1839</v>
      </c>
      <c r="I1629" s="4">
        <v>11641.825504959999</v>
      </c>
      <c r="J1629" s="6">
        <v>43386</v>
      </c>
      <c r="K1629" s="8">
        <v>5.3667400000000001E-7</v>
      </c>
      <c r="L1629" s="7">
        <v>2818</v>
      </c>
      <c r="M1629" s="7">
        <v>0</v>
      </c>
      <c r="N1629" s="9">
        <v>43422</v>
      </c>
      <c r="O1629" s="12">
        <v>5.6535400000000001E-5</v>
      </c>
      <c r="P1629" s="10">
        <v>1384</v>
      </c>
      <c r="Q1629" s="10">
        <v>7849732.2559448797</v>
      </c>
      <c r="R1629" s="10">
        <v>105.34402635491939</v>
      </c>
      <c r="S1629" s="18">
        <v>105.34402635491939</v>
      </c>
      <c r="T1629" s="13">
        <v>43903</v>
      </c>
      <c r="U1629" s="16">
        <v>1.2129652569699999E-7</v>
      </c>
      <c r="V1629" s="14">
        <v>2182</v>
      </c>
      <c r="W1629" s="16">
        <v>11641.825504959999</v>
      </c>
      <c r="X1629" s="16">
        <v>99.78545030954588</v>
      </c>
      <c r="Y1629" s="19">
        <f t="shared" si="51"/>
        <v>-0.99785450309545876</v>
      </c>
      <c r="Z1629" s="19">
        <v>-0.99790000000000001</v>
      </c>
      <c r="AA1629" t="s">
        <v>13287</v>
      </c>
      <c r="AB1629" s="121">
        <v>3</v>
      </c>
    </row>
    <row r="1630" spans="1:28" ht="20.25">
      <c r="A1630">
        <v>1266</v>
      </c>
      <c r="B1630" t="s">
        <v>690</v>
      </c>
      <c r="C1630" t="s">
        <v>691</v>
      </c>
      <c r="D1630" t="str">
        <f t="shared" si="50"/>
        <v>MarteXcoin MXT</v>
      </c>
      <c r="E1630" s="3" t="s">
        <v>8882</v>
      </c>
      <c r="F1630" s="3" t="s">
        <v>8883</v>
      </c>
      <c r="G1630" s="3" t="s">
        <v>8883</v>
      </c>
      <c r="H1630" s="4">
        <v>1840</v>
      </c>
      <c r="I1630" s="4">
        <v>11606.0114107152</v>
      </c>
      <c r="J1630" s="6">
        <v>43743</v>
      </c>
      <c r="K1630" s="7">
        <v>1.21229581016E-3</v>
      </c>
      <c r="L1630" s="7">
        <v>2072</v>
      </c>
      <c r="M1630" s="7">
        <v>4482.2352242649504</v>
      </c>
      <c r="N1630" s="9">
        <v>43783</v>
      </c>
      <c r="O1630" s="10">
        <v>0.24629205543400001</v>
      </c>
      <c r="P1630" s="10">
        <v>2150</v>
      </c>
      <c r="Q1630" s="10">
        <v>525329.17137067998</v>
      </c>
      <c r="R1630" s="10">
        <v>203.1616816373342</v>
      </c>
      <c r="S1630" s="18">
        <v>203.1616816373342</v>
      </c>
      <c r="T1630" s="13">
        <v>44654</v>
      </c>
      <c r="U1630" s="14">
        <v>4.6212912065578097E-4</v>
      </c>
      <c r="V1630" s="14">
        <v>2239</v>
      </c>
      <c r="W1630" s="14">
        <v>8364.4</v>
      </c>
      <c r="X1630" s="14">
        <v>99.81236539691001</v>
      </c>
      <c r="Y1630" s="19">
        <f t="shared" si="51"/>
        <v>-0.99812365396910008</v>
      </c>
      <c r="Z1630" s="19">
        <v>-0.99809999999999999</v>
      </c>
      <c r="AA1630" t="s">
        <v>13288</v>
      </c>
      <c r="AB1630" s="121">
        <v>3</v>
      </c>
    </row>
    <row r="1631" spans="1:28" ht="20.25">
      <c r="A1631">
        <v>1276</v>
      </c>
      <c r="B1631" t="s">
        <v>700</v>
      </c>
      <c r="C1631" t="s">
        <v>701</v>
      </c>
      <c r="D1631" t="str">
        <f t="shared" si="50"/>
        <v>ICO OpenLedger ICOO</v>
      </c>
      <c r="E1631" s="3" t="s">
        <v>8887</v>
      </c>
      <c r="F1631" s="3" t="s">
        <v>8883</v>
      </c>
      <c r="G1631" s="3" t="s">
        <v>8883</v>
      </c>
      <c r="H1631" s="4">
        <v>1841</v>
      </c>
      <c r="I1631" s="4">
        <v>11533.31276368315</v>
      </c>
      <c r="J1631" s="6">
        <v>43320</v>
      </c>
      <c r="K1631" s="7">
        <v>0.44390237331390398</v>
      </c>
      <c r="L1631" s="7">
        <v>1405</v>
      </c>
      <c r="M1631" s="7">
        <v>206837.01514111899</v>
      </c>
      <c r="N1631" s="9">
        <v>43322</v>
      </c>
      <c r="O1631" s="10">
        <v>1.2073105573654199</v>
      </c>
      <c r="P1631" s="10">
        <v>2134</v>
      </c>
      <c r="Q1631" s="10">
        <v>562548.26972334774</v>
      </c>
      <c r="R1631" s="10">
        <v>2.719765943922257</v>
      </c>
      <c r="S1631" s="18">
        <v>2.719765943922257</v>
      </c>
      <c r="T1631" s="13">
        <v>43903</v>
      </c>
      <c r="U1631" s="14">
        <v>2.4752169743299999E-2</v>
      </c>
      <c r="V1631" s="14">
        <v>2183</v>
      </c>
      <c r="W1631" s="14">
        <v>11533.31276368315</v>
      </c>
      <c r="X1631" s="14">
        <v>97.949809219152868</v>
      </c>
      <c r="Y1631" s="19">
        <f t="shared" si="51"/>
        <v>-0.97949809219152872</v>
      </c>
      <c r="Z1631" s="19">
        <v>-0.97950000000000004</v>
      </c>
      <c r="AA1631" t="s">
        <v>13289</v>
      </c>
      <c r="AB1631" s="121">
        <v>3</v>
      </c>
    </row>
    <row r="1632" spans="1:28" ht="20.25">
      <c r="A1632">
        <v>3876</v>
      </c>
      <c r="B1632" t="s">
        <v>4187</v>
      </c>
      <c r="C1632" t="s">
        <v>4188</v>
      </c>
      <c r="D1632" t="str">
        <f t="shared" si="50"/>
        <v>EnterCoin ENTRC</v>
      </c>
      <c r="E1632" s="3" t="s">
        <v>8887</v>
      </c>
      <c r="F1632" s="3" t="s">
        <v>8883</v>
      </c>
      <c r="G1632" s="3" t="s">
        <v>8883</v>
      </c>
      <c r="H1632" s="4">
        <v>1842</v>
      </c>
      <c r="I1632" s="4">
        <v>11267.5555890169</v>
      </c>
      <c r="J1632" s="6">
        <v>43575</v>
      </c>
      <c r="K1632" s="7">
        <v>4.2786706315399999E-2</v>
      </c>
      <c r="L1632" s="7">
        <v>2856</v>
      </c>
      <c r="M1632" s="7">
        <v>0</v>
      </c>
      <c r="N1632" s="9">
        <v>43596</v>
      </c>
      <c r="O1632" s="10">
        <v>0.12970475805699999</v>
      </c>
      <c r="P1632" s="10">
        <v>2218</v>
      </c>
      <c r="Q1632" s="10">
        <v>389114.28714147583</v>
      </c>
      <c r="R1632" s="10">
        <v>3.0314265627479728</v>
      </c>
      <c r="S1632" s="18">
        <v>3.0314265627479728</v>
      </c>
      <c r="T1632" s="13">
        <v>44155</v>
      </c>
      <c r="U1632" s="14">
        <v>1.30354412365E-3</v>
      </c>
      <c r="V1632" s="14">
        <v>2307</v>
      </c>
      <c r="W1632" s="14">
        <v>4297.5895744099153</v>
      </c>
      <c r="X1632" s="14">
        <v>98.994991283914857</v>
      </c>
      <c r="Y1632" s="19">
        <f t="shared" si="51"/>
        <v>-0.98994991283914857</v>
      </c>
      <c r="Z1632" s="19">
        <v>-0.9899</v>
      </c>
      <c r="AA1632" t="s">
        <v>13290</v>
      </c>
      <c r="AB1632" s="121">
        <v>3</v>
      </c>
    </row>
    <row r="1633" spans="1:28" ht="20.25">
      <c r="A1633">
        <v>3273</v>
      </c>
      <c r="B1633" t="s">
        <v>3298</v>
      </c>
      <c r="C1633" t="s">
        <v>2758</v>
      </c>
      <c r="D1633" t="str">
        <f t="shared" si="50"/>
        <v>IQ.cash IQ</v>
      </c>
      <c r="E1633" s="3" t="s">
        <v>8892</v>
      </c>
      <c r="F1633" s="3" t="s">
        <v>8883</v>
      </c>
      <c r="G1633" s="3" t="s">
        <v>8883</v>
      </c>
      <c r="H1633" s="4">
        <v>1843</v>
      </c>
      <c r="I1633" s="4">
        <v>11231.61469585805</v>
      </c>
      <c r="J1633" s="6">
        <v>43484</v>
      </c>
      <c r="K1633" s="7">
        <v>1.41632992443E-3</v>
      </c>
      <c r="L1633" s="7">
        <v>2053</v>
      </c>
      <c r="M1633" s="7">
        <v>5518.2515391919997</v>
      </c>
      <c r="N1633" s="9">
        <v>43623</v>
      </c>
      <c r="O1633" s="10">
        <v>0.26528216026599999</v>
      </c>
      <c r="P1633" s="10">
        <v>1998</v>
      </c>
      <c r="Q1633" s="10">
        <v>1033582.404747379</v>
      </c>
      <c r="R1633" s="10">
        <v>187.3025173656219</v>
      </c>
      <c r="S1633" s="18">
        <v>187.3025173656219</v>
      </c>
      <c r="T1633" s="13">
        <v>44632</v>
      </c>
      <c r="U1633" s="14">
        <v>1.354391894950988E-3</v>
      </c>
      <c r="V1633" s="14">
        <v>2125</v>
      </c>
      <c r="W1633" s="14">
        <v>16202.234728519939</v>
      </c>
      <c r="X1633" s="14">
        <v>99.489452327441484</v>
      </c>
      <c r="Y1633" s="19">
        <f t="shared" si="51"/>
        <v>-0.99489452327441485</v>
      </c>
      <c r="Z1633" s="19">
        <v>-0.99490000000000001</v>
      </c>
      <c r="AA1633" t="s">
        <v>13291</v>
      </c>
      <c r="AB1633" s="121">
        <v>3</v>
      </c>
    </row>
    <row r="1634" spans="1:28" ht="20.25">
      <c r="A1634">
        <v>1763</v>
      </c>
      <c r="B1634" t="s">
        <v>1176</v>
      </c>
      <c r="C1634" t="s">
        <v>1177</v>
      </c>
      <c r="D1634" t="str">
        <f t="shared" si="50"/>
        <v>BriaCoin BRIA</v>
      </c>
      <c r="E1634" s="3" t="s">
        <v>8887</v>
      </c>
      <c r="F1634" s="3" t="s">
        <v>8883</v>
      </c>
      <c r="G1634" s="3" t="s">
        <v>8883</v>
      </c>
      <c r="H1634" s="4">
        <v>1844</v>
      </c>
      <c r="I1634" s="4">
        <v>11226.817846869289</v>
      </c>
      <c r="J1634" s="6">
        <v>43350</v>
      </c>
      <c r="K1634" s="7">
        <v>0.250399529933929</v>
      </c>
      <c r="L1634" s="7">
        <v>1435</v>
      </c>
      <c r="M1634" s="7">
        <v>186154.71535391081</v>
      </c>
      <c r="N1634" s="9">
        <v>43364</v>
      </c>
      <c r="O1634" s="10">
        <v>0.84616667032241799</v>
      </c>
      <c r="P1634" s="10">
        <v>2111</v>
      </c>
      <c r="Q1634" s="10">
        <v>629066.3392914487</v>
      </c>
      <c r="R1634" s="10">
        <v>3.379266209268402</v>
      </c>
      <c r="S1634" s="18">
        <v>3.379266209268402</v>
      </c>
      <c r="T1634" s="13">
        <v>43975</v>
      </c>
      <c r="U1634" s="14">
        <v>8.8748557964000007E-3</v>
      </c>
      <c r="V1634" s="14">
        <v>2265</v>
      </c>
      <c r="W1634" s="14">
        <v>6597.8408786221516</v>
      </c>
      <c r="X1634" s="14">
        <v>98.951169301785612</v>
      </c>
      <c r="Y1634" s="19">
        <f t="shared" si="51"/>
        <v>-0.98951169301785613</v>
      </c>
      <c r="Z1634" s="19">
        <v>-0.98950000000000005</v>
      </c>
      <c r="AA1634" t="s">
        <v>13292</v>
      </c>
      <c r="AB1634" s="121">
        <v>3</v>
      </c>
    </row>
    <row r="1635" spans="1:28" ht="20.25">
      <c r="A1635">
        <v>3672</v>
      </c>
      <c r="B1635" t="s">
        <v>3860</v>
      </c>
      <c r="C1635" t="s">
        <v>3861</v>
      </c>
      <c r="D1635" t="str">
        <f t="shared" si="50"/>
        <v>DogeCash DOGEC</v>
      </c>
      <c r="E1635" s="3" t="s">
        <v>8891</v>
      </c>
      <c r="F1635" s="3" t="s">
        <v>8883</v>
      </c>
      <c r="G1635" s="3" t="s">
        <v>8883</v>
      </c>
      <c r="H1635" s="4">
        <v>1845</v>
      </c>
      <c r="I1635" s="4">
        <v>11222.348218274899</v>
      </c>
      <c r="J1635" s="6">
        <v>44195</v>
      </c>
      <c r="K1635" s="7">
        <v>1.4118500000000001E-3</v>
      </c>
      <c r="L1635" s="7">
        <v>1636</v>
      </c>
      <c r="M1635" s="7">
        <v>83620.885112029995</v>
      </c>
      <c r="N1635" s="9">
        <v>44254</v>
      </c>
      <c r="O1635" s="10">
        <v>0.71589599999999998</v>
      </c>
      <c r="P1635" s="10">
        <v>1742</v>
      </c>
      <c r="Q1635" s="10">
        <v>2561349.02</v>
      </c>
      <c r="R1635" s="10">
        <v>507.06236498211558</v>
      </c>
      <c r="S1635" s="18">
        <v>507.06236498211558</v>
      </c>
      <c r="T1635" s="13">
        <v>44487</v>
      </c>
      <c r="U1635" s="14">
        <v>7.9620539026327829E-3</v>
      </c>
      <c r="V1635" s="14">
        <v>1458</v>
      </c>
      <c r="W1635" s="14">
        <v>314757.69</v>
      </c>
      <c r="X1635" s="14">
        <v>98.887819752780743</v>
      </c>
      <c r="Y1635" s="19">
        <f t="shared" si="51"/>
        <v>-0.98887819752780748</v>
      </c>
      <c r="Z1635" s="19">
        <v>-0.9889</v>
      </c>
      <c r="AA1635" t="s">
        <v>13293</v>
      </c>
      <c r="AB1635" s="121">
        <v>3</v>
      </c>
    </row>
    <row r="1636" spans="1:28" ht="20.25">
      <c r="A1636">
        <v>2069</v>
      </c>
      <c r="B1636" t="s">
        <v>1579</v>
      </c>
      <c r="C1636" t="s">
        <v>1580</v>
      </c>
      <c r="D1636" t="str">
        <f t="shared" si="50"/>
        <v>Open Trading Network OTN</v>
      </c>
      <c r="E1636" s="3" t="s">
        <v>8887</v>
      </c>
      <c r="F1636" s="3" t="s">
        <v>8883</v>
      </c>
      <c r="G1636" s="3" t="s">
        <v>8883</v>
      </c>
      <c r="H1636" s="4">
        <v>1846</v>
      </c>
      <c r="I1636" s="4">
        <v>11129.914338314269</v>
      </c>
      <c r="J1636" s="6">
        <v>43326</v>
      </c>
      <c r="K1636" s="7">
        <v>0.69205397367477395</v>
      </c>
      <c r="L1636" s="7">
        <v>847</v>
      </c>
      <c r="M1636" s="7">
        <v>1339644.492975544</v>
      </c>
      <c r="N1636" s="9">
        <v>43341</v>
      </c>
      <c r="O1636" s="10">
        <v>1.7085335254669201</v>
      </c>
      <c r="P1636" s="10">
        <v>1665</v>
      </c>
      <c r="Q1636" s="10">
        <v>3309819.9630831848</v>
      </c>
      <c r="R1636" s="10">
        <v>2.4687865259911561</v>
      </c>
      <c r="S1636" s="18">
        <v>2.4687865259911561</v>
      </c>
      <c r="T1636" s="13">
        <v>44036</v>
      </c>
      <c r="U1636" s="14">
        <v>3.1470790507199999E-3</v>
      </c>
      <c r="V1636" s="14">
        <v>2271</v>
      </c>
      <c r="W1636" s="14">
        <v>6371.3548754286549</v>
      </c>
      <c r="X1636" s="14">
        <v>99.815802323816854</v>
      </c>
      <c r="Y1636" s="19">
        <f t="shared" si="51"/>
        <v>-0.99815802323816849</v>
      </c>
      <c r="Z1636" s="19">
        <v>-0.99819999999999998</v>
      </c>
      <c r="AA1636" t="s">
        <v>13294</v>
      </c>
      <c r="AB1636" s="121">
        <v>4</v>
      </c>
    </row>
    <row r="1637" spans="1:28" ht="20.25">
      <c r="A1637">
        <v>1212</v>
      </c>
      <c r="B1637" t="s">
        <v>643</v>
      </c>
      <c r="C1637" t="s">
        <v>644</v>
      </c>
      <c r="D1637" t="str">
        <f t="shared" si="50"/>
        <v>MojoCoin MOJO</v>
      </c>
      <c r="E1637" s="3" t="s">
        <v>8887</v>
      </c>
      <c r="F1637" s="3" t="s">
        <v>8883</v>
      </c>
      <c r="G1637" s="3" t="s">
        <v>8883</v>
      </c>
      <c r="H1637" s="4">
        <v>1847</v>
      </c>
      <c r="I1637" s="4">
        <v>10889.519653384799</v>
      </c>
      <c r="J1637" s="6">
        <v>43731</v>
      </c>
      <c r="K1637" s="7">
        <v>1.09262339605E-4</v>
      </c>
      <c r="L1637" s="7">
        <v>2120</v>
      </c>
      <c r="M1637" s="7">
        <v>1355.9903465084201</v>
      </c>
      <c r="N1637" s="9">
        <v>44566</v>
      </c>
      <c r="O1637" s="10">
        <v>4.0183004815612502E-2</v>
      </c>
      <c r="P1637" s="10">
        <v>2181</v>
      </c>
      <c r="Q1637" s="10">
        <v>460005.51</v>
      </c>
      <c r="R1637" s="10">
        <v>367.76628581156308</v>
      </c>
      <c r="S1637" s="18">
        <v>367.76628581156308</v>
      </c>
      <c r="T1637" s="13">
        <v>44687</v>
      </c>
      <c r="U1637" s="14">
        <v>7.4512478762521614E-3</v>
      </c>
      <c r="V1637" s="14">
        <v>1771</v>
      </c>
      <c r="W1637" s="14">
        <v>92918.49</v>
      </c>
      <c r="X1637" s="14">
        <v>81.456718056691741</v>
      </c>
      <c r="Y1637" s="19">
        <f t="shared" si="51"/>
        <v>-0.81456718056691746</v>
      </c>
      <c r="Z1637" s="19">
        <v>-0.81459999999999999</v>
      </c>
      <c r="AA1637" t="s">
        <v>13295</v>
      </c>
      <c r="AB1637" s="121">
        <v>4</v>
      </c>
    </row>
    <row r="1638" spans="1:28" ht="20.25">
      <c r="A1638">
        <v>1248</v>
      </c>
      <c r="B1638" t="s">
        <v>671</v>
      </c>
      <c r="C1638" t="s">
        <v>672</v>
      </c>
      <c r="D1638" t="str">
        <f t="shared" si="50"/>
        <v>Bitcoin 21 XBTC21</v>
      </c>
      <c r="E1638" s="3" t="s">
        <v>8881</v>
      </c>
      <c r="F1638" s="3" t="s">
        <v>8883</v>
      </c>
      <c r="G1638" s="3" t="s">
        <v>8883</v>
      </c>
      <c r="H1638" s="4">
        <v>1848</v>
      </c>
      <c r="I1638" s="4">
        <v>10772.8063734263</v>
      </c>
      <c r="J1638" s="6">
        <v>43334</v>
      </c>
      <c r="K1638" s="7">
        <v>6.1611399999999997E-2</v>
      </c>
      <c r="L1638" s="7">
        <v>1750</v>
      </c>
      <c r="M1638" s="7">
        <v>49429.6318971</v>
      </c>
      <c r="N1638" s="9">
        <v>43348</v>
      </c>
      <c r="O1638" s="10">
        <v>0.15923000000000001</v>
      </c>
      <c r="P1638" s="10">
        <v>2489</v>
      </c>
      <c r="Q1638" s="10">
        <v>54334.208683800003</v>
      </c>
      <c r="R1638" s="10">
        <v>2.5844243110852858</v>
      </c>
      <c r="S1638" s="18">
        <v>2.5844243110852858</v>
      </c>
      <c r="T1638" s="13">
        <v>44113</v>
      </c>
      <c r="U1638" s="14">
        <v>4.3044800000000003E-3</v>
      </c>
      <c r="V1638" s="14">
        <v>2326</v>
      </c>
      <c r="W1638" s="14">
        <v>3422.36868164</v>
      </c>
      <c r="X1638" s="14">
        <v>97.296690322175465</v>
      </c>
      <c r="Y1638" s="19">
        <f t="shared" si="51"/>
        <v>-0.97296690322175461</v>
      </c>
      <c r="Z1638" s="19">
        <v>-0.97299999999999998</v>
      </c>
      <c r="AA1638" t="s">
        <v>13296</v>
      </c>
      <c r="AB1638" s="121">
        <v>4</v>
      </c>
    </row>
    <row r="1639" spans="1:28" ht="20.25">
      <c r="A1639">
        <v>2290</v>
      </c>
      <c r="B1639" t="s">
        <v>1864</v>
      </c>
      <c r="C1639" t="s">
        <v>1865</v>
      </c>
      <c r="D1639" t="str">
        <f t="shared" si="50"/>
        <v>YENTEN YTN</v>
      </c>
      <c r="E1639" s="3" t="s">
        <v>1772</v>
      </c>
      <c r="F1639" s="3" t="s">
        <v>8883</v>
      </c>
      <c r="G1639" s="3" t="s">
        <v>8883</v>
      </c>
      <c r="H1639" s="4">
        <v>1849</v>
      </c>
      <c r="I1639" s="4">
        <v>10762.774860572959</v>
      </c>
      <c r="J1639" s="6">
        <v>43445</v>
      </c>
      <c r="K1639" s="8">
        <v>3.4245905435100001E-6</v>
      </c>
      <c r="L1639" s="7">
        <v>2147</v>
      </c>
      <c r="M1639" s="7">
        <v>28.9741849637226</v>
      </c>
      <c r="N1639" s="9">
        <v>44287</v>
      </c>
      <c r="O1639" s="10">
        <v>1.04344943102E-2</v>
      </c>
      <c r="P1639" s="10">
        <v>2304</v>
      </c>
      <c r="Q1639" s="10">
        <v>254080.73754779281</v>
      </c>
      <c r="R1639" s="10">
        <v>3046.9319405131769</v>
      </c>
      <c r="S1639" s="18">
        <v>3046.9319405131769</v>
      </c>
      <c r="T1639" s="13">
        <v>44460</v>
      </c>
      <c r="U1639" s="14">
        <v>1.4194712761600001E-3</v>
      </c>
      <c r="V1639" s="14">
        <v>1869</v>
      </c>
      <c r="W1639" s="14">
        <v>59549.751542804399</v>
      </c>
      <c r="X1639" s="14">
        <v>86.396357753797147</v>
      </c>
      <c r="Y1639" s="19">
        <f t="shared" si="51"/>
        <v>-0.86396357753797148</v>
      </c>
      <c r="Z1639" s="19">
        <v>-0.86399999999999999</v>
      </c>
      <c r="AA1639" t="s">
        <v>13297</v>
      </c>
      <c r="AB1639" s="121">
        <v>4</v>
      </c>
    </row>
    <row r="1640" spans="1:28" ht="20.25">
      <c r="A1640">
        <v>3266</v>
      </c>
      <c r="B1640" t="s">
        <v>3288</v>
      </c>
      <c r="C1640" t="s">
        <v>3289</v>
      </c>
      <c r="D1640" t="str">
        <f t="shared" si="50"/>
        <v>Carebit CARE</v>
      </c>
      <c r="E1640" s="3" t="s">
        <v>8887</v>
      </c>
      <c r="F1640" s="3" t="s">
        <v>8883</v>
      </c>
      <c r="G1640" s="3" t="s">
        <v>8883</v>
      </c>
      <c r="H1640" s="4">
        <v>1850</v>
      </c>
      <c r="I1640" s="4">
        <v>10702.5388872249</v>
      </c>
      <c r="J1640" s="6">
        <v>43355</v>
      </c>
      <c r="K1640" s="7">
        <v>8.3118199999999997E-4</v>
      </c>
      <c r="L1640" s="7">
        <v>2858</v>
      </c>
      <c r="M1640" s="7">
        <v>0</v>
      </c>
      <c r="N1640" s="9">
        <v>43365</v>
      </c>
      <c r="O1640" s="10">
        <v>6.3789600000000002E-2</v>
      </c>
      <c r="P1640" s="10">
        <v>1478</v>
      </c>
      <c r="Q1640" s="10">
        <v>5994774.5022900002</v>
      </c>
      <c r="R1640" s="10">
        <v>76.745646561162303</v>
      </c>
      <c r="S1640" s="18">
        <v>76.745646561162303</v>
      </c>
      <c r="T1640" s="13">
        <v>44031</v>
      </c>
      <c r="U1640" s="16">
        <v>1.8209705657500001E-5</v>
      </c>
      <c r="V1640" s="14">
        <v>2311</v>
      </c>
      <c r="W1640" s="16">
        <v>4225.62220105907</v>
      </c>
      <c r="X1640" s="16">
        <v>99.971453488252791</v>
      </c>
      <c r="Y1640" s="19">
        <f t="shared" si="51"/>
        <v>-0.99971453488252793</v>
      </c>
      <c r="Z1640" s="19">
        <v>-0.99970000000000003</v>
      </c>
      <c r="AA1640" t="s">
        <v>13298</v>
      </c>
      <c r="AB1640" s="121">
        <v>4</v>
      </c>
    </row>
    <row r="1641" spans="1:28" ht="20.25">
      <c r="A1641">
        <v>3523</v>
      </c>
      <c r="B1641" t="s">
        <v>3697</v>
      </c>
      <c r="C1641" t="s">
        <v>3698</v>
      </c>
      <c r="D1641" t="str">
        <f t="shared" si="50"/>
        <v>SnodeCoin SND</v>
      </c>
      <c r="E1641" s="3" t="s">
        <v>8887</v>
      </c>
      <c r="F1641" s="3" t="s">
        <v>8883</v>
      </c>
      <c r="G1641" s="3" t="s">
        <v>8883</v>
      </c>
      <c r="H1641" s="4">
        <v>1852</v>
      </c>
      <c r="I1641" s="4">
        <v>10500.3065814969</v>
      </c>
      <c r="J1641" s="6">
        <v>43406</v>
      </c>
      <c r="K1641" s="7">
        <v>3.7934700000000002E-2</v>
      </c>
      <c r="L1641" s="7">
        <v>2793</v>
      </c>
      <c r="M1641" s="7">
        <v>0</v>
      </c>
      <c r="N1641" s="9">
        <v>43416</v>
      </c>
      <c r="O1641" s="10">
        <v>0.11382200000000001</v>
      </c>
      <c r="P1641" s="10">
        <v>2164</v>
      </c>
      <c r="Q1641" s="10">
        <v>505535.648944502</v>
      </c>
      <c r="R1641" s="10">
        <v>3.0004718634917369</v>
      </c>
      <c r="S1641" s="18">
        <v>3.0004718634917369</v>
      </c>
      <c r="T1641" s="13">
        <v>44105</v>
      </c>
      <c r="U1641" s="14">
        <v>1.0472E-4</v>
      </c>
      <c r="V1641" s="14">
        <v>2101</v>
      </c>
      <c r="W1641" s="14">
        <v>18286.719788480001</v>
      </c>
      <c r="X1641" s="14">
        <v>99.907996696596442</v>
      </c>
      <c r="Y1641" s="19">
        <f t="shared" si="51"/>
        <v>-0.99907996696596446</v>
      </c>
      <c r="Z1641" s="19">
        <v>-0.99909999999999999</v>
      </c>
      <c r="AA1641" t="s">
        <v>13299</v>
      </c>
      <c r="AB1641" s="121">
        <v>4</v>
      </c>
    </row>
    <row r="1642" spans="1:28" ht="20.25">
      <c r="A1642">
        <v>2954</v>
      </c>
      <c r="B1642" t="s">
        <v>2792</v>
      </c>
      <c r="C1642" t="s">
        <v>2793</v>
      </c>
      <c r="D1642" t="str">
        <f t="shared" si="50"/>
        <v>wys Token WYS</v>
      </c>
      <c r="E1642" s="3" t="s">
        <v>8893</v>
      </c>
      <c r="F1642" s="3" t="s">
        <v>8883</v>
      </c>
      <c r="G1642" s="3" t="s">
        <v>8883</v>
      </c>
      <c r="H1642" s="4">
        <v>1853</v>
      </c>
      <c r="I1642" s="4">
        <v>10355.867800997239</v>
      </c>
      <c r="J1642" s="6">
        <v>43326</v>
      </c>
      <c r="K1642" s="7">
        <v>1.7105791717767702E-2</v>
      </c>
      <c r="L1642" s="7">
        <v>2823</v>
      </c>
      <c r="M1642" s="7">
        <v>0</v>
      </c>
      <c r="N1642" s="9">
        <v>43340</v>
      </c>
      <c r="O1642" s="10">
        <v>3.6874271929264103E-2</v>
      </c>
      <c r="P1642" s="10">
        <v>2826</v>
      </c>
      <c r="Q1642" s="10">
        <v>0</v>
      </c>
      <c r="R1642" s="10">
        <v>2.1556600558255941</v>
      </c>
      <c r="S1642" s="18">
        <v>2.1556600558255941</v>
      </c>
      <c r="T1642" s="13">
        <v>43903</v>
      </c>
      <c r="U1642" s="14">
        <v>1.0119120849600001E-4</v>
      </c>
      <c r="V1642" s="14">
        <v>2201</v>
      </c>
      <c r="W1642" s="14">
        <v>10355.867800997239</v>
      </c>
      <c r="X1642" s="14">
        <v>99.725577745127779</v>
      </c>
      <c r="Y1642" s="19">
        <f t="shared" si="51"/>
        <v>-0.9972557774512778</v>
      </c>
      <c r="Z1642" s="19">
        <v>-0.99729999999999996</v>
      </c>
      <c r="AA1642" t="s">
        <v>13300</v>
      </c>
      <c r="AB1642" s="121">
        <v>4</v>
      </c>
    </row>
    <row r="1643" spans="1:28" ht="20.25">
      <c r="A1643">
        <v>3422</v>
      </c>
      <c r="B1643" t="s">
        <v>3539</v>
      </c>
      <c r="C1643" t="s">
        <v>3539</v>
      </c>
      <c r="D1643" t="str">
        <f t="shared" si="50"/>
        <v>SHPING SHPING</v>
      </c>
      <c r="E1643" s="3" t="s">
        <v>8888</v>
      </c>
      <c r="F1643" s="3" t="s">
        <v>8883</v>
      </c>
      <c r="G1643" s="3" t="s">
        <v>8883</v>
      </c>
      <c r="H1643" s="4">
        <v>1854</v>
      </c>
      <c r="I1643" s="4">
        <v>10259.763706094969</v>
      </c>
      <c r="J1643" s="6">
        <v>43906</v>
      </c>
      <c r="K1643" s="8">
        <v>4.4206057893099999E-6</v>
      </c>
      <c r="L1643" s="7">
        <v>2051</v>
      </c>
      <c r="M1643" s="7">
        <v>5677.2796758522873</v>
      </c>
      <c r="N1643" s="9">
        <v>44580</v>
      </c>
      <c r="O1643" s="10">
        <v>4.9748441502238117E-2</v>
      </c>
      <c r="P1643" s="10">
        <v>622</v>
      </c>
      <c r="Q1643" s="10">
        <v>84686638.109220743</v>
      </c>
      <c r="R1643" s="10">
        <v>11253.76110725386</v>
      </c>
      <c r="S1643" s="18">
        <v>11253.76110725386</v>
      </c>
      <c r="T1643" s="13">
        <v>44687</v>
      </c>
      <c r="U1643" s="14">
        <v>1.351679462336478E-2</v>
      </c>
      <c r="V1643" s="14">
        <v>470</v>
      </c>
      <c r="W1643" s="14">
        <v>23505260.23023282</v>
      </c>
      <c r="X1643" s="14">
        <v>72.829712418716326</v>
      </c>
      <c r="Y1643" s="19">
        <f t="shared" si="51"/>
        <v>-0.7282971241871633</v>
      </c>
      <c r="Z1643" s="19">
        <v>-0.72829999999999995</v>
      </c>
      <c r="AA1643" t="s">
        <v>13301</v>
      </c>
      <c r="AB1643" s="121">
        <v>4</v>
      </c>
    </row>
    <row r="1644" spans="1:28" ht="20.25">
      <c r="A1644">
        <v>3509</v>
      </c>
      <c r="B1644" t="s">
        <v>3679</v>
      </c>
      <c r="C1644" t="s">
        <v>3680</v>
      </c>
      <c r="D1644" t="str">
        <f t="shared" si="50"/>
        <v>Provoco Token VOCO</v>
      </c>
      <c r="E1644" s="3" t="s">
        <v>8887</v>
      </c>
      <c r="F1644" s="3" t="s">
        <v>8883</v>
      </c>
      <c r="G1644" s="3" t="s">
        <v>8883</v>
      </c>
      <c r="H1644" s="4">
        <v>1855</v>
      </c>
      <c r="I1644" s="4">
        <v>10087.16958624731</v>
      </c>
      <c r="J1644" s="6">
        <v>43400</v>
      </c>
      <c r="K1644" s="7">
        <v>0.17231924831867201</v>
      </c>
      <c r="L1644" s="7">
        <v>2827</v>
      </c>
      <c r="M1644" s="7">
        <v>0</v>
      </c>
      <c r="N1644" s="9">
        <v>43403</v>
      </c>
      <c r="O1644" s="10">
        <v>0.241444632411003</v>
      </c>
      <c r="P1644" s="10">
        <v>2997</v>
      </c>
      <c r="Q1644" s="10">
        <v>0</v>
      </c>
      <c r="R1644" s="10">
        <v>1.4011472007149</v>
      </c>
      <c r="S1644" s="18">
        <v>1.4011472007149</v>
      </c>
      <c r="T1644" s="13">
        <v>43908</v>
      </c>
      <c r="U1644" s="16">
        <v>9.7437541591000005E-9</v>
      </c>
      <c r="V1644" s="14">
        <v>2211</v>
      </c>
      <c r="W1644" s="16">
        <v>9737.6712315467976</v>
      </c>
      <c r="X1644" s="16">
        <v>99.99999596439396</v>
      </c>
      <c r="Y1644" s="19">
        <f t="shared" si="51"/>
        <v>-0.99999995964393962</v>
      </c>
      <c r="Z1644" s="19">
        <v>-1</v>
      </c>
      <c r="AA1644" t="s">
        <v>13302</v>
      </c>
      <c r="AB1644" s="121">
        <v>4</v>
      </c>
    </row>
    <row r="1645" spans="1:28" ht="20.25">
      <c r="A1645">
        <v>2241</v>
      </c>
      <c r="B1645" t="s">
        <v>1794</v>
      </c>
      <c r="C1645" t="s">
        <v>1795</v>
      </c>
      <c r="D1645" t="str">
        <f t="shared" si="50"/>
        <v>Ccore CCO</v>
      </c>
      <c r="E1645" s="3" t="s">
        <v>3686</v>
      </c>
      <c r="F1645" s="3" t="s">
        <v>8883</v>
      </c>
      <c r="G1645" s="3" t="s">
        <v>8883</v>
      </c>
      <c r="H1645" s="4">
        <v>1856</v>
      </c>
      <c r="I1645" s="4">
        <v>10049.929789339099</v>
      </c>
      <c r="J1645" s="6">
        <v>43331</v>
      </c>
      <c r="K1645" s="7">
        <v>3.8784800000000001E-2</v>
      </c>
      <c r="L1645" s="7">
        <v>1583</v>
      </c>
      <c r="M1645" s="7">
        <v>109376.74566099999</v>
      </c>
      <c r="N1645" s="9">
        <v>43341</v>
      </c>
      <c r="O1645" s="10">
        <v>0.33969899999999997</v>
      </c>
      <c r="P1645" s="10">
        <v>2248</v>
      </c>
      <c r="Q1645" s="10">
        <v>334814.80304999999</v>
      </c>
      <c r="R1645" s="10">
        <v>8.7585600544543212</v>
      </c>
      <c r="S1645" s="18">
        <v>8.7585600544543212</v>
      </c>
      <c r="T1645" s="13">
        <v>44052</v>
      </c>
      <c r="U1645" s="14">
        <v>9.10542608533E-4</v>
      </c>
      <c r="V1645" s="14">
        <v>2131</v>
      </c>
      <c r="W1645" s="14">
        <v>15858.6638777477</v>
      </c>
      <c r="X1645" s="14">
        <v>99.731956052701648</v>
      </c>
      <c r="Y1645" s="19">
        <f t="shared" si="51"/>
        <v>-0.99731956052701642</v>
      </c>
      <c r="Z1645" s="19">
        <v>-0.99729999999999996</v>
      </c>
      <c r="AA1645" t="s">
        <v>13303</v>
      </c>
      <c r="AB1645" s="121">
        <v>4</v>
      </c>
    </row>
    <row r="1646" spans="1:28" ht="20.25">
      <c r="A1646">
        <v>1038</v>
      </c>
      <c r="B1646" t="s">
        <v>544</v>
      </c>
      <c r="C1646" t="s">
        <v>545</v>
      </c>
      <c r="D1646" t="str">
        <f t="shared" si="50"/>
        <v>Eurocoin EUC</v>
      </c>
      <c r="E1646" s="3" t="s">
        <v>8887</v>
      </c>
      <c r="F1646" s="3" t="s">
        <v>8883</v>
      </c>
      <c r="G1646" s="3" t="s">
        <v>8883</v>
      </c>
      <c r="H1646" s="4">
        <v>1857</v>
      </c>
      <c r="I1646" s="4">
        <v>10036.7526571456</v>
      </c>
      <c r="J1646" s="6">
        <v>43452</v>
      </c>
      <c r="K1646" s="7">
        <v>5.5853408936499995E-4</v>
      </c>
      <c r="L1646" s="7">
        <v>2033</v>
      </c>
      <c r="M1646" s="7">
        <v>7144.5335495692898</v>
      </c>
      <c r="N1646" s="9">
        <v>43638</v>
      </c>
      <c r="O1646" s="10">
        <v>6.2743514209800001E-3</v>
      </c>
      <c r="P1646" s="10">
        <v>2551</v>
      </c>
      <c r="Q1646" s="10">
        <v>18597.441831891701</v>
      </c>
      <c r="R1646" s="10">
        <v>11.233605146846701</v>
      </c>
      <c r="S1646" s="18">
        <v>11.233605146846701</v>
      </c>
      <c r="T1646" s="13">
        <v>44007</v>
      </c>
      <c r="U1646" s="14">
        <v>1.81311128801E-4</v>
      </c>
      <c r="V1646" s="14">
        <v>2359</v>
      </c>
      <c r="W1646" s="14">
        <v>2314.01489479374</v>
      </c>
      <c r="X1646" s="14">
        <v>97.110280941632681</v>
      </c>
      <c r="Y1646" s="19">
        <f t="shared" si="51"/>
        <v>-0.97110280941632676</v>
      </c>
      <c r="Z1646" s="19">
        <v>-0.97109999999999996</v>
      </c>
      <c r="AA1646" t="s">
        <v>13304</v>
      </c>
      <c r="AB1646" s="121">
        <v>4</v>
      </c>
    </row>
    <row r="1647" spans="1:28" ht="20.25">
      <c r="A1647">
        <v>4124</v>
      </c>
      <c r="B1647" t="s">
        <v>4545</v>
      </c>
      <c r="C1647" t="s">
        <v>4546</v>
      </c>
      <c r="D1647" t="str">
        <f t="shared" si="50"/>
        <v>EOS TRUST EOST</v>
      </c>
      <c r="E1647" s="3" t="s">
        <v>8887</v>
      </c>
      <c r="F1647" s="3" t="s">
        <v>8883</v>
      </c>
      <c r="G1647" s="3" t="s">
        <v>8883</v>
      </c>
      <c r="H1647" s="4">
        <v>1858</v>
      </c>
      <c r="I1647" s="4">
        <v>10015.581776957601</v>
      </c>
      <c r="J1647" s="6">
        <v>43908</v>
      </c>
      <c r="K1647" s="8">
        <v>1.1181564460899999E-6</v>
      </c>
      <c r="L1647" s="7">
        <v>2014</v>
      </c>
      <c r="M1647" s="7">
        <v>8496.6730729502106</v>
      </c>
      <c r="N1647" s="9">
        <v>44301</v>
      </c>
      <c r="O1647" s="10">
        <v>6.3822E-4</v>
      </c>
      <c r="P1647" s="10">
        <v>1554</v>
      </c>
      <c r="Q1647" s="10">
        <v>4758321.6399999997</v>
      </c>
      <c r="R1647" s="10">
        <v>570.77880490851271</v>
      </c>
      <c r="S1647" s="18">
        <v>570.77880490851271</v>
      </c>
      <c r="T1647" s="13">
        <v>44335</v>
      </c>
      <c r="U1647" s="14">
        <v>1.9519999999999999E-5</v>
      </c>
      <c r="V1647" s="14">
        <v>1059</v>
      </c>
      <c r="W1647" s="14">
        <v>1489951.97</v>
      </c>
      <c r="X1647" s="14">
        <v>96.941493528877203</v>
      </c>
      <c r="Y1647" s="19">
        <f t="shared" si="51"/>
        <v>-0.96941493528877198</v>
      </c>
      <c r="Z1647" s="19">
        <v>-0.96940000000000004</v>
      </c>
      <c r="AA1647" t="s">
        <v>13305</v>
      </c>
      <c r="AB1647" s="121">
        <v>4</v>
      </c>
    </row>
    <row r="1648" spans="1:28" ht="20.25">
      <c r="A1648">
        <v>1389</v>
      </c>
      <c r="B1648" t="s">
        <v>772</v>
      </c>
      <c r="C1648" t="s">
        <v>773</v>
      </c>
      <c r="D1648" t="str">
        <f t="shared" si="50"/>
        <v>Zayedcoin ZYD</v>
      </c>
      <c r="E1648" s="3" t="s">
        <v>8882</v>
      </c>
      <c r="F1648" s="3" t="s">
        <v>8883</v>
      </c>
      <c r="G1648" s="3" t="s">
        <v>8883</v>
      </c>
      <c r="H1648" s="4">
        <v>1859</v>
      </c>
      <c r="I1648" s="4">
        <v>9948.9161645113709</v>
      </c>
      <c r="J1648" s="6">
        <v>43924</v>
      </c>
      <c r="K1648" s="7">
        <v>4.6633709327100002E-4</v>
      </c>
      <c r="L1648" s="7">
        <v>2092</v>
      </c>
      <c r="M1648" s="7">
        <v>2940.0074686029002</v>
      </c>
      <c r="N1648" s="9">
        <v>44516</v>
      </c>
      <c r="O1648" s="10">
        <v>6.2425229068174539E-3</v>
      </c>
      <c r="P1648" s="10">
        <v>2516</v>
      </c>
      <c r="Q1648" s="10">
        <v>37601.410000000003</v>
      </c>
      <c r="R1648" s="10">
        <v>13.386288581572829</v>
      </c>
      <c r="S1648" s="18">
        <v>13.386288581572829</v>
      </c>
      <c r="T1648" s="13">
        <v>44687</v>
      </c>
      <c r="U1648" s="14">
        <v>1.419285309762316E-3</v>
      </c>
      <c r="V1648" s="14">
        <v>2228</v>
      </c>
      <c r="W1648" s="14">
        <v>9001.36</v>
      </c>
      <c r="X1648" s="14">
        <v>77.264235454990242</v>
      </c>
      <c r="Y1648" s="19">
        <f t="shared" si="51"/>
        <v>-0.77264235454990238</v>
      </c>
      <c r="Z1648" s="19">
        <v>-0.77259999999999995</v>
      </c>
      <c r="AA1648" t="s">
        <v>13306</v>
      </c>
      <c r="AB1648" s="121">
        <v>4</v>
      </c>
    </row>
    <row r="1649" spans="1:28" ht="20.25">
      <c r="A1649">
        <v>1273</v>
      </c>
      <c r="B1649" t="s">
        <v>696</v>
      </c>
      <c r="C1649" t="s">
        <v>697</v>
      </c>
      <c r="D1649" t="str">
        <f t="shared" si="50"/>
        <v>Citadel CTL</v>
      </c>
      <c r="E1649" s="3" t="s">
        <v>8887</v>
      </c>
      <c r="F1649" s="3" t="s">
        <v>8883</v>
      </c>
      <c r="G1649" s="3" t="s">
        <v>8883</v>
      </c>
      <c r="H1649" s="4">
        <v>1860</v>
      </c>
      <c r="I1649" s="4">
        <v>9896.1358619349503</v>
      </c>
      <c r="J1649" s="6">
        <v>43484</v>
      </c>
      <c r="K1649" s="7">
        <v>2.6960071881100001E-3</v>
      </c>
      <c r="L1649" s="7">
        <v>1754</v>
      </c>
      <c r="M1649" s="7">
        <v>48653.369903059</v>
      </c>
      <c r="N1649" s="9">
        <v>43492</v>
      </c>
      <c r="O1649" s="10">
        <v>0.29832224093199999</v>
      </c>
      <c r="P1649" s="10">
        <v>2282</v>
      </c>
      <c r="Q1649" s="10">
        <v>280427.8521507</v>
      </c>
      <c r="R1649" s="10">
        <v>110.6533551719255</v>
      </c>
      <c r="S1649" s="18">
        <v>110.6533551719255</v>
      </c>
      <c r="T1649" s="13">
        <v>44634</v>
      </c>
      <c r="U1649" s="14">
        <v>3.7680734467577501E-4</v>
      </c>
      <c r="V1649" s="14">
        <v>2305</v>
      </c>
      <c r="W1649" s="14">
        <v>4351.16</v>
      </c>
      <c r="X1649" s="14">
        <v>99.873691165801588</v>
      </c>
      <c r="Y1649" s="19">
        <f t="shared" si="51"/>
        <v>-0.99873691165801592</v>
      </c>
      <c r="Z1649" s="19">
        <v>-0.99870000000000003</v>
      </c>
      <c r="AA1649" t="s">
        <v>13307</v>
      </c>
      <c r="AB1649" s="121">
        <v>4</v>
      </c>
    </row>
    <row r="1650" spans="1:28" ht="20.25">
      <c r="A1650">
        <v>3001</v>
      </c>
      <c r="B1650" t="s">
        <v>2865</v>
      </c>
      <c r="C1650" t="s">
        <v>2866</v>
      </c>
      <c r="D1650" t="str">
        <f t="shared" si="50"/>
        <v>KWHCoin KWH</v>
      </c>
      <c r="E1650" s="3" t="s">
        <v>8885</v>
      </c>
      <c r="F1650" s="3" t="s">
        <v>8883</v>
      </c>
      <c r="G1650" s="3" t="s">
        <v>8883</v>
      </c>
      <c r="H1650" s="4">
        <v>1862</v>
      </c>
      <c r="I1650" s="4">
        <v>9630.5397368579434</v>
      </c>
      <c r="J1650" s="6">
        <v>43324</v>
      </c>
      <c r="K1650" s="7">
        <v>2.65606003813446E-3</v>
      </c>
      <c r="L1650" s="7">
        <v>2844</v>
      </c>
      <c r="M1650" s="7">
        <v>0</v>
      </c>
      <c r="N1650" s="9">
        <v>43370</v>
      </c>
      <c r="O1650" s="10">
        <v>2.7962334454059601E-2</v>
      </c>
      <c r="P1650" s="10">
        <v>2839</v>
      </c>
      <c r="Q1650" s="10">
        <v>0</v>
      </c>
      <c r="R1650" s="10">
        <v>10.52774939293147</v>
      </c>
      <c r="S1650" s="18">
        <v>10.52774939293147</v>
      </c>
      <c r="T1650" s="13">
        <v>43963</v>
      </c>
      <c r="U1650" s="16">
        <v>3.7854276540200001E-6</v>
      </c>
      <c r="V1650" s="14">
        <v>2262</v>
      </c>
      <c r="W1650" s="16">
        <v>6841.9283648662968</v>
      </c>
      <c r="X1650" s="16">
        <v>99.9864624047744</v>
      </c>
      <c r="Y1650" s="19">
        <f t="shared" si="51"/>
        <v>-0.99986462404774401</v>
      </c>
      <c r="Z1650" s="19">
        <v>-0.99990000000000001</v>
      </c>
      <c r="AA1650" t="s">
        <v>13308</v>
      </c>
      <c r="AB1650" s="121">
        <v>4</v>
      </c>
    </row>
    <row r="1651" spans="1:28" ht="20.25">
      <c r="A1651">
        <v>3644</v>
      </c>
      <c r="B1651" t="s">
        <v>3811</v>
      </c>
      <c r="C1651" t="s">
        <v>3812</v>
      </c>
      <c r="D1651" t="str">
        <f t="shared" si="50"/>
        <v>TravelNote TVNT</v>
      </c>
      <c r="E1651" s="3" t="s">
        <v>8887</v>
      </c>
      <c r="F1651" s="3" t="s">
        <v>8883</v>
      </c>
      <c r="G1651" s="3" t="s">
        <v>8883</v>
      </c>
      <c r="H1651" s="4">
        <v>1863</v>
      </c>
      <c r="I1651" s="4">
        <v>9549.9912533679508</v>
      </c>
      <c r="J1651" s="6">
        <v>43461</v>
      </c>
      <c r="K1651" s="7">
        <v>7.5219656180300007E-2</v>
      </c>
      <c r="L1651" s="7">
        <v>2825</v>
      </c>
      <c r="M1651" s="7">
        <v>0</v>
      </c>
      <c r="N1651" s="9">
        <v>43462</v>
      </c>
      <c r="O1651" s="10">
        <v>0.152562893417</v>
      </c>
      <c r="P1651" s="10">
        <v>3021</v>
      </c>
      <c r="Q1651" s="10">
        <v>0</v>
      </c>
      <c r="R1651" s="10">
        <v>2.0282317304310702</v>
      </c>
      <c r="S1651" s="18">
        <v>2.0282317304310702</v>
      </c>
      <c r="T1651" s="13">
        <v>43910</v>
      </c>
      <c r="U1651" s="14">
        <v>1.9477724407200001E-4</v>
      </c>
      <c r="V1651" s="14">
        <v>2206</v>
      </c>
      <c r="W1651" s="14">
        <v>9886.6147870125696</v>
      </c>
      <c r="X1651" s="14">
        <v>99.872329870186974</v>
      </c>
      <c r="Y1651" s="19">
        <f t="shared" si="51"/>
        <v>-0.99872329870186971</v>
      </c>
      <c r="Z1651" s="19">
        <v>-0.99870000000000003</v>
      </c>
      <c r="AA1651" t="s">
        <v>13309</v>
      </c>
      <c r="AB1651" s="121">
        <v>4</v>
      </c>
    </row>
    <row r="1652" spans="1:28" ht="20.25">
      <c r="A1652">
        <v>934</v>
      </c>
      <c r="B1652" t="s">
        <v>478</v>
      </c>
      <c r="C1652" t="s">
        <v>479</v>
      </c>
      <c r="D1652" t="str">
        <f t="shared" si="50"/>
        <v>ParkByte PKB</v>
      </c>
      <c r="E1652" s="3" t="s">
        <v>8888</v>
      </c>
      <c r="F1652" s="3" t="s">
        <v>8883</v>
      </c>
      <c r="G1652" s="3" t="s">
        <v>8883</v>
      </c>
      <c r="H1652" s="4">
        <v>1864</v>
      </c>
      <c r="I1652" s="4">
        <v>9472.6632918362593</v>
      </c>
      <c r="J1652" s="6">
        <v>43324</v>
      </c>
      <c r="K1652" s="7">
        <v>2.0696300000000001E-2</v>
      </c>
      <c r="L1652" s="7">
        <v>1552</v>
      </c>
      <c r="M1652" s="7">
        <v>118132.131815</v>
      </c>
      <c r="N1652" s="9">
        <v>43327</v>
      </c>
      <c r="O1652" s="10">
        <v>2.6136099999999999E-2</v>
      </c>
      <c r="P1652" s="10">
        <v>2408</v>
      </c>
      <c r="Q1652" s="10">
        <v>118543.267288</v>
      </c>
      <c r="R1652" s="10">
        <v>1.2628392514604061</v>
      </c>
      <c r="S1652" s="18">
        <v>1.2628392514604061</v>
      </c>
      <c r="T1652" s="13">
        <v>44267</v>
      </c>
      <c r="U1652" s="14">
        <v>1.1123699999999999E-3</v>
      </c>
      <c r="V1652" s="14">
        <v>2010</v>
      </c>
      <c r="W1652" s="14">
        <v>30047.65</v>
      </c>
      <c r="X1652" s="14">
        <v>95.743932721408314</v>
      </c>
      <c r="Y1652" s="19">
        <f t="shared" si="51"/>
        <v>-0.95743932721408309</v>
      </c>
      <c r="Z1652" s="19">
        <v>-0.95740000000000003</v>
      </c>
      <c r="AA1652" t="s">
        <v>13310</v>
      </c>
      <c r="AB1652" s="121">
        <v>4</v>
      </c>
    </row>
    <row r="1653" spans="1:28" ht="20.25">
      <c r="A1653">
        <v>5133</v>
      </c>
      <c r="B1653" t="s">
        <v>5343</v>
      </c>
      <c r="C1653" t="s">
        <v>5344</v>
      </c>
      <c r="D1653" t="str">
        <f t="shared" si="50"/>
        <v>TLS Token TLS</v>
      </c>
      <c r="E1653" s="3" t="s">
        <v>8885</v>
      </c>
      <c r="F1653" s="3" t="s">
        <v>8883</v>
      </c>
      <c r="G1653" s="3" t="s">
        <v>8883</v>
      </c>
      <c r="H1653" s="4">
        <v>1865</v>
      </c>
      <c r="I1653" s="4">
        <v>9467.8265707999981</v>
      </c>
      <c r="J1653" s="6">
        <v>43887</v>
      </c>
      <c r="K1653" s="7">
        <v>1.4266486554600001E-3</v>
      </c>
      <c r="L1653" s="7">
        <v>2836</v>
      </c>
      <c r="M1653" s="7">
        <v>0</v>
      </c>
      <c r="N1653" s="9">
        <v>43889</v>
      </c>
      <c r="O1653" s="10">
        <v>1.16964222348E-2</v>
      </c>
      <c r="P1653" s="10">
        <v>3388</v>
      </c>
      <c r="Q1653" s="10">
        <v>0</v>
      </c>
      <c r="R1653" s="10">
        <v>8.1985303038950939</v>
      </c>
      <c r="S1653" s="18">
        <v>8.1985303038950939</v>
      </c>
      <c r="T1653" s="13">
        <v>43907</v>
      </c>
      <c r="U1653" s="14">
        <v>1.1628812483700001E-3</v>
      </c>
      <c r="V1653" s="14">
        <v>2248</v>
      </c>
      <c r="W1653" s="14">
        <v>7638.1039020365824</v>
      </c>
      <c r="X1653" s="14">
        <v>90.0578037879813</v>
      </c>
      <c r="Y1653" s="19">
        <f t="shared" si="51"/>
        <v>-0.90057803787981294</v>
      </c>
      <c r="Z1653" s="19">
        <v>-0.90059999999999996</v>
      </c>
      <c r="AA1653" t="s">
        <v>13311</v>
      </c>
      <c r="AB1653" s="121">
        <v>4</v>
      </c>
    </row>
    <row r="1654" spans="1:28" ht="20.25">
      <c r="A1654">
        <v>3468</v>
      </c>
      <c r="B1654" t="s">
        <v>3605</v>
      </c>
      <c r="C1654" t="s">
        <v>3606</v>
      </c>
      <c r="D1654" t="str">
        <f t="shared" si="50"/>
        <v>Fivebalance FBN</v>
      </c>
      <c r="E1654" s="3" t="s">
        <v>8887</v>
      </c>
      <c r="F1654" s="3" t="s">
        <v>8883</v>
      </c>
      <c r="G1654" s="3" t="s">
        <v>8883</v>
      </c>
      <c r="H1654" s="4">
        <v>1866</v>
      </c>
      <c r="I1654" s="4">
        <v>9394.3002468093</v>
      </c>
      <c r="J1654" s="6">
        <v>43528</v>
      </c>
      <c r="K1654" s="8">
        <v>1.2396978014199999E-6</v>
      </c>
      <c r="L1654" s="7">
        <v>1866</v>
      </c>
      <c r="M1654" s="7">
        <v>27277.3145582</v>
      </c>
      <c r="N1654" s="9">
        <v>44306</v>
      </c>
      <c r="O1654" s="10">
        <v>1.0001999999999999E-3</v>
      </c>
      <c r="P1654" s="10">
        <v>2278</v>
      </c>
      <c r="Q1654" s="10">
        <v>294670.06</v>
      </c>
      <c r="R1654" s="10">
        <v>806.80952959207514</v>
      </c>
      <c r="S1654" s="18">
        <v>806.80952959207514</v>
      </c>
      <c r="T1654" s="13">
        <v>44627</v>
      </c>
      <c r="U1654" s="16">
        <v>2.4555937269856001E-5</v>
      </c>
      <c r="V1654" s="14">
        <v>2027</v>
      </c>
      <c r="W1654" s="16">
        <v>27287.68</v>
      </c>
      <c r="X1654" s="16">
        <v>97.544897293555692</v>
      </c>
      <c r="Y1654" s="19">
        <f t="shared" si="51"/>
        <v>-0.97544897293555688</v>
      </c>
      <c r="Z1654" s="19">
        <v>-0.97540000000000004</v>
      </c>
      <c r="AA1654" t="s">
        <v>13312</v>
      </c>
      <c r="AB1654" s="121">
        <v>4</v>
      </c>
    </row>
    <row r="1655" spans="1:28" ht="20.25">
      <c r="A1655">
        <v>3828</v>
      </c>
      <c r="B1655" t="s">
        <v>4112</v>
      </c>
      <c r="C1655" t="s">
        <v>4113</v>
      </c>
      <c r="D1655" t="str">
        <f t="shared" si="50"/>
        <v>Japan Content Token JCT</v>
      </c>
      <c r="E1655" s="3" t="s">
        <v>8893</v>
      </c>
      <c r="F1655" s="3" t="s">
        <v>8883</v>
      </c>
      <c r="G1655" s="3" t="s">
        <v>8883</v>
      </c>
      <c r="H1655" s="4">
        <v>1867</v>
      </c>
      <c r="I1655" s="4">
        <v>9297.8002334545963</v>
      </c>
      <c r="J1655" s="6">
        <v>43581</v>
      </c>
      <c r="K1655" s="7">
        <v>2.03634113544E-2</v>
      </c>
      <c r="L1655" s="7">
        <v>398</v>
      </c>
      <c r="M1655" s="7">
        <v>5969549.9705744321</v>
      </c>
      <c r="N1655" s="9">
        <v>43667</v>
      </c>
      <c r="O1655" s="10">
        <v>0.300111699944</v>
      </c>
      <c r="P1655" s="10">
        <v>613</v>
      </c>
      <c r="Q1655" s="10">
        <v>87977979.641541988</v>
      </c>
      <c r="R1655" s="10">
        <v>14.737790968366101</v>
      </c>
      <c r="S1655" s="18">
        <v>14.737790968366101</v>
      </c>
      <c r="T1655" s="13">
        <v>44023</v>
      </c>
      <c r="U1655" s="16">
        <v>2.6303223449600002E-5</v>
      </c>
      <c r="V1655" s="14">
        <v>2247</v>
      </c>
      <c r="W1655" s="16">
        <v>7710.8105335035052</v>
      </c>
      <c r="X1655" s="16">
        <v>99.991235522155748</v>
      </c>
      <c r="Y1655" s="19">
        <f t="shared" si="51"/>
        <v>-0.99991235522155753</v>
      </c>
      <c r="Z1655" s="19">
        <v>-0.99990000000000001</v>
      </c>
      <c r="AA1655" t="s">
        <v>13313</v>
      </c>
      <c r="AB1655" s="121">
        <v>4</v>
      </c>
    </row>
    <row r="1656" spans="1:28" ht="20.25">
      <c r="A1656">
        <v>1850</v>
      </c>
      <c r="B1656" t="s">
        <v>1289</v>
      </c>
      <c r="C1656" t="s">
        <v>1290</v>
      </c>
      <c r="D1656" t="str">
        <f t="shared" si="50"/>
        <v>Cream CRM</v>
      </c>
      <c r="E1656" s="3" t="s">
        <v>8887</v>
      </c>
      <c r="F1656" s="3" t="s">
        <v>8883</v>
      </c>
      <c r="G1656" s="3" t="s">
        <v>8883</v>
      </c>
      <c r="H1656" s="4">
        <v>1868</v>
      </c>
      <c r="I1656" s="4">
        <v>9004.1318761706607</v>
      </c>
      <c r="J1656" s="6">
        <v>43749</v>
      </c>
      <c r="K1656" s="7">
        <v>2.3275277249E-4</v>
      </c>
      <c r="L1656" s="7">
        <v>1906</v>
      </c>
      <c r="M1656" s="7">
        <v>22836.248810339301</v>
      </c>
      <c r="N1656" s="9">
        <v>43820</v>
      </c>
      <c r="O1656" s="10">
        <v>1.7700615314800001E-2</v>
      </c>
      <c r="P1656" s="10">
        <v>2069</v>
      </c>
      <c r="Q1656" s="10">
        <v>741097.04075808998</v>
      </c>
      <c r="R1656" s="10">
        <v>76.048998795752226</v>
      </c>
      <c r="S1656" s="18">
        <v>76.048998795752226</v>
      </c>
      <c r="T1656" s="13">
        <v>44099</v>
      </c>
      <c r="U1656" s="14">
        <v>5.575E-5</v>
      </c>
      <c r="V1656" s="14">
        <v>2036</v>
      </c>
      <c r="W1656" s="14">
        <v>26807.396287169999</v>
      </c>
      <c r="X1656" s="14">
        <v>99.68503919774254</v>
      </c>
      <c r="Y1656" s="19">
        <f t="shared" si="51"/>
        <v>-0.99685039197742542</v>
      </c>
      <c r="Z1656" s="19">
        <v>-0.99690000000000001</v>
      </c>
      <c r="AA1656" t="s">
        <v>13314</v>
      </c>
      <c r="AB1656" s="121">
        <v>4</v>
      </c>
    </row>
    <row r="1657" spans="1:28" ht="20.25">
      <c r="A1657">
        <v>1514</v>
      </c>
      <c r="B1657" t="s">
        <v>892</v>
      </c>
      <c r="C1657" t="s">
        <v>893</v>
      </c>
      <c r="D1657" t="str">
        <f t="shared" si="50"/>
        <v>ICOBID ICOB</v>
      </c>
      <c r="E1657" s="3" t="s">
        <v>8887</v>
      </c>
      <c r="F1657" s="3" t="s">
        <v>8883</v>
      </c>
      <c r="G1657" s="3" t="s">
        <v>8883</v>
      </c>
      <c r="H1657" s="4">
        <v>1869</v>
      </c>
      <c r="I1657" s="4">
        <v>8950.5610760684594</v>
      </c>
      <c r="J1657" s="6">
        <v>43504</v>
      </c>
      <c r="K1657" s="8">
        <v>3.3891856167499999E-5</v>
      </c>
      <c r="L1657" s="7">
        <v>2022</v>
      </c>
      <c r="M1657" s="7">
        <v>7854.08707774507</v>
      </c>
      <c r="N1657" s="9">
        <v>43560</v>
      </c>
      <c r="O1657" s="10">
        <v>9.5260142008600003E-4</v>
      </c>
      <c r="P1657" s="10">
        <v>2445</v>
      </c>
      <c r="Q1657" s="10">
        <v>80867.1153895998</v>
      </c>
      <c r="R1657" s="10">
        <v>28.10708907113445</v>
      </c>
      <c r="S1657" s="18">
        <v>28.10708907113445</v>
      </c>
      <c r="T1657" s="13">
        <v>43905</v>
      </c>
      <c r="U1657" s="16">
        <v>8.3612239578000002E-5</v>
      </c>
      <c r="V1657" s="14">
        <v>2229</v>
      </c>
      <c r="W1657" s="16">
        <v>8950.5610760684594</v>
      </c>
      <c r="X1657" s="16">
        <v>91.222746700246205</v>
      </c>
      <c r="Y1657" s="19">
        <f t="shared" si="51"/>
        <v>-0.91222746700246204</v>
      </c>
      <c r="Z1657" s="19">
        <v>-0.91220000000000001</v>
      </c>
      <c r="AA1657" t="s">
        <v>13315</v>
      </c>
      <c r="AB1657" s="121">
        <v>4</v>
      </c>
    </row>
    <row r="1658" spans="1:28" ht="20.25">
      <c r="A1658">
        <v>3433</v>
      </c>
      <c r="B1658" t="s">
        <v>3556</v>
      </c>
      <c r="C1658" t="s">
        <v>3557</v>
      </c>
      <c r="D1658" t="str">
        <f t="shared" si="50"/>
        <v>EUNOMIA ENTS</v>
      </c>
      <c r="E1658" s="3" t="s">
        <v>8887</v>
      </c>
      <c r="F1658" s="3" t="s">
        <v>8883</v>
      </c>
      <c r="G1658" s="3" t="s">
        <v>8883</v>
      </c>
      <c r="H1658" s="4">
        <v>1870</v>
      </c>
      <c r="I1658" s="4">
        <v>8916.2032707197304</v>
      </c>
      <c r="J1658" s="6">
        <v>43635</v>
      </c>
      <c r="K1658" s="8">
        <v>1.14543070942E-6</v>
      </c>
      <c r="L1658" s="7">
        <v>1580</v>
      </c>
      <c r="M1658" s="7">
        <v>110393.159702412</v>
      </c>
      <c r="N1658" s="9">
        <v>43687</v>
      </c>
      <c r="O1658" s="10">
        <v>1.192265369E-4</v>
      </c>
      <c r="P1658" s="10">
        <v>2033</v>
      </c>
      <c r="Q1658" s="10">
        <v>895507.40129098902</v>
      </c>
      <c r="R1658" s="10">
        <v>104.08882520739429</v>
      </c>
      <c r="S1658" s="18">
        <v>104.08882520739429</v>
      </c>
      <c r="T1658" s="13">
        <v>44227</v>
      </c>
      <c r="U1658" s="14">
        <v>1.3E-7</v>
      </c>
      <c r="V1658" s="14">
        <v>1730</v>
      </c>
      <c r="W1658" s="14">
        <v>108048.7</v>
      </c>
      <c r="X1658" s="14">
        <v>99.890963871483549</v>
      </c>
      <c r="Y1658" s="19">
        <f t="shared" si="51"/>
        <v>-0.99890963871483551</v>
      </c>
      <c r="Z1658" s="19">
        <v>-0.99890000000000001</v>
      </c>
      <c r="AA1658" t="s">
        <v>13316</v>
      </c>
      <c r="AB1658" s="121">
        <v>4</v>
      </c>
    </row>
    <row r="1659" spans="1:28" ht="20.25">
      <c r="A1659">
        <v>1474</v>
      </c>
      <c r="B1659" t="s">
        <v>847</v>
      </c>
      <c r="C1659" t="s">
        <v>848</v>
      </c>
      <c r="D1659" t="str">
        <f t="shared" si="50"/>
        <v>Eternity ENT</v>
      </c>
      <c r="E1659" s="3" t="s">
        <v>8887</v>
      </c>
      <c r="F1659" s="3" t="s">
        <v>8883</v>
      </c>
      <c r="G1659" s="3" t="s">
        <v>8883</v>
      </c>
      <c r="H1659" s="4">
        <v>1872</v>
      </c>
      <c r="I1659" s="4">
        <v>8654.0911421548408</v>
      </c>
      <c r="J1659" s="6">
        <v>43707</v>
      </c>
      <c r="K1659" s="7">
        <v>6.7154099131399995E-4</v>
      </c>
      <c r="L1659" s="7">
        <v>2060</v>
      </c>
      <c r="M1659" s="7">
        <v>5236.9976123794904</v>
      </c>
      <c r="N1659" s="9">
        <v>44269</v>
      </c>
      <c r="O1659" s="10">
        <v>0.47515319</v>
      </c>
      <c r="P1659" s="10">
        <v>1774</v>
      </c>
      <c r="Q1659" s="10">
        <v>2193863.5099999998</v>
      </c>
      <c r="R1659" s="10">
        <v>707.5564949062466</v>
      </c>
      <c r="S1659" s="18">
        <v>707.5564949062466</v>
      </c>
      <c r="T1659" s="13">
        <v>44461</v>
      </c>
      <c r="U1659" s="14">
        <v>0</v>
      </c>
      <c r="V1659" s="14">
        <v>1404</v>
      </c>
      <c r="W1659" s="14">
        <v>377839.84</v>
      </c>
      <c r="X1659" s="14">
        <v>100</v>
      </c>
      <c r="Y1659" s="19">
        <f t="shared" si="51"/>
        <v>-1</v>
      </c>
      <c r="Z1659" s="19">
        <v>-1</v>
      </c>
      <c r="AA1659" t="s">
        <v>13317</v>
      </c>
      <c r="AB1659" s="121">
        <v>4</v>
      </c>
    </row>
    <row r="1660" spans="1:28" ht="20.25">
      <c r="A1660">
        <v>1396</v>
      </c>
      <c r="B1660" t="s">
        <v>784</v>
      </c>
      <c r="C1660" t="s">
        <v>785</v>
      </c>
      <c r="D1660" t="str">
        <f t="shared" si="50"/>
        <v>MustangCoin MST</v>
      </c>
      <c r="E1660" s="3" t="s">
        <v>8882</v>
      </c>
      <c r="F1660" s="3" t="s">
        <v>8883</v>
      </c>
      <c r="G1660" s="3" t="s">
        <v>8883</v>
      </c>
      <c r="H1660" s="4">
        <v>1873</v>
      </c>
      <c r="I1660" s="4">
        <v>8596.3482312176693</v>
      </c>
      <c r="J1660" s="6">
        <v>43342</v>
      </c>
      <c r="K1660" s="7">
        <v>7.8050599999999998E-2</v>
      </c>
      <c r="L1660" s="7">
        <v>1690</v>
      </c>
      <c r="M1660" s="7">
        <v>65534.896014600003</v>
      </c>
      <c r="N1660" s="9">
        <v>43344</v>
      </c>
      <c r="O1660" s="10">
        <v>0.17493500000000001</v>
      </c>
      <c r="P1660" s="10">
        <v>2416</v>
      </c>
      <c r="Q1660" s="10">
        <v>109503.858634</v>
      </c>
      <c r="R1660" s="10">
        <v>2.2413024371369339</v>
      </c>
      <c r="S1660" s="18">
        <v>2.2413024371369339</v>
      </c>
      <c r="T1660" s="13">
        <v>43947</v>
      </c>
      <c r="U1660" s="14">
        <v>2.8832439720300001E-3</v>
      </c>
      <c r="V1660" s="14">
        <v>2379</v>
      </c>
      <c r="W1660" s="14">
        <v>1836.8790986762499</v>
      </c>
      <c r="X1660" s="14">
        <v>98.351819834778638</v>
      </c>
      <c r="Y1660" s="19">
        <f t="shared" si="51"/>
        <v>-0.98351819834778642</v>
      </c>
      <c r="Z1660" s="19">
        <v>-0.98350000000000004</v>
      </c>
      <c r="AA1660" t="s">
        <v>13318</v>
      </c>
      <c r="AB1660" s="121">
        <v>4</v>
      </c>
    </row>
    <row r="1661" spans="1:28" ht="20.25">
      <c r="A1661">
        <v>4018</v>
      </c>
      <c r="B1661" t="s">
        <v>4411</v>
      </c>
      <c r="C1661" t="s">
        <v>4412</v>
      </c>
      <c r="D1661" t="str">
        <f t="shared" si="50"/>
        <v>Klimatas KTS</v>
      </c>
      <c r="E1661" s="3" t="s">
        <v>8887</v>
      </c>
      <c r="F1661" s="3" t="s">
        <v>8883</v>
      </c>
      <c r="G1661" s="3" t="s">
        <v>8883</v>
      </c>
      <c r="H1661" s="4">
        <v>1875</v>
      </c>
      <c r="I1661" s="4">
        <v>8523.6791617778308</v>
      </c>
      <c r="J1661" s="6">
        <v>43637</v>
      </c>
      <c r="K1661" s="7">
        <v>5.6791692213199997E-2</v>
      </c>
      <c r="L1661" s="7">
        <v>2855</v>
      </c>
      <c r="M1661" s="7">
        <v>0</v>
      </c>
      <c r="N1661" s="9">
        <v>43646</v>
      </c>
      <c r="O1661" s="10">
        <v>0.32879221795500002</v>
      </c>
      <c r="P1661" s="10">
        <v>3139</v>
      </c>
      <c r="Q1661" s="10">
        <v>0</v>
      </c>
      <c r="R1661" s="10">
        <v>5.7894421726454457</v>
      </c>
      <c r="S1661" s="18">
        <v>5.7894421726454457</v>
      </c>
      <c r="T1661" s="13">
        <v>44375</v>
      </c>
      <c r="U1661" s="14">
        <v>3.18389E-3</v>
      </c>
      <c r="V1661" s="14">
        <v>2303</v>
      </c>
      <c r="W1661" s="14">
        <v>4375.09</v>
      </c>
      <c r="X1661" s="14">
        <v>99.031640706156921</v>
      </c>
      <c r="Y1661" s="19">
        <f t="shared" si="51"/>
        <v>-0.9903164070615692</v>
      </c>
      <c r="Z1661" s="19">
        <v>-0.99029999999999996</v>
      </c>
      <c r="AA1661" t="s">
        <v>13319</v>
      </c>
      <c r="AB1661" s="121">
        <v>4</v>
      </c>
    </row>
    <row r="1662" spans="1:28" ht="20.25">
      <c r="A1662">
        <v>3174</v>
      </c>
      <c r="B1662" t="s">
        <v>3133</v>
      </c>
      <c r="C1662" t="s">
        <v>3134</v>
      </c>
      <c r="D1662" t="str">
        <f t="shared" si="50"/>
        <v>Fintab FNTB</v>
      </c>
      <c r="E1662" s="3" t="s">
        <v>8887</v>
      </c>
      <c r="F1662" s="3" t="s">
        <v>8883</v>
      </c>
      <c r="G1662" s="3" t="s">
        <v>8883</v>
      </c>
      <c r="H1662" s="4">
        <v>1876</v>
      </c>
      <c r="I1662" s="4">
        <v>8391.916797972699</v>
      </c>
      <c r="J1662" s="6">
        <v>43328</v>
      </c>
      <c r="K1662" s="7">
        <v>4.0502231568098103E-2</v>
      </c>
      <c r="L1662" s="7">
        <v>1576</v>
      </c>
      <c r="M1662" s="7">
        <v>112571.3758913615</v>
      </c>
      <c r="N1662" s="9">
        <v>43331</v>
      </c>
      <c r="O1662" s="10">
        <v>5.4111998528242097E-2</v>
      </c>
      <c r="P1662" s="10">
        <v>2380</v>
      </c>
      <c r="Q1662" s="10">
        <v>150398.1852534152</v>
      </c>
      <c r="R1662" s="10">
        <v>1.3360251135116179</v>
      </c>
      <c r="S1662" s="18">
        <v>1.3360251135116179</v>
      </c>
      <c r="T1662" s="13">
        <v>44029</v>
      </c>
      <c r="U1662" s="14">
        <v>5.8102146006700005E-4</v>
      </c>
      <c r="V1662" s="14">
        <v>2389</v>
      </c>
      <c r="W1662" s="14">
        <v>1614.883492831239</v>
      </c>
      <c r="X1662" s="14">
        <v>98.926261317508434</v>
      </c>
      <c r="Y1662" s="19">
        <f t="shared" si="51"/>
        <v>-0.98926261317508435</v>
      </c>
      <c r="Z1662" s="19">
        <v>-0.98929999999999996</v>
      </c>
      <c r="AA1662" t="s">
        <v>13320</v>
      </c>
      <c r="AB1662" s="121">
        <v>4</v>
      </c>
    </row>
    <row r="1663" spans="1:28" ht="20.25">
      <c r="A1663">
        <v>1353</v>
      </c>
      <c r="B1663" t="s">
        <v>748</v>
      </c>
      <c r="C1663" t="s">
        <v>749</v>
      </c>
      <c r="D1663" t="str">
        <f t="shared" si="50"/>
        <v>TajCoin TAJ</v>
      </c>
      <c r="E1663" s="3" t="s">
        <v>8882</v>
      </c>
      <c r="F1663" s="3" t="s">
        <v>8883</v>
      </c>
      <c r="G1663" s="3" t="s">
        <v>8883</v>
      </c>
      <c r="H1663" s="4">
        <v>1877</v>
      </c>
      <c r="I1663" s="4">
        <v>8374.7606166510595</v>
      </c>
      <c r="J1663" s="6">
        <v>43362</v>
      </c>
      <c r="K1663" s="7">
        <v>2.13415E-3</v>
      </c>
      <c r="L1663" s="7">
        <v>1772</v>
      </c>
      <c r="M1663" s="7">
        <v>44493.101870699997</v>
      </c>
      <c r="N1663" s="9">
        <v>43396</v>
      </c>
      <c r="O1663" s="10">
        <v>9.9466199999999998E-3</v>
      </c>
      <c r="P1663" s="10">
        <v>2500</v>
      </c>
      <c r="Q1663" s="10">
        <v>50528.397602700003</v>
      </c>
      <c r="R1663" s="10">
        <v>4.6606939530960796</v>
      </c>
      <c r="S1663" s="18">
        <v>4.6606939530960796</v>
      </c>
      <c r="T1663" s="13">
        <v>44188</v>
      </c>
      <c r="U1663" s="14">
        <v>1.1771E-4</v>
      </c>
      <c r="V1663" s="14">
        <v>2223</v>
      </c>
      <c r="W1663" s="14">
        <v>9145.0034991499997</v>
      </c>
      <c r="X1663" s="14">
        <v>98.816582919624963</v>
      </c>
      <c r="Y1663" s="19">
        <f t="shared" si="51"/>
        <v>-0.98816582919624962</v>
      </c>
      <c r="Z1663" s="19">
        <v>-0.98819999999999997</v>
      </c>
      <c r="AA1663" t="s">
        <v>13321</v>
      </c>
      <c r="AB1663" s="121">
        <v>4</v>
      </c>
    </row>
    <row r="1664" spans="1:28" ht="20.25">
      <c r="A1664">
        <v>2415</v>
      </c>
      <c r="B1664" t="s">
        <v>2040</v>
      </c>
      <c r="C1664" t="s">
        <v>2041</v>
      </c>
      <c r="D1664" t="str">
        <f t="shared" si="50"/>
        <v>ArbitrageCT ARCT</v>
      </c>
      <c r="E1664" s="3" t="s">
        <v>8887</v>
      </c>
      <c r="F1664" s="3" t="s">
        <v>8883</v>
      </c>
      <c r="G1664" s="3" t="s">
        <v>8883</v>
      </c>
      <c r="H1664" s="4">
        <v>1878</v>
      </c>
      <c r="I1664" s="4">
        <v>8227.8041435691102</v>
      </c>
      <c r="J1664" s="6">
        <v>43360</v>
      </c>
      <c r="K1664" s="7">
        <v>9.0836499999999995E-4</v>
      </c>
      <c r="L1664" s="7">
        <v>1594</v>
      </c>
      <c r="M1664" s="7">
        <v>102014.648654</v>
      </c>
      <c r="N1664" s="9">
        <v>43403</v>
      </c>
      <c r="O1664" s="10">
        <v>4.1486300000000004E-3</v>
      </c>
      <c r="P1664" s="10">
        <v>2279</v>
      </c>
      <c r="Q1664" s="10">
        <v>290060.75027900003</v>
      </c>
      <c r="R1664" s="10">
        <v>4.567139861179152</v>
      </c>
      <c r="S1664" s="18">
        <v>4.567139861179152</v>
      </c>
      <c r="T1664" s="13">
        <v>43915</v>
      </c>
      <c r="U1664" s="16">
        <v>6.5141138228400004E-5</v>
      </c>
      <c r="V1664" s="14">
        <v>2259</v>
      </c>
      <c r="W1664" s="16">
        <v>6986.4386452235403</v>
      </c>
      <c r="X1664" s="16">
        <v>98.429815668584567</v>
      </c>
      <c r="Y1664" s="19">
        <f t="shared" si="51"/>
        <v>-0.98429815668584564</v>
      </c>
      <c r="Z1664" s="19">
        <v>-0.98429999999999995</v>
      </c>
      <c r="AA1664" t="s">
        <v>13322</v>
      </c>
      <c r="AB1664" s="121">
        <v>4</v>
      </c>
    </row>
    <row r="1665" spans="1:28" ht="20.25">
      <c r="A1665">
        <v>3882</v>
      </c>
      <c r="B1665" t="s">
        <v>4198</v>
      </c>
      <c r="C1665" t="s">
        <v>4199</v>
      </c>
      <c r="D1665" t="str">
        <f t="shared" si="50"/>
        <v>Arqma ARQ</v>
      </c>
      <c r="E1665" s="3" t="s">
        <v>8884</v>
      </c>
      <c r="F1665" s="3" t="s">
        <v>8883</v>
      </c>
      <c r="G1665" s="3" t="s">
        <v>8883</v>
      </c>
      <c r="H1665" s="4">
        <v>1879</v>
      </c>
      <c r="I1665" s="4">
        <v>8222.0688897331092</v>
      </c>
      <c r="J1665" s="6">
        <v>43903</v>
      </c>
      <c r="K1665" s="7">
        <v>1.65771918453E-3</v>
      </c>
      <c r="L1665" s="7">
        <v>2017</v>
      </c>
      <c r="M1665" s="7">
        <v>8222.0688897331092</v>
      </c>
      <c r="N1665" s="9">
        <v>44365</v>
      </c>
      <c r="O1665" s="10">
        <v>0.21690029999999999</v>
      </c>
      <c r="P1665" s="10">
        <v>2031</v>
      </c>
      <c r="Q1665" s="10">
        <v>903121.16</v>
      </c>
      <c r="R1665" s="10">
        <v>130.84260713402799</v>
      </c>
      <c r="S1665" s="18">
        <v>130.84260713402799</v>
      </c>
      <c r="T1665" s="13">
        <v>44628</v>
      </c>
      <c r="U1665" s="14">
        <v>1.8132076150762878E-2</v>
      </c>
      <c r="V1665" s="14">
        <v>1452</v>
      </c>
      <c r="W1665" s="14">
        <v>321355.77</v>
      </c>
      <c r="X1665" s="14">
        <v>91.64036372897462</v>
      </c>
      <c r="Y1665" s="19">
        <f t="shared" si="51"/>
        <v>-0.91640363728974616</v>
      </c>
      <c r="Z1665" s="19">
        <v>-0.91639999999999999</v>
      </c>
      <c r="AA1665" t="s">
        <v>13323</v>
      </c>
      <c r="AB1665" s="121">
        <v>4</v>
      </c>
    </row>
    <row r="1666" spans="1:28" ht="20.25">
      <c r="A1666">
        <v>3321</v>
      </c>
      <c r="B1666" t="s">
        <v>3382</v>
      </c>
      <c r="C1666" t="s">
        <v>3383</v>
      </c>
      <c r="D1666" t="str">
        <f t="shared" ref="D1666:D1729" si="52">_xlfn.TEXTJOIN(" ",TRUE,B1666,C1666)</f>
        <v>BunnyToken BUNNY</v>
      </c>
      <c r="E1666" s="3" t="s">
        <v>8887</v>
      </c>
      <c r="F1666" s="3" t="s">
        <v>8883</v>
      </c>
      <c r="G1666" s="3" t="s">
        <v>8883</v>
      </c>
      <c r="H1666" s="4">
        <v>1881</v>
      </c>
      <c r="I1666" s="4">
        <v>8103.2198807365176</v>
      </c>
      <c r="J1666" s="6">
        <v>43368</v>
      </c>
      <c r="K1666" s="7">
        <v>2.3130588233470899E-3</v>
      </c>
      <c r="L1666" s="7">
        <v>1686</v>
      </c>
      <c r="M1666" s="7">
        <v>66059.454003596766</v>
      </c>
      <c r="N1666" s="9">
        <v>43372</v>
      </c>
      <c r="O1666" s="10">
        <v>8.5196588188409805E-3</v>
      </c>
      <c r="P1666" s="10">
        <v>2316</v>
      </c>
      <c r="Q1666" s="10">
        <v>243315.90886874331</v>
      </c>
      <c r="R1666" s="10">
        <v>3.6832867079933092</v>
      </c>
      <c r="S1666" s="18">
        <v>3.6832867079933092</v>
      </c>
      <c r="T1666" s="13">
        <v>43964</v>
      </c>
      <c r="U1666" s="16">
        <v>9.9594040978000004E-6</v>
      </c>
      <c r="V1666" s="14">
        <v>2346</v>
      </c>
      <c r="W1666" s="16">
        <v>2634.1231656643249</v>
      </c>
      <c r="X1666" s="16">
        <v>99.883100904513029</v>
      </c>
      <c r="Y1666" s="19">
        <f t="shared" ref="Y1666:Y1729" si="53">X1666/-100</f>
        <v>-0.99883100904513034</v>
      </c>
      <c r="Z1666" s="19">
        <v>-0.99880000000000002</v>
      </c>
      <c r="AA1666" t="s">
        <v>13324</v>
      </c>
      <c r="AB1666" s="121">
        <v>4</v>
      </c>
    </row>
    <row r="1667" spans="1:28" ht="20.25">
      <c r="A1667">
        <v>938</v>
      </c>
      <c r="B1667" t="s">
        <v>480</v>
      </c>
      <c r="C1667" t="s">
        <v>481</v>
      </c>
      <c r="D1667" t="str">
        <f t="shared" si="52"/>
        <v>ARbit ARB</v>
      </c>
      <c r="E1667" s="3" t="s">
        <v>8887</v>
      </c>
      <c r="F1667" s="3" t="s">
        <v>8883</v>
      </c>
      <c r="G1667" s="3" t="s">
        <v>8883</v>
      </c>
      <c r="H1667" s="4">
        <v>1882</v>
      </c>
      <c r="I1667" s="4">
        <v>7990.2102613959996</v>
      </c>
      <c r="J1667" s="6">
        <v>43487</v>
      </c>
      <c r="K1667" s="7">
        <v>2.5242923960399998E-4</v>
      </c>
      <c r="L1667" s="7">
        <v>2078</v>
      </c>
      <c r="M1667" s="7">
        <v>3833.7298733228599</v>
      </c>
      <c r="N1667" s="9">
        <v>44446</v>
      </c>
      <c r="O1667" s="10">
        <v>6.3424500000000003E-3</v>
      </c>
      <c r="P1667" s="10">
        <v>2477</v>
      </c>
      <c r="Q1667" s="10">
        <v>60847.94</v>
      </c>
      <c r="R1667" s="10">
        <v>25.12565505465912</v>
      </c>
      <c r="S1667" s="18">
        <v>25.12565505465912</v>
      </c>
      <c r="T1667" s="13">
        <v>44523</v>
      </c>
      <c r="U1667" s="14">
        <v>5.6742006031498696E-4</v>
      </c>
      <c r="V1667" s="14">
        <v>2051</v>
      </c>
      <c r="W1667" s="14">
        <v>24952.240000000002</v>
      </c>
      <c r="X1667" s="14">
        <v>91.053613977012233</v>
      </c>
      <c r="Y1667" s="19">
        <f t="shared" si="53"/>
        <v>-0.91053613977012238</v>
      </c>
      <c r="Z1667" s="19">
        <v>-0.91049999999999998</v>
      </c>
      <c r="AA1667" t="s">
        <v>13325</v>
      </c>
      <c r="AB1667" s="121">
        <v>4</v>
      </c>
    </row>
    <row r="1668" spans="1:28" ht="20.25">
      <c r="A1668">
        <v>3792</v>
      </c>
      <c r="B1668" t="s">
        <v>4054</v>
      </c>
      <c r="C1668" t="s">
        <v>4054</v>
      </c>
      <c r="D1668" t="str">
        <f t="shared" si="52"/>
        <v>ARAW ARAW</v>
      </c>
      <c r="E1668" s="3" t="s">
        <v>8888</v>
      </c>
      <c r="F1668" s="3" t="s">
        <v>8883</v>
      </c>
      <c r="G1668" s="3" t="s">
        <v>8883</v>
      </c>
      <c r="H1668" s="4">
        <v>1883</v>
      </c>
      <c r="I1668" s="4">
        <v>7966.7493967411137</v>
      </c>
      <c r="J1668" s="6">
        <v>43946</v>
      </c>
      <c r="K1668" s="8">
        <v>1.9887718460200002E-6</v>
      </c>
      <c r="L1668" s="7">
        <v>2077</v>
      </c>
      <c r="M1668" s="7">
        <v>3964.7681945958889</v>
      </c>
      <c r="N1668" s="9">
        <v>44287</v>
      </c>
      <c r="O1668" s="10">
        <v>5.9106891267999998E-4</v>
      </c>
      <c r="P1668" s="10">
        <v>1964</v>
      </c>
      <c r="Q1668" s="10">
        <v>1178340.9094903651</v>
      </c>
      <c r="R1668" s="10">
        <v>297.20297673303639</v>
      </c>
      <c r="S1668" s="18">
        <v>297.20297673303639</v>
      </c>
      <c r="T1668" s="13">
        <v>44575</v>
      </c>
      <c r="U1668" s="16">
        <v>8.0022605111591795E-6</v>
      </c>
      <c r="V1668" s="14">
        <v>2129</v>
      </c>
      <c r="W1668" s="16">
        <v>15953.116001218519</v>
      </c>
      <c r="X1668" s="16">
        <v>98.646137474076298</v>
      </c>
      <c r="Y1668" s="19">
        <f t="shared" si="53"/>
        <v>-0.98646137474076301</v>
      </c>
      <c r="Z1668" s="19">
        <v>-0.98650000000000004</v>
      </c>
      <c r="AA1668" t="s">
        <v>13326</v>
      </c>
      <c r="AB1668" s="121">
        <v>4</v>
      </c>
    </row>
    <row r="1669" spans="1:28" ht="20.25">
      <c r="A1669">
        <v>3331</v>
      </c>
      <c r="B1669" t="s">
        <v>3398</v>
      </c>
      <c r="C1669" t="s">
        <v>3399</v>
      </c>
      <c r="D1669" t="str">
        <f t="shared" si="52"/>
        <v>CrowdWiz WIZ</v>
      </c>
      <c r="E1669" s="3" t="s">
        <v>8887</v>
      </c>
      <c r="F1669" s="3" t="s">
        <v>8883</v>
      </c>
      <c r="G1669" s="3" t="s">
        <v>8883</v>
      </c>
      <c r="H1669" s="4">
        <v>1884</v>
      </c>
      <c r="I1669" s="4">
        <v>7860.9449660214786</v>
      </c>
      <c r="J1669" s="6">
        <v>43826</v>
      </c>
      <c r="K1669" s="7">
        <v>5.9999999999999995E-4</v>
      </c>
      <c r="L1669" s="7">
        <v>2095</v>
      </c>
      <c r="M1669" s="7">
        <v>2667.5104896079438</v>
      </c>
      <c r="N1669" s="9">
        <v>44265</v>
      </c>
      <c r="O1669" s="10">
        <v>0.7</v>
      </c>
      <c r="P1669" s="10">
        <v>1781</v>
      </c>
      <c r="Q1669" s="10">
        <v>2113959.2709787232</v>
      </c>
      <c r="R1669" s="10">
        <v>1166.666666666667</v>
      </c>
      <c r="S1669" s="18">
        <v>1166.666666666667</v>
      </c>
      <c r="T1669" s="13">
        <v>44272</v>
      </c>
      <c r="U1669" s="14">
        <v>0.20100000000000001</v>
      </c>
      <c r="V1669" s="14">
        <v>1290</v>
      </c>
      <c r="W1669" s="14">
        <v>590070.84900246188</v>
      </c>
      <c r="X1669" s="14">
        <v>71.285714285714292</v>
      </c>
      <c r="Y1669" s="19">
        <f t="shared" si="53"/>
        <v>-0.71285714285714297</v>
      </c>
      <c r="Z1669" s="19">
        <v>-0.71289999999999998</v>
      </c>
      <c r="AA1669" t="s">
        <v>13327</v>
      </c>
      <c r="AB1669" s="121">
        <v>4</v>
      </c>
    </row>
    <row r="1670" spans="1:28" ht="20.25">
      <c r="A1670">
        <v>3677</v>
      </c>
      <c r="B1670" t="s">
        <v>3868</v>
      </c>
      <c r="C1670" t="s">
        <v>3869</v>
      </c>
      <c r="D1670" t="str">
        <f t="shared" si="52"/>
        <v>ROIyal Coin ROCO</v>
      </c>
      <c r="E1670" s="3" t="s">
        <v>3686</v>
      </c>
      <c r="F1670" s="3" t="s">
        <v>8883</v>
      </c>
      <c r="G1670" s="3" t="s">
        <v>8883</v>
      </c>
      <c r="H1670" s="4">
        <v>1885</v>
      </c>
      <c r="I1670" s="4">
        <v>7768.1233718826616</v>
      </c>
      <c r="J1670" s="6">
        <v>43475</v>
      </c>
      <c r="K1670" s="7">
        <v>0.27756797941099998</v>
      </c>
      <c r="L1670" s="7">
        <v>1714</v>
      </c>
      <c r="M1670" s="7">
        <v>56843.106975400297</v>
      </c>
      <c r="N1670" s="9">
        <v>43476</v>
      </c>
      <c r="O1670" s="10">
        <v>0.33441512066500001</v>
      </c>
      <c r="P1670" s="10">
        <v>2463</v>
      </c>
      <c r="Q1670" s="10">
        <v>68484.824937262441</v>
      </c>
      <c r="R1670" s="10">
        <v>1.2048043919714</v>
      </c>
      <c r="S1670" s="18">
        <v>1.2048043919714</v>
      </c>
      <c r="T1670" s="13">
        <v>44664</v>
      </c>
      <c r="U1670" s="14">
        <v>4.116673181224618E-4</v>
      </c>
      <c r="V1670" s="14">
        <v>2427</v>
      </c>
      <c r="W1670" s="14">
        <v>916.35968508522774</v>
      </c>
      <c r="X1670" s="14">
        <v>99.876899310861347</v>
      </c>
      <c r="Y1670" s="19">
        <f t="shared" si="53"/>
        <v>-0.99876899310861345</v>
      </c>
      <c r="Z1670" s="19">
        <v>-0.99880000000000002</v>
      </c>
      <c r="AA1670" t="s">
        <v>13328</v>
      </c>
      <c r="AB1670" s="121">
        <v>4</v>
      </c>
    </row>
    <row r="1671" spans="1:28" ht="20.25">
      <c r="A1671">
        <v>3086</v>
      </c>
      <c r="B1671" t="s">
        <v>2988</v>
      </c>
      <c r="C1671" t="s">
        <v>2989</v>
      </c>
      <c r="D1671" t="str">
        <f t="shared" si="52"/>
        <v>Kora Network Token KNT</v>
      </c>
      <c r="E1671" s="3" t="s">
        <v>8894</v>
      </c>
      <c r="F1671" s="3" t="s">
        <v>8883</v>
      </c>
      <c r="G1671" s="3" t="s">
        <v>8883</v>
      </c>
      <c r="H1671" s="4">
        <v>1886</v>
      </c>
      <c r="I1671" s="4">
        <v>7600.292180407313</v>
      </c>
      <c r="J1671" s="6">
        <v>43326</v>
      </c>
      <c r="K1671" s="7">
        <v>9.65115986764431E-3</v>
      </c>
      <c r="L1671" s="7">
        <v>2866</v>
      </c>
      <c r="M1671" s="7">
        <v>0</v>
      </c>
      <c r="N1671" s="9">
        <v>43336</v>
      </c>
      <c r="O1671" s="10">
        <v>2.0577631890773801E-2</v>
      </c>
      <c r="P1671" s="10">
        <v>1469</v>
      </c>
      <c r="Q1671" s="10">
        <v>6173289.5672321403</v>
      </c>
      <c r="R1671" s="10">
        <v>2.1321408175778629</v>
      </c>
      <c r="S1671" s="18">
        <v>2.1321408175778629</v>
      </c>
      <c r="T1671" s="13">
        <v>43980</v>
      </c>
      <c r="U1671" s="16">
        <v>8.8283116181499996E-6</v>
      </c>
      <c r="V1671" s="14">
        <v>2338</v>
      </c>
      <c r="W1671" s="16">
        <v>2963.0020868415941</v>
      </c>
      <c r="X1671" s="16">
        <v>99.95709753354997</v>
      </c>
      <c r="Y1671" s="19">
        <f t="shared" si="53"/>
        <v>-0.99957097533549966</v>
      </c>
      <c r="Z1671" s="19">
        <v>-0.99960000000000004</v>
      </c>
      <c r="AA1671" t="s">
        <v>13329</v>
      </c>
      <c r="AB1671" s="121">
        <v>4</v>
      </c>
    </row>
    <row r="1672" spans="1:28" ht="20.25">
      <c r="A1672">
        <v>898</v>
      </c>
      <c r="B1672" t="s">
        <v>464</v>
      </c>
      <c r="C1672" t="s">
        <v>465</v>
      </c>
      <c r="D1672" t="str">
        <f t="shared" si="52"/>
        <v>Californium CF</v>
      </c>
      <c r="E1672" s="3" t="s">
        <v>8882</v>
      </c>
      <c r="F1672" s="3" t="s">
        <v>8883</v>
      </c>
      <c r="G1672" s="3" t="s">
        <v>8883</v>
      </c>
      <c r="H1672" s="4">
        <v>1887</v>
      </c>
      <c r="I1672" s="4">
        <v>7596.5589039905499</v>
      </c>
      <c r="J1672" s="6">
        <v>43360</v>
      </c>
      <c r="K1672" s="7">
        <v>8.9098400000000005E-3</v>
      </c>
      <c r="L1672" s="7">
        <v>1917</v>
      </c>
      <c r="M1672" s="7">
        <v>21925.604766799999</v>
      </c>
      <c r="N1672" s="9">
        <v>43411</v>
      </c>
      <c r="O1672" s="10">
        <v>2.1496700000000001E-2</v>
      </c>
      <c r="P1672" s="10">
        <v>2494</v>
      </c>
      <c r="Q1672" s="10">
        <v>52456.731796872198</v>
      </c>
      <c r="R1672" s="10">
        <v>2.4126920348738019</v>
      </c>
      <c r="S1672" s="18">
        <v>2.4126920348738019</v>
      </c>
      <c r="T1672" s="13">
        <v>44209</v>
      </c>
      <c r="U1672" s="14">
        <v>3.4692000000000002E-4</v>
      </c>
      <c r="V1672" s="14">
        <v>2253</v>
      </c>
      <c r="W1672" s="14">
        <v>7300.9976609300002</v>
      </c>
      <c r="X1672" s="14">
        <v>98.386170900649859</v>
      </c>
      <c r="Y1672" s="19">
        <f t="shared" si="53"/>
        <v>-0.98386170900649861</v>
      </c>
      <c r="Z1672" s="19">
        <v>-0.9839</v>
      </c>
      <c r="AA1672" t="s">
        <v>13330</v>
      </c>
      <c r="AB1672" s="121">
        <v>4</v>
      </c>
    </row>
    <row r="1673" spans="1:28" ht="20.25">
      <c r="A1673">
        <v>2051</v>
      </c>
      <c r="B1673" t="s">
        <v>1546</v>
      </c>
      <c r="C1673" t="s">
        <v>1547</v>
      </c>
      <c r="D1673" t="str">
        <f t="shared" si="52"/>
        <v>Authorship ATS</v>
      </c>
      <c r="E1673" s="3" t="s">
        <v>8887</v>
      </c>
      <c r="F1673" s="3" t="s">
        <v>8883</v>
      </c>
      <c r="G1673" s="3" t="s">
        <v>8883</v>
      </c>
      <c r="H1673" s="4">
        <v>1888</v>
      </c>
      <c r="I1673" s="4">
        <v>7505.2003576921024</v>
      </c>
      <c r="J1673" s="6">
        <v>43322</v>
      </c>
      <c r="K1673" s="7">
        <v>1.8491989467293E-3</v>
      </c>
      <c r="L1673" s="7">
        <v>1437</v>
      </c>
      <c r="M1673" s="7">
        <v>184867.05964965379</v>
      </c>
      <c r="N1673" s="9">
        <v>43348</v>
      </c>
      <c r="O1673" s="10">
        <v>4.6467101201415097E-3</v>
      </c>
      <c r="P1673" s="10">
        <v>2179</v>
      </c>
      <c r="Q1673" s="10">
        <v>464538.24693887902</v>
      </c>
      <c r="R1673" s="10">
        <v>2.5128232569893041</v>
      </c>
      <c r="S1673" s="18">
        <v>2.5128232569893041</v>
      </c>
      <c r="T1673" s="13">
        <v>43906</v>
      </c>
      <c r="U1673" s="16">
        <v>3.3953992492599998E-5</v>
      </c>
      <c r="V1673" s="14">
        <v>2328</v>
      </c>
      <c r="W1673" s="16">
        <v>3394.4291210935098</v>
      </c>
      <c r="X1673" s="16">
        <v>99.269289634715449</v>
      </c>
      <c r="Y1673" s="19">
        <f t="shared" si="53"/>
        <v>-0.99269289634715452</v>
      </c>
      <c r="Z1673" s="19">
        <v>-0.99270000000000003</v>
      </c>
      <c r="AA1673" t="s">
        <v>13331</v>
      </c>
      <c r="AB1673" s="121">
        <v>4</v>
      </c>
    </row>
    <row r="1674" spans="1:28" ht="20.25">
      <c r="A1674">
        <v>2648</v>
      </c>
      <c r="B1674" t="s">
        <v>2398</v>
      </c>
      <c r="C1674" t="s">
        <v>2399</v>
      </c>
      <c r="D1674" t="str">
        <f t="shared" si="52"/>
        <v>Bitsum BSM</v>
      </c>
      <c r="E1674" s="3" t="s">
        <v>8887</v>
      </c>
      <c r="F1674" s="3" t="s">
        <v>8883</v>
      </c>
      <c r="G1674" s="3" t="s">
        <v>8883</v>
      </c>
      <c r="H1674" s="4">
        <v>1889</v>
      </c>
      <c r="I1674" s="4">
        <v>7445.7720958354303</v>
      </c>
      <c r="J1674" s="6">
        <v>43384</v>
      </c>
      <c r="K1674" s="7">
        <v>1.2426784087438101E-4</v>
      </c>
      <c r="L1674" s="7">
        <v>1531</v>
      </c>
      <c r="M1674" s="7">
        <v>127048.03855355539</v>
      </c>
      <c r="N1674" s="9">
        <v>43392</v>
      </c>
      <c r="O1674" s="10">
        <v>3.8582540582865498E-4</v>
      </c>
      <c r="P1674" s="10">
        <v>2217</v>
      </c>
      <c r="Q1674" s="10">
        <v>394457.3325629069</v>
      </c>
      <c r="R1674" s="10">
        <v>3.1047888425025061</v>
      </c>
      <c r="S1674" s="18">
        <v>3.1047888425025061</v>
      </c>
      <c r="T1674" s="13">
        <v>43904</v>
      </c>
      <c r="U1674" s="16">
        <v>4.4715560287999996E-6</v>
      </c>
      <c r="V1674" s="14">
        <v>2250</v>
      </c>
      <c r="W1674" s="16">
        <v>7425.3376435397013</v>
      </c>
      <c r="X1674" s="16">
        <v>98.84104157962426</v>
      </c>
      <c r="Y1674" s="19">
        <f t="shared" si="53"/>
        <v>-0.98841041579624256</v>
      </c>
      <c r="Z1674" s="19">
        <v>-0.98839999999999995</v>
      </c>
      <c r="AA1674" t="s">
        <v>13332</v>
      </c>
      <c r="AB1674" s="121">
        <v>4</v>
      </c>
    </row>
    <row r="1675" spans="1:28" ht="20.25">
      <c r="A1675">
        <v>2690</v>
      </c>
      <c r="B1675" t="s">
        <v>2465</v>
      </c>
      <c r="C1675" t="s">
        <v>2466</v>
      </c>
      <c r="D1675" t="str">
        <f t="shared" si="52"/>
        <v>Biotron BTRN</v>
      </c>
      <c r="E1675" s="3" t="s">
        <v>8887</v>
      </c>
      <c r="F1675" s="3" t="s">
        <v>8883</v>
      </c>
      <c r="G1675" s="3" t="s">
        <v>8883</v>
      </c>
      <c r="H1675" s="4">
        <v>1890</v>
      </c>
      <c r="I1675" s="4">
        <v>7313.9237532232492</v>
      </c>
      <c r="J1675" s="6">
        <v>43386</v>
      </c>
      <c r="K1675" s="7">
        <v>2.9280015733093002E-3</v>
      </c>
      <c r="L1675" s="7">
        <v>1609</v>
      </c>
      <c r="M1675" s="7">
        <v>95654.649384548873</v>
      </c>
      <c r="N1675" s="9">
        <v>43433</v>
      </c>
      <c r="O1675" s="10">
        <v>1.66494815718E-2</v>
      </c>
      <c r="P1675" s="10">
        <v>2141</v>
      </c>
      <c r="Q1675" s="10">
        <v>543939.08037106355</v>
      </c>
      <c r="R1675" s="10">
        <v>5.686295295593828</v>
      </c>
      <c r="S1675" s="18">
        <v>5.686295295593828</v>
      </c>
      <c r="T1675" s="13">
        <v>43920</v>
      </c>
      <c r="U1675" s="16">
        <v>6.4382369625099999E-5</v>
      </c>
      <c r="V1675" s="14">
        <v>2309</v>
      </c>
      <c r="W1675" s="16">
        <v>4247.0326445124056</v>
      </c>
      <c r="X1675" s="16">
        <v>99.613307060958903</v>
      </c>
      <c r="Y1675" s="19">
        <f t="shared" si="53"/>
        <v>-0.996133070609589</v>
      </c>
      <c r="Z1675" s="19">
        <v>-0.99609999999999999</v>
      </c>
      <c r="AA1675" t="s">
        <v>13333</v>
      </c>
      <c r="AB1675" s="121">
        <v>4</v>
      </c>
    </row>
    <row r="1676" spans="1:28" ht="20.25">
      <c r="A1676">
        <v>1282</v>
      </c>
      <c r="B1676" t="s">
        <v>705</v>
      </c>
      <c r="C1676" t="s">
        <v>706</v>
      </c>
      <c r="D1676" t="str">
        <f t="shared" si="52"/>
        <v>High Voltage HVCO</v>
      </c>
      <c r="E1676" s="3" t="s">
        <v>8887</v>
      </c>
      <c r="F1676" s="3" t="s">
        <v>8883</v>
      </c>
      <c r="G1676" s="3" t="s">
        <v>8883</v>
      </c>
      <c r="H1676" s="4">
        <v>1891</v>
      </c>
      <c r="I1676" s="4">
        <v>7289.2808692959097</v>
      </c>
      <c r="J1676" s="6">
        <v>43329</v>
      </c>
      <c r="K1676" s="7">
        <v>5.0325000000000002E-2</v>
      </c>
      <c r="L1676" s="7">
        <v>1637</v>
      </c>
      <c r="M1676" s="7">
        <v>83532.062376000002</v>
      </c>
      <c r="N1676" s="9">
        <v>43343</v>
      </c>
      <c r="O1676" s="10">
        <v>8.3965499999999998E-2</v>
      </c>
      <c r="P1676" s="10">
        <v>2425</v>
      </c>
      <c r="Q1676" s="10">
        <v>103531.08921799999</v>
      </c>
      <c r="R1676" s="10">
        <v>1.6684649776453051</v>
      </c>
      <c r="S1676" s="18">
        <v>1.6684649776453051</v>
      </c>
      <c r="T1676" s="13">
        <v>44236</v>
      </c>
      <c r="U1676" s="14">
        <v>8.7748999999999998E-4</v>
      </c>
      <c r="V1676" s="14">
        <v>2401</v>
      </c>
      <c r="W1676" s="14">
        <v>1346.84</v>
      </c>
      <c r="X1676" s="14">
        <v>98.954939826476348</v>
      </c>
      <c r="Y1676" s="19">
        <f t="shared" si="53"/>
        <v>-0.98954939826476351</v>
      </c>
      <c r="Z1676" s="19">
        <v>-0.98950000000000005</v>
      </c>
      <c r="AA1676" t="s">
        <v>13334</v>
      </c>
      <c r="AB1676" s="121">
        <v>4</v>
      </c>
    </row>
    <row r="1677" spans="1:28" ht="20.25">
      <c r="A1677">
        <v>3358</v>
      </c>
      <c r="B1677" t="s">
        <v>3444</v>
      </c>
      <c r="C1677" t="s">
        <v>3445</v>
      </c>
      <c r="D1677" t="str">
        <f t="shared" si="52"/>
        <v>Helper Search Token HSN</v>
      </c>
      <c r="E1677" s="3" t="s">
        <v>8887</v>
      </c>
      <c r="F1677" s="3" t="s">
        <v>8883</v>
      </c>
      <c r="G1677" s="3" t="s">
        <v>8883</v>
      </c>
      <c r="H1677" s="4">
        <v>1893</v>
      </c>
      <c r="I1677" s="4">
        <v>7087.019352508577</v>
      </c>
      <c r="J1677" s="6">
        <v>43924</v>
      </c>
      <c r="K1677" s="8">
        <v>8.5243874544600004E-8</v>
      </c>
      <c r="L1677" s="7">
        <v>2135</v>
      </c>
      <c r="M1677" s="7">
        <v>722.86357546443037</v>
      </c>
      <c r="N1677" s="9">
        <v>44209</v>
      </c>
      <c r="O1677" s="10">
        <v>5.8928069990150003E-2</v>
      </c>
      <c r="P1677" s="10">
        <v>241</v>
      </c>
      <c r="Q1677" s="10">
        <v>499706936.08032912</v>
      </c>
      <c r="R1677" s="10">
        <v>691288.02867024252</v>
      </c>
      <c r="S1677" s="18">
        <v>691288.02867024252</v>
      </c>
      <c r="T1677" s="13">
        <v>44213</v>
      </c>
      <c r="U1677" s="14">
        <v>2.2100782100479999E-2</v>
      </c>
      <c r="V1677" s="14">
        <v>176</v>
      </c>
      <c r="W1677" s="14">
        <v>187413470.52866089</v>
      </c>
      <c r="X1677" s="14">
        <v>62.495323359183139</v>
      </c>
      <c r="Y1677" s="19">
        <f t="shared" si="53"/>
        <v>-0.62495323359183141</v>
      </c>
      <c r="Z1677" s="19">
        <v>-0.625</v>
      </c>
      <c r="AA1677" t="s">
        <v>13335</v>
      </c>
      <c r="AB1677" s="121">
        <v>4</v>
      </c>
    </row>
    <row r="1678" spans="1:28" ht="20.25">
      <c r="A1678">
        <v>3610</v>
      </c>
      <c r="B1678" t="s">
        <v>3749</v>
      </c>
      <c r="C1678" t="s">
        <v>3750</v>
      </c>
      <c r="D1678" t="str">
        <f t="shared" si="52"/>
        <v>Micromines MICRO</v>
      </c>
      <c r="E1678" s="3" t="s">
        <v>3686</v>
      </c>
      <c r="F1678" s="3" t="s">
        <v>8883</v>
      </c>
      <c r="G1678" s="3" t="s">
        <v>8883</v>
      </c>
      <c r="H1678" s="4">
        <v>1894</v>
      </c>
      <c r="I1678" s="4">
        <v>7007.1667745988598</v>
      </c>
      <c r="J1678" s="6">
        <v>43813</v>
      </c>
      <c r="K1678" s="8">
        <v>9.4019381208E-8</v>
      </c>
      <c r="L1678" s="7">
        <v>1964</v>
      </c>
      <c r="M1678" s="7">
        <v>15193.529050582099</v>
      </c>
      <c r="N1678" s="9">
        <v>44535</v>
      </c>
      <c r="O1678" s="12">
        <v>2.9265247580991998E-5</v>
      </c>
      <c r="P1678" s="10">
        <v>2210</v>
      </c>
      <c r="Q1678" s="10">
        <v>411030.52</v>
      </c>
      <c r="R1678" s="10">
        <v>311.26824283440237</v>
      </c>
      <c r="S1678" s="18">
        <v>311.26824283440237</v>
      </c>
      <c r="T1678" s="13">
        <v>44649</v>
      </c>
      <c r="U1678" s="16">
        <v>1.3444716256649999E-6</v>
      </c>
      <c r="V1678" s="14">
        <v>2035</v>
      </c>
      <c r="W1678" s="16">
        <v>26943.58</v>
      </c>
      <c r="X1678" s="16">
        <v>95.405910638739158</v>
      </c>
      <c r="Y1678" s="19">
        <f t="shared" si="53"/>
        <v>-0.95405910638739155</v>
      </c>
      <c r="Z1678" s="19">
        <v>-0.95409999999999995</v>
      </c>
      <c r="AA1678" t="s">
        <v>13336</v>
      </c>
      <c r="AB1678" s="121">
        <v>4</v>
      </c>
    </row>
    <row r="1679" spans="1:28" ht="20.25">
      <c r="A1679">
        <v>3889</v>
      </c>
      <c r="B1679" t="s">
        <v>4210</v>
      </c>
      <c r="C1679" t="s">
        <v>4211</v>
      </c>
      <c r="D1679" t="str">
        <f t="shared" si="52"/>
        <v>Natmin Pure Escrow NAT</v>
      </c>
      <c r="E1679" s="3" t="s">
        <v>8887</v>
      </c>
      <c r="F1679" s="3" t="s">
        <v>8883</v>
      </c>
      <c r="G1679" s="3" t="s">
        <v>8883</v>
      </c>
      <c r="H1679" s="4">
        <v>1895</v>
      </c>
      <c r="I1679" s="4">
        <v>6974.030233683894</v>
      </c>
      <c r="J1679" s="6">
        <v>43894</v>
      </c>
      <c r="K1679" s="8">
        <v>1.1453574110599999E-5</v>
      </c>
      <c r="L1679" s="7">
        <v>2106</v>
      </c>
      <c r="M1679" s="7">
        <v>1850.7714095724391</v>
      </c>
      <c r="N1679" s="9">
        <v>44308</v>
      </c>
      <c r="O1679" s="10">
        <v>3.84565638614E-3</v>
      </c>
      <c r="P1679" s="10">
        <v>2113</v>
      </c>
      <c r="Q1679" s="10">
        <v>621415.71022101922</v>
      </c>
      <c r="R1679" s="10">
        <v>335.76037916242581</v>
      </c>
      <c r="S1679" s="18">
        <v>335.76037916242581</v>
      </c>
      <c r="T1679" s="13">
        <v>44397</v>
      </c>
      <c r="U1679" s="14">
        <v>1.788233937E-4</v>
      </c>
      <c r="V1679" s="14">
        <v>2017</v>
      </c>
      <c r="W1679" s="14">
        <v>28895.890595092031</v>
      </c>
      <c r="X1679" s="14">
        <v>95.349990333392981</v>
      </c>
      <c r="Y1679" s="19">
        <f t="shared" si="53"/>
        <v>-0.95349990333392975</v>
      </c>
      <c r="Z1679" s="19">
        <v>-0.95350000000000001</v>
      </c>
      <c r="AA1679" t="s">
        <v>13337</v>
      </c>
      <c r="AB1679" s="121">
        <v>4</v>
      </c>
    </row>
    <row r="1680" spans="1:28" ht="20.25">
      <c r="A1680">
        <v>2695</v>
      </c>
      <c r="B1680" t="s">
        <v>2473</v>
      </c>
      <c r="C1680" t="s">
        <v>2474</v>
      </c>
      <c r="D1680" t="str">
        <f t="shared" si="52"/>
        <v>TrueVett VME</v>
      </c>
      <c r="E1680" s="3" t="s">
        <v>8887</v>
      </c>
      <c r="F1680" s="3" t="s">
        <v>8883</v>
      </c>
      <c r="G1680" s="3" t="s">
        <v>8883</v>
      </c>
      <c r="H1680" s="4">
        <v>1896</v>
      </c>
      <c r="I1680" s="4">
        <v>6909.3609027447683</v>
      </c>
      <c r="J1680" s="6">
        <v>43327</v>
      </c>
      <c r="K1680" s="7">
        <v>5.78721426427364E-3</v>
      </c>
      <c r="L1680" s="7">
        <v>954</v>
      </c>
      <c r="M1680" s="7">
        <v>958863.83686576283</v>
      </c>
      <c r="N1680" s="9">
        <v>43344</v>
      </c>
      <c r="O1680" s="10">
        <v>1.6282172873616201E-2</v>
      </c>
      <c r="P1680" s="10">
        <v>1709</v>
      </c>
      <c r="Q1680" s="10">
        <v>2834129.7445320301</v>
      </c>
      <c r="R1680" s="10">
        <v>2.8134733103163918</v>
      </c>
      <c r="S1680" s="18">
        <v>2.8134733103163918</v>
      </c>
      <c r="T1680" s="13">
        <v>43920</v>
      </c>
      <c r="U1680" s="16">
        <v>1.4638489497200001E-5</v>
      </c>
      <c r="V1680" s="14">
        <v>2349</v>
      </c>
      <c r="W1680" s="16">
        <v>2606.3594656334958</v>
      </c>
      <c r="X1680" s="16">
        <v>99.910094987869087</v>
      </c>
      <c r="Y1680" s="19">
        <f t="shared" si="53"/>
        <v>-0.99910094987869091</v>
      </c>
      <c r="Z1680" s="19">
        <v>-0.99909999999999999</v>
      </c>
      <c r="AA1680" t="s">
        <v>13338</v>
      </c>
      <c r="AB1680" s="121">
        <v>4</v>
      </c>
    </row>
    <row r="1681" spans="1:28" ht="20.25">
      <c r="A1681">
        <v>3313</v>
      </c>
      <c r="B1681" t="s">
        <v>3369</v>
      </c>
      <c r="C1681" t="s">
        <v>3370</v>
      </c>
      <c r="D1681" t="str">
        <f t="shared" si="52"/>
        <v>CryptoFlow CFL</v>
      </c>
      <c r="E1681" s="3" t="s">
        <v>8887</v>
      </c>
      <c r="F1681" s="3" t="s">
        <v>8883</v>
      </c>
      <c r="G1681" s="3" t="s">
        <v>8883</v>
      </c>
      <c r="H1681" s="4">
        <v>1897</v>
      </c>
      <c r="I1681" s="4">
        <v>6905.2772228910299</v>
      </c>
      <c r="J1681" s="6">
        <v>43906</v>
      </c>
      <c r="K1681" s="8">
        <v>4.5284865734200002E-5</v>
      </c>
      <c r="L1681" s="7">
        <v>2071</v>
      </c>
      <c r="M1681" s="7">
        <v>4600.8693275372198</v>
      </c>
      <c r="N1681" s="9">
        <v>44275</v>
      </c>
      <c r="O1681" s="10">
        <v>5.8537369999999998E-2</v>
      </c>
      <c r="P1681" s="10">
        <v>1923</v>
      </c>
      <c r="Q1681" s="10">
        <v>1395400.67</v>
      </c>
      <c r="R1681" s="10">
        <v>1292.647533584083</v>
      </c>
      <c r="S1681" s="18">
        <v>1292.647533584083</v>
      </c>
      <c r="T1681" s="13">
        <v>44545</v>
      </c>
      <c r="U1681" s="14">
        <v>9.5428292899113303E-4</v>
      </c>
      <c r="V1681" s="14">
        <v>1606</v>
      </c>
      <c r="W1681" s="14">
        <v>178441.24</v>
      </c>
      <c r="X1681" s="14">
        <v>98.369788514599932</v>
      </c>
      <c r="Y1681" s="19">
        <f t="shared" si="53"/>
        <v>-0.98369788514599932</v>
      </c>
      <c r="Z1681" s="19">
        <v>-0.98370000000000002</v>
      </c>
      <c r="AA1681" t="s">
        <v>13339</v>
      </c>
      <c r="AB1681" s="121">
        <v>4</v>
      </c>
    </row>
    <row r="1682" spans="1:28" ht="20.25">
      <c r="A1682">
        <v>1052</v>
      </c>
      <c r="B1682" t="s">
        <v>552</v>
      </c>
      <c r="C1682" t="s">
        <v>553</v>
      </c>
      <c r="D1682" t="str">
        <f t="shared" si="52"/>
        <v>VectorAI VEC2</v>
      </c>
      <c r="E1682" s="3" t="s">
        <v>8887</v>
      </c>
      <c r="F1682" s="3" t="s">
        <v>8883</v>
      </c>
      <c r="G1682" s="3" t="s">
        <v>8883</v>
      </c>
      <c r="H1682" s="4">
        <v>1898</v>
      </c>
      <c r="I1682" s="4">
        <v>6887.90967336412</v>
      </c>
      <c r="J1682" s="6">
        <v>43331</v>
      </c>
      <c r="K1682" s="7">
        <v>1.91062E-3</v>
      </c>
      <c r="L1682" s="7">
        <v>1819</v>
      </c>
      <c r="M1682" s="7">
        <v>34459.522959900001</v>
      </c>
      <c r="N1682" s="9">
        <v>43336</v>
      </c>
      <c r="O1682" s="10">
        <v>2.3867300000000001E-3</v>
      </c>
      <c r="P1682" s="10">
        <v>2525</v>
      </c>
      <c r="Q1682" s="10">
        <v>30887.6049198</v>
      </c>
      <c r="R1682" s="10">
        <v>1.2491913619662729</v>
      </c>
      <c r="S1682" s="18">
        <v>1.2491913619662729</v>
      </c>
      <c r="T1682" s="13">
        <v>43941</v>
      </c>
      <c r="U1682" s="16">
        <v>6.8185395783800006E-5</v>
      </c>
      <c r="V1682" s="14">
        <v>2410</v>
      </c>
      <c r="W1682" s="16">
        <v>1265.0865803275301</v>
      </c>
      <c r="X1682" s="16">
        <v>97.143145819434963</v>
      </c>
      <c r="Y1682" s="19">
        <f t="shared" si="53"/>
        <v>-0.97143145819434962</v>
      </c>
      <c r="Z1682" s="19">
        <v>-0.97140000000000004</v>
      </c>
      <c r="AA1682" t="s">
        <v>13340</v>
      </c>
      <c r="AB1682" s="121">
        <v>4</v>
      </c>
    </row>
    <row r="1683" spans="1:28" ht="20.25">
      <c r="A1683">
        <v>3690</v>
      </c>
      <c r="B1683" t="s">
        <v>3891</v>
      </c>
      <c r="C1683" t="s">
        <v>3892</v>
      </c>
      <c r="D1683" t="str">
        <f t="shared" si="52"/>
        <v>Bulleon BUL</v>
      </c>
      <c r="E1683" s="3" t="s">
        <v>8887</v>
      </c>
      <c r="F1683" s="3" t="s">
        <v>8883</v>
      </c>
      <c r="G1683" s="3" t="s">
        <v>8883</v>
      </c>
      <c r="H1683" s="4">
        <v>1899</v>
      </c>
      <c r="I1683" s="4">
        <v>6826.2119221513403</v>
      </c>
      <c r="J1683" s="6">
        <v>43475</v>
      </c>
      <c r="K1683" s="7">
        <v>0.31864887972299999</v>
      </c>
      <c r="L1683" s="7">
        <v>2906</v>
      </c>
      <c r="M1683" s="7">
        <v>0</v>
      </c>
      <c r="N1683" s="9">
        <v>43476</v>
      </c>
      <c r="O1683" s="10">
        <v>0.53902082103399995</v>
      </c>
      <c r="P1683" s="10">
        <v>3033</v>
      </c>
      <c r="Q1683" s="10">
        <v>0</v>
      </c>
      <c r="R1683" s="10">
        <v>1.6915823507760901</v>
      </c>
      <c r="S1683" s="18">
        <v>1.6915823507760901</v>
      </c>
      <c r="T1683" s="13">
        <v>44687</v>
      </c>
      <c r="U1683" s="14">
        <v>7.09642654881158E-4</v>
      </c>
      <c r="V1683" s="14">
        <v>2441</v>
      </c>
      <c r="W1683" s="14">
        <v>790.28</v>
      </c>
      <c r="X1683" s="14">
        <v>99.868345966020414</v>
      </c>
      <c r="Y1683" s="19">
        <f t="shared" si="53"/>
        <v>-0.99868345966020411</v>
      </c>
      <c r="Z1683" s="19">
        <v>-0.99870000000000003</v>
      </c>
      <c r="AA1683" t="s">
        <v>13341</v>
      </c>
      <c r="AB1683" s="121">
        <v>4</v>
      </c>
    </row>
    <row r="1684" spans="1:28" ht="20.25">
      <c r="A1684">
        <v>2063</v>
      </c>
      <c r="B1684" t="s">
        <v>1568</v>
      </c>
      <c r="C1684" t="s">
        <v>1569</v>
      </c>
      <c r="D1684" t="str">
        <f t="shared" si="52"/>
        <v>Tracto TRCT</v>
      </c>
      <c r="E1684" s="3" t="s">
        <v>8887</v>
      </c>
      <c r="F1684" s="3" t="s">
        <v>8883</v>
      </c>
      <c r="G1684" s="3" t="s">
        <v>8883</v>
      </c>
      <c r="H1684" s="4">
        <v>1900</v>
      </c>
      <c r="I1684" s="4">
        <v>6699.7104162876512</v>
      </c>
      <c r="J1684" s="6">
        <v>43345</v>
      </c>
      <c r="K1684" s="7">
        <v>4.3195704929530603E-3</v>
      </c>
      <c r="L1684" s="7">
        <v>1562</v>
      </c>
      <c r="M1684" s="7">
        <v>116252.7761669368</v>
      </c>
      <c r="N1684" s="9">
        <v>43347</v>
      </c>
      <c r="O1684" s="10">
        <v>5.0345987081527703E-2</v>
      </c>
      <c r="P1684" s="10">
        <v>1930</v>
      </c>
      <c r="Q1684" s="10">
        <v>1354963.5957187591</v>
      </c>
      <c r="R1684" s="10">
        <v>11.655322482562109</v>
      </c>
      <c r="S1684" s="18">
        <v>11.655322482562109</v>
      </c>
      <c r="T1684" s="13">
        <v>43903</v>
      </c>
      <c r="U1684" s="14">
        <v>2.48939185624E-4</v>
      </c>
      <c r="V1684" s="14">
        <v>2264</v>
      </c>
      <c r="W1684" s="14">
        <v>6699.7104162876512</v>
      </c>
      <c r="X1684" s="14">
        <v>99.505543142453675</v>
      </c>
      <c r="Y1684" s="19">
        <f t="shared" si="53"/>
        <v>-0.99505543142453678</v>
      </c>
      <c r="Z1684" s="19">
        <v>-0.99509999999999998</v>
      </c>
      <c r="AA1684" t="s">
        <v>13342</v>
      </c>
      <c r="AB1684" s="121">
        <v>4</v>
      </c>
    </row>
    <row r="1685" spans="1:28" ht="20.25">
      <c r="A1685">
        <v>2461</v>
      </c>
      <c r="B1685" t="s">
        <v>2098</v>
      </c>
      <c r="C1685" t="s">
        <v>2099</v>
      </c>
      <c r="D1685" t="str">
        <f t="shared" si="52"/>
        <v>Peerguess GUESS</v>
      </c>
      <c r="E1685" s="3" t="s">
        <v>8887</v>
      </c>
      <c r="F1685" s="3" t="s">
        <v>8883</v>
      </c>
      <c r="G1685" s="3" t="s">
        <v>8883</v>
      </c>
      <c r="H1685" s="4">
        <v>1901</v>
      </c>
      <c r="I1685" s="4">
        <v>6683.5268933135203</v>
      </c>
      <c r="J1685" s="6">
        <v>43326</v>
      </c>
      <c r="K1685" s="7">
        <v>1.3347432250157001E-3</v>
      </c>
      <c r="L1685" s="7">
        <v>1815</v>
      </c>
      <c r="M1685" s="7">
        <v>35175.793587712811</v>
      </c>
      <c r="N1685" s="9">
        <v>43346</v>
      </c>
      <c r="O1685" s="10">
        <v>3.1267125159501999E-3</v>
      </c>
      <c r="P1685" s="10">
        <v>2431</v>
      </c>
      <c r="Q1685" s="10">
        <v>94557.033105935814</v>
      </c>
      <c r="R1685" s="10">
        <v>2.342557322898883</v>
      </c>
      <c r="S1685" s="18">
        <v>2.342557322898883</v>
      </c>
      <c r="T1685" s="13">
        <v>44036</v>
      </c>
      <c r="U1685" s="16">
        <v>5.4941601032000002E-5</v>
      </c>
      <c r="V1685" s="14">
        <v>2333</v>
      </c>
      <c r="W1685" s="16">
        <v>3326.036402663673</v>
      </c>
      <c r="X1685" s="16">
        <v>98.242831704170825</v>
      </c>
      <c r="Y1685" s="19">
        <f t="shared" si="53"/>
        <v>-0.9824283170417083</v>
      </c>
      <c r="Z1685" s="19">
        <v>-0.98240000000000005</v>
      </c>
      <c r="AA1685" t="s">
        <v>13343</v>
      </c>
      <c r="AB1685" s="121">
        <v>4</v>
      </c>
    </row>
    <row r="1686" spans="1:28" ht="20.25">
      <c r="A1686">
        <v>2367</v>
      </c>
      <c r="B1686" t="s">
        <v>1968</v>
      </c>
      <c r="C1686" t="s">
        <v>1969</v>
      </c>
      <c r="D1686" t="str">
        <f t="shared" si="52"/>
        <v>Aigang AIX</v>
      </c>
      <c r="E1686" s="3" t="s">
        <v>8887</v>
      </c>
      <c r="F1686" s="3" t="s">
        <v>8883</v>
      </c>
      <c r="G1686" s="3" t="s">
        <v>8883</v>
      </c>
      <c r="H1686" s="4">
        <v>1902</v>
      </c>
      <c r="I1686" s="4">
        <v>6678.0052070434203</v>
      </c>
      <c r="J1686" s="6">
        <v>43917</v>
      </c>
      <c r="K1686" s="8">
        <v>9.2421626650599997E-5</v>
      </c>
      <c r="L1686" s="7">
        <v>2075</v>
      </c>
      <c r="M1686" s="7">
        <v>4110.5198702550597</v>
      </c>
      <c r="N1686" s="9">
        <v>44497</v>
      </c>
      <c r="O1686" s="10">
        <v>0.1</v>
      </c>
      <c r="P1686" s="10">
        <v>2040</v>
      </c>
      <c r="Q1686" s="10">
        <v>860584.44</v>
      </c>
      <c r="R1686" s="10">
        <v>1081.997835615359</v>
      </c>
      <c r="S1686" s="18">
        <v>1081.997835615359</v>
      </c>
      <c r="T1686" s="13">
        <v>44568</v>
      </c>
      <c r="U1686" s="16">
        <v>8.5499897305631994E-5</v>
      </c>
      <c r="V1686" s="14">
        <v>1651</v>
      </c>
      <c r="W1686" s="16">
        <v>148413.73000000001</v>
      </c>
      <c r="X1686" s="16">
        <v>99.914500102694376</v>
      </c>
      <c r="Y1686" s="19">
        <f t="shared" si="53"/>
        <v>-0.99914500102694381</v>
      </c>
      <c r="Z1686" s="19">
        <v>-0.99909999999999999</v>
      </c>
      <c r="AA1686" t="s">
        <v>13344</v>
      </c>
      <c r="AB1686" s="121">
        <v>4</v>
      </c>
    </row>
    <row r="1687" spans="1:28" ht="20.25">
      <c r="A1687">
        <v>1209</v>
      </c>
      <c r="B1687" t="s">
        <v>639</v>
      </c>
      <c r="C1687" t="s">
        <v>640</v>
      </c>
      <c r="D1687" t="str">
        <f t="shared" si="52"/>
        <v>PosEx PEX</v>
      </c>
      <c r="E1687" s="3" t="s">
        <v>8887</v>
      </c>
      <c r="F1687" s="3" t="s">
        <v>8883</v>
      </c>
      <c r="G1687" s="3" t="s">
        <v>8883</v>
      </c>
      <c r="H1687" s="4">
        <v>1903</v>
      </c>
      <c r="I1687" s="4">
        <v>6672.9715961789998</v>
      </c>
      <c r="J1687" s="6">
        <v>43922</v>
      </c>
      <c r="K1687" s="7">
        <v>6.1892064273299998E-4</v>
      </c>
      <c r="L1687" s="7">
        <v>2113</v>
      </c>
      <c r="M1687" s="7">
        <v>1628.0860844527199</v>
      </c>
      <c r="N1687" s="9">
        <v>44256</v>
      </c>
      <c r="O1687" s="10">
        <v>0.74491450999999997</v>
      </c>
      <c r="P1687" s="10">
        <v>1986</v>
      </c>
      <c r="Q1687" s="10">
        <v>1093312.74</v>
      </c>
      <c r="R1687" s="10">
        <v>1203.570310259232</v>
      </c>
      <c r="S1687" s="18">
        <v>1203.570310259232</v>
      </c>
      <c r="T1687" s="13">
        <v>44279</v>
      </c>
      <c r="U1687" s="14">
        <v>2.1484999999999998E-3</v>
      </c>
      <c r="V1687" s="14">
        <v>1568</v>
      </c>
      <c r="W1687" s="14">
        <v>209724.37</v>
      </c>
      <c r="X1687" s="14">
        <v>99.711577641305453</v>
      </c>
      <c r="Y1687" s="19">
        <f t="shared" si="53"/>
        <v>-0.99711577641305449</v>
      </c>
      <c r="Z1687" s="19">
        <v>-0.99709999999999999</v>
      </c>
      <c r="AA1687" t="s">
        <v>13345</v>
      </c>
      <c r="AB1687" s="121">
        <v>4</v>
      </c>
    </row>
    <row r="1688" spans="1:28" ht="20.25">
      <c r="A1688">
        <v>993</v>
      </c>
      <c r="B1688" t="s">
        <v>508</v>
      </c>
      <c r="C1688" t="s">
        <v>509</v>
      </c>
      <c r="D1688" t="str">
        <f t="shared" si="52"/>
        <v>BowsCoin BSC</v>
      </c>
      <c r="E1688" s="3" t="s">
        <v>8882</v>
      </c>
      <c r="F1688" s="3" t="s">
        <v>8883</v>
      </c>
      <c r="G1688" s="3" t="s">
        <v>8883</v>
      </c>
      <c r="H1688" s="4">
        <v>1904</v>
      </c>
      <c r="I1688" s="4">
        <v>6578.7724103427699</v>
      </c>
      <c r="J1688" s="6">
        <v>43356</v>
      </c>
      <c r="K1688" s="7">
        <v>3.8320699999999999E-4</v>
      </c>
      <c r="L1688" s="7">
        <v>2073</v>
      </c>
      <c r="M1688" s="7">
        <v>4327.3260524799998</v>
      </c>
      <c r="N1688" s="9">
        <v>44326</v>
      </c>
      <c r="O1688" s="10">
        <v>1.990157E-2</v>
      </c>
      <c r="P1688" s="10">
        <v>2422</v>
      </c>
      <c r="Q1688" s="10">
        <v>105343.46</v>
      </c>
      <c r="R1688" s="10">
        <v>51.934254854425937</v>
      </c>
      <c r="S1688" s="18">
        <v>51.934254854425937</v>
      </c>
      <c r="T1688" s="13">
        <v>44461</v>
      </c>
      <c r="U1688" s="14">
        <v>0</v>
      </c>
      <c r="V1688" s="14">
        <v>1954</v>
      </c>
      <c r="W1688" s="14">
        <v>38704.04</v>
      </c>
      <c r="X1688" s="14">
        <v>100</v>
      </c>
      <c r="Y1688" s="19">
        <f t="shared" si="53"/>
        <v>-1</v>
      </c>
      <c r="Z1688" s="19">
        <v>-1</v>
      </c>
      <c r="AA1688" t="s">
        <v>13346</v>
      </c>
      <c r="AB1688" s="121">
        <v>4</v>
      </c>
    </row>
    <row r="1689" spans="1:28" ht="20.25">
      <c r="A1689">
        <v>3317</v>
      </c>
      <c r="B1689" t="s">
        <v>3377</v>
      </c>
      <c r="C1689" t="s">
        <v>3378</v>
      </c>
      <c r="D1689" t="str">
        <f t="shared" si="52"/>
        <v>Cryptrust CTRT</v>
      </c>
      <c r="E1689" s="3" t="s">
        <v>8887</v>
      </c>
      <c r="F1689" s="3" t="s">
        <v>8883</v>
      </c>
      <c r="G1689" s="3" t="s">
        <v>8883</v>
      </c>
      <c r="H1689" s="4">
        <v>1905</v>
      </c>
      <c r="I1689" s="4">
        <v>6468.4337660640622</v>
      </c>
      <c r="J1689" s="6">
        <v>43924</v>
      </c>
      <c r="K1689" s="8">
        <v>9.9451186968599997E-8</v>
      </c>
      <c r="L1689" s="7">
        <v>2139</v>
      </c>
      <c r="M1689" s="7">
        <v>671.17184296894914</v>
      </c>
      <c r="N1689" s="9">
        <v>44679</v>
      </c>
      <c r="O1689" s="10">
        <v>1.365609255002907E-4</v>
      </c>
      <c r="P1689" s="10">
        <v>2017</v>
      </c>
      <c r="Q1689" s="10">
        <v>968593.38990362349</v>
      </c>
      <c r="R1689" s="10">
        <v>1373.1452551029629</v>
      </c>
      <c r="S1689" s="18">
        <v>1373.1452551029629</v>
      </c>
      <c r="T1689" s="13">
        <v>44681</v>
      </c>
      <c r="U1689" s="16">
        <v>2.21744304650665E-6</v>
      </c>
      <c r="V1689" s="14">
        <v>2133</v>
      </c>
      <c r="W1689" s="16">
        <v>15727.783547640949</v>
      </c>
      <c r="X1689" s="16">
        <v>98.376224356723526</v>
      </c>
      <c r="Y1689" s="19">
        <f t="shared" si="53"/>
        <v>-0.98376224356723529</v>
      </c>
      <c r="Z1689" s="19">
        <v>-0.98380000000000001</v>
      </c>
      <c r="AA1689" t="s">
        <v>13347</v>
      </c>
      <c r="AB1689" s="121">
        <v>4</v>
      </c>
    </row>
    <row r="1690" spans="1:28" ht="20.25">
      <c r="A1690">
        <v>3294</v>
      </c>
      <c r="B1690" t="s">
        <v>3333</v>
      </c>
      <c r="C1690" t="s">
        <v>3334</v>
      </c>
      <c r="D1690" t="str">
        <f t="shared" si="52"/>
        <v>Bitcoin Adult BTAD</v>
      </c>
      <c r="E1690" s="3" t="s">
        <v>8887</v>
      </c>
      <c r="F1690" s="3" t="s">
        <v>8883</v>
      </c>
      <c r="G1690" s="3" t="s">
        <v>8883</v>
      </c>
      <c r="H1690" s="4">
        <v>1906</v>
      </c>
      <c r="I1690" s="4">
        <v>6430.5180470648002</v>
      </c>
      <c r="J1690" s="6">
        <v>43376</v>
      </c>
      <c r="K1690" s="7">
        <v>1.81423E-2</v>
      </c>
      <c r="L1690" s="7">
        <v>2846</v>
      </c>
      <c r="M1690" s="7">
        <v>0</v>
      </c>
      <c r="N1690" s="9">
        <v>43377</v>
      </c>
      <c r="O1690" s="10">
        <v>6.5999299999999997E-2</v>
      </c>
      <c r="P1690" s="10">
        <v>2941</v>
      </c>
      <c r="Q1690" s="10">
        <v>0</v>
      </c>
      <c r="R1690" s="10">
        <v>3.6378684069825771</v>
      </c>
      <c r="S1690" s="18">
        <v>3.6378684069825771</v>
      </c>
      <c r="T1690" s="13">
        <v>43903</v>
      </c>
      <c r="U1690" s="14">
        <v>1.21296525697E-4</v>
      </c>
      <c r="V1690" s="14">
        <v>2268</v>
      </c>
      <c r="W1690" s="14">
        <v>6430.5180470648002</v>
      </c>
      <c r="X1690" s="14">
        <v>99.816215436077343</v>
      </c>
      <c r="Y1690" s="19">
        <f t="shared" si="53"/>
        <v>-0.99816215436077338</v>
      </c>
      <c r="Z1690" s="19">
        <v>-0.99819999999999998</v>
      </c>
      <c r="AA1690" t="s">
        <v>13348</v>
      </c>
      <c r="AB1690" s="121">
        <v>4</v>
      </c>
    </row>
    <row r="1691" spans="1:28" ht="20.25">
      <c r="A1691">
        <v>3508</v>
      </c>
      <c r="B1691" t="s">
        <v>3677</v>
      </c>
      <c r="C1691" t="s">
        <v>3678</v>
      </c>
      <c r="D1691" t="str">
        <f t="shared" si="52"/>
        <v>Reakoin REAK</v>
      </c>
      <c r="E1691" s="3" t="s">
        <v>8884</v>
      </c>
      <c r="F1691" s="3" t="s">
        <v>8885</v>
      </c>
      <c r="G1691" s="3" t="s">
        <v>8883</v>
      </c>
      <c r="H1691" s="4">
        <v>1907</v>
      </c>
      <c r="I1691" s="4">
        <v>6405.1531293664757</v>
      </c>
      <c r="J1691" s="6">
        <v>43416</v>
      </c>
      <c r="K1691" s="7">
        <v>5.99754513713E-3</v>
      </c>
      <c r="L1691" s="7">
        <v>1991</v>
      </c>
      <c r="M1691" s="7">
        <v>11401.742839777209</v>
      </c>
      <c r="N1691" s="9">
        <v>43427</v>
      </c>
      <c r="O1691" s="10">
        <v>3.5086058399699999E-2</v>
      </c>
      <c r="P1691" s="10">
        <v>2465</v>
      </c>
      <c r="Q1691" s="10">
        <v>67075.435417111381</v>
      </c>
      <c r="R1691" s="10">
        <v>5.8500699198555264</v>
      </c>
      <c r="S1691" s="18">
        <v>5.8500699198555264</v>
      </c>
      <c r="T1691" s="13">
        <v>43903</v>
      </c>
      <c r="U1691" s="14">
        <v>2.6828775894800001E-3</v>
      </c>
      <c r="V1691" s="14">
        <v>2269</v>
      </c>
      <c r="W1691" s="14">
        <v>6405.1531293664757</v>
      </c>
      <c r="X1691" s="14">
        <v>92.353436915265064</v>
      </c>
      <c r="Y1691" s="19">
        <f t="shared" si="53"/>
        <v>-0.92353436915265064</v>
      </c>
      <c r="Z1691" s="19">
        <v>-0.92349999999999999</v>
      </c>
      <c r="AA1691" t="s">
        <v>13349</v>
      </c>
      <c r="AB1691" s="121">
        <v>4</v>
      </c>
    </row>
    <row r="1692" spans="1:28" ht="20.25">
      <c r="A1692">
        <v>278</v>
      </c>
      <c r="B1692" t="s">
        <v>221</v>
      </c>
      <c r="C1692" t="s">
        <v>222</v>
      </c>
      <c r="D1692" t="str">
        <f t="shared" si="52"/>
        <v>Quebecoin QBC</v>
      </c>
      <c r="E1692" s="3" t="s">
        <v>8882</v>
      </c>
      <c r="F1692" s="3" t="s">
        <v>8883</v>
      </c>
      <c r="G1692" s="3" t="s">
        <v>8883</v>
      </c>
      <c r="H1692" s="4">
        <v>1908</v>
      </c>
      <c r="I1692" s="4">
        <v>6317.2616844863096</v>
      </c>
      <c r="J1692" s="6">
        <v>43349</v>
      </c>
      <c r="K1692" s="7">
        <v>2.4336599999999998E-3</v>
      </c>
      <c r="L1692" s="7">
        <v>1728</v>
      </c>
      <c r="M1692" s="7">
        <v>54791.897548100002</v>
      </c>
      <c r="N1692" s="9">
        <v>43403</v>
      </c>
      <c r="O1692" s="10">
        <v>5.5606700000000002E-3</v>
      </c>
      <c r="P1692" s="10">
        <v>2482</v>
      </c>
      <c r="Q1692" s="10">
        <v>58887.224890999998</v>
      </c>
      <c r="R1692" s="10">
        <v>2.2849001093003949</v>
      </c>
      <c r="S1692" s="18">
        <v>2.2849001093003949</v>
      </c>
      <c r="T1692" s="13">
        <v>43965</v>
      </c>
      <c r="U1692" s="14">
        <v>3.7069127378100002E-4</v>
      </c>
      <c r="V1692" s="14">
        <v>2348</v>
      </c>
      <c r="W1692" s="14">
        <v>2609.3034142852498</v>
      </c>
      <c r="X1692" s="14">
        <v>93.333694073178236</v>
      </c>
      <c r="Y1692" s="19">
        <f t="shared" si="53"/>
        <v>-0.93333694073178242</v>
      </c>
      <c r="Z1692" s="19">
        <v>-0.93330000000000002</v>
      </c>
      <c r="AA1692" t="s">
        <v>13350</v>
      </c>
      <c r="AB1692" s="121">
        <v>4</v>
      </c>
    </row>
    <row r="1693" spans="1:28" ht="20.25">
      <c r="A1693">
        <v>1194</v>
      </c>
      <c r="B1693" t="s">
        <v>631</v>
      </c>
      <c r="C1693" t="s">
        <v>632</v>
      </c>
      <c r="D1693" t="str">
        <f t="shared" si="52"/>
        <v>Independent Money System IMS</v>
      </c>
      <c r="E1693" s="3" t="s">
        <v>8887</v>
      </c>
      <c r="F1693" s="3" t="s">
        <v>8883</v>
      </c>
      <c r="G1693" s="3" t="s">
        <v>8883</v>
      </c>
      <c r="H1693" s="4">
        <v>1909</v>
      </c>
      <c r="I1693" s="4">
        <v>6250.4188087785496</v>
      </c>
      <c r="J1693" s="6">
        <v>43332</v>
      </c>
      <c r="K1693" s="7">
        <v>6.8954300000000001E-3</v>
      </c>
      <c r="L1693" s="7">
        <v>1807</v>
      </c>
      <c r="M1693" s="7">
        <v>37141.262528799998</v>
      </c>
      <c r="N1693" s="9">
        <v>43340</v>
      </c>
      <c r="O1693" s="10">
        <v>1.01216E-2</v>
      </c>
      <c r="P1693" s="10">
        <v>2490</v>
      </c>
      <c r="Q1693" s="10">
        <v>54016.8409225</v>
      </c>
      <c r="R1693" s="10">
        <v>1.4678707491773539</v>
      </c>
      <c r="S1693" s="18">
        <v>1.4678707491773539</v>
      </c>
      <c r="T1693" s="13">
        <v>44263</v>
      </c>
      <c r="U1693" s="14">
        <v>5.1073000000000004E-4</v>
      </c>
      <c r="V1693" s="14">
        <v>2153</v>
      </c>
      <c r="W1693" s="14">
        <v>14024.76</v>
      </c>
      <c r="X1693" s="14">
        <v>94.95405864685425</v>
      </c>
      <c r="Y1693" s="19">
        <f t="shared" si="53"/>
        <v>-0.94954058646854245</v>
      </c>
      <c r="Z1693" s="19">
        <v>-0.94950000000000001</v>
      </c>
      <c r="AA1693" t="s">
        <v>13351</v>
      </c>
      <c r="AB1693" s="121">
        <v>4</v>
      </c>
    </row>
    <row r="1694" spans="1:28" ht="20.25">
      <c r="A1694">
        <v>2411</v>
      </c>
      <c r="B1694" t="s">
        <v>2035</v>
      </c>
      <c r="C1694" t="s">
        <v>2036</v>
      </c>
      <c r="D1694" t="str">
        <f t="shared" si="52"/>
        <v>Galactrum ORE</v>
      </c>
      <c r="E1694" s="3" t="s">
        <v>8887</v>
      </c>
      <c r="F1694" s="3" t="s">
        <v>8883</v>
      </c>
      <c r="G1694" s="3" t="s">
        <v>8883</v>
      </c>
      <c r="H1694" s="4">
        <v>1910</v>
      </c>
      <c r="I1694" s="4">
        <v>6250.3163526176104</v>
      </c>
      <c r="J1694" s="6">
        <v>43319</v>
      </c>
      <c r="K1694" s="7">
        <v>0.47741788625717202</v>
      </c>
      <c r="L1694" s="7">
        <v>979</v>
      </c>
      <c r="M1694" s="7">
        <v>899535.95692077465</v>
      </c>
      <c r="N1694" s="9">
        <v>43321</v>
      </c>
      <c r="O1694" s="10">
        <v>0.55615466833114602</v>
      </c>
      <c r="P1694" s="10">
        <v>1994</v>
      </c>
      <c r="Q1694" s="10">
        <v>1055631.146166868</v>
      </c>
      <c r="R1694" s="10">
        <v>1.1649221454421179</v>
      </c>
      <c r="S1694" s="18">
        <v>1.1649221454421179</v>
      </c>
      <c r="T1694" s="13">
        <v>44396</v>
      </c>
      <c r="U1694" s="14">
        <v>3.0816197356000003E-4</v>
      </c>
      <c r="V1694" s="14">
        <v>2391</v>
      </c>
      <c r="W1694" s="14">
        <v>1579.270686822324</v>
      </c>
      <c r="X1694" s="14">
        <v>99.944590598423872</v>
      </c>
      <c r="Y1694" s="19">
        <f t="shared" si="53"/>
        <v>-0.99944590598423877</v>
      </c>
      <c r="Z1694" s="19">
        <v>-0.99939999999999996</v>
      </c>
      <c r="AA1694" t="s">
        <v>13352</v>
      </c>
      <c r="AB1694" s="121">
        <v>4</v>
      </c>
    </row>
    <row r="1695" spans="1:28" ht="20.25">
      <c r="A1695">
        <v>1846</v>
      </c>
      <c r="B1695" t="s">
        <v>1283</v>
      </c>
      <c r="C1695" t="s">
        <v>1284</v>
      </c>
      <c r="D1695" t="str">
        <f t="shared" si="52"/>
        <v>GeyserCoin GSR</v>
      </c>
      <c r="E1695" s="3" t="s">
        <v>8882</v>
      </c>
      <c r="F1695" s="3" t="s">
        <v>8898</v>
      </c>
      <c r="G1695" s="3" t="s">
        <v>8889</v>
      </c>
      <c r="H1695" s="4">
        <v>1911</v>
      </c>
      <c r="I1695" s="4">
        <v>6171.6517993334701</v>
      </c>
      <c r="J1695" s="6">
        <v>43482</v>
      </c>
      <c r="K1695" s="7">
        <v>6.88812167351E-3</v>
      </c>
      <c r="L1695" s="7">
        <v>2035</v>
      </c>
      <c r="M1695" s="7">
        <v>6997.2607921855397</v>
      </c>
      <c r="N1695" s="9">
        <v>43607</v>
      </c>
      <c r="O1695" s="10">
        <v>0.18834546806899999</v>
      </c>
      <c r="P1695" s="10">
        <v>2350</v>
      </c>
      <c r="Q1695" s="10">
        <v>198644.07621470399</v>
      </c>
      <c r="R1695" s="10">
        <v>27.343516418028699</v>
      </c>
      <c r="S1695" s="18">
        <v>27.343516418028699</v>
      </c>
      <c r="T1695" s="13">
        <v>44627</v>
      </c>
      <c r="U1695" s="14">
        <v>7.4520403427676899E-4</v>
      </c>
      <c r="V1695" s="14">
        <v>2408</v>
      </c>
      <c r="W1695" s="14">
        <v>1279</v>
      </c>
      <c r="X1695" s="14">
        <v>99.604341935106305</v>
      </c>
      <c r="Y1695" s="19">
        <f t="shared" si="53"/>
        <v>-0.996043419351063</v>
      </c>
      <c r="Z1695" s="19">
        <v>-0.996</v>
      </c>
      <c r="AA1695" t="s">
        <v>13353</v>
      </c>
      <c r="AB1695" s="121">
        <v>4</v>
      </c>
    </row>
    <row r="1696" spans="1:28" ht="20.25">
      <c r="A1696">
        <v>1576</v>
      </c>
      <c r="B1696" t="s">
        <v>951</v>
      </c>
      <c r="C1696" t="s">
        <v>952</v>
      </c>
      <c r="D1696" t="str">
        <f t="shared" si="52"/>
        <v>MiloCoin MILO</v>
      </c>
      <c r="E1696" s="3" t="s">
        <v>8887</v>
      </c>
      <c r="F1696" s="3" t="s">
        <v>8883</v>
      </c>
      <c r="G1696" s="3" t="s">
        <v>8883</v>
      </c>
      <c r="H1696" s="4">
        <v>1912</v>
      </c>
      <c r="I1696" s="4">
        <v>6143.0330207163433</v>
      </c>
      <c r="J1696" s="6">
        <v>43339</v>
      </c>
      <c r="K1696" s="7">
        <v>1.4069183962419601E-3</v>
      </c>
      <c r="L1696" s="7">
        <v>1965</v>
      </c>
      <c r="M1696" s="7">
        <v>15180.584374897329</v>
      </c>
      <c r="N1696" s="9">
        <v>43343</v>
      </c>
      <c r="O1696" s="10">
        <v>2.4670807179063602E-3</v>
      </c>
      <c r="P1696" s="10">
        <v>2536</v>
      </c>
      <c r="Q1696" s="10">
        <v>26619.686755036841</v>
      </c>
      <c r="R1696" s="10">
        <v>1.7535350482986181</v>
      </c>
      <c r="S1696" s="18">
        <v>1.7535350482986181</v>
      </c>
      <c r="T1696" s="13">
        <v>44012</v>
      </c>
      <c r="U1696" s="14">
        <v>1.8256165091499999E-4</v>
      </c>
      <c r="V1696" s="14">
        <v>2371</v>
      </c>
      <c r="W1696" s="14">
        <v>1969.83176333355</v>
      </c>
      <c r="X1696" s="14">
        <v>92.600094127851335</v>
      </c>
      <c r="Y1696" s="19">
        <f t="shared" si="53"/>
        <v>-0.9260009412785134</v>
      </c>
      <c r="Z1696" s="19">
        <v>-0.92600000000000005</v>
      </c>
      <c r="AA1696" t="s">
        <v>13354</v>
      </c>
      <c r="AB1696" s="121">
        <v>4</v>
      </c>
    </row>
    <row r="1697" spans="1:28" ht="20.25">
      <c r="A1697">
        <v>1291</v>
      </c>
      <c r="B1697" t="s">
        <v>709</v>
      </c>
      <c r="C1697" t="s">
        <v>710</v>
      </c>
      <c r="D1697" t="str">
        <f t="shared" si="52"/>
        <v>Comet CMT</v>
      </c>
      <c r="E1697" s="3" t="s">
        <v>8882</v>
      </c>
      <c r="F1697" s="3" t="s">
        <v>8883</v>
      </c>
      <c r="G1697" s="3" t="s">
        <v>8883</v>
      </c>
      <c r="H1697" s="4">
        <v>1914</v>
      </c>
      <c r="I1697" s="4">
        <v>5943.1531535051599</v>
      </c>
      <c r="J1697" s="6">
        <v>43320</v>
      </c>
      <c r="K1697" s="7">
        <v>2.56914E-2</v>
      </c>
      <c r="L1697" s="7">
        <v>1855</v>
      </c>
      <c r="M1697" s="7">
        <v>29294.793290000001</v>
      </c>
      <c r="N1697" s="9">
        <v>43346</v>
      </c>
      <c r="O1697" s="10">
        <v>8.6016999999999996E-2</v>
      </c>
      <c r="P1697" s="10">
        <v>2510</v>
      </c>
      <c r="Q1697" s="10">
        <v>41854.206009000001</v>
      </c>
      <c r="R1697" s="10">
        <v>3.348085351518407</v>
      </c>
      <c r="S1697" s="18">
        <v>3.348085351518407</v>
      </c>
      <c r="T1697" s="13">
        <v>44461</v>
      </c>
      <c r="U1697" s="14">
        <v>0</v>
      </c>
      <c r="V1697" s="14">
        <v>2151</v>
      </c>
      <c r="W1697" s="14">
        <v>14075.6</v>
      </c>
      <c r="X1697" s="14">
        <v>100</v>
      </c>
      <c r="Y1697" s="19">
        <f t="shared" si="53"/>
        <v>-1</v>
      </c>
      <c r="Z1697" s="19">
        <v>-1</v>
      </c>
      <c r="AA1697" t="s">
        <v>13355</v>
      </c>
      <c r="AB1697" s="121">
        <v>4</v>
      </c>
    </row>
    <row r="1698" spans="1:28" ht="20.25">
      <c r="A1698">
        <v>1368</v>
      </c>
      <c r="B1698" t="s">
        <v>756</v>
      </c>
      <c r="C1698" t="s">
        <v>757</v>
      </c>
      <c r="D1698" t="str">
        <f t="shared" si="52"/>
        <v>Veltor VLT</v>
      </c>
      <c r="E1698" s="3" t="s">
        <v>8882</v>
      </c>
      <c r="F1698" s="3" t="s">
        <v>8883</v>
      </c>
      <c r="G1698" s="3" t="s">
        <v>8883</v>
      </c>
      <c r="H1698" s="4">
        <v>1915</v>
      </c>
      <c r="I1698" s="4">
        <v>5704.6041600791696</v>
      </c>
      <c r="J1698" s="6">
        <v>43333</v>
      </c>
      <c r="K1698" s="7">
        <v>3.8156900000000001E-2</v>
      </c>
      <c r="L1698" s="7">
        <v>1913</v>
      </c>
      <c r="M1698" s="7">
        <v>22341.236574999999</v>
      </c>
      <c r="N1698" s="9">
        <v>43344</v>
      </c>
      <c r="O1698" s="10">
        <v>0.102115</v>
      </c>
      <c r="P1698" s="10">
        <v>2541</v>
      </c>
      <c r="Q1698" s="10">
        <v>24483.254302500001</v>
      </c>
      <c r="R1698" s="10">
        <v>2.6761870068061082</v>
      </c>
      <c r="S1698" s="18">
        <v>2.6761870068061082</v>
      </c>
      <c r="T1698" s="13">
        <v>43917</v>
      </c>
      <c r="U1698" s="14">
        <v>2.8491483038900001E-3</v>
      </c>
      <c r="V1698" s="14">
        <v>2382</v>
      </c>
      <c r="W1698" s="14">
        <v>1791.4398878541599</v>
      </c>
      <c r="X1698" s="14">
        <v>97.209863091720123</v>
      </c>
      <c r="Y1698" s="19">
        <f t="shared" si="53"/>
        <v>-0.97209863091720128</v>
      </c>
      <c r="Z1698" s="19">
        <v>-0.97209999999999996</v>
      </c>
      <c r="AA1698" t="s">
        <v>13356</v>
      </c>
      <c r="AB1698" s="121">
        <v>4</v>
      </c>
    </row>
    <row r="1699" spans="1:28" ht="20.25">
      <c r="A1699">
        <v>3398</v>
      </c>
      <c r="B1699" t="s">
        <v>3495</v>
      </c>
      <c r="C1699" t="s">
        <v>3496</v>
      </c>
      <c r="D1699" t="str">
        <f t="shared" si="52"/>
        <v>SCRIV NETWORK SCRIV</v>
      </c>
      <c r="E1699" s="3" t="s">
        <v>8887</v>
      </c>
      <c r="F1699" s="3" t="s">
        <v>8883</v>
      </c>
      <c r="G1699" s="3" t="s">
        <v>8883</v>
      </c>
      <c r="H1699" s="4">
        <v>1916</v>
      </c>
      <c r="I1699" s="4">
        <v>5591.5864224566903</v>
      </c>
      <c r="J1699" s="6">
        <v>43380</v>
      </c>
      <c r="K1699" s="7">
        <v>4.5740100000000002E-4</v>
      </c>
      <c r="L1699" s="7">
        <v>2849</v>
      </c>
      <c r="M1699" s="7">
        <v>0</v>
      </c>
      <c r="N1699" s="9">
        <v>43413</v>
      </c>
      <c r="O1699" s="10">
        <v>1.9325800000000001E-2</v>
      </c>
      <c r="P1699" s="10">
        <v>2258</v>
      </c>
      <c r="Q1699" s="10">
        <v>320840.34257729398</v>
      </c>
      <c r="R1699" s="10">
        <v>42.251328702823123</v>
      </c>
      <c r="S1699" s="18">
        <v>42.251328702823123</v>
      </c>
      <c r="T1699" s="13">
        <v>43903</v>
      </c>
      <c r="U1699" s="14">
        <v>1.96364611482E-4</v>
      </c>
      <c r="V1699" s="14">
        <v>2281</v>
      </c>
      <c r="W1699" s="14">
        <v>5591.5864224566903</v>
      </c>
      <c r="X1699" s="14">
        <v>98.983925056235705</v>
      </c>
      <c r="Y1699" s="19">
        <f t="shared" si="53"/>
        <v>-0.989839250562357</v>
      </c>
      <c r="Z1699" s="19">
        <v>-0.98980000000000001</v>
      </c>
      <c r="AA1699" t="s">
        <v>13357</v>
      </c>
      <c r="AB1699" s="121">
        <v>4</v>
      </c>
    </row>
    <row r="1700" spans="1:28" ht="20.25">
      <c r="A1700">
        <v>3184</v>
      </c>
      <c r="B1700" t="s">
        <v>3152</v>
      </c>
      <c r="C1700" t="s">
        <v>3153</v>
      </c>
      <c r="D1700" t="str">
        <f t="shared" si="52"/>
        <v>Gold Poker GPKR</v>
      </c>
      <c r="E1700" s="3" t="s">
        <v>8889</v>
      </c>
      <c r="F1700" s="3" t="s">
        <v>8883</v>
      </c>
      <c r="G1700" s="3" t="s">
        <v>8883</v>
      </c>
      <c r="H1700" s="4">
        <v>1917</v>
      </c>
      <c r="I1700" s="4">
        <v>5541.26973159524</v>
      </c>
      <c r="J1700" s="6">
        <v>43358</v>
      </c>
      <c r="K1700" s="7">
        <v>0.26311600000000002</v>
      </c>
      <c r="L1700" s="7">
        <v>1210</v>
      </c>
      <c r="M1700" s="7">
        <v>413408.68622799998</v>
      </c>
      <c r="N1700" s="9">
        <v>43370</v>
      </c>
      <c r="O1700" s="10">
        <v>3.33968</v>
      </c>
      <c r="P1700" s="10">
        <v>1916</v>
      </c>
      <c r="Q1700" s="10">
        <v>1439458.14652</v>
      </c>
      <c r="R1700" s="10">
        <v>12.692804694507361</v>
      </c>
      <c r="S1700" s="18">
        <v>12.692804694507361</v>
      </c>
      <c r="T1700" s="13">
        <v>44261</v>
      </c>
      <c r="U1700" s="14">
        <v>2.3792999999999999E-4</v>
      </c>
      <c r="V1700" s="14">
        <v>2352</v>
      </c>
      <c r="W1700" s="14">
        <v>2573.64</v>
      </c>
      <c r="X1700" s="14">
        <v>99.992875664734342</v>
      </c>
      <c r="Y1700" s="19">
        <f t="shared" si="53"/>
        <v>-0.99992875664734338</v>
      </c>
      <c r="Z1700" s="19">
        <v>-0.99990000000000001</v>
      </c>
      <c r="AA1700" t="s">
        <v>13358</v>
      </c>
      <c r="AB1700" s="121">
        <v>4</v>
      </c>
    </row>
    <row r="1701" spans="1:28" ht="20.25">
      <c r="A1701">
        <v>3332</v>
      </c>
      <c r="B1701" t="s">
        <v>3400</v>
      </c>
      <c r="C1701" t="s">
        <v>3401</v>
      </c>
      <c r="D1701" t="str">
        <f t="shared" si="52"/>
        <v>Gossipcoin GOSS</v>
      </c>
      <c r="E1701" s="3" t="s">
        <v>8887</v>
      </c>
      <c r="F1701" s="3" t="s">
        <v>8883</v>
      </c>
      <c r="G1701" s="3" t="s">
        <v>8883</v>
      </c>
      <c r="H1701" s="4">
        <v>1920</v>
      </c>
      <c r="I1701" s="4">
        <v>5401.67754375398</v>
      </c>
      <c r="J1701" s="6">
        <v>43903</v>
      </c>
      <c r="K1701" s="7">
        <v>1.21296525697E-4</v>
      </c>
      <c r="L1701" s="7">
        <v>2056</v>
      </c>
      <c r="M1701" s="7">
        <v>5401.67754375398</v>
      </c>
      <c r="N1701" s="9">
        <v>43973</v>
      </c>
      <c r="O1701" s="10">
        <v>1.6603764397900001E-2</v>
      </c>
      <c r="P1701" s="10">
        <v>2499</v>
      </c>
      <c r="Q1701" s="10">
        <v>50683.190490582798</v>
      </c>
      <c r="R1701" s="10">
        <v>136.88573767872279</v>
      </c>
      <c r="S1701" s="18">
        <v>136.88573767872279</v>
      </c>
      <c r="T1701" s="13">
        <v>43974</v>
      </c>
      <c r="U1701" s="14">
        <v>1.9039256875800001E-4</v>
      </c>
      <c r="V1701" s="14">
        <v>1952</v>
      </c>
      <c r="W1701" s="14">
        <v>38908.800956981599</v>
      </c>
      <c r="X1701" s="14">
        <v>98.853316849147291</v>
      </c>
      <c r="Y1701" s="19">
        <f t="shared" si="53"/>
        <v>-0.98853316849147288</v>
      </c>
      <c r="Z1701" s="19">
        <v>-0.98850000000000005</v>
      </c>
      <c r="AA1701" t="s">
        <v>13359</v>
      </c>
      <c r="AB1701" s="121">
        <v>4</v>
      </c>
    </row>
    <row r="1702" spans="1:28" ht="20.25">
      <c r="A1702">
        <v>3862</v>
      </c>
      <c r="B1702" t="s">
        <v>4161</v>
      </c>
      <c r="C1702" t="s">
        <v>999</v>
      </c>
      <c r="D1702" t="str">
        <f t="shared" si="52"/>
        <v>Scopuly SKY</v>
      </c>
      <c r="E1702" s="3" t="s">
        <v>3686</v>
      </c>
      <c r="F1702" s="3" t="s">
        <v>8883</v>
      </c>
      <c r="G1702" s="3" t="s">
        <v>8883</v>
      </c>
      <c r="H1702" s="4">
        <v>1921</v>
      </c>
      <c r="I1702" s="4">
        <v>5337.4123095947316</v>
      </c>
      <c r="J1702" s="6">
        <v>43578</v>
      </c>
      <c r="K1702" s="7">
        <v>7.3806686519100001E-4</v>
      </c>
      <c r="L1702" s="7">
        <v>2862</v>
      </c>
      <c r="M1702" s="7">
        <v>0</v>
      </c>
      <c r="N1702" s="9">
        <v>43579</v>
      </c>
      <c r="O1702" s="10">
        <v>1.70495172598E-3</v>
      </c>
      <c r="P1702" s="10">
        <v>3076</v>
      </c>
      <c r="Q1702" s="10">
        <v>0</v>
      </c>
      <c r="R1702" s="10">
        <v>2.310023395426084</v>
      </c>
      <c r="S1702" s="18">
        <v>2.310023395426084</v>
      </c>
      <c r="T1702" s="13">
        <v>43941</v>
      </c>
      <c r="U1702" s="16">
        <v>1.49720154354E-6</v>
      </c>
      <c r="V1702" s="14">
        <v>2325</v>
      </c>
      <c r="W1702" s="16">
        <v>3431.2168209782849</v>
      </c>
      <c r="X1702" s="16">
        <v>99.912185106432901</v>
      </c>
      <c r="Y1702" s="19">
        <f t="shared" si="53"/>
        <v>-0.99912185106432905</v>
      </c>
      <c r="Z1702" s="19">
        <v>-0.99909999999999999</v>
      </c>
      <c r="AA1702" t="s">
        <v>13360</v>
      </c>
      <c r="AB1702" s="121">
        <v>4</v>
      </c>
    </row>
    <row r="1703" spans="1:28" ht="20.25">
      <c r="A1703">
        <v>3489</v>
      </c>
      <c r="B1703" t="s">
        <v>3641</v>
      </c>
      <c r="C1703" t="s">
        <v>3642</v>
      </c>
      <c r="D1703" t="str">
        <f t="shared" si="52"/>
        <v>Escroco Emerald ESCE</v>
      </c>
      <c r="E1703" s="3" t="s">
        <v>8888</v>
      </c>
      <c r="F1703" s="3" t="s">
        <v>8883</v>
      </c>
      <c r="G1703" s="3" t="s">
        <v>8883</v>
      </c>
      <c r="H1703" s="4">
        <v>1922</v>
      </c>
      <c r="I1703" s="4">
        <v>5240.7303606900005</v>
      </c>
      <c r="J1703" s="6">
        <v>43831</v>
      </c>
      <c r="K1703" s="8">
        <v>1.30211340011E-6</v>
      </c>
      <c r="L1703" s="7">
        <v>2100</v>
      </c>
      <c r="M1703" s="7">
        <v>2354.4890729640001</v>
      </c>
      <c r="N1703" s="9">
        <v>44289</v>
      </c>
      <c r="O1703" s="10">
        <v>6.0110000000000003E-4</v>
      </c>
      <c r="P1703" s="10">
        <v>2153</v>
      </c>
      <c r="Q1703" s="10">
        <v>518618.02</v>
      </c>
      <c r="R1703" s="10">
        <v>461.63414027474118</v>
      </c>
      <c r="S1703" s="18">
        <v>461.63414027474118</v>
      </c>
      <c r="T1703" s="13">
        <v>44339</v>
      </c>
      <c r="U1703" s="14">
        <v>1.7370000000000001E-5</v>
      </c>
      <c r="V1703" s="14">
        <v>2096</v>
      </c>
      <c r="W1703" s="14">
        <v>19020.88</v>
      </c>
      <c r="X1703" s="14">
        <v>97.110297787389797</v>
      </c>
      <c r="Y1703" s="19">
        <f t="shared" si="53"/>
        <v>-0.97110297787389799</v>
      </c>
      <c r="Z1703" s="19">
        <v>-0.97109999999999996</v>
      </c>
      <c r="AA1703" t="s">
        <v>13361</v>
      </c>
      <c r="AB1703" s="121">
        <v>4</v>
      </c>
    </row>
    <row r="1704" spans="1:28" ht="20.25">
      <c r="A1704">
        <v>1651</v>
      </c>
      <c r="B1704" t="s">
        <v>1032</v>
      </c>
      <c r="C1704" t="s">
        <v>1033</v>
      </c>
      <c r="D1704" t="str">
        <f t="shared" si="52"/>
        <v>SpeedCash SCS</v>
      </c>
      <c r="E1704" s="3" t="s">
        <v>8894</v>
      </c>
      <c r="F1704" s="3" t="s">
        <v>8883</v>
      </c>
      <c r="G1704" s="3" t="s">
        <v>8883</v>
      </c>
      <c r="H1704" s="4">
        <v>1923</v>
      </c>
      <c r="I1704" s="4">
        <v>5225.4156379820797</v>
      </c>
      <c r="J1704" s="6">
        <v>43322</v>
      </c>
      <c r="K1704" s="7">
        <v>1.0588500000000001E-2</v>
      </c>
      <c r="L1704" s="7">
        <v>1975</v>
      </c>
      <c r="M1704" s="7">
        <v>14180.625910500001</v>
      </c>
      <c r="N1704" s="9">
        <v>43356</v>
      </c>
      <c r="O1704" s="10">
        <v>0.23943999999999999</v>
      </c>
      <c r="P1704" s="10">
        <v>2548</v>
      </c>
      <c r="Q1704" s="10">
        <v>20048.6574115</v>
      </c>
      <c r="R1704" s="10">
        <v>22.613212447466591</v>
      </c>
      <c r="S1704" s="18">
        <v>22.613212447466591</v>
      </c>
      <c r="T1704" s="13">
        <v>43920</v>
      </c>
      <c r="U1704" s="14">
        <v>3.7922679738799999E-3</v>
      </c>
      <c r="V1704" s="14">
        <v>2330</v>
      </c>
      <c r="W1704" s="14">
        <v>3367.3134977438499</v>
      </c>
      <c r="X1704" s="14">
        <v>98.416192794069502</v>
      </c>
      <c r="Y1704" s="19">
        <f t="shared" si="53"/>
        <v>-0.98416192794069501</v>
      </c>
      <c r="Z1704" s="19">
        <v>-0.98419999999999996</v>
      </c>
      <c r="AA1704" t="s">
        <v>13362</v>
      </c>
      <c r="AB1704" s="121">
        <v>4</v>
      </c>
    </row>
    <row r="1705" spans="1:28" ht="20.25">
      <c r="A1705">
        <v>2448</v>
      </c>
      <c r="B1705" t="s">
        <v>2078</v>
      </c>
      <c r="C1705" t="s">
        <v>2079</v>
      </c>
      <c r="D1705" t="str">
        <f t="shared" si="52"/>
        <v>SparksPay SPK</v>
      </c>
      <c r="E1705" s="3" t="s">
        <v>8888</v>
      </c>
      <c r="F1705" s="3" t="s">
        <v>8883</v>
      </c>
      <c r="G1705" s="3" t="s">
        <v>8883</v>
      </c>
      <c r="H1705" s="4">
        <v>1925</v>
      </c>
      <c r="I1705" s="4">
        <v>5133.5784040934104</v>
      </c>
      <c r="J1705" s="6">
        <v>43451</v>
      </c>
      <c r="K1705" s="7">
        <v>4.4253033402299998E-3</v>
      </c>
      <c r="L1705" s="7">
        <v>1886</v>
      </c>
      <c r="M1705" s="7">
        <v>25056.996778706602</v>
      </c>
      <c r="N1705" s="9">
        <v>43529</v>
      </c>
      <c r="O1705" s="10">
        <v>0.261076837655</v>
      </c>
      <c r="P1705" s="10">
        <v>2343</v>
      </c>
      <c r="Q1705" s="10">
        <v>204464.55863977401</v>
      </c>
      <c r="R1705" s="10">
        <v>58.996371001638693</v>
      </c>
      <c r="S1705" s="18">
        <v>58.996371001638693</v>
      </c>
      <c r="T1705" s="13">
        <v>43935</v>
      </c>
      <c r="U1705" s="14">
        <v>4.0753030105599998E-4</v>
      </c>
      <c r="V1705" s="14">
        <v>2344</v>
      </c>
      <c r="W1705" s="14">
        <v>2701.3737172144401</v>
      </c>
      <c r="X1705" s="14">
        <v>99.84390407639512</v>
      </c>
      <c r="Y1705" s="19">
        <f t="shared" si="53"/>
        <v>-0.99843904076395118</v>
      </c>
      <c r="Z1705" s="19">
        <v>-0.99839999999999995</v>
      </c>
      <c r="AA1705" t="s">
        <v>13363</v>
      </c>
      <c r="AB1705" s="121">
        <v>4</v>
      </c>
    </row>
    <row r="1706" spans="1:28" ht="20.25">
      <c r="A1706">
        <v>1210</v>
      </c>
      <c r="B1706" t="s">
        <v>641</v>
      </c>
      <c r="C1706" t="s">
        <v>642</v>
      </c>
      <c r="D1706" t="str">
        <f t="shared" si="52"/>
        <v>Cabbage CAB</v>
      </c>
      <c r="E1706" s="3" t="s">
        <v>8885</v>
      </c>
      <c r="F1706" s="3" t="s">
        <v>8883</v>
      </c>
      <c r="G1706" s="3" t="s">
        <v>8883</v>
      </c>
      <c r="H1706" s="4">
        <v>1926</v>
      </c>
      <c r="I1706" s="4">
        <v>4958.38231458478</v>
      </c>
      <c r="J1706" s="6">
        <v>43357</v>
      </c>
      <c r="K1706" s="7">
        <v>1.34845E-3</v>
      </c>
      <c r="L1706" s="7">
        <v>1970</v>
      </c>
      <c r="M1706" s="7">
        <v>14331.8644174</v>
      </c>
      <c r="N1706" s="9">
        <v>43367</v>
      </c>
      <c r="O1706" s="10">
        <v>3.1826300000000001E-3</v>
      </c>
      <c r="P1706" s="10">
        <v>2524</v>
      </c>
      <c r="Q1706" s="10">
        <v>31134.3778724</v>
      </c>
      <c r="R1706" s="10">
        <v>2.3602135785531542</v>
      </c>
      <c r="S1706" s="18">
        <v>2.3602135785531542</v>
      </c>
      <c r="T1706" s="13">
        <v>43978</v>
      </c>
      <c r="U1706" s="14">
        <v>1.8161458236200001E-4</v>
      </c>
      <c r="V1706" s="14">
        <v>2374</v>
      </c>
      <c r="W1706" s="14">
        <v>1928.85385552971</v>
      </c>
      <c r="X1706" s="14">
        <v>94.293569080854525</v>
      </c>
      <c r="Y1706" s="19">
        <f t="shared" si="53"/>
        <v>-0.94293569080854522</v>
      </c>
      <c r="Z1706" s="19">
        <v>-0.94289999999999996</v>
      </c>
      <c r="AA1706" t="s">
        <v>13364</v>
      </c>
      <c r="AB1706" s="121">
        <v>4</v>
      </c>
    </row>
    <row r="1707" spans="1:28" ht="20.25">
      <c r="A1707">
        <v>125</v>
      </c>
      <c r="B1707" t="s">
        <v>133</v>
      </c>
      <c r="C1707" t="s">
        <v>134</v>
      </c>
      <c r="D1707" t="str">
        <f t="shared" si="52"/>
        <v>Blakecoin BLC</v>
      </c>
      <c r="E1707" s="3" t="s">
        <v>8892</v>
      </c>
      <c r="F1707" s="3" t="s">
        <v>8883</v>
      </c>
      <c r="G1707" s="3" t="s">
        <v>8883</v>
      </c>
      <c r="H1707" s="4">
        <v>1928</v>
      </c>
      <c r="I1707" s="4">
        <v>4862.1356320686073</v>
      </c>
      <c r="J1707" s="6">
        <v>43326</v>
      </c>
      <c r="K1707" s="7">
        <v>6.9606192409992201E-3</v>
      </c>
      <c r="L1707" s="7">
        <v>1525</v>
      </c>
      <c r="M1707" s="7">
        <v>132922.6189485591</v>
      </c>
      <c r="N1707" s="9">
        <v>43397</v>
      </c>
      <c r="O1707" s="10">
        <v>1.5064175240695501E-2</v>
      </c>
      <c r="P1707" s="10">
        <v>2277</v>
      </c>
      <c r="Q1707" s="10">
        <v>294835.06203084532</v>
      </c>
      <c r="R1707" s="10">
        <v>2.1642004423923908</v>
      </c>
      <c r="S1707" s="18">
        <v>2.1642004423923908</v>
      </c>
      <c r="T1707" s="13">
        <v>43906</v>
      </c>
      <c r="U1707" s="14">
        <v>1.9998093425699999E-4</v>
      </c>
      <c r="V1707" s="14">
        <v>2291</v>
      </c>
      <c r="W1707" s="14">
        <v>4830.7586223002681</v>
      </c>
      <c r="X1707" s="14">
        <v>98.672473394250233</v>
      </c>
      <c r="Y1707" s="19">
        <f t="shared" si="53"/>
        <v>-0.98672473394250237</v>
      </c>
      <c r="Z1707" s="19">
        <v>-0.98670000000000002</v>
      </c>
      <c r="AA1707" t="s">
        <v>13365</v>
      </c>
      <c r="AB1707" s="121">
        <v>4</v>
      </c>
    </row>
    <row r="1708" spans="1:28" ht="20.25">
      <c r="A1708">
        <v>3348</v>
      </c>
      <c r="B1708" t="s">
        <v>3427</v>
      </c>
      <c r="C1708" t="s">
        <v>3428</v>
      </c>
      <c r="D1708" t="str">
        <f t="shared" si="52"/>
        <v>MNPCoin MNP</v>
      </c>
      <c r="E1708" s="3" t="s">
        <v>8882</v>
      </c>
      <c r="F1708" s="3" t="s">
        <v>8883</v>
      </c>
      <c r="G1708" s="3" t="s">
        <v>8883</v>
      </c>
      <c r="H1708" s="4">
        <v>1929</v>
      </c>
      <c r="I1708" s="4">
        <v>4860.7304849652837</v>
      </c>
      <c r="J1708" s="6">
        <v>43395</v>
      </c>
      <c r="K1708" s="7">
        <v>0.200290307402611</v>
      </c>
      <c r="L1708" s="7">
        <v>1235</v>
      </c>
      <c r="M1708" s="7">
        <v>362508.552291353</v>
      </c>
      <c r="N1708" s="9">
        <v>43417</v>
      </c>
      <c r="O1708" s="10">
        <v>0.382667356859</v>
      </c>
      <c r="P1708" s="10">
        <v>2046</v>
      </c>
      <c r="Q1708" s="10">
        <v>838805.31906355463</v>
      </c>
      <c r="R1708" s="10">
        <v>1.9105635306145199</v>
      </c>
      <c r="S1708" s="18">
        <v>1.9105635306145199</v>
      </c>
      <c r="T1708" s="13">
        <v>44633</v>
      </c>
      <c r="U1708" s="14">
        <v>3.7849662799527268E-4</v>
      </c>
      <c r="V1708" s="14">
        <v>2435</v>
      </c>
      <c r="W1708" s="14">
        <v>829.66309803896354</v>
      </c>
      <c r="X1708" s="14">
        <v>99.90108990975817</v>
      </c>
      <c r="Y1708" s="19">
        <f t="shared" si="53"/>
        <v>-0.99901089909758167</v>
      </c>
      <c r="Z1708" s="19">
        <v>-0.999</v>
      </c>
      <c r="AA1708" t="s">
        <v>13366</v>
      </c>
      <c r="AB1708" s="121">
        <v>4</v>
      </c>
    </row>
    <row r="1709" spans="1:28" ht="20.25">
      <c r="A1709">
        <v>3270</v>
      </c>
      <c r="B1709" t="s">
        <v>3294</v>
      </c>
      <c r="C1709" t="s">
        <v>3295</v>
      </c>
      <c r="D1709" t="str">
        <f t="shared" si="52"/>
        <v>e-Chat ECHT</v>
      </c>
      <c r="E1709" s="3" t="s">
        <v>8884</v>
      </c>
      <c r="F1709" s="3" t="s">
        <v>8883</v>
      </c>
      <c r="G1709" s="3" t="s">
        <v>8883</v>
      </c>
      <c r="H1709" s="4">
        <v>1930</v>
      </c>
      <c r="I1709" s="4">
        <v>4783.9935489503459</v>
      </c>
      <c r="J1709" s="6">
        <v>43455</v>
      </c>
      <c r="K1709" s="7">
        <v>2.4861494886499998E-3</v>
      </c>
      <c r="L1709" s="7">
        <v>2887</v>
      </c>
      <c r="M1709" s="7">
        <v>0</v>
      </c>
      <c r="N1709" s="9">
        <v>43463</v>
      </c>
      <c r="O1709" s="10">
        <v>1.1763414766400001E-2</v>
      </c>
      <c r="P1709" s="10">
        <v>2930</v>
      </c>
      <c r="Q1709" s="10">
        <v>0</v>
      </c>
      <c r="R1709" s="10">
        <v>4.7315798265966844</v>
      </c>
      <c r="S1709" s="18">
        <v>4.7315798265966844</v>
      </c>
      <c r="T1709" s="13">
        <v>43943</v>
      </c>
      <c r="U1709" s="16">
        <v>7.1045056377700002E-5</v>
      </c>
      <c r="V1709" s="14">
        <v>2400</v>
      </c>
      <c r="W1709" s="16">
        <v>1361.2986047352961</v>
      </c>
      <c r="X1709" s="16">
        <v>99.396050740465043</v>
      </c>
      <c r="Y1709" s="19">
        <f t="shared" si="53"/>
        <v>-0.99396050740465047</v>
      </c>
      <c r="Z1709" s="19">
        <v>-0.99399999999999999</v>
      </c>
      <c r="AA1709" t="s">
        <v>13367</v>
      </c>
      <c r="AB1709" s="121">
        <v>4</v>
      </c>
    </row>
    <row r="1710" spans="1:28" ht="20.25">
      <c r="A1710">
        <v>1496</v>
      </c>
      <c r="B1710" t="s">
        <v>868</v>
      </c>
      <c r="C1710" t="s">
        <v>869</v>
      </c>
      <c r="D1710" t="str">
        <f t="shared" si="52"/>
        <v>Luna Coin LUNA</v>
      </c>
      <c r="E1710" s="3" t="s">
        <v>8887</v>
      </c>
      <c r="F1710" s="3" t="s">
        <v>8883</v>
      </c>
      <c r="G1710" s="3" t="s">
        <v>8883</v>
      </c>
      <c r="H1710" s="4">
        <v>1931</v>
      </c>
      <c r="I1710" s="4">
        <v>4770.7128618925544</v>
      </c>
      <c r="J1710" s="6">
        <v>43552</v>
      </c>
      <c r="K1710" s="7">
        <v>1.4030190775399999E-4</v>
      </c>
      <c r="L1710" s="7">
        <v>2145</v>
      </c>
      <c r="M1710" s="7">
        <v>239.41531360493701</v>
      </c>
      <c r="N1710" s="9">
        <v>43598</v>
      </c>
      <c r="O1710" s="10">
        <v>3.7955787927499998E-2</v>
      </c>
      <c r="P1710" s="10">
        <v>2470</v>
      </c>
      <c r="Q1710" s="10">
        <v>64768.876027815953</v>
      </c>
      <c r="R1710" s="10">
        <v>270.52937864572903</v>
      </c>
      <c r="S1710" s="18">
        <v>270.52937864572903</v>
      </c>
      <c r="T1710" s="13">
        <v>43976</v>
      </c>
      <c r="U1710" s="14">
        <v>3.5626860763100001E-4</v>
      </c>
      <c r="V1710" s="14">
        <v>2455</v>
      </c>
      <c r="W1710" s="14">
        <v>607.9472602263196</v>
      </c>
      <c r="X1710" s="14">
        <v>99.061358946594609</v>
      </c>
      <c r="Y1710" s="19">
        <f t="shared" si="53"/>
        <v>-0.99061358946594613</v>
      </c>
      <c r="Z1710" s="19">
        <v>-0.99060000000000004</v>
      </c>
      <c r="AA1710" t="s">
        <v>13368</v>
      </c>
      <c r="AB1710" s="121">
        <v>4</v>
      </c>
    </row>
    <row r="1711" spans="1:28" ht="20.25">
      <c r="A1711">
        <v>3159</v>
      </c>
      <c r="B1711" t="s">
        <v>3109</v>
      </c>
      <c r="C1711" t="s">
        <v>3110</v>
      </c>
      <c r="D1711" t="str">
        <f t="shared" si="52"/>
        <v>Apollon XAP</v>
      </c>
      <c r="E1711" s="3" t="s">
        <v>8887</v>
      </c>
      <c r="F1711" s="3" t="s">
        <v>8883</v>
      </c>
      <c r="G1711" s="3" t="s">
        <v>8883</v>
      </c>
      <c r="H1711" s="4">
        <v>1932</v>
      </c>
      <c r="I1711" s="4">
        <v>4718.1418327476204</v>
      </c>
      <c r="J1711" s="6">
        <v>43326</v>
      </c>
      <c r="K1711" s="7">
        <v>2.0251999999999999E-2</v>
      </c>
      <c r="L1711" s="7">
        <v>2872</v>
      </c>
      <c r="M1711" s="7">
        <v>0</v>
      </c>
      <c r="N1711" s="9">
        <v>43327</v>
      </c>
      <c r="O1711" s="10">
        <v>2.6533600000000001E-2</v>
      </c>
      <c r="P1711" s="10">
        <v>2882</v>
      </c>
      <c r="Q1711" s="10">
        <v>0</v>
      </c>
      <c r="R1711" s="10">
        <v>1.310171834880506</v>
      </c>
      <c r="S1711" s="18">
        <v>1.310171834880506</v>
      </c>
      <c r="T1711" s="13">
        <v>43908</v>
      </c>
      <c r="U1711" s="16">
        <v>1.5427199733700001E-5</v>
      </c>
      <c r="V1711" s="14">
        <v>2358</v>
      </c>
      <c r="W1711" s="16">
        <v>2327.59857603002</v>
      </c>
      <c r="X1711" s="16">
        <v>99.941857871778808</v>
      </c>
      <c r="Y1711" s="19">
        <f t="shared" si="53"/>
        <v>-0.99941857871778805</v>
      </c>
      <c r="Z1711" s="19">
        <v>-0.99939999999999996</v>
      </c>
      <c r="AA1711" t="s">
        <v>13369</v>
      </c>
      <c r="AB1711" s="121">
        <v>4</v>
      </c>
    </row>
    <row r="1712" spans="1:28" ht="20.25">
      <c r="A1712">
        <v>2977</v>
      </c>
      <c r="B1712" t="s">
        <v>2827</v>
      </c>
      <c r="C1712" t="s">
        <v>733</v>
      </c>
      <c r="D1712" t="str">
        <f t="shared" si="52"/>
        <v>BitRewards BIT</v>
      </c>
      <c r="E1712" s="3" t="s">
        <v>8887</v>
      </c>
      <c r="F1712" s="3" t="s">
        <v>8883</v>
      </c>
      <c r="G1712" s="3" t="s">
        <v>8883</v>
      </c>
      <c r="H1712" s="4">
        <v>1933</v>
      </c>
      <c r="I1712" s="4">
        <v>4706.6552732858472</v>
      </c>
      <c r="J1712" s="6">
        <v>43328</v>
      </c>
      <c r="K1712" s="7">
        <v>1.1507479939609801E-3</v>
      </c>
      <c r="L1712" s="7">
        <v>1327</v>
      </c>
      <c r="M1712" s="7">
        <v>279019.72166949842</v>
      </c>
      <c r="N1712" s="9">
        <v>43337</v>
      </c>
      <c r="O1712" s="10">
        <v>2.4313908070325899E-3</v>
      </c>
      <c r="P1712" s="10">
        <v>2121</v>
      </c>
      <c r="Q1712" s="10">
        <v>607561.25398887845</v>
      </c>
      <c r="R1712" s="10">
        <v>2.1128785970449711</v>
      </c>
      <c r="S1712" s="18">
        <v>2.1128785970449711</v>
      </c>
      <c r="T1712" s="13">
        <v>43906</v>
      </c>
      <c r="U1712" s="16">
        <v>1.3223334308899999E-5</v>
      </c>
      <c r="V1712" s="14">
        <v>2299</v>
      </c>
      <c r="W1712" s="16">
        <v>4531.9687564720161</v>
      </c>
      <c r="X1712" s="16">
        <v>99.456141140673367</v>
      </c>
      <c r="Y1712" s="19">
        <f t="shared" si="53"/>
        <v>-0.99456141140673371</v>
      </c>
      <c r="Z1712" s="19">
        <v>-0.99460000000000004</v>
      </c>
      <c r="AA1712" t="s">
        <v>13370</v>
      </c>
      <c r="AB1712" s="121">
        <v>4</v>
      </c>
    </row>
    <row r="1713" spans="1:28" ht="20.25">
      <c r="A1713">
        <v>3746</v>
      </c>
      <c r="B1713" t="s">
        <v>3984</v>
      </c>
      <c r="C1713" t="s">
        <v>3985</v>
      </c>
      <c r="D1713" t="str">
        <f t="shared" si="52"/>
        <v>Electrum Dark ELD</v>
      </c>
      <c r="E1713" s="3" t="s">
        <v>8887</v>
      </c>
      <c r="F1713" s="3" t="s">
        <v>8883</v>
      </c>
      <c r="G1713" s="3" t="s">
        <v>8883</v>
      </c>
      <c r="H1713" s="4">
        <v>1934</v>
      </c>
      <c r="I1713" s="4">
        <v>4702.1182242572804</v>
      </c>
      <c r="J1713" s="6">
        <v>43514</v>
      </c>
      <c r="K1713" s="7">
        <v>4.2637386940900003E-3</v>
      </c>
      <c r="L1713" s="7">
        <v>2907</v>
      </c>
      <c r="M1713" s="7">
        <v>0</v>
      </c>
      <c r="N1713" s="9">
        <v>43522</v>
      </c>
      <c r="O1713" s="10">
        <v>1.38471954974</v>
      </c>
      <c r="P1713" s="10">
        <v>1656</v>
      </c>
      <c r="Q1713" s="10">
        <v>3370959.4581269701</v>
      </c>
      <c r="R1713" s="10">
        <v>324.76651340274913</v>
      </c>
      <c r="S1713" s="18">
        <v>324.76651340274913</v>
      </c>
      <c r="T1713" s="13">
        <v>44633</v>
      </c>
      <c r="U1713" s="16">
        <v>5.1462958908069E-5</v>
      </c>
      <c r="V1713" s="14">
        <v>2442</v>
      </c>
      <c r="W1713" s="16">
        <v>785.78</v>
      </c>
      <c r="X1713" s="16">
        <v>99.996283510338415</v>
      </c>
      <c r="Y1713" s="19">
        <f t="shared" si="53"/>
        <v>-0.99996283510338413</v>
      </c>
      <c r="Z1713" s="19">
        <v>-1</v>
      </c>
      <c r="AA1713" t="s">
        <v>13371</v>
      </c>
      <c r="AB1713" s="121">
        <v>4</v>
      </c>
    </row>
    <row r="1714" spans="1:28" ht="20.25">
      <c r="A1714">
        <v>3151</v>
      </c>
      <c r="B1714" t="s">
        <v>3093</v>
      </c>
      <c r="C1714" t="s">
        <v>3094</v>
      </c>
      <c r="D1714" t="str">
        <f t="shared" si="52"/>
        <v>Akroma AKA</v>
      </c>
      <c r="E1714" s="3" t="s">
        <v>8893</v>
      </c>
      <c r="F1714" s="3" t="s">
        <v>8883</v>
      </c>
      <c r="G1714" s="3" t="s">
        <v>8883</v>
      </c>
      <c r="H1714" s="4">
        <v>1935</v>
      </c>
      <c r="I1714" s="4">
        <v>4653.5197647347904</v>
      </c>
      <c r="J1714" s="6">
        <v>43361</v>
      </c>
      <c r="K1714" s="7">
        <v>2.52468E-2</v>
      </c>
      <c r="L1714" s="7">
        <v>1139</v>
      </c>
      <c r="M1714" s="7">
        <v>520965.72201000003</v>
      </c>
      <c r="N1714" s="9">
        <v>43401</v>
      </c>
      <c r="O1714" s="10">
        <v>0.10366400000000001</v>
      </c>
      <c r="P1714" s="10">
        <v>1878</v>
      </c>
      <c r="Q1714" s="10">
        <v>1619641.0411</v>
      </c>
      <c r="R1714" s="10">
        <v>4.1060253180601114</v>
      </c>
      <c r="S1714" s="18">
        <v>4.1060253180601114</v>
      </c>
      <c r="T1714" s="13">
        <v>44231</v>
      </c>
      <c r="U1714" s="14">
        <v>0</v>
      </c>
      <c r="V1714" s="14">
        <v>2559</v>
      </c>
      <c r="W1714" s="14">
        <v>0</v>
      </c>
      <c r="X1714" s="14">
        <v>100</v>
      </c>
      <c r="Y1714" s="19">
        <f t="shared" si="53"/>
        <v>-1</v>
      </c>
      <c r="Z1714" s="19">
        <v>-1</v>
      </c>
      <c r="AA1714" t="s">
        <v>13372</v>
      </c>
      <c r="AB1714" s="121">
        <v>4</v>
      </c>
    </row>
    <row r="1715" spans="1:28" ht="20.25">
      <c r="A1715">
        <v>3189</v>
      </c>
      <c r="B1715" t="s">
        <v>3161</v>
      </c>
      <c r="C1715" t="s">
        <v>3162</v>
      </c>
      <c r="D1715" t="str">
        <f t="shared" si="52"/>
        <v>Mainstream For The Underground MFTU</v>
      </c>
      <c r="E1715" s="3" t="s">
        <v>8893</v>
      </c>
      <c r="F1715" s="3" t="s">
        <v>8892</v>
      </c>
      <c r="G1715" s="3" t="s">
        <v>8883</v>
      </c>
      <c r="H1715" s="4">
        <v>1936</v>
      </c>
      <c r="I1715" s="4">
        <v>4571.9432452064793</v>
      </c>
      <c r="J1715" s="6">
        <v>43894</v>
      </c>
      <c r="K1715" s="8">
        <v>2.8062493881500001E-6</v>
      </c>
      <c r="L1715" s="7">
        <v>2089</v>
      </c>
      <c r="M1715" s="7">
        <v>3017.1098856190142</v>
      </c>
      <c r="N1715" s="9">
        <v>44110</v>
      </c>
      <c r="O1715" s="10">
        <v>1.63673120922E-3</v>
      </c>
      <c r="P1715" s="10">
        <v>1852</v>
      </c>
      <c r="Q1715" s="10">
        <v>1759714.561468215</v>
      </c>
      <c r="R1715" s="10">
        <v>583.24510149791195</v>
      </c>
      <c r="S1715" s="18">
        <v>583.24510149791195</v>
      </c>
      <c r="T1715" s="13">
        <v>44687</v>
      </c>
      <c r="U1715" s="16">
        <v>9.9998222882739996E-8</v>
      </c>
      <c r="V1715" s="14">
        <v>2490</v>
      </c>
      <c r="W1715" s="16">
        <v>107.51205080983399</v>
      </c>
      <c r="X1715" s="16">
        <v>99.993890369883616</v>
      </c>
      <c r="Y1715" s="19">
        <f t="shared" si="53"/>
        <v>-0.9999389036988362</v>
      </c>
      <c r="Z1715" s="19">
        <v>-0.99990000000000001</v>
      </c>
      <c r="AA1715" t="s">
        <v>13373</v>
      </c>
      <c r="AB1715" s="121">
        <v>4</v>
      </c>
    </row>
    <row r="1716" spans="1:28" ht="20.25">
      <c r="A1716">
        <v>4178</v>
      </c>
      <c r="B1716" t="s">
        <v>4600</v>
      </c>
      <c r="C1716" t="s">
        <v>4601</v>
      </c>
      <c r="D1716" t="str">
        <f t="shared" si="52"/>
        <v>CPUchain CPU</v>
      </c>
      <c r="E1716" s="3" t="s">
        <v>8887</v>
      </c>
      <c r="F1716" s="3" t="s">
        <v>8883</v>
      </c>
      <c r="G1716" s="3" t="s">
        <v>8883</v>
      </c>
      <c r="H1716" s="4">
        <v>1937</v>
      </c>
      <c r="I1716" s="4">
        <v>4488.5305162650438</v>
      </c>
      <c r="J1716" s="6">
        <v>43712</v>
      </c>
      <c r="K1716" s="7">
        <v>1.9880955813099999E-2</v>
      </c>
      <c r="L1716" s="7">
        <v>1631</v>
      </c>
      <c r="M1716" s="7">
        <v>85727.531678325002</v>
      </c>
      <c r="N1716" s="9">
        <v>43713</v>
      </c>
      <c r="O1716" s="10">
        <v>2.2118944773900001E-2</v>
      </c>
      <c r="P1716" s="10">
        <v>2428</v>
      </c>
      <c r="Q1716" s="10">
        <v>96963.990193005404</v>
      </c>
      <c r="R1716" s="10">
        <v>1.1125694851816601</v>
      </c>
      <c r="S1716" s="18">
        <v>1.1125694851816601</v>
      </c>
      <c r="T1716" s="13">
        <v>43970</v>
      </c>
      <c r="U1716" s="14">
        <v>2.4011076063999999E-4</v>
      </c>
      <c r="V1716" s="14">
        <v>2304</v>
      </c>
      <c r="W1716" s="14">
        <v>4366.8103650174671</v>
      </c>
      <c r="X1716" s="14">
        <v>98.914456529936601</v>
      </c>
      <c r="Y1716" s="19">
        <f t="shared" si="53"/>
        <v>-0.98914456529936601</v>
      </c>
      <c r="Z1716" s="19">
        <v>-0.98909999999999998</v>
      </c>
      <c r="AA1716" t="s">
        <v>13374</v>
      </c>
      <c r="AB1716" s="121">
        <v>4</v>
      </c>
    </row>
    <row r="1717" spans="1:28" ht="20.25">
      <c r="A1717">
        <v>3008</v>
      </c>
      <c r="B1717" t="s">
        <v>2877</v>
      </c>
      <c r="C1717" t="s">
        <v>2878</v>
      </c>
      <c r="D1717" t="str">
        <f t="shared" si="52"/>
        <v>Vivid Coin VIVID</v>
      </c>
      <c r="E1717" s="3" t="s">
        <v>8887</v>
      </c>
      <c r="F1717" s="3" t="s">
        <v>8883</v>
      </c>
      <c r="G1717" s="3" t="s">
        <v>8883</v>
      </c>
      <c r="H1717" s="4">
        <v>1938</v>
      </c>
      <c r="I1717" s="4">
        <v>4475.9226218247204</v>
      </c>
      <c r="J1717" s="6">
        <v>43326</v>
      </c>
      <c r="K1717" s="7">
        <v>0.12464600000000001</v>
      </c>
      <c r="L1717" s="7">
        <v>2903</v>
      </c>
      <c r="M1717" s="7">
        <v>0</v>
      </c>
      <c r="N1717" s="9">
        <v>43332</v>
      </c>
      <c r="O1717" s="10">
        <v>0.264957</v>
      </c>
      <c r="P1717" s="10">
        <v>2842</v>
      </c>
      <c r="Q1717" s="10">
        <v>0</v>
      </c>
      <c r="R1717" s="10">
        <v>2.1256759141889829</v>
      </c>
      <c r="S1717" s="18">
        <v>2.1256759141889829</v>
      </c>
      <c r="T1717" s="13">
        <v>43958</v>
      </c>
      <c r="U1717" s="16">
        <v>7.3071156074100006E-5</v>
      </c>
      <c r="V1717" s="14">
        <v>2436</v>
      </c>
      <c r="W1717" s="16">
        <v>811.21477834502105</v>
      </c>
      <c r="X1717" s="16">
        <v>99.972421503838703</v>
      </c>
      <c r="Y1717" s="19">
        <f t="shared" si="53"/>
        <v>-0.99972421503838704</v>
      </c>
      <c r="Z1717" s="19">
        <v>-0.99970000000000003</v>
      </c>
      <c r="AA1717" t="s">
        <v>13375</v>
      </c>
      <c r="AB1717" s="121">
        <v>4</v>
      </c>
    </row>
    <row r="1718" spans="1:28" ht="20.25">
      <c r="A1718">
        <v>3412</v>
      </c>
      <c r="B1718" t="s">
        <v>3519</v>
      </c>
      <c r="C1718" t="s">
        <v>3520</v>
      </c>
      <c r="D1718" t="str">
        <f t="shared" si="52"/>
        <v>Simmitri SIM</v>
      </c>
      <c r="E1718" s="3" t="s">
        <v>8891</v>
      </c>
      <c r="F1718" s="3" t="s">
        <v>8883</v>
      </c>
      <c r="G1718" s="3" t="s">
        <v>8883</v>
      </c>
      <c r="H1718" s="4">
        <v>1939</v>
      </c>
      <c r="I1718" s="4">
        <v>4297.2457919070766</v>
      </c>
      <c r="J1718" s="6">
        <v>43388</v>
      </c>
      <c r="K1718" s="7">
        <v>8.5798241198062897E-3</v>
      </c>
      <c r="L1718" s="7">
        <v>2028</v>
      </c>
      <c r="M1718" s="7">
        <v>7701.7022800194381</v>
      </c>
      <c r="N1718" s="9">
        <v>43400</v>
      </c>
      <c r="O1718" s="10">
        <v>0.106854856014252</v>
      </c>
      <c r="P1718" s="10">
        <v>2430</v>
      </c>
      <c r="Q1718" s="10">
        <v>95918.549926486579</v>
      </c>
      <c r="R1718" s="10">
        <v>12.454201219297779</v>
      </c>
      <c r="S1718" s="18">
        <v>12.454201219297779</v>
      </c>
      <c r="T1718" s="13">
        <v>43995</v>
      </c>
      <c r="U1718" s="16">
        <v>1.88324002178E-5</v>
      </c>
      <c r="V1718" s="14">
        <v>2402</v>
      </c>
      <c r="W1718" s="16">
        <v>1327.093108934504</v>
      </c>
      <c r="X1718" s="16">
        <v>99.982375718876753</v>
      </c>
      <c r="Y1718" s="19">
        <f t="shared" si="53"/>
        <v>-0.99982375718876748</v>
      </c>
      <c r="Z1718" s="19">
        <v>-0.99980000000000002</v>
      </c>
      <c r="AA1718" t="s">
        <v>13376</v>
      </c>
      <c r="AB1718" s="121">
        <v>4</v>
      </c>
    </row>
    <row r="1719" spans="1:28" ht="20.25">
      <c r="A1719">
        <v>3624</v>
      </c>
      <c r="B1719" t="s">
        <v>3773</v>
      </c>
      <c r="C1719" t="s">
        <v>3774</v>
      </c>
      <c r="D1719" t="str">
        <f t="shared" si="52"/>
        <v>Zealium NZL</v>
      </c>
      <c r="E1719" s="3" t="s">
        <v>8887</v>
      </c>
      <c r="F1719" s="3" t="s">
        <v>8883</v>
      </c>
      <c r="G1719" s="3" t="s">
        <v>8883</v>
      </c>
      <c r="H1719" s="4">
        <v>1940</v>
      </c>
      <c r="I1719" s="4">
        <v>4184.0043466444604</v>
      </c>
      <c r="J1719" s="6">
        <v>43454</v>
      </c>
      <c r="K1719" s="7">
        <v>2.47132778175E-3</v>
      </c>
      <c r="L1719" s="7">
        <v>1863</v>
      </c>
      <c r="M1719" s="7">
        <v>27653.656523776099</v>
      </c>
      <c r="N1719" s="9">
        <v>43466</v>
      </c>
      <c r="O1719" s="10">
        <v>4.5014736080799998E-2</v>
      </c>
      <c r="P1719" s="10">
        <v>2472</v>
      </c>
      <c r="Q1719" s="10">
        <v>63651.226145705201</v>
      </c>
      <c r="R1719" s="10">
        <v>18.214797896588252</v>
      </c>
      <c r="S1719" s="18">
        <v>18.214797896588252</v>
      </c>
      <c r="T1719" s="13">
        <v>43903</v>
      </c>
      <c r="U1719" s="14">
        <v>2.83025226627E-4</v>
      </c>
      <c r="V1719" s="14">
        <v>2313</v>
      </c>
      <c r="W1719" s="14">
        <v>4184.0043466444604</v>
      </c>
      <c r="X1719" s="14">
        <v>99.371260944151757</v>
      </c>
      <c r="Y1719" s="19">
        <f t="shared" si="53"/>
        <v>-0.99371260944151762</v>
      </c>
      <c r="Z1719" s="19">
        <v>-0.99370000000000003</v>
      </c>
      <c r="AA1719" t="s">
        <v>13377</v>
      </c>
      <c r="AB1719" s="121">
        <v>4</v>
      </c>
    </row>
    <row r="1720" spans="1:28" ht="20.25">
      <c r="A1720">
        <v>3354</v>
      </c>
      <c r="B1720" t="s">
        <v>3436</v>
      </c>
      <c r="C1720" t="s">
        <v>3437</v>
      </c>
      <c r="D1720" t="str">
        <f t="shared" si="52"/>
        <v>TRONCLASSIC TRXC</v>
      </c>
      <c r="E1720" s="3" t="s">
        <v>8887</v>
      </c>
      <c r="F1720" s="3" t="s">
        <v>8883</v>
      </c>
      <c r="G1720" s="3" t="s">
        <v>8883</v>
      </c>
      <c r="H1720" s="4">
        <v>1941</v>
      </c>
      <c r="I1720" s="4">
        <v>4157.3923970251381</v>
      </c>
      <c r="J1720" s="6">
        <v>43890</v>
      </c>
      <c r="K1720" s="8">
        <v>3.7568991330999997E-9</v>
      </c>
      <c r="L1720" s="7">
        <v>2109</v>
      </c>
      <c r="M1720" s="7">
        <v>1747.3618822865801</v>
      </c>
      <c r="N1720" s="9">
        <v>44299</v>
      </c>
      <c r="O1720" s="10">
        <v>6.3600839943000001E-4</v>
      </c>
      <c r="P1720" s="10">
        <v>2653</v>
      </c>
      <c r="Q1720" s="10">
        <v>0</v>
      </c>
      <c r="R1720" s="10">
        <v>169290.7839410633</v>
      </c>
      <c r="S1720" s="18">
        <v>169290.7839410633</v>
      </c>
      <c r="T1720" s="13">
        <v>44398</v>
      </c>
      <c r="U1720" s="16">
        <v>1.9909708820000001E-5</v>
      </c>
      <c r="V1720" s="14">
        <v>2630</v>
      </c>
      <c r="W1720" s="16">
        <v>0</v>
      </c>
      <c r="X1720" s="16">
        <v>96.869583980676452</v>
      </c>
      <c r="Y1720" s="19">
        <f t="shared" si="53"/>
        <v>-0.96869583980676455</v>
      </c>
      <c r="Z1720" s="19">
        <v>-0.96870000000000001</v>
      </c>
      <c r="AA1720" t="s">
        <v>13378</v>
      </c>
      <c r="AB1720" s="121">
        <v>4</v>
      </c>
    </row>
    <row r="1721" spans="1:28" ht="20.25">
      <c r="A1721">
        <v>1546</v>
      </c>
      <c r="B1721" t="s">
        <v>922</v>
      </c>
      <c r="C1721" t="s">
        <v>923</v>
      </c>
      <c r="D1721" t="str">
        <f t="shared" si="52"/>
        <v>Centurion CNT</v>
      </c>
      <c r="E1721" s="3" t="s">
        <v>8885</v>
      </c>
      <c r="F1721" s="3" t="s">
        <v>8883</v>
      </c>
      <c r="G1721" s="3" t="s">
        <v>8883</v>
      </c>
      <c r="H1721" s="4">
        <v>1943</v>
      </c>
      <c r="I1721" s="4">
        <v>4144.6692511564397</v>
      </c>
      <c r="J1721" s="6">
        <v>43322</v>
      </c>
      <c r="K1721" s="7">
        <v>1.6489600000000001E-3</v>
      </c>
      <c r="L1721" s="7">
        <v>1415</v>
      </c>
      <c r="M1721" s="7">
        <v>201727.12783400001</v>
      </c>
      <c r="N1721" s="9">
        <v>43332</v>
      </c>
      <c r="O1721" s="10">
        <v>4.4650599999999999E-3</v>
      </c>
      <c r="P1721" s="10">
        <v>2332</v>
      </c>
      <c r="Q1721" s="10">
        <v>220472.06884299999</v>
      </c>
      <c r="R1721" s="10">
        <v>2.7078037065786922</v>
      </c>
      <c r="S1721" s="18">
        <v>2.7078037065786922</v>
      </c>
      <c r="T1721" s="13">
        <v>43903</v>
      </c>
      <c r="U1721" s="16">
        <v>4.05613920794E-5</v>
      </c>
      <c r="V1721" s="14">
        <v>2314</v>
      </c>
      <c r="W1721" s="16">
        <v>4144.6692511564397</v>
      </c>
      <c r="X1721" s="16">
        <v>99.091582373374592</v>
      </c>
      <c r="Y1721" s="19">
        <f t="shared" si="53"/>
        <v>-0.99091582373374587</v>
      </c>
      <c r="Z1721" s="19">
        <v>-0.9909</v>
      </c>
      <c r="AA1721" t="s">
        <v>13379</v>
      </c>
      <c r="AB1721" s="121">
        <v>4</v>
      </c>
    </row>
    <row r="1722" spans="1:28" ht="20.25">
      <c r="A1722">
        <v>3477</v>
      </c>
      <c r="B1722" t="s">
        <v>3620</v>
      </c>
      <c r="C1722" t="s">
        <v>3621</v>
      </c>
      <c r="D1722" t="str">
        <f t="shared" si="52"/>
        <v>Asura Coin ASA</v>
      </c>
      <c r="E1722" s="3" t="s">
        <v>8892</v>
      </c>
      <c r="F1722" s="3" t="s">
        <v>8883</v>
      </c>
      <c r="G1722" s="3" t="s">
        <v>8883</v>
      </c>
      <c r="H1722" s="4">
        <v>1944</v>
      </c>
      <c r="I1722" s="4">
        <v>4049.1319368501299</v>
      </c>
      <c r="J1722" s="6">
        <v>43941</v>
      </c>
      <c r="K1722" s="8">
        <v>8.2643848562300001E-6</v>
      </c>
      <c r="L1722" s="7">
        <v>2107</v>
      </c>
      <c r="M1722" s="7">
        <v>1825.870380810549</v>
      </c>
      <c r="N1722" s="9">
        <v>44321</v>
      </c>
      <c r="O1722" s="10">
        <v>2.3262646653599999E-3</v>
      </c>
      <c r="P1722" s="10">
        <v>2157</v>
      </c>
      <c r="Q1722" s="10">
        <v>513947.23555318167</v>
      </c>
      <c r="R1722" s="10">
        <v>281.48067954584371</v>
      </c>
      <c r="S1722" s="18">
        <v>281.48067954584371</v>
      </c>
      <c r="T1722" s="13">
        <v>44583</v>
      </c>
      <c r="U1722" s="16">
        <v>1.78097901139073E-5</v>
      </c>
      <c r="V1722" s="14">
        <v>2317</v>
      </c>
      <c r="W1722" s="16">
        <v>3934.7596733618129</v>
      </c>
      <c r="X1722" s="16">
        <v>99.2344039618918</v>
      </c>
      <c r="Y1722" s="19">
        <f t="shared" si="53"/>
        <v>-0.99234403961891804</v>
      </c>
      <c r="Z1722" s="19">
        <v>-0.99229999999999996</v>
      </c>
      <c r="AA1722" t="s">
        <v>13380</v>
      </c>
      <c r="AB1722" s="121">
        <v>4</v>
      </c>
    </row>
    <row r="1723" spans="1:28" ht="20.25">
      <c r="A1723">
        <v>3447</v>
      </c>
      <c r="B1723" t="s">
        <v>3577</v>
      </c>
      <c r="C1723" t="s">
        <v>3578</v>
      </c>
      <c r="D1723" t="str">
        <f t="shared" si="52"/>
        <v>Atheios ATH</v>
      </c>
      <c r="E1723" s="3" t="s">
        <v>8892</v>
      </c>
      <c r="F1723" s="3" t="s">
        <v>8882</v>
      </c>
      <c r="G1723" s="3" t="s">
        <v>8883</v>
      </c>
      <c r="H1723" s="4">
        <v>1946</v>
      </c>
      <c r="I1723" s="4">
        <v>3890.1770723405489</v>
      </c>
      <c r="J1723" s="6">
        <v>43388</v>
      </c>
      <c r="K1723" s="7">
        <v>9.2398142442107201E-3</v>
      </c>
      <c r="L1723" s="7">
        <v>2859</v>
      </c>
      <c r="M1723" s="7">
        <v>0</v>
      </c>
      <c r="N1723" s="9">
        <v>43409</v>
      </c>
      <c r="O1723" s="10">
        <v>1.8990858959999999E-2</v>
      </c>
      <c r="P1723" s="10">
        <v>2372</v>
      </c>
      <c r="Q1723" s="10">
        <v>161910.0461595369</v>
      </c>
      <c r="R1723" s="10">
        <v>2.0553290854195341</v>
      </c>
      <c r="S1723" s="18">
        <v>2.0553290854195341</v>
      </c>
      <c r="T1723" s="13">
        <v>44120</v>
      </c>
      <c r="U1723" s="14">
        <v>1.1322122686E-4</v>
      </c>
      <c r="V1723" s="14">
        <v>2319</v>
      </c>
      <c r="W1723" s="14">
        <v>3840.9293430114722</v>
      </c>
      <c r="X1723" s="14">
        <v>99.403811975548479</v>
      </c>
      <c r="Y1723" s="19">
        <f t="shared" si="53"/>
        <v>-0.99403811975548484</v>
      </c>
      <c r="Z1723" s="19">
        <v>-0.99399999999999999</v>
      </c>
      <c r="AA1723" t="s">
        <v>13381</v>
      </c>
      <c r="AB1723" s="121">
        <v>4</v>
      </c>
    </row>
    <row r="1724" spans="1:28" ht="20.25">
      <c r="A1724">
        <v>1912</v>
      </c>
      <c r="B1724" t="s">
        <v>1355</v>
      </c>
      <c r="C1724" t="s">
        <v>1356</v>
      </c>
      <c r="D1724" t="str">
        <f t="shared" si="52"/>
        <v>Dalecoin DALC</v>
      </c>
      <c r="E1724" s="3" t="s">
        <v>8887</v>
      </c>
      <c r="F1724" s="3" t="s">
        <v>8883</v>
      </c>
      <c r="G1724" s="3" t="s">
        <v>8883</v>
      </c>
      <c r="H1724" s="4">
        <v>1947</v>
      </c>
      <c r="I1724" s="4">
        <v>3876.8397655582789</v>
      </c>
      <c r="J1724" s="6">
        <v>43355</v>
      </c>
      <c r="K1724" s="7">
        <v>6.2773339450359303E-2</v>
      </c>
      <c r="L1724" s="7">
        <v>1827</v>
      </c>
      <c r="M1724" s="7">
        <v>33570.491431318202</v>
      </c>
      <c r="N1724" s="9">
        <v>43366</v>
      </c>
      <c r="O1724" s="10">
        <v>0.13385231792926799</v>
      </c>
      <c r="P1724" s="10">
        <v>2457</v>
      </c>
      <c r="Q1724" s="10">
        <v>72921.270432367979</v>
      </c>
      <c r="R1724" s="10">
        <v>2.132311568912427</v>
      </c>
      <c r="S1724" s="18">
        <v>2.132311568912427</v>
      </c>
      <c r="T1724" s="13">
        <v>43962</v>
      </c>
      <c r="U1724" s="14">
        <v>1.8916657171799999E-3</v>
      </c>
      <c r="V1724" s="14">
        <v>2375</v>
      </c>
      <c r="W1724" s="14">
        <v>1891.66571718</v>
      </c>
      <c r="X1724" s="14">
        <v>98.586751618167995</v>
      </c>
      <c r="Y1724" s="19">
        <f t="shared" si="53"/>
        <v>-0.98586751618167989</v>
      </c>
      <c r="Z1724" s="19">
        <v>-0.9859</v>
      </c>
      <c r="AA1724" t="s">
        <v>13382</v>
      </c>
      <c r="AB1724" s="121">
        <v>4</v>
      </c>
    </row>
    <row r="1725" spans="1:28" ht="20.25">
      <c r="A1725">
        <v>4797</v>
      </c>
      <c r="B1725" t="s">
        <v>5024</v>
      </c>
      <c r="C1725" t="s">
        <v>5025</v>
      </c>
      <c r="D1725" t="str">
        <f t="shared" si="52"/>
        <v>Swapcoinz SPAZ</v>
      </c>
      <c r="E1725" s="3" t="s">
        <v>8887</v>
      </c>
      <c r="F1725" s="3" t="s">
        <v>8883</v>
      </c>
      <c r="G1725" s="3" t="s">
        <v>8883</v>
      </c>
      <c r="H1725" s="4">
        <v>1949</v>
      </c>
      <c r="I1725" s="4">
        <v>3756.2246635585748</v>
      </c>
      <c r="J1725" s="6">
        <v>43904</v>
      </c>
      <c r="K1725" s="7">
        <v>2.6914347854100002E-4</v>
      </c>
      <c r="L1725" s="7">
        <v>2082</v>
      </c>
      <c r="M1725" s="7">
        <v>3702.1541349433401</v>
      </c>
      <c r="N1725" s="9">
        <v>44489</v>
      </c>
      <c r="O1725" s="10">
        <v>1.298885534460277</v>
      </c>
      <c r="P1725" s="10">
        <v>2652</v>
      </c>
      <c r="Q1725" s="10">
        <v>0</v>
      </c>
      <c r="R1725" s="10">
        <v>4825.9966821466596</v>
      </c>
      <c r="S1725" s="18">
        <v>4825.9966821466596</v>
      </c>
      <c r="T1725" s="13">
        <v>44687</v>
      </c>
      <c r="U1725" s="14">
        <v>1.4416368940060939E-2</v>
      </c>
      <c r="V1725" s="14">
        <v>2629</v>
      </c>
      <c r="W1725" s="14">
        <v>0</v>
      </c>
      <c r="X1725" s="14">
        <v>98.890097044151673</v>
      </c>
      <c r="Y1725" s="19">
        <f t="shared" si="53"/>
        <v>-0.9889009704415167</v>
      </c>
      <c r="Z1725" s="19">
        <v>-0.9889</v>
      </c>
      <c r="AA1725" t="s">
        <v>13383</v>
      </c>
      <c r="AB1725" s="121">
        <v>4</v>
      </c>
    </row>
    <row r="1726" spans="1:28" ht="20.25">
      <c r="A1726">
        <v>831</v>
      </c>
      <c r="B1726" t="s">
        <v>442</v>
      </c>
      <c r="C1726" t="s">
        <v>443</v>
      </c>
      <c r="D1726" t="str">
        <f t="shared" si="52"/>
        <v>Wild Beast Block WBB</v>
      </c>
      <c r="E1726" s="3" t="s">
        <v>8882</v>
      </c>
      <c r="F1726" s="3" t="s">
        <v>8883</v>
      </c>
      <c r="G1726" s="3" t="s">
        <v>8883</v>
      </c>
      <c r="H1726" s="4">
        <v>1950</v>
      </c>
      <c r="I1726" s="4">
        <v>3727.85427542968</v>
      </c>
      <c r="J1726" s="6">
        <v>44007</v>
      </c>
      <c r="K1726" s="7">
        <v>4.9860560420300001E-3</v>
      </c>
      <c r="L1726" s="7">
        <v>2132</v>
      </c>
      <c r="M1726" s="7">
        <v>930.01571236548398</v>
      </c>
      <c r="N1726" s="9">
        <v>44247</v>
      </c>
      <c r="O1726" s="10">
        <v>0.12481558</v>
      </c>
      <c r="P1726" s="10">
        <v>2566</v>
      </c>
      <c r="Q1726" s="10">
        <v>8470.91</v>
      </c>
      <c r="R1726" s="10">
        <v>25.032927618114609</v>
      </c>
      <c r="S1726" s="18">
        <v>25.032927618114609</v>
      </c>
      <c r="T1726" s="13">
        <v>44687</v>
      </c>
      <c r="U1726" s="14">
        <v>1.5612138407385481E-2</v>
      </c>
      <c r="V1726" s="14">
        <v>2341</v>
      </c>
      <c r="W1726" s="14">
        <v>2884.88</v>
      </c>
      <c r="X1726" s="14">
        <v>87.491835228113757</v>
      </c>
      <c r="Y1726" s="19">
        <f t="shared" si="53"/>
        <v>-0.87491835228113757</v>
      </c>
      <c r="Z1726" s="19">
        <v>-0.87490000000000001</v>
      </c>
      <c r="AA1726" t="s">
        <v>13384</v>
      </c>
      <c r="AB1726" s="121">
        <v>4</v>
      </c>
    </row>
    <row r="1727" spans="1:28" ht="20.25">
      <c r="A1727">
        <v>3778</v>
      </c>
      <c r="B1727" t="s">
        <v>4029</v>
      </c>
      <c r="C1727" t="s">
        <v>4029</v>
      </c>
      <c r="D1727" t="str">
        <f t="shared" si="52"/>
        <v>EVOS EVOS</v>
      </c>
      <c r="E1727" s="3" t="s">
        <v>3686</v>
      </c>
      <c r="F1727" s="3" t="s">
        <v>8883</v>
      </c>
      <c r="G1727" s="3" t="s">
        <v>8883</v>
      </c>
      <c r="H1727" s="4">
        <v>1951</v>
      </c>
      <c r="I1727" s="4">
        <v>3528.0646648320389</v>
      </c>
      <c r="J1727" s="6">
        <v>43528</v>
      </c>
      <c r="K1727" s="7">
        <v>2.74012995586E-2</v>
      </c>
      <c r="L1727" s="7">
        <v>2880</v>
      </c>
      <c r="M1727" s="7">
        <v>0</v>
      </c>
      <c r="N1727" s="9">
        <v>43540</v>
      </c>
      <c r="O1727" s="10">
        <v>3.3739727018200001E-2</v>
      </c>
      <c r="P1727" s="10">
        <v>2311</v>
      </c>
      <c r="Q1727" s="10">
        <v>245831.96086893699</v>
      </c>
      <c r="R1727" s="10">
        <v>1.2313184980896521</v>
      </c>
      <c r="S1727" s="18">
        <v>1.2313184980896521</v>
      </c>
      <c r="T1727" s="13">
        <v>44162</v>
      </c>
      <c r="U1727" s="14">
        <v>1.7108624612999999E-4</v>
      </c>
      <c r="V1727" s="14">
        <v>2381</v>
      </c>
      <c r="W1727" s="14">
        <v>1814.673899497076</v>
      </c>
      <c r="X1727" s="14">
        <v>99.492923442926156</v>
      </c>
      <c r="Y1727" s="19">
        <f t="shared" si="53"/>
        <v>-0.99492923442926151</v>
      </c>
      <c r="Z1727" s="19">
        <v>-0.99490000000000001</v>
      </c>
      <c r="AA1727" t="s">
        <v>13385</v>
      </c>
      <c r="AB1727" s="121">
        <v>4</v>
      </c>
    </row>
    <row r="1728" spans="1:28" ht="20.25">
      <c r="A1728">
        <v>1509</v>
      </c>
      <c r="B1728" t="s">
        <v>884</v>
      </c>
      <c r="C1728" t="s">
        <v>885</v>
      </c>
      <c r="D1728" t="str">
        <f t="shared" si="52"/>
        <v>BenjiRolls BENJI</v>
      </c>
      <c r="E1728" s="3" t="s">
        <v>8887</v>
      </c>
      <c r="F1728" s="3" t="s">
        <v>8883</v>
      </c>
      <c r="G1728" s="3" t="s">
        <v>8883</v>
      </c>
      <c r="H1728" s="4">
        <v>1952</v>
      </c>
      <c r="I1728" s="4">
        <v>3509.5138467982329</v>
      </c>
      <c r="J1728" s="6">
        <v>43320</v>
      </c>
      <c r="K1728" s="7">
        <v>1.9064017105847599E-3</v>
      </c>
      <c r="L1728" s="7">
        <v>1796</v>
      </c>
      <c r="M1728" s="7">
        <v>38654.390096919553</v>
      </c>
      <c r="N1728" s="9">
        <v>43323</v>
      </c>
      <c r="O1728" s="10">
        <v>2.0495774224400499E-3</v>
      </c>
      <c r="P1728" s="10">
        <v>2511</v>
      </c>
      <c r="Q1728" s="10">
        <v>41557.435025871557</v>
      </c>
      <c r="R1728" s="10">
        <v>1.075102593047597</v>
      </c>
      <c r="S1728" s="18">
        <v>1.075102593047597</v>
      </c>
      <c r="T1728" s="13">
        <v>43924</v>
      </c>
      <c r="U1728" s="16">
        <v>6.7954040301999998E-5</v>
      </c>
      <c r="V1728" s="14">
        <v>2399</v>
      </c>
      <c r="W1728" s="16">
        <v>1377.84285857024</v>
      </c>
      <c r="X1728" s="16">
        <v>96.684485320827761</v>
      </c>
      <c r="Y1728" s="19">
        <f t="shared" si="53"/>
        <v>-0.96684485320827762</v>
      </c>
      <c r="Z1728" s="19">
        <v>-0.96679999999999999</v>
      </c>
      <c r="AA1728" t="s">
        <v>13386</v>
      </c>
      <c r="AB1728" s="121">
        <v>4</v>
      </c>
    </row>
    <row r="1729" spans="1:28" ht="20.25">
      <c r="A1729">
        <v>1674</v>
      </c>
      <c r="B1729" t="s">
        <v>1054</v>
      </c>
      <c r="C1729" t="s">
        <v>1055</v>
      </c>
      <c r="D1729" t="str">
        <f t="shared" si="52"/>
        <v>Cannation CNNC</v>
      </c>
      <c r="E1729" s="3" t="s">
        <v>8887</v>
      </c>
      <c r="F1729" s="3" t="s">
        <v>8883</v>
      </c>
      <c r="G1729" s="3" t="s">
        <v>8883</v>
      </c>
      <c r="H1729" s="4">
        <v>1953</v>
      </c>
      <c r="I1729" s="4">
        <v>3432.8039085371802</v>
      </c>
      <c r="J1729" s="6">
        <v>43326</v>
      </c>
      <c r="K1729" s="7">
        <v>8.1474000000000008E-3</v>
      </c>
      <c r="L1729" s="7">
        <v>1922</v>
      </c>
      <c r="M1729" s="7">
        <v>20738.007212100001</v>
      </c>
      <c r="N1729" s="9">
        <v>43392</v>
      </c>
      <c r="O1729" s="10">
        <v>1.7056999999999999E-2</v>
      </c>
      <c r="P1729" s="10">
        <v>2537</v>
      </c>
      <c r="Q1729" s="10">
        <v>26439.591331399999</v>
      </c>
      <c r="R1729" s="10">
        <v>2.0935513169845592</v>
      </c>
      <c r="S1729" s="18">
        <v>2.0935513169845592</v>
      </c>
      <c r="T1729" s="13">
        <v>44028</v>
      </c>
      <c r="U1729" s="14">
        <v>6.3537396788199997E-4</v>
      </c>
      <c r="V1729" s="14">
        <v>2390</v>
      </c>
      <c r="W1729" s="14">
        <v>1581.29475570864</v>
      </c>
      <c r="X1729" s="14">
        <v>96.274995791276325</v>
      </c>
      <c r="Y1729" s="19">
        <f t="shared" si="53"/>
        <v>-0.9627499579127633</v>
      </c>
      <c r="Z1729" s="19">
        <v>-0.9627</v>
      </c>
      <c r="AA1729" t="s">
        <v>13387</v>
      </c>
      <c r="AB1729" s="121">
        <v>4</v>
      </c>
    </row>
    <row r="1730" spans="1:28" ht="20.25">
      <c r="A1730">
        <v>986</v>
      </c>
      <c r="B1730" t="s">
        <v>502</v>
      </c>
      <c r="C1730" t="s">
        <v>503</v>
      </c>
      <c r="D1730" t="str">
        <f t="shared" ref="D1730:D1793" si="54">_xlfn.TEXTJOIN(" ",TRUE,B1730,C1730)</f>
        <v>CrevaCoin CREVA</v>
      </c>
      <c r="E1730" s="3" t="s">
        <v>8887</v>
      </c>
      <c r="F1730" s="3" t="s">
        <v>8883</v>
      </c>
      <c r="G1730" s="3" t="s">
        <v>8883</v>
      </c>
      <c r="H1730" s="4">
        <v>1955</v>
      </c>
      <c r="I1730" s="4">
        <v>3297.8350317437598</v>
      </c>
      <c r="J1730" s="6">
        <v>43449</v>
      </c>
      <c r="K1730" s="8">
        <v>3.1832082705399999E-5</v>
      </c>
      <c r="L1730" s="7">
        <v>2129</v>
      </c>
      <c r="M1730" s="7">
        <v>1177.2965057926201</v>
      </c>
      <c r="N1730" s="9">
        <v>44510</v>
      </c>
      <c r="O1730" s="10">
        <v>6.8789625938999995E-4</v>
      </c>
      <c r="P1730" s="10">
        <v>2543</v>
      </c>
      <c r="Q1730" s="10">
        <v>23620.86</v>
      </c>
      <c r="R1730" s="10">
        <v>21.610155570288999</v>
      </c>
      <c r="S1730" s="18">
        <v>21.610155570288999</v>
      </c>
      <c r="T1730" s="13">
        <v>44585</v>
      </c>
      <c r="U1730" s="14">
        <v>3.3184059565661498E-4</v>
      </c>
      <c r="V1730" s="14">
        <v>2163</v>
      </c>
      <c r="W1730" s="14">
        <v>13338.79</v>
      </c>
      <c r="X1730" s="14">
        <v>51.760081389179447</v>
      </c>
      <c r="Y1730" s="19">
        <f t="shared" ref="Y1730:Y1793" si="55">X1730/-100</f>
        <v>-0.51760081389179446</v>
      </c>
      <c r="Z1730" s="19">
        <v>-0.51759999999999995</v>
      </c>
      <c r="AA1730" t="s">
        <v>13388</v>
      </c>
      <c r="AB1730" s="121">
        <v>4</v>
      </c>
    </row>
    <row r="1731" spans="1:28" ht="20.25">
      <c r="A1731">
        <v>4766</v>
      </c>
      <c r="B1731" t="s">
        <v>4994</v>
      </c>
      <c r="C1731" t="s">
        <v>4994</v>
      </c>
      <c r="D1731" t="str">
        <f t="shared" si="54"/>
        <v>KAASO KAASO</v>
      </c>
      <c r="E1731" s="3" t="s">
        <v>8887</v>
      </c>
      <c r="F1731" s="3" t="s">
        <v>8883</v>
      </c>
      <c r="G1731" s="3" t="s">
        <v>8883</v>
      </c>
      <c r="H1731" s="4">
        <v>1956</v>
      </c>
      <c r="I1731" s="4">
        <v>3288.441556972225</v>
      </c>
      <c r="J1731" s="6">
        <v>43748</v>
      </c>
      <c r="K1731" s="7">
        <v>0.63044965897500005</v>
      </c>
      <c r="L1731" s="7">
        <v>2894</v>
      </c>
      <c r="M1731" s="7">
        <v>0</v>
      </c>
      <c r="N1731" s="9">
        <v>43749</v>
      </c>
      <c r="O1731" s="10">
        <v>4.6782784691400003</v>
      </c>
      <c r="P1731" s="10">
        <v>3280</v>
      </c>
      <c r="Q1731" s="10">
        <v>0</v>
      </c>
      <c r="R1731" s="10">
        <v>7.4205424692370459</v>
      </c>
      <c r="S1731" s="18">
        <v>7.4205424692370459</v>
      </c>
      <c r="T1731" s="13">
        <v>43935</v>
      </c>
      <c r="U1731" s="16">
        <v>1.3654213772E-5</v>
      </c>
      <c r="V1731" s="14">
        <v>2413</v>
      </c>
      <c r="W1731" s="16">
        <v>1168.8006988832001</v>
      </c>
      <c r="X1731" s="16">
        <v>99.999708135933716</v>
      </c>
      <c r="Y1731" s="19">
        <f t="shared" si="55"/>
        <v>-0.99999708135933718</v>
      </c>
      <c r="Z1731" s="19">
        <v>-1</v>
      </c>
      <c r="AA1731" t="s">
        <v>13389</v>
      </c>
      <c r="AB1731" s="121">
        <v>4</v>
      </c>
    </row>
    <row r="1732" spans="1:28" ht="20.25">
      <c r="A1732">
        <v>1825</v>
      </c>
      <c r="B1732" t="s">
        <v>1255</v>
      </c>
      <c r="C1732" t="s">
        <v>1256</v>
      </c>
      <c r="D1732" t="str">
        <f t="shared" si="54"/>
        <v>LiteBitcoin LBTC</v>
      </c>
      <c r="E1732" s="3" t="s">
        <v>8887</v>
      </c>
      <c r="F1732" s="3" t="s">
        <v>8883</v>
      </c>
      <c r="G1732" s="3" t="s">
        <v>8883</v>
      </c>
      <c r="H1732" s="4">
        <v>1957</v>
      </c>
      <c r="I1732" s="4">
        <v>3280.4897171804319</v>
      </c>
      <c r="J1732" s="6">
        <v>43503</v>
      </c>
      <c r="K1732" s="8">
        <v>6.7967409709299997E-5</v>
      </c>
      <c r="L1732" s="7">
        <v>2104</v>
      </c>
      <c r="M1732" s="7">
        <v>1966.9994680615689</v>
      </c>
      <c r="N1732" s="9">
        <v>43706</v>
      </c>
      <c r="O1732" s="10">
        <v>1.5381952216700001E-3</v>
      </c>
      <c r="P1732" s="10">
        <v>2505</v>
      </c>
      <c r="Q1732" s="10">
        <v>44515.881887223673</v>
      </c>
      <c r="R1732" s="10">
        <v>22.631364476724031</v>
      </c>
      <c r="S1732" s="18">
        <v>22.631364476724031</v>
      </c>
      <c r="T1732" s="13">
        <v>43932</v>
      </c>
      <c r="U1732" s="16">
        <v>7.2118704210999995E-5</v>
      </c>
      <c r="V1732" s="14">
        <v>2366</v>
      </c>
      <c r="W1732" s="16">
        <v>2087.1393131952218</v>
      </c>
      <c r="X1732" s="16">
        <v>95.311472614464265</v>
      </c>
      <c r="Y1732" s="19">
        <f t="shared" si="55"/>
        <v>-0.95311472614464265</v>
      </c>
      <c r="Z1732" s="19">
        <v>-0.95309999999999995</v>
      </c>
      <c r="AA1732" t="s">
        <v>13390</v>
      </c>
      <c r="AB1732" s="121">
        <v>4</v>
      </c>
    </row>
    <row r="1733" spans="1:28" ht="20.25">
      <c r="A1733">
        <v>1254</v>
      </c>
      <c r="B1733" t="s">
        <v>680</v>
      </c>
      <c r="C1733" t="s">
        <v>681</v>
      </c>
      <c r="D1733" t="str">
        <f t="shared" si="54"/>
        <v>PlatinumBAR XPTX</v>
      </c>
      <c r="E1733" s="3" t="s">
        <v>8887</v>
      </c>
      <c r="F1733" s="3" t="s">
        <v>8883</v>
      </c>
      <c r="G1733" s="3" t="s">
        <v>8883</v>
      </c>
      <c r="H1733" s="4">
        <v>1958</v>
      </c>
      <c r="I1733" s="4">
        <v>3233.2892653484</v>
      </c>
      <c r="J1733" s="6">
        <v>43339</v>
      </c>
      <c r="K1733" s="7">
        <v>0.25456699999999999</v>
      </c>
      <c r="L1733" s="7">
        <v>1247</v>
      </c>
      <c r="M1733" s="7">
        <v>344940.76439600001</v>
      </c>
      <c r="N1733" s="9">
        <v>43340</v>
      </c>
      <c r="O1733" s="10">
        <v>0.68995499999999998</v>
      </c>
      <c r="P1733" s="10">
        <v>2166</v>
      </c>
      <c r="Q1733" s="10">
        <v>493773.48928799998</v>
      </c>
      <c r="R1733" s="10">
        <v>2.7103080917793738</v>
      </c>
      <c r="S1733" s="18">
        <v>2.7103080917793738</v>
      </c>
      <c r="T1733" s="13">
        <v>44101</v>
      </c>
      <c r="U1733" s="14">
        <v>1.0632E-4</v>
      </c>
      <c r="V1733" s="14">
        <v>2479</v>
      </c>
      <c r="W1733" s="14">
        <v>232.76406157</v>
      </c>
      <c r="X1733" s="14">
        <v>99.984590299367355</v>
      </c>
      <c r="Y1733" s="19">
        <f t="shared" si="55"/>
        <v>-0.9998459029936736</v>
      </c>
      <c r="Z1733" s="19">
        <v>-0.99980000000000002</v>
      </c>
      <c r="AA1733" t="s">
        <v>13391</v>
      </c>
      <c r="AB1733" s="121">
        <v>4</v>
      </c>
    </row>
    <row r="1734" spans="1:28" ht="20.25">
      <c r="A1734">
        <v>1515</v>
      </c>
      <c r="B1734" t="s">
        <v>894</v>
      </c>
      <c r="C1734" t="s">
        <v>895</v>
      </c>
      <c r="D1734" t="str">
        <f t="shared" si="54"/>
        <v>iBank IBANK</v>
      </c>
      <c r="E1734" s="3" t="s">
        <v>8887</v>
      </c>
      <c r="F1734" s="3" t="s">
        <v>8883</v>
      </c>
      <c r="G1734" s="3" t="s">
        <v>8883</v>
      </c>
      <c r="H1734" s="4">
        <v>1959</v>
      </c>
      <c r="I1734" s="4">
        <v>3088.7093644397</v>
      </c>
      <c r="J1734" s="6">
        <v>43451</v>
      </c>
      <c r="K1734" s="7">
        <v>1.07154865275E-3</v>
      </c>
      <c r="L1734" s="7">
        <v>2057</v>
      </c>
      <c r="M1734" s="7">
        <v>5302.4213373840203</v>
      </c>
      <c r="N1734" s="9">
        <v>43607</v>
      </c>
      <c r="O1734" s="10">
        <v>5.4180373765000001E-3</v>
      </c>
      <c r="P1734" s="10">
        <v>2562</v>
      </c>
      <c r="Q1734" s="10">
        <v>9365.8216103529103</v>
      </c>
      <c r="R1734" s="10">
        <v>5.0562681989242977</v>
      </c>
      <c r="S1734" s="18">
        <v>5.0562681989242977</v>
      </c>
      <c r="T1734" s="13">
        <v>43944</v>
      </c>
      <c r="U1734" s="14">
        <v>1.4282940054600001E-4</v>
      </c>
      <c r="V1734" s="14">
        <v>2451</v>
      </c>
      <c r="W1734" s="14">
        <v>671.68261098933101</v>
      </c>
      <c r="X1734" s="14">
        <v>97.363816625453666</v>
      </c>
      <c r="Y1734" s="19">
        <f t="shared" si="55"/>
        <v>-0.9736381662545367</v>
      </c>
      <c r="Z1734" s="19">
        <v>-0.97360000000000002</v>
      </c>
      <c r="AA1734" t="s">
        <v>13392</v>
      </c>
      <c r="AB1734" s="121">
        <v>4</v>
      </c>
    </row>
    <row r="1735" spans="1:28" ht="20.25">
      <c r="A1735">
        <v>1657</v>
      </c>
      <c r="B1735" t="s">
        <v>1036</v>
      </c>
      <c r="C1735" t="s">
        <v>1037</v>
      </c>
      <c r="D1735" t="str">
        <f t="shared" si="54"/>
        <v>Bitvolt VOLT</v>
      </c>
      <c r="E1735" s="3" t="s">
        <v>8887</v>
      </c>
      <c r="F1735" s="3" t="s">
        <v>8883</v>
      </c>
      <c r="G1735" s="3" t="s">
        <v>8883</v>
      </c>
      <c r="H1735" s="4">
        <v>1960</v>
      </c>
      <c r="I1735" s="4">
        <v>3019.4180628519398</v>
      </c>
      <c r="J1735" s="6">
        <v>43457</v>
      </c>
      <c r="K1735" s="8">
        <v>7.9408664798100002E-5</v>
      </c>
      <c r="L1735" s="7">
        <v>2123</v>
      </c>
      <c r="M1735" s="7">
        <v>1326.4434081516099</v>
      </c>
      <c r="N1735" s="9">
        <v>43563</v>
      </c>
      <c r="O1735" s="10">
        <v>8.9979811710099995E-4</v>
      </c>
      <c r="P1735" s="10">
        <v>2568</v>
      </c>
      <c r="Q1735" s="10">
        <v>6131.7145500802299</v>
      </c>
      <c r="R1735" s="10">
        <v>11.33123342885535</v>
      </c>
      <c r="S1735" s="18">
        <v>11.33123342885535</v>
      </c>
      <c r="T1735" s="13">
        <v>43907</v>
      </c>
      <c r="U1735" s="16">
        <v>5.0556762508200002E-5</v>
      </c>
      <c r="V1735" s="14">
        <v>2433</v>
      </c>
      <c r="W1735" s="16">
        <v>863.14384637465196</v>
      </c>
      <c r="X1735" s="16">
        <v>94.381321593438599</v>
      </c>
      <c r="Y1735" s="19">
        <f t="shared" si="55"/>
        <v>-0.94381321593438594</v>
      </c>
      <c r="Z1735" s="19">
        <v>-0.94379999999999997</v>
      </c>
      <c r="AA1735" t="s">
        <v>13393</v>
      </c>
      <c r="AB1735" s="121">
        <v>4</v>
      </c>
    </row>
    <row r="1736" spans="1:28" ht="20.25">
      <c r="A1736">
        <v>3413</v>
      </c>
      <c r="B1736" t="s">
        <v>3521</v>
      </c>
      <c r="C1736" t="s">
        <v>3522</v>
      </c>
      <c r="D1736" t="str">
        <f t="shared" si="54"/>
        <v>nDEX NDX</v>
      </c>
      <c r="E1736" s="3" t="s">
        <v>8894</v>
      </c>
      <c r="F1736" s="3" t="s">
        <v>8883</v>
      </c>
      <c r="G1736" s="3" t="s">
        <v>8883</v>
      </c>
      <c r="H1736" s="4">
        <v>1961</v>
      </c>
      <c r="I1736" s="4">
        <v>2995.1769415643412</v>
      </c>
      <c r="J1736" s="6">
        <v>43914</v>
      </c>
      <c r="K1736" s="8">
        <v>8.3245868332000004E-8</v>
      </c>
      <c r="L1736" s="7">
        <v>2126</v>
      </c>
      <c r="M1736" s="7">
        <v>1247.862829547824</v>
      </c>
      <c r="N1736" s="9">
        <v>44246</v>
      </c>
      <c r="O1736" s="10">
        <v>5.5826702304000002E-4</v>
      </c>
      <c r="P1736" s="10">
        <v>1363</v>
      </c>
      <c r="Q1736" s="10">
        <v>8374005.3455999987</v>
      </c>
      <c r="R1736" s="10">
        <v>6706.243015131121</v>
      </c>
      <c r="S1736" s="18">
        <v>6706.243015131121</v>
      </c>
      <c r="T1736" s="13">
        <v>44255</v>
      </c>
      <c r="U1736" s="14">
        <v>2.2897431507999999E-4</v>
      </c>
      <c r="V1736" s="14">
        <v>842</v>
      </c>
      <c r="W1736" s="14">
        <v>3434614.7261999999</v>
      </c>
      <c r="X1736" s="14">
        <v>58.984803753383453</v>
      </c>
      <c r="Y1736" s="19">
        <f t="shared" si="55"/>
        <v>-0.58984803753383452</v>
      </c>
      <c r="Z1736" s="19">
        <v>-0.58979999999999999</v>
      </c>
      <c r="AA1736" t="s">
        <v>13394</v>
      </c>
      <c r="AB1736" s="121">
        <v>4</v>
      </c>
    </row>
    <row r="1737" spans="1:28" ht="20.25">
      <c r="A1737">
        <v>1528</v>
      </c>
      <c r="B1737" t="s">
        <v>912</v>
      </c>
      <c r="C1737" t="s">
        <v>913</v>
      </c>
      <c r="D1737" t="str">
        <f t="shared" si="54"/>
        <v>Iconic ICON</v>
      </c>
      <c r="E1737" s="3" t="s">
        <v>8887</v>
      </c>
      <c r="F1737" s="3" t="s">
        <v>8883</v>
      </c>
      <c r="G1737" s="3" t="s">
        <v>8883</v>
      </c>
      <c r="H1737" s="4">
        <v>1962</v>
      </c>
      <c r="I1737" s="4">
        <v>2964.46765</v>
      </c>
      <c r="J1737" s="6">
        <v>43368</v>
      </c>
      <c r="K1737" s="7">
        <v>2.49301E-2</v>
      </c>
      <c r="L1737" s="7">
        <v>1935</v>
      </c>
      <c r="M1737" s="7">
        <v>19255.284595100002</v>
      </c>
      <c r="N1737" s="9">
        <v>43373</v>
      </c>
      <c r="O1737" s="10">
        <v>5.8992299999999998E-2</v>
      </c>
      <c r="P1737" s="10">
        <v>2547</v>
      </c>
      <c r="Q1737" s="10">
        <v>20230.060847799999</v>
      </c>
      <c r="R1737" s="10">
        <v>2.3663081977208269</v>
      </c>
      <c r="S1737" s="18">
        <v>2.3663081977208269</v>
      </c>
      <c r="T1737" s="13">
        <v>44022</v>
      </c>
      <c r="U1737" s="14">
        <v>1.4669860207100001E-3</v>
      </c>
      <c r="V1737" s="14">
        <v>2430</v>
      </c>
      <c r="W1737" s="14">
        <v>880.49750996160105</v>
      </c>
      <c r="X1737" s="14">
        <v>97.513258474902656</v>
      </c>
      <c r="Y1737" s="19">
        <f t="shared" si="55"/>
        <v>-0.97513258474902653</v>
      </c>
      <c r="Z1737" s="19">
        <v>-0.97509999999999997</v>
      </c>
      <c r="AA1737" t="s">
        <v>13395</v>
      </c>
      <c r="AB1737" s="121">
        <v>4</v>
      </c>
    </row>
    <row r="1738" spans="1:28" ht="20.25">
      <c r="A1738">
        <v>3129</v>
      </c>
      <c r="B1738" t="s">
        <v>3051</v>
      </c>
      <c r="C1738" t="s">
        <v>3052</v>
      </c>
      <c r="D1738" t="str">
        <f t="shared" si="54"/>
        <v>Nyerium NYEX</v>
      </c>
      <c r="E1738" s="3" t="s">
        <v>8884</v>
      </c>
      <c r="F1738" s="3" t="s">
        <v>8883</v>
      </c>
      <c r="G1738" s="3" t="s">
        <v>8883</v>
      </c>
      <c r="H1738" s="4">
        <v>1963</v>
      </c>
      <c r="I1738" s="4">
        <v>2952.2986865336979</v>
      </c>
      <c r="J1738" s="6">
        <v>43912</v>
      </c>
      <c r="K1738" s="8">
        <v>6.0652762411899999E-5</v>
      </c>
      <c r="L1738" s="7">
        <v>2114</v>
      </c>
      <c r="M1738" s="7">
        <v>1618.9100916330719</v>
      </c>
      <c r="N1738" s="9">
        <v>44313</v>
      </c>
      <c r="O1738" s="10">
        <v>8.7970367991799994E-3</v>
      </c>
      <c r="P1738" s="10">
        <v>2281</v>
      </c>
      <c r="Q1738" s="10">
        <v>284218.95328692987</v>
      </c>
      <c r="R1738" s="10">
        <v>145.039342799233</v>
      </c>
      <c r="S1738" s="18">
        <v>145.039342799233</v>
      </c>
      <c r="T1738" s="13">
        <v>44396</v>
      </c>
      <c r="U1738" s="14">
        <v>3.0816197356000003E-4</v>
      </c>
      <c r="V1738" s="14">
        <v>2197</v>
      </c>
      <c r="W1738" s="14">
        <v>10402.28088757162</v>
      </c>
      <c r="X1738" s="14">
        <v>96.496979828608602</v>
      </c>
      <c r="Y1738" s="19">
        <f t="shared" si="55"/>
        <v>-0.96496979828608598</v>
      </c>
      <c r="Z1738" s="19">
        <v>-0.96499999999999997</v>
      </c>
      <c r="AA1738" t="s">
        <v>13396</v>
      </c>
      <c r="AB1738" s="121">
        <v>4</v>
      </c>
    </row>
    <row r="1739" spans="1:28" ht="20.25">
      <c r="A1739">
        <v>3329</v>
      </c>
      <c r="B1739" t="s">
        <v>3395</v>
      </c>
      <c r="C1739" t="s">
        <v>3164</v>
      </c>
      <c r="D1739" t="str">
        <f t="shared" si="54"/>
        <v>Fantasy Sports DFS</v>
      </c>
      <c r="E1739" s="3" t="s">
        <v>8889</v>
      </c>
      <c r="F1739" s="3" t="s">
        <v>8892</v>
      </c>
      <c r="G1739" s="3" t="s">
        <v>8883</v>
      </c>
      <c r="H1739" s="4">
        <v>1965</v>
      </c>
      <c r="I1739" s="4">
        <v>2806.3813311335439</v>
      </c>
      <c r="J1739" s="6">
        <v>44040</v>
      </c>
      <c r="K1739" s="7">
        <v>3.29612770256E-4</v>
      </c>
      <c r="L1739" s="7">
        <v>2118</v>
      </c>
      <c r="M1739" s="7">
        <v>1493.815151963769</v>
      </c>
      <c r="N1739" s="9">
        <v>44314</v>
      </c>
      <c r="O1739" s="10">
        <v>0.11805475848205001</v>
      </c>
      <c r="P1739" s="10">
        <v>2103</v>
      </c>
      <c r="Q1739" s="10">
        <v>653082.53317943856</v>
      </c>
      <c r="R1739" s="10">
        <v>358.1619680280001</v>
      </c>
      <c r="S1739" s="18">
        <v>358.1619680280001</v>
      </c>
      <c r="T1739" s="13">
        <v>44464</v>
      </c>
      <c r="U1739" s="14">
        <v>4.9284155739999997E-3</v>
      </c>
      <c r="V1739" s="14">
        <v>2028</v>
      </c>
      <c r="W1739" s="14">
        <v>27278.93087722878</v>
      </c>
      <c r="X1739" s="14">
        <v>95.825313915872883</v>
      </c>
      <c r="Y1739" s="19">
        <f t="shared" si="55"/>
        <v>-0.95825313915872878</v>
      </c>
      <c r="Z1739" s="19">
        <v>-0.95830000000000004</v>
      </c>
      <c r="AA1739" t="s">
        <v>13397</v>
      </c>
      <c r="AB1739" s="121">
        <v>4</v>
      </c>
    </row>
    <row r="1740" spans="1:28" ht="20.25">
      <c r="A1740">
        <v>113</v>
      </c>
      <c r="B1740" t="s">
        <v>119</v>
      </c>
      <c r="C1740" t="s">
        <v>120</v>
      </c>
      <c r="D1740" t="str">
        <f t="shared" si="54"/>
        <v>SmartCoin SMC</v>
      </c>
      <c r="E1740" s="3" t="s">
        <v>8882</v>
      </c>
      <c r="F1740" s="3" t="s">
        <v>8883</v>
      </c>
      <c r="G1740" s="3" t="s">
        <v>8883</v>
      </c>
      <c r="H1740" s="4">
        <v>1966</v>
      </c>
      <c r="I1740" s="4">
        <v>2798.8038833140258</v>
      </c>
      <c r="J1740" s="6">
        <v>43919</v>
      </c>
      <c r="K1740" s="8">
        <v>5.91424903708E-5</v>
      </c>
      <c r="L1740" s="7">
        <v>2116</v>
      </c>
      <c r="M1740" s="7">
        <v>1519.9150245453859</v>
      </c>
      <c r="N1740" s="9">
        <v>44290</v>
      </c>
      <c r="O1740" s="10">
        <v>3.9951124471050002E-2</v>
      </c>
      <c r="P1740" s="10">
        <v>1968</v>
      </c>
      <c r="Q1740" s="10">
        <v>1161826.8101286411</v>
      </c>
      <c r="R1740" s="10">
        <v>675.50629370816591</v>
      </c>
      <c r="S1740" s="18">
        <v>675.50629370816591</v>
      </c>
      <c r="T1740" s="13">
        <v>44467</v>
      </c>
      <c r="U1740" s="14">
        <v>3.2780867769099998E-3</v>
      </c>
      <c r="V1740" s="14">
        <v>1762</v>
      </c>
      <c r="W1740" s="14">
        <v>95363.834484594816</v>
      </c>
      <c r="X1740" s="14">
        <v>91.794757168135732</v>
      </c>
      <c r="Y1740" s="19">
        <f t="shared" si="55"/>
        <v>-0.91794757168135732</v>
      </c>
      <c r="Z1740" s="19">
        <v>-0.91790000000000005</v>
      </c>
      <c r="AA1740" t="s">
        <v>13398</v>
      </c>
      <c r="AB1740" s="121">
        <v>4</v>
      </c>
    </row>
    <row r="1741" spans="1:28" ht="20.25">
      <c r="A1741">
        <v>2140</v>
      </c>
      <c r="B1741" t="s">
        <v>1680</v>
      </c>
      <c r="C1741" t="s">
        <v>1680</v>
      </c>
      <c r="D1741" t="str">
        <f t="shared" si="54"/>
        <v>SONO SONO</v>
      </c>
      <c r="E1741" s="3" t="s">
        <v>8887</v>
      </c>
      <c r="F1741" s="3" t="s">
        <v>8883</v>
      </c>
      <c r="G1741" s="3" t="s">
        <v>8883</v>
      </c>
      <c r="H1741" s="4">
        <v>1968</v>
      </c>
      <c r="I1741" s="4">
        <v>2658.2685116562702</v>
      </c>
      <c r="J1741" s="6">
        <v>43326</v>
      </c>
      <c r="K1741" s="7">
        <v>0.13275999999999999</v>
      </c>
      <c r="L1741" s="7">
        <v>2905</v>
      </c>
      <c r="M1741" s="7">
        <v>0</v>
      </c>
      <c r="N1741" s="9">
        <v>43330</v>
      </c>
      <c r="O1741" s="10">
        <v>0.277841</v>
      </c>
      <c r="P1741" s="10">
        <v>2741</v>
      </c>
      <c r="Q1741" s="10">
        <v>0</v>
      </c>
      <c r="R1741" s="10">
        <v>2.0928065682434469</v>
      </c>
      <c r="S1741" s="18">
        <v>2.0928065682434469</v>
      </c>
      <c r="T1741" s="13">
        <v>44616</v>
      </c>
      <c r="U1741" s="14">
        <v>3.44592177282867E-4</v>
      </c>
      <c r="V1741" s="14">
        <v>2439</v>
      </c>
      <c r="W1741" s="14">
        <v>799.17</v>
      </c>
      <c r="X1741" s="14">
        <v>99.875975044258098</v>
      </c>
      <c r="Y1741" s="19">
        <f t="shared" si="55"/>
        <v>-0.99875975044258103</v>
      </c>
      <c r="Z1741" s="19">
        <v>-0.99880000000000002</v>
      </c>
      <c r="AA1741" t="s">
        <v>13399</v>
      </c>
      <c r="AB1741" s="121">
        <v>4</v>
      </c>
    </row>
    <row r="1742" spans="1:28" ht="20.25">
      <c r="A1742">
        <v>3971</v>
      </c>
      <c r="B1742" t="s">
        <v>4341</v>
      </c>
      <c r="C1742" t="s">
        <v>4342</v>
      </c>
      <c r="D1742" t="str">
        <f t="shared" si="54"/>
        <v>Gratz GRAT</v>
      </c>
      <c r="E1742" s="3" t="s">
        <v>8888</v>
      </c>
      <c r="F1742" s="3" t="s">
        <v>8883</v>
      </c>
      <c r="G1742" s="3" t="s">
        <v>8883</v>
      </c>
      <c r="H1742" s="4">
        <v>1970</v>
      </c>
      <c r="I1742" s="4">
        <v>2575.6731892378998</v>
      </c>
      <c r="J1742" s="6">
        <v>43613</v>
      </c>
      <c r="K1742" s="7">
        <v>5.4085502587000001</v>
      </c>
      <c r="L1742" s="7">
        <v>2876</v>
      </c>
      <c r="M1742" s="7">
        <v>0</v>
      </c>
      <c r="N1742" s="9">
        <v>43618</v>
      </c>
      <c r="O1742" s="10">
        <v>6.0972552767900003</v>
      </c>
      <c r="P1742" s="10">
        <v>3119</v>
      </c>
      <c r="Q1742" s="10">
        <v>0</v>
      </c>
      <c r="R1742" s="10">
        <v>1.12733634433408</v>
      </c>
      <c r="S1742" s="18">
        <v>1.12733634433408</v>
      </c>
      <c r="T1742" s="13">
        <v>43912</v>
      </c>
      <c r="U1742" s="16">
        <v>6.8713356204799995E-5</v>
      </c>
      <c r="V1742" s="14">
        <v>2365</v>
      </c>
      <c r="W1742" s="16">
        <v>2130.1140423488</v>
      </c>
      <c r="X1742" s="16">
        <v>99.998873044458776</v>
      </c>
      <c r="Y1742" s="19">
        <f t="shared" si="55"/>
        <v>-0.9999887304445878</v>
      </c>
      <c r="Z1742" s="19">
        <v>-1</v>
      </c>
      <c r="AA1742" t="s">
        <v>13400</v>
      </c>
      <c r="AB1742" s="121">
        <v>4</v>
      </c>
    </row>
    <row r="1743" spans="1:28" ht="20.25">
      <c r="A1743">
        <v>263</v>
      </c>
      <c r="B1743" t="s">
        <v>211</v>
      </c>
      <c r="C1743" t="s">
        <v>212</v>
      </c>
      <c r="D1743" t="str">
        <f t="shared" si="54"/>
        <v>PLNcoin PLNC</v>
      </c>
      <c r="E1743" s="3" t="s">
        <v>8882</v>
      </c>
      <c r="F1743" s="3" t="s">
        <v>8883</v>
      </c>
      <c r="G1743" s="3" t="s">
        <v>8883</v>
      </c>
      <c r="H1743" s="4">
        <v>1971</v>
      </c>
      <c r="I1743" s="4">
        <v>2564.1229527614501</v>
      </c>
      <c r="J1743" s="6">
        <v>43497</v>
      </c>
      <c r="K1743" s="7">
        <v>1.71209470179E-4</v>
      </c>
      <c r="L1743" s="7">
        <v>2090</v>
      </c>
      <c r="M1743" s="7">
        <v>2977.5595003416101</v>
      </c>
      <c r="N1743" s="9">
        <v>43715</v>
      </c>
      <c r="O1743" s="10">
        <v>1.56198901389E-3</v>
      </c>
      <c r="P1743" s="10">
        <v>2563</v>
      </c>
      <c r="Q1743" s="10">
        <v>8983.3723290035105</v>
      </c>
      <c r="R1743" s="10">
        <v>9.123262937832445</v>
      </c>
      <c r="S1743" s="18">
        <v>9.123262937832445</v>
      </c>
      <c r="T1743" s="13">
        <v>43905</v>
      </c>
      <c r="U1743" s="16">
        <v>5.2310328132799997E-5</v>
      </c>
      <c r="V1743" s="14">
        <v>2380</v>
      </c>
      <c r="W1743" s="16">
        <v>1833.53446950027</v>
      </c>
      <c r="X1743" s="16">
        <v>96.651043786631647</v>
      </c>
      <c r="Y1743" s="19">
        <f t="shared" si="55"/>
        <v>-0.96651043786631652</v>
      </c>
      <c r="Z1743" s="19">
        <v>-0.96650000000000003</v>
      </c>
      <c r="AA1743" t="s">
        <v>13401</v>
      </c>
      <c r="AB1743" s="121">
        <v>4</v>
      </c>
    </row>
    <row r="1744" spans="1:28" ht="20.25">
      <c r="A1744">
        <v>1630</v>
      </c>
      <c r="B1744" t="s">
        <v>1010</v>
      </c>
      <c r="C1744" t="s">
        <v>1011</v>
      </c>
      <c r="D1744" t="str">
        <f t="shared" si="54"/>
        <v>Coinonat CXT</v>
      </c>
      <c r="E1744" s="3" t="s">
        <v>8887</v>
      </c>
      <c r="F1744" s="3" t="s">
        <v>8883</v>
      </c>
      <c r="G1744" s="3" t="s">
        <v>8883</v>
      </c>
      <c r="H1744" s="4">
        <v>1972</v>
      </c>
      <c r="I1744" s="4">
        <v>2490.1531944527401</v>
      </c>
      <c r="J1744" s="6">
        <v>43321</v>
      </c>
      <c r="K1744" s="7">
        <v>2.0872299999999998E-3</v>
      </c>
      <c r="L1744" s="7">
        <v>1928</v>
      </c>
      <c r="M1744" s="7">
        <v>20347.475183999999</v>
      </c>
      <c r="N1744" s="9">
        <v>43323</v>
      </c>
      <c r="O1744" s="10">
        <v>5.1447300000000001E-3</v>
      </c>
      <c r="P1744" s="10">
        <v>2544</v>
      </c>
      <c r="Q1744" s="10">
        <v>21530.491991999999</v>
      </c>
      <c r="R1744" s="10">
        <v>2.4648601256210392</v>
      </c>
      <c r="S1744" s="18">
        <v>2.4648601256210392</v>
      </c>
      <c r="T1744" s="13">
        <v>43907</v>
      </c>
      <c r="U1744" s="14">
        <v>1.00644847667E-4</v>
      </c>
      <c r="V1744" s="14">
        <v>2428</v>
      </c>
      <c r="W1744" s="14">
        <v>897.40017705474997</v>
      </c>
      <c r="X1744" s="14">
        <v>98.043729259514095</v>
      </c>
      <c r="Y1744" s="19">
        <f t="shared" si="55"/>
        <v>-0.9804372925951409</v>
      </c>
      <c r="Z1744" s="19">
        <v>-0.98040000000000005</v>
      </c>
      <c r="AA1744" t="s">
        <v>13402</v>
      </c>
      <c r="AB1744" s="121">
        <v>4</v>
      </c>
    </row>
    <row r="1745" spans="1:28" ht="20.25">
      <c r="A1745">
        <v>3959</v>
      </c>
      <c r="B1745" t="s">
        <v>4324</v>
      </c>
      <c r="C1745" t="s">
        <v>4325</v>
      </c>
      <c r="D1745" t="str">
        <f t="shared" si="54"/>
        <v>ALLUVA ALV</v>
      </c>
      <c r="E1745" s="3" t="s">
        <v>8887</v>
      </c>
      <c r="F1745" s="3" t="s">
        <v>8883</v>
      </c>
      <c r="G1745" s="3" t="s">
        <v>8883</v>
      </c>
      <c r="H1745" s="4">
        <v>1974</v>
      </c>
      <c r="I1745" s="4">
        <v>2367.1529209207629</v>
      </c>
      <c r="J1745" s="6">
        <v>43619</v>
      </c>
      <c r="K1745" s="7">
        <v>3.0379841201699999E-3</v>
      </c>
      <c r="L1745" s="7">
        <v>2879</v>
      </c>
      <c r="M1745" s="7">
        <v>0</v>
      </c>
      <c r="N1745" s="9">
        <v>43654</v>
      </c>
      <c r="O1745" s="10">
        <v>2.6899053164999999E-2</v>
      </c>
      <c r="P1745" s="10">
        <v>3115</v>
      </c>
      <c r="Q1745" s="10">
        <v>0</v>
      </c>
      <c r="R1745" s="10">
        <v>8.8542441635589526</v>
      </c>
      <c r="S1745" s="18">
        <v>8.8542441635589526</v>
      </c>
      <c r="T1745" s="13">
        <v>43906</v>
      </c>
      <c r="U1745" s="14">
        <v>2.30976652492E-4</v>
      </c>
      <c r="V1745" s="14">
        <v>2372</v>
      </c>
      <c r="W1745" s="14">
        <v>1963.907585887189</v>
      </c>
      <c r="X1745" s="14">
        <v>99.141320510148901</v>
      </c>
      <c r="Y1745" s="19">
        <f t="shared" si="55"/>
        <v>-0.991413205101489</v>
      </c>
      <c r="Z1745" s="19">
        <v>-0.99139999999999995</v>
      </c>
      <c r="AA1745" t="s">
        <v>13403</v>
      </c>
      <c r="AB1745" s="121">
        <v>4</v>
      </c>
    </row>
    <row r="1746" spans="1:28" ht="20.25">
      <c r="A1746">
        <v>1774</v>
      </c>
      <c r="B1746" t="s">
        <v>1188</v>
      </c>
      <c r="C1746" t="s">
        <v>1189</v>
      </c>
      <c r="D1746" t="str">
        <f t="shared" si="54"/>
        <v>SocialCoin SOCC</v>
      </c>
      <c r="E1746" s="3" t="s">
        <v>8887</v>
      </c>
      <c r="F1746" s="3" t="s">
        <v>8883</v>
      </c>
      <c r="G1746" s="3" t="s">
        <v>8883</v>
      </c>
      <c r="H1746" s="4">
        <v>1975</v>
      </c>
      <c r="I1746" s="4">
        <v>2177.6658476296002</v>
      </c>
      <c r="J1746" s="6">
        <v>43322</v>
      </c>
      <c r="K1746" s="7">
        <v>1.02559E-2</v>
      </c>
      <c r="L1746" s="7">
        <v>1972</v>
      </c>
      <c r="M1746" s="7">
        <v>14285.7155566</v>
      </c>
      <c r="N1746" s="9">
        <v>43323</v>
      </c>
      <c r="O1746" s="10">
        <v>1.7079E-2</v>
      </c>
      <c r="P1746" s="10">
        <v>2553</v>
      </c>
      <c r="Q1746" s="10">
        <v>16335.474423899999</v>
      </c>
      <c r="R1746" s="10">
        <v>1.6652853479460601</v>
      </c>
      <c r="S1746" s="18">
        <v>1.6652853479460601</v>
      </c>
      <c r="T1746" s="13">
        <v>43905</v>
      </c>
      <c r="U1746" s="16">
        <v>5.18706720886E-5</v>
      </c>
      <c r="V1746" s="14">
        <v>2457</v>
      </c>
      <c r="W1746" s="16">
        <v>564.25822729476999</v>
      </c>
      <c r="X1746" s="16">
        <v>99.696289758834837</v>
      </c>
      <c r="Y1746" s="19">
        <f t="shared" si="55"/>
        <v>-0.99696289758834833</v>
      </c>
      <c r="Z1746" s="19">
        <v>-0.997</v>
      </c>
      <c r="AA1746" t="s">
        <v>13404</v>
      </c>
      <c r="AB1746" s="121">
        <v>4</v>
      </c>
    </row>
    <row r="1747" spans="1:28" ht="20.25">
      <c r="A1747">
        <v>3390</v>
      </c>
      <c r="B1747" t="s">
        <v>3488</v>
      </c>
      <c r="C1747" t="s">
        <v>3489</v>
      </c>
      <c r="D1747" t="str">
        <f t="shared" si="54"/>
        <v>Quantis Network QUAN</v>
      </c>
      <c r="E1747" s="3" t="s">
        <v>8887</v>
      </c>
      <c r="F1747" s="3" t="s">
        <v>8883</v>
      </c>
      <c r="G1747" s="3" t="s">
        <v>8883</v>
      </c>
      <c r="H1747" s="4">
        <v>1976</v>
      </c>
      <c r="I1747" s="4">
        <v>2138.554036490727</v>
      </c>
      <c r="J1747" s="6">
        <v>43378</v>
      </c>
      <c r="K1747" s="7">
        <v>5.59472814202309E-2</v>
      </c>
      <c r="L1747" s="7">
        <v>2878</v>
      </c>
      <c r="M1747" s="7">
        <v>0</v>
      </c>
      <c r="N1747" s="9">
        <v>43409</v>
      </c>
      <c r="O1747" s="10">
        <v>0.416208311996</v>
      </c>
      <c r="P1747" s="10">
        <v>1954</v>
      </c>
      <c r="Q1747" s="10">
        <v>1210077.650805461</v>
      </c>
      <c r="R1747" s="10">
        <v>7.4392946615185558</v>
      </c>
      <c r="S1747" s="18">
        <v>7.4392946615185558</v>
      </c>
      <c r="T1747" s="13">
        <v>43906</v>
      </c>
      <c r="U1747" s="16">
        <v>4.9995233564299999E-5</v>
      </c>
      <c r="V1747" s="14">
        <v>2370</v>
      </c>
      <c r="W1747" s="16">
        <v>1988.7777676517251</v>
      </c>
      <c r="X1747" s="16">
        <v>99.987987930052498</v>
      </c>
      <c r="Y1747" s="19">
        <f t="shared" si="55"/>
        <v>-0.99987987930052502</v>
      </c>
      <c r="Z1747" s="19">
        <v>-0.99990000000000001</v>
      </c>
      <c r="AA1747" t="s">
        <v>13405</v>
      </c>
      <c r="AB1747" s="121">
        <v>4</v>
      </c>
    </row>
    <row r="1748" spans="1:28" ht="20.25">
      <c r="A1748">
        <v>3770</v>
      </c>
      <c r="B1748" t="s">
        <v>4020</v>
      </c>
      <c r="C1748" t="s">
        <v>224</v>
      </c>
      <c r="D1748" t="str">
        <f t="shared" si="54"/>
        <v>CustomContractNetwork CCN</v>
      </c>
      <c r="E1748" s="3" t="s">
        <v>8887</v>
      </c>
      <c r="F1748" s="3" t="s">
        <v>8883</v>
      </c>
      <c r="G1748" s="3" t="s">
        <v>8883</v>
      </c>
      <c r="H1748" s="4">
        <v>1977</v>
      </c>
      <c r="I1748" s="4">
        <v>2079.9121446030699</v>
      </c>
      <c r="J1748" s="6">
        <v>43543</v>
      </c>
      <c r="K1748" s="8">
        <v>2.2400014651200001E-5</v>
      </c>
      <c r="L1748" s="7">
        <v>1848</v>
      </c>
      <c r="M1748" s="7">
        <v>31584.3315566073</v>
      </c>
      <c r="N1748" s="9">
        <v>43552</v>
      </c>
      <c r="O1748" s="10">
        <v>8.25189340126E-4</v>
      </c>
      <c r="P1748" s="10">
        <v>2319</v>
      </c>
      <c r="Q1748" s="10">
        <v>236748.28432687599</v>
      </c>
      <c r="R1748" s="10">
        <v>36.838785731856362</v>
      </c>
      <c r="S1748" s="18">
        <v>36.838785731856362</v>
      </c>
      <c r="T1748" s="13">
        <v>43903</v>
      </c>
      <c r="U1748" s="16">
        <v>9.5182962450900002E-7</v>
      </c>
      <c r="V1748" s="14">
        <v>2367</v>
      </c>
      <c r="W1748" s="16">
        <v>2079.9121446030699</v>
      </c>
      <c r="X1748" s="16">
        <v>99.884653184642005</v>
      </c>
      <c r="Y1748" s="19">
        <f t="shared" si="55"/>
        <v>-0.99884653184642003</v>
      </c>
      <c r="Z1748" s="19">
        <v>-0.99880000000000002</v>
      </c>
      <c r="AA1748" t="s">
        <v>13406</v>
      </c>
      <c r="AB1748" s="121">
        <v>4</v>
      </c>
    </row>
    <row r="1749" spans="1:28" ht="20.25">
      <c r="A1749">
        <v>1935</v>
      </c>
      <c r="B1749" t="s">
        <v>1385</v>
      </c>
      <c r="C1749" t="s">
        <v>1386</v>
      </c>
      <c r="D1749" t="str">
        <f t="shared" si="54"/>
        <v>LiteCoin Ultra LTCU</v>
      </c>
      <c r="E1749" s="3" t="s">
        <v>8881</v>
      </c>
      <c r="F1749" s="3" t="s">
        <v>8883</v>
      </c>
      <c r="G1749" s="3" t="s">
        <v>8883</v>
      </c>
      <c r="H1749" s="4">
        <v>1978</v>
      </c>
      <c r="I1749" s="4">
        <v>2058.20822468299</v>
      </c>
      <c r="J1749" s="6">
        <v>43328</v>
      </c>
      <c r="K1749" s="7">
        <v>7.7030700000000002E-3</v>
      </c>
      <c r="L1749" s="7">
        <v>2016</v>
      </c>
      <c r="M1749" s="7">
        <v>8408.2404654900001</v>
      </c>
      <c r="N1749" s="9">
        <v>43345</v>
      </c>
      <c r="O1749" s="10">
        <v>2.8403999999999999E-2</v>
      </c>
      <c r="P1749" s="10">
        <v>2559</v>
      </c>
      <c r="Q1749" s="10">
        <v>11276.4404607</v>
      </c>
      <c r="R1749" s="10">
        <v>3.6873610132064232</v>
      </c>
      <c r="S1749" s="18">
        <v>3.6873610132064232</v>
      </c>
      <c r="T1749" s="13">
        <v>44041</v>
      </c>
      <c r="U1749" s="14">
        <v>5.5331374179099998E-4</v>
      </c>
      <c r="V1749" s="14">
        <v>2416</v>
      </c>
      <c r="W1749" s="14">
        <v>1143.35549048998</v>
      </c>
      <c r="X1749" s="14">
        <v>98.051986544884528</v>
      </c>
      <c r="Y1749" s="19">
        <f t="shared" si="55"/>
        <v>-0.98051986544884528</v>
      </c>
      <c r="Z1749" s="19">
        <v>-0.98050000000000004</v>
      </c>
      <c r="AA1749" t="s">
        <v>13407</v>
      </c>
      <c r="AB1749" s="121">
        <v>4</v>
      </c>
    </row>
    <row r="1750" spans="1:28" ht="20.25">
      <c r="A1750">
        <v>4080</v>
      </c>
      <c r="B1750" t="s">
        <v>4493</v>
      </c>
      <c r="C1750" t="s">
        <v>4494</v>
      </c>
      <c r="D1750" t="str">
        <f t="shared" si="54"/>
        <v>HireGo HGO</v>
      </c>
      <c r="E1750" s="3" t="s">
        <v>8887</v>
      </c>
      <c r="F1750" s="3" t="s">
        <v>8883</v>
      </c>
      <c r="G1750" s="3" t="s">
        <v>8883</v>
      </c>
      <c r="H1750" s="4">
        <v>1979</v>
      </c>
      <c r="I1750" s="4">
        <v>2023.847272396082</v>
      </c>
      <c r="J1750" s="6">
        <v>43685</v>
      </c>
      <c r="K1750" s="7">
        <v>2.0106587171300002E-3</v>
      </c>
      <c r="L1750" s="7">
        <v>2877</v>
      </c>
      <c r="M1750" s="7">
        <v>0</v>
      </c>
      <c r="N1750" s="9">
        <v>43687</v>
      </c>
      <c r="O1750" s="10">
        <v>3.7060707700999999E-3</v>
      </c>
      <c r="P1750" s="10">
        <v>3156</v>
      </c>
      <c r="Q1750" s="10">
        <v>0</v>
      </c>
      <c r="R1750" s="10">
        <v>1.8432122460792451</v>
      </c>
      <c r="S1750" s="18">
        <v>1.8432122460792451</v>
      </c>
      <c r="T1750" s="13">
        <v>43903</v>
      </c>
      <c r="U1750" s="14">
        <v>3.2608702665299998E-4</v>
      </c>
      <c r="V1750" s="14">
        <v>2369</v>
      </c>
      <c r="W1750" s="14">
        <v>2023.847272396082</v>
      </c>
      <c r="X1750" s="14">
        <v>91.201273616148413</v>
      </c>
      <c r="Y1750" s="19">
        <f t="shared" si="55"/>
        <v>-0.91201273616148415</v>
      </c>
      <c r="Z1750" s="19">
        <v>-0.91200000000000003</v>
      </c>
      <c r="AA1750" t="s">
        <v>13408</v>
      </c>
      <c r="AB1750" s="121">
        <v>4</v>
      </c>
    </row>
    <row r="1751" spans="1:28" ht="20.25">
      <c r="A1751">
        <v>3338</v>
      </c>
      <c r="B1751" t="s">
        <v>3412</v>
      </c>
      <c r="C1751" t="s">
        <v>3412</v>
      </c>
      <c r="D1751" t="str">
        <f t="shared" si="54"/>
        <v>PAXEX PAXEX</v>
      </c>
      <c r="E1751" s="3" t="s">
        <v>8887</v>
      </c>
      <c r="F1751" s="3" t="s">
        <v>8883</v>
      </c>
      <c r="G1751" s="3" t="s">
        <v>8883</v>
      </c>
      <c r="H1751" s="4">
        <v>1981</v>
      </c>
      <c r="I1751" s="4">
        <v>1948.2589282248259</v>
      </c>
      <c r="J1751" s="6">
        <v>43373</v>
      </c>
      <c r="K1751" s="7">
        <v>6.5546166151762E-3</v>
      </c>
      <c r="L1751" s="7">
        <v>2885</v>
      </c>
      <c r="M1751" s="7">
        <v>0</v>
      </c>
      <c r="N1751" s="9">
        <v>43382</v>
      </c>
      <c r="O1751" s="10">
        <v>1.48154431954026E-2</v>
      </c>
      <c r="P1751" s="10">
        <v>2362</v>
      </c>
      <c r="Q1751" s="10">
        <v>177417.0707794429</v>
      </c>
      <c r="R1751" s="10">
        <v>2.2603065999466292</v>
      </c>
      <c r="S1751" s="18">
        <v>2.2603065999466292</v>
      </c>
      <c r="T1751" s="13">
        <v>43907</v>
      </c>
      <c r="U1751" s="16">
        <v>7.8964749697200002E-5</v>
      </c>
      <c r="V1751" s="14">
        <v>2397</v>
      </c>
      <c r="W1751" s="16">
        <v>1387.548434512533</v>
      </c>
      <c r="X1751" s="16">
        <v>99.467010546659168</v>
      </c>
      <c r="Y1751" s="19">
        <f t="shared" si="55"/>
        <v>-0.99467010546659163</v>
      </c>
      <c r="Z1751" s="19">
        <v>-0.99470000000000003</v>
      </c>
      <c r="AA1751" t="s">
        <v>13409</v>
      </c>
      <c r="AB1751" s="121">
        <v>4</v>
      </c>
    </row>
    <row r="1752" spans="1:28" ht="20.25">
      <c r="A1752">
        <v>2974</v>
      </c>
      <c r="B1752" t="s">
        <v>2821</v>
      </c>
      <c r="C1752" t="s">
        <v>2822</v>
      </c>
      <c r="D1752" t="str">
        <f t="shared" si="54"/>
        <v>Lightpaycoin LPC</v>
      </c>
      <c r="E1752" s="3" t="s">
        <v>8887</v>
      </c>
      <c r="F1752" s="3" t="s">
        <v>8883</v>
      </c>
      <c r="G1752" s="3" t="s">
        <v>8883</v>
      </c>
      <c r="H1752" s="4">
        <v>1982</v>
      </c>
      <c r="I1752" s="4">
        <v>1927.1392837972701</v>
      </c>
      <c r="J1752" s="6">
        <v>43319</v>
      </c>
      <c r="K1752" s="7">
        <v>7.0049257278442401</v>
      </c>
      <c r="L1752" s="7">
        <v>353</v>
      </c>
      <c r="M1752" s="7">
        <v>7657386.6820132975</v>
      </c>
      <c r="N1752" s="9">
        <v>43321</v>
      </c>
      <c r="O1752" s="10">
        <v>8.5069789886474592</v>
      </c>
      <c r="P1752" s="10">
        <v>1308</v>
      </c>
      <c r="Q1752" s="10">
        <v>9751272.9874571059</v>
      </c>
      <c r="R1752" s="10">
        <v>1.2144281494424169</v>
      </c>
      <c r="S1752" s="18">
        <v>1.2144281494424169</v>
      </c>
      <c r="T1752" s="13">
        <v>43911</v>
      </c>
      <c r="U1752" s="14">
        <v>1.2386797598500001E-4</v>
      </c>
      <c r="V1752" s="14">
        <v>2450</v>
      </c>
      <c r="W1752" s="14">
        <v>717.66060097882996</v>
      </c>
      <c r="X1752" s="14">
        <v>99.998543925215401</v>
      </c>
      <c r="Y1752" s="19">
        <f t="shared" si="55"/>
        <v>-0.999985439252154</v>
      </c>
      <c r="Z1752" s="19">
        <v>-1</v>
      </c>
      <c r="AA1752" t="s">
        <v>13410</v>
      </c>
      <c r="AB1752" s="121">
        <v>4</v>
      </c>
    </row>
    <row r="1753" spans="1:28" ht="20.25">
      <c r="A1753">
        <v>1367</v>
      </c>
      <c r="B1753" t="s">
        <v>754</v>
      </c>
      <c r="C1753" t="s">
        <v>755</v>
      </c>
      <c r="D1753" t="str">
        <f t="shared" si="54"/>
        <v>Experience Points XP</v>
      </c>
      <c r="E1753" s="3" t="s">
        <v>8887</v>
      </c>
      <c r="F1753" s="3" t="s">
        <v>8883</v>
      </c>
      <c r="G1753" s="3" t="s">
        <v>8883</v>
      </c>
      <c r="H1753" s="4">
        <v>1983</v>
      </c>
      <c r="I1753" s="4">
        <v>1869.3298611148721</v>
      </c>
      <c r="J1753" s="6">
        <v>43486</v>
      </c>
      <c r="K1753" s="8">
        <v>4.9445855528300001E-6</v>
      </c>
      <c r="L1753" s="7">
        <v>858</v>
      </c>
      <c r="M1753" s="7">
        <v>1295488.0419424849</v>
      </c>
      <c r="N1753" s="9">
        <v>43640</v>
      </c>
      <c r="O1753" s="12">
        <v>7.9538307814399996E-5</v>
      </c>
      <c r="P1753" s="10">
        <v>1041</v>
      </c>
      <c r="Q1753" s="10">
        <v>22197351.854968879</v>
      </c>
      <c r="R1753" s="10">
        <v>16.08594026022601</v>
      </c>
      <c r="S1753" s="18">
        <v>16.08594026022601</v>
      </c>
      <c r="T1753" s="13">
        <v>43903</v>
      </c>
      <c r="U1753" s="16">
        <v>1.7328650071999999E-6</v>
      </c>
      <c r="V1753" s="14">
        <v>2377</v>
      </c>
      <c r="W1753" s="16">
        <v>1869.3298611148721</v>
      </c>
      <c r="X1753" s="16">
        <v>97.821345393412713</v>
      </c>
      <c r="Y1753" s="19">
        <f t="shared" si="55"/>
        <v>-0.97821345393412718</v>
      </c>
      <c r="Z1753" s="19">
        <v>-0.97819999999999996</v>
      </c>
      <c r="AA1753" t="s">
        <v>13411</v>
      </c>
      <c r="AB1753" s="121">
        <v>4</v>
      </c>
    </row>
    <row r="1754" spans="1:28" ht="20.25">
      <c r="A1754">
        <v>1632</v>
      </c>
      <c r="B1754" t="s">
        <v>1014</v>
      </c>
      <c r="C1754" t="s">
        <v>1015</v>
      </c>
      <c r="D1754" t="str">
        <f t="shared" si="54"/>
        <v>Concoin CONX</v>
      </c>
      <c r="E1754" s="3" t="s">
        <v>8887</v>
      </c>
      <c r="F1754" s="3" t="s">
        <v>8883</v>
      </c>
      <c r="G1754" s="3" t="s">
        <v>8883</v>
      </c>
      <c r="H1754" s="4">
        <v>1984</v>
      </c>
      <c r="I1754" s="4">
        <v>1774.1823631434299</v>
      </c>
      <c r="J1754" s="6">
        <v>43365</v>
      </c>
      <c r="K1754" s="7">
        <v>1.1745600000000001E-3</v>
      </c>
      <c r="L1754" s="7">
        <v>2091</v>
      </c>
      <c r="M1754" s="7">
        <v>2944.2109569300001</v>
      </c>
      <c r="N1754" s="9">
        <v>43397</v>
      </c>
      <c r="O1754" s="10">
        <v>1.23149E-2</v>
      </c>
      <c r="P1754" s="10">
        <v>2570</v>
      </c>
      <c r="Q1754" s="10">
        <v>5399.66262121</v>
      </c>
      <c r="R1754" s="10">
        <v>10.48469214003542</v>
      </c>
      <c r="S1754" s="18">
        <v>10.48469214003542</v>
      </c>
      <c r="T1754" s="13">
        <v>44473</v>
      </c>
      <c r="U1754" s="14">
        <v>4.7295100814901699E-4</v>
      </c>
      <c r="V1754" s="14">
        <v>2417</v>
      </c>
      <c r="W1754" s="14">
        <v>1096.54</v>
      </c>
      <c r="X1754" s="14">
        <v>96.159522138636802</v>
      </c>
      <c r="Y1754" s="19">
        <f t="shared" si="55"/>
        <v>-0.96159522138636799</v>
      </c>
      <c r="Z1754" s="19">
        <v>-0.96160000000000001</v>
      </c>
      <c r="AA1754" t="s">
        <v>13412</v>
      </c>
      <c r="AB1754" s="121">
        <v>4</v>
      </c>
    </row>
    <row r="1755" spans="1:28" ht="20.25">
      <c r="A1755">
        <v>3967</v>
      </c>
      <c r="B1755" t="s">
        <v>4336</v>
      </c>
      <c r="C1755" t="s">
        <v>1789</v>
      </c>
      <c r="D1755" t="str">
        <f t="shared" si="54"/>
        <v>Eva Cash EVC</v>
      </c>
      <c r="E1755" s="3" t="s">
        <v>8887</v>
      </c>
      <c r="F1755" s="3" t="s">
        <v>8883</v>
      </c>
      <c r="G1755" s="3" t="s">
        <v>8883</v>
      </c>
      <c r="H1755" s="4">
        <v>1985</v>
      </c>
      <c r="I1755" s="4">
        <v>1666.4196328559999</v>
      </c>
      <c r="J1755" s="6">
        <v>43610</v>
      </c>
      <c r="K1755" s="7">
        <v>8.7956353383099997E-2</v>
      </c>
      <c r="L1755" s="7">
        <v>2888</v>
      </c>
      <c r="M1755" s="7">
        <v>0</v>
      </c>
      <c r="N1755" s="9">
        <v>43612</v>
      </c>
      <c r="O1755" s="10">
        <v>0.17740330738999999</v>
      </c>
      <c r="P1755" s="10">
        <v>3117</v>
      </c>
      <c r="Q1755" s="10">
        <v>0</v>
      </c>
      <c r="R1755" s="10">
        <v>2.016947048922181</v>
      </c>
      <c r="S1755" s="18">
        <v>2.016947048922181</v>
      </c>
      <c r="T1755" s="13">
        <v>43905</v>
      </c>
      <c r="U1755" s="14">
        <v>1.4638626932E-3</v>
      </c>
      <c r="V1755" s="14">
        <v>2403</v>
      </c>
      <c r="W1755" s="14">
        <v>1317.4764238800001</v>
      </c>
      <c r="X1755" s="14">
        <v>99.174839119553795</v>
      </c>
      <c r="Y1755" s="19">
        <f t="shared" si="55"/>
        <v>-0.99174839119553793</v>
      </c>
      <c r="Z1755" s="19">
        <v>-0.99170000000000003</v>
      </c>
      <c r="AA1755" t="s">
        <v>13413</v>
      </c>
      <c r="AB1755" s="121">
        <v>4</v>
      </c>
    </row>
    <row r="1756" spans="1:28" ht="20.25">
      <c r="A1756">
        <v>3613</v>
      </c>
      <c r="B1756" t="s">
        <v>3755</v>
      </c>
      <c r="C1756" t="s">
        <v>3756</v>
      </c>
      <c r="D1756" t="str">
        <f t="shared" si="54"/>
        <v>Dash Green DASHG</v>
      </c>
      <c r="E1756" s="3" t="s">
        <v>8885</v>
      </c>
      <c r="F1756" s="3" t="s">
        <v>8883</v>
      </c>
      <c r="G1756" s="3" t="s">
        <v>8883</v>
      </c>
      <c r="H1756" s="4">
        <v>1986</v>
      </c>
      <c r="I1756" s="4">
        <v>1614.2302076572</v>
      </c>
      <c r="J1756" s="6">
        <v>43555</v>
      </c>
      <c r="K1756" s="7">
        <v>5.8006689498099999E-2</v>
      </c>
      <c r="L1756" s="7">
        <v>1425</v>
      </c>
      <c r="M1756" s="7">
        <v>191450.77628105201</v>
      </c>
      <c r="N1756" s="9">
        <v>43602</v>
      </c>
      <c r="O1756" s="10">
        <v>1.33611432476</v>
      </c>
      <c r="P1756" s="10">
        <v>2193</v>
      </c>
      <c r="Q1756" s="10">
        <v>439068.61640106299</v>
      </c>
      <c r="R1756" s="10">
        <v>23.03379724512229</v>
      </c>
      <c r="S1756" s="18">
        <v>23.03379724512229</v>
      </c>
      <c r="T1756" s="13">
        <v>43931</v>
      </c>
      <c r="U1756" s="16">
        <v>6.7934242808400004E-5</v>
      </c>
      <c r="V1756" s="14">
        <v>2472</v>
      </c>
      <c r="W1756" s="16">
        <v>331.71766997750598</v>
      </c>
      <c r="X1756" s="16">
        <v>99.994915536676046</v>
      </c>
      <c r="Y1756" s="19">
        <f t="shared" si="55"/>
        <v>-0.99994915536676043</v>
      </c>
      <c r="Z1756" s="19">
        <v>-0.99990000000000001</v>
      </c>
      <c r="AA1756" t="s">
        <v>13414</v>
      </c>
      <c r="AB1756" s="121">
        <v>4</v>
      </c>
    </row>
    <row r="1757" spans="1:28" ht="20.25">
      <c r="A1757">
        <v>1959</v>
      </c>
      <c r="B1757" t="s">
        <v>1417</v>
      </c>
      <c r="C1757" t="s">
        <v>1418</v>
      </c>
      <c r="D1757" t="str">
        <f t="shared" si="54"/>
        <v>Oceanlab OCL</v>
      </c>
      <c r="E1757" s="3" t="s">
        <v>8887</v>
      </c>
      <c r="F1757" s="3" t="s">
        <v>8883</v>
      </c>
      <c r="G1757" s="3" t="s">
        <v>8883</v>
      </c>
      <c r="H1757" s="4">
        <v>1987</v>
      </c>
      <c r="I1757" s="4">
        <v>1531.2910313125501</v>
      </c>
      <c r="J1757" s="6">
        <v>43320</v>
      </c>
      <c r="K1757" s="7">
        <v>4.8640538007021002E-3</v>
      </c>
      <c r="L1757" s="7">
        <v>1383</v>
      </c>
      <c r="M1757" s="7">
        <v>226178.50173264771</v>
      </c>
      <c r="N1757" s="9">
        <v>43337</v>
      </c>
      <c r="O1757" s="10">
        <v>1.4068800956010799E-2</v>
      </c>
      <c r="P1757" s="10">
        <v>2102</v>
      </c>
      <c r="Q1757" s="10">
        <v>654199.24445450213</v>
      </c>
      <c r="R1757" s="10">
        <v>2.892402414212615</v>
      </c>
      <c r="S1757" s="18">
        <v>2.892402414212615</v>
      </c>
      <c r="T1757" s="13">
        <v>43908</v>
      </c>
      <c r="U1757" s="16">
        <v>2.3121955174300001E-5</v>
      </c>
      <c r="V1757" s="14">
        <v>2420</v>
      </c>
      <c r="W1757" s="16">
        <v>1075.1709156049501</v>
      </c>
      <c r="X1757" s="16">
        <v>99.835650847242803</v>
      </c>
      <c r="Y1757" s="19">
        <f t="shared" si="55"/>
        <v>-0.99835650847242807</v>
      </c>
      <c r="Z1757" s="19">
        <v>-0.99839999999999995</v>
      </c>
      <c r="AA1757" t="s">
        <v>13415</v>
      </c>
      <c r="AB1757" s="121">
        <v>4</v>
      </c>
    </row>
    <row r="1758" spans="1:28" ht="20.25">
      <c r="A1758">
        <v>4949</v>
      </c>
      <c r="B1758" t="s">
        <v>5154</v>
      </c>
      <c r="C1758" t="s">
        <v>5154</v>
      </c>
      <c r="D1758" t="str">
        <f t="shared" si="54"/>
        <v>999 999</v>
      </c>
      <c r="E1758" s="3" t="s">
        <v>8887</v>
      </c>
      <c r="F1758" s="3" t="s">
        <v>8883</v>
      </c>
      <c r="G1758" s="3" t="s">
        <v>8883</v>
      </c>
      <c r="H1758" s="4">
        <v>1988</v>
      </c>
      <c r="I1758" s="4">
        <v>1445.969725584052</v>
      </c>
      <c r="J1758" s="6">
        <v>43801</v>
      </c>
      <c r="K1758" s="7">
        <v>0.46804485757699998</v>
      </c>
      <c r="L1758" s="7">
        <v>2918</v>
      </c>
      <c r="M1758" s="7">
        <v>0</v>
      </c>
      <c r="N1758" s="9">
        <v>43857</v>
      </c>
      <c r="O1758" s="10">
        <v>6.6632341634800003</v>
      </c>
      <c r="P1758" s="10">
        <v>135</v>
      </c>
      <c r="Q1758" s="10">
        <v>1446595826.2637329</v>
      </c>
      <c r="R1758" s="10">
        <v>14.236315292458491</v>
      </c>
      <c r="S1758" s="18">
        <v>14.236315292458491</v>
      </c>
      <c r="T1758" s="13">
        <v>43935</v>
      </c>
      <c r="U1758" s="16">
        <v>1.5753889255000001E-6</v>
      </c>
      <c r="V1758" s="14">
        <v>2471</v>
      </c>
      <c r="W1758" s="16">
        <v>342.01875372487012</v>
      </c>
      <c r="X1758" s="16">
        <v>99.999976356992917</v>
      </c>
      <c r="Y1758" s="19">
        <f t="shared" si="55"/>
        <v>-0.99999976356992915</v>
      </c>
      <c r="Z1758" s="19">
        <v>-1</v>
      </c>
      <c r="AA1758">
        <v>999999</v>
      </c>
      <c r="AB1758" s="121">
        <v>4</v>
      </c>
    </row>
    <row r="1759" spans="1:28" ht="20.25">
      <c r="A1759">
        <v>3688</v>
      </c>
      <c r="B1759" t="s">
        <v>3887</v>
      </c>
      <c r="C1759" t="s">
        <v>3888</v>
      </c>
      <c r="D1759" t="str">
        <f t="shared" si="54"/>
        <v>MoX MOX</v>
      </c>
      <c r="E1759" s="3" t="s">
        <v>3686</v>
      </c>
      <c r="F1759" s="3" t="s">
        <v>8883</v>
      </c>
      <c r="G1759" s="3" t="s">
        <v>8883</v>
      </c>
      <c r="H1759" s="4">
        <v>1989</v>
      </c>
      <c r="I1759" s="4">
        <v>1393.550905341684</v>
      </c>
      <c r="J1759" s="6">
        <v>43508</v>
      </c>
      <c r="K1759" s="7">
        <v>6.1289063875999998E-3</v>
      </c>
      <c r="L1759" s="7">
        <v>2912</v>
      </c>
      <c r="M1759" s="7">
        <v>0</v>
      </c>
      <c r="N1759" s="9">
        <v>43552</v>
      </c>
      <c r="O1759" s="10">
        <v>5.1760629944999997E-2</v>
      </c>
      <c r="P1759" s="10">
        <v>2339</v>
      </c>
      <c r="Q1759" s="10">
        <v>210229.37000508371</v>
      </c>
      <c r="R1759" s="10">
        <v>8.4453288517706966</v>
      </c>
      <c r="S1759" s="18">
        <v>8.4453288517706966</v>
      </c>
      <c r="T1759" s="13">
        <v>44132</v>
      </c>
      <c r="U1759" s="14">
        <v>1.3271682727999999E-4</v>
      </c>
      <c r="V1759" s="14">
        <v>2452</v>
      </c>
      <c r="W1759" s="14">
        <v>667.23225654827263</v>
      </c>
      <c r="X1759" s="14">
        <v>99.743595030777215</v>
      </c>
      <c r="Y1759" s="19">
        <f t="shared" si="55"/>
        <v>-0.9974359503077721</v>
      </c>
      <c r="Z1759" s="19">
        <v>-0.99739999999999995</v>
      </c>
      <c r="AA1759" t="s">
        <v>13416</v>
      </c>
      <c r="AB1759" s="121">
        <v>4</v>
      </c>
    </row>
    <row r="1760" spans="1:28" ht="20.25">
      <c r="A1760">
        <v>4871</v>
      </c>
      <c r="B1760" t="s">
        <v>5090</v>
      </c>
      <c r="C1760" t="s">
        <v>5091</v>
      </c>
      <c r="D1760" t="str">
        <f t="shared" si="54"/>
        <v>Secrets of Zurich SOZ</v>
      </c>
      <c r="E1760" s="3" t="s">
        <v>8887</v>
      </c>
      <c r="F1760" s="3" t="s">
        <v>8883</v>
      </c>
      <c r="G1760" s="3" t="s">
        <v>8883</v>
      </c>
      <c r="H1760" s="4">
        <v>1990</v>
      </c>
      <c r="I1760" s="4">
        <v>1382.65613253008</v>
      </c>
      <c r="J1760" s="6">
        <v>43775</v>
      </c>
      <c r="K1760" s="7">
        <v>2.92447718233E-2</v>
      </c>
      <c r="L1760" s="7">
        <v>2886</v>
      </c>
      <c r="M1760" s="7">
        <v>0</v>
      </c>
      <c r="N1760" s="9">
        <v>43776</v>
      </c>
      <c r="O1760" s="10">
        <v>3.4563754716599997E-2</v>
      </c>
      <c r="P1760" s="10">
        <v>3310</v>
      </c>
      <c r="Q1760" s="10">
        <v>0</v>
      </c>
      <c r="R1760" s="10">
        <v>1.181878078086499</v>
      </c>
      <c r="S1760" s="18">
        <v>1.181878078086499</v>
      </c>
      <c r="T1760" s="13">
        <v>43903</v>
      </c>
      <c r="U1760" s="16">
        <v>1.07016728524E-6</v>
      </c>
      <c r="V1760" s="14">
        <v>2398</v>
      </c>
      <c r="W1760" s="16">
        <v>1382.65613253008</v>
      </c>
      <c r="X1760" s="16">
        <v>99.996903787525355</v>
      </c>
      <c r="Y1760" s="19">
        <f t="shared" si="55"/>
        <v>-0.9999690378752536</v>
      </c>
      <c r="Z1760" s="19">
        <v>-1</v>
      </c>
      <c r="AA1760" t="s">
        <v>13417</v>
      </c>
      <c r="AB1760" s="121">
        <v>4</v>
      </c>
    </row>
    <row r="1761" spans="1:28" ht="20.25">
      <c r="A1761">
        <v>3856</v>
      </c>
      <c r="B1761" t="s">
        <v>4153</v>
      </c>
      <c r="C1761" t="s">
        <v>4154</v>
      </c>
      <c r="D1761" t="str">
        <f t="shared" si="54"/>
        <v>SF Capital SFCP</v>
      </c>
      <c r="E1761" s="3" t="s">
        <v>8887</v>
      </c>
      <c r="F1761" s="3" t="s">
        <v>8883</v>
      </c>
      <c r="G1761" s="3" t="s">
        <v>8883</v>
      </c>
      <c r="H1761" s="4">
        <v>1991</v>
      </c>
      <c r="I1761" s="4">
        <v>1376.678185888268</v>
      </c>
      <c r="J1761" s="6">
        <v>43904</v>
      </c>
      <c r="K1761" s="8">
        <v>2.7206011482200001E-5</v>
      </c>
      <c r="L1761" s="7">
        <v>2121</v>
      </c>
      <c r="M1761" s="7">
        <v>1351.2182824728509</v>
      </c>
      <c r="N1761" s="9">
        <v>43964</v>
      </c>
      <c r="O1761" s="10">
        <v>4.33055913918E-2</v>
      </c>
      <c r="P1761" s="10">
        <v>1586</v>
      </c>
      <c r="Q1761" s="10">
        <v>4330537.4863843042</v>
      </c>
      <c r="R1761" s="10">
        <v>1591.765533883327</v>
      </c>
      <c r="S1761" s="18">
        <v>1591.765533883327</v>
      </c>
      <c r="T1761" s="13">
        <v>44038</v>
      </c>
      <c r="U1761" s="14">
        <v>1.4830091504599999E-4</v>
      </c>
      <c r="V1761" s="14">
        <v>2143</v>
      </c>
      <c r="W1761" s="14">
        <v>14830.017354142479</v>
      </c>
      <c r="X1761" s="14">
        <v>99.657547881740555</v>
      </c>
      <c r="Y1761" s="19">
        <f t="shared" si="55"/>
        <v>-0.9965754788174056</v>
      </c>
      <c r="Z1761" s="19">
        <v>-0.99660000000000004</v>
      </c>
      <c r="AA1761" t="s">
        <v>13418</v>
      </c>
      <c r="AB1761" s="121">
        <v>4</v>
      </c>
    </row>
    <row r="1762" spans="1:28" ht="20.25">
      <c r="A1762">
        <v>2205</v>
      </c>
      <c r="B1762" t="s">
        <v>1747</v>
      </c>
      <c r="C1762" t="s">
        <v>1748</v>
      </c>
      <c r="D1762" t="str">
        <f t="shared" si="54"/>
        <v>Phantomx PNX</v>
      </c>
      <c r="E1762" s="3" t="s">
        <v>8887</v>
      </c>
      <c r="F1762" s="3" t="s">
        <v>8883</v>
      </c>
      <c r="G1762" s="3" t="s">
        <v>8883</v>
      </c>
      <c r="H1762" s="4">
        <v>1992</v>
      </c>
      <c r="I1762" s="4">
        <v>1366.4886587716931</v>
      </c>
      <c r="J1762" s="6">
        <v>43855</v>
      </c>
      <c r="K1762" s="8">
        <v>1.66631675017E-5</v>
      </c>
      <c r="L1762" s="7">
        <v>2134</v>
      </c>
      <c r="M1762" s="7">
        <v>808.08904783407115</v>
      </c>
      <c r="N1762" s="9">
        <v>44514</v>
      </c>
      <c r="O1762" s="10">
        <v>1.067057829574692E-2</v>
      </c>
      <c r="P1762" s="10">
        <v>2154</v>
      </c>
      <c r="Q1762" s="10">
        <v>517475.29117554612</v>
      </c>
      <c r="R1762" s="10">
        <v>640.36914318110837</v>
      </c>
      <c r="S1762" s="18">
        <v>640.36914318110837</v>
      </c>
      <c r="T1762" s="13">
        <v>44609</v>
      </c>
      <c r="U1762" s="14">
        <v>4.3753112238074698E-4</v>
      </c>
      <c r="V1762" s="14">
        <v>2077</v>
      </c>
      <c r="W1762" s="14">
        <v>21218.301265132341</v>
      </c>
      <c r="X1762" s="14">
        <v>95.899649388682718</v>
      </c>
      <c r="Y1762" s="19">
        <f t="shared" si="55"/>
        <v>-0.95899649388682717</v>
      </c>
      <c r="Z1762" s="19">
        <v>-0.95899999999999996</v>
      </c>
      <c r="AA1762" t="s">
        <v>13419</v>
      </c>
      <c r="AB1762" s="121">
        <v>4</v>
      </c>
    </row>
    <row r="1763" spans="1:28" ht="20.25">
      <c r="A1763">
        <v>3254</v>
      </c>
      <c r="B1763" t="s">
        <v>3265</v>
      </c>
      <c r="C1763" t="s">
        <v>3266</v>
      </c>
      <c r="D1763" t="str">
        <f t="shared" si="54"/>
        <v>Mirai MRI</v>
      </c>
      <c r="E1763" s="3" t="s">
        <v>8882</v>
      </c>
      <c r="F1763" s="3" t="s">
        <v>8883</v>
      </c>
      <c r="G1763" s="3" t="s">
        <v>8883</v>
      </c>
      <c r="H1763" s="4">
        <v>1993</v>
      </c>
      <c r="I1763" s="4">
        <v>1352.058159036797</v>
      </c>
      <c r="J1763" s="6">
        <v>43350</v>
      </c>
      <c r="K1763" s="7">
        <v>0.143996432423592</v>
      </c>
      <c r="L1763" s="7">
        <v>2897</v>
      </c>
      <c r="M1763" s="7">
        <v>0</v>
      </c>
      <c r="N1763" s="9">
        <v>43351</v>
      </c>
      <c r="O1763" s="10">
        <v>0.15305002033710499</v>
      </c>
      <c r="P1763" s="10">
        <v>2922</v>
      </c>
      <c r="Q1763" s="10">
        <v>0</v>
      </c>
      <c r="R1763" s="10">
        <v>1.0628736959738021</v>
      </c>
      <c r="S1763" s="18">
        <v>1.0628736959738021</v>
      </c>
      <c r="T1763" s="13">
        <v>43906</v>
      </c>
      <c r="U1763" s="14">
        <v>3.00589085077E-4</v>
      </c>
      <c r="V1763" s="14">
        <v>2422</v>
      </c>
      <c r="W1763" s="14">
        <v>1031.6227145795381</v>
      </c>
      <c r="X1763" s="14">
        <v>99.803600754567086</v>
      </c>
      <c r="Y1763" s="19">
        <f t="shared" si="55"/>
        <v>-0.9980360075456709</v>
      </c>
      <c r="Z1763" s="19">
        <v>-0.998</v>
      </c>
      <c r="AA1763" t="s">
        <v>13420</v>
      </c>
      <c r="AB1763" s="121">
        <v>4</v>
      </c>
    </row>
    <row r="1764" spans="1:28" ht="20.25">
      <c r="A1764">
        <v>2257</v>
      </c>
      <c r="B1764" t="s">
        <v>1815</v>
      </c>
      <c r="C1764" t="s">
        <v>1816</v>
      </c>
      <c r="D1764" t="str">
        <f t="shared" si="54"/>
        <v>Nekonium NUKO</v>
      </c>
      <c r="E1764" s="3" t="s">
        <v>8887</v>
      </c>
      <c r="F1764" s="3" t="s">
        <v>8882</v>
      </c>
      <c r="G1764" s="3" t="s">
        <v>8883</v>
      </c>
      <c r="H1764" s="4">
        <v>1994</v>
      </c>
      <c r="I1764" s="4">
        <v>1330.58629500082</v>
      </c>
      <c r="J1764" s="6">
        <v>43913</v>
      </c>
      <c r="K1764" s="8">
        <v>5.8019001002199999E-5</v>
      </c>
      <c r="L1764" s="7">
        <v>2136</v>
      </c>
      <c r="M1764" s="7">
        <v>696.27612892450111</v>
      </c>
      <c r="N1764" s="9">
        <v>44237</v>
      </c>
      <c r="O1764" s="10">
        <v>1.8419812188340001E-2</v>
      </c>
      <c r="P1764" s="10">
        <v>2331</v>
      </c>
      <c r="Q1764" s="10">
        <v>221053.02236292209</v>
      </c>
      <c r="R1764" s="10">
        <v>317.47896154988172</v>
      </c>
      <c r="S1764" s="18">
        <v>317.47896154988172</v>
      </c>
      <c r="T1764" s="13">
        <v>44687</v>
      </c>
      <c r="U1764" s="14">
        <v>3.6040922350152362E-4</v>
      </c>
      <c r="V1764" s="14">
        <v>2306</v>
      </c>
      <c r="W1764" s="14">
        <v>4325.2095801996102</v>
      </c>
      <c r="X1764" s="14">
        <v>98.043361029871576</v>
      </c>
      <c r="Y1764" s="19">
        <f t="shared" si="55"/>
        <v>-0.98043361029871579</v>
      </c>
      <c r="Z1764" s="19">
        <v>-0.98040000000000005</v>
      </c>
      <c r="AA1764" t="s">
        <v>13421</v>
      </c>
      <c r="AB1764" s="121">
        <v>4</v>
      </c>
    </row>
    <row r="1765" spans="1:28" ht="20.25">
      <c r="A1765">
        <v>1926</v>
      </c>
      <c r="B1765" t="s">
        <v>1375</v>
      </c>
      <c r="C1765" t="s">
        <v>1376</v>
      </c>
      <c r="D1765" t="str">
        <f t="shared" si="54"/>
        <v>BROTHER BRAT</v>
      </c>
      <c r="E1765" s="3" t="s">
        <v>8887</v>
      </c>
      <c r="F1765" s="3" t="s">
        <v>8883</v>
      </c>
      <c r="G1765" s="3" t="s">
        <v>8883</v>
      </c>
      <c r="H1765" s="4">
        <v>1995</v>
      </c>
      <c r="I1765" s="4">
        <v>1312</v>
      </c>
      <c r="J1765" s="6">
        <v>43461</v>
      </c>
      <c r="K1765" s="8">
        <v>3.6465342520300003E-5</v>
      </c>
      <c r="L1765" s="7">
        <v>2050</v>
      </c>
      <c r="M1765" s="7">
        <v>5834.4548032480006</v>
      </c>
      <c r="N1765" s="9">
        <v>43471</v>
      </c>
      <c r="O1765" s="10">
        <v>5.4023183503900004E-4</v>
      </c>
      <c r="P1765" s="10">
        <v>2443</v>
      </c>
      <c r="Q1765" s="10">
        <v>86437.09360624</v>
      </c>
      <c r="R1765" s="10">
        <v>14.814939273866869</v>
      </c>
      <c r="S1765" s="18">
        <v>14.814939273866869</v>
      </c>
      <c r="T1765" s="13">
        <v>43903</v>
      </c>
      <c r="U1765" s="14">
        <v>8.1999999999999994E-6</v>
      </c>
      <c r="V1765" s="14">
        <v>2404</v>
      </c>
      <c r="W1765" s="14">
        <v>1312</v>
      </c>
      <c r="X1765" s="14">
        <v>98.482133138376042</v>
      </c>
      <c r="Y1765" s="19">
        <f t="shared" si="55"/>
        <v>-0.98482133138376038</v>
      </c>
      <c r="Z1765" s="19">
        <v>-0.98480000000000001</v>
      </c>
      <c r="AA1765" t="s">
        <v>13422</v>
      </c>
      <c r="AB1765" s="121">
        <v>4</v>
      </c>
    </row>
    <row r="1766" spans="1:28" ht="20.25">
      <c r="A1766">
        <v>3478</v>
      </c>
      <c r="B1766" t="s">
        <v>3622</v>
      </c>
      <c r="C1766" t="s">
        <v>733</v>
      </c>
      <c r="D1766" t="str">
        <f t="shared" si="54"/>
        <v>BitMoney BIT</v>
      </c>
      <c r="E1766" s="3" t="s">
        <v>8887</v>
      </c>
      <c r="F1766" s="3" t="s">
        <v>8883</v>
      </c>
      <c r="G1766" s="3" t="s">
        <v>8883</v>
      </c>
      <c r="H1766" s="4">
        <v>1996</v>
      </c>
      <c r="I1766" s="4">
        <v>1285.008844845903</v>
      </c>
      <c r="J1766" s="6">
        <v>43407</v>
      </c>
      <c r="K1766" s="7">
        <v>1.1664862134499999E-2</v>
      </c>
      <c r="L1766" s="7">
        <v>1752</v>
      </c>
      <c r="M1766" s="7">
        <v>49387.711463196283</v>
      </c>
      <c r="N1766" s="9">
        <v>43414</v>
      </c>
      <c r="O1766" s="10">
        <v>3.4002044616499999E-2</v>
      </c>
      <c r="P1766" s="10">
        <v>2344</v>
      </c>
      <c r="Q1766" s="10">
        <v>203555.5886036497</v>
      </c>
      <c r="R1766" s="10">
        <v>2.914911828742111</v>
      </c>
      <c r="S1766" s="18">
        <v>2.914911828742111</v>
      </c>
      <c r="T1766" s="13">
        <v>43922</v>
      </c>
      <c r="U1766" s="16">
        <v>6.6388343990800004E-6</v>
      </c>
      <c r="V1766" s="14">
        <v>2458</v>
      </c>
      <c r="W1766" s="16">
        <v>547.68855503777252</v>
      </c>
      <c r="X1766" s="16">
        <v>99.980475190612921</v>
      </c>
      <c r="Y1766" s="19">
        <f t="shared" si="55"/>
        <v>-0.99980475190612916</v>
      </c>
      <c r="Z1766" s="19">
        <v>-0.99980000000000002</v>
      </c>
      <c r="AA1766" t="s">
        <v>13423</v>
      </c>
      <c r="AB1766" s="121">
        <v>4</v>
      </c>
    </row>
    <row r="1767" spans="1:28" ht="20.25">
      <c r="A1767">
        <v>3738</v>
      </c>
      <c r="B1767" t="s">
        <v>3969</v>
      </c>
      <c r="C1767" t="s">
        <v>3970</v>
      </c>
      <c r="D1767" t="str">
        <f t="shared" si="54"/>
        <v>Decentralized Crypto Token DCTO</v>
      </c>
      <c r="E1767" s="3" t="s">
        <v>8887</v>
      </c>
      <c r="F1767" s="3" t="s">
        <v>8883</v>
      </c>
      <c r="G1767" s="3" t="s">
        <v>8883</v>
      </c>
      <c r="H1767" s="4">
        <v>1997</v>
      </c>
      <c r="I1767" s="4">
        <v>1268.18003479716</v>
      </c>
      <c r="J1767" s="6">
        <v>43510</v>
      </c>
      <c r="K1767" s="7">
        <v>3.6670373413099998E-4</v>
      </c>
      <c r="L1767" s="7">
        <v>2892</v>
      </c>
      <c r="M1767" s="7">
        <v>0</v>
      </c>
      <c r="N1767" s="9">
        <v>43655</v>
      </c>
      <c r="O1767" s="10">
        <v>2.9723857002799999E-3</v>
      </c>
      <c r="P1767" s="10">
        <v>1727</v>
      </c>
      <c r="Q1767" s="10">
        <v>2678694.5598994498</v>
      </c>
      <c r="R1767" s="10">
        <v>8.1056870264052314</v>
      </c>
      <c r="S1767" s="18">
        <v>8.1056870264052314</v>
      </c>
      <c r="T1767" s="13">
        <v>43903</v>
      </c>
      <c r="U1767" s="16">
        <v>9.5182962450900002E-7</v>
      </c>
      <c r="V1767" s="14">
        <v>2409</v>
      </c>
      <c r="W1767" s="16">
        <v>1268.18003479716</v>
      </c>
      <c r="X1767" s="16">
        <v>99.967977587013038</v>
      </c>
      <c r="Y1767" s="19">
        <f t="shared" si="55"/>
        <v>-0.99967977587013035</v>
      </c>
      <c r="Z1767" s="19">
        <v>-0.99970000000000003</v>
      </c>
      <c r="AA1767" t="s">
        <v>13424</v>
      </c>
      <c r="AB1767" s="121">
        <v>4</v>
      </c>
    </row>
    <row r="1768" spans="1:28" ht="20.25">
      <c r="A1768">
        <v>2460</v>
      </c>
      <c r="B1768" t="s">
        <v>2096</v>
      </c>
      <c r="C1768" t="s">
        <v>2097</v>
      </c>
      <c r="D1768" t="str">
        <f t="shared" si="54"/>
        <v>Qbic QBIC</v>
      </c>
      <c r="E1768" s="3" t="s">
        <v>8898</v>
      </c>
      <c r="F1768" s="3" t="s">
        <v>8883</v>
      </c>
      <c r="G1768" s="3" t="s">
        <v>8883</v>
      </c>
      <c r="H1768" s="4">
        <v>1998</v>
      </c>
      <c r="I1768" s="4">
        <v>1250.05911846239</v>
      </c>
      <c r="J1768" s="6">
        <v>43389</v>
      </c>
      <c r="K1768" s="7">
        <v>3.6945617757737602E-3</v>
      </c>
      <c r="L1768" s="7">
        <v>1976</v>
      </c>
      <c r="M1768" s="7">
        <v>13965.04685623124</v>
      </c>
      <c r="N1768" s="9">
        <v>43414</v>
      </c>
      <c r="O1768" s="10">
        <v>2.9830004961700001E-2</v>
      </c>
      <c r="P1768" s="10">
        <v>2404</v>
      </c>
      <c r="Q1768" s="10">
        <v>121990.2210227274</v>
      </c>
      <c r="R1768" s="10">
        <v>8.0740306353255225</v>
      </c>
      <c r="S1768" s="18">
        <v>8.0740306353255225</v>
      </c>
      <c r="T1768" s="13">
        <v>44012</v>
      </c>
      <c r="U1768" s="14">
        <v>1.8256165091499999E-4</v>
      </c>
      <c r="V1768" s="14">
        <v>2434</v>
      </c>
      <c r="W1768" s="14">
        <v>855.15084489581864</v>
      </c>
      <c r="X1768" s="14">
        <v>99.387993226453034</v>
      </c>
      <c r="Y1768" s="19">
        <f t="shared" si="55"/>
        <v>-0.99387993226453031</v>
      </c>
      <c r="Z1768" s="19">
        <v>-0.99390000000000001</v>
      </c>
      <c r="AA1768" t="s">
        <v>13425</v>
      </c>
      <c r="AB1768" s="121">
        <v>4</v>
      </c>
    </row>
    <row r="1769" spans="1:28" ht="20.25">
      <c r="A1769">
        <v>3290</v>
      </c>
      <c r="B1769" t="s">
        <v>3325</v>
      </c>
      <c r="C1769" t="s">
        <v>3326</v>
      </c>
      <c r="D1769" t="str">
        <f t="shared" si="54"/>
        <v>Elliot Coin ELLI</v>
      </c>
      <c r="E1769" s="3" t="s">
        <v>8887</v>
      </c>
      <c r="F1769" s="3" t="s">
        <v>8883</v>
      </c>
      <c r="G1769" s="3" t="s">
        <v>8883</v>
      </c>
      <c r="H1769" s="4">
        <v>2000</v>
      </c>
      <c r="I1769" s="4">
        <v>1058.379256724344</v>
      </c>
      <c r="J1769" s="6">
        <v>43361</v>
      </c>
      <c r="K1769" s="7">
        <v>2.1159660536795898E-3</v>
      </c>
      <c r="L1769" s="7">
        <v>2922</v>
      </c>
      <c r="M1769" s="7">
        <v>0</v>
      </c>
      <c r="N1769" s="9">
        <v>43398</v>
      </c>
      <c r="O1769" s="10">
        <v>1.1471292935311799E-2</v>
      </c>
      <c r="P1769" s="10">
        <v>2939</v>
      </c>
      <c r="Q1769" s="10">
        <v>0</v>
      </c>
      <c r="R1769" s="10">
        <v>5.4213029152162573</v>
      </c>
      <c r="S1769" s="18">
        <v>5.4213029152162573</v>
      </c>
      <c r="T1769" s="13">
        <v>44001</v>
      </c>
      <c r="U1769" s="16">
        <v>9.38029413473E-6</v>
      </c>
      <c r="V1769" s="14">
        <v>2478</v>
      </c>
      <c r="W1769" s="16">
        <v>233.23690343670509</v>
      </c>
      <c r="X1769" s="16">
        <v>99.918228100462372</v>
      </c>
      <c r="Y1769" s="19">
        <f t="shared" si="55"/>
        <v>-0.9991822810046237</v>
      </c>
      <c r="Z1769" s="19">
        <v>-0.99919999999999998</v>
      </c>
      <c r="AA1769" t="s">
        <v>13426</v>
      </c>
      <c r="AB1769" s="121">
        <v>4</v>
      </c>
    </row>
    <row r="1770" spans="1:28" ht="20.25">
      <c r="A1770">
        <v>3400</v>
      </c>
      <c r="B1770" t="s">
        <v>3499</v>
      </c>
      <c r="C1770" t="s">
        <v>3500</v>
      </c>
      <c r="D1770" t="str">
        <f t="shared" si="54"/>
        <v>X12 Coin X12</v>
      </c>
      <c r="E1770" s="3" t="s">
        <v>8887</v>
      </c>
      <c r="F1770" s="3" t="s">
        <v>8883</v>
      </c>
      <c r="G1770" s="3" t="s">
        <v>8883</v>
      </c>
      <c r="H1770" s="4">
        <v>2001</v>
      </c>
      <c r="I1770" s="4">
        <v>1006.548047130027</v>
      </c>
      <c r="J1770" s="6">
        <v>43429</v>
      </c>
      <c r="K1770" s="7">
        <v>5.7829649101600001E-3</v>
      </c>
      <c r="L1770" s="7">
        <v>2898</v>
      </c>
      <c r="M1770" s="7">
        <v>0</v>
      </c>
      <c r="N1770" s="9">
        <v>43482</v>
      </c>
      <c r="O1770" s="10">
        <v>0.255929618059</v>
      </c>
      <c r="P1770" s="10">
        <v>2969</v>
      </c>
      <c r="Q1770" s="10">
        <v>0</v>
      </c>
      <c r="R1770" s="10">
        <v>44.255779178144643</v>
      </c>
      <c r="S1770" s="18">
        <v>44.255779178144643</v>
      </c>
      <c r="T1770" s="13">
        <v>43903</v>
      </c>
      <c r="U1770" s="16">
        <v>8.3267356620500004E-5</v>
      </c>
      <c r="V1770" s="14">
        <v>2423</v>
      </c>
      <c r="W1770" s="16">
        <v>1006.548047130027</v>
      </c>
      <c r="X1770" s="16">
        <v>99.96746474391982</v>
      </c>
      <c r="Y1770" s="19">
        <f t="shared" si="55"/>
        <v>-0.99967464743919821</v>
      </c>
      <c r="Z1770" s="19">
        <v>-0.99970000000000003</v>
      </c>
      <c r="AA1770" t="s">
        <v>13427</v>
      </c>
      <c r="AB1770" s="121">
        <v>4</v>
      </c>
    </row>
    <row r="1771" spans="1:28" ht="20.25">
      <c r="A1771">
        <v>3232</v>
      </c>
      <c r="B1771" t="s">
        <v>3231</v>
      </c>
      <c r="C1771" t="s">
        <v>3232</v>
      </c>
      <c r="D1771" t="str">
        <f t="shared" si="54"/>
        <v>Staker STR</v>
      </c>
      <c r="E1771" s="3" t="s">
        <v>8887</v>
      </c>
      <c r="F1771" s="3" t="s">
        <v>8883</v>
      </c>
      <c r="G1771" s="3" t="s">
        <v>8883</v>
      </c>
      <c r="H1771" s="4">
        <v>2002</v>
      </c>
      <c r="I1771" s="4">
        <v>1002.24400654909</v>
      </c>
      <c r="J1771" s="6">
        <v>43342</v>
      </c>
      <c r="K1771" s="7">
        <v>3.3761199999999998E-2</v>
      </c>
      <c r="L1771" s="7">
        <v>2908</v>
      </c>
      <c r="M1771" s="7">
        <v>0</v>
      </c>
      <c r="N1771" s="9">
        <v>43349</v>
      </c>
      <c r="O1771" s="10">
        <v>8.0626500000000004E-2</v>
      </c>
      <c r="P1771" s="10">
        <v>2532</v>
      </c>
      <c r="Q1771" s="10">
        <v>27752.976238899999</v>
      </c>
      <c r="R1771" s="10">
        <v>2.3881408243782811</v>
      </c>
      <c r="S1771" s="18">
        <v>2.3881408243782811</v>
      </c>
      <c r="T1771" s="13">
        <v>43951</v>
      </c>
      <c r="U1771" s="14">
        <v>2.6620068479999998E-4</v>
      </c>
      <c r="V1771" s="14">
        <v>2443</v>
      </c>
      <c r="W1771" s="14">
        <v>784.99391014550599</v>
      </c>
      <c r="X1771" s="14">
        <v>99.669834750609283</v>
      </c>
      <c r="Y1771" s="19">
        <f t="shared" si="55"/>
        <v>-0.99669834750609287</v>
      </c>
      <c r="Z1771" s="19">
        <v>-0.99670000000000003</v>
      </c>
      <c r="AA1771" t="s">
        <v>13428</v>
      </c>
      <c r="AB1771" s="121">
        <v>4</v>
      </c>
    </row>
    <row r="1772" spans="1:28" ht="20.25">
      <c r="A1772">
        <v>3808</v>
      </c>
      <c r="B1772" t="s">
        <v>4078</v>
      </c>
      <c r="C1772" t="s">
        <v>4079</v>
      </c>
      <c r="D1772" t="str">
        <f t="shared" si="54"/>
        <v>Cointorox OROX</v>
      </c>
      <c r="E1772" s="3" t="s">
        <v>8887</v>
      </c>
      <c r="F1772" s="3" t="s">
        <v>8883</v>
      </c>
      <c r="G1772" s="3" t="s">
        <v>8883</v>
      </c>
      <c r="H1772" s="4">
        <v>2003</v>
      </c>
      <c r="I1772" s="4">
        <v>967.89987516871975</v>
      </c>
      <c r="J1772" s="6">
        <v>43619</v>
      </c>
      <c r="K1772" s="7">
        <v>1.4679487558900001E-2</v>
      </c>
      <c r="L1772" s="7">
        <v>1682</v>
      </c>
      <c r="M1772" s="7">
        <v>67853.825453950543</v>
      </c>
      <c r="N1772" s="9">
        <v>43640</v>
      </c>
      <c r="O1772" s="10">
        <v>0.109993581213</v>
      </c>
      <c r="P1772" s="10">
        <v>2158</v>
      </c>
      <c r="Q1772" s="10">
        <v>512139.0800518</v>
      </c>
      <c r="R1772" s="10">
        <v>7.4930123256456724</v>
      </c>
      <c r="S1772" s="18">
        <v>7.4930123256456724</v>
      </c>
      <c r="T1772" s="13">
        <v>44011</v>
      </c>
      <c r="U1772" s="16">
        <v>9.2458424720100006E-5</v>
      </c>
      <c r="V1772" s="14">
        <v>2464</v>
      </c>
      <c r="W1772" s="16">
        <v>510.84278255071439</v>
      </c>
      <c r="X1772" s="16">
        <v>99.915941981613415</v>
      </c>
      <c r="Y1772" s="19">
        <f t="shared" si="55"/>
        <v>-0.9991594198161341</v>
      </c>
      <c r="Z1772" s="19">
        <v>-0.99919999999999998</v>
      </c>
      <c r="AA1772" t="s">
        <v>13429</v>
      </c>
      <c r="AB1772" s="121">
        <v>4</v>
      </c>
    </row>
    <row r="1773" spans="1:28" ht="20.25">
      <c r="A1773">
        <v>3807</v>
      </c>
      <c r="B1773" t="s">
        <v>4076</v>
      </c>
      <c r="C1773" t="s">
        <v>4077</v>
      </c>
      <c r="D1773" t="str">
        <f t="shared" si="54"/>
        <v>LitecoinToken LTK</v>
      </c>
      <c r="E1773" s="3" t="s">
        <v>8887</v>
      </c>
      <c r="F1773" s="3" t="s">
        <v>8882</v>
      </c>
      <c r="G1773" s="3" t="s">
        <v>8883</v>
      </c>
      <c r="H1773" s="4">
        <v>2004</v>
      </c>
      <c r="I1773" s="4">
        <v>957.23417285131802</v>
      </c>
      <c r="J1773" s="6">
        <v>43561</v>
      </c>
      <c r="K1773" s="8">
        <v>3.0207264577E-8</v>
      </c>
      <c r="L1773" s="7">
        <v>2048</v>
      </c>
      <c r="M1773" s="7">
        <v>5991.7211062562501</v>
      </c>
      <c r="N1773" s="9">
        <v>43604</v>
      </c>
      <c r="O1773" s="12">
        <v>5.8547240375099995E-7</v>
      </c>
      <c r="P1773" s="10">
        <v>2565</v>
      </c>
      <c r="Q1773" s="10">
        <v>8563.7795952941196</v>
      </c>
      <c r="R1773" s="10">
        <v>19.381841154752632</v>
      </c>
      <c r="S1773" s="18">
        <v>19.381841154752632</v>
      </c>
      <c r="T1773" s="13">
        <v>44141</v>
      </c>
      <c r="U1773" s="14">
        <v>0</v>
      </c>
      <c r="V1773" s="14">
        <v>2376</v>
      </c>
      <c r="W1773" s="14">
        <v>1873.56372532</v>
      </c>
      <c r="X1773" s="14">
        <v>100</v>
      </c>
      <c r="Y1773" s="19">
        <f t="shared" si="55"/>
        <v>-1</v>
      </c>
      <c r="Z1773" s="19">
        <v>-1</v>
      </c>
      <c r="AA1773" t="s">
        <v>13430</v>
      </c>
      <c r="AB1773" s="121">
        <v>4</v>
      </c>
    </row>
    <row r="1774" spans="1:28" ht="20.25">
      <c r="A1774">
        <v>1090</v>
      </c>
      <c r="B1774" t="s">
        <v>570</v>
      </c>
      <c r="C1774" t="s">
        <v>571</v>
      </c>
      <c r="D1774" t="str">
        <f t="shared" si="54"/>
        <v>Save and Gain SANDG</v>
      </c>
      <c r="E1774" s="3" t="s">
        <v>8882</v>
      </c>
      <c r="F1774" s="3" t="s">
        <v>8883</v>
      </c>
      <c r="G1774" s="3" t="s">
        <v>8883</v>
      </c>
      <c r="H1774" s="4">
        <v>2005</v>
      </c>
      <c r="I1774" s="4">
        <v>956.46235715383796</v>
      </c>
      <c r="J1774" s="6">
        <v>43936</v>
      </c>
      <c r="K1774" s="8">
        <v>6.7806689568500005E-5</v>
      </c>
      <c r="L1774" s="7">
        <v>2143</v>
      </c>
      <c r="M1774" s="7">
        <v>409.39721235905603</v>
      </c>
      <c r="N1774" s="9">
        <v>44239</v>
      </c>
      <c r="O1774" s="10">
        <v>1.442279E-2</v>
      </c>
      <c r="P1774" s="10">
        <v>2519</v>
      </c>
      <c r="Q1774" s="10">
        <v>33515.800000000003</v>
      </c>
      <c r="R1774" s="10">
        <v>212.70452947610329</v>
      </c>
      <c r="S1774" s="18">
        <v>212.70452947610329</v>
      </c>
      <c r="T1774" s="13">
        <v>44321</v>
      </c>
      <c r="U1774" s="14">
        <v>3.6142999999999999E-4</v>
      </c>
      <c r="V1774" s="14">
        <v>2395</v>
      </c>
      <c r="W1774" s="14">
        <v>1474.4</v>
      </c>
      <c r="X1774" s="14">
        <v>97.494035481345847</v>
      </c>
      <c r="Y1774" s="19">
        <f t="shared" si="55"/>
        <v>-0.97494035481345842</v>
      </c>
      <c r="Z1774" s="19">
        <v>-0.97489999999999999</v>
      </c>
      <c r="AA1774" t="s">
        <v>13431</v>
      </c>
      <c r="AB1774" s="121">
        <v>4</v>
      </c>
    </row>
    <row r="1775" spans="1:28" ht="20.25">
      <c r="A1775">
        <v>3030</v>
      </c>
      <c r="B1775" t="s">
        <v>2912</v>
      </c>
      <c r="C1775" t="s">
        <v>2913</v>
      </c>
      <c r="D1775" t="str">
        <f t="shared" si="54"/>
        <v>BrokerNekoNetwork BNN</v>
      </c>
      <c r="E1775" s="3" t="s">
        <v>8887</v>
      </c>
      <c r="F1775" s="3" t="s">
        <v>8883</v>
      </c>
      <c r="G1775" s="3" t="s">
        <v>8883</v>
      </c>
      <c r="H1775" s="4">
        <v>2006</v>
      </c>
      <c r="I1775" s="4">
        <v>951.02099091013326</v>
      </c>
      <c r="J1775" s="6">
        <v>43332</v>
      </c>
      <c r="K1775" s="8">
        <v>4.4390180846676203E-5</v>
      </c>
      <c r="L1775" s="7">
        <v>2900</v>
      </c>
      <c r="M1775" s="7">
        <v>0</v>
      </c>
      <c r="N1775" s="9">
        <v>43358</v>
      </c>
      <c r="O1775" s="10">
        <v>1.53237779159099E-4</v>
      </c>
      <c r="P1775" s="10">
        <v>2182</v>
      </c>
      <c r="Q1775" s="10">
        <v>458883.69526716182</v>
      </c>
      <c r="R1775" s="10">
        <v>3.4520647637905029</v>
      </c>
      <c r="S1775" s="18">
        <v>3.4520647637905029</v>
      </c>
      <c r="T1775" s="13">
        <v>43903</v>
      </c>
      <c r="U1775" s="16">
        <v>3.1758013214200001E-7</v>
      </c>
      <c r="V1775" s="14">
        <v>2425</v>
      </c>
      <c r="W1775" s="16">
        <v>951.02099091013326</v>
      </c>
      <c r="X1775" s="16">
        <v>99.792753370686555</v>
      </c>
      <c r="Y1775" s="19">
        <f t="shared" si="55"/>
        <v>-0.9979275337068656</v>
      </c>
      <c r="Z1775" s="19">
        <v>-0.99790000000000001</v>
      </c>
      <c r="AA1775" t="s">
        <v>13432</v>
      </c>
      <c r="AB1775" s="121">
        <v>4</v>
      </c>
    </row>
    <row r="1776" spans="1:28" ht="20.25">
      <c r="A1776">
        <v>3308</v>
      </c>
      <c r="B1776" t="s">
        <v>3360</v>
      </c>
      <c r="C1776" t="s">
        <v>3361</v>
      </c>
      <c r="D1776" t="str">
        <f t="shared" si="54"/>
        <v>Xchange XCG</v>
      </c>
      <c r="E1776" s="3" t="s">
        <v>8887</v>
      </c>
      <c r="F1776" s="3" t="s">
        <v>8883</v>
      </c>
      <c r="G1776" s="3" t="s">
        <v>8883</v>
      </c>
      <c r="H1776" s="4">
        <v>2007</v>
      </c>
      <c r="I1776" s="4">
        <v>886.91933256683842</v>
      </c>
      <c r="J1776" s="6">
        <v>43361</v>
      </c>
      <c r="K1776" s="7">
        <v>0.250424414873123</v>
      </c>
      <c r="L1776" s="7">
        <v>2913</v>
      </c>
      <c r="M1776" s="7">
        <v>0</v>
      </c>
      <c r="N1776" s="9">
        <v>43363</v>
      </c>
      <c r="O1776" s="10">
        <v>0.36969035863876298</v>
      </c>
      <c r="P1776" s="10">
        <v>2307</v>
      </c>
      <c r="Q1776" s="10">
        <v>248573.65104493551</v>
      </c>
      <c r="R1776" s="10">
        <v>1.476255255806691</v>
      </c>
      <c r="S1776" s="18">
        <v>1.476255255806691</v>
      </c>
      <c r="T1776" s="13">
        <v>43926</v>
      </c>
      <c r="U1776" s="16">
        <v>6.7935880171800006E-5</v>
      </c>
      <c r="V1776" s="14">
        <v>2453</v>
      </c>
      <c r="W1776" s="16">
        <v>662.63639019125628</v>
      </c>
      <c r="X1776" s="16">
        <v>99.981623572650918</v>
      </c>
      <c r="Y1776" s="19">
        <f t="shared" si="55"/>
        <v>-0.99981623572650913</v>
      </c>
      <c r="Z1776" s="19">
        <v>-0.99980000000000002</v>
      </c>
      <c r="AA1776" t="s">
        <v>13433</v>
      </c>
      <c r="AB1776" s="121">
        <v>4</v>
      </c>
    </row>
    <row r="1777" spans="1:28" ht="20.25">
      <c r="A1777">
        <v>2100</v>
      </c>
      <c r="B1777" t="s">
        <v>1622</v>
      </c>
      <c r="C1777" t="s">
        <v>1623</v>
      </c>
      <c r="D1777" t="str">
        <f t="shared" si="54"/>
        <v>JavaScript Token JS</v>
      </c>
      <c r="E1777" s="3" t="s">
        <v>8887</v>
      </c>
      <c r="F1777" s="3" t="s">
        <v>8883</v>
      </c>
      <c r="G1777" s="3" t="s">
        <v>8883</v>
      </c>
      <c r="H1777" s="4">
        <v>2008</v>
      </c>
      <c r="I1777" s="4">
        <v>797.49791030084202</v>
      </c>
      <c r="J1777" s="6">
        <v>43934</v>
      </c>
      <c r="K1777" s="8">
        <v>7.3141509567700003E-5</v>
      </c>
      <c r="L1777" s="7">
        <v>2140</v>
      </c>
      <c r="M1777" s="7">
        <v>601.01665491161805</v>
      </c>
      <c r="N1777" s="9">
        <v>44530</v>
      </c>
      <c r="O1777" s="10">
        <v>5.1918336100407587E-2</v>
      </c>
      <c r="P1777" s="10">
        <v>2464</v>
      </c>
      <c r="Q1777" s="10">
        <v>68350.83</v>
      </c>
      <c r="R1777" s="10">
        <v>709.83407927001861</v>
      </c>
      <c r="S1777" s="18">
        <v>709.83407927001861</v>
      </c>
      <c r="T1777" s="13">
        <v>44592</v>
      </c>
      <c r="U1777" s="14">
        <v>2.21878689856491E-4</v>
      </c>
      <c r="V1777" s="14">
        <v>2005</v>
      </c>
      <c r="W1777" s="14">
        <v>30755.7</v>
      </c>
      <c r="X1777" s="14">
        <v>99.572639058718309</v>
      </c>
      <c r="Y1777" s="19">
        <f t="shared" si="55"/>
        <v>-0.99572639058718304</v>
      </c>
      <c r="Z1777" s="19">
        <v>-0.99570000000000003</v>
      </c>
      <c r="AA1777" t="s">
        <v>13434</v>
      </c>
      <c r="AB1777" s="121">
        <v>4</v>
      </c>
    </row>
    <row r="1778" spans="1:28" ht="20.25">
      <c r="A1778">
        <v>3250</v>
      </c>
      <c r="B1778" t="s">
        <v>3258</v>
      </c>
      <c r="C1778" t="s">
        <v>3259</v>
      </c>
      <c r="D1778" t="str">
        <f t="shared" si="54"/>
        <v>Zoomba ZBA</v>
      </c>
      <c r="E1778" s="3" t="s">
        <v>8882</v>
      </c>
      <c r="F1778" s="3" t="s">
        <v>8883</v>
      </c>
      <c r="G1778" s="3" t="s">
        <v>8883</v>
      </c>
      <c r="H1778" s="4">
        <v>2009</v>
      </c>
      <c r="I1778" s="4">
        <v>684.58995193932583</v>
      </c>
      <c r="J1778" s="6">
        <v>43348</v>
      </c>
      <c r="K1778" s="7">
        <v>1.4400555752217801E-2</v>
      </c>
      <c r="L1778" s="7">
        <v>2921</v>
      </c>
      <c r="M1778" s="7">
        <v>0</v>
      </c>
      <c r="N1778" s="9">
        <v>43351</v>
      </c>
      <c r="O1778" s="10">
        <v>4.2150508612394298E-2</v>
      </c>
      <c r="P1778" s="10">
        <v>2356</v>
      </c>
      <c r="Q1778" s="10">
        <v>181644.23844536621</v>
      </c>
      <c r="R1778" s="10">
        <v>2.9270056890618812</v>
      </c>
      <c r="S1778" s="18">
        <v>2.9270056890618812</v>
      </c>
      <c r="T1778" s="13">
        <v>44036</v>
      </c>
      <c r="U1778" s="16">
        <v>9.53459032708E-6</v>
      </c>
      <c r="V1778" s="14">
        <v>2477</v>
      </c>
      <c r="W1778" s="16">
        <v>235.4836521999909</v>
      </c>
      <c r="X1778" s="16">
        <v>99.977379655332854</v>
      </c>
      <c r="Y1778" s="19">
        <f t="shared" si="55"/>
        <v>-0.99977379655332854</v>
      </c>
      <c r="Z1778" s="19">
        <v>-0.99980000000000002</v>
      </c>
      <c r="AA1778" t="s">
        <v>13435</v>
      </c>
      <c r="AB1778" s="121">
        <v>4</v>
      </c>
    </row>
    <row r="1779" spans="1:28" ht="20.25">
      <c r="A1779">
        <v>1259</v>
      </c>
      <c r="B1779" t="s">
        <v>686</v>
      </c>
      <c r="C1779" t="s">
        <v>687</v>
      </c>
      <c r="D1779" t="str">
        <f t="shared" si="54"/>
        <v>PonziCoin PONZI</v>
      </c>
      <c r="E1779" s="3" t="s">
        <v>8891</v>
      </c>
      <c r="F1779" s="3" t="s">
        <v>8883</v>
      </c>
      <c r="G1779" s="3" t="s">
        <v>8883</v>
      </c>
      <c r="H1779" s="4">
        <v>2010</v>
      </c>
      <c r="I1779" s="4">
        <v>620.58064847134006</v>
      </c>
      <c r="J1779" s="6">
        <v>43328</v>
      </c>
      <c r="K1779" s="7">
        <v>2.8327999999999999E-2</v>
      </c>
      <c r="L1779" s="7">
        <v>1888</v>
      </c>
      <c r="M1779" s="7">
        <v>24593.073601299999</v>
      </c>
      <c r="N1779" s="9">
        <v>43329</v>
      </c>
      <c r="O1779" s="10">
        <v>5.73392E-2</v>
      </c>
      <c r="P1779" s="10">
        <v>2531</v>
      </c>
      <c r="Q1779" s="10">
        <v>28139.0792907</v>
      </c>
      <c r="R1779" s="10">
        <v>2.0241174809375879</v>
      </c>
      <c r="S1779" s="18">
        <v>2.0241174809375879</v>
      </c>
      <c r="T1779" s="13">
        <v>44461</v>
      </c>
      <c r="U1779" s="14">
        <v>0</v>
      </c>
      <c r="V1779" s="14">
        <v>2347</v>
      </c>
      <c r="W1779" s="14">
        <v>2627.16</v>
      </c>
      <c r="X1779" s="14">
        <v>100</v>
      </c>
      <c r="Y1779" s="19">
        <f t="shared" si="55"/>
        <v>-1</v>
      </c>
      <c r="Z1779" s="19">
        <v>-1</v>
      </c>
      <c r="AA1779" t="s">
        <v>13436</v>
      </c>
      <c r="AB1779" s="121">
        <v>4</v>
      </c>
    </row>
    <row r="1780" spans="1:28" ht="20.25">
      <c r="A1780">
        <v>1691</v>
      </c>
      <c r="B1780" t="s">
        <v>1075</v>
      </c>
      <c r="C1780" t="s">
        <v>1076</v>
      </c>
      <c r="D1780" t="str">
        <f t="shared" si="54"/>
        <v>Project-X NANOX</v>
      </c>
      <c r="E1780" s="3" t="s">
        <v>8891</v>
      </c>
      <c r="F1780" s="3" t="s">
        <v>8883</v>
      </c>
      <c r="G1780" s="3" t="s">
        <v>8883</v>
      </c>
      <c r="H1780" s="4">
        <v>2011</v>
      </c>
      <c r="I1780" s="4">
        <v>599.22366506553533</v>
      </c>
      <c r="J1780" s="6">
        <v>43905</v>
      </c>
      <c r="K1780" s="7">
        <v>7153.63403991</v>
      </c>
      <c r="L1780" s="7">
        <v>2141</v>
      </c>
      <c r="M1780" s="7">
        <v>559.87201449951624</v>
      </c>
      <c r="N1780" s="9">
        <v>44293</v>
      </c>
      <c r="O1780" s="10">
        <v>198871.08674573031</v>
      </c>
      <c r="P1780" s="10">
        <v>2554</v>
      </c>
      <c r="Q1780" s="10">
        <v>15564.44673306784</v>
      </c>
      <c r="R1780" s="10">
        <v>27.800008448325979</v>
      </c>
      <c r="S1780" s="18">
        <v>27.800008448325979</v>
      </c>
      <c r="T1780" s="13">
        <v>44372</v>
      </c>
      <c r="U1780" s="14">
        <v>18990.409851648201</v>
      </c>
      <c r="V1780" s="14">
        <v>2394</v>
      </c>
      <c r="W1780" s="14">
        <v>1486.265436629395</v>
      </c>
      <c r="X1780" s="14">
        <v>90.450894515436175</v>
      </c>
      <c r="Y1780" s="19">
        <f t="shared" si="55"/>
        <v>-0.90450894515436175</v>
      </c>
      <c r="Z1780" s="19">
        <v>-0.90449999999999997</v>
      </c>
      <c r="AA1780" t="s">
        <v>13437</v>
      </c>
      <c r="AB1780" s="121">
        <v>4</v>
      </c>
    </row>
    <row r="1781" spans="1:28" ht="20.25">
      <c r="A1781">
        <v>3263</v>
      </c>
      <c r="B1781" t="s">
        <v>3282</v>
      </c>
      <c r="C1781" t="s">
        <v>3283</v>
      </c>
      <c r="D1781" t="str">
        <f t="shared" si="54"/>
        <v>Dinero DIN</v>
      </c>
      <c r="E1781" s="3" t="s">
        <v>8894</v>
      </c>
      <c r="F1781" s="3" t="s">
        <v>8883</v>
      </c>
      <c r="G1781" s="3" t="s">
        <v>8883</v>
      </c>
      <c r="H1781" s="4">
        <v>2012</v>
      </c>
      <c r="I1781" s="4">
        <v>595.25843063417904</v>
      </c>
      <c r="J1781" s="6">
        <v>43354</v>
      </c>
      <c r="K1781" s="7">
        <v>4.6385799999999998E-3</v>
      </c>
      <c r="L1781" s="7">
        <v>2920</v>
      </c>
      <c r="M1781" s="7">
        <v>0</v>
      </c>
      <c r="N1781" s="9">
        <v>43356</v>
      </c>
      <c r="O1781" s="10">
        <v>2.2985200000000001E-2</v>
      </c>
      <c r="P1781" s="10">
        <v>2927</v>
      </c>
      <c r="Q1781" s="10">
        <v>0</v>
      </c>
      <c r="R1781" s="10">
        <v>4.9552233657714222</v>
      </c>
      <c r="S1781" s="18">
        <v>4.9552233657714222</v>
      </c>
      <c r="T1781" s="13">
        <v>44091</v>
      </c>
      <c r="U1781" s="16">
        <v>2.1524822913299998E-5</v>
      </c>
      <c r="V1781" s="14">
        <v>2475</v>
      </c>
      <c r="W1781" s="16">
        <v>293.719919529869</v>
      </c>
      <c r="X1781" s="16">
        <v>99.906353553968202</v>
      </c>
      <c r="Y1781" s="19">
        <f t="shared" si="55"/>
        <v>-0.99906353553968197</v>
      </c>
      <c r="Z1781" s="19">
        <v>-0.99909999999999999</v>
      </c>
      <c r="AA1781" t="s">
        <v>13438</v>
      </c>
      <c r="AB1781" s="121">
        <v>4</v>
      </c>
    </row>
    <row r="1782" spans="1:28" ht="20.25">
      <c r="A1782">
        <v>4205</v>
      </c>
      <c r="B1782" t="s">
        <v>4637</v>
      </c>
      <c r="C1782" t="s">
        <v>4638</v>
      </c>
      <c r="D1782" t="str">
        <f t="shared" si="54"/>
        <v>Xenoverse XENO</v>
      </c>
      <c r="E1782" s="3" t="s">
        <v>3686</v>
      </c>
      <c r="F1782" s="3" t="s">
        <v>8883</v>
      </c>
      <c r="G1782" s="3" t="s">
        <v>8883</v>
      </c>
      <c r="H1782" s="4">
        <v>2013</v>
      </c>
      <c r="I1782" s="4">
        <v>502.69220752112352</v>
      </c>
      <c r="J1782" s="6">
        <v>43681</v>
      </c>
      <c r="K1782" s="7">
        <v>1.0547506727900001E-2</v>
      </c>
      <c r="L1782" s="7">
        <v>2917</v>
      </c>
      <c r="M1782" s="7">
        <v>0</v>
      </c>
      <c r="N1782" s="9">
        <v>43682</v>
      </c>
      <c r="O1782" s="10">
        <v>1.13662521675E-2</v>
      </c>
      <c r="P1782" s="10">
        <v>3184</v>
      </c>
      <c r="Q1782" s="10">
        <v>0</v>
      </c>
      <c r="R1782" s="10">
        <v>1.077624547745893</v>
      </c>
      <c r="S1782" s="18">
        <v>1.077624547745893</v>
      </c>
      <c r="T1782" s="13">
        <v>43967</v>
      </c>
      <c r="U1782" s="16">
        <v>6.41782718904E-5</v>
      </c>
      <c r="V1782" s="14">
        <v>2470</v>
      </c>
      <c r="W1782" s="16">
        <v>342.21941312811532</v>
      </c>
      <c r="X1782" s="16">
        <v>99.435361181991823</v>
      </c>
      <c r="Y1782" s="19">
        <f t="shared" si="55"/>
        <v>-0.99435361181991821</v>
      </c>
      <c r="Z1782" s="19">
        <v>-0.99439999999999995</v>
      </c>
      <c r="AA1782" t="s">
        <v>13439</v>
      </c>
      <c r="AB1782" s="121">
        <v>4</v>
      </c>
    </row>
    <row r="1783" spans="1:28" ht="20.25">
      <c r="A1783">
        <v>3050</v>
      </c>
      <c r="B1783" t="s">
        <v>2929</v>
      </c>
      <c r="C1783" t="s">
        <v>2930</v>
      </c>
      <c r="D1783" t="str">
        <f t="shared" si="54"/>
        <v>Dystem DTEM</v>
      </c>
      <c r="E1783" s="3" t="s">
        <v>8887</v>
      </c>
      <c r="F1783" s="3" t="s">
        <v>8883</v>
      </c>
      <c r="G1783" s="3" t="s">
        <v>8883</v>
      </c>
      <c r="H1783" s="4">
        <v>2014</v>
      </c>
      <c r="I1783" s="4">
        <v>461.99565749397209</v>
      </c>
      <c r="J1783" s="6">
        <v>43319</v>
      </c>
      <c r="K1783" s="7">
        <v>0.14529027044773099</v>
      </c>
      <c r="L1783" s="7">
        <v>1416</v>
      </c>
      <c r="M1783" s="7">
        <v>198459.06062608751</v>
      </c>
      <c r="N1783" s="9">
        <v>43322</v>
      </c>
      <c r="O1783" s="10">
        <v>0.22812950611114499</v>
      </c>
      <c r="P1783" s="10">
        <v>2241</v>
      </c>
      <c r="Q1783" s="10">
        <v>345410.05285597232</v>
      </c>
      <c r="R1783" s="10">
        <v>1.5701636827306751</v>
      </c>
      <c r="S1783" s="18">
        <v>1.5701636827306751</v>
      </c>
      <c r="T1783" s="13">
        <v>44034</v>
      </c>
      <c r="U1783" s="16">
        <v>1.9054394846800002E-5</v>
      </c>
      <c r="V1783" s="14">
        <v>2489</v>
      </c>
      <c r="W1783" s="16">
        <v>122.14843606152741</v>
      </c>
      <c r="X1783" s="16">
        <v>99.991647553544638</v>
      </c>
      <c r="Y1783" s="19">
        <f t="shared" si="55"/>
        <v>-0.99991647553544638</v>
      </c>
      <c r="Z1783" s="19">
        <v>-0.99990000000000001</v>
      </c>
      <c r="AA1783" t="s">
        <v>13440</v>
      </c>
      <c r="AB1783" s="121">
        <v>4</v>
      </c>
    </row>
    <row r="1784" spans="1:28" ht="20.25">
      <c r="A1784">
        <v>1558</v>
      </c>
      <c r="B1784" t="s">
        <v>935</v>
      </c>
      <c r="C1784" t="s">
        <v>936</v>
      </c>
      <c r="D1784" t="str">
        <f t="shared" si="54"/>
        <v>Argus ARGUS</v>
      </c>
      <c r="E1784" s="3" t="s">
        <v>8887</v>
      </c>
      <c r="F1784" s="3" t="s">
        <v>8883</v>
      </c>
      <c r="G1784" s="3" t="s">
        <v>8883</v>
      </c>
      <c r="H1784" s="4">
        <v>2015</v>
      </c>
      <c r="I1784" s="4">
        <v>458.66441131744398</v>
      </c>
      <c r="J1784" s="6">
        <v>43320</v>
      </c>
      <c r="K1784" s="7">
        <v>6.8720600000000001E-3</v>
      </c>
      <c r="L1784" s="7">
        <v>2018</v>
      </c>
      <c r="M1784" s="7">
        <v>8018.9075925500001</v>
      </c>
      <c r="N1784" s="9">
        <v>43324</v>
      </c>
      <c r="O1784" s="10">
        <v>9.5859599999999993E-3</v>
      </c>
      <c r="P1784" s="10">
        <v>2561</v>
      </c>
      <c r="Q1784" s="10">
        <v>10957.595147</v>
      </c>
      <c r="R1784" s="10">
        <v>1.394917972194655</v>
      </c>
      <c r="S1784" s="18">
        <v>1.394917972194655</v>
      </c>
      <c r="T1784" s="13">
        <v>43929</v>
      </c>
      <c r="U1784" s="14">
        <v>1.4484413523400001E-4</v>
      </c>
      <c r="V1784" s="14">
        <v>2485</v>
      </c>
      <c r="W1784" s="14">
        <v>168.484297910869</v>
      </c>
      <c r="X1784" s="14">
        <v>98.48899708287955</v>
      </c>
      <c r="Y1784" s="19">
        <f t="shared" si="55"/>
        <v>-0.98488997082879548</v>
      </c>
      <c r="Z1784" s="19">
        <v>-0.9849</v>
      </c>
      <c r="AA1784" t="s">
        <v>13441</v>
      </c>
      <c r="AB1784" s="121">
        <v>4</v>
      </c>
    </row>
    <row r="1785" spans="1:28" ht="20.25">
      <c r="A1785">
        <v>3583</v>
      </c>
      <c r="B1785" t="s">
        <v>3712</v>
      </c>
      <c r="C1785" t="s">
        <v>3713</v>
      </c>
      <c r="D1785" t="str">
        <f t="shared" si="54"/>
        <v>Posscoin POSS</v>
      </c>
      <c r="E1785" s="3" t="s">
        <v>8887</v>
      </c>
      <c r="F1785" s="3" t="s">
        <v>8883</v>
      </c>
      <c r="G1785" s="3" t="s">
        <v>8883</v>
      </c>
      <c r="H1785" s="4">
        <v>2016</v>
      </c>
      <c r="I1785" s="4">
        <v>448.52914798814362</v>
      </c>
      <c r="J1785" s="6">
        <v>43793</v>
      </c>
      <c r="K1785" s="8">
        <v>1.42847027423E-8</v>
      </c>
      <c r="L1785" s="7">
        <v>2142</v>
      </c>
      <c r="M1785" s="7">
        <v>429.38884932947752</v>
      </c>
      <c r="N1785" s="9">
        <v>44508</v>
      </c>
      <c r="O1785" s="12">
        <v>4.8120876140000001E-5</v>
      </c>
      <c r="P1785" s="10">
        <v>1914</v>
      </c>
      <c r="Q1785" s="10">
        <v>1446482.15697865</v>
      </c>
      <c r="R1785" s="10">
        <v>3368.6998608311251</v>
      </c>
      <c r="S1785" s="18">
        <v>3368.6998608311251</v>
      </c>
      <c r="T1785" s="13">
        <v>44543</v>
      </c>
      <c r="U1785" s="16">
        <v>3.781278539E-5</v>
      </c>
      <c r="V1785" s="14">
        <v>1126</v>
      </c>
      <c r="W1785" s="16">
        <v>1136627.6709752779</v>
      </c>
      <c r="X1785" s="16">
        <v>21.421244949926219</v>
      </c>
      <c r="Y1785" s="19">
        <f t="shared" si="55"/>
        <v>-0.21421244949926219</v>
      </c>
      <c r="Z1785" s="19">
        <v>-0.2142</v>
      </c>
      <c r="AA1785" t="s">
        <v>13442</v>
      </c>
      <c r="AB1785" s="121">
        <v>4</v>
      </c>
    </row>
    <row r="1786" spans="1:28" ht="20.25">
      <c r="A1786">
        <v>3424</v>
      </c>
      <c r="B1786" t="s">
        <v>3542</v>
      </c>
      <c r="C1786" t="s">
        <v>3185</v>
      </c>
      <c r="D1786" t="str">
        <f t="shared" si="54"/>
        <v>QYNO QNO</v>
      </c>
      <c r="E1786" s="3" t="s">
        <v>8887</v>
      </c>
      <c r="F1786" s="3" t="s">
        <v>8883</v>
      </c>
      <c r="G1786" s="3" t="s">
        <v>8883</v>
      </c>
      <c r="H1786" s="4">
        <v>2017</v>
      </c>
      <c r="I1786" s="4">
        <v>298.02297171033098</v>
      </c>
      <c r="J1786" s="6">
        <v>43403</v>
      </c>
      <c r="K1786" s="7">
        <v>7.5488507747650105E-2</v>
      </c>
      <c r="L1786" s="7">
        <v>2924</v>
      </c>
      <c r="M1786" s="7">
        <v>0</v>
      </c>
      <c r="N1786" s="9">
        <v>43421</v>
      </c>
      <c r="O1786" s="10">
        <v>0.37400125337399998</v>
      </c>
      <c r="P1786" s="10">
        <v>2214</v>
      </c>
      <c r="Q1786" s="10">
        <v>402115.67559263029</v>
      </c>
      <c r="R1786" s="10">
        <v>4.9544131223820926</v>
      </c>
      <c r="S1786" s="18">
        <v>4.9544131223820926</v>
      </c>
      <c r="T1786" s="13">
        <v>44162</v>
      </c>
      <c r="U1786" s="14">
        <v>1.7108624612999999E-4</v>
      </c>
      <c r="V1786" s="14">
        <v>2484</v>
      </c>
      <c r="W1786" s="14">
        <v>183.94714142408441</v>
      </c>
      <c r="X1786" s="14">
        <v>99.954255167706904</v>
      </c>
      <c r="Y1786" s="19">
        <f t="shared" si="55"/>
        <v>-0.99954255167706907</v>
      </c>
      <c r="Z1786" s="19">
        <v>-0.99950000000000006</v>
      </c>
      <c r="AA1786" t="s">
        <v>13443</v>
      </c>
      <c r="AB1786" s="121">
        <v>4</v>
      </c>
    </row>
    <row r="1787" spans="1:28" ht="20.25">
      <c r="A1787">
        <v>3629</v>
      </c>
      <c r="B1787" t="s">
        <v>3783</v>
      </c>
      <c r="C1787" t="s">
        <v>3784</v>
      </c>
      <c r="D1787" t="str">
        <f t="shared" si="54"/>
        <v>LRM Coin LRM</v>
      </c>
      <c r="E1787" s="3" t="s">
        <v>8887</v>
      </c>
      <c r="F1787" s="3" t="s">
        <v>8883</v>
      </c>
      <c r="G1787" s="3" t="s">
        <v>8883</v>
      </c>
      <c r="H1787" s="4">
        <v>2018</v>
      </c>
      <c r="I1787" s="4">
        <v>220.62497615562529</v>
      </c>
      <c r="J1787" s="6">
        <v>43449</v>
      </c>
      <c r="K1787" s="7">
        <v>3.5882135984599999</v>
      </c>
      <c r="L1787" s="7">
        <v>1083</v>
      </c>
      <c r="M1787" s="7">
        <v>628102.24803788983</v>
      </c>
      <c r="N1787" s="9">
        <v>43453</v>
      </c>
      <c r="O1787" s="10">
        <v>5.6376701370999998</v>
      </c>
      <c r="P1787" s="10">
        <v>1985</v>
      </c>
      <c r="Q1787" s="10">
        <v>1095805.1010813811</v>
      </c>
      <c r="R1787" s="10">
        <v>1.5711634724085519</v>
      </c>
      <c r="S1787" s="18">
        <v>1.5711634724085519</v>
      </c>
      <c r="T1787" s="13">
        <v>44019</v>
      </c>
      <c r="U1787" s="16">
        <v>9.2535527497599997E-6</v>
      </c>
      <c r="V1787" s="14">
        <v>2494</v>
      </c>
      <c r="W1787" s="16">
        <v>92.066450256852264</v>
      </c>
      <c r="X1787" s="16">
        <v>99.999835862111027</v>
      </c>
      <c r="Y1787" s="19">
        <f t="shared" si="55"/>
        <v>-0.99999835862111031</v>
      </c>
      <c r="Z1787" s="19">
        <v>-1</v>
      </c>
      <c r="AA1787" t="s">
        <v>13444</v>
      </c>
      <c r="AB1787" s="121">
        <v>4</v>
      </c>
    </row>
    <row r="1788" spans="1:28" ht="20.25">
      <c r="A1788">
        <v>3287</v>
      </c>
      <c r="B1788" t="s">
        <v>3319</v>
      </c>
      <c r="C1788" t="s">
        <v>3320</v>
      </c>
      <c r="D1788" t="str">
        <f t="shared" si="54"/>
        <v>Abulaba AAA</v>
      </c>
      <c r="E1788" s="3" t="s">
        <v>8894</v>
      </c>
      <c r="F1788" s="3" t="s">
        <v>8883</v>
      </c>
      <c r="G1788" s="3" t="s">
        <v>8883</v>
      </c>
      <c r="H1788" s="4">
        <v>2019</v>
      </c>
      <c r="I1788" s="4">
        <v>121.008449454288</v>
      </c>
      <c r="J1788" s="6">
        <v>43357</v>
      </c>
      <c r="K1788" s="7">
        <v>0.33506342768669101</v>
      </c>
      <c r="L1788" s="7">
        <v>2932</v>
      </c>
      <c r="M1788" s="7">
        <v>0</v>
      </c>
      <c r="N1788" s="9">
        <v>43358</v>
      </c>
      <c r="O1788" s="10">
        <v>3.32131719589233</v>
      </c>
      <c r="P1788" s="10">
        <v>2937</v>
      </c>
      <c r="Q1788" s="10">
        <v>0</v>
      </c>
      <c r="R1788" s="10">
        <v>9.9125028918345759</v>
      </c>
      <c r="S1788" s="18">
        <v>9.9125028918345759</v>
      </c>
      <c r="T1788" s="13">
        <v>43990</v>
      </c>
      <c r="U1788" s="16">
        <v>2.4225733519300001E-6</v>
      </c>
      <c r="V1788" s="14">
        <v>2498</v>
      </c>
      <c r="W1788" s="16">
        <v>36.558613793368828</v>
      </c>
      <c r="X1788" s="16">
        <v>99.999927059861818</v>
      </c>
      <c r="Y1788" s="19">
        <f t="shared" si="55"/>
        <v>-0.99999927059861815</v>
      </c>
      <c r="Z1788" s="19">
        <v>-1</v>
      </c>
      <c r="AA1788" t="s">
        <v>13445</v>
      </c>
      <c r="AB1788" s="121">
        <v>4</v>
      </c>
    </row>
    <row r="1789" spans="1:28" ht="20.25">
      <c r="A1789">
        <v>3384</v>
      </c>
      <c r="B1789" t="s">
        <v>3479</v>
      </c>
      <c r="C1789" t="s">
        <v>3480</v>
      </c>
      <c r="D1789" t="str">
        <f t="shared" si="54"/>
        <v>Benz BENZ</v>
      </c>
      <c r="E1789" s="3" t="s">
        <v>8887</v>
      </c>
      <c r="F1789" s="3" t="s">
        <v>8883</v>
      </c>
      <c r="G1789" s="3" t="s">
        <v>8883</v>
      </c>
      <c r="H1789" s="4">
        <v>2021</v>
      </c>
      <c r="I1789" s="4">
        <v>87.315398161266899</v>
      </c>
      <c r="J1789" s="6">
        <v>43378</v>
      </c>
      <c r="K1789" s="7">
        <v>3.0681740026920999E-3</v>
      </c>
      <c r="L1789" s="7">
        <v>2930</v>
      </c>
      <c r="M1789" s="7">
        <v>0</v>
      </c>
      <c r="N1789" s="9">
        <v>43379</v>
      </c>
      <c r="O1789" s="10">
        <v>6.1794174835085904E-3</v>
      </c>
      <c r="P1789" s="10">
        <v>2968</v>
      </c>
      <c r="Q1789" s="10">
        <v>0</v>
      </c>
      <c r="R1789" s="10">
        <v>2.0140374952941391</v>
      </c>
      <c r="S1789" s="18">
        <v>2.0140374952941391</v>
      </c>
      <c r="T1789" s="13">
        <v>43943</v>
      </c>
      <c r="U1789" s="16">
        <v>1.46069270456E-5</v>
      </c>
      <c r="V1789" s="14">
        <v>2495</v>
      </c>
      <c r="W1789" s="16">
        <v>87.042218146528455</v>
      </c>
      <c r="X1789" s="16">
        <v>99.763619676375924</v>
      </c>
      <c r="Y1789" s="19">
        <f t="shared" si="55"/>
        <v>-0.99763619676375925</v>
      </c>
      <c r="Z1789" s="19">
        <v>-0.99760000000000004</v>
      </c>
      <c r="AA1789" t="s">
        <v>13446</v>
      </c>
      <c r="AB1789" s="121">
        <v>4</v>
      </c>
    </row>
    <row r="1790" spans="1:28" ht="20.25">
      <c r="A1790">
        <v>857</v>
      </c>
      <c r="B1790" t="s">
        <v>450</v>
      </c>
      <c r="C1790" t="s">
        <v>451</v>
      </c>
      <c r="D1790" t="str">
        <f t="shared" si="54"/>
        <v>SongCoin SONG</v>
      </c>
      <c r="E1790" s="3" t="s">
        <v>8887</v>
      </c>
      <c r="F1790" s="3" t="s">
        <v>8883</v>
      </c>
      <c r="G1790" s="3" t="s">
        <v>8883</v>
      </c>
      <c r="H1790" s="4">
        <v>2022</v>
      </c>
      <c r="I1790" s="4">
        <v>61.663024732763439</v>
      </c>
      <c r="J1790" s="6">
        <v>43743</v>
      </c>
      <c r="K1790" s="8">
        <v>1.8562078116700001E-6</v>
      </c>
      <c r="L1790" s="7">
        <v>2146</v>
      </c>
      <c r="M1790" s="7">
        <v>60.447964249377051</v>
      </c>
      <c r="N1790" s="9">
        <v>44235</v>
      </c>
      <c r="O1790" s="10">
        <v>9.2309313385999995E-4</v>
      </c>
      <c r="P1790" s="10">
        <v>2527</v>
      </c>
      <c r="Q1790" s="10">
        <v>30060.80483209106</v>
      </c>
      <c r="R1790" s="10">
        <v>497.30053286948947</v>
      </c>
      <c r="S1790" s="18">
        <v>497.30053286948947</v>
      </c>
      <c r="T1790" s="13">
        <v>44397</v>
      </c>
      <c r="U1790" s="14">
        <v>2.9807347672999998E-4</v>
      </c>
      <c r="V1790" s="14">
        <v>2212</v>
      </c>
      <c r="W1790" s="14">
        <v>9706.8521917554699</v>
      </c>
      <c r="X1790" s="14">
        <v>67.709273767038226</v>
      </c>
      <c r="Y1790" s="19">
        <f t="shared" si="55"/>
        <v>-0.67709273767038225</v>
      </c>
      <c r="Z1790" s="19">
        <v>-0.67710000000000004</v>
      </c>
      <c r="AA1790" t="s">
        <v>13447</v>
      </c>
      <c r="AB1790" s="121">
        <v>4</v>
      </c>
    </row>
    <row r="1791" spans="1:28" ht="20.25">
      <c r="A1791">
        <v>4023</v>
      </c>
      <c r="B1791" t="s">
        <v>4414</v>
      </c>
      <c r="C1791" t="s">
        <v>4415</v>
      </c>
      <c r="D1791" t="str">
        <f t="shared" si="54"/>
        <v>Bitcoin BEP2 BTCB</v>
      </c>
      <c r="E1791" s="3" t="s">
        <v>8881</v>
      </c>
      <c r="F1791" s="3" t="s">
        <v>8883</v>
      </c>
      <c r="G1791" s="3" t="s">
        <v>8883</v>
      </c>
      <c r="H1791" s="4">
        <v>2023</v>
      </c>
      <c r="I1791" s="4">
        <v>0</v>
      </c>
      <c r="J1791" s="6">
        <v>43689</v>
      </c>
      <c r="K1791" s="7">
        <v>2389.7286290299999</v>
      </c>
      <c r="L1791" s="7">
        <v>2156</v>
      </c>
      <c r="M1791" s="7">
        <v>0</v>
      </c>
      <c r="N1791" s="9">
        <v>43759</v>
      </c>
      <c r="O1791" s="10">
        <v>85563.987422200007</v>
      </c>
      <c r="P1791" s="10">
        <v>3140</v>
      </c>
      <c r="Q1791" s="10">
        <v>0</v>
      </c>
      <c r="R1791" s="10">
        <v>35.804897000765642</v>
      </c>
      <c r="S1791" s="18">
        <v>35.804897000765642</v>
      </c>
      <c r="T1791" s="13">
        <v>44370</v>
      </c>
      <c r="U1791" s="14">
        <v>7.6852660000000003E-2</v>
      </c>
      <c r="V1791" s="14">
        <v>39</v>
      </c>
      <c r="W1791" s="14">
        <v>2467163837.9000001</v>
      </c>
      <c r="X1791" s="14">
        <v>99.999910181067619</v>
      </c>
      <c r="Y1791" s="19">
        <f t="shared" si="55"/>
        <v>-0.99999910181067619</v>
      </c>
      <c r="Z1791" s="19">
        <v>-1</v>
      </c>
      <c r="AA1791" t="s">
        <v>13448</v>
      </c>
      <c r="AB1791" s="121">
        <v>4</v>
      </c>
    </row>
    <row r="1792" spans="1:28" ht="20.25">
      <c r="A1792">
        <v>5157</v>
      </c>
      <c r="B1792" t="s">
        <v>5360</v>
      </c>
      <c r="C1792" t="s">
        <v>5262</v>
      </c>
      <c r="D1792" t="str">
        <f t="shared" si="54"/>
        <v>3X Long Bitcoin Token BULL</v>
      </c>
      <c r="E1792" s="3" t="s">
        <v>8887</v>
      </c>
      <c r="F1792" s="3" t="s">
        <v>8883</v>
      </c>
      <c r="G1792" s="3" t="s">
        <v>8883</v>
      </c>
      <c r="H1792" s="4">
        <v>2026</v>
      </c>
      <c r="I1792" s="4">
        <v>0</v>
      </c>
      <c r="J1792" s="6">
        <v>43906</v>
      </c>
      <c r="K1792" s="7">
        <v>759.99449103200004</v>
      </c>
      <c r="L1792" s="7">
        <v>3291</v>
      </c>
      <c r="M1792" s="7">
        <v>0</v>
      </c>
      <c r="N1792" s="9">
        <v>44248</v>
      </c>
      <c r="O1792" s="10">
        <v>116086.41631469149</v>
      </c>
      <c r="P1792" s="10">
        <v>3395</v>
      </c>
      <c r="Q1792" s="10">
        <v>0</v>
      </c>
      <c r="R1792" s="10">
        <v>152.7463918285213</v>
      </c>
      <c r="S1792" s="18">
        <v>152.7463918285213</v>
      </c>
      <c r="T1792" s="13">
        <v>44687</v>
      </c>
      <c r="U1792" s="14">
        <v>1293.1029174517259</v>
      </c>
      <c r="V1792" s="14">
        <v>2977</v>
      </c>
      <c r="W1792" s="14">
        <v>0</v>
      </c>
      <c r="X1792" s="14">
        <v>98.886085936233627</v>
      </c>
      <c r="Y1792" s="19">
        <f t="shared" si="55"/>
        <v>-0.98886085936233625</v>
      </c>
      <c r="Z1792" s="19">
        <v>-0.9889</v>
      </c>
      <c r="AA1792" t="s">
        <v>13449</v>
      </c>
      <c r="AB1792" s="121">
        <v>4</v>
      </c>
    </row>
    <row r="1793" spans="1:28" ht="20.25">
      <c r="A1793">
        <v>4229</v>
      </c>
      <c r="B1793" t="s">
        <v>4666</v>
      </c>
      <c r="C1793" t="s">
        <v>4667</v>
      </c>
      <c r="D1793" t="str">
        <f t="shared" si="54"/>
        <v>Yobit Token YO</v>
      </c>
      <c r="E1793" s="3" t="s">
        <v>3686</v>
      </c>
      <c r="F1793" s="3" t="s">
        <v>8883</v>
      </c>
      <c r="G1793" s="3" t="s">
        <v>8883</v>
      </c>
      <c r="H1793" s="4">
        <v>2027</v>
      </c>
      <c r="I1793" s="4">
        <v>0</v>
      </c>
      <c r="J1793" s="6">
        <v>43903</v>
      </c>
      <c r="K1793" s="7">
        <v>396.975219643</v>
      </c>
      <c r="L1793" s="7">
        <v>3141</v>
      </c>
      <c r="M1793" s="7">
        <v>0</v>
      </c>
      <c r="N1793" s="9">
        <v>44213</v>
      </c>
      <c r="O1793" s="10">
        <v>6543.5012377399999</v>
      </c>
      <c r="P1793" s="10">
        <v>3190</v>
      </c>
      <c r="Q1793" s="10">
        <v>0</v>
      </c>
      <c r="R1793" s="10">
        <v>16.483399753829911</v>
      </c>
      <c r="S1793" s="18">
        <v>16.483399753829911</v>
      </c>
      <c r="T1793" s="13">
        <v>44335</v>
      </c>
      <c r="U1793" s="14">
        <v>1100.2544065899999</v>
      </c>
      <c r="V1793" s="14">
        <v>2827</v>
      </c>
      <c r="W1793" s="14">
        <v>0</v>
      </c>
      <c r="X1793" s="14">
        <v>83.185539872076092</v>
      </c>
      <c r="Y1793" s="19">
        <f t="shared" si="55"/>
        <v>-0.83185539872076086</v>
      </c>
      <c r="Z1793" s="19">
        <v>-0.83189999999999997</v>
      </c>
      <c r="AA1793" t="s">
        <v>13450</v>
      </c>
      <c r="AB1793" s="121">
        <v>4</v>
      </c>
    </row>
    <row r="1794" spans="1:28" ht="20.25">
      <c r="A1794">
        <v>4248</v>
      </c>
      <c r="B1794" t="s">
        <v>4690</v>
      </c>
      <c r="C1794" t="s">
        <v>4691</v>
      </c>
      <c r="D1794" t="str">
        <f t="shared" ref="D1794:D1857" si="56">_xlfn.TEXTJOIN(" ",TRUE,B1794,C1794)</f>
        <v>Simone SON</v>
      </c>
      <c r="E1794" s="3" t="s">
        <v>8887</v>
      </c>
      <c r="F1794" s="3" t="s">
        <v>8883</v>
      </c>
      <c r="G1794" s="3" t="s">
        <v>8883</v>
      </c>
      <c r="H1794" s="4">
        <v>2028</v>
      </c>
      <c r="I1794" s="4">
        <v>0</v>
      </c>
      <c r="J1794" s="6">
        <v>43777</v>
      </c>
      <c r="K1794" s="7">
        <v>300.23312697699998</v>
      </c>
      <c r="L1794" s="7">
        <v>3146</v>
      </c>
      <c r="M1794" s="7">
        <v>0</v>
      </c>
      <c r="N1794" s="9">
        <v>43778</v>
      </c>
      <c r="O1794" s="10">
        <v>5868.3460337400002</v>
      </c>
      <c r="P1794" s="10">
        <v>3202</v>
      </c>
      <c r="Q1794" s="10">
        <v>0</v>
      </c>
      <c r="R1794" s="10">
        <v>19.545964473765611</v>
      </c>
      <c r="S1794" s="18">
        <v>19.545964473765611</v>
      </c>
      <c r="T1794" s="13">
        <v>44159</v>
      </c>
      <c r="U1794" s="14">
        <v>80</v>
      </c>
      <c r="V1794" s="14">
        <v>2832</v>
      </c>
      <c r="W1794" s="14">
        <v>0</v>
      </c>
      <c r="X1794" s="14">
        <v>98.636753873407585</v>
      </c>
      <c r="Y1794" s="19">
        <f t="shared" ref="Y1794:Y1857" si="57">X1794/-100</f>
        <v>-0.9863675387340759</v>
      </c>
      <c r="Z1794" s="19">
        <v>-0.98640000000000005</v>
      </c>
      <c r="AA1794" t="s">
        <v>13451</v>
      </c>
      <c r="AB1794" s="121">
        <v>4</v>
      </c>
    </row>
    <row r="1795" spans="1:28" ht="20.25">
      <c r="A1795">
        <v>5286</v>
      </c>
      <c r="B1795" t="s">
        <v>5496</v>
      </c>
      <c r="C1795" t="s">
        <v>5497</v>
      </c>
      <c r="D1795" t="str">
        <f t="shared" si="56"/>
        <v>KingMoney KIM</v>
      </c>
      <c r="E1795" s="3" t="s">
        <v>8887</v>
      </c>
      <c r="F1795" s="3" t="s">
        <v>8883</v>
      </c>
      <c r="G1795" s="3" t="s">
        <v>8883</v>
      </c>
      <c r="H1795" s="4">
        <v>2031</v>
      </c>
      <c r="I1795" s="4">
        <v>0</v>
      </c>
      <c r="J1795" s="6">
        <v>44054</v>
      </c>
      <c r="K1795" s="7">
        <v>20.8128376447</v>
      </c>
      <c r="L1795" s="7">
        <v>3330</v>
      </c>
      <c r="M1795" s="7">
        <v>0</v>
      </c>
      <c r="N1795" s="9">
        <v>44198</v>
      </c>
      <c r="O1795" s="10">
        <v>4938.93189076</v>
      </c>
      <c r="P1795" s="10">
        <v>3440</v>
      </c>
      <c r="Q1795" s="10">
        <v>0</v>
      </c>
      <c r="R1795" s="10">
        <v>237.30218699984439</v>
      </c>
      <c r="S1795" s="18">
        <v>237.30218699984439</v>
      </c>
      <c r="T1795" s="13">
        <v>44686</v>
      </c>
      <c r="U1795" s="14">
        <v>18.628894329921799</v>
      </c>
      <c r="V1795" s="14">
        <v>3016</v>
      </c>
      <c r="W1795" s="14">
        <v>0</v>
      </c>
      <c r="X1795" s="14">
        <v>99.62281532238228</v>
      </c>
      <c r="Y1795" s="19">
        <f t="shared" si="57"/>
        <v>-0.99622815322382285</v>
      </c>
      <c r="Z1795" s="19">
        <v>-0.99619999999999997</v>
      </c>
      <c r="AA1795" t="s">
        <v>13452</v>
      </c>
      <c r="AB1795" s="121">
        <v>4</v>
      </c>
    </row>
    <row r="1796" spans="1:28" ht="20.25">
      <c r="A1796">
        <v>3759</v>
      </c>
      <c r="B1796" t="s">
        <v>4008</v>
      </c>
      <c r="C1796" t="s">
        <v>4009</v>
      </c>
      <c r="D1796" t="str">
        <f t="shared" si="56"/>
        <v>Jinbi Token JNB</v>
      </c>
      <c r="E1796" s="3" t="s">
        <v>8893</v>
      </c>
      <c r="F1796" s="3" t="s">
        <v>8883</v>
      </c>
      <c r="G1796" s="3" t="s">
        <v>8883</v>
      </c>
      <c r="H1796" s="4">
        <v>2033</v>
      </c>
      <c r="I1796" s="4">
        <v>0</v>
      </c>
      <c r="J1796" s="6">
        <v>43642</v>
      </c>
      <c r="K1796" s="7">
        <v>2.6933347167099999</v>
      </c>
      <c r="L1796" s="7">
        <v>4773</v>
      </c>
      <c r="M1796" s="7">
        <v>0</v>
      </c>
      <c r="N1796" s="9">
        <v>44692</v>
      </c>
      <c r="O1796" s="10">
        <v>1667.9345792148911</v>
      </c>
      <c r="P1796" s="10">
        <v>3051</v>
      </c>
      <c r="Q1796" s="10">
        <v>0</v>
      </c>
      <c r="R1796" s="10">
        <v>619.28232271565935</v>
      </c>
      <c r="S1796" s="18">
        <v>619.28232271565935</v>
      </c>
      <c r="U1796" s="14"/>
      <c r="V1796" s="14">
        <v>4773</v>
      </c>
      <c r="W1796" s="14"/>
      <c r="X1796" s="14"/>
      <c r="Y1796" s="19">
        <f t="shared" si="57"/>
        <v>0</v>
      </c>
      <c r="Z1796" s="19">
        <v>0</v>
      </c>
      <c r="AA1796" t="s">
        <v>13453</v>
      </c>
      <c r="AB1796" s="121">
        <v>4</v>
      </c>
    </row>
    <row r="1797" spans="1:28" ht="20.25">
      <c r="A1797">
        <v>4774</v>
      </c>
      <c r="B1797" t="s">
        <v>5000</v>
      </c>
      <c r="C1797" t="s">
        <v>5001</v>
      </c>
      <c r="D1797" t="str">
        <f t="shared" si="56"/>
        <v>1irstGold 1GOLD</v>
      </c>
      <c r="E1797" s="3" t="s">
        <v>8887</v>
      </c>
      <c r="F1797" s="3" t="s">
        <v>8883</v>
      </c>
      <c r="G1797" s="3" t="s">
        <v>8883</v>
      </c>
      <c r="H1797" s="4">
        <v>2036</v>
      </c>
      <c r="I1797" s="4">
        <v>0</v>
      </c>
      <c r="J1797" s="6">
        <v>44198</v>
      </c>
      <c r="K1797" s="7">
        <v>16.906689140000001</v>
      </c>
      <c r="L1797" s="7">
        <v>3207</v>
      </c>
      <c r="M1797" s="7">
        <v>0</v>
      </c>
      <c r="N1797" s="9">
        <v>44477</v>
      </c>
      <c r="O1797" s="10">
        <v>75.845664845998797</v>
      </c>
      <c r="P1797" s="10">
        <v>3283</v>
      </c>
      <c r="Q1797" s="10">
        <v>0</v>
      </c>
      <c r="R1797" s="10">
        <v>4.4861335189841194</v>
      </c>
      <c r="S1797" s="18">
        <v>4.4861335189841194</v>
      </c>
      <c r="T1797" s="13">
        <v>44544</v>
      </c>
      <c r="U1797" s="14">
        <v>38.94179192774979</v>
      </c>
      <c r="V1797" s="14">
        <v>2893</v>
      </c>
      <c r="W1797" s="14">
        <v>0</v>
      </c>
      <c r="X1797" s="14">
        <v>48.656535601844418</v>
      </c>
      <c r="Y1797" s="19">
        <f t="shared" si="57"/>
        <v>-0.4865653560184442</v>
      </c>
      <c r="Z1797" s="19">
        <v>-0.48659999999999998</v>
      </c>
      <c r="AA1797" t="s">
        <v>13454</v>
      </c>
      <c r="AB1797" s="121">
        <v>4</v>
      </c>
    </row>
    <row r="1798" spans="1:28" ht="20.25">
      <c r="A1798">
        <v>5158</v>
      </c>
      <c r="B1798" t="s">
        <v>5361</v>
      </c>
      <c r="C1798" t="s">
        <v>5362</v>
      </c>
      <c r="D1798" t="str">
        <f t="shared" si="56"/>
        <v>3X Short Bitcoin Token BEAR</v>
      </c>
      <c r="E1798" s="3" t="s">
        <v>8887</v>
      </c>
      <c r="F1798" s="3" t="s">
        <v>8883</v>
      </c>
      <c r="G1798" s="3" t="s">
        <v>8883</v>
      </c>
      <c r="H1798" s="4">
        <v>2037</v>
      </c>
      <c r="I1798" s="4">
        <v>0</v>
      </c>
      <c r="J1798" s="6">
        <v>43873</v>
      </c>
      <c r="K1798" s="7">
        <v>13.400391409099999</v>
      </c>
      <c r="L1798" s="7">
        <v>3292</v>
      </c>
      <c r="M1798" s="7">
        <v>0</v>
      </c>
      <c r="N1798" s="9">
        <v>43902</v>
      </c>
      <c r="O1798" s="10">
        <v>62.178469638599999</v>
      </c>
      <c r="P1798" s="10">
        <v>3396</v>
      </c>
      <c r="Q1798" s="10">
        <v>0</v>
      </c>
      <c r="R1798" s="10">
        <v>4.6400487672603026</v>
      </c>
      <c r="S1798" s="18">
        <v>4.6400487672603026</v>
      </c>
      <c r="T1798" s="13">
        <v>44508</v>
      </c>
      <c r="U1798" s="16">
        <v>5.8548531916852133E-5</v>
      </c>
      <c r="V1798" s="14">
        <v>2978</v>
      </c>
      <c r="W1798" s="16">
        <v>0</v>
      </c>
      <c r="X1798" s="16">
        <v>99.999905837933525</v>
      </c>
      <c r="Y1798" s="19">
        <f t="shared" si="57"/>
        <v>-0.99999905837933523</v>
      </c>
      <c r="Z1798" s="19">
        <v>-1</v>
      </c>
      <c r="AA1798" t="s">
        <v>13455</v>
      </c>
      <c r="AB1798" s="121">
        <v>4</v>
      </c>
    </row>
    <row r="1799" spans="1:28" ht="20.25">
      <c r="A1799">
        <v>4077</v>
      </c>
      <c r="B1799" t="s">
        <v>4487</v>
      </c>
      <c r="C1799" t="s">
        <v>4488</v>
      </c>
      <c r="D1799" t="str">
        <f t="shared" si="56"/>
        <v>Maya Preferred 223 MAPR</v>
      </c>
      <c r="E1799" s="3" t="s">
        <v>8887</v>
      </c>
      <c r="F1799" s="3" t="s">
        <v>8883</v>
      </c>
      <c r="G1799" s="3" t="s">
        <v>8883</v>
      </c>
      <c r="H1799" s="4">
        <v>2039</v>
      </c>
      <c r="I1799" s="4">
        <v>0</v>
      </c>
      <c r="J1799" s="6">
        <v>43949</v>
      </c>
      <c r="K1799" s="7">
        <v>15.679069502500001</v>
      </c>
      <c r="L1799" s="7">
        <v>3115</v>
      </c>
      <c r="M1799" s="7">
        <v>0</v>
      </c>
      <c r="N1799" s="9">
        <v>44326</v>
      </c>
      <c r="O1799" s="10">
        <v>375593.58744629938</v>
      </c>
      <c r="P1799" s="10">
        <v>3154</v>
      </c>
      <c r="Q1799" s="10">
        <v>0</v>
      </c>
      <c r="R1799" s="10">
        <v>23955.094234795739</v>
      </c>
      <c r="S1799" s="18">
        <v>23955.094234795739</v>
      </c>
      <c r="T1799" s="13">
        <v>44602</v>
      </c>
      <c r="U1799" s="14">
        <v>3262.131173392544</v>
      </c>
      <c r="V1799" s="14">
        <v>2801</v>
      </c>
      <c r="W1799" s="14">
        <v>0</v>
      </c>
      <c r="X1799" s="14">
        <v>99.131473144796729</v>
      </c>
      <c r="Y1799" s="19">
        <f t="shared" si="57"/>
        <v>-0.99131473144796733</v>
      </c>
      <c r="Z1799" s="19">
        <v>-0.99129999999999996</v>
      </c>
      <c r="AA1799" t="s">
        <v>13456</v>
      </c>
      <c r="AB1799" s="121">
        <v>4</v>
      </c>
    </row>
    <row r="1800" spans="1:28" ht="20.25">
      <c r="A1800">
        <v>4750</v>
      </c>
      <c r="B1800" t="s">
        <v>4979</v>
      </c>
      <c r="C1800" t="s">
        <v>4980</v>
      </c>
      <c r="D1800" t="str">
        <f t="shared" si="56"/>
        <v>Versess Coin VERS</v>
      </c>
      <c r="E1800" s="3" t="s">
        <v>8892</v>
      </c>
      <c r="F1800" s="3" t="s">
        <v>8883</v>
      </c>
      <c r="G1800" s="3" t="s">
        <v>8883</v>
      </c>
      <c r="H1800" s="4">
        <v>2040</v>
      </c>
      <c r="I1800" s="4">
        <v>0</v>
      </c>
      <c r="J1800" s="6">
        <v>43828</v>
      </c>
      <c r="K1800" s="7">
        <v>8.9713602637100003</v>
      </c>
      <c r="L1800" s="7">
        <v>3203</v>
      </c>
      <c r="M1800" s="7">
        <v>0</v>
      </c>
      <c r="N1800" s="9">
        <v>43844</v>
      </c>
      <c r="O1800" s="10">
        <v>61.042296697600001</v>
      </c>
      <c r="P1800" s="10">
        <v>3277</v>
      </c>
      <c r="Q1800" s="10">
        <v>0</v>
      </c>
      <c r="R1800" s="10">
        <v>6.8041294634573823</v>
      </c>
      <c r="S1800" s="18">
        <v>6.8041294634573823</v>
      </c>
      <c r="T1800" s="13">
        <v>44491</v>
      </c>
      <c r="U1800" s="14">
        <v>4.1274033597770002E-2</v>
      </c>
      <c r="V1800" s="14">
        <v>2889</v>
      </c>
      <c r="W1800" s="14">
        <v>0</v>
      </c>
      <c r="X1800" s="14">
        <v>99.932384533625523</v>
      </c>
      <c r="Y1800" s="19">
        <f t="shared" si="57"/>
        <v>-0.99932384533625518</v>
      </c>
      <c r="Z1800" s="19">
        <v>-0.99929999999999997</v>
      </c>
      <c r="AA1800" t="s">
        <v>13457</v>
      </c>
      <c r="AB1800" s="121">
        <v>4</v>
      </c>
    </row>
    <row r="1801" spans="1:28" ht="20.25">
      <c r="A1801">
        <v>4992</v>
      </c>
      <c r="B1801" t="s">
        <v>5196</v>
      </c>
      <c r="C1801" t="s">
        <v>5197</v>
      </c>
      <c r="D1801" t="str">
        <f t="shared" si="56"/>
        <v>Tradeplus TDPS</v>
      </c>
      <c r="E1801" s="3" t="s">
        <v>3686</v>
      </c>
      <c r="F1801" s="3" t="s">
        <v>8883</v>
      </c>
      <c r="G1801" s="3" t="s">
        <v>8883</v>
      </c>
      <c r="H1801" s="4">
        <v>2041</v>
      </c>
      <c r="I1801" s="4">
        <v>0</v>
      </c>
      <c r="J1801" s="6">
        <v>43834</v>
      </c>
      <c r="K1801" s="7">
        <v>8.9221523125999997</v>
      </c>
      <c r="L1801" s="7">
        <v>3253</v>
      </c>
      <c r="M1801" s="7">
        <v>0</v>
      </c>
      <c r="N1801" s="9">
        <v>43869</v>
      </c>
      <c r="O1801" s="10">
        <v>26.196072997400002</v>
      </c>
      <c r="P1801" s="10">
        <v>3342</v>
      </c>
      <c r="Q1801" s="10">
        <v>0</v>
      </c>
      <c r="R1801" s="10">
        <v>2.9360710375237051</v>
      </c>
      <c r="S1801" s="18">
        <v>2.9360710375237051</v>
      </c>
      <c r="T1801" s="13">
        <v>44277</v>
      </c>
      <c r="U1801" s="14">
        <v>3.4903370160499998E-2</v>
      </c>
      <c r="V1801" s="14">
        <v>2939</v>
      </c>
      <c r="W1801" s="14">
        <v>0</v>
      </c>
      <c r="X1801" s="14">
        <v>99.866761059323807</v>
      </c>
      <c r="Y1801" s="19">
        <f t="shared" si="57"/>
        <v>-0.99866761059323805</v>
      </c>
      <c r="Z1801" s="19">
        <v>-0.99870000000000003</v>
      </c>
      <c r="AA1801" t="s">
        <v>13458</v>
      </c>
      <c r="AB1801" s="121">
        <v>4</v>
      </c>
    </row>
    <row r="1802" spans="1:28" ht="20.25">
      <c r="A1802">
        <v>4903</v>
      </c>
      <c r="B1802" t="s">
        <v>5114</v>
      </c>
      <c r="C1802" t="s">
        <v>5115</v>
      </c>
      <c r="D1802" t="str">
        <f t="shared" si="56"/>
        <v>Infinity Esaham INFS</v>
      </c>
      <c r="E1802" s="3" t="s">
        <v>8887</v>
      </c>
      <c r="F1802" s="3" t="s">
        <v>8883</v>
      </c>
      <c r="G1802" s="3" t="s">
        <v>8883</v>
      </c>
      <c r="H1802" s="4">
        <v>2043</v>
      </c>
      <c r="I1802" s="4">
        <v>0</v>
      </c>
      <c r="J1802" s="6">
        <v>43903</v>
      </c>
      <c r="K1802" s="7">
        <v>1.79534245346</v>
      </c>
      <c r="L1802" s="7">
        <v>2714</v>
      </c>
      <c r="M1802" s="7">
        <v>0</v>
      </c>
      <c r="N1802" s="9">
        <v>43904</v>
      </c>
      <c r="O1802" s="10">
        <v>103.97763204</v>
      </c>
      <c r="P1802" s="10">
        <v>3317</v>
      </c>
      <c r="Q1802" s="10">
        <v>0</v>
      </c>
      <c r="R1802" s="10">
        <v>57.915208232063677</v>
      </c>
      <c r="S1802" s="18">
        <v>57.915208232063677</v>
      </c>
      <c r="T1802" s="13">
        <v>44664</v>
      </c>
      <c r="U1802" s="14">
        <v>4.0832842799783413E-3</v>
      </c>
      <c r="V1802" s="14">
        <v>1843</v>
      </c>
      <c r="W1802" s="14">
        <v>65364.75</v>
      </c>
      <c r="X1802" s="14">
        <v>99.996072920492736</v>
      </c>
      <c r="Y1802" s="19">
        <f t="shared" si="57"/>
        <v>-0.9999607292049274</v>
      </c>
      <c r="Z1802" s="19">
        <v>-1</v>
      </c>
      <c r="AA1802" t="s">
        <v>13459</v>
      </c>
      <c r="AB1802" s="121">
        <v>4</v>
      </c>
    </row>
    <row r="1803" spans="1:28" ht="20.25">
      <c r="A1803">
        <v>4512</v>
      </c>
      <c r="B1803" t="s">
        <v>1443</v>
      </c>
      <c r="C1803" t="s">
        <v>4846</v>
      </c>
      <c r="D1803" t="str">
        <f t="shared" si="56"/>
        <v>LINK LN</v>
      </c>
      <c r="E1803" s="3" t="s">
        <v>8882</v>
      </c>
      <c r="F1803" s="3" t="s">
        <v>8883</v>
      </c>
      <c r="G1803" s="3" t="s">
        <v>8883</v>
      </c>
      <c r="H1803" s="4">
        <v>2044</v>
      </c>
      <c r="I1803" s="4">
        <v>0</v>
      </c>
      <c r="J1803" s="6">
        <v>43902</v>
      </c>
      <c r="K1803" s="7">
        <v>2.5805849946000001</v>
      </c>
      <c r="L1803" s="7">
        <v>3176</v>
      </c>
      <c r="M1803" s="7">
        <v>0</v>
      </c>
      <c r="N1803" s="9">
        <v>44287</v>
      </c>
      <c r="O1803" s="10">
        <v>347.82987242000002</v>
      </c>
      <c r="P1803" s="10">
        <v>3243</v>
      </c>
      <c r="Q1803" s="10">
        <v>0</v>
      </c>
      <c r="R1803" s="10">
        <v>134.78721807181361</v>
      </c>
      <c r="S1803" s="18">
        <v>134.78721807181361</v>
      </c>
      <c r="T1803" s="13">
        <v>44369</v>
      </c>
      <c r="U1803" s="14">
        <v>56.799826119999999</v>
      </c>
      <c r="V1803" s="14">
        <v>2862</v>
      </c>
      <c r="W1803" s="14">
        <v>0</v>
      </c>
      <c r="X1803" s="14">
        <v>83.670227710800262</v>
      </c>
      <c r="Y1803" s="19">
        <f t="shared" si="57"/>
        <v>-0.8367022771080026</v>
      </c>
      <c r="Z1803" s="19">
        <v>-0.8367</v>
      </c>
      <c r="AA1803" t="s">
        <v>13460</v>
      </c>
      <c r="AB1803" s="121">
        <v>4</v>
      </c>
    </row>
    <row r="1804" spans="1:28" ht="20.25">
      <c r="A1804">
        <v>4225</v>
      </c>
      <c r="B1804" t="s">
        <v>4661</v>
      </c>
      <c r="C1804" t="s">
        <v>4662</v>
      </c>
      <c r="D1804" t="str">
        <f t="shared" si="56"/>
        <v>Crex Token CREX</v>
      </c>
      <c r="E1804" s="3" t="s">
        <v>8887</v>
      </c>
      <c r="F1804" s="3" t="s">
        <v>8883</v>
      </c>
      <c r="G1804" s="3" t="s">
        <v>8883</v>
      </c>
      <c r="H1804" s="4">
        <v>2045</v>
      </c>
      <c r="I1804" s="4">
        <v>0</v>
      </c>
      <c r="J1804" s="6">
        <v>43725</v>
      </c>
      <c r="K1804" s="7">
        <v>6.0734661565800003</v>
      </c>
      <c r="L1804" s="7">
        <v>3140</v>
      </c>
      <c r="M1804" s="7">
        <v>0</v>
      </c>
      <c r="N1804" s="9">
        <v>43731</v>
      </c>
      <c r="O1804" s="10">
        <v>7.25940247603</v>
      </c>
      <c r="P1804" s="10">
        <v>3189</v>
      </c>
      <c r="Q1804" s="10">
        <v>0</v>
      </c>
      <c r="R1804" s="10">
        <v>1.1952651564815511</v>
      </c>
      <c r="S1804" s="18">
        <v>1.1952651564815511</v>
      </c>
      <c r="T1804" s="13">
        <v>44637</v>
      </c>
      <c r="U1804" s="14">
        <v>0.52934741215103853</v>
      </c>
      <c r="V1804" s="14">
        <v>2826</v>
      </c>
      <c r="W1804" s="14">
        <v>0</v>
      </c>
      <c r="X1804" s="14">
        <v>92.708113182883807</v>
      </c>
      <c r="Y1804" s="19">
        <f t="shared" si="57"/>
        <v>-0.92708113182883811</v>
      </c>
      <c r="Z1804" s="19">
        <v>-0.92710000000000004</v>
      </c>
      <c r="AA1804" t="s">
        <v>13461</v>
      </c>
      <c r="AB1804" s="121">
        <v>4</v>
      </c>
    </row>
    <row r="1805" spans="1:28" ht="20.25">
      <c r="A1805">
        <v>5076</v>
      </c>
      <c r="B1805" t="s">
        <v>5284</v>
      </c>
      <c r="C1805" t="s">
        <v>5285</v>
      </c>
      <c r="D1805" t="str">
        <f t="shared" si="56"/>
        <v>Global Reserve System GLOB</v>
      </c>
      <c r="E1805" s="3" t="s">
        <v>3686</v>
      </c>
      <c r="F1805" s="3" t="s">
        <v>8883</v>
      </c>
      <c r="G1805" s="3" t="s">
        <v>8883</v>
      </c>
      <c r="H1805" s="4">
        <v>2046</v>
      </c>
      <c r="I1805" s="4">
        <v>0</v>
      </c>
      <c r="J1805" s="6">
        <v>44183</v>
      </c>
      <c r="K1805" s="7">
        <v>0.64102568000000004</v>
      </c>
      <c r="L1805" s="7">
        <v>3270</v>
      </c>
      <c r="M1805" s="7">
        <v>0</v>
      </c>
      <c r="N1805" s="9">
        <v>44201</v>
      </c>
      <c r="O1805" s="10">
        <v>37.268129739999999</v>
      </c>
      <c r="P1805" s="10">
        <v>3368</v>
      </c>
      <c r="Q1805" s="10">
        <v>0</v>
      </c>
      <c r="R1805" s="10">
        <v>58.138278859592639</v>
      </c>
      <c r="S1805" s="18">
        <v>58.138278859592639</v>
      </c>
      <c r="T1805" s="13">
        <v>44633</v>
      </c>
      <c r="U1805" s="14">
        <v>2.673621437367165E-2</v>
      </c>
      <c r="V1805" s="14">
        <v>2956</v>
      </c>
      <c r="W1805" s="14">
        <v>0</v>
      </c>
      <c r="X1805" s="14">
        <v>99.928259844107572</v>
      </c>
      <c r="Y1805" s="19">
        <f t="shared" si="57"/>
        <v>-0.9992825984410757</v>
      </c>
      <c r="Z1805" s="19">
        <v>-0.99929999999999997</v>
      </c>
      <c r="AA1805" t="s">
        <v>13462</v>
      </c>
      <c r="AB1805" s="121">
        <v>4</v>
      </c>
    </row>
    <row r="1806" spans="1:28" ht="20.25">
      <c r="A1806">
        <v>2280</v>
      </c>
      <c r="B1806" t="s">
        <v>1848</v>
      </c>
      <c r="C1806" t="s">
        <v>1849</v>
      </c>
      <c r="D1806" t="str">
        <f t="shared" si="56"/>
        <v>Filecoin [Futures] FIL</v>
      </c>
      <c r="E1806" s="3" t="s">
        <v>8884</v>
      </c>
      <c r="F1806" s="3" t="s">
        <v>8883</v>
      </c>
      <c r="G1806" s="3" t="s">
        <v>8883</v>
      </c>
      <c r="H1806" s="4">
        <v>2047</v>
      </c>
      <c r="I1806" s="4">
        <v>0</v>
      </c>
      <c r="J1806" s="6">
        <v>43706</v>
      </c>
      <c r="K1806" s="7">
        <v>1.82924685424</v>
      </c>
      <c r="L1806" s="7">
        <v>2155</v>
      </c>
      <c r="M1806" s="7">
        <v>0</v>
      </c>
      <c r="N1806" s="9">
        <v>44287</v>
      </c>
      <c r="O1806" s="10">
        <v>237.24182637000001</v>
      </c>
      <c r="P1806" s="10">
        <v>29</v>
      </c>
      <c r="Q1806" s="10">
        <v>11948462148.120001</v>
      </c>
      <c r="R1806" s="10">
        <v>129.69371838475419</v>
      </c>
      <c r="S1806" s="18">
        <v>129.69371838475419</v>
      </c>
      <c r="T1806" s="13">
        <v>44681</v>
      </c>
      <c r="U1806" s="14">
        <v>12.43339407021384</v>
      </c>
      <c r="V1806" s="14">
        <v>33</v>
      </c>
      <c r="W1806" s="14">
        <v>2820586660.21</v>
      </c>
      <c r="X1806" s="14">
        <v>94.759189700882317</v>
      </c>
      <c r="Y1806" s="19">
        <f t="shared" si="57"/>
        <v>-0.94759189700882318</v>
      </c>
      <c r="Z1806" s="19">
        <v>-0.9476</v>
      </c>
      <c r="AA1806" t="s">
        <v>13463</v>
      </c>
      <c r="AB1806" s="121">
        <v>4</v>
      </c>
    </row>
    <row r="1807" spans="1:28" ht="20.25">
      <c r="A1807">
        <v>5031</v>
      </c>
      <c r="B1807" t="s">
        <v>5237</v>
      </c>
      <c r="C1807" t="s">
        <v>5238</v>
      </c>
      <c r="D1807" t="str">
        <f t="shared" si="56"/>
        <v>MimbleWimbleCoin MWC</v>
      </c>
      <c r="E1807" s="3" t="s">
        <v>8887</v>
      </c>
      <c r="F1807" s="3" t="s">
        <v>8883</v>
      </c>
      <c r="G1807" s="3" t="s">
        <v>8883</v>
      </c>
      <c r="H1807" s="4">
        <v>2048</v>
      </c>
      <c r="I1807" s="4">
        <v>0</v>
      </c>
      <c r="J1807" s="6">
        <v>43885</v>
      </c>
      <c r="K1807" s="7">
        <v>19.5292424264</v>
      </c>
      <c r="L1807" s="7">
        <v>2277</v>
      </c>
      <c r="M1807" s="7">
        <v>0</v>
      </c>
      <c r="N1807" s="9">
        <v>43886</v>
      </c>
      <c r="O1807" s="10">
        <v>32.490625946000002</v>
      </c>
      <c r="P1807" s="10">
        <v>3353</v>
      </c>
      <c r="Q1807" s="10">
        <v>0</v>
      </c>
      <c r="R1807" s="10">
        <v>1.6636910555259721</v>
      </c>
      <c r="S1807" s="18">
        <v>1.6636910555259721</v>
      </c>
      <c r="T1807" s="13">
        <v>44177</v>
      </c>
      <c r="U1807" s="14">
        <v>2.36988938</v>
      </c>
      <c r="V1807" s="14">
        <v>446</v>
      </c>
      <c r="W1807" s="14">
        <v>27310616.726456471</v>
      </c>
      <c r="X1807" s="14">
        <v>92.705928830245369</v>
      </c>
      <c r="Y1807" s="19">
        <f t="shared" si="57"/>
        <v>-0.92705928830245365</v>
      </c>
      <c r="Z1807" s="19">
        <v>-0.92710000000000004</v>
      </c>
      <c r="AA1807" t="s">
        <v>13464</v>
      </c>
      <c r="AB1807" s="121">
        <v>4</v>
      </c>
    </row>
    <row r="1808" spans="1:28" ht="20.25">
      <c r="A1808">
        <v>3923</v>
      </c>
      <c r="B1808" t="s">
        <v>4269</v>
      </c>
      <c r="C1808" t="s">
        <v>4270</v>
      </c>
      <c r="D1808" t="str">
        <f t="shared" si="56"/>
        <v>VENJOCOIN VJC</v>
      </c>
      <c r="E1808" s="3" t="s">
        <v>3686</v>
      </c>
      <c r="F1808" s="3" t="s">
        <v>8883</v>
      </c>
      <c r="G1808" s="3" t="s">
        <v>8883</v>
      </c>
      <c r="H1808" s="4">
        <v>2049</v>
      </c>
      <c r="I1808" s="4">
        <v>0</v>
      </c>
      <c r="J1808" s="6">
        <v>43592</v>
      </c>
      <c r="K1808" s="7">
        <v>1.10065692227</v>
      </c>
      <c r="L1808" s="7">
        <v>3089</v>
      </c>
      <c r="M1808" s="7">
        <v>0</v>
      </c>
      <c r="N1808" s="9">
        <v>43642</v>
      </c>
      <c r="O1808" s="10">
        <v>10.3950796532</v>
      </c>
      <c r="P1808" s="10">
        <v>3099</v>
      </c>
      <c r="Q1808" s="10">
        <v>0</v>
      </c>
      <c r="R1808" s="10">
        <v>9.4444321776136544</v>
      </c>
      <c r="S1808" s="18">
        <v>9.4444321776136544</v>
      </c>
      <c r="T1808" s="13">
        <v>44256</v>
      </c>
      <c r="U1808" s="14">
        <v>1.2407035330069999E-2</v>
      </c>
      <c r="V1808" s="14">
        <v>2775</v>
      </c>
      <c r="W1808" s="14">
        <v>0</v>
      </c>
      <c r="X1808" s="14">
        <v>99.8806451153431</v>
      </c>
      <c r="Y1808" s="19">
        <f t="shared" si="57"/>
        <v>-0.99880645115343103</v>
      </c>
      <c r="Z1808" s="19">
        <v>-0.99880000000000002</v>
      </c>
      <c r="AA1808" t="s">
        <v>13465</v>
      </c>
      <c r="AB1808" s="121">
        <v>4</v>
      </c>
    </row>
    <row r="1809" spans="1:28" ht="20.25">
      <c r="A1809">
        <v>5204</v>
      </c>
      <c r="B1809" t="s">
        <v>5411</v>
      </c>
      <c r="C1809" t="s">
        <v>5412</v>
      </c>
      <c r="D1809" t="str">
        <f t="shared" si="56"/>
        <v>CitiOs R2R</v>
      </c>
      <c r="E1809" s="3" t="s">
        <v>8887</v>
      </c>
      <c r="F1809" s="3" t="s">
        <v>8883</v>
      </c>
      <c r="G1809" s="3" t="s">
        <v>8883</v>
      </c>
      <c r="H1809" s="4">
        <v>2050</v>
      </c>
      <c r="I1809" s="4">
        <v>0</v>
      </c>
      <c r="J1809" s="6">
        <v>44097</v>
      </c>
      <c r="K1809" s="8">
        <v>9.3093273580000001E-5</v>
      </c>
      <c r="L1809" s="7">
        <v>3307</v>
      </c>
      <c r="M1809" s="7">
        <v>0</v>
      </c>
      <c r="N1809" s="9">
        <v>44195</v>
      </c>
      <c r="O1809" s="10">
        <v>8.0113118080753001</v>
      </c>
      <c r="P1809" s="10">
        <v>3413</v>
      </c>
      <c r="Q1809" s="10">
        <v>0</v>
      </c>
      <c r="R1809" s="10">
        <v>86056.827738373104</v>
      </c>
      <c r="S1809" s="18">
        <v>86056.827738373104</v>
      </c>
      <c r="T1809" s="13">
        <v>44337</v>
      </c>
      <c r="U1809" s="16">
        <v>8.879827197E-5</v>
      </c>
      <c r="V1809" s="14">
        <v>2993</v>
      </c>
      <c r="W1809" s="16">
        <v>0</v>
      </c>
      <c r="X1809" s="16">
        <v>99.998891588867139</v>
      </c>
      <c r="Y1809" s="19">
        <f t="shared" si="57"/>
        <v>-0.99998891588867134</v>
      </c>
      <c r="Z1809" s="19">
        <v>-1</v>
      </c>
      <c r="AA1809" t="s">
        <v>13466</v>
      </c>
      <c r="AB1809" s="121">
        <v>4</v>
      </c>
    </row>
    <row r="1810" spans="1:28" ht="20.25">
      <c r="A1810">
        <v>5085</v>
      </c>
      <c r="B1810" t="s">
        <v>5295</v>
      </c>
      <c r="C1810" t="s">
        <v>5296</v>
      </c>
      <c r="D1810" t="str">
        <f t="shared" si="56"/>
        <v>Building Cities Beyond Blockchain BCB</v>
      </c>
      <c r="E1810" s="3" t="s">
        <v>8887</v>
      </c>
      <c r="F1810" s="3" t="s">
        <v>8883</v>
      </c>
      <c r="G1810" s="3" t="s">
        <v>8883</v>
      </c>
      <c r="H1810" s="4">
        <v>2051</v>
      </c>
      <c r="I1810" s="4">
        <v>0</v>
      </c>
      <c r="J1810" s="6">
        <v>43829</v>
      </c>
      <c r="K1810" s="7">
        <v>4.4202996743099998</v>
      </c>
      <c r="L1810" s="7">
        <v>3272</v>
      </c>
      <c r="M1810" s="7">
        <v>0</v>
      </c>
      <c r="N1810" s="9">
        <v>43830</v>
      </c>
      <c r="O1810" s="10">
        <v>4.5090849852200003</v>
      </c>
      <c r="P1810" s="10">
        <v>3371</v>
      </c>
      <c r="Q1810" s="10">
        <v>0</v>
      </c>
      <c r="R1810" s="10">
        <v>1.020085812603613</v>
      </c>
      <c r="S1810" s="18">
        <v>1.020085812603613</v>
      </c>
      <c r="T1810" s="13">
        <v>44202</v>
      </c>
      <c r="U1810" s="14">
        <v>0.31679753884291001</v>
      </c>
      <c r="V1810" s="14">
        <v>2958</v>
      </c>
      <c r="W1810" s="14">
        <v>0</v>
      </c>
      <c r="X1810" s="14">
        <v>92.974238900324181</v>
      </c>
      <c r="Y1810" s="19">
        <f t="shared" si="57"/>
        <v>-0.9297423890032418</v>
      </c>
      <c r="Z1810" s="19">
        <v>-0.92969999999999997</v>
      </c>
      <c r="AA1810" t="s">
        <v>13467</v>
      </c>
      <c r="AB1810" s="121">
        <v>4</v>
      </c>
    </row>
    <row r="1811" spans="1:28" ht="20.25">
      <c r="A1811">
        <v>5210</v>
      </c>
      <c r="B1811" t="s">
        <v>5415</v>
      </c>
      <c r="C1811" t="s">
        <v>5416</v>
      </c>
      <c r="D1811" t="str">
        <f t="shared" si="56"/>
        <v>MalwareChain MALW</v>
      </c>
      <c r="E1811" s="3" t="s">
        <v>8888</v>
      </c>
      <c r="F1811" s="3" t="s">
        <v>8883</v>
      </c>
      <c r="G1811" s="3" t="s">
        <v>8883</v>
      </c>
      <c r="H1811" s="4">
        <v>2053</v>
      </c>
      <c r="I1811" s="4">
        <v>0</v>
      </c>
      <c r="J1811" s="6">
        <v>43873</v>
      </c>
      <c r="K1811" s="7">
        <v>1.8010305276</v>
      </c>
      <c r="L1811" s="7">
        <v>2726</v>
      </c>
      <c r="M1811" s="7">
        <v>0</v>
      </c>
      <c r="N1811" s="9">
        <v>43885</v>
      </c>
      <c r="O1811" s="10">
        <v>3.77325392909</v>
      </c>
      <c r="P1811" s="10">
        <v>3415</v>
      </c>
      <c r="Q1811" s="10">
        <v>0</v>
      </c>
      <c r="R1811" s="10">
        <v>2.095052733013985</v>
      </c>
      <c r="S1811" s="18">
        <v>2.095052733013985</v>
      </c>
      <c r="T1811" s="13">
        <v>44179</v>
      </c>
      <c r="U1811" s="14">
        <v>1.1405456107E-2</v>
      </c>
      <c r="V1811" s="14">
        <v>1867</v>
      </c>
      <c r="W1811" s="14">
        <v>59790.533771287897</v>
      </c>
      <c r="X1811" s="14">
        <v>99.697728901331843</v>
      </c>
      <c r="Y1811" s="19">
        <f t="shared" si="57"/>
        <v>-0.99697728901331839</v>
      </c>
      <c r="Z1811" s="19">
        <v>-0.997</v>
      </c>
      <c r="AA1811" t="s">
        <v>13468</v>
      </c>
      <c r="AB1811" s="121">
        <v>4</v>
      </c>
    </row>
    <row r="1812" spans="1:28" ht="20.25">
      <c r="A1812">
        <v>5010</v>
      </c>
      <c r="B1812" t="s">
        <v>5217</v>
      </c>
      <c r="C1812" t="s">
        <v>5218</v>
      </c>
      <c r="D1812" t="str">
        <f t="shared" si="56"/>
        <v>Saga SGA</v>
      </c>
      <c r="E1812" s="3" t="s">
        <v>8895</v>
      </c>
      <c r="F1812" s="3" t="s">
        <v>8883</v>
      </c>
      <c r="G1812" s="3" t="s">
        <v>8883</v>
      </c>
      <c r="H1812" s="4">
        <v>2054</v>
      </c>
      <c r="I1812" s="4">
        <v>0</v>
      </c>
      <c r="J1812" s="6">
        <v>43953</v>
      </c>
      <c r="K1812" s="7">
        <v>1.3019280779</v>
      </c>
      <c r="L1812" s="7">
        <v>3258</v>
      </c>
      <c r="M1812" s="7">
        <v>0</v>
      </c>
      <c r="N1812" s="9">
        <v>44299</v>
      </c>
      <c r="O1812" s="10">
        <v>2.65946112127346</v>
      </c>
      <c r="P1812" s="10">
        <v>3349</v>
      </c>
      <c r="Q1812" s="10">
        <v>0</v>
      </c>
      <c r="R1812" s="10">
        <v>2.0427097060255051</v>
      </c>
      <c r="S1812" s="18">
        <v>2.0427097060255051</v>
      </c>
      <c r="T1812" s="13">
        <v>44339</v>
      </c>
      <c r="U1812" s="14">
        <v>1.3826153039682101</v>
      </c>
      <c r="V1812" s="14">
        <v>2944</v>
      </c>
      <c r="W1812" s="14">
        <v>0</v>
      </c>
      <c r="X1812" s="14">
        <v>48.01144890186788</v>
      </c>
      <c r="Y1812" s="19">
        <f t="shared" si="57"/>
        <v>-0.48011448901867881</v>
      </c>
      <c r="Z1812" s="19">
        <v>-0.48010000000000003</v>
      </c>
      <c r="AA1812" t="s">
        <v>13469</v>
      </c>
      <c r="AB1812" s="121">
        <v>4</v>
      </c>
    </row>
    <row r="1813" spans="1:28" ht="20.25">
      <c r="A1813">
        <v>3470</v>
      </c>
      <c r="B1813" t="s">
        <v>3609</v>
      </c>
      <c r="C1813" t="s">
        <v>3610</v>
      </c>
      <c r="D1813" t="str">
        <f t="shared" si="56"/>
        <v>Dragon Token DT</v>
      </c>
      <c r="E1813" s="3" t="s">
        <v>3686</v>
      </c>
      <c r="F1813" s="3" t="s">
        <v>8883</v>
      </c>
      <c r="G1813" s="3" t="s">
        <v>8883</v>
      </c>
      <c r="H1813" s="4">
        <v>2055</v>
      </c>
      <c r="I1813" s="4">
        <v>0</v>
      </c>
      <c r="J1813" s="6">
        <v>43448</v>
      </c>
      <c r="K1813" s="7">
        <v>0.70296903814199996</v>
      </c>
      <c r="L1813" s="7">
        <v>3055</v>
      </c>
      <c r="M1813" s="7">
        <v>0</v>
      </c>
      <c r="N1813" s="9">
        <v>44575</v>
      </c>
      <c r="O1813" s="10">
        <v>10.085775346986759</v>
      </c>
      <c r="P1813" s="10">
        <v>2986</v>
      </c>
      <c r="Q1813" s="10">
        <v>0</v>
      </c>
      <c r="R1813" s="10">
        <v>14.347396257514021</v>
      </c>
      <c r="S1813" s="18">
        <v>14.347396257514021</v>
      </c>
      <c r="T1813" s="13">
        <v>44582</v>
      </c>
      <c r="U1813" s="14">
        <v>1.1351550655651841</v>
      </c>
      <c r="V1813" s="14">
        <v>2741</v>
      </c>
      <c r="W1813" s="14">
        <v>0</v>
      </c>
      <c r="X1813" s="14">
        <v>88.744989586702189</v>
      </c>
      <c r="Y1813" s="19">
        <f t="shared" si="57"/>
        <v>-0.88744989586702194</v>
      </c>
      <c r="Z1813" s="19">
        <v>-0.88739999999999997</v>
      </c>
      <c r="AA1813" t="s">
        <v>13470</v>
      </c>
      <c r="AB1813" s="121">
        <v>4</v>
      </c>
    </row>
    <row r="1814" spans="1:28" ht="20.25">
      <c r="A1814">
        <v>5033</v>
      </c>
      <c r="B1814" t="s">
        <v>5239</v>
      </c>
      <c r="C1814" t="s">
        <v>5240</v>
      </c>
      <c r="D1814" t="str">
        <f t="shared" si="56"/>
        <v>Creatanium CMB</v>
      </c>
      <c r="E1814" s="3" t="s">
        <v>3686</v>
      </c>
      <c r="F1814" s="3" t="s">
        <v>8883</v>
      </c>
      <c r="G1814" s="3" t="s">
        <v>8883</v>
      </c>
      <c r="H1814" s="4">
        <v>2056</v>
      </c>
      <c r="I1814" s="4">
        <v>0</v>
      </c>
      <c r="J1814" s="6">
        <v>43862</v>
      </c>
      <c r="K1814" s="7">
        <v>9.9158075575099994E-2</v>
      </c>
      <c r="L1814" s="7">
        <v>3260</v>
      </c>
      <c r="M1814" s="7">
        <v>0</v>
      </c>
      <c r="N1814" s="9">
        <v>43926</v>
      </c>
      <c r="O1814" s="10">
        <v>1.45030972386</v>
      </c>
      <c r="P1814" s="10">
        <v>3354</v>
      </c>
      <c r="Q1814" s="10">
        <v>0</v>
      </c>
      <c r="R1814" s="10">
        <v>14.626239118180241</v>
      </c>
      <c r="S1814" s="18">
        <v>14.626239118180241</v>
      </c>
      <c r="T1814" s="13">
        <v>43962</v>
      </c>
      <c r="U1814" s="14">
        <v>1.0096036451199999</v>
      </c>
      <c r="V1814" s="14">
        <v>2946</v>
      </c>
      <c r="W1814" s="14">
        <v>0</v>
      </c>
      <c r="X1814" s="14">
        <v>30.387031920813481</v>
      </c>
      <c r="Y1814" s="19">
        <f t="shared" si="57"/>
        <v>-0.30387031920813479</v>
      </c>
      <c r="Z1814" s="19">
        <v>-0.3039</v>
      </c>
      <c r="AA1814" t="s">
        <v>13471</v>
      </c>
      <c r="AB1814" s="121">
        <v>4</v>
      </c>
    </row>
    <row r="1815" spans="1:28" ht="20.25">
      <c r="A1815">
        <v>2846</v>
      </c>
      <c r="B1815" t="s">
        <v>2639</v>
      </c>
      <c r="C1815" t="s">
        <v>2640</v>
      </c>
      <c r="D1815" t="str">
        <f t="shared" si="56"/>
        <v>FuturoCoin FTO</v>
      </c>
      <c r="E1815" s="3" t="s">
        <v>8887</v>
      </c>
      <c r="F1815" s="3" t="s">
        <v>8883</v>
      </c>
      <c r="G1815" s="3" t="s">
        <v>8883</v>
      </c>
      <c r="H1815" s="4">
        <v>2057</v>
      </c>
      <c r="I1815" s="4">
        <v>0</v>
      </c>
      <c r="J1815" s="6">
        <v>43368</v>
      </c>
      <c r="K1815" s="7">
        <v>5.1640699999999997</v>
      </c>
      <c r="L1815" s="7">
        <v>2998</v>
      </c>
      <c r="M1815" s="7">
        <v>0</v>
      </c>
      <c r="N1815" s="9">
        <v>43378</v>
      </c>
      <c r="O1815" s="10">
        <v>13.7197</v>
      </c>
      <c r="P1815" s="10">
        <v>2805</v>
      </c>
      <c r="Q1815" s="10">
        <v>0</v>
      </c>
      <c r="R1815" s="10">
        <v>2.6567610431307092</v>
      </c>
      <c r="S1815" s="18">
        <v>2.6567610431307092</v>
      </c>
      <c r="T1815" s="13">
        <v>44098</v>
      </c>
      <c r="U1815" s="14">
        <v>0</v>
      </c>
      <c r="V1815" s="14">
        <v>2684</v>
      </c>
      <c r="W1815" s="14">
        <v>0</v>
      </c>
      <c r="X1815" s="14">
        <v>100</v>
      </c>
      <c r="Y1815" s="19">
        <f t="shared" si="57"/>
        <v>-1</v>
      </c>
      <c r="Z1815" s="19">
        <v>-1</v>
      </c>
      <c r="AA1815" t="s">
        <v>13472</v>
      </c>
      <c r="AB1815" s="121">
        <v>4</v>
      </c>
    </row>
    <row r="1816" spans="1:28" ht="20.25">
      <c r="A1816">
        <v>5305</v>
      </c>
      <c r="B1816" t="s">
        <v>5516</v>
      </c>
      <c r="C1816" t="s">
        <v>5516</v>
      </c>
      <c r="D1816" t="str">
        <f t="shared" si="56"/>
        <v>BTSE BTSE</v>
      </c>
      <c r="E1816" s="3" t="s">
        <v>8898</v>
      </c>
      <c r="F1816" s="3" t="s">
        <v>8883</v>
      </c>
      <c r="G1816" s="3" t="s">
        <v>8883</v>
      </c>
      <c r="H1816" s="4">
        <v>2059</v>
      </c>
      <c r="I1816" s="4">
        <v>0</v>
      </c>
      <c r="J1816" s="6">
        <v>44197</v>
      </c>
      <c r="K1816" s="7">
        <v>0.64110800000000001</v>
      </c>
      <c r="L1816" s="7">
        <v>576</v>
      </c>
      <c r="M1816" s="7">
        <v>3055205.09383961</v>
      </c>
      <c r="N1816" s="9">
        <v>44643</v>
      </c>
      <c r="O1816" s="10">
        <v>9.215172814580626</v>
      </c>
      <c r="P1816" s="10">
        <v>873</v>
      </c>
      <c r="Q1816" s="10">
        <v>37298113.93</v>
      </c>
      <c r="R1816" s="10">
        <v>14.373822841987041</v>
      </c>
      <c r="S1816" s="18">
        <v>14.373822841987041</v>
      </c>
      <c r="T1816" s="13">
        <v>44657</v>
      </c>
      <c r="U1816" s="14">
        <v>6.0298836270632057</v>
      </c>
      <c r="V1816" s="14">
        <v>419</v>
      </c>
      <c r="W1816" s="14">
        <v>32671842.449999999</v>
      </c>
      <c r="X1816" s="14">
        <v>34.565702148065249</v>
      </c>
      <c r="Y1816" s="19">
        <f t="shared" si="57"/>
        <v>-0.34565702148065247</v>
      </c>
      <c r="Z1816" s="19">
        <v>-0.34570000000000001</v>
      </c>
      <c r="AA1816" t="s">
        <v>13473</v>
      </c>
      <c r="AB1816" s="121">
        <v>4</v>
      </c>
    </row>
    <row r="1817" spans="1:28" ht="20.25">
      <c r="A1817">
        <v>5174</v>
      </c>
      <c r="B1817" t="s">
        <v>5377</v>
      </c>
      <c r="C1817" t="s">
        <v>5378</v>
      </c>
      <c r="D1817" t="str">
        <f t="shared" si="56"/>
        <v>Buxcoin BUX</v>
      </c>
      <c r="E1817" s="3" t="s">
        <v>8887</v>
      </c>
      <c r="F1817" s="3" t="s">
        <v>8883</v>
      </c>
      <c r="G1817" s="3" t="s">
        <v>8883</v>
      </c>
      <c r="H1817" s="4">
        <v>2060</v>
      </c>
      <c r="I1817" s="4">
        <v>0</v>
      </c>
      <c r="J1817" s="6">
        <v>43903</v>
      </c>
      <c r="K1817" s="7">
        <v>0.80783486114400005</v>
      </c>
      <c r="L1817" s="7">
        <v>3295</v>
      </c>
      <c r="M1817" s="7">
        <v>0</v>
      </c>
      <c r="N1817" s="9">
        <v>43912</v>
      </c>
      <c r="O1817" s="10">
        <v>2.2495660476700001</v>
      </c>
      <c r="P1817" s="10">
        <v>3400</v>
      </c>
      <c r="Q1817" s="10">
        <v>0</v>
      </c>
      <c r="R1817" s="10">
        <v>2.7846855290254742</v>
      </c>
      <c r="S1817" s="18">
        <v>2.7846855290254742</v>
      </c>
      <c r="T1817" s="13">
        <v>44396</v>
      </c>
      <c r="U1817" s="14">
        <v>9.0481000000000003E-4</v>
      </c>
      <c r="V1817" s="14">
        <v>2981</v>
      </c>
      <c r="W1817" s="14">
        <v>0</v>
      </c>
      <c r="X1817" s="14">
        <v>99.959778464787135</v>
      </c>
      <c r="Y1817" s="19">
        <f t="shared" si="57"/>
        <v>-0.9995977846478713</v>
      </c>
      <c r="Z1817" s="19">
        <v>-0.99960000000000004</v>
      </c>
      <c r="AA1817" t="s">
        <v>13474</v>
      </c>
      <c r="AB1817" s="121">
        <v>4</v>
      </c>
    </row>
    <row r="1818" spans="1:28" ht="20.25">
      <c r="A1818">
        <v>4831</v>
      </c>
      <c r="B1818" t="s">
        <v>5055</v>
      </c>
      <c r="C1818" t="s">
        <v>5056</v>
      </c>
      <c r="D1818" t="str">
        <f t="shared" si="56"/>
        <v>Ethlyte Crypto EtLyteT</v>
      </c>
      <c r="E1818" s="3" t="s">
        <v>8887</v>
      </c>
      <c r="F1818" s="3" t="s">
        <v>8883</v>
      </c>
      <c r="G1818" s="3" t="s">
        <v>8883</v>
      </c>
      <c r="H1818" s="4">
        <v>2061</v>
      </c>
      <c r="I1818" s="4">
        <v>0</v>
      </c>
      <c r="J1818" s="6">
        <v>43810</v>
      </c>
      <c r="K1818" s="7">
        <v>4.7632832612900002E-2</v>
      </c>
      <c r="L1818" s="7">
        <v>3222</v>
      </c>
      <c r="M1818" s="7">
        <v>0</v>
      </c>
      <c r="N1818" s="9">
        <v>43881</v>
      </c>
      <c r="O1818" s="10">
        <v>1.1074299053500001</v>
      </c>
      <c r="P1818" s="10">
        <v>3300</v>
      </c>
      <c r="Q1818" s="10">
        <v>0</v>
      </c>
      <c r="R1818" s="10">
        <v>23.249297692409002</v>
      </c>
      <c r="S1818" s="18">
        <v>23.249297692409002</v>
      </c>
      <c r="T1818" s="13">
        <v>43966</v>
      </c>
      <c r="U1818" s="14">
        <v>1.7607146697499999E-2</v>
      </c>
      <c r="V1818" s="14">
        <v>2908</v>
      </c>
      <c r="W1818" s="14">
        <v>0</v>
      </c>
      <c r="X1818" s="14">
        <v>98.410089287598254</v>
      </c>
      <c r="Y1818" s="19">
        <f t="shared" si="57"/>
        <v>-0.98410089287598257</v>
      </c>
      <c r="Z1818" s="19">
        <v>-0.98409999999999997</v>
      </c>
      <c r="AA1818" t="s">
        <v>13475</v>
      </c>
      <c r="AB1818" s="121">
        <v>4</v>
      </c>
    </row>
    <row r="1819" spans="1:28" ht="20.25">
      <c r="A1819">
        <v>4003</v>
      </c>
      <c r="B1819" t="s">
        <v>4391</v>
      </c>
      <c r="C1819" t="s">
        <v>4392</v>
      </c>
      <c r="D1819" t="str">
        <f t="shared" si="56"/>
        <v>Zenon ZNN</v>
      </c>
      <c r="E1819" s="3" t="s">
        <v>8887</v>
      </c>
      <c r="F1819" s="3" t="s">
        <v>8883</v>
      </c>
      <c r="G1819" s="3" t="s">
        <v>8883</v>
      </c>
      <c r="H1819" s="4">
        <v>2062</v>
      </c>
      <c r="I1819" s="4">
        <v>0</v>
      </c>
      <c r="J1819" s="6">
        <v>43763</v>
      </c>
      <c r="K1819" s="7">
        <v>0.52475796760600002</v>
      </c>
      <c r="L1819" s="7">
        <v>2271</v>
      </c>
      <c r="M1819" s="7">
        <v>0</v>
      </c>
      <c r="N1819" s="9">
        <v>44501</v>
      </c>
      <c r="O1819" s="10">
        <v>69.838431739465179</v>
      </c>
      <c r="P1819" s="10">
        <v>264</v>
      </c>
      <c r="Q1819" s="10">
        <v>436057420.7520265</v>
      </c>
      <c r="R1819" s="10">
        <v>133.08693921899899</v>
      </c>
      <c r="S1819" s="18">
        <v>133.08693921899899</v>
      </c>
      <c r="T1819" s="13">
        <v>44687</v>
      </c>
      <c r="U1819" s="14">
        <v>4.7545003060049673</v>
      </c>
      <c r="V1819" s="14">
        <v>431</v>
      </c>
      <c r="W1819" s="14">
        <v>30099554.80185312</v>
      </c>
      <c r="X1819" s="14">
        <v>93.192143369224254</v>
      </c>
      <c r="Y1819" s="19">
        <f t="shared" si="57"/>
        <v>-0.93192143369224256</v>
      </c>
      <c r="Z1819" s="19">
        <v>-0.93189999999999995</v>
      </c>
      <c r="AA1819" t="s">
        <v>13476</v>
      </c>
      <c r="AB1819" s="121">
        <v>4</v>
      </c>
    </row>
    <row r="1820" spans="1:28" ht="20.25">
      <c r="A1820">
        <v>5180</v>
      </c>
      <c r="B1820" t="s">
        <v>5387</v>
      </c>
      <c r="C1820" t="s">
        <v>3345</v>
      </c>
      <c r="D1820" t="str">
        <f t="shared" si="56"/>
        <v>Bitcoffeen BFF</v>
      </c>
      <c r="E1820" s="3" t="s">
        <v>8887</v>
      </c>
      <c r="F1820" s="3" t="s">
        <v>8883</v>
      </c>
      <c r="G1820" s="3" t="s">
        <v>8883</v>
      </c>
      <c r="H1820" s="4">
        <v>2063</v>
      </c>
      <c r="I1820" s="4">
        <v>0</v>
      </c>
      <c r="J1820" s="6">
        <v>43903</v>
      </c>
      <c r="K1820" s="7">
        <v>0.76765038611000003</v>
      </c>
      <c r="L1820" s="7">
        <v>3299</v>
      </c>
      <c r="M1820" s="7">
        <v>0</v>
      </c>
      <c r="N1820" s="9">
        <v>43926</v>
      </c>
      <c r="O1820" s="10">
        <v>2.8547768603699999</v>
      </c>
      <c r="P1820" s="10">
        <v>3405</v>
      </c>
      <c r="Q1820" s="10">
        <v>0</v>
      </c>
      <c r="R1820" s="10">
        <v>3.718850289174382</v>
      </c>
      <c r="S1820" s="18">
        <v>3.718850289174382</v>
      </c>
      <c r="T1820" s="13">
        <v>44616</v>
      </c>
      <c r="U1820" s="14">
        <v>3.5263891058656297E-4</v>
      </c>
      <c r="V1820" s="14">
        <v>2985</v>
      </c>
      <c r="W1820" s="14">
        <v>0</v>
      </c>
      <c r="X1820" s="14">
        <v>99.987647408962786</v>
      </c>
      <c r="Y1820" s="19">
        <f t="shared" si="57"/>
        <v>-0.99987647408962788</v>
      </c>
      <c r="Z1820" s="19">
        <v>-0.99990000000000001</v>
      </c>
      <c r="AA1820" t="s">
        <v>13477</v>
      </c>
      <c r="AB1820" s="121">
        <v>4</v>
      </c>
    </row>
    <row r="1821" spans="1:28" ht="20.25">
      <c r="A1821">
        <v>5313</v>
      </c>
      <c r="B1821" t="s">
        <v>5523</v>
      </c>
      <c r="C1821" t="s">
        <v>5524</v>
      </c>
      <c r="D1821" t="str">
        <f t="shared" si="56"/>
        <v>CONTRACOIN CTCN</v>
      </c>
      <c r="E1821" s="3" t="s">
        <v>8893</v>
      </c>
      <c r="F1821" s="3" t="s">
        <v>8883</v>
      </c>
      <c r="G1821" s="3" t="s">
        <v>8883</v>
      </c>
      <c r="H1821" s="4">
        <v>2064</v>
      </c>
      <c r="I1821" s="4">
        <v>0</v>
      </c>
      <c r="J1821" s="6">
        <v>43910</v>
      </c>
      <c r="K1821" s="7">
        <v>0.30840659711700003</v>
      </c>
      <c r="L1821" s="7">
        <v>2501</v>
      </c>
      <c r="M1821" s="7">
        <v>0</v>
      </c>
      <c r="N1821" s="9">
        <v>43938</v>
      </c>
      <c r="O1821" s="10">
        <v>2.3743559686600002</v>
      </c>
      <c r="P1821" s="10">
        <v>3449</v>
      </c>
      <c r="Q1821" s="10">
        <v>0</v>
      </c>
      <c r="R1821" s="10">
        <v>7.6987846267090134</v>
      </c>
      <c r="S1821" s="18">
        <v>7.6987846267090134</v>
      </c>
      <c r="T1821" s="13">
        <v>44310</v>
      </c>
      <c r="U1821" s="14">
        <v>1.409756E-2</v>
      </c>
      <c r="V1821" s="14">
        <v>1062</v>
      </c>
      <c r="W1821" s="14">
        <v>1483059.94</v>
      </c>
      <c r="X1821" s="14">
        <v>99.406257520520128</v>
      </c>
      <c r="Y1821" s="19">
        <f t="shared" si="57"/>
        <v>-0.99406257520520125</v>
      </c>
      <c r="Z1821" s="19">
        <v>-0.99409999999999998</v>
      </c>
      <c r="AA1821" t="s">
        <v>13478</v>
      </c>
      <c r="AB1821" s="121">
        <v>4</v>
      </c>
    </row>
    <row r="1822" spans="1:28" ht="20.25">
      <c r="A1822">
        <v>2293</v>
      </c>
      <c r="B1822" t="s">
        <v>1866</v>
      </c>
      <c r="C1822" t="s">
        <v>1867</v>
      </c>
      <c r="D1822" t="str">
        <f t="shared" si="56"/>
        <v>United Bitcoin UBTC</v>
      </c>
      <c r="E1822" s="3" t="s">
        <v>8881</v>
      </c>
      <c r="F1822" s="3" t="s">
        <v>8883</v>
      </c>
      <c r="G1822" s="3" t="s">
        <v>8883</v>
      </c>
      <c r="H1822" s="4">
        <v>2066</v>
      </c>
      <c r="I1822" s="4">
        <v>0</v>
      </c>
      <c r="J1822" s="6">
        <v>43326</v>
      </c>
      <c r="K1822" s="7">
        <v>2.4597099999999998</v>
      </c>
      <c r="L1822" s="7">
        <v>2975</v>
      </c>
      <c r="M1822" s="7">
        <v>0</v>
      </c>
      <c r="N1822" s="9">
        <v>43397</v>
      </c>
      <c r="O1822" s="10">
        <v>10.138500000000001</v>
      </c>
      <c r="P1822" s="10">
        <v>2754</v>
      </c>
      <c r="Q1822" s="10">
        <v>0</v>
      </c>
      <c r="R1822" s="10">
        <v>4.1218273698931993</v>
      </c>
      <c r="S1822" s="18">
        <v>4.1218273698931993</v>
      </c>
      <c r="T1822" s="13">
        <v>44687</v>
      </c>
      <c r="U1822" s="14">
        <v>3.8314773149049297E-2</v>
      </c>
      <c r="V1822" s="14">
        <v>2661</v>
      </c>
      <c r="W1822" s="14">
        <v>0</v>
      </c>
      <c r="X1822" s="14">
        <v>99.622086372253804</v>
      </c>
      <c r="Y1822" s="19">
        <f t="shared" si="57"/>
        <v>-0.99622086372253804</v>
      </c>
      <c r="Z1822" s="19">
        <v>-0.99619999999999997</v>
      </c>
      <c r="AA1822" t="s">
        <v>13479</v>
      </c>
      <c r="AB1822" s="121">
        <v>4</v>
      </c>
    </row>
    <row r="1823" spans="1:28" ht="20.25">
      <c r="A1823">
        <v>2282</v>
      </c>
      <c r="B1823" t="s">
        <v>1852</v>
      </c>
      <c r="C1823" t="s">
        <v>1853</v>
      </c>
      <c r="D1823" t="str">
        <f t="shared" si="56"/>
        <v>Super Bitcoin SBTC</v>
      </c>
      <c r="E1823" s="3" t="s">
        <v>8881</v>
      </c>
      <c r="F1823" s="3" t="s">
        <v>8883</v>
      </c>
      <c r="G1823" s="3" t="s">
        <v>8883</v>
      </c>
      <c r="H1823" s="4">
        <v>2067</v>
      </c>
      <c r="I1823" s="4">
        <v>0</v>
      </c>
      <c r="J1823" s="6">
        <v>43328</v>
      </c>
      <c r="K1823" s="7">
        <v>1.9538</v>
      </c>
      <c r="L1823" s="7">
        <v>2974</v>
      </c>
      <c r="M1823" s="7">
        <v>0</v>
      </c>
      <c r="N1823" s="9">
        <v>43348</v>
      </c>
      <c r="O1823" s="10">
        <v>12.081799999999999</v>
      </c>
      <c r="P1823" s="10">
        <v>2753</v>
      </c>
      <c r="Q1823" s="10">
        <v>0</v>
      </c>
      <c r="R1823" s="10">
        <v>6.1837444979015252</v>
      </c>
      <c r="S1823" s="18">
        <v>6.1837444979015252</v>
      </c>
      <c r="T1823" s="13">
        <v>44108</v>
      </c>
      <c r="U1823" s="14">
        <v>0.15431771</v>
      </c>
      <c r="V1823" s="14">
        <v>2660</v>
      </c>
      <c r="W1823" s="14">
        <v>0</v>
      </c>
      <c r="X1823" s="14">
        <v>98.722725835554286</v>
      </c>
      <c r="Y1823" s="19">
        <f t="shared" si="57"/>
        <v>-0.98722725835554281</v>
      </c>
      <c r="Z1823" s="19">
        <v>-0.98719999999999997</v>
      </c>
      <c r="AA1823" t="s">
        <v>13480</v>
      </c>
      <c r="AB1823" s="121">
        <v>4</v>
      </c>
    </row>
    <row r="1824" spans="1:28" ht="20.25">
      <c r="A1824">
        <v>4999</v>
      </c>
      <c r="B1824" t="s">
        <v>5203</v>
      </c>
      <c r="C1824" t="s">
        <v>5204</v>
      </c>
      <c r="D1824" t="str">
        <f t="shared" si="56"/>
        <v>Davion DAVP</v>
      </c>
      <c r="E1824" s="3" t="s">
        <v>8887</v>
      </c>
      <c r="F1824" s="3" t="s">
        <v>8883</v>
      </c>
      <c r="G1824" s="3" t="s">
        <v>8883</v>
      </c>
      <c r="H1824" s="4">
        <v>2068</v>
      </c>
      <c r="I1824" s="4">
        <v>0</v>
      </c>
      <c r="J1824" s="6">
        <v>43884</v>
      </c>
      <c r="K1824" s="7">
        <v>0.63790832927399999</v>
      </c>
      <c r="L1824" s="7">
        <v>3255</v>
      </c>
      <c r="M1824" s="7">
        <v>0</v>
      </c>
      <c r="N1824" s="9">
        <v>43899</v>
      </c>
      <c r="O1824" s="10">
        <v>1.13695518647</v>
      </c>
      <c r="P1824" s="10">
        <v>3344</v>
      </c>
      <c r="Q1824" s="10">
        <v>0</v>
      </c>
      <c r="R1824" s="10">
        <v>1.7823175122418651</v>
      </c>
      <c r="S1824" s="18">
        <v>1.7823175122418651</v>
      </c>
      <c r="T1824" s="13">
        <v>44479</v>
      </c>
      <c r="U1824" s="14">
        <v>2.005715451648E-4</v>
      </c>
      <c r="V1824" s="14">
        <v>2941</v>
      </c>
      <c r="W1824" s="14">
        <v>0</v>
      </c>
      <c r="X1824" s="14">
        <v>99.982358887355318</v>
      </c>
      <c r="Y1824" s="19">
        <f t="shared" si="57"/>
        <v>-0.99982358887355316</v>
      </c>
      <c r="Z1824" s="19">
        <v>-0.99980000000000002</v>
      </c>
      <c r="AA1824" t="s">
        <v>13481</v>
      </c>
      <c r="AB1824" s="121">
        <v>4</v>
      </c>
    </row>
    <row r="1825" spans="1:28" ht="20.25">
      <c r="A1825">
        <v>3640</v>
      </c>
      <c r="B1825" t="s">
        <v>3804</v>
      </c>
      <c r="C1825" t="s">
        <v>3805</v>
      </c>
      <c r="D1825" t="str">
        <f t="shared" si="56"/>
        <v>Livepeer LPT</v>
      </c>
      <c r="E1825" s="3" t="s">
        <v>8887</v>
      </c>
      <c r="F1825" s="3" t="s">
        <v>8883</v>
      </c>
      <c r="G1825" s="3" t="s">
        <v>8883</v>
      </c>
      <c r="H1825" s="4">
        <v>2069</v>
      </c>
      <c r="I1825" s="4">
        <v>0</v>
      </c>
      <c r="J1825" s="6">
        <v>43903</v>
      </c>
      <c r="K1825" s="7">
        <v>0.420586727745</v>
      </c>
      <c r="L1825" s="7">
        <v>2160</v>
      </c>
      <c r="M1825" s="7">
        <v>0</v>
      </c>
      <c r="N1825" s="9">
        <v>44509</v>
      </c>
      <c r="O1825" s="10">
        <v>100.2447817373088</v>
      </c>
      <c r="P1825" s="10">
        <v>132</v>
      </c>
      <c r="Q1825" s="10">
        <v>1524787562.26</v>
      </c>
      <c r="R1825" s="10">
        <v>238.34509061847231</v>
      </c>
      <c r="S1825" s="18">
        <v>238.34509061847231</v>
      </c>
      <c r="T1825" s="13">
        <v>44516</v>
      </c>
      <c r="U1825" s="14">
        <v>1.0888178751561151</v>
      </c>
      <c r="V1825" s="14">
        <v>60</v>
      </c>
      <c r="W1825" s="14">
        <v>1299484450.29</v>
      </c>
      <c r="X1825" s="14">
        <v>98.913840844095645</v>
      </c>
      <c r="Y1825" s="19">
        <f t="shared" si="57"/>
        <v>-0.98913840844095646</v>
      </c>
      <c r="Z1825" s="19">
        <v>-0.98909999999999998</v>
      </c>
      <c r="AA1825" t="s">
        <v>13482</v>
      </c>
      <c r="AB1825" s="121">
        <v>4</v>
      </c>
    </row>
    <row r="1826" spans="1:28" ht="20.25">
      <c r="A1826">
        <v>4955</v>
      </c>
      <c r="B1826" t="s">
        <v>5158</v>
      </c>
      <c r="C1826" t="s">
        <v>5159</v>
      </c>
      <c r="D1826" t="str">
        <f t="shared" si="56"/>
        <v>CAPITAL X CELL CXC</v>
      </c>
      <c r="E1826" s="3" t="s">
        <v>8887</v>
      </c>
      <c r="F1826" s="3" t="s">
        <v>8883</v>
      </c>
      <c r="G1826" s="3" t="s">
        <v>8883</v>
      </c>
      <c r="H1826" s="4">
        <v>2070</v>
      </c>
      <c r="I1826" s="4">
        <v>0</v>
      </c>
      <c r="J1826" s="6">
        <v>44206</v>
      </c>
      <c r="K1826" s="7">
        <v>1.110540529275E-2</v>
      </c>
      <c r="L1826" s="7">
        <v>3245</v>
      </c>
      <c r="M1826" s="7">
        <v>0</v>
      </c>
      <c r="N1826" s="9">
        <v>44308</v>
      </c>
      <c r="O1826" s="10">
        <v>2770.7730104020538</v>
      </c>
      <c r="P1826" s="10">
        <v>3333</v>
      </c>
      <c r="Q1826" s="10">
        <v>0</v>
      </c>
      <c r="R1826" s="10">
        <v>249497.69390324841</v>
      </c>
      <c r="S1826" s="18">
        <v>249497.69390324841</v>
      </c>
      <c r="T1826" s="13">
        <v>44686</v>
      </c>
      <c r="U1826" s="14">
        <v>1.525682202622856E-4</v>
      </c>
      <c r="V1826" s="14">
        <v>2931</v>
      </c>
      <c r="W1826" s="14">
        <v>0</v>
      </c>
      <c r="X1826" s="14">
        <v>99.999994493658647</v>
      </c>
      <c r="Y1826" s="19">
        <f t="shared" si="57"/>
        <v>-0.9999999449365865</v>
      </c>
      <c r="Z1826" s="19">
        <v>-1</v>
      </c>
      <c r="AA1826" t="s">
        <v>13483</v>
      </c>
      <c r="AB1826" s="121">
        <v>4</v>
      </c>
    </row>
    <row r="1827" spans="1:28" ht="20.25">
      <c r="A1827">
        <v>5285</v>
      </c>
      <c r="B1827" t="s">
        <v>5494</v>
      </c>
      <c r="C1827" t="s">
        <v>5495</v>
      </c>
      <c r="D1827" t="str">
        <f t="shared" si="56"/>
        <v>Tweebaa TWEE</v>
      </c>
      <c r="E1827" s="3" t="s">
        <v>8888</v>
      </c>
      <c r="F1827" s="3" t="s">
        <v>8883</v>
      </c>
      <c r="G1827" s="3" t="s">
        <v>8883</v>
      </c>
      <c r="H1827" s="4">
        <v>2071</v>
      </c>
      <c r="I1827" s="4">
        <v>0</v>
      </c>
      <c r="J1827" s="6">
        <v>43901</v>
      </c>
      <c r="K1827" s="7">
        <v>0.75393774737700003</v>
      </c>
      <c r="L1827" s="7">
        <v>3329</v>
      </c>
      <c r="M1827" s="7">
        <v>0</v>
      </c>
      <c r="N1827" s="9">
        <v>44077</v>
      </c>
      <c r="O1827" s="10">
        <v>81.865632728899996</v>
      </c>
      <c r="P1827" s="10">
        <v>3439</v>
      </c>
      <c r="Q1827" s="10">
        <v>0</v>
      </c>
      <c r="R1827" s="10">
        <v>108.5840747644166</v>
      </c>
      <c r="S1827" s="18">
        <v>108.5840747644166</v>
      </c>
      <c r="T1827" s="13">
        <v>44388</v>
      </c>
      <c r="U1827" s="14">
        <v>1.8746077574588</v>
      </c>
      <c r="V1827" s="14">
        <v>3015</v>
      </c>
      <c r="W1827" s="14">
        <v>0</v>
      </c>
      <c r="X1827" s="14">
        <v>97.710140757518346</v>
      </c>
      <c r="Y1827" s="19">
        <f t="shared" si="57"/>
        <v>-0.97710140757518349</v>
      </c>
      <c r="Z1827" s="19">
        <v>-0.97709999999999997</v>
      </c>
      <c r="AA1827" t="s">
        <v>13484</v>
      </c>
      <c r="AB1827" s="121">
        <v>4</v>
      </c>
    </row>
    <row r="1828" spans="1:28" ht="20.25">
      <c r="A1828">
        <v>2091</v>
      </c>
      <c r="B1828" t="s">
        <v>1609</v>
      </c>
      <c r="C1828" t="s">
        <v>1610</v>
      </c>
      <c r="D1828" t="str">
        <f t="shared" si="56"/>
        <v>Exchange Union XUC</v>
      </c>
      <c r="E1828" s="3" t="s">
        <v>3686</v>
      </c>
      <c r="F1828" s="3" t="s">
        <v>8883</v>
      </c>
      <c r="G1828" s="3" t="s">
        <v>8883</v>
      </c>
      <c r="H1828" s="4">
        <v>2072</v>
      </c>
      <c r="I1828" s="4">
        <v>0</v>
      </c>
      <c r="J1828" s="6">
        <v>43326</v>
      </c>
      <c r="K1828" s="7">
        <v>3.49553</v>
      </c>
      <c r="L1828" s="7">
        <v>2966</v>
      </c>
      <c r="M1828" s="7">
        <v>0</v>
      </c>
      <c r="N1828" s="9">
        <v>43353</v>
      </c>
      <c r="O1828" s="10">
        <v>26.623999999999999</v>
      </c>
      <c r="P1828" s="10">
        <v>2735</v>
      </c>
      <c r="Q1828" s="10">
        <v>0</v>
      </c>
      <c r="R1828" s="10">
        <v>7.6165846094869734</v>
      </c>
      <c r="S1828" s="18">
        <v>7.6165846094869734</v>
      </c>
      <c r="T1828" s="13">
        <v>44682</v>
      </c>
      <c r="U1828" s="14">
        <v>1.9851002262508109E-2</v>
      </c>
      <c r="V1828" s="14">
        <v>2652</v>
      </c>
      <c r="W1828" s="14">
        <v>0</v>
      </c>
      <c r="X1828" s="14">
        <v>99.925439444626988</v>
      </c>
      <c r="Y1828" s="19">
        <f t="shared" si="57"/>
        <v>-0.99925439444626984</v>
      </c>
      <c r="Z1828" s="19">
        <v>-0.99929999999999997</v>
      </c>
      <c r="AA1828" t="s">
        <v>13485</v>
      </c>
      <c r="AB1828" s="121">
        <v>4</v>
      </c>
    </row>
    <row r="1829" spans="1:28" ht="20.25">
      <c r="A1829">
        <v>4946</v>
      </c>
      <c r="B1829" t="s">
        <v>5150</v>
      </c>
      <c r="C1829" t="s">
        <v>5151</v>
      </c>
      <c r="D1829" t="str">
        <f t="shared" si="56"/>
        <v>Vinci VINCI</v>
      </c>
      <c r="E1829" s="3" t="s">
        <v>3686</v>
      </c>
      <c r="F1829" s="3" t="s">
        <v>8883</v>
      </c>
      <c r="G1829" s="3" t="s">
        <v>8883</v>
      </c>
      <c r="H1829" s="4">
        <v>2073</v>
      </c>
      <c r="I1829" s="4">
        <v>0</v>
      </c>
      <c r="J1829" s="6">
        <v>43902</v>
      </c>
      <c r="K1829" s="7">
        <v>0.61939825774000001</v>
      </c>
      <c r="L1829" s="7">
        <v>3244</v>
      </c>
      <c r="M1829" s="7">
        <v>0</v>
      </c>
      <c r="N1829" s="9">
        <v>44508</v>
      </c>
      <c r="O1829" s="10">
        <v>9.8958379346705385</v>
      </c>
      <c r="P1829" s="10">
        <v>3331</v>
      </c>
      <c r="Q1829" s="10">
        <v>0</v>
      </c>
      <c r="R1829" s="10">
        <v>15.97653498538647</v>
      </c>
      <c r="S1829" s="18">
        <v>15.97653498538647</v>
      </c>
      <c r="T1829" s="13">
        <v>44687</v>
      </c>
      <c r="U1829" s="14">
        <v>2.949589085136469</v>
      </c>
      <c r="V1829" s="14">
        <v>2930</v>
      </c>
      <c r="W1829" s="14">
        <v>0</v>
      </c>
      <c r="X1829" s="14">
        <v>70.193639946320829</v>
      </c>
      <c r="Y1829" s="19">
        <f t="shared" si="57"/>
        <v>-0.70193639946320829</v>
      </c>
      <c r="Z1829" s="19">
        <v>-0.70189999999999997</v>
      </c>
      <c r="AA1829" t="s">
        <v>13486</v>
      </c>
      <c r="AB1829" s="121">
        <v>4</v>
      </c>
    </row>
    <row r="1830" spans="1:28" ht="20.25">
      <c r="A1830">
        <v>3891</v>
      </c>
      <c r="B1830" t="s">
        <v>4214</v>
      </c>
      <c r="C1830" t="s">
        <v>4215</v>
      </c>
      <c r="D1830" t="str">
        <f t="shared" si="56"/>
        <v>V-Dimension VOLLAR</v>
      </c>
      <c r="E1830" s="3" t="s">
        <v>8892</v>
      </c>
      <c r="F1830" s="3" t="s">
        <v>8883</v>
      </c>
      <c r="G1830" s="3" t="s">
        <v>8883</v>
      </c>
      <c r="H1830" s="4">
        <v>2074</v>
      </c>
      <c r="I1830" s="4">
        <v>0</v>
      </c>
      <c r="J1830" s="6">
        <v>43585</v>
      </c>
      <c r="K1830" s="7">
        <v>2.6680275548800001</v>
      </c>
      <c r="L1830" s="7">
        <v>3087</v>
      </c>
      <c r="M1830" s="7">
        <v>0</v>
      </c>
      <c r="N1830" s="9">
        <v>43593</v>
      </c>
      <c r="O1830" s="10">
        <v>12.948682395900001</v>
      </c>
      <c r="P1830" s="10">
        <v>3086</v>
      </c>
      <c r="Q1830" s="10">
        <v>0</v>
      </c>
      <c r="R1830" s="10">
        <v>4.8532791095864054</v>
      </c>
      <c r="S1830" s="18">
        <v>4.8532791095864054</v>
      </c>
      <c r="T1830" s="13">
        <v>44664</v>
      </c>
      <c r="U1830" s="14">
        <v>5.7422954840024472E-3</v>
      </c>
      <c r="V1830" s="14">
        <v>2773</v>
      </c>
      <c r="W1830" s="14">
        <v>0</v>
      </c>
      <c r="X1830" s="14">
        <v>99.955653437867767</v>
      </c>
      <c r="Y1830" s="19">
        <f t="shared" si="57"/>
        <v>-0.99955653437867764</v>
      </c>
      <c r="Z1830" s="19">
        <v>-0.99960000000000004</v>
      </c>
      <c r="AA1830" t="s">
        <v>13487</v>
      </c>
      <c r="AB1830" s="121">
        <v>4</v>
      </c>
    </row>
    <row r="1831" spans="1:28" ht="20.25">
      <c r="A1831">
        <v>3834</v>
      </c>
      <c r="B1831" t="s">
        <v>4121</v>
      </c>
      <c r="C1831" t="s">
        <v>4122</v>
      </c>
      <c r="D1831" t="str">
        <f t="shared" si="56"/>
        <v>Dexter G DXG</v>
      </c>
      <c r="E1831" s="3" t="s">
        <v>8887</v>
      </c>
      <c r="F1831" s="3" t="s">
        <v>8883</v>
      </c>
      <c r="G1831" s="3" t="s">
        <v>8883</v>
      </c>
      <c r="H1831" s="4">
        <v>2075</v>
      </c>
      <c r="I1831" s="4">
        <v>0</v>
      </c>
      <c r="J1831" s="6">
        <v>43641</v>
      </c>
      <c r="K1831" s="7">
        <v>1.46968557374E-2</v>
      </c>
      <c r="L1831" s="7">
        <v>3078</v>
      </c>
      <c r="M1831" s="7">
        <v>0</v>
      </c>
      <c r="N1831" s="9">
        <v>43779</v>
      </c>
      <c r="O1831" s="10">
        <v>1.62242398865</v>
      </c>
      <c r="P1831" s="10">
        <v>3069</v>
      </c>
      <c r="Q1831" s="10">
        <v>0</v>
      </c>
      <c r="R1831" s="10">
        <v>110.3925912888508</v>
      </c>
      <c r="S1831" s="18">
        <v>110.3925912888508</v>
      </c>
      <c r="T1831" s="13">
        <v>44135</v>
      </c>
      <c r="U1831" s="14">
        <v>0.1073367293967</v>
      </c>
      <c r="V1831" s="14">
        <v>2764</v>
      </c>
      <c r="W1831" s="14">
        <v>0</v>
      </c>
      <c r="X1831" s="14">
        <v>93.384175151033517</v>
      </c>
      <c r="Y1831" s="19">
        <f t="shared" si="57"/>
        <v>-0.93384175151033522</v>
      </c>
      <c r="Z1831" s="19">
        <v>-0.93379999999999996</v>
      </c>
      <c r="AA1831" t="s">
        <v>13488</v>
      </c>
      <c r="AB1831" s="121">
        <v>4</v>
      </c>
    </row>
    <row r="1832" spans="1:28" ht="20.25">
      <c r="A1832">
        <v>3347</v>
      </c>
      <c r="B1832" t="s">
        <v>3426</v>
      </c>
      <c r="C1832" t="s">
        <v>3426</v>
      </c>
      <c r="D1832" t="str">
        <f t="shared" si="56"/>
        <v>CARAT CARAT</v>
      </c>
      <c r="E1832" s="3" t="s">
        <v>8887</v>
      </c>
      <c r="F1832" s="3" t="s">
        <v>8883</v>
      </c>
      <c r="G1832" s="3" t="s">
        <v>8883</v>
      </c>
      <c r="H1832" s="4">
        <v>2076</v>
      </c>
      <c r="I1832" s="4">
        <v>0</v>
      </c>
      <c r="J1832" s="6">
        <v>44232</v>
      </c>
      <c r="K1832" s="7">
        <v>0.18527212000000001</v>
      </c>
      <c r="L1832" s="7">
        <v>3051</v>
      </c>
      <c r="M1832" s="7">
        <v>0</v>
      </c>
      <c r="N1832" s="9">
        <v>44308</v>
      </c>
      <c r="O1832" s="10">
        <v>48.244213690000002</v>
      </c>
      <c r="P1832" s="10">
        <v>2959</v>
      </c>
      <c r="Q1832" s="10">
        <v>0</v>
      </c>
      <c r="R1832" s="10">
        <v>260.3965113045611</v>
      </c>
      <c r="S1832" s="18">
        <v>260.3965113045611</v>
      </c>
      <c r="T1832" s="13">
        <v>44664</v>
      </c>
      <c r="U1832" s="14">
        <v>3.8994228567521802E-4</v>
      </c>
      <c r="V1832" s="14">
        <v>2737</v>
      </c>
      <c r="W1832" s="14">
        <v>0</v>
      </c>
      <c r="X1832" s="14">
        <v>99.999191732529468</v>
      </c>
      <c r="Y1832" s="19">
        <f t="shared" si="57"/>
        <v>-0.99999191732529469</v>
      </c>
      <c r="Z1832" s="19">
        <v>-1</v>
      </c>
      <c r="AA1832" t="s">
        <v>13489</v>
      </c>
      <c r="AB1832" s="121">
        <v>4</v>
      </c>
    </row>
    <row r="1833" spans="1:28" ht="20.25">
      <c r="A1833">
        <v>3090</v>
      </c>
      <c r="B1833" t="s">
        <v>2994</v>
      </c>
      <c r="C1833" t="s">
        <v>2995</v>
      </c>
      <c r="D1833" t="str">
        <f t="shared" si="56"/>
        <v>Wiki Token WIKI</v>
      </c>
      <c r="E1833" s="3" t="s">
        <v>8887</v>
      </c>
      <c r="F1833" s="3" t="s">
        <v>8883</v>
      </c>
      <c r="G1833" s="3" t="s">
        <v>8883</v>
      </c>
      <c r="H1833" s="4">
        <v>2077</v>
      </c>
      <c r="I1833" s="4">
        <v>0</v>
      </c>
      <c r="J1833" s="6">
        <v>44077</v>
      </c>
      <c r="K1833" s="7">
        <v>0.221089523659</v>
      </c>
      <c r="L1833" s="7">
        <v>3021</v>
      </c>
      <c r="M1833" s="7">
        <v>0</v>
      </c>
      <c r="N1833" s="9">
        <v>44281</v>
      </c>
      <c r="O1833" s="10">
        <v>3.0341661812465799</v>
      </c>
      <c r="P1833" s="10">
        <v>2861</v>
      </c>
      <c r="Q1833" s="10">
        <v>0</v>
      </c>
      <c r="R1833" s="10">
        <v>13.72369948169214</v>
      </c>
      <c r="S1833" s="18">
        <v>13.72369948169214</v>
      </c>
      <c r="T1833" s="13">
        <v>44372</v>
      </c>
      <c r="U1833" s="14">
        <v>0.49434089613627002</v>
      </c>
      <c r="V1833" s="14">
        <v>2707</v>
      </c>
      <c r="W1833" s="14">
        <v>0</v>
      </c>
      <c r="X1833" s="14">
        <v>83.707520728704083</v>
      </c>
      <c r="Y1833" s="19">
        <f t="shared" si="57"/>
        <v>-0.83707520728704088</v>
      </c>
      <c r="Z1833" s="19">
        <v>-0.83709999999999996</v>
      </c>
      <c r="AA1833" t="s">
        <v>13490</v>
      </c>
      <c r="AB1833" s="121">
        <v>4</v>
      </c>
    </row>
    <row r="1834" spans="1:28" ht="20.25">
      <c r="A1834">
        <v>4928</v>
      </c>
      <c r="B1834" t="s">
        <v>5134</v>
      </c>
      <c r="C1834" t="s">
        <v>5135</v>
      </c>
      <c r="D1834" t="str">
        <f t="shared" si="56"/>
        <v>Medium MDM</v>
      </c>
      <c r="E1834" s="3" t="s">
        <v>8887</v>
      </c>
      <c r="F1834" s="3" t="s">
        <v>8883</v>
      </c>
      <c r="G1834" s="3" t="s">
        <v>8883</v>
      </c>
      <c r="H1834" s="4">
        <v>2078</v>
      </c>
      <c r="I1834" s="4">
        <v>0</v>
      </c>
      <c r="J1834" s="6">
        <v>43980</v>
      </c>
      <c r="K1834" s="7">
        <v>0.273469525351</v>
      </c>
      <c r="L1834" s="7">
        <v>3239</v>
      </c>
      <c r="M1834" s="7">
        <v>0</v>
      </c>
      <c r="N1834" s="9">
        <v>44365</v>
      </c>
      <c r="O1834" s="10">
        <v>2.6969742999999999</v>
      </c>
      <c r="P1834" s="10">
        <v>3326</v>
      </c>
      <c r="Q1834" s="10">
        <v>0</v>
      </c>
      <c r="R1834" s="10">
        <v>9.8620652394025079</v>
      </c>
      <c r="S1834" s="18">
        <v>9.8620652394025079</v>
      </c>
      <c r="T1834" s="13">
        <v>44376</v>
      </c>
      <c r="U1834" s="14">
        <v>0.19877196999999999</v>
      </c>
      <c r="V1834" s="14">
        <v>2925</v>
      </c>
      <c r="W1834" s="14">
        <v>0</v>
      </c>
      <c r="X1834" s="14">
        <v>92.629815938550095</v>
      </c>
      <c r="Y1834" s="19">
        <f t="shared" si="57"/>
        <v>-0.92629815938550097</v>
      </c>
      <c r="Z1834" s="19">
        <v>-0.92630000000000001</v>
      </c>
      <c r="AA1834" t="s">
        <v>13491</v>
      </c>
      <c r="AB1834" s="121">
        <v>4</v>
      </c>
    </row>
    <row r="1835" spans="1:28" ht="20.25">
      <c r="A1835">
        <v>4836</v>
      </c>
      <c r="B1835" t="s">
        <v>5059</v>
      </c>
      <c r="C1835" t="s">
        <v>5060</v>
      </c>
      <c r="D1835" t="str">
        <f t="shared" si="56"/>
        <v>Dash Cash DSC</v>
      </c>
      <c r="E1835" s="3" t="s">
        <v>8887</v>
      </c>
      <c r="F1835" s="3" t="s">
        <v>8883</v>
      </c>
      <c r="G1835" s="3" t="s">
        <v>8883</v>
      </c>
      <c r="H1835" s="4">
        <v>2079</v>
      </c>
      <c r="I1835" s="4">
        <v>0</v>
      </c>
      <c r="J1835" s="6">
        <v>44194</v>
      </c>
      <c r="K1835" s="7">
        <v>7.08996403175E-3</v>
      </c>
      <c r="L1835" s="7">
        <v>3224</v>
      </c>
      <c r="M1835" s="7">
        <v>0</v>
      </c>
      <c r="N1835" s="9">
        <v>44289</v>
      </c>
      <c r="O1835" s="10">
        <v>24.07650774454061</v>
      </c>
      <c r="P1835" s="10">
        <v>3302</v>
      </c>
      <c r="Q1835" s="10">
        <v>0</v>
      </c>
      <c r="R1835" s="10">
        <v>3395.857529984939</v>
      </c>
      <c r="S1835" s="18">
        <v>3395.857529984939</v>
      </c>
      <c r="T1835" s="13">
        <v>44321</v>
      </c>
      <c r="U1835" s="14">
        <v>0.16472123153161</v>
      </c>
      <c r="V1835" s="14">
        <v>2910</v>
      </c>
      <c r="W1835" s="14">
        <v>0</v>
      </c>
      <c r="X1835" s="14">
        <v>99.31584250806074</v>
      </c>
      <c r="Y1835" s="19">
        <f t="shared" si="57"/>
        <v>-0.99315842508060737</v>
      </c>
      <c r="Z1835" s="19">
        <v>-0.99319999999999997</v>
      </c>
      <c r="AA1835" t="s">
        <v>13492</v>
      </c>
      <c r="AB1835" s="121">
        <v>4</v>
      </c>
    </row>
    <row r="1836" spans="1:28" ht="20.25">
      <c r="A1836">
        <v>4817</v>
      </c>
      <c r="B1836" t="s">
        <v>5041</v>
      </c>
      <c r="C1836" t="s">
        <v>5042</v>
      </c>
      <c r="D1836" t="str">
        <f t="shared" si="56"/>
        <v>Filenet FN</v>
      </c>
      <c r="E1836" s="3" t="s">
        <v>8884</v>
      </c>
      <c r="F1836" s="3" t="s">
        <v>8883</v>
      </c>
      <c r="G1836" s="3" t="s">
        <v>8883</v>
      </c>
      <c r="H1836" s="4">
        <v>2080</v>
      </c>
      <c r="I1836" s="4">
        <v>0</v>
      </c>
      <c r="J1836" s="6">
        <v>43861</v>
      </c>
      <c r="K1836" s="7">
        <v>0.27713708209499999</v>
      </c>
      <c r="L1836" s="7">
        <v>3217</v>
      </c>
      <c r="M1836" s="7">
        <v>0</v>
      </c>
      <c r="N1836" s="9">
        <v>43897</v>
      </c>
      <c r="O1836" s="10">
        <v>0.72724700944300003</v>
      </c>
      <c r="P1836" s="10">
        <v>3294</v>
      </c>
      <c r="Q1836" s="10">
        <v>0</v>
      </c>
      <c r="R1836" s="10">
        <v>2.6241418288214011</v>
      </c>
      <c r="S1836" s="18">
        <v>2.6241418288214011</v>
      </c>
      <c r="T1836" s="13">
        <v>44199</v>
      </c>
      <c r="U1836" s="14">
        <v>3.1281774448200001E-3</v>
      </c>
      <c r="V1836" s="14">
        <v>2903</v>
      </c>
      <c r="W1836" s="14">
        <v>0</v>
      </c>
      <c r="X1836" s="14">
        <v>99.569860390733567</v>
      </c>
      <c r="Y1836" s="19">
        <f t="shared" si="57"/>
        <v>-0.99569860390733567</v>
      </c>
      <c r="Z1836" s="19">
        <v>-0.99570000000000003</v>
      </c>
      <c r="AA1836" t="s">
        <v>13493</v>
      </c>
      <c r="AB1836" s="121">
        <v>4</v>
      </c>
    </row>
    <row r="1837" spans="1:28" ht="20.25">
      <c r="A1837">
        <v>4907</v>
      </c>
      <c r="B1837" t="s">
        <v>5116</v>
      </c>
      <c r="C1837" t="s">
        <v>5117</v>
      </c>
      <c r="D1837" t="str">
        <f t="shared" si="56"/>
        <v>Fortem Capital FCQ</v>
      </c>
      <c r="E1837" s="3" t="s">
        <v>8893</v>
      </c>
      <c r="F1837" s="3" t="s">
        <v>8883</v>
      </c>
      <c r="G1837" s="3" t="s">
        <v>8883</v>
      </c>
      <c r="H1837" s="4">
        <v>2081</v>
      </c>
      <c r="I1837" s="4">
        <v>0</v>
      </c>
      <c r="J1837" s="6">
        <v>43795</v>
      </c>
      <c r="K1837" s="7">
        <v>5.6453736743599998E-2</v>
      </c>
      <c r="L1837" s="7">
        <v>3233</v>
      </c>
      <c r="M1837" s="7">
        <v>0</v>
      </c>
      <c r="N1837" s="9">
        <v>43807</v>
      </c>
      <c r="O1837" s="10">
        <v>2.10943799058</v>
      </c>
      <c r="P1837" s="10">
        <v>3318</v>
      </c>
      <c r="Q1837" s="10">
        <v>0</v>
      </c>
      <c r="R1837" s="10">
        <v>37.365781474494533</v>
      </c>
      <c r="S1837" s="18">
        <v>37.365781474494533</v>
      </c>
      <c r="T1837" s="13">
        <v>43904</v>
      </c>
      <c r="U1837" s="14">
        <v>0.29431990394300001</v>
      </c>
      <c r="V1837" s="14">
        <v>2919</v>
      </c>
      <c r="W1837" s="14">
        <v>0</v>
      </c>
      <c r="X1837" s="14">
        <v>86.047473058827606</v>
      </c>
      <c r="Y1837" s="19">
        <f t="shared" si="57"/>
        <v>-0.86047473058827606</v>
      </c>
      <c r="Z1837" s="19">
        <v>-0.86050000000000004</v>
      </c>
      <c r="AA1837" t="s">
        <v>13494</v>
      </c>
      <c r="AB1837" s="121">
        <v>4</v>
      </c>
    </row>
    <row r="1838" spans="1:28" ht="20.25">
      <c r="A1838">
        <v>4951</v>
      </c>
      <c r="B1838" t="s">
        <v>5156</v>
      </c>
      <c r="C1838" t="s">
        <v>5157</v>
      </c>
      <c r="D1838" t="str">
        <f t="shared" si="56"/>
        <v>Zynecoin ZYN</v>
      </c>
      <c r="E1838" s="3" t="s">
        <v>8887</v>
      </c>
      <c r="F1838" s="3" t="s">
        <v>8883</v>
      </c>
      <c r="G1838" s="3" t="s">
        <v>8883</v>
      </c>
      <c r="H1838" s="4">
        <v>2082</v>
      </c>
      <c r="I1838" s="4">
        <v>0</v>
      </c>
      <c r="J1838" s="6">
        <v>43881</v>
      </c>
      <c r="K1838" s="7">
        <v>0.235938741521</v>
      </c>
      <c r="L1838" s="7">
        <v>2405</v>
      </c>
      <c r="M1838" s="7">
        <v>0</v>
      </c>
      <c r="N1838" s="9">
        <v>43928</v>
      </c>
      <c r="O1838" s="10">
        <v>5.2360120340199998</v>
      </c>
      <c r="P1838" s="10">
        <v>3332</v>
      </c>
      <c r="Q1838" s="10">
        <v>0</v>
      </c>
      <c r="R1838" s="10">
        <v>22.19225210860067</v>
      </c>
      <c r="S1838" s="18">
        <v>22.19225210860067</v>
      </c>
      <c r="T1838" s="13">
        <v>44539</v>
      </c>
      <c r="U1838" s="14">
        <v>0.1424175453962318</v>
      </c>
      <c r="V1838" s="14">
        <v>793</v>
      </c>
      <c r="W1838" s="14">
        <v>4433728.2</v>
      </c>
      <c r="X1838" s="14">
        <v>97.280037851882298</v>
      </c>
      <c r="Y1838" s="19">
        <f t="shared" si="57"/>
        <v>-0.97280037851882295</v>
      </c>
      <c r="Z1838" s="19">
        <v>-0.9728</v>
      </c>
      <c r="AA1838" t="s">
        <v>13495</v>
      </c>
      <c r="AB1838" s="121">
        <v>4</v>
      </c>
    </row>
    <row r="1839" spans="1:28" ht="20.25">
      <c r="A1839">
        <v>4800</v>
      </c>
      <c r="B1839" t="s">
        <v>5026</v>
      </c>
      <c r="C1839" t="s">
        <v>5027</v>
      </c>
      <c r="D1839" t="str">
        <f t="shared" si="56"/>
        <v>Mogu MOGX</v>
      </c>
      <c r="E1839" s="3" t="s">
        <v>8887</v>
      </c>
      <c r="F1839" s="3" t="s">
        <v>8883</v>
      </c>
      <c r="G1839" s="3" t="s">
        <v>8883</v>
      </c>
      <c r="H1839" s="4">
        <v>2084</v>
      </c>
      <c r="I1839" s="4">
        <v>0</v>
      </c>
      <c r="J1839" s="6">
        <v>43818</v>
      </c>
      <c r="K1839" s="7">
        <v>0.38703215189000001</v>
      </c>
      <c r="L1839" s="7">
        <v>3213</v>
      </c>
      <c r="M1839" s="7">
        <v>0</v>
      </c>
      <c r="N1839" s="9">
        <v>43844</v>
      </c>
      <c r="O1839" s="10">
        <v>0.54775185927000003</v>
      </c>
      <c r="P1839" s="10">
        <v>3290</v>
      </c>
      <c r="Q1839" s="10">
        <v>0</v>
      </c>
      <c r="R1839" s="10">
        <v>1.4152619016150341</v>
      </c>
      <c r="S1839" s="18">
        <v>1.4152619016150341</v>
      </c>
      <c r="T1839" s="13">
        <v>44234</v>
      </c>
      <c r="U1839" s="14">
        <v>3.2339999999999999E-5</v>
      </c>
      <c r="V1839" s="14">
        <v>2899</v>
      </c>
      <c r="W1839" s="14">
        <v>0</v>
      </c>
      <c r="X1839" s="14">
        <v>99.994095866686223</v>
      </c>
      <c r="Y1839" s="19">
        <f t="shared" si="57"/>
        <v>-0.99994095866686228</v>
      </c>
      <c r="Z1839" s="19">
        <v>-0.99990000000000001</v>
      </c>
      <c r="AA1839" t="s">
        <v>13496</v>
      </c>
      <c r="AB1839" s="121">
        <v>4</v>
      </c>
    </row>
    <row r="1840" spans="1:28" ht="20.25">
      <c r="A1840">
        <v>5005</v>
      </c>
      <c r="B1840" t="s">
        <v>5211</v>
      </c>
      <c r="C1840" t="s">
        <v>5212</v>
      </c>
      <c r="D1840" t="str">
        <f t="shared" si="56"/>
        <v>ARCS ARX</v>
      </c>
      <c r="E1840" s="3" t="s">
        <v>8887</v>
      </c>
      <c r="F1840" s="3" t="s">
        <v>8883</v>
      </c>
      <c r="G1840" s="3" t="s">
        <v>8883</v>
      </c>
      <c r="H1840" s="4">
        <v>2085</v>
      </c>
      <c r="I1840" s="4">
        <v>0</v>
      </c>
      <c r="J1840" s="6">
        <v>44111</v>
      </c>
      <c r="K1840" s="7">
        <v>0.15179719</v>
      </c>
      <c r="L1840" s="7">
        <v>3257</v>
      </c>
      <c r="M1840" s="7">
        <v>0</v>
      </c>
      <c r="N1840" s="9">
        <v>44259</v>
      </c>
      <c r="O1840" s="10">
        <v>2.98607749</v>
      </c>
      <c r="P1840" s="10">
        <v>3348</v>
      </c>
      <c r="Q1840" s="10">
        <v>0</v>
      </c>
      <c r="R1840" s="10">
        <v>19.671493853081209</v>
      </c>
      <c r="S1840" s="18">
        <v>19.671493853081209</v>
      </c>
      <c r="T1840" s="13">
        <v>44687</v>
      </c>
      <c r="U1840" s="14">
        <v>5.0489617745677617E-3</v>
      </c>
      <c r="V1840" s="14">
        <v>2943</v>
      </c>
      <c r="W1840" s="14">
        <v>0</v>
      </c>
      <c r="X1840" s="14">
        <v>99.830916585672142</v>
      </c>
      <c r="Y1840" s="19">
        <f t="shared" si="57"/>
        <v>-0.99830916585672147</v>
      </c>
      <c r="Z1840" s="19">
        <v>-0.99829999999999997</v>
      </c>
      <c r="AA1840" t="s">
        <v>13497</v>
      </c>
      <c r="AB1840" s="121">
        <v>4</v>
      </c>
    </row>
    <row r="1841" spans="1:28" ht="20.25">
      <c r="A1841">
        <v>5270</v>
      </c>
      <c r="B1841" t="s">
        <v>5475</v>
      </c>
      <c r="C1841" t="s">
        <v>5476</v>
      </c>
      <c r="D1841" t="str">
        <f t="shared" si="56"/>
        <v>Freecash FCH</v>
      </c>
      <c r="E1841" s="3" t="s">
        <v>8882</v>
      </c>
      <c r="F1841" s="3" t="s">
        <v>8883</v>
      </c>
      <c r="G1841" s="3" t="s">
        <v>8883</v>
      </c>
      <c r="H1841" s="4">
        <v>2086</v>
      </c>
      <c r="I1841" s="4">
        <v>0</v>
      </c>
      <c r="J1841" s="6">
        <v>43899</v>
      </c>
      <c r="K1841" s="7">
        <v>0.44044876477</v>
      </c>
      <c r="L1841" s="7">
        <v>3324</v>
      </c>
      <c r="M1841" s="7">
        <v>0</v>
      </c>
      <c r="N1841" s="9">
        <v>43900</v>
      </c>
      <c r="O1841" s="10">
        <v>0.50443656653699998</v>
      </c>
      <c r="P1841" s="10">
        <v>3434</v>
      </c>
      <c r="Q1841" s="10">
        <v>0</v>
      </c>
      <c r="R1841" s="10">
        <v>1.1452786496073251</v>
      </c>
      <c r="S1841" s="18">
        <v>1.1452786496073251</v>
      </c>
      <c r="T1841" s="13">
        <v>44673</v>
      </c>
      <c r="U1841" s="14">
        <v>5.9105138105217184E-3</v>
      </c>
      <c r="V1841" s="14">
        <v>3010</v>
      </c>
      <c r="W1841" s="14">
        <v>0</v>
      </c>
      <c r="X1841" s="14">
        <v>98.828293941674801</v>
      </c>
      <c r="Y1841" s="19">
        <f t="shared" si="57"/>
        <v>-0.98828293941674805</v>
      </c>
      <c r="Z1841" s="19">
        <v>-0.98829999999999996</v>
      </c>
      <c r="AA1841" t="s">
        <v>13498</v>
      </c>
      <c r="AB1841" s="121">
        <v>4</v>
      </c>
    </row>
    <row r="1842" spans="1:28" ht="20.25">
      <c r="A1842">
        <v>5185</v>
      </c>
      <c r="B1842" t="s">
        <v>5392</v>
      </c>
      <c r="C1842" t="s">
        <v>5393</v>
      </c>
      <c r="D1842" t="str">
        <f t="shared" si="56"/>
        <v>Keystone of Opportunity &amp; Knowledge KOK</v>
      </c>
      <c r="E1842" s="3" t="s">
        <v>8887</v>
      </c>
      <c r="F1842" s="3" t="s">
        <v>8883</v>
      </c>
      <c r="G1842" s="3" t="s">
        <v>8883</v>
      </c>
      <c r="H1842" s="4">
        <v>2087</v>
      </c>
      <c r="I1842" s="4">
        <v>0</v>
      </c>
      <c r="J1842" s="6">
        <v>44202</v>
      </c>
      <c r="K1842" s="7">
        <v>0.13900441999999999</v>
      </c>
      <c r="L1842" s="7">
        <v>2177</v>
      </c>
      <c r="M1842" s="7">
        <v>0</v>
      </c>
      <c r="N1842" s="9">
        <v>44618</v>
      </c>
      <c r="O1842" s="10">
        <v>6.9454030066161714</v>
      </c>
      <c r="P1842" s="10">
        <v>195</v>
      </c>
      <c r="Q1842" s="10">
        <v>699992210.71000004</v>
      </c>
      <c r="R1842" s="10">
        <v>49.965339279255808</v>
      </c>
      <c r="S1842" s="18">
        <v>49.965339279255808</v>
      </c>
      <c r="T1842" s="13">
        <v>44677</v>
      </c>
      <c r="U1842" s="14">
        <v>2.7775988385833759</v>
      </c>
      <c r="V1842" s="14">
        <v>135</v>
      </c>
      <c r="W1842" s="14">
        <v>312287576.81999999</v>
      </c>
      <c r="X1842" s="14">
        <v>60.008096924866081</v>
      </c>
      <c r="Y1842" s="19">
        <f t="shared" si="57"/>
        <v>-0.60008096924866083</v>
      </c>
      <c r="Z1842" s="19">
        <v>-0.60009999999999997</v>
      </c>
      <c r="AA1842" t="s">
        <v>13499</v>
      </c>
      <c r="AB1842" s="121">
        <v>4</v>
      </c>
    </row>
    <row r="1843" spans="1:28" ht="20.25">
      <c r="A1843">
        <v>3995</v>
      </c>
      <c r="B1843" t="s">
        <v>4377</v>
      </c>
      <c r="C1843" t="s">
        <v>4378</v>
      </c>
      <c r="D1843" t="str">
        <f t="shared" si="56"/>
        <v>Gosama GOS</v>
      </c>
      <c r="E1843" s="3" t="s">
        <v>8888</v>
      </c>
      <c r="F1843" s="3" t="s">
        <v>8883</v>
      </c>
      <c r="G1843" s="3" t="s">
        <v>8883</v>
      </c>
      <c r="H1843" s="4">
        <v>2088</v>
      </c>
      <c r="I1843" s="4">
        <v>0</v>
      </c>
      <c r="J1843" s="6">
        <v>43621</v>
      </c>
      <c r="K1843" s="7">
        <v>0.15514490974100001</v>
      </c>
      <c r="L1843" s="7">
        <v>3101</v>
      </c>
      <c r="M1843" s="7">
        <v>0</v>
      </c>
      <c r="N1843" s="9">
        <v>43640</v>
      </c>
      <c r="O1843" s="10">
        <v>0.53235614262099995</v>
      </c>
      <c r="P1843" s="10">
        <v>3127</v>
      </c>
      <c r="Q1843" s="10">
        <v>0</v>
      </c>
      <c r="R1843" s="10">
        <v>3.4313477864644031</v>
      </c>
      <c r="S1843" s="18">
        <v>3.4313477864644031</v>
      </c>
      <c r="T1843" s="13">
        <v>43920</v>
      </c>
      <c r="U1843" s="14">
        <v>0.120204621892</v>
      </c>
      <c r="V1843" s="14">
        <v>2787</v>
      </c>
      <c r="W1843" s="14">
        <v>0</v>
      </c>
      <c r="X1843" s="14">
        <v>77.420262063628115</v>
      </c>
      <c r="Y1843" s="19">
        <f t="shared" si="57"/>
        <v>-0.7742026206362812</v>
      </c>
      <c r="Z1843" s="19">
        <v>-0.7742</v>
      </c>
      <c r="AA1843" t="s">
        <v>13500</v>
      </c>
      <c r="AB1843" s="121">
        <v>4</v>
      </c>
    </row>
    <row r="1844" spans="1:28" ht="20.25">
      <c r="A1844">
        <v>4887</v>
      </c>
      <c r="B1844" t="s">
        <v>5098</v>
      </c>
      <c r="C1844" t="s">
        <v>5099</v>
      </c>
      <c r="D1844" t="str">
        <f t="shared" si="56"/>
        <v>Receive Access Ecosystem RAE</v>
      </c>
      <c r="E1844" s="3" t="s">
        <v>8887</v>
      </c>
      <c r="F1844" s="3" t="s">
        <v>8883</v>
      </c>
      <c r="G1844" s="3" t="s">
        <v>8883</v>
      </c>
      <c r="H1844" s="4">
        <v>2089</v>
      </c>
      <c r="I1844" s="4">
        <v>0</v>
      </c>
      <c r="J1844" s="6">
        <v>44172</v>
      </c>
      <c r="K1844" s="7">
        <v>2.9728350000000001E-2</v>
      </c>
      <c r="L1844" s="7">
        <v>2324</v>
      </c>
      <c r="M1844" s="7">
        <v>0</v>
      </c>
      <c r="N1844" s="9">
        <v>44228</v>
      </c>
      <c r="O1844" s="10">
        <v>26.125253910000001</v>
      </c>
      <c r="P1844" s="10">
        <v>3313</v>
      </c>
      <c r="Q1844" s="10">
        <v>0</v>
      </c>
      <c r="R1844" s="10">
        <v>878.79932488685051</v>
      </c>
      <c r="S1844" s="18">
        <v>878.79932488685051</v>
      </c>
      <c r="T1844" s="13">
        <v>44516</v>
      </c>
      <c r="U1844" s="14">
        <v>0</v>
      </c>
      <c r="V1844" s="14">
        <v>589</v>
      </c>
      <c r="W1844" s="14">
        <v>11548905.300000001</v>
      </c>
      <c r="X1844" s="14">
        <v>100</v>
      </c>
      <c r="Y1844" s="19">
        <f t="shared" si="57"/>
        <v>-1</v>
      </c>
      <c r="Z1844" s="19">
        <v>-1</v>
      </c>
      <c r="AA1844" t="s">
        <v>13501</v>
      </c>
      <c r="AB1844" s="121">
        <v>4</v>
      </c>
    </row>
    <row r="1845" spans="1:28" ht="20.25">
      <c r="A1845">
        <v>4820</v>
      </c>
      <c r="B1845" t="s">
        <v>5047</v>
      </c>
      <c r="C1845" t="s">
        <v>4373</v>
      </c>
      <c r="D1845" t="str">
        <f t="shared" si="56"/>
        <v>ALP Coin ALP</v>
      </c>
      <c r="E1845" s="3" t="s">
        <v>8898</v>
      </c>
      <c r="F1845" s="3" t="s">
        <v>8883</v>
      </c>
      <c r="G1845" s="3" t="s">
        <v>8883</v>
      </c>
      <c r="H1845" s="4">
        <v>2090</v>
      </c>
      <c r="I1845" s="4">
        <v>0</v>
      </c>
      <c r="J1845" s="6">
        <v>43872</v>
      </c>
      <c r="K1845" s="7">
        <v>0.25049966072699997</v>
      </c>
      <c r="L1845" s="7">
        <v>3219</v>
      </c>
      <c r="M1845" s="7">
        <v>0</v>
      </c>
      <c r="N1845" s="9">
        <v>44319</v>
      </c>
      <c r="O1845" s="10">
        <v>1.6885569494226</v>
      </c>
      <c r="P1845" s="10">
        <v>3297</v>
      </c>
      <c r="Q1845" s="10">
        <v>0</v>
      </c>
      <c r="R1845" s="10">
        <v>6.740755434646382</v>
      </c>
      <c r="S1845" s="18">
        <v>6.740755434646382</v>
      </c>
      <c r="T1845" s="13">
        <v>44465</v>
      </c>
      <c r="U1845" s="14">
        <v>0.50190699111658998</v>
      </c>
      <c r="V1845" s="14">
        <v>2905</v>
      </c>
      <c r="W1845" s="14">
        <v>0</v>
      </c>
      <c r="X1845" s="14">
        <v>70.275980843393143</v>
      </c>
      <c r="Y1845" s="19">
        <f t="shared" si="57"/>
        <v>-0.70275980843393138</v>
      </c>
      <c r="Z1845" s="19">
        <v>-0.70279999999999998</v>
      </c>
      <c r="AA1845" t="s">
        <v>13502</v>
      </c>
      <c r="AB1845" s="121">
        <v>4</v>
      </c>
    </row>
    <row r="1846" spans="1:28" ht="20.25">
      <c r="A1846">
        <v>4505</v>
      </c>
      <c r="B1846" t="s">
        <v>4841</v>
      </c>
      <c r="C1846" t="s">
        <v>4842</v>
      </c>
      <c r="D1846" t="str">
        <f t="shared" si="56"/>
        <v>Midas MIDAS</v>
      </c>
      <c r="E1846" s="3" t="s">
        <v>8901</v>
      </c>
      <c r="F1846" s="3" t="s">
        <v>8883</v>
      </c>
      <c r="G1846" s="3" t="s">
        <v>8883</v>
      </c>
      <c r="H1846" s="4">
        <v>2091</v>
      </c>
      <c r="I1846" s="4">
        <v>0</v>
      </c>
      <c r="J1846" s="6">
        <v>43902</v>
      </c>
      <c r="K1846" s="7">
        <v>0.221496831487</v>
      </c>
      <c r="L1846" s="7">
        <v>4789</v>
      </c>
      <c r="M1846" s="7">
        <v>0</v>
      </c>
      <c r="N1846" s="9">
        <v>44704</v>
      </c>
      <c r="O1846" s="10">
        <v>29.410340643973669</v>
      </c>
      <c r="P1846" s="10">
        <v>3241</v>
      </c>
      <c r="Q1846" s="10">
        <v>0</v>
      </c>
      <c r="R1846" s="10">
        <v>132.77996098874129</v>
      </c>
      <c r="S1846" s="18">
        <v>132.77996098874129</v>
      </c>
      <c r="U1846" s="14"/>
      <c r="V1846" s="14">
        <v>4789</v>
      </c>
      <c r="W1846" s="14"/>
      <c r="X1846" s="14"/>
      <c r="Y1846" s="19">
        <f t="shared" si="57"/>
        <v>0</v>
      </c>
      <c r="Z1846" s="19">
        <v>0</v>
      </c>
      <c r="AA1846" t="s">
        <v>13503</v>
      </c>
      <c r="AB1846" s="121">
        <v>4</v>
      </c>
    </row>
    <row r="1847" spans="1:28" ht="20.25">
      <c r="A1847">
        <v>5078</v>
      </c>
      <c r="B1847" t="s">
        <v>5287</v>
      </c>
      <c r="C1847" t="s">
        <v>5288</v>
      </c>
      <c r="D1847" t="str">
        <f t="shared" si="56"/>
        <v>THENODE THE</v>
      </c>
      <c r="E1847" s="3" t="s">
        <v>8887</v>
      </c>
      <c r="F1847" s="3" t="s">
        <v>8883</v>
      </c>
      <c r="G1847" s="3" t="s">
        <v>8883</v>
      </c>
      <c r="H1847" s="4">
        <v>2092</v>
      </c>
      <c r="I1847" s="4">
        <v>0</v>
      </c>
      <c r="J1847" s="6">
        <v>43833</v>
      </c>
      <c r="K1847" s="7">
        <v>0.23336550667</v>
      </c>
      <c r="L1847" s="7">
        <v>3271</v>
      </c>
      <c r="M1847" s="7">
        <v>0</v>
      </c>
      <c r="N1847" s="9">
        <v>43881</v>
      </c>
      <c r="O1847" s="10">
        <v>0.281048265686</v>
      </c>
      <c r="P1847" s="10">
        <v>3369</v>
      </c>
      <c r="Q1847" s="10">
        <v>0</v>
      </c>
      <c r="R1847" s="10">
        <v>1.2043265077877501</v>
      </c>
      <c r="S1847" s="18">
        <v>1.2043265077877501</v>
      </c>
      <c r="T1847" s="13">
        <v>44302</v>
      </c>
      <c r="U1847" s="14">
        <v>1.1689700000000001E-3</v>
      </c>
      <c r="V1847" s="14">
        <v>2957</v>
      </c>
      <c r="W1847" s="14">
        <v>0</v>
      </c>
      <c r="X1847" s="14">
        <v>99.584067883448171</v>
      </c>
      <c r="Y1847" s="19">
        <f t="shared" si="57"/>
        <v>-0.99584067883448169</v>
      </c>
      <c r="Z1847" s="19">
        <v>-0.99580000000000002</v>
      </c>
      <c r="AA1847" t="s">
        <v>13504</v>
      </c>
      <c r="AB1847" s="121">
        <v>4</v>
      </c>
    </row>
    <row r="1848" spans="1:28" ht="20.25">
      <c r="A1848">
        <v>2878</v>
      </c>
      <c r="B1848" t="s">
        <v>2687</v>
      </c>
      <c r="C1848" t="s">
        <v>587</v>
      </c>
      <c r="D1848" t="str">
        <f t="shared" si="56"/>
        <v>DigiFinexToken DFT</v>
      </c>
      <c r="E1848" s="3" t="s">
        <v>8898</v>
      </c>
      <c r="F1848" s="3" t="s">
        <v>8883</v>
      </c>
      <c r="G1848" s="3" t="s">
        <v>8883</v>
      </c>
      <c r="H1848" s="4">
        <v>2093</v>
      </c>
      <c r="I1848" s="4">
        <v>0</v>
      </c>
      <c r="J1848" s="6">
        <v>43431</v>
      </c>
      <c r="K1848" s="7">
        <v>0.101551929057</v>
      </c>
      <c r="L1848" s="7">
        <v>3002</v>
      </c>
      <c r="M1848" s="7">
        <v>0</v>
      </c>
      <c r="N1848" s="9">
        <v>43676</v>
      </c>
      <c r="O1848" s="10">
        <v>0.89739249414099997</v>
      </c>
      <c r="P1848" s="10">
        <v>2810</v>
      </c>
      <c r="Q1848" s="10">
        <v>0</v>
      </c>
      <c r="R1848" s="10">
        <v>8.8367843178764556</v>
      </c>
      <c r="S1848" s="18">
        <v>8.8367843178764556</v>
      </c>
      <c r="T1848" s="13">
        <v>44547</v>
      </c>
      <c r="U1848" s="14">
        <v>4.6487206238484693E-2</v>
      </c>
      <c r="V1848" s="14">
        <v>2688</v>
      </c>
      <c r="W1848" s="14">
        <v>0</v>
      </c>
      <c r="X1848" s="14">
        <v>94.819746483061124</v>
      </c>
      <c r="Y1848" s="19">
        <f t="shared" si="57"/>
        <v>-0.94819746483061129</v>
      </c>
      <c r="Z1848" s="19">
        <v>-0.94820000000000004</v>
      </c>
      <c r="AA1848" t="s">
        <v>13505</v>
      </c>
      <c r="AB1848" s="121">
        <v>4</v>
      </c>
    </row>
    <row r="1849" spans="1:28" ht="20.25">
      <c r="A1849">
        <v>4139</v>
      </c>
      <c r="B1849" t="s">
        <v>4560</v>
      </c>
      <c r="C1849" t="s">
        <v>4561</v>
      </c>
      <c r="D1849" t="str">
        <f t="shared" si="56"/>
        <v>Brazilian Digital Token BRZ</v>
      </c>
      <c r="E1849" s="3" t="s">
        <v>3686</v>
      </c>
      <c r="F1849" s="3" t="s">
        <v>8883</v>
      </c>
      <c r="G1849" s="3" t="s">
        <v>8883</v>
      </c>
      <c r="H1849" s="4">
        <v>2095</v>
      </c>
      <c r="I1849" s="4">
        <v>0</v>
      </c>
      <c r="J1849" s="6">
        <v>43677</v>
      </c>
      <c r="K1849" s="7">
        <v>0.21244545402699999</v>
      </c>
      <c r="L1849" s="7">
        <v>3128</v>
      </c>
      <c r="M1849" s="7">
        <v>0</v>
      </c>
      <c r="N1849" s="9">
        <v>43688</v>
      </c>
      <c r="O1849" s="10">
        <v>0.29622080662400002</v>
      </c>
      <c r="P1849" s="10">
        <v>3173</v>
      </c>
      <c r="Q1849" s="10">
        <v>0</v>
      </c>
      <c r="R1849" s="10">
        <v>1.3943381748538279</v>
      </c>
      <c r="S1849" s="18">
        <v>1.3943381748538279</v>
      </c>
      <c r="T1849" s="13">
        <v>43954</v>
      </c>
      <c r="U1849" s="14">
        <v>0.10125165592</v>
      </c>
      <c r="V1849" s="14">
        <v>2814</v>
      </c>
      <c r="W1849" s="14">
        <v>0</v>
      </c>
      <c r="X1849" s="14">
        <v>65.818857536053812</v>
      </c>
      <c r="Y1849" s="19">
        <f t="shared" si="57"/>
        <v>-0.6581885753605381</v>
      </c>
      <c r="Z1849" s="19">
        <v>-0.65820000000000001</v>
      </c>
      <c r="AA1849" t="s">
        <v>13506</v>
      </c>
      <c r="AB1849" s="121">
        <v>4</v>
      </c>
    </row>
    <row r="1850" spans="1:28" ht="20.25">
      <c r="A1850">
        <v>5093</v>
      </c>
      <c r="B1850" t="s">
        <v>5305</v>
      </c>
      <c r="C1850" t="s">
        <v>5306</v>
      </c>
      <c r="D1850" t="str">
        <f t="shared" si="56"/>
        <v>VOMER VMR</v>
      </c>
      <c r="E1850" s="3" t="s">
        <v>3686</v>
      </c>
      <c r="F1850" s="3" t="s">
        <v>8883</v>
      </c>
      <c r="G1850" s="3" t="s">
        <v>8883</v>
      </c>
      <c r="H1850" s="4">
        <v>2096</v>
      </c>
      <c r="I1850" s="4">
        <v>0</v>
      </c>
      <c r="J1850" s="6">
        <v>43920</v>
      </c>
      <c r="K1850" s="7">
        <v>9.3686116955700005E-2</v>
      </c>
      <c r="L1850" s="7">
        <v>3275</v>
      </c>
      <c r="M1850" s="7">
        <v>0</v>
      </c>
      <c r="N1850" s="9">
        <v>44272</v>
      </c>
      <c r="O1850" s="10">
        <v>1.8979999999999999</v>
      </c>
      <c r="P1850" s="10">
        <v>3374</v>
      </c>
      <c r="Q1850" s="10">
        <v>0</v>
      </c>
      <c r="R1850" s="10">
        <v>20.259138297913228</v>
      </c>
      <c r="S1850" s="18">
        <v>20.259138297913228</v>
      </c>
      <c r="T1850" s="13">
        <v>44361</v>
      </c>
      <c r="U1850" s="14">
        <v>0.25509999999999999</v>
      </c>
      <c r="V1850" s="14">
        <v>2961</v>
      </c>
      <c r="W1850" s="14">
        <v>0</v>
      </c>
      <c r="X1850" s="14">
        <v>86.559536354056917</v>
      </c>
      <c r="Y1850" s="19">
        <f t="shared" si="57"/>
        <v>-0.86559536354056921</v>
      </c>
      <c r="Z1850" s="19">
        <v>-0.86560000000000004</v>
      </c>
      <c r="AA1850" t="s">
        <v>13507</v>
      </c>
      <c r="AB1850" s="121">
        <v>4</v>
      </c>
    </row>
    <row r="1851" spans="1:28" ht="20.25">
      <c r="A1851">
        <v>5280</v>
      </c>
      <c r="B1851" t="s">
        <v>5490</v>
      </c>
      <c r="C1851" t="s">
        <v>5491</v>
      </c>
      <c r="D1851" t="str">
        <f t="shared" si="56"/>
        <v>Bloomzed Token BZT</v>
      </c>
      <c r="E1851" s="3" t="s">
        <v>8887</v>
      </c>
      <c r="F1851" s="3" t="s">
        <v>8883</v>
      </c>
      <c r="G1851" s="3" t="s">
        <v>8883</v>
      </c>
      <c r="H1851" s="4">
        <v>2097</v>
      </c>
      <c r="I1851" s="4">
        <v>0</v>
      </c>
      <c r="J1851" s="6">
        <v>43902</v>
      </c>
      <c r="K1851" s="7">
        <v>0.145982870716</v>
      </c>
      <c r="L1851" s="7">
        <v>2269</v>
      </c>
      <c r="M1851" s="7">
        <v>0</v>
      </c>
      <c r="N1851" s="9">
        <v>44495</v>
      </c>
      <c r="O1851" s="10">
        <v>5.3410388434555518</v>
      </c>
      <c r="P1851" s="10">
        <v>403</v>
      </c>
      <c r="Q1851" s="10">
        <v>202959476.05131099</v>
      </c>
      <c r="R1851" s="10">
        <v>36.586750330771267</v>
      </c>
      <c r="S1851" s="18">
        <v>36.586750330771267</v>
      </c>
      <c r="T1851" s="13">
        <v>44655</v>
      </c>
      <c r="U1851" s="14">
        <v>0.80475443702857374</v>
      </c>
      <c r="V1851" s="14">
        <v>429</v>
      </c>
      <c r="W1851" s="14">
        <v>30580668.607085802</v>
      </c>
      <c r="X1851" s="14">
        <v>84.932623397512813</v>
      </c>
      <c r="Y1851" s="19">
        <f t="shared" si="57"/>
        <v>-0.84932623397512819</v>
      </c>
      <c r="Z1851" s="19">
        <v>-0.84930000000000005</v>
      </c>
      <c r="AA1851" t="s">
        <v>13508</v>
      </c>
      <c r="AB1851" s="121">
        <v>4</v>
      </c>
    </row>
    <row r="1852" spans="1:28" ht="20.25">
      <c r="A1852">
        <v>5198</v>
      </c>
      <c r="B1852" t="s">
        <v>5406</v>
      </c>
      <c r="C1852" t="s">
        <v>3174</v>
      </c>
      <c r="D1852" t="str">
        <f t="shared" si="56"/>
        <v>Creditcoin CTC</v>
      </c>
      <c r="E1852" s="3" t="s">
        <v>8893</v>
      </c>
      <c r="F1852" s="3" t="s">
        <v>8883</v>
      </c>
      <c r="G1852" s="3" t="s">
        <v>8883</v>
      </c>
      <c r="H1852" s="4">
        <v>2098</v>
      </c>
      <c r="I1852" s="4">
        <v>0</v>
      </c>
      <c r="J1852" s="6">
        <v>43903</v>
      </c>
      <c r="K1852" s="7">
        <v>0.125203867478</v>
      </c>
      <c r="L1852" s="7">
        <v>2191</v>
      </c>
      <c r="M1852" s="7">
        <v>0</v>
      </c>
      <c r="N1852" s="9">
        <v>44269</v>
      </c>
      <c r="O1852" s="10">
        <v>8.7069481</v>
      </c>
      <c r="P1852" s="10">
        <v>69</v>
      </c>
      <c r="Q1852" s="10">
        <v>4448158195.7399998</v>
      </c>
      <c r="R1852" s="10">
        <v>69.542165712492292</v>
      </c>
      <c r="S1852" s="18">
        <v>69.542165712492292</v>
      </c>
      <c r="T1852" s="13">
        <v>44687</v>
      </c>
      <c r="U1852" s="14">
        <v>0.62800690616763</v>
      </c>
      <c r="V1852" s="14">
        <v>202</v>
      </c>
      <c r="W1852" s="14">
        <v>136065474.59</v>
      </c>
      <c r="X1852" s="14">
        <v>92.787290116411398</v>
      </c>
      <c r="Y1852" s="19">
        <f t="shared" si="57"/>
        <v>-0.92787290116411403</v>
      </c>
      <c r="Z1852" s="19">
        <v>-0.92789999999999995</v>
      </c>
      <c r="AA1852" t="s">
        <v>13509</v>
      </c>
      <c r="AB1852" s="121">
        <v>4</v>
      </c>
    </row>
    <row r="1853" spans="1:28" ht="20.25">
      <c r="A1853">
        <v>5190</v>
      </c>
      <c r="B1853" t="s">
        <v>5399</v>
      </c>
      <c r="C1853" t="s">
        <v>5399</v>
      </c>
      <c r="D1853" t="str">
        <f t="shared" si="56"/>
        <v>FLEX FLEX</v>
      </c>
      <c r="E1853" s="3" t="s">
        <v>3686</v>
      </c>
      <c r="F1853" s="3" t="s">
        <v>8883</v>
      </c>
      <c r="G1853" s="3" t="s">
        <v>8883</v>
      </c>
      <c r="H1853" s="4">
        <v>2099</v>
      </c>
      <c r="I1853" s="4">
        <v>0</v>
      </c>
      <c r="J1853" s="6">
        <v>44127</v>
      </c>
      <c r="K1853" s="7">
        <v>5.2167899999999998E-3</v>
      </c>
      <c r="L1853" s="7">
        <v>3303</v>
      </c>
      <c r="M1853" s="7">
        <v>0</v>
      </c>
      <c r="N1853" s="9">
        <v>44531</v>
      </c>
      <c r="O1853" s="10">
        <v>7.2008379413914296</v>
      </c>
      <c r="P1853" s="10">
        <v>3409</v>
      </c>
      <c r="Q1853" s="10">
        <v>0</v>
      </c>
      <c r="R1853" s="10">
        <v>1380.319687277316</v>
      </c>
      <c r="S1853" s="18">
        <v>1380.319687277316</v>
      </c>
      <c r="T1853" s="13">
        <v>44626</v>
      </c>
      <c r="U1853" s="14">
        <v>2.4653317003370239</v>
      </c>
      <c r="V1853" s="14">
        <v>2989</v>
      </c>
      <c r="W1853" s="14">
        <v>0</v>
      </c>
      <c r="X1853" s="14">
        <v>65.763266436452483</v>
      </c>
      <c r="Y1853" s="19">
        <f t="shared" si="57"/>
        <v>-0.65763266436452483</v>
      </c>
      <c r="Z1853" s="19">
        <v>-0.65759999999999996</v>
      </c>
      <c r="AA1853" t="s">
        <v>13510</v>
      </c>
      <c r="AB1853" s="121">
        <v>4</v>
      </c>
    </row>
    <row r="1854" spans="1:28" ht="20.25">
      <c r="A1854">
        <v>4892</v>
      </c>
      <c r="B1854" t="s">
        <v>5102</v>
      </c>
      <c r="C1854" t="s">
        <v>5103</v>
      </c>
      <c r="D1854" t="str">
        <f t="shared" si="56"/>
        <v>Marshal Lion Group Coin MLGC</v>
      </c>
      <c r="E1854" s="3" t="s">
        <v>8887</v>
      </c>
      <c r="F1854" s="3" t="s">
        <v>8883</v>
      </c>
      <c r="G1854" s="3" t="s">
        <v>8883</v>
      </c>
      <c r="H1854" s="4">
        <v>2100</v>
      </c>
      <c r="I1854" s="4">
        <v>0</v>
      </c>
      <c r="J1854" s="6">
        <v>44176</v>
      </c>
      <c r="K1854" s="7">
        <v>2.9072414779619998E-2</v>
      </c>
      <c r="L1854" s="7">
        <v>3232</v>
      </c>
      <c r="M1854" s="7">
        <v>0</v>
      </c>
      <c r="N1854" s="9">
        <v>44361</v>
      </c>
      <c r="O1854" s="10">
        <v>6.0804103450765501</v>
      </c>
      <c r="P1854" s="10">
        <v>3314</v>
      </c>
      <c r="Q1854" s="10">
        <v>0</v>
      </c>
      <c r="R1854" s="10">
        <v>209.14706917771991</v>
      </c>
      <c r="S1854" s="18">
        <v>209.14706917771991</v>
      </c>
      <c r="T1854" s="13">
        <v>44679</v>
      </c>
      <c r="U1854" s="14">
        <v>3.9773828367565872E-4</v>
      </c>
      <c r="V1854" s="14">
        <v>2918</v>
      </c>
      <c r="W1854" s="14">
        <v>0</v>
      </c>
      <c r="X1854" s="14">
        <v>99.993458693392341</v>
      </c>
      <c r="Y1854" s="19">
        <f t="shared" si="57"/>
        <v>-0.99993458693392345</v>
      </c>
      <c r="Z1854" s="19">
        <v>-0.99990000000000001</v>
      </c>
      <c r="AA1854" t="s">
        <v>13511</v>
      </c>
      <c r="AB1854" s="121">
        <v>4</v>
      </c>
    </row>
    <row r="1855" spans="1:28" ht="20.25">
      <c r="A1855">
        <v>5279</v>
      </c>
      <c r="B1855" t="s">
        <v>5488</v>
      </c>
      <c r="C1855" t="s">
        <v>5489</v>
      </c>
      <c r="D1855" t="str">
        <f t="shared" si="56"/>
        <v>Sologenic SOLO</v>
      </c>
      <c r="E1855" s="3" t="s">
        <v>8893</v>
      </c>
      <c r="F1855" s="3" t="s">
        <v>8894</v>
      </c>
      <c r="G1855" s="3" t="s">
        <v>8890</v>
      </c>
      <c r="H1855" s="4">
        <v>2101</v>
      </c>
      <c r="I1855" s="4">
        <v>0</v>
      </c>
      <c r="J1855" s="6">
        <v>43908</v>
      </c>
      <c r="K1855" s="7">
        <v>0.130458375106</v>
      </c>
      <c r="L1855" s="7">
        <v>2220</v>
      </c>
      <c r="M1855" s="7">
        <v>0</v>
      </c>
      <c r="N1855" s="9">
        <v>44532</v>
      </c>
      <c r="O1855" s="10">
        <v>6.6259203678719514</v>
      </c>
      <c r="P1855" s="10">
        <v>147</v>
      </c>
      <c r="Q1855" s="10">
        <v>1199731168.3099999</v>
      </c>
      <c r="R1855" s="10">
        <v>50.789536221712559</v>
      </c>
      <c r="S1855" s="18">
        <v>50.789536221712559</v>
      </c>
      <c r="T1855" s="13">
        <v>44648</v>
      </c>
      <c r="U1855" s="14">
        <v>0.31579462459572821</v>
      </c>
      <c r="V1855" s="14">
        <v>302</v>
      </c>
      <c r="W1855" s="14">
        <v>64808442.18</v>
      </c>
      <c r="X1855" s="14">
        <v>95.233950801356343</v>
      </c>
      <c r="Y1855" s="19">
        <f t="shared" si="57"/>
        <v>-0.95233950801356348</v>
      </c>
      <c r="Z1855" s="19">
        <v>-0.95230000000000004</v>
      </c>
      <c r="AA1855" t="s">
        <v>13512</v>
      </c>
      <c r="AB1855" s="121">
        <v>4</v>
      </c>
    </row>
    <row r="1856" spans="1:28" ht="20.25">
      <c r="A1856">
        <v>4844</v>
      </c>
      <c r="B1856" t="s">
        <v>5065</v>
      </c>
      <c r="C1856" t="s">
        <v>5066</v>
      </c>
      <c r="D1856" t="str">
        <f t="shared" si="56"/>
        <v>MeconCash MCH</v>
      </c>
      <c r="E1856" s="3" t="s">
        <v>8887</v>
      </c>
      <c r="F1856" s="3" t="s">
        <v>8883</v>
      </c>
      <c r="G1856" s="3" t="s">
        <v>8883</v>
      </c>
      <c r="H1856" s="4">
        <v>2102</v>
      </c>
      <c r="I1856" s="4">
        <v>0</v>
      </c>
      <c r="J1856" s="6">
        <v>43785</v>
      </c>
      <c r="K1856" s="7">
        <v>5.3286393995999999E-2</v>
      </c>
      <c r="L1856" s="7">
        <v>3225</v>
      </c>
      <c r="M1856" s="7">
        <v>0</v>
      </c>
      <c r="N1856" s="9">
        <v>43795</v>
      </c>
      <c r="O1856" s="10">
        <v>3.2845152621699998</v>
      </c>
      <c r="P1856" s="10">
        <v>3304</v>
      </c>
      <c r="Q1856" s="10">
        <v>0</v>
      </c>
      <c r="R1856" s="10">
        <v>61.638910345792127</v>
      </c>
      <c r="S1856" s="18">
        <v>61.638910345792127</v>
      </c>
      <c r="T1856" s="13">
        <v>44392</v>
      </c>
      <c r="U1856" s="14">
        <v>9.5661600000000006E-3</v>
      </c>
      <c r="V1856" s="14">
        <v>2911</v>
      </c>
      <c r="W1856" s="14">
        <v>0</v>
      </c>
      <c r="X1856" s="14">
        <v>99.708749716885777</v>
      </c>
      <c r="Y1856" s="19">
        <f t="shared" si="57"/>
        <v>-0.99708749716885781</v>
      </c>
      <c r="Z1856" s="19">
        <v>-0.99709999999999999</v>
      </c>
      <c r="AA1856" t="s">
        <v>13513</v>
      </c>
      <c r="AB1856" s="121">
        <v>4</v>
      </c>
    </row>
    <row r="1857" spans="1:28" ht="20.25">
      <c r="A1857">
        <v>4693</v>
      </c>
      <c r="B1857" t="s">
        <v>4937</v>
      </c>
      <c r="C1857" t="s">
        <v>4938</v>
      </c>
      <c r="D1857" t="str">
        <f t="shared" si="56"/>
        <v>Global X Change Token GXT</v>
      </c>
      <c r="E1857" s="3" t="s">
        <v>8887</v>
      </c>
      <c r="F1857" s="3" t="s">
        <v>8883</v>
      </c>
      <c r="G1857" s="3" t="s">
        <v>8883</v>
      </c>
      <c r="H1857" s="4">
        <v>2103</v>
      </c>
      <c r="I1857" s="4">
        <v>0</v>
      </c>
      <c r="J1857" s="6">
        <v>43813</v>
      </c>
      <c r="K1857" s="7">
        <v>3.9231922100199997E-2</v>
      </c>
      <c r="L1857" s="7">
        <v>3195</v>
      </c>
      <c r="M1857" s="7">
        <v>0</v>
      </c>
      <c r="N1857" s="9">
        <v>43834</v>
      </c>
      <c r="O1857" s="10">
        <v>0.81237579549700001</v>
      </c>
      <c r="P1857" s="10">
        <v>3266</v>
      </c>
      <c r="Q1857" s="10">
        <v>0</v>
      </c>
      <c r="R1857" s="10">
        <v>20.70700980242971</v>
      </c>
      <c r="S1857" s="18">
        <v>20.70700980242971</v>
      </c>
      <c r="T1857" s="13">
        <v>44616</v>
      </c>
      <c r="U1857" s="14">
        <v>4.4796983046772737E-3</v>
      </c>
      <c r="V1857" s="14">
        <v>2881</v>
      </c>
      <c r="W1857" s="14">
        <v>0</v>
      </c>
      <c r="X1857" s="14">
        <v>99.448568220581123</v>
      </c>
      <c r="Y1857" s="19">
        <f t="shared" si="57"/>
        <v>-0.99448568220581124</v>
      </c>
      <c r="Z1857" s="19">
        <v>-0.99450000000000005</v>
      </c>
      <c r="AA1857" t="s">
        <v>13514</v>
      </c>
      <c r="AB1857" s="121">
        <v>4</v>
      </c>
    </row>
    <row r="1858" spans="1:28" ht="20.25">
      <c r="A1858">
        <v>5221</v>
      </c>
      <c r="B1858" t="s">
        <v>5424</v>
      </c>
      <c r="C1858" t="s">
        <v>5425</v>
      </c>
      <c r="D1858" t="str">
        <f t="shared" ref="D1858:D1921" si="58">_xlfn.TEXTJOIN(" ",TRUE,B1858,C1858)</f>
        <v>Handshake  HNS</v>
      </c>
      <c r="E1858" s="3" t="s">
        <v>8887</v>
      </c>
      <c r="F1858" s="3" t="s">
        <v>8883</v>
      </c>
      <c r="G1858" s="3" t="s">
        <v>8883</v>
      </c>
      <c r="H1858" s="4">
        <v>2104</v>
      </c>
      <c r="I1858" s="4">
        <v>0</v>
      </c>
      <c r="J1858" s="6">
        <v>44010</v>
      </c>
      <c r="K1858" s="7">
        <v>7.5526124955799995E-2</v>
      </c>
      <c r="L1858" s="7">
        <v>162</v>
      </c>
      <c r="M1858" s="7">
        <v>22093383.639956798</v>
      </c>
      <c r="N1858" s="9">
        <v>44321</v>
      </c>
      <c r="O1858" s="10">
        <v>0.85278518000000003</v>
      </c>
      <c r="P1858" s="10">
        <v>316</v>
      </c>
      <c r="Q1858" s="10">
        <v>319010277.99000001</v>
      </c>
      <c r="R1858" s="10">
        <v>11.29126087825999</v>
      </c>
      <c r="S1858" s="18">
        <v>11.29126087825999</v>
      </c>
      <c r="T1858" s="13">
        <v>44687</v>
      </c>
      <c r="U1858" s="14">
        <v>0.1137163862923764</v>
      </c>
      <c r="V1858" s="14">
        <v>318</v>
      </c>
      <c r="W1858" s="14">
        <v>57574343.520000003</v>
      </c>
      <c r="X1858" s="14">
        <v>86.665295204546538</v>
      </c>
      <c r="Y1858" s="19">
        <f t="shared" ref="Y1858:Y1921" si="59">X1858/-100</f>
        <v>-0.86665295204546533</v>
      </c>
      <c r="Z1858" s="19">
        <v>-0.86670000000000003</v>
      </c>
      <c r="AA1858" t="s">
        <v>13515</v>
      </c>
      <c r="AB1858" s="121">
        <v>4</v>
      </c>
    </row>
    <row r="1859" spans="1:28" ht="20.25">
      <c r="A1859">
        <v>4994</v>
      </c>
      <c r="B1859" t="s">
        <v>5198</v>
      </c>
      <c r="C1859" t="s">
        <v>5199</v>
      </c>
      <c r="D1859" t="str">
        <f t="shared" si="58"/>
        <v>Harcomia HCA</v>
      </c>
      <c r="E1859" s="3" t="s">
        <v>8887</v>
      </c>
      <c r="F1859" s="3" t="s">
        <v>8883</v>
      </c>
      <c r="G1859" s="3" t="s">
        <v>8883</v>
      </c>
      <c r="H1859" s="4">
        <v>2105</v>
      </c>
      <c r="I1859" s="4">
        <v>0</v>
      </c>
      <c r="J1859" s="6">
        <v>43962</v>
      </c>
      <c r="K1859" s="7">
        <v>5.9501485285800002E-2</v>
      </c>
      <c r="L1859" s="7">
        <v>3254</v>
      </c>
      <c r="M1859" s="7">
        <v>0</v>
      </c>
      <c r="N1859" s="9">
        <v>43988</v>
      </c>
      <c r="O1859" s="10">
        <v>0.69996857997100004</v>
      </c>
      <c r="P1859" s="10">
        <v>3343</v>
      </c>
      <c r="Q1859" s="10">
        <v>0</v>
      </c>
      <c r="R1859" s="10">
        <v>11.76388415530943</v>
      </c>
      <c r="S1859" s="18">
        <v>11.76388415530943</v>
      </c>
      <c r="T1859" s="13">
        <v>44460</v>
      </c>
      <c r="U1859" s="14">
        <v>6.4890115481499996E-3</v>
      </c>
      <c r="V1859" s="14">
        <v>2940</v>
      </c>
      <c r="W1859" s="14">
        <v>0</v>
      </c>
      <c r="X1859" s="14">
        <v>99.072956739226953</v>
      </c>
      <c r="Y1859" s="19">
        <f t="shared" si="59"/>
        <v>-0.99072956739226958</v>
      </c>
      <c r="Z1859" s="19">
        <v>-0.99070000000000003</v>
      </c>
      <c r="AA1859" t="s">
        <v>13516</v>
      </c>
      <c r="AB1859" s="121">
        <v>4</v>
      </c>
    </row>
    <row r="1860" spans="1:28" ht="20.25">
      <c r="A1860">
        <v>4623</v>
      </c>
      <c r="B1860" t="s">
        <v>4899</v>
      </c>
      <c r="C1860" t="s">
        <v>4663</v>
      </c>
      <c r="D1860" t="str">
        <f t="shared" si="58"/>
        <v>Gomics GOM</v>
      </c>
      <c r="E1860" s="3" t="s">
        <v>8887</v>
      </c>
      <c r="F1860" s="3" t="s">
        <v>8883</v>
      </c>
      <c r="G1860" s="3" t="s">
        <v>8883</v>
      </c>
      <c r="H1860" s="4">
        <v>2106</v>
      </c>
      <c r="I1860" s="4">
        <v>0</v>
      </c>
      <c r="J1860" s="6">
        <v>44101</v>
      </c>
      <c r="K1860" s="7">
        <v>1.181657E-2</v>
      </c>
      <c r="L1860" s="7">
        <v>3188</v>
      </c>
      <c r="M1860" s="7">
        <v>0</v>
      </c>
      <c r="N1860" s="9">
        <v>44221</v>
      </c>
      <c r="O1860" s="10">
        <v>2.4611126400000001</v>
      </c>
      <c r="P1860" s="10">
        <v>3258</v>
      </c>
      <c r="Q1860" s="10">
        <v>0</v>
      </c>
      <c r="R1860" s="10">
        <v>208.2763983118621</v>
      </c>
      <c r="S1860" s="18">
        <v>208.2763983118621</v>
      </c>
      <c r="T1860" s="13">
        <v>44664</v>
      </c>
      <c r="U1860" s="16">
        <v>2.8369639473196E-5</v>
      </c>
      <c r="V1860" s="14">
        <v>2874</v>
      </c>
      <c r="W1860" s="16">
        <v>0</v>
      </c>
      <c r="X1860" s="16">
        <v>99.998847283988056</v>
      </c>
      <c r="Y1860" s="19">
        <f t="shared" si="59"/>
        <v>-0.99998847283988057</v>
      </c>
      <c r="Z1860" s="19">
        <v>-1</v>
      </c>
      <c r="AA1860" t="s">
        <v>13517</v>
      </c>
      <c r="AB1860" s="121">
        <v>4</v>
      </c>
    </row>
    <row r="1861" spans="1:28" ht="20.25">
      <c r="A1861">
        <v>3820</v>
      </c>
      <c r="B1861" t="s">
        <v>4100</v>
      </c>
      <c r="C1861" t="s">
        <v>4101</v>
      </c>
      <c r="D1861" t="str">
        <f t="shared" si="58"/>
        <v>BuckHathCoin BHIG</v>
      </c>
      <c r="E1861" s="3" t="s">
        <v>8893</v>
      </c>
      <c r="F1861" s="3" t="s">
        <v>8883</v>
      </c>
      <c r="G1861" s="3" t="s">
        <v>8883</v>
      </c>
      <c r="H1861" s="4">
        <v>2107</v>
      </c>
      <c r="I1861" s="4">
        <v>0</v>
      </c>
      <c r="J1861" s="6">
        <v>43669</v>
      </c>
      <c r="K1861" s="7">
        <v>6.0828267341300002E-3</v>
      </c>
      <c r="L1861" s="7">
        <v>3076</v>
      </c>
      <c r="M1861" s="7">
        <v>0</v>
      </c>
      <c r="N1861" s="9">
        <v>43847</v>
      </c>
      <c r="O1861" s="10">
        <v>0.70856358074000003</v>
      </c>
      <c r="P1861" s="10">
        <v>3064</v>
      </c>
      <c r="Q1861" s="10">
        <v>0</v>
      </c>
      <c r="R1861" s="10">
        <v>116.4859056011469</v>
      </c>
      <c r="S1861" s="18">
        <v>116.4859056011469</v>
      </c>
      <c r="T1861" s="13">
        <v>44038</v>
      </c>
      <c r="U1861" s="14">
        <v>1.40792545737E-2</v>
      </c>
      <c r="V1861" s="14">
        <v>2762</v>
      </c>
      <c r="W1861" s="14">
        <v>0</v>
      </c>
      <c r="X1861" s="14">
        <v>98.012986419793677</v>
      </c>
      <c r="Y1861" s="19">
        <f t="shared" si="59"/>
        <v>-0.9801298641979368</v>
      </c>
      <c r="Z1861" s="19">
        <v>-0.98009999999999997</v>
      </c>
      <c r="AA1861" t="s">
        <v>13518</v>
      </c>
      <c r="AB1861" s="121">
        <v>4</v>
      </c>
    </row>
    <row r="1862" spans="1:28" ht="20.25">
      <c r="A1862">
        <v>5127</v>
      </c>
      <c r="B1862" t="s">
        <v>5337</v>
      </c>
      <c r="C1862" t="s">
        <v>5338</v>
      </c>
      <c r="D1862" t="str">
        <f t="shared" si="58"/>
        <v>Orient Walt HTDF</v>
      </c>
      <c r="E1862" s="3" t="s">
        <v>8887</v>
      </c>
      <c r="F1862" s="3" t="s">
        <v>8883</v>
      </c>
      <c r="G1862" s="3" t="s">
        <v>8883</v>
      </c>
      <c r="H1862" s="4">
        <v>2108</v>
      </c>
      <c r="I1862" s="4">
        <v>0</v>
      </c>
      <c r="J1862" s="6">
        <v>43890</v>
      </c>
      <c r="K1862" s="7">
        <v>5.8365487655700002E-2</v>
      </c>
      <c r="L1862" s="7">
        <v>2535</v>
      </c>
      <c r="M1862" s="7">
        <v>0</v>
      </c>
      <c r="N1862" s="9">
        <v>44136</v>
      </c>
      <c r="O1862" s="10">
        <v>1.16999681</v>
      </c>
      <c r="P1862" s="10">
        <v>1441</v>
      </c>
      <c r="Q1862" s="10">
        <v>6615744.03187209</v>
      </c>
      <c r="R1862" s="10">
        <v>20.04603845515437</v>
      </c>
      <c r="S1862" s="18">
        <v>20.04603845515437</v>
      </c>
      <c r="T1862" s="13">
        <v>44599</v>
      </c>
      <c r="U1862" s="14">
        <v>1.9636804573555729E-3</v>
      </c>
      <c r="V1862" s="14">
        <v>1178</v>
      </c>
      <c r="W1862" s="14">
        <v>905546.14</v>
      </c>
      <c r="X1862" s="14">
        <v>99.832163605868672</v>
      </c>
      <c r="Y1862" s="19">
        <f t="shared" si="59"/>
        <v>-0.99832163605868673</v>
      </c>
      <c r="Z1862" s="19">
        <v>-0.99829999999999997</v>
      </c>
      <c r="AA1862" t="s">
        <v>13519</v>
      </c>
      <c r="AB1862" s="121">
        <v>4</v>
      </c>
    </row>
    <row r="1863" spans="1:28" ht="20.25">
      <c r="A1863">
        <v>4487</v>
      </c>
      <c r="B1863" t="s">
        <v>4827</v>
      </c>
      <c r="C1863" t="s">
        <v>4828</v>
      </c>
      <c r="D1863" t="str">
        <f t="shared" si="58"/>
        <v>Secure Cash SCSX</v>
      </c>
      <c r="E1863" s="3" t="s">
        <v>8887</v>
      </c>
      <c r="F1863" s="3" t="s">
        <v>8883</v>
      </c>
      <c r="G1863" s="3" t="s">
        <v>8883</v>
      </c>
      <c r="H1863" s="4">
        <v>2109</v>
      </c>
      <c r="I1863" s="4">
        <v>0</v>
      </c>
      <c r="J1863" s="6">
        <v>43892</v>
      </c>
      <c r="K1863" s="7">
        <v>0.37621884438600001</v>
      </c>
      <c r="L1863" s="7">
        <v>3168</v>
      </c>
      <c r="M1863" s="7">
        <v>0</v>
      </c>
      <c r="N1863" s="9">
        <v>43894</v>
      </c>
      <c r="O1863" s="10">
        <v>1.26915658345</v>
      </c>
      <c r="P1863" s="10">
        <v>3234</v>
      </c>
      <c r="Q1863" s="10">
        <v>0</v>
      </c>
      <c r="R1863" s="10">
        <v>3.3734529845821521</v>
      </c>
      <c r="S1863" s="18">
        <v>3.3734529845821521</v>
      </c>
      <c r="T1863" s="13">
        <v>44618</v>
      </c>
      <c r="U1863" s="14">
        <v>6.25682365048823E-3</v>
      </c>
      <c r="V1863" s="14">
        <v>2854</v>
      </c>
      <c r="W1863" s="14">
        <v>0</v>
      </c>
      <c r="X1863" s="14">
        <v>99.507009321617346</v>
      </c>
      <c r="Y1863" s="19">
        <f t="shared" si="59"/>
        <v>-0.99507009321617346</v>
      </c>
      <c r="Z1863" s="19">
        <v>-0.99509999999999998</v>
      </c>
      <c r="AA1863" t="s">
        <v>13520</v>
      </c>
      <c r="AB1863" s="121">
        <v>4</v>
      </c>
    </row>
    <row r="1864" spans="1:28" ht="20.25">
      <c r="A1864">
        <v>1037</v>
      </c>
      <c r="B1864" t="s">
        <v>542</v>
      </c>
      <c r="C1864" t="s">
        <v>543</v>
      </c>
      <c r="D1864" t="str">
        <f t="shared" si="58"/>
        <v>Agoras Tokens AGRS</v>
      </c>
      <c r="E1864" s="3" t="s">
        <v>1772</v>
      </c>
      <c r="F1864" s="3" t="s">
        <v>8883</v>
      </c>
      <c r="G1864" s="3" t="s">
        <v>8883</v>
      </c>
      <c r="H1864" s="4">
        <v>2110</v>
      </c>
      <c r="I1864" s="4">
        <v>0</v>
      </c>
      <c r="J1864" s="6">
        <v>43903</v>
      </c>
      <c r="K1864" s="7">
        <v>8.8017181427400004E-2</v>
      </c>
      <c r="L1864" s="7">
        <v>2950</v>
      </c>
      <c r="M1864" s="7">
        <v>0</v>
      </c>
      <c r="N1864" s="9">
        <v>43964</v>
      </c>
      <c r="O1864" s="10">
        <v>2.6827481458000002</v>
      </c>
      <c r="P1864" s="10">
        <v>2670</v>
      </c>
      <c r="Q1864" s="10">
        <v>0</v>
      </c>
      <c r="R1864" s="10">
        <v>30.479823396899331</v>
      </c>
      <c r="S1864" s="18">
        <v>30.479823396899331</v>
      </c>
      <c r="T1864" s="13">
        <v>43980</v>
      </c>
      <c r="U1864" s="14">
        <v>0.13256616114200001</v>
      </c>
      <c r="V1864" s="14">
        <v>2636</v>
      </c>
      <c r="W1864" s="14">
        <v>0</v>
      </c>
      <c r="X1864" s="14">
        <v>95.058568529828634</v>
      </c>
      <c r="Y1864" s="19">
        <f t="shared" si="59"/>
        <v>-0.95058568529828635</v>
      </c>
      <c r="Z1864" s="19">
        <v>-0.9506</v>
      </c>
      <c r="AA1864" t="s">
        <v>13521</v>
      </c>
      <c r="AB1864" s="121">
        <v>4</v>
      </c>
    </row>
    <row r="1865" spans="1:28" ht="20.25">
      <c r="A1865">
        <v>5194</v>
      </c>
      <c r="B1865" t="s">
        <v>5404</v>
      </c>
      <c r="C1865" t="s">
        <v>5405</v>
      </c>
      <c r="D1865" t="str">
        <f t="shared" si="58"/>
        <v>MEETtoken MTT</v>
      </c>
      <c r="E1865" s="3" t="s">
        <v>3686</v>
      </c>
      <c r="F1865" s="3" t="s">
        <v>8883</v>
      </c>
      <c r="G1865" s="3" t="s">
        <v>8883</v>
      </c>
      <c r="H1865" s="4">
        <v>2111</v>
      </c>
      <c r="I1865" s="4">
        <v>0</v>
      </c>
      <c r="J1865" s="6">
        <v>43863</v>
      </c>
      <c r="K1865" s="7">
        <v>0.22754905448000001</v>
      </c>
      <c r="L1865" s="7">
        <v>3306</v>
      </c>
      <c r="M1865" s="7">
        <v>0</v>
      </c>
      <c r="N1865" s="9">
        <v>43864</v>
      </c>
      <c r="O1865" s="10">
        <v>0.26048592964299999</v>
      </c>
      <c r="P1865" s="10">
        <v>3412</v>
      </c>
      <c r="Q1865" s="10">
        <v>0</v>
      </c>
      <c r="R1865" s="10">
        <v>1.1447462624631339</v>
      </c>
      <c r="S1865" s="18">
        <v>1.1447462624631339</v>
      </c>
      <c r="T1865" s="13">
        <v>44079</v>
      </c>
      <c r="U1865" s="14">
        <v>1.0471451507999999E-2</v>
      </c>
      <c r="V1865" s="14">
        <v>2992</v>
      </c>
      <c r="W1865" s="14">
        <v>0</v>
      </c>
      <c r="X1865" s="14">
        <v>95.98003181118024</v>
      </c>
      <c r="Y1865" s="19">
        <f t="shared" si="59"/>
        <v>-0.95980031811180244</v>
      </c>
      <c r="Z1865" s="19">
        <v>-0.95979999999999999</v>
      </c>
      <c r="AA1865" t="s">
        <v>13522</v>
      </c>
      <c r="AB1865" s="121">
        <v>4</v>
      </c>
    </row>
    <row r="1866" spans="1:28" ht="20.25">
      <c r="A1866">
        <v>5083</v>
      </c>
      <c r="B1866" t="s">
        <v>5291</v>
      </c>
      <c r="C1866" t="s">
        <v>5292</v>
      </c>
      <c r="D1866" t="str">
        <f t="shared" si="58"/>
        <v>Curio CUR</v>
      </c>
      <c r="E1866" s="3" t="s">
        <v>8893</v>
      </c>
      <c r="F1866" s="3" t="s">
        <v>8883</v>
      </c>
      <c r="G1866" s="3" t="s">
        <v>8883</v>
      </c>
      <c r="H1866" s="4">
        <v>2112</v>
      </c>
      <c r="I1866" s="4">
        <v>0</v>
      </c>
      <c r="J1866" s="6">
        <v>43903</v>
      </c>
      <c r="K1866" s="7">
        <v>9.35995056193E-2</v>
      </c>
      <c r="L1866" s="7">
        <v>2623</v>
      </c>
      <c r="M1866" s="7">
        <v>0</v>
      </c>
      <c r="N1866" s="9">
        <v>44282</v>
      </c>
      <c r="O1866" s="10">
        <v>5.0680864699999999</v>
      </c>
      <c r="P1866" s="10">
        <v>1471</v>
      </c>
      <c r="Q1866" s="10">
        <v>6138478.0599999996</v>
      </c>
      <c r="R1866" s="10">
        <v>54.146508963557743</v>
      </c>
      <c r="S1866" s="18">
        <v>54.146508963557743</v>
      </c>
      <c r="T1866" s="13">
        <v>44515</v>
      </c>
      <c r="U1866" s="14">
        <v>4.1557019397404898E-3</v>
      </c>
      <c r="V1866" s="14">
        <v>1542</v>
      </c>
      <c r="W1866" s="14">
        <v>239566.49</v>
      </c>
      <c r="X1866" s="14">
        <v>99.918002544661775</v>
      </c>
      <c r="Y1866" s="19">
        <f t="shared" si="59"/>
        <v>-0.99918002544661777</v>
      </c>
      <c r="Z1866" s="19">
        <v>-0.99919999999999998</v>
      </c>
      <c r="AA1866" t="s">
        <v>13523</v>
      </c>
      <c r="AB1866" s="121">
        <v>4</v>
      </c>
    </row>
    <row r="1867" spans="1:28" ht="20.25">
      <c r="A1867">
        <v>4696</v>
      </c>
      <c r="B1867" t="s">
        <v>4941</v>
      </c>
      <c r="C1867" t="s">
        <v>1360</v>
      </c>
      <c r="D1867" t="str">
        <f t="shared" si="58"/>
        <v>Asian-African Capital Chain ACC</v>
      </c>
      <c r="E1867" s="3" t="s">
        <v>8887</v>
      </c>
      <c r="F1867" s="3" t="s">
        <v>8883</v>
      </c>
      <c r="G1867" s="3" t="s">
        <v>8883</v>
      </c>
      <c r="H1867" s="4">
        <v>2113</v>
      </c>
      <c r="I1867" s="4">
        <v>0</v>
      </c>
      <c r="J1867" s="6">
        <v>43843</v>
      </c>
      <c r="K1867" s="7">
        <v>0.44860872991700002</v>
      </c>
      <c r="L1867" s="7">
        <v>3197</v>
      </c>
      <c r="M1867" s="7">
        <v>0</v>
      </c>
      <c r="N1867" s="9">
        <v>43847</v>
      </c>
      <c r="O1867" s="10">
        <v>0.75723308528800004</v>
      </c>
      <c r="P1867" s="10">
        <v>3268</v>
      </c>
      <c r="Q1867" s="10">
        <v>0</v>
      </c>
      <c r="R1867" s="10">
        <v>1.6879588710369069</v>
      </c>
      <c r="S1867" s="18">
        <v>1.6879588710369069</v>
      </c>
      <c r="T1867" s="13">
        <v>44345</v>
      </c>
      <c r="U1867" s="14">
        <v>4.23163949148E-2</v>
      </c>
      <c r="V1867" s="14">
        <v>2883</v>
      </c>
      <c r="W1867" s="14">
        <v>0</v>
      </c>
      <c r="X1867" s="14">
        <v>94.41170813360516</v>
      </c>
      <c r="Y1867" s="19">
        <f t="shared" si="59"/>
        <v>-0.94411708133605154</v>
      </c>
      <c r="Z1867" s="19">
        <v>-0.94410000000000005</v>
      </c>
      <c r="AA1867" t="s">
        <v>13524</v>
      </c>
      <c r="AB1867" s="121">
        <v>4</v>
      </c>
    </row>
    <row r="1868" spans="1:28" ht="20.25">
      <c r="A1868">
        <v>5246</v>
      </c>
      <c r="B1868" t="s">
        <v>5444</v>
      </c>
      <c r="C1868" t="s">
        <v>5445</v>
      </c>
      <c r="D1868" t="str">
        <f t="shared" si="58"/>
        <v>ViteX Coin VX</v>
      </c>
      <c r="E1868" s="3" t="s">
        <v>3686</v>
      </c>
      <c r="F1868" s="3" t="s">
        <v>8883</v>
      </c>
      <c r="G1868" s="3" t="s">
        <v>8883</v>
      </c>
      <c r="H1868" s="4">
        <v>2114</v>
      </c>
      <c r="I1868" s="4">
        <v>0</v>
      </c>
      <c r="J1868" s="6">
        <v>44192</v>
      </c>
      <c r="K1868" s="7">
        <v>4.5258199999999998E-2</v>
      </c>
      <c r="L1868" s="7">
        <v>3312</v>
      </c>
      <c r="M1868" s="7">
        <v>0</v>
      </c>
      <c r="N1868" s="9">
        <v>44293</v>
      </c>
      <c r="O1868" s="10">
        <v>1.1523769800000001</v>
      </c>
      <c r="P1868" s="10">
        <v>3421</v>
      </c>
      <c r="Q1868" s="10">
        <v>0</v>
      </c>
      <c r="R1868" s="10">
        <v>25.462280426530441</v>
      </c>
      <c r="S1868" s="18">
        <v>25.462280426530441</v>
      </c>
      <c r="T1868" s="13">
        <v>44621</v>
      </c>
      <c r="U1868" s="14">
        <v>8.9828639092504742E-2</v>
      </c>
      <c r="V1868" s="14">
        <v>2998</v>
      </c>
      <c r="W1868" s="14">
        <v>0</v>
      </c>
      <c r="X1868" s="14">
        <v>92.204925935564532</v>
      </c>
      <c r="Y1868" s="19">
        <f t="shared" si="59"/>
        <v>-0.9220492593556453</v>
      </c>
      <c r="Z1868" s="19">
        <v>-0.92200000000000004</v>
      </c>
      <c r="AA1868" t="s">
        <v>13525</v>
      </c>
      <c r="AB1868" s="121">
        <v>4</v>
      </c>
    </row>
    <row r="1869" spans="1:28" ht="20.25">
      <c r="A1869">
        <v>4701</v>
      </c>
      <c r="B1869" t="s">
        <v>4944</v>
      </c>
      <c r="C1869" t="s">
        <v>3380</v>
      </c>
      <c r="D1869" t="str">
        <f t="shared" si="58"/>
        <v>CoinHe Token CHT</v>
      </c>
      <c r="E1869" s="3" t="s">
        <v>3686</v>
      </c>
      <c r="F1869" s="3" t="s">
        <v>8883</v>
      </c>
      <c r="G1869" s="3" t="s">
        <v>8883</v>
      </c>
      <c r="H1869" s="4">
        <v>2115</v>
      </c>
      <c r="I1869" s="4">
        <v>0</v>
      </c>
      <c r="J1869" s="6">
        <v>43761</v>
      </c>
      <c r="K1869" s="7">
        <v>0.53056489959999997</v>
      </c>
      <c r="L1869" s="7">
        <v>3199</v>
      </c>
      <c r="M1869" s="7">
        <v>0</v>
      </c>
      <c r="N1869" s="9">
        <v>43775</v>
      </c>
      <c r="O1869" s="10">
        <v>0.60213349700399998</v>
      </c>
      <c r="P1869" s="10">
        <v>3270</v>
      </c>
      <c r="Q1869" s="10">
        <v>0</v>
      </c>
      <c r="R1869" s="10">
        <v>1.134891315761666</v>
      </c>
      <c r="S1869" s="18">
        <v>1.134891315761666</v>
      </c>
      <c r="T1869" s="13">
        <v>44195</v>
      </c>
      <c r="U1869" s="14">
        <v>3.5355513589310002E-2</v>
      </c>
      <c r="V1869" s="14">
        <v>2885</v>
      </c>
      <c r="W1869" s="14">
        <v>0</v>
      </c>
      <c r="X1869" s="14">
        <v>94.128293183284711</v>
      </c>
      <c r="Y1869" s="19">
        <f t="shared" si="59"/>
        <v>-0.94128293183284706</v>
      </c>
      <c r="Z1869" s="19">
        <v>-0.94130000000000003</v>
      </c>
      <c r="AA1869" t="s">
        <v>13526</v>
      </c>
      <c r="AB1869" s="121">
        <v>4</v>
      </c>
    </row>
    <row r="1870" spans="1:28" ht="20.25">
      <c r="A1870">
        <v>4125</v>
      </c>
      <c r="B1870" t="s">
        <v>4547</v>
      </c>
      <c r="C1870" t="s">
        <v>4547</v>
      </c>
      <c r="D1870" t="str">
        <f t="shared" si="58"/>
        <v>NOIZ NOIZ</v>
      </c>
      <c r="E1870" s="3" t="s">
        <v>8892</v>
      </c>
      <c r="F1870" s="3" t="s">
        <v>8883</v>
      </c>
      <c r="G1870" s="3" t="s">
        <v>8883</v>
      </c>
      <c r="H1870" s="4">
        <v>2116</v>
      </c>
      <c r="I1870" s="4">
        <v>0</v>
      </c>
      <c r="J1870" s="6">
        <v>43764</v>
      </c>
      <c r="K1870" s="7">
        <v>8.1504188578199993E-2</v>
      </c>
      <c r="L1870" s="7">
        <v>3123</v>
      </c>
      <c r="M1870" s="7">
        <v>0</v>
      </c>
      <c r="N1870" s="9">
        <v>43765</v>
      </c>
      <c r="O1870" s="10">
        <v>4.7516655137999999</v>
      </c>
      <c r="P1870" s="10">
        <v>3168</v>
      </c>
      <c r="Q1870" s="10">
        <v>0</v>
      </c>
      <c r="R1870" s="10">
        <v>58.299648112452132</v>
      </c>
      <c r="S1870" s="18">
        <v>58.299648112452132</v>
      </c>
      <c r="T1870" s="13">
        <v>44160</v>
      </c>
      <c r="U1870" s="14">
        <v>7.7300999999999997E-4</v>
      </c>
      <c r="V1870" s="14">
        <v>2809</v>
      </c>
      <c r="W1870" s="14">
        <v>0</v>
      </c>
      <c r="X1870" s="14">
        <v>99.983731809451768</v>
      </c>
      <c r="Y1870" s="19">
        <f t="shared" si="59"/>
        <v>-0.9998373180945177</v>
      </c>
      <c r="Z1870" s="19">
        <v>-0.99980000000000002</v>
      </c>
      <c r="AA1870" t="s">
        <v>13527</v>
      </c>
      <c r="AB1870" s="121">
        <v>4</v>
      </c>
    </row>
    <row r="1871" spans="1:28" ht="20.25">
      <c r="A1871">
        <v>4488</v>
      </c>
      <c r="B1871" t="s">
        <v>4829</v>
      </c>
      <c r="C1871" t="s">
        <v>4830</v>
      </c>
      <c r="D1871" t="str">
        <f t="shared" si="58"/>
        <v>Kahsh KSH</v>
      </c>
      <c r="E1871" s="3" t="s">
        <v>8882</v>
      </c>
      <c r="F1871" s="3" t="s">
        <v>8883</v>
      </c>
      <c r="G1871" s="3" t="s">
        <v>8883</v>
      </c>
      <c r="H1871" s="4">
        <v>2117</v>
      </c>
      <c r="I1871" s="4">
        <v>0</v>
      </c>
      <c r="J1871" s="6">
        <v>43774</v>
      </c>
      <c r="K1871" s="7">
        <v>0.43580440747799998</v>
      </c>
      <c r="L1871" s="7">
        <v>3169</v>
      </c>
      <c r="M1871" s="7">
        <v>0</v>
      </c>
      <c r="N1871" s="9">
        <v>43775</v>
      </c>
      <c r="O1871" s="10">
        <v>0.62972980597200001</v>
      </c>
      <c r="P1871" s="10">
        <v>3235</v>
      </c>
      <c r="Q1871" s="10">
        <v>0</v>
      </c>
      <c r="R1871" s="10">
        <v>1.444982646266123</v>
      </c>
      <c r="S1871" s="18">
        <v>1.444982646266123</v>
      </c>
      <c r="T1871" s="13">
        <v>44009</v>
      </c>
      <c r="U1871" s="14">
        <v>2.6166036559999999E-3</v>
      </c>
      <c r="V1871" s="14">
        <v>2855</v>
      </c>
      <c r="W1871" s="14">
        <v>0</v>
      </c>
      <c r="X1871" s="14">
        <v>99.584487881757283</v>
      </c>
      <c r="Y1871" s="19">
        <f t="shared" si="59"/>
        <v>-0.99584487881757289</v>
      </c>
      <c r="Z1871" s="19">
        <v>-0.99580000000000002</v>
      </c>
      <c r="AA1871" t="s">
        <v>13528</v>
      </c>
      <c r="AB1871" s="121">
        <v>4</v>
      </c>
    </row>
    <row r="1872" spans="1:28" ht="20.25">
      <c r="A1872">
        <v>5220</v>
      </c>
      <c r="B1872" t="s">
        <v>5422</v>
      </c>
      <c r="C1872" t="s">
        <v>5423</v>
      </c>
      <c r="D1872" t="str">
        <f t="shared" si="58"/>
        <v>QURAS XQC</v>
      </c>
      <c r="E1872" s="3" t="s">
        <v>1772</v>
      </c>
      <c r="F1872" s="3" t="s">
        <v>8883</v>
      </c>
      <c r="G1872" s="3" t="s">
        <v>8883</v>
      </c>
      <c r="H1872" s="4">
        <v>2118</v>
      </c>
      <c r="I1872" s="4">
        <v>0</v>
      </c>
      <c r="J1872" s="6">
        <v>43888</v>
      </c>
      <c r="K1872" s="7">
        <v>0.120454542572</v>
      </c>
      <c r="L1872" s="7">
        <v>3311</v>
      </c>
      <c r="M1872" s="7">
        <v>0</v>
      </c>
      <c r="N1872" s="9">
        <v>43896</v>
      </c>
      <c r="O1872" s="10">
        <v>0.233374856209</v>
      </c>
      <c r="P1872" s="10">
        <v>3418</v>
      </c>
      <c r="Q1872" s="10">
        <v>0</v>
      </c>
      <c r="R1872" s="10">
        <v>1.937451682816391</v>
      </c>
      <c r="S1872" s="18">
        <v>1.937451682816391</v>
      </c>
      <c r="T1872" s="13">
        <v>44579</v>
      </c>
      <c r="U1872" s="14">
        <v>9.8506122502251708E-4</v>
      </c>
      <c r="V1872" s="14">
        <v>2997</v>
      </c>
      <c r="W1872" s="14">
        <v>0</v>
      </c>
      <c r="X1872" s="14">
        <v>99.577906017373039</v>
      </c>
      <c r="Y1872" s="19">
        <f t="shared" si="59"/>
        <v>-0.99577906017373041</v>
      </c>
      <c r="Z1872" s="19">
        <v>-0.99580000000000002</v>
      </c>
      <c r="AA1872" t="s">
        <v>13529</v>
      </c>
      <c r="AB1872" s="121">
        <v>4</v>
      </c>
    </row>
    <row r="1873" spans="1:28" ht="20.25">
      <c r="A1873">
        <v>4586</v>
      </c>
      <c r="B1873" t="s">
        <v>4881</v>
      </c>
      <c r="C1873" t="s">
        <v>4882</v>
      </c>
      <c r="D1873" t="str">
        <f t="shared" si="58"/>
        <v>ProBit Token PROB</v>
      </c>
      <c r="E1873" s="3" t="s">
        <v>8898</v>
      </c>
      <c r="F1873" s="3" t="s">
        <v>8883</v>
      </c>
      <c r="G1873" s="3" t="s">
        <v>8883</v>
      </c>
      <c r="H1873" s="4">
        <v>2119</v>
      </c>
      <c r="I1873" s="4">
        <v>0</v>
      </c>
      <c r="J1873" s="6">
        <v>43754</v>
      </c>
      <c r="K1873" s="7">
        <v>4.9733022495400001E-2</v>
      </c>
      <c r="L1873" s="7">
        <v>2343</v>
      </c>
      <c r="M1873" s="7">
        <v>0</v>
      </c>
      <c r="N1873" s="9">
        <v>44325</v>
      </c>
      <c r="O1873" s="10">
        <v>0.63840481000000004</v>
      </c>
      <c r="P1873" s="10">
        <v>3254</v>
      </c>
      <c r="Q1873" s="10">
        <v>0</v>
      </c>
      <c r="R1873" s="10">
        <v>12.83663807199831</v>
      </c>
      <c r="S1873" s="18">
        <v>12.83663807199831</v>
      </c>
      <c r="T1873" s="13">
        <v>44369</v>
      </c>
      <c r="U1873" s="14">
        <v>0.19788711</v>
      </c>
      <c r="V1873" s="14">
        <v>642</v>
      </c>
      <c r="W1873" s="14">
        <v>8674769.3599999994</v>
      </c>
      <c r="X1873" s="14">
        <v>69.002879223294073</v>
      </c>
      <c r="Y1873" s="19">
        <f t="shared" si="59"/>
        <v>-0.69002879223294078</v>
      </c>
      <c r="Z1873" s="19">
        <v>-0.69</v>
      </c>
      <c r="AA1873" t="s">
        <v>13530</v>
      </c>
      <c r="AB1873" s="121">
        <v>4</v>
      </c>
    </row>
    <row r="1874" spans="1:28" ht="20.25">
      <c r="A1874">
        <v>4765</v>
      </c>
      <c r="B1874" t="s">
        <v>4992</v>
      </c>
      <c r="C1874" t="s">
        <v>4993</v>
      </c>
      <c r="D1874" t="str">
        <f t="shared" si="58"/>
        <v>Treelion TRN</v>
      </c>
      <c r="E1874" s="3" t="s">
        <v>8887</v>
      </c>
      <c r="F1874" s="3" t="s">
        <v>8883</v>
      </c>
      <c r="G1874" s="3" t="s">
        <v>8883</v>
      </c>
      <c r="H1874" s="4">
        <v>2120</v>
      </c>
      <c r="I1874" s="4">
        <v>0</v>
      </c>
      <c r="J1874" s="6">
        <v>43754</v>
      </c>
      <c r="K1874" s="7">
        <v>0.43524604094399999</v>
      </c>
      <c r="L1874" s="7">
        <v>3204</v>
      </c>
      <c r="M1874" s="7">
        <v>0</v>
      </c>
      <c r="N1874" s="9">
        <v>43762</v>
      </c>
      <c r="O1874" s="10">
        <v>0.68032211407499998</v>
      </c>
      <c r="P1874" s="10">
        <v>3279</v>
      </c>
      <c r="Q1874" s="10">
        <v>0</v>
      </c>
      <c r="R1874" s="10">
        <v>1.56307479006462</v>
      </c>
      <c r="S1874" s="18">
        <v>1.56307479006462</v>
      </c>
      <c r="T1874" s="13">
        <v>44025</v>
      </c>
      <c r="U1874" s="14">
        <v>4.7265367471199998E-2</v>
      </c>
      <c r="V1874" s="14">
        <v>2890</v>
      </c>
      <c r="W1874" s="14">
        <v>0</v>
      </c>
      <c r="X1874" s="14">
        <v>93.052501676288387</v>
      </c>
      <c r="Y1874" s="19">
        <f t="shared" si="59"/>
        <v>-0.93052501676288391</v>
      </c>
      <c r="Z1874" s="19">
        <v>-0.93049999999999999</v>
      </c>
      <c r="AA1874" t="s">
        <v>13531</v>
      </c>
      <c r="AB1874" s="121">
        <v>4</v>
      </c>
    </row>
    <row r="1875" spans="1:28" ht="20.25">
      <c r="A1875">
        <v>5178</v>
      </c>
      <c r="B1875" t="s">
        <v>5384</v>
      </c>
      <c r="C1875" t="s">
        <v>36</v>
      </c>
      <c r="D1875" t="str">
        <f t="shared" si="58"/>
        <v>Wisdom Chain WDC</v>
      </c>
      <c r="E1875" s="3" t="s">
        <v>8887</v>
      </c>
      <c r="F1875" s="3" t="s">
        <v>8883</v>
      </c>
      <c r="G1875" s="3" t="s">
        <v>8883</v>
      </c>
      <c r="H1875" s="4">
        <v>2121</v>
      </c>
      <c r="I1875" s="4">
        <v>0</v>
      </c>
      <c r="J1875" s="6">
        <v>43883</v>
      </c>
      <c r="K1875" s="7">
        <v>9.0021781128799994E-2</v>
      </c>
      <c r="L1875" s="7">
        <v>3298</v>
      </c>
      <c r="M1875" s="7">
        <v>0</v>
      </c>
      <c r="N1875" s="9">
        <v>44042</v>
      </c>
      <c r="O1875" s="10">
        <v>0.139446147785</v>
      </c>
      <c r="P1875" s="10">
        <v>3403</v>
      </c>
      <c r="Q1875" s="10">
        <v>0</v>
      </c>
      <c r="R1875" s="10">
        <v>1.5490267581518451</v>
      </c>
      <c r="S1875" s="18">
        <v>1.5490267581518451</v>
      </c>
      <c r="T1875" s="13">
        <v>44199</v>
      </c>
      <c r="U1875" s="14">
        <v>2.1710441881329999E-2</v>
      </c>
      <c r="V1875" s="14">
        <v>2984</v>
      </c>
      <c r="W1875" s="14">
        <v>0</v>
      </c>
      <c r="X1875" s="14">
        <v>84.430948989137036</v>
      </c>
      <c r="Y1875" s="19">
        <f t="shared" si="59"/>
        <v>-0.84430948989137034</v>
      </c>
      <c r="Z1875" s="19">
        <v>-0.84430000000000005</v>
      </c>
      <c r="AA1875" t="s">
        <v>13532</v>
      </c>
      <c r="AB1875" s="121">
        <v>4</v>
      </c>
    </row>
    <row r="1876" spans="1:28" ht="20.25">
      <c r="A1876">
        <v>2370</v>
      </c>
      <c r="B1876" t="s">
        <v>1972</v>
      </c>
      <c r="C1876" t="s">
        <v>1973</v>
      </c>
      <c r="D1876" t="str">
        <f t="shared" si="58"/>
        <v>Bitcoin God GOD</v>
      </c>
      <c r="E1876" s="3" t="s">
        <v>8881</v>
      </c>
      <c r="F1876" s="3" t="s">
        <v>8883</v>
      </c>
      <c r="G1876" s="3" t="s">
        <v>8883</v>
      </c>
      <c r="H1876" s="4">
        <v>2122</v>
      </c>
      <c r="I1876" s="4">
        <v>0</v>
      </c>
      <c r="J1876" s="6">
        <v>43502</v>
      </c>
      <c r="K1876" s="7">
        <v>0.67432564400700001</v>
      </c>
      <c r="L1876" s="7">
        <v>2979</v>
      </c>
      <c r="M1876" s="7">
        <v>0</v>
      </c>
      <c r="N1876" s="9">
        <v>43580</v>
      </c>
      <c r="O1876" s="10">
        <v>39.971477113900001</v>
      </c>
      <c r="P1876" s="10">
        <v>2760</v>
      </c>
      <c r="Q1876" s="10">
        <v>0</v>
      </c>
      <c r="R1876" s="10">
        <v>59.276222799981589</v>
      </c>
      <c r="S1876" s="18">
        <v>59.276222799981589</v>
      </c>
      <c r="T1876" s="13">
        <v>43970</v>
      </c>
      <c r="U1876" s="14">
        <v>6.7889773767999997E-2</v>
      </c>
      <c r="V1876" s="14">
        <v>2665</v>
      </c>
      <c r="W1876" s="14">
        <v>0</v>
      </c>
      <c r="X1876" s="14">
        <v>99.830154453450533</v>
      </c>
      <c r="Y1876" s="19">
        <f t="shared" si="59"/>
        <v>-0.99830154453450537</v>
      </c>
      <c r="Z1876" s="19">
        <v>-0.99829999999999997</v>
      </c>
      <c r="AA1876" t="s">
        <v>13533</v>
      </c>
      <c r="AB1876" s="121">
        <v>4</v>
      </c>
    </row>
    <row r="1877" spans="1:28" ht="20.25">
      <c r="A1877">
        <v>5275</v>
      </c>
      <c r="B1877" t="s">
        <v>5480</v>
      </c>
      <c r="C1877" t="s">
        <v>5481</v>
      </c>
      <c r="D1877" t="str">
        <f t="shared" si="58"/>
        <v>PayProtocol PCI</v>
      </c>
      <c r="E1877" s="3" t="s">
        <v>8898</v>
      </c>
      <c r="F1877" s="3" t="s">
        <v>8883</v>
      </c>
      <c r="G1877" s="3" t="s">
        <v>8883</v>
      </c>
      <c r="H1877" s="4">
        <v>2123</v>
      </c>
      <c r="I1877" s="4">
        <v>0</v>
      </c>
      <c r="J1877" s="6">
        <v>43903</v>
      </c>
      <c r="K1877" s="7">
        <v>7.2438721249699994E-2</v>
      </c>
      <c r="L1877" s="7">
        <v>3325</v>
      </c>
      <c r="M1877" s="7">
        <v>0</v>
      </c>
      <c r="N1877" s="9">
        <v>44244</v>
      </c>
      <c r="O1877" s="10">
        <v>4.2034005499999996</v>
      </c>
      <c r="P1877" s="10">
        <v>3435</v>
      </c>
      <c r="Q1877" s="10">
        <v>0</v>
      </c>
      <c r="R1877" s="10">
        <v>58.026984428820363</v>
      </c>
      <c r="S1877" s="18">
        <v>58.026984428820363</v>
      </c>
      <c r="T1877" s="13">
        <v>44370</v>
      </c>
      <c r="U1877" s="14">
        <v>0.26358364000000001</v>
      </c>
      <c r="V1877" s="14">
        <v>3011</v>
      </c>
      <c r="W1877" s="14">
        <v>0</v>
      </c>
      <c r="X1877" s="14">
        <v>93.729276169029376</v>
      </c>
      <c r="Y1877" s="19">
        <f t="shared" si="59"/>
        <v>-0.93729276169029374</v>
      </c>
      <c r="Z1877" s="19">
        <v>-0.93730000000000002</v>
      </c>
      <c r="AA1877" t="s">
        <v>13534</v>
      </c>
      <c r="AB1877" s="121">
        <v>4</v>
      </c>
    </row>
    <row r="1878" spans="1:28" ht="20.25">
      <c r="A1878">
        <v>5154</v>
      </c>
      <c r="B1878" t="s">
        <v>5354</v>
      </c>
      <c r="C1878" t="s">
        <v>5355</v>
      </c>
      <c r="D1878" t="str">
        <f t="shared" si="58"/>
        <v>BKEX Token BKK</v>
      </c>
      <c r="E1878" s="3" t="s">
        <v>8898</v>
      </c>
      <c r="F1878" s="3" t="s">
        <v>8883</v>
      </c>
      <c r="G1878" s="3" t="s">
        <v>8883</v>
      </c>
      <c r="H1878" s="4">
        <v>2124</v>
      </c>
      <c r="I1878" s="4">
        <v>0</v>
      </c>
      <c r="J1878" s="6">
        <v>43903</v>
      </c>
      <c r="K1878" s="7">
        <v>6.07907185455E-2</v>
      </c>
      <c r="L1878" s="7">
        <v>3289</v>
      </c>
      <c r="M1878" s="7">
        <v>0</v>
      </c>
      <c r="N1878" s="9">
        <v>44545</v>
      </c>
      <c r="O1878" s="10">
        <v>0.91215038052281139</v>
      </c>
      <c r="P1878" s="10">
        <v>3393</v>
      </c>
      <c r="Q1878" s="10">
        <v>0</v>
      </c>
      <c r="R1878" s="10">
        <v>15.00476392362585</v>
      </c>
      <c r="S1878" s="18">
        <v>15.00476392362585</v>
      </c>
      <c r="T1878" s="13">
        <v>44582</v>
      </c>
      <c r="U1878" s="14">
        <v>0.16090370121349939</v>
      </c>
      <c r="V1878" s="14">
        <v>2975</v>
      </c>
      <c r="W1878" s="14">
        <v>0</v>
      </c>
      <c r="X1878" s="14">
        <v>82.359958988201569</v>
      </c>
      <c r="Y1878" s="19">
        <f t="shared" si="59"/>
        <v>-0.82359958988201565</v>
      </c>
      <c r="Z1878" s="19">
        <v>-0.8236</v>
      </c>
      <c r="AA1878" t="s">
        <v>13535</v>
      </c>
      <c r="AB1878" s="121">
        <v>4</v>
      </c>
    </row>
    <row r="1879" spans="1:28" ht="20.25">
      <c r="A1879">
        <v>3996</v>
      </c>
      <c r="B1879" t="s">
        <v>4379</v>
      </c>
      <c r="C1879" t="s">
        <v>4380</v>
      </c>
      <c r="D1879" t="str">
        <f t="shared" si="58"/>
        <v>IOU IOUX</v>
      </c>
      <c r="E1879" s="3" t="s">
        <v>8887</v>
      </c>
      <c r="F1879" s="3" t="s">
        <v>8883</v>
      </c>
      <c r="G1879" s="3" t="s">
        <v>8883</v>
      </c>
      <c r="H1879" s="4">
        <v>2125</v>
      </c>
      <c r="I1879" s="4">
        <v>0</v>
      </c>
      <c r="J1879" s="6">
        <v>43832</v>
      </c>
      <c r="K1879" s="7">
        <v>1.7301909262399998E-2</v>
      </c>
      <c r="L1879" s="7">
        <v>3102</v>
      </c>
      <c r="M1879" s="7">
        <v>0</v>
      </c>
      <c r="N1879" s="9">
        <v>43844</v>
      </c>
      <c r="O1879" s="10">
        <v>1.23908818778</v>
      </c>
      <c r="P1879" s="10">
        <v>3128</v>
      </c>
      <c r="Q1879" s="10">
        <v>0</v>
      </c>
      <c r="R1879" s="10">
        <v>71.615691019299817</v>
      </c>
      <c r="S1879" s="18">
        <v>71.615691019299817</v>
      </c>
      <c r="T1879" s="13">
        <v>44041</v>
      </c>
      <c r="U1879" s="14">
        <v>2E-3</v>
      </c>
      <c r="V1879" s="14">
        <v>2788</v>
      </c>
      <c r="W1879" s="14">
        <v>0</v>
      </c>
      <c r="X1879" s="14">
        <v>99.838590988137554</v>
      </c>
      <c r="Y1879" s="19">
        <f t="shared" si="59"/>
        <v>-0.99838590988137554</v>
      </c>
      <c r="Z1879" s="19">
        <v>-0.99839999999999995</v>
      </c>
      <c r="AA1879" t="s">
        <v>13536</v>
      </c>
      <c r="AB1879" s="121">
        <v>4</v>
      </c>
    </row>
    <row r="1880" spans="1:28" ht="20.25">
      <c r="A1880">
        <v>4441</v>
      </c>
      <c r="B1880" t="s">
        <v>4809</v>
      </c>
      <c r="C1880" t="s">
        <v>4810</v>
      </c>
      <c r="D1880" t="str">
        <f t="shared" si="58"/>
        <v>Vectorspace AI VXV</v>
      </c>
      <c r="E1880" s="3" t="s">
        <v>1772</v>
      </c>
      <c r="F1880" s="3" t="s">
        <v>8883</v>
      </c>
      <c r="G1880" s="3" t="s">
        <v>8883</v>
      </c>
      <c r="H1880" s="4">
        <v>2126</v>
      </c>
      <c r="I1880" s="4">
        <v>0</v>
      </c>
      <c r="J1880" s="6">
        <v>43804</v>
      </c>
      <c r="K1880" s="7">
        <v>2.5061196716399999E-2</v>
      </c>
      <c r="L1880" s="7">
        <v>2231</v>
      </c>
      <c r="M1880" s="7">
        <v>0</v>
      </c>
      <c r="N1880" s="9">
        <v>44516</v>
      </c>
      <c r="O1880" s="10">
        <v>35.926551015246638</v>
      </c>
      <c r="P1880" s="10">
        <v>3230</v>
      </c>
      <c r="Q1880" s="10">
        <v>0</v>
      </c>
      <c r="R1880" s="10">
        <v>1433.55289142024</v>
      </c>
      <c r="S1880" s="18">
        <v>1433.55289142024</v>
      </c>
      <c r="T1880" s="13">
        <v>44633</v>
      </c>
      <c r="U1880" s="14">
        <v>1.2791795203490011</v>
      </c>
      <c r="V1880" s="14">
        <v>329</v>
      </c>
      <c r="W1880" s="14">
        <v>53746706.030000001</v>
      </c>
      <c r="X1880" s="14">
        <v>96.43945916265065</v>
      </c>
      <c r="Y1880" s="19">
        <f t="shared" si="59"/>
        <v>-0.96439459162650654</v>
      </c>
      <c r="Z1880" s="19">
        <v>-0.96440000000000003</v>
      </c>
      <c r="AA1880" t="s">
        <v>13537</v>
      </c>
      <c r="AB1880" s="121">
        <v>4</v>
      </c>
    </row>
    <row r="1881" spans="1:28" ht="20.25">
      <c r="A1881">
        <v>4133</v>
      </c>
      <c r="B1881" t="s">
        <v>4552</v>
      </c>
      <c r="C1881" t="s">
        <v>4553</v>
      </c>
      <c r="D1881" t="str">
        <f t="shared" si="58"/>
        <v>YottaChain YTA</v>
      </c>
      <c r="E1881" s="3" t="s">
        <v>8884</v>
      </c>
      <c r="F1881" s="3" t="s">
        <v>8883</v>
      </c>
      <c r="G1881" s="3" t="s">
        <v>8883</v>
      </c>
      <c r="H1881" s="4">
        <v>2127</v>
      </c>
      <c r="I1881" s="4">
        <v>0</v>
      </c>
      <c r="J1881" s="6">
        <v>43751</v>
      </c>
      <c r="K1881" s="7">
        <v>7.1664431192799999E-2</v>
      </c>
      <c r="L1881" s="7">
        <v>3127</v>
      </c>
      <c r="M1881" s="7">
        <v>0</v>
      </c>
      <c r="N1881" s="9">
        <v>43775</v>
      </c>
      <c r="O1881" s="10">
        <v>0.118088500379</v>
      </c>
      <c r="P1881" s="10">
        <v>3172</v>
      </c>
      <c r="Q1881" s="10">
        <v>0</v>
      </c>
      <c r="R1881" s="10">
        <v>1.6477979161141261</v>
      </c>
      <c r="S1881" s="18">
        <v>1.6477979161141261</v>
      </c>
      <c r="T1881" s="13">
        <v>44444</v>
      </c>
      <c r="U1881" s="14">
        <v>1.2153716849660001E-2</v>
      </c>
      <c r="V1881" s="14">
        <v>2813</v>
      </c>
      <c r="W1881" s="14">
        <v>0</v>
      </c>
      <c r="X1881" s="14">
        <v>89.707959021705605</v>
      </c>
      <c r="Y1881" s="19">
        <f t="shared" si="59"/>
        <v>-0.89707959021705608</v>
      </c>
      <c r="Z1881" s="19">
        <v>-0.89710000000000001</v>
      </c>
      <c r="AA1881" t="s">
        <v>13538</v>
      </c>
      <c r="AB1881" s="121">
        <v>4</v>
      </c>
    </row>
    <row r="1882" spans="1:28" ht="20.25">
      <c r="A1882">
        <v>5159</v>
      </c>
      <c r="B1882" t="s">
        <v>5363</v>
      </c>
      <c r="C1882" t="s">
        <v>5364</v>
      </c>
      <c r="D1882" t="str">
        <f t="shared" si="58"/>
        <v>Waves Enterprise WEST</v>
      </c>
      <c r="E1882" s="3" t="s">
        <v>8884</v>
      </c>
      <c r="F1882" s="3" t="s">
        <v>8883</v>
      </c>
      <c r="G1882" s="3" t="s">
        <v>8883</v>
      </c>
      <c r="H1882" s="4">
        <v>2128</v>
      </c>
      <c r="I1882" s="4">
        <v>0</v>
      </c>
      <c r="J1882" s="6">
        <v>43894</v>
      </c>
      <c r="K1882" s="7">
        <v>2.9974573107999999E-2</v>
      </c>
      <c r="L1882" s="7">
        <v>2378</v>
      </c>
      <c r="M1882" s="7">
        <v>0</v>
      </c>
      <c r="N1882" s="9">
        <v>44387</v>
      </c>
      <c r="O1882" s="10">
        <v>0.89255989999999996</v>
      </c>
      <c r="P1882" s="10">
        <v>1200</v>
      </c>
      <c r="Q1882" s="10">
        <v>13148659.68</v>
      </c>
      <c r="R1882" s="10">
        <v>29.777234751069141</v>
      </c>
      <c r="S1882" s="18">
        <v>29.777234751069141</v>
      </c>
      <c r="T1882" s="13">
        <v>44616</v>
      </c>
      <c r="U1882" s="14">
        <v>0.13723713842873361</v>
      </c>
      <c r="V1882" s="14">
        <v>725</v>
      </c>
      <c r="W1882" s="14">
        <v>6087490.71</v>
      </c>
      <c r="X1882" s="14">
        <v>84.624321748183661</v>
      </c>
      <c r="Y1882" s="19">
        <f t="shared" si="59"/>
        <v>-0.84624321748183662</v>
      </c>
      <c r="Z1882" s="19">
        <v>-0.84619999999999995</v>
      </c>
      <c r="AA1882" t="s">
        <v>13539</v>
      </c>
      <c r="AB1882" s="121">
        <v>4</v>
      </c>
    </row>
    <row r="1883" spans="1:28" ht="20.25">
      <c r="A1883">
        <v>3217</v>
      </c>
      <c r="B1883" t="s">
        <v>3209</v>
      </c>
      <c r="C1883" t="s">
        <v>1793</v>
      </c>
      <c r="D1883" t="str">
        <f t="shared" si="58"/>
        <v>Ontology Gas ONG</v>
      </c>
      <c r="E1883" s="3" t="s">
        <v>8884</v>
      </c>
      <c r="F1883" s="3" t="s">
        <v>8883</v>
      </c>
      <c r="G1883" s="3" t="s">
        <v>8883</v>
      </c>
      <c r="H1883" s="4">
        <v>2129</v>
      </c>
      <c r="I1883" s="4">
        <v>0</v>
      </c>
      <c r="J1883" s="6">
        <v>43336</v>
      </c>
      <c r="K1883" s="7">
        <v>0.33169100000000001</v>
      </c>
      <c r="L1883" s="7">
        <v>3031</v>
      </c>
      <c r="M1883" s="7">
        <v>0</v>
      </c>
      <c r="N1883" s="9">
        <v>43371</v>
      </c>
      <c r="O1883" s="10">
        <v>4.5925399999999996</v>
      </c>
      <c r="P1883" s="10">
        <v>2908</v>
      </c>
      <c r="Q1883" s="10">
        <v>0</v>
      </c>
      <c r="R1883" s="10">
        <v>13.84583844602356</v>
      </c>
      <c r="S1883" s="18">
        <v>13.84583844602356</v>
      </c>
      <c r="T1883" s="13">
        <v>43903</v>
      </c>
      <c r="U1883" s="14">
        <v>3.9338141596900002E-2</v>
      </c>
      <c r="V1883" s="14">
        <v>2717</v>
      </c>
      <c r="W1883" s="14">
        <v>0</v>
      </c>
      <c r="X1883" s="14">
        <v>99.143433881971617</v>
      </c>
      <c r="Y1883" s="19">
        <f t="shared" si="59"/>
        <v>-0.99143433881971621</v>
      </c>
      <c r="Z1883" s="19">
        <v>-0.99139999999999995</v>
      </c>
      <c r="AA1883" t="s">
        <v>13540</v>
      </c>
      <c r="AB1883" s="121">
        <v>4</v>
      </c>
    </row>
    <row r="1884" spans="1:28" ht="20.25">
      <c r="A1884">
        <v>5179</v>
      </c>
      <c r="B1884" t="s">
        <v>5385</v>
      </c>
      <c r="C1884" t="s">
        <v>5386</v>
      </c>
      <c r="D1884" t="str">
        <f t="shared" si="58"/>
        <v>Celeum CLX</v>
      </c>
      <c r="E1884" s="3" t="s">
        <v>8887</v>
      </c>
      <c r="F1884" s="3" t="s">
        <v>8883</v>
      </c>
      <c r="G1884" s="3" t="s">
        <v>8883</v>
      </c>
      <c r="H1884" s="4">
        <v>2130</v>
      </c>
      <c r="I1884" s="4">
        <v>0</v>
      </c>
      <c r="J1884" s="6">
        <v>43888</v>
      </c>
      <c r="K1884" s="7">
        <v>2.2787600760199998E-2</v>
      </c>
      <c r="L1884" s="7">
        <v>2659</v>
      </c>
      <c r="M1884" s="7">
        <v>0</v>
      </c>
      <c r="N1884" s="9">
        <v>43896</v>
      </c>
      <c r="O1884" s="10">
        <v>0.11264851490199999</v>
      </c>
      <c r="P1884" s="10">
        <v>3404</v>
      </c>
      <c r="Q1884" s="10">
        <v>0</v>
      </c>
      <c r="R1884" s="10">
        <v>4.9434126956773712</v>
      </c>
      <c r="S1884" s="18">
        <v>4.9434126956773712</v>
      </c>
      <c r="T1884" s="13">
        <v>44151</v>
      </c>
      <c r="U1884" s="14">
        <v>1.3085000000000001E-4</v>
      </c>
      <c r="V1884" s="14">
        <v>1679</v>
      </c>
      <c r="W1884" s="14">
        <v>134666.77601119</v>
      </c>
      <c r="X1884" s="14">
        <v>99.883842232528465</v>
      </c>
      <c r="Y1884" s="19">
        <f t="shared" si="59"/>
        <v>-0.99883842232528464</v>
      </c>
      <c r="Z1884" s="19">
        <v>-0.99880000000000002</v>
      </c>
      <c r="AA1884" t="s">
        <v>13541</v>
      </c>
      <c r="AB1884" s="121">
        <v>4</v>
      </c>
    </row>
    <row r="1885" spans="1:28" ht="20.25">
      <c r="A1885">
        <v>4361</v>
      </c>
      <c r="B1885" t="s">
        <v>4780</v>
      </c>
      <c r="C1885" t="s">
        <v>4781</v>
      </c>
      <c r="D1885" t="str">
        <f t="shared" si="58"/>
        <v>Bitpanda Ecosystem Token BEST</v>
      </c>
      <c r="E1885" s="3" t="s">
        <v>8887</v>
      </c>
      <c r="F1885" s="3" t="s">
        <v>8883</v>
      </c>
      <c r="G1885" s="3" t="s">
        <v>8883</v>
      </c>
      <c r="H1885" s="4">
        <v>2131</v>
      </c>
      <c r="I1885" s="4">
        <v>0</v>
      </c>
      <c r="J1885" s="6">
        <v>43903</v>
      </c>
      <c r="K1885" s="7">
        <v>4.5485357226099997E-2</v>
      </c>
      <c r="L1885" s="7">
        <v>2181</v>
      </c>
      <c r="M1885" s="7">
        <v>0</v>
      </c>
      <c r="N1885" s="9">
        <v>44307</v>
      </c>
      <c r="O1885" s="10">
        <v>3.10603563</v>
      </c>
      <c r="P1885" s="10">
        <v>144</v>
      </c>
      <c r="Q1885" s="10">
        <v>1236069312.96</v>
      </c>
      <c r="R1885" s="10">
        <v>68.286495246380582</v>
      </c>
      <c r="S1885" s="18">
        <v>68.286495246380582</v>
      </c>
      <c r="T1885" s="13">
        <v>44397</v>
      </c>
      <c r="U1885" s="14">
        <v>0.59276969999999995</v>
      </c>
      <c r="V1885" s="14">
        <v>147</v>
      </c>
      <c r="W1885" s="14">
        <v>254286349</v>
      </c>
      <c r="X1885" s="14">
        <v>80.915553760083554</v>
      </c>
      <c r="Y1885" s="19">
        <f t="shared" si="59"/>
        <v>-0.80915553760083558</v>
      </c>
      <c r="Z1885" s="19">
        <v>-0.80920000000000003</v>
      </c>
      <c r="AA1885" t="s">
        <v>13542</v>
      </c>
      <c r="AB1885" s="121">
        <v>4</v>
      </c>
    </row>
    <row r="1886" spans="1:28" ht="20.25">
      <c r="A1886">
        <v>5168</v>
      </c>
      <c r="B1886" t="s">
        <v>5371</v>
      </c>
      <c r="C1886" t="s">
        <v>4948</v>
      </c>
      <c r="D1886" t="str">
        <f t="shared" si="58"/>
        <v>Bitcoin Classic BXC</v>
      </c>
      <c r="E1886" s="3" t="s">
        <v>8881</v>
      </c>
      <c r="F1886" s="3" t="s">
        <v>8887</v>
      </c>
      <c r="G1886" s="3" t="s">
        <v>8883</v>
      </c>
      <c r="H1886" s="4">
        <v>2132</v>
      </c>
      <c r="I1886" s="4">
        <v>0</v>
      </c>
      <c r="J1886" s="6">
        <v>44084</v>
      </c>
      <c r="K1886" s="7">
        <v>6.3130537775800003E-3</v>
      </c>
      <c r="L1886" s="7">
        <v>2080</v>
      </c>
      <c r="M1886" s="7">
        <v>3788.7630221621171</v>
      </c>
      <c r="N1886" s="9">
        <v>44336</v>
      </c>
      <c r="O1886" s="10">
        <v>0.73068607278486997</v>
      </c>
      <c r="P1886" s="10">
        <v>2194</v>
      </c>
      <c r="Q1886" s="10">
        <v>438519.37127603393</v>
      </c>
      <c r="R1886" s="10">
        <v>115.7420954308686</v>
      </c>
      <c r="S1886" s="18">
        <v>115.7420954308686</v>
      </c>
      <c r="T1886" s="13">
        <v>44662</v>
      </c>
      <c r="U1886" s="14">
        <v>3.4384054154112671E-2</v>
      </c>
      <c r="V1886" s="14">
        <v>2081</v>
      </c>
      <c r="W1886" s="14">
        <v>20635.501853915732</v>
      </c>
      <c r="X1886" s="14">
        <v>95.294278153809003</v>
      </c>
      <c r="Y1886" s="19">
        <f t="shared" si="59"/>
        <v>-0.95294278153808998</v>
      </c>
      <c r="Z1886" s="19">
        <v>-0.95289999999999997</v>
      </c>
      <c r="AA1886" t="s">
        <v>13543</v>
      </c>
      <c r="AB1886" s="121">
        <v>4</v>
      </c>
    </row>
    <row r="1887" spans="1:28" ht="20.25">
      <c r="A1887">
        <v>4984</v>
      </c>
      <c r="B1887" t="s">
        <v>5186</v>
      </c>
      <c r="C1887" t="s">
        <v>5187</v>
      </c>
      <c r="D1887" t="str">
        <f t="shared" si="58"/>
        <v>MACH Project MACH</v>
      </c>
      <c r="E1887" s="3" t="s">
        <v>8887</v>
      </c>
      <c r="F1887" s="3" t="s">
        <v>8883</v>
      </c>
      <c r="G1887" s="3" t="s">
        <v>8883</v>
      </c>
      <c r="H1887" s="4">
        <v>2133</v>
      </c>
      <c r="I1887" s="4">
        <v>0</v>
      </c>
      <c r="J1887" s="6">
        <v>44031</v>
      </c>
      <c r="K1887" s="7">
        <v>7.9699657418000006E-3</v>
      </c>
      <c r="L1887" s="7">
        <v>3250</v>
      </c>
      <c r="M1887" s="7">
        <v>0</v>
      </c>
      <c r="N1887" s="9">
        <v>44134</v>
      </c>
      <c r="O1887" s="10">
        <v>8.5442530000000003E-2</v>
      </c>
      <c r="P1887" s="10">
        <v>3339</v>
      </c>
      <c r="Q1887" s="10">
        <v>0</v>
      </c>
      <c r="R1887" s="10">
        <v>10.720564274433499</v>
      </c>
      <c r="S1887" s="18">
        <v>10.720564274433499</v>
      </c>
      <c r="T1887" s="13">
        <v>44378</v>
      </c>
      <c r="U1887" s="14">
        <v>3.4426999999999999E-3</v>
      </c>
      <c r="V1887" s="14">
        <v>2936</v>
      </c>
      <c r="W1887" s="14">
        <v>0</v>
      </c>
      <c r="X1887" s="14">
        <v>95.970741971240784</v>
      </c>
      <c r="Y1887" s="19">
        <f t="shared" si="59"/>
        <v>-0.95970741971240781</v>
      </c>
      <c r="Z1887" s="19">
        <v>-0.9597</v>
      </c>
      <c r="AA1887" t="s">
        <v>13544</v>
      </c>
      <c r="AB1887" s="121">
        <v>4</v>
      </c>
    </row>
    <row r="1888" spans="1:28" ht="20.25">
      <c r="A1888">
        <v>2266</v>
      </c>
      <c r="B1888" t="s">
        <v>1829</v>
      </c>
      <c r="C1888" t="s">
        <v>1822</v>
      </c>
      <c r="D1888" t="str">
        <f t="shared" si="58"/>
        <v>COMSA [XEM] CMS</v>
      </c>
      <c r="E1888" s="3" t="s">
        <v>8893</v>
      </c>
      <c r="F1888" s="3" t="s">
        <v>8883</v>
      </c>
      <c r="G1888" s="3" t="s">
        <v>8883</v>
      </c>
      <c r="H1888" s="4">
        <v>2134</v>
      </c>
      <c r="I1888" s="4">
        <v>0</v>
      </c>
      <c r="J1888" s="6">
        <v>43499</v>
      </c>
      <c r="K1888" s="7">
        <v>2.8780264961200001E-2</v>
      </c>
      <c r="L1888" s="7">
        <v>2972</v>
      </c>
      <c r="M1888" s="7">
        <v>0</v>
      </c>
      <c r="N1888" s="9">
        <v>43629</v>
      </c>
      <c r="O1888" s="10">
        <v>0.20771126128100001</v>
      </c>
      <c r="P1888" s="10">
        <v>2751</v>
      </c>
      <c r="Q1888" s="10">
        <v>0</v>
      </c>
      <c r="R1888" s="10">
        <v>7.2171420784702676</v>
      </c>
      <c r="S1888" s="18">
        <v>7.2171420784702676</v>
      </c>
      <c r="T1888" s="13">
        <v>43930</v>
      </c>
      <c r="U1888" s="14">
        <v>4.4676098285999999E-2</v>
      </c>
      <c r="V1888" s="14">
        <v>2658</v>
      </c>
      <c r="W1888" s="14">
        <v>0</v>
      </c>
      <c r="X1888" s="14">
        <v>78.491248856478506</v>
      </c>
      <c r="Y1888" s="19">
        <f t="shared" si="59"/>
        <v>-0.78491248856478502</v>
      </c>
      <c r="Z1888" s="19">
        <v>-0.78490000000000004</v>
      </c>
      <c r="AA1888" t="s">
        <v>13545</v>
      </c>
      <c r="AB1888" s="121">
        <v>4</v>
      </c>
    </row>
    <row r="1889" spans="1:28" ht="20.25">
      <c r="A1889">
        <v>4404</v>
      </c>
      <c r="B1889" t="s">
        <v>4797</v>
      </c>
      <c r="C1889" t="s">
        <v>4798</v>
      </c>
      <c r="D1889" t="str">
        <f t="shared" si="58"/>
        <v>Korbot KBOT</v>
      </c>
      <c r="E1889" s="3" t="s">
        <v>8887</v>
      </c>
      <c r="F1889" s="3" t="s">
        <v>8883</v>
      </c>
      <c r="G1889" s="3" t="s">
        <v>8883</v>
      </c>
      <c r="H1889" s="4">
        <v>2135</v>
      </c>
      <c r="I1889" s="4">
        <v>0</v>
      </c>
      <c r="J1889" s="6">
        <v>44031</v>
      </c>
      <c r="K1889" s="7">
        <v>2.4794065329399998E-3</v>
      </c>
      <c r="L1889" s="7">
        <v>3164</v>
      </c>
      <c r="M1889" s="7">
        <v>0</v>
      </c>
      <c r="N1889" s="9">
        <v>44241</v>
      </c>
      <c r="O1889" s="10">
        <v>0.13058685832003</v>
      </c>
      <c r="P1889" s="10">
        <v>3227</v>
      </c>
      <c r="Q1889" s="10">
        <v>0</v>
      </c>
      <c r="R1889" s="10">
        <v>52.668594917826702</v>
      </c>
      <c r="S1889" s="18">
        <v>52.668594917826702</v>
      </c>
      <c r="T1889" s="13">
        <v>44479</v>
      </c>
      <c r="U1889" s="14">
        <v>6.6857181721600004E-2</v>
      </c>
      <c r="V1889" s="14">
        <v>2850</v>
      </c>
      <c r="W1889" s="14">
        <v>0</v>
      </c>
      <c r="X1889" s="14">
        <v>48.80251919549768</v>
      </c>
      <c r="Y1889" s="19">
        <f t="shared" si="59"/>
        <v>-0.48802519195497679</v>
      </c>
      <c r="Z1889" s="19">
        <v>-0.48799999999999999</v>
      </c>
      <c r="AA1889" t="s">
        <v>13546</v>
      </c>
      <c r="AB1889" s="121">
        <v>4</v>
      </c>
    </row>
    <row r="1890" spans="1:28" ht="20.25">
      <c r="A1890">
        <v>4262</v>
      </c>
      <c r="B1890" t="s">
        <v>4708</v>
      </c>
      <c r="C1890" t="s">
        <v>4709</v>
      </c>
      <c r="D1890" t="str">
        <f t="shared" si="58"/>
        <v>UltrAlpha UAT</v>
      </c>
      <c r="E1890" s="3" t="s">
        <v>8887</v>
      </c>
      <c r="F1890" s="3" t="s">
        <v>8883</v>
      </c>
      <c r="G1890" s="3" t="s">
        <v>8883</v>
      </c>
      <c r="H1890" s="4">
        <v>2136</v>
      </c>
      <c r="I1890" s="4">
        <v>0</v>
      </c>
      <c r="J1890" s="6">
        <v>44199</v>
      </c>
      <c r="K1890" s="7">
        <v>8.4141000000000007E-3</v>
      </c>
      <c r="L1890" s="7">
        <v>3150</v>
      </c>
      <c r="M1890" s="7">
        <v>0</v>
      </c>
      <c r="N1890" s="9">
        <v>44255</v>
      </c>
      <c r="O1890" s="10">
        <v>0.17392405</v>
      </c>
      <c r="P1890" s="10">
        <v>3207</v>
      </c>
      <c r="Q1890" s="10">
        <v>0</v>
      </c>
      <c r="R1890" s="10">
        <v>20.670547057914689</v>
      </c>
      <c r="S1890" s="18">
        <v>20.670547057914689</v>
      </c>
      <c r="T1890" s="13">
        <v>44678</v>
      </c>
      <c r="U1890" s="14">
        <v>5.4700735577703974E-3</v>
      </c>
      <c r="V1890" s="14">
        <v>2836</v>
      </c>
      <c r="W1890" s="14">
        <v>0</v>
      </c>
      <c r="X1890" s="14">
        <v>96.854906749371111</v>
      </c>
      <c r="Y1890" s="19">
        <f t="shared" si="59"/>
        <v>-0.96854906749371106</v>
      </c>
      <c r="Z1890" s="19">
        <v>-0.96850000000000003</v>
      </c>
      <c r="AA1890" t="s">
        <v>13547</v>
      </c>
      <c r="AB1890" s="121">
        <v>4</v>
      </c>
    </row>
    <row r="1891" spans="1:28" ht="20.25">
      <c r="A1891">
        <v>2262</v>
      </c>
      <c r="B1891" t="s">
        <v>1821</v>
      </c>
      <c r="C1891" t="s">
        <v>1822</v>
      </c>
      <c r="D1891" t="str">
        <f t="shared" si="58"/>
        <v>COMSA [ETH] CMS</v>
      </c>
      <c r="E1891" s="3" t="s">
        <v>8893</v>
      </c>
      <c r="F1891" s="3" t="s">
        <v>8883</v>
      </c>
      <c r="G1891" s="3" t="s">
        <v>8883</v>
      </c>
      <c r="H1891" s="4">
        <v>2138</v>
      </c>
      <c r="I1891" s="4">
        <v>0</v>
      </c>
      <c r="J1891" s="6">
        <v>43500</v>
      </c>
      <c r="K1891" s="7">
        <v>3.08280997476E-2</v>
      </c>
      <c r="L1891" s="7">
        <v>2971</v>
      </c>
      <c r="M1891" s="7">
        <v>0</v>
      </c>
      <c r="N1891" s="9">
        <v>43629</v>
      </c>
      <c r="O1891" s="10">
        <v>0.22170030986200001</v>
      </c>
      <c r="P1891" s="10">
        <v>2750</v>
      </c>
      <c r="Q1891" s="10">
        <v>0</v>
      </c>
      <c r="R1891" s="10">
        <v>7.1915009902373113</v>
      </c>
      <c r="S1891" s="18">
        <v>7.1915009902373113</v>
      </c>
      <c r="T1891" s="13">
        <v>44097</v>
      </c>
      <c r="U1891" s="14">
        <v>3.5326018194249999E-2</v>
      </c>
      <c r="V1891" s="14">
        <v>2657</v>
      </c>
      <c r="W1891" s="14">
        <v>0</v>
      </c>
      <c r="X1891" s="14">
        <v>84.065868822538363</v>
      </c>
      <c r="Y1891" s="19">
        <f t="shared" si="59"/>
        <v>-0.84065868822538359</v>
      </c>
      <c r="Z1891" s="19">
        <v>-0.8407</v>
      </c>
      <c r="AA1891" t="s">
        <v>13548</v>
      </c>
      <c r="AB1891" s="121">
        <v>4</v>
      </c>
    </row>
    <row r="1892" spans="1:28" ht="20.25">
      <c r="A1892">
        <v>4136</v>
      </c>
      <c r="B1892" t="s">
        <v>4556</v>
      </c>
      <c r="C1892" t="s">
        <v>4557</v>
      </c>
      <c r="D1892" t="str">
        <f t="shared" si="58"/>
        <v>Veles VLS</v>
      </c>
      <c r="E1892" s="3" t="s">
        <v>8884</v>
      </c>
      <c r="F1892" s="3" t="s">
        <v>8883</v>
      </c>
      <c r="G1892" s="3" t="s">
        <v>8883</v>
      </c>
      <c r="H1892" s="4">
        <v>2139</v>
      </c>
      <c r="I1892" s="4">
        <v>0</v>
      </c>
      <c r="J1892" s="6">
        <v>44142</v>
      </c>
      <c r="K1892" s="7">
        <v>5.6317199999999998E-3</v>
      </c>
      <c r="L1892" s="7">
        <v>1701</v>
      </c>
      <c r="M1892" s="7">
        <v>60622.751526849999</v>
      </c>
      <c r="N1892" s="9">
        <v>44330</v>
      </c>
      <c r="O1892" s="10">
        <v>0.44293586000000001</v>
      </c>
      <c r="P1892" s="10">
        <v>2201</v>
      </c>
      <c r="Q1892" s="10">
        <v>425728.76</v>
      </c>
      <c r="R1892" s="10">
        <v>78.650192126028998</v>
      </c>
      <c r="S1892" s="18">
        <v>78.650192126028998</v>
      </c>
      <c r="T1892" s="13">
        <v>44682</v>
      </c>
      <c r="U1892" s="14">
        <v>7.5586067168587744E-3</v>
      </c>
      <c r="V1892" s="14">
        <v>2205</v>
      </c>
      <c r="W1892" s="14">
        <v>9924.8799999999992</v>
      </c>
      <c r="X1892" s="14">
        <v>98.293521161989744</v>
      </c>
      <c r="Y1892" s="19">
        <f t="shared" si="59"/>
        <v>-0.9829352116198975</v>
      </c>
      <c r="Z1892" s="19">
        <v>-0.9829</v>
      </c>
      <c r="AA1892" t="s">
        <v>13549</v>
      </c>
      <c r="AB1892" s="121">
        <v>4</v>
      </c>
    </row>
    <row r="1893" spans="1:28" ht="20.25">
      <c r="A1893">
        <v>4920</v>
      </c>
      <c r="B1893" t="s">
        <v>5130</v>
      </c>
      <c r="C1893" t="s">
        <v>5131</v>
      </c>
      <c r="D1893" t="str">
        <f t="shared" si="58"/>
        <v>Aerotoken AET</v>
      </c>
      <c r="E1893" s="3" t="s">
        <v>8887</v>
      </c>
      <c r="F1893" s="3" t="s">
        <v>8883</v>
      </c>
      <c r="G1893" s="3" t="s">
        <v>8883</v>
      </c>
      <c r="H1893" s="4">
        <v>2140</v>
      </c>
      <c r="I1893" s="4">
        <v>0</v>
      </c>
      <c r="J1893" s="6">
        <v>43796</v>
      </c>
      <c r="K1893" s="7">
        <v>0.151238587196</v>
      </c>
      <c r="L1893" s="7">
        <v>3238</v>
      </c>
      <c r="M1893" s="7">
        <v>0</v>
      </c>
      <c r="N1893" s="9">
        <v>43808</v>
      </c>
      <c r="O1893" s="10">
        <v>0.439984994179</v>
      </c>
      <c r="P1893" s="10">
        <v>3324</v>
      </c>
      <c r="Q1893" s="10">
        <v>0</v>
      </c>
      <c r="R1893" s="10">
        <v>2.909211216108456</v>
      </c>
      <c r="S1893" s="18">
        <v>2.909211216108456</v>
      </c>
      <c r="T1893" s="13">
        <v>44084</v>
      </c>
      <c r="U1893" s="14">
        <v>8.5266362681899995E-4</v>
      </c>
      <c r="V1893" s="14">
        <v>2924</v>
      </c>
      <c r="W1893" s="14">
        <v>0</v>
      </c>
      <c r="X1893" s="14">
        <v>99.806206202916059</v>
      </c>
      <c r="Y1893" s="19">
        <f t="shared" si="59"/>
        <v>-0.99806206202916059</v>
      </c>
      <c r="Z1893" s="19">
        <v>-0.99809999999999999</v>
      </c>
      <c r="AA1893" t="s">
        <v>13550</v>
      </c>
      <c r="AB1893" s="121">
        <v>4</v>
      </c>
    </row>
    <row r="1894" spans="1:28" ht="20.25">
      <c r="A1894">
        <v>4212</v>
      </c>
      <c r="B1894" t="s">
        <v>4646</v>
      </c>
      <c r="C1894" t="s">
        <v>4077</v>
      </c>
      <c r="D1894" t="str">
        <f t="shared" si="58"/>
        <v>LinkToken LTK</v>
      </c>
      <c r="E1894" s="3" t="s">
        <v>8887</v>
      </c>
      <c r="F1894" s="3" t="s">
        <v>8883</v>
      </c>
      <c r="G1894" s="3" t="s">
        <v>8883</v>
      </c>
      <c r="H1894" s="4">
        <v>2141</v>
      </c>
      <c r="I1894" s="4">
        <v>0</v>
      </c>
      <c r="J1894" s="6">
        <v>43679</v>
      </c>
      <c r="K1894" s="7">
        <v>7.7517446437600002E-2</v>
      </c>
      <c r="L1894" s="7">
        <v>3139</v>
      </c>
      <c r="M1894" s="7">
        <v>0</v>
      </c>
      <c r="N1894" s="9">
        <v>43680</v>
      </c>
      <c r="O1894" s="10">
        <v>7.9724431984300001E-2</v>
      </c>
      <c r="P1894" s="10">
        <v>3187</v>
      </c>
      <c r="Q1894" s="10">
        <v>0</v>
      </c>
      <c r="R1894" s="10">
        <v>1.02847082364196</v>
      </c>
      <c r="S1894" s="18">
        <v>1.02847082364196</v>
      </c>
      <c r="T1894" s="13">
        <v>44537</v>
      </c>
      <c r="U1894" s="14">
        <v>1.200673469302401E-3</v>
      </c>
      <c r="V1894" s="14">
        <v>2825</v>
      </c>
      <c r="W1894" s="14">
        <v>0</v>
      </c>
      <c r="X1894" s="14">
        <v>98.493970493839527</v>
      </c>
      <c r="Y1894" s="19">
        <f t="shared" si="59"/>
        <v>-0.98493970493839522</v>
      </c>
      <c r="Z1894" s="19">
        <v>-0.9849</v>
      </c>
      <c r="AA1894" t="s">
        <v>13551</v>
      </c>
      <c r="AB1894" s="121">
        <v>4</v>
      </c>
    </row>
    <row r="1895" spans="1:28" ht="20.25">
      <c r="A1895">
        <v>5259</v>
      </c>
      <c r="B1895" t="s">
        <v>5457</v>
      </c>
      <c r="C1895" t="s">
        <v>5458</v>
      </c>
      <c r="D1895" t="str">
        <f t="shared" si="58"/>
        <v>Emrals EMRALS</v>
      </c>
      <c r="E1895" s="3" t="s">
        <v>8887</v>
      </c>
      <c r="F1895" s="3" t="s">
        <v>8883</v>
      </c>
      <c r="G1895" s="3" t="s">
        <v>8883</v>
      </c>
      <c r="H1895" s="4">
        <v>2142</v>
      </c>
      <c r="I1895" s="4">
        <v>0</v>
      </c>
      <c r="J1895" s="6">
        <v>44182</v>
      </c>
      <c r="K1895" s="7">
        <v>2.9817999999999999E-4</v>
      </c>
      <c r="L1895" s="7">
        <v>3317</v>
      </c>
      <c r="M1895" s="7">
        <v>0</v>
      </c>
      <c r="N1895" s="9">
        <v>44664</v>
      </c>
      <c r="O1895" s="10">
        <v>0.35807761503054009</v>
      </c>
      <c r="P1895" s="10">
        <v>3427</v>
      </c>
      <c r="Q1895" s="10">
        <v>0</v>
      </c>
      <c r="R1895" s="10">
        <v>1200.877372830304</v>
      </c>
      <c r="S1895" s="18">
        <v>1200.877372830304</v>
      </c>
      <c r="T1895" s="13">
        <v>44673</v>
      </c>
      <c r="U1895" s="14">
        <v>9.3573769094647125E-3</v>
      </c>
      <c r="V1895" s="14">
        <v>3003</v>
      </c>
      <c r="W1895" s="14">
        <v>0</v>
      </c>
      <c r="X1895" s="14">
        <v>97.38677411916224</v>
      </c>
      <c r="Y1895" s="19">
        <f t="shared" si="59"/>
        <v>-0.97386774119162245</v>
      </c>
      <c r="Z1895" s="19">
        <v>-0.97389999999999999</v>
      </c>
      <c r="AA1895" t="s">
        <v>13552</v>
      </c>
      <c r="AB1895" s="121">
        <v>4</v>
      </c>
    </row>
    <row r="1896" spans="1:28" ht="20.25">
      <c r="A1896">
        <v>2911</v>
      </c>
      <c r="B1896" t="s">
        <v>2730</v>
      </c>
      <c r="C1896" t="s">
        <v>2688</v>
      </c>
      <c r="D1896" t="str">
        <f t="shared" si="58"/>
        <v>ORS Group ORS</v>
      </c>
      <c r="E1896" s="3" t="s">
        <v>1772</v>
      </c>
      <c r="F1896" s="3" t="s">
        <v>8883</v>
      </c>
      <c r="G1896" s="3" t="s">
        <v>8883</v>
      </c>
      <c r="H1896" s="4">
        <v>2143</v>
      </c>
      <c r="I1896" s="4">
        <v>0</v>
      </c>
      <c r="J1896" s="6">
        <v>43320</v>
      </c>
      <c r="K1896" s="7">
        <v>3.5161230713129002E-2</v>
      </c>
      <c r="L1896" s="7">
        <v>3005</v>
      </c>
      <c r="M1896" s="7">
        <v>0</v>
      </c>
      <c r="N1896" s="9">
        <v>43331</v>
      </c>
      <c r="O1896" s="10">
        <v>5.4025910794735003E-2</v>
      </c>
      <c r="P1896" s="10">
        <v>2816</v>
      </c>
      <c r="Q1896" s="10">
        <v>0</v>
      </c>
      <c r="R1896" s="10">
        <v>1.536519333908356</v>
      </c>
      <c r="S1896" s="18">
        <v>1.536519333908356</v>
      </c>
      <c r="T1896" s="13">
        <v>44634</v>
      </c>
      <c r="U1896" s="14">
        <v>1.21E-4</v>
      </c>
      <c r="V1896" s="14">
        <v>2691</v>
      </c>
      <c r="W1896" s="14">
        <v>0</v>
      </c>
      <c r="X1896" s="14">
        <v>99.776033391718784</v>
      </c>
      <c r="Y1896" s="19">
        <f t="shared" si="59"/>
        <v>-0.99776033391718788</v>
      </c>
      <c r="Z1896" s="19">
        <v>-0.99780000000000002</v>
      </c>
      <c r="AA1896" t="s">
        <v>13553</v>
      </c>
      <c r="AB1896" s="121">
        <v>4</v>
      </c>
    </row>
    <row r="1897" spans="1:28" ht="20.25">
      <c r="A1897">
        <v>3888</v>
      </c>
      <c r="B1897" t="s">
        <v>4208</v>
      </c>
      <c r="C1897" t="s">
        <v>4209</v>
      </c>
      <c r="D1897" t="str">
        <f t="shared" si="58"/>
        <v>bitCEO BCEO</v>
      </c>
      <c r="E1897" s="3" t="s">
        <v>8887</v>
      </c>
      <c r="F1897" s="3" t="s">
        <v>8883</v>
      </c>
      <c r="G1897" s="3" t="s">
        <v>8883</v>
      </c>
      <c r="H1897" s="4">
        <v>2146</v>
      </c>
      <c r="I1897" s="4">
        <v>0</v>
      </c>
      <c r="J1897" s="6">
        <v>43906</v>
      </c>
      <c r="K1897" s="7">
        <v>2.6469482315000001E-2</v>
      </c>
      <c r="L1897" s="7">
        <v>3086</v>
      </c>
      <c r="M1897" s="7">
        <v>0</v>
      </c>
      <c r="N1897" s="9">
        <v>44242</v>
      </c>
      <c r="O1897" s="10">
        <v>1.2172556280783999</v>
      </c>
      <c r="P1897" s="10">
        <v>3085</v>
      </c>
      <c r="Q1897" s="10">
        <v>0</v>
      </c>
      <c r="R1897" s="10">
        <v>45.987133922471649</v>
      </c>
      <c r="S1897" s="18">
        <v>45.987133922471649</v>
      </c>
      <c r="T1897" s="13">
        <v>44446</v>
      </c>
      <c r="U1897" s="14">
        <v>6.8895699325599996E-3</v>
      </c>
      <c r="V1897" s="14">
        <v>2772</v>
      </c>
      <c r="W1897" s="14">
        <v>0</v>
      </c>
      <c r="X1897" s="14">
        <v>99.434007962367275</v>
      </c>
      <c r="Y1897" s="19">
        <f t="shared" si="59"/>
        <v>-0.99434007962367277</v>
      </c>
      <c r="Z1897" s="19">
        <v>-0.99429999999999996</v>
      </c>
      <c r="AA1897" t="s">
        <v>13554</v>
      </c>
      <c r="AB1897" s="121">
        <v>4</v>
      </c>
    </row>
    <row r="1898" spans="1:28" ht="20.25">
      <c r="A1898">
        <v>3516</v>
      </c>
      <c r="B1898" t="s">
        <v>3687</v>
      </c>
      <c r="C1898" t="s">
        <v>3688</v>
      </c>
      <c r="D1898" t="str">
        <f t="shared" si="58"/>
        <v>DarkPay D4RK</v>
      </c>
      <c r="E1898" s="3" t="s">
        <v>8884</v>
      </c>
      <c r="F1898" s="3" t="s">
        <v>8883</v>
      </c>
      <c r="G1898" s="3" t="s">
        <v>8883</v>
      </c>
      <c r="H1898" s="4">
        <v>2147</v>
      </c>
      <c r="I1898" s="4">
        <v>0</v>
      </c>
      <c r="J1898" s="6">
        <v>43560</v>
      </c>
      <c r="K1898" s="7">
        <v>1.05031340197E-3</v>
      </c>
      <c r="L1898" s="7">
        <v>3060</v>
      </c>
      <c r="M1898" s="7">
        <v>0</v>
      </c>
      <c r="N1898" s="9">
        <v>44425</v>
      </c>
      <c r="O1898" s="10">
        <v>0.25455368</v>
      </c>
      <c r="P1898" s="10">
        <v>3001</v>
      </c>
      <c r="Q1898" s="10">
        <v>0</v>
      </c>
      <c r="R1898" s="10">
        <v>242.35973712470141</v>
      </c>
      <c r="S1898" s="18">
        <v>242.35973712470141</v>
      </c>
      <c r="T1898" s="13">
        <v>44627</v>
      </c>
      <c r="U1898" s="14">
        <v>1.8897248104638088E-2</v>
      </c>
      <c r="V1898" s="14">
        <v>2746</v>
      </c>
      <c r="W1898" s="14">
        <v>0</v>
      </c>
      <c r="X1898" s="14">
        <v>92.576320992633825</v>
      </c>
      <c r="Y1898" s="19">
        <f t="shared" si="59"/>
        <v>-0.9257632099263382</v>
      </c>
      <c r="Z1898" s="19">
        <v>-0.92579999999999996</v>
      </c>
      <c r="AA1898" t="s">
        <v>13555</v>
      </c>
      <c r="AB1898" s="121">
        <v>4</v>
      </c>
    </row>
    <row r="1899" spans="1:28" ht="20.25">
      <c r="A1899">
        <v>1146</v>
      </c>
      <c r="B1899" t="s">
        <v>596</v>
      </c>
      <c r="C1899" t="s">
        <v>597</v>
      </c>
      <c r="D1899" t="str">
        <f t="shared" si="58"/>
        <v>AvatarCoin AV</v>
      </c>
      <c r="E1899" s="3" t="s">
        <v>8887</v>
      </c>
      <c r="F1899" s="3" t="s">
        <v>8883</v>
      </c>
      <c r="G1899" s="3" t="s">
        <v>8883</v>
      </c>
      <c r="H1899" s="4">
        <v>2148</v>
      </c>
      <c r="I1899" s="4">
        <v>0</v>
      </c>
      <c r="J1899" s="6">
        <v>43430</v>
      </c>
      <c r="K1899" s="7">
        <v>2.5243700000000001E-2</v>
      </c>
      <c r="L1899" s="7">
        <v>2952</v>
      </c>
      <c r="M1899" s="7">
        <v>0</v>
      </c>
      <c r="N1899" s="9">
        <v>43607</v>
      </c>
      <c r="O1899" s="10">
        <v>0.21450923922500001</v>
      </c>
      <c r="P1899" s="10">
        <v>2672</v>
      </c>
      <c r="Q1899" s="10">
        <v>0</v>
      </c>
      <c r="R1899" s="10">
        <v>8.4975355920487097</v>
      </c>
      <c r="S1899" s="18">
        <v>8.4975355920487097</v>
      </c>
      <c r="T1899" s="13">
        <v>44143</v>
      </c>
      <c r="U1899" s="14">
        <v>1.5845580000000001E-2</v>
      </c>
      <c r="V1899" s="14">
        <v>2638</v>
      </c>
      <c r="W1899" s="14">
        <v>0</v>
      </c>
      <c r="X1899" s="14">
        <v>92.613101394956942</v>
      </c>
      <c r="Y1899" s="19">
        <f t="shared" si="59"/>
        <v>-0.92613101394956943</v>
      </c>
      <c r="Z1899" s="19">
        <v>-0.92610000000000003</v>
      </c>
      <c r="AA1899" t="s">
        <v>13556</v>
      </c>
      <c r="AB1899" s="121">
        <v>4</v>
      </c>
    </row>
    <row r="1900" spans="1:28" ht="20.25">
      <c r="A1900">
        <v>4384</v>
      </c>
      <c r="B1900" t="s">
        <v>4791</v>
      </c>
      <c r="C1900" t="s">
        <v>4792</v>
      </c>
      <c r="D1900" t="str">
        <f t="shared" si="58"/>
        <v>CaluraCoin CLC</v>
      </c>
      <c r="E1900" s="3" t="s">
        <v>8887</v>
      </c>
      <c r="F1900" s="3" t="s">
        <v>8883</v>
      </c>
      <c r="G1900" s="3" t="s">
        <v>8883</v>
      </c>
      <c r="H1900" s="4">
        <v>2149</v>
      </c>
      <c r="I1900" s="4">
        <v>0</v>
      </c>
      <c r="J1900" s="6">
        <v>43881</v>
      </c>
      <c r="K1900" s="7">
        <v>6.7316206490699996E-4</v>
      </c>
      <c r="L1900" s="7">
        <v>2890</v>
      </c>
      <c r="M1900" s="7">
        <v>0</v>
      </c>
      <c r="N1900" s="9">
        <v>43948</v>
      </c>
      <c r="O1900" s="10">
        <v>6.8295475608300002E-2</v>
      </c>
      <c r="P1900" s="10">
        <v>3225</v>
      </c>
      <c r="Q1900" s="10">
        <v>0</v>
      </c>
      <c r="R1900" s="10">
        <v>101.4547300994082</v>
      </c>
      <c r="S1900" s="18">
        <v>101.4547300994082</v>
      </c>
      <c r="T1900" s="13">
        <v>44202</v>
      </c>
      <c r="U1900" s="16">
        <v>9.4636671580000005E-5</v>
      </c>
      <c r="V1900" s="14">
        <v>2406</v>
      </c>
      <c r="W1900" s="16">
        <v>1299.886543921149</v>
      </c>
      <c r="X1900" s="16">
        <v>99.861430540256038</v>
      </c>
      <c r="Y1900" s="19">
        <f t="shared" si="59"/>
        <v>-0.99861430540256035</v>
      </c>
      <c r="Z1900" s="19">
        <v>-0.99860000000000004</v>
      </c>
      <c r="AA1900" t="s">
        <v>13557</v>
      </c>
      <c r="AB1900" s="121">
        <v>4</v>
      </c>
    </row>
    <row r="1901" spans="1:28" ht="20.25">
      <c r="A1901">
        <v>4012</v>
      </c>
      <c r="B1901" t="s">
        <v>4404</v>
      </c>
      <c r="C1901" t="s">
        <v>4405</v>
      </c>
      <c r="D1901" t="str">
        <f t="shared" si="58"/>
        <v>InnovaMinex MINX</v>
      </c>
      <c r="E1901" s="3" t="s">
        <v>8893</v>
      </c>
      <c r="F1901" s="3" t="s">
        <v>8883</v>
      </c>
      <c r="G1901" s="3" t="s">
        <v>8883</v>
      </c>
      <c r="H1901" s="4">
        <v>2150</v>
      </c>
      <c r="I1901" s="4">
        <v>0</v>
      </c>
      <c r="J1901" s="6">
        <v>43825</v>
      </c>
      <c r="K1901" s="7">
        <v>2.4560900989799999E-2</v>
      </c>
      <c r="L1901" s="7">
        <v>3108</v>
      </c>
      <c r="M1901" s="7">
        <v>0</v>
      </c>
      <c r="N1901" s="9">
        <v>44203</v>
      </c>
      <c r="O1901" s="10">
        <v>0.49571867771903999</v>
      </c>
      <c r="P1901" s="10">
        <v>3137</v>
      </c>
      <c r="Q1901" s="10">
        <v>0</v>
      </c>
      <c r="R1901" s="10">
        <v>20.183244821715181</v>
      </c>
      <c r="S1901" s="18">
        <v>20.183244821715181</v>
      </c>
      <c r="T1901" s="13">
        <v>44614</v>
      </c>
      <c r="U1901" s="14">
        <v>6.5469106320427975E-2</v>
      </c>
      <c r="V1901" s="14">
        <v>2794</v>
      </c>
      <c r="W1901" s="14">
        <v>0</v>
      </c>
      <c r="X1901" s="14">
        <v>86.793092682794963</v>
      </c>
      <c r="Y1901" s="19">
        <f t="shared" si="59"/>
        <v>-0.86793092682794959</v>
      </c>
      <c r="Z1901" s="19">
        <v>-0.8679</v>
      </c>
      <c r="AA1901" t="s">
        <v>13558</v>
      </c>
      <c r="AB1901" s="121">
        <v>4</v>
      </c>
    </row>
    <row r="1902" spans="1:28" ht="20.25">
      <c r="A1902">
        <v>4545</v>
      </c>
      <c r="B1902" t="s">
        <v>4862</v>
      </c>
      <c r="C1902" t="s">
        <v>4863</v>
      </c>
      <c r="D1902" t="str">
        <f t="shared" si="58"/>
        <v>City Coin CITY</v>
      </c>
      <c r="E1902" s="3" t="s">
        <v>8893</v>
      </c>
      <c r="F1902" s="3" t="s">
        <v>8883</v>
      </c>
      <c r="G1902" s="3" t="s">
        <v>8883</v>
      </c>
      <c r="H1902" s="4">
        <v>2151</v>
      </c>
      <c r="I1902" s="4">
        <v>0</v>
      </c>
      <c r="J1902" s="6">
        <v>43920</v>
      </c>
      <c r="K1902" s="7">
        <v>4.31067948666E-3</v>
      </c>
      <c r="L1902" s="7">
        <v>3180</v>
      </c>
      <c r="M1902" s="7">
        <v>0</v>
      </c>
      <c r="N1902" s="9">
        <v>44201</v>
      </c>
      <c r="O1902" s="10">
        <v>0.18917882999999999</v>
      </c>
      <c r="P1902" s="10">
        <v>3249</v>
      </c>
      <c r="Q1902" s="10">
        <v>0</v>
      </c>
      <c r="R1902" s="10">
        <v>43.886081204933078</v>
      </c>
      <c r="S1902" s="18">
        <v>43.886081204933078</v>
      </c>
      <c r="T1902" s="13">
        <v>44218</v>
      </c>
      <c r="U1902" s="14">
        <v>5.7491599999999997E-3</v>
      </c>
      <c r="V1902" s="14">
        <v>2866</v>
      </c>
      <c r="W1902" s="14">
        <v>0</v>
      </c>
      <c r="X1902" s="14">
        <v>96.960991882654099</v>
      </c>
      <c r="Y1902" s="19">
        <f t="shared" si="59"/>
        <v>-0.96960991882654102</v>
      </c>
      <c r="Z1902" s="19">
        <v>-0.96960000000000002</v>
      </c>
      <c r="AA1902" t="s">
        <v>13559</v>
      </c>
      <c r="AB1902" s="121">
        <v>4</v>
      </c>
    </row>
    <row r="1903" spans="1:28" ht="20.25">
      <c r="A1903">
        <v>4299</v>
      </c>
      <c r="B1903" t="s">
        <v>4756</v>
      </c>
      <c r="C1903" t="s">
        <v>4757</v>
      </c>
      <c r="D1903" t="str">
        <f t="shared" si="58"/>
        <v>Tokoin TOKO</v>
      </c>
      <c r="E1903" s="3" t="s">
        <v>8887</v>
      </c>
      <c r="F1903" s="3" t="s">
        <v>8883</v>
      </c>
      <c r="G1903" s="3" t="s">
        <v>8883</v>
      </c>
      <c r="H1903" s="4">
        <v>2152</v>
      </c>
      <c r="I1903" s="4">
        <v>0</v>
      </c>
      <c r="J1903" s="6">
        <v>43706</v>
      </c>
      <c r="K1903" s="7">
        <v>0.131379813205</v>
      </c>
      <c r="L1903" s="7">
        <v>2565</v>
      </c>
      <c r="M1903" s="7">
        <v>0</v>
      </c>
      <c r="N1903" s="9">
        <v>43707</v>
      </c>
      <c r="O1903" s="10">
        <v>0.177703055773</v>
      </c>
      <c r="P1903" s="10">
        <v>3215</v>
      </c>
      <c r="Q1903" s="10">
        <v>0</v>
      </c>
      <c r="R1903" s="10">
        <v>1.3525902605426829</v>
      </c>
      <c r="S1903" s="18">
        <v>1.3525902605426829</v>
      </c>
      <c r="T1903" s="13">
        <v>44185</v>
      </c>
      <c r="U1903" s="14">
        <v>2.86623E-3</v>
      </c>
      <c r="V1903" s="14">
        <v>1303</v>
      </c>
      <c r="W1903" s="14">
        <v>563462.28229879995</v>
      </c>
      <c r="X1903" s="14">
        <v>98.387067691361835</v>
      </c>
      <c r="Y1903" s="19">
        <f t="shared" si="59"/>
        <v>-0.9838706769136184</v>
      </c>
      <c r="Z1903" s="19">
        <v>-0.9839</v>
      </c>
      <c r="AA1903" t="s">
        <v>13560</v>
      </c>
      <c r="AB1903" s="121">
        <v>4</v>
      </c>
    </row>
    <row r="1904" spans="1:28" ht="20.25">
      <c r="A1904">
        <v>4956</v>
      </c>
      <c r="B1904" t="s">
        <v>5160</v>
      </c>
      <c r="C1904" t="s">
        <v>5161</v>
      </c>
      <c r="D1904" t="str">
        <f t="shared" si="58"/>
        <v>MarcoPolo Protocol MAP</v>
      </c>
      <c r="E1904" s="3" t="s">
        <v>8881</v>
      </c>
      <c r="F1904" s="3" t="s">
        <v>8883</v>
      </c>
      <c r="G1904" s="3" t="s">
        <v>8883</v>
      </c>
      <c r="H1904" s="4">
        <v>2153</v>
      </c>
      <c r="I1904" s="4">
        <v>0</v>
      </c>
      <c r="J1904" s="6">
        <v>44112</v>
      </c>
      <c r="K1904" s="7">
        <v>1.2424869999999999E-2</v>
      </c>
      <c r="L1904" s="7">
        <v>501</v>
      </c>
      <c r="M1904" s="7">
        <v>4092323.0876804302</v>
      </c>
      <c r="N1904" s="9">
        <v>44295</v>
      </c>
      <c r="O1904" s="10">
        <v>0.24963368999999999</v>
      </c>
      <c r="P1904" s="10">
        <v>673</v>
      </c>
      <c r="Q1904" s="10">
        <v>72741260.069999993</v>
      </c>
      <c r="R1904" s="10">
        <v>20.091452868319749</v>
      </c>
      <c r="S1904" s="18">
        <v>20.091452868319749</v>
      </c>
      <c r="T1904" s="13">
        <v>44397</v>
      </c>
      <c r="U1904" s="14">
        <v>1.0437159999999999E-2</v>
      </c>
      <c r="V1904" s="14">
        <v>586</v>
      </c>
      <c r="W1904" s="14">
        <v>11643176.869999999</v>
      </c>
      <c r="X1904" s="14">
        <v>95.819009845986741</v>
      </c>
      <c r="Y1904" s="19">
        <f t="shared" si="59"/>
        <v>-0.95819009845986747</v>
      </c>
      <c r="Z1904" s="19">
        <v>-0.95820000000000005</v>
      </c>
      <c r="AA1904" t="s">
        <v>13561</v>
      </c>
      <c r="AB1904" s="121">
        <v>4</v>
      </c>
    </row>
    <row r="1905" spans="1:28" ht="20.25">
      <c r="A1905">
        <v>3238</v>
      </c>
      <c r="B1905" t="s">
        <v>3241</v>
      </c>
      <c r="C1905" t="s">
        <v>2007</v>
      </c>
      <c r="D1905" t="str">
        <f t="shared" si="58"/>
        <v>ABCC Token AT</v>
      </c>
      <c r="E1905" s="3" t="s">
        <v>8898</v>
      </c>
      <c r="F1905" s="3" t="s">
        <v>8883</v>
      </c>
      <c r="G1905" s="3" t="s">
        <v>8883</v>
      </c>
      <c r="H1905" s="4">
        <v>2154</v>
      </c>
      <c r="I1905" s="4">
        <v>0</v>
      </c>
      <c r="J1905" s="6">
        <v>43397</v>
      </c>
      <c r="K1905" s="7">
        <v>0.30486099999999999</v>
      </c>
      <c r="L1905" s="7">
        <v>3033</v>
      </c>
      <c r="M1905" s="7">
        <v>0</v>
      </c>
      <c r="N1905" s="9">
        <v>43398</v>
      </c>
      <c r="O1905" s="10">
        <v>0.347024</v>
      </c>
      <c r="P1905" s="10">
        <v>2916</v>
      </c>
      <c r="Q1905" s="10">
        <v>0</v>
      </c>
      <c r="R1905" s="10">
        <v>1.138302373868747</v>
      </c>
      <c r="S1905" s="18">
        <v>1.138302373868747</v>
      </c>
      <c r="T1905" s="13">
        <v>43941</v>
      </c>
      <c r="U1905" s="14">
        <v>2.3173294748999999E-3</v>
      </c>
      <c r="V1905" s="14">
        <v>2719</v>
      </c>
      <c r="W1905" s="14">
        <v>0</v>
      </c>
      <c r="X1905" s="14">
        <v>99.332227893488636</v>
      </c>
      <c r="Y1905" s="19">
        <f t="shared" si="59"/>
        <v>-0.99332227893488634</v>
      </c>
      <c r="Z1905" s="19">
        <v>-0.99329999999999996</v>
      </c>
      <c r="AA1905" t="s">
        <v>13562</v>
      </c>
      <c r="AB1905" s="121">
        <v>4</v>
      </c>
    </row>
    <row r="1906" spans="1:28" ht="20.25">
      <c r="A1906">
        <v>4119</v>
      </c>
      <c r="B1906" t="s">
        <v>4537</v>
      </c>
      <c r="C1906" t="s">
        <v>4538</v>
      </c>
      <c r="D1906" t="str">
        <f t="shared" si="58"/>
        <v>VinDax Coin VD</v>
      </c>
      <c r="E1906" s="3" t="s">
        <v>8887</v>
      </c>
      <c r="F1906" s="3" t="s">
        <v>8883</v>
      </c>
      <c r="G1906" s="3" t="s">
        <v>8883</v>
      </c>
      <c r="H1906" s="4">
        <v>2155</v>
      </c>
      <c r="I1906" s="4">
        <v>0</v>
      </c>
      <c r="J1906" s="6">
        <v>43717</v>
      </c>
      <c r="K1906" s="7">
        <v>3.0225524397099999E-2</v>
      </c>
      <c r="L1906" s="7">
        <v>3122</v>
      </c>
      <c r="M1906" s="7">
        <v>0</v>
      </c>
      <c r="N1906" s="9">
        <v>43844</v>
      </c>
      <c r="O1906" s="10">
        <v>0.33973552909900001</v>
      </c>
      <c r="P1906" s="10">
        <v>3167</v>
      </c>
      <c r="Q1906" s="10">
        <v>0</v>
      </c>
      <c r="R1906" s="10">
        <v>11.24002100461807</v>
      </c>
      <c r="S1906" s="18">
        <v>11.24002100461807</v>
      </c>
      <c r="T1906" s="13">
        <v>44391</v>
      </c>
      <c r="U1906" s="14">
        <v>0</v>
      </c>
      <c r="V1906" s="14">
        <v>2808</v>
      </c>
      <c r="W1906" s="14">
        <v>0</v>
      </c>
      <c r="X1906" s="14">
        <v>100</v>
      </c>
      <c r="Y1906" s="19">
        <f t="shared" si="59"/>
        <v>-1</v>
      </c>
      <c r="Z1906" s="19">
        <v>-1</v>
      </c>
      <c r="AA1906" t="s">
        <v>13563</v>
      </c>
      <c r="AB1906" s="121">
        <v>4</v>
      </c>
    </row>
    <row r="1907" spans="1:28" ht="20.25">
      <c r="A1907">
        <v>5186</v>
      </c>
      <c r="B1907" t="s">
        <v>5394</v>
      </c>
      <c r="C1907" t="s">
        <v>5395</v>
      </c>
      <c r="D1907" t="str">
        <f t="shared" si="58"/>
        <v>ExtStock Token XT</v>
      </c>
      <c r="E1907" s="3" t="s">
        <v>3686</v>
      </c>
      <c r="F1907" s="3" t="s">
        <v>8883</v>
      </c>
      <c r="G1907" s="3" t="s">
        <v>8883</v>
      </c>
      <c r="H1907" s="4">
        <v>2156</v>
      </c>
      <c r="I1907" s="4">
        <v>0</v>
      </c>
      <c r="J1907" s="6">
        <v>43922</v>
      </c>
      <c r="K1907" s="7">
        <v>4.9364455263900004E-3</v>
      </c>
      <c r="L1907" s="7">
        <v>2282</v>
      </c>
      <c r="M1907" s="7">
        <v>0</v>
      </c>
      <c r="N1907" s="9">
        <v>44205</v>
      </c>
      <c r="O1907" s="10">
        <v>3.2545758484206999</v>
      </c>
      <c r="P1907" s="10">
        <v>114</v>
      </c>
      <c r="Q1907" s="10">
        <v>1957915809.609617</v>
      </c>
      <c r="R1907" s="10">
        <v>659.29540415707902</v>
      </c>
      <c r="S1907" s="18">
        <v>659.29540415707902</v>
      </c>
      <c r="T1907" s="13">
        <v>44208</v>
      </c>
      <c r="U1907" s="14">
        <v>4.1682365658879998E-2</v>
      </c>
      <c r="V1907" s="14">
        <v>460</v>
      </c>
      <c r="W1907" s="14">
        <v>25075637.04347283</v>
      </c>
      <c r="X1907" s="14">
        <v>98.719268881715976</v>
      </c>
      <c r="Y1907" s="19">
        <f t="shared" si="59"/>
        <v>-0.98719268881715971</v>
      </c>
      <c r="Z1907" s="19">
        <v>-0.98719999999999997</v>
      </c>
      <c r="AA1907" t="s">
        <v>13564</v>
      </c>
      <c r="AB1907" s="121">
        <v>4</v>
      </c>
    </row>
    <row r="1908" spans="1:28" ht="20.25">
      <c r="A1908">
        <v>5102</v>
      </c>
      <c r="B1908" t="s">
        <v>5312</v>
      </c>
      <c r="C1908" t="s">
        <v>5313</v>
      </c>
      <c r="D1908" t="str">
        <f t="shared" si="58"/>
        <v>Enzo NZO</v>
      </c>
      <c r="E1908" s="3" t="s">
        <v>8887</v>
      </c>
      <c r="F1908" s="3" t="s">
        <v>8883</v>
      </c>
      <c r="G1908" s="3" t="s">
        <v>8883</v>
      </c>
      <c r="H1908" s="4">
        <v>2157</v>
      </c>
      <c r="I1908" s="4">
        <v>0</v>
      </c>
      <c r="J1908" s="6">
        <v>43919</v>
      </c>
      <c r="K1908" s="7">
        <v>2.9425292671199999E-3</v>
      </c>
      <c r="L1908" s="7">
        <v>3278</v>
      </c>
      <c r="M1908" s="7">
        <v>0</v>
      </c>
      <c r="N1908" s="9">
        <v>44327</v>
      </c>
      <c r="O1908" s="10">
        <v>0.47959842909874001</v>
      </c>
      <c r="P1908" s="10">
        <v>3377</v>
      </c>
      <c r="Q1908" s="10">
        <v>0</v>
      </c>
      <c r="R1908" s="10">
        <v>162.9884991995838</v>
      </c>
      <c r="S1908" s="18">
        <v>162.9884991995838</v>
      </c>
      <c r="T1908" s="13">
        <v>44397</v>
      </c>
      <c r="U1908" s="14">
        <v>0.13446724761652001</v>
      </c>
      <c r="V1908" s="14">
        <v>2964</v>
      </c>
      <c r="W1908" s="14">
        <v>0</v>
      </c>
      <c r="X1908" s="14">
        <v>71.96253376617382</v>
      </c>
      <c r="Y1908" s="19">
        <f t="shared" si="59"/>
        <v>-0.7196253376617382</v>
      </c>
      <c r="Z1908" s="19">
        <v>-0.71960000000000002</v>
      </c>
      <c r="AA1908" t="s">
        <v>13565</v>
      </c>
      <c r="AB1908" s="121">
        <v>4</v>
      </c>
    </row>
    <row r="1909" spans="1:28" ht="20.25">
      <c r="A1909">
        <v>4007</v>
      </c>
      <c r="B1909" t="s">
        <v>4397</v>
      </c>
      <c r="C1909" t="s">
        <v>4397</v>
      </c>
      <c r="D1909" t="str">
        <f t="shared" si="58"/>
        <v>B91 B91</v>
      </c>
      <c r="E1909" s="3" t="s">
        <v>8887</v>
      </c>
      <c r="F1909" s="3" t="s">
        <v>8883</v>
      </c>
      <c r="G1909" s="3" t="s">
        <v>8883</v>
      </c>
      <c r="H1909" s="4">
        <v>2158</v>
      </c>
      <c r="I1909" s="4">
        <v>0</v>
      </c>
      <c r="J1909" s="6">
        <v>43634</v>
      </c>
      <c r="K1909" s="7">
        <v>0.40629729856800001</v>
      </c>
      <c r="L1909" s="7">
        <v>3106</v>
      </c>
      <c r="M1909" s="7">
        <v>0</v>
      </c>
      <c r="N1909" s="9">
        <v>43641</v>
      </c>
      <c r="O1909" s="10">
        <v>0.90245645096600002</v>
      </c>
      <c r="P1909" s="10">
        <v>3134</v>
      </c>
      <c r="Q1909" s="10">
        <v>0</v>
      </c>
      <c r="R1909" s="10">
        <v>2.2211726589045</v>
      </c>
      <c r="S1909" s="18">
        <v>2.2211726589045</v>
      </c>
      <c r="T1909" s="13">
        <v>44126</v>
      </c>
      <c r="U1909" s="14">
        <v>3.54665893444E-3</v>
      </c>
      <c r="V1909" s="14">
        <v>2792</v>
      </c>
      <c r="W1909" s="14">
        <v>0</v>
      </c>
      <c r="X1909" s="14">
        <v>99.606999436854423</v>
      </c>
      <c r="Y1909" s="19">
        <f t="shared" si="59"/>
        <v>-0.99606999436854426</v>
      </c>
      <c r="Z1909" s="19">
        <v>-0.99609999999999999</v>
      </c>
      <c r="AA1909" t="s">
        <v>13566</v>
      </c>
      <c r="AB1909" s="121">
        <v>4</v>
      </c>
    </row>
    <row r="1910" spans="1:28" ht="20.25">
      <c r="A1910">
        <v>4860</v>
      </c>
      <c r="B1910" t="s">
        <v>5077</v>
      </c>
      <c r="C1910" t="s">
        <v>5078</v>
      </c>
      <c r="D1910" t="str">
        <f t="shared" si="58"/>
        <v>Era Swap ES</v>
      </c>
      <c r="E1910" s="3" t="s">
        <v>3686</v>
      </c>
      <c r="F1910" s="3" t="s">
        <v>8883</v>
      </c>
      <c r="G1910" s="3" t="s">
        <v>8883</v>
      </c>
      <c r="H1910" s="4">
        <v>2159</v>
      </c>
      <c r="I1910" s="4">
        <v>0</v>
      </c>
      <c r="J1910" s="6">
        <v>43902</v>
      </c>
      <c r="K1910" s="7">
        <v>1.28404936364E-2</v>
      </c>
      <c r="L1910" s="7">
        <v>2403</v>
      </c>
      <c r="M1910" s="7">
        <v>0</v>
      </c>
      <c r="N1910" s="9">
        <v>43979</v>
      </c>
      <c r="O1910" s="10">
        <v>1.40201915394</v>
      </c>
      <c r="P1910" s="10">
        <v>1862</v>
      </c>
      <c r="Q1910" s="10">
        <v>1720127.31768194</v>
      </c>
      <c r="R1910" s="10">
        <v>109.18732516369791</v>
      </c>
      <c r="S1910" s="18">
        <v>109.18732516369791</v>
      </c>
      <c r="T1910" s="13">
        <v>44369</v>
      </c>
      <c r="U1910" s="14">
        <v>3.9419600000000004E-3</v>
      </c>
      <c r="V1910" s="14">
        <v>790</v>
      </c>
      <c r="W1910" s="14">
        <v>4527382.29</v>
      </c>
      <c r="X1910" s="14">
        <v>99.718836936790623</v>
      </c>
      <c r="Y1910" s="19">
        <f t="shared" si="59"/>
        <v>-0.99718836936790622</v>
      </c>
      <c r="Z1910" s="19">
        <v>-0.99719999999999998</v>
      </c>
      <c r="AA1910" t="s">
        <v>13567</v>
      </c>
      <c r="AB1910" s="121">
        <v>4</v>
      </c>
    </row>
    <row r="1911" spans="1:28" ht="20.25">
      <c r="A1911">
        <v>4913</v>
      </c>
      <c r="B1911" t="s">
        <v>5120</v>
      </c>
      <c r="C1911" t="s">
        <v>5121</v>
      </c>
      <c r="D1911" t="str">
        <f t="shared" si="58"/>
        <v>SOLBIT SBT</v>
      </c>
      <c r="E1911" s="3" t="s">
        <v>8887</v>
      </c>
      <c r="F1911" s="3" t="s">
        <v>8883</v>
      </c>
      <c r="G1911" s="3" t="s">
        <v>8883</v>
      </c>
      <c r="H1911" s="4">
        <v>2160</v>
      </c>
      <c r="I1911" s="4">
        <v>0</v>
      </c>
      <c r="J1911" s="6">
        <v>43880</v>
      </c>
      <c r="K1911" s="7">
        <v>3.2417246525100002E-2</v>
      </c>
      <c r="L1911" s="7">
        <v>3234</v>
      </c>
      <c r="M1911" s="7">
        <v>0</v>
      </c>
      <c r="N1911" s="9">
        <v>43884</v>
      </c>
      <c r="O1911" s="10">
        <v>3.9898974508100003E-2</v>
      </c>
      <c r="P1911" s="10">
        <v>3320</v>
      </c>
      <c r="Q1911" s="10">
        <v>0</v>
      </c>
      <c r="R1911" s="10">
        <v>1.23079467829592</v>
      </c>
      <c r="S1911" s="18">
        <v>1.23079467829592</v>
      </c>
      <c r="T1911" s="13">
        <v>44395</v>
      </c>
      <c r="U1911" s="14">
        <v>2.5016261980000001E-4</v>
      </c>
      <c r="V1911" s="14">
        <v>2920</v>
      </c>
      <c r="W1911" s="14">
        <v>0</v>
      </c>
      <c r="X1911" s="14">
        <v>99.373009900920593</v>
      </c>
      <c r="Y1911" s="19">
        <f t="shared" si="59"/>
        <v>-0.99373009900920595</v>
      </c>
      <c r="Z1911" s="19">
        <v>-0.99370000000000003</v>
      </c>
      <c r="AA1911" t="s">
        <v>13568</v>
      </c>
      <c r="AB1911" s="121">
        <v>4</v>
      </c>
    </row>
    <row r="1912" spans="1:28" ht="20.25">
      <c r="A1912">
        <v>5263</v>
      </c>
      <c r="B1912" t="s">
        <v>5463</v>
      </c>
      <c r="C1912" t="s">
        <v>5464</v>
      </c>
      <c r="D1912" t="str">
        <f t="shared" si="58"/>
        <v>Compound Dai CDAI</v>
      </c>
      <c r="E1912" s="3" t="s">
        <v>3686</v>
      </c>
      <c r="F1912" s="3" t="s">
        <v>8883</v>
      </c>
      <c r="G1912" s="3" t="s">
        <v>8883</v>
      </c>
      <c r="H1912" s="4">
        <v>2162</v>
      </c>
      <c r="I1912" s="4">
        <v>0</v>
      </c>
      <c r="J1912" s="6">
        <v>43958</v>
      </c>
      <c r="K1912" s="7">
        <v>1.39925749098E-2</v>
      </c>
      <c r="L1912" s="7">
        <v>3320</v>
      </c>
      <c r="M1912" s="7">
        <v>0</v>
      </c>
      <c r="N1912" s="9">
        <v>44094</v>
      </c>
      <c r="O1912" s="10">
        <v>4.1099261208600003E-2</v>
      </c>
      <c r="P1912" s="10">
        <v>3430</v>
      </c>
      <c r="Q1912" s="10">
        <v>0</v>
      </c>
      <c r="R1912" s="10">
        <v>2.9372193090647851</v>
      </c>
      <c r="S1912" s="18">
        <v>2.9372193090647851</v>
      </c>
      <c r="T1912" s="13">
        <v>44096</v>
      </c>
      <c r="U1912" s="14">
        <v>1.8340015856100001E-2</v>
      </c>
      <c r="V1912" s="14">
        <v>3006</v>
      </c>
      <c r="W1912" s="14">
        <v>0</v>
      </c>
      <c r="X1912" s="14">
        <v>55.376288242713322</v>
      </c>
      <c r="Y1912" s="19">
        <f t="shared" si="59"/>
        <v>-0.55376288242713323</v>
      </c>
      <c r="Z1912" s="19">
        <v>-0.55379999999999996</v>
      </c>
      <c r="AA1912" t="s">
        <v>13569</v>
      </c>
      <c r="AB1912" s="121">
        <v>4</v>
      </c>
    </row>
    <row r="1913" spans="1:28" ht="20.25">
      <c r="A1913">
        <v>2999</v>
      </c>
      <c r="B1913" t="s">
        <v>2861</v>
      </c>
      <c r="C1913" t="s">
        <v>2862</v>
      </c>
      <c r="D1913" t="str">
        <f t="shared" si="58"/>
        <v>Hdac HDAC</v>
      </c>
      <c r="E1913" s="3" t="s">
        <v>8882</v>
      </c>
      <c r="F1913" s="3" t="s">
        <v>8883</v>
      </c>
      <c r="G1913" s="3" t="s">
        <v>8883</v>
      </c>
      <c r="H1913" s="4">
        <v>2163</v>
      </c>
      <c r="I1913" s="4">
        <v>0</v>
      </c>
      <c r="J1913" s="6">
        <v>44188</v>
      </c>
      <c r="K1913" s="7">
        <v>1.3482601440519999E-2</v>
      </c>
      <c r="L1913" s="7">
        <v>3014</v>
      </c>
      <c r="M1913" s="7">
        <v>0</v>
      </c>
      <c r="N1913" s="9">
        <v>44458</v>
      </c>
      <c r="O1913" s="10">
        <v>0.15555609826446001</v>
      </c>
      <c r="P1913" s="10">
        <v>2837</v>
      </c>
      <c r="Q1913" s="10">
        <v>0</v>
      </c>
      <c r="R1913" s="10">
        <v>11.537543325797561</v>
      </c>
      <c r="S1913" s="18">
        <v>11.537543325797561</v>
      </c>
      <c r="T1913" s="13">
        <v>44612</v>
      </c>
      <c r="U1913" s="14">
        <v>7.1027985343829593E-3</v>
      </c>
      <c r="V1913" s="14">
        <v>2700</v>
      </c>
      <c r="W1913" s="14">
        <v>0</v>
      </c>
      <c r="X1913" s="14">
        <v>95.433931158193801</v>
      </c>
      <c r="Y1913" s="19">
        <f t="shared" si="59"/>
        <v>-0.95433931158193797</v>
      </c>
      <c r="Z1913" s="19">
        <v>-0.95430000000000004</v>
      </c>
      <c r="AA1913" t="s">
        <v>13570</v>
      </c>
      <c r="AB1913" s="121">
        <v>4</v>
      </c>
    </row>
    <row r="1914" spans="1:28" ht="20.25">
      <c r="A1914">
        <v>5299</v>
      </c>
      <c r="B1914" t="s">
        <v>5510</v>
      </c>
      <c r="C1914" t="s">
        <v>5511</v>
      </c>
      <c r="D1914" t="str">
        <f t="shared" si="58"/>
        <v>HyperDAO HDAO</v>
      </c>
      <c r="E1914" s="3" t="s">
        <v>8887</v>
      </c>
      <c r="F1914" s="3" t="s">
        <v>8883</v>
      </c>
      <c r="G1914" s="3" t="s">
        <v>8883</v>
      </c>
      <c r="H1914" s="4">
        <v>2164</v>
      </c>
      <c r="I1914" s="4">
        <v>0</v>
      </c>
      <c r="J1914" s="6">
        <v>44203</v>
      </c>
      <c r="K1914" s="7">
        <v>6.5665799999999998E-3</v>
      </c>
      <c r="L1914" s="7">
        <v>597</v>
      </c>
      <c r="M1914" s="7">
        <v>2890533.9558967701</v>
      </c>
      <c r="N1914" s="9">
        <v>44440</v>
      </c>
      <c r="O1914" s="10">
        <v>0.49167387000000001</v>
      </c>
      <c r="P1914" s="10">
        <v>1318</v>
      </c>
      <c r="Q1914" s="10">
        <v>9600402.5899999999</v>
      </c>
      <c r="R1914" s="10">
        <v>74.875181601381541</v>
      </c>
      <c r="S1914" s="18">
        <v>74.875181601381541</v>
      </c>
      <c r="T1914" s="13">
        <v>44687</v>
      </c>
      <c r="U1914" s="14">
        <v>9.6101972234193811E-3</v>
      </c>
      <c r="V1914" s="14">
        <v>418</v>
      </c>
      <c r="W1914" s="14">
        <v>32820573.390000001</v>
      </c>
      <c r="X1914" s="14">
        <v>98.045412251942651</v>
      </c>
      <c r="Y1914" s="19">
        <f t="shared" si="59"/>
        <v>-0.98045412251942654</v>
      </c>
      <c r="Z1914" s="19">
        <v>-0.98050000000000004</v>
      </c>
      <c r="AA1914" t="s">
        <v>13571</v>
      </c>
      <c r="AB1914" s="121">
        <v>4</v>
      </c>
    </row>
    <row r="1915" spans="1:28" ht="20.25">
      <c r="A1915">
        <v>4502</v>
      </c>
      <c r="B1915" t="s">
        <v>4839</v>
      </c>
      <c r="C1915" t="s">
        <v>4840</v>
      </c>
      <c r="D1915" t="str">
        <f t="shared" si="58"/>
        <v>Altbet ABET</v>
      </c>
      <c r="E1915" s="3" t="s">
        <v>8889</v>
      </c>
      <c r="F1915" s="3" t="s">
        <v>8883</v>
      </c>
      <c r="G1915" s="3" t="s">
        <v>8883</v>
      </c>
      <c r="H1915" s="4">
        <v>2167</v>
      </c>
      <c r="I1915" s="4">
        <v>0</v>
      </c>
      <c r="J1915" s="6">
        <v>43943</v>
      </c>
      <c r="K1915" s="7">
        <v>8.0372171689500008E-3</v>
      </c>
      <c r="L1915" s="7">
        <v>3174</v>
      </c>
      <c r="M1915" s="7">
        <v>0</v>
      </c>
      <c r="N1915" s="9">
        <v>44046</v>
      </c>
      <c r="O1915" s="10">
        <v>9.9506403806600002E-2</v>
      </c>
      <c r="P1915" s="10">
        <v>3240</v>
      </c>
      <c r="Q1915" s="10">
        <v>0</v>
      </c>
      <c r="R1915" s="10">
        <v>12.38070363346916</v>
      </c>
      <c r="S1915" s="18">
        <v>12.38070363346916</v>
      </c>
      <c r="T1915" s="13">
        <v>44348</v>
      </c>
      <c r="U1915" s="14">
        <v>6.9877000000000003E-4</v>
      </c>
      <c r="V1915" s="14">
        <v>2860</v>
      </c>
      <c r="W1915" s="14">
        <v>0</v>
      </c>
      <c r="X1915" s="14">
        <v>99.297763788792807</v>
      </c>
      <c r="Y1915" s="19">
        <f t="shared" si="59"/>
        <v>-0.99297763788792803</v>
      </c>
      <c r="Z1915" s="19">
        <v>-0.99299999999999999</v>
      </c>
      <c r="AA1915" t="s">
        <v>13572</v>
      </c>
      <c r="AB1915" s="121">
        <v>4</v>
      </c>
    </row>
    <row r="1916" spans="1:28" ht="20.25">
      <c r="A1916">
        <v>4936</v>
      </c>
      <c r="B1916" t="s">
        <v>5138</v>
      </c>
      <c r="C1916" t="s">
        <v>4745</v>
      </c>
      <c r="D1916" t="str">
        <f t="shared" si="58"/>
        <v>LOLTOKEN LOL</v>
      </c>
      <c r="E1916" s="3" t="s">
        <v>8895</v>
      </c>
      <c r="F1916" s="3" t="s">
        <v>8883</v>
      </c>
      <c r="G1916" s="3" t="s">
        <v>8883</v>
      </c>
      <c r="H1916" s="4">
        <v>2168</v>
      </c>
      <c r="I1916" s="4">
        <v>0</v>
      </c>
      <c r="J1916" s="6">
        <v>43791</v>
      </c>
      <c r="K1916" s="7">
        <v>2.9158040694599999E-2</v>
      </c>
      <c r="L1916" s="7">
        <v>3241</v>
      </c>
      <c r="M1916" s="7">
        <v>0</v>
      </c>
      <c r="N1916" s="9">
        <v>43794</v>
      </c>
      <c r="O1916" s="10">
        <v>6.6812016163800003E-2</v>
      </c>
      <c r="P1916" s="10">
        <v>3328</v>
      </c>
      <c r="Q1916" s="10">
        <v>0</v>
      </c>
      <c r="R1916" s="10">
        <v>2.2913753658411431</v>
      </c>
      <c r="S1916" s="18">
        <v>2.2913753658411431</v>
      </c>
      <c r="T1916" s="13">
        <v>44099</v>
      </c>
      <c r="U1916" s="14">
        <v>0</v>
      </c>
      <c r="V1916" s="14">
        <v>2927</v>
      </c>
      <c r="W1916" s="14">
        <v>0</v>
      </c>
      <c r="X1916" s="14">
        <v>100</v>
      </c>
      <c r="Y1916" s="19">
        <f t="shared" si="59"/>
        <v>-1</v>
      </c>
      <c r="Z1916" s="19">
        <v>-1</v>
      </c>
      <c r="AA1916" t="s">
        <v>13573</v>
      </c>
      <c r="AB1916" s="121">
        <v>4</v>
      </c>
    </row>
    <row r="1917" spans="1:28" ht="20.25">
      <c r="A1917">
        <v>4276</v>
      </c>
      <c r="B1917" t="s">
        <v>4723</v>
      </c>
      <c r="C1917" t="s">
        <v>4724</v>
      </c>
      <c r="D1917" t="str">
        <f t="shared" si="58"/>
        <v>Defi DEFI</v>
      </c>
      <c r="E1917" s="3" t="s">
        <v>8887</v>
      </c>
      <c r="F1917" s="3" t="s">
        <v>8883</v>
      </c>
      <c r="G1917" s="3" t="s">
        <v>8883</v>
      </c>
      <c r="H1917" s="4">
        <v>2169</v>
      </c>
      <c r="I1917" s="4">
        <v>0</v>
      </c>
      <c r="J1917" s="6">
        <v>43907</v>
      </c>
      <c r="K1917" s="7">
        <v>3.93045938335E-3</v>
      </c>
      <c r="L1917" s="7">
        <v>3152</v>
      </c>
      <c r="M1917" s="7">
        <v>0</v>
      </c>
      <c r="N1917" s="9">
        <v>43988</v>
      </c>
      <c r="O1917" s="10">
        <v>1.5330303918199999</v>
      </c>
      <c r="P1917" s="10">
        <v>3209</v>
      </c>
      <c r="Q1917" s="10">
        <v>0</v>
      </c>
      <c r="R1917" s="10">
        <v>390.03847700707468</v>
      </c>
      <c r="S1917" s="18">
        <v>390.03847700707468</v>
      </c>
      <c r="T1917" s="13">
        <v>44222</v>
      </c>
      <c r="U1917" s="14">
        <v>5.3654460867700003E-3</v>
      </c>
      <c r="V1917" s="14">
        <v>2838</v>
      </c>
      <c r="W1917" s="14">
        <v>0</v>
      </c>
      <c r="X1917" s="14">
        <v>99.650010455409159</v>
      </c>
      <c r="Y1917" s="19">
        <f t="shared" si="59"/>
        <v>-0.99650010455409155</v>
      </c>
      <c r="Z1917" s="19">
        <v>-0.99650000000000005</v>
      </c>
      <c r="AA1917" t="s">
        <v>13574</v>
      </c>
      <c r="AB1917" s="121">
        <v>4</v>
      </c>
    </row>
    <row r="1918" spans="1:28" ht="20.25">
      <c r="A1918">
        <v>4677</v>
      </c>
      <c r="B1918" t="s">
        <v>4920</v>
      </c>
      <c r="C1918" t="s">
        <v>4921</v>
      </c>
      <c r="D1918" t="str">
        <f t="shared" si="58"/>
        <v>Tepleton TEP</v>
      </c>
      <c r="E1918" s="3" t="s">
        <v>8887</v>
      </c>
      <c r="F1918" s="3" t="s">
        <v>8883</v>
      </c>
      <c r="G1918" s="3" t="s">
        <v>8883</v>
      </c>
      <c r="H1918" s="4">
        <v>2170</v>
      </c>
      <c r="I1918" s="4">
        <v>0</v>
      </c>
      <c r="J1918" s="6">
        <v>43747</v>
      </c>
      <c r="K1918" s="7">
        <v>2.65555731146</v>
      </c>
      <c r="L1918" s="7">
        <v>3193</v>
      </c>
      <c r="M1918" s="7">
        <v>0</v>
      </c>
      <c r="N1918" s="9">
        <v>43750</v>
      </c>
      <c r="O1918" s="10">
        <v>3.6994698589600001</v>
      </c>
      <c r="P1918" s="10">
        <v>3264</v>
      </c>
      <c r="Q1918" s="10">
        <v>0</v>
      </c>
      <c r="R1918" s="10">
        <v>1.3931048834815269</v>
      </c>
      <c r="S1918" s="18">
        <v>1.3931048834815269</v>
      </c>
      <c r="T1918" s="13">
        <v>44512</v>
      </c>
      <c r="U1918" s="14">
        <v>2.9942659260742102E-4</v>
      </c>
      <c r="V1918" s="14">
        <v>2879</v>
      </c>
      <c r="W1918" s="14">
        <v>0</v>
      </c>
      <c r="X1918" s="14">
        <v>99.99190622970255</v>
      </c>
      <c r="Y1918" s="19">
        <f t="shared" si="59"/>
        <v>-0.99991906229702554</v>
      </c>
      <c r="Z1918" s="19">
        <v>-0.99990000000000001</v>
      </c>
      <c r="AA1918" t="s">
        <v>13575</v>
      </c>
      <c r="AB1918" s="121">
        <v>4</v>
      </c>
    </row>
    <row r="1919" spans="1:28" ht="20.25">
      <c r="A1919">
        <v>4494</v>
      </c>
      <c r="B1919" t="s">
        <v>4835</v>
      </c>
      <c r="C1919" t="s">
        <v>4836</v>
      </c>
      <c r="D1919" t="str">
        <f t="shared" si="58"/>
        <v>NSS Coin NSS</v>
      </c>
      <c r="E1919" s="3" t="s">
        <v>8887</v>
      </c>
      <c r="F1919" s="3" t="s">
        <v>8883</v>
      </c>
      <c r="G1919" s="3" t="s">
        <v>8883</v>
      </c>
      <c r="H1919" s="4">
        <v>2171</v>
      </c>
      <c r="I1919" s="4">
        <v>0</v>
      </c>
      <c r="J1919" s="6">
        <v>43723</v>
      </c>
      <c r="K1919" s="7">
        <v>0.105028426811</v>
      </c>
      <c r="L1919" s="7">
        <v>3171</v>
      </c>
      <c r="M1919" s="7">
        <v>0</v>
      </c>
      <c r="N1919" s="9">
        <v>43726</v>
      </c>
      <c r="O1919" s="10">
        <v>0.154664397708</v>
      </c>
      <c r="P1919" s="10">
        <v>3237</v>
      </c>
      <c r="Q1919" s="10">
        <v>0</v>
      </c>
      <c r="R1919" s="10">
        <v>1.4725955858247839</v>
      </c>
      <c r="S1919" s="18">
        <v>1.4725955858247839</v>
      </c>
      <c r="T1919" s="13">
        <v>44158</v>
      </c>
      <c r="U1919" s="14">
        <v>2.70020541734E-3</v>
      </c>
      <c r="V1919" s="14">
        <v>2857</v>
      </c>
      <c r="W1919" s="14">
        <v>0</v>
      </c>
      <c r="X1919" s="14">
        <v>98.254151920315962</v>
      </c>
      <c r="Y1919" s="19">
        <f t="shared" si="59"/>
        <v>-0.98254151920315957</v>
      </c>
      <c r="Z1919" s="19">
        <v>-0.98250000000000004</v>
      </c>
      <c r="AA1919" t="s">
        <v>13576</v>
      </c>
      <c r="AB1919" s="121">
        <v>4</v>
      </c>
    </row>
    <row r="1920" spans="1:28" ht="20.25">
      <c r="A1920">
        <v>4854</v>
      </c>
      <c r="B1920" t="s">
        <v>5073</v>
      </c>
      <c r="C1920" t="s">
        <v>5074</v>
      </c>
      <c r="D1920" t="str">
        <f t="shared" si="58"/>
        <v>Lambda Space Token LAMBS</v>
      </c>
      <c r="E1920" s="3" t="s">
        <v>8887</v>
      </c>
      <c r="F1920" s="3" t="s">
        <v>8883</v>
      </c>
      <c r="G1920" s="3" t="s">
        <v>8883</v>
      </c>
      <c r="H1920" s="4">
        <v>2172</v>
      </c>
      <c r="I1920" s="4">
        <v>0</v>
      </c>
      <c r="J1920" s="6">
        <v>43780</v>
      </c>
      <c r="K1920" s="7">
        <v>3.8268287509700002E-2</v>
      </c>
      <c r="L1920" s="7">
        <v>3226</v>
      </c>
      <c r="M1920" s="7">
        <v>0</v>
      </c>
      <c r="N1920" s="9">
        <v>43783</v>
      </c>
      <c r="O1920" s="10">
        <v>4.1278643644800002E-2</v>
      </c>
      <c r="P1920" s="10">
        <v>3306</v>
      </c>
      <c r="Q1920" s="10">
        <v>0</v>
      </c>
      <c r="R1920" s="10">
        <v>1.078664511296382</v>
      </c>
      <c r="S1920" s="18">
        <v>1.078664511296382</v>
      </c>
      <c r="T1920" s="13">
        <v>43903</v>
      </c>
      <c r="U1920" s="14">
        <v>1.6278472981500001E-2</v>
      </c>
      <c r="V1920" s="14">
        <v>2912</v>
      </c>
      <c r="W1920" s="14">
        <v>0</v>
      </c>
      <c r="X1920" s="14">
        <v>60.564418924286407</v>
      </c>
      <c r="Y1920" s="19">
        <f t="shared" si="59"/>
        <v>-0.60564418924286412</v>
      </c>
      <c r="Z1920" s="19">
        <v>-0.60560000000000003</v>
      </c>
      <c r="AA1920" t="s">
        <v>13577</v>
      </c>
      <c r="AB1920" s="121">
        <v>4</v>
      </c>
    </row>
    <row r="1921" spans="1:28" ht="20.25">
      <c r="A1921">
        <v>5262</v>
      </c>
      <c r="B1921" t="s">
        <v>5461</v>
      </c>
      <c r="C1921" t="s">
        <v>5462</v>
      </c>
      <c r="D1921" t="str">
        <f t="shared" si="58"/>
        <v>Hubi Token HUB</v>
      </c>
      <c r="E1921" s="3" t="s">
        <v>8887</v>
      </c>
      <c r="F1921" s="3" t="s">
        <v>8883</v>
      </c>
      <c r="G1921" s="3" t="s">
        <v>8883</v>
      </c>
      <c r="H1921" s="4">
        <v>2173</v>
      </c>
      <c r="I1921" s="4">
        <v>0</v>
      </c>
      <c r="J1921" s="6">
        <v>43888</v>
      </c>
      <c r="K1921" s="7">
        <v>1.6496145480700001E-2</v>
      </c>
      <c r="L1921" s="7">
        <v>3319</v>
      </c>
      <c r="M1921" s="7">
        <v>0</v>
      </c>
      <c r="N1921" s="9">
        <v>43889</v>
      </c>
      <c r="O1921" s="10">
        <v>2.0404674558200001E-2</v>
      </c>
      <c r="P1921" s="10">
        <v>3429</v>
      </c>
      <c r="Q1921" s="10">
        <v>0</v>
      </c>
      <c r="R1921" s="10">
        <v>1.236935900090895</v>
      </c>
      <c r="S1921" s="18">
        <v>1.236935900090895</v>
      </c>
      <c r="T1921" s="13">
        <v>43975</v>
      </c>
      <c r="U1921" s="14">
        <v>6.2661304440599997E-3</v>
      </c>
      <c r="V1921" s="14">
        <v>3005</v>
      </c>
      <c r="W1921" s="14">
        <v>0</v>
      </c>
      <c r="X1921" s="14">
        <v>69.290711174112616</v>
      </c>
      <c r="Y1921" s="19">
        <f t="shared" si="59"/>
        <v>-0.69290711174112618</v>
      </c>
      <c r="Z1921" s="19">
        <v>-0.69289999999999996</v>
      </c>
      <c r="AA1921" t="s">
        <v>13578</v>
      </c>
      <c r="AB1921" s="121">
        <v>4</v>
      </c>
    </row>
    <row r="1922" spans="1:28" ht="20.25">
      <c r="A1922">
        <v>5267</v>
      </c>
      <c r="B1922" t="s">
        <v>5471</v>
      </c>
      <c r="C1922" t="s">
        <v>5472</v>
      </c>
      <c r="D1922" t="str">
        <f t="shared" ref="D1922:D1985" si="60">_xlfn.TEXTJOIN(" ",TRUE,B1922,C1922)</f>
        <v>QUEENBEE QBZ</v>
      </c>
      <c r="E1922" s="3" t="s">
        <v>8887</v>
      </c>
      <c r="F1922" s="3" t="s">
        <v>8883</v>
      </c>
      <c r="G1922" s="3" t="s">
        <v>8883</v>
      </c>
      <c r="H1922" s="4">
        <v>2174</v>
      </c>
      <c r="I1922" s="4">
        <v>0</v>
      </c>
      <c r="J1922" s="6">
        <v>43944</v>
      </c>
      <c r="K1922" s="7">
        <v>3.2867761315900001E-3</v>
      </c>
      <c r="L1922" s="7">
        <v>3323</v>
      </c>
      <c r="M1922" s="7">
        <v>0</v>
      </c>
      <c r="N1922" s="9">
        <v>44300</v>
      </c>
      <c r="O1922" s="10">
        <v>8.0981810000000001E-2</v>
      </c>
      <c r="P1922" s="10">
        <v>3433</v>
      </c>
      <c r="Q1922" s="10">
        <v>0</v>
      </c>
      <c r="R1922" s="10">
        <v>24.638675333456469</v>
      </c>
      <c r="S1922" s="18">
        <v>24.638675333456469</v>
      </c>
      <c r="T1922" s="13">
        <v>44403</v>
      </c>
      <c r="U1922" s="14">
        <v>3.2060000000000001E-5</v>
      </c>
      <c r="V1922" s="14">
        <v>3009</v>
      </c>
      <c r="W1922" s="14">
        <v>0</v>
      </c>
      <c r="X1922" s="14">
        <v>99.960410862636934</v>
      </c>
      <c r="Y1922" s="19">
        <f t="shared" ref="Y1922:Y1985" si="61">X1922/-100</f>
        <v>-0.99960410862636939</v>
      </c>
      <c r="Z1922" s="19">
        <v>-0.99960000000000004</v>
      </c>
      <c r="AA1922" t="s">
        <v>13579</v>
      </c>
      <c r="AB1922" s="121">
        <v>4</v>
      </c>
    </row>
    <row r="1923" spans="1:28" ht="20.25">
      <c r="A1923">
        <v>2981</v>
      </c>
      <c r="B1923" t="s">
        <v>2832</v>
      </c>
      <c r="C1923" t="s">
        <v>2833</v>
      </c>
      <c r="D1923" t="str">
        <f t="shared" si="60"/>
        <v>Consentium CSM</v>
      </c>
      <c r="E1923" s="3" t="s">
        <v>8887</v>
      </c>
      <c r="F1923" s="3" t="s">
        <v>8883</v>
      </c>
      <c r="G1923" s="3" t="s">
        <v>8883</v>
      </c>
      <c r="H1923" s="4">
        <v>2175</v>
      </c>
      <c r="I1923" s="4">
        <v>0</v>
      </c>
      <c r="J1923" s="6">
        <v>43394</v>
      </c>
      <c r="K1923" s="7">
        <v>0.98301208019256603</v>
      </c>
      <c r="L1923" s="7">
        <v>3011</v>
      </c>
      <c r="M1923" s="7">
        <v>0</v>
      </c>
      <c r="N1923" s="9">
        <v>43480</v>
      </c>
      <c r="O1923" s="10">
        <v>6.3034834788799996</v>
      </c>
      <c r="P1923" s="10">
        <v>2830</v>
      </c>
      <c r="Q1923" s="10">
        <v>0</v>
      </c>
      <c r="R1923" s="10">
        <v>6.4124171064562967</v>
      </c>
      <c r="S1923" s="18">
        <v>6.4124171064562967</v>
      </c>
      <c r="T1923" s="13">
        <v>44228</v>
      </c>
      <c r="U1923" s="14">
        <v>9.3522885304999997E-4</v>
      </c>
      <c r="V1923" s="14">
        <v>2697</v>
      </c>
      <c r="W1923" s="14">
        <v>0</v>
      </c>
      <c r="X1923" s="14">
        <v>99.985163301273275</v>
      </c>
      <c r="Y1923" s="19">
        <f t="shared" si="61"/>
        <v>-0.99985163301273272</v>
      </c>
      <c r="Z1923" s="19">
        <v>-0.99990000000000001</v>
      </c>
      <c r="AA1923" t="s">
        <v>13580</v>
      </c>
      <c r="AB1923" s="121">
        <v>4</v>
      </c>
    </row>
    <row r="1924" spans="1:28" ht="20.25">
      <c r="A1924">
        <v>3747</v>
      </c>
      <c r="B1924" t="s">
        <v>3986</v>
      </c>
      <c r="C1924" t="s">
        <v>3987</v>
      </c>
      <c r="D1924" t="str">
        <f t="shared" si="60"/>
        <v>Aunite AUNIT</v>
      </c>
      <c r="E1924" s="3" t="s">
        <v>8887</v>
      </c>
      <c r="F1924" s="3" t="s">
        <v>8883</v>
      </c>
      <c r="G1924" s="3" t="s">
        <v>8883</v>
      </c>
      <c r="H1924" s="4">
        <v>2176</v>
      </c>
      <c r="I1924" s="4">
        <v>0</v>
      </c>
      <c r="J1924" s="6">
        <v>43922</v>
      </c>
      <c r="K1924" s="7">
        <v>1.1800852766800001E-2</v>
      </c>
      <c r="L1924" s="7">
        <v>3072</v>
      </c>
      <c r="M1924" s="7">
        <v>0</v>
      </c>
      <c r="N1924" s="9">
        <v>44330</v>
      </c>
      <c r="O1924" s="10">
        <v>0.65850420050786995</v>
      </c>
      <c r="P1924" s="10">
        <v>3049</v>
      </c>
      <c r="Q1924" s="10">
        <v>0</v>
      </c>
      <c r="R1924" s="10">
        <v>55.801408044042091</v>
      </c>
      <c r="S1924" s="18">
        <v>55.801408044042091</v>
      </c>
      <c r="T1924" s="13">
        <v>44339</v>
      </c>
      <c r="U1924" s="14">
        <v>0.34387523067029002</v>
      </c>
      <c r="V1924" s="14">
        <v>2758</v>
      </c>
      <c r="W1924" s="14">
        <v>0</v>
      </c>
      <c r="X1924" s="14">
        <v>47.779341361060872</v>
      </c>
      <c r="Y1924" s="19">
        <f t="shared" si="61"/>
        <v>-0.47779341361060873</v>
      </c>
      <c r="Z1924" s="19">
        <v>-0.4778</v>
      </c>
      <c r="AA1924" t="s">
        <v>13581</v>
      </c>
      <c r="AB1924" s="121">
        <v>4</v>
      </c>
    </row>
    <row r="1925" spans="1:28" ht="20.25">
      <c r="A1925">
        <v>4910</v>
      </c>
      <c r="B1925" t="s">
        <v>5118</v>
      </c>
      <c r="C1925" t="s">
        <v>5119</v>
      </c>
      <c r="D1925" t="str">
        <f t="shared" si="60"/>
        <v>CoinDeal Token CDL</v>
      </c>
      <c r="E1925" s="3" t="s">
        <v>3686</v>
      </c>
      <c r="F1925" s="3" t="s">
        <v>8883</v>
      </c>
      <c r="G1925" s="3" t="s">
        <v>8883</v>
      </c>
      <c r="H1925" s="4">
        <v>2178</v>
      </c>
      <c r="I1925" s="4">
        <v>0</v>
      </c>
      <c r="J1925" s="6">
        <v>43903</v>
      </c>
      <c r="K1925" s="7">
        <v>1.07953907871E-2</v>
      </c>
      <c r="L1925" s="7">
        <v>2616</v>
      </c>
      <c r="M1925" s="7">
        <v>0</v>
      </c>
      <c r="N1925" s="9">
        <v>43917</v>
      </c>
      <c r="O1925" s="10">
        <v>0.14720816527300001</v>
      </c>
      <c r="P1925" s="10">
        <v>3319</v>
      </c>
      <c r="Q1925" s="10">
        <v>0</v>
      </c>
      <c r="R1925" s="10">
        <v>13.63620531911703</v>
      </c>
      <c r="S1925" s="18">
        <v>13.63620531911703</v>
      </c>
      <c r="T1925" s="13">
        <v>44182</v>
      </c>
      <c r="U1925" s="14">
        <v>3.45489E-3</v>
      </c>
      <c r="V1925" s="14">
        <v>1512</v>
      </c>
      <c r="W1925" s="14">
        <v>267776.20887842</v>
      </c>
      <c r="X1925" s="14">
        <v>97.653058175412454</v>
      </c>
      <c r="Y1925" s="19">
        <f t="shared" si="61"/>
        <v>-0.97653058175412455</v>
      </c>
      <c r="Z1925" s="19">
        <v>-0.97650000000000003</v>
      </c>
      <c r="AA1925" t="s">
        <v>13582</v>
      </c>
      <c r="AB1925" s="121">
        <v>4</v>
      </c>
    </row>
    <row r="1926" spans="1:28" ht="20.25">
      <c r="A1926">
        <v>1135</v>
      </c>
      <c r="B1926" t="s">
        <v>590</v>
      </c>
      <c r="C1926" t="s">
        <v>591</v>
      </c>
      <c r="D1926" t="str">
        <f t="shared" si="60"/>
        <v>ClubCoin CLUB</v>
      </c>
      <c r="E1926" s="3" t="s">
        <v>8887</v>
      </c>
      <c r="F1926" s="3" t="s">
        <v>8883</v>
      </c>
      <c r="G1926" s="3" t="s">
        <v>8883</v>
      </c>
      <c r="H1926" s="4">
        <v>2179</v>
      </c>
      <c r="I1926" s="4">
        <v>0</v>
      </c>
      <c r="J1926" s="6">
        <v>43332</v>
      </c>
      <c r="K1926" s="7">
        <v>0.31605100000000003</v>
      </c>
      <c r="L1926" s="7">
        <v>2951</v>
      </c>
      <c r="M1926" s="7">
        <v>0</v>
      </c>
      <c r="N1926" s="9">
        <v>43387</v>
      </c>
      <c r="O1926" s="10">
        <v>1.71488</v>
      </c>
      <c r="P1926" s="10">
        <v>2671</v>
      </c>
      <c r="Q1926" s="10">
        <v>0</v>
      </c>
      <c r="R1926" s="10">
        <v>5.4259597343466712</v>
      </c>
      <c r="S1926" s="18">
        <v>5.4259597343466712</v>
      </c>
      <c r="T1926" s="13">
        <v>44585</v>
      </c>
      <c r="U1926" s="14">
        <v>3.3184059565661539E-3</v>
      </c>
      <c r="V1926" s="14">
        <v>2637</v>
      </c>
      <c r="W1926" s="14">
        <v>0</v>
      </c>
      <c r="X1926" s="14">
        <v>99.806493401487799</v>
      </c>
      <c r="Y1926" s="19">
        <f t="shared" si="61"/>
        <v>-0.99806493401487795</v>
      </c>
      <c r="Z1926" s="19">
        <v>-0.99809999999999999</v>
      </c>
      <c r="AA1926" t="s">
        <v>13583</v>
      </c>
      <c r="AB1926" s="121">
        <v>4</v>
      </c>
    </row>
    <row r="1927" spans="1:28" ht="20.25">
      <c r="A1927">
        <v>4878</v>
      </c>
      <c r="B1927" t="s">
        <v>5094</v>
      </c>
      <c r="C1927" t="s">
        <v>5095</v>
      </c>
      <c r="D1927" t="str">
        <f t="shared" si="60"/>
        <v>Know Your Developer KYD</v>
      </c>
      <c r="E1927" s="3" t="s">
        <v>8887</v>
      </c>
      <c r="F1927" s="3" t="s">
        <v>8883</v>
      </c>
      <c r="G1927" s="3" t="s">
        <v>8883</v>
      </c>
      <c r="H1927" s="4">
        <v>2180</v>
      </c>
      <c r="I1927" s="4">
        <v>0</v>
      </c>
      <c r="J1927" s="6">
        <v>43813</v>
      </c>
      <c r="K1927" s="7">
        <v>2.7083842300500002E-3</v>
      </c>
      <c r="L1927" s="7">
        <v>3231</v>
      </c>
      <c r="M1927" s="7">
        <v>0</v>
      </c>
      <c r="N1927" s="9">
        <v>43898</v>
      </c>
      <c r="O1927" s="10">
        <v>1.53829932014E-2</v>
      </c>
      <c r="P1927" s="10">
        <v>3312</v>
      </c>
      <c r="Q1927" s="10">
        <v>0</v>
      </c>
      <c r="R1927" s="10">
        <v>5.6797676750303667</v>
      </c>
      <c r="S1927" s="18">
        <v>5.6797676750303667</v>
      </c>
      <c r="T1927" s="13">
        <v>43922</v>
      </c>
      <c r="U1927" s="14">
        <v>2.8536831974700001E-3</v>
      </c>
      <c r="V1927" s="14">
        <v>2917</v>
      </c>
      <c r="W1927" s="14">
        <v>0</v>
      </c>
      <c r="X1927" s="14">
        <v>81.449103174470068</v>
      </c>
      <c r="Y1927" s="19">
        <f t="shared" si="61"/>
        <v>-0.81449103174470072</v>
      </c>
      <c r="Z1927" s="19">
        <v>-0.8145</v>
      </c>
      <c r="AA1927" t="s">
        <v>13584</v>
      </c>
      <c r="AB1927" s="121">
        <v>4</v>
      </c>
    </row>
    <row r="1928" spans="1:28" ht="20.25">
      <c r="A1928">
        <v>3984</v>
      </c>
      <c r="B1928" t="s">
        <v>4361</v>
      </c>
      <c r="C1928" t="s">
        <v>4362</v>
      </c>
      <c r="D1928" t="str">
        <f t="shared" si="60"/>
        <v>Lucky Block Network LBN</v>
      </c>
      <c r="E1928" s="3" t="s">
        <v>8889</v>
      </c>
      <c r="F1928" s="3" t="s">
        <v>8883</v>
      </c>
      <c r="G1928" s="3" t="s">
        <v>8883</v>
      </c>
      <c r="H1928" s="4">
        <v>2181</v>
      </c>
      <c r="I1928" s="4">
        <v>0</v>
      </c>
      <c r="J1928" s="6">
        <v>43820</v>
      </c>
      <c r="K1928" s="7">
        <v>1.2811687329099999E-2</v>
      </c>
      <c r="L1928" s="7">
        <v>3098</v>
      </c>
      <c r="M1928" s="7">
        <v>0</v>
      </c>
      <c r="N1928" s="9">
        <v>44204</v>
      </c>
      <c r="O1928" s="10">
        <v>81.64016099131544</v>
      </c>
      <c r="P1928" s="10">
        <v>3123</v>
      </c>
      <c r="Q1928" s="10">
        <v>0</v>
      </c>
      <c r="R1928" s="10">
        <v>6372.3191874875811</v>
      </c>
      <c r="S1928" s="18">
        <v>6372.3191874875811</v>
      </c>
      <c r="T1928" s="13">
        <v>44208</v>
      </c>
      <c r="U1928" s="14">
        <v>67.760269977804185</v>
      </c>
      <c r="V1928" s="14">
        <v>2784</v>
      </c>
      <c r="W1928" s="14">
        <v>0</v>
      </c>
      <c r="X1928" s="14">
        <v>17.001302845284371</v>
      </c>
      <c r="Y1928" s="19">
        <f t="shared" si="61"/>
        <v>-0.17001302845284372</v>
      </c>
      <c r="Z1928" s="19">
        <v>-0.17</v>
      </c>
      <c r="AA1928" t="s">
        <v>13585</v>
      </c>
      <c r="AB1928" s="121">
        <v>4</v>
      </c>
    </row>
    <row r="1929" spans="1:28" ht="20.25">
      <c r="A1929">
        <v>4289</v>
      </c>
      <c r="B1929" t="s">
        <v>4743</v>
      </c>
      <c r="C1929" t="s">
        <v>4743</v>
      </c>
      <c r="D1929" t="str">
        <f t="shared" si="60"/>
        <v>IOEX IOEX</v>
      </c>
      <c r="E1929" s="3" t="s">
        <v>8884</v>
      </c>
      <c r="F1929" s="3" t="s">
        <v>8883</v>
      </c>
      <c r="G1929" s="3" t="s">
        <v>8883</v>
      </c>
      <c r="H1929" s="4">
        <v>2182</v>
      </c>
      <c r="I1929" s="4">
        <v>0</v>
      </c>
      <c r="J1929" s="6">
        <v>43975</v>
      </c>
      <c r="K1929" s="7">
        <v>8.8300971773299999E-3</v>
      </c>
      <c r="L1929" s="7">
        <v>3154</v>
      </c>
      <c r="M1929" s="7">
        <v>0</v>
      </c>
      <c r="N1929" s="9">
        <v>44276</v>
      </c>
      <c r="O1929" s="10">
        <v>0.27000223000000001</v>
      </c>
      <c r="P1929" s="10">
        <v>3212</v>
      </c>
      <c r="Q1929" s="10">
        <v>0</v>
      </c>
      <c r="R1929" s="10">
        <v>30.577492475755729</v>
      </c>
      <c r="S1929" s="18">
        <v>30.577492475755729</v>
      </c>
      <c r="T1929" s="13">
        <v>44655</v>
      </c>
      <c r="U1929" s="14">
        <v>4.0007448619131377E-3</v>
      </c>
      <c r="V1929" s="14">
        <v>2840</v>
      </c>
      <c r="W1929" s="14">
        <v>0</v>
      </c>
      <c r="X1929" s="14">
        <v>98.518254881852954</v>
      </c>
      <c r="Y1929" s="19">
        <f t="shared" si="61"/>
        <v>-0.98518254881852951</v>
      </c>
      <c r="Z1929" s="19">
        <v>-0.98519999999999996</v>
      </c>
      <c r="AA1929" t="s">
        <v>13586</v>
      </c>
      <c r="AB1929" s="121">
        <v>4</v>
      </c>
    </row>
    <row r="1930" spans="1:28" ht="20.25">
      <c r="A1930">
        <v>2895</v>
      </c>
      <c r="B1930" t="s">
        <v>2708</v>
      </c>
      <c r="C1930" t="s">
        <v>2709</v>
      </c>
      <c r="D1930" t="str">
        <f t="shared" si="60"/>
        <v>Coni CONI</v>
      </c>
      <c r="E1930" s="3" t="s">
        <v>3686</v>
      </c>
      <c r="F1930" s="3" t="s">
        <v>8883</v>
      </c>
      <c r="G1930" s="3" t="s">
        <v>8883</v>
      </c>
      <c r="H1930" s="4">
        <v>2183</v>
      </c>
      <c r="I1930" s="4">
        <v>0</v>
      </c>
      <c r="J1930" s="6">
        <v>43493</v>
      </c>
      <c r="K1930" s="7">
        <v>5.5083409250499997E-3</v>
      </c>
      <c r="L1930" s="7">
        <v>3003</v>
      </c>
      <c r="M1930" s="7">
        <v>0</v>
      </c>
      <c r="N1930" s="9">
        <v>43557</v>
      </c>
      <c r="O1930" s="10">
        <v>7.9684855784000003E-2</v>
      </c>
      <c r="P1930" s="10">
        <v>2811</v>
      </c>
      <c r="Q1930" s="10">
        <v>0</v>
      </c>
      <c r="R1930" s="10">
        <v>14.466217118410601</v>
      </c>
      <c r="S1930" s="18">
        <v>14.466217118410601</v>
      </c>
      <c r="T1930" s="13">
        <v>44494</v>
      </c>
      <c r="U1930" s="14">
        <v>1.539158126985171E-3</v>
      </c>
      <c r="V1930" s="14">
        <v>2689</v>
      </c>
      <c r="W1930" s="14">
        <v>0</v>
      </c>
      <c r="X1930" s="14">
        <v>98.068443354961531</v>
      </c>
      <c r="Y1930" s="19">
        <f t="shared" si="61"/>
        <v>-0.98068443354961532</v>
      </c>
      <c r="Z1930" s="19">
        <v>-0.98070000000000002</v>
      </c>
      <c r="AA1930" t="s">
        <v>13587</v>
      </c>
      <c r="AB1930" s="121">
        <v>4</v>
      </c>
    </row>
    <row r="1931" spans="1:28" ht="20.25">
      <c r="A1931">
        <v>5278</v>
      </c>
      <c r="B1931" t="s">
        <v>5486</v>
      </c>
      <c r="C1931" t="s">
        <v>5487</v>
      </c>
      <c r="D1931" t="str">
        <f t="shared" si="60"/>
        <v>Joys Digital JOYS</v>
      </c>
      <c r="E1931" s="3" t="s">
        <v>8888</v>
      </c>
      <c r="F1931" s="3" t="s">
        <v>8883</v>
      </c>
      <c r="G1931" s="3" t="s">
        <v>8883</v>
      </c>
      <c r="H1931" s="4">
        <v>2184</v>
      </c>
      <c r="I1931" s="4">
        <v>0</v>
      </c>
      <c r="J1931" s="6">
        <v>44195</v>
      </c>
      <c r="K1931" s="7">
        <v>6.7195999999999998E-4</v>
      </c>
      <c r="L1931" s="7">
        <v>3327</v>
      </c>
      <c r="M1931" s="7">
        <v>0</v>
      </c>
      <c r="N1931" s="9">
        <v>44264</v>
      </c>
      <c r="O1931" s="10">
        <v>1.788031E-2</v>
      </c>
      <c r="P1931" s="10">
        <v>3437</v>
      </c>
      <c r="Q1931" s="10">
        <v>0</v>
      </c>
      <c r="R1931" s="10">
        <v>26.609188046907551</v>
      </c>
      <c r="S1931" s="18">
        <v>26.609188046907551</v>
      </c>
      <c r="T1931" s="13">
        <v>44675</v>
      </c>
      <c r="U1931" s="14">
        <v>1.1216536314820409E-3</v>
      </c>
      <c r="V1931" s="14">
        <v>3013</v>
      </c>
      <c r="W1931" s="14">
        <v>0</v>
      </c>
      <c r="X1931" s="14">
        <v>93.726878161049555</v>
      </c>
      <c r="Y1931" s="19">
        <f t="shared" si="61"/>
        <v>-0.93726878161049554</v>
      </c>
      <c r="Z1931" s="19">
        <v>-0.93730000000000002</v>
      </c>
      <c r="AA1931" t="s">
        <v>13588</v>
      </c>
      <c r="AB1931" s="121">
        <v>4</v>
      </c>
    </row>
    <row r="1932" spans="1:28" ht="20.25">
      <c r="A1932">
        <v>4108</v>
      </c>
      <c r="B1932" t="s">
        <v>4524</v>
      </c>
      <c r="C1932" t="s">
        <v>4525</v>
      </c>
      <c r="D1932" t="str">
        <f t="shared" si="60"/>
        <v>En-Tan-Mo ETM</v>
      </c>
      <c r="E1932" s="3" t="s">
        <v>8887</v>
      </c>
      <c r="F1932" s="3" t="s">
        <v>8883</v>
      </c>
      <c r="G1932" s="3" t="s">
        <v>8883</v>
      </c>
      <c r="H1932" s="4">
        <v>2185</v>
      </c>
      <c r="I1932" s="4">
        <v>0</v>
      </c>
      <c r="J1932" s="6">
        <v>44194</v>
      </c>
      <c r="K1932" s="7">
        <v>1.0983099999999999E-3</v>
      </c>
      <c r="L1932" s="7">
        <v>3119</v>
      </c>
      <c r="M1932" s="7">
        <v>0</v>
      </c>
      <c r="N1932" s="9">
        <v>44656</v>
      </c>
      <c r="O1932" s="10">
        <v>0.19104386532633699</v>
      </c>
      <c r="P1932" s="10">
        <v>3162</v>
      </c>
      <c r="Q1932" s="10">
        <v>0</v>
      </c>
      <c r="R1932" s="10">
        <v>173.9434816457439</v>
      </c>
      <c r="S1932" s="18">
        <v>173.9434816457439</v>
      </c>
      <c r="T1932" s="13">
        <v>44681</v>
      </c>
      <c r="U1932" s="14">
        <v>2.6561721998261699E-2</v>
      </c>
      <c r="V1932" s="14">
        <v>2805</v>
      </c>
      <c r="W1932" s="14">
        <v>0</v>
      </c>
      <c r="X1932" s="14">
        <v>86.096532357692013</v>
      </c>
      <c r="Y1932" s="19">
        <f t="shared" si="61"/>
        <v>-0.86096532357692013</v>
      </c>
      <c r="Z1932" s="19">
        <v>-0.86099999999999999</v>
      </c>
      <c r="AA1932" t="s">
        <v>13589</v>
      </c>
      <c r="AB1932" s="121">
        <v>4</v>
      </c>
    </row>
    <row r="1933" spans="1:28" ht="20.25">
      <c r="A1933">
        <v>5126</v>
      </c>
      <c r="B1933" t="s">
        <v>5336</v>
      </c>
      <c r="C1933" t="s">
        <v>2121</v>
      </c>
      <c r="D1933" t="str">
        <f t="shared" si="60"/>
        <v>Soda Coin SOC</v>
      </c>
      <c r="E1933" s="3" t="s">
        <v>8887</v>
      </c>
      <c r="F1933" s="3" t="s">
        <v>8883</v>
      </c>
      <c r="G1933" s="3" t="s">
        <v>8883</v>
      </c>
      <c r="H1933" s="4">
        <v>2186</v>
      </c>
      <c r="I1933" s="4">
        <v>0</v>
      </c>
      <c r="J1933" s="6">
        <v>43965</v>
      </c>
      <c r="K1933" s="7">
        <v>8.5119682249600002E-3</v>
      </c>
      <c r="L1933" s="7">
        <v>2285</v>
      </c>
      <c r="M1933" s="7">
        <v>0</v>
      </c>
      <c r="N1933" s="9">
        <v>44422</v>
      </c>
      <c r="O1933" s="10">
        <v>0.16603588</v>
      </c>
      <c r="P1933" s="10">
        <v>394</v>
      </c>
      <c r="Q1933" s="10">
        <v>208483962.77000001</v>
      </c>
      <c r="R1933" s="10">
        <v>19.50616774074955</v>
      </c>
      <c r="S1933" s="18">
        <v>19.50616774074955</v>
      </c>
      <c r="T1933" s="13">
        <v>44545</v>
      </c>
      <c r="U1933" s="14">
        <v>8.0626358800965549E-3</v>
      </c>
      <c r="V1933" s="14">
        <v>464</v>
      </c>
      <c r="W1933" s="14">
        <v>23965989.550000001</v>
      </c>
      <c r="X1933" s="14">
        <v>95.144040023098285</v>
      </c>
      <c r="Y1933" s="19">
        <f t="shared" si="61"/>
        <v>-0.95144040023098286</v>
      </c>
      <c r="Z1933" s="19">
        <v>-0.95140000000000002</v>
      </c>
      <c r="AA1933" t="s">
        <v>13590</v>
      </c>
      <c r="AB1933" s="121">
        <v>4</v>
      </c>
    </row>
    <row r="1934" spans="1:28" ht="20.25">
      <c r="A1934">
        <v>918</v>
      </c>
      <c r="B1934" t="s">
        <v>472</v>
      </c>
      <c r="C1934" t="s">
        <v>473</v>
      </c>
      <c r="D1934" t="str">
        <f t="shared" si="60"/>
        <v>Bubble BUB</v>
      </c>
      <c r="E1934" s="3" t="s">
        <v>8887</v>
      </c>
      <c r="F1934" s="3" t="s">
        <v>8883</v>
      </c>
      <c r="G1934" s="3" t="s">
        <v>8883</v>
      </c>
      <c r="H1934" s="4">
        <v>2187</v>
      </c>
      <c r="I1934" s="4">
        <v>0</v>
      </c>
      <c r="J1934" s="6">
        <v>43611</v>
      </c>
      <c r="K1934" s="7">
        <v>1.7568077244100001E-3</v>
      </c>
      <c r="L1934" s="7">
        <v>2948</v>
      </c>
      <c r="M1934" s="7">
        <v>0</v>
      </c>
      <c r="N1934" s="9">
        <v>43776</v>
      </c>
      <c r="O1934" s="10">
        <v>4.6376607592599997E-2</v>
      </c>
      <c r="P1934" s="10">
        <v>2667</v>
      </c>
      <c r="Q1934" s="10">
        <v>0</v>
      </c>
      <c r="R1934" s="10">
        <v>26.398226139502519</v>
      </c>
      <c r="S1934" s="18">
        <v>26.398226139502519</v>
      </c>
      <c r="T1934" s="13">
        <v>44196</v>
      </c>
      <c r="U1934" s="14">
        <v>1.41983E-3</v>
      </c>
      <c r="V1934" s="14">
        <v>2634</v>
      </c>
      <c r="W1934" s="14">
        <v>0</v>
      </c>
      <c r="X1934" s="14">
        <v>96.938478095524715</v>
      </c>
      <c r="Y1934" s="19">
        <f t="shared" si="61"/>
        <v>-0.96938478095524716</v>
      </c>
      <c r="Z1934" s="19">
        <v>-0.96940000000000004</v>
      </c>
      <c r="AA1934" t="s">
        <v>13591</v>
      </c>
      <c r="AB1934" s="121">
        <v>4</v>
      </c>
    </row>
    <row r="1935" spans="1:28" ht="20.25">
      <c r="A1935">
        <v>4633</v>
      </c>
      <c r="B1935" t="s">
        <v>4903</v>
      </c>
      <c r="C1935" t="s">
        <v>2652</v>
      </c>
      <c r="D1935" t="str">
        <f t="shared" si="60"/>
        <v>CryptoBossCoin CBC</v>
      </c>
      <c r="E1935" s="3" t="s">
        <v>8887</v>
      </c>
      <c r="F1935" s="3" t="s">
        <v>8883</v>
      </c>
      <c r="G1935" s="3" t="s">
        <v>8883</v>
      </c>
      <c r="H1935" s="4">
        <v>2188</v>
      </c>
      <c r="I1935" s="4">
        <v>0</v>
      </c>
      <c r="J1935" s="6">
        <v>44237</v>
      </c>
      <c r="K1935" s="7">
        <v>2.4592458043400001E-3</v>
      </c>
      <c r="L1935" s="7">
        <v>3191</v>
      </c>
      <c r="M1935" s="7">
        <v>0</v>
      </c>
      <c r="N1935" s="9">
        <v>44499</v>
      </c>
      <c r="O1935" s="10">
        <v>8.6390226781681569</v>
      </c>
      <c r="P1935" s="10">
        <v>3261</v>
      </c>
      <c r="Q1935" s="10">
        <v>0</v>
      </c>
      <c r="R1935" s="10">
        <v>3512.874826470083</v>
      </c>
      <c r="S1935" s="18">
        <v>3512.874826470083</v>
      </c>
      <c r="T1935" s="13">
        <v>44630</v>
      </c>
      <c r="U1935" s="14">
        <v>0.53003945935757035</v>
      </c>
      <c r="V1935" s="14">
        <v>2877</v>
      </c>
      <c r="W1935" s="14">
        <v>0</v>
      </c>
      <c r="X1935" s="14">
        <v>93.864590022468121</v>
      </c>
      <c r="Y1935" s="19">
        <f t="shared" si="61"/>
        <v>-0.9386459002246812</v>
      </c>
      <c r="Z1935" s="19">
        <v>-0.93859999999999999</v>
      </c>
      <c r="AA1935" t="s">
        <v>13592</v>
      </c>
      <c r="AB1935" s="121">
        <v>4</v>
      </c>
    </row>
    <row r="1936" spans="1:28" ht="20.25">
      <c r="A1936">
        <v>3456</v>
      </c>
      <c r="B1936" t="s">
        <v>3590</v>
      </c>
      <c r="C1936" t="s">
        <v>3591</v>
      </c>
      <c r="D1936" t="str">
        <f t="shared" si="60"/>
        <v>PlusOneCoin PLUS1</v>
      </c>
      <c r="E1936" s="3" t="s">
        <v>8887</v>
      </c>
      <c r="F1936" s="3" t="s">
        <v>8883</v>
      </c>
      <c r="G1936" s="3" t="s">
        <v>8883</v>
      </c>
      <c r="H1936" s="4">
        <v>2189</v>
      </c>
      <c r="I1936" s="4">
        <v>0</v>
      </c>
      <c r="J1936" s="6">
        <v>44040</v>
      </c>
      <c r="K1936" s="7">
        <v>2.69677356318E-3</v>
      </c>
      <c r="L1936" s="7">
        <v>3054</v>
      </c>
      <c r="M1936" s="7">
        <v>0</v>
      </c>
      <c r="N1936" s="9">
        <v>44179</v>
      </c>
      <c r="O1936" s="10">
        <v>0.13414050999999999</v>
      </c>
      <c r="P1936" s="10">
        <v>2984</v>
      </c>
      <c r="Q1936" s="10">
        <v>0</v>
      </c>
      <c r="R1936" s="10">
        <v>49.741109832678447</v>
      </c>
      <c r="S1936" s="18">
        <v>49.741109832678447</v>
      </c>
      <c r="T1936" s="13">
        <v>44410</v>
      </c>
      <c r="U1936" s="14">
        <v>1.5759700000000001E-3</v>
      </c>
      <c r="V1936" s="14">
        <v>2740</v>
      </c>
      <c r="W1936" s="14">
        <v>0</v>
      </c>
      <c r="X1936" s="14">
        <v>98.825134927547225</v>
      </c>
      <c r="Y1936" s="19">
        <f t="shared" si="61"/>
        <v>-0.9882513492754722</v>
      </c>
      <c r="Z1936" s="19">
        <v>-0.98829999999999996</v>
      </c>
      <c r="AA1936" t="s">
        <v>13593</v>
      </c>
      <c r="AB1936" s="121">
        <v>4</v>
      </c>
    </row>
    <row r="1937" spans="1:28" ht="20.25">
      <c r="A1937">
        <v>3780</v>
      </c>
      <c r="B1937" t="s">
        <v>4032</v>
      </c>
      <c r="C1937" t="s">
        <v>4033</v>
      </c>
      <c r="D1937" t="str">
        <f t="shared" si="60"/>
        <v>Sparkle SPRKL</v>
      </c>
      <c r="E1937" s="3" t="s">
        <v>3686</v>
      </c>
      <c r="F1937" s="3" t="s">
        <v>8883</v>
      </c>
      <c r="G1937" s="3" t="s">
        <v>8883</v>
      </c>
      <c r="H1937" s="4">
        <v>2191</v>
      </c>
      <c r="I1937" s="4">
        <v>0</v>
      </c>
      <c r="J1937" s="6">
        <v>43902</v>
      </c>
      <c r="K1937" s="7">
        <v>7.9804173784200003E-3</v>
      </c>
      <c r="L1937" s="7">
        <v>2896</v>
      </c>
      <c r="M1937" s="7">
        <v>0</v>
      </c>
      <c r="N1937" s="9">
        <v>44056</v>
      </c>
      <c r="O1937" s="10">
        <v>0.67695789524000005</v>
      </c>
      <c r="P1937" s="10">
        <v>3053</v>
      </c>
      <c r="Q1937" s="10">
        <v>0</v>
      </c>
      <c r="R1937" s="10">
        <v>84.827379714571677</v>
      </c>
      <c r="S1937" s="18">
        <v>84.827379714571677</v>
      </c>
      <c r="T1937" s="13">
        <v>44257</v>
      </c>
      <c r="U1937" s="14">
        <v>1.0510073045E-4</v>
      </c>
      <c r="V1937" s="14">
        <v>2419</v>
      </c>
      <c r="W1937" s="14">
        <v>1079.6541901958351</v>
      </c>
      <c r="X1937" s="14">
        <v>99.984474554298131</v>
      </c>
      <c r="Y1937" s="19">
        <f t="shared" si="61"/>
        <v>-0.99984474554298131</v>
      </c>
      <c r="Z1937" s="19">
        <v>-0.99980000000000002</v>
      </c>
      <c r="AA1937" t="s">
        <v>13594</v>
      </c>
      <c r="AB1937" s="121">
        <v>4</v>
      </c>
    </row>
    <row r="1938" spans="1:28" ht="20.25">
      <c r="A1938">
        <v>1809</v>
      </c>
      <c r="B1938" t="s">
        <v>1235</v>
      </c>
      <c r="C1938" t="s">
        <v>1236</v>
      </c>
      <c r="D1938" t="str">
        <f t="shared" si="60"/>
        <v>TerraNova TER</v>
      </c>
      <c r="E1938" s="3" t="s">
        <v>8891</v>
      </c>
      <c r="F1938" s="3" t="s">
        <v>8883</v>
      </c>
      <c r="G1938" s="3" t="s">
        <v>8883</v>
      </c>
      <c r="H1938" s="4">
        <v>2193</v>
      </c>
      <c r="I1938" s="4">
        <v>0</v>
      </c>
      <c r="J1938" s="6">
        <v>43323</v>
      </c>
      <c r="K1938" s="7">
        <v>0.72922331094741799</v>
      </c>
      <c r="L1938" s="7">
        <v>2960</v>
      </c>
      <c r="M1938" s="7">
        <v>0</v>
      </c>
      <c r="N1938" s="9">
        <v>43325</v>
      </c>
      <c r="O1938" s="10">
        <v>1.29337811470032</v>
      </c>
      <c r="P1938" s="10">
        <v>2709</v>
      </c>
      <c r="Q1938" s="10">
        <v>0</v>
      </c>
      <c r="R1938" s="10">
        <v>1.7736379176084529</v>
      </c>
      <c r="S1938" s="18">
        <v>1.7736379176084529</v>
      </c>
      <c r="T1938" s="13">
        <v>44189</v>
      </c>
      <c r="U1938" s="14">
        <v>7.1279994447E-4</v>
      </c>
      <c r="V1938" s="14">
        <v>2646</v>
      </c>
      <c r="W1938" s="14">
        <v>0</v>
      </c>
      <c r="X1938" s="14">
        <v>99.944888510454248</v>
      </c>
      <c r="Y1938" s="19">
        <f t="shared" si="61"/>
        <v>-0.99944888510454244</v>
      </c>
      <c r="Z1938" s="19">
        <v>-0.99939999999999996</v>
      </c>
      <c r="AA1938" t="s">
        <v>13595</v>
      </c>
      <c r="AB1938" s="121">
        <v>4</v>
      </c>
    </row>
    <row r="1939" spans="1:28" ht="20.25">
      <c r="A1939">
        <v>3993</v>
      </c>
      <c r="B1939" t="s">
        <v>4375</v>
      </c>
      <c r="C1939" t="s">
        <v>4376</v>
      </c>
      <c r="D1939" t="str">
        <f t="shared" si="60"/>
        <v>Emanate EMT</v>
      </c>
      <c r="E1939" s="3" t="s">
        <v>8893</v>
      </c>
      <c r="F1939" s="3" t="s">
        <v>8883</v>
      </c>
      <c r="G1939" s="3" t="s">
        <v>8883</v>
      </c>
      <c r="H1939" s="4">
        <v>2194</v>
      </c>
      <c r="I1939" s="4">
        <v>0</v>
      </c>
      <c r="J1939" s="6">
        <v>43786</v>
      </c>
      <c r="K1939" s="7">
        <v>4.5437764010400001E-3</v>
      </c>
      <c r="L1939" s="7">
        <v>3100</v>
      </c>
      <c r="M1939" s="7">
        <v>0</v>
      </c>
      <c r="N1939" s="9">
        <v>43899</v>
      </c>
      <c r="O1939" s="10">
        <v>0.16600651635200001</v>
      </c>
      <c r="P1939" s="10">
        <v>3126</v>
      </c>
      <c r="Q1939" s="10">
        <v>0</v>
      </c>
      <c r="R1939" s="10">
        <v>36.534921990000143</v>
      </c>
      <c r="S1939" s="18">
        <v>36.534921990000143</v>
      </c>
      <c r="T1939" s="13">
        <v>44180</v>
      </c>
      <c r="U1939" s="14">
        <v>7.7141000000000004E-4</v>
      </c>
      <c r="V1939" s="14">
        <v>2786</v>
      </c>
      <c r="W1939" s="14">
        <v>0</v>
      </c>
      <c r="X1939" s="14">
        <v>99.535313422056092</v>
      </c>
      <c r="Y1939" s="19">
        <f t="shared" si="61"/>
        <v>-0.99535313422056093</v>
      </c>
      <c r="Z1939" s="19">
        <v>-0.99539999999999995</v>
      </c>
      <c r="AA1939" t="s">
        <v>13596</v>
      </c>
      <c r="AB1939" s="121">
        <v>4</v>
      </c>
    </row>
    <row r="1940" spans="1:28" ht="20.25">
      <c r="A1940">
        <v>4004</v>
      </c>
      <c r="B1940" t="s">
        <v>4393</v>
      </c>
      <c r="C1940" t="s">
        <v>3432</v>
      </c>
      <c r="D1940" t="str">
        <f t="shared" si="60"/>
        <v>Zerobank ZB</v>
      </c>
      <c r="E1940" s="3" t="s">
        <v>8894</v>
      </c>
      <c r="F1940" s="3" t="s">
        <v>8883</v>
      </c>
      <c r="G1940" s="3" t="s">
        <v>8883</v>
      </c>
      <c r="H1940" s="4">
        <v>2195</v>
      </c>
      <c r="I1940" s="4">
        <v>0</v>
      </c>
      <c r="J1940" s="6">
        <v>43648</v>
      </c>
      <c r="K1940" s="7">
        <v>2.94376268865E-2</v>
      </c>
      <c r="L1940" s="7">
        <v>3104</v>
      </c>
      <c r="M1940" s="7">
        <v>0</v>
      </c>
      <c r="N1940" s="9">
        <v>43654</v>
      </c>
      <c r="O1940" s="10">
        <v>5.11105471376E-2</v>
      </c>
      <c r="P1940" s="10">
        <v>3132</v>
      </c>
      <c r="Q1940" s="10">
        <v>0</v>
      </c>
      <c r="R1940" s="10">
        <v>1.736231909408402</v>
      </c>
      <c r="S1940" s="18">
        <v>1.736231909408402</v>
      </c>
      <c r="T1940" s="13">
        <v>43939</v>
      </c>
      <c r="U1940" s="14">
        <v>1.2005650204000001E-3</v>
      </c>
      <c r="V1940" s="14">
        <v>2790</v>
      </c>
      <c r="W1940" s="14">
        <v>0</v>
      </c>
      <c r="X1940" s="14">
        <v>97.651042519330034</v>
      </c>
      <c r="Y1940" s="19">
        <f t="shared" si="61"/>
        <v>-0.97651042519330034</v>
      </c>
      <c r="Z1940" s="19">
        <v>-0.97650000000000003</v>
      </c>
      <c r="AA1940" t="s">
        <v>13597</v>
      </c>
      <c r="AB1940" s="121">
        <v>4</v>
      </c>
    </row>
    <row r="1941" spans="1:28" ht="20.25">
      <c r="A1941">
        <v>5208</v>
      </c>
      <c r="B1941" t="s">
        <v>5413</v>
      </c>
      <c r="C1941" t="s">
        <v>5414</v>
      </c>
      <c r="D1941" t="str">
        <f t="shared" si="60"/>
        <v>Wallet Plus X WPX</v>
      </c>
      <c r="E1941" s="3" t="s">
        <v>8887</v>
      </c>
      <c r="F1941" s="3" t="s">
        <v>8883</v>
      </c>
      <c r="G1941" s="3" t="s">
        <v>8883</v>
      </c>
      <c r="H1941" s="4">
        <v>2197</v>
      </c>
      <c r="I1941" s="4">
        <v>0</v>
      </c>
      <c r="J1941" s="6">
        <v>43872</v>
      </c>
      <c r="K1941" s="7">
        <v>2.2440663973999998E-2</v>
      </c>
      <c r="L1941" s="7">
        <v>3308</v>
      </c>
      <c r="M1941" s="7">
        <v>0</v>
      </c>
      <c r="N1941" s="9">
        <v>43873</v>
      </c>
      <c r="O1941" s="10">
        <v>3.0861118767600001E-2</v>
      </c>
      <c r="P1941" s="10">
        <v>3414</v>
      </c>
      <c r="Q1941" s="10">
        <v>0</v>
      </c>
      <c r="R1941" s="10">
        <v>1.3752319808075211</v>
      </c>
      <c r="S1941" s="18">
        <v>1.3752319808075211</v>
      </c>
      <c r="T1941" s="13">
        <v>44339</v>
      </c>
      <c r="U1941" s="14">
        <v>2.7599999999999998E-6</v>
      </c>
      <c r="V1941" s="14">
        <v>2994</v>
      </c>
      <c r="W1941" s="14">
        <v>0</v>
      </c>
      <c r="X1941" s="14">
        <v>99.991056707889342</v>
      </c>
      <c r="Y1941" s="19">
        <f t="shared" si="61"/>
        <v>-0.99991056707889348</v>
      </c>
      <c r="Z1941" s="19">
        <v>-0.99990000000000001</v>
      </c>
      <c r="AA1941" t="s">
        <v>13598</v>
      </c>
      <c r="AB1941" s="121">
        <v>4</v>
      </c>
    </row>
    <row r="1942" spans="1:28" ht="20.25">
      <c r="A1942">
        <v>3320</v>
      </c>
      <c r="B1942" t="s">
        <v>863</v>
      </c>
      <c r="C1942" t="s">
        <v>3381</v>
      </c>
      <c r="D1942" t="str">
        <f t="shared" si="60"/>
        <v>TCOIN TCN</v>
      </c>
      <c r="E1942" s="3" t="s">
        <v>8887</v>
      </c>
      <c r="F1942" s="3" t="s">
        <v>8883</v>
      </c>
      <c r="G1942" s="3" t="s">
        <v>8883</v>
      </c>
      <c r="H1942" s="4">
        <v>2198</v>
      </c>
      <c r="I1942" s="4">
        <v>0</v>
      </c>
      <c r="J1942" s="6">
        <v>43367</v>
      </c>
      <c r="K1942" s="7">
        <v>0.22428111732006101</v>
      </c>
      <c r="L1942" s="7">
        <v>3049</v>
      </c>
      <c r="M1942" s="7">
        <v>0</v>
      </c>
      <c r="N1942" s="9">
        <v>43371</v>
      </c>
      <c r="O1942" s="10">
        <v>0.42951720952987699</v>
      </c>
      <c r="P1942" s="10">
        <v>2952</v>
      </c>
      <c r="Q1942" s="10">
        <v>0</v>
      </c>
      <c r="R1942" s="10">
        <v>1.9150841348669281</v>
      </c>
      <c r="S1942" s="18">
        <v>1.9150841348669281</v>
      </c>
      <c r="T1942" s="13">
        <v>44142</v>
      </c>
      <c r="U1942" s="14">
        <v>1.4833550100000001E-4</v>
      </c>
      <c r="V1942" s="14">
        <v>2735</v>
      </c>
      <c r="W1942" s="14">
        <v>0</v>
      </c>
      <c r="X1942" s="14">
        <v>99.965464596596163</v>
      </c>
      <c r="Y1942" s="19">
        <f t="shared" si="61"/>
        <v>-0.99965464596596165</v>
      </c>
      <c r="Z1942" s="19">
        <v>-0.99970000000000003</v>
      </c>
      <c r="AA1942" t="s">
        <v>13599</v>
      </c>
      <c r="AB1942" s="121">
        <v>4</v>
      </c>
    </row>
    <row r="1943" spans="1:28" ht="20.25">
      <c r="A1943">
        <v>5064</v>
      </c>
      <c r="B1943" t="s">
        <v>5269</v>
      </c>
      <c r="C1943" t="s">
        <v>5178</v>
      </c>
      <c r="D1943" t="str">
        <f t="shared" si="60"/>
        <v>WowSecret WOW</v>
      </c>
      <c r="E1943" s="3" t="s">
        <v>8887</v>
      </c>
      <c r="F1943" s="3" t="s">
        <v>8883</v>
      </c>
      <c r="G1943" s="3" t="s">
        <v>8883</v>
      </c>
      <c r="H1943" s="4">
        <v>2199</v>
      </c>
      <c r="I1943" s="4">
        <v>0</v>
      </c>
      <c r="J1943" s="6">
        <v>43855</v>
      </c>
      <c r="K1943" s="7">
        <v>4.3929594259800003E-2</v>
      </c>
      <c r="L1943" s="7">
        <v>3267</v>
      </c>
      <c r="M1943" s="7">
        <v>0</v>
      </c>
      <c r="N1943" s="9">
        <v>43863</v>
      </c>
      <c r="O1943" s="10">
        <v>0.122115036153</v>
      </c>
      <c r="P1943" s="10">
        <v>3363</v>
      </c>
      <c r="Q1943" s="10">
        <v>0</v>
      </c>
      <c r="R1943" s="10">
        <v>2.77978975701006</v>
      </c>
      <c r="S1943" s="18">
        <v>2.77978975701006</v>
      </c>
      <c r="T1943" s="13">
        <v>44082</v>
      </c>
      <c r="U1943" s="14">
        <v>1.0127323430799999E-4</v>
      </c>
      <c r="V1943" s="14">
        <v>2953</v>
      </c>
      <c r="W1943" s="14">
        <v>0</v>
      </c>
      <c r="X1943" s="14">
        <v>99.91706735100081</v>
      </c>
      <c r="Y1943" s="19">
        <f t="shared" si="61"/>
        <v>-0.9991706735100081</v>
      </c>
      <c r="Z1943" s="19">
        <v>-0.99919999999999998</v>
      </c>
      <c r="AA1943" t="s">
        <v>13600</v>
      </c>
      <c r="AB1943" s="121">
        <v>4</v>
      </c>
    </row>
    <row r="1944" spans="1:28" ht="20.25">
      <c r="A1944">
        <v>3983</v>
      </c>
      <c r="B1944" t="s">
        <v>4359</v>
      </c>
      <c r="C1944" t="s">
        <v>4360</v>
      </c>
      <c r="D1944" t="str">
        <f t="shared" si="60"/>
        <v>PATHHIVE  PHV</v>
      </c>
      <c r="E1944" s="3" t="s">
        <v>1772</v>
      </c>
      <c r="F1944" s="3" t="s">
        <v>8883</v>
      </c>
      <c r="G1944" s="3" t="s">
        <v>8883</v>
      </c>
      <c r="H1944" s="4">
        <v>2200</v>
      </c>
      <c r="I1944" s="4">
        <v>0</v>
      </c>
      <c r="J1944" s="6">
        <v>43628</v>
      </c>
      <c r="K1944" s="7">
        <v>1.8459996860100001E-2</v>
      </c>
      <c r="L1944" s="7">
        <v>3097</v>
      </c>
      <c r="M1944" s="7">
        <v>0</v>
      </c>
      <c r="N1944" s="9">
        <v>43659</v>
      </c>
      <c r="O1944" s="10">
        <v>2.9022479889499998E-2</v>
      </c>
      <c r="P1944" s="10">
        <v>3122</v>
      </c>
      <c r="Q1944" s="10">
        <v>0</v>
      </c>
      <c r="R1944" s="10">
        <v>1.572182276597786</v>
      </c>
      <c r="S1944" s="18">
        <v>1.572182276597786</v>
      </c>
      <c r="T1944" s="13">
        <v>43951</v>
      </c>
      <c r="U1944" s="14">
        <v>9.7566216179799999E-4</v>
      </c>
      <c r="V1944" s="14">
        <v>2783</v>
      </c>
      <c r="W1944" s="14">
        <v>0</v>
      </c>
      <c r="X1944" s="14">
        <v>96.638253638170383</v>
      </c>
      <c r="Y1944" s="19">
        <f t="shared" si="61"/>
        <v>-0.96638253638170379</v>
      </c>
      <c r="Z1944" s="19">
        <v>-0.96640000000000004</v>
      </c>
      <c r="AA1944" t="s">
        <v>13601</v>
      </c>
      <c r="AB1944" s="121">
        <v>4</v>
      </c>
    </row>
    <row r="1945" spans="1:28" ht="20.25">
      <c r="A1945">
        <v>4749</v>
      </c>
      <c r="B1945" t="s">
        <v>4977</v>
      </c>
      <c r="C1945" t="s">
        <v>4978</v>
      </c>
      <c r="D1945" t="str">
        <f t="shared" si="60"/>
        <v>Bit Trust System BIUT</v>
      </c>
      <c r="E1945" s="3" t="s">
        <v>8887</v>
      </c>
      <c r="F1945" s="3" t="s">
        <v>8883</v>
      </c>
      <c r="G1945" s="3" t="s">
        <v>8883</v>
      </c>
      <c r="H1945" s="4">
        <v>2201</v>
      </c>
      <c r="I1945" s="4">
        <v>0</v>
      </c>
      <c r="J1945" s="6">
        <v>43890</v>
      </c>
      <c r="K1945" s="7">
        <v>5.9367108766899997E-3</v>
      </c>
      <c r="L1945" s="7">
        <v>3202</v>
      </c>
      <c r="M1945" s="7">
        <v>0</v>
      </c>
      <c r="N1945" s="9">
        <v>44031</v>
      </c>
      <c r="O1945" s="10">
        <v>1.9578651657300002E-2</v>
      </c>
      <c r="P1945" s="10">
        <v>3276</v>
      </c>
      <c r="Q1945" s="10">
        <v>0</v>
      </c>
      <c r="R1945" s="10">
        <v>3.2978954279505079</v>
      </c>
      <c r="S1945" s="18">
        <v>3.2978954279505079</v>
      </c>
      <c r="T1945" s="13">
        <v>44580</v>
      </c>
      <c r="U1945" s="16">
        <v>3.0011858155806549E-5</v>
      </c>
      <c r="V1945" s="14">
        <v>2888</v>
      </c>
      <c r="W1945" s="16">
        <v>0</v>
      </c>
      <c r="X1945" s="16">
        <v>99.846711312499309</v>
      </c>
      <c r="Y1945" s="19">
        <f t="shared" si="61"/>
        <v>-0.99846711312499314</v>
      </c>
      <c r="Z1945" s="19">
        <v>-0.99850000000000005</v>
      </c>
      <c r="AA1945" t="s">
        <v>13602</v>
      </c>
      <c r="AB1945" s="121">
        <v>4</v>
      </c>
    </row>
    <row r="1946" spans="1:28" ht="20.25">
      <c r="A1946">
        <v>5251</v>
      </c>
      <c r="B1946" t="s">
        <v>5450</v>
      </c>
      <c r="C1946" t="s">
        <v>5451</v>
      </c>
      <c r="D1946" t="str">
        <f t="shared" si="60"/>
        <v>LinkArt LAR</v>
      </c>
      <c r="E1946" s="3" t="s">
        <v>8893</v>
      </c>
      <c r="F1946" s="3" t="s">
        <v>8883</v>
      </c>
      <c r="G1946" s="3" t="s">
        <v>8883</v>
      </c>
      <c r="H1946" s="4">
        <v>2202</v>
      </c>
      <c r="I1946" s="4">
        <v>0</v>
      </c>
      <c r="J1946" s="6">
        <v>43906</v>
      </c>
      <c r="K1946" s="7">
        <v>5.6719952582100002E-3</v>
      </c>
      <c r="L1946" s="7">
        <v>3314</v>
      </c>
      <c r="M1946" s="7">
        <v>0</v>
      </c>
      <c r="N1946" s="9">
        <v>44056</v>
      </c>
      <c r="O1946" s="10">
        <v>1.5772433253300001E-2</v>
      </c>
      <c r="P1946" s="10">
        <v>3424</v>
      </c>
      <c r="Q1946" s="10">
        <v>0</v>
      </c>
      <c r="R1946" s="10">
        <v>2.7807557191572041</v>
      </c>
      <c r="S1946" s="18">
        <v>2.7807557191572041</v>
      </c>
      <c r="T1946" s="13">
        <v>44650</v>
      </c>
      <c r="U1946" s="14">
        <v>2.390665338114776E-4</v>
      </c>
      <c r="V1946" s="14">
        <v>3000</v>
      </c>
      <c r="W1946" s="14">
        <v>0</v>
      </c>
      <c r="X1946" s="14">
        <v>98.484276141974121</v>
      </c>
      <c r="Y1946" s="19">
        <f t="shared" si="61"/>
        <v>-0.98484276141974125</v>
      </c>
      <c r="Z1946" s="19">
        <v>-0.98480000000000001</v>
      </c>
      <c r="AA1946" t="s">
        <v>13603</v>
      </c>
      <c r="AB1946" s="121">
        <v>4</v>
      </c>
    </row>
    <row r="1947" spans="1:28" ht="20.25">
      <c r="A1947">
        <v>2871</v>
      </c>
      <c r="B1947" t="s">
        <v>2675</v>
      </c>
      <c r="C1947" t="s">
        <v>2676</v>
      </c>
      <c r="D1947" t="str">
        <f t="shared" si="60"/>
        <v>Ubique Chain Of Things UCT</v>
      </c>
      <c r="E1947" s="3" t="s">
        <v>8887</v>
      </c>
      <c r="F1947" s="3" t="s">
        <v>8883</v>
      </c>
      <c r="G1947" s="3" t="s">
        <v>8883</v>
      </c>
      <c r="H1947" s="4">
        <v>2203</v>
      </c>
      <c r="I1947" s="4">
        <v>0</v>
      </c>
      <c r="J1947" s="6">
        <v>43832</v>
      </c>
      <c r="K1947" s="7">
        <v>3.9351223755300004E-3</v>
      </c>
      <c r="L1947" s="7">
        <v>3001</v>
      </c>
      <c r="M1947" s="7">
        <v>0</v>
      </c>
      <c r="N1947" s="9">
        <v>44034</v>
      </c>
      <c r="O1947" s="10">
        <v>3.76758504386E-2</v>
      </c>
      <c r="P1947" s="10">
        <v>2809</v>
      </c>
      <c r="Q1947" s="10">
        <v>0</v>
      </c>
      <c r="R1947" s="10">
        <v>9.5742512794219383</v>
      </c>
      <c r="S1947" s="18">
        <v>9.5742512794219383</v>
      </c>
      <c r="T1947" s="13">
        <v>44157</v>
      </c>
      <c r="U1947" s="14">
        <v>7.9936210988999995E-4</v>
      </c>
      <c r="V1947" s="14">
        <v>2687</v>
      </c>
      <c r="W1947" s="14">
        <v>0</v>
      </c>
      <c r="X1947" s="14">
        <v>97.878317010540457</v>
      </c>
      <c r="Y1947" s="19">
        <f t="shared" si="61"/>
        <v>-0.97878317010540461</v>
      </c>
      <c r="Z1947" s="19">
        <v>-0.9788</v>
      </c>
      <c r="AA1947" t="s">
        <v>13604</v>
      </c>
      <c r="AB1947" s="121">
        <v>4</v>
      </c>
    </row>
    <row r="1948" spans="1:28" ht="20.25">
      <c r="A1948">
        <v>4074</v>
      </c>
      <c r="B1948" t="s">
        <v>4481</v>
      </c>
      <c r="C1948" t="s">
        <v>4482</v>
      </c>
      <c r="D1948" t="str">
        <f t="shared" si="60"/>
        <v>ScPrime SCP</v>
      </c>
      <c r="E1948" s="3" t="s">
        <v>8884</v>
      </c>
      <c r="F1948" s="3" t="s">
        <v>8883</v>
      </c>
      <c r="G1948" s="3" t="s">
        <v>8883</v>
      </c>
      <c r="H1948" s="4">
        <v>2204</v>
      </c>
      <c r="I1948" s="4">
        <v>0</v>
      </c>
      <c r="J1948" s="6">
        <v>44167</v>
      </c>
      <c r="K1948" s="7">
        <v>3.70091E-3</v>
      </c>
      <c r="L1948" s="7">
        <v>949</v>
      </c>
      <c r="M1948" s="7">
        <v>978968.53261286998</v>
      </c>
      <c r="N1948" s="9">
        <v>44570</v>
      </c>
      <c r="O1948" s="10">
        <v>3.5977368538437791</v>
      </c>
      <c r="P1948" s="10">
        <v>537</v>
      </c>
      <c r="Q1948" s="10">
        <v>119715078.34999999</v>
      </c>
      <c r="R1948" s="10">
        <v>972.12222233012392</v>
      </c>
      <c r="S1948" s="18">
        <v>972.12222233012392</v>
      </c>
      <c r="T1948" s="13">
        <v>44667</v>
      </c>
      <c r="U1948" s="14">
        <v>0.16547077336076629</v>
      </c>
      <c r="V1948" s="14">
        <v>514</v>
      </c>
      <c r="W1948" s="14">
        <v>17636902.579999998</v>
      </c>
      <c r="X1948" s="14">
        <v>95.400698269969936</v>
      </c>
      <c r="Y1948" s="19">
        <f t="shared" si="61"/>
        <v>-0.95400698269969941</v>
      </c>
      <c r="Z1948" s="19">
        <v>-0.95399999999999996</v>
      </c>
      <c r="AA1948" t="s">
        <v>13605</v>
      </c>
      <c r="AB1948" s="121">
        <v>4</v>
      </c>
    </row>
    <row r="1949" spans="1:28" ht="20.25">
      <c r="A1949">
        <v>5065</v>
      </c>
      <c r="B1949" t="s">
        <v>5270</v>
      </c>
      <c r="C1949" t="s">
        <v>5271</v>
      </c>
      <c r="D1949" t="str">
        <f t="shared" si="60"/>
        <v>Axial Entertainment Digital Asset AXL</v>
      </c>
      <c r="E1949" s="3" t="s">
        <v>8887</v>
      </c>
      <c r="F1949" s="3" t="s">
        <v>8883</v>
      </c>
      <c r="G1949" s="3" t="s">
        <v>8883</v>
      </c>
      <c r="H1949" s="4">
        <v>2205</v>
      </c>
      <c r="I1949" s="4">
        <v>0</v>
      </c>
      <c r="J1949" s="6">
        <v>44013</v>
      </c>
      <c r="K1949" s="7">
        <v>8.1148408274799998E-4</v>
      </c>
      <c r="L1949" s="7">
        <v>3268</v>
      </c>
      <c r="M1949" s="7">
        <v>0</v>
      </c>
      <c r="N1949" s="9">
        <v>44261</v>
      </c>
      <c r="O1949" s="10">
        <v>4.4315630000000002E-2</v>
      </c>
      <c r="P1949" s="10">
        <v>3364</v>
      </c>
      <c r="Q1949" s="10">
        <v>0</v>
      </c>
      <c r="R1949" s="10">
        <v>54.610596735218863</v>
      </c>
      <c r="S1949" s="18">
        <v>54.610596735218863</v>
      </c>
      <c r="T1949" s="13">
        <v>44683</v>
      </c>
      <c r="U1949" s="14">
        <v>5.1314608305999998E-4</v>
      </c>
      <c r="V1949" s="14">
        <v>2954</v>
      </c>
      <c r="W1949" s="14">
        <v>0</v>
      </c>
      <c r="X1949" s="14">
        <v>98.8420652418571</v>
      </c>
      <c r="Y1949" s="19">
        <f t="shared" si="61"/>
        <v>-0.98842065241857102</v>
      </c>
      <c r="Z1949" s="19">
        <v>-0.98839999999999995</v>
      </c>
      <c r="AA1949" t="s">
        <v>13606</v>
      </c>
      <c r="AB1949" s="121">
        <v>4</v>
      </c>
    </row>
    <row r="1950" spans="1:28" ht="20.25">
      <c r="A1950">
        <v>4975</v>
      </c>
      <c r="B1950" t="s">
        <v>5175</v>
      </c>
      <c r="C1950" t="s">
        <v>5176</v>
      </c>
      <c r="D1950" t="str">
        <f t="shared" si="60"/>
        <v>Newsolution NST</v>
      </c>
      <c r="E1950" s="3" t="s">
        <v>8887</v>
      </c>
      <c r="F1950" s="3" t="s">
        <v>8883</v>
      </c>
      <c r="G1950" s="3" t="s">
        <v>8883</v>
      </c>
      <c r="H1950" s="4">
        <v>2206</v>
      </c>
      <c r="I1950" s="4">
        <v>0</v>
      </c>
      <c r="J1950" s="6">
        <v>44160</v>
      </c>
      <c r="K1950" s="7">
        <v>1.1484900000000001E-3</v>
      </c>
      <c r="L1950" s="7">
        <v>3247</v>
      </c>
      <c r="M1950" s="7">
        <v>0</v>
      </c>
      <c r="N1950" s="9">
        <v>44244</v>
      </c>
      <c r="O1950" s="10">
        <v>0.20452347000000001</v>
      </c>
      <c r="P1950" s="10">
        <v>3336</v>
      </c>
      <c r="Q1950" s="10">
        <v>0</v>
      </c>
      <c r="R1950" s="10">
        <v>178.0803228587101</v>
      </c>
      <c r="S1950" s="18">
        <v>178.0803228587101</v>
      </c>
      <c r="T1950" s="13">
        <v>44486</v>
      </c>
      <c r="U1950" s="16">
        <v>4.8790015512150001E-5</v>
      </c>
      <c r="V1950" s="14">
        <v>2933</v>
      </c>
      <c r="W1950" s="16">
        <v>0</v>
      </c>
      <c r="X1950" s="16">
        <v>99.976144539542517</v>
      </c>
      <c r="Y1950" s="19">
        <f t="shared" si="61"/>
        <v>-0.99976144539542522</v>
      </c>
      <c r="Z1950" s="19">
        <v>-0.99980000000000002</v>
      </c>
      <c r="AA1950" t="s">
        <v>13607</v>
      </c>
      <c r="AB1950" s="121">
        <v>4</v>
      </c>
    </row>
    <row r="1951" spans="1:28" ht="20.25">
      <c r="A1951">
        <v>2008</v>
      </c>
      <c r="B1951" t="s">
        <v>1489</v>
      </c>
      <c r="C1951" t="s">
        <v>1489</v>
      </c>
      <c r="D1951" t="str">
        <f t="shared" si="60"/>
        <v>MSD MSD</v>
      </c>
      <c r="E1951" s="3" t="s">
        <v>8887</v>
      </c>
      <c r="F1951" s="3" t="s">
        <v>8883</v>
      </c>
      <c r="G1951" s="3" t="s">
        <v>8883</v>
      </c>
      <c r="H1951" s="4">
        <v>2207</v>
      </c>
      <c r="I1951" s="4">
        <v>0</v>
      </c>
      <c r="J1951" s="6">
        <v>43566</v>
      </c>
      <c r="K1951" s="7">
        <v>2.1228074956100001E-3</v>
      </c>
      <c r="L1951" s="7">
        <v>2964</v>
      </c>
      <c r="M1951" s="7">
        <v>0</v>
      </c>
      <c r="N1951" s="9">
        <v>44562</v>
      </c>
      <c r="O1951" s="10">
        <v>2.5750878214956221E-2</v>
      </c>
      <c r="P1951" s="10">
        <v>2725</v>
      </c>
      <c r="Q1951" s="10">
        <v>0</v>
      </c>
      <c r="R1951" s="10">
        <v>12.13057626195943</v>
      </c>
      <c r="S1951" s="18">
        <v>12.13057626195943</v>
      </c>
      <c r="T1951" s="13">
        <v>44583</v>
      </c>
      <c r="U1951" s="14">
        <v>1.4226521157269811E-2</v>
      </c>
      <c r="V1951" s="14">
        <v>2650</v>
      </c>
      <c r="W1951" s="14">
        <v>0</v>
      </c>
      <c r="X1951" s="14">
        <v>44.753258360691618</v>
      </c>
      <c r="Y1951" s="19">
        <f t="shared" si="61"/>
        <v>-0.44753258360691617</v>
      </c>
      <c r="Z1951" s="19">
        <v>-0.44750000000000001</v>
      </c>
      <c r="AA1951" t="s">
        <v>13608</v>
      </c>
      <c r="AB1951" s="121">
        <v>4</v>
      </c>
    </row>
    <row r="1952" spans="1:28" ht="20.25">
      <c r="A1952">
        <v>3060</v>
      </c>
      <c r="B1952" t="s">
        <v>2947</v>
      </c>
      <c r="C1952" t="s">
        <v>2948</v>
      </c>
      <c r="D1952" t="str">
        <f t="shared" si="60"/>
        <v>Yuan Chain Coin YCC</v>
      </c>
      <c r="E1952" s="3" t="s">
        <v>8890</v>
      </c>
      <c r="F1952" s="3" t="s">
        <v>8883</v>
      </c>
      <c r="G1952" s="3" t="s">
        <v>8883</v>
      </c>
      <c r="H1952" s="4">
        <v>2208</v>
      </c>
      <c r="I1952" s="4">
        <v>0</v>
      </c>
      <c r="J1952" s="6">
        <v>43494</v>
      </c>
      <c r="K1952" s="7">
        <v>4.2302961714399999E-3</v>
      </c>
      <c r="L1952" s="7">
        <v>3016</v>
      </c>
      <c r="M1952" s="7">
        <v>0</v>
      </c>
      <c r="N1952" s="9">
        <v>43642</v>
      </c>
      <c r="O1952" s="10">
        <v>4.1027385232800001E-2</v>
      </c>
      <c r="P1952" s="10">
        <v>2854</v>
      </c>
      <c r="Q1952" s="10">
        <v>0</v>
      </c>
      <c r="R1952" s="10">
        <v>9.6984663886628564</v>
      </c>
      <c r="S1952" s="18">
        <v>9.6984663886628564</v>
      </c>
      <c r="T1952" s="13">
        <v>43903</v>
      </c>
      <c r="U1952" s="14">
        <v>3.43781300314E-3</v>
      </c>
      <c r="V1952" s="14">
        <v>2702</v>
      </c>
      <c r="W1952" s="14">
        <v>0</v>
      </c>
      <c r="X1952" s="14">
        <v>91.62068705175102</v>
      </c>
      <c r="Y1952" s="19">
        <f t="shared" si="61"/>
        <v>-0.91620687051751015</v>
      </c>
      <c r="Z1952" s="19">
        <v>-0.91620000000000001</v>
      </c>
      <c r="AA1952" t="s">
        <v>13609</v>
      </c>
      <c r="AB1952" s="121">
        <v>4</v>
      </c>
    </row>
    <row r="1953" spans="1:28" ht="20.25">
      <c r="A1953">
        <v>4819</v>
      </c>
      <c r="B1953" t="s">
        <v>5045</v>
      </c>
      <c r="C1953" t="s">
        <v>5046</v>
      </c>
      <c r="D1953" t="str">
        <f t="shared" si="60"/>
        <v>DMme DMME</v>
      </c>
      <c r="E1953" s="3" t="s">
        <v>8889</v>
      </c>
      <c r="F1953" s="3" t="s">
        <v>8883</v>
      </c>
      <c r="G1953" s="3" t="s">
        <v>8883</v>
      </c>
      <c r="H1953" s="4">
        <v>2209</v>
      </c>
      <c r="I1953" s="4">
        <v>0</v>
      </c>
      <c r="J1953" s="6">
        <v>43775</v>
      </c>
      <c r="K1953" s="7">
        <v>1.9637688626199998E-2</v>
      </c>
      <c r="L1953" s="7">
        <v>3218</v>
      </c>
      <c r="M1953" s="7">
        <v>0</v>
      </c>
      <c r="N1953" s="9">
        <v>43786</v>
      </c>
      <c r="O1953" s="10">
        <v>3.09479602179E-2</v>
      </c>
      <c r="P1953" s="10">
        <v>3296</v>
      </c>
      <c r="Q1953" s="10">
        <v>0</v>
      </c>
      <c r="R1953" s="10">
        <v>1.5759471904758779</v>
      </c>
      <c r="S1953" s="18">
        <v>1.5759471904758779</v>
      </c>
      <c r="T1953" s="13">
        <v>44397</v>
      </c>
      <c r="U1953" s="14">
        <v>2.9520000000000002E-4</v>
      </c>
      <c r="V1953" s="14">
        <v>2904</v>
      </c>
      <c r="W1953" s="14">
        <v>0</v>
      </c>
      <c r="X1953" s="14">
        <v>99.046140689332873</v>
      </c>
      <c r="Y1953" s="19">
        <f t="shared" si="61"/>
        <v>-0.99046140689332873</v>
      </c>
      <c r="Z1953" s="19">
        <v>-0.99050000000000005</v>
      </c>
      <c r="AA1953" t="s">
        <v>13610</v>
      </c>
      <c r="AB1953" s="121">
        <v>4</v>
      </c>
    </row>
    <row r="1954" spans="1:28" ht="20.25">
      <c r="A1954">
        <v>3282</v>
      </c>
      <c r="B1954" t="s">
        <v>3313</v>
      </c>
      <c r="C1954" t="s">
        <v>3314</v>
      </c>
      <c r="D1954" t="str">
        <f t="shared" si="60"/>
        <v>Ti-Value TV</v>
      </c>
      <c r="E1954" s="3" t="s">
        <v>8888</v>
      </c>
      <c r="F1954" s="3" t="s">
        <v>8883</v>
      </c>
      <c r="G1954" s="3" t="s">
        <v>8883</v>
      </c>
      <c r="H1954" s="4">
        <v>2210</v>
      </c>
      <c r="I1954" s="4">
        <v>0</v>
      </c>
      <c r="J1954" s="6">
        <v>43387</v>
      </c>
      <c r="K1954" s="7">
        <v>4.0265306830406203E-2</v>
      </c>
      <c r="L1954" s="7">
        <v>3042</v>
      </c>
      <c r="M1954" s="7">
        <v>0</v>
      </c>
      <c r="N1954" s="9">
        <v>43417</v>
      </c>
      <c r="O1954" s="10">
        <v>0.25006818405600001</v>
      </c>
      <c r="P1954" s="10">
        <v>2934</v>
      </c>
      <c r="Q1954" s="10">
        <v>0</v>
      </c>
      <c r="R1954" s="10">
        <v>6.2105123179431958</v>
      </c>
      <c r="S1954" s="18">
        <v>6.2105123179431958</v>
      </c>
      <c r="T1954" s="13">
        <v>44054</v>
      </c>
      <c r="U1954" s="14">
        <v>1.38998195999E-3</v>
      </c>
      <c r="V1954" s="14">
        <v>2728</v>
      </c>
      <c r="W1954" s="14">
        <v>0</v>
      </c>
      <c r="X1954" s="14">
        <v>99.444158814030217</v>
      </c>
      <c r="Y1954" s="19">
        <f t="shared" si="61"/>
        <v>-0.99444158814030215</v>
      </c>
      <c r="Z1954" s="19">
        <v>-0.99439999999999995</v>
      </c>
      <c r="AA1954" t="s">
        <v>13611</v>
      </c>
      <c r="AB1954" s="121">
        <v>4</v>
      </c>
    </row>
    <row r="1955" spans="1:28" ht="20.25">
      <c r="A1955">
        <v>2515</v>
      </c>
      <c r="B1955" t="s">
        <v>2185</v>
      </c>
      <c r="C1955" t="s">
        <v>1360</v>
      </c>
      <c r="D1955" t="str">
        <f t="shared" si="60"/>
        <v>ACChain ACC</v>
      </c>
      <c r="E1955" s="3" t="s">
        <v>8893</v>
      </c>
      <c r="F1955" s="3" t="s">
        <v>8883</v>
      </c>
      <c r="G1955" s="3" t="s">
        <v>8883</v>
      </c>
      <c r="H1955" s="4">
        <v>2211</v>
      </c>
      <c r="I1955" s="4">
        <v>0</v>
      </c>
      <c r="J1955" s="6">
        <v>43340</v>
      </c>
      <c r="K1955" s="7">
        <v>1.41704380512238E-2</v>
      </c>
      <c r="L1955" s="7">
        <v>2987</v>
      </c>
      <c r="M1955" s="7">
        <v>0</v>
      </c>
      <c r="N1955" s="9">
        <v>43375</v>
      </c>
      <c r="O1955" s="10">
        <v>0.22162711620330799</v>
      </c>
      <c r="P1955" s="10">
        <v>2773</v>
      </c>
      <c r="Q1955" s="10">
        <v>0</v>
      </c>
      <c r="R1955" s="10">
        <v>15.64010339004076</v>
      </c>
      <c r="S1955" s="18">
        <v>15.64010339004076</v>
      </c>
      <c r="T1955" s="13">
        <v>43903</v>
      </c>
      <c r="U1955" s="14">
        <v>5.0876749073299997E-3</v>
      </c>
      <c r="V1955" s="14">
        <v>2673</v>
      </c>
      <c r="W1955" s="14">
        <v>0</v>
      </c>
      <c r="X1955" s="14">
        <v>97.704398724088051</v>
      </c>
      <c r="Y1955" s="19">
        <f t="shared" si="61"/>
        <v>-0.97704398724088048</v>
      </c>
      <c r="Z1955" s="19">
        <v>-0.97699999999999998</v>
      </c>
      <c r="AA1955" t="s">
        <v>13612</v>
      </c>
      <c r="AB1955" s="121">
        <v>4</v>
      </c>
    </row>
    <row r="1956" spans="1:28" ht="20.25">
      <c r="A1956">
        <v>4280</v>
      </c>
      <c r="B1956" t="s">
        <v>4729</v>
      </c>
      <c r="C1956" t="s">
        <v>4730</v>
      </c>
      <c r="D1956" t="str">
        <f t="shared" si="60"/>
        <v>12Ships TSHP</v>
      </c>
      <c r="E1956" s="3" t="s">
        <v>8887</v>
      </c>
      <c r="F1956" s="3" t="s">
        <v>8883</v>
      </c>
      <c r="G1956" s="3" t="s">
        <v>8883</v>
      </c>
      <c r="H1956" s="4">
        <v>2213</v>
      </c>
      <c r="I1956" s="4">
        <v>0</v>
      </c>
      <c r="J1956" s="6">
        <v>44138</v>
      </c>
      <c r="K1956" s="7">
        <v>2.6699699999999998E-3</v>
      </c>
      <c r="L1956" s="7">
        <v>227</v>
      </c>
      <c r="M1956" s="7">
        <v>14198989.42053782</v>
      </c>
      <c r="N1956" s="9">
        <v>44303</v>
      </c>
      <c r="O1956" s="10">
        <v>0.11570617</v>
      </c>
      <c r="P1956" s="10">
        <v>412</v>
      </c>
      <c r="Q1956" s="10">
        <v>196117037.65000001</v>
      </c>
      <c r="R1956" s="10">
        <v>43.336131117578113</v>
      </c>
      <c r="S1956" s="18">
        <v>43.336131117578113</v>
      </c>
      <c r="T1956" s="13">
        <v>44682</v>
      </c>
      <c r="U1956" s="14">
        <v>1.2921482053319101E-4</v>
      </c>
      <c r="V1956" s="14">
        <v>2523</v>
      </c>
      <c r="W1956" s="14">
        <v>0</v>
      </c>
      <c r="X1956" s="14">
        <v>99.888325038731139</v>
      </c>
      <c r="Y1956" s="19">
        <f t="shared" si="61"/>
        <v>-0.99888325038731141</v>
      </c>
      <c r="Z1956" s="19">
        <v>-0.99890000000000001</v>
      </c>
      <c r="AA1956" t="s">
        <v>13613</v>
      </c>
      <c r="AB1956" s="121">
        <v>4</v>
      </c>
    </row>
    <row r="1957" spans="1:28" ht="20.25">
      <c r="A1957">
        <v>2470</v>
      </c>
      <c r="B1957" t="s">
        <v>2114</v>
      </c>
      <c r="C1957" t="s">
        <v>2115</v>
      </c>
      <c r="D1957" t="str">
        <f t="shared" si="60"/>
        <v>CoinMeet MEET</v>
      </c>
      <c r="E1957" s="3" t="s">
        <v>3686</v>
      </c>
      <c r="F1957" s="3" t="s">
        <v>8883</v>
      </c>
      <c r="G1957" s="3" t="s">
        <v>8883</v>
      </c>
      <c r="H1957" s="4">
        <v>2214</v>
      </c>
      <c r="I1957" s="4">
        <v>0</v>
      </c>
      <c r="J1957" s="6">
        <v>43326</v>
      </c>
      <c r="K1957" s="7">
        <v>1.36588E-2</v>
      </c>
      <c r="L1957" s="7">
        <v>2985</v>
      </c>
      <c r="M1957" s="7">
        <v>0</v>
      </c>
      <c r="N1957" s="9">
        <v>43395</v>
      </c>
      <c r="O1957" s="10">
        <v>3.06799E-2</v>
      </c>
      <c r="P1957" s="10">
        <v>2770</v>
      </c>
      <c r="Q1957" s="10">
        <v>0</v>
      </c>
      <c r="R1957" s="10">
        <v>2.2461636454154101</v>
      </c>
      <c r="S1957" s="18">
        <v>2.2461636454154101</v>
      </c>
      <c r="T1957" s="13">
        <v>44544</v>
      </c>
      <c r="U1957" s="14">
        <v>1.6754287023506599E-4</v>
      </c>
      <c r="V1957" s="14">
        <v>2671</v>
      </c>
      <c r="W1957" s="14">
        <v>0</v>
      </c>
      <c r="X1957" s="14">
        <v>99.453900207513485</v>
      </c>
      <c r="Y1957" s="19">
        <f t="shared" si="61"/>
        <v>-0.99453900207513479</v>
      </c>
      <c r="Z1957" s="19">
        <v>-0.99450000000000005</v>
      </c>
      <c r="AA1957" t="s">
        <v>13614</v>
      </c>
      <c r="AB1957" s="121">
        <v>4</v>
      </c>
    </row>
    <row r="1958" spans="1:28" ht="20.25">
      <c r="A1958">
        <v>3927</v>
      </c>
      <c r="B1958" t="s">
        <v>4276</v>
      </c>
      <c r="C1958" t="s">
        <v>4277</v>
      </c>
      <c r="D1958" t="str">
        <f t="shared" si="60"/>
        <v>Atlas Token ATLS</v>
      </c>
      <c r="E1958" s="3" t="s">
        <v>8887</v>
      </c>
      <c r="F1958" s="3" t="s">
        <v>8883</v>
      </c>
      <c r="G1958" s="3" t="s">
        <v>8883</v>
      </c>
      <c r="H1958" s="4">
        <v>2215</v>
      </c>
      <c r="I1958" s="4">
        <v>0</v>
      </c>
      <c r="J1958" s="6">
        <v>43596</v>
      </c>
      <c r="K1958" s="7">
        <v>1.9645457756999999E-2</v>
      </c>
      <c r="L1958" s="7">
        <v>3091</v>
      </c>
      <c r="M1958" s="7">
        <v>0</v>
      </c>
      <c r="N1958" s="9">
        <v>43612</v>
      </c>
      <c r="O1958" s="10">
        <v>5.5897855163700001E-2</v>
      </c>
      <c r="P1958" s="10">
        <v>3102</v>
      </c>
      <c r="Q1958" s="10">
        <v>0</v>
      </c>
      <c r="R1958" s="10">
        <v>2.8453322826637968</v>
      </c>
      <c r="S1958" s="18">
        <v>2.8453322826637968</v>
      </c>
      <c r="T1958" s="13">
        <v>44285</v>
      </c>
      <c r="U1958" s="14">
        <v>1.1077833854E-4</v>
      </c>
      <c r="V1958" s="14">
        <v>2777</v>
      </c>
      <c r="W1958" s="14">
        <v>0</v>
      </c>
      <c r="X1958" s="14">
        <v>99.8018200551424</v>
      </c>
      <c r="Y1958" s="19">
        <f t="shared" si="61"/>
        <v>-0.99801820055142398</v>
      </c>
      <c r="Z1958" s="19">
        <v>-0.998</v>
      </c>
      <c r="AA1958" t="s">
        <v>13615</v>
      </c>
      <c r="AB1958" s="121">
        <v>4</v>
      </c>
    </row>
    <row r="1959" spans="1:28" ht="20.25">
      <c r="A1959">
        <v>3231</v>
      </c>
      <c r="B1959" t="s">
        <v>3229</v>
      </c>
      <c r="C1959" t="s">
        <v>3230</v>
      </c>
      <c r="D1959" t="str">
        <f t="shared" si="60"/>
        <v>Blockchain Quotations Index Token BQT</v>
      </c>
      <c r="E1959" s="3" t="s">
        <v>8892</v>
      </c>
      <c r="F1959" s="3" t="s">
        <v>8883</v>
      </c>
      <c r="G1959" s="3" t="s">
        <v>8883</v>
      </c>
      <c r="H1959" s="4">
        <v>2216</v>
      </c>
      <c r="I1959" s="4">
        <v>0</v>
      </c>
      <c r="J1959" s="6">
        <v>43451</v>
      </c>
      <c r="K1959" s="7">
        <v>2.54862185489E-3</v>
      </c>
      <c r="L1959" s="7">
        <v>3032</v>
      </c>
      <c r="M1959" s="7">
        <v>0</v>
      </c>
      <c r="N1959" s="9">
        <v>44315</v>
      </c>
      <c r="O1959" s="10">
        <v>0.1240787</v>
      </c>
      <c r="P1959" s="10">
        <v>2913</v>
      </c>
      <c r="Q1959" s="10">
        <v>0</v>
      </c>
      <c r="R1959" s="10">
        <v>48.684625285595892</v>
      </c>
      <c r="S1959" s="18">
        <v>48.684625285595892</v>
      </c>
      <c r="T1959" s="13">
        <v>44656</v>
      </c>
      <c r="U1959" s="14">
        <v>3.0111372754036991E-3</v>
      </c>
      <c r="V1959" s="14">
        <v>2718</v>
      </c>
      <c r="W1959" s="14">
        <v>0</v>
      </c>
      <c r="X1959" s="14">
        <v>97.573203720377705</v>
      </c>
      <c r="Y1959" s="19">
        <f t="shared" si="61"/>
        <v>-0.9757320372037771</v>
      </c>
      <c r="Z1959" s="19">
        <v>-0.97570000000000001</v>
      </c>
      <c r="AA1959" t="s">
        <v>13616</v>
      </c>
      <c r="AB1959" s="121">
        <v>4</v>
      </c>
    </row>
    <row r="1960" spans="1:28" ht="20.25">
      <c r="A1960">
        <v>5170</v>
      </c>
      <c r="B1960" t="s">
        <v>5374</v>
      </c>
      <c r="C1960" t="s">
        <v>5374</v>
      </c>
      <c r="D1960" t="str">
        <f t="shared" si="60"/>
        <v>IFX24 IFX24</v>
      </c>
      <c r="E1960" s="3" t="s">
        <v>3686</v>
      </c>
      <c r="F1960" s="3" t="s">
        <v>8883</v>
      </c>
      <c r="G1960" s="3" t="s">
        <v>8883</v>
      </c>
      <c r="H1960" s="4">
        <v>2217</v>
      </c>
      <c r="I1960" s="4">
        <v>0</v>
      </c>
      <c r="J1960" s="6">
        <v>43873</v>
      </c>
      <c r="K1960" s="7">
        <v>1.16268586448E-2</v>
      </c>
      <c r="L1960" s="7">
        <v>2873</v>
      </c>
      <c r="M1960" s="7">
        <v>0</v>
      </c>
      <c r="N1960" s="9">
        <v>43874</v>
      </c>
      <c r="O1960" s="10">
        <v>0.39912766840800001</v>
      </c>
      <c r="P1960" s="10">
        <v>3398</v>
      </c>
      <c r="Q1960" s="10">
        <v>0</v>
      </c>
      <c r="R1960" s="10">
        <v>34.328074383746461</v>
      </c>
      <c r="S1960" s="18">
        <v>34.328074383746461</v>
      </c>
      <c r="T1960" s="13">
        <v>44627</v>
      </c>
      <c r="U1960" s="14">
        <v>7.4520403427676899E-4</v>
      </c>
      <c r="V1960" s="14">
        <v>2360</v>
      </c>
      <c r="W1960" s="14">
        <v>2283.73</v>
      </c>
      <c r="X1960" s="14">
        <v>99.813291812805375</v>
      </c>
      <c r="Y1960" s="19">
        <f t="shared" si="61"/>
        <v>-0.99813291812805371</v>
      </c>
      <c r="Z1960" s="19">
        <v>-0.99809999999999999</v>
      </c>
      <c r="AA1960" t="s">
        <v>13617</v>
      </c>
      <c r="AB1960" s="121">
        <v>4</v>
      </c>
    </row>
    <row r="1961" spans="1:28" ht="20.25">
      <c r="A1961">
        <v>4114</v>
      </c>
      <c r="B1961" t="s">
        <v>4532</v>
      </c>
      <c r="C1961" t="s">
        <v>4533</v>
      </c>
      <c r="D1961" t="str">
        <f t="shared" si="60"/>
        <v>Golden Token GOLD</v>
      </c>
      <c r="E1961" s="3" t="s">
        <v>8891</v>
      </c>
      <c r="F1961" s="3" t="s">
        <v>8883</v>
      </c>
      <c r="G1961" s="3" t="s">
        <v>8883</v>
      </c>
      <c r="H1961" s="4">
        <v>2218</v>
      </c>
      <c r="I1961" s="4">
        <v>0</v>
      </c>
      <c r="J1961" s="6">
        <v>43679</v>
      </c>
      <c r="K1961" s="7">
        <v>7.8517457366499996E-2</v>
      </c>
      <c r="L1961" s="7">
        <v>3121</v>
      </c>
      <c r="M1961" s="7">
        <v>0</v>
      </c>
      <c r="N1961" s="9">
        <v>43682</v>
      </c>
      <c r="O1961" s="10">
        <v>0.79532340726999995</v>
      </c>
      <c r="P1961" s="10">
        <v>3166</v>
      </c>
      <c r="Q1961" s="10">
        <v>0</v>
      </c>
      <c r="R1961" s="10">
        <v>10.12925575974306</v>
      </c>
      <c r="S1961" s="18">
        <v>10.12925575974306</v>
      </c>
      <c r="T1961" s="13">
        <v>44207</v>
      </c>
      <c r="U1961" s="14">
        <v>1.5375499999999999E-3</v>
      </c>
      <c r="V1961" s="14">
        <v>2807</v>
      </c>
      <c r="W1961" s="14">
        <v>0</v>
      </c>
      <c r="X1961" s="14">
        <v>99.806676128736399</v>
      </c>
      <c r="Y1961" s="19">
        <f t="shared" si="61"/>
        <v>-0.99806676128736393</v>
      </c>
      <c r="Z1961" s="19">
        <v>-0.99809999999999999</v>
      </c>
      <c r="AA1961" t="s">
        <v>13618</v>
      </c>
      <c r="AB1961" s="121">
        <v>4</v>
      </c>
    </row>
    <row r="1962" spans="1:28" ht="20.25">
      <c r="A1962">
        <v>2376</v>
      </c>
      <c r="B1962" t="s">
        <v>1982</v>
      </c>
      <c r="C1962" t="s">
        <v>1983</v>
      </c>
      <c r="D1962" t="str">
        <f t="shared" si="60"/>
        <v>TopChain TOPC</v>
      </c>
      <c r="E1962" s="3" t="s">
        <v>8887</v>
      </c>
      <c r="F1962" s="3" t="s">
        <v>8883</v>
      </c>
      <c r="G1962" s="3" t="s">
        <v>8883</v>
      </c>
      <c r="H1962" s="4">
        <v>2219</v>
      </c>
      <c r="I1962" s="4">
        <v>0</v>
      </c>
      <c r="J1962" s="6">
        <v>43502</v>
      </c>
      <c r="K1962" s="7">
        <v>3.9090313603199998E-3</v>
      </c>
      <c r="L1962" s="7">
        <v>2980</v>
      </c>
      <c r="M1962" s="7">
        <v>0</v>
      </c>
      <c r="N1962" s="9">
        <v>43579</v>
      </c>
      <c r="O1962" s="10">
        <v>2.96566262111E-2</v>
      </c>
      <c r="P1962" s="10">
        <v>2761</v>
      </c>
      <c r="Q1962" s="10">
        <v>0</v>
      </c>
      <c r="R1962" s="10">
        <v>7.5866943693877813</v>
      </c>
      <c r="S1962" s="18">
        <v>7.5866943693877813</v>
      </c>
      <c r="T1962" s="13">
        <v>44687</v>
      </c>
      <c r="U1962" s="14">
        <v>5.4101139139978399E-4</v>
      </c>
      <c r="V1962" s="14">
        <v>2666</v>
      </c>
      <c r="W1962" s="14">
        <v>0</v>
      </c>
      <c r="X1962" s="14">
        <v>98.175748692555956</v>
      </c>
      <c r="Y1962" s="19">
        <f t="shared" si="61"/>
        <v>-0.98175748692555953</v>
      </c>
      <c r="Z1962" s="19">
        <v>-0.98180000000000001</v>
      </c>
      <c r="AA1962" t="s">
        <v>13619</v>
      </c>
      <c r="AB1962" s="121">
        <v>4</v>
      </c>
    </row>
    <row r="1963" spans="1:28" ht="20.25">
      <c r="A1963">
        <v>2857</v>
      </c>
      <c r="B1963" t="s">
        <v>2655</v>
      </c>
      <c r="C1963" t="s">
        <v>2656</v>
      </c>
      <c r="D1963" t="str">
        <f t="shared" si="60"/>
        <v>SalPay SAL</v>
      </c>
      <c r="E1963" s="3" t="s">
        <v>8888</v>
      </c>
      <c r="F1963" s="3" t="s">
        <v>8883</v>
      </c>
      <c r="G1963" s="3" t="s">
        <v>8883</v>
      </c>
      <c r="H1963" s="4">
        <v>2220</v>
      </c>
      <c r="I1963" s="4">
        <v>0</v>
      </c>
      <c r="J1963" s="6">
        <v>43448</v>
      </c>
      <c r="K1963" s="7">
        <v>7.5984348143900001E-3</v>
      </c>
      <c r="L1963" s="7">
        <v>3000</v>
      </c>
      <c r="M1963" s="7">
        <v>0</v>
      </c>
      <c r="N1963" s="9">
        <v>43608</v>
      </c>
      <c r="O1963" s="10">
        <v>6.2125801909600001E-2</v>
      </c>
      <c r="P1963" s="10">
        <v>2808</v>
      </c>
      <c r="Q1963" s="10">
        <v>0</v>
      </c>
      <c r="R1963" s="10">
        <v>8.1761314569607766</v>
      </c>
      <c r="S1963" s="18">
        <v>8.1761314569607766</v>
      </c>
      <c r="T1963" s="13">
        <v>43922</v>
      </c>
      <c r="U1963" s="14">
        <v>4.8377358868699998E-4</v>
      </c>
      <c r="V1963" s="14">
        <v>2686</v>
      </c>
      <c r="W1963" s="14">
        <v>0</v>
      </c>
      <c r="X1963" s="14">
        <v>99.221300049549541</v>
      </c>
      <c r="Y1963" s="19">
        <f t="shared" si="61"/>
        <v>-0.99221300049549543</v>
      </c>
      <c r="Z1963" s="19">
        <v>-0.99219999999999997</v>
      </c>
      <c r="AA1963" t="s">
        <v>13620</v>
      </c>
      <c r="AB1963" s="121">
        <v>4</v>
      </c>
    </row>
    <row r="1964" spans="1:28" ht="20.25">
      <c r="A1964">
        <v>4187</v>
      </c>
      <c r="B1964" t="s">
        <v>4612</v>
      </c>
      <c r="C1964" t="s">
        <v>4613</v>
      </c>
      <c r="D1964" t="str">
        <f t="shared" si="60"/>
        <v>Volume Network VOL</v>
      </c>
      <c r="E1964" s="3" t="s">
        <v>8885</v>
      </c>
      <c r="F1964" s="3" t="s">
        <v>8883</v>
      </c>
      <c r="G1964" s="3" t="s">
        <v>8883</v>
      </c>
      <c r="H1964" s="4">
        <v>2221</v>
      </c>
      <c r="I1964" s="4">
        <v>0</v>
      </c>
      <c r="J1964" s="6">
        <v>43675</v>
      </c>
      <c r="K1964" s="7">
        <v>6.7612646523999995E-2</v>
      </c>
      <c r="L1964" s="7">
        <v>3135</v>
      </c>
      <c r="M1964" s="7">
        <v>0</v>
      </c>
      <c r="N1964" s="9">
        <v>43678</v>
      </c>
      <c r="O1964" s="10">
        <v>6.9609195325500001E-2</v>
      </c>
      <c r="P1964" s="10">
        <v>3181</v>
      </c>
      <c r="Q1964" s="10">
        <v>0</v>
      </c>
      <c r="R1964" s="10">
        <v>1.029529221294293</v>
      </c>
      <c r="S1964" s="18">
        <v>1.029529221294293</v>
      </c>
      <c r="T1964" s="13">
        <v>44191</v>
      </c>
      <c r="U1964" s="16">
        <v>9.9844957900000004E-5</v>
      </c>
      <c r="V1964" s="14">
        <v>2821</v>
      </c>
      <c r="W1964" s="16">
        <v>0</v>
      </c>
      <c r="X1964" s="16">
        <v>99.85656355107524</v>
      </c>
      <c r="Y1964" s="19">
        <f t="shared" si="61"/>
        <v>-0.99856563551075239</v>
      </c>
      <c r="Z1964" s="19">
        <v>-0.99860000000000004</v>
      </c>
      <c r="AA1964" t="s">
        <v>13621</v>
      </c>
      <c r="AB1964" s="121">
        <v>4</v>
      </c>
    </row>
    <row r="1965" spans="1:28" ht="20.25">
      <c r="A1965">
        <v>3905</v>
      </c>
      <c r="B1965" t="s">
        <v>4238</v>
      </c>
      <c r="C1965" t="s">
        <v>569</v>
      </c>
      <c r="D1965" t="str">
        <f t="shared" si="60"/>
        <v>DUO Network Token DUO</v>
      </c>
      <c r="E1965" s="3" t="s">
        <v>3686</v>
      </c>
      <c r="F1965" s="3" t="s">
        <v>8883</v>
      </c>
      <c r="G1965" s="3" t="s">
        <v>8883</v>
      </c>
      <c r="H1965" s="4">
        <v>2223</v>
      </c>
      <c r="I1965" s="4">
        <v>0</v>
      </c>
      <c r="J1965" s="6">
        <v>43588</v>
      </c>
      <c r="K1965" s="7">
        <v>0.30407171273799999</v>
      </c>
      <c r="L1965" s="7">
        <v>3088</v>
      </c>
      <c r="M1965" s="7">
        <v>0</v>
      </c>
      <c r="N1965" s="9">
        <v>43592</v>
      </c>
      <c r="O1965" s="10">
        <v>0.56979959373300004</v>
      </c>
      <c r="P1965" s="10">
        <v>3093</v>
      </c>
      <c r="Q1965" s="10">
        <v>0</v>
      </c>
      <c r="R1965" s="10">
        <v>1.8738987214636491</v>
      </c>
      <c r="S1965" s="18">
        <v>1.8738987214636491</v>
      </c>
      <c r="T1965" s="13">
        <v>44342</v>
      </c>
      <c r="U1965" s="14">
        <v>8.9473332440000001E-4</v>
      </c>
      <c r="V1965" s="14">
        <v>2774</v>
      </c>
      <c r="W1965" s="14">
        <v>0</v>
      </c>
      <c r="X1965" s="14">
        <v>99.842974032582532</v>
      </c>
      <c r="Y1965" s="19">
        <f t="shared" si="61"/>
        <v>-0.99842974032582532</v>
      </c>
      <c r="Z1965" s="19">
        <v>-0.99839999999999995</v>
      </c>
      <c r="AA1965" t="s">
        <v>13622</v>
      </c>
      <c r="AB1965" s="121">
        <v>4</v>
      </c>
    </row>
    <row r="1966" spans="1:28" ht="20.25">
      <c r="A1966">
        <v>4834</v>
      </c>
      <c r="B1966" t="s">
        <v>5057</v>
      </c>
      <c r="C1966" t="s">
        <v>1783</v>
      </c>
      <c r="D1966" t="str">
        <f t="shared" si="60"/>
        <v>Golos Blockchain GLS</v>
      </c>
      <c r="E1966" s="3" t="s">
        <v>8887</v>
      </c>
      <c r="F1966" s="3" t="s">
        <v>8883</v>
      </c>
      <c r="G1966" s="3" t="s">
        <v>8883</v>
      </c>
      <c r="H1966" s="4">
        <v>2224</v>
      </c>
      <c r="I1966" s="4">
        <v>0</v>
      </c>
      <c r="J1966" s="6">
        <v>44189</v>
      </c>
      <c r="K1966" s="7">
        <v>4.7378999999999998E-4</v>
      </c>
      <c r="L1966" s="7">
        <v>1312</v>
      </c>
      <c r="M1966" s="7">
        <v>289475.90399858</v>
      </c>
      <c r="N1966" s="9">
        <v>44339</v>
      </c>
      <c r="O1966" s="10">
        <v>5.3832560000000002E-2</v>
      </c>
      <c r="P1966" s="10">
        <v>2081</v>
      </c>
      <c r="Q1966" s="10">
        <v>715416.23</v>
      </c>
      <c r="R1966" s="10">
        <v>113.6211401675848</v>
      </c>
      <c r="S1966" s="18">
        <v>113.6211401675848</v>
      </c>
      <c r="T1966" s="13">
        <v>44633</v>
      </c>
      <c r="U1966" s="14">
        <v>1.5524217934649979E-3</v>
      </c>
      <c r="V1966" s="14">
        <v>1285</v>
      </c>
      <c r="W1966" s="14">
        <v>593051.6</v>
      </c>
      <c r="X1966" s="14">
        <v>97.116202919822129</v>
      </c>
      <c r="Y1966" s="19">
        <f t="shared" si="61"/>
        <v>-0.97116202919822125</v>
      </c>
      <c r="Z1966" s="19">
        <v>-0.97119999999999995</v>
      </c>
      <c r="AA1966" t="s">
        <v>13623</v>
      </c>
      <c r="AB1966" s="121">
        <v>4</v>
      </c>
    </row>
    <row r="1967" spans="1:28" ht="20.25">
      <c r="A1967">
        <v>4285</v>
      </c>
      <c r="B1967" t="s">
        <v>4737</v>
      </c>
      <c r="C1967" t="s">
        <v>4738</v>
      </c>
      <c r="D1967" t="str">
        <f t="shared" si="60"/>
        <v>Lukki Operating Token LOT</v>
      </c>
      <c r="E1967" s="3" t="s">
        <v>3686</v>
      </c>
      <c r="F1967" s="3" t="s">
        <v>8883</v>
      </c>
      <c r="G1967" s="3" t="s">
        <v>8883</v>
      </c>
      <c r="H1967" s="4">
        <v>2225</v>
      </c>
      <c r="I1967" s="4">
        <v>0</v>
      </c>
      <c r="J1967" s="6">
        <v>43904</v>
      </c>
      <c r="K1967" s="7">
        <v>3.0923225230100001E-3</v>
      </c>
      <c r="L1967" s="7">
        <v>3153</v>
      </c>
      <c r="M1967" s="7">
        <v>0</v>
      </c>
      <c r="N1967" s="9">
        <v>44302</v>
      </c>
      <c r="O1967" s="10">
        <v>2.6508616681600001E-2</v>
      </c>
      <c r="P1967" s="10">
        <v>3211</v>
      </c>
      <c r="Q1967" s="10">
        <v>0</v>
      </c>
      <c r="R1967" s="10">
        <v>8.5723971171665116</v>
      </c>
      <c r="S1967" s="18">
        <v>8.5723971171665116</v>
      </c>
      <c r="T1967" s="13">
        <v>44522</v>
      </c>
      <c r="U1967" s="14">
        <v>5.6345421342238482E-4</v>
      </c>
      <c r="V1967" s="14">
        <v>2839</v>
      </c>
      <c r="W1967" s="14">
        <v>0</v>
      </c>
      <c r="X1967" s="14">
        <v>97.874448824734458</v>
      </c>
      <c r="Y1967" s="19">
        <f t="shared" si="61"/>
        <v>-0.97874448824734461</v>
      </c>
      <c r="Z1967" s="19">
        <v>-0.97870000000000001</v>
      </c>
      <c r="AA1967" t="s">
        <v>13624</v>
      </c>
      <c r="AB1967" s="121">
        <v>4</v>
      </c>
    </row>
    <row r="1968" spans="1:28" ht="20.25">
      <c r="A1968">
        <v>4958</v>
      </c>
      <c r="B1968" t="s">
        <v>5163</v>
      </c>
      <c r="C1968" t="s">
        <v>5164</v>
      </c>
      <c r="D1968" t="str">
        <f t="shared" si="60"/>
        <v>Precium PCM</v>
      </c>
      <c r="E1968" s="3" t="s">
        <v>8887</v>
      </c>
      <c r="F1968" s="3" t="s">
        <v>8883</v>
      </c>
      <c r="G1968" s="3" t="s">
        <v>8883</v>
      </c>
      <c r="H1968" s="4">
        <v>2226</v>
      </c>
      <c r="I1968" s="4">
        <v>0</v>
      </c>
      <c r="J1968" s="6">
        <v>43791</v>
      </c>
      <c r="K1968" s="7">
        <v>19.955663713900002</v>
      </c>
      <c r="L1968" s="7">
        <v>2631</v>
      </c>
      <c r="M1968" s="7">
        <v>0</v>
      </c>
      <c r="N1968" s="9">
        <v>43792</v>
      </c>
      <c r="O1968" s="10">
        <v>20.255436089700002</v>
      </c>
      <c r="P1968" s="10">
        <v>3334</v>
      </c>
      <c r="Q1968" s="10">
        <v>0</v>
      </c>
      <c r="R1968" s="10">
        <v>1.01502191959625</v>
      </c>
      <c r="S1968" s="18">
        <v>1.01502191959625</v>
      </c>
      <c r="T1968" s="13">
        <v>44526</v>
      </c>
      <c r="U1968" s="14">
        <v>2.6013120001000002E-4</v>
      </c>
      <c r="V1968" s="14">
        <v>1584</v>
      </c>
      <c r="W1968" s="14">
        <v>194981.34096749549</v>
      </c>
      <c r="X1968" s="14">
        <v>99.998715746237892</v>
      </c>
      <c r="Y1968" s="19">
        <f t="shared" si="61"/>
        <v>-0.99998715746237887</v>
      </c>
      <c r="Z1968" s="19">
        <v>-1</v>
      </c>
      <c r="AA1968" t="s">
        <v>13625</v>
      </c>
      <c r="AB1968" s="121">
        <v>4</v>
      </c>
    </row>
    <row r="1969" spans="1:28" ht="20.25">
      <c r="A1969">
        <v>2018</v>
      </c>
      <c r="B1969" t="s">
        <v>1501</v>
      </c>
      <c r="C1969" t="s">
        <v>1103</v>
      </c>
      <c r="D1969" t="str">
        <f t="shared" si="60"/>
        <v>EncryptoTel [ETH] ETT</v>
      </c>
      <c r="E1969" s="3" t="s">
        <v>8887</v>
      </c>
      <c r="F1969" s="3" t="s">
        <v>8883</v>
      </c>
      <c r="G1969" s="3" t="s">
        <v>8883</v>
      </c>
      <c r="H1969" s="4">
        <v>2227</v>
      </c>
      <c r="I1969" s="4">
        <v>0</v>
      </c>
      <c r="J1969" s="6">
        <v>43361</v>
      </c>
      <c r="K1969" s="7">
        <v>1.2824865058064501E-2</v>
      </c>
      <c r="L1969" s="7">
        <v>2965</v>
      </c>
      <c r="M1969" s="7">
        <v>0</v>
      </c>
      <c r="N1969" s="9">
        <v>43381</v>
      </c>
      <c r="O1969" s="10">
        <v>3.0925923958420799E-2</v>
      </c>
      <c r="P1969" s="10">
        <v>2726</v>
      </c>
      <c r="Q1969" s="10">
        <v>0</v>
      </c>
      <c r="R1969" s="10">
        <v>2.4114034587033748</v>
      </c>
      <c r="S1969" s="18">
        <v>2.4114034587033748</v>
      </c>
      <c r="T1969" s="13">
        <v>44162</v>
      </c>
      <c r="U1969" s="14">
        <v>2.2241211996900001E-3</v>
      </c>
      <c r="V1969" s="14">
        <v>2651</v>
      </c>
      <c r="W1969" s="14">
        <v>0</v>
      </c>
      <c r="X1969" s="14">
        <v>92.808230393761946</v>
      </c>
      <c r="Y1969" s="19">
        <f t="shared" si="61"/>
        <v>-0.92808230393761948</v>
      </c>
      <c r="Z1969" s="19">
        <v>-0.92810000000000004</v>
      </c>
      <c r="AA1969" t="s">
        <v>13626</v>
      </c>
      <c r="AB1969" s="121">
        <v>4</v>
      </c>
    </row>
    <row r="1970" spans="1:28" ht="20.25">
      <c r="A1970">
        <v>3498</v>
      </c>
      <c r="B1970" t="s">
        <v>3658</v>
      </c>
      <c r="C1970" t="s">
        <v>3659</v>
      </c>
      <c r="D1970" t="str">
        <f t="shared" si="60"/>
        <v>CapdaxToken XCD</v>
      </c>
      <c r="E1970" s="3" t="s">
        <v>3686</v>
      </c>
      <c r="F1970" s="3" t="s">
        <v>8883</v>
      </c>
      <c r="G1970" s="3" t="s">
        <v>8883</v>
      </c>
      <c r="H1970" s="4">
        <v>2229</v>
      </c>
      <c r="I1970" s="4">
        <v>0</v>
      </c>
      <c r="J1970" s="6">
        <v>43532</v>
      </c>
      <c r="K1970" s="7">
        <v>2.7479726812099998E-4</v>
      </c>
      <c r="L1970" s="7">
        <v>3058</v>
      </c>
      <c r="M1970" s="7">
        <v>0</v>
      </c>
      <c r="N1970" s="9">
        <v>44075</v>
      </c>
      <c r="O1970" s="10">
        <v>7.63672420973E-3</v>
      </c>
      <c r="P1970" s="10">
        <v>2992</v>
      </c>
      <c r="Q1970" s="10">
        <v>0</v>
      </c>
      <c r="R1970" s="10">
        <v>27.790393485161442</v>
      </c>
      <c r="S1970" s="18">
        <v>27.790393485161442</v>
      </c>
      <c r="T1970" s="13">
        <v>44097</v>
      </c>
      <c r="U1970" s="14">
        <v>5.26631262291E-3</v>
      </c>
      <c r="V1970" s="14">
        <v>2744</v>
      </c>
      <c r="W1970" s="14">
        <v>0</v>
      </c>
      <c r="X1970" s="14">
        <v>31.039638485305559</v>
      </c>
      <c r="Y1970" s="19">
        <f t="shared" si="61"/>
        <v>-0.3103963848530556</v>
      </c>
      <c r="Z1970" s="19">
        <v>-0.31040000000000001</v>
      </c>
      <c r="AA1970" t="s">
        <v>13627</v>
      </c>
      <c r="AB1970" s="121">
        <v>4</v>
      </c>
    </row>
    <row r="1971" spans="1:28" ht="20.25">
      <c r="A1971">
        <v>5310</v>
      </c>
      <c r="B1971" t="s">
        <v>5519</v>
      </c>
      <c r="C1971" t="s">
        <v>5520</v>
      </c>
      <c r="D1971" t="str">
        <f t="shared" si="60"/>
        <v>Instantily TILY</v>
      </c>
      <c r="E1971" s="3" t="s">
        <v>8887</v>
      </c>
      <c r="F1971" s="3" t="s">
        <v>8883</v>
      </c>
      <c r="G1971" s="3" t="s">
        <v>8883</v>
      </c>
      <c r="H1971" s="4">
        <v>2230</v>
      </c>
      <c r="I1971" s="4">
        <v>0</v>
      </c>
      <c r="J1971" s="6">
        <v>43908</v>
      </c>
      <c r="K1971" s="7">
        <v>2.3164170178599998E-3</v>
      </c>
      <c r="L1971" s="7">
        <v>3337</v>
      </c>
      <c r="M1971" s="7">
        <v>0</v>
      </c>
      <c r="N1971" s="9">
        <v>43909</v>
      </c>
      <c r="O1971" s="10">
        <v>4.8319944985199996E-3</v>
      </c>
      <c r="P1971" s="10">
        <v>3447</v>
      </c>
      <c r="Q1971" s="10">
        <v>0</v>
      </c>
      <c r="R1971" s="10">
        <v>2.0859778102407449</v>
      </c>
      <c r="S1971" s="18">
        <v>2.0859778102407449</v>
      </c>
      <c r="T1971" s="13">
        <v>44094</v>
      </c>
      <c r="U1971" s="16">
        <v>7.4282026815100004E-5</v>
      </c>
      <c r="V1971" s="14">
        <v>3023</v>
      </c>
      <c r="W1971" s="16">
        <v>0</v>
      </c>
      <c r="X1971" s="16">
        <v>98.462704648404468</v>
      </c>
      <c r="Y1971" s="19">
        <f t="shared" si="61"/>
        <v>-0.98462704648404464</v>
      </c>
      <c r="Z1971" s="19">
        <v>-0.98460000000000003</v>
      </c>
      <c r="AA1971" t="s">
        <v>13628</v>
      </c>
      <c r="AB1971" s="121">
        <v>4</v>
      </c>
    </row>
    <row r="1972" spans="1:28" ht="20.25">
      <c r="A1972">
        <v>4520</v>
      </c>
      <c r="B1972" t="s">
        <v>4849</v>
      </c>
      <c r="C1972" t="s">
        <v>4850</v>
      </c>
      <c r="D1972" t="str">
        <f t="shared" si="60"/>
        <v>Decentralized Vulnerability Platform DVP</v>
      </c>
      <c r="E1972" s="3" t="s">
        <v>8884</v>
      </c>
      <c r="F1972" s="3" t="s">
        <v>8894</v>
      </c>
      <c r="G1972" s="3" t="s">
        <v>8883</v>
      </c>
      <c r="H1972" s="4">
        <v>2231</v>
      </c>
      <c r="I1972" s="4">
        <v>0</v>
      </c>
      <c r="J1972" s="6">
        <v>43903</v>
      </c>
      <c r="K1972" s="7">
        <v>1.7653439386300001E-3</v>
      </c>
      <c r="L1972" s="7">
        <v>2580</v>
      </c>
      <c r="M1972" s="7">
        <v>0</v>
      </c>
      <c r="N1972" s="9">
        <v>44246</v>
      </c>
      <c r="O1972" s="10">
        <v>0.19811322000000001</v>
      </c>
      <c r="P1972" s="10">
        <v>848</v>
      </c>
      <c r="Q1972" s="10">
        <v>40666009.630000003</v>
      </c>
      <c r="R1972" s="10">
        <v>112.22358185552569</v>
      </c>
      <c r="S1972" s="18">
        <v>112.22358185552569</v>
      </c>
      <c r="T1972" s="13">
        <v>44384</v>
      </c>
      <c r="U1972" s="14">
        <v>8.1519000000000003E-4</v>
      </c>
      <c r="V1972" s="14">
        <v>1338</v>
      </c>
      <c r="W1972" s="14">
        <v>493496.5</v>
      </c>
      <c r="X1972" s="14">
        <v>99.588523168721395</v>
      </c>
      <c r="Y1972" s="19">
        <f t="shared" si="61"/>
        <v>-0.99588523168721399</v>
      </c>
      <c r="Z1972" s="19">
        <v>-0.99590000000000001</v>
      </c>
      <c r="AA1972" t="s">
        <v>13629</v>
      </c>
      <c r="AB1972" s="121">
        <v>4</v>
      </c>
    </row>
    <row r="1973" spans="1:28" ht="20.25">
      <c r="A1973">
        <v>4695</v>
      </c>
      <c r="B1973" t="s">
        <v>4939</v>
      </c>
      <c r="C1973" t="s">
        <v>4940</v>
      </c>
      <c r="D1973" t="str">
        <f t="shared" si="60"/>
        <v>Echoin EC</v>
      </c>
      <c r="E1973" s="3" t="s">
        <v>8887</v>
      </c>
      <c r="F1973" s="3" t="s">
        <v>8883</v>
      </c>
      <c r="G1973" s="3" t="s">
        <v>8883</v>
      </c>
      <c r="H1973" s="4">
        <v>2232</v>
      </c>
      <c r="I1973" s="4">
        <v>0</v>
      </c>
      <c r="J1973" s="6">
        <v>43731</v>
      </c>
      <c r="K1973" s="7">
        <v>5.0368175919600001E-2</v>
      </c>
      <c r="L1973" s="7">
        <v>3196</v>
      </c>
      <c r="M1973" s="7">
        <v>0</v>
      </c>
      <c r="N1973" s="9">
        <v>43732</v>
      </c>
      <c r="O1973" s="10">
        <v>5.78573576023E-2</v>
      </c>
      <c r="P1973" s="10">
        <v>3267</v>
      </c>
      <c r="Q1973" s="10">
        <v>0</v>
      </c>
      <c r="R1973" s="10">
        <v>1.1486887612260279</v>
      </c>
      <c r="S1973" s="18">
        <v>1.1486887612260279</v>
      </c>
      <c r="T1973" s="13">
        <v>44144</v>
      </c>
      <c r="U1973" s="14">
        <v>1.14762E-3</v>
      </c>
      <c r="V1973" s="14">
        <v>2882</v>
      </c>
      <c r="W1973" s="14">
        <v>0</v>
      </c>
      <c r="X1973" s="14">
        <v>98.016466621430382</v>
      </c>
      <c r="Y1973" s="19">
        <f t="shared" si="61"/>
        <v>-0.98016466621430387</v>
      </c>
      <c r="Z1973" s="19">
        <v>-0.98019999999999996</v>
      </c>
      <c r="AA1973" t="s">
        <v>13630</v>
      </c>
      <c r="AB1973" s="121">
        <v>4</v>
      </c>
    </row>
    <row r="1974" spans="1:28" ht="20.25">
      <c r="A1974">
        <v>1944</v>
      </c>
      <c r="B1974" t="s">
        <v>1393</v>
      </c>
      <c r="C1974" t="s">
        <v>1394</v>
      </c>
      <c r="D1974" t="str">
        <f t="shared" si="60"/>
        <v>Moving Cloud Coin MCC</v>
      </c>
      <c r="E1974" s="3" t="s">
        <v>8887</v>
      </c>
      <c r="F1974" s="3" t="s">
        <v>8883</v>
      </c>
      <c r="G1974" s="3" t="s">
        <v>8883</v>
      </c>
      <c r="H1974" s="4">
        <v>2233</v>
      </c>
      <c r="I1974" s="4">
        <v>0</v>
      </c>
      <c r="J1974" s="6">
        <v>43337</v>
      </c>
      <c r="K1974" s="7">
        <v>2.2571189329028098E-2</v>
      </c>
      <c r="L1974" s="7">
        <v>2963</v>
      </c>
      <c r="M1974" s="7">
        <v>0</v>
      </c>
      <c r="N1974" s="9">
        <v>43341</v>
      </c>
      <c r="O1974" s="10">
        <v>3.1423512846231502E-2</v>
      </c>
      <c r="P1974" s="10">
        <v>2719</v>
      </c>
      <c r="Q1974" s="10">
        <v>0</v>
      </c>
      <c r="R1974" s="10">
        <v>1.3921957052488461</v>
      </c>
      <c r="S1974" s="18">
        <v>1.3921957052488461</v>
      </c>
      <c r="T1974" s="13">
        <v>44162</v>
      </c>
      <c r="U1974" s="16">
        <v>5.1325873840000001E-5</v>
      </c>
      <c r="V1974" s="14">
        <v>2649</v>
      </c>
      <c r="W1974" s="16">
        <v>0</v>
      </c>
      <c r="X1974" s="16">
        <v>99.836664111707833</v>
      </c>
      <c r="Y1974" s="19">
        <f t="shared" si="61"/>
        <v>-0.99836664111707829</v>
      </c>
      <c r="Z1974" s="19">
        <v>-0.99839999999999995</v>
      </c>
      <c r="AA1974" t="s">
        <v>13631</v>
      </c>
      <c r="AB1974" s="121">
        <v>4</v>
      </c>
    </row>
    <row r="1975" spans="1:28" ht="20.25">
      <c r="A1975">
        <v>5253</v>
      </c>
      <c r="B1975" t="s">
        <v>5452</v>
      </c>
      <c r="C1975" t="s">
        <v>5453</v>
      </c>
      <c r="D1975" t="str">
        <f t="shared" si="60"/>
        <v>The Hustle App HUSL</v>
      </c>
      <c r="E1975" s="3" t="s">
        <v>8887</v>
      </c>
      <c r="F1975" s="3" t="s">
        <v>8883</v>
      </c>
      <c r="G1975" s="3" t="s">
        <v>8883</v>
      </c>
      <c r="H1975" s="4">
        <v>2234</v>
      </c>
      <c r="I1975" s="4">
        <v>0</v>
      </c>
      <c r="J1975" s="6">
        <v>43908</v>
      </c>
      <c r="K1975" s="7">
        <v>1.0484033574199999E-3</v>
      </c>
      <c r="L1975" s="7">
        <v>3315</v>
      </c>
      <c r="M1975" s="7">
        <v>0</v>
      </c>
      <c r="N1975" s="9">
        <v>43911</v>
      </c>
      <c r="O1975" s="10">
        <v>4.7047736450800001E-2</v>
      </c>
      <c r="P1975" s="10">
        <v>3425</v>
      </c>
      <c r="Q1975" s="10">
        <v>0</v>
      </c>
      <c r="R1975" s="10">
        <v>44.875606433175747</v>
      </c>
      <c r="S1975" s="18">
        <v>44.875606433175747</v>
      </c>
      <c r="T1975" s="13">
        <v>44124</v>
      </c>
      <c r="U1975" s="14">
        <v>1.3548999999999999E-4</v>
      </c>
      <c r="V1975" s="14">
        <v>3001</v>
      </c>
      <c r="W1975" s="14">
        <v>0</v>
      </c>
      <c r="X1975" s="14">
        <v>99.712015900825136</v>
      </c>
      <c r="Y1975" s="19">
        <f t="shared" si="61"/>
        <v>-0.99712015900825135</v>
      </c>
      <c r="Z1975" s="19">
        <v>-0.99709999999999999</v>
      </c>
      <c r="AA1975" t="s">
        <v>13632</v>
      </c>
      <c r="AB1975" s="121">
        <v>4</v>
      </c>
    </row>
    <row r="1976" spans="1:28" ht="20.25">
      <c r="A1976">
        <v>4983</v>
      </c>
      <c r="B1976" t="s">
        <v>5184</v>
      </c>
      <c r="C1976" t="s">
        <v>5185</v>
      </c>
      <c r="D1976" t="str">
        <f t="shared" si="60"/>
        <v>Demeter Chain DMTC</v>
      </c>
      <c r="E1976" s="3" t="s">
        <v>8887</v>
      </c>
      <c r="F1976" s="3" t="s">
        <v>8883</v>
      </c>
      <c r="G1976" s="3" t="s">
        <v>8883</v>
      </c>
      <c r="H1976" s="4">
        <v>2235</v>
      </c>
      <c r="I1976" s="4">
        <v>0</v>
      </c>
      <c r="J1976" s="6">
        <v>43961</v>
      </c>
      <c r="K1976" s="7">
        <v>3.3499203890899998E-4</v>
      </c>
      <c r="L1976" s="7">
        <v>3249</v>
      </c>
      <c r="M1976" s="7">
        <v>0</v>
      </c>
      <c r="N1976" s="9">
        <v>44276</v>
      </c>
      <c r="O1976" s="10">
        <v>0.54524819334317998</v>
      </c>
      <c r="P1976" s="10">
        <v>3338</v>
      </c>
      <c r="Q1976" s="10">
        <v>0</v>
      </c>
      <c r="R1976" s="10">
        <v>1627.6452273879131</v>
      </c>
      <c r="S1976" s="18">
        <v>1627.6452273879131</v>
      </c>
      <c r="T1976" s="13">
        <v>44619</v>
      </c>
      <c r="U1976" s="14">
        <v>6.4106632380835967E-3</v>
      </c>
      <c r="V1976" s="14">
        <v>2935</v>
      </c>
      <c r="W1976" s="14">
        <v>0</v>
      </c>
      <c r="X1976" s="14">
        <v>98.824266945521316</v>
      </c>
      <c r="Y1976" s="19">
        <f t="shared" si="61"/>
        <v>-0.98824266945521311</v>
      </c>
      <c r="Z1976" s="19">
        <v>-0.98819999999999997</v>
      </c>
      <c r="AA1976" t="s">
        <v>13633</v>
      </c>
      <c r="AB1976" s="121">
        <v>4</v>
      </c>
    </row>
    <row r="1977" spans="1:28" ht="20.25">
      <c r="A1977">
        <v>4971</v>
      </c>
      <c r="B1977" t="s">
        <v>5171</v>
      </c>
      <c r="C1977" t="s">
        <v>5172</v>
      </c>
      <c r="D1977" t="str">
        <f t="shared" si="60"/>
        <v>NairaX NIRX</v>
      </c>
      <c r="E1977" s="3" t="s">
        <v>8887</v>
      </c>
      <c r="F1977" s="3" t="s">
        <v>8883</v>
      </c>
      <c r="G1977" s="3" t="s">
        <v>8883</v>
      </c>
      <c r="H1977" s="4">
        <v>2236</v>
      </c>
      <c r="I1977" s="4">
        <v>0</v>
      </c>
      <c r="J1977" s="6">
        <v>44189</v>
      </c>
      <c r="K1977" s="7">
        <v>6.7865158290000003E-4</v>
      </c>
      <c r="L1977" s="7">
        <v>3246</v>
      </c>
      <c r="M1977" s="7">
        <v>0</v>
      </c>
      <c r="N1977" s="9">
        <v>44206</v>
      </c>
      <c r="O1977" s="10">
        <v>1.243836828015E-2</v>
      </c>
      <c r="P1977" s="10">
        <v>3335</v>
      </c>
      <c r="Q1977" s="10">
        <v>0</v>
      </c>
      <c r="R1977" s="10">
        <v>18.32806198874335</v>
      </c>
      <c r="S1977" s="18">
        <v>18.32806198874335</v>
      </c>
      <c r="T1977" s="13">
        <v>44482</v>
      </c>
      <c r="U1977" s="14">
        <v>5.8011762084660633E-4</v>
      </c>
      <c r="V1977" s="14">
        <v>2932</v>
      </c>
      <c r="W1977" s="14">
        <v>0</v>
      </c>
      <c r="X1977" s="14">
        <v>95.336063318109026</v>
      </c>
      <c r="Y1977" s="19">
        <f t="shared" si="61"/>
        <v>-0.95336063318109021</v>
      </c>
      <c r="Z1977" s="19">
        <v>-0.95340000000000003</v>
      </c>
      <c r="AA1977" t="s">
        <v>13634</v>
      </c>
      <c r="AB1977" s="121">
        <v>4</v>
      </c>
    </row>
    <row r="1978" spans="1:28" ht="20.25">
      <c r="A1978">
        <v>2928</v>
      </c>
      <c r="B1978" t="s">
        <v>2753</v>
      </c>
      <c r="C1978" t="s">
        <v>2754</v>
      </c>
      <c r="D1978" t="str">
        <f t="shared" si="60"/>
        <v>PlayCoin [QRC20] PLY</v>
      </c>
      <c r="E1978" s="3" t="s">
        <v>8892</v>
      </c>
      <c r="F1978" s="3" t="s">
        <v>8883</v>
      </c>
      <c r="G1978" s="3" t="s">
        <v>8883</v>
      </c>
      <c r="H1978" s="4">
        <v>2237</v>
      </c>
      <c r="I1978" s="4">
        <v>0</v>
      </c>
      <c r="J1978" s="6">
        <v>43335</v>
      </c>
      <c r="K1978" s="7">
        <v>0.106941841542721</v>
      </c>
      <c r="L1978" s="7">
        <v>3008</v>
      </c>
      <c r="M1978" s="7">
        <v>0</v>
      </c>
      <c r="N1978" s="9">
        <v>43357</v>
      </c>
      <c r="O1978" s="10">
        <v>0.22937306761741599</v>
      </c>
      <c r="P1978" s="10">
        <v>2822</v>
      </c>
      <c r="Q1978" s="10">
        <v>0</v>
      </c>
      <c r="R1978" s="10">
        <v>2.144839328634399</v>
      </c>
      <c r="S1978" s="18">
        <v>2.144839328634399</v>
      </c>
      <c r="T1978" s="13">
        <v>44001</v>
      </c>
      <c r="U1978" s="14">
        <v>1.09720063771E-4</v>
      </c>
      <c r="V1978" s="14">
        <v>2694</v>
      </c>
      <c r="W1978" s="14">
        <v>0</v>
      </c>
      <c r="X1978" s="14">
        <v>99.9521652367862</v>
      </c>
      <c r="Y1978" s="19">
        <f t="shared" si="61"/>
        <v>-0.99952165236786206</v>
      </c>
      <c r="Z1978" s="19">
        <v>-0.99950000000000006</v>
      </c>
      <c r="AA1978" t="s">
        <v>13635</v>
      </c>
      <c r="AB1978" s="121">
        <v>4</v>
      </c>
    </row>
    <row r="1979" spans="1:28" ht="20.25">
      <c r="A1979">
        <v>4042</v>
      </c>
      <c r="B1979" t="s">
        <v>4439</v>
      </c>
      <c r="C1979" t="s">
        <v>4440</v>
      </c>
      <c r="D1979" t="str">
        <f t="shared" si="60"/>
        <v>COINBIG CB</v>
      </c>
      <c r="E1979" s="3" t="s">
        <v>3686</v>
      </c>
      <c r="F1979" s="3" t="s">
        <v>8883</v>
      </c>
      <c r="G1979" s="3" t="s">
        <v>8883</v>
      </c>
      <c r="H1979" s="4">
        <v>2238</v>
      </c>
      <c r="I1979" s="4">
        <v>0</v>
      </c>
      <c r="J1979" s="6">
        <v>43748</v>
      </c>
      <c r="K1979" s="7">
        <v>1.8661825677400001E-3</v>
      </c>
      <c r="L1979" s="7">
        <v>3111</v>
      </c>
      <c r="M1979" s="7">
        <v>0</v>
      </c>
      <c r="N1979" s="9">
        <v>43786</v>
      </c>
      <c r="O1979" s="10">
        <v>3.5628061529600001E-3</v>
      </c>
      <c r="P1979" s="10">
        <v>3145</v>
      </c>
      <c r="Q1979" s="10">
        <v>0</v>
      </c>
      <c r="R1979" s="10">
        <v>1.9091412676063411</v>
      </c>
      <c r="S1979" s="18">
        <v>1.9091412676063411</v>
      </c>
      <c r="T1979" s="13">
        <v>43903</v>
      </c>
      <c r="U1979" s="14">
        <v>2.6318759850799999E-3</v>
      </c>
      <c r="V1979" s="14">
        <v>2797</v>
      </c>
      <c r="W1979" s="14">
        <v>0</v>
      </c>
      <c r="X1979" s="14">
        <v>26.129127657045782</v>
      </c>
      <c r="Y1979" s="19">
        <f t="shared" si="61"/>
        <v>-0.26129127657045781</v>
      </c>
      <c r="Z1979" s="19">
        <v>-0.26129999999999998</v>
      </c>
      <c r="AA1979" t="s">
        <v>13636</v>
      </c>
      <c r="AB1979" s="121">
        <v>4</v>
      </c>
    </row>
    <row r="1980" spans="1:28" ht="20.25">
      <c r="A1980">
        <v>4508</v>
      </c>
      <c r="B1980" t="s">
        <v>4843</v>
      </c>
      <c r="C1980" t="s">
        <v>4844</v>
      </c>
      <c r="D1980" t="str">
        <f t="shared" si="60"/>
        <v>Voltz VOLTZ</v>
      </c>
      <c r="E1980" s="3" t="s">
        <v>8885</v>
      </c>
      <c r="F1980" s="3" t="s">
        <v>8883</v>
      </c>
      <c r="G1980" s="3" t="s">
        <v>8883</v>
      </c>
      <c r="H1980" s="4">
        <v>2239</v>
      </c>
      <c r="I1980" s="4">
        <v>0</v>
      </c>
      <c r="J1980" s="6">
        <v>43762</v>
      </c>
      <c r="K1980" s="7">
        <v>0.90876124137600001</v>
      </c>
      <c r="L1980" s="7">
        <v>3175</v>
      </c>
      <c r="M1980" s="7">
        <v>0</v>
      </c>
      <c r="N1980" s="9">
        <v>43763</v>
      </c>
      <c r="O1980" s="10">
        <v>0.95258554033200005</v>
      </c>
      <c r="P1980" s="10">
        <v>3242</v>
      </c>
      <c r="Q1980" s="10">
        <v>0</v>
      </c>
      <c r="R1980" s="10">
        <v>1.048224216615625</v>
      </c>
      <c r="S1980" s="18">
        <v>1.048224216615625</v>
      </c>
      <c r="T1980" s="13">
        <v>44396</v>
      </c>
      <c r="U1980" s="14">
        <v>2.1006960992999999E-4</v>
      </c>
      <c r="V1980" s="14">
        <v>2861</v>
      </c>
      <c r="W1980" s="14">
        <v>0</v>
      </c>
      <c r="X1980" s="14">
        <v>99.977947428232355</v>
      </c>
      <c r="Y1980" s="19">
        <f t="shared" si="61"/>
        <v>-0.9997794742823235</v>
      </c>
      <c r="Z1980" s="19">
        <v>-0.99980000000000002</v>
      </c>
      <c r="AA1980" t="s">
        <v>13637</v>
      </c>
      <c r="AB1980" s="121">
        <v>4</v>
      </c>
    </row>
    <row r="1981" spans="1:28" ht="20.25">
      <c r="A1981">
        <v>3295</v>
      </c>
      <c r="B1981" t="s">
        <v>3335</v>
      </c>
      <c r="C1981" t="s">
        <v>3336</v>
      </c>
      <c r="D1981" t="str">
        <f t="shared" si="60"/>
        <v>BUMO BU</v>
      </c>
      <c r="E1981" s="3" t="s">
        <v>8887</v>
      </c>
      <c r="F1981" s="3" t="s">
        <v>8883</v>
      </c>
      <c r="G1981" s="3" t="s">
        <v>8883</v>
      </c>
      <c r="H1981" s="4">
        <v>2240</v>
      </c>
      <c r="I1981" s="4">
        <v>0</v>
      </c>
      <c r="J1981" s="6">
        <v>43385</v>
      </c>
      <c r="K1981" s="7">
        <v>0.200321</v>
      </c>
      <c r="L1981" s="7">
        <v>3045</v>
      </c>
      <c r="M1981" s="7">
        <v>0</v>
      </c>
      <c r="N1981" s="9">
        <v>43410</v>
      </c>
      <c r="O1981" s="10">
        <v>0.25492999999999999</v>
      </c>
      <c r="P1981" s="10">
        <v>2942</v>
      </c>
      <c r="Q1981" s="10">
        <v>0</v>
      </c>
      <c r="R1981" s="10">
        <v>1.272607465018645</v>
      </c>
      <c r="S1981" s="18">
        <v>1.272607465018645</v>
      </c>
      <c r="T1981" s="13">
        <v>44383</v>
      </c>
      <c r="U1981" s="14">
        <v>6.2009999999999998E-5</v>
      </c>
      <c r="V1981" s="14">
        <v>2731</v>
      </c>
      <c r="W1981" s="14">
        <v>0</v>
      </c>
      <c r="X1981" s="14">
        <v>99.975675675675674</v>
      </c>
      <c r="Y1981" s="19">
        <f t="shared" si="61"/>
        <v>-0.99975675675675679</v>
      </c>
      <c r="Z1981" s="19">
        <v>-0.99980000000000002</v>
      </c>
      <c r="AA1981" t="s">
        <v>13638</v>
      </c>
      <c r="AB1981" s="121">
        <v>4</v>
      </c>
    </row>
    <row r="1982" spans="1:28" ht="20.25">
      <c r="A1982">
        <v>3934</v>
      </c>
      <c r="B1982" t="s">
        <v>4286</v>
      </c>
      <c r="C1982" t="s">
        <v>4286</v>
      </c>
      <c r="D1982" t="str">
        <f t="shared" si="60"/>
        <v>CNNS CNNS</v>
      </c>
      <c r="E1982" s="3" t="s">
        <v>8887</v>
      </c>
      <c r="F1982" s="3" t="s">
        <v>8883</v>
      </c>
      <c r="G1982" s="3" t="s">
        <v>8883</v>
      </c>
      <c r="H1982" s="4">
        <v>2241</v>
      </c>
      <c r="I1982" s="4">
        <v>0</v>
      </c>
      <c r="J1982" s="6">
        <v>43903</v>
      </c>
      <c r="K1982" s="7">
        <v>1.9969915513200001E-3</v>
      </c>
      <c r="L1982" s="7">
        <v>3092</v>
      </c>
      <c r="M1982" s="7">
        <v>0</v>
      </c>
      <c r="N1982" s="9">
        <v>44324</v>
      </c>
      <c r="O1982" s="10">
        <v>1.7906310000000002E-2</v>
      </c>
      <c r="P1982" s="10">
        <v>3104</v>
      </c>
      <c r="Q1982" s="10">
        <v>0</v>
      </c>
      <c r="R1982" s="10">
        <v>8.9666428424116429</v>
      </c>
      <c r="S1982" s="18">
        <v>8.9666428424116429</v>
      </c>
      <c r="T1982" s="13">
        <v>44687</v>
      </c>
      <c r="U1982" s="14">
        <v>4.8528861851468701E-4</v>
      </c>
      <c r="V1982" s="14">
        <v>2778</v>
      </c>
      <c r="W1982" s="14">
        <v>0</v>
      </c>
      <c r="X1982" s="14">
        <v>97.289845766577884</v>
      </c>
      <c r="Y1982" s="19">
        <f t="shared" si="61"/>
        <v>-0.97289845766577887</v>
      </c>
      <c r="Z1982" s="19">
        <v>-0.97289999999999999</v>
      </c>
      <c r="AA1982" t="s">
        <v>13639</v>
      </c>
      <c r="AB1982" s="121">
        <v>4</v>
      </c>
    </row>
    <row r="1983" spans="1:28" ht="20.25">
      <c r="A1983">
        <v>3938</v>
      </c>
      <c r="B1983" t="s">
        <v>4292</v>
      </c>
      <c r="C1983" t="s">
        <v>4293</v>
      </c>
      <c r="D1983" t="str">
        <f t="shared" si="60"/>
        <v>Muzika MZK</v>
      </c>
      <c r="E1983" s="3" t="s">
        <v>8888</v>
      </c>
      <c r="F1983" s="3" t="s">
        <v>8892</v>
      </c>
      <c r="G1983" s="3" t="s">
        <v>8883</v>
      </c>
      <c r="H1983" s="4">
        <v>2243</v>
      </c>
      <c r="I1983" s="4">
        <v>0</v>
      </c>
      <c r="J1983" s="6">
        <v>43602</v>
      </c>
      <c r="K1983" s="7">
        <v>1.5468790416299999E-2</v>
      </c>
      <c r="L1983" s="7">
        <v>3094</v>
      </c>
      <c r="M1983" s="7">
        <v>0</v>
      </c>
      <c r="N1983" s="9">
        <v>43618</v>
      </c>
      <c r="O1983" s="10">
        <v>4.1707512850299999E-2</v>
      </c>
      <c r="P1983" s="10">
        <v>3106</v>
      </c>
      <c r="Q1983" s="10">
        <v>0</v>
      </c>
      <c r="R1983" s="10">
        <v>2.696236210321354</v>
      </c>
      <c r="S1983" s="18">
        <v>2.696236210321354</v>
      </c>
      <c r="T1983" s="13">
        <v>43904</v>
      </c>
      <c r="U1983" s="14">
        <v>1.49412865982E-3</v>
      </c>
      <c r="V1983" s="14">
        <v>2780</v>
      </c>
      <c r="W1983" s="14">
        <v>0</v>
      </c>
      <c r="X1983" s="14">
        <v>96.417603070260157</v>
      </c>
      <c r="Y1983" s="19">
        <f t="shared" si="61"/>
        <v>-0.96417603070260161</v>
      </c>
      <c r="Z1983" s="19">
        <v>-0.96419999999999995</v>
      </c>
      <c r="AA1983" t="s">
        <v>13640</v>
      </c>
      <c r="AB1983" s="121">
        <v>4</v>
      </c>
    </row>
    <row r="1984" spans="1:28" ht="20.25">
      <c r="A1984">
        <v>4560</v>
      </c>
      <c r="B1984" t="s">
        <v>4869</v>
      </c>
      <c r="C1984" t="s">
        <v>2941</v>
      </c>
      <c r="D1984" t="str">
        <f t="shared" si="60"/>
        <v>Tchain TCH</v>
      </c>
      <c r="E1984" s="3" t="s">
        <v>8887</v>
      </c>
      <c r="F1984" s="3" t="s">
        <v>8883</v>
      </c>
      <c r="G1984" s="3" t="s">
        <v>8883</v>
      </c>
      <c r="H1984" s="4">
        <v>2244</v>
      </c>
      <c r="I1984" s="4">
        <v>0</v>
      </c>
      <c r="J1984" s="6">
        <v>43795</v>
      </c>
      <c r="K1984" s="7">
        <v>2.0214961535800001E-3</v>
      </c>
      <c r="L1984" s="7">
        <v>3182</v>
      </c>
      <c r="M1984" s="7">
        <v>0</v>
      </c>
      <c r="N1984" s="9">
        <v>43802</v>
      </c>
      <c r="O1984" s="10">
        <v>3.2089291091599997E-2</v>
      </c>
      <c r="P1984" s="10">
        <v>3251</v>
      </c>
      <c r="Q1984" s="10">
        <v>0</v>
      </c>
      <c r="R1984" s="10">
        <v>15.874030249709341</v>
      </c>
      <c r="S1984" s="18">
        <v>15.874030249709341</v>
      </c>
      <c r="T1984" s="13">
        <v>44260</v>
      </c>
      <c r="U1984" s="16">
        <v>5.3051980799999998E-5</v>
      </c>
      <c r="V1984" s="14">
        <v>2868</v>
      </c>
      <c r="W1984" s="16">
        <v>0</v>
      </c>
      <c r="X1984" s="16">
        <v>99.834673877186745</v>
      </c>
      <c r="Y1984" s="19">
        <f t="shared" si="61"/>
        <v>-0.99834673877186741</v>
      </c>
      <c r="Z1984" s="19">
        <v>-0.99829999999999997</v>
      </c>
      <c r="AA1984" t="s">
        <v>13641</v>
      </c>
      <c r="AB1984" s="121">
        <v>4</v>
      </c>
    </row>
    <row r="1985" spans="1:28" ht="20.25">
      <c r="A1985">
        <v>5274</v>
      </c>
      <c r="B1985" t="s">
        <v>5479</v>
      </c>
      <c r="C1985" t="s">
        <v>974</v>
      </c>
      <c r="D1985" t="str">
        <f t="shared" si="60"/>
        <v>Edgeware EDG</v>
      </c>
      <c r="E1985" s="3" t="s">
        <v>8887</v>
      </c>
      <c r="F1985" s="3" t="s">
        <v>8883</v>
      </c>
      <c r="G1985" s="3" t="s">
        <v>8883</v>
      </c>
      <c r="H1985" s="4">
        <v>2245</v>
      </c>
      <c r="I1985" s="4">
        <v>0</v>
      </c>
      <c r="J1985" s="6">
        <v>43903</v>
      </c>
      <c r="K1985" s="7">
        <v>1.3828729934799999E-3</v>
      </c>
      <c r="L1985" s="7">
        <v>2295</v>
      </c>
      <c r="M1985" s="7">
        <v>0</v>
      </c>
      <c r="N1985" s="9">
        <v>44285</v>
      </c>
      <c r="O1985" s="10">
        <v>5.6202929999999998E-2</v>
      </c>
      <c r="P1985" s="10">
        <v>327</v>
      </c>
      <c r="Q1985" s="10">
        <v>294709917.30000001</v>
      </c>
      <c r="R1985" s="10">
        <v>40.642148819874862</v>
      </c>
      <c r="S1985" s="18">
        <v>40.642148819874862</v>
      </c>
      <c r="T1985" s="13">
        <v>44635</v>
      </c>
      <c r="U1985" s="14">
        <v>2.9680528466375388E-3</v>
      </c>
      <c r="V1985" s="14">
        <v>506</v>
      </c>
      <c r="W1985" s="14">
        <v>18360705.260000002</v>
      </c>
      <c r="X1985" s="14">
        <v>94.719042500742333</v>
      </c>
      <c r="Y1985" s="19">
        <f t="shared" si="61"/>
        <v>-0.94719042500742334</v>
      </c>
      <c r="Z1985" s="19">
        <v>-0.94720000000000004</v>
      </c>
      <c r="AA1985" t="s">
        <v>13642</v>
      </c>
      <c r="AB1985" s="121">
        <v>4</v>
      </c>
    </row>
    <row r="1986" spans="1:28" ht="20.25">
      <c r="A1986">
        <v>3925</v>
      </c>
      <c r="B1986" t="s">
        <v>4272</v>
      </c>
      <c r="C1986" t="s">
        <v>4273</v>
      </c>
      <c r="D1986" t="str">
        <f t="shared" ref="D1986:D2049" si="62">_xlfn.TEXTJOIN(" ",TRUE,B1986,C1986)</f>
        <v>Tratok TRAT</v>
      </c>
      <c r="E1986" s="3" t="s">
        <v>8887</v>
      </c>
      <c r="F1986" s="3" t="s">
        <v>8883</v>
      </c>
      <c r="G1986" s="3" t="s">
        <v>8883</v>
      </c>
      <c r="H1986" s="4">
        <v>2246</v>
      </c>
      <c r="I1986" s="4">
        <v>0</v>
      </c>
      <c r="J1986" s="6">
        <v>43592</v>
      </c>
      <c r="K1986" s="7">
        <v>1.34915118525E-4</v>
      </c>
      <c r="L1986" s="7">
        <v>3090</v>
      </c>
      <c r="M1986" s="7">
        <v>0</v>
      </c>
      <c r="N1986" s="9">
        <v>44324</v>
      </c>
      <c r="O1986" s="10">
        <v>0.19433590516078</v>
      </c>
      <c r="P1986" s="10">
        <v>3100</v>
      </c>
      <c r="Q1986" s="10">
        <v>0</v>
      </c>
      <c r="R1986" s="10">
        <v>1440.4308967402289</v>
      </c>
      <c r="S1986" s="18">
        <v>1440.4308967402289</v>
      </c>
      <c r="T1986" s="13">
        <v>44632</v>
      </c>
      <c r="U1986" s="14">
        <v>2.1885410743906881E-3</v>
      </c>
      <c r="V1986" s="14">
        <v>2776</v>
      </c>
      <c r="W1986" s="14">
        <v>0</v>
      </c>
      <c r="X1986" s="14">
        <v>98.873835963261641</v>
      </c>
      <c r="Y1986" s="19">
        <f t="shared" ref="Y1986:Y2049" si="63">X1986/-100</f>
        <v>-0.98873835963261636</v>
      </c>
      <c r="Z1986" s="19">
        <v>-0.98870000000000002</v>
      </c>
      <c r="AA1986" t="s">
        <v>13643</v>
      </c>
      <c r="AB1986" s="121">
        <v>4</v>
      </c>
    </row>
    <row r="1987" spans="1:28" ht="20.25">
      <c r="A1987">
        <v>3692</v>
      </c>
      <c r="B1987" t="s">
        <v>3895</v>
      </c>
      <c r="C1987" t="s">
        <v>1826</v>
      </c>
      <c r="D1987" t="str">
        <f t="shared" si="62"/>
        <v>TOKOK TOK</v>
      </c>
      <c r="E1987" s="3" t="s">
        <v>3686</v>
      </c>
      <c r="F1987" s="3" t="s">
        <v>8883</v>
      </c>
      <c r="G1987" s="3" t="s">
        <v>8883</v>
      </c>
      <c r="H1987" s="4">
        <v>2247</v>
      </c>
      <c r="I1987" s="4">
        <v>0</v>
      </c>
      <c r="J1987" s="6">
        <v>44229</v>
      </c>
      <c r="K1987" s="7">
        <v>1.8568999999999999E-4</v>
      </c>
      <c r="L1987" s="7">
        <v>3067</v>
      </c>
      <c r="M1987" s="7">
        <v>0</v>
      </c>
      <c r="N1987" s="9">
        <v>44561</v>
      </c>
      <c r="O1987" s="10">
        <v>5.5030124976602847E-2</v>
      </c>
      <c r="P1987" s="10">
        <v>3034</v>
      </c>
      <c r="Q1987" s="10">
        <v>0</v>
      </c>
      <c r="R1987" s="10">
        <v>296.35481165707819</v>
      </c>
      <c r="S1987" s="18">
        <v>296.35481165707819</v>
      </c>
      <c r="T1987" s="13">
        <v>44627</v>
      </c>
      <c r="U1987" s="14">
        <v>3.4397029825807531E-3</v>
      </c>
      <c r="V1987" s="14">
        <v>2753</v>
      </c>
      <c r="W1987" s="14">
        <v>0</v>
      </c>
      <c r="X1987" s="14">
        <v>93.749418188595399</v>
      </c>
      <c r="Y1987" s="19">
        <f t="shared" si="63"/>
        <v>-0.93749418188595401</v>
      </c>
      <c r="Z1987" s="19">
        <v>-0.9375</v>
      </c>
      <c r="AA1987" t="s">
        <v>13644</v>
      </c>
      <c r="AB1987" s="121">
        <v>4</v>
      </c>
    </row>
    <row r="1988" spans="1:28" ht="20.25">
      <c r="A1988">
        <v>1164</v>
      </c>
      <c r="B1988" t="s">
        <v>612</v>
      </c>
      <c r="C1988" t="s">
        <v>613</v>
      </c>
      <c r="D1988" t="str">
        <f t="shared" si="62"/>
        <v>Francs FRN</v>
      </c>
      <c r="E1988" s="3" t="s">
        <v>8882</v>
      </c>
      <c r="F1988" s="3" t="s">
        <v>8883</v>
      </c>
      <c r="G1988" s="3" t="s">
        <v>8883</v>
      </c>
      <c r="H1988" s="4">
        <v>2248</v>
      </c>
      <c r="I1988" s="4">
        <v>0</v>
      </c>
      <c r="J1988" s="6">
        <v>43906</v>
      </c>
      <c r="K1988" s="7">
        <v>1.08683677762E-3</v>
      </c>
      <c r="L1988" s="7">
        <v>2953</v>
      </c>
      <c r="M1988" s="7">
        <v>0</v>
      </c>
      <c r="N1988" s="9">
        <v>44248</v>
      </c>
      <c r="O1988" s="10">
        <v>2.158231E-2</v>
      </c>
      <c r="P1988" s="10">
        <v>2673</v>
      </c>
      <c r="Q1988" s="10">
        <v>0</v>
      </c>
      <c r="R1988" s="10">
        <v>19.857912838818201</v>
      </c>
      <c r="S1988" s="18">
        <v>19.857912838818201</v>
      </c>
      <c r="T1988" s="13">
        <v>44687</v>
      </c>
      <c r="U1988" s="14">
        <v>3.1933919469652118E-3</v>
      </c>
      <c r="V1988" s="14">
        <v>2639</v>
      </c>
      <c r="W1988" s="14">
        <v>0</v>
      </c>
      <c r="X1988" s="14">
        <v>85.203660094933255</v>
      </c>
      <c r="Y1988" s="19">
        <f t="shared" si="63"/>
        <v>-0.85203660094933253</v>
      </c>
      <c r="Z1988" s="19">
        <v>-0.85199999999999998</v>
      </c>
      <c r="AA1988" t="s">
        <v>13645</v>
      </c>
      <c r="AB1988" s="121">
        <v>4</v>
      </c>
    </row>
    <row r="1989" spans="1:28" ht="20.25">
      <c r="A1989">
        <v>3067</v>
      </c>
      <c r="B1989" t="s">
        <v>2959</v>
      </c>
      <c r="C1989" t="s">
        <v>2959</v>
      </c>
      <c r="D1989" t="str">
        <f t="shared" si="62"/>
        <v>XTRD XTRD</v>
      </c>
      <c r="E1989" s="3" t="s">
        <v>8887</v>
      </c>
      <c r="F1989" s="3" t="s">
        <v>8883</v>
      </c>
      <c r="G1989" s="3" t="s">
        <v>8883</v>
      </c>
      <c r="H1989" s="4">
        <v>2249</v>
      </c>
      <c r="I1989" s="4">
        <v>0</v>
      </c>
      <c r="J1989" s="6">
        <v>43319</v>
      </c>
      <c r="K1989" s="7">
        <v>5.8013666421175003E-3</v>
      </c>
      <c r="L1989" s="7">
        <v>3018</v>
      </c>
      <c r="M1989" s="7">
        <v>0</v>
      </c>
      <c r="N1989" s="9">
        <v>43320</v>
      </c>
      <c r="O1989" s="10">
        <v>6.6948686726391298E-3</v>
      </c>
      <c r="P1989" s="10">
        <v>2857</v>
      </c>
      <c r="Q1989" s="10">
        <v>0</v>
      </c>
      <c r="R1989" s="10">
        <v>1.1540157838042631</v>
      </c>
      <c r="S1989" s="18">
        <v>1.1540157838042631</v>
      </c>
      <c r="T1989" s="13">
        <v>44068</v>
      </c>
      <c r="U1989" s="14">
        <v>3.0844927643400001E-4</v>
      </c>
      <c r="V1989" s="14">
        <v>2704</v>
      </c>
      <c r="W1989" s="14">
        <v>0</v>
      </c>
      <c r="X1989" s="14">
        <v>95.392750903470542</v>
      </c>
      <c r="Y1989" s="19">
        <f t="shared" si="63"/>
        <v>-0.95392750903470547</v>
      </c>
      <c r="Z1989" s="19">
        <v>-0.95389999999999997</v>
      </c>
      <c r="AA1989" t="s">
        <v>13646</v>
      </c>
      <c r="AB1989" s="121">
        <v>4</v>
      </c>
    </row>
    <row r="1990" spans="1:28" ht="20.25">
      <c r="A1990">
        <v>1323</v>
      </c>
      <c r="B1990" t="s">
        <v>732</v>
      </c>
      <c r="C1990" t="s">
        <v>733</v>
      </c>
      <c r="D1990" t="str">
        <f t="shared" si="62"/>
        <v>First Bitcoin BIT</v>
      </c>
      <c r="E1990" s="3" t="s">
        <v>8881</v>
      </c>
      <c r="F1990" s="3" t="s">
        <v>8883</v>
      </c>
      <c r="G1990" s="3" t="s">
        <v>8883</v>
      </c>
      <c r="H1990" s="4">
        <v>2250</v>
      </c>
      <c r="I1990" s="4">
        <v>0</v>
      </c>
      <c r="J1990" s="6">
        <v>43449</v>
      </c>
      <c r="K1990" s="7">
        <v>1.1638739274800001E-3</v>
      </c>
      <c r="L1990" s="7">
        <v>2954</v>
      </c>
      <c r="M1990" s="7">
        <v>0</v>
      </c>
      <c r="N1990" s="9">
        <v>44159</v>
      </c>
      <c r="O1990" s="10">
        <v>1.5096385268099999E-2</v>
      </c>
      <c r="P1990" s="10">
        <v>2678</v>
      </c>
      <c r="Q1990" s="10">
        <v>0</v>
      </c>
      <c r="R1990" s="10">
        <v>12.97080801593901</v>
      </c>
      <c r="S1990" s="18">
        <v>12.97080801593901</v>
      </c>
      <c r="T1990" s="13">
        <v>44189</v>
      </c>
      <c r="U1990" s="14">
        <v>3.5639997223599999E-3</v>
      </c>
      <c r="V1990" s="14">
        <v>2640</v>
      </c>
      <c r="W1990" s="14">
        <v>0</v>
      </c>
      <c r="X1990" s="14">
        <v>76.391701330708301</v>
      </c>
      <c r="Y1990" s="19">
        <f t="shared" si="63"/>
        <v>-0.76391701330708306</v>
      </c>
      <c r="Z1990" s="19">
        <v>-0.76390000000000002</v>
      </c>
      <c r="AA1990" t="s">
        <v>13647</v>
      </c>
      <c r="AB1990" s="121">
        <v>4</v>
      </c>
    </row>
    <row r="1991" spans="1:28" ht="20.25">
      <c r="A1991">
        <v>4254</v>
      </c>
      <c r="B1991" t="s">
        <v>4696</v>
      </c>
      <c r="C1991" t="s">
        <v>4697</v>
      </c>
      <c r="D1991" t="str">
        <f t="shared" si="62"/>
        <v>Hintchain HINT</v>
      </c>
      <c r="E1991" s="3" t="s">
        <v>8887</v>
      </c>
      <c r="F1991" s="3" t="s">
        <v>8883</v>
      </c>
      <c r="G1991" s="3" t="s">
        <v>8883</v>
      </c>
      <c r="H1991" s="4">
        <v>2251</v>
      </c>
      <c r="I1991" s="4">
        <v>0</v>
      </c>
      <c r="J1991" s="6">
        <v>43952</v>
      </c>
      <c r="K1991" s="7">
        <v>8.7351933024199999E-4</v>
      </c>
      <c r="L1991" s="7">
        <v>3147</v>
      </c>
      <c r="M1991" s="7">
        <v>0</v>
      </c>
      <c r="N1991" s="9">
        <v>44288</v>
      </c>
      <c r="O1991" s="10">
        <v>5.0240532490600003E-2</v>
      </c>
      <c r="P1991" s="10">
        <v>3204</v>
      </c>
      <c r="Q1991" s="10">
        <v>0</v>
      </c>
      <c r="R1991" s="10">
        <v>57.515078088405161</v>
      </c>
      <c r="S1991" s="18">
        <v>57.515078088405161</v>
      </c>
      <c r="T1991" s="13">
        <v>44684</v>
      </c>
      <c r="U1991" s="14">
        <v>1.7085175790264239E-3</v>
      </c>
      <c r="V1991" s="14">
        <v>2833</v>
      </c>
      <c r="W1991" s="14">
        <v>0</v>
      </c>
      <c r="X1991" s="14">
        <v>96.599324301855106</v>
      </c>
      <c r="Y1991" s="19">
        <f t="shared" si="63"/>
        <v>-0.96599324301855105</v>
      </c>
      <c r="Z1991" s="19">
        <v>-0.96599999999999997</v>
      </c>
      <c r="AA1991" t="s">
        <v>13648</v>
      </c>
      <c r="AB1991" s="121">
        <v>4</v>
      </c>
    </row>
    <row r="1992" spans="1:28" ht="20.25">
      <c r="A1992">
        <v>3356</v>
      </c>
      <c r="B1992" t="s">
        <v>3440</v>
      </c>
      <c r="C1992" t="s">
        <v>3441</v>
      </c>
      <c r="D1992" t="str">
        <f t="shared" si="62"/>
        <v>The Midas Touch Gold TMTG</v>
      </c>
      <c r="E1992" s="3" t="s">
        <v>3686</v>
      </c>
      <c r="F1992" s="3" t="s">
        <v>8883</v>
      </c>
      <c r="G1992" s="3" t="s">
        <v>8883</v>
      </c>
      <c r="H1992" s="4">
        <v>2252</v>
      </c>
      <c r="I1992" s="4">
        <v>0</v>
      </c>
      <c r="J1992" s="6">
        <v>43794</v>
      </c>
      <c r="K1992" s="7">
        <v>5.7779696754199996E-4</v>
      </c>
      <c r="L1992" s="7">
        <v>2329</v>
      </c>
      <c r="M1992" s="7">
        <v>0</v>
      </c>
      <c r="N1992" s="9">
        <v>43970</v>
      </c>
      <c r="O1992" s="10">
        <v>7.9961380325299994E-2</v>
      </c>
      <c r="P1992" s="10">
        <v>2961</v>
      </c>
      <c r="Q1992" s="10">
        <v>0</v>
      </c>
      <c r="R1992" s="10">
        <v>138.39010035906361</v>
      </c>
      <c r="S1992" s="18">
        <v>138.39010035906361</v>
      </c>
      <c r="T1992" s="13">
        <v>44397</v>
      </c>
      <c r="U1992" s="14">
        <v>1.16665E-3</v>
      </c>
      <c r="V1992" s="14">
        <v>603</v>
      </c>
      <c r="W1992" s="14">
        <v>10449069.42</v>
      </c>
      <c r="X1992" s="14">
        <v>98.5409831655559</v>
      </c>
      <c r="Y1992" s="19">
        <f t="shared" si="63"/>
        <v>-0.98540983165555895</v>
      </c>
      <c r="Z1992" s="19">
        <v>-0.98540000000000005</v>
      </c>
      <c r="AA1992" t="s">
        <v>13649</v>
      </c>
      <c r="AB1992" s="121">
        <v>4</v>
      </c>
    </row>
    <row r="1993" spans="1:28" ht="20.25">
      <c r="A1993">
        <v>5247</v>
      </c>
      <c r="B1993" t="s">
        <v>5446</v>
      </c>
      <c r="C1993" t="s">
        <v>5447</v>
      </c>
      <c r="D1993" t="str">
        <f t="shared" si="62"/>
        <v>Zuflo Coin ZFL</v>
      </c>
      <c r="E1993" s="3" t="s">
        <v>1772</v>
      </c>
      <c r="F1993" s="3" t="s">
        <v>8883</v>
      </c>
      <c r="G1993" s="3" t="s">
        <v>8883</v>
      </c>
      <c r="H1993" s="4">
        <v>2253</v>
      </c>
      <c r="I1993" s="4">
        <v>0</v>
      </c>
      <c r="J1993" s="6">
        <v>43986</v>
      </c>
      <c r="K1993" s="7">
        <v>4.8042383093299998E-4</v>
      </c>
      <c r="L1993" s="7">
        <v>2785</v>
      </c>
      <c r="M1993" s="7">
        <v>0</v>
      </c>
      <c r="N1993" s="9">
        <v>44028</v>
      </c>
      <c r="O1993" s="10">
        <v>3.11801692215E-2</v>
      </c>
      <c r="P1993" s="10">
        <v>3422</v>
      </c>
      <c r="Q1993" s="10">
        <v>0</v>
      </c>
      <c r="R1993" s="10">
        <v>64.90137918626354</v>
      </c>
      <c r="S1993" s="18">
        <v>64.90137918626354</v>
      </c>
      <c r="T1993" s="13">
        <v>44370</v>
      </c>
      <c r="U1993" s="14">
        <v>2.0068000000000001E-4</v>
      </c>
      <c r="V1993" s="14">
        <v>2086</v>
      </c>
      <c r="W1993" s="14">
        <v>19851.41</v>
      </c>
      <c r="X1993" s="14">
        <v>99.35638578939583</v>
      </c>
      <c r="Y1993" s="19">
        <f t="shared" si="63"/>
        <v>-0.99356385789395829</v>
      </c>
      <c r="Z1993" s="19">
        <v>-0.99360000000000004</v>
      </c>
      <c r="AA1993" t="s">
        <v>13650</v>
      </c>
      <c r="AB1993" s="121">
        <v>4</v>
      </c>
    </row>
    <row r="1994" spans="1:28" ht="20.25">
      <c r="A1994">
        <v>3849</v>
      </c>
      <c r="B1994" t="s">
        <v>4143</v>
      </c>
      <c r="C1994" t="s">
        <v>4144</v>
      </c>
      <c r="D1994" t="str">
        <f t="shared" si="62"/>
        <v>WHEN Token WHEN</v>
      </c>
      <c r="E1994" s="3" t="s">
        <v>8892</v>
      </c>
      <c r="F1994" s="3" t="s">
        <v>8883</v>
      </c>
      <c r="G1994" s="3" t="s">
        <v>8883</v>
      </c>
      <c r="H1994" s="4">
        <v>2255</v>
      </c>
      <c r="I1994" s="4">
        <v>0</v>
      </c>
      <c r="J1994" s="6">
        <v>43564</v>
      </c>
      <c r="K1994" s="7">
        <v>4.8583264573299999E-2</v>
      </c>
      <c r="L1994" s="7">
        <v>3081</v>
      </c>
      <c r="M1994" s="7">
        <v>0</v>
      </c>
      <c r="N1994" s="9">
        <v>43565</v>
      </c>
      <c r="O1994" s="10">
        <v>4.9328743558800001E-2</v>
      </c>
      <c r="P1994" s="10">
        <v>3074</v>
      </c>
      <c r="Q1994" s="10">
        <v>0</v>
      </c>
      <c r="R1994" s="10">
        <v>1.0153443576105361</v>
      </c>
      <c r="S1994" s="18">
        <v>1.0153443576105361</v>
      </c>
      <c r="T1994" s="13">
        <v>44420</v>
      </c>
      <c r="U1994" s="14">
        <v>2.0438758996000001E-4</v>
      </c>
      <c r="V1994" s="14">
        <v>2767</v>
      </c>
      <c r="W1994" s="14">
        <v>0</v>
      </c>
      <c r="X1994" s="14">
        <v>99.585662282850635</v>
      </c>
      <c r="Y1994" s="19">
        <f t="shared" si="63"/>
        <v>-0.9958566228285064</v>
      </c>
      <c r="Z1994" s="19">
        <v>-0.99590000000000001</v>
      </c>
      <c r="AA1994" t="s">
        <v>13651</v>
      </c>
      <c r="AB1994" s="121">
        <v>4</v>
      </c>
    </row>
    <row r="1995" spans="1:28" ht="20.25">
      <c r="A1995">
        <v>4941</v>
      </c>
      <c r="B1995" t="s">
        <v>5143</v>
      </c>
      <c r="C1995" t="s">
        <v>5144</v>
      </c>
      <c r="D1995" t="str">
        <f t="shared" si="62"/>
        <v>Bispex BPX</v>
      </c>
      <c r="E1995" s="3" t="s">
        <v>8889</v>
      </c>
      <c r="F1995" s="3" t="s">
        <v>8883</v>
      </c>
      <c r="G1995" s="3" t="s">
        <v>8883</v>
      </c>
      <c r="H1995" s="4">
        <v>2257</v>
      </c>
      <c r="I1995" s="4">
        <v>0</v>
      </c>
      <c r="J1995" s="6">
        <v>43791</v>
      </c>
      <c r="K1995" s="7">
        <v>4.8638658293100002E-3</v>
      </c>
      <c r="L1995" s="7">
        <v>3243</v>
      </c>
      <c r="M1995" s="7">
        <v>0</v>
      </c>
      <c r="N1995" s="9">
        <v>43810</v>
      </c>
      <c r="O1995" s="10">
        <v>7.6284211036099997E-3</v>
      </c>
      <c r="P1995" s="10">
        <v>3330</v>
      </c>
      <c r="Q1995" s="10">
        <v>0</v>
      </c>
      <c r="R1995" s="10">
        <v>1.5683864175776789</v>
      </c>
      <c r="S1995" s="18">
        <v>1.5683864175776789</v>
      </c>
      <c r="T1995" s="13">
        <v>44207</v>
      </c>
      <c r="U1995" s="14">
        <v>1.8951700326000001E-4</v>
      </c>
      <c r="V1995" s="14">
        <v>2929</v>
      </c>
      <c r="W1995" s="14">
        <v>0</v>
      </c>
      <c r="X1995" s="14">
        <v>97.515645758329796</v>
      </c>
      <c r="Y1995" s="19">
        <f t="shared" si="63"/>
        <v>-0.97515645758329794</v>
      </c>
      <c r="Z1995" s="19">
        <v>-0.97519999999999996</v>
      </c>
      <c r="AA1995" t="s">
        <v>13652</v>
      </c>
      <c r="AB1995" s="121">
        <v>4</v>
      </c>
    </row>
    <row r="1996" spans="1:28" ht="20.25">
      <c r="A1996">
        <v>4239</v>
      </c>
      <c r="B1996" t="s">
        <v>4679</v>
      </c>
      <c r="C1996" t="s">
        <v>4680</v>
      </c>
      <c r="D1996" t="str">
        <f t="shared" si="62"/>
        <v>Bitcloud Pro BPRO</v>
      </c>
      <c r="E1996" s="3" t="s">
        <v>8887</v>
      </c>
      <c r="F1996" s="3" t="s">
        <v>8883</v>
      </c>
      <c r="G1996" s="3" t="s">
        <v>8883</v>
      </c>
      <c r="H1996" s="4">
        <v>2258</v>
      </c>
      <c r="I1996" s="4">
        <v>0</v>
      </c>
      <c r="J1996" s="6">
        <v>43689</v>
      </c>
      <c r="K1996" s="7">
        <v>1.75993166728E-2</v>
      </c>
      <c r="L1996" s="7">
        <v>3142</v>
      </c>
      <c r="M1996" s="7">
        <v>0</v>
      </c>
      <c r="N1996" s="9">
        <v>43694</v>
      </c>
      <c r="O1996" s="10">
        <v>3.2890470357400003E-2</v>
      </c>
      <c r="P1996" s="10">
        <v>3196</v>
      </c>
      <c r="Q1996" s="10">
        <v>0</v>
      </c>
      <c r="R1996" s="10">
        <v>1.8688492836902419</v>
      </c>
      <c r="S1996" s="18">
        <v>1.8688492836902419</v>
      </c>
      <c r="T1996" s="13">
        <v>44051</v>
      </c>
      <c r="U1996" s="14">
        <v>1.0098795111700001E-4</v>
      </c>
      <c r="V1996" s="14">
        <v>2828</v>
      </c>
      <c r="W1996" s="14">
        <v>0</v>
      </c>
      <c r="X1996" s="14">
        <v>99.692956804753379</v>
      </c>
      <c r="Y1996" s="19">
        <f t="shared" si="63"/>
        <v>-0.99692956804753374</v>
      </c>
      <c r="Z1996" s="19">
        <v>-0.99690000000000001</v>
      </c>
      <c r="AA1996" t="s">
        <v>13653</v>
      </c>
      <c r="AB1996" s="121">
        <v>4</v>
      </c>
    </row>
    <row r="1997" spans="1:28" ht="20.25">
      <c r="A1997">
        <v>2962</v>
      </c>
      <c r="B1997" t="s">
        <v>2806</v>
      </c>
      <c r="C1997" t="s">
        <v>2806</v>
      </c>
      <c r="D1997" t="str">
        <f t="shared" si="62"/>
        <v>CHEX CHEX</v>
      </c>
      <c r="E1997" s="3" t="s">
        <v>8887</v>
      </c>
      <c r="F1997" s="3" t="s">
        <v>8883</v>
      </c>
      <c r="G1997" s="3" t="s">
        <v>8883</v>
      </c>
      <c r="H1997" s="4">
        <v>2259</v>
      </c>
      <c r="I1997" s="4">
        <v>0</v>
      </c>
      <c r="J1997" s="6">
        <v>43445</v>
      </c>
      <c r="K1997" s="7">
        <v>4.3569549215000001E-3</v>
      </c>
      <c r="L1997" s="7">
        <v>3009</v>
      </c>
      <c r="M1997" s="7">
        <v>0</v>
      </c>
      <c r="N1997" s="9">
        <v>43704</v>
      </c>
      <c r="O1997" s="10">
        <v>1.7186650047199999E-2</v>
      </c>
      <c r="P1997" s="10">
        <v>2827</v>
      </c>
      <c r="Q1997" s="10">
        <v>0</v>
      </c>
      <c r="R1997" s="10">
        <v>3.944647203575617</v>
      </c>
      <c r="S1997" s="18">
        <v>3.944647203575617</v>
      </c>
      <c r="T1997" s="13">
        <v>43921</v>
      </c>
      <c r="U1997" s="14">
        <v>5.7597486306200005E-4</v>
      </c>
      <c r="V1997" s="14">
        <v>2695</v>
      </c>
      <c r="W1997" s="14">
        <v>0</v>
      </c>
      <c r="X1997" s="14">
        <v>96.648707796573561</v>
      </c>
      <c r="Y1997" s="19">
        <f t="shared" si="63"/>
        <v>-0.96648707796573563</v>
      </c>
      <c r="Z1997" s="19">
        <v>-0.96650000000000003</v>
      </c>
      <c r="AA1997" t="s">
        <v>13654</v>
      </c>
      <c r="AB1997" s="121">
        <v>4</v>
      </c>
    </row>
    <row r="1998" spans="1:28" ht="20.25">
      <c r="A1998">
        <v>4680</v>
      </c>
      <c r="B1998" t="s">
        <v>4925</v>
      </c>
      <c r="C1998" t="s">
        <v>4926</v>
      </c>
      <c r="D1998" t="str">
        <f t="shared" si="62"/>
        <v>FYDcoin FYD</v>
      </c>
      <c r="E1998" s="3" t="s">
        <v>8884</v>
      </c>
      <c r="F1998" s="3" t="s">
        <v>8883</v>
      </c>
      <c r="G1998" s="3" t="s">
        <v>8883</v>
      </c>
      <c r="H1998" s="4">
        <v>2261</v>
      </c>
      <c r="I1998" s="4">
        <v>0</v>
      </c>
      <c r="J1998" s="6">
        <v>44168</v>
      </c>
      <c r="K1998" s="7">
        <v>4.5696000000000002E-4</v>
      </c>
      <c r="L1998" s="7">
        <v>1100</v>
      </c>
      <c r="M1998" s="7">
        <v>582959.31463184999</v>
      </c>
      <c r="N1998" s="9">
        <v>44492</v>
      </c>
      <c r="O1998" s="10">
        <v>1.172635369117845E-2</v>
      </c>
      <c r="P1998" s="10">
        <v>1653</v>
      </c>
      <c r="Q1998" s="10">
        <v>3427030.55</v>
      </c>
      <c r="R1998" s="10">
        <v>25.66166336479878</v>
      </c>
      <c r="S1998" s="18">
        <v>25.66166336479878</v>
      </c>
      <c r="T1998" s="13">
        <v>44682</v>
      </c>
      <c r="U1998" s="14">
        <v>1.5179626987969631E-3</v>
      </c>
      <c r="V1998" s="14">
        <v>1130</v>
      </c>
      <c r="W1998" s="14">
        <v>1123515.6499999999</v>
      </c>
      <c r="X1998" s="14">
        <v>87.055117568738339</v>
      </c>
      <c r="Y1998" s="19">
        <f t="shared" si="63"/>
        <v>-0.87055117568738338</v>
      </c>
      <c r="Z1998" s="19">
        <v>-0.87060000000000004</v>
      </c>
      <c r="AA1998" t="s">
        <v>13655</v>
      </c>
      <c r="AB1998" s="121">
        <v>4</v>
      </c>
    </row>
    <row r="1999" spans="1:28" ht="20.25">
      <c r="A1999">
        <v>4240</v>
      </c>
      <c r="B1999" t="s">
        <v>4681</v>
      </c>
      <c r="C1999" t="s">
        <v>4682</v>
      </c>
      <c r="D1999" t="str">
        <f t="shared" si="62"/>
        <v>Custody Token CUST</v>
      </c>
      <c r="E1999" s="3" t="s">
        <v>3686</v>
      </c>
      <c r="F1999" s="3" t="s">
        <v>8883</v>
      </c>
      <c r="G1999" s="3" t="s">
        <v>8883</v>
      </c>
      <c r="H1999" s="4">
        <v>2262</v>
      </c>
      <c r="I1999" s="4">
        <v>0</v>
      </c>
      <c r="J1999" s="6">
        <v>43689</v>
      </c>
      <c r="K1999" s="7">
        <v>3.6579224608700001E-2</v>
      </c>
      <c r="L1999" s="7">
        <v>3143</v>
      </c>
      <c r="M1999" s="7">
        <v>0</v>
      </c>
      <c r="N1999" s="9">
        <v>43692</v>
      </c>
      <c r="O1999" s="10">
        <v>6.0291058023199999E-2</v>
      </c>
      <c r="P1999" s="10">
        <v>3197</v>
      </c>
      <c r="Q1999" s="10">
        <v>0</v>
      </c>
      <c r="R1999" s="10">
        <v>1.6482322593809271</v>
      </c>
      <c r="S1999" s="18">
        <v>1.6482322593809271</v>
      </c>
      <c r="T1999" s="13">
        <v>44079</v>
      </c>
      <c r="U1999" s="14">
        <v>7.4369792613600001E-4</v>
      </c>
      <c r="V1999" s="14">
        <v>2829</v>
      </c>
      <c r="W1999" s="14">
        <v>0</v>
      </c>
      <c r="X1999" s="14">
        <v>98.766487186458349</v>
      </c>
      <c r="Y1999" s="19">
        <f t="shared" si="63"/>
        <v>-0.98766487186458352</v>
      </c>
      <c r="Z1999" s="19">
        <v>-0.98770000000000002</v>
      </c>
      <c r="AA1999" t="s">
        <v>13656</v>
      </c>
      <c r="AB1999" s="121">
        <v>4</v>
      </c>
    </row>
    <row r="2000" spans="1:28" ht="20.25">
      <c r="A2000">
        <v>2101</v>
      </c>
      <c r="B2000" t="s">
        <v>1624</v>
      </c>
      <c r="C2000" t="s">
        <v>1625</v>
      </c>
      <c r="D2000" t="str">
        <f t="shared" si="62"/>
        <v>Ethereum Lite ELITE</v>
      </c>
      <c r="E2000" s="3" t="s">
        <v>8887</v>
      </c>
      <c r="F2000" s="3" t="s">
        <v>8883</v>
      </c>
      <c r="G2000" s="3" t="s">
        <v>8883</v>
      </c>
      <c r="H2000" s="4">
        <v>2264</v>
      </c>
      <c r="I2000" s="4">
        <v>0</v>
      </c>
      <c r="J2000" s="6">
        <v>43326</v>
      </c>
      <c r="K2000" s="7">
        <v>0.17488735914230299</v>
      </c>
      <c r="L2000" s="7">
        <v>2967</v>
      </c>
      <c r="M2000" s="7">
        <v>0</v>
      </c>
      <c r="N2000" s="9">
        <v>43337</v>
      </c>
      <c r="O2000" s="10">
        <v>0.25182431936263999</v>
      </c>
      <c r="P2000" s="10">
        <v>2736</v>
      </c>
      <c r="Q2000" s="10">
        <v>0</v>
      </c>
      <c r="R2000" s="10">
        <v>1.43992293438278</v>
      </c>
      <c r="S2000" s="18">
        <v>1.43992293438278</v>
      </c>
      <c r="T2000" s="13">
        <v>43908</v>
      </c>
      <c r="U2000" s="14">
        <v>8.3547033540500005E-4</v>
      </c>
      <c r="V2000" s="14">
        <v>2653</v>
      </c>
      <c r="W2000" s="14">
        <v>0</v>
      </c>
      <c r="X2000" s="14">
        <v>99.668232862687944</v>
      </c>
      <c r="Y2000" s="19">
        <f t="shared" si="63"/>
        <v>-0.99668232862687944</v>
      </c>
      <c r="Z2000" s="19">
        <v>-0.99670000000000003</v>
      </c>
      <c r="AA2000" t="s">
        <v>13657</v>
      </c>
      <c r="AB2000" s="121">
        <v>4</v>
      </c>
    </row>
    <row r="2001" spans="1:28" ht="20.25">
      <c r="A2001">
        <v>4048</v>
      </c>
      <c r="B2001" t="s">
        <v>4445</v>
      </c>
      <c r="C2001" t="s">
        <v>4446</v>
      </c>
      <c r="D2001" t="str">
        <f t="shared" si="62"/>
        <v>MGC Token MGC</v>
      </c>
      <c r="E2001" s="3" t="s">
        <v>8887</v>
      </c>
      <c r="F2001" s="3" t="s">
        <v>8883</v>
      </c>
      <c r="G2001" s="3" t="s">
        <v>8883</v>
      </c>
      <c r="H2001" s="4">
        <v>2265</v>
      </c>
      <c r="I2001" s="4">
        <v>0</v>
      </c>
      <c r="J2001" s="6">
        <v>43640</v>
      </c>
      <c r="K2001" s="7">
        <v>0.62220226865399997</v>
      </c>
      <c r="L2001" s="7">
        <v>3112</v>
      </c>
      <c r="M2001" s="7">
        <v>0</v>
      </c>
      <c r="N2001" s="9">
        <v>43641</v>
      </c>
      <c r="O2001" s="10">
        <v>0.65303060613999997</v>
      </c>
      <c r="P2001" s="10">
        <v>3146</v>
      </c>
      <c r="Q2001" s="10">
        <v>0</v>
      </c>
      <c r="R2001" s="10">
        <v>1.049547131277246</v>
      </c>
      <c r="S2001" s="18">
        <v>1.049547131277246</v>
      </c>
      <c r="T2001" s="13">
        <v>44510</v>
      </c>
      <c r="U2001" s="14">
        <v>-9.0005367996805943E-3</v>
      </c>
      <c r="V2001" s="14">
        <v>2798</v>
      </c>
      <c r="W2001" s="14">
        <v>0</v>
      </c>
      <c r="X2001" s="14">
        <v>101.3782718168268</v>
      </c>
      <c r="Y2001" s="19">
        <f t="shared" si="63"/>
        <v>-1.0137827181682679</v>
      </c>
      <c r="Z2001" s="19">
        <v>-1.0138</v>
      </c>
      <c r="AA2001" t="s">
        <v>13658</v>
      </c>
      <c r="AB2001" s="121">
        <v>4</v>
      </c>
    </row>
    <row r="2002" spans="1:28" ht="20.25">
      <c r="A2002">
        <v>2247</v>
      </c>
      <c r="B2002" t="s">
        <v>1801</v>
      </c>
      <c r="C2002" t="s">
        <v>1802</v>
      </c>
      <c r="D2002" t="str">
        <f t="shared" si="62"/>
        <v>BlockCDN BCDN</v>
      </c>
      <c r="E2002" s="3" t="s">
        <v>8887</v>
      </c>
      <c r="F2002" s="3" t="s">
        <v>8883</v>
      </c>
      <c r="G2002" s="3" t="s">
        <v>8883</v>
      </c>
      <c r="H2002" s="4">
        <v>2266</v>
      </c>
      <c r="I2002" s="4">
        <v>0</v>
      </c>
      <c r="J2002" s="6">
        <v>43482</v>
      </c>
      <c r="K2002" s="7">
        <v>3.5891693110099999E-4</v>
      </c>
      <c r="L2002" s="7">
        <v>2970</v>
      </c>
      <c r="M2002" s="7">
        <v>0</v>
      </c>
      <c r="N2002" s="9">
        <v>43557</v>
      </c>
      <c r="O2002" s="10">
        <v>4.5206987885900003E-2</v>
      </c>
      <c r="P2002" s="10">
        <v>2749</v>
      </c>
      <c r="Q2002" s="10">
        <v>0</v>
      </c>
      <c r="R2002" s="10">
        <v>125.953901776728</v>
      </c>
      <c r="S2002" s="18">
        <v>125.953901776728</v>
      </c>
      <c r="T2002" s="13">
        <v>44224</v>
      </c>
      <c r="U2002" s="14">
        <v>0</v>
      </c>
      <c r="V2002" s="14">
        <v>2656</v>
      </c>
      <c r="W2002" s="14">
        <v>0</v>
      </c>
      <c r="X2002" s="14">
        <v>100</v>
      </c>
      <c r="Y2002" s="19">
        <f t="shared" si="63"/>
        <v>-1</v>
      </c>
      <c r="Z2002" s="19">
        <v>-1</v>
      </c>
      <c r="AA2002" t="s">
        <v>13659</v>
      </c>
      <c r="AB2002" s="121">
        <v>4</v>
      </c>
    </row>
    <row r="2003" spans="1:28" ht="20.25">
      <c r="A2003">
        <v>4674</v>
      </c>
      <c r="B2003" t="s">
        <v>4916</v>
      </c>
      <c r="C2003" t="s">
        <v>4917</v>
      </c>
      <c r="D2003" t="str">
        <f t="shared" si="62"/>
        <v>Whole Network NODE</v>
      </c>
      <c r="E2003" s="3" t="s">
        <v>8887</v>
      </c>
      <c r="F2003" s="3" t="s">
        <v>8883</v>
      </c>
      <c r="G2003" s="3" t="s">
        <v>8883</v>
      </c>
      <c r="H2003" s="4">
        <v>2267</v>
      </c>
      <c r="I2003" s="4">
        <v>0</v>
      </c>
      <c r="J2003" s="6">
        <v>43750</v>
      </c>
      <c r="K2003" s="7">
        <v>4.9639766375300003E-3</v>
      </c>
      <c r="L2003" s="7">
        <v>3192</v>
      </c>
      <c r="M2003" s="7">
        <v>0</v>
      </c>
      <c r="N2003" s="9">
        <v>43780</v>
      </c>
      <c r="O2003" s="10">
        <v>1.7438667526200002E-2</v>
      </c>
      <c r="P2003" s="10">
        <v>3263</v>
      </c>
      <c r="Q2003" s="10">
        <v>0</v>
      </c>
      <c r="R2003" s="10">
        <v>3.5130438355320739</v>
      </c>
      <c r="S2003" s="18">
        <v>3.5130438355320739</v>
      </c>
      <c r="T2003" s="13">
        <v>44676</v>
      </c>
      <c r="U2003" s="16">
        <v>4.2887629114829999E-5</v>
      </c>
      <c r="V2003" s="14">
        <v>2878</v>
      </c>
      <c r="W2003" s="16">
        <v>0</v>
      </c>
      <c r="X2003" s="16">
        <v>99.75406590526255</v>
      </c>
      <c r="Y2003" s="19">
        <f t="shared" si="63"/>
        <v>-0.99754065905262546</v>
      </c>
      <c r="Z2003" s="19">
        <v>-0.99750000000000005</v>
      </c>
      <c r="AA2003" t="s">
        <v>13660</v>
      </c>
      <c r="AB2003" s="121">
        <v>4</v>
      </c>
    </row>
    <row r="2004" spans="1:28" ht="20.25">
      <c r="A2004">
        <v>3836</v>
      </c>
      <c r="B2004" t="s">
        <v>4125</v>
      </c>
      <c r="C2004" t="s">
        <v>2061</v>
      </c>
      <c r="D2004" t="str">
        <f t="shared" si="62"/>
        <v>HOT Token HOT</v>
      </c>
      <c r="E2004" s="3" t="s">
        <v>8892</v>
      </c>
      <c r="F2004" s="3" t="s">
        <v>8883</v>
      </c>
      <c r="G2004" s="3" t="s">
        <v>8883</v>
      </c>
      <c r="H2004" s="4">
        <v>2268</v>
      </c>
      <c r="I2004" s="4">
        <v>0</v>
      </c>
      <c r="J2004" s="6">
        <v>43561</v>
      </c>
      <c r="K2004" s="7">
        <v>2.1644596625400001E-2</v>
      </c>
      <c r="L2004" s="7">
        <v>3079</v>
      </c>
      <c r="M2004" s="7">
        <v>0</v>
      </c>
      <c r="N2004" s="9">
        <v>43565</v>
      </c>
      <c r="O2004" s="10">
        <v>2.82981017383E-2</v>
      </c>
      <c r="P2004" s="10">
        <v>3070</v>
      </c>
      <c r="Q2004" s="10">
        <v>0</v>
      </c>
      <c r="R2004" s="10">
        <v>1.307397972253828</v>
      </c>
      <c r="S2004" s="18">
        <v>1.307397972253828</v>
      </c>
      <c r="T2004" s="13">
        <v>43907</v>
      </c>
      <c r="U2004" s="14">
        <v>1.0819074337E-3</v>
      </c>
      <c r="V2004" s="14">
        <v>2765</v>
      </c>
      <c r="W2004" s="14">
        <v>0</v>
      </c>
      <c r="X2004" s="14">
        <v>96.176749084778024</v>
      </c>
      <c r="Y2004" s="19">
        <f t="shared" si="63"/>
        <v>-0.96176749084778024</v>
      </c>
      <c r="Z2004" s="19">
        <v>-0.96179999999999999</v>
      </c>
      <c r="AA2004" t="s">
        <v>13661</v>
      </c>
      <c r="AB2004" s="121">
        <v>4</v>
      </c>
    </row>
    <row r="2005" spans="1:28" ht="20.25">
      <c r="A2005">
        <v>1398</v>
      </c>
      <c r="B2005" t="s">
        <v>786</v>
      </c>
      <c r="C2005" t="s">
        <v>787</v>
      </c>
      <c r="D2005" t="str">
        <f t="shared" si="62"/>
        <v>PROUD Money PROUD</v>
      </c>
      <c r="E2005" s="3" t="s">
        <v>8887</v>
      </c>
      <c r="F2005" s="3" t="s">
        <v>8883</v>
      </c>
      <c r="G2005" s="3" t="s">
        <v>8883</v>
      </c>
      <c r="H2005" s="4">
        <v>2269</v>
      </c>
      <c r="I2005" s="4">
        <v>0</v>
      </c>
      <c r="J2005" s="6">
        <v>43441</v>
      </c>
      <c r="K2005" s="7">
        <v>1.98870840624E-3</v>
      </c>
      <c r="L2005" s="7">
        <v>2957</v>
      </c>
      <c r="M2005" s="7">
        <v>0</v>
      </c>
      <c r="N2005" s="9">
        <v>43530</v>
      </c>
      <c r="O2005" s="10">
        <v>4.5632528433800001E-2</v>
      </c>
      <c r="P2005" s="10">
        <v>2683</v>
      </c>
      <c r="Q2005" s="10">
        <v>0</v>
      </c>
      <c r="R2005" s="10">
        <v>22.94581160848827</v>
      </c>
      <c r="S2005" s="18">
        <v>22.94581160848827</v>
      </c>
      <c r="T2005" s="13">
        <v>44179</v>
      </c>
      <c r="U2005" s="14">
        <v>1.9090000000000001E-4</v>
      </c>
      <c r="V2005" s="14">
        <v>2643</v>
      </c>
      <c r="W2005" s="14">
        <v>0</v>
      </c>
      <c r="X2005" s="14">
        <v>99.581658070345711</v>
      </c>
      <c r="Y2005" s="19">
        <f t="shared" si="63"/>
        <v>-0.99581658070345713</v>
      </c>
      <c r="Z2005" s="19">
        <v>-0.99580000000000002</v>
      </c>
      <c r="AA2005" t="s">
        <v>13662</v>
      </c>
      <c r="AB2005" s="121">
        <v>4</v>
      </c>
    </row>
    <row r="2006" spans="1:28" ht="20.25">
      <c r="A2006">
        <v>3902</v>
      </c>
      <c r="B2006" t="s">
        <v>4234</v>
      </c>
      <c r="C2006" t="s">
        <v>4235</v>
      </c>
      <c r="D2006" t="str">
        <f t="shared" si="62"/>
        <v>MoneroV  XMV</v>
      </c>
      <c r="E2006" s="3" t="s">
        <v>8884</v>
      </c>
      <c r="F2006" s="3" t="s">
        <v>8883</v>
      </c>
      <c r="G2006" s="3" t="s">
        <v>8883</v>
      </c>
      <c r="H2006" s="4">
        <v>2270</v>
      </c>
      <c r="I2006" s="4">
        <v>0</v>
      </c>
      <c r="J2006" s="6">
        <v>44209</v>
      </c>
      <c r="K2006" s="7">
        <v>6.1143354309999996E-4</v>
      </c>
      <c r="L2006" s="7">
        <v>2112</v>
      </c>
      <c r="M2006" s="7">
        <v>1650.87056637</v>
      </c>
      <c r="N2006" s="9">
        <v>44308</v>
      </c>
      <c r="O2006" s="10">
        <v>0.68366083188080995</v>
      </c>
      <c r="P2006" s="10">
        <v>1841</v>
      </c>
      <c r="Q2006" s="10">
        <v>1845884.2460781869</v>
      </c>
      <c r="R2006" s="10">
        <v>1118.127782807946</v>
      </c>
      <c r="S2006" s="18">
        <v>1118.127782807946</v>
      </c>
      <c r="T2006" s="13">
        <v>44590</v>
      </c>
      <c r="U2006" s="14">
        <v>9.7647556265998726E-3</v>
      </c>
      <c r="V2006" s="14">
        <v>2039</v>
      </c>
      <c r="W2006" s="14">
        <v>26364.840191819661</v>
      </c>
      <c r="X2006" s="14">
        <v>98.571695909543905</v>
      </c>
      <c r="Y2006" s="19">
        <f t="shared" si="63"/>
        <v>-0.9857169590954391</v>
      </c>
      <c r="Z2006" s="19">
        <v>-0.98570000000000002</v>
      </c>
      <c r="AA2006" t="s">
        <v>13663</v>
      </c>
      <c r="AB2006" s="121">
        <v>4</v>
      </c>
    </row>
    <row r="2007" spans="1:28" ht="20.25">
      <c r="A2007">
        <v>3789</v>
      </c>
      <c r="B2007" t="s">
        <v>4048</v>
      </c>
      <c r="C2007" t="s">
        <v>4049</v>
      </c>
      <c r="D2007" t="str">
        <f t="shared" si="62"/>
        <v>Boltt Coin  BOLTT</v>
      </c>
      <c r="E2007" s="3" t="s">
        <v>8892</v>
      </c>
      <c r="F2007" s="3" t="s">
        <v>8883</v>
      </c>
      <c r="G2007" s="3" t="s">
        <v>8883</v>
      </c>
      <c r="H2007" s="4">
        <v>2272</v>
      </c>
      <c r="I2007" s="4">
        <v>0</v>
      </c>
      <c r="J2007" s="6">
        <v>43544</v>
      </c>
      <c r="K2007" s="7">
        <v>0.49193319859099999</v>
      </c>
      <c r="L2007" s="7">
        <v>3073</v>
      </c>
      <c r="M2007" s="7">
        <v>0</v>
      </c>
      <c r="N2007" s="9">
        <v>43592</v>
      </c>
      <c r="O2007" s="10">
        <v>4.7693177245199996</v>
      </c>
      <c r="P2007" s="10">
        <v>3055</v>
      </c>
      <c r="Q2007" s="10">
        <v>0</v>
      </c>
      <c r="R2007" s="10">
        <v>9.6950515602124998</v>
      </c>
      <c r="S2007" s="18">
        <v>9.6950515602124998</v>
      </c>
      <c r="T2007" s="13">
        <v>43907</v>
      </c>
      <c r="U2007" s="14">
        <v>1.4324183765999999E-4</v>
      </c>
      <c r="V2007" s="14">
        <v>2759</v>
      </c>
      <c r="W2007" s="14">
        <v>0</v>
      </c>
      <c r="X2007" s="14">
        <v>99.996996596873316</v>
      </c>
      <c r="Y2007" s="19">
        <f t="shared" si="63"/>
        <v>-0.99996996596873311</v>
      </c>
      <c r="Z2007" s="19">
        <v>-1</v>
      </c>
      <c r="AA2007" t="s">
        <v>13664</v>
      </c>
      <c r="AB2007" s="121">
        <v>4</v>
      </c>
    </row>
    <row r="2008" spans="1:28" ht="20.25">
      <c r="A2008">
        <v>5156</v>
      </c>
      <c r="B2008" t="s">
        <v>5358</v>
      </c>
      <c r="C2008" t="s">
        <v>5359</v>
      </c>
      <c r="D2008" t="str">
        <f t="shared" si="62"/>
        <v>HeartBout Pay HP</v>
      </c>
      <c r="E2008" s="3" t="s">
        <v>8887</v>
      </c>
      <c r="F2008" s="3" t="s">
        <v>8883</v>
      </c>
      <c r="G2008" s="3" t="s">
        <v>8883</v>
      </c>
      <c r="H2008" s="4">
        <v>2273</v>
      </c>
      <c r="I2008" s="4">
        <v>0</v>
      </c>
      <c r="J2008" s="6">
        <v>43902</v>
      </c>
      <c r="K2008" s="7">
        <v>1.1295847282E-3</v>
      </c>
      <c r="L2008" s="7">
        <v>3290</v>
      </c>
      <c r="M2008" s="7">
        <v>0</v>
      </c>
      <c r="N2008" s="9">
        <v>43991</v>
      </c>
      <c r="O2008" s="10">
        <v>4.9951154792399997E-3</v>
      </c>
      <c r="P2008" s="10">
        <v>3394</v>
      </c>
      <c r="Q2008" s="10">
        <v>0</v>
      </c>
      <c r="R2008" s="10">
        <v>4.4220812786657859</v>
      </c>
      <c r="S2008" s="18">
        <v>4.4220812786657859</v>
      </c>
      <c r="T2008" s="13">
        <v>44149</v>
      </c>
      <c r="U2008" s="14">
        <v>3.2150905467999999E-4</v>
      </c>
      <c r="V2008" s="14">
        <v>2976</v>
      </c>
      <c r="W2008" s="14">
        <v>0</v>
      </c>
      <c r="X2008" s="14">
        <v>93.563531093200723</v>
      </c>
      <c r="Y2008" s="19">
        <f t="shared" si="63"/>
        <v>-0.93563531093200725</v>
      </c>
      <c r="Z2008" s="19">
        <v>-0.93559999999999999</v>
      </c>
      <c r="AA2008" t="s">
        <v>13665</v>
      </c>
      <c r="AB2008" s="121">
        <v>4</v>
      </c>
    </row>
    <row r="2009" spans="1:28" ht="20.25">
      <c r="A2009">
        <v>3153</v>
      </c>
      <c r="B2009" t="s">
        <v>3097</v>
      </c>
      <c r="C2009" t="s">
        <v>3098</v>
      </c>
      <c r="D2009" t="str">
        <f t="shared" si="62"/>
        <v>Twinkle TKT</v>
      </c>
      <c r="E2009" s="3" t="s">
        <v>8887</v>
      </c>
      <c r="F2009" s="3" t="s">
        <v>8883</v>
      </c>
      <c r="G2009" s="3" t="s">
        <v>8883</v>
      </c>
      <c r="H2009" s="4">
        <v>2275</v>
      </c>
      <c r="I2009" s="4">
        <v>0</v>
      </c>
      <c r="J2009" s="6">
        <v>43327</v>
      </c>
      <c r="K2009" s="7">
        <v>9.0681817382574099E-3</v>
      </c>
      <c r="L2009" s="7">
        <v>3025</v>
      </c>
      <c r="M2009" s="7">
        <v>0</v>
      </c>
      <c r="N2009" s="9">
        <v>43329</v>
      </c>
      <c r="O2009" s="10">
        <v>1.26888798549771E-2</v>
      </c>
      <c r="P2009" s="10">
        <v>2880</v>
      </c>
      <c r="Q2009" s="10">
        <v>0</v>
      </c>
      <c r="R2009" s="10">
        <v>1.399274983808988</v>
      </c>
      <c r="S2009" s="18">
        <v>1.399274983808988</v>
      </c>
      <c r="T2009" s="13">
        <v>43932</v>
      </c>
      <c r="U2009" s="14">
        <v>4.1090556810700001E-4</v>
      </c>
      <c r="V2009" s="14">
        <v>2711</v>
      </c>
      <c r="W2009" s="14">
        <v>0</v>
      </c>
      <c r="X2009" s="14">
        <v>96.761687613065178</v>
      </c>
      <c r="Y2009" s="19">
        <f t="shared" si="63"/>
        <v>-0.96761687613065173</v>
      </c>
      <c r="Z2009" s="19">
        <v>-0.96760000000000002</v>
      </c>
      <c r="AA2009" t="s">
        <v>13666</v>
      </c>
      <c r="AB2009" s="121">
        <v>4</v>
      </c>
    </row>
    <row r="2010" spans="1:28" ht="20.25">
      <c r="A2010">
        <v>3872</v>
      </c>
      <c r="B2010" t="s">
        <v>4179</v>
      </c>
      <c r="C2010" t="s">
        <v>4180</v>
      </c>
      <c r="D2010" t="str">
        <f t="shared" si="62"/>
        <v>Bilaxy Token BIA</v>
      </c>
      <c r="E2010" s="3" t="s">
        <v>8898</v>
      </c>
      <c r="F2010" s="3" t="s">
        <v>8883</v>
      </c>
      <c r="G2010" s="3" t="s">
        <v>8883</v>
      </c>
      <c r="H2010" s="4">
        <v>2276</v>
      </c>
      <c r="I2010" s="4">
        <v>0</v>
      </c>
      <c r="J2010" s="6">
        <v>43906</v>
      </c>
      <c r="K2010" s="7">
        <v>1.0777387609799999E-3</v>
      </c>
      <c r="L2010" s="7">
        <v>3084</v>
      </c>
      <c r="M2010" s="7">
        <v>0</v>
      </c>
      <c r="N2010" s="9">
        <v>44299</v>
      </c>
      <c r="O2010" s="10">
        <v>3.3108266494539997E-2</v>
      </c>
      <c r="P2010" s="10">
        <v>3081</v>
      </c>
      <c r="Q2010" s="10">
        <v>0</v>
      </c>
      <c r="R2010" s="10">
        <v>30.720122253406089</v>
      </c>
      <c r="S2010" s="18">
        <v>30.720122253406089</v>
      </c>
      <c r="T2010" s="13">
        <v>44373</v>
      </c>
      <c r="U2010" s="14">
        <v>6.2183227466200003E-3</v>
      </c>
      <c r="V2010" s="14">
        <v>2770</v>
      </c>
      <c r="W2010" s="14">
        <v>0</v>
      </c>
      <c r="X2010" s="14">
        <v>81.218217064775999</v>
      </c>
      <c r="Y2010" s="19">
        <f t="shared" si="63"/>
        <v>-0.81218217064775999</v>
      </c>
      <c r="Z2010" s="19">
        <v>-0.81220000000000003</v>
      </c>
      <c r="AA2010" t="s">
        <v>13667</v>
      </c>
      <c r="AB2010" s="121">
        <v>4</v>
      </c>
    </row>
    <row r="2011" spans="1:28" ht="20.25">
      <c r="A2011">
        <v>3196</v>
      </c>
      <c r="B2011" t="s">
        <v>3175</v>
      </c>
      <c r="C2011" t="s">
        <v>3175</v>
      </c>
      <c r="D2011" t="str">
        <f t="shared" si="62"/>
        <v>KNOW KNOW</v>
      </c>
      <c r="E2011" s="3" t="s">
        <v>8898</v>
      </c>
      <c r="F2011" s="3" t="s">
        <v>8883</v>
      </c>
      <c r="G2011" s="3" t="s">
        <v>8883</v>
      </c>
      <c r="H2011" s="4">
        <v>2278</v>
      </c>
      <c r="I2011" s="4">
        <v>0</v>
      </c>
      <c r="J2011" s="6">
        <v>43428</v>
      </c>
      <c r="K2011" s="7">
        <v>1.10843499055E-2</v>
      </c>
      <c r="L2011" s="7">
        <v>3028</v>
      </c>
      <c r="M2011" s="7">
        <v>0</v>
      </c>
      <c r="N2011" s="9">
        <v>43474</v>
      </c>
      <c r="O2011" s="10">
        <v>3.3644265483000001E-2</v>
      </c>
      <c r="P2011" s="10">
        <v>2897</v>
      </c>
      <c r="Q2011" s="10">
        <v>0</v>
      </c>
      <c r="R2011" s="10">
        <v>3.0352944259099832</v>
      </c>
      <c r="S2011" s="18">
        <v>3.0352944259099832</v>
      </c>
      <c r="T2011" s="13">
        <v>43941</v>
      </c>
      <c r="U2011" s="14">
        <v>8.7616600321199995E-4</v>
      </c>
      <c r="V2011" s="14">
        <v>2714</v>
      </c>
      <c r="W2011" s="14">
        <v>0</v>
      </c>
      <c r="X2011" s="14">
        <v>97.395793932090115</v>
      </c>
      <c r="Y2011" s="19">
        <f t="shared" si="63"/>
        <v>-0.97395793932090113</v>
      </c>
      <c r="Z2011" s="19">
        <v>-0.97399999999999998</v>
      </c>
      <c r="AA2011" t="s">
        <v>13668</v>
      </c>
      <c r="AB2011" s="121">
        <v>4</v>
      </c>
    </row>
    <row r="2012" spans="1:28" ht="20.25">
      <c r="A2012">
        <v>4000</v>
      </c>
      <c r="B2012" t="s">
        <v>4386</v>
      </c>
      <c r="C2012" t="s">
        <v>2713</v>
      </c>
      <c r="D2012" t="str">
        <f t="shared" si="62"/>
        <v>Coindom CCC</v>
      </c>
      <c r="E2012" s="3" t="s">
        <v>8887</v>
      </c>
      <c r="F2012" s="3" t="s">
        <v>8883</v>
      </c>
      <c r="G2012" s="3" t="s">
        <v>8883</v>
      </c>
      <c r="H2012" s="4">
        <v>2279</v>
      </c>
      <c r="I2012" s="4">
        <v>0</v>
      </c>
      <c r="J2012" s="6">
        <v>43629</v>
      </c>
      <c r="K2012" s="7">
        <v>5.8225676047400001E-3</v>
      </c>
      <c r="L2012" s="7">
        <v>3103</v>
      </c>
      <c r="M2012" s="7">
        <v>0</v>
      </c>
      <c r="N2012" s="9">
        <v>43640</v>
      </c>
      <c r="O2012" s="10">
        <v>6.8246156713599997E-3</v>
      </c>
      <c r="P2012" s="10">
        <v>3130</v>
      </c>
      <c r="Q2012" s="10">
        <v>0</v>
      </c>
      <c r="R2012" s="10">
        <v>1.172097283302346</v>
      </c>
      <c r="S2012" s="18">
        <v>1.172097283302346</v>
      </c>
      <c r="T2012" s="13">
        <v>44197</v>
      </c>
      <c r="U2012" s="16">
        <v>6.5730351319999997E-5</v>
      </c>
      <c r="V2012" s="14">
        <v>2789</v>
      </c>
      <c r="W2012" s="16">
        <v>0</v>
      </c>
      <c r="X2012" s="16">
        <v>99.036863693352842</v>
      </c>
      <c r="Y2012" s="19">
        <f t="shared" si="63"/>
        <v>-0.99036863693352839</v>
      </c>
      <c r="Z2012" s="19">
        <v>-0.99039999999999995</v>
      </c>
      <c r="AA2012" t="s">
        <v>13669</v>
      </c>
      <c r="AB2012" s="121">
        <v>4</v>
      </c>
    </row>
    <row r="2013" spans="1:28" ht="20.25">
      <c r="A2013">
        <v>5304</v>
      </c>
      <c r="B2013" t="s">
        <v>5514</v>
      </c>
      <c r="C2013" t="s">
        <v>5515</v>
      </c>
      <c r="D2013" t="str">
        <f t="shared" si="62"/>
        <v>MorCrypto Coin MOR</v>
      </c>
      <c r="E2013" s="3" t="s">
        <v>3686</v>
      </c>
      <c r="F2013" s="3" t="s">
        <v>8883</v>
      </c>
      <c r="G2013" s="3" t="s">
        <v>8883</v>
      </c>
      <c r="H2013" s="4">
        <v>2280</v>
      </c>
      <c r="I2013" s="4">
        <v>0</v>
      </c>
      <c r="J2013" s="6">
        <v>43911</v>
      </c>
      <c r="K2013" s="7">
        <v>4.02938601495E-4</v>
      </c>
      <c r="L2013" s="7">
        <v>2709</v>
      </c>
      <c r="M2013" s="7">
        <v>0</v>
      </c>
      <c r="N2013" s="9">
        <v>44190</v>
      </c>
      <c r="O2013" s="10">
        <v>1.6777016030830001E-2</v>
      </c>
      <c r="P2013" s="10">
        <v>2234</v>
      </c>
      <c r="Q2013" s="10">
        <v>354442.45997802308</v>
      </c>
      <c r="R2013" s="10">
        <v>41.636656226490089</v>
      </c>
      <c r="S2013" s="18">
        <v>41.636656226490089</v>
      </c>
      <c r="T2013" s="13">
        <v>44226</v>
      </c>
      <c r="U2013" s="14">
        <v>3.4258122906000001E-3</v>
      </c>
      <c r="V2013" s="14">
        <v>1831</v>
      </c>
      <c r="W2013" s="14">
        <v>72376.001398094741</v>
      </c>
      <c r="X2013" s="14">
        <v>79.580324151180321</v>
      </c>
      <c r="Y2013" s="19">
        <f t="shared" si="63"/>
        <v>-0.79580324151180326</v>
      </c>
      <c r="Z2013" s="19">
        <v>-0.79579999999999995</v>
      </c>
      <c r="AA2013" t="s">
        <v>13670</v>
      </c>
      <c r="AB2013" s="121">
        <v>4</v>
      </c>
    </row>
    <row r="2014" spans="1:28" ht="20.25">
      <c r="A2014">
        <v>3304</v>
      </c>
      <c r="B2014" t="s">
        <v>3352</v>
      </c>
      <c r="C2014" t="s">
        <v>3353</v>
      </c>
      <c r="D2014" t="str">
        <f t="shared" si="62"/>
        <v>MobilinkToken MOLK</v>
      </c>
      <c r="E2014" s="3" t="s">
        <v>8887</v>
      </c>
      <c r="F2014" s="3" t="s">
        <v>8883</v>
      </c>
      <c r="G2014" s="3" t="s">
        <v>8883</v>
      </c>
      <c r="H2014" s="4">
        <v>2281</v>
      </c>
      <c r="I2014" s="4">
        <v>0</v>
      </c>
      <c r="J2014" s="6">
        <v>43361</v>
      </c>
      <c r="K2014" s="7">
        <v>2.5535200000000001E-2</v>
      </c>
      <c r="L2014" s="7">
        <v>3047</v>
      </c>
      <c r="M2014" s="7">
        <v>0</v>
      </c>
      <c r="N2014" s="9">
        <v>43364</v>
      </c>
      <c r="O2014" s="10">
        <v>5.6570700000000002E-2</v>
      </c>
      <c r="P2014" s="10">
        <v>2947</v>
      </c>
      <c r="Q2014" s="10">
        <v>0</v>
      </c>
      <c r="R2014" s="10">
        <v>2.2154007017763711</v>
      </c>
      <c r="S2014" s="18">
        <v>2.2154007017763711</v>
      </c>
      <c r="T2014" s="13">
        <v>44575</v>
      </c>
      <c r="U2014" s="16">
        <v>3.2742935643904997E-5</v>
      </c>
      <c r="V2014" s="14">
        <v>2733</v>
      </c>
      <c r="W2014" s="16">
        <v>0</v>
      </c>
      <c r="X2014" s="16">
        <v>99.942120327936706</v>
      </c>
      <c r="Y2014" s="19">
        <f t="shared" si="63"/>
        <v>-0.99942120327936701</v>
      </c>
      <c r="Z2014" s="19">
        <v>-0.99939999999999996</v>
      </c>
      <c r="AA2014" t="s">
        <v>13671</v>
      </c>
      <c r="AB2014" s="121">
        <v>4</v>
      </c>
    </row>
    <row r="2015" spans="1:28" ht="20.25">
      <c r="A2015">
        <v>2358</v>
      </c>
      <c r="B2015" t="s">
        <v>1954</v>
      </c>
      <c r="C2015" t="s">
        <v>1936</v>
      </c>
      <c r="D2015" t="str">
        <f t="shared" si="62"/>
        <v>Content and AD Network CAN</v>
      </c>
      <c r="E2015" s="3" t="s">
        <v>8887</v>
      </c>
      <c r="F2015" s="3" t="s">
        <v>8883</v>
      </c>
      <c r="G2015" s="3" t="s">
        <v>8883</v>
      </c>
      <c r="H2015" s="4">
        <v>2282</v>
      </c>
      <c r="I2015" s="4">
        <v>0</v>
      </c>
      <c r="J2015" s="6">
        <v>43320</v>
      </c>
      <c r="K2015" s="7">
        <v>9.3838637694716506E-3</v>
      </c>
      <c r="L2015" s="7">
        <v>2977</v>
      </c>
      <c r="M2015" s="7">
        <v>0</v>
      </c>
      <c r="N2015" s="9">
        <v>43321</v>
      </c>
      <c r="O2015" s="10">
        <v>1.1653860099613699E-2</v>
      </c>
      <c r="P2015" s="10">
        <v>2758</v>
      </c>
      <c r="Q2015" s="10">
        <v>0</v>
      </c>
      <c r="R2015" s="10">
        <v>1.2419042289943489</v>
      </c>
      <c r="S2015" s="18">
        <v>1.2419042289943489</v>
      </c>
      <c r="T2015" s="13">
        <v>43958</v>
      </c>
      <c r="U2015" s="16">
        <v>3.0166531105900002E-6</v>
      </c>
      <c r="V2015" s="14">
        <v>2663</v>
      </c>
      <c r="W2015" s="16">
        <v>0</v>
      </c>
      <c r="X2015" s="16">
        <v>99.974114558740155</v>
      </c>
      <c r="Y2015" s="19">
        <f t="shared" si="63"/>
        <v>-0.99974114558740157</v>
      </c>
      <c r="Z2015" s="19">
        <v>-0.99970000000000003</v>
      </c>
      <c r="AA2015" t="s">
        <v>13672</v>
      </c>
      <c r="AB2015" s="121">
        <v>4</v>
      </c>
    </row>
    <row r="2016" spans="1:28" ht="20.25">
      <c r="A2016">
        <v>3292</v>
      </c>
      <c r="B2016" t="s">
        <v>3329</v>
      </c>
      <c r="C2016" t="s">
        <v>3330</v>
      </c>
      <c r="D2016" t="str">
        <f t="shared" si="62"/>
        <v>CariNet CIT</v>
      </c>
      <c r="E2016" s="3" t="s">
        <v>8881</v>
      </c>
      <c r="F2016" s="3" t="s">
        <v>8883</v>
      </c>
      <c r="G2016" s="3" t="s">
        <v>8883</v>
      </c>
      <c r="H2016" s="4">
        <v>2283</v>
      </c>
      <c r="I2016" s="4">
        <v>0</v>
      </c>
      <c r="J2016" s="6">
        <v>43360</v>
      </c>
      <c r="K2016" s="7">
        <v>2.9819078743457801E-2</v>
      </c>
      <c r="L2016" s="7">
        <v>3044</v>
      </c>
      <c r="M2016" s="7">
        <v>0</v>
      </c>
      <c r="N2016" s="9">
        <v>43367</v>
      </c>
      <c r="O2016" s="10">
        <v>3.8681317120790502E-2</v>
      </c>
      <c r="P2016" s="10">
        <v>2940</v>
      </c>
      <c r="Q2016" s="10">
        <v>0</v>
      </c>
      <c r="R2016" s="10">
        <v>1.2972002741458619</v>
      </c>
      <c r="S2016" s="18">
        <v>1.2972002741458619</v>
      </c>
      <c r="T2016" s="13">
        <v>43966</v>
      </c>
      <c r="U2016" s="14">
        <v>3.9897439323400001E-4</v>
      </c>
      <c r="V2016" s="14">
        <v>2730</v>
      </c>
      <c r="W2016" s="14">
        <v>0</v>
      </c>
      <c r="X2016" s="14">
        <v>98.968560475880082</v>
      </c>
      <c r="Y2016" s="19">
        <f t="shared" si="63"/>
        <v>-0.98968560475880085</v>
      </c>
      <c r="Z2016" s="19">
        <v>-0.98970000000000002</v>
      </c>
      <c r="AA2016" t="s">
        <v>13673</v>
      </c>
      <c r="AB2016" s="121">
        <v>4</v>
      </c>
    </row>
    <row r="2017" spans="1:28" ht="20.25">
      <c r="A2017">
        <v>1921</v>
      </c>
      <c r="B2017" t="s">
        <v>1367</v>
      </c>
      <c r="C2017" t="s">
        <v>1368</v>
      </c>
      <c r="D2017" t="str">
        <f t="shared" si="62"/>
        <v>SIGMAcoin SIGMA</v>
      </c>
      <c r="E2017" s="3" t="s">
        <v>8887</v>
      </c>
      <c r="F2017" s="3" t="s">
        <v>8883</v>
      </c>
      <c r="G2017" s="3" t="s">
        <v>8883</v>
      </c>
      <c r="H2017" s="4">
        <v>2285</v>
      </c>
      <c r="I2017" s="4">
        <v>0</v>
      </c>
      <c r="J2017" s="6">
        <v>43326</v>
      </c>
      <c r="K2017" s="7">
        <v>1.8470551585778601E-3</v>
      </c>
      <c r="L2017" s="7">
        <v>2962</v>
      </c>
      <c r="M2017" s="7">
        <v>0</v>
      </c>
      <c r="N2017" s="9">
        <v>43329</v>
      </c>
      <c r="O2017" s="10">
        <v>6.3128755427897002E-3</v>
      </c>
      <c r="P2017" s="10">
        <v>2718</v>
      </c>
      <c r="Q2017" s="10">
        <v>0</v>
      </c>
      <c r="R2017" s="10">
        <v>3.4178056423882319</v>
      </c>
      <c r="S2017" s="18">
        <v>3.4178056423882319</v>
      </c>
      <c r="T2017" s="13">
        <v>43903</v>
      </c>
      <c r="U2017" s="14">
        <v>1.0855886341500001E-3</v>
      </c>
      <c r="V2017" s="14">
        <v>2648</v>
      </c>
      <c r="W2017" s="14">
        <v>0</v>
      </c>
      <c r="X2017" s="14">
        <v>82.803579338897094</v>
      </c>
      <c r="Y2017" s="19">
        <f t="shared" si="63"/>
        <v>-0.82803579338897093</v>
      </c>
      <c r="Z2017" s="19">
        <v>-0.82799999999999996</v>
      </c>
      <c r="AA2017" t="s">
        <v>13674</v>
      </c>
      <c r="AB2017" s="121">
        <v>4</v>
      </c>
    </row>
    <row r="2018" spans="1:28" ht="20.25">
      <c r="A2018">
        <v>4985</v>
      </c>
      <c r="B2018" t="s">
        <v>5188</v>
      </c>
      <c r="C2018" t="s">
        <v>5189</v>
      </c>
      <c r="D2018" t="str">
        <f t="shared" si="62"/>
        <v>ArdCoin ARDX</v>
      </c>
      <c r="E2018" s="3" t="s">
        <v>8887</v>
      </c>
      <c r="F2018" s="3" t="s">
        <v>8883</v>
      </c>
      <c r="G2018" s="3" t="s">
        <v>8883</v>
      </c>
      <c r="H2018" s="4">
        <v>2286</v>
      </c>
      <c r="I2018" s="4">
        <v>0</v>
      </c>
      <c r="J2018" s="6">
        <v>44159</v>
      </c>
      <c r="K2018" s="7">
        <v>1.9089470944999999E-4</v>
      </c>
      <c r="L2018" s="7">
        <v>1740</v>
      </c>
      <c r="M2018" s="7">
        <v>53032.069312679923</v>
      </c>
      <c r="N2018" s="9">
        <v>44251</v>
      </c>
      <c r="O2018" s="10">
        <v>0.14844849040656</v>
      </c>
      <c r="P2018" s="10">
        <v>837</v>
      </c>
      <c r="Q2018" s="10">
        <v>41240171.900444411</v>
      </c>
      <c r="R2018" s="10">
        <v>777.64591189700991</v>
      </c>
      <c r="S2018" s="18">
        <v>777.64591189700991</v>
      </c>
      <c r="T2018" s="13">
        <v>44669</v>
      </c>
      <c r="U2018" s="14">
        <v>1.028347458132014E-2</v>
      </c>
      <c r="V2018" s="14">
        <v>900</v>
      </c>
      <c r="W2018" s="14">
        <v>2856831.0685142041</v>
      </c>
      <c r="X2018" s="14">
        <v>93.072698447012499</v>
      </c>
      <c r="Y2018" s="19">
        <f t="shared" si="63"/>
        <v>-0.93072698447012503</v>
      </c>
      <c r="Z2018" s="19">
        <v>-0.93069999999999997</v>
      </c>
      <c r="AA2018" t="s">
        <v>13675</v>
      </c>
      <c r="AB2018" s="121">
        <v>4</v>
      </c>
    </row>
    <row r="2019" spans="1:28" ht="20.25">
      <c r="A2019">
        <v>2366</v>
      </c>
      <c r="B2019" t="s">
        <v>1967</v>
      </c>
      <c r="C2019" t="s">
        <v>199</v>
      </c>
      <c r="D2019" t="str">
        <f t="shared" si="62"/>
        <v>FairGame FAIR</v>
      </c>
      <c r="E2019" s="3" t="s">
        <v>8892</v>
      </c>
      <c r="F2019" s="3" t="s">
        <v>8883</v>
      </c>
      <c r="G2019" s="3" t="s">
        <v>8883</v>
      </c>
      <c r="H2019" s="4">
        <v>2287</v>
      </c>
      <c r="I2019" s="4">
        <v>0</v>
      </c>
      <c r="J2019" s="6">
        <v>43903</v>
      </c>
      <c r="K2019" s="7">
        <v>7.8240039945099999E-4</v>
      </c>
      <c r="L2019" s="7">
        <v>2483</v>
      </c>
      <c r="M2019" s="7">
        <v>0</v>
      </c>
      <c r="N2019" s="9">
        <v>44526</v>
      </c>
      <c r="O2019" s="10">
        <v>7.5370281371065856E-2</v>
      </c>
      <c r="P2019" s="10">
        <v>885</v>
      </c>
      <c r="Q2019" s="10">
        <v>36155214.990000002</v>
      </c>
      <c r="R2019" s="10">
        <v>96.332110034647457</v>
      </c>
      <c r="S2019" s="18">
        <v>96.332110034647457</v>
      </c>
      <c r="T2019" s="13">
        <v>44687</v>
      </c>
      <c r="U2019" s="14">
        <v>1.8118882830473559E-3</v>
      </c>
      <c r="V2019" s="14">
        <v>1012</v>
      </c>
      <c r="W2019" s="14">
        <v>1787938.65</v>
      </c>
      <c r="X2019" s="14">
        <v>97.596017621153621</v>
      </c>
      <c r="Y2019" s="19">
        <f t="shared" si="63"/>
        <v>-0.97596017621153619</v>
      </c>
      <c r="Z2019" s="19">
        <v>-0.97599999999999998</v>
      </c>
      <c r="AA2019" t="s">
        <v>13676</v>
      </c>
      <c r="AB2019" s="121">
        <v>4</v>
      </c>
    </row>
    <row r="2020" spans="1:28" ht="20.25">
      <c r="A2020">
        <v>4864</v>
      </c>
      <c r="B2020" t="s">
        <v>5080</v>
      </c>
      <c r="C2020" t="s">
        <v>5081</v>
      </c>
      <c r="D2020" t="str">
        <f t="shared" si="62"/>
        <v>Schilling-Coin SCH</v>
      </c>
      <c r="E2020" s="3" t="s">
        <v>8887</v>
      </c>
      <c r="F2020" s="3" t="s">
        <v>8883</v>
      </c>
      <c r="G2020" s="3" t="s">
        <v>8883</v>
      </c>
      <c r="H2020" s="4">
        <v>2288</v>
      </c>
      <c r="I2020" s="4">
        <v>0</v>
      </c>
      <c r="J2020" s="6">
        <v>43977</v>
      </c>
      <c r="K2020" s="7">
        <v>3.5214402641600001E-4</v>
      </c>
      <c r="L2020" s="7">
        <v>3228</v>
      </c>
      <c r="M2020" s="7">
        <v>0</v>
      </c>
      <c r="N2020" s="9">
        <v>44334</v>
      </c>
      <c r="O2020" s="10">
        <v>6.3536900000000004E-3</v>
      </c>
      <c r="P2020" s="10">
        <v>3308</v>
      </c>
      <c r="Q2020" s="10">
        <v>0</v>
      </c>
      <c r="R2020" s="10">
        <v>18.042873152402041</v>
      </c>
      <c r="S2020" s="18">
        <v>18.042873152402041</v>
      </c>
      <c r="T2020" s="13">
        <v>44681</v>
      </c>
      <c r="U2020" s="14">
        <v>3.9476141364161498E-4</v>
      </c>
      <c r="V2020" s="14">
        <v>2914</v>
      </c>
      <c r="W2020" s="14">
        <v>0</v>
      </c>
      <c r="X2020" s="14">
        <v>93.786895274374189</v>
      </c>
      <c r="Y2020" s="19">
        <f t="shared" si="63"/>
        <v>-0.93786895274374193</v>
      </c>
      <c r="Z2020" s="19">
        <v>-0.93789999999999996</v>
      </c>
      <c r="AA2020" t="s">
        <v>13677</v>
      </c>
      <c r="AB2020" s="121">
        <v>4</v>
      </c>
    </row>
    <row r="2021" spans="1:28" ht="20.25">
      <c r="A2021">
        <v>4260</v>
      </c>
      <c r="B2021" t="s">
        <v>4706</v>
      </c>
      <c r="C2021" t="s">
        <v>4707</v>
      </c>
      <c r="D2021" t="str">
        <f t="shared" si="62"/>
        <v>Aitheon ACU</v>
      </c>
      <c r="E2021" s="3" t="s">
        <v>1772</v>
      </c>
      <c r="F2021" s="3" t="s">
        <v>8883</v>
      </c>
      <c r="G2021" s="3" t="s">
        <v>8883</v>
      </c>
      <c r="H2021" s="4">
        <v>2290</v>
      </c>
      <c r="I2021" s="4">
        <v>0</v>
      </c>
      <c r="J2021" s="6">
        <v>43906</v>
      </c>
      <c r="K2021" s="7">
        <v>7.0670557890499996E-4</v>
      </c>
      <c r="L2021" s="7">
        <v>3149</v>
      </c>
      <c r="M2021" s="7">
        <v>0</v>
      </c>
      <c r="N2021" s="9">
        <v>44277</v>
      </c>
      <c r="O2021" s="10">
        <v>4.3757068193299997E-2</v>
      </c>
      <c r="P2021" s="10">
        <v>3206</v>
      </c>
      <c r="Q2021" s="10">
        <v>0</v>
      </c>
      <c r="R2021" s="10">
        <v>61.916970092551253</v>
      </c>
      <c r="S2021" s="18">
        <v>61.916970092551253</v>
      </c>
      <c r="T2021" s="13">
        <v>44425</v>
      </c>
      <c r="U2021" s="14">
        <v>3.7132828906099999E-3</v>
      </c>
      <c r="V2021" s="14">
        <v>2835</v>
      </c>
      <c r="W2021" s="14">
        <v>0</v>
      </c>
      <c r="X2021" s="14">
        <v>91.513867258641952</v>
      </c>
      <c r="Y2021" s="19">
        <f t="shared" si="63"/>
        <v>-0.91513867258641957</v>
      </c>
      <c r="Z2021" s="19">
        <v>-0.91510000000000002</v>
      </c>
      <c r="AA2021" t="s">
        <v>13678</v>
      </c>
      <c r="AB2021" s="121">
        <v>4</v>
      </c>
    </row>
    <row r="2022" spans="1:28" ht="20.25">
      <c r="A2022">
        <v>3135</v>
      </c>
      <c r="B2022" t="s">
        <v>3063</v>
      </c>
      <c r="C2022" t="s">
        <v>3064</v>
      </c>
      <c r="D2022" t="str">
        <f t="shared" si="62"/>
        <v>CEDEX Coin CEDEX</v>
      </c>
      <c r="E2022" s="3" t="s">
        <v>8887</v>
      </c>
      <c r="F2022" s="3" t="s">
        <v>8883</v>
      </c>
      <c r="G2022" s="3" t="s">
        <v>8883</v>
      </c>
      <c r="H2022" s="4">
        <v>2292</v>
      </c>
      <c r="I2022" s="4">
        <v>0</v>
      </c>
      <c r="J2022" s="6">
        <v>43337</v>
      </c>
      <c r="K2022" s="7">
        <v>6.7177847027778598E-2</v>
      </c>
      <c r="L2022" s="7">
        <v>3023</v>
      </c>
      <c r="M2022" s="7">
        <v>0</v>
      </c>
      <c r="N2022" s="9">
        <v>43349</v>
      </c>
      <c r="O2022" s="10">
        <v>0.18389911949634599</v>
      </c>
      <c r="P2022" s="10">
        <v>2873</v>
      </c>
      <c r="Q2022" s="10">
        <v>0</v>
      </c>
      <c r="R2022" s="10">
        <v>2.7374964758888769</v>
      </c>
      <c r="S2022" s="18">
        <v>2.7374964758888769</v>
      </c>
      <c r="T2022" s="13">
        <v>44037</v>
      </c>
      <c r="U2022" s="14">
        <v>3.6520311077499999E-4</v>
      </c>
      <c r="V2022" s="14">
        <v>2709</v>
      </c>
      <c r="W2022" s="14">
        <v>0</v>
      </c>
      <c r="X2022" s="14">
        <v>99.801411169463336</v>
      </c>
      <c r="Y2022" s="19">
        <f t="shared" si="63"/>
        <v>-0.99801411169463339</v>
      </c>
      <c r="Z2022" s="19">
        <v>-0.998</v>
      </c>
      <c r="AA2022" t="s">
        <v>13679</v>
      </c>
      <c r="AB2022" s="121">
        <v>4</v>
      </c>
    </row>
    <row r="2023" spans="1:28" ht="20.25">
      <c r="A2023">
        <v>3257</v>
      </c>
      <c r="B2023" t="s">
        <v>3271</v>
      </c>
      <c r="C2023" t="s">
        <v>3272</v>
      </c>
      <c r="D2023" t="str">
        <f t="shared" si="62"/>
        <v>GazeCoin GZE</v>
      </c>
      <c r="E2023" s="3" t="s">
        <v>8887</v>
      </c>
      <c r="F2023" s="3" t="s">
        <v>8883</v>
      </c>
      <c r="G2023" s="3" t="s">
        <v>8883</v>
      </c>
      <c r="H2023" s="4">
        <v>2293</v>
      </c>
      <c r="I2023" s="4">
        <v>0</v>
      </c>
      <c r="J2023" s="6">
        <v>43867</v>
      </c>
      <c r="K2023" s="7">
        <v>1.9380637538599999E-4</v>
      </c>
      <c r="L2023" s="7">
        <v>3037</v>
      </c>
      <c r="M2023" s="7">
        <v>0</v>
      </c>
      <c r="N2023" s="9">
        <v>44198</v>
      </c>
      <c r="O2023" s="10">
        <v>0.16080232999999999</v>
      </c>
      <c r="P2023" s="10">
        <v>2923</v>
      </c>
      <c r="Q2023" s="10">
        <v>0</v>
      </c>
      <c r="R2023" s="10">
        <v>829.70609031686115</v>
      </c>
      <c r="S2023" s="18">
        <v>829.70609031686115</v>
      </c>
      <c r="T2023" s="13">
        <v>44375</v>
      </c>
      <c r="U2023" s="14">
        <v>1.3860400000000001E-3</v>
      </c>
      <c r="V2023" s="14">
        <v>2723</v>
      </c>
      <c r="W2023" s="14">
        <v>0</v>
      </c>
      <c r="X2023" s="14">
        <v>99.13804731560792</v>
      </c>
      <c r="Y2023" s="19">
        <f t="shared" si="63"/>
        <v>-0.99138047315607924</v>
      </c>
      <c r="Z2023" s="19">
        <v>-0.99139999999999995</v>
      </c>
      <c r="AA2023" t="s">
        <v>13680</v>
      </c>
      <c r="AB2023" s="121">
        <v>4</v>
      </c>
    </row>
    <row r="2024" spans="1:28" ht="20.25">
      <c r="A2024">
        <v>4301</v>
      </c>
      <c r="B2024" t="s">
        <v>4760</v>
      </c>
      <c r="C2024" t="s">
        <v>4761</v>
      </c>
      <c r="D2024" t="str">
        <f t="shared" si="62"/>
        <v>Tutor's Diary TUDA</v>
      </c>
      <c r="E2024" s="3" t="s">
        <v>8895</v>
      </c>
      <c r="F2024" s="3" t="s">
        <v>8883</v>
      </c>
      <c r="G2024" s="3" t="s">
        <v>8883</v>
      </c>
      <c r="H2024" s="4">
        <v>2294</v>
      </c>
      <c r="I2024" s="4">
        <v>0</v>
      </c>
      <c r="J2024" s="6">
        <v>43821</v>
      </c>
      <c r="K2024" s="7">
        <v>7.5180916749399999E-4</v>
      </c>
      <c r="L2024" s="7">
        <v>3157</v>
      </c>
      <c r="M2024" s="7">
        <v>0</v>
      </c>
      <c r="N2024" s="9">
        <v>44284</v>
      </c>
      <c r="O2024" s="10">
        <v>1.6747067383920001E-2</v>
      </c>
      <c r="P2024" s="10">
        <v>3216</v>
      </c>
      <c r="Q2024" s="10">
        <v>0</v>
      </c>
      <c r="R2024" s="10">
        <v>22.275689241384061</v>
      </c>
      <c r="S2024" s="18">
        <v>22.275689241384061</v>
      </c>
      <c r="T2024" s="13">
        <v>44482</v>
      </c>
      <c r="U2024" s="14">
        <v>5.7413899294977413E-4</v>
      </c>
      <c r="V2024" s="14">
        <v>2843</v>
      </c>
      <c r="W2024" s="14">
        <v>0</v>
      </c>
      <c r="X2024" s="14">
        <v>96.571704288351739</v>
      </c>
      <c r="Y2024" s="19">
        <f t="shared" si="63"/>
        <v>-0.96571704288351734</v>
      </c>
      <c r="Z2024" s="19">
        <v>-0.9657</v>
      </c>
      <c r="AA2024" t="s">
        <v>13681</v>
      </c>
      <c r="AB2024" s="121">
        <v>4</v>
      </c>
    </row>
    <row r="2025" spans="1:28" ht="20.25">
      <c r="A2025">
        <v>2281</v>
      </c>
      <c r="B2025" t="s">
        <v>1850</v>
      </c>
      <c r="C2025" t="s">
        <v>1851</v>
      </c>
      <c r="D2025" t="str">
        <f t="shared" si="62"/>
        <v>BitcoinX BCX</v>
      </c>
      <c r="E2025" s="3" t="s">
        <v>8881</v>
      </c>
      <c r="F2025" s="3" t="s">
        <v>8883</v>
      </c>
      <c r="G2025" s="3" t="s">
        <v>8883</v>
      </c>
      <c r="H2025" s="4">
        <v>2295</v>
      </c>
      <c r="I2025" s="4">
        <v>0</v>
      </c>
      <c r="J2025" s="6">
        <v>43338</v>
      </c>
      <c r="K2025" s="7">
        <v>2.9668799999999999E-3</v>
      </c>
      <c r="L2025" s="7">
        <v>2973</v>
      </c>
      <c r="M2025" s="7">
        <v>0</v>
      </c>
      <c r="N2025" s="9">
        <v>43390</v>
      </c>
      <c r="O2025" s="10">
        <v>1.3454600000000001E-2</v>
      </c>
      <c r="P2025" s="10">
        <v>2752</v>
      </c>
      <c r="Q2025" s="10">
        <v>0</v>
      </c>
      <c r="R2025" s="10">
        <v>4.5349323194736559</v>
      </c>
      <c r="S2025" s="18">
        <v>4.5349323194736559</v>
      </c>
      <c r="T2025" s="13">
        <v>44136</v>
      </c>
      <c r="U2025" s="14">
        <v>3.273E-5</v>
      </c>
      <c r="V2025" s="14">
        <v>2659</v>
      </c>
      <c r="W2025" s="14">
        <v>0</v>
      </c>
      <c r="X2025" s="14">
        <v>99.756737472685913</v>
      </c>
      <c r="Y2025" s="19">
        <f t="shared" si="63"/>
        <v>-0.99756737472685908</v>
      </c>
      <c r="Z2025" s="19">
        <v>-0.99760000000000004</v>
      </c>
      <c r="AA2025" t="s">
        <v>13682</v>
      </c>
      <c r="AB2025" s="121">
        <v>4</v>
      </c>
    </row>
    <row r="2026" spans="1:28" ht="20.25">
      <c r="A2026">
        <v>58</v>
      </c>
      <c r="B2026" t="s">
        <v>67</v>
      </c>
      <c r="C2026" t="s">
        <v>68</v>
      </c>
      <c r="D2026" t="str">
        <f t="shared" si="62"/>
        <v>Sexcoin SXC</v>
      </c>
      <c r="E2026" s="3" t="s">
        <v>8882</v>
      </c>
      <c r="F2026" s="3" t="s">
        <v>8882</v>
      </c>
      <c r="G2026" s="3" t="s">
        <v>8883</v>
      </c>
      <c r="H2026" s="4">
        <v>2296</v>
      </c>
      <c r="I2026" s="4">
        <v>0</v>
      </c>
      <c r="J2026" s="6">
        <v>43327</v>
      </c>
      <c r="K2026" s="7">
        <v>2.9532804619520898E-3</v>
      </c>
      <c r="L2026" s="7">
        <v>1228</v>
      </c>
      <c r="M2026" s="7">
        <v>377511.73534624663</v>
      </c>
      <c r="N2026" s="9">
        <v>43655</v>
      </c>
      <c r="O2026" s="10">
        <v>1.51876265978E-2</v>
      </c>
      <c r="P2026" s="10">
        <v>2624</v>
      </c>
      <c r="Q2026" s="10">
        <v>0</v>
      </c>
      <c r="R2026" s="10">
        <v>5.1426292874876927</v>
      </c>
      <c r="S2026" s="18">
        <v>5.1426292874876927</v>
      </c>
      <c r="T2026" s="13">
        <v>44188</v>
      </c>
      <c r="U2026" s="14">
        <v>6.9793401923999999E-4</v>
      </c>
      <c r="V2026" s="14">
        <v>2603</v>
      </c>
      <c r="W2026" s="14">
        <v>0</v>
      </c>
      <c r="X2026" s="14">
        <v>95.404587973336803</v>
      </c>
      <c r="Y2026" s="19">
        <f t="shared" si="63"/>
        <v>-0.95404587973336807</v>
      </c>
      <c r="Z2026" s="19">
        <v>-0.95399999999999996</v>
      </c>
      <c r="AA2026" t="s">
        <v>13683</v>
      </c>
      <c r="AB2026" s="121">
        <v>4</v>
      </c>
    </row>
    <row r="2027" spans="1:28" ht="20.25">
      <c r="A2027">
        <v>5099</v>
      </c>
      <c r="B2027" t="s">
        <v>5310</v>
      </c>
      <c r="C2027" t="s">
        <v>5311</v>
      </c>
      <c r="D2027" t="str">
        <f t="shared" si="62"/>
        <v>Hanacoin HANA</v>
      </c>
      <c r="E2027" s="3" t="s">
        <v>8889</v>
      </c>
      <c r="F2027" s="3" t="s">
        <v>8883</v>
      </c>
      <c r="G2027" s="3" t="s">
        <v>8883</v>
      </c>
      <c r="H2027" s="4">
        <v>2297</v>
      </c>
      <c r="I2027" s="4">
        <v>0</v>
      </c>
      <c r="J2027" s="6">
        <v>44150</v>
      </c>
      <c r="K2027" s="7">
        <v>1.6607627074E-4</v>
      </c>
      <c r="L2027" s="7">
        <v>3277</v>
      </c>
      <c r="M2027" s="7">
        <v>0</v>
      </c>
      <c r="N2027" s="9">
        <v>44341</v>
      </c>
      <c r="O2027" s="10">
        <v>1.113693767059E-2</v>
      </c>
      <c r="P2027" s="10">
        <v>3376</v>
      </c>
      <c r="Q2027" s="10">
        <v>0</v>
      </c>
      <c r="R2027" s="10">
        <v>67.05917480544457</v>
      </c>
      <c r="S2027" s="18">
        <v>67.05917480544457</v>
      </c>
      <c r="T2027" s="13">
        <v>44583</v>
      </c>
      <c r="U2027" s="14">
        <v>3.503025176759585E-4</v>
      </c>
      <c r="V2027" s="14">
        <v>2963</v>
      </c>
      <c r="W2027" s="14">
        <v>0</v>
      </c>
      <c r="X2027" s="14">
        <v>96.854588505051765</v>
      </c>
      <c r="Y2027" s="19">
        <f t="shared" si="63"/>
        <v>-0.96854588505051764</v>
      </c>
      <c r="Z2027" s="19">
        <v>-0.96850000000000003</v>
      </c>
      <c r="AA2027" t="s">
        <v>13684</v>
      </c>
      <c r="AB2027" s="121">
        <v>4</v>
      </c>
    </row>
    <row r="2028" spans="1:28" ht="20.25">
      <c r="A2028">
        <v>5115</v>
      </c>
      <c r="B2028" t="s">
        <v>5328</v>
      </c>
      <c r="C2028" t="s">
        <v>5329</v>
      </c>
      <c r="D2028" t="str">
        <f t="shared" si="62"/>
        <v>TerraKRW KRT</v>
      </c>
      <c r="E2028" s="3" t="s">
        <v>8887</v>
      </c>
      <c r="F2028" s="3" t="s">
        <v>8883</v>
      </c>
      <c r="G2028" s="3" t="s">
        <v>8883</v>
      </c>
      <c r="H2028" s="4">
        <v>2298</v>
      </c>
      <c r="I2028" s="4">
        <v>0</v>
      </c>
      <c r="J2028" s="6">
        <v>43909</v>
      </c>
      <c r="K2028" s="7">
        <v>7.6815217294300001E-4</v>
      </c>
      <c r="L2028" s="7">
        <v>2261</v>
      </c>
      <c r="M2028" s="7">
        <v>0</v>
      </c>
      <c r="N2028" s="9">
        <v>44199</v>
      </c>
      <c r="O2028" s="10">
        <v>3.2158400000000002E-3</v>
      </c>
      <c r="P2028" s="10">
        <v>707</v>
      </c>
      <c r="Q2028" s="10">
        <v>64527653.656849012</v>
      </c>
      <c r="R2028" s="10">
        <v>4.186462153298665</v>
      </c>
      <c r="S2028" s="18">
        <v>4.186462153298665</v>
      </c>
      <c r="T2028" s="13">
        <v>44510</v>
      </c>
      <c r="U2028" s="16">
        <v>7.1994420000584999E-5</v>
      </c>
      <c r="V2028" s="14">
        <v>412</v>
      </c>
      <c r="W2028" s="16">
        <v>33920173.299999997</v>
      </c>
      <c r="X2028" s="16">
        <v>97.761256157004553</v>
      </c>
      <c r="Y2028" s="19">
        <f t="shared" si="63"/>
        <v>-0.9776125615700455</v>
      </c>
      <c r="Z2028" s="19">
        <v>-0.97760000000000002</v>
      </c>
      <c r="AA2028" t="s">
        <v>13685</v>
      </c>
      <c r="AB2028" s="121">
        <v>4</v>
      </c>
    </row>
    <row r="2029" spans="1:28" ht="20.25">
      <c r="A2029">
        <v>4495</v>
      </c>
      <c r="B2029" t="s">
        <v>4837</v>
      </c>
      <c r="C2029" t="s">
        <v>4837</v>
      </c>
      <c r="D2029" t="str">
        <f t="shared" si="62"/>
        <v>VENA VENA</v>
      </c>
      <c r="E2029" s="3" t="s">
        <v>8887</v>
      </c>
      <c r="F2029" s="3" t="s">
        <v>8883</v>
      </c>
      <c r="G2029" s="3" t="s">
        <v>8883</v>
      </c>
      <c r="H2029" s="4">
        <v>2299</v>
      </c>
      <c r="I2029" s="4">
        <v>0</v>
      </c>
      <c r="J2029" s="6">
        <v>43982</v>
      </c>
      <c r="K2029" s="7">
        <v>1.7058882514099999E-4</v>
      </c>
      <c r="L2029" s="7">
        <v>3172</v>
      </c>
      <c r="M2029" s="7">
        <v>0</v>
      </c>
      <c r="N2029" s="9">
        <v>44294</v>
      </c>
      <c r="O2029" s="10">
        <v>1.1288869999999999E-2</v>
      </c>
      <c r="P2029" s="10">
        <v>3238</v>
      </c>
      <c r="Q2029" s="10">
        <v>0</v>
      </c>
      <c r="R2029" s="10">
        <v>66.175905664800709</v>
      </c>
      <c r="S2029" s="18">
        <v>66.175905664800709</v>
      </c>
      <c r="T2029" s="13">
        <v>44585</v>
      </c>
      <c r="U2029" s="14">
        <v>3.0822304242379201E-4</v>
      </c>
      <c r="V2029" s="14">
        <v>2858</v>
      </c>
      <c r="W2029" s="14">
        <v>0</v>
      </c>
      <c r="X2029" s="14">
        <v>97.269673205344816</v>
      </c>
      <c r="Y2029" s="19">
        <f t="shared" si="63"/>
        <v>-0.9726967320534482</v>
      </c>
      <c r="Z2029" s="19">
        <v>-0.97270000000000001</v>
      </c>
      <c r="AA2029" t="s">
        <v>13686</v>
      </c>
      <c r="AB2029" s="121">
        <v>4</v>
      </c>
    </row>
    <row r="2030" spans="1:28" ht="20.25">
      <c r="A2030">
        <v>3277</v>
      </c>
      <c r="B2030" t="s">
        <v>3304</v>
      </c>
      <c r="C2030" t="s">
        <v>3305</v>
      </c>
      <c r="D2030" t="str">
        <f t="shared" si="62"/>
        <v>vSportCoin VSC</v>
      </c>
      <c r="E2030" s="3" t="s">
        <v>8887</v>
      </c>
      <c r="F2030" s="3" t="s">
        <v>8883</v>
      </c>
      <c r="G2030" s="3" t="s">
        <v>8883</v>
      </c>
      <c r="H2030" s="4">
        <v>2300</v>
      </c>
      <c r="I2030" s="4">
        <v>0</v>
      </c>
      <c r="J2030" s="6">
        <v>43556</v>
      </c>
      <c r="K2030" s="7">
        <v>3.8417424482300002E-4</v>
      </c>
      <c r="L2030" s="7">
        <v>3041</v>
      </c>
      <c r="M2030" s="7">
        <v>0</v>
      </c>
      <c r="N2030" s="9">
        <v>44205</v>
      </c>
      <c r="O2030" s="10">
        <v>5.1765694596900003E-3</v>
      </c>
      <c r="P2030" s="10">
        <v>2932</v>
      </c>
      <c r="Q2030" s="10">
        <v>0</v>
      </c>
      <c r="R2030" s="10">
        <v>13.47453539493516</v>
      </c>
      <c r="S2030" s="18">
        <v>13.47453539493516</v>
      </c>
      <c r="T2030" s="13">
        <v>44208</v>
      </c>
      <c r="U2030" s="14">
        <v>4.2099189315500003E-3</v>
      </c>
      <c r="V2030" s="14">
        <v>2727</v>
      </c>
      <c r="W2030" s="14">
        <v>0</v>
      </c>
      <c r="X2030" s="14">
        <v>18.673573988861111</v>
      </c>
      <c r="Y2030" s="19">
        <f t="shared" si="63"/>
        <v>-0.18673573988861111</v>
      </c>
      <c r="Z2030" s="19">
        <v>-0.1867</v>
      </c>
      <c r="AA2030" t="s">
        <v>13687</v>
      </c>
      <c r="AB2030" s="121">
        <v>4</v>
      </c>
    </row>
    <row r="2031" spans="1:28" ht="20.25">
      <c r="A2031">
        <v>5276</v>
      </c>
      <c r="B2031" t="s">
        <v>5482</v>
      </c>
      <c r="C2031" t="s">
        <v>5483</v>
      </c>
      <c r="D2031" t="str">
        <f t="shared" si="62"/>
        <v>Asac Coin ASAC</v>
      </c>
      <c r="E2031" s="3" t="s">
        <v>8887</v>
      </c>
      <c r="F2031" s="3" t="s">
        <v>8883</v>
      </c>
      <c r="G2031" s="3" t="s">
        <v>8883</v>
      </c>
      <c r="H2031" s="4">
        <v>2301</v>
      </c>
      <c r="I2031" s="4">
        <v>0</v>
      </c>
      <c r="J2031" s="6">
        <v>44217</v>
      </c>
      <c r="K2031" s="7">
        <v>1.0123939669000001E-4</v>
      </c>
      <c r="L2031" s="7">
        <v>3326</v>
      </c>
      <c r="M2031" s="7">
        <v>0</v>
      </c>
      <c r="N2031" s="9">
        <v>44327</v>
      </c>
      <c r="O2031" s="10">
        <v>1.36866595827E-2</v>
      </c>
      <c r="P2031" s="10">
        <v>3436</v>
      </c>
      <c r="Q2031" s="10">
        <v>0</v>
      </c>
      <c r="R2031" s="10">
        <v>135.19104252082039</v>
      </c>
      <c r="S2031" s="18">
        <v>135.19104252082039</v>
      </c>
      <c r="T2031" s="13">
        <v>44397</v>
      </c>
      <c r="U2031" s="14">
        <v>3.03999769285E-3</v>
      </c>
      <c r="V2031" s="14">
        <v>3012</v>
      </c>
      <c r="W2031" s="14">
        <v>0</v>
      </c>
      <c r="X2031" s="14">
        <v>77.788607406495515</v>
      </c>
      <c r="Y2031" s="19">
        <f t="shared" si="63"/>
        <v>-0.77788607406495514</v>
      </c>
      <c r="Z2031" s="19">
        <v>-0.77790000000000004</v>
      </c>
      <c r="AA2031" t="s">
        <v>13688</v>
      </c>
      <c r="AB2031" s="121">
        <v>4</v>
      </c>
    </row>
    <row r="2032" spans="1:28" ht="20.25">
      <c r="A2032">
        <v>2994</v>
      </c>
      <c r="B2032" t="s">
        <v>2853</v>
      </c>
      <c r="C2032" t="s">
        <v>2854</v>
      </c>
      <c r="D2032" t="str">
        <f t="shared" si="62"/>
        <v>Bitcoin File BIFI</v>
      </c>
      <c r="E2032" s="3" t="s">
        <v>8887</v>
      </c>
      <c r="F2032" s="3" t="s">
        <v>8883</v>
      </c>
      <c r="G2032" s="3" t="s">
        <v>8883</v>
      </c>
      <c r="H2032" s="4">
        <v>2302</v>
      </c>
      <c r="I2032" s="4">
        <v>0</v>
      </c>
      <c r="J2032" s="6">
        <v>43320</v>
      </c>
      <c r="K2032" s="7">
        <v>6.4709549769759204E-3</v>
      </c>
      <c r="L2032" s="7">
        <v>3013</v>
      </c>
      <c r="M2032" s="7">
        <v>0</v>
      </c>
      <c r="N2032" s="9">
        <v>43331</v>
      </c>
      <c r="O2032" s="10">
        <v>1.52564449235797E-2</v>
      </c>
      <c r="P2032" s="10">
        <v>2833</v>
      </c>
      <c r="Q2032" s="10">
        <v>0</v>
      </c>
      <c r="R2032" s="10">
        <v>2.3576805862292538</v>
      </c>
      <c r="S2032" s="18">
        <v>2.3576805862292538</v>
      </c>
      <c r="T2032" s="13">
        <v>43938</v>
      </c>
      <c r="U2032" s="14">
        <v>4.1360584452200002E-4</v>
      </c>
      <c r="V2032" s="14">
        <v>2699</v>
      </c>
      <c r="W2032" s="14">
        <v>0</v>
      </c>
      <c r="X2032" s="14">
        <v>97.288976254994054</v>
      </c>
      <c r="Y2032" s="19">
        <f t="shared" si="63"/>
        <v>-0.97288976254994053</v>
      </c>
      <c r="Z2032" s="19">
        <v>-0.97289999999999999</v>
      </c>
      <c r="AA2032" t="s">
        <v>13689</v>
      </c>
      <c r="AB2032" s="121">
        <v>4</v>
      </c>
    </row>
    <row r="2033" spans="1:28" ht="20.25">
      <c r="A2033">
        <v>5272</v>
      </c>
      <c r="B2033" t="s">
        <v>5477</v>
      </c>
      <c r="C2033" t="s">
        <v>5478</v>
      </c>
      <c r="D2033" t="str">
        <f t="shared" si="62"/>
        <v>Okschain OKS</v>
      </c>
      <c r="E2033" s="3" t="s">
        <v>8898</v>
      </c>
      <c r="F2033" s="3" t="s">
        <v>8883</v>
      </c>
      <c r="G2033" s="3" t="s">
        <v>8883</v>
      </c>
      <c r="H2033" s="4">
        <v>2303</v>
      </c>
      <c r="I2033" s="4">
        <v>0</v>
      </c>
      <c r="J2033" s="6">
        <v>43902</v>
      </c>
      <c r="K2033" s="7">
        <v>5.3041369846099995E-4</v>
      </c>
      <c r="L2033" s="7">
        <v>2808</v>
      </c>
      <c r="M2033" s="7">
        <v>0</v>
      </c>
      <c r="N2033" s="9">
        <v>43937</v>
      </c>
      <c r="O2033" s="10">
        <v>2.53903422204E-2</v>
      </c>
      <c r="P2033" s="10">
        <v>948</v>
      </c>
      <c r="Q2033" s="10">
        <v>28826417.233086731</v>
      </c>
      <c r="R2033" s="10">
        <v>47.868941345350443</v>
      </c>
      <c r="S2033" s="18">
        <v>47.868941345350443</v>
      </c>
      <c r="T2033" s="13">
        <v>44427</v>
      </c>
      <c r="U2033" s="16">
        <v>1.209640182E-5</v>
      </c>
      <c r="V2033" s="14">
        <v>2156</v>
      </c>
      <c r="W2033" s="16">
        <v>13733.407878300601</v>
      </c>
      <c r="X2033" s="16">
        <v>99.952358256084153</v>
      </c>
      <c r="Y2033" s="19">
        <f t="shared" si="63"/>
        <v>-0.99952358256084151</v>
      </c>
      <c r="Z2033" s="19">
        <v>-0.99950000000000006</v>
      </c>
      <c r="AA2033" t="s">
        <v>13690</v>
      </c>
      <c r="AB2033" s="121">
        <v>4</v>
      </c>
    </row>
    <row r="2034" spans="1:28" ht="20.25">
      <c r="A2034">
        <v>3310</v>
      </c>
      <c r="B2034" t="s">
        <v>3363</v>
      </c>
      <c r="C2034" t="s">
        <v>3364</v>
      </c>
      <c r="D2034" t="str">
        <f t="shared" si="62"/>
        <v>ALLCOIN ALC</v>
      </c>
      <c r="E2034" s="3" t="s">
        <v>3686</v>
      </c>
      <c r="F2034" s="3" t="s">
        <v>8883</v>
      </c>
      <c r="G2034" s="3" t="s">
        <v>8883</v>
      </c>
      <c r="H2034" s="4">
        <v>2304</v>
      </c>
      <c r="I2034" s="4">
        <v>0</v>
      </c>
      <c r="J2034" s="6">
        <v>43409</v>
      </c>
      <c r="K2034" s="7">
        <v>1.1097239427E-2</v>
      </c>
      <c r="L2034" s="7">
        <v>3048</v>
      </c>
      <c r="M2034" s="7">
        <v>0</v>
      </c>
      <c r="N2034" s="9">
        <v>43415</v>
      </c>
      <c r="O2034" s="10">
        <v>1.9912536480399999E-2</v>
      </c>
      <c r="P2034" s="10">
        <v>2950</v>
      </c>
      <c r="Q2034" s="10">
        <v>0</v>
      </c>
      <c r="R2034" s="10">
        <v>1.7943684653637419</v>
      </c>
      <c r="S2034" s="18">
        <v>1.7943684653637419</v>
      </c>
      <c r="T2034" s="13">
        <v>43903</v>
      </c>
      <c r="U2034" s="14">
        <v>7.4555824432500002E-4</v>
      </c>
      <c r="V2034" s="14">
        <v>2734</v>
      </c>
      <c r="W2034" s="14">
        <v>0</v>
      </c>
      <c r="X2034" s="14">
        <v>96.255834885430801</v>
      </c>
      <c r="Y2034" s="19">
        <f t="shared" si="63"/>
        <v>-0.96255834885430802</v>
      </c>
      <c r="Z2034" s="19">
        <v>-0.96260000000000001</v>
      </c>
      <c r="AA2034" t="s">
        <v>13691</v>
      </c>
      <c r="AB2034" s="121">
        <v>4</v>
      </c>
    </row>
    <row r="2035" spans="1:28" ht="20.25">
      <c r="A2035">
        <v>3697</v>
      </c>
      <c r="B2035" t="s">
        <v>3903</v>
      </c>
      <c r="C2035" t="s">
        <v>3904</v>
      </c>
      <c r="D2035" t="str">
        <f t="shared" si="62"/>
        <v>Gamblica GMBC</v>
      </c>
      <c r="E2035" s="3" t="s">
        <v>8889</v>
      </c>
      <c r="F2035" s="3" t="s">
        <v>8883</v>
      </c>
      <c r="G2035" s="3" t="s">
        <v>8883</v>
      </c>
      <c r="H2035" s="4">
        <v>2305</v>
      </c>
      <c r="I2035" s="4">
        <v>0</v>
      </c>
      <c r="J2035" s="6">
        <v>43495</v>
      </c>
      <c r="K2035" s="7">
        <v>6.2161983633300005E-4</v>
      </c>
      <c r="L2035" s="7">
        <v>3069</v>
      </c>
      <c r="M2035" s="7">
        <v>0</v>
      </c>
      <c r="N2035" s="9">
        <v>43509</v>
      </c>
      <c r="O2035" s="10">
        <v>2.0776440999300001E-3</v>
      </c>
      <c r="P2035" s="10">
        <v>3037</v>
      </c>
      <c r="Q2035" s="10">
        <v>0</v>
      </c>
      <c r="R2035" s="10">
        <v>3.342306629380166</v>
      </c>
      <c r="S2035" s="18">
        <v>3.342306629380166</v>
      </c>
      <c r="T2035" s="13">
        <v>43903</v>
      </c>
      <c r="U2035" s="14">
        <v>7.2545401276000003E-4</v>
      </c>
      <c r="V2035" s="14">
        <v>2755</v>
      </c>
      <c r="W2035" s="14">
        <v>0</v>
      </c>
      <c r="X2035" s="14">
        <v>65.082854528143585</v>
      </c>
      <c r="Y2035" s="19">
        <f t="shared" si="63"/>
        <v>-0.65082854528143586</v>
      </c>
      <c r="Z2035" s="19">
        <v>-0.65080000000000005</v>
      </c>
      <c r="AA2035" t="s">
        <v>13692</v>
      </c>
      <c r="AB2035" s="121">
        <v>4</v>
      </c>
    </row>
    <row r="2036" spans="1:28" ht="20.25">
      <c r="A2036">
        <v>2713</v>
      </c>
      <c r="B2036" t="s">
        <v>2016</v>
      </c>
      <c r="C2036" t="s">
        <v>2016</v>
      </c>
      <c r="D2036" t="str">
        <f t="shared" si="62"/>
        <v>KEY KEY</v>
      </c>
      <c r="E2036" s="3" t="s">
        <v>8887</v>
      </c>
      <c r="F2036" s="3" t="s">
        <v>8883</v>
      </c>
      <c r="G2036" s="3" t="s">
        <v>8883</v>
      </c>
      <c r="H2036" s="4">
        <v>2306</v>
      </c>
      <c r="I2036" s="4">
        <v>0</v>
      </c>
      <c r="J2036" s="6">
        <v>43493</v>
      </c>
      <c r="K2036" s="7">
        <v>7.3458634513400001E-4</v>
      </c>
      <c r="L2036" s="7">
        <v>2996</v>
      </c>
      <c r="M2036" s="7">
        <v>0</v>
      </c>
      <c r="N2036" s="9">
        <v>43606</v>
      </c>
      <c r="O2036" s="10">
        <v>2.6915515764399999E-2</v>
      </c>
      <c r="P2036" s="10">
        <v>2796</v>
      </c>
      <c r="Q2036" s="10">
        <v>0</v>
      </c>
      <c r="R2036" s="10">
        <v>36.640370383539043</v>
      </c>
      <c r="S2036" s="18">
        <v>36.640370383539043</v>
      </c>
      <c r="T2036" s="13">
        <v>44642</v>
      </c>
      <c r="U2036" s="14">
        <v>1.13414865441216E-4</v>
      </c>
      <c r="V2036" s="14">
        <v>2682</v>
      </c>
      <c r="W2036" s="14">
        <v>0</v>
      </c>
      <c r="X2036" s="14">
        <v>99.578626445675539</v>
      </c>
      <c r="Y2036" s="19">
        <f t="shared" si="63"/>
        <v>-0.99578626445675544</v>
      </c>
      <c r="Z2036" s="19">
        <v>-0.99580000000000002</v>
      </c>
      <c r="AA2036" t="s">
        <v>13693</v>
      </c>
      <c r="AB2036" s="121">
        <v>4</v>
      </c>
    </row>
    <row r="2037" spans="1:28" ht="20.25">
      <c r="A2037">
        <v>3991</v>
      </c>
      <c r="B2037" t="s">
        <v>4372</v>
      </c>
      <c r="C2037" t="s">
        <v>4373</v>
      </c>
      <c r="D2037" t="str">
        <f t="shared" si="62"/>
        <v>Alphacon ALP</v>
      </c>
      <c r="E2037" s="3" t="s">
        <v>1772</v>
      </c>
      <c r="F2037" s="3" t="s">
        <v>8883</v>
      </c>
      <c r="G2037" s="3" t="s">
        <v>8883</v>
      </c>
      <c r="H2037" s="4">
        <v>2307</v>
      </c>
      <c r="I2037" s="4">
        <v>0</v>
      </c>
      <c r="J2037" s="6">
        <v>43694</v>
      </c>
      <c r="K2037" s="7">
        <v>5.3235539711300002E-3</v>
      </c>
      <c r="L2037" s="7">
        <v>3099</v>
      </c>
      <c r="M2037" s="7">
        <v>0</v>
      </c>
      <c r="N2037" s="9">
        <v>43713</v>
      </c>
      <c r="O2037" s="10">
        <v>1.2882167351600001E-2</v>
      </c>
      <c r="P2037" s="10">
        <v>3125</v>
      </c>
      <c r="Q2037" s="10">
        <v>0</v>
      </c>
      <c r="R2037" s="10">
        <v>2.419843477019465</v>
      </c>
      <c r="S2037" s="18">
        <v>2.419843477019465</v>
      </c>
      <c r="T2037" s="13">
        <v>43981</v>
      </c>
      <c r="U2037" s="14">
        <v>2.6794630786299998E-4</v>
      </c>
      <c r="V2037" s="14">
        <v>2785</v>
      </c>
      <c r="W2037" s="14">
        <v>0</v>
      </c>
      <c r="X2037" s="14">
        <v>97.920021526271199</v>
      </c>
      <c r="Y2037" s="19">
        <f t="shared" si="63"/>
        <v>-0.97920021526271195</v>
      </c>
      <c r="Z2037" s="19">
        <v>-0.97919999999999996</v>
      </c>
      <c r="AA2037" t="s">
        <v>13694</v>
      </c>
      <c r="AB2037" s="121">
        <v>4</v>
      </c>
    </row>
    <row r="2038" spans="1:28" ht="20.25">
      <c r="A2038">
        <v>2329</v>
      </c>
      <c r="B2038" t="s">
        <v>1918</v>
      </c>
      <c r="C2038" t="s">
        <v>1919</v>
      </c>
      <c r="D2038" t="str">
        <f t="shared" si="62"/>
        <v>Hyper Pay HPY</v>
      </c>
      <c r="E2038" s="3" t="s">
        <v>8887</v>
      </c>
      <c r="F2038" s="3" t="s">
        <v>8883</v>
      </c>
      <c r="G2038" s="3" t="s">
        <v>8883</v>
      </c>
      <c r="H2038" s="4">
        <v>2309</v>
      </c>
      <c r="I2038" s="4">
        <v>0</v>
      </c>
      <c r="J2038" s="6">
        <v>43322</v>
      </c>
      <c r="K2038" s="7">
        <v>2.8253699999999998E-3</v>
      </c>
      <c r="L2038" s="7">
        <v>2976</v>
      </c>
      <c r="M2038" s="7">
        <v>0</v>
      </c>
      <c r="N2038" s="9">
        <v>43346</v>
      </c>
      <c r="O2038" s="10">
        <v>7.8431400000000002E-3</v>
      </c>
      <c r="P2038" s="10">
        <v>2755</v>
      </c>
      <c r="Q2038" s="10">
        <v>0</v>
      </c>
      <c r="R2038" s="10">
        <v>2.7759691651004998</v>
      </c>
      <c r="S2038" s="18">
        <v>2.7759691651004998</v>
      </c>
      <c r="T2038" s="13">
        <v>44230</v>
      </c>
      <c r="U2038" s="14">
        <v>2.9483999999999999E-4</v>
      </c>
      <c r="V2038" s="14">
        <v>2662</v>
      </c>
      <c r="W2038" s="14">
        <v>0</v>
      </c>
      <c r="X2038" s="14">
        <v>96.240791315723044</v>
      </c>
      <c r="Y2038" s="19">
        <f t="shared" si="63"/>
        <v>-0.9624079131572304</v>
      </c>
      <c r="Z2038" s="19">
        <v>-0.96240000000000003</v>
      </c>
      <c r="AA2038" t="s">
        <v>13695</v>
      </c>
      <c r="AB2038" s="121">
        <v>4</v>
      </c>
    </row>
    <row r="2039" spans="1:28" ht="20.25">
      <c r="A2039">
        <v>2712</v>
      </c>
      <c r="B2039" t="s">
        <v>2501</v>
      </c>
      <c r="C2039" t="s">
        <v>2502</v>
      </c>
      <c r="D2039" t="str">
        <f t="shared" si="62"/>
        <v>MyToken MT</v>
      </c>
      <c r="E2039" s="3" t="s">
        <v>8887</v>
      </c>
      <c r="F2039" s="3" t="s">
        <v>8883</v>
      </c>
      <c r="G2039" s="3" t="s">
        <v>8883</v>
      </c>
      <c r="H2039" s="4">
        <v>2310</v>
      </c>
      <c r="I2039" s="4">
        <v>0</v>
      </c>
      <c r="J2039" s="6">
        <v>43441</v>
      </c>
      <c r="K2039" s="7">
        <v>9.3373896497200002E-4</v>
      </c>
      <c r="L2039" s="7">
        <v>2995</v>
      </c>
      <c r="M2039" s="7">
        <v>0</v>
      </c>
      <c r="N2039" s="9">
        <v>43556</v>
      </c>
      <c r="O2039" s="10">
        <v>1.48428541573E-2</v>
      </c>
      <c r="P2039" s="10">
        <v>2795</v>
      </c>
      <c r="Q2039" s="10">
        <v>0</v>
      </c>
      <c r="R2039" s="10">
        <v>15.896149474435919</v>
      </c>
      <c r="S2039" s="18">
        <v>15.896149474435919</v>
      </c>
      <c r="T2039" s="13">
        <v>44586</v>
      </c>
      <c r="U2039" s="16">
        <v>5.3596795923003001E-5</v>
      </c>
      <c r="V2039" s="14">
        <v>2681</v>
      </c>
      <c r="W2039" s="16">
        <v>0</v>
      </c>
      <c r="X2039" s="16">
        <v>99.638905055894227</v>
      </c>
      <c r="Y2039" s="19">
        <f t="shared" si="63"/>
        <v>-0.99638905055894222</v>
      </c>
      <c r="Z2039" s="19">
        <v>-0.99639999999999995</v>
      </c>
      <c r="AA2039" t="s">
        <v>13696</v>
      </c>
      <c r="AB2039" s="121">
        <v>4</v>
      </c>
    </row>
    <row r="2040" spans="1:28" ht="20.25">
      <c r="A2040">
        <v>2987</v>
      </c>
      <c r="B2040" t="s">
        <v>2840</v>
      </c>
      <c r="C2040" t="s">
        <v>2841</v>
      </c>
      <c r="D2040" t="str">
        <f t="shared" si="62"/>
        <v>ThingsOperatingSystem TOS</v>
      </c>
      <c r="E2040" s="3" t="s">
        <v>8887</v>
      </c>
      <c r="F2040" s="3" t="s">
        <v>8883</v>
      </c>
      <c r="G2040" s="3" t="s">
        <v>8883</v>
      </c>
      <c r="H2040" s="4">
        <v>2311</v>
      </c>
      <c r="I2040" s="4">
        <v>0</v>
      </c>
      <c r="J2040" s="6">
        <v>43320</v>
      </c>
      <c r="K2040" s="7">
        <v>3.9940088987350499E-2</v>
      </c>
      <c r="L2040" s="7">
        <v>3012</v>
      </c>
      <c r="M2040" s="7">
        <v>0</v>
      </c>
      <c r="N2040" s="9">
        <v>43321</v>
      </c>
      <c r="O2040" s="10">
        <v>4.7805264592170701E-2</v>
      </c>
      <c r="P2040" s="10">
        <v>2832</v>
      </c>
      <c r="Q2040" s="10">
        <v>0</v>
      </c>
      <c r="R2040" s="10">
        <v>1.1969243385339281</v>
      </c>
      <c r="S2040" s="18">
        <v>1.1969243385339281</v>
      </c>
      <c r="T2040" s="13">
        <v>44594</v>
      </c>
      <c r="U2040" s="16">
        <v>4.789106847285627E-5</v>
      </c>
      <c r="V2040" s="14">
        <v>2698</v>
      </c>
      <c r="W2040" s="16">
        <v>0</v>
      </c>
      <c r="X2040" s="16">
        <v>99.899820513741716</v>
      </c>
      <c r="Y2040" s="19">
        <f t="shared" si="63"/>
        <v>-0.99899820513741711</v>
      </c>
      <c r="Z2040" s="19">
        <v>-0.999</v>
      </c>
      <c r="AA2040" t="s">
        <v>13697</v>
      </c>
      <c r="AB2040" s="121">
        <v>4</v>
      </c>
    </row>
    <row r="2041" spans="1:28" ht="20.25">
      <c r="A2041">
        <v>3937</v>
      </c>
      <c r="B2041" t="s">
        <v>4290</v>
      </c>
      <c r="C2041" t="s">
        <v>4291</v>
      </c>
      <c r="D2041" t="str">
        <f t="shared" si="62"/>
        <v>NNB Token NNB</v>
      </c>
      <c r="E2041" s="3" t="s">
        <v>8887</v>
      </c>
      <c r="F2041" s="3" t="s">
        <v>8883</v>
      </c>
      <c r="G2041" s="3" t="s">
        <v>8883</v>
      </c>
      <c r="H2041" s="4">
        <v>2312</v>
      </c>
      <c r="I2041" s="4">
        <v>0</v>
      </c>
      <c r="J2041" s="6">
        <v>43603</v>
      </c>
      <c r="K2041" s="7">
        <v>1.6472934398399999E-3</v>
      </c>
      <c r="L2041" s="7">
        <v>3093</v>
      </c>
      <c r="M2041" s="7">
        <v>0</v>
      </c>
      <c r="N2041" s="9">
        <v>43612</v>
      </c>
      <c r="O2041" s="10">
        <v>4.7101669924200004E-3</v>
      </c>
      <c r="P2041" s="10">
        <v>3105</v>
      </c>
      <c r="Q2041" s="10">
        <v>0</v>
      </c>
      <c r="R2041" s="10">
        <v>2.859336945382053</v>
      </c>
      <c r="S2041" s="18">
        <v>2.859336945382053</v>
      </c>
      <c r="T2041" s="13">
        <v>44670</v>
      </c>
      <c r="U2041" s="16">
        <v>1.300445891194722E-5</v>
      </c>
      <c r="V2041" s="14">
        <v>2779</v>
      </c>
      <c r="W2041" s="16">
        <v>0</v>
      </c>
      <c r="X2041" s="16">
        <v>99.723906627241135</v>
      </c>
      <c r="Y2041" s="19">
        <f t="shared" si="63"/>
        <v>-0.99723906627241132</v>
      </c>
      <c r="Z2041" s="19">
        <v>-0.99719999999999998</v>
      </c>
      <c r="AA2041" t="s">
        <v>13698</v>
      </c>
      <c r="AB2041" s="121">
        <v>4</v>
      </c>
    </row>
    <row r="2042" spans="1:28" ht="20.25">
      <c r="A2042">
        <v>2670</v>
      </c>
      <c r="B2042" t="s">
        <v>2435</v>
      </c>
      <c r="C2042" t="s">
        <v>46</v>
      </c>
      <c r="D2042" t="str">
        <f t="shared" si="62"/>
        <v>Pixie Coin PXC</v>
      </c>
      <c r="E2042" s="3" t="s">
        <v>8887</v>
      </c>
      <c r="F2042" s="3" t="s">
        <v>8883</v>
      </c>
      <c r="G2042" s="3" t="s">
        <v>8883</v>
      </c>
      <c r="H2042" s="4">
        <v>2313</v>
      </c>
      <c r="I2042" s="4">
        <v>0</v>
      </c>
      <c r="J2042" s="6">
        <v>43490</v>
      </c>
      <c r="K2042" s="7">
        <v>2.4230908436999999E-4</v>
      </c>
      <c r="L2042" s="7">
        <v>2994</v>
      </c>
      <c r="M2042" s="7">
        <v>0</v>
      </c>
      <c r="N2042" s="9">
        <v>44314</v>
      </c>
      <c r="O2042" s="10">
        <v>4.5602082288100001E-3</v>
      </c>
      <c r="P2042" s="10">
        <v>2790</v>
      </c>
      <c r="Q2042" s="10">
        <v>0</v>
      </c>
      <c r="R2042" s="10">
        <v>18.81979885593837</v>
      </c>
      <c r="S2042" s="18">
        <v>18.81979885593837</v>
      </c>
      <c r="T2042" s="13">
        <v>44339</v>
      </c>
      <c r="U2042" s="14">
        <v>1.0590401543700001E-3</v>
      </c>
      <c r="V2042" s="14">
        <v>2680</v>
      </c>
      <c r="W2042" s="14">
        <v>0</v>
      </c>
      <c r="X2042" s="14">
        <v>76.776495694224906</v>
      </c>
      <c r="Y2042" s="19">
        <f t="shared" si="63"/>
        <v>-0.76776495694224911</v>
      </c>
      <c r="Z2042" s="19">
        <v>-0.76780000000000004</v>
      </c>
      <c r="AA2042" t="s">
        <v>13699</v>
      </c>
      <c r="AB2042" s="121">
        <v>4</v>
      </c>
    </row>
    <row r="2043" spans="1:28" ht="20.25">
      <c r="A2043">
        <v>5107</v>
      </c>
      <c r="B2043" t="s">
        <v>5318</v>
      </c>
      <c r="C2043" t="s">
        <v>5319</v>
      </c>
      <c r="D2043" t="str">
        <f t="shared" si="62"/>
        <v>BitKAM KAM</v>
      </c>
      <c r="E2043" s="3" t="s">
        <v>3686</v>
      </c>
      <c r="F2043" s="3" t="s">
        <v>8883</v>
      </c>
      <c r="G2043" s="3" t="s">
        <v>8883</v>
      </c>
      <c r="H2043" s="4">
        <v>2316</v>
      </c>
      <c r="I2043" s="4">
        <v>0</v>
      </c>
      <c r="J2043" s="6">
        <v>43843</v>
      </c>
      <c r="K2043" s="7">
        <v>8.1683750856000005E-4</v>
      </c>
      <c r="L2043" s="7">
        <v>3280</v>
      </c>
      <c r="M2043" s="7">
        <v>0</v>
      </c>
      <c r="N2043" s="9">
        <v>43864</v>
      </c>
      <c r="O2043" s="10">
        <v>5.02747464631E-3</v>
      </c>
      <c r="P2043" s="10">
        <v>3380</v>
      </c>
      <c r="Q2043" s="10">
        <v>0</v>
      </c>
      <c r="R2043" s="10">
        <v>6.1548038546527044</v>
      </c>
      <c r="S2043" s="18">
        <v>6.1548038546527044</v>
      </c>
      <c r="T2043" s="13">
        <v>44218</v>
      </c>
      <c r="U2043" s="16">
        <v>3.1569478429999999E-5</v>
      </c>
      <c r="V2043" s="14">
        <v>2966</v>
      </c>
      <c r="W2043" s="16">
        <v>0</v>
      </c>
      <c r="X2043" s="16">
        <v>99.372060912267941</v>
      </c>
      <c r="Y2043" s="19">
        <f t="shared" si="63"/>
        <v>-0.99372060912267945</v>
      </c>
      <c r="Z2043" s="19">
        <v>-0.99370000000000003</v>
      </c>
      <c r="AA2043" t="s">
        <v>13700</v>
      </c>
      <c r="AB2043" s="121">
        <v>4</v>
      </c>
    </row>
    <row r="2044" spans="1:28" ht="20.25">
      <c r="A2044">
        <v>3258</v>
      </c>
      <c r="B2044" t="s">
        <v>3273</v>
      </c>
      <c r="C2044" t="s">
        <v>3274</v>
      </c>
      <c r="D2044" t="str">
        <f t="shared" si="62"/>
        <v>BitUP Token BUT</v>
      </c>
      <c r="E2044" s="3" t="s">
        <v>8887</v>
      </c>
      <c r="F2044" s="3" t="s">
        <v>8883</v>
      </c>
      <c r="G2044" s="3" t="s">
        <v>8883</v>
      </c>
      <c r="H2044" s="4">
        <v>2320</v>
      </c>
      <c r="I2044" s="4">
        <v>0</v>
      </c>
      <c r="J2044" s="6">
        <v>43448</v>
      </c>
      <c r="K2044" s="7">
        <v>9.9493256166299998E-4</v>
      </c>
      <c r="L2044" s="7">
        <v>3038</v>
      </c>
      <c r="M2044" s="7">
        <v>0</v>
      </c>
      <c r="N2044" s="9">
        <v>43641</v>
      </c>
      <c r="O2044" s="10">
        <v>1.5596714546E-2</v>
      </c>
      <c r="P2044" s="10">
        <v>2924</v>
      </c>
      <c r="Q2044" s="10">
        <v>0</v>
      </c>
      <c r="R2044" s="10">
        <v>15.676152482064269</v>
      </c>
      <c r="S2044" s="18">
        <v>15.676152482064269</v>
      </c>
      <c r="T2044" s="13">
        <v>44638</v>
      </c>
      <c r="U2044" s="16">
        <v>4.3227308270792998E-5</v>
      </c>
      <c r="V2044" s="14">
        <v>2724</v>
      </c>
      <c r="W2044" s="16">
        <v>0</v>
      </c>
      <c r="X2044" s="16">
        <v>99.722843499229924</v>
      </c>
      <c r="Y2044" s="19">
        <f t="shared" si="63"/>
        <v>-0.9972284349922993</v>
      </c>
      <c r="Z2044" s="19">
        <v>-0.99719999999999998</v>
      </c>
      <c r="AA2044" t="s">
        <v>13701</v>
      </c>
      <c r="AB2044" s="121">
        <v>4</v>
      </c>
    </row>
    <row r="2045" spans="1:28" ht="20.25">
      <c r="A2045">
        <v>4176</v>
      </c>
      <c r="B2045" t="s">
        <v>4598</v>
      </c>
      <c r="C2045" t="s">
        <v>4599</v>
      </c>
      <c r="D2045" t="str">
        <f t="shared" si="62"/>
        <v>Dapp Token DAPPT</v>
      </c>
      <c r="E2045" s="3" t="s">
        <v>8887</v>
      </c>
      <c r="F2045" s="3" t="s">
        <v>8883</v>
      </c>
      <c r="G2045" s="3" t="s">
        <v>8883</v>
      </c>
      <c r="H2045" s="4">
        <v>2322</v>
      </c>
      <c r="I2045" s="4">
        <v>0</v>
      </c>
      <c r="J2045" s="6">
        <v>44135</v>
      </c>
      <c r="K2045" s="7">
        <v>2.5398E-4</v>
      </c>
      <c r="L2045" s="7">
        <v>3133</v>
      </c>
      <c r="M2045" s="7">
        <v>0</v>
      </c>
      <c r="N2045" s="9">
        <v>44271</v>
      </c>
      <c r="O2045" s="10">
        <v>1.6583259999999999E-2</v>
      </c>
      <c r="P2045" s="10">
        <v>3179</v>
      </c>
      <c r="Q2045" s="10">
        <v>0</v>
      </c>
      <c r="R2045" s="10">
        <v>65.293566422552956</v>
      </c>
      <c r="S2045" s="18">
        <v>65.293566422552956</v>
      </c>
      <c r="T2045" s="13">
        <v>44687</v>
      </c>
      <c r="U2045" s="14">
        <v>7.08368094047198E-4</v>
      </c>
      <c r="V2045" s="14">
        <v>2819</v>
      </c>
      <c r="W2045" s="14">
        <v>0</v>
      </c>
      <c r="X2045" s="14">
        <v>95.728414714313118</v>
      </c>
      <c r="Y2045" s="19">
        <f t="shared" si="63"/>
        <v>-0.95728414714313115</v>
      </c>
      <c r="Z2045" s="19">
        <v>-0.95730000000000004</v>
      </c>
      <c r="AA2045" t="s">
        <v>13702</v>
      </c>
      <c r="AB2045" s="121">
        <v>4</v>
      </c>
    </row>
    <row r="2046" spans="1:28" ht="20.25">
      <c r="A2046">
        <v>3880</v>
      </c>
      <c r="B2046" t="s">
        <v>4194</v>
      </c>
      <c r="C2046" t="s">
        <v>4195</v>
      </c>
      <c r="D2046" t="str">
        <f t="shared" si="62"/>
        <v>OceanEx Token OCE</v>
      </c>
      <c r="E2046" s="3" t="s">
        <v>3686</v>
      </c>
      <c r="F2046" s="3" t="s">
        <v>8883</v>
      </c>
      <c r="G2046" s="3" t="s">
        <v>8883</v>
      </c>
      <c r="H2046" s="4">
        <v>2323</v>
      </c>
      <c r="I2046" s="4">
        <v>0</v>
      </c>
      <c r="J2046" s="6">
        <v>43903</v>
      </c>
      <c r="K2046" s="7">
        <v>3.5140779509199998E-4</v>
      </c>
      <c r="L2046" s="7">
        <v>2537</v>
      </c>
      <c r="M2046" s="7">
        <v>0</v>
      </c>
      <c r="N2046" s="9">
        <v>44318</v>
      </c>
      <c r="O2046" s="10">
        <v>1.6384240000000001E-2</v>
      </c>
      <c r="P2046" s="10">
        <v>967</v>
      </c>
      <c r="Q2046" s="10">
        <v>26776288.870000001</v>
      </c>
      <c r="R2046" s="10">
        <v>46.624577567240763</v>
      </c>
      <c r="S2046" s="18">
        <v>46.624577567240763</v>
      </c>
      <c r="T2046" s="13">
        <v>44681</v>
      </c>
      <c r="U2046" s="14">
        <v>4.32565175559564E-4</v>
      </c>
      <c r="V2046" s="14">
        <v>1181</v>
      </c>
      <c r="W2046" s="14">
        <v>887959.07</v>
      </c>
      <c r="X2046" s="14">
        <v>97.359870365915285</v>
      </c>
      <c r="Y2046" s="19">
        <f t="shared" si="63"/>
        <v>-0.9735987036591528</v>
      </c>
      <c r="Z2046" s="19">
        <v>-0.97360000000000002</v>
      </c>
      <c r="AA2046" t="s">
        <v>13703</v>
      </c>
      <c r="AB2046" s="121">
        <v>4</v>
      </c>
    </row>
    <row r="2047" spans="1:28" ht="20.25">
      <c r="A2047">
        <v>2975</v>
      </c>
      <c r="B2047" t="s">
        <v>2823</v>
      </c>
      <c r="C2047" t="s">
        <v>2824</v>
      </c>
      <c r="D2047" t="str">
        <f t="shared" si="62"/>
        <v>FundToken FUNDZ</v>
      </c>
      <c r="E2047" s="3" t="s">
        <v>8903</v>
      </c>
      <c r="F2047" s="3" t="s">
        <v>8883</v>
      </c>
      <c r="G2047" s="3" t="s">
        <v>8883</v>
      </c>
      <c r="H2047" s="4">
        <v>2324</v>
      </c>
      <c r="I2047" s="4">
        <v>0</v>
      </c>
      <c r="J2047" s="6">
        <v>43325</v>
      </c>
      <c r="K2047" s="7">
        <v>7.7796820551156998E-3</v>
      </c>
      <c r="L2047" s="7">
        <v>3010</v>
      </c>
      <c r="M2047" s="7">
        <v>0</v>
      </c>
      <c r="N2047" s="9">
        <v>43340</v>
      </c>
      <c r="O2047" s="10">
        <v>1.26532316207886E-2</v>
      </c>
      <c r="P2047" s="10">
        <v>2829</v>
      </c>
      <c r="Q2047" s="10">
        <v>0</v>
      </c>
      <c r="R2047" s="10">
        <v>1.626445853589632</v>
      </c>
      <c r="S2047" s="18">
        <v>1.626445853589632</v>
      </c>
      <c r="T2047" s="13">
        <v>43903</v>
      </c>
      <c r="U2047" s="14">
        <v>4.8926386957100004E-4</v>
      </c>
      <c r="V2047" s="14">
        <v>2696</v>
      </c>
      <c r="W2047" s="14">
        <v>0</v>
      </c>
      <c r="X2047" s="14">
        <v>96.133289232079136</v>
      </c>
      <c r="Y2047" s="19">
        <f t="shared" si="63"/>
        <v>-0.96133289232079133</v>
      </c>
      <c r="Z2047" s="19">
        <v>-0.96130000000000004</v>
      </c>
      <c r="AA2047" t="s">
        <v>13704</v>
      </c>
      <c r="AB2047" s="121">
        <v>4</v>
      </c>
    </row>
    <row r="2048" spans="1:28" ht="20.25">
      <c r="A2048">
        <v>3252</v>
      </c>
      <c r="B2048" t="s">
        <v>3261</v>
      </c>
      <c r="C2048" t="s">
        <v>3262</v>
      </c>
      <c r="D2048" t="str">
        <f t="shared" si="62"/>
        <v>ShineChain SHE</v>
      </c>
      <c r="E2048" s="3" t="s">
        <v>8887</v>
      </c>
      <c r="F2048" s="3" t="s">
        <v>8883</v>
      </c>
      <c r="G2048" s="3" t="s">
        <v>8883</v>
      </c>
      <c r="H2048" s="4">
        <v>2325</v>
      </c>
      <c r="I2048" s="4">
        <v>0</v>
      </c>
      <c r="J2048" s="6">
        <v>43535</v>
      </c>
      <c r="K2048" s="7">
        <v>5.5057953446999998E-4</v>
      </c>
      <c r="L2048" s="7">
        <v>3035</v>
      </c>
      <c r="M2048" s="7">
        <v>0</v>
      </c>
      <c r="N2048" s="9">
        <v>43565</v>
      </c>
      <c r="O2048" s="10">
        <v>5.54467616574E-2</v>
      </c>
      <c r="P2048" s="10">
        <v>2920</v>
      </c>
      <c r="Q2048" s="10">
        <v>0</v>
      </c>
      <c r="R2048" s="10">
        <v>100.7061799178102</v>
      </c>
      <c r="S2048" s="18">
        <v>100.7061799178102</v>
      </c>
      <c r="T2048" s="13">
        <v>44684</v>
      </c>
      <c r="U2048" s="16">
        <v>1.7596986428308999E-5</v>
      </c>
      <c r="V2048" s="14">
        <v>2721</v>
      </c>
      <c r="W2048" s="16">
        <v>0</v>
      </c>
      <c r="X2048" s="16">
        <v>99.968263274711987</v>
      </c>
      <c r="Y2048" s="19">
        <f t="shared" si="63"/>
        <v>-0.99968263274711988</v>
      </c>
      <c r="Z2048" s="19">
        <v>-0.99970000000000003</v>
      </c>
      <c r="AA2048" t="s">
        <v>13705</v>
      </c>
      <c r="AB2048" s="121">
        <v>4</v>
      </c>
    </row>
    <row r="2049" spans="1:28" ht="20.25">
      <c r="A2049">
        <v>3926</v>
      </c>
      <c r="B2049" t="s">
        <v>4274</v>
      </c>
      <c r="C2049" t="s">
        <v>4275</v>
      </c>
      <c r="D2049" t="str">
        <f t="shared" si="62"/>
        <v>Stellar Gold XLMG</v>
      </c>
      <c r="E2049" s="3" t="s">
        <v>8893</v>
      </c>
      <c r="F2049" s="3" t="s">
        <v>8883</v>
      </c>
      <c r="G2049" s="3" t="s">
        <v>8883</v>
      </c>
      <c r="H2049" s="4">
        <v>2326</v>
      </c>
      <c r="I2049" s="4">
        <v>0</v>
      </c>
      <c r="J2049" s="6">
        <v>44162</v>
      </c>
      <c r="K2049" s="8">
        <v>3.6647378100000002E-5</v>
      </c>
      <c r="L2049" s="7">
        <v>4779</v>
      </c>
      <c r="M2049" s="7">
        <v>0</v>
      </c>
      <c r="N2049" s="9">
        <v>44515</v>
      </c>
      <c r="O2049" s="10">
        <v>5389.6954550144992</v>
      </c>
      <c r="P2049" s="10">
        <v>3101</v>
      </c>
      <c r="Q2049" s="10">
        <v>0</v>
      </c>
      <c r="R2049" s="10">
        <v>147069060.17417109</v>
      </c>
      <c r="S2049" s="18">
        <v>147069060.17417109</v>
      </c>
      <c r="U2049" s="14"/>
      <c r="V2049" s="14">
        <v>4779</v>
      </c>
      <c r="W2049" s="14"/>
      <c r="X2049" s="14"/>
      <c r="Y2049" s="19">
        <f t="shared" si="63"/>
        <v>0</v>
      </c>
      <c r="Z2049" s="19">
        <v>0</v>
      </c>
      <c r="AA2049" t="s">
        <v>13706</v>
      </c>
      <c r="AB2049" s="121">
        <v>4</v>
      </c>
    </row>
    <row r="2050" spans="1:28" ht="20.25">
      <c r="A2050">
        <v>2119</v>
      </c>
      <c r="B2050" t="s">
        <v>1646</v>
      </c>
      <c r="C2050" t="s">
        <v>1647</v>
      </c>
      <c r="D2050" t="str">
        <f t="shared" ref="D2050:D2113" si="64">_xlfn.TEXTJOIN(" ",TRUE,B2050,C2050)</f>
        <v>BTCMoon BTCM</v>
      </c>
      <c r="E2050" s="3" t="s">
        <v>8887</v>
      </c>
      <c r="F2050" s="3" t="s">
        <v>8883</v>
      </c>
      <c r="G2050" s="3" t="s">
        <v>8883</v>
      </c>
      <c r="H2050" s="4">
        <v>2327</v>
      </c>
      <c r="I2050" s="4">
        <v>0</v>
      </c>
      <c r="J2050" s="6">
        <v>43319</v>
      </c>
      <c r="K2050" s="7">
        <v>3.4319215919822502E-3</v>
      </c>
      <c r="L2050" s="7">
        <v>2968</v>
      </c>
      <c r="M2050" s="7">
        <v>0</v>
      </c>
      <c r="N2050" s="9">
        <v>43321</v>
      </c>
      <c r="O2050" s="10">
        <v>4.0584499947726701E-3</v>
      </c>
      <c r="P2050" s="10">
        <v>2738</v>
      </c>
      <c r="Q2050" s="10">
        <v>0</v>
      </c>
      <c r="R2050" s="10">
        <v>1.1825590666914221</v>
      </c>
      <c r="S2050" s="18">
        <v>1.1825590666914221</v>
      </c>
      <c r="T2050" s="13">
        <v>44000</v>
      </c>
      <c r="U2050" s="14">
        <v>2.9999999999999997E-4</v>
      </c>
      <c r="V2050" s="14">
        <v>2654</v>
      </c>
      <c r="W2050" s="14">
        <v>0</v>
      </c>
      <c r="X2050" s="14">
        <v>92.608015365807063</v>
      </c>
      <c r="Y2050" s="19">
        <f t="shared" ref="Y2050:Y2113" si="65">X2050/-100</f>
        <v>-0.92608015365807062</v>
      </c>
      <c r="Z2050" s="19">
        <v>-0.92610000000000003</v>
      </c>
      <c r="AA2050" t="s">
        <v>13707</v>
      </c>
      <c r="AB2050" s="121">
        <v>4</v>
      </c>
    </row>
    <row r="2051" spans="1:28" ht="20.25">
      <c r="A2051">
        <v>3417</v>
      </c>
      <c r="B2051" t="s">
        <v>3529</v>
      </c>
      <c r="C2051" t="s">
        <v>3530</v>
      </c>
      <c r="D2051" t="str">
        <f t="shared" si="64"/>
        <v>Future1coin F1C</v>
      </c>
      <c r="E2051" s="3" t="s">
        <v>8887</v>
      </c>
      <c r="F2051" s="3" t="s">
        <v>8883</v>
      </c>
      <c r="G2051" s="3" t="s">
        <v>8883</v>
      </c>
      <c r="H2051" s="4">
        <v>2328</v>
      </c>
      <c r="I2051" s="4">
        <v>0</v>
      </c>
      <c r="J2051" s="6">
        <v>43384</v>
      </c>
      <c r="K2051" s="7">
        <v>3.5508100000000002E-3</v>
      </c>
      <c r="L2051" s="7">
        <v>3052</v>
      </c>
      <c r="M2051" s="7">
        <v>0</v>
      </c>
      <c r="N2051" s="9">
        <v>43389</v>
      </c>
      <c r="O2051" s="10">
        <v>1.37869E-2</v>
      </c>
      <c r="P2051" s="10">
        <v>2972</v>
      </c>
      <c r="Q2051" s="10">
        <v>0</v>
      </c>
      <c r="R2051" s="10">
        <v>3.882747880061169</v>
      </c>
      <c r="S2051" s="18">
        <v>3.882747880061169</v>
      </c>
      <c r="T2051" s="13">
        <v>44038</v>
      </c>
      <c r="U2051" s="16">
        <v>7.0575018503199997E-5</v>
      </c>
      <c r="V2051" s="14">
        <v>2738</v>
      </c>
      <c r="W2051" s="16">
        <v>0</v>
      </c>
      <c r="X2051" s="16">
        <v>99.488100889226729</v>
      </c>
      <c r="Y2051" s="19">
        <f t="shared" si="65"/>
        <v>-0.99488100889226727</v>
      </c>
      <c r="Z2051" s="19">
        <v>-0.99490000000000001</v>
      </c>
      <c r="AA2051" t="s">
        <v>13708</v>
      </c>
      <c r="AB2051" s="121">
        <v>4</v>
      </c>
    </row>
    <row r="2052" spans="1:28" ht="20.25">
      <c r="A2052">
        <v>4786</v>
      </c>
      <c r="B2052" t="s">
        <v>5015</v>
      </c>
      <c r="C2052" t="s">
        <v>5016</v>
      </c>
      <c r="D2052" t="str">
        <f t="shared" si="64"/>
        <v>MDtoken MDTK</v>
      </c>
      <c r="E2052" s="3" t="s">
        <v>8887</v>
      </c>
      <c r="F2052" s="3" t="s">
        <v>8883</v>
      </c>
      <c r="G2052" s="3" t="s">
        <v>8883</v>
      </c>
      <c r="H2052" s="4">
        <v>2329</v>
      </c>
      <c r="I2052" s="4">
        <v>0</v>
      </c>
      <c r="J2052" s="6">
        <v>43902</v>
      </c>
      <c r="K2052" s="7">
        <v>2.5175314747399999E-4</v>
      </c>
      <c r="L2052" s="7">
        <v>3209</v>
      </c>
      <c r="M2052" s="7">
        <v>0</v>
      </c>
      <c r="N2052" s="9">
        <v>43956</v>
      </c>
      <c r="O2052" s="10">
        <v>2.1882416005800001E-2</v>
      </c>
      <c r="P2052" s="10">
        <v>3286</v>
      </c>
      <c r="Q2052" s="10">
        <v>0</v>
      </c>
      <c r="R2052" s="10">
        <v>86.920128806174816</v>
      </c>
      <c r="S2052" s="18">
        <v>86.920128806174816</v>
      </c>
      <c r="T2052" s="13">
        <v>44122</v>
      </c>
      <c r="U2052" s="14">
        <v>6.6699999999999995E-5</v>
      </c>
      <c r="V2052" s="14">
        <v>2895</v>
      </c>
      <c r="W2052" s="14">
        <v>0</v>
      </c>
      <c r="X2052" s="14">
        <v>99.695189050503743</v>
      </c>
      <c r="Y2052" s="19">
        <f t="shared" si="65"/>
        <v>-0.99695189050503741</v>
      </c>
      <c r="Z2052" s="19">
        <v>-0.997</v>
      </c>
      <c r="AA2052" t="s">
        <v>13709</v>
      </c>
      <c r="AB2052" s="121">
        <v>4</v>
      </c>
    </row>
    <row r="2053" spans="1:28" ht="20.25">
      <c r="A2053">
        <v>2609</v>
      </c>
      <c r="B2053" t="s">
        <v>2343</v>
      </c>
      <c r="C2053" t="s">
        <v>2344</v>
      </c>
      <c r="D2053" t="str">
        <f t="shared" si="64"/>
        <v>Lendroid Support Token LST</v>
      </c>
      <c r="E2053" s="3" t="s">
        <v>3686</v>
      </c>
      <c r="F2053" s="3" t="s">
        <v>8883</v>
      </c>
      <c r="G2053" s="3" t="s">
        <v>8883</v>
      </c>
      <c r="H2053" s="4">
        <v>2330</v>
      </c>
      <c r="I2053" s="4">
        <v>0</v>
      </c>
      <c r="J2053" s="6">
        <v>43481</v>
      </c>
      <c r="K2053" s="7">
        <v>4.9679526139099995E-4</v>
      </c>
      <c r="L2053" s="7">
        <v>2991</v>
      </c>
      <c r="M2053" s="7">
        <v>0</v>
      </c>
      <c r="N2053" s="9">
        <v>43560</v>
      </c>
      <c r="O2053" s="10">
        <v>9.9313724867599994E-3</v>
      </c>
      <c r="P2053" s="10">
        <v>2780</v>
      </c>
      <c r="Q2053" s="10">
        <v>0</v>
      </c>
      <c r="R2053" s="10">
        <v>19.99087603805377</v>
      </c>
      <c r="S2053" s="18">
        <v>19.99087603805377</v>
      </c>
      <c r="T2053" s="13">
        <v>43930</v>
      </c>
      <c r="U2053" s="14">
        <v>1.5407074409400001E-4</v>
      </c>
      <c r="V2053" s="14">
        <v>2677</v>
      </c>
      <c r="W2053" s="14">
        <v>0</v>
      </c>
      <c r="X2053" s="14">
        <v>98.4486460023587</v>
      </c>
      <c r="Y2053" s="19">
        <f t="shared" si="65"/>
        <v>-0.98448646002358697</v>
      </c>
      <c r="Z2053" s="19">
        <v>-0.98450000000000004</v>
      </c>
      <c r="AA2053" t="s">
        <v>13710</v>
      </c>
      <c r="AB2053" s="121">
        <v>4</v>
      </c>
    </row>
    <row r="2054" spans="1:28" ht="20.25">
      <c r="A2054">
        <v>4013</v>
      </c>
      <c r="B2054" t="s">
        <v>4406</v>
      </c>
      <c r="C2054" t="s">
        <v>4407</v>
      </c>
      <c r="D2054" t="str">
        <f t="shared" si="64"/>
        <v>SpectreSecurityCoin XSPC</v>
      </c>
      <c r="E2054" s="3" t="s">
        <v>8887</v>
      </c>
      <c r="F2054" s="3" t="s">
        <v>8883</v>
      </c>
      <c r="G2054" s="3" t="s">
        <v>8883</v>
      </c>
      <c r="H2054" s="4">
        <v>2331</v>
      </c>
      <c r="I2054" s="4">
        <v>0</v>
      </c>
      <c r="J2054" s="6">
        <v>43845</v>
      </c>
      <c r="K2054" s="7">
        <v>1.9898452667999999E-4</v>
      </c>
      <c r="L2054" s="7">
        <v>3109</v>
      </c>
      <c r="M2054" s="7">
        <v>0</v>
      </c>
      <c r="N2054" s="9">
        <v>43905</v>
      </c>
      <c r="O2054" s="10">
        <v>4.3421867344100003E-3</v>
      </c>
      <c r="P2054" s="10">
        <v>3138</v>
      </c>
      <c r="Q2054" s="10">
        <v>0</v>
      </c>
      <c r="R2054" s="10">
        <v>21.821730598143208</v>
      </c>
      <c r="S2054" s="18">
        <v>21.821730598143208</v>
      </c>
      <c r="T2054" s="13">
        <v>44585</v>
      </c>
      <c r="U2054" s="16">
        <v>3.3184059565662E-5</v>
      </c>
      <c r="V2054" s="14">
        <v>2795</v>
      </c>
      <c r="W2054" s="16">
        <v>0</v>
      </c>
      <c r="X2054" s="16">
        <v>99.235775391631776</v>
      </c>
      <c r="Y2054" s="19">
        <f t="shared" si="65"/>
        <v>-0.99235775391631775</v>
      </c>
      <c r="Z2054" s="19">
        <v>-0.99239999999999995</v>
      </c>
      <c r="AA2054" t="s">
        <v>13711</v>
      </c>
      <c r="AB2054" s="121">
        <v>4</v>
      </c>
    </row>
    <row r="2055" spans="1:28" ht="20.25">
      <c r="A2055">
        <v>5312</v>
      </c>
      <c r="B2055" t="s">
        <v>5521</v>
      </c>
      <c r="C2055" t="s">
        <v>5522</v>
      </c>
      <c r="D2055" t="str">
        <f t="shared" si="64"/>
        <v>Spockchain Network SPOK</v>
      </c>
      <c r="E2055" s="3" t="s">
        <v>8884</v>
      </c>
      <c r="F2055" s="3" t="s">
        <v>8883</v>
      </c>
      <c r="G2055" s="3" t="s">
        <v>8883</v>
      </c>
      <c r="H2055" s="4">
        <v>2332</v>
      </c>
      <c r="I2055" s="4">
        <v>0</v>
      </c>
      <c r="J2055" s="6">
        <v>43907</v>
      </c>
      <c r="K2055" s="7">
        <v>3.5992812005700001E-4</v>
      </c>
      <c r="L2055" s="7">
        <v>3338</v>
      </c>
      <c r="M2055" s="7">
        <v>0</v>
      </c>
      <c r="N2055" s="9">
        <v>44230</v>
      </c>
      <c r="O2055" s="10">
        <v>1.8462721092269999E-2</v>
      </c>
      <c r="P2055" s="10">
        <v>3448</v>
      </c>
      <c r="Q2055" s="10">
        <v>0</v>
      </c>
      <c r="R2055" s="10">
        <v>51.295578376444027</v>
      </c>
      <c r="S2055" s="18">
        <v>51.295578376444027</v>
      </c>
      <c r="T2055" s="13">
        <v>44457</v>
      </c>
      <c r="U2055" s="14">
        <v>2.2847009695099998E-3</v>
      </c>
      <c r="V2055" s="14">
        <v>3024</v>
      </c>
      <c r="W2055" s="14">
        <v>0</v>
      </c>
      <c r="X2055" s="14">
        <v>87.625329126232842</v>
      </c>
      <c r="Y2055" s="19">
        <f t="shared" si="65"/>
        <v>-0.87625329126232843</v>
      </c>
      <c r="Z2055" s="19">
        <v>-0.87629999999999997</v>
      </c>
      <c r="AA2055" t="s">
        <v>13712</v>
      </c>
      <c r="AB2055" s="121">
        <v>4</v>
      </c>
    </row>
    <row r="2056" spans="1:28" ht="20.25">
      <c r="A2056">
        <v>3587</v>
      </c>
      <c r="B2056" t="s">
        <v>3717</v>
      </c>
      <c r="C2056" t="s">
        <v>3718</v>
      </c>
      <c r="D2056" t="str">
        <f t="shared" si="64"/>
        <v>Bgogo Token BGG</v>
      </c>
      <c r="E2056" s="3" t="s">
        <v>8887</v>
      </c>
      <c r="F2056" s="3" t="s">
        <v>8883</v>
      </c>
      <c r="G2056" s="3" t="s">
        <v>8883</v>
      </c>
      <c r="H2056" s="4">
        <v>2334</v>
      </c>
      <c r="I2056" s="4">
        <v>0</v>
      </c>
      <c r="J2056" s="6">
        <v>43407</v>
      </c>
      <c r="K2056" s="7">
        <v>6.2488796426700003E-3</v>
      </c>
      <c r="L2056" s="7">
        <v>3062</v>
      </c>
      <c r="M2056" s="7">
        <v>0</v>
      </c>
      <c r="N2056" s="9">
        <v>43408</v>
      </c>
      <c r="O2056" s="10">
        <v>6.5254502887900001E-3</v>
      </c>
      <c r="P2056" s="10">
        <v>3010</v>
      </c>
      <c r="Q2056" s="10">
        <v>0</v>
      </c>
      <c r="R2056" s="10">
        <v>1.044259237164924</v>
      </c>
      <c r="S2056" s="18">
        <v>1.044259237164924</v>
      </c>
      <c r="T2056" s="13">
        <v>43935</v>
      </c>
      <c r="U2056" s="14">
        <v>3.81931949585E-4</v>
      </c>
      <c r="V2056" s="14">
        <v>2748</v>
      </c>
      <c r="W2056" s="14">
        <v>0</v>
      </c>
      <c r="X2056" s="14">
        <v>94.147040699381051</v>
      </c>
      <c r="Y2056" s="19">
        <f t="shared" si="65"/>
        <v>-0.94147040699381046</v>
      </c>
      <c r="Z2056" s="19">
        <v>-0.9415</v>
      </c>
      <c r="AA2056" t="s">
        <v>13713</v>
      </c>
      <c r="AB2056" s="121">
        <v>4</v>
      </c>
    </row>
    <row r="2057" spans="1:28" ht="20.25">
      <c r="A2057">
        <v>4102</v>
      </c>
      <c r="B2057" t="s">
        <v>4517</v>
      </c>
      <c r="C2057" t="s">
        <v>4518</v>
      </c>
      <c r="D2057" t="str">
        <f t="shared" si="64"/>
        <v>TranslateMe Network Token TMN</v>
      </c>
      <c r="E2057" s="3" t="s">
        <v>1772</v>
      </c>
      <c r="F2057" s="3" t="s">
        <v>8883</v>
      </c>
      <c r="G2057" s="3" t="s">
        <v>8883</v>
      </c>
      <c r="H2057" s="4">
        <v>2335</v>
      </c>
      <c r="I2057" s="4">
        <v>0</v>
      </c>
      <c r="J2057" s="6">
        <v>43932</v>
      </c>
      <c r="K2057" s="7">
        <v>1.9520698735600001E-4</v>
      </c>
      <c r="L2057" s="7">
        <v>3118</v>
      </c>
      <c r="M2057" s="7">
        <v>0</v>
      </c>
      <c r="N2057" s="9">
        <v>44424</v>
      </c>
      <c r="O2057" s="10">
        <v>1.548253E-2</v>
      </c>
      <c r="P2057" s="10">
        <v>3161</v>
      </c>
      <c r="Q2057" s="10">
        <v>0</v>
      </c>
      <c r="R2057" s="10">
        <v>79.313400661034891</v>
      </c>
      <c r="S2057" s="18">
        <v>79.313400661034891</v>
      </c>
      <c r="T2057" s="13">
        <v>44575</v>
      </c>
      <c r="U2057" s="14">
        <v>9.5324100918311896E-4</v>
      </c>
      <c r="V2057" s="14">
        <v>2804</v>
      </c>
      <c r="W2057" s="14">
        <v>0</v>
      </c>
      <c r="X2057" s="14">
        <v>93.843118604109804</v>
      </c>
      <c r="Y2057" s="19">
        <f t="shared" si="65"/>
        <v>-0.9384311860410981</v>
      </c>
      <c r="Z2057" s="19">
        <v>-0.93840000000000001</v>
      </c>
      <c r="AA2057" t="s">
        <v>13714</v>
      </c>
      <c r="AB2057" s="121">
        <v>4</v>
      </c>
    </row>
    <row r="2058" spans="1:28" ht="20.25">
      <c r="A2058">
        <v>4872</v>
      </c>
      <c r="B2058" t="s">
        <v>5092</v>
      </c>
      <c r="C2058" t="s">
        <v>5093</v>
      </c>
      <c r="D2058" t="str">
        <f t="shared" si="64"/>
        <v>BenePit Protocol BNP</v>
      </c>
      <c r="E2058" s="3" t="s">
        <v>8887</v>
      </c>
      <c r="F2058" s="3" t="s">
        <v>8883</v>
      </c>
      <c r="G2058" s="3" t="s">
        <v>8883</v>
      </c>
      <c r="H2058" s="4">
        <v>2336</v>
      </c>
      <c r="I2058" s="4">
        <v>0</v>
      </c>
      <c r="J2058" s="6">
        <v>43793</v>
      </c>
      <c r="K2058" s="7">
        <v>1.1062351917400001E-3</v>
      </c>
      <c r="L2058" s="7">
        <v>3230</v>
      </c>
      <c r="M2058" s="7">
        <v>0</v>
      </c>
      <c r="N2058" s="9">
        <v>43849</v>
      </c>
      <c r="O2058" s="10">
        <v>4.7478410556100002E-3</v>
      </c>
      <c r="P2058" s="10">
        <v>3311</v>
      </c>
      <c r="Q2058" s="10">
        <v>0</v>
      </c>
      <c r="R2058" s="10">
        <v>4.291891173830864</v>
      </c>
      <c r="S2058" s="18">
        <v>4.291891173830864</v>
      </c>
      <c r="T2058" s="13">
        <v>44646</v>
      </c>
      <c r="U2058" s="16">
        <v>2.0007218642210001E-6</v>
      </c>
      <c r="V2058" s="14">
        <v>2916</v>
      </c>
      <c r="W2058" s="16">
        <v>0</v>
      </c>
      <c r="X2058" s="16">
        <v>99.957860386630742</v>
      </c>
      <c r="Y2058" s="19">
        <f t="shared" si="65"/>
        <v>-0.99957860386630737</v>
      </c>
      <c r="Z2058" s="19">
        <v>-0.99960000000000004</v>
      </c>
      <c r="AA2058" t="s">
        <v>13715</v>
      </c>
      <c r="AB2058" s="121">
        <v>4</v>
      </c>
    </row>
    <row r="2059" spans="1:28" ht="20.25">
      <c r="A2059">
        <v>3249</v>
      </c>
      <c r="B2059" t="s">
        <v>3256</v>
      </c>
      <c r="C2059" t="s">
        <v>3257</v>
      </c>
      <c r="D2059" t="str">
        <f t="shared" si="64"/>
        <v>Usechain Token USE</v>
      </c>
      <c r="E2059" s="3" t="s">
        <v>8887</v>
      </c>
      <c r="F2059" s="3" t="s">
        <v>8883</v>
      </c>
      <c r="G2059" s="3" t="s">
        <v>8883</v>
      </c>
      <c r="H2059" s="4">
        <v>2337</v>
      </c>
      <c r="I2059" s="4">
        <v>0</v>
      </c>
      <c r="J2059" s="6">
        <v>43355</v>
      </c>
      <c r="K2059" s="7">
        <v>1.23227830044925E-3</v>
      </c>
      <c r="L2059" s="7">
        <v>3034</v>
      </c>
      <c r="M2059" s="7">
        <v>0</v>
      </c>
      <c r="N2059" s="9">
        <v>43364</v>
      </c>
      <c r="O2059" s="10">
        <v>2.6093928609043399E-3</v>
      </c>
      <c r="P2059" s="10">
        <v>2919</v>
      </c>
      <c r="Q2059" s="10">
        <v>0</v>
      </c>
      <c r="R2059" s="10">
        <v>2.1175353489167481</v>
      </c>
      <c r="S2059" s="18">
        <v>2.1175353489167481</v>
      </c>
      <c r="T2059" s="13">
        <v>43963</v>
      </c>
      <c r="U2059" s="16">
        <v>8.8266534372700005E-5</v>
      </c>
      <c r="V2059" s="14">
        <v>2720</v>
      </c>
      <c r="W2059" s="16">
        <v>0</v>
      </c>
      <c r="X2059" s="16">
        <v>96.617353573117796</v>
      </c>
      <c r="Y2059" s="19">
        <f t="shared" si="65"/>
        <v>-0.96617353573117792</v>
      </c>
      <c r="Z2059" s="19">
        <v>-0.96619999999999995</v>
      </c>
      <c r="AA2059" t="s">
        <v>13716</v>
      </c>
      <c r="AB2059" s="121">
        <v>4</v>
      </c>
    </row>
    <row r="2060" spans="1:28" ht="20.25">
      <c r="A2060">
        <v>4496</v>
      </c>
      <c r="B2060" t="s">
        <v>4838</v>
      </c>
      <c r="C2060" t="s">
        <v>630</v>
      </c>
      <c r="D2060" t="str">
        <f t="shared" si="64"/>
        <v>xCrypt Token XCT</v>
      </c>
      <c r="E2060" s="3" t="s">
        <v>8887</v>
      </c>
      <c r="F2060" s="3" t="s">
        <v>8883</v>
      </c>
      <c r="G2060" s="3" t="s">
        <v>8883</v>
      </c>
      <c r="H2060" s="4">
        <v>2338</v>
      </c>
      <c r="I2060" s="4">
        <v>0</v>
      </c>
      <c r="J2060" s="6">
        <v>43719</v>
      </c>
      <c r="K2060" s="7">
        <v>1.7010297669899999E-3</v>
      </c>
      <c r="L2060" s="7">
        <v>3173</v>
      </c>
      <c r="M2060" s="7">
        <v>0</v>
      </c>
      <c r="N2060" s="9">
        <v>43721</v>
      </c>
      <c r="O2060" s="10">
        <v>3.8428227134899998E-3</v>
      </c>
      <c r="P2060" s="10">
        <v>3239</v>
      </c>
      <c r="Q2060" s="10">
        <v>0</v>
      </c>
      <c r="R2060" s="10">
        <v>2.259115500541732</v>
      </c>
      <c r="S2060" s="18">
        <v>2.259115500541732</v>
      </c>
      <c r="T2060" s="13">
        <v>44000</v>
      </c>
      <c r="U2060" s="16">
        <v>5.1073987048900002E-5</v>
      </c>
      <c r="V2060" s="14">
        <v>2859</v>
      </c>
      <c r="W2060" s="16">
        <v>0</v>
      </c>
      <c r="X2060" s="16">
        <v>98.670925232392108</v>
      </c>
      <c r="Y2060" s="19">
        <f t="shared" si="65"/>
        <v>-0.98670925232392104</v>
      </c>
      <c r="Z2060" s="19">
        <v>-0.98670000000000002</v>
      </c>
      <c r="AA2060" t="s">
        <v>13717</v>
      </c>
      <c r="AB2060" s="121">
        <v>4</v>
      </c>
    </row>
    <row r="2061" spans="1:28" ht="20.25">
      <c r="A2061">
        <v>4685</v>
      </c>
      <c r="B2061" t="s">
        <v>4929</v>
      </c>
      <c r="C2061" t="s">
        <v>4930</v>
      </c>
      <c r="D2061" t="str">
        <f t="shared" si="64"/>
        <v>Rally RALLY</v>
      </c>
      <c r="E2061" s="3" t="s">
        <v>8887</v>
      </c>
      <c r="F2061" s="3" t="s">
        <v>8883</v>
      </c>
      <c r="G2061" s="3" t="s">
        <v>8883</v>
      </c>
      <c r="H2061" s="4">
        <v>2339</v>
      </c>
      <c r="I2061" s="4">
        <v>0</v>
      </c>
      <c r="J2061" s="6">
        <v>43728</v>
      </c>
      <c r="K2061" s="7">
        <v>1.44062736975E-3</v>
      </c>
      <c r="L2061" s="7">
        <v>3194</v>
      </c>
      <c r="M2061" s="7">
        <v>0</v>
      </c>
      <c r="N2061" s="9">
        <v>43730</v>
      </c>
      <c r="O2061" s="10">
        <v>1.64328920935E-3</v>
      </c>
      <c r="P2061" s="10">
        <v>3265</v>
      </c>
      <c r="Q2061" s="10">
        <v>0</v>
      </c>
      <c r="R2061" s="10">
        <v>1.14067609977115</v>
      </c>
      <c r="S2061" s="18">
        <v>1.14067609977115</v>
      </c>
      <c r="T2061" s="13">
        <v>43929</v>
      </c>
      <c r="U2061" s="16">
        <v>7.3303462449600003E-5</v>
      </c>
      <c r="V2061" s="14">
        <v>2880</v>
      </c>
      <c r="W2061" s="16">
        <v>0</v>
      </c>
      <c r="X2061" s="16">
        <v>95.539223282638417</v>
      </c>
      <c r="Y2061" s="19">
        <f t="shared" si="65"/>
        <v>-0.95539223282638419</v>
      </c>
      <c r="Z2061" s="19">
        <v>-0.95540000000000003</v>
      </c>
      <c r="AA2061" t="s">
        <v>13718</v>
      </c>
      <c r="AB2061" s="121">
        <v>4</v>
      </c>
    </row>
    <row r="2062" spans="1:28" ht="20.25">
      <c r="A2062">
        <v>733</v>
      </c>
      <c r="B2062" t="s">
        <v>405</v>
      </c>
      <c r="C2062" t="s">
        <v>406</v>
      </c>
      <c r="D2062" t="str">
        <f t="shared" si="64"/>
        <v>Quotient XQN</v>
      </c>
      <c r="E2062" s="3" t="s">
        <v>8887</v>
      </c>
      <c r="F2062" s="3" t="s">
        <v>8883</v>
      </c>
      <c r="G2062" s="3" t="s">
        <v>8883</v>
      </c>
      <c r="H2062" s="4">
        <v>2340</v>
      </c>
      <c r="I2062" s="4">
        <v>0</v>
      </c>
      <c r="J2062" s="6">
        <v>43381</v>
      </c>
      <c r="K2062" s="7">
        <v>1.5171500000000001E-3</v>
      </c>
      <c r="L2062" s="7">
        <v>2947</v>
      </c>
      <c r="M2062" s="7">
        <v>0</v>
      </c>
      <c r="N2062" s="9">
        <v>43398</v>
      </c>
      <c r="O2062" s="10">
        <v>4.6564299999999996E-3</v>
      </c>
      <c r="P2062" s="10">
        <v>2665</v>
      </c>
      <c r="Q2062" s="10">
        <v>0</v>
      </c>
      <c r="R2062" s="10">
        <v>3.0691955310944858</v>
      </c>
      <c r="S2062" s="18">
        <v>3.0691955310944858</v>
      </c>
      <c r="T2062" s="13">
        <v>44029</v>
      </c>
      <c r="U2062" s="16">
        <v>9.0894436447000001E-5</v>
      </c>
      <c r="V2062" s="14">
        <v>2633</v>
      </c>
      <c r="W2062" s="16">
        <v>0</v>
      </c>
      <c r="X2062" s="16">
        <v>98.047980181233257</v>
      </c>
      <c r="Y2062" s="19">
        <f t="shared" si="65"/>
        <v>-0.98047980181233252</v>
      </c>
      <c r="Z2062" s="19">
        <v>-0.98050000000000004</v>
      </c>
      <c r="AA2062" t="s">
        <v>13719</v>
      </c>
      <c r="AB2062" s="121">
        <v>4</v>
      </c>
    </row>
    <row r="2063" spans="1:28" ht="20.25">
      <c r="A2063">
        <v>4290</v>
      </c>
      <c r="B2063" t="s">
        <v>4744</v>
      </c>
      <c r="C2063" t="s">
        <v>4745</v>
      </c>
      <c r="D2063" t="str">
        <f t="shared" si="64"/>
        <v>EMOGI Network LOL</v>
      </c>
      <c r="E2063" s="3" t="s">
        <v>8891</v>
      </c>
      <c r="F2063" s="3" t="s">
        <v>8883</v>
      </c>
      <c r="G2063" s="3" t="s">
        <v>8883</v>
      </c>
      <c r="H2063" s="4">
        <v>2341</v>
      </c>
      <c r="I2063" s="4">
        <v>0</v>
      </c>
      <c r="J2063" s="6">
        <v>43705</v>
      </c>
      <c r="K2063" s="7">
        <v>2.59216839634E-3</v>
      </c>
      <c r="L2063" s="7">
        <v>3155</v>
      </c>
      <c r="M2063" s="7">
        <v>0</v>
      </c>
      <c r="N2063" s="9">
        <v>43719</v>
      </c>
      <c r="O2063" s="10">
        <v>5.59068263626E-3</v>
      </c>
      <c r="P2063" s="10">
        <v>3213</v>
      </c>
      <c r="Q2063" s="10">
        <v>0</v>
      </c>
      <c r="R2063" s="10">
        <v>2.1567590454978691</v>
      </c>
      <c r="S2063" s="18">
        <v>2.1567590454978691</v>
      </c>
      <c r="T2063" s="13">
        <v>44636</v>
      </c>
      <c r="U2063" s="16">
        <v>3.5150486461695999E-5</v>
      </c>
      <c r="V2063" s="14">
        <v>2841</v>
      </c>
      <c r="W2063" s="16">
        <v>0</v>
      </c>
      <c r="X2063" s="16">
        <v>99.371266645798912</v>
      </c>
      <c r="Y2063" s="19">
        <f t="shared" si="65"/>
        <v>-0.99371266645798917</v>
      </c>
      <c r="Z2063" s="19">
        <v>-0.99370000000000003</v>
      </c>
      <c r="AA2063" t="s">
        <v>13720</v>
      </c>
      <c r="AB2063" s="121">
        <v>4</v>
      </c>
    </row>
    <row r="2064" spans="1:28" ht="20.25">
      <c r="A2064">
        <v>1020</v>
      </c>
      <c r="B2064" t="s">
        <v>526</v>
      </c>
      <c r="C2064" t="s">
        <v>527</v>
      </c>
      <c r="D2064" t="str">
        <f t="shared" si="64"/>
        <v>Axiom AXIOM</v>
      </c>
      <c r="E2064" s="3" t="s">
        <v>8887</v>
      </c>
      <c r="F2064" s="3" t="s">
        <v>8883</v>
      </c>
      <c r="G2064" s="3" t="s">
        <v>8883</v>
      </c>
      <c r="H2064" s="4">
        <v>2342</v>
      </c>
      <c r="I2064" s="4">
        <v>0</v>
      </c>
      <c r="J2064" s="6">
        <v>43326</v>
      </c>
      <c r="K2064" s="7">
        <v>6.8622600000000002E-3</v>
      </c>
      <c r="L2064" s="7">
        <v>2949</v>
      </c>
      <c r="M2064" s="7">
        <v>0</v>
      </c>
      <c r="N2064" s="9">
        <v>43345</v>
      </c>
      <c r="O2064" s="10">
        <v>8.8530899999999992E-3</v>
      </c>
      <c r="P2064" s="10">
        <v>2668</v>
      </c>
      <c r="Q2064" s="10">
        <v>0</v>
      </c>
      <c r="R2064" s="10">
        <v>1.290112878264595</v>
      </c>
      <c r="S2064" s="18">
        <v>1.290112878264595</v>
      </c>
      <c r="T2064" s="13">
        <v>43906</v>
      </c>
      <c r="U2064" s="14">
        <v>2.26424328671E-4</v>
      </c>
      <c r="V2064" s="14">
        <v>2635</v>
      </c>
      <c r="W2064" s="14">
        <v>0</v>
      </c>
      <c r="X2064" s="14">
        <v>97.442425992834146</v>
      </c>
      <c r="Y2064" s="19">
        <f t="shared" si="65"/>
        <v>-0.97442425992834147</v>
      </c>
      <c r="Z2064" s="19">
        <v>-0.97440000000000004</v>
      </c>
      <c r="AA2064" t="s">
        <v>13721</v>
      </c>
      <c r="AB2064" s="121">
        <v>4</v>
      </c>
    </row>
    <row r="2065" spans="1:28" ht="20.25">
      <c r="A2065">
        <v>4093</v>
      </c>
      <c r="B2065" t="s">
        <v>4507</v>
      </c>
      <c r="C2065" t="s">
        <v>4508</v>
      </c>
      <c r="D2065" t="str">
        <f t="shared" si="64"/>
        <v>Uranus URAC</v>
      </c>
      <c r="E2065" s="3" t="s">
        <v>8893</v>
      </c>
      <c r="F2065" s="3" t="s">
        <v>8883</v>
      </c>
      <c r="G2065" s="3" t="s">
        <v>8883</v>
      </c>
      <c r="H2065" s="4">
        <v>2343</v>
      </c>
      <c r="I2065" s="4">
        <v>0</v>
      </c>
      <c r="J2065" s="6">
        <v>44194</v>
      </c>
      <c r="K2065" s="7">
        <v>2.1950622658E-4</v>
      </c>
      <c r="L2065" s="7">
        <v>3117</v>
      </c>
      <c r="M2065" s="7">
        <v>0</v>
      </c>
      <c r="N2065" s="9">
        <v>44512</v>
      </c>
      <c r="O2065" s="10">
        <v>2.802495981958E-2</v>
      </c>
      <c r="P2065" s="10">
        <v>3159</v>
      </c>
      <c r="Q2065" s="10">
        <v>0</v>
      </c>
      <c r="R2065" s="10">
        <v>127.6727328250353</v>
      </c>
      <c r="S2065" s="18">
        <v>127.6727328250353</v>
      </c>
      <c r="T2065" s="13">
        <v>44549</v>
      </c>
      <c r="U2065" s="14">
        <v>4.6652672801696609E-4</v>
      </c>
      <c r="V2065" s="14">
        <v>2803</v>
      </c>
      <c r="W2065" s="14">
        <v>0</v>
      </c>
      <c r="X2065" s="14">
        <v>98.33531704944312</v>
      </c>
      <c r="Y2065" s="19">
        <f t="shared" si="65"/>
        <v>-0.98335317049443116</v>
      </c>
      <c r="Z2065" s="19">
        <v>-0.98340000000000005</v>
      </c>
      <c r="AA2065" t="s">
        <v>13722</v>
      </c>
      <c r="AB2065" s="121">
        <v>4</v>
      </c>
    </row>
    <row r="2066" spans="1:28" ht="20.25">
      <c r="A2066">
        <v>5047</v>
      </c>
      <c r="B2066" t="s">
        <v>5252</v>
      </c>
      <c r="C2066" t="s">
        <v>172</v>
      </c>
      <c r="D2066" t="str">
        <f t="shared" si="64"/>
        <v>Litbinex Coin LTB</v>
      </c>
      <c r="E2066" s="3" t="s">
        <v>3686</v>
      </c>
      <c r="F2066" s="3" t="s">
        <v>8883</v>
      </c>
      <c r="G2066" s="3" t="s">
        <v>8883</v>
      </c>
      <c r="H2066" s="4">
        <v>2344</v>
      </c>
      <c r="I2066" s="4">
        <v>0</v>
      </c>
      <c r="J2066" s="6">
        <v>43881</v>
      </c>
      <c r="K2066" s="7">
        <v>3.4620525778199999E-4</v>
      </c>
      <c r="L2066" s="7">
        <v>3263</v>
      </c>
      <c r="M2066" s="7">
        <v>0</v>
      </c>
      <c r="N2066" s="9">
        <v>43892</v>
      </c>
      <c r="O2066" s="10">
        <v>1.64062620598E-3</v>
      </c>
      <c r="P2066" s="10">
        <v>3358</v>
      </c>
      <c r="Q2066" s="10">
        <v>0</v>
      </c>
      <c r="R2066" s="10">
        <v>4.7388829866156357</v>
      </c>
      <c r="S2066" s="18">
        <v>4.7388829866156357</v>
      </c>
      <c r="T2066" s="13">
        <v>43907</v>
      </c>
      <c r="U2066" s="16">
        <v>5.2034057951599998E-5</v>
      </c>
      <c r="V2066" s="14">
        <v>2949</v>
      </c>
      <c r="W2066" s="16">
        <v>0</v>
      </c>
      <c r="X2066" s="16">
        <v>96.82840260859308</v>
      </c>
      <c r="Y2066" s="19">
        <f t="shared" si="65"/>
        <v>-0.96828402608593078</v>
      </c>
      <c r="Z2066" s="19">
        <v>-0.96830000000000005</v>
      </c>
      <c r="AA2066" t="s">
        <v>13723</v>
      </c>
      <c r="AB2066" s="121">
        <v>4</v>
      </c>
    </row>
    <row r="2067" spans="1:28" ht="20.25">
      <c r="A2067">
        <v>4009</v>
      </c>
      <c r="B2067" t="s">
        <v>4400</v>
      </c>
      <c r="C2067" t="s">
        <v>4401</v>
      </c>
      <c r="D2067" t="str">
        <f t="shared" si="64"/>
        <v>IZIChain IZI</v>
      </c>
      <c r="E2067" s="3" t="s">
        <v>8894</v>
      </c>
      <c r="F2067" s="3" t="s">
        <v>8883</v>
      </c>
      <c r="G2067" s="3" t="s">
        <v>8883</v>
      </c>
      <c r="H2067" s="4">
        <v>2345</v>
      </c>
      <c r="I2067" s="4">
        <v>0</v>
      </c>
      <c r="J2067" s="6">
        <v>43636</v>
      </c>
      <c r="K2067" s="7">
        <v>5.9862638738399997E-2</v>
      </c>
      <c r="L2067" s="7">
        <v>3107</v>
      </c>
      <c r="M2067" s="7">
        <v>0</v>
      </c>
      <c r="N2067" s="9">
        <v>43661</v>
      </c>
      <c r="O2067" s="10">
        <v>0.52202149496000005</v>
      </c>
      <c r="P2067" s="10">
        <v>3136</v>
      </c>
      <c r="Q2067" s="10">
        <v>0</v>
      </c>
      <c r="R2067" s="10">
        <v>8.7203221568838014</v>
      </c>
      <c r="S2067" s="18">
        <v>8.7203221568838014</v>
      </c>
      <c r="T2067" s="13">
        <v>43907</v>
      </c>
      <c r="U2067" s="16">
        <v>9.7755646009899995E-5</v>
      </c>
      <c r="V2067" s="14">
        <v>2793</v>
      </c>
      <c r="W2067" s="16">
        <v>0</v>
      </c>
      <c r="X2067" s="16">
        <v>99.981273635864866</v>
      </c>
      <c r="Y2067" s="19">
        <f t="shared" si="65"/>
        <v>-0.99981273635864865</v>
      </c>
      <c r="Z2067" s="19">
        <v>-0.99980000000000002</v>
      </c>
      <c r="AA2067" t="s">
        <v>13724</v>
      </c>
      <c r="AB2067" s="121">
        <v>4</v>
      </c>
    </row>
    <row r="2068" spans="1:28" ht="20.25">
      <c r="A2068">
        <v>3693</v>
      </c>
      <c r="B2068" t="s">
        <v>3896</v>
      </c>
      <c r="C2068" t="s">
        <v>3896</v>
      </c>
      <c r="D2068" t="str">
        <f t="shared" si="64"/>
        <v>M2O M2O</v>
      </c>
      <c r="E2068" s="3" t="s">
        <v>8887</v>
      </c>
      <c r="F2068" s="3" t="s">
        <v>8883</v>
      </c>
      <c r="G2068" s="3" t="s">
        <v>8883</v>
      </c>
      <c r="H2068" s="4">
        <v>2346</v>
      </c>
      <c r="I2068" s="4">
        <v>0</v>
      </c>
      <c r="J2068" s="6">
        <v>43656</v>
      </c>
      <c r="K2068" s="7">
        <v>1.2658256715400001E-4</v>
      </c>
      <c r="L2068" s="7">
        <v>3068</v>
      </c>
      <c r="M2068" s="7">
        <v>0</v>
      </c>
      <c r="N2068" s="9">
        <v>43725</v>
      </c>
      <c r="O2068" s="10">
        <v>1.3552520678600001E-3</v>
      </c>
      <c r="P2068" s="10">
        <v>3035</v>
      </c>
      <c r="Q2068" s="10">
        <v>0</v>
      </c>
      <c r="R2068" s="10">
        <v>10.70646691981846</v>
      </c>
      <c r="S2068" s="18">
        <v>10.70646691981846</v>
      </c>
      <c r="T2068" s="13">
        <v>43919</v>
      </c>
      <c r="U2068" s="14">
        <v>1.5067503472E-4</v>
      </c>
      <c r="V2068" s="14">
        <v>2754</v>
      </c>
      <c r="W2068" s="14">
        <v>0</v>
      </c>
      <c r="X2068" s="14">
        <v>88.88213947107846</v>
      </c>
      <c r="Y2068" s="19">
        <f t="shared" si="65"/>
        <v>-0.88882139471078458</v>
      </c>
      <c r="Z2068" s="19">
        <v>-0.88880000000000003</v>
      </c>
      <c r="AA2068" t="s">
        <v>13725</v>
      </c>
      <c r="AB2068" s="121">
        <v>4</v>
      </c>
    </row>
    <row r="2069" spans="1:28" ht="20.25">
      <c r="A2069">
        <v>4868</v>
      </c>
      <c r="B2069" t="s">
        <v>5086</v>
      </c>
      <c r="C2069" t="s">
        <v>5087</v>
      </c>
      <c r="D2069" t="str">
        <f t="shared" si="64"/>
        <v>Lukiu LKU</v>
      </c>
      <c r="E2069" s="3" t="s">
        <v>8887</v>
      </c>
      <c r="F2069" s="3" t="s">
        <v>8883</v>
      </c>
      <c r="G2069" s="3" t="s">
        <v>8883</v>
      </c>
      <c r="H2069" s="4">
        <v>2347</v>
      </c>
      <c r="I2069" s="4">
        <v>0</v>
      </c>
      <c r="J2069" s="6">
        <v>43774</v>
      </c>
      <c r="K2069" s="7">
        <v>4.7045967331199999E-2</v>
      </c>
      <c r="L2069" s="7">
        <v>3229</v>
      </c>
      <c r="M2069" s="7">
        <v>0</v>
      </c>
      <c r="N2069" s="9">
        <v>43776</v>
      </c>
      <c r="O2069" s="10">
        <v>4.7628531511200001E-2</v>
      </c>
      <c r="P2069" s="10">
        <v>3309</v>
      </c>
      <c r="Q2069" s="10">
        <v>0</v>
      </c>
      <c r="R2069" s="10">
        <v>1.012382871753891</v>
      </c>
      <c r="S2069" s="18">
        <v>1.012382871753891</v>
      </c>
      <c r="T2069" s="13">
        <v>43917</v>
      </c>
      <c r="U2069" s="16">
        <v>1.6491581047899999E-5</v>
      </c>
      <c r="V2069" s="14">
        <v>2915</v>
      </c>
      <c r="W2069" s="16">
        <v>0</v>
      </c>
      <c r="X2069" s="16">
        <v>99.965374575858974</v>
      </c>
      <c r="Y2069" s="19">
        <f t="shared" si="65"/>
        <v>-0.99965374575858978</v>
      </c>
      <c r="Z2069" s="19">
        <v>-0.99970000000000003</v>
      </c>
      <c r="AA2069" t="s">
        <v>13726</v>
      </c>
      <c r="AB2069" s="121">
        <v>4</v>
      </c>
    </row>
    <row r="2070" spans="1:28" ht="20.25">
      <c r="A2070">
        <v>2432</v>
      </c>
      <c r="B2070" t="s">
        <v>2062</v>
      </c>
      <c r="C2070" t="s">
        <v>2063</v>
      </c>
      <c r="D2070" t="str">
        <f t="shared" si="64"/>
        <v>StarChain STC</v>
      </c>
      <c r="E2070" s="3" t="s">
        <v>8887</v>
      </c>
      <c r="F2070" s="3" t="s">
        <v>8883</v>
      </c>
      <c r="G2070" s="3" t="s">
        <v>8883</v>
      </c>
      <c r="H2070" s="4">
        <v>2348</v>
      </c>
      <c r="I2070" s="4">
        <v>0</v>
      </c>
      <c r="J2070" s="6">
        <v>44111</v>
      </c>
      <c r="K2070" s="8">
        <v>8.0056591899999998E-6</v>
      </c>
      <c r="L2070" s="7">
        <v>2983</v>
      </c>
      <c r="M2070" s="7">
        <v>0</v>
      </c>
      <c r="N2070" s="9">
        <v>44156</v>
      </c>
      <c r="O2070" s="10">
        <v>8.3515558854089997E-2</v>
      </c>
      <c r="P2070" s="10">
        <v>2768</v>
      </c>
      <c r="Q2070" s="10">
        <v>0</v>
      </c>
      <c r="R2070" s="10">
        <v>10432.06522685985</v>
      </c>
      <c r="S2070" s="18">
        <v>10432.06522685985</v>
      </c>
      <c r="T2070" s="13">
        <v>44160</v>
      </c>
      <c r="U2070" s="16">
        <v>1.300091378E-5</v>
      </c>
      <c r="V2070" s="14">
        <v>2669</v>
      </c>
      <c r="W2070" s="16">
        <v>0</v>
      </c>
      <c r="X2070" s="16">
        <v>99.984432944042538</v>
      </c>
      <c r="Y2070" s="19">
        <f t="shared" si="65"/>
        <v>-0.99984432944042534</v>
      </c>
      <c r="Z2070" s="19">
        <v>-0.99980000000000002</v>
      </c>
      <c r="AA2070" t="s">
        <v>13727</v>
      </c>
      <c r="AB2070" s="121">
        <v>4</v>
      </c>
    </row>
    <row r="2071" spans="1:28" ht="20.25">
      <c r="A2071">
        <v>4196</v>
      </c>
      <c r="B2071" t="s">
        <v>4627</v>
      </c>
      <c r="C2071" t="s">
        <v>4628</v>
      </c>
      <c r="D2071" t="str">
        <f t="shared" si="64"/>
        <v>Pledge Coin PLG</v>
      </c>
      <c r="E2071" s="3" t="s">
        <v>8887</v>
      </c>
      <c r="F2071" s="3" t="s">
        <v>8883</v>
      </c>
      <c r="G2071" s="3" t="s">
        <v>8883</v>
      </c>
      <c r="H2071" s="4">
        <v>2349</v>
      </c>
      <c r="I2071" s="4">
        <v>0</v>
      </c>
      <c r="J2071" s="6">
        <v>43829</v>
      </c>
      <c r="K2071" s="7">
        <v>6.8104822308600005E-4</v>
      </c>
      <c r="L2071" s="7">
        <v>3137</v>
      </c>
      <c r="M2071" s="7">
        <v>0</v>
      </c>
      <c r="N2071" s="9">
        <v>43850</v>
      </c>
      <c r="O2071" s="10">
        <v>2.03931515756E-2</v>
      </c>
      <c r="P2071" s="10">
        <v>3183</v>
      </c>
      <c r="Q2071" s="10">
        <v>0</v>
      </c>
      <c r="R2071" s="10">
        <v>29.943770329791811</v>
      </c>
      <c r="S2071" s="18">
        <v>29.943770329791811</v>
      </c>
      <c r="T2071" s="13">
        <v>44147</v>
      </c>
      <c r="U2071" s="14">
        <v>2.2529999999999999E-5</v>
      </c>
      <c r="V2071" s="14">
        <v>2823</v>
      </c>
      <c r="W2071" s="14">
        <v>0</v>
      </c>
      <c r="X2071" s="14">
        <v>99.88952173519391</v>
      </c>
      <c r="Y2071" s="19">
        <f t="shared" si="65"/>
        <v>-0.99889521735193909</v>
      </c>
      <c r="Z2071" s="19">
        <v>-0.99890000000000001</v>
      </c>
      <c r="AA2071" t="s">
        <v>13728</v>
      </c>
      <c r="AB2071" s="121">
        <v>4</v>
      </c>
    </row>
    <row r="2072" spans="1:28" ht="20.25">
      <c r="A2072">
        <v>3253</v>
      </c>
      <c r="B2072" t="s">
        <v>3263</v>
      </c>
      <c r="C2072" t="s">
        <v>3264</v>
      </c>
      <c r="D2072" t="str">
        <f t="shared" si="64"/>
        <v>eosBLACK BLACK</v>
      </c>
      <c r="E2072" s="3" t="s">
        <v>8887</v>
      </c>
      <c r="F2072" s="3" t="s">
        <v>8883</v>
      </c>
      <c r="G2072" s="3" t="s">
        <v>8883</v>
      </c>
      <c r="H2072" s="4">
        <v>2352</v>
      </c>
      <c r="I2072" s="4">
        <v>0</v>
      </c>
      <c r="J2072" s="6">
        <v>43350</v>
      </c>
      <c r="K2072" s="7">
        <v>6.3807651400566101E-2</v>
      </c>
      <c r="L2072" s="7">
        <v>3036</v>
      </c>
      <c r="M2072" s="7">
        <v>0</v>
      </c>
      <c r="N2072" s="9">
        <v>43356</v>
      </c>
      <c r="O2072" s="10">
        <v>0.38442483544349698</v>
      </c>
      <c r="P2072" s="10">
        <v>2921</v>
      </c>
      <c r="Q2072" s="10">
        <v>0</v>
      </c>
      <c r="R2072" s="10">
        <v>6.0247451051001439</v>
      </c>
      <c r="S2072" s="18">
        <v>6.0247451051001439</v>
      </c>
      <c r="T2072" s="13">
        <v>44684</v>
      </c>
      <c r="U2072" s="16">
        <v>4.5002045384945212E-5</v>
      </c>
      <c r="V2072" s="14">
        <v>2722</v>
      </c>
      <c r="W2072" s="16">
        <v>0</v>
      </c>
      <c r="X2072" s="16">
        <v>99.988293668557333</v>
      </c>
      <c r="Y2072" s="19">
        <f t="shared" si="65"/>
        <v>-0.99988293668557338</v>
      </c>
      <c r="Z2072" s="19">
        <v>-0.99990000000000001</v>
      </c>
      <c r="AA2072" t="s">
        <v>13729</v>
      </c>
      <c r="AB2072" s="121">
        <v>4</v>
      </c>
    </row>
    <row r="2073" spans="1:28" ht="20.25">
      <c r="A2073">
        <v>2914</v>
      </c>
      <c r="B2073" t="s">
        <v>2735</v>
      </c>
      <c r="C2073" t="s">
        <v>2736</v>
      </c>
      <c r="D2073" t="str">
        <f t="shared" si="64"/>
        <v>BeeKan BKBT</v>
      </c>
      <c r="E2073" s="3" t="s">
        <v>8887</v>
      </c>
      <c r="F2073" s="3" t="s">
        <v>8883</v>
      </c>
      <c r="G2073" s="3" t="s">
        <v>8883</v>
      </c>
      <c r="H2073" s="4">
        <v>2354</v>
      </c>
      <c r="I2073" s="4">
        <v>0</v>
      </c>
      <c r="J2073" s="6">
        <v>43903</v>
      </c>
      <c r="K2073" s="7">
        <v>1.7225847028E-4</v>
      </c>
      <c r="L2073" s="7">
        <v>3006</v>
      </c>
      <c r="M2073" s="7">
        <v>0</v>
      </c>
      <c r="N2073" s="9">
        <v>44660</v>
      </c>
      <c r="O2073" s="10">
        <v>3.708192264260236E-3</v>
      </c>
      <c r="P2073" s="10">
        <v>2817</v>
      </c>
      <c r="Q2073" s="10">
        <v>0</v>
      </c>
      <c r="R2073" s="10">
        <v>21.526908129584001</v>
      </c>
      <c r="S2073" s="18">
        <v>21.526908129584001</v>
      </c>
      <c r="T2073" s="13">
        <v>44670</v>
      </c>
      <c r="U2073" s="16">
        <v>4.1028204443663002E-5</v>
      </c>
      <c r="V2073" s="14">
        <v>2692</v>
      </c>
      <c r="W2073" s="16">
        <v>0</v>
      </c>
      <c r="X2073" s="16">
        <v>98.89357936374833</v>
      </c>
      <c r="Y2073" s="19">
        <f t="shared" si="65"/>
        <v>-0.9889357936374833</v>
      </c>
      <c r="Z2073" s="19">
        <v>-0.9889</v>
      </c>
      <c r="AA2073" t="s">
        <v>13730</v>
      </c>
      <c r="AB2073" s="121">
        <v>4</v>
      </c>
    </row>
    <row r="2074" spans="1:28" ht="20.25">
      <c r="A2074">
        <v>2383</v>
      </c>
      <c r="B2074" t="s">
        <v>1992</v>
      </c>
      <c r="C2074" t="s">
        <v>1993</v>
      </c>
      <c r="D2074" t="str">
        <f t="shared" si="64"/>
        <v>Jingtum Tech SWTC</v>
      </c>
      <c r="E2074" s="3" t="s">
        <v>8887</v>
      </c>
      <c r="F2074" s="3" t="s">
        <v>8883</v>
      </c>
      <c r="G2074" s="3" t="s">
        <v>8883</v>
      </c>
      <c r="H2074" s="4">
        <v>2355</v>
      </c>
      <c r="I2074" s="4">
        <v>0</v>
      </c>
      <c r="J2074" s="6">
        <v>43320</v>
      </c>
      <c r="K2074" s="7">
        <v>1.4939145185053301E-3</v>
      </c>
      <c r="L2074" s="7">
        <v>2981</v>
      </c>
      <c r="M2074" s="7">
        <v>0</v>
      </c>
      <c r="N2074" s="9">
        <v>43324</v>
      </c>
      <c r="O2074" s="10">
        <v>2.04424536786973E-3</v>
      </c>
      <c r="P2074" s="10">
        <v>2762</v>
      </c>
      <c r="Q2074" s="10">
        <v>0</v>
      </c>
      <c r="R2074" s="10">
        <v>1.3683817531373941</v>
      </c>
      <c r="S2074" s="18">
        <v>1.3683817531373941</v>
      </c>
      <c r="T2074" s="13">
        <v>44015</v>
      </c>
      <c r="U2074" s="16">
        <v>3.22235425764E-5</v>
      </c>
      <c r="V2074" s="14">
        <v>2667</v>
      </c>
      <c r="W2074" s="16">
        <v>0</v>
      </c>
      <c r="X2074" s="16">
        <v>98.423694969162156</v>
      </c>
      <c r="Y2074" s="19">
        <f t="shared" si="65"/>
        <v>-0.98423694969162157</v>
      </c>
      <c r="Z2074" s="19">
        <v>-0.98419999999999996</v>
      </c>
      <c r="AA2074" t="s">
        <v>13731</v>
      </c>
      <c r="AB2074" s="121">
        <v>4</v>
      </c>
    </row>
    <row r="2075" spans="1:28" ht="20.25">
      <c r="A2075">
        <v>3939</v>
      </c>
      <c r="B2075" t="s">
        <v>4294</v>
      </c>
      <c r="C2075" t="s">
        <v>4295</v>
      </c>
      <c r="D2075" t="str">
        <f t="shared" si="64"/>
        <v>Tronipay TRP</v>
      </c>
      <c r="E2075" s="3" t="s">
        <v>8894</v>
      </c>
      <c r="F2075" s="3" t="s">
        <v>8883</v>
      </c>
      <c r="G2075" s="3" t="s">
        <v>8883</v>
      </c>
      <c r="H2075" s="4">
        <v>2356</v>
      </c>
      <c r="I2075" s="4">
        <v>0</v>
      </c>
      <c r="J2075" s="6">
        <v>43601</v>
      </c>
      <c r="K2075" s="7">
        <v>6.1078781683800001E-2</v>
      </c>
      <c r="L2075" s="7">
        <v>3095</v>
      </c>
      <c r="M2075" s="7">
        <v>0</v>
      </c>
      <c r="N2075" s="9">
        <v>43602</v>
      </c>
      <c r="O2075" s="10">
        <v>2.3667867603200001</v>
      </c>
      <c r="P2075" s="10">
        <v>3107</v>
      </c>
      <c r="Q2075" s="10">
        <v>0</v>
      </c>
      <c r="R2075" s="10">
        <v>38.749737553258143</v>
      </c>
      <c r="S2075" s="18">
        <v>38.749737553258143</v>
      </c>
      <c r="T2075" s="13">
        <v>44097</v>
      </c>
      <c r="U2075" s="14">
        <v>1.2416E-4</v>
      </c>
      <c r="V2075" s="14">
        <v>2781</v>
      </c>
      <c r="W2075" s="14">
        <v>0</v>
      </c>
      <c r="X2075" s="14">
        <v>99.994754069015357</v>
      </c>
      <c r="Y2075" s="19">
        <f t="shared" si="65"/>
        <v>-0.99994754069015357</v>
      </c>
      <c r="Z2075" s="19">
        <v>-0.99990000000000001</v>
      </c>
      <c r="AA2075" t="s">
        <v>13732</v>
      </c>
      <c r="AB2075" s="121">
        <v>4</v>
      </c>
    </row>
    <row r="2076" spans="1:28" ht="20.25">
      <c r="A2076">
        <v>5255</v>
      </c>
      <c r="B2076" t="s">
        <v>5454</v>
      </c>
      <c r="C2076" t="s">
        <v>5455</v>
      </c>
      <c r="D2076" t="str">
        <f t="shared" si="64"/>
        <v>LegalBlock LBK</v>
      </c>
      <c r="E2076" s="3" t="s">
        <v>8887</v>
      </c>
      <c r="F2076" s="3" t="s">
        <v>8883</v>
      </c>
      <c r="G2076" s="3" t="s">
        <v>8883</v>
      </c>
      <c r="H2076" s="4">
        <v>2357</v>
      </c>
      <c r="I2076" s="4">
        <v>0</v>
      </c>
      <c r="J2076" s="6">
        <v>44227</v>
      </c>
      <c r="K2076" s="7">
        <v>1.4571000000000001E-4</v>
      </c>
      <c r="L2076" s="7">
        <v>3316</v>
      </c>
      <c r="M2076" s="7">
        <v>0</v>
      </c>
      <c r="N2076" s="9">
        <v>44350</v>
      </c>
      <c r="O2076" s="10">
        <v>6.5609900000000001E-3</v>
      </c>
      <c r="P2076" s="10">
        <v>3426</v>
      </c>
      <c r="Q2076" s="10">
        <v>0</v>
      </c>
      <c r="R2076" s="10">
        <v>45.027726305675657</v>
      </c>
      <c r="S2076" s="18">
        <v>45.027726305675657</v>
      </c>
      <c r="T2076" s="13">
        <v>44476</v>
      </c>
      <c r="U2076" s="16">
        <v>1.4999472110482E-5</v>
      </c>
      <c r="V2076" s="14">
        <v>3002</v>
      </c>
      <c r="W2076" s="16">
        <v>0</v>
      </c>
      <c r="X2076" s="16">
        <v>99.771384012009136</v>
      </c>
      <c r="Y2076" s="19">
        <f t="shared" si="65"/>
        <v>-0.99771384012009134</v>
      </c>
      <c r="Z2076" s="19">
        <v>-0.99770000000000003</v>
      </c>
      <c r="AA2076" t="s">
        <v>13733</v>
      </c>
      <c r="AB2076" s="121">
        <v>4</v>
      </c>
    </row>
    <row r="2077" spans="1:28" ht="20.25">
      <c r="A2077">
        <v>4448</v>
      </c>
      <c r="B2077" t="s">
        <v>4811</v>
      </c>
      <c r="C2077" t="s">
        <v>4812</v>
      </c>
      <c r="D2077" t="str">
        <f t="shared" si="64"/>
        <v>Electronero ETNX</v>
      </c>
      <c r="E2077" s="3" t="s">
        <v>8895</v>
      </c>
      <c r="F2077" s="3" t="s">
        <v>8883</v>
      </c>
      <c r="G2077" s="3" t="s">
        <v>8883</v>
      </c>
      <c r="H2077" s="4">
        <v>2358</v>
      </c>
      <c r="I2077" s="4">
        <v>0</v>
      </c>
      <c r="J2077" s="6">
        <v>44087</v>
      </c>
      <c r="K2077" s="8">
        <v>1.0328516497999999E-6</v>
      </c>
      <c r="L2077" s="7">
        <v>3167</v>
      </c>
      <c r="M2077" s="7">
        <v>0</v>
      </c>
      <c r="N2077" s="9">
        <v>44113</v>
      </c>
      <c r="O2077" s="10">
        <v>1.38056298022489</v>
      </c>
      <c r="P2077" s="10">
        <v>3231</v>
      </c>
      <c r="Q2077" s="10">
        <v>0</v>
      </c>
      <c r="R2077" s="10">
        <v>1336651.7645512989</v>
      </c>
      <c r="S2077" s="18">
        <v>1336651.7645512989</v>
      </c>
      <c r="T2077" s="13">
        <v>44619</v>
      </c>
      <c r="U2077" s="16">
        <v>5.2436035879688997E-7</v>
      </c>
      <c r="V2077" s="14">
        <v>2853</v>
      </c>
      <c r="W2077" s="16">
        <v>0</v>
      </c>
      <c r="X2077" s="16">
        <v>99.999962018367412</v>
      </c>
      <c r="Y2077" s="19">
        <f t="shared" si="65"/>
        <v>-0.99999962018367416</v>
      </c>
      <c r="Z2077" s="19">
        <v>-1</v>
      </c>
      <c r="AA2077" t="s">
        <v>13734</v>
      </c>
      <c r="AB2077" s="121">
        <v>4</v>
      </c>
    </row>
    <row r="2078" spans="1:28" ht="20.25">
      <c r="A2078">
        <v>3864</v>
      </c>
      <c r="B2078" t="s">
        <v>4163</v>
      </c>
      <c r="C2078" t="s">
        <v>4164</v>
      </c>
      <c r="D2078" t="str">
        <f t="shared" si="64"/>
        <v>UTEMIS UTS</v>
      </c>
      <c r="E2078" s="3" t="s">
        <v>8887</v>
      </c>
      <c r="F2078" s="3" t="s">
        <v>8883</v>
      </c>
      <c r="G2078" s="3" t="s">
        <v>8883</v>
      </c>
      <c r="H2078" s="4">
        <v>2359</v>
      </c>
      <c r="I2078" s="4">
        <v>0</v>
      </c>
      <c r="J2078" s="6">
        <v>43572</v>
      </c>
      <c r="K2078" s="7">
        <v>2.9122471626099998E-4</v>
      </c>
      <c r="L2078" s="7">
        <v>3082</v>
      </c>
      <c r="M2078" s="7">
        <v>0</v>
      </c>
      <c r="N2078" s="9">
        <v>43578</v>
      </c>
      <c r="O2078" s="10">
        <v>7.1604044084900003E-4</v>
      </c>
      <c r="P2078" s="10">
        <v>3077</v>
      </c>
      <c r="Q2078" s="10">
        <v>0</v>
      </c>
      <c r="R2078" s="10">
        <v>2.458721395773543</v>
      </c>
      <c r="S2078" s="18">
        <v>2.458721395773543</v>
      </c>
      <c r="T2078" s="13">
        <v>43903</v>
      </c>
      <c r="U2078" s="14">
        <v>2.25295530676E-4</v>
      </c>
      <c r="V2078" s="14">
        <v>2768</v>
      </c>
      <c r="W2078" s="14">
        <v>0</v>
      </c>
      <c r="X2078" s="14">
        <v>68.535920902893423</v>
      </c>
      <c r="Y2078" s="19">
        <f t="shared" si="65"/>
        <v>-0.68535920902893421</v>
      </c>
      <c r="Z2078" s="19">
        <v>-0.68540000000000001</v>
      </c>
      <c r="AA2078" t="s">
        <v>13735</v>
      </c>
      <c r="AB2078" s="121">
        <v>4</v>
      </c>
    </row>
    <row r="2079" spans="1:28" ht="20.25">
      <c r="A2079">
        <v>3844</v>
      </c>
      <c r="B2079" t="s">
        <v>4138</v>
      </c>
      <c r="C2079" t="s">
        <v>4139</v>
      </c>
      <c r="D2079" t="str">
        <f t="shared" si="64"/>
        <v>Xtock XTX</v>
      </c>
      <c r="E2079" s="3" t="s">
        <v>8898</v>
      </c>
      <c r="F2079" s="3" t="s">
        <v>8883</v>
      </c>
      <c r="G2079" s="3" t="s">
        <v>8883</v>
      </c>
      <c r="H2079" s="4">
        <v>2360</v>
      </c>
      <c r="I2079" s="4">
        <v>0</v>
      </c>
      <c r="J2079" s="6">
        <v>43564</v>
      </c>
      <c r="K2079" s="7">
        <v>2.1918683390400001E-3</v>
      </c>
      <c r="L2079" s="7">
        <v>3080</v>
      </c>
      <c r="M2079" s="7">
        <v>0</v>
      </c>
      <c r="N2079" s="9">
        <v>43586</v>
      </c>
      <c r="O2079" s="10">
        <v>4.0207543260900001E-3</v>
      </c>
      <c r="P2079" s="10">
        <v>3073</v>
      </c>
      <c r="Q2079" s="10">
        <v>0</v>
      </c>
      <c r="R2079" s="10">
        <v>1.834395914423866</v>
      </c>
      <c r="S2079" s="18">
        <v>1.834395914423866</v>
      </c>
      <c r="T2079" s="13">
        <v>44063</v>
      </c>
      <c r="U2079" s="16">
        <v>4.2098616007999997E-5</v>
      </c>
      <c r="V2079" s="14">
        <v>2766</v>
      </c>
      <c r="W2079" s="16">
        <v>0</v>
      </c>
      <c r="X2079" s="16">
        <v>98.95296721476295</v>
      </c>
      <c r="Y2079" s="19">
        <f t="shared" si="65"/>
        <v>-0.98952967214762955</v>
      </c>
      <c r="Z2079" s="19">
        <v>-0.98950000000000005</v>
      </c>
      <c r="AA2079" t="s">
        <v>13736</v>
      </c>
      <c r="AB2079" s="121">
        <v>4</v>
      </c>
    </row>
    <row r="2080" spans="1:28" ht="20.25">
      <c r="A2080">
        <v>3490</v>
      </c>
      <c r="B2080" t="s">
        <v>3643</v>
      </c>
      <c r="C2080" t="s">
        <v>3644</v>
      </c>
      <c r="D2080" t="str">
        <f t="shared" si="64"/>
        <v>Valuto VLU</v>
      </c>
      <c r="E2080" s="3" t="s">
        <v>8887</v>
      </c>
      <c r="F2080" s="3" t="s">
        <v>8883</v>
      </c>
      <c r="G2080" s="3" t="s">
        <v>8883</v>
      </c>
      <c r="H2080" s="4">
        <v>2361</v>
      </c>
      <c r="I2080" s="4">
        <v>0</v>
      </c>
      <c r="J2080" s="6">
        <v>44082</v>
      </c>
      <c r="K2080" s="7">
        <v>1.0127323430799999E-4</v>
      </c>
      <c r="L2080" s="7">
        <v>3057</v>
      </c>
      <c r="M2080" s="7">
        <v>0</v>
      </c>
      <c r="N2080" s="9">
        <v>44380</v>
      </c>
      <c r="O2080" s="10">
        <v>3.8331528531579999E-2</v>
      </c>
      <c r="P2080" s="10">
        <v>2989</v>
      </c>
      <c r="Q2080" s="10">
        <v>0</v>
      </c>
      <c r="R2080" s="10">
        <v>378.49614257409007</v>
      </c>
      <c r="S2080" s="18">
        <v>378.49614257409007</v>
      </c>
      <c r="T2080" s="13">
        <v>44396</v>
      </c>
      <c r="U2080" s="14">
        <v>2.0364550114150001E-2</v>
      </c>
      <c r="V2080" s="14">
        <v>2743</v>
      </c>
      <c r="W2080" s="14">
        <v>0</v>
      </c>
      <c r="X2080" s="14">
        <v>46.87258532523073</v>
      </c>
      <c r="Y2080" s="19">
        <f t="shared" si="65"/>
        <v>-0.46872585325230731</v>
      </c>
      <c r="Z2080" s="19">
        <v>-0.46870000000000001</v>
      </c>
      <c r="AA2080" t="s">
        <v>13737</v>
      </c>
      <c r="AB2080" s="121">
        <v>4</v>
      </c>
    </row>
    <row r="2081" spans="1:28" ht="20.25">
      <c r="A2081">
        <v>3012</v>
      </c>
      <c r="B2081" t="s">
        <v>2883</v>
      </c>
      <c r="C2081" t="s">
        <v>2884</v>
      </c>
      <c r="D2081" t="str">
        <f t="shared" si="64"/>
        <v>VeThor Token VTHO</v>
      </c>
      <c r="E2081" s="3" t="s">
        <v>8888</v>
      </c>
      <c r="F2081" s="3" t="s">
        <v>8893</v>
      </c>
      <c r="G2081" s="3" t="s">
        <v>8885</v>
      </c>
      <c r="H2081" s="4">
        <v>2362</v>
      </c>
      <c r="I2081" s="4">
        <v>0</v>
      </c>
      <c r="J2081" s="6">
        <v>43903</v>
      </c>
      <c r="K2081" s="7">
        <v>1.5261725899200001E-4</v>
      </c>
      <c r="L2081" s="7">
        <v>2190</v>
      </c>
      <c r="M2081" s="7">
        <v>0</v>
      </c>
      <c r="N2081" s="9">
        <v>44303</v>
      </c>
      <c r="O2081" s="10">
        <v>2.850188E-2</v>
      </c>
      <c r="P2081" s="10">
        <v>180</v>
      </c>
      <c r="Q2081" s="10">
        <v>797201808.91999996</v>
      </c>
      <c r="R2081" s="10">
        <v>186.75397650467579</v>
      </c>
      <c r="S2081" s="18">
        <v>186.75397650467579</v>
      </c>
      <c r="T2081" s="13">
        <v>44616</v>
      </c>
      <c r="U2081" s="14">
        <v>2.7605160737720459E-3</v>
      </c>
      <c r="V2081" s="14">
        <v>201</v>
      </c>
      <c r="W2081" s="14">
        <v>139801350.97</v>
      </c>
      <c r="X2081" s="14">
        <v>90.314617583920622</v>
      </c>
      <c r="Y2081" s="19">
        <f t="shared" si="65"/>
        <v>-0.9031461758392062</v>
      </c>
      <c r="Z2081" s="19">
        <v>-0.90310000000000001</v>
      </c>
      <c r="AA2081" t="s">
        <v>13738</v>
      </c>
      <c r="AB2081" s="121">
        <v>4</v>
      </c>
    </row>
    <row r="2082" spans="1:28" ht="20.25">
      <c r="A2082">
        <v>4989</v>
      </c>
      <c r="B2082" t="s">
        <v>5192</v>
      </c>
      <c r="C2082" t="s">
        <v>5193</v>
      </c>
      <c r="D2082" t="str">
        <f t="shared" si="64"/>
        <v>HGH Token HGH</v>
      </c>
      <c r="E2082" s="3" t="s">
        <v>8887</v>
      </c>
      <c r="F2082" s="3" t="s">
        <v>8883</v>
      </c>
      <c r="G2082" s="3" t="s">
        <v>8883</v>
      </c>
      <c r="H2082" s="4">
        <v>2363</v>
      </c>
      <c r="I2082" s="4">
        <v>0</v>
      </c>
      <c r="J2082" s="6">
        <v>43818</v>
      </c>
      <c r="K2082" s="7">
        <v>9.3969823686200005E-4</v>
      </c>
      <c r="L2082" s="7">
        <v>3252</v>
      </c>
      <c r="M2082" s="7">
        <v>0</v>
      </c>
      <c r="N2082" s="9">
        <v>43820</v>
      </c>
      <c r="O2082" s="10">
        <v>2.2264991408600002E-3</v>
      </c>
      <c r="P2082" s="10">
        <v>3341</v>
      </c>
      <c r="Q2082" s="10">
        <v>0</v>
      </c>
      <c r="R2082" s="10">
        <v>2.3693767355519411</v>
      </c>
      <c r="S2082" s="18">
        <v>2.3693767355519411</v>
      </c>
      <c r="T2082" s="13">
        <v>44161</v>
      </c>
      <c r="U2082" s="16">
        <v>1.71226926E-6</v>
      </c>
      <c r="V2082" s="14">
        <v>2938</v>
      </c>
      <c r="W2082" s="16">
        <v>0</v>
      </c>
      <c r="X2082" s="16">
        <v>99.923095893971976</v>
      </c>
      <c r="Y2082" s="19">
        <f t="shared" si="65"/>
        <v>-0.9992309589397198</v>
      </c>
      <c r="Z2082" s="19">
        <v>-0.99919999999999998</v>
      </c>
      <c r="AA2082" t="s">
        <v>13739</v>
      </c>
      <c r="AB2082" s="121">
        <v>4</v>
      </c>
    </row>
    <row r="2083" spans="1:28" ht="20.25">
      <c r="A2083">
        <v>4291</v>
      </c>
      <c r="B2083" t="s">
        <v>4746</v>
      </c>
      <c r="C2083" t="s">
        <v>4747</v>
      </c>
      <c r="D2083" t="str">
        <f t="shared" si="64"/>
        <v>Krypton Galaxy Coin KGC</v>
      </c>
      <c r="E2083" s="3" t="s">
        <v>8887</v>
      </c>
      <c r="F2083" s="3" t="s">
        <v>8883</v>
      </c>
      <c r="G2083" s="3" t="s">
        <v>8883</v>
      </c>
      <c r="H2083" s="4">
        <v>2367</v>
      </c>
      <c r="I2083" s="4">
        <v>0</v>
      </c>
      <c r="J2083" s="6">
        <v>43704</v>
      </c>
      <c r="K2083" s="7">
        <v>3.3139769407399999E-3</v>
      </c>
      <c r="L2083" s="7">
        <v>3156</v>
      </c>
      <c r="M2083" s="7">
        <v>0</v>
      </c>
      <c r="N2083" s="9">
        <v>43706</v>
      </c>
      <c r="O2083" s="10">
        <v>4.0797057917699997E-3</v>
      </c>
      <c r="P2083" s="10">
        <v>3214</v>
      </c>
      <c r="Q2083" s="10">
        <v>0</v>
      </c>
      <c r="R2083" s="10">
        <v>1.2310604040772279</v>
      </c>
      <c r="S2083" s="18">
        <v>1.2310604040772279</v>
      </c>
      <c r="T2083" s="13">
        <v>44273</v>
      </c>
      <c r="U2083" s="14">
        <v>0</v>
      </c>
      <c r="V2083" s="14">
        <v>2842</v>
      </c>
      <c r="W2083" s="14">
        <v>0</v>
      </c>
      <c r="X2083" s="14">
        <v>100</v>
      </c>
      <c r="Y2083" s="19">
        <f t="shared" si="65"/>
        <v>-1</v>
      </c>
      <c r="Z2083" s="19">
        <v>-1</v>
      </c>
      <c r="AA2083" t="s">
        <v>13740</v>
      </c>
      <c r="AB2083" s="121">
        <v>4</v>
      </c>
    </row>
    <row r="2084" spans="1:28" ht="20.25">
      <c r="A2084">
        <v>2517</v>
      </c>
      <c r="B2084" t="s">
        <v>2188</v>
      </c>
      <c r="C2084" t="s">
        <v>2189</v>
      </c>
      <c r="D2084" t="str">
        <f t="shared" si="64"/>
        <v>Animation Vision Cash AVH</v>
      </c>
      <c r="E2084" s="3" t="s">
        <v>8887</v>
      </c>
      <c r="F2084" s="3" t="s">
        <v>8883</v>
      </c>
      <c r="G2084" s="3" t="s">
        <v>8883</v>
      </c>
      <c r="H2084" s="4">
        <v>2368</v>
      </c>
      <c r="I2084" s="4">
        <v>0</v>
      </c>
      <c r="J2084" s="6">
        <v>43333</v>
      </c>
      <c r="K2084" s="7">
        <v>1.17857428267598E-3</v>
      </c>
      <c r="L2084" s="7">
        <v>2988</v>
      </c>
      <c r="M2084" s="7">
        <v>0</v>
      </c>
      <c r="N2084" s="9">
        <v>43358</v>
      </c>
      <c r="O2084" s="10">
        <v>1.69666716828942E-3</v>
      </c>
      <c r="P2084" s="10">
        <v>2774</v>
      </c>
      <c r="Q2084" s="10">
        <v>0</v>
      </c>
      <c r="R2084" s="10">
        <v>1.4395928990042941</v>
      </c>
      <c r="S2084" s="18">
        <v>1.4395928990042941</v>
      </c>
      <c r="T2084" s="13">
        <v>44097</v>
      </c>
      <c r="U2084" s="14">
        <v>1.0246186484E-4</v>
      </c>
      <c r="V2084" s="14">
        <v>2674</v>
      </c>
      <c r="W2084" s="14">
        <v>0</v>
      </c>
      <c r="X2084" s="14">
        <v>93.960992069923648</v>
      </c>
      <c r="Y2084" s="19">
        <f t="shared" si="65"/>
        <v>-0.93960992069923643</v>
      </c>
      <c r="Z2084" s="19">
        <v>-0.93959999999999999</v>
      </c>
      <c r="AA2084" t="s">
        <v>13741</v>
      </c>
      <c r="AB2084" s="121">
        <v>4</v>
      </c>
    </row>
    <row r="2085" spans="1:28" ht="20.25">
      <c r="A2085">
        <v>4793</v>
      </c>
      <c r="B2085" t="s">
        <v>5021</v>
      </c>
      <c r="C2085" t="s">
        <v>5022</v>
      </c>
      <c r="D2085" t="str">
        <f t="shared" si="64"/>
        <v>D Community DILI</v>
      </c>
      <c r="E2085" s="3" t="s">
        <v>8887</v>
      </c>
      <c r="F2085" s="3" t="s">
        <v>8883</v>
      </c>
      <c r="G2085" s="3" t="s">
        <v>8883</v>
      </c>
      <c r="H2085" s="4">
        <v>2369</v>
      </c>
      <c r="I2085" s="4">
        <v>0</v>
      </c>
      <c r="J2085" s="6">
        <v>44157</v>
      </c>
      <c r="K2085" s="8">
        <v>1.443036244E-5</v>
      </c>
      <c r="L2085" s="7">
        <v>3211</v>
      </c>
      <c r="M2085" s="7">
        <v>0</v>
      </c>
      <c r="N2085" s="9">
        <v>44438</v>
      </c>
      <c r="O2085" s="10">
        <v>1.46434367069E-3</v>
      </c>
      <c r="P2085" s="10">
        <v>3288</v>
      </c>
      <c r="Q2085" s="10">
        <v>0</v>
      </c>
      <c r="R2085" s="10">
        <v>101.4765690590652</v>
      </c>
      <c r="S2085" s="18">
        <v>101.4765690590652</v>
      </c>
      <c r="T2085" s="13">
        <v>44619</v>
      </c>
      <c r="U2085" s="16">
        <v>6.3131005772178921E-5</v>
      </c>
      <c r="V2085" s="14">
        <v>2897</v>
      </c>
      <c r="W2085" s="16">
        <v>0</v>
      </c>
      <c r="X2085" s="16">
        <v>95.688784877771795</v>
      </c>
      <c r="Y2085" s="19">
        <f t="shared" si="65"/>
        <v>-0.95688784877771793</v>
      </c>
      <c r="Z2085" s="19">
        <v>-0.95689999999999997</v>
      </c>
      <c r="AA2085" t="s">
        <v>13742</v>
      </c>
      <c r="AB2085" s="121">
        <v>4</v>
      </c>
    </row>
    <row r="2086" spans="1:28" ht="20.25">
      <c r="A2086">
        <v>1623</v>
      </c>
      <c r="B2086" t="s">
        <v>1000</v>
      </c>
      <c r="C2086" t="s">
        <v>1001</v>
      </c>
      <c r="D2086" t="str">
        <f t="shared" si="64"/>
        <v>BlazerCoin BLAZR</v>
      </c>
      <c r="E2086" s="3" t="s">
        <v>8887</v>
      </c>
      <c r="F2086" s="3" t="s">
        <v>8883</v>
      </c>
      <c r="G2086" s="3" t="s">
        <v>8883</v>
      </c>
      <c r="H2086" s="4">
        <v>2370</v>
      </c>
      <c r="I2086" s="4">
        <v>0</v>
      </c>
      <c r="J2086" s="6">
        <v>43500</v>
      </c>
      <c r="K2086" s="8">
        <v>3.4374410492699998E-5</v>
      </c>
      <c r="L2086" s="7">
        <v>2959</v>
      </c>
      <c r="M2086" s="7">
        <v>0</v>
      </c>
      <c r="N2086" s="9">
        <v>44324</v>
      </c>
      <c r="O2086" s="10">
        <v>1.78038E-3</v>
      </c>
      <c r="P2086" s="10">
        <v>2696</v>
      </c>
      <c r="Q2086" s="10">
        <v>0</v>
      </c>
      <c r="R2086" s="10">
        <v>51.793760954186972</v>
      </c>
      <c r="S2086" s="18">
        <v>51.793760954186972</v>
      </c>
      <c r="T2086" s="13">
        <v>44369</v>
      </c>
      <c r="U2086" s="14">
        <v>2.8894000000000001E-4</v>
      </c>
      <c r="V2086" s="14">
        <v>2645</v>
      </c>
      <c r="W2086" s="14">
        <v>0</v>
      </c>
      <c r="X2086" s="14">
        <v>83.770880373852776</v>
      </c>
      <c r="Y2086" s="19">
        <f t="shared" si="65"/>
        <v>-0.83770880373852774</v>
      </c>
      <c r="Z2086" s="19">
        <v>-0.8377</v>
      </c>
      <c r="AA2086" t="s">
        <v>13743</v>
      </c>
      <c r="AB2086" s="121">
        <v>4</v>
      </c>
    </row>
    <row r="2087" spans="1:28" ht="20.25">
      <c r="A2087">
        <v>3286</v>
      </c>
      <c r="B2087" t="s">
        <v>3318</v>
      </c>
      <c r="C2087" t="s">
        <v>3318</v>
      </c>
      <c r="D2087" t="str">
        <f t="shared" si="64"/>
        <v>MEX MEX</v>
      </c>
      <c r="E2087" s="3" t="s">
        <v>8894</v>
      </c>
      <c r="F2087" s="3" t="s">
        <v>8883</v>
      </c>
      <c r="G2087" s="3" t="s">
        <v>8883</v>
      </c>
      <c r="H2087" s="4">
        <v>2371</v>
      </c>
      <c r="I2087" s="4">
        <v>0</v>
      </c>
      <c r="J2087" s="6">
        <v>43514</v>
      </c>
      <c r="K2087" s="7">
        <v>1.99015930453E-4</v>
      </c>
      <c r="L2087" s="7">
        <v>3043</v>
      </c>
      <c r="M2087" s="7">
        <v>0</v>
      </c>
      <c r="N2087" s="9">
        <v>43562</v>
      </c>
      <c r="O2087" s="10">
        <v>4.316166368E-3</v>
      </c>
      <c r="P2087" s="10">
        <v>2936</v>
      </c>
      <c r="Q2087" s="10">
        <v>0</v>
      </c>
      <c r="R2087" s="10">
        <v>21.687542088593329</v>
      </c>
      <c r="S2087" s="18">
        <v>21.687542088593329</v>
      </c>
      <c r="T2087" s="13">
        <v>44418</v>
      </c>
      <c r="U2087" s="14">
        <v>0</v>
      </c>
      <c r="V2087" s="14">
        <v>2729</v>
      </c>
      <c r="W2087" s="14">
        <v>0</v>
      </c>
      <c r="X2087" s="14">
        <v>100</v>
      </c>
      <c r="Y2087" s="19">
        <f t="shared" si="65"/>
        <v>-1</v>
      </c>
      <c r="Z2087" s="19">
        <v>-1</v>
      </c>
      <c r="AA2087" t="s">
        <v>13744</v>
      </c>
      <c r="AB2087" s="121">
        <v>4</v>
      </c>
    </row>
    <row r="2088" spans="1:28" ht="20.25">
      <c r="A2088">
        <v>4538</v>
      </c>
      <c r="B2088" t="s">
        <v>4856</v>
      </c>
      <c r="C2088" t="s">
        <v>4857</v>
      </c>
      <c r="D2088" t="str">
        <f t="shared" si="64"/>
        <v>Sombe SBE</v>
      </c>
      <c r="E2088" s="3" t="s">
        <v>3686</v>
      </c>
      <c r="F2088" s="3" t="s">
        <v>8883</v>
      </c>
      <c r="G2088" s="3" t="s">
        <v>8883</v>
      </c>
      <c r="H2088" s="4">
        <v>2372</v>
      </c>
      <c r="I2088" s="4">
        <v>0</v>
      </c>
      <c r="J2088" s="6">
        <v>43889</v>
      </c>
      <c r="K2088" s="8">
        <v>8.6467158076599998E-5</v>
      </c>
      <c r="L2088" s="7">
        <v>3178</v>
      </c>
      <c r="M2088" s="7">
        <v>0</v>
      </c>
      <c r="N2088" s="9">
        <v>44324</v>
      </c>
      <c r="O2088" s="10">
        <v>3.5234930816599999E-3</v>
      </c>
      <c r="P2088" s="10">
        <v>3247</v>
      </c>
      <c r="Q2088" s="10">
        <v>0</v>
      </c>
      <c r="R2088" s="10">
        <v>40.749495647105562</v>
      </c>
      <c r="S2088" s="18">
        <v>40.749495647105562</v>
      </c>
      <c r="T2088" s="13">
        <v>44687</v>
      </c>
      <c r="U2088" s="14">
        <v>3.6040922350152362E-4</v>
      </c>
      <c r="V2088" s="14">
        <v>2864</v>
      </c>
      <c r="W2088" s="14">
        <v>0</v>
      </c>
      <c r="X2088" s="14">
        <v>89.771252131089014</v>
      </c>
      <c r="Y2088" s="19">
        <f t="shared" si="65"/>
        <v>-0.89771252131089019</v>
      </c>
      <c r="Z2088" s="19">
        <v>-0.89770000000000005</v>
      </c>
      <c r="AA2088" t="s">
        <v>13745</v>
      </c>
      <c r="AB2088" s="121">
        <v>4</v>
      </c>
    </row>
    <row r="2089" spans="1:28" ht="20.25">
      <c r="A2089">
        <v>2919</v>
      </c>
      <c r="B2089" t="s">
        <v>2745</v>
      </c>
      <c r="C2089" t="s">
        <v>2745</v>
      </c>
      <c r="D2089" t="str">
        <f t="shared" si="64"/>
        <v>DWS DWS</v>
      </c>
      <c r="E2089" s="3" t="s">
        <v>8884</v>
      </c>
      <c r="F2089" s="3" t="s">
        <v>8883</v>
      </c>
      <c r="G2089" s="3" t="s">
        <v>8883</v>
      </c>
      <c r="H2089" s="4">
        <v>2373</v>
      </c>
      <c r="I2089" s="4">
        <v>0</v>
      </c>
      <c r="J2089" s="6">
        <v>43319</v>
      </c>
      <c r="K2089" s="7">
        <v>2.4861115962266901E-2</v>
      </c>
      <c r="L2089" s="7">
        <v>3007</v>
      </c>
      <c r="M2089" s="7">
        <v>0</v>
      </c>
      <c r="N2089" s="9">
        <v>43334</v>
      </c>
      <c r="O2089" s="10">
        <v>0.13253331184387199</v>
      </c>
      <c r="P2089" s="10">
        <v>2819</v>
      </c>
      <c r="Q2089" s="10">
        <v>0</v>
      </c>
      <c r="R2089" s="10">
        <v>5.3309478160604362</v>
      </c>
      <c r="S2089" s="18">
        <v>5.3309478160604362</v>
      </c>
      <c r="T2089" s="13">
        <v>43969</v>
      </c>
      <c r="U2089" s="16">
        <v>1.43094491695E-5</v>
      </c>
      <c r="V2089" s="14">
        <v>2693</v>
      </c>
      <c r="W2089" s="16">
        <v>0</v>
      </c>
      <c r="X2089" s="16">
        <v>99.989203130163716</v>
      </c>
      <c r="Y2089" s="19">
        <f t="shared" si="65"/>
        <v>-0.99989203130163717</v>
      </c>
      <c r="Z2089" s="19">
        <v>-0.99990000000000001</v>
      </c>
      <c r="AA2089" t="s">
        <v>13746</v>
      </c>
      <c r="AB2089" s="121">
        <v>4</v>
      </c>
    </row>
    <row r="2090" spans="1:28" ht="20.25">
      <c r="A2090">
        <v>4937</v>
      </c>
      <c r="B2090" t="s">
        <v>5139</v>
      </c>
      <c r="C2090" t="s">
        <v>5140</v>
      </c>
      <c r="D2090" t="str">
        <f t="shared" si="64"/>
        <v>Moozicore MZG</v>
      </c>
      <c r="E2090" s="3" t="s">
        <v>8887</v>
      </c>
      <c r="F2090" s="3" t="s">
        <v>8883</v>
      </c>
      <c r="G2090" s="3" t="s">
        <v>8883</v>
      </c>
      <c r="H2090" s="4">
        <v>2375</v>
      </c>
      <c r="I2090" s="4">
        <v>0</v>
      </c>
      <c r="J2090" s="6">
        <v>44012</v>
      </c>
      <c r="K2090" s="8">
        <v>4.8327732169000002E-5</v>
      </c>
      <c r="L2090" s="7">
        <v>3242</v>
      </c>
      <c r="M2090" s="7">
        <v>0</v>
      </c>
      <c r="N2090" s="9">
        <v>44178</v>
      </c>
      <c r="O2090" s="10">
        <v>4.2980347884700003E-3</v>
      </c>
      <c r="P2090" s="10">
        <v>3329</v>
      </c>
      <c r="Q2090" s="10">
        <v>0</v>
      </c>
      <c r="R2090" s="10">
        <v>88.935164047010474</v>
      </c>
      <c r="S2090" s="18">
        <v>88.935164047010474</v>
      </c>
      <c r="T2090" s="13">
        <v>44234</v>
      </c>
      <c r="U2090" s="14">
        <v>1.4526166473000001E-4</v>
      </c>
      <c r="V2090" s="14">
        <v>2928</v>
      </c>
      <c r="W2090" s="14">
        <v>0</v>
      </c>
      <c r="X2090" s="14">
        <v>96.620277129452688</v>
      </c>
      <c r="Y2090" s="19">
        <f t="shared" si="65"/>
        <v>-0.96620277129452692</v>
      </c>
      <c r="Z2090" s="19">
        <v>-0.96619999999999995</v>
      </c>
      <c r="AA2090" t="s">
        <v>13747</v>
      </c>
      <c r="AB2090" s="121">
        <v>4</v>
      </c>
    </row>
    <row r="2091" spans="1:28" ht="20.25">
      <c r="A2091">
        <v>1351</v>
      </c>
      <c r="B2091" t="s">
        <v>744</v>
      </c>
      <c r="C2091" t="s">
        <v>745</v>
      </c>
      <c r="D2091" t="str">
        <f t="shared" si="64"/>
        <v>Aces ACES</v>
      </c>
      <c r="E2091" s="3" t="s">
        <v>8887</v>
      </c>
      <c r="F2091" s="3" t="s">
        <v>8883</v>
      </c>
      <c r="G2091" s="3" t="s">
        <v>8883</v>
      </c>
      <c r="H2091" s="4">
        <v>2376</v>
      </c>
      <c r="I2091" s="4">
        <v>0</v>
      </c>
      <c r="J2091" s="6">
        <v>43502</v>
      </c>
      <c r="K2091" s="8">
        <v>3.39266272895E-5</v>
      </c>
      <c r="L2091" s="7">
        <v>2955</v>
      </c>
      <c r="M2091" s="7">
        <v>0</v>
      </c>
      <c r="N2091" s="9">
        <v>44510</v>
      </c>
      <c r="O2091" s="10">
        <v>6.8789625938999995E-4</v>
      </c>
      <c r="P2091" s="10">
        <v>2680</v>
      </c>
      <c r="Q2091" s="10">
        <v>0</v>
      </c>
      <c r="R2091" s="10">
        <v>20.275998952683931</v>
      </c>
      <c r="S2091" s="18">
        <v>20.275998952683931</v>
      </c>
      <c r="T2091" s="13">
        <v>44585</v>
      </c>
      <c r="U2091" s="14">
        <v>3.3184059565661498E-4</v>
      </c>
      <c r="V2091" s="14">
        <v>2641</v>
      </c>
      <c r="W2091" s="14">
        <v>0</v>
      </c>
      <c r="X2091" s="14">
        <v>51.760081389179447</v>
      </c>
      <c r="Y2091" s="19">
        <f t="shared" si="65"/>
        <v>-0.51760081389179446</v>
      </c>
      <c r="Z2091" s="19">
        <v>-0.51759999999999995</v>
      </c>
      <c r="AA2091" t="s">
        <v>13748</v>
      </c>
      <c r="AB2091" s="121">
        <v>4</v>
      </c>
    </row>
    <row r="2092" spans="1:28" ht="20.25">
      <c r="A2092">
        <v>1865</v>
      </c>
      <c r="B2092" t="s">
        <v>1304</v>
      </c>
      <c r="C2092" t="s">
        <v>1305</v>
      </c>
      <c r="D2092" t="str">
        <f t="shared" si="64"/>
        <v>Wink WINK</v>
      </c>
      <c r="E2092" s="3" t="s">
        <v>8887</v>
      </c>
      <c r="F2092" s="3" t="s">
        <v>8883</v>
      </c>
      <c r="G2092" s="3" t="s">
        <v>8883</v>
      </c>
      <c r="H2092" s="4">
        <v>2380</v>
      </c>
      <c r="I2092" s="4">
        <v>0</v>
      </c>
      <c r="J2092" s="6">
        <v>43629</v>
      </c>
      <c r="K2092" s="8">
        <v>8.2197596120499994E-5</v>
      </c>
      <c r="L2092" s="7">
        <v>2961</v>
      </c>
      <c r="M2092" s="7">
        <v>0</v>
      </c>
      <c r="N2092" s="9">
        <v>43677</v>
      </c>
      <c r="O2092" s="10">
        <v>6.0470941791300004E-4</v>
      </c>
      <c r="P2092" s="10">
        <v>2714</v>
      </c>
      <c r="Q2092" s="10">
        <v>0</v>
      </c>
      <c r="R2092" s="10">
        <v>7.3567774053453876</v>
      </c>
      <c r="S2092" s="18">
        <v>7.3567774053453876</v>
      </c>
      <c r="T2092" s="13">
        <v>43947</v>
      </c>
      <c r="U2092" s="16">
        <v>7.6686668945599994E-5</v>
      </c>
      <c r="V2092" s="14">
        <v>2647</v>
      </c>
      <c r="W2092" s="16">
        <v>0</v>
      </c>
      <c r="X2092" s="16">
        <v>87.318426557624235</v>
      </c>
      <c r="Y2092" s="19">
        <f t="shared" si="65"/>
        <v>-0.8731842655762424</v>
      </c>
      <c r="Z2092" s="19">
        <v>-0.87319999999999998</v>
      </c>
      <c r="AA2092" t="s">
        <v>13749</v>
      </c>
      <c r="AB2092" s="121">
        <v>4</v>
      </c>
    </row>
    <row r="2093" spans="1:28" ht="20.25">
      <c r="A2093">
        <v>4773</v>
      </c>
      <c r="B2093" t="s">
        <v>4999</v>
      </c>
      <c r="C2093" t="s">
        <v>4917</v>
      </c>
      <c r="D2093" t="str">
        <f t="shared" si="64"/>
        <v>PocketNode NODE</v>
      </c>
      <c r="E2093" s="3" t="s">
        <v>8887</v>
      </c>
      <c r="F2093" s="3" t="s">
        <v>8883</v>
      </c>
      <c r="G2093" s="3" t="s">
        <v>8883</v>
      </c>
      <c r="H2093" s="4">
        <v>2381</v>
      </c>
      <c r="I2093" s="4">
        <v>0</v>
      </c>
      <c r="J2093" s="6">
        <v>43893</v>
      </c>
      <c r="K2093" s="7">
        <v>1.70693573423E-4</v>
      </c>
      <c r="L2093" s="7">
        <v>3206</v>
      </c>
      <c r="M2093" s="7">
        <v>0</v>
      </c>
      <c r="N2093" s="9">
        <v>43895</v>
      </c>
      <c r="O2093" s="10">
        <v>2.7124527660900001E-4</v>
      </c>
      <c r="P2093" s="10">
        <v>3282</v>
      </c>
      <c r="Q2093" s="10">
        <v>0</v>
      </c>
      <c r="R2093" s="10">
        <v>1.589077263833597</v>
      </c>
      <c r="S2093" s="18">
        <v>1.589077263833597</v>
      </c>
      <c r="T2093" s="13">
        <v>44109</v>
      </c>
      <c r="U2093" s="14">
        <v>1.0699999999999999E-6</v>
      </c>
      <c r="V2093" s="14">
        <v>2892</v>
      </c>
      <c r="W2093" s="14">
        <v>0</v>
      </c>
      <c r="X2093" s="14">
        <v>99.605523084723643</v>
      </c>
      <c r="Y2093" s="19">
        <f t="shared" si="65"/>
        <v>-0.99605523084723646</v>
      </c>
      <c r="Z2093" s="19">
        <v>-0.99609999999999999</v>
      </c>
      <c r="AA2093" t="s">
        <v>13750</v>
      </c>
      <c r="AB2093" s="121">
        <v>4</v>
      </c>
    </row>
    <row r="2094" spans="1:28" ht="20.25">
      <c r="A2094">
        <v>2483</v>
      </c>
      <c r="B2094" t="s">
        <v>2137</v>
      </c>
      <c r="C2094" t="s">
        <v>2138</v>
      </c>
      <c r="D2094" t="str">
        <f t="shared" si="64"/>
        <v>OceanChain OC</v>
      </c>
      <c r="E2094" s="3" t="s">
        <v>8887</v>
      </c>
      <c r="F2094" s="3" t="s">
        <v>8883</v>
      </c>
      <c r="G2094" s="3" t="s">
        <v>8883</v>
      </c>
      <c r="H2094" s="4">
        <v>2382</v>
      </c>
      <c r="I2094" s="4">
        <v>0</v>
      </c>
      <c r="J2094" s="6">
        <v>43320</v>
      </c>
      <c r="K2094" s="7">
        <v>1.06753676664084E-3</v>
      </c>
      <c r="L2094" s="7">
        <v>2986</v>
      </c>
      <c r="M2094" s="7">
        <v>0</v>
      </c>
      <c r="N2094" s="9">
        <v>43325</v>
      </c>
      <c r="O2094" s="10">
        <v>1.6284415032714601E-3</v>
      </c>
      <c r="P2094" s="10">
        <v>2771</v>
      </c>
      <c r="Q2094" s="10">
        <v>0</v>
      </c>
      <c r="R2094" s="10">
        <v>1.5254195959878629</v>
      </c>
      <c r="S2094" s="18">
        <v>1.5254195959878629</v>
      </c>
      <c r="T2094" s="13">
        <v>44198</v>
      </c>
      <c r="U2094" s="16">
        <v>6.90750234E-6</v>
      </c>
      <c r="V2094" s="14">
        <v>2672</v>
      </c>
      <c r="W2094" s="16">
        <v>0</v>
      </c>
      <c r="X2094" s="16">
        <v>99.575821279049748</v>
      </c>
      <c r="Y2094" s="19">
        <f t="shared" si="65"/>
        <v>-0.99575821279049748</v>
      </c>
      <c r="Z2094" s="19">
        <v>-0.99580000000000002</v>
      </c>
      <c r="AA2094" t="s">
        <v>13751</v>
      </c>
      <c r="AB2094" s="121">
        <v>4</v>
      </c>
    </row>
    <row r="2095" spans="1:28" ht="20.25">
      <c r="A2095">
        <v>3448</v>
      </c>
      <c r="B2095" t="s">
        <v>3579</v>
      </c>
      <c r="C2095" t="s">
        <v>3580</v>
      </c>
      <c r="D2095" t="str">
        <f t="shared" si="64"/>
        <v>Commerce Data Connection CDC</v>
      </c>
      <c r="E2095" s="3" t="s">
        <v>8888</v>
      </c>
      <c r="F2095" s="3" t="s">
        <v>8883</v>
      </c>
      <c r="G2095" s="3" t="s">
        <v>8883</v>
      </c>
      <c r="H2095" s="4">
        <v>2383</v>
      </c>
      <c r="I2095" s="4">
        <v>0</v>
      </c>
      <c r="J2095" s="6">
        <v>43499</v>
      </c>
      <c r="K2095" s="8">
        <v>7.5346296095699998E-6</v>
      </c>
      <c r="L2095" s="7">
        <v>3053</v>
      </c>
      <c r="M2095" s="7">
        <v>0</v>
      </c>
      <c r="N2095" s="9">
        <v>43636</v>
      </c>
      <c r="O2095" s="10">
        <v>1.1636344451399999E-3</v>
      </c>
      <c r="P2095" s="10">
        <v>2981</v>
      </c>
      <c r="Q2095" s="10">
        <v>0</v>
      </c>
      <c r="R2095" s="10">
        <v>154.4381748589243</v>
      </c>
      <c r="S2095" s="18">
        <v>154.4381748589243</v>
      </c>
      <c r="T2095" s="13">
        <v>43963</v>
      </c>
      <c r="U2095" s="16">
        <v>2.0895064988700001E-5</v>
      </c>
      <c r="V2095" s="14">
        <v>2739</v>
      </c>
      <c r="W2095" s="16">
        <v>0</v>
      </c>
      <c r="X2095" s="16">
        <v>98.204327391994141</v>
      </c>
      <c r="Y2095" s="19">
        <f t="shared" si="65"/>
        <v>-0.9820432739199414</v>
      </c>
      <c r="Z2095" s="19">
        <v>-0.98199999999999998</v>
      </c>
      <c r="AA2095" t="s">
        <v>13752</v>
      </c>
      <c r="AB2095" s="121">
        <v>4</v>
      </c>
    </row>
    <row r="2096" spans="1:28" ht="20.25">
      <c r="A2096">
        <v>3193</v>
      </c>
      <c r="B2096" t="s">
        <v>3169</v>
      </c>
      <c r="C2096" t="s">
        <v>3170</v>
      </c>
      <c r="D2096" t="str">
        <f t="shared" si="64"/>
        <v>RRCoin RRC</v>
      </c>
      <c r="E2096" s="3" t="s">
        <v>8882</v>
      </c>
      <c r="F2096" s="3" t="s">
        <v>8883</v>
      </c>
      <c r="G2096" s="3" t="s">
        <v>8883</v>
      </c>
      <c r="H2096" s="4">
        <v>2385</v>
      </c>
      <c r="I2096" s="4">
        <v>0</v>
      </c>
      <c r="J2096" s="6">
        <v>43337</v>
      </c>
      <c r="K2096" s="7">
        <v>1.4382079243659999E-2</v>
      </c>
      <c r="L2096" s="7">
        <v>3027</v>
      </c>
      <c r="M2096" s="7">
        <v>0</v>
      </c>
      <c r="N2096" s="9">
        <v>43341</v>
      </c>
      <c r="O2096" s="10">
        <v>2.16854009777308E-2</v>
      </c>
      <c r="P2096" s="10">
        <v>2896</v>
      </c>
      <c r="Q2096" s="10">
        <v>0</v>
      </c>
      <c r="R2096" s="10">
        <v>1.5078070847989731</v>
      </c>
      <c r="S2096" s="18">
        <v>1.5078070847989731</v>
      </c>
      <c r="T2096" s="13">
        <v>44015</v>
      </c>
      <c r="U2096" s="16">
        <v>6.7649144666999999E-6</v>
      </c>
      <c r="V2096" s="14">
        <v>2713</v>
      </c>
      <c r="W2096" s="16">
        <v>0</v>
      </c>
      <c r="X2096" s="16">
        <v>99.968804291543194</v>
      </c>
      <c r="Y2096" s="19">
        <f t="shared" si="65"/>
        <v>-0.9996880429154319</v>
      </c>
      <c r="Z2096" s="19">
        <v>-0.99970000000000003</v>
      </c>
      <c r="AA2096" t="s">
        <v>13753</v>
      </c>
      <c r="AB2096" s="121">
        <v>4</v>
      </c>
    </row>
    <row r="2097" spans="1:28" ht="20.25">
      <c r="A2097">
        <v>3670</v>
      </c>
      <c r="B2097" t="s">
        <v>3856</v>
      </c>
      <c r="C2097" t="s">
        <v>3857</v>
      </c>
      <c r="D2097" t="str">
        <f t="shared" si="64"/>
        <v>ROMToken ROM</v>
      </c>
      <c r="E2097" s="3" t="s">
        <v>8887</v>
      </c>
      <c r="F2097" s="3" t="s">
        <v>8883</v>
      </c>
      <c r="G2097" s="3" t="s">
        <v>8883</v>
      </c>
      <c r="H2097" s="4">
        <v>2386</v>
      </c>
      <c r="I2097" s="4">
        <v>0</v>
      </c>
      <c r="J2097" s="6">
        <v>43594</v>
      </c>
      <c r="K2097" s="8">
        <v>4.2366059702300003E-5</v>
      </c>
      <c r="L2097" s="7">
        <v>3066</v>
      </c>
      <c r="M2097" s="7">
        <v>0</v>
      </c>
      <c r="N2097" s="9">
        <v>43621</v>
      </c>
      <c r="O2097" s="10">
        <v>5.0858363297999996E-4</v>
      </c>
      <c r="P2097" s="10">
        <v>3027</v>
      </c>
      <c r="Q2097" s="10">
        <v>0</v>
      </c>
      <c r="R2097" s="10">
        <v>12.00450635611953</v>
      </c>
      <c r="S2097" s="18">
        <v>12.00450635611953</v>
      </c>
      <c r="T2097" s="13">
        <v>43913</v>
      </c>
      <c r="U2097" s="16">
        <v>7.9089208672900006E-6</v>
      </c>
      <c r="V2097" s="14">
        <v>2752</v>
      </c>
      <c r="W2097" s="16">
        <v>0</v>
      </c>
      <c r="X2097" s="16">
        <v>98.444912428473486</v>
      </c>
      <c r="Y2097" s="19">
        <f t="shared" si="65"/>
        <v>-0.98444912428473486</v>
      </c>
      <c r="Z2097" s="19">
        <v>-0.98440000000000005</v>
      </c>
      <c r="AA2097" t="s">
        <v>13754</v>
      </c>
      <c r="AB2097" s="121">
        <v>4</v>
      </c>
    </row>
    <row r="2098" spans="1:28" ht="20.25">
      <c r="A2098">
        <v>3004</v>
      </c>
      <c r="B2098" t="s">
        <v>2871</v>
      </c>
      <c r="C2098" t="s">
        <v>2872</v>
      </c>
      <c r="D2098" t="str">
        <f t="shared" si="64"/>
        <v>Volt ACDC</v>
      </c>
      <c r="E2098" s="3" t="s">
        <v>8888</v>
      </c>
      <c r="F2098" s="3" t="s">
        <v>8883</v>
      </c>
      <c r="G2098" s="3" t="s">
        <v>8883</v>
      </c>
      <c r="H2098" s="4">
        <v>2387</v>
      </c>
      <c r="I2098" s="4">
        <v>0</v>
      </c>
      <c r="J2098" s="6">
        <v>43319</v>
      </c>
      <c r="K2098" s="7">
        <v>5.6030700000000001E-4</v>
      </c>
      <c r="L2098" s="7">
        <v>3015</v>
      </c>
      <c r="M2098" s="7">
        <v>0</v>
      </c>
      <c r="N2098" s="9">
        <v>43321</v>
      </c>
      <c r="O2098" s="10">
        <v>3.0954200000000002E-3</v>
      </c>
      <c r="P2098" s="10">
        <v>2840</v>
      </c>
      <c r="Q2098" s="10">
        <v>0</v>
      </c>
      <c r="R2098" s="10">
        <v>5.5245071005716513</v>
      </c>
      <c r="S2098" s="18">
        <v>5.5245071005716513</v>
      </c>
      <c r="T2098" s="13">
        <v>44162</v>
      </c>
      <c r="U2098" s="14">
        <v>1.101E-5</v>
      </c>
      <c r="V2098" s="14">
        <v>2701</v>
      </c>
      <c r="W2098" s="14">
        <v>0</v>
      </c>
      <c r="X2098" s="14">
        <v>99.644313211131291</v>
      </c>
      <c r="Y2098" s="19">
        <f t="shared" si="65"/>
        <v>-0.99644313211131286</v>
      </c>
      <c r="Z2098" s="19">
        <v>-0.99639999999999995</v>
      </c>
      <c r="AA2098" t="s">
        <v>13755</v>
      </c>
      <c r="AB2098" s="121">
        <v>4</v>
      </c>
    </row>
    <row r="2099" spans="1:28" ht="20.25">
      <c r="A2099">
        <v>2647</v>
      </c>
      <c r="B2099" t="s">
        <v>2396</v>
      </c>
      <c r="C2099" t="s">
        <v>2397</v>
      </c>
      <c r="D2099" t="str">
        <f t="shared" si="64"/>
        <v>SnipCoin SNIP</v>
      </c>
      <c r="E2099" s="3" t="s">
        <v>8887</v>
      </c>
      <c r="F2099" s="3" t="s">
        <v>8883</v>
      </c>
      <c r="G2099" s="3" t="s">
        <v>8883</v>
      </c>
      <c r="H2099" s="4">
        <v>2389</v>
      </c>
      <c r="I2099" s="4">
        <v>0</v>
      </c>
      <c r="J2099" s="6">
        <v>43385</v>
      </c>
      <c r="K2099" s="7">
        <v>1.3789402146358E-4</v>
      </c>
      <c r="L2099" s="7">
        <v>2993</v>
      </c>
      <c r="M2099" s="7">
        <v>0</v>
      </c>
      <c r="N2099" s="9">
        <v>43604</v>
      </c>
      <c r="O2099" s="10">
        <v>9.8348457812899993E-4</v>
      </c>
      <c r="P2099" s="10">
        <v>2785</v>
      </c>
      <c r="Q2099" s="10">
        <v>0</v>
      </c>
      <c r="R2099" s="10">
        <v>7.132177071133964</v>
      </c>
      <c r="S2099" s="18">
        <v>7.132177071133964</v>
      </c>
      <c r="T2099" s="13">
        <v>43906</v>
      </c>
      <c r="U2099" s="16">
        <v>4.9711623504399999E-5</v>
      </c>
      <c r="V2099" s="14">
        <v>2679</v>
      </c>
      <c r="W2099" s="16">
        <v>0</v>
      </c>
      <c r="X2099" s="16">
        <v>94.945358106278348</v>
      </c>
      <c r="Y2099" s="19">
        <f t="shared" si="65"/>
        <v>-0.94945358106278344</v>
      </c>
      <c r="Z2099" s="19">
        <v>-0.94950000000000001</v>
      </c>
      <c r="AA2099" t="s">
        <v>13756</v>
      </c>
      <c r="AB2099" s="121">
        <v>4</v>
      </c>
    </row>
    <row r="2100" spans="1:28" ht="20.25">
      <c r="A2100">
        <v>2852</v>
      </c>
      <c r="B2100" t="s">
        <v>2645</v>
      </c>
      <c r="C2100" t="s">
        <v>2646</v>
      </c>
      <c r="D2100" t="str">
        <f t="shared" si="64"/>
        <v>Engine EGCC</v>
      </c>
      <c r="E2100" s="3" t="s">
        <v>8887</v>
      </c>
      <c r="F2100" s="3" t="s">
        <v>8883</v>
      </c>
      <c r="G2100" s="3" t="s">
        <v>8883</v>
      </c>
      <c r="H2100" s="4">
        <v>2390</v>
      </c>
      <c r="I2100" s="4">
        <v>0</v>
      </c>
      <c r="J2100" s="6">
        <v>43903</v>
      </c>
      <c r="K2100" s="8">
        <v>5.0574819228099997E-5</v>
      </c>
      <c r="L2100" s="7">
        <v>2999</v>
      </c>
      <c r="M2100" s="7">
        <v>0</v>
      </c>
      <c r="N2100" s="9">
        <v>44127</v>
      </c>
      <c r="O2100" s="10">
        <v>7.7652490000000005E-2</v>
      </c>
      <c r="P2100" s="10">
        <v>2806</v>
      </c>
      <c r="Q2100" s="10">
        <v>0</v>
      </c>
      <c r="R2100" s="10">
        <v>1535.398271020518</v>
      </c>
      <c r="S2100" s="18">
        <v>1535.398271020518</v>
      </c>
      <c r="T2100" s="13">
        <v>44418</v>
      </c>
      <c r="U2100" s="14">
        <v>0</v>
      </c>
      <c r="V2100" s="14">
        <v>2685</v>
      </c>
      <c r="W2100" s="14">
        <v>0</v>
      </c>
      <c r="X2100" s="14">
        <v>100</v>
      </c>
      <c r="Y2100" s="19">
        <f t="shared" si="65"/>
        <v>-1</v>
      </c>
      <c r="Z2100" s="19">
        <v>-1</v>
      </c>
      <c r="AA2100" t="s">
        <v>13757</v>
      </c>
      <c r="AB2100" s="121">
        <v>4</v>
      </c>
    </row>
    <row r="2101" spans="1:28" ht="20.25">
      <c r="A2101">
        <v>3259</v>
      </c>
      <c r="B2101" t="s">
        <v>3275</v>
      </c>
      <c r="C2101" t="s">
        <v>3276</v>
      </c>
      <c r="D2101" t="str">
        <f t="shared" si="64"/>
        <v>YouLive Coin UC</v>
      </c>
      <c r="E2101" s="3" t="s">
        <v>8887</v>
      </c>
      <c r="F2101" s="3" t="s">
        <v>8883</v>
      </c>
      <c r="G2101" s="3" t="s">
        <v>8883</v>
      </c>
      <c r="H2101" s="4">
        <v>2391</v>
      </c>
      <c r="I2101" s="4">
        <v>0</v>
      </c>
      <c r="J2101" s="6">
        <v>43454</v>
      </c>
      <c r="K2101" s="7">
        <v>1.2020510251699999E-4</v>
      </c>
      <c r="L2101" s="7">
        <v>3039</v>
      </c>
      <c r="M2101" s="7">
        <v>0</v>
      </c>
      <c r="N2101" s="9">
        <v>43563</v>
      </c>
      <c r="O2101" s="10">
        <v>1.15011855705E-3</v>
      </c>
      <c r="P2101" s="10">
        <v>2925</v>
      </c>
      <c r="Q2101" s="10">
        <v>0</v>
      </c>
      <c r="R2101" s="10">
        <v>9.5679678563340893</v>
      </c>
      <c r="S2101" s="18">
        <v>9.5679678563340893</v>
      </c>
      <c r="T2101" s="13">
        <v>44682</v>
      </c>
      <c r="U2101" s="16">
        <v>3.683407162542E-6</v>
      </c>
      <c r="V2101" s="14">
        <v>2725</v>
      </c>
      <c r="W2101" s="16">
        <v>0</v>
      </c>
      <c r="X2101" s="16">
        <v>99.679736741924259</v>
      </c>
      <c r="Y2101" s="19">
        <f t="shared" si="65"/>
        <v>-0.99679736741924263</v>
      </c>
      <c r="Z2101" s="19">
        <v>-0.99680000000000002</v>
      </c>
      <c r="AA2101" t="s">
        <v>13758</v>
      </c>
      <c r="AB2101" s="121">
        <v>4</v>
      </c>
    </row>
    <row r="2102" spans="1:28" ht="20.25">
      <c r="A2102">
        <v>4089</v>
      </c>
      <c r="B2102" t="s">
        <v>4499</v>
      </c>
      <c r="C2102" t="s">
        <v>4500</v>
      </c>
      <c r="D2102" t="str">
        <f t="shared" si="64"/>
        <v>Blockmason Link BLINK</v>
      </c>
      <c r="E2102" s="3" t="s">
        <v>8887</v>
      </c>
      <c r="F2102" s="3" t="s">
        <v>8883</v>
      </c>
      <c r="G2102" s="3" t="s">
        <v>8883</v>
      </c>
      <c r="H2102" s="4">
        <v>2393</v>
      </c>
      <c r="I2102" s="4">
        <v>0</v>
      </c>
      <c r="J2102" s="6">
        <v>43666</v>
      </c>
      <c r="K2102" s="7">
        <v>6.8015403502800001E-4</v>
      </c>
      <c r="L2102" s="7">
        <v>3116</v>
      </c>
      <c r="M2102" s="7">
        <v>0</v>
      </c>
      <c r="N2102" s="9">
        <v>43685</v>
      </c>
      <c r="O2102" s="10">
        <v>4.6607405270400002E-3</v>
      </c>
      <c r="P2102" s="10">
        <v>3158</v>
      </c>
      <c r="Q2102" s="10">
        <v>0</v>
      </c>
      <c r="R2102" s="10">
        <v>6.8524779491282892</v>
      </c>
      <c r="S2102" s="18">
        <v>6.8524779491282892</v>
      </c>
      <c r="T2102" s="13">
        <v>44039</v>
      </c>
      <c r="U2102" s="16">
        <v>5.0253283914799997E-5</v>
      </c>
      <c r="V2102" s="14">
        <v>2802</v>
      </c>
      <c r="W2102" s="16">
        <v>0</v>
      </c>
      <c r="X2102" s="16">
        <v>98.921774691741632</v>
      </c>
      <c r="Y2102" s="19">
        <f t="shared" si="65"/>
        <v>-0.98921774691741637</v>
      </c>
      <c r="Z2102" s="19">
        <v>-0.98919999999999997</v>
      </c>
      <c r="AA2102" t="s">
        <v>13759</v>
      </c>
      <c r="AB2102" s="121">
        <v>4</v>
      </c>
    </row>
    <row r="2103" spans="1:28" ht="20.25">
      <c r="A2103">
        <v>3485</v>
      </c>
      <c r="B2103" t="s">
        <v>3633</v>
      </c>
      <c r="C2103" t="s">
        <v>3634</v>
      </c>
      <c r="D2103" t="str">
        <f t="shared" si="64"/>
        <v>Game Stars GST</v>
      </c>
      <c r="E2103" s="3" t="s">
        <v>8892</v>
      </c>
      <c r="F2103" s="3" t="s">
        <v>8883</v>
      </c>
      <c r="G2103" s="3" t="s">
        <v>8883</v>
      </c>
      <c r="H2103" s="4">
        <v>2394</v>
      </c>
      <c r="I2103" s="4">
        <v>0</v>
      </c>
      <c r="J2103" s="6">
        <v>43832</v>
      </c>
      <c r="K2103" s="7">
        <v>1.09868117865E-4</v>
      </c>
      <c r="L2103" s="7">
        <v>3056</v>
      </c>
      <c r="M2103" s="7">
        <v>0</v>
      </c>
      <c r="N2103" s="9">
        <v>43846</v>
      </c>
      <c r="O2103" s="10">
        <v>1.2659690527300001E-3</v>
      </c>
      <c r="P2103" s="10">
        <v>2988</v>
      </c>
      <c r="Q2103" s="10">
        <v>0</v>
      </c>
      <c r="R2103" s="10">
        <v>11.52262437302835</v>
      </c>
      <c r="S2103" s="18">
        <v>11.52262437302835</v>
      </c>
      <c r="T2103" s="13">
        <v>44097</v>
      </c>
      <c r="U2103" s="16">
        <v>3.2111642799999999E-6</v>
      </c>
      <c r="V2103" s="14">
        <v>2742</v>
      </c>
      <c r="W2103" s="16">
        <v>0</v>
      </c>
      <c r="X2103" s="16">
        <v>99.746347331866033</v>
      </c>
      <c r="Y2103" s="19">
        <f t="shared" si="65"/>
        <v>-0.99746347331866037</v>
      </c>
      <c r="Z2103" s="19">
        <v>-0.99750000000000005</v>
      </c>
      <c r="AA2103" t="s">
        <v>13760</v>
      </c>
      <c r="AB2103" s="121">
        <v>4</v>
      </c>
    </row>
    <row r="2104" spans="1:28" ht="20.25">
      <c r="A2104">
        <v>3123</v>
      </c>
      <c r="B2104" t="s">
        <v>3042</v>
      </c>
      <c r="C2104" t="s">
        <v>3043</v>
      </c>
      <c r="D2104" t="str">
        <f t="shared" si="64"/>
        <v>GSENetwork GSE</v>
      </c>
      <c r="E2104" s="3" t="s">
        <v>8893</v>
      </c>
      <c r="F2104" s="3" t="s">
        <v>8883</v>
      </c>
      <c r="G2104" s="3" t="s">
        <v>8883</v>
      </c>
      <c r="H2104" s="4">
        <v>2395</v>
      </c>
      <c r="I2104" s="4">
        <v>0</v>
      </c>
      <c r="J2104" s="6">
        <v>43346</v>
      </c>
      <c r="K2104" s="7">
        <v>6.3019599999999997E-3</v>
      </c>
      <c r="L2104" s="7">
        <v>3022</v>
      </c>
      <c r="M2104" s="7">
        <v>0</v>
      </c>
      <c r="N2104" s="9">
        <v>43349</v>
      </c>
      <c r="O2104" s="10">
        <v>9.5294899999999998E-3</v>
      </c>
      <c r="P2104" s="10">
        <v>2870</v>
      </c>
      <c r="Q2104" s="10">
        <v>0</v>
      </c>
      <c r="R2104" s="10">
        <v>1.512147014579591</v>
      </c>
      <c r="S2104" s="18">
        <v>1.512147014579591</v>
      </c>
      <c r="T2104" s="13">
        <v>44224</v>
      </c>
      <c r="U2104" s="14">
        <v>0</v>
      </c>
      <c r="V2104" s="14">
        <v>2708</v>
      </c>
      <c r="W2104" s="14">
        <v>0</v>
      </c>
      <c r="X2104" s="14">
        <v>100</v>
      </c>
      <c r="Y2104" s="19">
        <f t="shared" si="65"/>
        <v>-1</v>
      </c>
      <c r="Z2104" s="19">
        <v>-1</v>
      </c>
      <c r="AA2104" t="s">
        <v>13761</v>
      </c>
      <c r="AB2104" s="121">
        <v>4</v>
      </c>
    </row>
    <row r="2105" spans="1:28" ht="20.25">
      <c r="A2105">
        <v>4567</v>
      </c>
      <c r="B2105" t="s">
        <v>4875</v>
      </c>
      <c r="C2105" t="s">
        <v>4876</v>
      </c>
      <c r="D2105" t="str">
        <f t="shared" si="64"/>
        <v>Oath Protocol OATH</v>
      </c>
      <c r="E2105" s="3" t="s">
        <v>8887</v>
      </c>
      <c r="F2105" s="3" t="s">
        <v>8883</v>
      </c>
      <c r="G2105" s="3" t="s">
        <v>8883</v>
      </c>
      <c r="H2105" s="4">
        <v>2396</v>
      </c>
      <c r="I2105" s="4">
        <v>0</v>
      </c>
      <c r="J2105" s="6">
        <v>43721</v>
      </c>
      <c r="K2105" s="7">
        <v>1.1515926257600001E-4</v>
      </c>
      <c r="L2105" s="7">
        <v>3183</v>
      </c>
      <c r="M2105" s="7">
        <v>0</v>
      </c>
      <c r="N2105" s="9">
        <v>43760</v>
      </c>
      <c r="O2105" s="10">
        <v>4.1102177464000001E-4</v>
      </c>
      <c r="P2105" s="10">
        <v>3252</v>
      </c>
      <c r="Q2105" s="10">
        <v>0</v>
      </c>
      <c r="R2105" s="10">
        <v>3.5691594878765729</v>
      </c>
      <c r="S2105" s="18">
        <v>3.5691594878765729</v>
      </c>
      <c r="T2105" s="13">
        <v>44053</v>
      </c>
      <c r="U2105" s="16">
        <v>1.0007823044300001E-6</v>
      </c>
      <c r="V2105" s="14">
        <v>2869</v>
      </c>
      <c r="W2105" s="16">
        <v>0</v>
      </c>
      <c r="X2105" s="16">
        <v>99.756513555685331</v>
      </c>
      <c r="Y2105" s="19">
        <f t="shared" si="65"/>
        <v>-0.99756513555685333</v>
      </c>
      <c r="Z2105" s="19">
        <v>-0.99760000000000004</v>
      </c>
      <c r="AA2105" t="s">
        <v>13762</v>
      </c>
      <c r="AB2105" s="121">
        <v>4</v>
      </c>
    </row>
    <row r="2106" spans="1:28" ht="20.25">
      <c r="A2106">
        <v>2201</v>
      </c>
      <c r="B2106" t="s">
        <v>1741</v>
      </c>
      <c r="C2106" t="s">
        <v>1742</v>
      </c>
      <c r="D2106" t="str">
        <f t="shared" si="64"/>
        <v>WINCOIN WC</v>
      </c>
      <c r="E2106" s="3" t="s">
        <v>8887</v>
      </c>
      <c r="F2106" s="3" t="s">
        <v>8883</v>
      </c>
      <c r="G2106" s="3" t="s">
        <v>8883</v>
      </c>
      <c r="H2106" s="4">
        <v>2398</v>
      </c>
      <c r="I2106" s="4">
        <v>0</v>
      </c>
      <c r="J2106" s="6">
        <v>43430</v>
      </c>
      <c r="K2106" s="7">
        <v>5.5077692331699998E-2</v>
      </c>
      <c r="L2106" s="7">
        <v>2969</v>
      </c>
      <c r="M2106" s="7">
        <v>0</v>
      </c>
      <c r="N2106" s="9">
        <v>43447</v>
      </c>
      <c r="O2106" s="10">
        <v>1.1801084630600001</v>
      </c>
      <c r="P2106" s="10">
        <v>2747</v>
      </c>
      <c r="Q2106" s="10">
        <v>0</v>
      </c>
      <c r="R2106" s="10">
        <v>21.42625104829942</v>
      </c>
      <c r="S2106" s="18">
        <v>21.42625104829942</v>
      </c>
      <c r="T2106" s="13">
        <v>43906</v>
      </c>
      <c r="U2106" s="16">
        <v>4.9995233564299999E-5</v>
      </c>
      <c r="V2106" s="14">
        <v>2655</v>
      </c>
      <c r="W2106" s="16">
        <v>0</v>
      </c>
      <c r="X2106" s="16">
        <v>99.995763505209126</v>
      </c>
      <c r="Y2106" s="19">
        <f t="shared" si="65"/>
        <v>-0.99995763505209123</v>
      </c>
      <c r="Z2106" s="19">
        <v>-1</v>
      </c>
      <c r="AA2106" t="s">
        <v>13763</v>
      </c>
      <c r="AB2106" s="121">
        <v>4</v>
      </c>
    </row>
    <row r="2107" spans="1:28" ht="20.25">
      <c r="A2107">
        <v>3276</v>
      </c>
      <c r="B2107" t="s">
        <v>3302</v>
      </c>
      <c r="C2107" t="s">
        <v>3303</v>
      </c>
      <c r="D2107" t="str">
        <f t="shared" si="64"/>
        <v>SaveNode SNO</v>
      </c>
      <c r="E2107" s="3" t="s">
        <v>8887</v>
      </c>
      <c r="F2107" s="3" t="s">
        <v>8883</v>
      </c>
      <c r="G2107" s="3" t="s">
        <v>8883</v>
      </c>
      <c r="H2107" s="4">
        <v>2400</v>
      </c>
      <c r="I2107" s="4">
        <v>0</v>
      </c>
      <c r="J2107" s="6">
        <v>43355</v>
      </c>
      <c r="K2107" s="7">
        <v>0.51591283082962003</v>
      </c>
      <c r="L2107" s="7">
        <v>3040</v>
      </c>
      <c r="M2107" s="7">
        <v>0</v>
      </c>
      <c r="N2107" s="9">
        <v>43356</v>
      </c>
      <c r="O2107" s="10">
        <v>0.54916733503341697</v>
      </c>
      <c r="P2107" s="10">
        <v>2931</v>
      </c>
      <c r="Q2107" s="10">
        <v>0</v>
      </c>
      <c r="R2107" s="10">
        <v>1.064457602557241</v>
      </c>
      <c r="S2107" s="18">
        <v>1.064457602557241</v>
      </c>
      <c r="T2107" s="13">
        <v>43904</v>
      </c>
      <c r="U2107" s="16">
        <v>5.4769947656099999E-5</v>
      </c>
      <c r="V2107" s="14">
        <v>2726</v>
      </c>
      <c r="W2107" s="16">
        <v>0</v>
      </c>
      <c r="X2107" s="16">
        <v>99.990026728801567</v>
      </c>
      <c r="Y2107" s="19">
        <f t="shared" si="65"/>
        <v>-0.99990026728801562</v>
      </c>
      <c r="Z2107" s="19">
        <v>-0.99990000000000001</v>
      </c>
      <c r="AA2107" t="s">
        <v>13764</v>
      </c>
      <c r="AB2107" s="121">
        <v>4</v>
      </c>
    </row>
    <row r="2108" spans="1:28" ht="20.25">
      <c r="A2108">
        <v>5105</v>
      </c>
      <c r="B2108" t="s">
        <v>5316</v>
      </c>
      <c r="C2108" t="s">
        <v>5317</v>
      </c>
      <c r="D2108" t="str">
        <f t="shared" si="64"/>
        <v>1AI Token 1AI</v>
      </c>
      <c r="E2108" s="3" t="s">
        <v>1772</v>
      </c>
      <c r="F2108" s="3" t="s">
        <v>8883</v>
      </c>
      <c r="G2108" s="3" t="s">
        <v>8883</v>
      </c>
      <c r="H2108" s="4">
        <v>2402</v>
      </c>
      <c r="I2108" s="4">
        <v>0</v>
      </c>
      <c r="J2108" s="6">
        <v>43902</v>
      </c>
      <c r="K2108" s="8">
        <v>4.9112379487199999E-5</v>
      </c>
      <c r="L2108" s="7">
        <v>3279</v>
      </c>
      <c r="M2108" s="7">
        <v>0</v>
      </c>
      <c r="N2108" s="9">
        <v>44299</v>
      </c>
      <c r="O2108" s="10">
        <v>6.3600839943000001E-4</v>
      </c>
      <c r="P2108" s="10">
        <v>3379</v>
      </c>
      <c r="Q2108" s="10">
        <v>0</v>
      </c>
      <c r="R2108" s="10">
        <v>12.95006281656056</v>
      </c>
      <c r="S2108" s="18">
        <v>12.95006281656056</v>
      </c>
      <c r="T2108" s="13">
        <v>44397</v>
      </c>
      <c r="U2108" s="14">
        <v>2.9812286958000002E-4</v>
      </c>
      <c r="V2108" s="14">
        <v>2965</v>
      </c>
      <c r="W2108" s="14">
        <v>0</v>
      </c>
      <c r="X2108" s="14">
        <v>53.125954020861663</v>
      </c>
      <c r="Y2108" s="19">
        <f t="shared" si="65"/>
        <v>-0.53125954020861665</v>
      </c>
      <c r="Z2108" s="19">
        <v>-0.53129999999999999</v>
      </c>
      <c r="AA2108" t="s">
        <v>13765</v>
      </c>
      <c r="AB2108" s="121">
        <v>4</v>
      </c>
    </row>
    <row r="2109" spans="1:28" ht="20.25">
      <c r="A2109">
        <v>4835</v>
      </c>
      <c r="B2109" t="s">
        <v>5058</v>
      </c>
      <c r="C2109" t="s">
        <v>5058</v>
      </c>
      <c r="D2109" t="str">
        <f t="shared" si="64"/>
        <v>NOVA NOVA</v>
      </c>
      <c r="E2109" s="3" t="s">
        <v>8887</v>
      </c>
      <c r="F2109" s="3" t="s">
        <v>8883</v>
      </c>
      <c r="G2109" s="3" t="s">
        <v>8883</v>
      </c>
      <c r="H2109" s="4">
        <v>2404</v>
      </c>
      <c r="I2109" s="4">
        <v>0</v>
      </c>
      <c r="J2109" s="6">
        <v>43762</v>
      </c>
      <c r="K2109" s="7">
        <v>1.4267471386699999E-4</v>
      </c>
      <c r="L2109" s="7">
        <v>3223</v>
      </c>
      <c r="M2109" s="7">
        <v>0</v>
      </c>
      <c r="N2109" s="9">
        <v>43767</v>
      </c>
      <c r="O2109" s="10">
        <v>1.8659592919900001E-4</v>
      </c>
      <c r="P2109" s="10">
        <v>3301</v>
      </c>
      <c r="Q2109" s="10">
        <v>0</v>
      </c>
      <c r="R2109" s="10">
        <v>1.3078416219775491</v>
      </c>
      <c r="S2109" s="18">
        <v>1.3078416219775491</v>
      </c>
      <c r="T2109" s="13">
        <v>44005</v>
      </c>
      <c r="U2109" s="16">
        <v>7.1229931692599996E-6</v>
      </c>
      <c r="V2109" s="14">
        <v>2909</v>
      </c>
      <c r="W2109" s="16">
        <v>0</v>
      </c>
      <c r="X2109" s="16">
        <v>96.182664220041218</v>
      </c>
      <c r="Y2109" s="19">
        <f t="shared" si="65"/>
        <v>-0.96182664220041214</v>
      </c>
      <c r="Z2109" s="19">
        <v>-0.96179999999999999</v>
      </c>
      <c r="AA2109" t="s">
        <v>13766</v>
      </c>
      <c r="AB2109" s="121">
        <v>4</v>
      </c>
    </row>
    <row r="2110" spans="1:28" ht="20.25">
      <c r="A2110">
        <v>3182</v>
      </c>
      <c r="B2110" t="s">
        <v>3148</v>
      </c>
      <c r="C2110" t="s">
        <v>3149</v>
      </c>
      <c r="D2110" t="str">
        <f t="shared" si="64"/>
        <v>HitChain HIT</v>
      </c>
      <c r="E2110" s="3" t="s">
        <v>8887</v>
      </c>
      <c r="F2110" s="3" t="s">
        <v>8883</v>
      </c>
      <c r="G2110" s="3" t="s">
        <v>8883</v>
      </c>
      <c r="H2110" s="4">
        <v>2405</v>
      </c>
      <c r="I2110" s="4">
        <v>0</v>
      </c>
      <c r="J2110" s="6">
        <v>44189</v>
      </c>
      <c r="K2110" s="7">
        <v>2.5579999999999999E-5</v>
      </c>
      <c r="L2110" s="7">
        <v>735</v>
      </c>
      <c r="M2110" s="7">
        <v>1797781.3936127999</v>
      </c>
      <c r="N2110" s="9">
        <v>44291</v>
      </c>
      <c r="O2110" s="10">
        <v>1.0394200000000001E-3</v>
      </c>
      <c r="P2110" s="10">
        <v>748</v>
      </c>
      <c r="Q2110" s="10">
        <v>55785987.890000001</v>
      </c>
      <c r="R2110" s="10">
        <v>40.634089132134477</v>
      </c>
      <c r="S2110" s="18">
        <v>40.634089132134477</v>
      </c>
      <c r="T2110" s="13">
        <v>44687</v>
      </c>
      <c r="U2110" s="16">
        <v>1.7001716730747999E-5</v>
      </c>
      <c r="V2110" s="14">
        <v>1132</v>
      </c>
      <c r="W2110" s="16">
        <v>1121754.6499999999</v>
      </c>
      <c r="X2110" s="16">
        <v>98.364307331901628</v>
      </c>
      <c r="Y2110" s="19">
        <f t="shared" si="65"/>
        <v>-0.98364307331901624</v>
      </c>
      <c r="Z2110" s="19">
        <v>-0.98360000000000003</v>
      </c>
      <c r="AA2110" t="s">
        <v>13767</v>
      </c>
      <c r="AB2110" s="121">
        <v>4</v>
      </c>
    </row>
    <row r="2111" spans="1:28" ht="20.25">
      <c r="A2111">
        <v>2456</v>
      </c>
      <c r="B2111" t="s">
        <v>2088</v>
      </c>
      <c r="C2111" t="s">
        <v>2089</v>
      </c>
      <c r="D2111" t="str">
        <f t="shared" si="64"/>
        <v>OFCOIN OF</v>
      </c>
      <c r="E2111" s="3" t="s">
        <v>8884</v>
      </c>
      <c r="F2111" s="3" t="s">
        <v>8883</v>
      </c>
      <c r="G2111" s="3" t="s">
        <v>8883</v>
      </c>
      <c r="H2111" s="4">
        <v>2406</v>
      </c>
      <c r="I2111" s="4">
        <v>0</v>
      </c>
      <c r="J2111" s="6">
        <v>43355</v>
      </c>
      <c r="K2111" s="7">
        <v>1.9277974206488601E-4</v>
      </c>
      <c r="L2111" s="7">
        <v>2984</v>
      </c>
      <c r="M2111" s="7">
        <v>0</v>
      </c>
      <c r="N2111" s="9">
        <v>43399</v>
      </c>
      <c r="O2111" s="10">
        <v>9.1365491971373601E-4</v>
      </c>
      <c r="P2111" s="10">
        <v>2769</v>
      </c>
      <c r="Q2111" s="10">
        <v>0</v>
      </c>
      <c r="R2111" s="10">
        <v>4.7393720415198866</v>
      </c>
      <c r="S2111" s="18">
        <v>4.7393720415198866</v>
      </c>
      <c r="T2111" s="13">
        <v>43944</v>
      </c>
      <c r="U2111" s="16">
        <v>3.6948346441999999E-5</v>
      </c>
      <c r="V2111" s="14">
        <v>2670</v>
      </c>
      <c r="W2111" s="16">
        <v>0</v>
      </c>
      <c r="X2111" s="16">
        <v>95.955984513980781</v>
      </c>
      <c r="Y2111" s="19">
        <f t="shared" si="65"/>
        <v>-0.95955984513980785</v>
      </c>
      <c r="Z2111" s="19">
        <v>-0.95960000000000001</v>
      </c>
      <c r="AA2111" t="s">
        <v>13768</v>
      </c>
      <c r="AB2111" s="121">
        <v>4</v>
      </c>
    </row>
    <row r="2112" spans="1:28" ht="20.25">
      <c r="A2112">
        <v>3745</v>
      </c>
      <c r="B2112" t="s">
        <v>3982</v>
      </c>
      <c r="C2112" t="s">
        <v>3983</v>
      </c>
      <c r="D2112" t="str">
        <f t="shared" si="64"/>
        <v>BiNGO.Fun 777</v>
      </c>
      <c r="E2112" s="3" t="s">
        <v>8887</v>
      </c>
      <c r="F2112" s="3" t="s">
        <v>8883</v>
      </c>
      <c r="G2112" s="3" t="s">
        <v>8883</v>
      </c>
      <c r="H2112" s="4">
        <v>2407</v>
      </c>
      <c r="I2112" s="4">
        <v>0</v>
      </c>
      <c r="J2112" s="6">
        <v>43549</v>
      </c>
      <c r="K2112" s="7">
        <v>4.3839373217100002E-4</v>
      </c>
      <c r="L2112" s="7">
        <v>3071</v>
      </c>
      <c r="M2112" s="7">
        <v>0</v>
      </c>
      <c r="N2112" s="9">
        <v>43586</v>
      </c>
      <c r="O2112" s="10">
        <v>2.02663341028E-3</v>
      </c>
      <c r="P2112" s="10">
        <v>3048</v>
      </c>
      <c r="Q2112" s="10">
        <v>0</v>
      </c>
      <c r="R2112" s="10">
        <v>4.6228612809854006</v>
      </c>
      <c r="S2112" s="18">
        <v>4.6228612809854006</v>
      </c>
      <c r="T2112" s="13">
        <v>44011</v>
      </c>
      <c r="U2112" s="16">
        <v>8.1593174488400006E-6</v>
      </c>
      <c r="V2112" s="14">
        <v>2757</v>
      </c>
      <c r="W2112" s="16">
        <v>0</v>
      </c>
      <c r="X2112" s="16">
        <v>99.597395493064894</v>
      </c>
      <c r="Y2112" s="19">
        <f t="shared" si="65"/>
        <v>-0.995973954930649</v>
      </c>
      <c r="Z2112" s="19">
        <v>-0.996</v>
      </c>
      <c r="AA2112" t="s">
        <v>13769</v>
      </c>
      <c r="AB2112" s="121">
        <v>4</v>
      </c>
    </row>
    <row r="2113" spans="1:28" ht="20.25">
      <c r="A2113">
        <v>3152</v>
      </c>
      <c r="B2113" t="s">
        <v>3095</v>
      </c>
      <c r="C2113" t="s">
        <v>3096</v>
      </c>
      <c r="D2113" t="str">
        <f t="shared" si="64"/>
        <v>Obitan Chain OBTC</v>
      </c>
      <c r="E2113" s="3" t="s">
        <v>8887</v>
      </c>
      <c r="F2113" s="3" t="s">
        <v>8883</v>
      </c>
      <c r="G2113" s="3" t="s">
        <v>8883</v>
      </c>
      <c r="H2113" s="4">
        <v>2409</v>
      </c>
      <c r="I2113" s="4">
        <v>0</v>
      </c>
      <c r="J2113" s="6">
        <v>43355</v>
      </c>
      <c r="K2113" s="8">
        <v>1.75445E-6</v>
      </c>
      <c r="L2113" s="7">
        <v>3024</v>
      </c>
      <c r="M2113" s="7">
        <v>0</v>
      </c>
      <c r="N2113" s="9">
        <v>43411</v>
      </c>
      <c r="O2113" s="12">
        <v>6.5449699999999998E-5</v>
      </c>
      <c r="P2113" s="10">
        <v>2879</v>
      </c>
      <c r="Q2113" s="10">
        <v>0</v>
      </c>
      <c r="R2113" s="10">
        <v>37.304967368691052</v>
      </c>
      <c r="S2113" s="18">
        <v>37.304967368691052</v>
      </c>
      <c r="T2113" s="13">
        <v>44097</v>
      </c>
      <c r="U2113" s="14">
        <v>3.19E-6</v>
      </c>
      <c r="V2113" s="14">
        <v>2710</v>
      </c>
      <c r="W2113" s="14">
        <v>0</v>
      </c>
      <c r="X2113" s="14">
        <v>95.12602807957866</v>
      </c>
      <c r="Y2113" s="19">
        <f t="shared" si="65"/>
        <v>-0.95126028079578662</v>
      </c>
      <c r="Z2113" s="19">
        <v>-0.95130000000000003</v>
      </c>
      <c r="AA2113" t="s">
        <v>13770</v>
      </c>
      <c r="AB2113" s="121">
        <v>4</v>
      </c>
    </row>
    <row r="2114" spans="1:28" ht="20.25">
      <c r="A2114">
        <v>3061</v>
      </c>
      <c r="B2114" t="s">
        <v>2949</v>
      </c>
      <c r="C2114" t="s">
        <v>2950</v>
      </c>
      <c r="D2114" t="str">
        <f t="shared" ref="D2114:D2177" si="66">_xlfn.TEXTJOIN(" ",TRUE,B2114,C2114)</f>
        <v>Promotion Coin PC</v>
      </c>
      <c r="E2114" s="3" t="s">
        <v>8887</v>
      </c>
      <c r="F2114" s="3" t="s">
        <v>8883</v>
      </c>
      <c r="G2114" s="3" t="s">
        <v>8883</v>
      </c>
      <c r="H2114" s="4">
        <v>2411</v>
      </c>
      <c r="I2114" s="4">
        <v>0</v>
      </c>
      <c r="J2114" s="6">
        <v>43522</v>
      </c>
      <c r="K2114" s="7">
        <v>1.3301327414E-4</v>
      </c>
      <c r="L2114" s="7">
        <v>3017</v>
      </c>
      <c r="M2114" s="7">
        <v>0</v>
      </c>
      <c r="N2114" s="9">
        <v>43696</v>
      </c>
      <c r="O2114" s="10">
        <v>3.2788479352900001E-3</v>
      </c>
      <c r="P2114" s="10">
        <v>2855</v>
      </c>
      <c r="Q2114" s="10">
        <v>0</v>
      </c>
      <c r="R2114" s="10">
        <v>24.65053173444122</v>
      </c>
      <c r="S2114" s="18">
        <v>24.65053173444122</v>
      </c>
      <c r="T2114" s="13">
        <v>44617</v>
      </c>
      <c r="U2114" s="16">
        <v>1.9678535954430001E-6</v>
      </c>
      <c r="V2114" s="14">
        <v>2703</v>
      </c>
      <c r="W2114" s="16">
        <v>0</v>
      </c>
      <c r="X2114" s="16">
        <v>99.939983383362701</v>
      </c>
      <c r="Y2114" s="19">
        <f t="shared" ref="Y2114:Y2177" si="67">X2114/-100</f>
        <v>-0.99939983383362696</v>
      </c>
      <c r="Z2114" s="19">
        <v>-0.99939999999999996</v>
      </c>
      <c r="AA2114" t="s">
        <v>13771</v>
      </c>
      <c r="AB2114" s="121">
        <v>4</v>
      </c>
    </row>
    <row r="2115" spans="1:28" ht="20.25">
      <c r="A2115">
        <v>3069</v>
      </c>
      <c r="B2115" t="s">
        <v>2962</v>
      </c>
      <c r="C2115" t="s">
        <v>2963</v>
      </c>
      <c r="D2115" t="str">
        <f t="shared" si="66"/>
        <v>NAM COIN NAM</v>
      </c>
      <c r="E2115" s="3" t="s">
        <v>8885</v>
      </c>
      <c r="F2115" s="3" t="s">
        <v>8883</v>
      </c>
      <c r="G2115" s="3" t="s">
        <v>8883</v>
      </c>
      <c r="H2115" s="4">
        <v>2412</v>
      </c>
      <c r="I2115" s="4">
        <v>0</v>
      </c>
      <c r="J2115" s="6">
        <v>43320</v>
      </c>
      <c r="K2115" s="7">
        <v>6.1163509963080298E-4</v>
      </c>
      <c r="L2115" s="7">
        <v>3019</v>
      </c>
      <c r="M2115" s="7">
        <v>0</v>
      </c>
      <c r="N2115" s="9">
        <v>43321</v>
      </c>
      <c r="O2115" s="10">
        <v>7.8013457823544697E-4</v>
      </c>
      <c r="P2115" s="10">
        <v>2858</v>
      </c>
      <c r="Q2115" s="10">
        <v>0</v>
      </c>
      <c r="R2115" s="10">
        <v>1.275490204382244</v>
      </c>
      <c r="S2115" s="18">
        <v>1.275490204382244</v>
      </c>
      <c r="T2115" s="13">
        <v>44016</v>
      </c>
      <c r="U2115" s="16">
        <v>4.2675083166800001E-6</v>
      </c>
      <c r="V2115" s="14">
        <v>2705</v>
      </c>
      <c r="W2115" s="16">
        <v>0</v>
      </c>
      <c r="X2115" s="16">
        <v>99.45297793025243</v>
      </c>
      <c r="Y2115" s="19">
        <f t="shared" si="67"/>
        <v>-0.99452977930252429</v>
      </c>
      <c r="Z2115" s="19">
        <v>-0.99450000000000005</v>
      </c>
      <c r="AA2115" t="s">
        <v>13772</v>
      </c>
      <c r="AB2115" s="121">
        <v>4</v>
      </c>
    </row>
    <row r="2116" spans="1:28" ht="20.25">
      <c r="A2116">
        <v>4383</v>
      </c>
      <c r="B2116" t="s">
        <v>4789</v>
      </c>
      <c r="C2116" t="s">
        <v>4790</v>
      </c>
      <c r="D2116" t="str">
        <f t="shared" si="66"/>
        <v>PHANTOM XPH</v>
      </c>
      <c r="E2116" s="3" t="s">
        <v>8884</v>
      </c>
      <c r="F2116" s="3" t="s">
        <v>8883</v>
      </c>
      <c r="G2116" s="3" t="s">
        <v>8883</v>
      </c>
      <c r="H2116" s="4">
        <v>2413</v>
      </c>
      <c r="I2116" s="4">
        <v>0</v>
      </c>
      <c r="J2116" s="6">
        <v>43812</v>
      </c>
      <c r="K2116" s="7">
        <v>2.17319301625E-3</v>
      </c>
      <c r="L2116" s="7">
        <v>3162</v>
      </c>
      <c r="M2116" s="7">
        <v>0</v>
      </c>
      <c r="N2116" s="9">
        <v>43837</v>
      </c>
      <c r="O2116" s="10">
        <v>1.3308597825000001E-2</v>
      </c>
      <c r="P2116" s="10">
        <v>3224</v>
      </c>
      <c r="Q2116" s="10">
        <v>0</v>
      </c>
      <c r="R2116" s="10">
        <v>6.123983339484929</v>
      </c>
      <c r="S2116" s="18">
        <v>6.123983339484929</v>
      </c>
      <c r="T2116" s="13">
        <v>43906</v>
      </c>
      <c r="U2116" s="16">
        <v>2.9997140138599998E-5</v>
      </c>
      <c r="V2116" s="14">
        <v>2848</v>
      </c>
      <c r="W2116" s="16">
        <v>0</v>
      </c>
      <c r="X2116" s="16">
        <v>99.774603301316603</v>
      </c>
      <c r="Y2116" s="19">
        <f t="shared" si="67"/>
        <v>-0.997746033013166</v>
      </c>
      <c r="Z2116" s="19">
        <v>-0.99770000000000003</v>
      </c>
      <c r="AA2116" t="s">
        <v>13773</v>
      </c>
      <c r="AB2116" s="121">
        <v>4</v>
      </c>
    </row>
    <row r="2117" spans="1:28" ht="20.25">
      <c r="A2117">
        <v>2361</v>
      </c>
      <c r="B2117" t="s">
        <v>1959</v>
      </c>
      <c r="C2117" t="s">
        <v>1960</v>
      </c>
      <c r="D2117" t="str">
        <f t="shared" si="66"/>
        <v>Show SHOW</v>
      </c>
      <c r="E2117" s="3" t="s">
        <v>8887</v>
      </c>
      <c r="F2117" s="3" t="s">
        <v>8883</v>
      </c>
      <c r="G2117" s="3" t="s">
        <v>8883</v>
      </c>
      <c r="H2117" s="4">
        <v>2415</v>
      </c>
      <c r="I2117" s="4">
        <v>0</v>
      </c>
      <c r="J2117" s="6">
        <v>43353</v>
      </c>
      <c r="K2117" s="7">
        <v>1.0164055274799501E-3</v>
      </c>
      <c r="L2117" s="7">
        <v>2978</v>
      </c>
      <c r="M2117" s="7">
        <v>0</v>
      </c>
      <c r="N2117" s="9">
        <v>43390</v>
      </c>
      <c r="O2117" s="10">
        <v>2.2897566668689299E-3</v>
      </c>
      <c r="P2117" s="10">
        <v>2759</v>
      </c>
      <c r="Q2117" s="10">
        <v>0</v>
      </c>
      <c r="R2117" s="10">
        <v>2.2527983220891121</v>
      </c>
      <c r="S2117" s="18">
        <v>2.2527983220891121</v>
      </c>
      <c r="T2117" s="13">
        <v>43923</v>
      </c>
      <c r="U2117" s="16">
        <v>1.3611576065300001E-5</v>
      </c>
      <c r="V2117" s="14">
        <v>2664</v>
      </c>
      <c r="W2117" s="16">
        <v>0</v>
      </c>
      <c r="X2117" s="16">
        <v>99.405544865869416</v>
      </c>
      <c r="Y2117" s="19">
        <f t="shared" si="67"/>
        <v>-0.99405544865869411</v>
      </c>
      <c r="Z2117" s="19">
        <v>-0.99409999999999998</v>
      </c>
      <c r="AA2117" t="s">
        <v>13774</v>
      </c>
      <c r="AB2117" s="121">
        <v>4</v>
      </c>
    </row>
    <row r="2118" spans="1:28" ht="20.25">
      <c r="A2118">
        <v>3832</v>
      </c>
      <c r="B2118" t="s">
        <v>4119</v>
      </c>
      <c r="C2118" t="s">
        <v>4120</v>
      </c>
      <c r="D2118" t="str">
        <f t="shared" si="66"/>
        <v>Big Bang Game Coin BBGC</v>
      </c>
      <c r="E2118" s="3" t="s">
        <v>8892</v>
      </c>
      <c r="F2118" s="3" t="s">
        <v>8883</v>
      </c>
      <c r="G2118" s="3" t="s">
        <v>8883</v>
      </c>
      <c r="H2118" s="4">
        <v>2416</v>
      </c>
      <c r="I2118" s="4">
        <v>0</v>
      </c>
      <c r="J2118" s="6">
        <v>43565</v>
      </c>
      <c r="K2118" s="7">
        <v>2.2753300548E-2</v>
      </c>
      <c r="L2118" s="7">
        <v>3077</v>
      </c>
      <c r="M2118" s="7">
        <v>0</v>
      </c>
      <c r="N2118" s="9">
        <v>43618</v>
      </c>
      <c r="O2118" s="10">
        <v>5.7959612259899998E-2</v>
      </c>
      <c r="P2118" s="10">
        <v>3068</v>
      </c>
      <c r="Q2118" s="10">
        <v>0</v>
      </c>
      <c r="R2118" s="10">
        <v>2.54730570352329</v>
      </c>
      <c r="S2118" s="18">
        <v>2.54730570352329</v>
      </c>
      <c r="T2118" s="13">
        <v>44664</v>
      </c>
      <c r="U2118" s="16">
        <v>2.6004339158699998E-7</v>
      </c>
      <c r="V2118" s="14">
        <v>2763</v>
      </c>
      <c r="W2118" s="16">
        <v>0</v>
      </c>
      <c r="X2118" s="16">
        <v>99.999551336902641</v>
      </c>
      <c r="Y2118" s="19">
        <f t="shared" si="67"/>
        <v>-0.99999551336902637</v>
      </c>
      <c r="Z2118" s="19">
        <v>-1</v>
      </c>
      <c r="AA2118" t="s">
        <v>13775</v>
      </c>
      <c r="AB2118" s="121">
        <v>4</v>
      </c>
    </row>
    <row r="2119" spans="1:28" ht="20.25">
      <c r="A2119">
        <v>2618</v>
      </c>
      <c r="B2119" t="s">
        <v>2355</v>
      </c>
      <c r="C2119" t="s">
        <v>2356</v>
      </c>
      <c r="D2119" t="str">
        <f t="shared" si="66"/>
        <v>StockChain SCC</v>
      </c>
      <c r="E2119" s="3" t="s">
        <v>8893</v>
      </c>
      <c r="F2119" s="3" t="s">
        <v>8883</v>
      </c>
      <c r="G2119" s="3" t="s">
        <v>8883</v>
      </c>
      <c r="H2119" s="4">
        <v>2417</v>
      </c>
      <c r="I2119" s="4">
        <v>0</v>
      </c>
      <c r="J2119" s="6">
        <v>43338</v>
      </c>
      <c r="K2119" s="7">
        <v>2.3795729503035502E-3</v>
      </c>
      <c r="L2119" s="7">
        <v>2992</v>
      </c>
      <c r="M2119" s="7">
        <v>0</v>
      </c>
      <c r="N2119" s="9">
        <v>43342</v>
      </c>
      <c r="O2119" s="10">
        <v>3.65444831550121E-3</v>
      </c>
      <c r="P2119" s="10">
        <v>2781</v>
      </c>
      <c r="Q2119" s="10">
        <v>0</v>
      </c>
      <c r="R2119" s="10">
        <v>1.5357580506346871</v>
      </c>
      <c r="S2119" s="18">
        <v>1.5357580506346871</v>
      </c>
      <c r="T2119" s="13">
        <v>43906</v>
      </c>
      <c r="U2119" s="16">
        <v>1.9198169688699999E-5</v>
      </c>
      <c r="V2119" s="14">
        <v>2678</v>
      </c>
      <c r="W2119" s="16">
        <v>0</v>
      </c>
      <c r="X2119" s="16">
        <v>99.474662985182576</v>
      </c>
      <c r="Y2119" s="19">
        <f t="shared" si="67"/>
        <v>-0.99474662985182571</v>
      </c>
      <c r="Z2119" s="19">
        <v>-0.99470000000000003</v>
      </c>
      <c r="AA2119" t="s">
        <v>13776</v>
      </c>
      <c r="AB2119" s="121">
        <v>4</v>
      </c>
    </row>
    <row r="2120" spans="1:28" ht="20.25">
      <c r="A2120">
        <v>3074</v>
      </c>
      <c r="B2120" t="s">
        <v>2969</v>
      </c>
      <c r="C2120" t="s">
        <v>2970</v>
      </c>
      <c r="D2120" t="str">
        <f t="shared" si="66"/>
        <v>Experience Token EXT</v>
      </c>
      <c r="E2120" s="3" t="s">
        <v>8887</v>
      </c>
      <c r="F2120" s="3" t="s">
        <v>8883</v>
      </c>
      <c r="G2120" s="3" t="s">
        <v>8883</v>
      </c>
      <c r="H2120" s="4">
        <v>2418</v>
      </c>
      <c r="I2120" s="4">
        <v>0</v>
      </c>
      <c r="J2120" s="6">
        <v>43322</v>
      </c>
      <c r="K2120" s="7">
        <v>1.2900630244985199E-3</v>
      </c>
      <c r="L2120" s="7">
        <v>3020</v>
      </c>
      <c r="M2120" s="7">
        <v>0</v>
      </c>
      <c r="N2120" s="9">
        <v>43329</v>
      </c>
      <c r="O2120" s="10">
        <v>1.44304789137095E-3</v>
      </c>
      <c r="P2120" s="10">
        <v>2859</v>
      </c>
      <c r="Q2120" s="10">
        <v>0</v>
      </c>
      <c r="R2120" s="10">
        <v>1.118587126339738</v>
      </c>
      <c r="S2120" s="18">
        <v>1.118587126339738</v>
      </c>
      <c r="T2120" s="13">
        <v>44110</v>
      </c>
      <c r="U2120" s="16">
        <v>1.70407847E-6</v>
      </c>
      <c r="V2120" s="14">
        <v>2706</v>
      </c>
      <c r="W2120" s="16">
        <v>0</v>
      </c>
      <c r="X2120" s="16">
        <v>99.881911163157511</v>
      </c>
      <c r="Y2120" s="19">
        <f t="shared" si="67"/>
        <v>-0.99881911163157511</v>
      </c>
      <c r="Z2120" s="19">
        <v>-0.99880000000000002</v>
      </c>
      <c r="AA2120" t="s">
        <v>13777</v>
      </c>
      <c r="AB2120" s="121">
        <v>4</v>
      </c>
    </row>
    <row r="2121" spans="1:28" ht="20.25">
      <c r="A2121">
        <v>2736</v>
      </c>
      <c r="B2121" t="s">
        <v>2541</v>
      </c>
      <c r="C2121" t="s">
        <v>2542</v>
      </c>
      <c r="D2121" t="str">
        <f t="shared" si="66"/>
        <v>InsurChain INSUR</v>
      </c>
      <c r="E2121" s="3" t="s">
        <v>8887</v>
      </c>
      <c r="F2121" s="3" t="s">
        <v>8883</v>
      </c>
      <c r="G2121" s="3" t="s">
        <v>8883</v>
      </c>
      <c r="H2121" s="4">
        <v>2419</v>
      </c>
      <c r="I2121" s="4">
        <v>0</v>
      </c>
      <c r="J2121" s="6">
        <v>43355</v>
      </c>
      <c r="K2121" s="7">
        <v>3.54949850589037E-4</v>
      </c>
      <c r="L2121" s="7">
        <v>2997</v>
      </c>
      <c r="M2121" s="7">
        <v>0</v>
      </c>
      <c r="N2121" s="9">
        <v>43371</v>
      </c>
      <c r="O2121" s="10">
        <v>1.2988222297281001E-3</v>
      </c>
      <c r="P2121" s="10">
        <v>2799</v>
      </c>
      <c r="Q2121" s="10">
        <v>0</v>
      </c>
      <c r="R2121" s="10">
        <v>3.6591710845143699</v>
      </c>
      <c r="S2121" s="18">
        <v>3.6591710845143699</v>
      </c>
      <c r="T2121" s="13">
        <v>43944</v>
      </c>
      <c r="U2121" s="16">
        <v>6.9902277052499997E-6</v>
      </c>
      <c r="V2121" s="14">
        <v>2683</v>
      </c>
      <c r="W2121" s="16">
        <v>0</v>
      </c>
      <c r="X2121" s="16">
        <v>99.46180258196587</v>
      </c>
      <c r="Y2121" s="19">
        <f t="shared" si="67"/>
        <v>-0.99461802581965875</v>
      </c>
      <c r="Z2121" s="19">
        <v>-0.99460000000000004</v>
      </c>
      <c r="AA2121" t="s">
        <v>13778</v>
      </c>
      <c r="AB2121" s="121">
        <v>4</v>
      </c>
    </row>
    <row r="2122" spans="1:28" ht="20.25">
      <c r="A2122">
        <v>3865</v>
      </c>
      <c r="B2122" t="s">
        <v>4165</v>
      </c>
      <c r="C2122" t="s">
        <v>4166</v>
      </c>
      <c r="D2122" t="str">
        <f t="shared" si="66"/>
        <v>BIZKEY BZKY</v>
      </c>
      <c r="E2122" s="3" t="s">
        <v>8887</v>
      </c>
      <c r="F2122" s="3" t="s">
        <v>8883</v>
      </c>
      <c r="G2122" s="3" t="s">
        <v>8883</v>
      </c>
      <c r="H2122" s="4">
        <v>2420</v>
      </c>
      <c r="I2122" s="4">
        <v>0</v>
      </c>
      <c r="J2122" s="6">
        <v>43572</v>
      </c>
      <c r="K2122" s="7">
        <v>1.4172715533999999E-2</v>
      </c>
      <c r="L2122" s="7">
        <v>3083</v>
      </c>
      <c r="M2122" s="7">
        <v>0</v>
      </c>
      <c r="N2122" s="9">
        <v>43574</v>
      </c>
      <c r="O2122" s="10">
        <v>1.4956351824E-2</v>
      </c>
      <c r="P2122" s="10">
        <v>3078</v>
      </c>
      <c r="Q2122" s="10">
        <v>0</v>
      </c>
      <c r="R2122" s="10">
        <v>1.0552918943529259</v>
      </c>
      <c r="S2122" s="18">
        <v>1.0552918943529259</v>
      </c>
      <c r="T2122" s="13">
        <v>43945</v>
      </c>
      <c r="U2122" s="16">
        <v>9.4653613685699995E-6</v>
      </c>
      <c r="V2122" s="14">
        <v>2769</v>
      </c>
      <c r="W2122" s="16">
        <v>0</v>
      </c>
      <c r="X2122" s="16">
        <v>99.936713434666729</v>
      </c>
      <c r="Y2122" s="19">
        <f t="shared" si="67"/>
        <v>-0.99936713434666724</v>
      </c>
      <c r="Z2122" s="19">
        <v>-0.99939999999999996</v>
      </c>
      <c r="AA2122" t="s">
        <v>13779</v>
      </c>
      <c r="AB2122" s="121">
        <v>4</v>
      </c>
    </row>
    <row r="2123" spans="1:28" ht="20.25">
      <c r="A2123">
        <v>3790</v>
      </c>
      <c r="B2123" t="s">
        <v>4050</v>
      </c>
      <c r="C2123" t="s">
        <v>4051</v>
      </c>
      <c r="D2123" t="str">
        <f t="shared" si="66"/>
        <v>RoboCalls RC20</v>
      </c>
      <c r="E2123" s="3" t="s">
        <v>8887</v>
      </c>
      <c r="F2123" s="3" t="s">
        <v>8883</v>
      </c>
      <c r="G2123" s="3" t="s">
        <v>8883</v>
      </c>
      <c r="H2123" s="4">
        <v>2421</v>
      </c>
      <c r="I2123" s="4">
        <v>0</v>
      </c>
      <c r="J2123" s="6">
        <v>43544</v>
      </c>
      <c r="K2123" s="7">
        <v>9.2419580805699994E-2</v>
      </c>
      <c r="L2123" s="7">
        <v>3074</v>
      </c>
      <c r="M2123" s="7">
        <v>0</v>
      </c>
      <c r="N2123" s="9">
        <v>43548</v>
      </c>
      <c r="O2123" s="10">
        <v>22.036932858899998</v>
      </c>
      <c r="P2123" s="10">
        <v>3056</v>
      </c>
      <c r="Q2123" s="10">
        <v>0</v>
      </c>
      <c r="R2123" s="10">
        <v>238.44441477428629</v>
      </c>
      <c r="S2123" s="18">
        <v>238.44441477428629</v>
      </c>
      <c r="T2123" s="13">
        <v>43925</v>
      </c>
      <c r="U2123" s="16">
        <v>3.31414045165E-6</v>
      </c>
      <c r="V2123" s="14">
        <v>2760</v>
      </c>
      <c r="W2123" s="16">
        <v>0</v>
      </c>
      <c r="X2123" s="16">
        <v>99.999984960972242</v>
      </c>
      <c r="Y2123" s="19">
        <f t="shared" si="67"/>
        <v>-0.99999984960972244</v>
      </c>
      <c r="Z2123" s="19">
        <v>-1</v>
      </c>
      <c r="AA2123" t="s">
        <v>13780</v>
      </c>
      <c r="AB2123" s="121">
        <v>4</v>
      </c>
    </row>
    <row r="2124" spans="1:28" ht="20.25">
      <c r="A2124">
        <v>3188</v>
      </c>
      <c r="B2124" t="s">
        <v>3159</v>
      </c>
      <c r="C2124" t="s">
        <v>3160</v>
      </c>
      <c r="D2124" t="str">
        <f t="shared" si="66"/>
        <v>SuperEdge ECT</v>
      </c>
      <c r="E2124" s="3" t="s">
        <v>1772</v>
      </c>
      <c r="F2124" s="3" t="s">
        <v>8883</v>
      </c>
      <c r="G2124" s="3" t="s">
        <v>8883</v>
      </c>
      <c r="H2124" s="4">
        <v>2423</v>
      </c>
      <c r="I2124" s="4">
        <v>0</v>
      </c>
      <c r="J2124" s="6">
        <v>43489</v>
      </c>
      <c r="K2124" s="8">
        <v>1.76503979626E-5</v>
      </c>
      <c r="L2124" s="7">
        <v>3026</v>
      </c>
      <c r="M2124" s="7">
        <v>0</v>
      </c>
      <c r="N2124" s="9">
        <v>43566</v>
      </c>
      <c r="O2124" s="10">
        <v>8.6651350767700001E-4</v>
      </c>
      <c r="P2124" s="10">
        <v>2893</v>
      </c>
      <c r="Q2124" s="10">
        <v>0</v>
      </c>
      <c r="R2124" s="10">
        <v>49.093142801260548</v>
      </c>
      <c r="S2124" s="18">
        <v>49.093142801260548</v>
      </c>
      <c r="T2124" s="13">
        <v>44222</v>
      </c>
      <c r="U2124" s="16">
        <v>1.0511450189999999E-5</v>
      </c>
      <c r="V2124" s="14">
        <v>2712</v>
      </c>
      <c r="W2124" s="16">
        <v>0</v>
      </c>
      <c r="X2124" s="16">
        <v>98.786925985934175</v>
      </c>
      <c r="Y2124" s="19">
        <f t="shared" si="67"/>
        <v>-0.98786925985934171</v>
      </c>
      <c r="Z2124" s="19">
        <v>-0.9879</v>
      </c>
      <c r="AA2124" t="s">
        <v>13781</v>
      </c>
      <c r="AB2124" s="121">
        <v>4</v>
      </c>
    </row>
    <row r="2125" spans="1:28" ht="20.25">
      <c r="A2125">
        <v>2522</v>
      </c>
      <c r="B2125" t="s">
        <v>2196</v>
      </c>
      <c r="C2125" t="s">
        <v>2197</v>
      </c>
      <c r="D2125" t="str">
        <f t="shared" si="66"/>
        <v>Superior Coin SUP</v>
      </c>
      <c r="E2125" s="3" t="s">
        <v>8884</v>
      </c>
      <c r="F2125" s="3" t="s">
        <v>8883</v>
      </c>
      <c r="G2125" s="3" t="s">
        <v>8883</v>
      </c>
      <c r="H2125" s="4">
        <v>2424</v>
      </c>
      <c r="I2125" s="4">
        <v>0</v>
      </c>
      <c r="J2125" s="6">
        <v>43328</v>
      </c>
      <c r="K2125" s="7">
        <v>3.6999041913077203E-4</v>
      </c>
      <c r="L2125" s="7">
        <v>2989</v>
      </c>
      <c r="M2125" s="7">
        <v>0</v>
      </c>
      <c r="N2125" s="9">
        <v>43354</v>
      </c>
      <c r="O2125" s="10">
        <v>9.2807406326755903E-4</v>
      </c>
      <c r="P2125" s="10">
        <v>2776</v>
      </c>
      <c r="Q2125" s="10">
        <v>0</v>
      </c>
      <c r="R2125" s="10">
        <v>2.5083732315228788</v>
      </c>
      <c r="S2125" s="18">
        <v>2.5083732315228788</v>
      </c>
      <c r="T2125" s="13">
        <v>43915</v>
      </c>
      <c r="U2125" s="16">
        <v>6.6237586199000004E-6</v>
      </c>
      <c r="V2125" s="14">
        <v>2675</v>
      </c>
      <c r="W2125" s="16">
        <v>0</v>
      </c>
      <c r="X2125" s="16">
        <v>99.286289868226788</v>
      </c>
      <c r="Y2125" s="19">
        <f t="shared" si="67"/>
        <v>-0.99286289868226785</v>
      </c>
      <c r="Z2125" s="19">
        <v>-0.9929</v>
      </c>
      <c r="AA2125" t="s">
        <v>13782</v>
      </c>
      <c r="AB2125" s="121">
        <v>4</v>
      </c>
    </row>
    <row r="2126" spans="1:28" ht="20.25">
      <c r="A2126">
        <v>4050</v>
      </c>
      <c r="B2126" t="s">
        <v>4449</v>
      </c>
      <c r="C2126" t="s">
        <v>4450</v>
      </c>
      <c r="D2126" t="str">
        <f t="shared" si="66"/>
        <v>Oculor OCUL</v>
      </c>
      <c r="E2126" s="3" t="s">
        <v>8887</v>
      </c>
      <c r="F2126" s="3" t="s">
        <v>8883</v>
      </c>
      <c r="G2126" s="3" t="s">
        <v>8883</v>
      </c>
      <c r="H2126" s="4">
        <v>2425</v>
      </c>
      <c r="I2126" s="4">
        <v>0</v>
      </c>
      <c r="J2126" s="6">
        <v>43644</v>
      </c>
      <c r="K2126" s="7">
        <v>1.3954672634700001E-4</v>
      </c>
      <c r="L2126" s="7">
        <v>3113</v>
      </c>
      <c r="M2126" s="7">
        <v>0</v>
      </c>
      <c r="N2126" s="9">
        <v>43645</v>
      </c>
      <c r="O2126" s="10">
        <v>1.7122212060599999E-4</v>
      </c>
      <c r="P2126" s="10">
        <v>3147</v>
      </c>
      <c r="Q2126" s="10">
        <v>0</v>
      </c>
      <c r="R2126" s="10">
        <v>1.22698772725227</v>
      </c>
      <c r="S2126" s="18">
        <v>1.22698772725227</v>
      </c>
      <c r="T2126" s="13">
        <v>43904</v>
      </c>
      <c r="U2126" s="16">
        <v>5.1728743915100002E-6</v>
      </c>
      <c r="V2126" s="14">
        <v>2799</v>
      </c>
      <c r="W2126" s="16">
        <v>0</v>
      </c>
      <c r="X2126" s="16">
        <v>96.978851579923301</v>
      </c>
      <c r="Y2126" s="19">
        <f t="shared" si="67"/>
        <v>-0.96978851579923298</v>
      </c>
      <c r="Z2126" s="19">
        <v>-0.9698</v>
      </c>
      <c r="AA2126" t="s">
        <v>13783</v>
      </c>
      <c r="AB2126" s="121">
        <v>4</v>
      </c>
    </row>
    <row r="2127" spans="1:28" ht="20.25">
      <c r="A2127">
        <v>5298</v>
      </c>
      <c r="B2127" t="s">
        <v>5508</v>
      </c>
      <c r="C2127" t="s">
        <v>5509</v>
      </c>
      <c r="D2127" t="str">
        <f t="shared" si="66"/>
        <v>SuperSkynet SSN</v>
      </c>
      <c r="E2127" s="3" t="s">
        <v>8888</v>
      </c>
      <c r="F2127" s="3" t="s">
        <v>8883</v>
      </c>
      <c r="G2127" s="3" t="s">
        <v>8883</v>
      </c>
      <c r="H2127" s="4">
        <v>2426</v>
      </c>
      <c r="I2127" s="4">
        <v>0</v>
      </c>
      <c r="J2127" s="6">
        <v>44011</v>
      </c>
      <c r="K2127" s="8">
        <v>4.5066555768699996E-6</v>
      </c>
      <c r="L2127" s="7">
        <v>3336</v>
      </c>
      <c r="M2127" s="7">
        <v>0</v>
      </c>
      <c r="N2127" s="9">
        <v>44508</v>
      </c>
      <c r="O2127" s="12">
        <v>9.6277398610000002E-5</v>
      </c>
      <c r="P2127" s="10">
        <v>3446</v>
      </c>
      <c r="Q2127" s="10">
        <v>0</v>
      </c>
      <c r="R2127" s="10">
        <v>21.363380663952888</v>
      </c>
      <c r="S2127" s="18">
        <v>21.363380663952888</v>
      </c>
      <c r="T2127" s="13">
        <v>44583</v>
      </c>
      <c r="U2127" s="16">
        <v>4.8103621308020132E-5</v>
      </c>
      <c r="V2127" s="14">
        <v>3022</v>
      </c>
      <c r="W2127" s="16">
        <v>0</v>
      </c>
      <c r="X2127" s="16">
        <v>50.036434300766643</v>
      </c>
      <c r="Y2127" s="19">
        <f t="shared" si="67"/>
        <v>-0.50036434300766641</v>
      </c>
      <c r="Z2127" s="19">
        <v>-0.50039999999999996</v>
      </c>
      <c r="AA2127" t="s">
        <v>13784</v>
      </c>
      <c r="AB2127" s="121">
        <v>4</v>
      </c>
    </row>
    <row r="2128" spans="1:28" ht="20.25">
      <c r="A2128">
        <v>4153</v>
      </c>
      <c r="B2128" t="s">
        <v>4570</v>
      </c>
      <c r="C2128" t="s">
        <v>4571</v>
      </c>
      <c r="D2128" t="str">
        <f t="shared" si="66"/>
        <v>BAWnetwork BAW</v>
      </c>
      <c r="E2128" s="3" t="s">
        <v>8887</v>
      </c>
      <c r="F2128" s="3" t="s">
        <v>8883</v>
      </c>
      <c r="G2128" s="3" t="s">
        <v>8883</v>
      </c>
      <c r="H2128" s="4">
        <v>2428</v>
      </c>
      <c r="I2128" s="4">
        <v>0</v>
      </c>
      <c r="J2128" s="6">
        <v>43739</v>
      </c>
      <c r="K2128" s="8">
        <v>2.41461121386E-5</v>
      </c>
      <c r="L2128" s="7">
        <v>3130</v>
      </c>
      <c r="M2128" s="7">
        <v>0</v>
      </c>
      <c r="N2128" s="9">
        <v>43740</v>
      </c>
      <c r="O2128" s="12">
        <v>2.7072846101E-5</v>
      </c>
      <c r="P2128" s="10">
        <v>3175</v>
      </c>
      <c r="Q2128" s="10">
        <v>0</v>
      </c>
      <c r="R2128" s="10">
        <v>1.121209325360554</v>
      </c>
      <c r="S2128" s="18">
        <v>1.121209325360554</v>
      </c>
      <c r="T2128" s="13">
        <v>43907</v>
      </c>
      <c r="U2128" s="16">
        <v>9.7755646009899994E-7</v>
      </c>
      <c r="V2128" s="14">
        <v>2816</v>
      </c>
      <c r="W2128" s="16">
        <v>0</v>
      </c>
      <c r="X2128" s="16">
        <v>96.389162571042391</v>
      </c>
      <c r="Y2128" s="19">
        <f t="shared" si="67"/>
        <v>-0.96389162571042386</v>
      </c>
      <c r="Z2128" s="19">
        <v>-0.96389999999999998</v>
      </c>
      <c r="AA2128" t="s">
        <v>13785</v>
      </c>
      <c r="AB2128" s="121">
        <v>4</v>
      </c>
    </row>
    <row r="2129" spans="1:28" ht="20.25">
      <c r="A2129">
        <v>4772</v>
      </c>
      <c r="B2129" t="s">
        <v>4997</v>
      </c>
      <c r="C2129" t="s">
        <v>4998</v>
      </c>
      <c r="D2129" t="str">
        <f t="shared" si="66"/>
        <v>QPay QPY</v>
      </c>
      <c r="E2129" s="3" t="s">
        <v>8887</v>
      </c>
      <c r="F2129" s="3" t="s">
        <v>8883</v>
      </c>
      <c r="G2129" s="3" t="s">
        <v>8883</v>
      </c>
      <c r="H2129" s="4">
        <v>2429</v>
      </c>
      <c r="I2129" s="4">
        <v>0</v>
      </c>
      <c r="J2129" s="6">
        <v>43924</v>
      </c>
      <c r="K2129" s="8">
        <v>2.84146248482E-6</v>
      </c>
      <c r="L2129" s="7">
        <v>3205</v>
      </c>
      <c r="M2129" s="7">
        <v>0</v>
      </c>
      <c r="N2129" s="9">
        <v>44327</v>
      </c>
      <c r="O2129" s="12">
        <v>4.172762068E-5</v>
      </c>
      <c r="P2129" s="10">
        <v>3281</v>
      </c>
      <c r="Q2129" s="10">
        <v>0</v>
      </c>
      <c r="R2129" s="10">
        <v>14.6852618688166</v>
      </c>
      <c r="S2129" s="18">
        <v>14.6852618688166</v>
      </c>
      <c r="T2129" s="13">
        <v>44339</v>
      </c>
      <c r="U2129" s="16">
        <v>2.1134307610000001E-5</v>
      </c>
      <c r="V2129" s="14">
        <v>2891</v>
      </c>
      <c r="W2129" s="16">
        <v>0</v>
      </c>
      <c r="X2129" s="16">
        <v>49.351754867418897</v>
      </c>
      <c r="Y2129" s="19">
        <f t="shared" si="67"/>
        <v>-0.49351754867418896</v>
      </c>
      <c r="Z2129" s="19">
        <v>-0.49349999999999999</v>
      </c>
      <c r="AA2129" t="s">
        <v>13786</v>
      </c>
      <c r="AB2129" s="121">
        <v>4</v>
      </c>
    </row>
    <row r="2130" spans="1:28" ht="20.25">
      <c r="A2130">
        <v>3328</v>
      </c>
      <c r="B2130" t="s">
        <v>3393</v>
      </c>
      <c r="C2130" t="s">
        <v>3394</v>
      </c>
      <c r="D2130" t="str">
        <f t="shared" si="66"/>
        <v>CMITCOIN CMIT</v>
      </c>
      <c r="E2130" s="3" t="s">
        <v>8887</v>
      </c>
      <c r="F2130" s="3" t="s">
        <v>8883</v>
      </c>
      <c r="G2130" s="3" t="s">
        <v>8883</v>
      </c>
      <c r="H2130" s="4">
        <v>2430</v>
      </c>
      <c r="I2130" s="4">
        <v>0</v>
      </c>
      <c r="J2130" s="6">
        <v>44048</v>
      </c>
      <c r="K2130" s="8">
        <v>1.1639458787300001E-6</v>
      </c>
      <c r="L2130" s="7">
        <v>3050</v>
      </c>
      <c r="M2130" s="7">
        <v>0</v>
      </c>
      <c r="N2130" s="9">
        <v>44328</v>
      </c>
      <c r="O2130" s="10">
        <v>5.7939000000000005E-4</v>
      </c>
      <c r="P2130" s="10">
        <v>2955</v>
      </c>
      <c r="Q2130" s="10">
        <v>0</v>
      </c>
      <c r="R2130" s="10">
        <v>497.78087674676232</v>
      </c>
      <c r="S2130" s="18">
        <v>497.78087674676232</v>
      </c>
      <c r="T2130" s="13">
        <v>44616</v>
      </c>
      <c r="U2130" s="16">
        <v>3.481976043249E-6</v>
      </c>
      <c r="V2130" s="14">
        <v>2736</v>
      </c>
      <c r="W2130" s="16">
        <v>0</v>
      </c>
      <c r="X2130" s="16">
        <v>99.399027245335787</v>
      </c>
      <c r="Y2130" s="19">
        <f t="shared" si="67"/>
        <v>-0.99399027245335791</v>
      </c>
      <c r="Z2130" s="19">
        <v>-0.99399999999999999</v>
      </c>
      <c r="AA2130" t="s">
        <v>13787</v>
      </c>
      <c r="AB2130" s="121">
        <v>4</v>
      </c>
    </row>
    <row r="2131" spans="1:28" ht="20.25">
      <c r="A2131">
        <v>3504</v>
      </c>
      <c r="B2131" t="s">
        <v>3669</v>
      </c>
      <c r="C2131" t="s">
        <v>3670</v>
      </c>
      <c r="D2131" t="str">
        <f t="shared" si="66"/>
        <v>HondaisCoin HNDC</v>
      </c>
      <c r="E2131" s="3" t="s">
        <v>8887</v>
      </c>
      <c r="F2131" s="3" t="s">
        <v>8883</v>
      </c>
      <c r="G2131" s="3" t="s">
        <v>8883</v>
      </c>
      <c r="H2131" s="4">
        <v>2431</v>
      </c>
      <c r="I2131" s="4">
        <v>0</v>
      </c>
      <c r="J2131" s="6">
        <v>43402</v>
      </c>
      <c r="K2131" s="8">
        <v>6.2745500000000004E-5</v>
      </c>
      <c r="L2131" s="7">
        <v>3059</v>
      </c>
      <c r="M2131" s="7">
        <v>0</v>
      </c>
      <c r="N2131" s="9">
        <v>43411</v>
      </c>
      <c r="O2131" s="12">
        <v>6.5594500000000004E-5</v>
      </c>
      <c r="P2131" s="10">
        <v>2995</v>
      </c>
      <c r="Q2131" s="10">
        <v>0</v>
      </c>
      <c r="R2131" s="10">
        <v>1.0454056466200761</v>
      </c>
      <c r="S2131" s="18">
        <v>1.0454056466200761</v>
      </c>
      <c r="T2131" s="13">
        <v>43976</v>
      </c>
      <c r="U2131" s="16">
        <v>8.7159122062800004E-7</v>
      </c>
      <c r="V2131" s="14">
        <v>2745</v>
      </c>
      <c r="W2131" s="16">
        <v>0</v>
      </c>
      <c r="X2131" s="16">
        <v>98.671243441709294</v>
      </c>
      <c r="Y2131" s="19">
        <f t="shared" si="67"/>
        <v>-0.98671243441709289</v>
      </c>
      <c r="Z2131" s="19">
        <v>-0.98670000000000002</v>
      </c>
      <c r="AA2131" t="s">
        <v>13788</v>
      </c>
      <c r="AB2131" s="121">
        <v>4</v>
      </c>
    </row>
    <row r="2132" spans="1:28" ht="20.25">
      <c r="A2132">
        <v>4917</v>
      </c>
      <c r="B2132" t="s">
        <v>5126</v>
      </c>
      <c r="C2132" t="s">
        <v>5127</v>
      </c>
      <c r="D2132" t="str">
        <f t="shared" si="66"/>
        <v>DEXA COIN DEXA</v>
      </c>
      <c r="E2132" s="3" t="s">
        <v>8887</v>
      </c>
      <c r="F2132" s="3" t="s">
        <v>8883</v>
      </c>
      <c r="G2132" s="3" t="s">
        <v>8883</v>
      </c>
      <c r="H2132" s="4">
        <v>2432</v>
      </c>
      <c r="I2132" s="4">
        <v>0</v>
      </c>
      <c r="J2132" s="6">
        <v>43926</v>
      </c>
      <c r="K2132" s="8">
        <v>8.3183913818100005E-7</v>
      </c>
      <c r="L2132" s="7">
        <v>2333</v>
      </c>
      <c r="M2132" s="7">
        <v>0</v>
      </c>
      <c r="N2132" s="9">
        <v>44276</v>
      </c>
      <c r="O2132" s="10">
        <v>8.4641000000000002E-4</v>
      </c>
      <c r="P2132" s="10">
        <v>1079</v>
      </c>
      <c r="Q2132" s="10">
        <v>19213702.210000001</v>
      </c>
      <c r="R2132" s="10">
        <v>1017.51644176164</v>
      </c>
      <c r="S2132" s="18">
        <v>1017.51644176164</v>
      </c>
      <c r="T2132" s="13">
        <v>44291</v>
      </c>
      <c r="U2132" s="14">
        <v>6.2059999999999999E-5</v>
      </c>
      <c r="V2132" s="14">
        <v>622</v>
      </c>
      <c r="W2132" s="14">
        <v>9523284.0700000003</v>
      </c>
      <c r="X2132" s="14">
        <v>92.667856003591638</v>
      </c>
      <c r="Y2132" s="19">
        <f t="shared" si="67"/>
        <v>-0.92667856003591642</v>
      </c>
      <c r="Z2132" s="19">
        <v>-0.92669999999999997</v>
      </c>
      <c r="AA2132" t="s">
        <v>13789</v>
      </c>
      <c r="AB2132" s="121">
        <v>4</v>
      </c>
    </row>
    <row r="2133" spans="1:28" ht="20.25">
      <c r="A2133">
        <v>3582</v>
      </c>
      <c r="B2133" t="s">
        <v>3710</v>
      </c>
      <c r="C2133" t="s">
        <v>3711</v>
      </c>
      <c r="D2133" t="str">
        <f t="shared" si="66"/>
        <v>MediBit MEDIBIT</v>
      </c>
      <c r="E2133" s="3" t="s">
        <v>8887</v>
      </c>
      <c r="F2133" s="3" t="s">
        <v>8883</v>
      </c>
      <c r="G2133" s="3" t="s">
        <v>8883</v>
      </c>
      <c r="H2133" s="4">
        <v>2433</v>
      </c>
      <c r="I2133" s="4">
        <v>0</v>
      </c>
      <c r="J2133" s="6">
        <v>43413</v>
      </c>
      <c r="K2133" s="8">
        <v>6.4131694373099993E-5</v>
      </c>
      <c r="L2133" s="7">
        <v>3061</v>
      </c>
      <c r="M2133" s="7">
        <v>0</v>
      </c>
      <c r="N2133" s="9">
        <v>43418</v>
      </c>
      <c r="O2133" s="12">
        <v>8.5296064089699996E-5</v>
      </c>
      <c r="P2133" s="10">
        <v>3008</v>
      </c>
      <c r="Q2133" s="10">
        <v>0</v>
      </c>
      <c r="R2133" s="10">
        <v>1.3300141984939879</v>
      </c>
      <c r="S2133" s="18">
        <v>1.3300141984939879</v>
      </c>
      <c r="T2133" s="13">
        <v>43994</v>
      </c>
      <c r="U2133" s="16">
        <v>5.9370236924399996E-7</v>
      </c>
      <c r="V2133" s="14">
        <v>2747</v>
      </c>
      <c r="W2133" s="16">
        <v>0</v>
      </c>
      <c r="X2133" s="16">
        <v>99.303951037389439</v>
      </c>
      <c r="Y2133" s="19">
        <f t="shared" si="67"/>
        <v>-0.99303951037389437</v>
      </c>
      <c r="Z2133" s="19">
        <v>-0.99299999999999999</v>
      </c>
      <c r="AA2133" t="s">
        <v>13790</v>
      </c>
      <c r="AB2133" s="121">
        <v>4</v>
      </c>
    </row>
    <row r="2134" spans="1:28" ht="20.25">
      <c r="A2134">
        <v>3208</v>
      </c>
      <c r="B2134" t="s">
        <v>3195</v>
      </c>
      <c r="C2134" t="s">
        <v>3195</v>
      </c>
      <c r="D2134" t="str">
        <f t="shared" si="66"/>
        <v>YUKI YUKI</v>
      </c>
      <c r="E2134" s="3" t="s">
        <v>8887</v>
      </c>
      <c r="F2134" s="3" t="s">
        <v>8883</v>
      </c>
      <c r="G2134" s="3" t="s">
        <v>8883</v>
      </c>
      <c r="H2134" s="4">
        <v>2434</v>
      </c>
      <c r="I2134" s="4">
        <v>0</v>
      </c>
      <c r="J2134" s="6">
        <v>43905</v>
      </c>
      <c r="K2134" s="8">
        <v>1.2187481499499999E-6</v>
      </c>
      <c r="L2134" s="7">
        <v>3030</v>
      </c>
      <c r="M2134" s="7">
        <v>0</v>
      </c>
      <c r="N2134" s="9">
        <v>44300</v>
      </c>
      <c r="O2134" s="10">
        <v>6.4667000000000001E-4</v>
      </c>
      <c r="P2134" s="10">
        <v>2905</v>
      </c>
      <c r="Q2134" s="10">
        <v>0</v>
      </c>
      <c r="R2134" s="10">
        <v>530.60183108916317</v>
      </c>
      <c r="S2134" s="18">
        <v>530.60183108916317</v>
      </c>
      <c r="T2134" s="13">
        <v>44398</v>
      </c>
      <c r="U2134" s="14">
        <v>1.7589999999999999E-5</v>
      </c>
      <c r="V2134" s="14">
        <v>2716</v>
      </c>
      <c r="W2134" s="14">
        <v>0</v>
      </c>
      <c r="X2134" s="14">
        <v>97.279910928294171</v>
      </c>
      <c r="Y2134" s="19">
        <f t="shared" si="67"/>
        <v>-0.97279910928294167</v>
      </c>
      <c r="Z2134" s="19">
        <v>-0.9728</v>
      </c>
      <c r="AA2134" t="s">
        <v>13791</v>
      </c>
      <c r="AB2134" s="121">
        <v>4</v>
      </c>
    </row>
    <row r="2135" spans="1:28" ht="20.25">
      <c r="A2135">
        <v>3744</v>
      </c>
      <c r="B2135" t="s">
        <v>3980</v>
      </c>
      <c r="C2135" t="s">
        <v>3981</v>
      </c>
      <c r="D2135" t="str">
        <f t="shared" si="66"/>
        <v>WEBN token WEBN</v>
      </c>
      <c r="E2135" s="3" t="s">
        <v>8888</v>
      </c>
      <c r="F2135" s="3" t="s">
        <v>8883</v>
      </c>
      <c r="G2135" s="3" t="s">
        <v>8883</v>
      </c>
      <c r="H2135" s="4">
        <v>2435</v>
      </c>
      <c r="I2135" s="4">
        <v>0</v>
      </c>
      <c r="J2135" s="6">
        <v>44188</v>
      </c>
      <c r="K2135" s="8">
        <v>8.7866057999999999E-7</v>
      </c>
      <c r="L2135" s="7">
        <v>3070</v>
      </c>
      <c r="M2135" s="7">
        <v>0</v>
      </c>
      <c r="N2135" s="9">
        <v>44327</v>
      </c>
      <c r="O2135" s="12">
        <v>4.172762068E-5</v>
      </c>
      <c r="P2135" s="10">
        <v>3047</v>
      </c>
      <c r="Q2135" s="10">
        <v>0</v>
      </c>
      <c r="R2135" s="10">
        <v>47.490033842191941</v>
      </c>
      <c r="S2135" s="18">
        <v>47.490033842191941</v>
      </c>
      <c r="T2135" s="13">
        <v>44627</v>
      </c>
      <c r="U2135" s="16">
        <v>1.4986627922398E-6</v>
      </c>
      <c r="V2135" s="14">
        <v>2756</v>
      </c>
      <c r="W2135" s="16">
        <v>0</v>
      </c>
      <c r="X2135" s="16">
        <v>96.408463344381133</v>
      </c>
      <c r="Y2135" s="19">
        <f t="shared" si="67"/>
        <v>-0.96408463344381135</v>
      </c>
      <c r="Z2135" s="19">
        <v>-0.96409999999999996</v>
      </c>
      <c r="AA2135" t="s">
        <v>13792</v>
      </c>
      <c r="AB2135" s="121">
        <v>4</v>
      </c>
    </row>
    <row r="2136" spans="1:28" ht="20.25">
      <c r="A2136">
        <v>5045</v>
      </c>
      <c r="B2136" t="s">
        <v>5248</v>
      </c>
      <c r="C2136" t="s">
        <v>5249</v>
      </c>
      <c r="D2136" t="str">
        <f t="shared" si="66"/>
        <v>QURA GLOBAL QURA</v>
      </c>
      <c r="E2136" s="3" t="s">
        <v>8887</v>
      </c>
      <c r="F2136" s="3" t="s">
        <v>8883</v>
      </c>
      <c r="G2136" s="3" t="s">
        <v>8883</v>
      </c>
      <c r="H2136" s="4">
        <v>2438</v>
      </c>
      <c r="I2136" s="4">
        <v>0</v>
      </c>
      <c r="J2136" s="6">
        <v>43837</v>
      </c>
      <c r="K2136" s="7">
        <v>5.0560933318899999E-2</v>
      </c>
      <c r="L2136" s="7">
        <v>3262</v>
      </c>
      <c r="M2136" s="7">
        <v>0</v>
      </c>
      <c r="N2136" s="9">
        <v>43838</v>
      </c>
      <c r="O2136" s="10">
        <v>0.11154121294700001</v>
      </c>
      <c r="P2136" s="10">
        <v>3357</v>
      </c>
      <c r="Q2136" s="10">
        <v>0</v>
      </c>
      <c r="R2136" s="10">
        <v>2.2060750390718198</v>
      </c>
      <c r="S2136" s="18">
        <v>2.2060750390718198</v>
      </c>
      <c r="T2136" s="13">
        <v>44029</v>
      </c>
      <c r="U2136" s="16">
        <v>2.32776014709E-8</v>
      </c>
      <c r="V2136" s="14">
        <v>2948</v>
      </c>
      <c r="W2136" s="16">
        <v>0</v>
      </c>
      <c r="X2136" s="16">
        <v>99.999979130941057</v>
      </c>
      <c r="Y2136" s="19">
        <f t="shared" si="67"/>
        <v>-0.99999979130941052</v>
      </c>
      <c r="Z2136" s="19">
        <v>-1</v>
      </c>
      <c r="AA2136" t="s">
        <v>13793</v>
      </c>
      <c r="AB2136" s="121">
        <v>4</v>
      </c>
    </row>
    <row r="2137" spans="1:28" ht="20.25">
      <c r="A2137">
        <v>4708</v>
      </c>
      <c r="B2137" t="s">
        <v>4955</v>
      </c>
      <c r="C2137" t="s">
        <v>4956</v>
      </c>
      <c r="D2137" t="str">
        <f t="shared" si="66"/>
        <v>Colletrix CIPX</v>
      </c>
      <c r="E2137" s="3" t="s">
        <v>8887</v>
      </c>
      <c r="F2137" s="3" t="s">
        <v>8883</v>
      </c>
      <c r="G2137" s="3" t="s">
        <v>8883</v>
      </c>
      <c r="H2137" s="4">
        <v>2439</v>
      </c>
      <c r="I2137" s="4">
        <v>0</v>
      </c>
      <c r="J2137" s="6">
        <v>43737</v>
      </c>
      <c r="K2137" s="7">
        <v>1.77087276845E-3</v>
      </c>
      <c r="L2137" s="7">
        <v>3200</v>
      </c>
      <c r="M2137" s="7">
        <v>0</v>
      </c>
      <c r="N2137" s="9">
        <v>43769</v>
      </c>
      <c r="O2137" s="10">
        <v>3.8349480683700001E-3</v>
      </c>
      <c r="P2137" s="10">
        <v>3271</v>
      </c>
      <c r="Q2137" s="10">
        <v>0</v>
      </c>
      <c r="R2137" s="10">
        <v>2.1655695071344021</v>
      </c>
      <c r="S2137" s="18">
        <v>2.1655695071344021</v>
      </c>
      <c r="T2137" s="13">
        <v>44135</v>
      </c>
      <c r="U2137" s="16">
        <v>4.6009218999999999E-7</v>
      </c>
      <c r="V2137" s="14">
        <v>2886</v>
      </c>
      <c r="W2137" s="16">
        <v>0</v>
      </c>
      <c r="X2137" s="16">
        <v>99.988002648750467</v>
      </c>
      <c r="Y2137" s="19">
        <f t="shared" si="67"/>
        <v>-0.99988002648750463</v>
      </c>
      <c r="Z2137" s="19">
        <v>-0.99990000000000001</v>
      </c>
      <c r="AA2137" t="s">
        <v>13794</v>
      </c>
      <c r="AB2137" s="121">
        <v>4</v>
      </c>
    </row>
    <row r="2138" spans="1:28" ht="20.25">
      <c r="A2138">
        <v>572</v>
      </c>
      <c r="B2138" t="s">
        <v>342</v>
      </c>
      <c r="C2138" t="s">
        <v>343</v>
      </c>
      <c r="D2138" t="str">
        <f t="shared" si="66"/>
        <v>RabbitCoin RBBT</v>
      </c>
      <c r="E2138" s="3" t="s">
        <v>8882</v>
      </c>
      <c r="F2138" s="3" t="s">
        <v>8883</v>
      </c>
      <c r="G2138" s="3" t="s">
        <v>8883</v>
      </c>
      <c r="H2138" s="4">
        <v>2441</v>
      </c>
      <c r="I2138" s="4">
        <v>0</v>
      </c>
      <c r="J2138" s="6">
        <v>43804</v>
      </c>
      <c r="K2138" s="7">
        <v>3.4999999999999998E-7</v>
      </c>
      <c r="L2138" s="7">
        <v>2946</v>
      </c>
      <c r="M2138" s="7">
        <v>0</v>
      </c>
      <c r="N2138" s="9">
        <v>44508</v>
      </c>
      <c r="O2138" s="10">
        <v>6.7573783604999999E-4</v>
      </c>
      <c r="P2138" s="10">
        <v>2664</v>
      </c>
      <c r="Q2138" s="10">
        <v>0</v>
      </c>
      <c r="R2138" s="10">
        <v>1930.6795315714289</v>
      </c>
      <c r="S2138" s="18">
        <v>1930.6795315714289</v>
      </c>
      <c r="T2138" s="13">
        <v>44583</v>
      </c>
      <c r="U2138" s="14">
        <v>3.5036944736200102E-4</v>
      </c>
      <c r="V2138" s="14">
        <v>2632</v>
      </c>
      <c r="W2138" s="14">
        <v>0</v>
      </c>
      <c r="X2138" s="14">
        <v>48.150091844779283</v>
      </c>
      <c r="Y2138" s="19">
        <f t="shared" si="67"/>
        <v>-0.4815009184477928</v>
      </c>
      <c r="Z2138" s="19">
        <v>-0.48149999999999998</v>
      </c>
      <c r="AA2138" t="s">
        <v>13795</v>
      </c>
      <c r="AB2138" s="121">
        <v>4</v>
      </c>
    </row>
    <row r="2139" spans="1:28" ht="20.25">
      <c r="A2139">
        <v>3198</v>
      </c>
      <c r="B2139" t="s">
        <v>3178</v>
      </c>
      <c r="C2139" t="s">
        <v>3179</v>
      </c>
      <c r="D2139" t="str">
        <f t="shared" si="66"/>
        <v>KingXChain KXC</v>
      </c>
      <c r="E2139" s="3" t="s">
        <v>8882</v>
      </c>
      <c r="F2139" s="3" t="s">
        <v>8883</v>
      </c>
      <c r="G2139" s="3" t="s">
        <v>8883</v>
      </c>
      <c r="H2139" s="4">
        <v>2442</v>
      </c>
      <c r="I2139" s="4">
        <v>0</v>
      </c>
      <c r="J2139" s="6">
        <v>43924</v>
      </c>
      <c r="K2139" s="8">
        <v>4.2621937272300002E-8</v>
      </c>
      <c r="L2139" s="7">
        <v>3029</v>
      </c>
      <c r="M2139" s="7">
        <v>0</v>
      </c>
      <c r="N2139" s="9">
        <v>44294</v>
      </c>
      <c r="O2139" s="10">
        <v>5.8313006211999996E-4</v>
      </c>
      <c r="P2139" s="10">
        <v>2899</v>
      </c>
      <c r="Q2139" s="10">
        <v>0</v>
      </c>
      <c r="R2139" s="10">
        <v>13681.453717003529</v>
      </c>
      <c r="S2139" s="18">
        <v>13681.453717003529</v>
      </c>
      <c r="T2139" s="13">
        <v>44673</v>
      </c>
      <c r="U2139" s="16">
        <v>3.05211505470765E-6</v>
      </c>
      <c r="V2139" s="14">
        <v>2715</v>
      </c>
      <c r="W2139" s="16">
        <v>0</v>
      </c>
      <c r="X2139" s="16">
        <v>99.476597889052144</v>
      </c>
      <c r="Y2139" s="19">
        <f t="shared" si="67"/>
        <v>-0.99476597889052143</v>
      </c>
      <c r="Z2139" s="19">
        <v>-0.99480000000000002</v>
      </c>
      <c r="AA2139" t="s">
        <v>13796</v>
      </c>
      <c r="AB2139" s="121">
        <v>4</v>
      </c>
    </row>
    <row r="2140" spans="1:28" ht="20.25">
      <c r="A2140">
        <v>1393</v>
      </c>
      <c r="B2140" t="s">
        <v>780</v>
      </c>
      <c r="C2140" t="s">
        <v>781</v>
      </c>
      <c r="D2140" t="str">
        <f t="shared" si="66"/>
        <v>Tellurion TELL</v>
      </c>
      <c r="E2140" s="3" t="s">
        <v>8887</v>
      </c>
      <c r="F2140" s="3" t="s">
        <v>8883</v>
      </c>
      <c r="G2140" s="3" t="s">
        <v>8883</v>
      </c>
      <c r="H2140" s="4">
        <v>2443</v>
      </c>
      <c r="I2140" s="4">
        <v>0</v>
      </c>
      <c r="J2140" s="6">
        <v>43332</v>
      </c>
      <c r="K2140" s="8">
        <v>6.2936953327152905E-5</v>
      </c>
      <c r="L2140" s="7">
        <v>2956</v>
      </c>
      <c r="M2140" s="7">
        <v>0</v>
      </c>
      <c r="N2140" s="9">
        <v>43355</v>
      </c>
      <c r="O2140" s="10">
        <v>6.6037435317411997E-4</v>
      </c>
      <c r="P2140" s="10">
        <v>2682</v>
      </c>
      <c r="Q2140" s="10">
        <v>0</v>
      </c>
      <c r="R2140" s="10">
        <v>10.492632996411899</v>
      </c>
      <c r="S2140" s="18">
        <v>10.492632996411899</v>
      </c>
      <c r="T2140" s="13">
        <v>43903</v>
      </c>
      <c r="U2140" s="16">
        <v>6.2376074683400005E-7</v>
      </c>
      <c r="V2140" s="14">
        <v>2642</v>
      </c>
      <c r="W2140" s="16">
        <v>0</v>
      </c>
      <c r="X2140" s="16">
        <v>99.905544371334869</v>
      </c>
      <c r="Y2140" s="19">
        <f t="shared" si="67"/>
        <v>-0.99905544371334865</v>
      </c>
      <c r="Z2140" s="19">
        <v>-0.99909999999999999</v>
      </c>
      <c r="AA2140" t="s">
        <v>13797</v>
      </c>
      <c r="AB2140" s="121">
        <v>4</v>
      </c>
    </row>
    <row r="2141" spans="1:28" ht="20.25">
      <c r="A2141">
        <v>5193</v>
      </c>
      <c r="B2141" t="s">
        <v>5402</v>
      </c>
      <c r="C2141" t="s">
        <v>5403</v>
      </c>
      <c r="D2141" t="str">
        <f t="shared" si="66"/>
        <v>Unochain UNOC</v>
      </c>
      <c r="E2141" s="3" t="s">
        <v>8887</v>
      </c>
      <c r="F2141" s="3" t="s">
        <v>8883</v>
      </c>
      <c r="G2141" s="3" t="s">
        <v>8883</v>
      </c>
      <c r="H2141" s="4">
        <v>2444</v>
      </c>
      <c r="I2141" s="4">
        <v>0</v>
      </c>
      <c r="J2141" s="6">
        <v>43865</v>
      </c>
      <c r="K2141" s="8">
        <v>5.6790184005100002E-6</v>
      </c>
      <c r="L2141" s="7">
        <v>3305</v>
      </c>
      <c r="M2141" s="7">
        <v>0</v>
      </c>
      <c r="N2141" s="9">
        <v>43866</v>
      </c>
      <c r="O2141" s="12">
        <v>7.4849065018099997E-6</v>
      </c>
      <c r="P2141" s="10">
        <v>3411</v>
      </c>
      <c r="Q2141" s="10">
        <v>0</v>
      </c>
      <c r="R2141" s="10">
        <v>1.317993000539992</v>
      </c>
      <c r="S2141" s="18">
        <v>1.317993000539992</v>
      </c>
      <c r="T2141" s="13">
        <v>43989</v>
      </c>
      <c r="U2141" s="16">
        <v>1.00201313817E-7</v>
      </c>
      <c r="V2141" s="14">
        <v>2991</v>
      </c>
      <c r="W2141" s="16">
        <v>0</v>
      </c>
      <c r="X2141" s="16">
        <v>98.661288370231887</v>
      </c>
      <c r="Y2141" s="19">
        <f t="shared" si="67"/>
        <v>-0.98661288370231892</v>
      </c>
      <c r="Z2141" s="19">
        <v>-0.98660000000000003</v>
      </c>
      <c r="AA2141" t="s">
        <v>13798</v>
      </c>
      <c r="AB2141" s="121">
        <v>4</v>
      </c>
    </row>
    <row r="2142" spans="1:28" ht="20.25">
      <c r="A2142">
        <v>4822</v>
      </c>
      <c r="B2142" t="s">
        <v>5048</v>
      </c>
      <c r="C2142" t="s">
        <v>5049</v>
      </c>
      <c r="D2142" t="str">
        <f t="shared" si="66"/>
        <v>Kappi Network KAPP</v>
      </c>
      <c r="E2142" s="3" t="s">
        <v>8887</v>
      </c>
      <c r="F2142" s="3" t="s">
        <v>8883</v>
      </c>
      <c r="G2142" s="3" t="s">
        <v>8883</v>
      </c>
      <c r="H2142" s="4">
        <v>2445</v>
      </c>
      <c r="I2142" s="4">
        <v>0</v>
      </c>
      <c r="J2142" s="6">
        <v>43841</v>
      </c>
      <c r="K2142" s="8">
        <v>7.3074340482300003E-7</v>
      </c>
      <c r="L2142" s="7">
        <v>3220</v>
      </c>
      <c r="M2142" s="7">
        <v>0</v>
      </c>
      <c r="N2142" s="9">
        <v>43848</v>
      </c>
      <c r="O2142" s="12">
        <v>1.43757662006E-5</v>
      </c>
      <c r="P2142" s="10">
        <v>3298</v>
      </c>
      <c r="Q2142" s="10">
        <v>0</v>
      </c>
      <c r="R2142" s="10">
        <v>19.672796368353239</v>
      </c>
      <c r="S2142" s="18">
        <v>19.672796368353239</v>
      </c>
      <c r="T2142" s="13">
        <v>43928</v>
      </c>
      <c r="U2142" s="16">
        <v>9.2422355828400005E-8</v>
      </c>
      <c r="V2142" s="14">
        <v>2906</v>
      </c>
      <c r="W2142" s="16">
        <v>0</v>
      </c>
      <c r="X2142" s="16">
        <v>99.357096139859706</v>
      </c>
      <c r="Y2142" s="19">
        <f t="shared" si="67"/>
        <v>-0.99357096139859702</v>
      </c>
      <c r="Z2142" s="19">
        <v>-0.99360000000000004</v>
      </c>
      <c r="AA2142" t="s">
        <v>13799</v>
      </c>
      <c r="AB2142" s="121">
        <v>4</v>
      </c>
    </row>
    <row r="2143" spans="1:28" ht="20.25">
      <c r="A2143">
        <v>3954</v>
      </c>
      <c r="B2143" t="s">
        <v>4316</v>
      </c>
      <c r="C2143" t="s">
        <v>4317</v>
      </c>
      <c r="D2143" t="str">
        <f t="shared" si="66"/>
        <v>One DEX ODEX</v>
      </c>
      <c r="E2143" s="3" t="s">
        <v>3686</v>
      </c>
      <c r="F2143" s="3" t="s">
        <v>8883</v>
      </c>
      <c r="G2143" s="3" t="s">
        <v>8883</v>
      </c>
      <c r="H2143" s="4">
        <v>2446</v>
      </c>
      <c r="I2143" s="4">
        <v>0</v>
      </c>
      <c r="J2143" s="6">
        <v>43617</v>
      </c>
      <c r="K2143" s="8">
        <v>1.88196307575E-6</v>
      </c>
      <c r="L2143" s="7">
        <v>3096</v>
      </c>
      <c r="M2143" s="7">
        <v>0</v>
      </c>
      <c r="N2143" s="9">
        <v>43620</v>
      </c>
      <c r="O2143" s="12">
        <v>6.68242803132E-6</v>
      </c>
      <c r="P2143" s="10">
        <v>3113</v>
      </c>
      <c r="Q2143" s="10">
        <v>0</v>
      </c>
      <c r="R2143" s="10">
        <v>3.550775314046434</v>
      </c>
      <c r="S2143" s="18">
        <v>3.550775314046434</v>
      </c>
      <c r="T2143" s="13">
        <v>43949</v>
      </c>
      <c r="U2143" s="16">
        <v>1.5601064181599999E-7</v>
      </c>
      <c r="V2143" s="14">
        <v>2782</v>
      </c>
      <c r="W2143" s="16">
        <v>0</v>
      </c>
      <c r="X2143" s="16">
        <v>97.665359939758574</v>
      </c>
      <c r="Y2143" s="19">
        <f t="shared" si="67"/>
        <v>-0.97665359939758578</v>
      </c>
      <c r="Z2143" s="19">
        <v>-0.97670000000000001</v>
      </c>
      <c r="AA2143" t="s">
        <v>13800</v>
      </c>
      <c r="AB2143" s="121">
        <v>4</v>
      </c>
    </row>
    <row r="2144" spans="1:28" ht="20.25">
      <c r="A2144">
        <v>5016</v>
      </c>
      <c r="B2144" t="s">
        <v>5226</v>
      </c>
      <c r="C2144" t="s">
        <v>5227</v>
      </c>
      <c r="D2144" t="str">
        <f t="shared" si="66"/>
        <v>InnovativeBioresearchCoin INNBC</v>
      </c>
      <c r="E2144" s="3" t="s">
        <v>8884</v>
      </c>
      <c r="F2144" s="3" t="s">
        <v>8883</v>
      </c>
      <c r="G2144" s="3" t="s">
        <v>8883</v>
      </c>
      <c r="H2144" s="4">
        <v>2447</v>
      </c>
      <c r="I2144" s="4">
        <v>0</v>
      </c>
      <c r="J2144" s="6">
        <v>43939</v>
      </c>
      <c r="K2144" s="8">
        <v>2.0009417006599999E-8</v>
      </c>
      <c r="L2144" s="7">
        <v>2737</v>
      </c>
      <c r="M2144" s="7">
        <v>0</v>
      </c>
      <c r="N2144" s="9">
        <v>43973</v>
      </c>
      <c r="O2144" s="10">
        <v>1.3912034097399999</v>
      </c>
      <c r="P2144" s="10">
        <v>2152</v>
      </c>
      <c r="Q2144" s="10">
        <v>519103.55155089719</v>
      </c>
      <c r="R2144" s="10">
        <v>69527433.47200565</v>
      </c>
      <c r="S2144" s="18">
        <v>69527433.47200565</v>
      </c>
      <c r="T2144" s="13">
        <v>44683</v>
      </c>
      <c r="U2144" s="16">
        <v>3.9998210051639998E-8</v>
      </c>
      <c r="V2144" s="14">
        <v>1907</v>
      </c>
      <c r="W2144" s="16">
        <v>49191.398649898867</v>
      </c>
      <c r="X2144" s="16">
        <v>99.999997124920071</v>
      </c>
      <c r="Y2144" s="19">
        <f t="shared" si="67"/>
        <v>-0.9999999712492007</v>
      </c>
      <c r="Z2144" s="19">
        <v>-1</v>
      </c>
      <c r="AA2144" t="s">
        <v>13801</v>
      </c>
      <c r="AB2144" s="121">
        <v>4</v>
      </c>
    </row>
    <row r="2145" spans="1:28" ht="20.25">
      <c r="A2145">
        <v>1843</v>
      </c>
      <c r="B2145" t="s">
        <v>1280</v>
      </c>
      <c r="C2145" t="s">
        <v>1281</v>
      </c>
      <c r="D2145" t="str">
        <f t="shared" si="66"/>
        <v>EmberCoin EMB</v>
      </c>
      <c r="E2145" s="3" t="s">
        <v>3686</v>
      </c>
      <c r="F2145" s="3" t="s">
        <v>8883</v>
      </c>
      <c r="G2145" s="3" t="s">
        <v>8883</v>
      </c>
      <c r="H2145" s="4">
        <v>2448</v>
      </c>
      <c r="I2145" s="4">
        <v>0</v>
      </c>
      <c r="J2145" s="6">
        <v>43675</v>
      </c>
      <c r="K2145" s="8">
        <v>6.8153741087600001E-9</v>
      </c>
      <c r="L2145" s="7">
        <v>4645</v>
      </c>
      <c r="M2145" s="7">
        <v>0</v>
      </c>
      <c r="N2145" s="9">
        <v>44202</v>
      </c>
      <c r="O2145" s="12">
        <v>1.2094285479999999E-5</v>
      </c>
      <c r="P2145" s="10">
        <v>2711</v>
      </c>
      <c r="Q2145" s="10">
        <v>0</v>
      </c>
      <c r="R2145" s="10">
        <v>1774.5592959387011</v>
      </c>
      <c r="S2145" s="18">
        <v>1774.5592959387011</v>
      </c>
      <c r="U2145" s="14"/>
      <c r="V2145" s="14">
        <v>4645</v>
      </c>
      <c r="W2145" s="14"/>
      <c r="X2145" s="14"/>
      <c r="Y2145" s="19">
        <f t="shared" si="67"/>
        <v>0</v>
      </c>
      <c r="Z2145" s="19">
        <v>0</v>
      </c>
      <c r="AA2145" t="s">
        <v>13802</v>
      </c>
      <c r="AB2145" s="121">
        <v>4</v>
      </c>
    </row>
    <row r="2146" spans="1:28" ht="20.25">
      <c r="A2146">
        <v>4063</v>
      </c>
      <c r="B2146" t="s">
        <v>4466</v>
      </c>
      <c r="C2146" t="s">
        <v>4467</v>
      </c>
      <c r="D2146" t="str">
        <f t="shared" si="66"/>
        <v>7Eleven 7E</v>
      </c>
      <c r="E2146" s="3" t="s">
        <v>8887</v>
      </c>
      <c r="F2146" s="3" t="s">
        <v>8883</v>
      </c>
      <c r="G2146" s="3" t="s">
        <v>8883</v>
      </c>
      <c r="H2146" s="4">
        <v>2449</v>
      </c>
      <c r="I2146" s="4">
        <v>0</v>
      </c>
      <c r="J2146" s="6">
        <v>43777</v>
      </c>
      <c r="K2146" s="8">
        <v>4.2369236269699999E-5</v>
      </c>
      <c r="L2146" s="7">
        <v>3114</v>
      </c>
      <c r="M2146" s="7">
        <v>0</v>
      </c>
      <c r="N2146" s="9">
        <v>43778</v>
      </c>
      <c r="O2146" s="10">
        <v>1.2828646367700001E-4</v>
      </c>
      <c r="P2146" s="10">
        <v>3149</v>
      </c>
      <c r="Q2146" s="10">
        <v>0</v>
      </c>
      <c r="R2146" s="10">
        <v>3.0278210081578218</v>
      </c>
      <c r="S2146" s="18">
        <v>3.0278210081578218</v>
      </c>
      <c r="T2146" s="13">
        <v>43971</v>
      </c>
      <c r="U2146" s="16">
        <v>4.9016722088999997E-9</v>
      </c>
      <c r="V2146" s="14">
        <v>2800</v>
      </c>
      <c r="W2146" s="16">
        <v>0</v>
      </c>
      <c r="X2146" s="16">
        <v>99.996179119707236</v>
      </c>
      <c r="Y2146" s="19">
        <f t="shared" si="67"/>
        <v>-0.9999617911970724</v>
      </c>
      <c r="Z2146" s="19">
        <v>-1</v>
      </c>
      <c r="AA2146" t="s">
        <v>13803</v>
      </c>
      <c r="AB2146" s="121">
        <v>4</v>
      </c>
    </row>
    <row r="2147" spans="1:28" ht="20.25">
      <c r="A2147">
        <v>9</v>
      </c>
      <c r="B2147" t="s">
        <v>27</v>
      </c>
      <c r="C2147" t="s">
        <v>28</v>
      </c>
      <c r="D2147" t="str">
        <f t="shared" si="66"/>
        <v>Mincoin MNC</v>
      </c>
      <c r="E2147" s="3" t="s">
        <v>8882</v>
      </c>
      <c r="F2147" s="3" t="s">
        <v>8883</v>
      </c>
      <c r="G2147" s="3" t="s">
        <v>8883</v>
      </c>
      <c r="H2147" s="4">
        <v>9999</v>
      </c>
      <c r="I2147" s="4">
        <v>0</v>
      </c>
      <c r="J2147" s="6">
        <v>43502</v>
      </c>
      <c r="K2147" s="7">
        <v>3.4147256729299999E-3</v>
      </c>
      <c r="L2147" s="7">
        <v>1944</v>
      </c>
      <c r="M2147" s="7">
        <v>17506.359092929171</v>
      </c>
      <c r="N2147" s="9">
        <v>43868</v>
      </c>
      <c r="O2147" s="10">
        <v>0.206949486939</v>
      </c>
      <c r="P2147" s="10">
        <v>1941</v>
      </c>
      <c r="Q2147" s="10">
        <v>1288755.3492296699</v>
      </c>
      <c r="R2147" s="10">
        <v>60.605010990949481</v>
      </c>
      <c r="S2147" s="18">
        <v>60.605010990949481</v>
      </c>
      <c r="U2147" s="14"/>
      <c r="V2147" s="14">
        <v>4386</v>
      </c>
      <c r="W2147" s="14"/>
      <c r="X2147" s="14"/>
      <c r="Y2147" s="19">
        <f t="shared" si="67"/>
        <v>0</v>
      </c>
      <c r="Z2147" s="19">
        <v>0</v>
      </c>
      <c r="AA2147" t="s">
        <v>13804</v>
      </c>
      <c r="AB2147" s="121">
        <v>4</v>
      </c>
    </row>
    <row r="2148" spans="1:28" ht="20.25">
      <c r="A2148">
        <v>16</v>
      </c>
      <c r="B2148" t="s">
        <v>35</v>
      </c>
      <c r="C2148" t="s">
        <v>36</v>
      </c>
      <c r="D2148" t="str">
        <f t="shared" si="66"/>
        <v>WorldCoin WDC</v>
      </c>
      <c r="E2148" s="3" t="s">
        <v>8882</v>
      </c>
      <c r="F2148" s="3" t="s">
        <v>8883</v>
      </c>
      <c r="G2148" s="3" t="s">
        <v>8883</v>
      </c>
      <c r="H2148" s="4">
        <v>9999</v>
      </c>
      <c r="I2148" s="4">
        <v>0</v>
      </c>
      <c r="J2148" s="6">
        <v>43742</v>
      </c>
      <c r="K2148" s="7">
        <v>2.2840780375400001E-4</v>
      </c>
      <c r="L2148" s="7">
        <v>1859</v>
      </c>
      <c r="M2148" s="7">
        <v>28172.770804593099</v>
      </c>
      <c r="N2148" s="9">
        <v>44297</v>
      </c>
      <c r="O2148" s="10">
        <v>0.45094215999999998</v>
      </c>
      <c r="P2148" s="10">
        <v>2642</v>
      </c>
      <c r="Q2148" s="10">
        <v>0</v>
      </c>
      <c r="R2148" s="10">
        <v>1974.285259034644</v>
      </c>
      <c r="S2148" s="18">
        <v>1974.285259034644</v>
      </c>
      <c r="T2148" s="13">
        <v>44392</v>
      </c>
      <c r="U2148" s="14">
        <v>1.4997599999999999E-3</v>
      </c>
      <c r="V2148" s="14">
        <v>2620</v>
      </c>
      <c r="W2148" s="14">
        <v>0</v>
      </c>
      <c r="X2148" s="14">
        <v>99.667416326741318</v>
      </c>
      <c r="Y2148" s="19">
        <f t="shared" si="67"/>
        <v>-0.9966741632674132</v>
      </c>
      <c r="Z2148" s="19">
        <v>-0.99670000000000003</v>
      </c>
      <c r="AA2148" t="s">
        <v>13805</v>
      </c>
      <c r="AB2148" s="121">
        <v>4</v>
      </c>
    </row>
    <row r="2149" spans="1:28" ht="20.25">
      <c r="A2149">
        <v>31</v>
      </c>
      <c r="B2149" t="s">
        <v>41</v>
      </c>
      <c r="C2149" t="s">
        <v>42</v>
      </c>
      <c r="D2149" t="str">
        <f t="shared" si="66"/>
        <v>Argentum ARG</v>
      </c>
      <c r="E2149" s="3" t="s">
        <v>8882</v>
      </c>
      <c r="F2149" s="3" t="s">
        <v>8883</v>
      </c>
      <c r="G2149" s="3" t="s">
        <v>8883</v>
      </c>
      <c r="H2149" s="4">
        <v>9999</v>
      </c>
      <c r="I2149" s="4">
        <v>0</v>
      </c>
      <c r="J2149" s="6">
        <v>43597</v>
      </c>
      <c r="K2149" s="7">
        <v>8.0011927941999999E-3</v>
      </c>
      <c r="L2149" s="7">
        <v>1619</v>
      </c>
      <c r="M2149" s="7">
        <v>92504.161806983218</v>
      </c>
      <c r="N2149" s="9">
        <v>43646</v>
      </c>
      <c r="O2149" s="10">
        <v>0.17187104222800001</v>
      </c>
      <c r="P2149" s="10">
        <v>1799</v>
      </c>
      <c r="Q2149" s="10">
        <v>2035276.8496268981</v>
      </c>
      <c r="R2149" s="10">
        <v>21.48067752505451</v>
      </c>
      <c r="S2149" s="18">
        <v>21.48067752505451</v>
      </c>
      <c r="U2149" s="14"/>
      <c r="V2149" s="14">
        <v>4358</v>
      </c>
      <c r="W2149" s="14"/>
      <c r="X2149" s="14"/>
      <c r="Y2149" s="19">
        <f t="shared" si="67"/>
        <v>0</v>
      </c>
      <c r="Z2149" s="19">
        <v>0</v>
      </c>
      <c r="AA2149" t="s">
        <v>13806</v>
      </c>
      <c r="AB2149" s="121">
        <v>4</v>
      </c>
    </row>
    <row r="2150" spans="1:28" ht="20.25">
      <c r="A2150">
        <v>32</v>
      </c>
      <c r="B2150" t="s">
        <v>43</v>
      </c>
      <c r="C2150" t="s">
        <v>44</v>
      </c>
      <c r="D2150" t="str">
        <f t="shared" si="66"/>
        <v>Fastcoin FST</v>
      </c>
      <c r="E2150" s="3" t="s">
        <v>8882</v>
      </c>
      <c r="F2150" s="3" t="s">
        <v>8883</v>
      </c>
      <c r="G2150" s="3" t="s">
        <v>8883</v>
      </c>
      <c r="H2150" s="4">
        <v>9999</v>
      </c>
      <c r="I2150" s="4">
        <v>0</v>
      </c>
      <c r="J2150" s="6">
        <v>43424</v>
      </c>
      <c r="K2150" s="7">
        <v>4.8841388888199995E-4</v>
      </c>
      <c r="L2150" s="7">
        <v>1660</v>
      </c>
      <c r="M2150" s="7">
        <v>76638.695429344691</v>
      </c>
      <c r="N2150" s="9">
        <v>44349</v>
      </c>
      <c r="O2150" s="10">
        <v>0.11843227034129999</v>
      </c>
      <c r="P2150" s="10">
        <v>1088</v>
      </c>
      <c r="Q2150" s="10">
        <v>18583613.001811199</v>
      </c>
      <c r="R2150" s="10">
        <v>242.4834203883851</v>
      </c>
      <c r="S2150" s="18">
        <v>242.4834203883851</v>
      </c>
      <c r="T2150" s="13">
        <v>44395</v>
      </c>
      <c r="U2150" s="14">
        <v>5.1022311278000004E-4</v>
      </c>
      <c r="V2150" s="14">
        <v>1801</v>
      </c>
      <c r="W2150" s="14">
        <v>80060.85541684051</v>
      </c>
      <c r="X2150" s="14">
        <v>99.569185736869159</v>
      </c>
      <c r="Y2150" s="19">
        <f t="shared" si="67"/>
        <v>-0.99569185736869159</v>
      </c>
      <c r="Z2150" s="19">
        <v>-0.99570000000000003</v>
      </c>
      <c r="AA2150" t="s">
        <v>13807</v>
      </c>
      <c r="AB2150" s="121">
        <v>4</v>
      </c>
    </row>
    <row r="2151" spans="1:28" ht="20.25">
      <c r="A2151">
        <v>49</v>
      </c>
      <c r="B2151" t="s">
        <v>57</v>
      </c>
      <c r="C2151" t="s">
        <v>58</v>
      </c>
      <c r="D2151" t="str">
        <f t="shared" si="66"/>
        <v>Bullion CBX</v>
      </c>
      <c r="E2151" s="3" t="s">
        <v>8887</v>
      </c>
      <c r="F2151" s="3" t="s">
        <v>8883</v>
      </c>
      <c r="G2151" s="3" t="s">
        <v>8883</v>
      </c>
      <c r="H2151" s="4">
        <v>9999</v>
      </c>
      <c r="I2151" s="4">
        <v>0</v>
      </c>
      <c r="J2151" s="6">
        <v>43386</v>
      </c>
      <c r="K2151" s="7">
        <v>1.1134505271911601</v>
      </c>
      <c r="L2151" s="7">
        <v>905</v>
      </c>
      <c r="M2151" s="7">
        <v>1137792.637277493</v>
      </c>
      <c r="N2151" s="9">
        <v>43393</v>
      </c>
      <c r="O2151" s="10">
        <v>2.07061672210693</v>
      </c>
      <c r="P2151" s="10">
        <v>1779</v>
      </c>
      <c r="Q2151" s="10">
        <v>2116645.5938637001</v>
      </c>
      <c r="R2151" s="10">
        <v>1.859639626136206</v>
      </c>
      <c r="S2151" s="18">
        <v>1.859639626136206</v>
      </c>
      <c r="U2151" s="14"/>
      <c r="V2151" s="14">
        <v>4350</v>
      </c>
      <c r="W2151" s="14"/>
      <c r="X2151" s="14"/>
      <c r="Y2151" s="19">
        <f t="shared" si="67"/>
        <v>0</v>
      </c>
      <c r="Z2151" s="19">
        <v>0</v>
      </c>
      <c r="AA2151" t="s">
        <v>13808</v>
      </c>
      <c r="AB2151" s="121">
        <v>4</v>
      </c>
    </row>
    <row r="2152" spans="1:28" ht="20.25">
      <c r="A2152">
        <v>63</v>
      </c>
      <c r="B2152" t="s">
        <v>71</v>
      </c>
      <c r="C2152" t="s">
        <v>72</v>
      </c>
      <c r="D2152" t="str">
        <f t="shared" si="66"/>
        <v>I0Coin I0C</v>
      </c>
      <c r="E2152" s="3" t="s">
        <v>8882</v>
      </c>
      <c r="F2152" s="3" t="s">
        <v>8883</v>
      </c>
      <c r="G2152" s="3" t="s">
        <v>8883</v>
      </c>
      <c r="H2152" s="4">
        <v>9999</v>
      </c>
      <c r="I2152" s="4">
        <v>0</v>
      </c>
      <c r="J2152" s="6">
        <v>43319</v>
      </c>
      <c r="K2152" s="7">
        <v>5.5764816701412201E-2</v>
      </c>
      <c r="L2152" s="7">
        <v>890</v>
      </c>
      <c r="M2152" s="7">
        <v>1170660.843864291</v>
      </c>
      <c r="N2152" s="9">
        <v>43321</v>
      </c>
      <c r="O2152" s="10">
        <v>5.9569370001554503E-2</v>
      </c>
      <c r="P2152" s="10">
        <v>1948</v>
      </c>
      <c r="Q2152" s="10">
        <v>1250531.6192504719</v>
      </c>
      <c r="R2152" s="10">
        <v>1.068224976341507</v>
      </c>
      <c r="S2152" s="18">
        <v>1.068224976341507</v>
      </c>
      <c r="U2152" s="14"/>
      <c r="V2152" s="14">
        <v>4389</v>
      </c>
      <c r="W2152" s="14"/>
      <c r="X2152" s="14"/>
      <c r="Y2152" s="19">
        <f t="shared" si="67"/>
        <v>0</v>
      </c>
      <c r="Z2152" s="19">
        <v>0</v>
      </c>
      <c r="AA2152" t="s">
        <v>13809</v>
      </c>
      <c r="AB2152" s="121">
        <v>4</v>
      </c>
    </row>
    <row r="2153" spans="1:28" ht="20.25">
      <c r="A2153">
        <v>68</v>
      </c>
      <c r="B2153" t="s">
        <v>78</v>
      </c>
      <c r="C2153" t="s">
        <v>79</v>
      </c>
      <c r="D2153" t="str">
        <f t="shared" si="66"/>
        <v>Joulecoin XJO</v>
      </c>
      <c r="E2153" s="3" t="s">
        <v>8882</v>
      </c>
      <c r="F2153" s="3" t="s">
        <v>8883</v>
      </c>
      <c r="G2153" s="3" t="s">
        <v>8883</v>
      </c>
      <c r="H2153" s="4">
        <v>9999</v>
      </c>
      <c r="I2153" s="4">
        <v>0</v>
      </c>
      <c r="J2153" s="6">
        <v>43431</v>
      </c>
      <c r="K2153" s="7">
        <v>2.5972420117299998E-3</v>
      </c>
      <c r="L2153" s="7">
        <v>1605</v>
      </c>
      <c r="M2153" s="7">
        <v>96791.447561234207</v>
      </c>
      <c r="N2153" s="9">
        <v>43434</v>
      </c>
      <c r="O2153" s="10">
        <v>1.19743757022E-2</v>
      </c>
      <c r="P2153" s="10">
        <v>2190</v>
      </c>
      <c r="Q2153" s="10">
        <v>446546.30355772091</v>
      </c>
      <c r="R2153" s="10">
        <v>4.610419686775348</v>
      </c>
      <c r="S2153" s="18">
        <v>4.610419686775348</v>
      </c>
      <c r="U2153" s="14"/>
      <c r="V2153" s="14">
        <v>4450</v>
      </c>
      <c r="W2153" s="14"/>
      <c r="X2153" s="14"/>
      <c r="Y2153" s="19">
        <f t="shared" si="67"/>
        <v>0</v>
      </c>
      <c r="Z2153" s="19">
        <v>0</v>
      </c>
      <c r="AA2153" t="s">
        <v>13810</v>
      </c>
      <c r="AB2153" s="121">
        <v>4</v>
      </c>
    </row>
    <row r="2154" spans="1:28" ht="20.25">
      <c r="A2154">
        <v>70</v>
      </c>
      <c r="B2154" t="s">
        <v>82</v>
      </c>
      <c r="C2154" t="s">
        <v>83</v>
      </c>
      <c r="D2154" t="str">
        <f t="shared" si="66"/>
        <v>BetaCoin BET</v>
      </c>
      <c r="E2154" s="3" t="s">
        <v>8882</v>
      </c>
      <c r="F2154" s="3" t="s">
        <v>8883</v>
      </c>
      <c r="G2154" s="3" t="s">
        <v>8883</v>
      </c>
      <c r="H2154" s="4">
        <v>9999</v>
      </c>
      <c r="I2154" s="4">
        <v>0</v>
      </c>
      <c r="J2154" s="6">
        <v>43437</v>
      </c>
      <c r="K2154" s="7">
        <v>3.1016169775099998E-4</v>
      </c>
      <c r="L2154" s="7">
        <v>4604</v>
      </c>
      <c r="M2154" s="7">
        <v>0</v>
      </c>
      <c r="N2154" s="9">
        <v>43471</v>
      </c>
      <c r="O2154" s="10">
        <v>7.2992879264700003E-3</v>
      </c>
      <c r="P2154" s="10">
        <v>2654</v>
      </c>
      <c r="Q2154" s="10">
        <v>0</v>
      </c>
      <c r="R2154" s="10">
        <v>23.533814714703819</v>
      </c>
      <c r="S2154" s="18">
        <v>23.533814714703819</v>
      </c>
      <c r="U2154" s="14"/>
      <c r="V2154" s="14">
        <v>4604</v>
      </c>
      <c r="W2154" s="14"/>
      <c r="X2154" s="14"/>
      <c r="Y2154" s="19">
        <f t="shared" si="67"/>
        <v>0</v>
      </c>
      <c r="Z2154" s="19">
        <v>0</v>
      </c>
      <c r="AA2154" t="s">
        <v>13811</v>
      </c>
      <c r="AB2154" s="121">
        <v>4</v>
      </c>
    </row>
    <row r="2155" spans="1:28" ht="20.25">
      <c r="A2155">
        <v>71</v>
      </c>
      <c r="B2155" t="s">
        <v>84</v>
      </c>
      <c r="C2155" t="s">
        <v>85</v>
      </c>
      <c r="D2155" t="str">
        <f t="shared" si="66"/>
        <v>GrandCoin GDC</v>
      </c>
      <c r="E2155" s="3" t="s">
        <v>8882</v>
      </c>
      <c r="F2155" s="3" t="s">
        <v>8883</v>
      </c>
      <c r="G2155" s="3" t="s">
        <v>8883</v>
      </c>
      <c r="H2155" s="4">
        <v>9999</v>
      </c>
      <c r="I2155" s="4">
        <v>0</v>
      </c>
      <c r="J2155" s="6">
        <v>43325</v>
      </c>
      <c r="K2155" s="8">
        <v>6.2699546106159701E-5</v>
      </c>
      <c r="L2155" s="7">
        <v>4605</v>
      </c>
      <c r="M2155" s="7">
        <v>0</v>
      </c>
      <c r="N2155" s="9">
        <v>43337</v>
      </c>
      <c r="O2155" s="10">
        <v>2.0243112521711699E-4</v>
      </c>
      <c r="P2155" s="10">
        <v>2655</v>
      </c>
      <c r="Q2155" s="10">
        <v>0</v>
      </c>
      <c r="R2155" s="10">
        <v>3.2285899625871428</v>
      </c>
      <c r="S2155" s="18">
        <v>3.2285899625871428</v>
      </c>
      <c r="U2155" s="14"/>
      <c r="V2155" s="14">
        <v>4605</v>
      </c>
      <c r="W2155" s="14"/>
      <c r="X2155" s="14"/>
      <c r="Y2155" s="19">
        <f t="shared" si="67"/>
        <v>0</v>
      </c>
      <c r="Z2155" s="19">
        <v>0</v>
      </c>
      <c r="AA2155" t="s">
        <v>13812</v>
      </c>
      <c r="AB2155" s="121">
        <v>4</v>
      </c>
    </row>
    <row r="2156" spans="1:28" ht="20.25">
      <c r="A2156">
        <v>78</v>
      </c>
      <c r="B2156" t="s">
        <v>93</v>
      </c>
      <c r="C2156" t="s">
        <v>94</v>
      </c>
      <c r="D2156" t="str">
        <f t="shared" si="66"/>
        <v>HoboNickels HBN</v>
      </c>
      <c r="E2156" s="3" t="s">
        <v>8881</v>
      </c>
      <c r="F2156" s="3" t="s">
        <v>8883</v>
      </c>
      <c r="G2156" s="3" t="s">
        <v>8883</v>
      </c>
      <c r="H2156" s="4">
        <v>9999</v>
      </c>
      <c r="I2156" s="4">
        <v>0</v>
      </c>
      <c r="J2156" s="6">
        <v>44095</v>
      </c>
      <c r="K2156" s="7">
        <v>5.4667339682100001E-4</v>
      </c>
      <c r="L2156" s="7">
        <v>2945</v>
      </c>
      <c r="M2156" s="7">
        <v>0</v>
      </c>
      <c r="N2156" s="9">
        <v>44332</v>
      </c>
      <c r="O2156" s="10">
        <v>1.0938410000000001E-2</v>
      </c>
      <c r="P2156" s="10">
        <v>2656</v>
      </c>
      <c r="Q2156" s="10">
        <v>0</v>
      </c>
      <c r="R2156" s="10">
        <v>20.00904024891048</v>
      </c>
      <c r="S2156" s="18">
        <v>20.00904024891048</v>
      </c>
      <c r="T2156" s="13">
        <v>44687</v>
      </c>
      <c r="U2156" s="14">
        <v>1.774106637202896E-3</v>
      </c>
      <c r="V2156" s="14">
        <v>2631</v>
      </c>
      <c r="W2156" s="14">
        <v>0</v>
      </c>
      <c r="X2156" s="14">
        <v>83.7809458851616</v>
      </c>
      <c r="Y2156" s="19">
        <f t="shared" si="67"/>
        <v>-0.83780945885161595</v>
      </c>
      <c r="Z2156" s="19">
        <v>-0.83779999999999999</v>
      </c>
      <c r="AA2156" t="s">
        <v>13813</v>
      </c>
      <c r="AB2156" s="121">
        <v>4</v>
      </c>
    </row>
    <row r="2157" spans="1:28" ht="20.25">
      <c r="A2157">
        <v>84</v>
      </c>
      <c r="B2157" t="s">
        <v>99</v>
      </c>
      <c r="C2157" t="s">
        <v>100</v>
      </c>
      <c r="D2157" t="str">
        <f t="shared" si="66"/>
        <v>Catcoin CAT</v>
      </c>
      <c r="E2157" s="3" t="s">
        <v>8891</v>
      </c>
      <c r="F2157" s="3" t="s">
        <v>8883</v>
      </c>
      <c r="G2157" s="3" t="s">
        <v>8883</v>
      </c>
      <c r="H2157" s="4">
        <v>9999</v>
      </c>
      <c r="I2157" s="4">
        <v>0</v>
      </c>
      <c r="J2157" s="6">
        <v>43331</v>
      </c>
      <c r="K2157" s="7">
        <v>4.4173062779009299E-3</v>
      </c>
      <c r="L2157" s="7">
        <v>1856</v>
      </c>
      <c r="M2157" s="7">
        <v>29243.892645528002</v>
      </c>
      <c r="N2157" s="9">
        <v>43370</v>
      </c>
      <c r="O2157" s="10">
        <v>9.4131883233785595E-3</v>
      </c>
      <c r="P2157" s="10">
        <v>2476</v>
      </c>
      <c r="Q2157" s="10">
        <v>62717.249616163681</v>
      </c>
      <c r="R2157" s="10">
        <v>2.1309793188829178</v>
      </c>
      <c r="S2157" s="18">
        <v>2.1309793188829178</v>
      </c>
      <c r="U2157" s="14"/>
      <c r="V2157" s="14">
        <v>4555</v>
      </c>
      <c r="W2157" s="14"/>
      <c r="X2157" s="14"/>
      <c r="Y2157" s="19">
        <f t="shared" si="67"/>
        <v>0</v>
      </c>
      <c r="Z2157" s="19">
        <v>0</v>
      </c>
      <c r="AA2157" t="s">
        <v>13814</v>
      </c>
      <c r="AB2157" s="121">
        <v>4</v>
      </c>
    </row>
    <row r="2158" spans="1:28" ht="20.25">
      <c r="A2158">
        <v>88</v>
      </c>
      <c r="B2158" t="s">
        <v>103</v>
      </c>
      <c r="C2158" t="s">
        <v>104</v>
      </c>
      <c r="D2158" t="str">
        <f t="shared" si="66"/>
        <v>RonPaulCoin RPC</v>
      </c>
      <c r="E2158" s="3" t="s">
        <v>8882</v>
      </c>
      <c r="F2158" s="3" t="s">
        <v>8883</v>
      </c>
      <c r="G2158" s="3" t="s">
        <v>8883</v>
      </c>
      <c r="H2158" s="4">
        <v>9999</v>
      </c>
      <c r="I2158" s="4">
        <v>0</v>
      </c>
      <c r="J2158" s="6">
        <v>43327</v>
      </c>
      <c r="K2158" s="7">
        <v>6.2835752964019803E-2</v>
      </c>
      <c r="L2158" s="7">
        <v>1703</v>
      </c>
      <c r="M2158" s="7">
        <v>60531.121132450498</v>
      </c>
      <c r="N2158" s="9">
        <v>43334</v>
      </c>
      <c r="O2158" s="10">
        <v>9.2626638710498796E-2</v>
      </c>
      <c r="P2158" s="10">
        <v>2440</v>
      </c>
      <c r="Q2158" s="10">
        <v>89533.364857994908</v>
      </c>
      <c r="R2158" s="10">
        <v>1.474107245337499</v>
      </c>
      <c r="S2158" s="18">
        <v>1.474107245337499</v>
      </c>
      <c r="U2158" s="14"/>
      <c r="V2158" s="14">
        <v>4536</v>
      </c>
      <c r="W2158" s="14"/>
      <c r="X2158" s="14"/>
      <c r="Y2158" s="19">
        <f t="shared" si="67"/>
        <v>0</v>
      </c>
      <c r="Z2158" s="19">
        <v>0</v>
      </c>
      <c r="AA2158" t="s">
        <v>13815</v>
      </c>
      <c r="AB2158" s="121">
        <v>4</v>
      </c>
    </row>
    <row r="2159" spans="1:28" ht="20.25">
      <c r="A2159">
        <v>101</v>
      </c>
      <c r="B2159" t="s">
        <v>113</v>
      </c>
      <c r="C2159" t="s">
        <v>114</v>
      </c>
      <c r="D2159" t="str">
        <f t="shared" si="66"/>
        <v>KlondikeCoin KDC</v>
      </c>
      <c r="E2159" s="3" t="s">
        <v>8882</v>
      </c>
      <c r="F2159" s="3" t="s">
        <v>8883</v>
      </c>
      <c r="G2159" s="3" t="s">
        <v>8883</v>
      </c>
      <c r="H2159" s="4">
        <v>9999</v>
      </c>
      <c r="I2159" s="4">
        <v>0</v>
      </c>
      <c r="J2159" s="6">
        <v>43332</v>
      </c>
      <c r="K2159" s="7">
        <v>5.2198003977537199E-3</v>
      </c>
      <c r="L2159" s="7">
        <v>4606</v>
      </c>
      <c r="M2159" s="7">
        <v>0</v>
      </c>
      <c r="N2159" s="9">
        <v>43336</v>
      </c>
      <c r="O2159" s="10">
        <v>7.7843051403760901E-3</v>
      </c>
      <c r="P2159" s="10">
        <v>2657</v>
      </c>
      <c r="Q2159" s="10">
        <v>0</v>
      </c>
      <c r="R2159" s="10">
        <v>1.491303219894381</v>
      </c>
      <c r="S2159" s="18">
        <v>1.491303219894381</v>
      </c>
      <c r="U2159" s="14"/>
      <c r="V2159" s="14">
        <v>4606</v>
      </c>
      <c r="W2159" s="14"/>
      <c r="X2159" s="14"/>
      <c r="Y2159" s="19">
        <f t="shared" si="67"/>
        <v>0</v>
      </c>
      <c r="Z2159" s="19">
        <v>0</v>
      </c>
      <c r="AA2159" t="s">
        <v>13816</v>
      </c>
      <c r="AB2159" s="121">
        <v>4</v>
      </c>
    </row>
    <row r="2160" spans="1:28" ht="20.25">
      <c r="A2160">
        <v>103</v>
      </c>
      <c r="B2160" t="s">
        <v>115</v>
      </c>
      <c r="C2160" t="s">
        <v>116</v>
      </c>
      <c r="D2160" t="str">
        <f t="shared" si="66"/>
        <v>RedCoin RED</v>
      </c>
      <c r="E2160" s="3" t="s">
        <v>8887</v>
      </c>
      <c r="F2160" s="3" t="s">
        <v>8883</v>
      </c>
      <c r="G2160" s="3" t="s">
        <v>8883</v>
      </c>
      <c r="H2160" s="4">
        <v>9999</v>
      </c>
      <c r="I2160" s="4">
        <v>0</v>
      </c>
      <c r="J2160" s="6">
        <v>43340</v>
      </c>
      <c r="K2160" s="7">
        <v>3.5426093381829598E-4</v>
      </c>
      <c r="L2160" s="7">
        <v>1878</v>
      </c>
      <c r="M2160" s="7">
        <v>26253.532440269159</v>
      </c>
      <c r="N2160" s="9">
        <v>43382</v>
      </c>
      <c r="O2160" s="10">
        <v>8.6227181600406798E-4</v>
      </c>
      <c r="P2160" s="10">
        <v>2471</v>
      </c>
      <c r="Q2160" s="10">
        <v>63901.150064160604</v>
      </c>
      <c r="R2160" s="10">
        <v>2.4340019846679901</v>
      </c>
      <c r="S2160" s="18">
        <v>2.4340019846679901</v>
      </c>
      <c r="U2160" s="14"/>
      <c r="V2160" s="14">
        <v>4553</v>
      </c>
      <c r="W2160" s="14"/>
      <c r="X2160" s="14"/>
      <c r="Y2160" s="19">
        <f t="shared" si="67"/>
        <v>0</v>
      </c>
      <c r="Z2160" s="19">
        <v>0</v>
      </c>
      <c r="AA2160" t="s">
        <v>13817</v>
      </c>
      <c r="AB2160" s="121">
        <v>4</v>
      </c>
    </row>
    <row r="2161" spans="1:28" ht="20.25">
      <c r="A2161">
        <v>114</v>
      </c>
      <c r="B2161" t="s">
        <v>121</v>
      </c>
      <c r="C2161" t="s">
        <v>122</v>
      </c>
      <c r="D2161" t="str">
        <f t="shared" si="66"/>
        <v>TeslaCoin TES</v>
      </c>
      <c r="E2161" s="3" t="s">
        <v>8885</v>
      </c>
      <c r="F2161" s="3" t="s">
        <v>8883</v>
      </c>
      <c r="G2161" s="3" t="s">
        <v>8883</v>
      </c>
      <c r="H2161" s="4">
        <v>9999</v>
      </c>
      <c r="I2161" s="4">
        <v>0</v>
      </c>
      <c r="J2161" s="6">
        <v>43368</v>
      </c>
      <c r="K2161" s="7">
        <v>7.7172666788101196E-3</v>
      </c>
      <c r="L2161" s="7">
        <v>1097</v>
      </c>
      <c r="M2161" s="7">
        <v>592034.60124497639</v>
      </c>
      <c r="N2161" s="9">
        <v>43389</v>
      </c>
      <c r="O2161" s="10">
        <v>1.8995352089405101E-2</v>
      </c>
      <c r="P2161" s="10">
        <v>1911</v>
      </c>
      <c r="Q2161" s="10">
        <v>1461408.2851178211</v>
      </c>
      <c r="R2161" s="10">
        <v>2.4614093149796248</v>
      </c>
      <c r="S2161" s="18">
        <v>2.4614093149796248</v>
      </c>
      <c r="U2161" s="14"/>
      <c r="V2161" s="14">
        <v>4380</v>
      </c>
      <c r="W2161" s="14"/>
      <c r="X2161" s="14"/>
      <c r="Y2161" s="19">
        <f t="shared" si="67"/>
        <v>0</v>
      </c>
      <c r="Z2161" s="19">
        <v>0</v>
      </c>
      <c r="AA2161" t="s">
        <v>13818</v>
      </c>
      <c r="AB2161" s="121">
        <v>4</v>
      </c>
    </row>
    <row r="2162" spans="1:28" ht="20.25">
      <c r="A2162">
        <v>117</v>
      </c>
      <c r="B2162" t="s">
        <v>123</v>
      </c>
      <c r="C2162" t="s">
        <v>124</v>
      </c>
      <c r="D2162" t="str">
        <f t="shared" si="66"/>
        <v>NobleCoin NOBL</v>
      </c>
      <c r="E2162" s="3" t="s">
        <v>8882</v>
      </c>
      <c r="F2162" s="3" t="s">
        <v>8883</v>
      </c>
      <c r="G2162" s="3" t="s">
        <v>8883</v>
      </c>
      <c r="H2162" s="4">
        <v>9999</v>
      </c>
      <c r="I2162" s="4">
        <v>0</v>
      </c>
      <c r="J2162" s="6">
        <v>43327</v>
      </c>
      <c r="K2162" s="7">
        <v>3.1417878926731603E-4</v>
      </c>
      <c r="L2162" s="7">
        <v>1040</v>
      </c>
      <c r="M2162" s="7">
        <v>733811.51522770186</v>
      </c>
      <c r="N2162" s="9">
        <v>43347</v>
      </c>
      <c r="O2162" s="10">
        <v>5.8832118520513199E-4</v>
      </c>
      <c r="P2162" s="10">
        <v>1927</v>
      </c>
      <c r="Q2162" s="10">
        <v>1375458.1047500379</v>
      </c>
      <c r="R2162" s="10">
        <v>1.872568121409891</v>
      </c>
      <c r="S2162" s="18">
        <v>1.872568121409891</v>
      </c>
      <c r="U2162" s="14"/>
      <c r="V2162" s="14">
        <v>4383</v>
      </c>
      <c r="W2162" s="14"/>
      <c r="X2162" s="14"/>
      <c r="Y2162" s="19">
        <f t="shared" si="67"/>
        <v>0</v>
      </c>
      <c r="Z2162" s="19">
        <v>0</v>
      </c>
      <c r="AA2162" t="s">
        <v>13819</v>
      </c>
      <c r="AB2162" s="121">
        <v>4</v>
      </c>
    </row>
    <row r="2163" spans="1:28" ht="20.25">
      <c r="A2163">
        <v>120</v>
      </c>
      <c r="B2163" t="s">
        <v>127</v>
      </c>
      <c r="C2163" t="s">
        <v>128</v>
      </c>
      <c r="D2163" t="str">
        <f t="shared" si="66"/>
        <v>Nyancoin NYAN</v>
      </c>
      <c r="E2163" s="3" t="s">
        <v>8882</v>
      </c>
      <c r="F2163" s="3" t="s">
        <v>8883</v>
      </c>
      <c r="G2163" s="3" t="s">
        <v>8883</v>
      </c>
      <c r="H2163" s="4">
        <v>9999</v>
      </c>
      <c r="I2163" s="4">
        <v>0</v>
      </c>
      <c r="J2163" s="6">
        <v>43431</v>
      </c>
      <c r="K2163" s="7">
        <v>1.145842064E-4</v>
      </c>
      <c r="L2163" s="7">
        <v>1810</v>
      </c>
      <c r="M2163" s="7">
        <v>36988.424186900818</v>
      </c>
      <c r="N2163" s="9">
        <v>43518</v>
      </c>
      <c r="O2163" s="10">
        <v>1.59936766201E-3</v>
      </c>
      <c r="P2163" s="10">
        <v>2155</v>
      </c>
      <c r="Q2163" s="10">
        <v>516284.847378737</v>
      </c>
      <c r="R2163" s="10">
        <v>13.958011424600659</v>
      </c>
      <c r="S2163" s="18">
        <v>13.958011424600659</v>
      </c>
      <c r="U2163" s="14"/>
      <c r="V2163" s="14">
        <v>4440</v>
      </c>
      <c r="W2163" s="14"/>
      <c r="X2163" s="14"/>
      <c r="Y2163" s="19">
        <f t="shared" si="67"/>
        <v>0</v>
      </c>
      <c r="Z2163" s="19">
        <v>0</v>
      </c>
      <c r="AA2163" t="s">
        <v>13820</v>
      </c>
      <c r="AB2163" s="121">
        <v>4</v>
      </c>
    </row>
    <row r="2164" spans="1:28" ht="20.25">
      <c r="A2164">
        <v>121</v>
      </c>
      <c r="B2164" t="s">
        <v>129</v>
      </c>
      <c r="C2164" t="s">
        <v>130</v>
      </c>
      <c r="D2164" t="str">
        <f t="shared" si="66"/>
        <v>UltraCoin UTC</v>
      </c>
      <c r="E2164" s="3" t="s">
        <v>8882</v>
      </c>
      <c r="F2164" s="3" t="s">
        <v>8883</v>
      </c>
      <c r="G2164" s="3" t="s">
        <v>8883</v>
      </c>
      <c r="H2164" s="4">
        <v>9999</v>
      </c>
      <c r="I2164" s="4">
        <v>0</v>
      </c>
      <c r="J2164" s="6">
        <v>43331</v>
      </c>
      <c r="K2164" s="7">
        <v>2.7932964731007801E-3</v>
      </c>
      <c r="L2164" s="7">
        <v>1522</v>
      </c>
      <c r="M2164" s="7">
        <v>133454.61053250029</v>
      </c>
      <c r="N2164" s="9">
        <v>43355</v>
      </c>
      <c r="O2164" s="10">
        <v>8.0475341528654099E-3</v>
      </c>
      <c r="P2164" s="10">
        <v>2220</v>
      </c>
      <c r="Q2164" s="10">
        <v>384484.97911338601</v>
      </c>
      <c r="R2164" s="10">
        <v>2.8810168309603061</v>
      </c>
      <c r="S2164" s="18">
        <v>2.8810168309603061</v>
      </c>
      <c r="U2164" s="14"/>
      <c r="V2164" s="14">
        <v>4456</v>
      </c>
      <c r="W2164" s="14"/>
      <c r="X2164" s="14"/>
      <c r="Y2164" s="19">
        <f t="shared" si="67"/>
        <v>0</v>
      </c>
      <c r="Z2164" s="19">
        <v>0</v>
      </c>
      <c r="AA2164" t="s">
        <v>13821</v>
      </c>
      <c r="AB2164" s="121">
        <v>4</v>
      </c>
    </row>
    <row r="2165" spans="1:28" ht="20.25">
      <c r="A2165">
        <v>129</v>
      </c>
      <c r="B2165" t="s">
        <v>137</v>
      </c>
      <c r="C2165" t="s">
        <v>138</v>
      </c>
      <c r="D2165" t="str">
        <f t="shared" si="66"/>
        <v>QubitCoin Q2C</v>
      </c>
      <c r="E2165" s="3" t="s">
        <v>8887</v>
      </c>
      <c r="F2165" s="3" t="s">
        <v>8883</v>
      </c>
      <c r="G2165" s="3" t="s">
        <v>8883</v>
      </c>
      <c r="H2165" s="4">
        <v>9999</v>
      </c>
      <c r="I2165" s="4">
        <v>0</v>
      </c>
      <c r="J2165" s="6">
        <v>43371</v>
      </c>
      <c r="K2165" s="7">
        <v>7.9605891369283199E-4</v>
      </c>
      <c r="L2165" s="7">
        <v>1417</v>
      </c>
      <c r="M2165" s="7">
        <v>198411.93788130439</v>
      </c>
      <c r="N2165" s="9">
        <v>43383</v>
      </c>
      <c r="O2165" s="10">
        <v>1.6483092913404101E-3</v>
      </c>
      <c r="P2165" s="10">
        <v>2211</v>
      </c>
      <c r="Q2165" s="10">
        <v>410891.3342863642</v>
      </c>
      <c r="R2165" s="10">
        <v>2.0705870670979358</v>
      </c>
      <c r="S2165" s="18">
        <v>2.0705870670979358</v>
      </c>
      <c r="U2165" s="14"/>
      <c r="V2165" s="14">
        <v>4455</v>
      </c>
      <c r="W2165" s="14"/>
      <c r="X2165" s="14"/>
      <c r="Y2165" s="19">
        <f t="shared" si="67"/>
        <v>0</v>
      </c>
      <c r="Z2165" s="19">
        <v>0</v>
      </c>
      <c r="AA2165" t="s">
        <v>13822</v>
      </c>
      <c r="AB2165" s="121">
        <v>4</v>
      </c>
    </row>
    <row r="2166" spans="1:28" ht="20.25">
      <c r="A2166">
        <v>130</v>
      </c>
      <c r="B2166" t="s">
        <v>139</v>
      </c>
      <c r="C2166" t="s">
        <v>140</v>
      </c>
      <c r="D2166" t="str">
        <f t="shared" si="66"/>
        <v>HunterCoin HUC</v>
      </c>
      <c r="E2166" s="3" t="s">
        <v>8882</v>
      </c>
      <c r="F2166" s="3" t="s">
        <v>8883</v>
      </c>
      <c r="G2166" s="3" t="s">
        <v>8883</v>
      </c>
      <c r="H2166" s="4">
        <v>9999</v>
      </c>
      <c r="I2166" s="4">
        <v>0</v>
      </c>
      <c r="J2166" s="6">
        <v>43334</v>
      </c>
      <c r="K2166" s="7">
        <v>3.7750925868749598E-2</v>
      </c>
      <c r="L2166" s="7">
        <v>980</v>
      </c>
      <c r="M2166" s="7">
        <v>897028.06276176078</v>
      </c>
      <c r="N2166" s="9">
        <v>43347</v>
      </c>
      <c r="O2166" s="10">
        <v>6.4421169459819794E-2</v>
      </c>
      <c r="P2166" s="10">
        <v>1896</v>
      </c>
      <c r="Q2166" s="10">
        <v>1530759.723411873</v>
      </c>
      <c r="R2166" s="10">
        <v>1.7064791916308459</v>
      </c>
      <c r="S2166" s="18">
        <v>1.7064791916308459</v>
      </c>
      <c r="U2166" s="14"/>
      <c r="V2166" s="14">
        <v>4378</v>
      </c>
      <c r="W2166" s="14"/>
      <c r="X2166" s="14"/>
      <c r="Y2166" s="19">
        <f t="shared" si="67"/>
        <v>0</v>
      </c>
      <c r="Z2166" s="19">
        <v>0</v>
      </c>
      <c r="AA2166" t="s">
        <v>13823</v>
      </c>
      <c r="AB2166" s="121">
        <v>4</v>
      </c>
    </row>
    <row r="2167" spans="1:28" ht="20.25">
      <c r="A2167">
        <v>134</v>
      </c>
      <c r="B2167" t="s">
        <v>145</v>
      </c>
      <c r="C2167" t="s">
        <v>146</v>
      </c>
      <c r="D2167" t="str">
        <f t="shared" si="66"/>
        <v>CacheCoin CACH</v>
      </c>
      <c r="E2167" s="3" t="s">
        <v>8882</v>
      </c>
      <c r="F2167" s="3" t="s">
        <v>8883</v>
      </c>
      <c r="G2167" s="3" t="s">
        <v>8883</v>
      </c>
      <c r="H2167" s="4">
        <v>9999</v>
      </c>
      <c r="I2167" s="4">
        <v>0</v>
      </c>
      <c r="J2167" s="6">
        <v>43320</v>
      </c>
      <c r="K2167" s="7">
        <v>6.0802777297794802E-3</v>
      </c>
      <c r="L2167" s="7">
        <v>1880</v>
      </c>
      <c r="M2167" s="7">
        <v>25507.568446983001</v>
      </c>
      <c r="N2167" s="9">
        <v>43348</v>
      </c>
      <c r="O2167" s="10">
        <v>1.24115077778697E-2</v>
      </c>
      <c r="P2167" s="10">
        <v>2495</v>
      </c>
      <c r="Q2167" s="10">
        <v>52067.915026926778</v>
      </c>
      <c r="R2167" s="10">
        <v>2.0412731670268358</v>
      </c>
      <c r="S2167" s="18">
        <v>2.0412731670268358</v>
      </c>
      <c r="U2167" s="14"/>
      <c r="V2167" s="14">
        <v>4563</v>
      </c>
      <c r="W2167" s="14"/>
      <c r="X2167" s="14"/>
      <c r="Y2167" s="19">
        <f t="shared" si="67"/>
        <v>0</v>
      </c>
      <c r="Z2167" s="19">
        <v>0</v>
      </c>
      <c r="AA2167" t="s">
        <v>13824</v>
      </c>
      <c r="AB2167" s="121">
        <v>4</v>
      </c>
    </row>
    <row r="2168" spans="1:28" ht="20.25">
      <c r="A2168">
        <v>138</v>
      </c>
      <c r="B2168" t="s">
        <v>147</v>
      </c>
      <c r="C2168" t="s">
        <v>148</v>
      </c>
      <c r="D2168" t="str">
        <f t="shared" si="66"/>
        <v>iCoin ICN</v>
      </c>
      <c r="E2168" s="3" t="s">
        <v>8887</v>
      </c>
      <c r="F2168" s="3" t="s">
        <v>8883</v>
      </c>
      <c r="G2168" s="3" t="s">
        <v>8883</v>
      </c>
      <c r="H2168" s="4">
        <v>9999</v>
      </c>
      <c r="I2168" s="4">
        <v>0</v>
      </c>
      <c r="J2168" s="6">
        <v>43326</v>
      </c>
      <c r="K2168" s="7">
        <v>4.0932646952569502E-3</v>
      </c>
      <c r="L2168" s="7">
        <v>1545</v>
      </c>
      <c r="M2168" s="7">
        <v>122131.6980712946</v>
      </c>
      <c r="N2168" s="9">
        <v>43339</v>
      </c>
      <c r="O2168" s="10">
        <v>6.6915131174027902E-3</v>
      </c>
      <c r="P2168" s="10">
        <v>2348</v>
      </c>
      <c r="Q2168" s="10">
        <v>199737.79802345231</v>
      </c>
      <c r="R2168" s="10">
        <v>1.634761887047409</v>
      </c>
      <c r="S2168" s="18">
        <v>1.634761887047409</v>
      </c>
      <c r="U2168" s="14"/>
      <c r="V2168" s="14">
        <v>4498</v>
      </c>
      <c r="W2168" s="14"/>
      <c r="X2168" s="14"/>
      <c r="Y2168" s="19">
        <f t="shared" si="67"/>
        <v>0</v>
      </c>
      <c r="Z2168" s="19">
        <v>0</v>
      </c>
      <c r="AA2168" t="s">
        <v>13825</v>
      </c>
      <c r="AB2168" s="121">
        <v>4</v>
      </c>
    </row>
    <row r="2169" spans="1:28" ht="20.25">
      <c r="A2169">
        <v>150</v>
      </c>
      <c r="B2169" t="s">
        <v>157</v>
      </c>
      <c r="C2169" t="s">
        <v>158</v>
      </c>
      <c r="D2169" t="str">
        <f t="shared" si="66"/>
        <v>Animecoin ANI</v>
      </c>
      <c r="E2169" s="3" t="s">
        <v>8891</v>
      </c>
      <c r="F2169" s="3" t="s">
        <v>8883</v>
      </c>
      <c r="G2169" s="3" t="s">
        <v>8883</v>
      </c>
      <c r="H2169" s="4">
        <v>9999</v>
      </c>
      <c r="I2169" s="4">
        <v>0</v>
      </c>
      <c r="J2169" s="6">
        <v>43335</v>
      </c>
      <c r="K2169" s="7">
        <v>2.4837057571858198E-3</v>
      </c>
      <c r="L2169" s="7">
        <v>4607</v>
      </c>
      <c r="M2169" s="7">
        <v>0</v>
      </c>
      <c r="N2169" s="9">
        <v>43343</v>
      </c>
      <c r="O2169" s="10">
        <v>8.4585621953010594E-3</v>
      </c>
      <c r="P2169" s="10">
        <v>2658</v>
      </c>
      <c r="Q2169" s="10">
        <v>0</v>
      </c>
      <c r="R2169" s="10">
        <v>3.4056216888127251</v>
      </c>
      <c r="S2169" s="18">
        <v>3.4056216888127251</v>
      </c>
      <c r="U2169" s="14"/>
      <c r="V2169" s="14">
        <v>4607</v>
      </c>
      <c r="W2169" s="14"/>
      <c r="X2169" s="14"/>
      <c r="Y2169" s="19">
        <f t="shared" si="67"/>
        <v>0</v>
      </c>
      <c r="Z2169" s="19">
        <v>0</v>
      </c>
      <c r="AA2169" t="s">
        <v>13826</v>
      </c>
      <c r="AB2169" s="121">
        <v>4</v>
      </c>
    </row>
    <row r="2170" spans="1:28" ht="20.25">
      <c r="A2170">
        <v>154</v>
      </c>
      <c r="B2170" t="s">
        <v>161</v>
      </c>
      <c r="C2170" t="s">
        <v>162</v>
      </c>
      <c r="D2170" t="str">
        <f t="shared" si="66"/>
        <v>Marscoin MARS</v>
      </c>
      <c r="E2170" s="3" t="s">
        <v>8882</v>
      </c>
      <c r="F2170" s="3" t="s">
        <v>8883</v>
      </c>
      <c r="G2170" s="3" t="s">
        <v>8883</v>
      </c>
      <c r="H2170" s="4">
        <v>9999</v>
      </c>
      <c r="I2170" s="4">
        <v>0</v>
      </c>
      <c r="J2170" s="6">
        <v>43429</v>
      </c>
      <c r="K2170" s="7">
        <v>2.13758E-3</v>
      </c>
      <c r="L2170" s="7">
        <v>1680</v>
      </c>
      <c r="M2170" s="7">
        <v>67962.532962719997</v>
      </c>
      <c r="N2170" s="9">
        <v>44243</v>
      </c>
      <c r="O2170" s="10">
        <v>2.5013366700000002</v>
      </c>
      <c r="P2170" s="10">
        <v>897</v>
      </c>
      <c r="Q2170" s="10">
        <v>34801934.850000001</v>
      </c>
      <c r="R2170" s="10">
        <v>1170.172190046688</v>
      </c>
      <c r="S2170" s="18">
        <v>1170.172190046688</v>
      </c>
      <c r="T2170" s="13">
        <v>44464</v>
      </c>
      <c r="U2170" s="14">
        <v>2.6498265999200001E-3</v>
      </c>
      <c r="V2170" s="14">
        <v>2536</v>
      </c>
      <c r="W2170" s="14">
        <v>0</v>
      </c>
      <c r="X2170" s="14">
        <v>99.894063576818709</v>
      </c>
      <c r="Y2170" s="19">
        <f t="shared" si="67"/>
        <v>-0.99894063576818715</v>
      </c>
      <c r="Z2170" s="19">
        <v>-0.99890000000000001</v>
      </c>
      <c r="AA2170" t="s">
        <v>13827</v>
      </c>
      <c r="AB2170" s="121">
        <v>4</v>
      </c>
    </row>
    <row r="2171" spans="1:28" ht="20.25">
      <c r="A2171">
        <v>159</v>
      </c>
      <c r="B2171" t="s">
        <v>163</v>
      </c>
      <c r="C2171" t="s">
        <v>164</v>
      </c>
      <c r="D2171" t="str">
        <f t="shared" si="66"/>
        <v>Cashcoin CASH</v>
      </c>
      <c r="E2171" s="3" t="s">
        <v>8882</v>
      </c>
      <c r="F2171" s="3" t="s">
        <v>8883</v>
      </c>
      <c r="G2171" s="3" t="s">
        <v>8883</v>
      </c>
      <c r="H2171" s="4">
        <v>9999</v>
      </c>
      <c r="I2171" s="4">
        <v>0</v>
      </c>
      <c r="J2171" s="6">
        <v>43326</v>
      </c>
      <c r="K2171" s="7">
        <v>5.5197831243276596E-3</v>
      </c>
      <c r="L2171" s="7">
        <v>1339</v>
      </c>
      <c r="M2171" s="7">
        <v>263160.65724068083</v>
      </c>
      <c r="N2171" s="9">
        <v>43327</v>
      </c>
      <c r="O2171" s="10">
        <v>1.18759535253048E-2</v>
      </c>
      <c r="P2171" s="10">
        <v>2133</v>
      </c>
      <c r="Q2171" s="10">
        <v>566196.83503591781</v>
      </c>
      <c r="R2171" s="10">
        <v>2.1515253874673479</v>
      </c>
      <c r="S2171" s="18">
        <v>2.1515253874673479</v>
      </c>
      <c r="U2171" s="14"/>
      <c r="V2171" s="14">
        <v>4434</v>
      </c>
      <c r="W2171" s="14"/>
      <c r="X2171" s="14"/>
      <c r="Y2171" s="19">
        <f t="shared" si="67"/>
        <v>0</v>
      </c>
      <c r="Z2171" s="19">
        <v>0</v>
      </c>
      <c r="AA2171" t="s">
        <v>13828</v>
      </c>
      <c r="AB2171" s="121">
        <v>4</v>
      </c>
    </row>
    <row r="2172" spans="1:28" ht="20.25">
      <c r="A2172">
        <v>168</v>
      </c>
      <c r="B2172" t="s">
        <v>167</v>
      </c>
      <c r="C2172" t="s">
        <v>168</v>
      </c>
      <c r="D2172" t="str">
        <f t="shared" si="66"/>
        <v>Uniform Fiscal Object UFO</v>
      </c>
      <c r="E2172" s="3" t="s">
        <v>8882</v>
      </c>
      <c r="F2172" s="3" t="s">
        <v>8883</v>
      </c>
      <c r="G2172" s="3" t="s">
        <v>8883</v>
      </c>
      <c r="H2172" s="4">
        <v>9999</v>
      </c>
      <c r="I2172" s="4">
        <v>0</v>
      </c>
      <c r="J2172" s="6">
        <v>44154</v>
      </c>
      <c r="K2172" s="7">
        <v>1.5999999999999999E-5</v>
      </c>
      <c r="L2172" s="7">
        <v>770</v>
      </c>
      <c r="M2172" s="7">
        <v>1644814.76371073</v>
      </c>
      <c r="N2172" s="9">
        <v>44582</v>
      </c>
      <c r="O2172" s="10">
        <v>8.7770139940694675E-3</v>
      </c>
      <c r="P2172" s="10">
        <v>2602</v>
      </c>
      <c r="Q2172" s="10">
        <v>0</v>
      </c>
      <c r="R2172" s="10">
        <v>548.56337462934175</v>
      </c>
      <c r="S2172" s="18">
        <v>548.56337462934175</v>
      </c>
      <c r="T2172" s="13">
        <v>44680</v>
      </c>
      <c r="U2172" s="14">
        <v>8.3475507307466401E-4</v>
      </c>
      <c r="V2172" s="14">
        <v>2584</v>
      </c>
      <c r="W2172" s="14">
        <v>0</v>
      </c>
      <c r="X2172" s="14">
        <v>90.489304521575349</v>
      </c>
      <c r="Y2172" s="19">
        <f t="shared" si="67"/>
        <v>-0.90489304521575353</v>
      </c>
      <c r="Z2172" s="19">
        <v>-0.90490000000000004</v>
      </c>
      <c r="AA2172" t="s">
        <v>13829</v>
      </c>
      <c r="AB2172" s="121">
        <v>4</v>
      </c>
    </row>
    <row r="2173" spans="1:28" ht="20.25">
      <c r="A2173">
        <v>174</v>
      </c>
      <c r="B2173" t="s">
        <v>171</v>
      </c>
      <c r="C2173" t="s">
        <v>172</v>
      </c>
      <c r="D2173" t="str">
        <f t="shared" si="66"/>
        <v>LiteBar LTB</v>
      </c>
      <c r="E2173" s="3" t="s">
        <v>8882</v>
      </c>
      <c r="F2173" s="3" t="s">
        <v>8883</v>
      </c>
      <c r="G2173" s="3" t="s">
        <v>8883</v>
      </c>
      <c r="H2173" s="4">
        <v>9999</v>
      </c>
      <c r="I2173" s="4">
        <v>0</v>
      </c>
      <c r="J2173" s="6">
        <v>43332</v>
      </c>
      <c r="K2173" s="7">
        <v>8.0246567726135296E-2</v>
      </c>
      <c r="L2173" s="7">
        <v>1661</v>
      </c>
      <c r="M2173" s="7">
        <v>76142.896159086988</v>
      </c>
      <c r="N2173" s="9">
        <v>43414</v>
      </c>
      <c r="O2173" s="10">
        <v>0.13689734291899999</v>
      </c>
      <c r="P2173" s="10">
        <v>2393</v>
      </c>
      <c r="Q2173" s="10">
        <v>133207.2231169169</v>
      </c>
      <c r="R2173" s="10">
        <v>1.705958856535795</v>
      </c>
      <c r="S2173" s="18">
        <v>1.705958856535795</v>
      </c>
      <c r="U2173" s="14"/>
      <c r="V2173" s="14">
        <v>4518</v>
      </c>
      <c r="W2173" s="14"/>
      <c r="X2173" s="14"/>
      <c r="Y2173" s="19">
        <f t="shared" si="67"/>
        <v>0</v>
      </c>
      <c r="Z2173" s="19">
        <v>0</v>
      </c>
      <c r="AA2173" t="s">
        <v>13830</v>
      </c>
      <c r="AB2173" s="121">
        <v>4</v>
      </c>
    </row>
    <row r="2174" spans="1:28" ht="20.25">
      <c r="A2174">
        <v>199</v>
      </c>
      <c r="B2174" t="s">
        <v>179</v>
      </c>
      <c r="C2174" t="s">
        <v>180</v>
      </c>
      <c r="D2174" t="str">
        <f t="shared" si="66"/>
        <v>Skeincoin SKC</v>
      </c>
      <c r="E2174" s="3" t="s">
        <v>8887</v>
      </c>
      <c r="F2174" s="3" t="s">
        <v>8883</v>
      </c>
      <c r="G2174" s="3" t="s">
        <v>8883</v>
      </c>
      <c r="H2174" s="4">
        <v>9999</v>
      </c>
      <c r="I2174" s="4">
        <v>0</v>
      </c>
      <c r="J2174" s="6">
        <v>43548</v>
      </c>
      <c r="K2174" s="7">
        <v>2.2079111899200002E-3</v>
      </c>
      <c r="L2174" s="7">
        <v>1854</v>
      </c>
      <c r="M2174" s="7">
        <v>29986.606875202771</v>
      </c>
      <c r="N2174" s="9">
        <v>43630</v>
      </c>
      <c r="O2174" s="10">
        <v>0.77690097646400003</v>
      </c>
      <c r="P2174" s="10">
        <v>1280</v>
      </c>
      <c r="Q2174" s="10">
        <v>10583953.95928522</v>
      </c>
      <c r="R2174" s="10">
        <v>351.87147925644132</v>
      </c>
      <c r="S2174" s="18">
        <v>351.87147925644132</v>
      </c>
      <c r="U2174" s="14"/>
      <c r="V2174" s="14">
        <v>4299</v>
      </c>
      <c r="W2174" s="14"/>
      <c r="X2174" s="14"/>
      <c r="Y2174" s="19">
        <f t="shared" si="67"/>
        <v>0</v>
      </c>
      <c r="Z2174" s="19">
        <v>0</v>
      </c>
      <c r="AA2174" t="s">
        <v>13831</v>
      </c>
      <c r="AB2174" s="121">
        <v>4</v>
      </c>
    </row>
    <row r="2175" spans="1:28" ht="20.25">
      <c r="A2175">
        <v>205</v>
      </c>
      <c r="B2175" t="s">
        <v>183</v>
      </c>
      <c r="C2175" t="s">
        <v>184</v>
      </c>
      <c r="D2175" t="str">
        <f t="shared" si="66"/>
        <v>Bitcoin Scrypt BTCS</v>
      </c>
      <c r="E2175" s="3" t="s">
        <v>8887</v>
      </c>
      <c r="F2175" s="3" t="s">
        <v>8883</v>
      </c>
      <c r="G2175" s="3" t="s">
        <v>8883</v>
      </c>
      <c r="H2175" s="4">
        <v>9999</v>
      </c>
      <c r="I2175" s="4">
        <v>0</v>
      </c>
      <c r="J2175" s="6">
        <v>43428</v>
      </c>
      <c r="K2175" s="7">
        <v>4.5301901488099998E-3</v>
      </c>
      <c r="L2175" s="7">
        <v>1651</v>
      </c>
      <c r="M2175" s="7">
        <v>79803.603151929521</v>
      </c>
      <c r="N2175" s="9">
        <v>43611</v>
      </c>
      <c r="O2175" s="10">
        <v>4.0844518216700001E-2</v>
      </c>
      <c r="P2175" s="10">
        <v>2078</v>
      </c>
      <c r="Q2175" s="10">
        <v>719514.99067947641</v>
      </c>
      <c r="R2175" s="10">
        <v>9.0160714837608147</v>
      </c>
      <c r="S2175" s="18">
        <v>9.0160714837608147</v>
      </c>
      <c r="U2175" s="14"/>
      <c r="V2175" s="14">
        <v>4422</v>
      </c>
      <c r="W2175" s="14"/>
      <c r="X2175" s="14"/>
      <c r="Y2175" s="19">
        <f t="shared" si="67"/>
        <v>0</v>
      </c>
      <c r="Z2175" s="19">
        <v>0</v>
      </c>
      <c r="AA2175" t="s">
        <v>13832</v>
      </c>
      <c r="AB2175" s="121">
        <v>4</v>
      </c>
    </row>
    <row r="2176" spans="1:28" ht="20.25">
      <c r="A2176">
        <v>206</v>
      </c>
      <c r="B2176" t="s">
        <v>185</v>
      </c>
      <c r="C2176" t="s">
        <v>186</v>
      </c>
      <c r="D2176" t="str">
        <f t="shared" si="66"/>
        <v>Coin(O) CNO</v>
      </c>
      <c r="E2176" s="3" t="s">
        <v>8887</v>
      </c>
      <c r="F2176" s="3" t="s">
        <v>8883</v>
      </c>
      <c r="G2176" s="3" t="s">
        <v>8883</v>
      </c>
      <c r="H2176" s="4">
        <v>9999</v>
      </c>
      <c r="I2176" s="4">
        <v>0</v>
      </c>
      <c r="J2176" s="6">
        <v>43445</v>
      </c>
      <c r="K2176" s="7">
        <v>3.1326986637899998E-4</v>
      </c>
      <c r="L2176" s="7">
        <v>1838</v>
      </c>
      <c r="M2176" s="7">
        <v>33028.339565560411</v>
      </c>
      <c r="N2176" s="9">
        <v>43456</v>
      </c>
      <c r="O2176" s="10">
        <v>1.72680452061E-3</v>
      </c>
      <c r="P2176" s="10">
        <v>2355</v>
      </c>
      <c r="Q2176" s="10">
        <v>182073.24139258129</v>
      </c>
      <c r="R2176" s="10">
        <v>5.5121947749704034</v>
      </c>
      <c r="S2176" s="18">
        <v>5.5121947749704034</v>
      </c>
      <c r="U2176" s="14"/>
      <c r="V2176" s="14">
        <v>4501</v>
      </c>
      <c r="W2176" s="14"/>
      <c r="X2176" s="14"/>
      <c r="Y2176" s="19">
        <f t="shared" si="67"/>
        <v>0</v>
      </c>
      <c r="Z2176" s="19">
        <v>0</v>
      </c>
      <c r="AA2176" t="s">
        <v>13833</v>
      </c>
      <c r="AB2176" s="121">
        <v>4</v>
      </c>
    </row>
    <row r="2177" spans="1:28" ht="20.25">
      <c r="A2177">
        <v>218</v>
      </c>
      <c r="B2177" t="s">
        <v>194</v>
      </c>
      <c r="C2177" t="s">
        <v>195</v>
      </c>
      <c r="D2177" t="str">
        <f t="shared" si="66"/>
        <v>FlutterCoin FLT</v>
      </c>
      <c r="E2177" s="3" t="s">
        <v>8887</v>
      </c>
      <c r="F2177" s="3" t="s">
        <v>8883</v>
      </c>
      <c r="G2177" s="3" t="s">
        <v>8883</v>
      </c>
      <c r="H2177" s="4">
        <v>9999</v>
      </c>
      <c r="I2177" s="4">
        <v>0</v>
      </c>
      <c r="J2177" s="6">
        <v>43326</v>
      </c>
      <c r="K2177" s="7">
        <v>6.8221072433516405E-4</v>
      </c>
      <c r="L2177" s="7">
        <v>1299</v>
      </c>
      <c r="M2177" s="7">
        <v>297751.35581679741</v>
      </c>
      <c r="N2177" s="9">
        <v>43365</v>
      </c>
      <c r="O2177" s="10">
        <v>1.40801898669451E-3</v>
      </c>
      <c r="P2177" s="10">
        <v>2116</v>
      </c>
      <c r="Q2177" s="10">
        <v>614530.88811033545</v>
      </c>
      <c r="R2177" s="10">
        <v>2.0639062630782732</v>
      </c>
      <c r="S2177" s="18">
        <v>2.0639062630782732</v>
      </c>
      <c r="U2177" s="14"/>
      <c r="V2177" s="14">
        <v>4430</v>
      </c>
      <c r="W2177" s="14"/>
      <c r="X2177" s="14"/>
      <c r="Y2177" s="19">
        <f t="shared" si="67"/>
        <v>0</v>
      </c>
      <c r="Z2177" s="19">
        <v>0</v>
      </c>
      <c r="AA2177" t="s">
        <v>13834</v>
      </c>
      <c r="AB2177" s="121">
        <v>4</v>
      </c>
    </row>
    <row r="2178" spans="1:28" ht="20.25">
      <c r="A2178">
        <v>221</v>
      </c>
      <c r="B2178" t="s">
        <v>196</v>
      </c>
      <c r="C2178" t="s">
        <v>197</v>
      </c>
      <c r="D2178" t="str">
        <f t="shared" ref="D2178:D2241" si="68">_xlfn.TEXTJOIN(" ",TRUE,B2178,C2178)</f>
        <v>OctoCoin 888</v>
      </c>
      <c r="E2178" s="3" t="s">
        <v>8887</v>
      </c>
      <c r="F2178" s="3" t="s">
        <v>8883</v>
      </c>
      <c r="G2178" s="3" t="s">
        <v>8883</v>
      </c>
      <c r="H2178" s="4">
        <v>9999</v>
      </c>
      <c r="I2178" s="4">
        <v>0</v>
      </c>
      <c r="J2178" s="6">
        <v>43326</v>
      </c>
      <c r="K2178" s="7">
        <v>9.923065081238751E-4</v>
      </c>
      <c r="L2178" s="7">
        <v>1730</v>
      </c>
      <c r="M2178" s="7">
        <v>54561.749345029537</v>
      </c>
      <c r="N2178" s="9">
        <v>43335</v>
      </c>
      <c r="O2178" s="10">
        <v>2.84656486473978E-3</v>
      </c>
      <c r="P2178" s="10">
        <v>2378</v>
      </c>
      <c r="Q2178" s="10">
        <v>156523.5904252308</v>
      </c>
      <c r="R2178" s="10">
        <v>2.8686346823641191</v>
      </c>
      <c r="S2178" s="18">
        <v>2.8686346823641191</v>
      </c>
      <c r="U2178" s="14"/>
      <c r="V2178" s="14">
        <v>4510</v>
      </c>
      <c r="W2178" s="14"/>
      <c r="X2178" s="14"/>
      <c r="Y2178" s="19">
        <f t="shared" ref="Y2178:Y2241" si="69">X2178/-100</f>
        <v>0</v>
      </c>
      <c r="Z2178" s="19">
        <v>0</v>
      </c>
      <c r="AA2178" t="s">
        <v>13835</v>
      </c>
      <c r="AB2178" s="121">
        <v>4</v>
      </c>
    </row>
    <row r="2179" spans="1:28" ht="20.25">
      <c r="A2179">
        <v>224</v>
      </c>
      <c r="B2179" t="s">
        <v>198</v>
      </c>
      <c r="C2179" t="s">
        <v>199</v>
      </c>
      <c r="D2179" t="str">
        <f t="shared" si="68"/>
        <v>FairCoin FAIR</v>
      </c>
      <c r="E2179" s="3" t="s">
        <v>8885</v>
      </c>
      <c r="F2179" s="3" t="s">
        <v>8888</v>
      </c>
      <c r="G2179" s="3" t="s">
        <v>8883</v>
      </c>
      <c r="H2179" s="4">
        <v>9999</v>
      </c>
      <c r="I2179" s="4">
        <v>0</v>
      </c>
      <c r="J2179" s="6">
        <v>43741</v>
      </c>
      <c r="K2179" s="7">
        <v>6.3566907623300003E-3</v>
      </c>
      <c r="L2179" s="7">
        <v>1250</v>
      </c>
      <c r="M2179" s="7">
        <v>338136.73711807182</v>
      </c>
      <c r="N2179" s="9">
        <v>44537</v>
      </c>
      <c r="O2179" s="10">
        <v>6.9214328432663734</v>
      </c>
      <c r="P2179" s="10">
        <v>294</v>
      </c>
      <c r="Q2179" s="10">
        <v>368177532.19539899</v>
      </c>
      <c r="R2179" s="10">
        <v>1088.842151058072</v>
      </c>
      <c r="S2179" s="18">
        <v>1088.842151058072</v>
      </c>
      <c r="T2179" s="13">
        <v>44590</v>
      </c>
      <c r="U2179" s="14">
        <v>6.1021085705240726E-3</v>
      </c>
      <c r="V2179" s="14">
        <v>1450</v>
      </c>
      <c r="W2179" s="14">
        <v>324594.53491189273</v>
      </c>
      <c r="X2179" s="14">
        <v>99.911837495086573</v>
      </c>
      <c r="Y2179" s="19">
        <f t="shared" si="69"/>
        <v>-0.99911837495086575</v>
      </c>
      <c r="Z2179" s="19">
        <v>-0.99909999999999999</v>
      </c>
      <c r="AA2179" t="s">
        <v>13836</v>
      </c>
      <c r="AB2179" s="121">
        <v>4</v>
      </c>
    </row>
    <row r="2180" spans="1:28" ht="20.25">
      <c r="A2180">
        <v>269</v>
      </c>
      <c r="B2180" t="s">
        <v>215</v>
      </c>
      <c r="C2180" t="s">
        <v>216</v>
      </c>
      <c r="D2180" t="str">
        <f t="shared" si="68"/>
        <v>AsiaCoin AC</v>
      </c>
      <c r="E2180" s="3" t="s">
        <v>8887</v>
      </c>
      <c r="F2180" s="3" t="s">
        <v>8883</v>
      </c>
      <c r="G2180" s="3" t="s">
        <v>8883</v>
      </c>
      <c r="H2180" s="4">
        <v>9999</v>
      </c>
      <c r="I2180" s="4">
        <v>0</v>
      </c>
      <c r="J2180" s="6">
        <v>43326</v>
      </c>
      <c r="K2180" s="7">
        <v>1.6124980757013E-3</v>
      </c>
      <c r="L2180" s="7">
        <v>598</v>
      </c>
      <c r="M2180" s="7">
        <v>2886949.4090719991</v>
      </c>
      <c r="N2180" s="9">
        <v>43355</v>
      </c>
      <c r="O2180" s="10">
        <v>4.3089161626994601E-3</v>
      </c>
      <c r="P2180" s="10">
        <v>1380</v>
      </c>
      <c r="Q2180" s="10">
        <v>7903982.5792258736</v>
      </c>
      <c r="R2180" s="10">
        <v>2.6721992587962911</v>
      </c>
      <c r="S2180" s="18">
        <v>2.6721992587962911</v>
      </c>
      <c r="U2180" s="14"/>
      <c r="V2180" s="14">
        <v>4304</v>
      </c>
      <c r="W2180" s="14"/>
      <c r="X2180" s="14"/>
      <c r="Y2180" s="19">
        <f t="shared" si="69"/>
        <v>0</v>
      </c>
      <c r="Z2180" s="19">
        <v>0</v>
      </c>
      <c r="AA2180" t="s">
        <v>13837</v>
      </c>
      <c r="AB2180" s="121">
        <v>4</v>
      </c>
    </row>
    <row r="2181" spans="1:28" ht="20.25">
      <c r="A2181">
        <v>279</v>
      </c>
      <c r="B2181" t="s">
        <v>223</v>
      </c>
      <c r="C2181" t="s">
        <v>224</v>
      </c>
      <c r="D2181" t="str">
        <f t="shared" si="68"/>
        <v>CannaCoin CCN</v>
      </c>
      <c r="E2181" s="3" t="s">
        <v>8893</v>
      </c>
      <c r="F2181" s="3" t="s">
        <v>8883</v>
      </c>
      <c r="G2181" s="3" t="s">
        <v>8883</v>
      </c>
      <c r="H2181" s="4">
        <v>9999</v>
      </c>
      <c r="I2181" s="4">
        <v>0</v>
      </c>
      <c r="J2181" s="6">
        <v>43326</v>
      </c>
      <c r="K2181" s="7">
        <v>1.3706234283745299E-2</v>
      </c>
      <c r="L2181" s="7">
        <v>1692</v>
      </c>
      <c r="M2181" s="7">
        <v>64446.556758212268</v>
      </c>
      <c r="N2181" s="9">
        <v>43362</v>
      </c>
      <c r="O2181" s="10">
        <v>2.9380084946751601E-2</v>
      </c>
      <c r="P2181" s="10">
        <v>2390</v>
      </c>
      <c r="Q2181" s="10">
        <v>138150.68934313959</v>
      </c>
      <c r="R2181" s="10">
        <v>2.1435563071904049</v>
      </c>
      <c r="S2181" s="18">
        <v>2.1435563071904049</v>
      </c>
      <c r="U2181" s="14"/>
      <c r="V2181" s="14">
        <v>4516</v>
      </c>
      <c r="W2181" s="14"/>
      <c r="X2181" s="14"/>
      <c r="Y2181" s="19">
        <f t="shared" si="69"/>
        <v>0</v>
      </c>
      <c r="Z2181" s="19">
        <v>0</v>
      </c>
      <c r="AA2181" t="s">
        <v>13838</v>
      </c>
      <c r="AB2181" s="121">
        <v>4</v>
      </c>
    </row>
    <row r="2182" spans="1:28" ht="20.25">
      <c r="A2182">
        <v>287</v>
      </c>
      <c r="B2182" t="s">
        <v>225</v>
      </c>
      <c r="C2182" t="s">
        <v>226</v>
      </c>
      <c r="D2182" t="str">
        <f t="shared" si="68"/>
        <v>Slothcoin SLOTH</v>
      </c>
      <c r="E2182" s="3" t="s">
        <v>8889</v>
      </c>
      <c r="F2182" s="3" t="s">
        <v>8883</v>
      </c>
      <c r="G2182" s="3" t="s">
        <v>8883</v>
      </c>
      <c r="H2182" s="4">
        <v>9999</v>
      </c>
      <c r="I2182" s="4">
        <v>0</v>
      </c>
      <c r="J2182" s="6">
        <v>43332</v>
      </c>
      <c r="K2182" s="8">
        <v>1.63889717441634E-6</v>
      </c>
      <c r="L2182" s="7">
        <v>4608</v>
      </c>
      <c r="M2182" s="7">
        <v>0</v>
      </c>
      <c r="N2182" s="9">
        <v>43339</v>
      </c>
      <c r="O2182" s="12">
        <v>5.3629314606950999E-6</v>
      </c>
      <c r="P2182" s="10">
        <v>2659</v>
      </c>
      <c r="Q2182" s="10">
        <v>0</v>
      </c>
      <c r="R2182" s="10">
        <v>3.272280619194428</v>
      </c>
      <c r="S2182" s="18">
        <v>3.272280619194428</v>
      </c>
      <c r="U2182" s="14"/>
      <c r="V2182" s="14">
        <v>4608</v>
      </c>
      <c r="W2182" s="14"/>
      <c r="X2182" s="14"/>
      <c r="Y2182" s="19">
        <f t="shared" si="69"/>
        <v>0</v>
      </c>
      <c r="Z2182" s="19">
        <v>0</v>
      </c>
      <c r="AA2182" t="s">
        <v>13839</v>
      </c>
      <c r="AB2182" s="121">
        <v>4</v>
      </c>
    </row>
    <row r="2183" spans="1:28" ht="20.25">
      <c r="A2183">
        <v>304</v>
      </c>
      <c r="B2183" t="s">
        <v>237</v>
      </c>
      <c r="C2183" t="s">
        <v>238</v>
      </c>
      <c r="D2183" t="str">
        <f t="shared" si="68"/>
        <v>Canada eCoin CDN</v>
      </c>
      <c r="E2183" s="3" t="s">
        <v>8887</v>
      </c>
      <c r="F2183" s="3" t="s">
        <v>8883</v>
      </c>
      <c r="G2183" s="3" t="s">
        <v>8883</v>
      </c>
      <c r="H2183" s="4">
        <v>9999</v>
      </c>
      <c r="I2183" s="4">
        <v>0</v>
      </c>
      <c r="J2183" s="6">
        <v>43332</v>
      </c>
      <c r="K2183" s="7">
        <v>4.3108002282679098E-3</v>
      </c>
      <c r="L2183" s="7">
        <v>1206</v>
      </c>
      <c r="M2183" s="7">
        <v>419938.95026375132</v>
      </c>
      <c r="N2183" s="9">
        <v>43347</v>
      </c>
      <c r="O2183" s="10">
        <v>6.09101168811321E-3</v>
      </c>
      <c r="P2183" s="10">
        <v>2128</v>
      </c>
      <c r="Q2183" s="10">
        <v>593359.21845263825</v>
      </c>
      <c r="R2183" s="10">
        <v>1.4129654276650609</v>
      </c>
      <c r="S2183" s="18">
        <v>1.4129654276650609</v>
      </c>
      <c r="U2183" s="14"/>
      <c r="V2183" s="14">
        <v>4432</v>
      </c>
      <c r="W2183" s="14"/>
      <c r="X2183" s="14"/>
      <c r="Y2183" s="19">
        <f t="shared" si="69"/>
        <v>0</v>
      </c>
      <c r="Z2183" s="19">
        <v>0</v>
      </c>
      <c r="AA2183" t="s">
        <v>13840</v>
      </c>
      <c r="AB2183" s="121">
        <v>4</v>
      </c>
    </row>
    <row r="2184" spans="1:28" ht="20.25">
      <c r="A2184">
        <v>312</v>
      </c>
      <c r="B2184" t="s">
        <v>239</v>
      </c>
      <c r="C2184" t="s">
        <v>240</v>
      </c>
      <c r="D2184" t="str">
        <f t="shared" si="68"/>
        <v>Guncoin GUN</v>
      </c>
      <c r="E2184" s="3" t="s">
        <v>8882</v>
      </c>
      <c r="F2184" s="3" t="s">
        <v>8883</v>
      </c>
      <c r="G2184" s="3" t="s">
        <v>8883</v>
      </c>
      <c r="H2184" s="4">
        <v>9999</v>
      </c>
      <c r="I2184" s="4">
        <v>0</v>
      </c>
      <c r="J2184" s="6">
        <v>43326</v>
      </c>
      <c r="K2184" s="7">
        <v>8.0624903785064795E-4</v>
      </c>
      <c r="L2184" s="7">
        <v>1444</v>
      </c>
      <c r="M2184" s="7">
        <v>180906.10106299771</v>
      </c>
      <c r="N2184" s="9">
        <v>43349</v>
      </c>
      <c r="O2184" s="10">
        <v>1.4970591291785199E-3</v>
      </c>
      <c r="P2184" s="10">
        <v>2244</v>
      </c>
      <c r="Q2184" s="10">
        <v>339155.11983818281</v>
      </c>
      <c r="R2184" s="10">
        <v>1.856819740423479</v>
      </c>
      <c r="S2184" s="18">
        <v>1.856819740423479</v>
      </c>
      <c r="U2184" s="14"/>
      <c r="V2184" s="14">
        <v>4464</v>
      </c>
      <c r="W2184" s="14"/>
      <c r="X2184" s="14"/>
      <c r="Y2184" s="19">
        <f t="shared" si="69"/>
        <v>0</v>
      </c>
      <c r="Z2184" s="19">
        <v>0</v>
      </c>
      <c r="AA2184" t="s">
        <v>13841</v>
      </c>
      <c r="AB2184" s="121">
        <v>4</v>
      </c>
    </row>
    <row r="2185" spans="1:28" ht="20.25">
      <c r="A2185">
        <v>325</v>
      </c>
      <c r="B2185" t="s">
        <v>247</v>
      </c>
      <c r="C2185" t="s">
        <v>248</v>
      </c>
      <c r="D2185" t="str">
        <f t="shared" si="68"/>
        <v>TEKcoin TEK</v>
      </c>
      <c r="E2185" s="3" t="s">
        <v>8887</v>
      </c>
      <c r="F2185" s="3" t="s">
        <v>8883</v>
      </c>
      <c r="G2185" s="3" t="s">
        <v>8883</v>
      </c>
      <c r="H2185" s="4">
        <v>9999</v>
      </c>
      <c r="I2185" s="4">
        <v>0</v>
      </c>
      <c r="J2185" s="6">
        <v>43351</v>
      </c>
      <c r="K2185" s="8">
        <v>6.1909602663945407E-5</v>
      </c>
      <c r="L2185" s="7">
        <v>1627</v>
      </c>
      <c r="M2185" s="7">
        <v>87543.556048634724</v>
      </c>
      <c r="N2185" s="9">
        <v>43370</v>
      </c>
      <c r="O2185" s="10">
        <v>1.8657797772903001E-4</v>
      </c>
      <c r="P2185" s="10">
        <v>2297</v>
      </c>
      <c r="Q2185" s="10">
        <v>263831.44048628502</v>
      </c>
      <c r="R2185" s="10">
        <v>3.0137162847224719</v>
      </c>
      <c r="S2185" s="18">
        <v>3.0137162847224719</v>
      </c>
      <c r="U2185" s="14"/>
      <c r="V2185" s="14">
        <v>4482</v>
      </c>
      <c r="W2185" s="14"/>
      <c r="X2185" s="14"/>
      <c r="Y2185" s="19">
        <f t="shared" si="69"/>
        <v>0</v>
      </c>
      <c r="Z2185" s="19">
        <v>0</v>
      </c>
      <c r="AA2185" t="s">
        <v>13842</v>
      </c>
      <c r="AB2185" s="121">
        <v>4</v>
      </c>
    </row>
    <row r="2186" spans="1:28" ht="20.25">
      <c r="A2186">
        <v>337</v>
      </c>
      <c r="B2186" t="s">
        <v>256</v>
      </c>
      <c r="C2186" t="s">
        <v>257</v>
      </c>
      <c r="D2186" t="str">
        <f t="shared" si="68"/>
        <v>CryptCoin CRYPT</v>
      </c>
      <c r="E2186" s="3" t="s">
        <v>8887</v>
      </c>
      <c r="F2186" s="3" t="s">
        <v>8883</v>
      </c>
      <c r="G2186" s="3" t="s">
        <v>8883</v>
      </c>
      <c r="H2186" s="4">
        <v>9999</v>
      </c>
      <c r="I2186" s="4">
        <v>0</v>
      </c>
      <c r="J2186" s="6">
        <v>43332</v>
      </c>
      <c r="K2186" s="7">
        <v>2.6665003970265399E-2</v>
      </c>
      <c r="L2186" s="7">
        <v>4609</v>
      </c>
      <c r="M2186" s="7">
        <v>0</v>
      </c>
      <c r="N2186" s="9">
        <v>43379</v>
      </c>
      <c r="O2186" s="10">
        <v>5.8157760649919503E-2</v>
      </c>
      <c r="P2186" s="10">
        <v>2660</v>
      </c>
      <c r="Q2186" s="10">
        <v>0</v>
      </c>
      <c r="R2186" s="10">
        <v>2.181052015397118</v>
      </c>
      <c r="S2186" s="18">
        <v>2.181052015397118</v>
      </c>
      <c r="U2186" s="14"/>
      <c r="V2186" s="14">
        <v>4609</v>
      </c>
      <c r="W2186" s="14"/>
      <c r="X2186" s="14"/>
      <c r="Y2186" s="19">
        <f t="shared" si="69"/>
        <v>0</v>
      </c>
      <c r="Z2186" s="19">
        <v>0</v>
      </c>
      <c r="AA2186" t="s">
        <v>13843</v>
      </c>
      <c r="AB2186" s="121">
        <v>4</v>
      </c>
    </row>
    <row r="2187" spans="1:28" ht="20.25">
      <c r="A2187">
        <v>353</v>
      </c>
      <c r="B2187" t="s">
        <v>260</v>
      </c>
      <c r="C2187" t="s">
        <v>261</v>
      </c>
      <c r="D2187" t="str">
        <f t="shared" si="68"/>
        <v>Hyper HYPER</v>
      </c>
      <c r="E2187" s="3" t="s">
        <v>8892</v>
      </c>
      <c r="F2187" s="3" t="s">
        <v>8883</v>
      </c>
      <c r="G2187" s="3" t="s">
        <v>8883</v>
      </c>
      <c r="H2187" s="4">
        <v>9999</v>
      </c>
      <c r="I2187" s="4">
        <v>0</v>
      </c>
      <c r="J2187" s="6">
        <v>43327</v>
      </c>
      <c r="K2187" s="7">
        <v>3.1417878344654998E-3</v>
      </c>
      <c r="L2187" s="7">
        <v>4610</v>
      </c>
      <c r="M2187" s="7">
        <v>0</v>
      </c>
      <c r="N2187" s="9">
        <v>43365</v>
      </c>
      <c r="O2187" s="10">
        <v>9.9231814965605701E-3</v>
      </c>
      <c r="P2187" s="10">
        <v>2661</v>
      </c>
      <c r="Q2187" s="10">
        <v>0</v>
      </c>
      <c r="R2187" s="10">
        <v>3.158450544528498</v>
      </c>
      <c r="S2187" s="18">
        <v>3.158450544528498</v>
      </c>
      <c r="U2187" s="14"/>
      <c r="V2187" s="14">
        <v>4610</v>
      </c>
      <c r="W2187" s="14"/>
      <c r="X2187" s="14"/>
      <c r="Y2187" s="19">
        <f t="shared" si="69"/>
        <v>0</v>
      </c>
      <c r="Z2187" s="19">
        <v>0</v>
      </c>
      <c r="AA2187" t="s">
        <v>13844</v>
      </c>
      <c r="AB2187" s="121">
        <v>4</v>
      </c>
    </row>
    <row r="2188" spans="1:28" ht="20.25">
      <c r="A2188">
        <v>356</v>
      </c>
      <c r="B2188" t="s">
        <v>262</v>
      </c>
      <c r="C2188" t="s">
        <v>263</v>
      </c>
      <c r="D2188" t="str">
        <f t="shared" si="68"/>
        <v>BitQuark BTQ</v>
      </c>
      <c r="E2188" s="3" t="s">
        <v>8882</v>
      </c>
      <c r="F2188" s="3" t="s">
        <v>8883</v>
      </c>
      <c r="G2188" s="3" t="s">
        <v>8883</v>
      </c>
      <c r="H2188" s="4">
        <v>9999</v>
      </c>
      <c r="I2188" s="4">
        <v>0</v>
      </c>
      <c r="J2188" s="6">
        <v>43326</v>
      </c>
      <c r="K2188" s="7">
        <v>5.20960940048099E-3</v>
      </c>
      <c r="L2188" s="7">
        <v>1726</v>
      </c>
      <c r="M2188" s="7">
        <v>54871.889416474631</v>
      </c>
      <c r="N2188" s="9">
        <v>43329</v>
      </c>
      <c r="O2188" s="10">
        <v>6.9038304500281802E-3</v>
      </c>
      <c r="P2188" s="10">
        <v>2458</v>
      </c>
      <c r="Q2188" s="10">
        <v>72782.327177679763</v>
      </c>
      <c r="R2188" s="10">
        <v>1.325210763285011</v>
      </c>
      <c r="S2188" s="18">
        <v>1.325210763285011</v>
      </c>
      <c r="U2188" s="14"/>
      <c r="V2188" s="14">
        <v>4548</v>
      </c>
      <c r="W2188" s="14"/>
      <c r="X2188" s="14"/>
      <c r="Y2188" s="19">
        <f t="shared" si="69"/>
        <v>0</v>
      </c>
      <c r="Z2188" s="19">
        <v>0</v>
      </c>
      <c r="AA2188" t="s">
        <v>13845</v>
      </c>
      <c r="AB2188" s="121">
        <v>4</v>
      </c>
    </row>
    <row r="2189" spans="1:28" ht="20.25">
      <c r="A2189">
        <v>374</v>
      </c>
      <c r="B2189" t="s">
        <v>274</v>
      </c>
      <c r="C2189" t="s">
        <v>275</v>
      </c>
      <c r="D2189" t="str">
        <f t="shared" si="68"/>
        <v>ArtByte ABY</v>
      </c>
      <c r="E2189" s="3" t="s">
        <v>8887</v>
      </c>
      <c r="F2189" s="3" t="s">
        <v>8883</v>
      </c>
      <c r="G2189" s="3" t="s">
        <v>8883</v>
      </c>
      <c r="H2189" s="4">
        <v>9999</v>
      </c>
      <c r="I2189" s="4">
        <v>0</v>
      </c>
      <c r="J2189" s="6">
        <v>43326</v>
      </c>
      <c r="K2189" s="7">
        <v>2.0395563915371899E-3</v>
      </c>
      <c r="L2189" s="7">
        <v>777</v>
      </c>
      <c r="M2189" s="7">
        <v>1616424.4137688079</v>
      </c>
      <c r="N2189" s="9">
        <v>43344</v>
      </c>
      <c r="O2189" s="10">
        <v>3.6452582571655499E-3</v>
      </c>
      <c r="P2189" s="10">
        <v>1704</v>
      </c>
      <c r="Q2189" s="10">
        <v>2889002.9546737778</v>
      </c>
      <c r="R2189" s="10">
        <v>1.7872799557251571</v>
      </c>
      <c r="S2189" s="18">
        <v>1.7872799557251571</v>
      </c>
      <c r="U2189" s="14"/>
      <c r="V2189" s="14">
        <v>4337</v>
      </c>
      <c r="W2189" s="14"/>
      <c r="X2189" s="14"/>
      <c r="Y2189" s="19">
        <f t="shared" si="69"/>
        <v>0</v>
      </c>
      <c r="Z2189" s="19">
        <v>0</v>
      </c>
      <c r="AA2189" t="s">
        <v>13846</v>
      </c>
      <c r="AB2189" s="121">
        <v>4</v>
      </c>
    </row>
    <row r="2190" spans="1:28" ht="20.25">
      <c r="A2190">
        <v>382</v>
      </c>
      <c r="B2190" t="s">
        <v>278</v>
      </c>
      <c r="C2190" t="s">
        <v>279</v>
      </c>
      <c r="D2190" t="str">
        <f t="shared" si="68"/>
        <v>Granite GRN</v>
      </c>
      <c r="E2190" s="3" t="s">
        <v>8887</v>
      </c>
      <c r="F2190" s="3" t="s">
        <v>8883</v>
      </c>
      <c r="G2190" s="3" t="s">
        <v>8883</v>
      </c>
      <c r="H2190" s="4">
        <v>9999</v>
      </c>
      <c r="I2190" s="4">
        <v>0</v>
      </c>
      <c r="J2190" s="6">
        <v>43320</v>
      </c>
      <c r="K2190" s="7">
        <v>1.8804982537403701E-3</v>
      </c>
      <c r="L2190" s="7">
        <v>1664</v>
      </c>
      <c r="M2190" s="7">
        <v>75339.153738901936</v>
      </c>
      <c r="N2190" s="9">
        <v>43321</v>
      </c>
      <c r="O2190" s="10">
        <v>2.2256688680499801E-3</v>
      </c>
      <c r="P2190" s="10">
        <v>2441</v>
      </c>
      <c r="Q2190" s="10">
        <v>89262.564338569093</v>
      </c>
      <c r="R2190" s="10">
        <v>1.183552743866183</v>
      </c>
      <c r="S2190" s="18">
        <v>1.183552743866183</v>
      </c>
      <c r="U2190" s="14"/>
      <c r="V2190" s="14">
        <v>4537</v>
      </c>
      <c r="W2190" s="14"/>
      <c r="X2190" s="14"/>
      <c r="Y2190" s="19">
        <f t="shared" si="69"/>
        <v>0</v>
      </c>
      <c r="Z2190" s="19">
        <v>0</v>
      </c>
      <c r="AA2190" t="s">
        <v>13847</v>
      </c>
      <c r="AB2190" s="121">
        <v>4</v>
      </c>
    </row>
    <row r="2191" spans="1:28" ht="20.25">
      <c r="A2191">
        <v>385</v>
      </c>
      <c r="B2191" t="s">
        <v>280</v>
      </c>
      <c r="C2191" t="s">
        <v>281</v>
      </c>
      <c r="D2191" t="str">
        <f t="shared" si="68"/>
        <v>Donationcoin DON</v>
      </c>
      <c r="E2191" s="3" t="s">
        <v>8887</v>
      </c>
      <c r="F2191" s="3" t="s">
        <v>8883</v>
      </c>
      <c r="G2191" s="3" t="s">
        <v>8883</v>
      </c>
      <c r="H2191" s="4">
        <v>9999</v>
      </c>
      <c r="I2191" s="4">
        <v>0</v>
      </c>
      <c r="J2191" s="6">
        <v>43335</v>
      </c>
      <c r="K2191" s="7">
        <v>3.9216407458297897E-4</v>
      </c>
      <c r="L2191" s="7">
        <v>4611</v>
      </c>
      <c r="M2191" s="7">
        <v>0</v>
      </c>
      <c r="N2191" s="9">
        <v>43345</v>
      </c>
      <c r="O2191" s="10">
        <v>7.2894984623417302E-4</v>
      </c>
      <c r="P2191" s="10">
        <v>2662</v>
      </c>
      <c r="Q2191" s="10">
        <v>0</v>
      </c>
      <c r="R2191" s="10">
        <v>1.858787924440368</v>
      </c>
      <c r="S2191" s="18">
        <v>1.858787924440368</v>
      </c>
      <c r="U2191" s="14"/>
      <c r="V2191" s="14">
        <v>4611</v>
      </c>
      <c r="W2191" s="14"/>
      <c r="X2191" s="14"/>
      <c r="Y2191" s="19">
        <f t="shared" si="69"/>
        <v>0</v>
      </c>
      <c r="Z2191" s="19">
        <v>0</v>
      </c>
      <c r="AA2191" t="s">
        <v>13848</v>
      </c>
      <c r="AB2191" s="121">
        <v>4</v>
      </c>
    </row>
    <row r="2192" spans="1:28" ht="20.25">
      <c r="A2192">
        <v>386</v>
      </c>
      <c r="B2192" t="s">
        <v>282</v>
      </c>
      <c r="C2192" t="s">
        <v>283</v>
      </c>
      <c r="D2192" t="str">
        <f t="shared" si="68"/>
        <v>Piggycoin PIGGY</v>
      </c>
      <c r="E2192" s="3" t="s">
        <v>8887</v>
      </c>
      <c r="F2192" s="3" t="s">
        <v>8883</v>
      </c>
      <c r="G2192" s="3" t="s">
        <v>8883</v>
      </c>
      <c r="H2192" s="4">
        <v>9999</v>
      </c>
      <c r="I2192" s="4">
        <v>0</v>
      </c>
      <c r="J2192" s="6">
        <v>43489</v>
      </c>
      <c r="K2192" s="7">
        <v>1.7998811434399999E-4</v>
      </c>
      <c r="L2192" s="7">
        <v>1625</v>
      </c>
      <c r="M2192" s="7">
        <v>88636.977212494923</v>
      </c>
      <c r="N2192" s="9">
        <v>43498</v>
      </c>
      <c r="O2192" s="10">
        <v>1.51082534983E-3</v>
      </c>
      <c r="P2192" s="10">
        <v>2068</v>
      </c>
      <c r="Q2192" s="10">
        <v>744114.57017633785</v>
      </c>
      <c r="R2192" s="10">
        <v>8.394028435357983</v>
      </c>
      <c r="S2192" s="18">
        <v>8.394028435357983</v>
      </c>
      <c r="U2192" s="14"/>
      <c r="V2192" s="14">
        <v>4418</v>
      </c>
      <c r="W2192" s="14"/>
      <c r="X2192" s="14"/>
      <c r="Y2192" s="19">
        <f t="shared" si="69"/>
        <v>0</v>
      </c>
      <c r="Z2192" s="19">
        <v>0</v>
      </c>
      <c r="AA2192" t="s">
        <v>13849</v>
      </c>
      <c r="AB2192" s="121">
        <v>4</v>
      </c>
    </row>
    <row r="2193" spans="1:28" ht="20.25">
      <c r="A2193">
        <v>411</v>
      </c>
      <c r="B2193" t="s">
        <v>291</v>
      </c>
      <c r="C2193" t="s">
        <v>292</v>
      </c>
      <c r="D2193" t="str">
        <f t="shared" si="68"/>
        <v>SHACoin SHA</v>
      </c>
      <c r="E2193" s="3" t="s">
        <v>8887</v>
      </c>
      <c r="F2193" s="3" t="s">
        <v>8883</v>
      </c>
      <c r="G2193" s="3" t="s">
        <v>8883</v>
      </c>
      <c r="H2193" s="4">
        <v>9999</v>
      </c>
      <c r="I2193" s="4">
        <v>0</v>
      </c>
      <c r="J2193" s="6">
        <v>43322</v>
      </c>
      <c r="K2193" s="7">
        <v>2.4655985180288602E-4</v>
      </c>
      <c r="L2193" s="7">
        <v>4612</v>
      </c>
      <c r="M2193" s="7">
        <v>0</v>
      </c>
      <c r="N2193" s="9">
        <v>43358</v>
      </c>
      <c r="O2193" s="10">
        <v>5.2190490532666401E-4</v>
      </c>
      <c r="P2193" s="10">
        <v>2663</v>
      </c>
      <c r="Q2193" s="10">
        <v>0</v>
      </c>
      <c r="R2193" s="10">
        <v>2.1167473192022541</v>
      </c>
      <c r="S2193" s="18">
        <v>2.1167473192022541</v>
      </c>
      <c r="U2193" s="14"/>
      <c r="V2193" s="14">
        <v>4612</v>
      </c>
      <c r="W2193" s="14"/>
      <c r="X2193" s="14"/>
      <c r="Y2193" s="19">
        <f t="shared" si="69"/>
        <v>0</v>
      </c>
      <c r="Z2193" s="19">
        <v>0</v>
      </c>
      <c r="AA2193" t="s">
        <v>13850</v>
      </c>
      <c r="AB2193" s="121">
        <v>4</v>
      </c>
    </row>
    <row r="2194" spans="1:28" ht="20.25">
      <c r="A2194">
        <v>415</v>
      </c>
      <c r="B2194" t="s">
        <v>293</v>
      </c>
      <c r="C2194" t="s">
        <v>294</v>
      </c>
      <c r="D2194" t="str">
        <f t="shared" si="68"/>
        <v>BlazeCoin BLZ</v>
      </c>
      <c r="E2194" s="3" t="s">
        <v>8887</v>
      </c>
      <c r="F2194" s="3" t="s">
        <v>8883</v>
      </c>
      <c r="G2194" s="3" t="s">
        <v>8883</v>
      </c>
      <c r="H2194" s="4">
        <v>9999</v>
      </c>
      <c r="I2194" s="4">
        <v>0</v>
      </c>
      <c r="J2194" s="6">
        <v>43319</v>
      </c>
      <c r="K2194" s="7">
        <v>2.51643563387915E-4</v>
      </c>
      <c r="L2194" s="7">
        <v>1487</v>
      </c>
      <c r="M2194" s="7">
        <v>153139.5510264016</v>
      </c>
      <c r="N2194" s="9">
        <v>43321</v>
      </c>
      <c r="O2194" s="10">
        <v>3.3253725268877999E-4</v>
      </c>
      <c r="P2194" s="10">
        <v>2345</v>
      </c>
      <c r="Q2194" s="10">
        <v>202368.00373793481</v>
      </c>
      <c r="R2194" s="10">
        <v>1.3214613885282069</v>
      </c>
      <c r="S2194" s="18">
        <v>1.3214613885282069</v>
      </c>
      <c r="U2194" s="14"/>
      <c r="V2194" s="14">
        <v>4497</v>
      </c>
      <c r="W2194" s="14"/>
      <c r="X2194" s="14"/>
      <c r="Y2194" s="19">
        <f t="shared" si="69"/>
        <v>0</v>
      </c>
      <c r="Z2194" s="19">
        <v>0</v>
      </c>
      <c r="AA2194" t="s">
        <v>13851</v>
      </c>
      <c r="AB2194" s="121">
        <v>4</v>
      </c>
    </row>
    <row r="2195" spans="1:28" ht="20.25">
      <c r="A2195">
        <v>450</v>
      </c>
      <c r="B2195" t="s">
        <v>301</v>
      </c>
      <c r="C2195" t="s">
        <v>302</v>
      </c>
      <c r="D2195" t="str">
        <f t="shared" si="68"/>
        <v>TrustPlus TRUST</v>
      </c>
      <c r="E2195" s="3" t="s">
        <v>8887</v>
      </c>
      <c r="F2195" s="3" t="s">
        <v>8883</v>
      </c>
      <c r="G2195" s="3" t="s">
        <v>8883</v>
      </c>
      <c r="H2195" s="4">
        <v>9999</v>
      </c>
      <c r="I2195" s="4">
        <v>0</v>
      </c>
      <c r="J2195" s="6">
        <v>43320</v>
      </c>
      <c r="K2195" s="7">
        <v>2.1186947822570801E-2</v>
      </c>
      <c r="L2195" s="7">
        <v>1059</v>
      </c>
      <c r="M2195" s="7">
        <v>679817.01965687668</v>
      </c>
      <c r="N2195" s="9">
        <v>43335</v>
      </c>
      <c r="O2195" s="10">
        <v>4.0458258241415003E-2</v>
      </c>
      <c r="P2195" s="10">
        <v>1939</v>
      </c>
      <c r="Q2195" s="10">
        <v>1298167.75726829</v>
      </c>
      <c r="R2195" s="10">
        <v>1.9095840788503839</v>
      </c>
      <c r="S2195" s="18">
        <v>1.9095840788503839</v>
      </c>
      <c r="U2195" s="14"/>
      <c r="V2195" s="14">
        <v>4384</v>
      </c>
      <c r="W2195" s="14"/>
      <c r="X2195" s="14"/>
      <c r="Y2195" s="19">
        <f t="shared" si="69"/>
        <v>0</v>
      </c>
      <c r="Z2195" s="19">
        <v>0</v>
      </c>
      <c r="AA2195" t="s">
        <v>13852</v>
      </c>
      <c r="AB2195" s="121">
        <v>4</v>
      </c>
    </row>
    <row r="2196" spans="1:28" ht="20.25">
      <c r="A2196">
        <v>467</v>
      </c>
      <c r="B2196" t="s">
        <v>307</v>
      </c>
      <c r="C2196" t="s">
        <v>308</v>
      </c>
      <c r="D2196" t="str">
        <f t="shared" si="68"/>
        <v>BitcoinDark BTCD</v>
      </c>
      <c r="E2196" s="3" t="s">
        <v>8884</v>
      </c>
      <c r="F2196" s="3" t="s">
        <v>8882</v>
      </c>
      <c r="G2196" s="3" t="s">
        <v>8883</v>
      </c>
      <c r="H2196" s="4">
        <v>9999</v>
      </c>
      <c r="I2196" s="4">
        <v>0</v>
      </c>
      <c r="J2196" s="6">
        <v>43328</v>
      </c>
      <c r="K2196" s="7">
        <v>14.235553741455099</v>
      </c>
      <c r="L2196" s="7">
        <v>191</v>
      </c>
      <c r="M2196" s="7">
        <v>18347666.886773981</v>
      </c>
      <c r="N2196" s="9">
        <v>43347</v>
      </c>
      <c r="O2196" s="10">
        <v>77.514533996582003</v>
      </c>
      <c r="P2196" s="10">
        <v>581</v>
      </c>
      <c r="Q2196" s="10">
        <v>99905551.584636241</v>
      </c>
      <c r="R2196" s="10">
        <v>5.4451365506670344</v>
      </c>
      <c r="S2196" s="18">
        <v>5.4451365506670344</v>
      </c>
      <c r="U2196" s="14"/>
      <c r="V2196" s="14">
        <v>4272</v>
      </c>
      <c r="W2196" s="14"/>
      <c r="X2196" s="14"/>
      <c r="Y2196" s="19">
        <f t="shared" si="69"/>
        <v>0</v>
      </c>
      <c r="Z2196" s="19">
        <v>0</v>
      </c>
      <c r="AA2196" t="s">
        <v>13853</v>
      </c>
      <c r="AB2196" s="121">
        <v>4</v>
      </c>
    </row>
    <row r="2197" spans="1:28" ht="20.25">
      <c r="A2197">
        <v>468</v>
      </c>
      <c r="B2197" t="s">
        <v>309</v>
      </c>
      <c r="C2197" t="s">
        <v>310</v>
      </c>
      <c r="D2197" t="str">
        <f t="shared" si="68"/>
        <v>Truckcoin TRK</v>
      </c>
      <c r="E2197" s="3" t="s">
        <v>8884</v>
      </c>
      <c r="F2197" s="3" t="s">
        <v>8883</v>
      </c>
      <c r="G2197" s="3" t="s">
        <v>8883</v>
      </c>
      <c r="H2197" s="4">
        <v>9999</v>
      </c>
      <c r="I2197" s="4">
        <v>0</v>
      </c>
      <c r="J2197" s="6">
        <v>43320</v>
      </c>
      <c r="K2197" s="7">
        <v>1.62509991787374E-3</v>
      </c>
      <c r="L2197" s="7">
        <v>1263</v>
      </c>
      <c r="M2197" s="7">
        <v>328953.8806175334</v>
      </c>
      <c r="N2197" s="9">
        <v>43322</v>
      </c>
      <c r="O2197" s="10">
        <v>2.2806786000728599E-3</v>
      </c>
      <c r="P2197" s="10">
        <v>2180</v>
      </c>
      <c r="Q2197" s="10">
        <v>462667.38149235927</v>
      </c>
      <c r="R2197" s="10">
        <v>1.403408230465528</v>
      </c>
      <c r="S2197" s="18">
        <v>1.403408230465528</v>
      </c>
      <c r="U2197" s="14"/>
      <c r="V2197" s="14">
        <v>4447</v>
      </c>
      <c r="W2197" s="14"/>
      <c r="X2197" s="14"/>
      <c r="Y2197" s="19">
        <f t="shared" si="69"/>
        <v>0</v>
      </c>
      <c r="Z2197" s="19">
        <v>0</v>
      </c>
      <c r="AA2197" t="s">
        <v>13854</v>
      </c>
      <c r="AB2197" s="121">
        <v>4</v>
      </c>
    </row>
    <row r="2198" spans="1:28" ht="20.25">
      <c r="A2198">
        <v>477</v>
      </c>
      <c r="B2198" t="s">
        <v>313</v>
      </c>
      <c r="C2198" t="s">
        <v>314</v>
      </c>
      <c r="D2198" t="str">
        <f t="shared" si="68"/>
        <v>Triangles TRI</v>
      </c>
      <c r="E2198" s="3" t="s">
        <v>8887</v>
      </c>
      <c r="F2198" s="3" t="s">
        <v>8883</v>
      </c>
      <c r="G2198" s="3" t="s">
        <v>8883</v>
      </c>
      <c r="H2198" s="4">
        <v>9999</v>
      </c>
      <c r="I2198" s="4">
        <v>0</v>
      </c>
      <c r="J2198" s="6">
        <v>43326</v>
      </c>
      <c r="K2198" s="7">
        <v>1.2408173084259</v>
      </c>
      <c r="L2198" s="7">
        <v>1496</v>
      </c>
      <c r="M2198" s="7">
        <v>145614.74074596851</v>
      </c>
      <c r="N2198" s="9">
        <v>43348</v>
      </c>
      <c r="O2198" s="10">
        <v>4.02132320404053</v>
      </c>
      <c r="P2198" s="10">
        <v>2171</v>
      </c>
      <c r="Q2198" s="10">
        <v>477452.47087804577</v>
      </c>
      <c r="R2198" s="10">
        <v>3.2408664649770058</v>
      </c>
      <c r="S2198" s="18">
        <v>3.2408664649770058</v>
      </c>
      <c r="U2198" s="14"/>
      <c r="V2198" s="14">
        <v>4444</v>
      </c>
      <c r="W2198" s="14"/>
      <c r="X2198" s="14"/>
      <c r="Y2198" s="19">
        <f t="shared" si="69"/>
        <v>0</v>
      </c>
      <c r="Z2198" s="19">
        <v>0</v>
      </c>
      <c r="AA2198" t="s">
        <v>13855</v>
      </c>
      <c r="AB2198" s="121">
        <v>4</v>
      </c>
    </row>
    <row r="2199" spans="1:28" ht="20.25">
      <c r="A2199">
        <v>520</v>
      </c>
      <c r="B2199" t="s">
        <v>327</v>
      </c>
      <c r="C2199" t="s">
        <v>328</v>
      </c>
      <c r="D2199" t="str">
        <f t="shared" si="68"/>
        <v>Virtacoin VTA</v>
      </c>
      <c r="E2199" s="3" t="s">
        <v>8882</v>
      </c>
      <c r="F2199" s="3" t="s">
        <v>8883</v>
      </c>
      <c r="G2199" s="3" t="s">
        <v>8883</v>
      </c>
      <c r="H2199" s="4">
        <v>9999</v>
      </c>
      <c r="I2199" s="4">
        <v>0</v>
      </c>
      <c r="J2199" s="6">
        <v>43324</v>
      </c>
      <c r="K2199" s="8">
        <v>4.1641651478130303E-6</v>
      </c>
      <c r="L2199" s="7">
        <v>1918</v>
      </c>
      <c r="M2199" s="7">
        <v>21659.114296396529</v>
      </c>
      <c r="N2199" s="9">
        <v>43346</v>
      </c>
      <c r="O2199" s="12">
        <v>1.11032195491134E-5</v>
      </c>
      <c r="P2199" s="10">
        <v>2485</v>
      </c>
      <c r="Q2199" s="10">
        <v>57751.288129994507</v>
      </c>
      <c r="R2199" s="10">
        <v>2.6663734878393761</v>
      </c>
      <c r="S2199" s="18">
        <v>2.6663734878393761</v>
      </c>
      <c r="U2199" s="14"/>
      <c r="V2199" s="14">
        <v>4558</v>
      </c>
      <c r="W2199" s="14"/>
      <c r="X2199" s="14"/>
      <c r="Y2199" s="19">
        <f t="shared" si="69"/>
        <v>0</v>
      </c>
      <c r="Z2199" s="19">
        <v>0</v>
      </c>
      <c r="AA2199" t="s">
        <v>13856</v>
      </c>
      <c r="AB2199" s="121">
        <v>4</v>
      </c>
    </row>
    <row r="2200" spans="1:28" ht="20.25">
      <c r="A2200">
        <v>525</v>
      </c>
      <c r="B2200" t="s">
        <v>329</v>
      </c>
      <c r="C2200" t="s">
        <v>330</v>
      </c>
      <c r="D2200" t="str">
        <f t="shared" si="68"/>
        <v>HyperStake HYP</v>
      </c>
      <c r="E2200" s="3" t="s">
        <v>8887</v>
      </c>
      <c r="F2200" s="3" t="s">
        <v>8883</v>
      </c>
      <c r="G2200" s="3" t="s">
        <v>8883</v>
      </c>
      <c r="H2200" s="4">
        <v>9999</v>
      </c>
      <c r="I2200" s="4">
        <v>0</v>
      </c>
      <c r="J2200" s="6">
        <v>43328</v>
      </c>
      <c r="K2200" s="7">
        <v>6.9769000401720405E-4</v>
      </c>
      <c r="L2200" s="7">
        <v>971</v>
      </c>
      <c r="M2200" s="7">
        <v>914271.90950116049</v>
      </c>
      <c r="N2200" s="9">
        <v>43345</v>
      </c>
      <c r="O2200" s="10">
        <v>1.3172216713428499E-3</v>
      </c>
      <c r="P2200" s="10">
        <v>1854</v>
      </c>
      <c r="Q2200" s="10">
        <v>1747265.4548685779</v>
      </c>
      <c r="R2200" s="10">
        <v>1.8879755532664459</v>
      </c>
      <c r="S2200" s="18">
        <v>1.8879755532664459</v>
      </c>
      <c r="U2200" s="14"/>
      <c r="V2200" s="14">
        <v>4371</v>
      </c>
      <c r="W2200" s="14"/>
      <c r="X2200" s="14"/>
      <c r="Y2200" s="19">
        <f t="shared" si="69"/>
        <v>0</v>
      </c>
      <c r="Z2200" s="19">
        <v>0</v>
      </c>
      <c r="AA2200" t="s">
        <v>13857</v>
      </c>
      <c r="AB2200" s="121">
        <v>4</v>
      </c>
    </row>
    <row r="2201" spans="1:28" ht="20.25">
      <c r="A2201">
        <v>536</v>
      </c>
      <c r="B2201" t="s">
        <v>331</v>
      </c>
      <c r="C2201" t="s">
        <v>332</v>
      </c>
      <c r="D2201" t="str">
        <f t="shared" si="68"/>
        <v>Joincoin J</v>
      </c>
      <c r="E2201" s="3" t="s">
        <v>8882</v>
      </c>
      <c r="F2201" s="3" t="s">
        <v>8883</v>
      </c>
      <c r="G2201" s="3" t="s">
        <v>8883</v>
      </c>
      <c r="H2201" s="4">
        <v>9999</v>
      </c>
      <c r="I2201" s="4">
        <v>0</v>
      </c>
      <c r="J2201" s="6">
        <v>43321</v>
      </c>
      <c r="K2201" s="7">
        <v>3.6854457110166501E-2</v>
      </c>
      <c r="L2201" s="7">
        <v>1563</v>
      </c>
      <c r="M2201" s="7">
        <v>116251.3961047398</v>
      </c>
      <c r="N2201" s="9">
        <v>43323</v>
      </c>
      <c r="O2201" s="10">
        <v>5.4585851728916203E-2</v>
      </c>
      <c r="P2201" s="10">
        <v>2366</v>
      </c>
      <c r="Q2201" s="10">
        <v>172239.45963642391</v>
      </c>
      <c r="R2201" s="10">
        <v>1.4811194088613611</v>
      </c>
      <c r="S2201" s="18">
        <v>1.4811194088613611</v>
      </c>
      <c r="U2201" s="14"/>
      <c r="V2201" s="14">
        <v>4504</v>
      </c>
      <c r="W2201" s="14"/>
      <c r="X2201" s="14"/>
      <c r="Y2201" s="19">
        <f t="shared" si="69"/>
        <v>0</v>
      </c>
      <c r="Z2201" s="19">
        <v>0</v>
      </c>
      <c r="AA2201" t="s">
        <v>13858</v>
      </c>
      <c r="AB2201" s="121">
        <v>4</v>
      </c>
    </row>
    <row r="2202" spans="1:28" ht="20.25">
      <c r="A2202">
        <v>543</v>
      </c>
      <c r="B2202" t="s">
        <v>335</v>
      </c>
      <c r="C2202" t="s">
        <v>336</v>
      </c>
      <c r="D2202" t="str">
        <f t="shared" si="68"/>
        <v>Bitmark BTM</v>
      </c>
      <c r="E2202" s="3" t="s">
        <v>8887</v>
      </c>
      <c r="F2202" s="3" t="s">
        <v>8883</v>
      </c>
      <c r="G2202" s="3" t="s">
        <v>8883</v>
      </c>
      <c r="H2202" s="4">
        <v>9999</v>
      </c>
      <c r="I2202" s="4">
        <v>0</v>
      </c>
      <c r="J2202" s="6">
        <v>43326</v>
      </c>
      <c r="K2202" s="7">
        <v>9.8055131733417497E-2</v>
      </c>
      <c r="L2202" s="7">
        <v>965</v>
      </c>
      <c r="M2202" s="7">
        <v>921107.95870106865</v>
      </c>
      <c r="N2202" s="9">
        <v>43346</v>
      </c>
      <c r="O2202" s="10">
        <v>0.18162015080451999</v>
      </c>
      <c r="P2202" s="10">
        <v>1856</v>
      </c>
      <c r="Q2202" s="10">
        <v>1738440.4166130531</v>
      </c>
      <c r="R2202" s="10">
        <v>1.852224841207605</v>
      </c>
      <c r="S2202" s="18">
        <v>1.852224841207605</v>
      </c>
      <c r="U2202" s="14"/>
      <c r="V2202" s="14">
        <v>4372</v>
      </c>
      <c r="W2202" s="14"/>
      <c r="X2202" s="14"/>
      <c r="Y2202" s="19">
        <f t="shared" si="69"/>
        <v>0</v>
      </c>
      <c r="Z2202" s="19">
        <v>0</v>
      </c>
      <c r="AA2202" t="s">
        <v>13859</v>
      </c>
      <c r="AB2202" s="121">
        <v>4</v>
      </c>
    </row>
    <row r="2203" spans="1:28" ht="20.25">
      <c r="A2203">
        <v>545</v>
      </c>
      <c r="B2203" t="s">
        <v>337</v>
      </c>
      <c r="C2203" t="s">
        <v>338</v>
      </c>
      <c r="D2203" t="str">
        <f t="shared" si="68"/>
        <v>Halcyon HAL</v>
      </c>
      <c r="E2203" s="3" t="s">
        <v>8882</v>
      </c>
      <c r="F2203" s="3" t="s">
        <v>8883</v>
      </c>
      <c r="G2203" s="3" t="s">
        <v>8883</v>
      </c>
      <c r="H2203" s="4">
        <v>9999</v>
      </c>
      <c r="I2203" s="4">
        <v>0</v>
      </c>
      <c r="J2203" s="6">
        <v>43328</v>
      </c>
      <c r="K2203" s="7">
        <v>2.1483244374394399E-2</v>
      </c>
      <c r="L2203" s="7">
        <v>1523</v>
      </c>
      <c r="M2203" s="7">
        <v>133327.4135380841</v>
      </c>
      <c r="N2203" s="9">
        <v>43343</v>
      </c>
      <c r="O2203" s="10">
        <v>4.9341615289449699E-2</v>
      </c>
      <c r="P2203" s="10">
        <v>2268</v>
      </c>
      <c r="Q2203" s="10">
        <v>309010.80306832778</v>
      </c>
      <c r="R2203" s="10">
        <v>2.2967487791676069</v>
      </c>
      <c r="S2203" s="18">
        <v>2.2967487791676069</v>
      </c>
      <c r="U2203" s="14"/>
      <c r="V2203" s="14">
        <v>4473</v>
      </c>
      <c r="W2203" s="14"/>
      <c r="X2203" s="14"/>
      <c r="Y2203" s="19">
        <f t="shared" si="69"/>
        <v>0</v>
      </c>
      <c r="Z2203" s="19">
        <v>0</v>
      </c>
      <c r="AA2203" t="s">
        <v>13860</v>
      </c>
      <c r="AB2203" s="121">
        <v>4</v>
      </c>
    </row>
    <row r="2204" spans="1:28" ht="20.25">
      <c r="A2204">
        <v>551</v>
      </c>
      <c r="B2204" t="s">
        <v>339</v>
      </c>
      <c r="C2204" t="s">
        <v>340</v>
      </c>
      <c r="D2204" t="str">
        <f t="shared" si="68"/>
        <v>Donu DONU</v>
      </c>
      <c r="E2204" s="3" t="s">
        <v>8882</v>
      </c>
      <c r="F2204" s="3" t="s">
        <v>8883</v>
      </c>
      <c r="G2204" s="3" t="s">
        <v>8883</v>
      </c>
      <c r="H2204" s="4">
        <v>9999</v>
      </c>
      <c r="I2204" s="4">
        <v>0</v>
      </c>
      <c r="J2204" s="6">
        <v>43320</v>
      </c>
      <c r="K2204" s="7">
        <v>0.74023399999999995</v>
      </c>
      <c r="L2204" s="7">
        <v>539</v>
      </c>
      <c r="M2204" s="7">
        <v>3556620.8123400002</v>
      </c>
      <c r="N2204" s="9">
        <v>43325</v>
      </c>
      <c r="O2204" s="10">
        <v>1.8957999999999999</v>
      </c>
      <c r="P2204" s="10">
        <v>1593</v>
      </c>
      <c r="Q2204" s="10">
        <v>4204306.2460599998</v>
      </c>
      <c r="R2204" s="10">
        <v>2.561082036220979</v>
      </c>
      <c r="S2204" s="18">
        <v>2.561082036220979</v>
      </c>
      <c r="T2204" s="13">
        <v>44059</v>
      </c>
      <c r="U2204" s="14">
        <v>1.7651155948099999E-3</v>
      </c>
      <c r="V2204" s="14">
        <v>1922</v>
      </c>
      <c r="W2204" s="14">
        <v>47088.4660571153</v>
      </c>
      <c r="X2204" s="14">
        <v>99.906893364552701</v>
      </c>
      <c r="Y2204" s="19">
        <f t="shared" si="69"/>
        <v>-0.99906893364552696</v>
      </c>
      <c r="Z2204" s="19">
        <v>-0.99909999999999999</v>
      </c>
      <c r="AA2204" t="s">
        <v>13861</v>
      </c>
      <c r="AB2204" s="121">
        <v>4</v>
      </c>
    </row>
    <row r="2205" spans="1:28" ht="20.25">
      <c r="A2205">
        <v>594</v>
      </c>
      <c r="B2205" t="s">
        <v>350</v>
      </c>
      <c r="C2205" t="s">
        <v>351</v>
      </c>
      <c r="D2205" t="str">
        <f t="shared" si="68"/>
        <v>BunnyCoin BUN</v>
      </c>
      <c r="E2205" s="3" t="s">
        <v>8882</v>
      </c>
      <c r="F2205" s="3" t="s">
        <v>8883</v>
      </c>
      <c r="G2205" s="3" t="s">
        <v>8883</v>
      </c>
      <c r="H2205" s="4">
        <v>9999</v>
      </c>
      <c r="I2205" s="4">
        <v>0</v>
      </c>
      <c r="J2205" s="6">
        <v>43320</v>
      </c>
      <c r="K2205" s="8">
        <v>6.9798907134099804E-6</v>
      </c>
      <c r="L2205" s="7">
        <v>1044</v>
      </c>
      <c r="M2205" s="7">
        <v>719184.26027674344</v>
      </c>
      <c r="N2205" s="9">
        <v>43322</v>
      </c>
      <c r="O2205" s="12">
        <v>4.9380509153707E-5</v>
      </c>
      <c r="P2205" s="10">
        <v>1530</v>
      </c>
      <c r="Q2205" s="10">
        <v>5088000.1429775609</v>
      </c>
      <c r="R2205" s="10">
        <v>7.0746822810328034</v>
      </c>
      <c r="S2205" s="18">
        <v>7.0746822810328034</v>
      </c>
      <c r="U2205" s="14"/>
      <c r="V2205" s="14">
        <v>4313</v>
      </c>
      <c r="W2205" s="14"/>
      <c r="X2205" s="14"/>
      <c r="Y2205" s="19">
        <f t="shared" si="69"/>
        <v>0</v>
      </c>
      <c r="Z2205" s="19">
        <v>0</v>
      </c>
      <c r="AA2205" t="s">
        <v>13862</v>
      </c>
      <c r="AB2205" s="121">
        <v>4</v>
      </c>
    </row>
    <row r="2206" spans="1:28" ht="20.25">
      <c r="A2206">
        <v>606</v>
      </c>
      <c r="B2206" t="s">
        <v>356</v>
      </c>
      <c r="C2206" t="s">
        <v>357</v>
      </c>
      <c r="D2206" t="str">
        <f t="shared" si="68"/>
        <v>FoldingCoin FLDC</v>
      </c>
      <c r="E2206" s="3" t="s">
        <v>8895</v>
      </c>
      <c r="F2206" s="3" t="s">
        <v>8883</v>
      </c>
      <c r="G2206" s="3" t="s">
        <v>8883</v>
      </c>
      <c r="H2206" s="4">
        <v>9999</v>
      </c>
      <c r="I2206" s="4">
        <v>0</v>
      </c>
      <c r="J2206" s="6">
        <v>43384</v>
      </c>
      <c r="K2206" s="7">
        <v>2.67175864428282E-3</v>
      </c>
      <c r="L2206" s="7">
        <v>732</v>
      </c>
      <c r="M2206" s="7">
        <v>1817502.3872811771</v>
      </c>
      <c r="N2206" s="9">
        <v>43395</v>
      </c>
      <c r="O2206" s="10">
        <v>3.9361175149679201E-3</v>
      </c>
      <c r="P2206" s="10">
        <v>1728</v>
      </c>
      <c r="Q2206" s="10">
        <v>2677600.761349374</v>
      </c>
      <c r="R2206" s="10">
        <v>1.4732309459878219</v>
      </c>
      <c r="S2206" s="18">
        <v>1.4732309459878219</v>
      </c>
      <c r="U2206" s="14"/>
      <c r="V2206" s="14">
        <v>4340</v>
      </c>
      <c r="W2206" s="14"/>
      <c r="X2206" s="14"/>
      <c r="Y2206" s="19">
        <f t="shared" si="69"/>
        <v>0</v>
      </c>
      <c r="Z2206" s="19">
        <v>0</v>
      </c>
      <c r="AA2206" t="s">
        <v>13863</v>
      </c>
      <c r="AB2206" s="121">
        <v>4</v>
      </c>
    </row>
    <row r="2207" spans="1:28" ht="20.25">
      <c r="A2207">
        <v>627</v>
      </c>
      <c r="B2207" t="s">
        <v>366</v>
      </c>
      <c r="C2207" t="s">
        <v>367</v>
      </c>
      <c r="D2207" t="str">
        <f t="shared" si="68"/>
        <v>Sterlingcoin SLG</v>
      </c>
      <c r="E2207" s="3" t="s">
        <v>8887</v>
      </c>
      <c r="F2207" s="3" t="s">
        <v>8883</v>
      </c>
      <c r="G2207" s="3" t="s">
        <v>8883</v>
      </c>
      <c r="H2207" s="4">
        <v>9999</v>
      </c>
      <c r="I2207" s="4">
        <v>0</v>
      </c>
      <c r="J2207" s="6">
        <v>43326</v>
      </c>
      <c r="K2207" s="7">
        <v>1.88538245856762E-2</v>
      </c>
      <c r="L2207" s="7">
        <v>1649</v>
      </c>
      <c r="M2207" s="7">
        <v>79959.190321608781</v>
      </c>
      <c r="N2207" s="9">
        <v>43344</v>
      </c>
      <c r="O2207" s="10">
        <v>4.1682079434394802E-2</v>
      </c>
      <c r="P2207" s="10">
        <v>2363</v>
      </c>
      <c r="Q2207" s="10">
        <v>176773.96473855301</v>
      </c>
      <c r="R2207" s="10">
        <v>2.2108023358858389</v>
      </c>
      <c r="S2207" s="18">
        <v>2.2108023358858389</v>
      </c>
      <c r="U2207" s="14"/>
      <c r="V2207" s="14">
        <v>4503</v>
      </c>
      <c r="W2207" s="14"/>
      <c r="X2207" s="14"/>
      <c r="Y2207" s="19">
        <f t="shared" si="69"/>
        <v>0</v>
      </c>
      <c r="Z2207" s="19">
        <v>0</v>
      </c>
      <c r="AA2207" t="s">
        <v>13864</v>
      </c>
      <c r="AB2207" s="121">
        <v>4</v>
      </c>
    </row>
    <row r="2208" spans="1:28" ht="20.25">
      <c r="A2208">
        <v>654</v>
      </c>
      <c r="B2208" t="s">
        <v>376</v>
      </c>
      <c r="C2208" t="s">
        <v>377</v>
      </c>
      <c r="D2208" t="str">
        <f t="shared" si="68"/>
        <v>DigitalPrice DP</v>
      </c>
      <c r="E2208" s="3" t="s">
        <v>8882</v>
      </c>
      <c r="F2208" s="3" t="s">
        <v>8883</v>
      </c>
      <c r="G2208" s="3" t="s">
        <v>8883</v>
      </c>
      <c r="H2208" s="4">
        <v>9999</v>
      </c>
      <c r="I2208" s="4">
        <v>0</v>
      </c>
      <c r="J2208" s="6">
        <v>43548</v>
      </c>
      <c r="K2208" s="7">
        <v>7.12011909153E-3</v>
      </c>
      <c r="L2208" s="7">
        <v>1501</v>
      </c>
      <c r="M2208" s="7">
        <v>140840.75459073111</v>
      </c>
      <c r="N2208" s="9">
        <v>43632</v>
      </c>
      <c r="O2208" s="10">
        <v>3.6452845589799998E-2</v>
      </c>
      <c r="P2208" s="10">
        <v>2077</v>
      </c>
      <c r="Q2208" s="10">
        <v>721061.85498417146</v>
      </c>
      <c r="R2208" s="10">
        <v>5.1196960501916076</v>
      </c>
      <c r="S2208" s="18">
        <v>5.1196960501916076</v>
      </c>
      <c r="U2208" s="14"/>
      <c r="V2208" s="14">
        <v>4421</v>
      </c>
      <c r="W2208" s="14"/>
      <c r="X2208" s="14"/>
      <c r="Y2208" s="19">
        <f t="shared" si="69"/>
        <v>0</v>
      </c>
      <c r="Z2208" s="19">
        <v>0</v>
      </c>
      <c r="AA2208" t="s">
        <v>13865</v>
      </c>
      <c r="AB2208" s="121">
        <v>4</v>
      </c>
    </row>
    <row r="2209" spans="1:28" ht="20.25">
      <c r="A2209">
        <v>660</v>
      </c>
      <c r="B2209" t="s">
        <v>379</v>
      </c>
      <c r="C2209" t="s">
        <v>380</v>
      </c>
      <c r="D2209" t="str">
        <f t="shared" si="68"/>
        <v>Dashcoin DSH</v>
      </c>
      <c r="E2209" s="3" t="s">
        <v>8882</v>
      </c>
      <c r="F2209" s="3" t="s">
        <v>8883</v>
      </c>
      <c r="G2209" s="3" t="s">
        <v>8883</v>
      </c>
      <c r="H2209" s="4">
        <v>9999</v>
      </c>
      <c r="I2209" s="4">
        <v>0</v>
      </c>
      <c r="J2209" s="6">
        <v>43322</v>
      </c>
      <c r="K2209" s="7">
        <v>1.6235966235399201E-2</v>
      </c>
      <c r="L2209" s="7">
        <v>1318</v>
      </c>
      <c r="M2209" s="7">
        <v>285346.62573886511</v>
      </c>
      <c r="N2209" s="9">
        <v>43340</v>
      </c>
      <c r="O2209" s="10">
        <v>1.9165517762303401E-2</v>
      </c>
      <c r="P2209" s="10">
        <v>2246</v>
      </c>
      <c r="Q2209" s="10">
        <v>336833.40706190473</v>
      </c>
      <c r="R2209" s="10">
        <v>1.1804359213630851</v>
      </c>
      <c r="S2209" s="18">
        <v>1.1804359213630851</v>
      </c>
      <c r="U2209" s="14"/>
      <c r="V2209" s="14">
        <v>4466</v>
      </c>
      <c r="W2209" s="14"/>
      <c r="X2209" s="14"/>
      <c r="Y2209" s="19">
        <f t="shared" si="69"/>
        <v>0</v>
      </c>
      <c r="Z2209" s="19">
        <v>0</v>
      </c>
      <c r="AA2209" t="s">
        <v>13866</v>
      </c>
      <c r="AB2209" s="121">
        <v>4</v>
      </c>
    </row>
    <row r="2210" spans="1:28" ht="20.25">
      <c r="A2210">
        <v>680</v>
      </c>
      <c r="B2210" t="s">
        <v>383</v>
      </c>
      <c r="C2210" t="s">
        <v>384</v>
      </c>
      <c r="D2210" t="str">
        <f t="shared" si="68"/>
        <v>Sativacoin STV</v>
      </c>
      <c r="E2210" s="3" t="s">
        <v>8888</v>
      </c>
      <c r="F2210" s="3" t="s">
        <v>8883</v>
      </c>
      <c r="G2210" s="3" t="s">
        <v>8883</v>
      </c>
      <c r="H2210" s="4">
        <v>9999</v>
      </c>
      <c r="I2210" s="4">
        <v>0</v>
      </c>
      <c r="J2210" s="6">
        <v>43327</v>
      </c>
      <c r="K2210" s="7">
        <v>7.72272562608123E-3</v>
      </c>
      <c r="L2210" s="7">
        <v>1727</v>
      </c>
      <c r="M2210" s="7">
        <v>54796.006792502347</v>
      </c>
      <c r="N2210" s="9">
        <v>43345</v>
      </c>
      <c r="O2210" s="10">
        <v>1.36607717722654E-2</v>
      </c>
      <c r="P2210" s="10">
        <v>2429</v>
      </c>
      <c r="Q2210" s="10">
        <v>96933.721004865438</v>
      </c>
      <c r="R2210" s="10">
        <v>1.768905491881023</v>
      </c>
      <c r="S2210" s="18">
        <v>1.768905491881023</v>
      </c>
      <c r="U2210" s="14"/>
      <c r="V2210" s="14">
        <v>4530</v>
      </c>
      <c r="W2210" s="14"/>
      <c r="X2210" s="14"/>
      <c r="Y2210" s="19">
        <f t="shared" si="69"/>
        <v>0</v>
      </c>
      <c r="Z2210" s="19">
        <v>0</v>
      </c>
      <c r="AA2210" t="s">
        <v>13867</v>
      </c>
      <c r="AB2210" s="121">
        <v>4</v>
      </c>
    </row>
    <row r="2211" spans="1:28" ht="20.25">
      <c r="A2211">
        <v>708</v>
      </c>
      <c r="B2211" t="s">
        <v>395</v>
      </c>
      <c r="C2211" t="s">
        <v>396</v>
      </c>
      <c r="D2211" t="str">
        <f t="shared" si="68"/>
        <v>Gapcoin GAP</v>
      </c>
      <c r="E2211" s="3" t="s">
        <v>8882</v>
      </c>
      <c r="F2211" s="3" t="s">
        <v>8883</v>
      </c>
      <c r="G2211" s="3" t="s">
        <v>8883</v>
      </c>
      <c r="H2211" s="4">
        <v>9999</v>
      </c>
      <c r="I2211" s="4">
        <v>0</v>
      </c>
      <c r="J2211" s="6">
        <v>43334</v>
      </c>
      <c r="K2211" s="7">
        <v>8.5305636748671497E-3</v>
      </c>
      <c r="L2211" s="7">
        <v>1554</v>
      </c>
      <c r="M2211" s="7">
        <v>117426.2660119287</v>
      </c>
      <c r="N2211" s="9">
        <v>43347</v>
      </c>
      <c r="O2211" s="10">
        <v>1.1619343422353301E-2</v>
      </c>
      <c r="P2211" s="10">
        <v>2373</v>
      </c>
      <c r="Q2211" s="10">
        <v>160940.97283423899</v>
      </c>
      <c r="R2211" s="10">
        <v>1.362083897994496</v>
      </c>
      <c r="S2211" s="18">
        <v>1.362083897994496</v>
      </c>
      <c r="U2211" s="14"/>
      <c r="V2211" s="14">
        <v>4506</v>
      </c>
      <c r="W2211" s="14"/>
      <c r="X2211" s="14"/>
      <c r="Y2211" s="19">
        <f t="shared" si="69"/>
        <v>0</v>
      </c>
      <c r="Z2211" s="19">
        <v>0</v>
      </c>
      <c r="AA2211" t="s">
        <v>13868</v>
      </c>
      <c r="AB2211" s="121">
        <v>4</v>
      </c>
    </row>
    <row r="2212" spans="1:28" ht="20.25">
      <c r="A2212">
        <v>734</v>
      </c>
      <c r="B2212" t="s">
        <v>407</v>
      </c>
      <c r="C2212" t="s">
        <v>408</v>
      </c>
      <c r="D2212" t="str">
        <f t="shared" si="68"/>
        <v>Bytecent BYC</v>
      </c>
      <c r="E2212" s="3" t="s">
        <v>8887</v>
      </c>
      <c r="F2212" s="3" t="s">
        <v>8883</v>
      </c>
      <c r="G2212" s="3" t="s">
        <v>8883</v>
      </c>
      <c r="H2212" s="4">
        <v>9999</v>
      </c>
      <c r="I2212" s="4">
        <v>0</v>
      </c>
      <c r="J2212" s="6">
        <v>43381</v>
      </c>
      <c r="K2212" s="7">
        <v>4.0356896817684201E-2</v>
      </c>
      <c r="L2212" s="7">
        <v>1614</v>
      </c>
      <c r="M2212" s="7">
        <v>94573.051473701809</v>
      </c>
      <c r="N2212" s="9">
        <v>43384</v>
      </c>
      <c r="O2212" s="10">
        <v>0.42859980463981601</v>
      </c>
      <c r="P2212" s="10">
        <v>2007</v>
      </c>
      <c r="Q2212" s="10">
        <v>1006277.050081209</v>
      </c>
      <c r="R2212" s="10">
        <v>10.620236897203791</v>
      </c>
      <c r="S2212" s="18">
        <v>10.620236897203791</v>
      </c>
      <c r="U2212" s="14"/>
      <c r="V2212" s="14">
        <v>4402</v>
      </c>
      <c r="W2212" s="14"/>
      <c r="X2212" s="14"/>
      <c r="Y2212" s="19">
        <f t="shared" si="69"/>
        <v>0</v>
      </c>
      <c r="Z2212" s="19">
        <v>0</v>
      </c>
      <c r="AA2212" t="s">
        <v>13869</v>
      </c>
      <c r="AB2212" s="121">
        <v>4</v>
      </c>
    </row>
    <row r="2213" spans="1:28" ht="20.25">
      <c r="A2213">
        <v>747</v>
      </c>
      <c r="B2213" t="s">
        <v>409</v>
      </c>
      <c r="C2213" t="s">
        <v>410</v>
      </c>
      <c r="D2213" t="str">
        <f t="shared" si="68"/>
        <v>Bitcoin Fast BCF</v>
      </c>
      <c r="E2213" s="3" t="s">
        <v>8887</v>
      </c>
      <c r="F2213" s="3" t="s">
        <v>8883</v>
      </c>
      <c r="G2213" s="3" t="s">
        <v>8883</v>
      </c>
      <c r="H2213" s="4">
        <v>9999</v>
      </c>
      <c r="I2213" s="4">
        <v>0</v>
      </c>
      <c r="J2213" s="6">
        <v>43354</v>
      </c>
      <c r="K2213" s="7">
        <v>6.04338431730866E-3</v>
      </c>
      <c r="L2213" s="7">
        <v>1603</v>
      </c>
      <c r="M2213" s="7">
        <v>97323.210664903658</v>
      </c>
      <c r="N2213" s="9">
        <v>43412</v>
      </c>
      <c r="O2213" s="10">
        <v>1.8525818611E-2</v>
      </c>
      <c r="P2213" s="10">
        <v>2266</v>
      </c>
      <c r="Q2213" s="10">
        <v>310179.01402025012</v>
      </c>
      <c r="R2213" s="10">
        <v>3.0654708749765929</v>
      </c>
      <c r="S2213" s="18">
        <v>3.0654708749765929</v>
      </c>
      <c r="U2213" s="14"/>
      <c r="V2213" s="14">
        <v>4472</v>
      </c>
      <c r="W2213" s="14"/>
      <c r="X2213" s="14"/>
      <c r="Y2213" s="19">
        <f t="shared" si="69"/>
        <v>0</v>
      </c>
      <c r="Z2213" s="19">
        <v>0</v>
      </c>
      <c r="AA2213" t="s">
        <v>13870</v>
      </c>
      <c r="AB2213" s="121">
        <v>4</v>
      </c>
    </row>
    <row r="2214" spans="1:28" ht="20.25">
      <c r="A2214">
        <v>785</v>
      </c>
      <c r="B2214" t="s">
        <v>417</v>
      </c>
      <c r="C2214" t="s">
        <v>418</v>
      </c>
      <c r="D2214" t="str">
        <f t="shared" si="68"/>
        <v>GoldPieces GP</v>
      </c>
      <c r="E2214" s="3" t="s">
        <v>8892</v>
      </c>
      <c r="F2214" s="3" t="s">
        <v>8883</v>
      </c>
      <c r="G2214" s="3" t="s">
        <v>8883</v>
      </c>
      <c r="H2214" s="4">
        <v>9999</v>
      </c>
      <c r="I2214" s="4">
        <v>0</v>
      </c>
      <c r="J2214" s="6">
        <v>43378</v>
      </c>
      <c r="K2214" s="7">
        <v>2.6750806719064699E-2</v>
      </c>
      <c r="L2214" s="7">
        <v>1842</v>
      </c>
      <c r="M2214" s="7">
        <v>32640.28968821554</v>
      </c>
      <c r="N2214" s="9">
        <v>43383</v>
      </c>
      <c r="O2214" s="10">
        <v>6.2414150685071897E-2</v>
      </c>
      <c r="P2214" s="10">
        <v>2453</v>
      </c>
      <c r="Q2214" s="10">
        <v>76155.309273450999</v>
      </c>
      <c r="R2214" s="10">
        <v>2.3331689148869938</v>
      </c>
      <c r="S2214" s="18">
        <v>2.3331689148869938</v>
      </c>
      <c r="U2214" s="14"/>
      <c r="V2214" s="14">
        <v>4545</v>
      </c>
      <c r="W2214" s="14"/>
      <c r="X2214" s="14"/>
      <c r="Y2214" s="19">
        <f t="shared" si="69"/>
        <v>0</v>
      </c>
      <c r="Z2214" s="19">
        <v>0</v>
      </c>
      <c r="AA2214" t="s">
        <v>13871</v>
      </c>
      <c r="AB2214" s="121">
        <v>4</v>
      </c>
    </row>
    <row r="2215" spans="1:28" ht="20.25">
      <c r="A2215">
        <v>788</v>
      </c>
      <c r="B2215" t="s">
        <v>419</v>
      </c>
      <c r="C2215" t="s">
        <v>420</v>
      </c>
      <c r="D2215" t="str">
        <f t="shared" si="68"/>
        <v>Circuits of Value COVAL</v>
      </c>
      <c r="E2215" s="3" t="s">
        <v>8887</v>
      </c>
      <c r="F2215" s="3" t="s">
        <v>8883</v>
      </c>
      <c r="G2215" s="3" t="s">
        <v>8883</v>
      </c>
      <c r="H2215" s="4">
        <v>9999</v>
      </c>
      <c r="I2215" s="4">
        <v>0</v>
      </c>
      <c r="J2215" s="6">
        <v>43613</v>
      </c>
      <c r="K2215" s="7">
        <v>5.2355834920299999E-4</v>
      </c>
      <c r="L2215" s="7">
        <v>1136</v>
      </c>
      <c r="M2215" s="7">
        <v>523558.34920300002</v>
      </c>
      <c r="N2215" s="9">
        <v>44540</v>
      </c>
      <c r="O2215" s="10">
        <v>0.17771804132905611</v>
      </c>
      <c r="P2215" s="10">
        <v>436</v>
      </c>
      <c r="Q2215" s="10">
        <v>177718041.32905611</v>
      </c>
      <c r="R2215" s="10">
        <v>339.44266498584528</v>
      </c>
      <c r="S2215" s="18">
        <v>339.44266498584528</v>
      </c>
      <c r="T2215" s="13">
        <v>44687</v>
      </c>
      <c r="U2215" s="14">
        <v>2.4379438508424771E-2</v>
      </c>
      <c r="V2215" s="14">
        <v>367</v>
      </c>
      <c r="W2215" s="14">
        <v>43559762.913961753</v>
      </c>
      <c r="X2215" s="14">
        <v>86.28195633594413</v>
      </c>
      <c r="Y2215" s="19">
        <f t="shared" si="69"/>
        <v>-0.86281956335944132</v>
      </c>
      <c r="Z2215" s="19">
        <v>-0.86280000000000001</v>
      </c>
      <c r="AA2215" t="s">
        <v>13872</v>
      </c>
      <c r="AB2215" s="121">
        <v>4</v>
      </c>
    </row>
    <row r="2216" spans="1:28" ht="20.25">
      <c r="A2216">
        <v>795</v>
      </c>
      <c r="B2216" t="s">
        <v>423</v>
      </c>
      <c r="C2216" t="s">
        <v>424</v>
      </c>
      <c r="D2216" t="str">
        <f t="shared" si="68"/>
        <v>SoonCoin SOON</v>
      </c>
      <c r="E2216" s="3" t="s">
        <v>8887</v>
      </c>
      <c r="F2216" s="3" t="s">
        <v>8883</v>
      </c>
      <c r="G2216" s="3" t="s">
        <v>8883</v>
      </c>
      <c r="H2216" s="4">
        <v>9999</v>
      </c>
      <c r="I2216" s="4">
        <v>0</v>
      </c>
      <c r="J2216" s="6">
        <v>43330</v>
      </c>
      <c r="K2216" s="7">
        <v>2.2405395284295099E-3</v>
      </c>
      <c r="L2216" s="7">
        <v>1860</v>
      </c>
      <c r="M2216" s="7">
        <v>27922.992737796179</v>
      </c>
      <c r="N2216" s="9">
        <v>43381</v>
      </c>
      <c r="O2216" s="10">
        <v>4.2411191388964696E-3</v>
      </c>
      <c r="P2216" s="10">
        <v>2493</v>
      </c>
      <c r="Q2216" s="10">
        <v>52855.456202793917</v>
      </c>
      <c r="R2216" s="10">
        <v>1.8929008326263499</v>
      </c>
      <c r="S2216" s="18">
        <v>1.8929008326263499</v>
      </c>
      <c r="U2216" s="14"/>
      <c r="V2216" s="14">
        <v>4562</v>
      </c>
      <c r="W2216" s="14"/>
      <c r="X2216" s="14"/>
      <c r="Y2216" s="19">
        <f t="shared" si="69"/>
        <v>0</v>
      </c>
      <c r="Z2216" s="19">
        <v>0</v>
      </c>
      <c r="AA2216" t="s">
        <v>13873</v>
      </c>
      <c r="AB2216" s="121">
        <v>4</v>
      </c>
    </row>
    <row r="2217" spans="1:28" ht="20.25">
      <c r="A2217">
        <v>797</v>
      </c>
      <c r="B2217" t="s">
        <v>425</v>
      </c>
      <c r="C2217" t="s">
        <v>426</v>
      </c>
      <c r="D2217" t="str">
        <f t="shared" si="68"/>
        <v>IncaKoin NKA</v>
      </c>
      <c r="E2217" s="3" t="s">
        <v>8882</v>
      </c>
      <c r="F2217" s="3" t="s">
        <v>8883</v>
      </c>
      <c r="G2217" s="3" t="s">
        <v>8883</v>
      </c>
      <c r="H2217" s="4">
        <v>9999</v>
      </c>
      <c r="I2217" s="4">
        <v>0</v>
      </c>
      <c r="J2217" s="6">
        <v>43334</v>
      </c>
      <c r="K2217" s="8">
        <v>1.7610644135857001E-5</v>
      </c>
      <c r="L2217" s="7">
        <v>1305</v>
      </c>
      <c r="M2217" s="7">
        <v>293760.17314623721</v>
      </c>
      <c r="N2217" s="9">
        <v>43343</v>
      </c>
      <c r="O2217" s="12">
        <v>6.8300170823931694E-5</v>
      </c>
      <c r="P2217" s="10">
        <v>1972</v>
      </c>
      <c r="Q2217" s="10">
        <v>1154147.060032022</v>
      </c>
      <c r="R2217" s="10">
        <v>3.878345976276123</v>
      </c>
      <c r="S2217" s="18">
        <v>3.878345976276123</v>
      </c>
      <c r="U2217" s="14"/>
      <c r="V2217" s="14">
        <v>4394</v>
      </c>
      <c r="W2217" s="14"/>
      <c r="X2217" s="14"/>
      <c r="Y2217" s="19">
        <f t="shared" si="69"/>
        <v>0</v>
      </c>
      <c r="Z2217" s="19">
        <v>0</v>
      </c>
      <c r="AA2217" t="s">
        <v>13874</v>
      </c>
      <c r="AB2217" s="121">
        <v>4</v>
      </c>
    </row>
    <row r="2218" spans="1:28" ht="20.25">
      <c r="A2218">
        <v>814</v>
      </c>
      <c r="B2218" t="s">
        <v>432</v>
      </c>
      <c r="C2218" t="s">
        <v>433</v>
      </c>
      <c r="D2218" t="str">
        <f t="shared" si="68"/>
        <v>Dotcoin DOT</v>
      </c>
      <c r="E2218" s="3" t="s">
        <v>8887</v>
      </c>
      <c r="F2218" s="3" t="s">
        <v>8883</v>
      </c>
      <c r="G2218" s="3" t="s">
        <v>8883</v>
      </c>
      <c r="H2218" s="4">
        <v>9999</v>
      </c>
      <c r="I2218" s="4">
        <v>0</v>
      </c>
      <c r="J2218" s="6">
        <v>43371</v>
      </c>
      <c r="K2218" s="7">
        <v>7.16359214857221E-3</v>
      </c>
      <c r="L2218" s="7">
        <v>659</v>
      </c>
      <c r="M2218" s="7">
        <v>2235169.6950132111</v>
      </c>
      <c r="N2218" s="9">
        <v>43411</v>
      </c>
      <c r="O2218" s="10">
        <v>1.2935303452E-2</v>
      </c>
      <c r="P2218" s="10">
        <v>1606</v>
      </c>
      <c r="Q2218" s="10">
        <v>4036047.5124861491</v>
      </c>
      <c r="R2218" s="10">
        <v>1.8057007132347931</v>
      </c>
      <c r="S2218" s="18">
        <v>1.8057007132347931</v>
      </c>
      <c r="U2218" s="14"/>
      <c r="V2218" s="14">
        <v>4323</v>
      </c>
      <c r="W2218" s="14"/>
      <c r="X2218" s="14"/>
      <c r="Y2218" s="19">
        <f t="shared" si="69"/>
        <v>0</v>
      </c>
      <c r="Z2218" s="19">
        <v>0</v>
      </c>
      <c r="AA2218" t="s">
        <v>13875</v>
      </c>
      <c r="AB2218" s="121">
        <v>4</v>
      </c>
    </row>
    <row r="2219" spans="1:28" ht="20.25">
      <c r="A2219">
        <v>841</v>
      </c>
      <c r="B2219" t="s">
        <v>446</v>
      </c>
      <c r="C2219" t="s">
        <v>447</v>
      </c>
      <c r="D2219" t="str">
        <f t="shared" si="68"/>
        <v>Sharkcoin SAK</v>
      </c>
      <c r="E2219" s="3" t="s">
        <v>8882</v>
      </c>
      <c r="F2219" s="3" t="s">
        <v>8883</v>
      </c>
      <c r="G2219" s="3" t="s">
        <v>8883</v>
      </c>
      <c r="H2219" s="4">
        <v>9999</v>
      </c>
      <c r="I2219" s="4">
        <v>0</v>
      </c>
      <c r="J2219" s="6">
        <v>43328</v>
      </c>
      <c r="K2219" s="7">
        <v>9.4779016217216795E-4</v>
      </c>
      <c r="L2219" s="7">
        <v>4613</v>
      </c>
      <c r="M2219" s="7">
        <v>0</v>
      </c>
      <c r="N2219" s="9">
        <v>43364</v>
      </c>
      <c r="O2219" s="10">
        <v>2.7638308238238101E-3</v>
      </c>
      <c r="P2219" s="10">
        <v>2666</v>
      </c>
      <c r="Q2219" s="10">
        <v>0</v>
      </c>
      <c r="R2219" s="10">
        <v>2.916078826445716</v>
      </c>
      <c r="S2219" s="18">
        <v>2.916078826445716</v>
      </c>
      <c r="U2219" s="14"/>
      <c r="V2219" s="14">
        <v>4613</v>
      </c>
      <c r="W2219" s="14"/>
      <c r="X2219" s="14"/>
      <c r="Y2219" s="19">
        <f t="shared" si="69"/>
        <v>0</v>
      </c>
      <c r="Z2219" s="19">
        <v>0</v>
      </c>
      <c r="AA2219" t="s">
        <v>13876</v>
      </c>
      <c r="AB2219" s="121">
        <v>4</v>
      </c>
    </row>
    <row r="2220" spans="1:28" ht="20.25">
      <c r="A2220">
        <v>859</v>
      </c>
      <c r="B2220" t="s">
        <v>452</v>
      </c>
      <c r="C2220" t="s">
        <v>453</v>
      </c>
      <c r="D2220" t="str">
        <f t="shared" si="68"/>
        <v>Woodcoin LOG</v>
      </c>
      <c r="E2220" s="3" t="s">
        <v>8882</v>
      </c>
      <c r="F2220" s="3" t="s">
        <v>8883</v>
      </c>
      <c r="G2220" s="3" t="s">
        <v>8883</v>
      </c>
      <c r="H2220" s="4">
        <v>9999</v>
      </c>
      <c r="I2220" s="4">
        <v>0</v>
      </c>
      <c r="J2220" s="6">
        <v>43429</v>
      </c>
      <c r="K2220" s="7">
        <v>3.2121299999999998E-2</v>
      </c>
      <c r="L2220" s="7">
        <v>1329</v>
      </c>
      <c r="M2220" s="7">
        <v>277109.70283943601</v>
      </c>
      <c r="N2220" s="9">
        <v>44709</v>
      </c>
      <c r="O2220" s="10">
        <v>6.5862852498706506</v>
      </c>
      <c r="P2220" s="10">
        <v>850</v>
      </c>
      <c r="Q2220" s="10">
        <v>40562235.869999997</v>
      </c>
      <c r="R2220" s="10">
        <v>205.0441685072102</v>
      </c>
      <c r="S2220" s="18">
        <v>205.0441685072102</v>
      </c>
      <c r="U2220" s="14"/>
      <c r="V2220" s="14">
        <v>4281</v>
      </c>
      <c r="W2220" s="14"/>
      <c r="X2220" s="14"/>
      <c r="Y2220" s="19">
        <f t="shared" si="69"/>
        <v>0</v>
      </c>
      <c r="Z2220" s="19">
        <v>0</v>
      </c>
      <c r="AA2220" t="s">
        <v>13877</v>
      </c>
      <c r="AB2220" s="121">
        <v>4</v>
      </c>
    </row>
    <row r="2221" spans="1:28" ht="20.25">
      <c r="A2221">
        <v>869</v>
      </c>
      <c r="B2221" t="s">
        <v>454</v>
      </c>
      <c r="C2221" t="s">
        <v>455</v>
      </c>
      <c r="D2221" t="str">
        <f t="shared" si="68"/>
        <v>Crave CRAVE</v>
      </c>
      <c r="E2221" s="3" t="s">
        <v>8887</v>
      </c>
      <c r="F2221" s="3" t="s">
        <v>8883</v>
      </c>
      <c r="G2221" s="3" t="s">
        <v>8883</v>
      </c>
      <c r="H2221" s="4">
        <v>9999</v>
      </c>
      <c r="I2221" s="4">
        <v>0</v>
      </c>
      <c r="J2221" s="6">
        <v>43320</v>
      </c>
      <c r="K2221" s="7">
        <v>0.10062011331319801</v>
      </c>
      <c r="L2221" s="7">
        <v>790</v>
      </c>
      <c r="M2221" s="7">
        <v>1546193.8941102731</v>
      </c>
      <c r="N2221" s="9">
        <v>43321</v>
      </c>
      <c r="O2221" s="10">
        <v>0.118528820574284</v>
      </c>
      <c r="P2221" s="10">
        <v>1847</v>
      </c>
      <c r="Q2221" s="10">
        <v>1821390.7002628201</v>
      </c>
      <c r="R2221" s="10">
        <v>1.1779833740133241</v>
      </c>
      <c r="S2221" s="18">
        <v>1.1779833740133241</v>
      </c>
      <c r="U2221" s="14"/>
      <c r="V2221" s="14">
        <v>4370</v>
      </c>
      <c r="W2221" s="14"/>
      <c r="X2221" s="14"/>
      <c r="Y2221" s="19">
        <f t="shared" si="69"/>
        <v>0</v>
      </c>
      <c r="Z2221" s="19">
        <v>0</v>
      </c>
      <c r="AA2221" t="s">
        <v>13878</v>
      </c>
      <c r="AB2221" s="121">
        <v>4</v>
      </c>
    </row>
    <row r="2222" spans="1:28" ht="20.25">
      <c r="A2222">
        <v>890</v>
      </c>
      <c r="B2222" t="s">
        <v>458</v>
      </c>
      <c r="C2222" t="s">
        <v>459</v>
      </c>
      <c r="D2222" t="str">
        <f t="shared" si="68"/>
        <v>8Bit 8BIT</v>
      </c>
      <c r="E2222" s="3" t="s">
        <v>8887</v>
      </c>
      <c r="F2222" s="3" t="s">
        <v>8883</v>
      </c>
      <c r="G2222" s="3" t="s">
        <v>8883</v>
      </c>
      <c r="H2222" s="4">
        <v>9999</v>
      </c>
      <c r="I2222" s="4">
        <v>0</v>
      </c>
      <c r="J2222" s="6">
        <v>43326</v>
      </c>
      <c r="K2222" s="7">
        <v>4.80164512991905E-2</v>
      </c>
      <c r="L2222" s="7">
        <v>1672</v>
      </c>
      <c r="M2222" s="7">
        <v>70480.505624708545</v>
      </c>
      <c r="N2222" s="9">
        <v>43333</v>
      </c>
      <c r="O2222" s="10">
        <v>0.15761725604534099</v>
      </c>
      <c r="P2222" s="10">
        <v>2324</v>
      </c>
      <c r="Q2222" s="10">
        <v>231357.03702955801</v>
      </c>
      <c r="R2222" s="10">
        <v>3.2825677820967631</v>
      </c>
      <c r="S2222" s="18">
        <v>3.2825677820967631</v>
      </c>
      <c r="U2222" s="14"/>
      <c r="V2222" s="14">
        <v>4491</v>
      </c>
      <c r="W2222" s="14"/>
      <c r="X2222" s="14"/>
      <c r="Y2222" s="19">
        <f t="shared" si="69"/>
        <v>0</v>
      </c>
      <c r="Z2222" s="19">
        <v>0</v>
      </c>
      <c r="AA2222" t="s">
        <v>13879</v>
      </c>
      <c r="AB2222" s="121">
        <v>4</v>
      </c>
    </row>
    <row r="2223" spans="1:28" ht="20.25">
      <c r="A2223">
        <v>911</v>
      </c>
      <c r="B2223" t="s">
        <v>466</v>
      </c>
      <c r="C2223" t="s">
        <v>467</v>
      </c>
      <c r="D2223" t="str">
        <f t="shared" si="68"/>
        <v>Advanced Internet Blocks AIB</v>
      </c>
      <c r="E2223" s="3" t="s">
        <v>8882</v>
      </c>
      <c r="F2223" s="3" t="s">
        <v>8883</v>
      </c>
      <c r="G2223" s="3" t="s">
        <v>8883</v>
      </c>
      <c r="H2223" s="4">
        <v>9999</v>
      </c>
      <c r="I2223" s="4">
        <v>0</v>
      </c>
      <c r="J2223" s="6">
        <v>43882</v>
      </c>
      <c r="K2223" s="7">
        <v>1.72083549683E-4</v>
      </c>
      <c r="L2223" s="7">
        <v>1949</v>
      </c>
      <c r="M2223" s="7">
        <v>16848.7261284222</v>
      </c>
      <c r="N2223" s="9">
        <v>44176</v>
      </c>
      <c r="O2223" s="10">
        <v>8.5520910000000006E-2</v>
      </c>
      <c r="P2223" s="10">
        <v>143</v>
      </c>
      <c r="Q2223" s="10">
        <v>1246428365.359607</v>
      </c>
      <c r="R2223" s="10">
        <v>496.97318632455278</v>
      </c>
      <c r="S2223" s="18">
        <v>496.97318632455278</v>
      </c>
      <c r="T2223" s="13">
        <v>44189</v>
      </c>
      <c r="U2223" s="14">
        <v>7.7165999999999997E-4</v>
      </c>
      <c r="V2223" s="14">
        <v>497</v>
      </c>
      <c r="W2223" s="14">
        <v>19837267.380880889</v>
      </c>
      <c r="X2223" s="14">
        <v>99.097694353345872</v>
      </c>
      <c r="Y2223" s="19">
        <f t="shared" si="69"/>
        <v>-0.99097694353345878</v>
      </c>
      <c r="Z2223" s="19">
        <v>-0.99099999999999999</v>
      </c>
      <c r="AA2223" t="s">
        <v>13880</v>
      </c>
      <c r="AB2223" s="121">
        <v>4</v>
      </c>
    </row>
    <row r="2224" spans="1:28" ht="20.25">
      <c r="A2224">
        <v>933</v>
      </c>
      <c r="B2224" t="s">
        <v>476</v>
      </c>
      <c r="C2224" t="s">
        <v>477</v>
      </c>
      <c r="D2224" t="str">
        <f t="shared" si="68"/>
        <v>Crypto CTO</v>
      </c>
      <c r="E2224" s="3" t="s">
        <v>8882</v>
      </c>
      <c r="F2224" s="3" t="s">
        <v>8883</v>
      </c>
      <c r="G2224" s="3" t="s">
        <v>8883</v>
      </c>
      <c r="H2224" s="4">
        <v>9999</v>
      </c>
      <c r="I2224" s="4">
        <v>0</v>
      </c>
      <c r="J2224" s="6">
        <v>43326</v>
      </c>
      <c r="K2224" s="7">
        <v>2.9769195243716201E-3</v>
      </c>
      <c r="L2224" s="7">
        <v>1783</v>
      </c>
      <c r="M2224" s="7">
        <v>40911.026273363903</v>
      </c>
      <c r="N2224" s="9">
        <v>43335</v>
      </c>
      <c r="O2224" s="10">
        <v>4.3338243849575502E-3</v>
      </c>
      <c r="P2224" s="10">
        <v>2481</v>
      </c>
      <c r="Q2224" s="10">
        <v>59558.61481158746</v>
      </c>
      <c r="R2224" s="10">
        <v>1.4558083782504501</v>
      </c>
      <c r="S2224" s="18">
        <v>1.4558083782504501</v>
      </c>
      <c r="U2224" s="14"/>
      <c r="V2224" s="14">
        <v>4557</v>
      </c>
      <c r="W2224" s="14"/>
      <c r="X2224" s="14"/>
      <c r="Y2224" s="19">
        <f t="shared" si="69"/>
        <v>0</v>
      </c>
      <c r="Z2224" s="19">
        <v>0</v>
      </c>
      <c r="AA2224" t="s">
        <v>13881</v>
      </c>
      <c r="AB2224" s="121">
        <v>4</v>
      </c>
    </row>
    <row r="2225" spans="1:28" ht="20.25">
      <c r="A2225">
        <v>939</v>
      </c>
      <c r="B2225" t="s">
        <v>482</v>
      </c>
      <c r="C2225" t="s">
        <v>483</v>
      </c>
      <c r="D2225" t="str">
        <f t="shared" si="68"/>
        <v>Gambit GAM</v>
      </c>
      <c r="E2225" s="3" t="s">
        <v>8889</v>
      </c>
      <c r="F2225" s="3" t="s">
        <v>8883</v>
      </c>
      <c r="G2225" s="3" t="s">
        <v>8883</v>
      </c>
      <c r="H2225" s="4">
        <v>9999</v>
      </c>
      <c r="I2225" s="4">
        <v>0</v>
      </c>
      <c r="J2225" s="6">
        <v>43326</v>
      </c>
      <c r="K2225" s="7">
        <v>3.7847192287445099</v>
      </c>
      <c r="L2225" s="7">
        <v>486</v>
      </c>
      <c r="M2225" s="7">
        <v>4367767.7141194874</v>
      </c>
      <c r="N2225" s="9">
        <v>43344</v>
      </c>
      <c r="O2225" s="10">
        <v>5.5805835723876998</v>
      </c>
      <c r="P2225" s="10">
        <v>1454</v>
      </c>
      <c r="Q2225" s="10">
        <v>6440290.8855953114</v>
      </c>
      <c r="R2225" s="10">
        <v>1.4745039816966621</v>
      </c>
      <c r="S2225" s="18">
        <v>1.4745039816966621</v>
      </c>
      <c r="U2225" s="14"/>
      <c r="V2225" s="14">
        <v>4310</v>
      </c>
      <c r="W2225" s="14"/>
      <c r="X2225" s="14"/>
      <c r="Y2225" s="19">
        <f t="shared" si="69"/>
        <v>0</v>
      </c>
      <c r="Z2225" s="19">
        <v>0</v>
      </c>
      <c r="AA2225" t="s">
        <v>13882</v>
      </c>
      <c r="AB2225" s="121">
        <v>4</v>
      </c>
    </row>
    <row r="2226" spans="1:28" ht="20.25">
      <c r="A2226">
        <v>959</v>
      </c>
      <c r="B2226" t="s">
        <v>492</v>
      </c>
      <c r="C2226" t="s">
        <v>493</v>
      </c>
      <c r="D2226" t="str">
        <f t="shared" si="68"/>
        <v>UniCoin UNIC</v>
      </c>
      <c r="E2226" s="3" t="s">
        <v>8887</v>
      </c>
      <c r="F2226" s="3" t="s">
        <v>8883</v>
      </c>
      <c r="G2226" s="3" t="s">
        <v>8883</v>
      </c>
      <c r="H2226" s="4">
        <v>9999</v>
      </c>
      <c r="I2226" s="4">
        <v>0</v>
      </c>
      <c r="J2226" s="6">
        <v>43324</v>
      </c>
      <c r="K2226" s="7">
        <v>9.5454469323158306E-2</v>
      </c>
      <c r="L2226" s="7">
        <v>1307</v>
      </c>
      <c r="M2226" s="7">
        <v>291038.08745837503</v>
      </c>
      <c r="N2226" s="9">
        <v>43370</v>
      </c>
      <c r="O2226" s="10">
        <v>0.26550534367561301</v>
      </c>
      <c r="P2226" s="10">
        <v>2054</v>
      </c>
      <c r="Q2226" s="10">
        <v>811174.8125187282</v>
      </c>
      <c r="R2226" s="10">
        <v>2.7814867712139542</v>
      </c>
      <c r="S2226" s="18">
        <v>2.7814867712139542</v>
      </c>
      <c r="U2226" s="14"/>
      <c r="V2226" s="14">
        <v>4415</v>
      </c>
      <c r="W2226" s="14"/>
      <c r="X2226" s="14"/>
      <c r="Y2226" s="19">
        <f t="shared" si="69"/>
        <v>0</v>
      </c>
      <c r="Z2226" s="19">
        <v>0</v>
      </c>
      <c r="AA2226" t="s">
        <v>13883</v>
      </c>
      <c r="AB2226" s="121">
        <v>4</v>
      </c>
    </row>
    <row r="2227" spans="1:28" ht="20.25">
      <c r="A2227">
        <v>964</v>
      </c>
      <c r="B2227" t="s">
        <v>496</v>
      </c>
      <c r="C2227" t="s">
        <v>497</v>
      </c>
      <c r="D2227" t="str">
        <f t="shared" si="68"/>
        <v>EuropeCoin ERC</v>
      </c>
      <c r="E2227" s="3" t="s">
        <v>8887</v>
      </c>
      <c r="F2227" s="3" t="s">
        <v>8883</v>
      </c>
      <c r="G2227" s="3" t="s">
        <v>8883</v>
      </c>
      <c r="H2227" s="4">
        <v>9999</v>
      </c>
      <c r="I2227" s="4">
        <v>0</v>
      </c>
      <c r="J2227" s="6">
        <v>43351</v>
      </c>
      <c r="K2227" s="7">
        <v>0.124190658330917</v>
      </c>
      <c r="L2227" s="7">
        <v>867</v>
      </c>
      <c r="M2227" s="7">
        <v>1257488.804270372</v>
      </c>
      <c r="N2227" s="9">
        <v>43370</v>
      </c>
      <c r="O2227" s="10">
        <v>0.25368878245353699</v>
      </c>
      <c r="P2227" s="10">
        <v>1741</v>
      </c>
      <c r="Q2227" s="10">
        <v>2570462.6468538889</v>
      </c>
      <c r="R2227" s="10">
        <v>2.0427364333439701</v>
      </c>
      <c r="S2227" s="18">
        <v>2.0427364333439701</v>
      </c>
      <c r="U2227" s="14"/>
      <c r="V2227" s="14">
        <v>4342</v>
      </c>
      <c r="W2227" s="14"/>
      <c r="X2227" s="14"/>
      <c r="Y2227" s="19">
        <f t="shared" si="69"/>
        <v>0</v>
      </c>
      <c r="Z2227" s="19">
        <v>0</v>
      </c>
      <c r="AA2227" t="s">
        <v>13884</v>
      </c>
      <c r="AB2227" s="121">
        <v>4</v>
      </c>
    </row>
    <row r="2228" spans="1:28" ht="20.25">
      <c r="A2228">
        <v>965</v>
      </c>
      <c r="B2228" t="s">
        <v>498</v>
      </c>
      <c r="C2228" t="s">
        <v>499</v>
      </c>
      <c r="D2228" t="str">
        <f t="shared" si="68"/>
        <v>The Cypherfunks FUNK</v>
      </c>
      <c r="E2228" s="3" t="s">
        <v>8887</v>
      </c>
      <c r="F2228" s="3" t="s">
        <v>8883</v>
      </c>
      <c r="G2228" s="3" t="s">
        <v>8883</v>
      </c>
      <c r="H2228" s="4">
        <v>9999</v>
      </c>
      <c r="I2228" s="4">
        <v>0</v>
      </c>
      <c r="J2228" s="6">
        <v>43319</v>
      </c>
      <c r="K2228" s="8">
        <v>1.36631342684268E-5</v>
      </c>
      <c r="L2228" s="7">
        <v>1066</v>
      </c>
      <c r="M2228" s="7">
        <v>660826.81397270574</v>
      </c>
      <c r="N2228" s="9">
        <v>43320</v>
      </c>
      <c r="O2228" s="12">
        <v>2.4529894290026301E-5</v>
      </c>
      <c r="P2228" s="10">
        <v>1961</v>
      </c>
      <c r="Q2228" s="10">
        <v>1186615.4228175429</v>
      </c>
      <c r="R2228" s="10">
        <v>1.795334350677557</v>
      </c>
      <c r="S2228" s="18">
        <v>1.795334350677557</v>
      </c>
      <c r="U2228" s="14"/>
      <c r="V2228" s="14">
        <v>4391</v>
      </c>
      <c r="W2228" s="14"/>
      <c r="X2228" s="14"/>
      <c r="Y2228" s="19">
        <f t="shared" si="69"/>
        <v>0</v>
      </c>
      <c r="Z2228" s="19">
        <v>0</v>
      </c>
      <c r="AA2228" t="s">
        <v>13885</v>
      </c>
      <c r="AB2228" s="121">
        <v>4</v>
      </c>
    </row>
    <row r="2229" spans="1:28" ht="20.25">
      <c r="A2229">
        <v>988</v>
      </c>
      <c r="B2229" t="s">
        <v>504</v>
      </c>
      <c r="C2229" t="s">
        <v>505</v>
      </c>
      <c r="D2229" t="str">
        <f t="shared" si="68"/>
        <v>IrishCoin IRL</v>
      </c>
      <c r="E2229" s="3" t="s">
        <v>8882</v>
      </c>
      <c r="F2229" s="3" t="s">
        <v>8883</v>
      </c>
      <c r="G2229" s="3" t="s">
        <v>8883</v>
      </c>
      <c r="H2229" s="4">
        <v>9999</v>
      </c>
      <c r="I2229" s="4">
        <v>0</v>
      </c>
      <c r="J2229" s="6">
        <v>43327</v>
      </c>
      <c r="K2229" s="7">
        <v>4.0843239985406399E-3</v>
      </c>
      <c r="L2229" s="7">
        <v>1497</v>
      </c>
      <c r="M2229" s="7">
        <v>145382.32689645741</v>
      </c>
      <c r="N2229" s="9">
        <v>43357</v>
      </c>
      <c r="O2229" s="10">
        <v>6.4347204752266398E-3</v>
      </c>
      <c r="P2229" s="10">
        <v>2326</v>
      </c>
      <c r="Q2229" s="10">
        <v>229439.9281128571</v>
      </c>
      <c r="R2229" s="10">
        <v>1.5754676851116161</v>
      </c>
      <c r="S2229" s="18">
        <v>1.5754676851116161</v>
      </c>
      <c r="U2229" s="14"/>
      <c r="V2229" s="14">
        <v>4493</v>
      </c>
      <c r="W2229" s="14"/>
      <c r="X2229" s="14"/>
      <c r="Y2229" s="19">
        <f t="shared" si="69"/>
        <v>0</v>
      </c>
      <c r="Z2229" s="19">
        <v>0</v>
      </c>
      <c r="AA2229" t="s">
        <v>13886</v>
      </c>
      <c r="AB2229" s="121">
        <v>4</v>
      </c>
    </row>
    <row r="2230" spans="1:28" ht="20.25">
      <c r="A2230">
        <v>990</v>
      </c>
      <c r="B2230" t="s">
        <v>506</v>
      </c>
      <c r="C2230" t="s">
        <v>507</v>
      </c>
      <c r="D2230" t="str">
        <f t="shared" si="68"/>
        <v>Bitzeny ZNY</v>
      </c>
      <c r="E2230" s="3" t="s">
        <v>8882</v>
      </c>
      <c r="F2230" s="3" t="s">
        <v>8883</v>
      </c>
      <c r="G2230" s="3" t="s">
        <v>8883</v>
      </c>
      <c r="H2230" s="4">
        <v>9999</v>
      </c>
      <c r="I2230" s="4">
        <v>0</v>
      </c>
      <c r="J2230" s="6">
        <v>43408</v>
      </c>
      <c r="K2230" s="7">
        <v>5.0154400000000003E-4</v>
      </c>
      <c r="L2230" s="7">
        <v>1358</v>
      </c>
      <c r="M2230" s="7">
        <v>241877.93103499999</v>
      </c>
      <c r="N2230" s="9">
        <v>43532</v>
      </c>
      <c r="O2230" s="10">
        <v>3.5238774121499998E-2</v>
      </c>
      <c r="P2230" s="10">
        <v>2232</v>
      </c>
      <c r="Q2230" s="10">
        <v>358726.20727310801</v>
      </c>
      <c r="R2230" s="10">
        <v>70.260583560963738</v>
      </c>
      <c r="S2230" s="18">
        <v>70.260583560963738</v>
      </c>
      <c r="T2230" s="13">
        <v>44687</v>
      </c>
      <c r="U2230" s="14">
        <v>3.54821327440579E-4</v>
      </c>
      <c r="V2230" s="14">
        <v>2029</v>
      </c>
      <c r="W2230" s="14">
        <v>27252.17</v>
      </c>
      <c r="X2230" s="14">
        <v>98.993094009975522</v>
      </c>
      <c r="Y2230" s="19">
        <f t="shared" si="69"/>
        <v>-0.98993094009975524</v>
      </c>
      <c r="Z2230" s="19">
        <v>-0.9899</v>
      </c>
      <c r="AA2230" t="s">
        <v>13887</v>
      </c>
      <c r="AB2230" s="121">
        <v>4</v>
      </c>
    </row>
    <row r="2231" spans="1:28" ht="20.25">
      <c r="A2231">
        <v>994</v>
      </c>
      <c r="B2231" t="s">
        <v>510</v>
      </c>
      <c r="C2231" t="s">
        <v>511</v>
      </c>
      <c r="D2231" t="str">
        <f t="shared" si="68"/>
        <v>AnarchistsPrime ACP</v>
      </c>
      <c r="E2231" s="3" t="s">
        <v>8882</v>
      </c>
      <c r="F2231" s="3" t="s">
        <v>8884</v>
      </c>
      <c r="G2231" s="3" t="s">
        <v>8883</v>
      </c>
      <c r="H2231" s="4">
        <v>9999</v>
      </c>
      <c r="I2231" s="4">
        <v>0</v>
      </c>
      <c r="J2231" s="6">
        <v>43385</v>
      </c>
      <c r="K2231" s="7">
        <v>5.6140986271202597E-4</v>
      </c>
      <c r="L2231" s="7">
        <v>2098</v>
      </c>
      <c r="M2231" s="7">
        <v>2467.3254972667</v>
      </c>
      <c r="N2231" s="9">
        <v>43417</v>
      </c>
      <c r="O2231" s="10">
        <v>4.2652827011600003E-3</v>
      </c>
      <c r="P2231" s="10">
        <v>2550</v>
      </c>
      <c r="Q2231" s="10">
        <v>18745.379197267212</v>
      </c>
      <c r="R2231" s="10">
        <v>7.5974488238512983</v>
      </c>
      <c r="S2231" s="18">
        <v>7.5974488238512983</v>
      </c>
      <c r="U2231" s="14"/>
      <c r="V2231" s="14">
        <v>4586</v>
      </c>
      <c r="W2231" s="14"/>
      <c r="X2231" s="14"/>
      <c r="Y2231" s="19">
        <f t="shared" si="69"/>
        <v>0</v>
      </c>
      <c r="Z2231" s="19">
        <v>0</v>
      </c>
      <c r="AA2231" t="s">
        <v>13888</v>
      </c>
      <c r="AB2231" s="121">
        <v>4</v>
      </c>
    </row>
    <row r="2232" spans="1:28" ht="20.25">
      <c r="A2232">
        <v>998</v>
      </c>
      <c r="B2232" t="s">
        <v>512</v>
      </c>
      <c r="C2232" t="s">
        <v>513</v>
      </c>
      <c r="D2232" t="str">
        <f t="shared" si="68"/>
        <v>CompuCoin CPN</v>
      </c>
      <c r="E2232" s="3" t="s">
        <v>8882</v>
      </c>
      <c r="F2232" s="3" t="s">
        <v>8883</v>
      </c>
      <c r="G2232" s="3" t="s">
        <v>8883</v>
      </c>
      <c r="H2232" s="4">
        <v>9999</v>
      </c>
      <c r="I2232" s="4">
        <v>0</v>
      </c>
      <c r="J2232" s="6">
        <v>43382</v>
      </c>
      <c r="K2232" s="7">
        <v>8.6227181600406798E-4</v>
      </c>
      <c r="L2232" s="7">
        <v>1948</v>
      </c>
      <c r="M2232" s="7">
        <v>16913.47832052629</v>
      </c>
      <c r="N2232" s="9">
        <v>43411</v>
      </c>
      <c r="O2232" s="10">
        <v>2.48360736997E-3</v>
      </c>
      <c r="P2232" s="10">
        <v>2501</v>
      </c>
      <c r="Q2232" s="10">
        <v>48716.006517936257</v>
      </c>
      <c r="R2232" s="10">
        <v>2.8803067940681508</v>
      </c>
      <c r="S2232" s="18">
        <v>2.8803067940681508</v>
      </c>
      <c r="U2232" s="14"/>
      <c r="V2232" s="14">
        <v>4565</v>
      </c>
      <c r="W2232" s="14"/>
      <c r="X2232" s="14"/>
      <c r="Y2232" s="19">
        <f t="shared" si="69"/>
        <v>0</v>
      </c>
      <c r="Z2232" s="19">
        <v>0</v>
      </c>
      <c r="AA2232" t="s">
        <v>13889</v>
      </c>
      <c r="AB2232" s="121">
        <v>4</v>
      </c>
    </row>
    <row r="2233" spans="1:28" ht="20.25">
      <c r="A2233">
        <v>999</v>
      </c>
      <c r="B2233" t="s">
        <v>514</v>
      </c>
      <c r="C2233" t="s">
        <v>515</v>
      </c>
      <c r="D2233" t="str">
        <f t="shared" si="68"/>
        <v>ChainCoin CHC</v>
      </c>
      <c r="E2233" s="3" t="s">
        <v>8887</v>
      </c>
      <c r="F2233" s="3" t="s">
        <v>8883</v>
      </c>
      <c r="G2233" s="3" t="s">
        <v>8883</v>
      </c>
      <c r="H2233" s="4">
        <v>9999</v>
      </c>
      <c r="I2233" s="4">
        <v>0</v>
      </c>
      <c r="J2233" s="6">
        <v>43326</v>
      </c>
      <c r="K2233" s="7">
        <v>3.96302416920662E-2</v>
      </c>
      <c r="L2233" s="7">
        <v>1088</v>
      </c>
      <c r="M2233" s="7">
        <v>614016.84420378949</v>
      </c>
      <c r="N2233" s="9">
        <v>43348</v>
      </c>
      <c r="O2233" s="10">
        <v>6.6027723252773299E-2</v>
      </c>
      <c r="P2233" s="10">
        <v>2002</v>
      </c>
      <c r="Q2233" s="10">
        <v>1028691.1092073</v>
      </c>
      <c r="R2233" s="10">
        <v>1.6660943873575149</v>
      </c>
      <c r="S2233" s="18">
        <v>1.6660943873575149</v>
      </c>
      <c r="U2233" s="14"/>
      <c r="V2233" s="14">
        <v>4401</v>
      </c>
      <c r="W2233" s="14"/>
      <c r="X2233" s="14"/>
      <c r="Y2233" s="19">
        <f t="shared" si="69"/>
        <v>0</v>
      </c>
      <c r="Z2233" s="19">
        <v>0</v>
      </c>
      <c r="AA2233" t="s">
        <v>13890</v>
      </c>
      <c r="AB2233" s="121">
        <v>4</v>
      </c>
    </row>
    <row r="2234" spans="1:28" ht="20.25">
      <c r="A2234">
        <v>1002</v>
      </c>
      <c r="B2234" t="s">
        <v>516</v>
      </c>
      <c r="C2234" t="s">
        <v>517</v>
      </c>
      <c r="D2234" t="str">
        <f t="shared" si="68"/>
        <v>Sprouts SPRTS</v>
      </c>
      <c r="E2234" s="3" t="s">
        <v>8887</v>
      </c>
      <c r="F2234" s="3" t="s">
        <v>8883</v>
      </c>
      <c r="G2234" s="3" t="s">
        <v>8883</v>
      </c>
      <c r="H2234" s="4">
        <v>9999</v>
      </c>
      <c r="I2234" s="4">
        <v>0</v>
      </c>
      <c r="J2234" s="6">
        <v>43379</v>
      </c>
      <c r="K2234" s="8">
        <v>9.4204551714929994E-8</v>
      </c>
      <c r="L2234" s="7">
        <v>810</v>
      </c>
      <c r="M2234" s="7">
        <v>1477831.6685653881</v>
      </c>
      <c r="N2234" s="9">
        <v>43381</v>
      </c>
      <c r="O2234" s="12">
        <v>1.7605582058876999E-7</v>
      </c>
      <c r="P2234" s="10">
        <v>1715</v>
      </c>
      <c r="Q2234" s="10">
        <v>2761996.4102380429</v>
      </c>
      <c r="R2234" s="10">
        <v>1.868867452620846</v>
      </c>
      <c r="S2234" s="18">
        <v>1.868867452620846</v>
      </c>
      <c r="U2234" s="14"/>
      <c r="V2234" s="14">
        <v>4338</v>
      </c>
      <c r="W2234" s="14"/>
      <c r="X2234" s="14"/>
      <c r="Y2234" s="19">
        <f t="shared" si="69"/>
        <v>0</v>
      </c>
      <c r="Z2234" s="19">
        <v>0</v>
      </c>
      <c r="AA2234" t="s">
        <v>13891</v>
      </c>
      <c r="AB2234" s="121">
        <v>4</v>
      </c>
    </row>
    <row r="2235" spans="1:28" ht="20.25">
      <c r="A2235">
        <v>1010</v>
      </c>
      <c r="B2235" t="s">
        <v>522</v>
      </c>
      <c r="C2235" t="s">
        <v>523</v>
      </c>
      <c r="D2235" t="str">
        <f t="shared" si="68"/>
        <v>Flaxscript FLAX</v>
      </c>
      <c r="E2235" s="3" t="s">
        <v>8897</v>
      </c>
      <c r="F2235" s="3" t="s">
        <v>8883</v>
      </c>
      <c r="G2235" s="3" t="s">
        <v>8883</v>
      </c>
      <c r="H2235" s="4">
        <v>9999</v>
      </c>
      <c r="I2235" s="4">
        <v>0</v>
      </c>
      <c r="J2235" s="6">
        <v>43332</v>
      </c>
      <c r="K2235" s="7">
        <v>4.0249060839414597E-3</v>
      </c>
      <c r="L2235" s="7">
        <v>1909</v>
      </c>
      <c r="M2235" s="7">
        <v>22649.097732846709</v>
      </c>
      <c r="N2235" s="9">
        <v>43345</v>
      </c>
      <c r="O2235" s="10">
        <v>6.34186342358589E-3</v>
      </c>
      <c r="P2235" s="10">
        <v>2517</v>
      </c>
      <c r="Q2235" s="10">
        <v>35687.164245209708</v>
      </c>
      <c r="R2235" s="10">
        <v>1.5756550069301269</v>
      </c>
      <c r="S2235" s="18">
        <v>1.5756550069301269</v>
      </c>
      <c r="U2235" s="14"/>
      <c r="V2235" s="14">
        <v>4574</v>
      </c>
      <c r="W2235" s="14"/>
      <c r="X2235" s="14"/>
      <c r="Y2235" s="19">
        <f t="shared" si="69"/>
        <v>0</v>
      </c>
      <c r="Z2235" s="19">
        <v>0</v>
      </c>
      <c r="AA2235" t="s">
        <v>13892</v>
      </c>
      <c r="AB2235" s="121">
        <v>4</v>
      </c>
    </row>
    <row r="2236" spans="1:28" ht="20.25">
      <c r="A2236">
        <v>1028</v>
      </c>
      <c r="B2236" t="s">
        <v>534</v>
      </c>
      <c r="C2236" t="s">
        <v>535</v>
      </c>
      <c r="D2236" t="str">
        <f t="shared" si="68"/>
        <v>SJWCoin SJW</v>
      </c>
      <c r="E2236" s="3" t="s">
        <v>8887</v>
      </c>
      <c r="F2236" s="3" t="s">
        <v>8883</v>
      </c>
      <c r="G2236" s="3" t="s">
        <v>8883</v>
      </c>
      <c r="H2236" s="4">
        <v>9999</v>
      </c>
      <c r="I2236" s="4">
        <v>0</v>
      </c>
      <c r="J2236" s="6">
        <v>43322</v>
      </c>
      <c r="K2236" s="7">
        <v>1.2327992590144301E-4</v>
      </c>
      <c r="L2236" s="7">
        <v>4614</v>
      </c>
      <c r="M2236" s="7">
        <v>0</v>
      </c>
      <c r="N2236" s="9">
        <v>43347</v>
      </c>
      <c r="O2236" s="10">
        <v>2.2062043717596699E-4</v>
      </c>
      <c r="P2236" s="10">
        <v>2669</v>
      </c>
      <c r="Q2236" s="10">
        <v>0</v>
      </c>
      <c r="R2236" s="10">
        <v>1.7895893071216109</v>
      </c>
      <c r="S2236" s="18">
        <v>1.7895893071216109</v>
      </c>
      <c r="U2236" s="14"/>
      <c r="V2236" s="14">
        <v>4614</v>
      </c>
      <c r="W2236" s="14"/>
      <c r="X2236" s="14"/>
      <c r="Y2236" s="19">
        <f t="shared" si="69"/>
        <v>0</v>
      </c>
      <c r="Z2236" s="19">
        <v>0</v>
      </c>
      <c r="AA2236" t="s">
        <v>13893</v>
      </c>
      <c r="AB2236" s="121">
        <v>4</v>
      </c>
    </row>
    <row r="2237" spans="1:28" ht="20.25">
      <c r="A2237">
        <v>1109</v>
      </c>
      <c r="B2237" t="s">
        <v>578</v>
      </c>
      <c r="C2237" t="s">
        <v>579</v>
      </c>
      <c r="D2237" t="str">
        <f t="shared" si="68"/>
        <v>Elite 1337</v>
      </c>
      <c r="E2237" s="3" t="s">
        <v>8892</v>
      </c>
      <c r="F2237" s="3" t="s">
        <v>8883</v>
      </c>
      <c r="G2237" s="3" t="s">
        <v>8883</v>
      </c>
      <c r="H2237" s="4">
        <v>9999</v>
      </c>
      <c r="I2237" s="4">
        <v>0</v>
      </c>
      <c r="J2237" s="6">
        <v>43517</v>
      </c>
      <c r="K2237" s="8">
        <v>1.41419062145E-5</v>
      </c>
      <c r="L2237" s="7">
        <v>1231</v>
      </c>
      <c r="M2237" s="7">
        <v>372811.18551875238</v>
      </c>
      <c r="N2237" s="9">
        <v>43535</v>
      </c>
      <c r="O2237" s="10">
        <v>6.53342886536E-4</v>
      </c>
      <c r="P2237" s="10">
        <v>1121</v>
      </c>
      <c r="Q2237" s="10">
        <v>17230056.830828272</v>
      </c>
      <c r="R2237" s="10">
        <v>46.199067977562557</v>
      </c>
      <c r="S2237" s="18">
        <v>46.199067977562557</v>
      </c>
      <c r="U2237" s="14"/>
      <c r="V2237" s="14">
        <v>4290</v>
      </c>
      <c r="W2237" s="14"/>
      <c r="X2237" s="14"/>
      <c r="Y2237" s="19">
        <f t="shared" si="69"/>
        <v>0</v>
      </c>
      <c r="Z2237" s="19">
        <v>0</v>
      </c>
      <c r="AA2237" t="s">
        <v>13894</v>
      </c>
      <c r="AB2237" s="121">
        <v>4</v>
      </c>
    </row>
    <row r="2238" spans="1:28" ht="20.25">
      <c r="A2238">
        <v>1110</v>
      </c>
      <c r="B2238" t="s">
        <v>580</v>
      </c>
      <c r="C2238" t="s">
        <v>581</v>
      </c>
      <c r="D2238" t="str">
        <f t="shared" si="68"/>
        <v>Money $$$</v>
      </c>
      <c r="E2238" s="3" t="s">
        <v>8887</v>
      </c>
      <c r="F2238" s="3" t="s">
        <v>8883</v>
      </c>
      <c r="G2238" s="3" t="s">
        <v>8883</v>
      </c>
      <c r="H2238" s="4">
        <v>9999</v>
      </c>
      <c r="I2238" s="4">
        <v>0</v>
      </c>
      <c r="J2238" s="6">
        <v>43320</v>
      </c>
      <c r="K2238" s="7">
        <v>1.8804982537403701E-3</v>
      </c>
      <c r="L2238" s="7">
        <v>1628</v>
      </c>
      <c r="M2238" s="7">
        <v>86290.8324564707</v>
      </c>
      <c r="N2238" s="9">
        <v>43321</v>
      </c>
      <c r="O2238" s="10">
        <v>1.9638254307210402E-3</v>
      </c>
      <c r="P2238" s="10">
        <v>2438</v>
      </c>
      <c r="Q2238" s="10">
        <v>90114.484753731726</v>
      </c>
      <c r="R2238" s="10">
        <v>1.0443112227384039</v>
      </c>
      <c r="S2238" s="18">
        <v>1.0443112227384039</v>
      </c>
      <c r="U2238" s="14"/>
      <c r="V2238" s="14">
        <v>4534</v>
      </c>
      <c r="W2238" s="14"/>
      <c r="X2238" s="14"/>
      <c r="Y2238" s="19">
        <f t="shared" si="69"/>
        <v>0</v>
      </c>
      <c r="Z2238" s="19">
        <v>0</v>
      </c>
      <c r="AA2238" t="s">
        <v>13895</v>
      </c>
      <c r="AB2238" s="121">
        <v>4</v>
      </c>
    </row>
    <row r="2239" spans="1:28" ht="20.25">
      <c r="A2239">
        <v>1111</v>
      </c>
      <c r="B2239" t="s">
        <v>582</v>
      </c>
      <c r="C2239" t="s">
        <v>583</v>
      </c>
      <c r="D2239" t="str">
        <f t="shared" si="68"/>
        <v>SOILcoin SOIL</v>
      </c>
      <c r="E2239" s="3" t="s">
        <v>8885</v>
      </c>
      <c r="F2239" s="3" t="s">
        <v>8883</v>
      </c>
      <c r="G2239" s="3" t="s">
        <v>8883</v>
      </c>
      <c r="H2239" s="4">
        <v>9999</v>
      </c>
      <c r="I2239" s="4">
        <v>0</v>
      </c>
      <c r="J2239" s="6">
        <v>43332</v>
      </c>
      <c r="K2239" s="7">
        <v>3.3331254962831701E-3</v>
      </c>
      <c r="L2239" s="7">
        <v>1937</v>
      </c>
      <c r="M2239" s="7">
        <v>19005.641569830459</v>
      </c>
      <c r="N2239" s="9">
        <v>43360</v>
      </c>
      <c r="O2239" s="10">
        <v>9.3989633023738896E-3</v>
      </c>
      <c r="P2239" s="10">
        <v>2491</v>
      </c>
      <c r="Q2239" s="10">
        <v>53593.339900374427</v>
      </c>
      <c r="R2239" s="10">
        <v>2.8198648124275092</v>
      </c>
      <c r="S2239" s="18">
        <v>2.8198648124275092</v>
      </c>
      <c r="U2239" s="14"/>
      <c r="V2239" s="14">
        <v>4561</v>
      </c>
      <c r="W2239" s="14"/>
      <c r="X2239" s="14"/>
      <c r="Y2239" s="19">
        <f t="shared" si="69"/>
        <v>0</v>
      </c>
      <c r="Z2239" s="19">
        <v>0</v>
      </c>
      <c r="AA2239" t="s">
        <v>13896</v>
      </c>
      <c r="AB2239" s="121">
        <v>4</v>
      </c>
    </row>
    <row r="2240" spans="1:28" ht="20.25">
      <c r="A2240">
        <v>1113</v>
      </c>
      <c r="B2240" t="s">
        <v>584</v>
      </c>
      <c r="C2240" t="s">
        <v>585</v>
      </c>
      <c r="D2240" t="str">
        <f t="shared" si="68"/>
        <v>SecretCoin SCRT</v>
      </c>
      <c r="E2240" s="3" t="s">
        <v>8884</v>
      </c>
      <c r="F2240" s="3" t="s">
        <v>8883</v>
      </c>
      <c r="G2240" s="3" t="s">
        <v>8883</v>
      </c>
      <c r="H2240" s="4">
        <v>9999</v>
      </c>
      <c r="I2240" s="4">
        <v>0</v>
      </c>
      <c r="J2240" s="6">
        <v>43341</v>
      </c>
      <c r="K2240" s="7">
        <v>1.7756685614585901E-2</v>
      </c>
      <c r="L2240" s="7">
        <v>1665</v>
      </c>
      <c r="M2240" s="7">
        <v>75087.195353210642</v>
      </c>
      <c r="N2240" s="9">
        <v>43361</v>
      </c>
      <c r="O2240" s="10">
        <v>2.8760710731148699E-2</v>
      </c>
      <c r="P2240" s="10">
        <v>2405</v>
      </c>
      <c r="Q2240" s="10">
        <v>121619.6058228914</v>
      </c>
      <c r="R2240" s="10">
        <v>1.6197116599014261</v>
      </c>
      <c r="S2240" s="18">
        <v>1.6197116599014261</v>
      </c>
      <c r="U2240" s="14"/>
      <c r="V2240" s="14">
        <v>4522</v>
      </c>
      <c r="W2240" s="14"/>
      <c r="X2240" s="14"/>
      <c r="Y2240" s="19">
        <f t="shared" si="69"/>
        <v>0</v>
      </c>
      <c r="Z2240" s="19">
        <v>0</v>
      </c>
      <c r="AA2240" t="s">
        <v>13897</v>
      </c>
      <c r="AB2240" s="121">
        <v>4</v>
      </c>
    </row>
    <row r="2241" spans="1:28" ht="20.25">
      <c r="A2241">
        <v>1147</v>
      </c>
      <c r="B2241" t="s">
        <v>598</v>
      </c>
      <c r="C2241" t="s">
        <v>599</v>
      </c>
      <c r="D2241" t="str">
        <f t="shared" si="68"/>
        <v>RussiaCoin RC</v>
      </c>
      <c r="E2241" s="3" t="s">
        <v>8887</v>
      </c>
      <c r="F2241" s="3" t="s">
        <v>8883</v>
      </c>
      <c r="G2241" s="3" t="s">
        <v>8883</v>
      </c>
      <c r="H2241" s="4">
        <v>9999</v>
      </c>
      <c r="I2241" s="4">
        <v>0</v>
      </c>
      <c r="J2241" s="6">
        <v>43338</v>
      </c>
      <c r="K2241" s="7">
        <v>8.24111998081207E-2</v>
      </c>
      <c r="L2241" s="7">
        <v>1055</v>
      </c>
      <c r="M2241" s="7">
        <v>690430.56106207252</v>
      </c>
      <c r="N2241" s="9">
        <v>43365</v>
      </c>
      <c r="O2241" s="10">
        <v>0.19879886507988001</v>
      </c>
      <c r="P2241" s="10">
        <v>1873</v>
      </c>
      <c r="Q2241" s="10">
        <v>1665511.6328263881</v>
      </c>
      <c r="R2241" s="10">
        <v>2.412279708859312</v>
      </c>
      <c r="S2241" s="18">
        <v>2.412279708859312</v>
      </c>
      <c r="U2241" s="14"/>
      <c r="V2241" s="14">
        <v>4375</v>
      </c>
      <c r="W2241" s="14"/>
      <c r="X2241" s="14"/>
      <c r="Y2241" s="19">
        <f t="shared" si="69"/>
        <v>0</v>
      </c>
      <c r="Z2241" s="19">
        <v>0</v>
      </c>
      <c r="AA2241" t="s">
        <v>13898</v>
      </c>
      <c r="AB2241" s="121">
        <v>4</v>
      </c>
    </row>
    <row r="2242" spans="1:28" ht="20.25">
      <c r="A2242">
        <v>1153</v>
      </c>
      <c r="B2242" t="s">
        <v>602</v>
      </c>
      <c r="C2242" t="s">
        <v>603</v>
      </c>
      <c r="D2242" t="str">
        <f t="shared" ref="D2242:D2305" si="70">_xlfn.TEXTJOIN(" ",TRUE,B2242,C2242)</f>
        <v>Creditbit CRB</v>
      </c>
      <c r="E2242" s="3" t="s">
        <v>8887</v>
      </c>
      <c r="F2242" s="3" t="s">
        <v>8883</v>
      </c>
      <c r="G2242" s="3" t="s">
        <v>8883</v>
      </c>
      <c r="H2242" s="4">
        <v>9999</v>
      </c>
      <c r="I2242" s="4">
        <v>0</v>
      </c>
      <c r="J2242" s="6">
        <v>43326</v>
      </c>
      <c r="K2242" s="7">
        <v>2.49749720096588E-2</v>
      </c>
      <c r="L2242" s="7">
        <v>1207</v>
      </c>
      <c r="M2242" s="7">
        <v>416886.99232449662</v>
      </c>
      <c r="N2242" s="9">
        <v>43343</v>
      </c>
      <c r="O2242" s="10">
        <v>4.35614883899689E-2</v>
      </c>
      <c r="P2242" s="10">
        <v>2075</v>
      </c>
      <c r="Q2242" s="10">
        <v>727158.85717646824</v>
      </c>
      <c r="R2242" s="10">
        <v>1.744205694129386</v>
      </c>
      <c r="S2242" s="18">
        <v>1.744205694129386</v>
      </c>
      <c r="U2242" s="14"/>
      <c r="V2242" s="14">
        <v>4420</v>
      </c>
      <c r="W2242" s="14"/>
      <c r="X2242" s="14"/>
      <c r="Y2242" s="19">
        <f t="shared" ref="Y2242:Y2305" si="71">X2242/-100</f>
        <v>0</v>
      </c>
      <c r="Z2242" s="19">
        <v>0</v>
      </c>
      <c r="AA2242" t="s">
        <v>13899</v>
      </c>
      <c r="AB2242" s="121">
        <v>4</v>
      </c>
    </row>
    <row r="2243" spans="1:28" ht="20.25">
      <c r="A2243">
        <v>1176</v>
      </c>
      <c r="B2243" t="s">
        <v>623</v>
      </c>
      <c r="C2243" t="s">
        <v>624</v>
      </c>
      <c r="D2243" t="str">
        <f t="shared" si="70"/>
        <v>Asiadigicoin ADCN</v>
      </c>
      <c r="E2243" s="3" t="s">
        <v>8897</v>
      </c>
      <c r="F2243" s="3" t="s">
        <v>8883</v>
      </c>
      <c r="G2243" s="3" t="s">
        <v>8883</v>
      </c>
      <c r="H2243" s="4">
        <v>9999</v>
      </c>
      <c r="I2243" s="4">
        <v>0</v>
      </c>
      <c r="J2243" s="6">
        <v>43350</v>
      </c>
      <c r="K2243" s="7">
        <v>9.6738286083564195E-4</v>
      </c>
      <c r="L2243" s="7">
        <v>1895</v>
      </c>
      <c r="M2243" s="7">
        <v>24117.87434216787</v>
      </c>
      <c r="N2243" s="9">
        <v>43351</v>
      </c>
      <c r="O2243" s="10">
        <v>9.4798998907208408E-3</v>
      </c>
      <c r="P2243" s="10">
        <v>2320</v>
      </c>
      <c r="Q2243" s="10">
        <v>236343.89609015541</v>
      </c>
      <c r="R2243" s="10">
        <v>9.799532609593621</v>
      </c>
      <c r="S2243" s="18">
        <v>9.799532609593621</v>
      </c>
      <c r="U2243" s="14"/>
      <c r="V2243" s="14">
        <v>4489</v>
      </c>
      <c r="W2243" s="14"/>
      <c r="X2243" s="14"/>
      <c r="Y2243" s="19">
        <f t="shared" si="71"/>
        <v>0</v>
      </c>
      <c r="Z2243" s="19">
        <v>0</v>
      </c>
      <c r="AA2243" t="s">
        <v>13900</v>
      </c>
      <c r="AB2243" s="121">
        <v>4</v>
      </c>
    </row>
    <row r="2244" spans="1:28" ht="20.25">
      <c r="A2244">
        <v>1193</v>
      </c>
      <c r="B2244" t="s">
        <v>629</v>
      </c>
      <c r="C2244" t="s">
        <v>630</v>
      </c>
      <c r="D2244" t="str">
        <f t="shared" si="70"/>
        <v>C-Bit XCT</v>
      </c>
      <c r="E2244" s="3" t="s">
        <v>8882</v>
      </c>
      <c r="F2244" s="3" t="s">
        <v>8881</v>
      </c>
      <c r="G2244" s="3" t="s">
        <v>8883</v>
      </c>
      <c r="H2244" s="4">
        <v>9999</v>
      </c>
      <c r="I2244" s="4">
        <v>0</v>
      </c>
      <c r="J2244" s="6">
        <v>43328</v>
      </c>
      <c r="K2244" s="7">
        <v>4.4230205821804702E-4</v>
      </c>
      <c r="L2244" s="7">
        <v>1676</v>
      </c>
      <c r="M2244" s="7">
        <v>69718.248940920603</v>
      </c>
      <c r="N2244" s="9">
        <v>43336</v>
      </c>
      <c r="O2244" s="10">
        <v>7.9903332516550996E-4</v>
      </c>
      <c r="P2244" s="10">
        <v>2402</v>
      </c>
      <c r="Q2244" s="10">
        <v>125948.327033373</v>
      </c>
      <c r="R2244" s="10">
        <v>1.8065331379751359</v>
      </c>
      <c r="S2244" s="18">
        <v>1.8065331379751359</v>
      </c>
      <c r="U2244" s="14"/>
      <c r="V2244" s="14">
        <v>4521</v>
      </c>
      <c r="W2244" s="14"/>
      <c r="X2244" s="14"/>
      <c r="Y2244" s="19">
        <f t="shared" si="71"/>
        <v>0</v>
      </c>
      <c r="Z2244" s="19">
        <v>0</v>
      </c>
      <c r="AA2244" t="s">
        <v>13901</v>
      </c>
      <c r="AB2244" s="121">
        <v>4</v>
      </c>
    </row>
    <row r="2245" spans="1:28" ht="20.25">
      <c r="A2245">
        <v>1195</v>
      </c>
      <c r="B2245" t="s">
        <v>633</v>
      </c>
      <c r="C2245" t="s">
        <v>634</v>
      </c>
      <c r="D2245" t="str">
        <f t="shared" si="70"/>
        <v>HOdlcoin HODL</v>
      </c>
      <c r="E2245" s="3" t="s">
        <v>8882</v>
      </c>
      <c r="F2245" s="3" t="s">
        <v>8883</v>
      </c>
      <c r="G2245" s="3" t="s">
        <v>8883</v>
      </c>
      <c r="H2245" s="4">
        <v>9999</v>
      </c>
      <c r="I2245" s="4">
        <v>0</v>
      </c>
      <c r="J2245" s="6">
        <v>43322</v>
      </c>
      <c r="K2245" s="7">
        <v>9.8623940721154191E-4</v>
      </c>
      <c r="L2245" s="7">
        <v>1473</v>
      </c>
      <c r="M2245" s="7">
        <v>162081.4689314109</v>
      </c>
      <c r="N2245" s="9">
        <v>43323</v>
      </c>
      <c r="O2245" s="10">
        <v>2.3214672692120101E-3</v>
      </c>
      <c r="P2245" s="10">
        <v>2224</v>
      </c>
      <c r="Q2245" s="10">
        <v>381516.72131406423</v>
      </c>
      <c r="R2245" s="10">
        <v>2.3538577471525328</v>
      </c>
      <c r="S2245" s="18">
        <v>2.3538577471525328</v>
      </c>
      <c r="U2245" s="14"/>
      <c r="V2245" s="14">
        <v>4457</v>
      </c>
      <c r="W2245" s="14"/>
      <c r="X2245" s="14"/>
      <c r="Y2245" s="19">
        <f t="shared" si="71"/>
        <v>0</v>
      </c>
      <c r="Z2245" s="19">
        <v>0</v>
      </c>
      <c r="AA2245" t="s">
        <v>13902</v>
      </c>
      <c r="AB2245" s="121">
        <v>4</v>
      </c>
    </row>
    <row r="2246" spans="1:28" ht="20.25">
      <c r="A2246">
        <v>1206</v>
      </c>
      <c r="B2246" t="s">
        <v>637</v>
      </c>
      <c r="C2246" t="s">
        <v>638</v>
      </c>
      <c r="D2246" t="str">
        <f t="shared" si="70"/>
        <v>BumbaCoin BUMBA</v>
      </c>
      <c r="E2246" s="3" t="s">
        <v>8887</v>
      </c>
      <c r="F2246" s="3" t="s">
        <v>8883</v>
      </c>
      <c r="G2246" s="3" t="s">
        <v>8883</v>
      </c>
      <c r="H2246" s="4">
        <v>9999</v>
      </c>
      <c r="I2246" s="4">
        <v>0</v>
      </c>
      <c r="J2246" s="6">
        <v>43326</v>
      </c>
      <c r="K2246" s="7">
        <v>2.5390437804162498E-3</v>
      </c>
      <c r="L2246" s="7">
        <v>1710</v>
      </c>
      <c r="M2246" s="7">
        <v>58458.882213475168</v>
      </c>
      <c r="N2246" s="9">
        <v>43344</v>
      </c>
      <c r="O2246" s="10">
        <v>4.0276455692946902E-3</v>
      </c>
      <c r="P2246" s="10">
        <v>2432</v>
      </c>
      <c r="Q2246" s="10">
        <v>93547.407656904732</v>
      </c>
      <c r="R2246" s="10">
        <v>1.586284411619874</v>
      </c>
      <c r="S2246" s="18">
        <v>1.586284411619874</v>
      </c>
      <c r="U2246" s="14"/>
      <c r="V2246" s="14">
        <v>4531</v>
      </c>
      <c r="W2246" s="14"/>
      <c r="X2246" s="14"/>
      <c r="Y2246" s="19">
        <f t="shared" si="71"/>
        <v>0</v>
      </c>
      <c r="Z2246" s="19">
        <v>0</v>
      </c>
      <c r="AA2246" t="s">
        <v>13903</v>
      </c>
      <c r="AB2246" s="121">
        <v>4</v>
      </c>
    </row>
    <row r="2247" spans="1:28" ht="20.25">
      <c r="A2247">
        <v>1213</v>
      </c>
      <c r="B2247" t="s">
        <v>645</v>
      </c>
      <c r="C2247" t="s">
        <v>646</v>
      </c>
      <c r="D2247" t="str">
        <f t="shared" si="70"/>
        <v>GoldMaxCoin GMX</v>
      </c>
      <c r="E2247" s="3" t="s">
        <v>8882</v>
      </c>
      <c r="F2247" s="3" t="s">
        <v>8883</v>
      </c>
      <c r="G2247" s="3" t="s">
        <v>8883</v>
      </c>
      <c r="H2247" s="4">
        <v>9999</v>
      </c>
      <c r="I2247" s="4">
        <v>0</v>
      </c>
      <c r="J2247" s="6">
        <v>43322</v>
      </c>
      <c r="K2247" s="7">
        <v>1.8491988885216399E-4</v>
      </c>
      <c r="L2247" s="7">
        <v>4615</v>
      </c>
      <c r="M2247" s="7">
        <v>0</v>
      </c>
      <c r="N2247" s="9">
        <v>43328</v>
      </c>
      <c r="O2247" s="10">
        <v>3.6555749829858498E-4</v>
      </c>
      <c r="P2247" s="10">
        <v>2674</v>
      </c>
      <c r="Q2247" s="10">
        <v>0</v>
      </c>
      <c r="R2247" s="10">
        <v>1.97684251579252</v>
      </c>
      <c r="S2247" s="18">
        <v>1.97684251579252</v>
      </c>
      <c r="U2247" s="14"/>
      <c r="V2247" s="14">
        <v>4615</v>
      </c>
      <c r="W2247" s="14"/>
      <c r="X2247" s="14"/>
      <c r="Y2247" s="19">
        <f t="shared" si="71"/>
        <v>0</v>
      </c>
      <c r="Z2247" s="19">
        <v>0</v>
      </c>
      <c r="AA2247" t="s">
        <v>13904</v>
      </c>
      <c r="AB2247" s="121">
        <v>4</v>
      </c>
    </row>
    <row r="2248" spans="1:28" ht="20.25">
      <c r="A2248">
        <v>1226</v>
      </c>
      <c r="B2248" t="s">
        <v>655</v>
      </c>
      <c r="C2248" t="s">
        <v>656</v>
      </c>
      <c r="D2248" t="str">
        <f t="shared" si="70"/>
        <v>Qwark QWARK</v>
      </c>
      <c r="E2248" s="3" t="s">
        <v>8887</v>
      </c>
      <c r="F2248" s="3" t="s">
        <v>8883</v>
      </c>
      <c r="G2248" s="3" t="s">
        <v>8883</v>
      </c>
      <c r="H2248" s="4">
        <v>9999</v>
      </c>
      <c r="I2248" s="4">
        <v>0</v>
      </c>
      <c r="J2248" s="6">
        <v>43320</v>
      </c>
      <c r="K2248" s="7">
        <v>2.4149270728230501E-2</v>
      </c>
      <c r="L2248" s="7">
        <v>819</v>
      </c>
      <c r="M2248" s="7">
        <v>1441778.708193148</v>
      </c>
      <c r="N2248" s="9">
        <v>43347</v>
      </c>
      <c r="O2248" s="10">
        <v>3.5005647689104101E-2</v>
      </c>
      <c r="P2248" s="10">
        <v>1768</v>
      </c>
      <c r="Q2248" s="10">
        <v>2262146.8674406721</v>
      </c>
      <c r="R2248" s="10">
        <v>1.4495529940861731</v>
      </c>
      <c r="S2248" s="18">
        <v>1.4495529940861731</v>
      </c>
      <c r="U2248" s="14"/>
      <c r="V2248" s="14">
        <v>4347</v>
      </c>
      <c r="W2248" s="14"/>
      <c r="X2248" s="14"/>
      <c r="Y2248" s="19">
        <f t="shared" si="71"/>
        <v>0</v>
      </c>
      <c r="Z2248" s="19">
        <v>0</v>
      </c>
      <c r="AA2248" t="s">
        <v>13905</v>
      </c>
      <c r="AB2248" s="121">
        <v>4</v>
      </c>
    </row>
    <row r="2249" spans="1:28" ht="20.25">
      <c r="A2249">
        <v>1234</v>
      </c>
      <c r="B2249" t="s">
        <v>661</v>
      </c>
      <c r="C2249" t="s">
        <v>662</v>
      </c>
      <c r="D2249" t="str">
        <f t="shared" si="70"/>
        <v>Fantasy Cash FANS</v>
      </c>
      <c r="E2249" s="3" t="s">
        <v>8882</v>
      </c>
      <c r="F2249" s="3" t="s">
        <v>8883</v>
      </c>
      <c r="G2249" s="3" t="s">
        <v>8883</v>
      </c>
      <c r="H2249" s="4">
        <v>9999</v>
      </c>
      <c r="I2249" s="4">
        <v>0</v>
      </c>
      <c r="J2249" s="6">
        <v>43326</v>
      </c>
      <c r="K2249" s="7">
        <v>7.1322031319141402E-2</v>
      </c>
      <c r="L2249" s="7">
        <v>1266</v>
      </c>
      <c r="M2249" s="7">
        <v>328231.19165585202</v>
      </c>
      <c r="N2249" s="9">
        <v>43331</v>
      </c>
      <c r="O2249" s="10">
        <v>9.8999626934528406E-2</v>
      </c>
      <c r="P2249" s="10">
        <v>2185</v>
      </c>
      <c r="Q2249" s="10">
        <v>455606.28211502009</v>
      </c>
      <c r="R2249" s="10">
        <v>1.388065161682501</v>
      </c>
      <c r="S2249" s="18">
        <v>1.388065161682501</v>
      </c>
      <c r="U2249" s="14"/>
      <c r="V2249" s="14">
        <v>4448</v>
      </c>
      <c r="W2249" s="14"/>
      <c r="X2249" s="14"/>
      <c r="Y2249" s="19">
        <f t="shared" si="71"/>
        <v>0</v>
      </c>
      <c r="Z2249" s="19">
        <v>0</v>
      </c>
      <c r="AA2249" t="s">
        <v>13906</v>
      </c>
      <c r="AB2249" s="121">
        <v>4</v>
      </c>
    </row>
    <row r="2250" spans="1:28" ht="20.25">
      <c r="A2250">
        <v>1251</v>
      </c>
      <c r="B2250" t="s">
        <v>677</v>
      </c>
      <c r="C2250" t="s">
        <v>678</v>
      </c>
      <c r="D2250" t="str">
        <f t="shared" si="70"/>
        <v>SixEleven 611</v>
      </c>
      <c r="E2250" s="3" t="s">
        <v>8882</v>
      </c>
      <c r="F2250" s="3" t="s">
        <v>8883</v>
      </c>
      <c r="G2250" s="3" t="s">
        <v>8883</v>
      </c>
      <c r="H2250" s="4">
        <v>9999</v>
      </c>
      <c r="I2250" s="4">
        <v>0</v>
      </c>
      <c r="J2250" s="6">
        <v>43751</v>
      </c>
      <c r="K2250" s="7">
        <v>1.24671123659E-2</v>
      </c>
      <c r="L2250" s="7">
        <v>2049</v>
      </c>
      <c r="M2250" s="7">
        <v>5977.738792165017</v>
      </c>
      <c r="N2250" s="9">
        <v>43753</v>
      </c>
      <c r="O2250" s="10">
        <v>0.56995253691699999</v>
      </c>
      <c r="P2250" s="10">
        <v>2286</v>
      </c>
      <c r="Q2250" s="10">
        <v>273281.1969306143</v>
      </c>
      <c r="R2250" s="10">
        <v>45.716483511926313</v>
      </c>
      <c r="S2250" s="18">
        <v>45.716483511926313</v>
      </c>
      <c r="U2250" s="14"/>
      <c r="V2250" s="14">
        <v>4478</v>
      </c>
      <c r="W2250" s="14"/>
      <c r="X2250" s="14"/>
      <c r="Y2250" s="19">
        <f t="shared" si="71"/>
        <v>0</v>
      </c>
      <c r="Z2250" s="19">
        <v>0</v>
      </c>
      <c r="AA2250" t="s">
        <v>13907</v>
      </c>
      <c r="AB2250" s="121">
        <v>4</v>
      </c>
    </row>
    <row r="2251" spans="1:28" ht="20.25">
      <c r="A2251">
        <v>1256</v>
      </c>
      <c r="B2251" t="s">
        <v>682</v>
      </c>
      <c r="C2251" t="s">
        <v>683</v>
      </c>
      <c r="D2251" t="str">
        <f t="shared" si="70"/>
        <v>Alphabit ABC</v>
      </c>
      <c r="E2251" s="3" t="s">
        <v>3686</v>
      </c>
      <c r="F2251" s="3" t="s">
        <v>8883</v>
      </c>
      <c r="G2251" s="3" t="s">
        <v>8883</v>
      </c>
      <c r="H2251" s="4">
        <v>9999</v>
      </c>
      <c r="I2251" s="4">
        <v>0</v>
      </c>
      <c r="J2251" s="6">
        <v>43333</v>
      </c>
      <c r="K2251" s="7">
        <v>18.1549892425537</v>
      </c>
      <c r="L2251" s="7">
        <v>4616</v>
      </c>
      <c r="M2251" s="7">
        <v>0</v>
      </c>
      <c r="N2251" s="9">
        <v>43345</v>
      </c>
      <c r="O2251" s="10">
        <v>39.363143920898402</v>
      </c>
      <c r="P2251" s="10">
        <v>2675</v>
      </c>
      <c r="Q2251" s="10">
        <v>0</v>
      </c>
      <c r="R2251" s="10">
        <v>2.1681722525417229</v>
      </c>
      <c r="S2251" s="18">
        <v>2.1681722525417229</v>
      </c>
      <c r="U2251" s="14"/>
      <c r="V2251" s="14">
        <v>4616</v>
      </c>
      <c r="W2251" s="14"/>
      <c r="X2251" s="14"/>
      <c r="Y2251" s="19">
        <f t="shared" si="71"/>
        <v>0</v>
      </c>
      <c r="Z2251" s="19">
        <v>0</v>
      </c>
      <c r="AA2251" t="s">
        <v>13908</v>
      </c>
      <c r="AB2251" s="121">
        <v>4</v>
      </c>
    </row>
    <row r="2252" spans="1:28" ht="20.25">
      <c r="A2252">
        <v>1264</v>
      </c>
      <c r="B2252" t="s">
        <v>688</v>
      </c>
      <c r="C2252" t="s">
        <v>689</v>
      </c>
      <c r="D2252" t="str">
        <f t="shared" si="70"/>
        <v>TeslaCoilCoin TESLA</v>
      </c>
      <c r="E2252" s="3" t="s">
        <v>8891</v>
      </c>
      <c r="F2252" s="3" t="s">
        <v>8883</v>
      </c>
      <c r="G2252" s="3" t="s">
        <v>8883</v>
      </c>
      <c r="H2252" s="4">
        <v>9999</v>
      </c>
      <c r="I2252" s="4">
        <v>0</v>
      </c>
      <c r="J2252" s="6">
        <v>43323</v>
      </c>
      <c r="K2252" s="7">
        <v>0.94144910573959395</v>
      </c>
      <c r="L2252" s="7">
        <v>4617</v>
      </c>
      <c r="M2252" s="7">
        <v>0</v>
      </c>
      <c r="N2252" s="9">
        <v>43336</v>
      </c>
      <c r="O2252" s="10">
        <v>1.9572159051895099</v>
      </c>
      <c r="P2252" s="10">
        <v>2676</v>
      </c>
      <c r="Q2252" s="10">
        <v>0</v>
      </c>
      <c r="R2252" s="10">
        <v>2.0789396827265971</v>
      </c>
      <c r="S2252" s="18">
        <v>2.0789396827265971</v>
      </c>
      <c r="U2252" s="14"/>
      <c r="V2252" s="14">
        <v>4617</v>
      </c>
      <c r="W2252" s="14"/>
      <c r="X2252" s="14"/>
      <c r="Y2252" s="19">
        <f t="shared" si="71"/>
        <v>0</v>
      </c>
      <c r="Z2252" s="19">
        <v>0</v>
      </c>
      <c r="AA2252" t="s">
        <v>13909</v>
      </c>
      <c r="AB2252" s="121">
        <v>4</v>
      </c>
    </row>
    <row r="2253" spans="1:28" ht="20.25">
      <c r="A2253">
        <v>1268</v>
      </c>
      <c r="B2253" t="s">
        <v>692</v>
      </c>
      <c r="C2253" t="s">
        <v>693</v>
      </c>
      <c r="D2253" t="str">
        <f t="shared" si="70"/>
        <v>Nullex NLX</v>
      </c>
      <c r="E2253" s="3" t="s">
        <v>8884</v>
      </c>
      <c r="F2253" s="3" t="s">
        <v>8883</v>
      </c>
      <c r="G2253" s="3" t="s">
        <v>8883</v>
      </c>
      <c r="H2253" s="4">
        <v>9999</v>
      </c>
      <c r="I2253" s="4">
        <v>0</v>
      </c>
      <c r="J2253" s="6">
        <v>43497</v>
      </c>
      <c r="K2253" s="7">
        <v>2.1256334790800001E-3</v>
      </c>
      <c r="L2253" s="7">
        <v>1629</v>
      </c>
      <c r="M2253" s="7">
        <v>86039.354787344826</v>
      </c>
      <c r="N2253" s="9">
        <v>43534</v>
      </c>
      <c r="O2253" s="10">
        <v>7.8358263268700004E-2</v>
      </c>
      <c r="P2253" s="10">
        <v>1676</v>
      </c>
      <c r="Q2253" s="10">
        <v>3171710.6830730871</v>
      </c>
      <c r="R2253" s="10">
        <v>36.863487539072082</v>
      </c>
      <c r="S2253" s="18">
        <v>36.863487539072082</v>
      </c>
      <c r="U2253" s="14"/>
      <c r="V2253" s="14">
        <v>4330</v>
      </c>
      <c r="W2253" s="14"/>
      <c r="X2253" s="14"/>
      <c r="Y2253" s="19">
        <f t="shared" si="71"/>
        <v>0</v>
      </c>
      <c r="Z2253" s="19">
        <v>0</v>
      </c>
      <c r="AA2253" t="s">
        <v>13910</v>
      </c>
      <c r="AB2253" s="121">
        <v>4</v>
      </c>
    </row>
    <row r="2254" spans="1:28" ht="20.25">
      <c r="A2254">
        <v>1269</v>
      </c>
      <c r="B2254" t="s">
        <v>694</v>
      </c>
      <c r="C2254" t="s">
        <v>695</v>
      </c>
      <c r="D2254" t="str">
        <f t="shared" si="70"/>
        <v>RichCoin RICHX</v>
      </c>
      <c r="E2254" s="3" t="s">
        <v>8887</v>
      </c>
      <c r="F2254" s="3" t="s">
        <v>8883</v>
      </c>
      <c r="G2254" s="3" t="s">
        <v>8883</v>
      </c>
      <c r="H2254" s="4">
        <v>9999</v>
      </c>
      <c r="I2254" s="4">
        <v>0</v>
      </c>
      <c r="J2254" s="6">
        <v>43334</v>
      </c>
      <c r="K2254" s="7">
        <v>1.73781497869641E-3</v>
      </c>
      <c r="L2254" s="7">
        <v>4618</v>
      </c>
      <c r="M2254" s="7">
        <v>0</v>
      </c>
      <c r="N2254" s="9">
        <v>43389</v>
      </c>
      <c r="O2254" s="10">
        <v>3.1549374107271398E-3</v>
      </c>
      <c r="P2254" s="10">
        <v>2677</v>
      </c>
      <c r="Q2254" s="10">
        <v>0</v>
      </c>
      <c r="R2254" s="10">
        <v>1.815462203630998</v>
      </c>
      <c r="S2254" s="18">
        <v>1.815462203630998</v>
      </c>
      <c r="U2254" s="14"/>
      <c r="V2254" s="14">
        <v>4618</v>
      </c>
      <c r="W2254" s="14"/>
      <c r="X2254" s="14"/>
      <c r="Y2254" s="19">
        <f t="shared" si="71"/>
        <v>0</v>
      </c>
      <c r="Z2254" s="19">
        <v>0</v>
      </c>
      <c r="AA2254" t="s">
        <v>13911</v>
      </c>
      <c r="AB2254" s="121">
        <v>4</v>
      </c>
    </row>
    <row r="2255" spans="1:28" ht="20.25">
      <c r="A2255">
        <v>1303</v>
      </c>
      <c r="B2255" t="s">
        <v>719</v>
      </c>
      <c r="C2255" t="s">
        <v>720</v>
      </c>
      <c r="D2255" t="str">
        <f t="shared" si="70"/>
        <v>Breakout Stake BRX</v>
      </c>
      <c r="E2255" s="3" t="s">
        <v>8889</v>
      </c>
      <c r="F2255" s="3" t="s">
        <v>8883</v>
      </c>
      <c r="G2255" s="3" t="s">
        <v>8883</v>
      </c>
      <c r="H2255" s="4">
        <v>9999</v>
      </c>
      <c r="I2255" s="4">
        <v>0</v>
      </c>
      <c r="J2255" s="6">
        <v>43324</v>
      </c>
      <c r="K2255" s="7">
        <v>0.18641769886016801</v>
      </c>
      <c r="L2255" s="7">
        <v>891</v>
      </c>
      <c r="M2255" s="7">
        <v>1168481.5148019181</v>
      </c>
      <c r="N2255" s="9">
        <v>43340</v>
      </c>
      <c r="O2255" s="10">
        <v>0.52660226821899403</v>
      </c>
      <c r="P2255" s="10">
        <v>1666</v>
      </c>
      <c r="Q2255" s="10">
        <v>3300786.4587375452</v>
      </c>
      <c r="R2255" s="10">
        <v>2.824851242338307</v>
      </c>
      <c r="S2255" s="18">
        <v>2.824851242338307</v>
      </c>
      <c r="U2255" s="14"/>
      <c r="V2255" s="14">
        <v>4327</v>
      </c>
      <c r="W2255" s="14"/>
      <c r="X2255" s="14"/>
      <c r="Y2255" s="19">
        <f t="shared" si="71"/>
        <v>0</v>
      </c>
      <c r="Z2255" s="19">
        <v>0</v>
      </c>
      <c r="AA2255" t="s">
        <v>13912</v>
      </c>
      <c r="AB2255" s="121">
        <v>4</v>
      </c>
    </row>
    <row r="2256" spans="1:28" ht="20.25">
      <c r="A2256">
        <v>1322</v>
      </c>
      <c r="B2256" t="s">
        <v>730</v>
      </c>
      <c r="C2256" t="s">
        <v>731</v>
      </c>
      <c r="D2256" t="str">
        <f t="shared" si="70"/>
        <v>808Coin 808</v>
      </c>
      <c r="E2256" s="3" t="s">
        <v>8887</v>
      </c>
      <c r="F2256" s="3" t="s">
        <v>8883</v>
      </c>
      <c r="G2256" s="3" t="s">
        <v>8883</v>
      </c>
      <c r="H2256" s="4">
        <v>9999</v>
      </c>
      <c r="I2256" s="4">
        <v>0</v>
      </c>
      <c r="J2256" s="6">
        <v>43332</v>
      </c>
      <c r="K2256" s="8">
        <v>2.3385223357763599E-6</v>
      </c>
      <c r="L2256" s="7">
        <v>1071</v>
      </c>
      <c r="M2256" s="7">
        <v>657071.88247362699</v>
      </c>
      <c r="N2256" s="9">
        <v>43338</v>
      </c>
      <c r="O2256" s="12">
        <v>9.3769440354662897E-6</v>
      </c>
      <c r="P2256" s="10">
        <v>1699</v>
      </c>
      <c r="Q2256" s="10">
        <v>2951975.7120827758</v>
      </c>
      <c r="R2256" s="10">
        <v>4.0097731340903628</v>
      </c>
      <c r="S2256" s="18">
        <v>4.0097731340903628</v>
      </c>
      <c r="U2256" s="14"/>
      <c r="V2256" s="14">
        <v>4336</v>
      </c>
      <c r="W2256" s="14"/>
      <c r="X2256" s="14"/>
      <c r="Y2256" s="19">
        <f t="shared" si="71"/>
        <v>0</v>
      </c>
      <c r="Z2256" s="19">
        <v>0</v>
      </c>
      <c r="AA2256" t="s">
        <v>13913</v>
      </c>
      <c r="AB2256" s="121">
        <v>4</v>
      </c>
    </row>
    <row r="2257" spans="1:28" ht="20.25">
      <c r="A2257">
        <v>1341</v>
      </c>
      <c r="B2257" t="s">
        <v>738</v>
      </c>
      <c r="C2257" t="s">
        <v>739</v>
      </c>
      <c r="D2257" t="str">
        <f t="shared" si="70"/>
        <v>VapersCoin VPRC</v>
      </c>
      <c r="E2257" s="3" t="s">
        <v>8887</v>
      </c>
      <c r="F2257" s="3" t="s">
        <v>8883</v>
      </c>
      <c r="G2257" s="3" t="s">
        <v>8883</v>
      </c>
      <c r="H2257" s="4">
        <v>9999</v>
      </c>
      <c r="I2257" s="4">
        <v>0</v>
      </c>
      <c r="J2257" s="6">
        <v>43322</v>
      </c>
      <c r="K2257" s="8">
        <v>6.1639962950721397E-5</v>
      </c>
      <c r="L2257" s="7">
        <v>1757</v>
      </c>
      <c r="M2257" s="7">
        <v>48086.87387789286</v>
      </c>
      <c r="N2257" s="9">
        <v>43340</v>
      </c>
      <c r="O2257" s="12">
        <v>7.0704889367334504E-5</v>
      </c>
      <c r="P2257" s="10">
        <v>2487</v>
      </c>
      <c r="Q2257" s="10">
        <v>55158.649272315823</v>
      </c>
      <c r="R2257" s="10">
        <v>1.147062489701042</v>
      </c>
      <c r="S2257" s="18">
        <v>1.147062489701042</v>
      </c>
      <c r="U2257" s="14"/>
      <c r="V2257" s="14">
        <v>4560</v>
      </c>
      <c r="W2257" s="14"/>
      <c r="X2257" s="14"/>
      <c r="Y2257" s="19">
        <f t="shared" si="71"/>
        <v>0</v>
      </c>
      <c r="Z2257" s="19">
        <v>0</v>
      </c>
      <c r="AA2257" t="s">
        <v>13914</v>
      </c>
      <c r="AB2257" s="121">
        <v>4</v>
      </c>
    </row>
    <row r="2258" spans="1:28" ht="20.25">
      <c r="A2258">
        <v>1348</v>
      </c>
      <c r="B2258" t="s">
        <v>742</v>
      </c>
      <c r="C2258" t="s">
        <v>743</v>
      </c>
      <c r="D2258" t="str">
        <f t="shared" si="70"/>
        <v>President Trump PRES</v>
      </c>
      <c r="E2258" s="3" t="s">
        <v>8891</v>
      </c>
      <c r="F2258" s="3" t="s">
        <v>8883</v>
      </c>
      <c r="G2258" s="3" t="s">
        <v>8883</v>
      </c>
      <c r="H2258" s="4">
        <v>9999</v>
      </c>
      <c r="I2258" s="4">
        <v>0</v>
      </c>
      <c r="J2258" s="6">
        <v>43432</v>
      </c>
      <c r="K2258" s="7">
        <v>1.3630401914700001E-3</v>
      </c>
      <c r="L2258" s="7">
        <v>4619</v>
      </c>
      <c r="M2258" s="7">
        <v>0</v>
      </c>
      <c r="N2258" s="9">
        <v>43524</v>
      </c>
      <c r="O2258" s="10">
        <v>2.8518898769799999E-2</v>
      </c>
      <c r="P2258" s="10">
        <v>2679</v>
      </c>
      <c r="Q2258" s="10">
        <v>0</v>
      </c>
      <c r="R2258" s="10">
        <v>20.923006488196929</v>
      </c>
      <c r="S2258" s="18">
        <v>20.923006488196929</v>
      </c>
      <c r="U2258" s="14"/>
      <c r="V2258" s="14">
        <v>4619</v>
      </c>
      <c r="W2258" s="14"/>
      <c r="X2258" s="14"/>
      <c r="Y2258" s="19">
        <f t="shared" si="71"/>
        <v>0</v>
      </c>
      <c r="Z2258" s="19">
        <v>0</v>
      </c>
      <c r="AA2258" t="s">
        <v>13915</v>
      </c>
      <c r="AB2258" s="121">
        <v>4</v>
      </c>
    </row>
    <row r="2259" spans="1:28" ht="20.25">
      <c r="A2259">
        <v>1352</v>
      </c>
      <c r="B2259" t="s">
        <v>746</v>
      </c>
      <c r="C2259" t="s">
        <v>747</v>
      </c>
      <c r="D2259" t="str">
        <f t="shared" si="70"/>
        <v>President Johnson GARY</v>
      </c>
      <c r="E2259" s="3" t="s">
        <v>8891</v>
      </c>
      <c r="F2259" s="3" t="s">
        <v>8883</v>
      </c>
      <c r="G2259" s="3" t="s">
        <v>8883</v>
      </c>
      <c r="H2259" s="4">
        <v>9999</v>
      </c>
      <c r="I2259" s="4">
        <v>0</v>
      </c>
      <c r="J2259" s="6">
        <v>43320</v>
      </c>
      <c r="K2259" s="7">
        <v>2.0560113713145301E-2</v>
      </c>
      <c r="L2259" s="7">
        <v>4620</v>
      </c>
      <c r="M2259" s="7">
        <v>0</v>
      </c>
      <c r="N2259" s="9">
        <v>43341</v>
      </c>
      <c r="O2259" s="10">
        <v>0.123073555529118</v>
      </c>
      <c r="P2259" s="10">
        <v>2681</v>
      </c>
      <c r="Q2259" s="10">
        <v>0</v>
      </c>
      <c r="R2259" s="10">
        <v>5.9860347683986674</v>
      </c>
      <c r="S2259" s="18">
        <v>5.9860347683986674</v>
      </c>
      <c r="U2259" s="14"/>
      <c r="V2259" s="14">
        <v>4620</v>
      </c>
      <c r="W2259" s="14"/>
      <c r="X2259" s="14"/>
      <c r="Y2259" s="19">
        <f t="shared" si="71"/>
        <v>0</v>
      </c>
      <c r="Z2259" s="19">
        <v>0</v>
      </c>
      <c r="AA2259" t="s">
        <v>13916</v>
      </c>
      <c r="AB2259" s="121">
        <v>4</v>
      </c>
    </row>
    <row r="2260" spans="1:28" ht="20.25">
      <c r="A2260">
        <v>1361</v>
      </c>
      <c r="B2260" t="s">
        <v>752</v>
      </c>
      <c r="C2260" t="s">
        <v>753</v>
      </c>
      <c r="D2260" t="str">
        <f t="shared" si="70"/>
        <v>Artex Coin ATX</v>
      </c>
      <c r="E2260" s="3" t="s">
        <v>8882</v>
      </c>
      <c r="F2260" s="3" t="s">
        <v>8883</v>
      </c>
      <c r="G2260" s="3" t="s">
        <v>8883</v>
      </c>
      <c r="H2260" s="4">
        <v>9999</v>
      </c>
      <c r="I2260" s="4">
        <v>0</v>
      </c>
      <c r="J2260" s="6">
        <v>43332</v>
      </c>
      <c r="K2260" s="8">
        <v>6.2889157561585294E-5</v>
      </c>
      <c r="L2260" s="7">
        <v>2128</v>
      </c>
      <c r="M2260" s="7">
        <v>1181.168427765009</v>
      </c>
      <c r="N2260" s="9">
        <v>43343</v>
      </c>
      <c r="O2260" s="10">
        <v>7.0488022174686204E-4</v>
      </c>
      <c r="P2260" s="10">
        <v>2557</v>
      </c>
      <c r="Q2260" s="10">
        <v>13238.884023340141</v>
      </c>
      <c r="R2260" s="10">
        <v>11.208294864764181</v>
      </c>
      <c r="S2260" s="18">
        <v>11.208294864764181</v>
      </c>
      <c r="U2260" s="14"/>
      <c r="V2260" s="14">
        <v>4590</v>
      </c>
      <c r="W2260" s="14"/>
      <c r="X2260" s="14"/>
      <c r="Y2260" s="19">
        <f t="shared" si="71"/>
        <v>0</v>
      </c>
      <c r="Z2260" s="19">
        <v>0</v>
      </c>
      <c r="AA2260" t="s">
        <v>13917</v>
      </c>
      <c r="AB2260" s="121">
        <v>4</v>
      </c>
    </row>
    <row r="2261" spans="1:28" ht="20.25">
      <c r="A2261">
        <v>1371</v>
      </c>
      <c r="B2261" t="s">
        <v>758</v>
      </c>
      <c r="C2261" t="s">
        <v>759</v>
      </c>
      <c r="D2261" t="str">
        <f t="shared" si="70"/>
        <v>B3Coin KB3</v>
      </c>
      <c r="E2261" s="3" t="s">
        <v>3686</v>
      </c>
      <c r="F2261" s="3" t="s">
        <v>8883</v>
      </c>
      <c r="G2261" s="3" t="s">
        <v>8883</v>
      </c>
      <c r="H2261" s="4">
        <v>9999</v>
      </c>
      <c r="I2261" s="4">
        <v>0</v>
      </c>
      <c r="J2261" s="6">
        <v>43326</v>
      </c>
      <c r="K2261" s="7">
        <v>2.4306725244969099E-3</v>
      </c>
      <c r="L2261" s="7">
        <v>738</v>
      </c>
      <c r="M2261" s="7">
        <v>1777694.736921276</v>
      </c>
      <c r="N2261" s="9">
        <v>43341</v>
      </c>
      <c r="O2261" s="10">
        <v>2.8862510807812201E-3</v>
      </c>
      <c r="P2261" s="10">
        <v>1782</v>
      </c>
      <c r="Q2261" s="10">
        <v>2112623.9900309439</v>
      </c>
      <c r="R2261" s="10">
        <v>1.1874290146833351</v>
      </c>
      <c r="S2261" s="18">
        <v>1.1874290146833351</v>
      </c>
      <c r="U2261" s="14"/>
      <c r="V2261" s="14">
        <v>4351</v>
      </c>
      <c r="W2261" s="14"/>
      <c r="X2261" s="14"/>
      <c r="Y2261" s="19">
        <f t="shared" si="71"/>
        <v>0</v>
      </c>
      <c r="Z2261" s="19">
        <v>0</v>
      </c>
      <c r="AA2261" t="s">
        <v>13918</v>
      </c>
      <c r="AB2261" s="121">
        <v>4</v>
      </c>
    </row>
    <row r="2262" spans="1:28" ht="20.25">
      <c r="A2262">
        <v>1375</v>
      </c>
      <c r="B2262" t="s">
        <v>760</v>
      </c>
      <c r="C2262" t="s">
        <v>761</v>
      </c>
      <c r="D2262" t="str">
        <f t="shared" si="70"/>
        <v>Golfcoin GOLF</v>
      </c>
      <c r="E2262" s="3" t="s">
        <v>8887</v>
      </c>
      <c r="F2262" s="3" t="s">
        <v>8883</v>
      </c>
      <c r="G2262" s="3" t="s">
        <v>8883</v>
      </c>
      <c r="H2262" s="4">
        <v>9999</v>
      </c>
      <c r="I2262" s="4">
        <v>0</v>
      </c>
      <c r="J2262" s="6">
        <v>43339</v>
      </c>
      <c r="K2262" s="7">
        <v>1.37969342176802E-4</v>
      </c>
      <c r="L2262" s="7">
        <v>1373</v>
      </c>
      <c r="M2262" s="7">
        <v>233480.81002998259</v>
      </c>
      <c r="N2262" s="9">
        <v>43343</v>
      </c>
      <c r="O2262" s="10">
        <v>2.8195208869874499E-4</v>
      </c>
      <c r="P2262" s="10">
        <v>2170</v>
      </c>
      <c r="Q2262" s="10">
        <v>477465.7776218587</v>
      </c>
      <c r="R2262" s="10">
        <v>2.0435850765848769</v>
      </c>
      <c r="S2262" s="18">
        <v>2.0435850765848769</v>
      </c>
      <c r="U2262" s="14"/>
      <c r="V2262" s="14">
        <v>4443</v>
      </c>
      <c r="W2262" s="14"/>
      <c r="X2262" s="14"/>
      <c r="Y2262" s="19">
        <f t="shared" si="71"/>
        <v>0</v>
      </c>
      <c r="Z2262" s="19">
        <v>0</v>
      </c>
      <c r="AA2262" t="s">
        <v>13919</v>
      </c>
      <c r="AB2262" s="121">
        <v>4</v>
      </c>
    </row>
    <row r="2263" spans="1:28" ht="20.25">
      <c r="A2263">
        <v>1380</v>
      </c>
      <c r="B2263" t="s">
        <v>764</v>
      </c>
      <c r="C2263" t="s">
        <v>765</v>
      </c>
      <c r="D2263" t="str">
        <f t="shared" si="70"/>
        <v>LoMoCoin LMC</v>
      </c>
      <c r="E2263" s="3" t="s">
        <v>8887</v>
      </c>
      <c r="F2263" s="3" t="s">
        <v>8883</v>
      </c>
      <c r="G2263" s="3" t="s">
        <v>8883</v>
      </c>
      <c r="H2263" s="4">
        <v>9999</v>
      </c>
      <c r="I2263" s="4">
        <v>0</v>
      </c>
      <c r="J2263" s="6">
        <v>43355</v>
      </c>
      <c r="K2263" s="7">
        <v>1.0644597932696301E-2</v>
      </c>
      <c r="L2263" s="7">
        <v>625</v>
      </c>
      <c r="M2263" s="7">
        <v>2590535.1467647082</v>
      </c>
      <c r="N2263" s="9">
        <v>43370</v>
      </c>
      <c r="O2263" s="10">
        <v>1.8492575734853699E-2</v>
      </c>
      <c r="P2263" s="10">
        <v>1569</v>
      </c>
      <c r="Q2263" s="10">
        <v>4523578.3071550783</v>
      </c>
      <c r="R2263" s="10">
        <v>1.7372732959740349</v>
      </c>
      <c r="S2263" s="18">
        <v>1.7372732959740349</v>
      </c>
      <c r="U2263" s="14"/>
      <c r="V2263" s="14">
        <v>4317</v>
      </c>
      <c r="W2263" s="14"/>
      <c r="X2263" s="14"/>
      <c r="Y2263" s="19">
        <f t="shared" si="71"/>
        <v>0</v>
      </c>
      <c r="Z2263" s="19">
        <v>0</v>
      </c>
      <c r="AA2263" t="s">
        <v>13920</v>
      </c>
      <c r="AB2263" s="121">
        <v>4</v>
      </c>
    </row>
    <row r="2264" spans="1:28" ht="20.25">
      <c r="A2264">
        <v>1390</v>
      </c>
      <c r="B2264" t="s">
        <v>774</v>
      </c>
      <c r="C2264" t="s">
        <v>775</v>
      </c>
      <c r="D2264" t="str">
        <f t="shared" si="70"/>
        <v>Jin Coin JIN</v>
      </c>
      <c r="E2264" s="3" t="s">
        <v>8882</v>
      </c>
      <c r="F2264" s="3" t="s">
        <v>8883</v>
      </c>
      <c r="G2264" s="3" t="s">
        <v>8883</v>
      </c>
      <c r="H2264" s="4">
        <v>9999</v>
      </c>
      <c r="I2264" s="4">
        <v>0</v>
      </c>
      <c r="J2264" s="6">
        <v>43343</v>
      </c>
      <c r="K2264" s="7">
        <v>7.8946584835648502E-3</v>
      </c>
      <c r="L2264" s="7">
        <v>1654</v>
      </c>
      <c r="M2264" s="7">
        <v>78633.972716403267</v>
      </c>
      <c r="N2264" s="9">
        <v>43366</v>
      </c>
      <c r="O2264" s="10">
        <v>1.6129681840538999E-2</v>
      </c>
      <c r="P2264" s="10">
        <v>2374</v>
      </c>
      <c r="Q2264" s="10">
        <v>160658.11642310419</v>
      </c>
      <c r="R2264" s="10">
        <v>2.0431133118826961</v>
      </c>
      <c r="S2264" s="18">
        <v>2.0431133118826961</v>
      </c>
      <c r="U2264" s="14"/>
      <c r="V2264" s="14">
        <v>4507</v>
      </c>
      <c r="W2264" s="14"/>
      <c r="X2264" s="14"/>
      <c r="Y2264" s="19">
        <f t="shared" si="71"/>
        <v>0</v>
      </c>
      <c r="Z2264" s="19">
        <v>0</v>
      </c>
      <c r="AA2264" t="s">
        <v>13921</v>
      </c>
      <c r="AB2264" s="121">
        <v>4</v>
      </c>
    </row>
    <row r="2265" spans="1:28" ht="20.25">
      <c r="A2265">
        <v>1391</v>
      </c>
      <c r="B2265" t="s">
        <v>776</v>
      </c>
      <c r="C2265" t="s">
        <v>777</v>
      </c>
      <c r="D2265" t="str">
        <f t="shared" si="70"/>
        <v>Tao XTO</v>
      </c>
      <c r="E2265" s="3" t="s">
        <v>8885</v>
      </c>
      <c r="F2265" s="3" t="s">
        <v>8883</v>
      </c>
      <c r="G2265" s="3" t="s">
        <v>8883</v>
      </c>
      <c r="H2265" s="4">
        <v>9999</v>
      </c>
      <c r="I2265" s="4">
        <v>0</v>
      </c>
      <c r="J2265" s="6">
        <v>43319</v>
      </c>
      <c r="K2265" s="7">
        <v>0.700486719608307</v>
      </c>
      <c r="L2265" s="7">
        <v>157</v>
      </c>
      <c r="M2265" s="7">
        <v>23168882.078344371</v>
      </c>
      <c r="N2265" s="9">
        <v>43322</v>
      </c>
      <c r="O2265" s="10">
        <v>0.80125790834426902</v>
      </c>
      <c r="P2265" s="10">
        <v>976</v>
      </c>
      <c r="Q2265" s="10">
        <v>26510730.69692355</v>
      </c>
      <c r="R2265" s="10">
        <v>1.1438588140433421</v>
      </c>
      <c r="S2265" s="18">
        <v>1.1438588140433421</v>
      </c>
      <c r="U2265" s="14"/>
      <c r="V2265" s="14">
        <v>4286</v>
      </c>
      <c r="W2265" s="14"/>
      <c r="X2265" s="14"/>
      <c r="Y2265" s="19">
        <f t="shared" si="71"/>
        <v>0</v>
      </c>
      <c r="Z2265" s="19">
        <v>0</v>
      </c>
      <c r="AA2265" t="s">
        <v>13922</v>
      </c>
      <c r="AB2265" s="121">
        <v>4</v>
      </c>
    </row>
    <row r="2266" spans="1:28" ht="20.25">
      <c r="A2266">
        <v>1400</v>
      </c>
      <c r="B2266" t="s">
        <v>788</v>
      </c>
      <c r="C2266" t="s">
        <v>789</v>
      </c>
      <c r="D2266" t="str">
        <f t="shared" si="70"/>
        <v>Omicron OMC</v>
      </c>
      <c r="E2266" s="3" t="s">
        <v>8887</v>
      </c>
      <c r="F2266" s="3" t="s">
        <v>8883</v>
      </c>
      <c r="G2266" s="3" t="s">
        <v>8883</v>
      </c>
      <c r="H2266" s="4">
        <v>9999</v>
      </c>
      <c r="I2266" s="4">
        <v>0</v>
      </c>
      <c r="J2266" s="6">
        <v>43326</v>
      </c>
      <c r="K2266" s="7">
        <v>3.6343071609735503E-2</v>
      </c>
      <c r="L2266" s="7">
        <v>4621</v>
      </c>
      <c r="M2266" s="7">
        <v>0</v>
      </c>
      <c r="N2266" s="9">
        <v>43328</v>
      </c>
      <c r="O2266" s="10">
        <v>8.2977280020713806E-2</v>
      </c>
      <c r="P2266" s="10">
        <v>2684</v>
      </c>
      <c r="Q2266" s="10">
        <v>0</v>
      </c>
      <c r="R2266" s="10">
        <v>2.2831664013364801</v>
      </c>
      <c r="S2266" s="18">
        <v>2.2831664013364801</v>
      </c>
      <c r="U2266" s="14"/>
      <c r="V2266" s="14">
        <v>4621</v>
      </c>
      <c r="W2266" s="14"/>
      <c r="X2266" s="14"/>
      <c r="Y2266" s="19">
        <f t="shared" si="71"/>
        <v>0</v>
      </c>
      <c r="Z2266" s="19">
        <v>0</v>
      </c>
      <c r="AA2266" t="s">
        <v>13923</v>
      </c>
      <c r="AB2266" s="121">
        <v>4</v>
      </c>
    </row>
    <row r="2267" spans="1:28" ht="20.25">
      <c r="A2267">
        <v>1408</v>
      </c>
      <c r="B2267" t="s">
        <v>794</v>
      </c>
      <c r="C2267" t="s">
        <v>148</v>
      </c>
      <c r="D2267" t="str">
        <f t="shared" si="70"/>
        <v>Iconomi ICN</v>
      </c>
      <c r="E2267" s="3" t="s">
        <v>3686</v>
      </c>
      <c r="F2267" s="3" t="s">
        <v>8883</v>
      </c>
      <c r="G2267" s="3" t="s">
        <v>8883</v>
      </c>
      <c r="H2267" s="4">
        <v>9999</v>
      </c>
      <c r="I2267" s="4">
        <v>0</v>
      </c>
      <c r="J2267" s="6">
        <v>43320</v>
      </c>
      <c r="K2267" s="7">
        <v>0.53540498018264804</v>
      </c>
      <c r="L2267" s="7">
        <v>79</v>
      </c>
      <c r="M2267" s="7">
        <v>52967796.605576821</v>
      </c>
      <c r="N2267" s="9">
        <v>43323</v>
      </c>
      <c r="O2267" s="10">
        <v>0.59265208244323697</v>
      </c>
      <c r="P2267" s="10">
        <v>730</v>
      </c>
      <c r="Q2267" s="10">
        <v>58631271.883231327</v>
      </c>
      <c r="R2267" s="10">
        <v>1.106922991715654</v>
      </c>
      <c r="S2267" s="18">
        <v>1.106922991715654</v>
      </c>
      <c r="U2267" s="14"/>
      <c r="V2267" s="14">
        <v>4276</v>
      </c>
      <c r="W2267" s="14"/>
      <c r="X2267" s="14"/>
      <c r="Y2267" s="19">
        <f t="shared" si="71"/>
        <v>0</v>
      </c>
      <c r="Z2267" s="19">
        <v>0</v>
      </c>
      <c r="AA2267" t="s">
        <v>13924</v>
      </c>
      <c r="AB2267" s="121">
        <v>4</v>
      </c>
    </row>
    <row r="2268" spans="1:28" ht="20.25">
      <c r="A2268">
        <v>1418</v>
      </c>
      <c r="B2268" t="s">
        <v>799</v>
      </c>
      <c r="C2268" t="s">
        <v>800</v>
      </c>
      <c r="D2268" t="str">
        <f t="shared" si="70"/>
        <v>Rcoin RCN</v>
      </c>
      <c r="E2268" s="3" t="s">
        <v>8882</v>
      </c>
      <c r="F2268" s="3" t="s">
        <v>8883</v>
      </c>
      <c r="G2268" s="3" t="s">
        <v>8883</v>
      </c>
      <c r="H2268" s="4">
        <v>9999</v>
      </c>
      <c r="I2268" s="4">
        <v>0</v>
      </c>
      <c r="J2268" s="6">
        <v>43322</v>
      </c>
      <c r="K2268" s="8">
        <v>6.1064514738973203E-5</v>
      </c>
      <c r="L2268" s="7">
        <v>4622</v>
      </c>
      <c r="M2268" s="7">
        <v>0</v>
      </c>
      <c r="N2268" s="9">
        <v>43347</v>
      </c>
      <c r="O2268" s="12">
        <v>7.3540148150641498E-5</v>
      </c>
      <c r="P2268" s="10">
        <v>2685</v>
      </c>
      <c r="Q2268" s="10">
        <v>0</v>
      </c>
      <c r="R2268" s="10">
        <v>1.204302506373738</v>
      </c>
      <c r="S2268" s="18">
        <v>1.204302506373738</v>
      </c>
      <c r="U2268" s="14"/>
      <c r="V2268" s="14">
        <v>4622</v>
      </c>
      <c r="W2268" s="14"/>
      <c r="X2268" s="14"/>
      <c r="Y2268" s="19">
        <f t="shared" si="71"/>
        <v>0</v>
      </c>
      <c r="Z2268" s="19">
        <v>0</v>
      </c>
      <c r="AA2268" t="s">
        <v>13925</v>
      </c>
      <c r="AB2268" s="121">
        <v>4</v>
      </c>
    </row>
    <row r="2269" spans="1:28" ht="20.25">
      <c r="A2269">
        <v>1420</v>
      </c>
      <c r="B2269" t="s">
        <v>801</v>
      </c>
      <c r="C2269" t="s">
        <v>802</v>
      </c>
      <c r="D2269" t="str">
        <f t="shared" si="70"/>
        <v>Atomic Coin ATOM</v>
      </c>
      <c r="E2269" s="3" t="s">
        <v>8882</v>
      </c>
      <c r="F2269" s="3" t="s">
        <v>8883</v>
      </c>
      <c r="G2269" s="3" t="s">
        <v>8883</v>
      </c>
      <c r="H2269" s="4">
        <v>9999</v>
      </c>
      <c r="I2269" s="4">
        <v>0</v>
      </c>
      <c r="J2269" s="6">
        <v>43475</v>
      </c>
      <c r="K2269" s="7">
        <v>3.3027152264999998E-4</v>
      </c>
      <c r="L2269" s="7">
        <v>2044</v>
      </c>
      <c r="M2269" s="7">
        <v>6128.137670499048</v>
      </c>
      <c r="N2269" s="9">
        <v>43544</v>
      </c>
      <c r="O2269" s="10">
        <v>1.63021218903E-2</v>
      </c>
      <c r="P2269" s="10">
        <v>2271</v>
      </c>
      <c r="Q2269" s="10">
        <v>302483.38234987273</v>
      </c>
      <c r="R2269" s="10">
        <v>49.359756358939599</v>
      </c>
      <c r="S2269" s="18">
        <v>49.359756358939599</v>
      </c>
      <c r="U2269" s="14"/>
      <c r="V2269" s="14">
        <v>4474</v>
      </c>
      <c r="W2269" s="14"/>
      <c r="X2269" s="14"/>
      <c r="Y2269" s="19">
        <f t="shared" si="71"/>
        <v>0</v>
      </c>
      <c r="Z2269" s="19">
        <v>0</v>
      </c>
      <c r="AA2269" t="s">
        <v>13926</v>
      </c>
      <c r="AB2269" s="121">
        <v>4</v>
      </c>
    </row>
    <row r="2270" spans="1:28" ht="20.25">
      <c r="A2270">
        <v>1421</v>
      </c>
      <c r="B2270" t="s">
        <v>803</v>
      </c>
      <c r="C2270" t="s">
        <v>804</v>
      </c>
      <c r="D2270" t="str">
        <f t="shared" si="70"/>
        <v>JobsCoin JOBS</v>
      </c>
      <c r="E2270" s="3" t="s">
        <v>8887</v>
      </c>
      <c r="F2270" s="3" t="s">
        <v>8883</v>
      </c>
      <c r="G2270" s="3" t="s">
        <v>8883</v>
      </c>
      <c r="H2270" s="4">
        <v>9999</v>
      </c>
      <c r="I2270" s="4">
        <v>0</v>
      </c>
      <c r="J2270" s="6">
        <v>43320</v>
      </c>
      <c r="K2270" s="7">
        <v>4.3878293945454099E-4</v>
      </c>
      <c r="L2270" s="7">
        <v>1765</v>
      </c>
      <c r="M2270" s="7">
        <v>46519.446797789751</v>
      </c>
      <c r="N2270" s="9">
        <v>43321</v>
      </c>
      <c r="O2270" s="10">
        <v>5.2368675824254805E-4</v>
      </c>
      <c r="P2270" s="10">
        <v>2486</v>
      </c>
      <c r="Q2270" s="10">
        <v>55520.887660435401</v>
      </c>
      <c r="R2270" s="10">
        <v>1.1934984502668959</v>
      </c>
      <c r="S2270" s="18">
        <v>1.1934984502668959</v>
      </c>
      <c r="U2270" s="14"/>
      <c r="V2270" s="14">
        <v>4559</v>
      </c>
      <c r="W2270" s="14"/>
      <c r="X2270" s="14"/>
      <c r="Y2270" s="19">
        <f t="shared" si="71"/>
        <v>0</v>
      </c>
      <c r="Z2270" s="19">
        <v>0</v>
      </c>
      <c r="AA2270" t="s">
        <v>13927</v>
      </c>
      <c r="AB2270" s="121">
        <v>4</v>
      </c>
    </row>
    <row r="2271" spans="1:28" ht="20.25">
      <c r="A2271">
        <v>1423</v>
      </c>
      <c r="B2271" t="s">
        <v>805</v>
      </c>
      <c r="C2271" t="s">
        <v>806</v>
      </c>
      <c r="D2271" t="str">
        <f t="shared" si="70"/>
        <v>Triggers TRIG</v>
      </c>
      <c r="E2271" s="3" t="s">
        <v>8887</v>
      </c>
      <c r="F2271" s="3" t="s">
        <v>8883</v>
      </c>
      <c r="G2271" s="3" t="s">
        <v>8883</v>
      </c>
      <c r="H2271" s="4">
        <v>9999</v>
      </c>
      <c r="I2271" s="4">
        <v>0</v>
      </c>
      <c r="J2271" s="6">
        <v>43334</v>
      </c>
      <c r="K2271" s="7">
        <v>0.129291117191315</v>
      </c>
      <c r="L2271" s="7">
        <v>497</v>
      </c>
      <c r="M2271" s="7">
        <v>4150965.9843790452</v>
      </c>
      <c r="N2271" s="9">
        <v>43370</v>
      </c>
      <c r="O2271" s="10">
        <v>0.30245491862297103</v>
      </c>
      <c r="P2271" s="10">
        <v>1313</v>
      </c>
      <c r="Q2271" s="10">
        <v>9710489.8332212754</v>
      </c>
      <c r="R2271" s="10">
        <v>2.3393325480776972</v>
      </c>
      <c r="S2271" s="18">
        <v>2.3393325480776972</v>
      </c>
      <c r="U2271" s="14"/>
      <c r="V2271" s="14">
        <v>4301</v>
      </c>
      <c r="W2271" s="14"/>
      <c r="X2271" s="14"/>
      <c r="Y2271" s="19">
        <f t="shared" si="71"/>
        <v>0</v>
      </c>
      <c r="Z2271" s="19">
        <v>0</v>
      </c>
      <c r="AA2271" t="s">
        <v>13928</v>
      </c>
      <c r="AB2271" s="121">
        <v>4</v>
      </c>
    </row>
    <row r="2272" spans="1:28" ht="20.25">
      <c r="A2272">
        <v>1425</v>
      </c>
      <c r="B2272" t="s">
        <v>807</v>
      </c>
      <c r="C2272" t="s">
        <v>808</v>
      </c>
      <c r="D2272" t="str">
        <f t="shared" si="70"/>
        <v>Sakuracoin SKR</v>
      </c>
      <c r="E2272" s="3" t="s">
        <v>8882</v>
      </c>
      <c r="F2272" s="3" t="s">
        <v>8883</v>
      </c>
      <c r="G2272" s="3" t="s">
        <v>8883</v>
      </c>
      <c r="H2272" s="4">
        <v>9999</v>
      </c>
      <c r="I2272" s="4">
        <v>0</v>
      </c>
      <c r="J2272" s="6">
        <v>43332</v>
      </c>
      <c r="K2272" s="7">
        <v>7.5466989073902401E-4</v>
      </c>
      <c r="L2272" s="7">
        <v>4623</v>
      </c>
      <c r="M2272" s="7">
        <v>0</v>
      </c>
      <c r="N2272" s="9">
        <v>43365</v>
      </c>
      <c r="O2272" s="10">
        <v>1.7432615859434E-3</v>
      </c>
      <c r="P2272" s="10">
        <v>2686</v>
      </c>
      <c r="Q2272" s="10">
        <v>0</v>
      </c>
      <c r="R2272" s="10">
        <v>2.3099657311573401</v>
      </c>
      <c r="S2272" s="18">
        <v>2.3099657311573401</v>
      </c>
      <c r="U2272" s="14"/>
      <c r="V2272" s="14">
        <v>4623</v>
      </c>
      <c r="W2272" s="14"/>
      <c r="X2272" s="14"/>
      <c r="Y2272" s="19">
        <f t="shared" si="71"/>
        <v>0</v>
      </c>
      <c r="Z2272" s="19">
        <v>0</v>
      </c>
      <c r="AA2272" t="s">
        <v>13929</v>
      </c>
      <c r="AB2272" s="121">
        <v>4</v>
      </c>
    </row>
    <row r="2273" spans="1:28" ht="20.25">
      <c r="A2273">
        <v>1429</v>
      </c>
      <c r="B2273" t="s">
        <v>809</v>
      </c>
      <c r="C2273" t="s">
        <v>810</v>
      </c>
      <c r="D2273" t="str">
        <f t="shared" si="70"/>
        <v>Levocoin LEVO</v>
      </c>
      <c r="E2273" s="3" t="s">
        <v>8887</v>
      </c>
      <c r="F2273" s="3" t="s">
        <v>8883</v>
      </c>
      <c r="G2273" s="3" t="s">
        <v>8883</v>
      </c>
      <c r="H2273" s="4">
        <v>9999</v>
      </c>
      <c r="I2273" s="4">
        <v>0</v>
      </c>
      <c r="J2273" s="6">
        <v>43351</v>
      </c>
      <c r="K2273" s="8">
        <v>6.1909602663945407E-5</v>
      </c>
      <c r="L2273" s="7">
        <v>4603</v>
      </c>
      <c r="M2273" s="7">
        <v>0</v>
      </c>
      <c r="N2273" s="9">
        <v>43598</v>
      </c>
      <c r="O2273" s="10">
        <v>7.0288496161999997E-4</v>
      </c>
      <c r="P2273" s="10">
        <v>2549</v>
      </c>
      <c r="Q2273" s="10">
        <v>19241.84693586906</v>
      </c>
      <c r="R2273" s="10">
        <v>11.35340773280948</v>
      </c>
      <c r="S2273" s="18">
        <v>11.35340773280948</v>
      </c>
      <c r="U2273" s="14"/>
      <c r="V2273" s="14">
        <v>4585</v>
      </c>
      <c r="W2273" s="14"/>
      <c r="X2273" s="14"/>
      <c r="Y2273" s="19">
        <f t="shared" si="71"/>
        <v>0</v>
      </c>
      <c r="Z2273" s="19">
        <v>0</v>
      </c>
      <c r="AA2273" t="s">
        <v>13930</v>
      </c>
      <c r="AB2273" s="121">
        <v>4</v>
      </c>
    </row>
    <row r="2274" spans="1:28" ht="20.25">
      <c r="A2274">
        <v>1435</v>
      </c>
      <c r="B2274" t="s">
        <v>813</v>
      </c>
      <c r="C2274" t="s">
        <v>814</v>
      </c>
      <c r="D2274" t="str">
        <f t="shared" si="70"/>
        <v>Cubits QBT</v>
      </c>
      <c r="E2274" s="3" t="s">
        <v>8887</v>
      </c>
      <c r="F2274" s="3" t="s">
        <v>8883</v>
      </c>
      <c r="G2274" s="3" t="s">
        <v>8883</v>
      </c>
      <c r="H2274" s="4">
        <v>9999</v>
      </c>
      <c r="I2274" s="4">
        <v>0</v>
      </c>
      <c r="J2274" s="6">
        <v>43332</v>
      </c>
      <c r="K2274" s="7">
        <v>1.06911570765078E-3</v>
      </c>
      <c r="L2274" s="7">
        <v>4624</v>
      </c>
      <c r="M2274" s="7">
        <v>0</v>
      </c>
      <c r="N2274" s="9">
        <v>43390</v>
      </c>
      <c r="O2274" s="10">
        <v>1.9570069853216401E-3</v>
      </c>
      <c r="P2274" s="10">
        <v>2687</v>
      </c>
      <c r="Q2274" s="10">
        <v>0</v>
      </c>
      <c r="R2274" s="10">
        <v>1.8304912848225441</v>
      </c>
      <c r="S2274" s="18">
        <v>1.8304912848225441</v>
      </c>
      <c r="U2274" s="14"/>
      <c r="V2274" s="14">
        <v>4624</v>
      </c>
      <c r="W2274" s="14"/>
      <c r="X2274" s="14"/>
      <c r="Y2274" s="19">
        <f t="shared" si="71"/>
        <v>0</v>
      </c>
      <c r="Z2274" s="19">
        <v>0</v>
      </c>
      <c r="AA2274" t="s">
        <v>13931</v>
      </c>
      <c r="AB2274" s="121">
        <v>4</v>
      </c>
    </row>
    <row r="2275" spans="1:28" ht="20.25">
      <c r="A2275">
        <v>1442</v>
      </c>
      <c r="B2275" t="s">
        <v>821</v>
      </c>
      <c r="C2275" t="s">
        <v>822</v>
      </c>
      <c r="D2275" t="str">
        <f t="shared" si="70"/>
        <v>BipCoin BIP</v>
      </c>
      <c r="E2275" s="3" t="s">
        <v>8887</v>
      </c>
      <c r="F2275" s="3" t="s">
        <v>8883</v>
      </c>
      <c r="G2275" s="3" t="s">
        <v>8883</v>
      </c>
      <c r="H2275" s="4">
        <v>9999</v>
      </c>
      <c r="I2275" s="4">
        <v>0</v>
      </c>
      <c r="J2275" s="6">
        <v>43335</v>
      </c>
      <c r="K2275" s="7">
        <v>9.8041016608476604E-3</v>
      </c>
      <c r="L2275" s="7">
        <v>1958</v>
      </c>
      <c r="M2275" s="7">
        <v>15953.834110677761</v>
      </c>
      <c r="N2275" s="9">
        <v>43345</v>
      </c>
      <c r="O2275" s="10">
        <v>1.6692951321601899E-2</v>
      </c>
      <c r="P2275" s="10">
        <v>2534</v>
      </c>
      <c r="Q2275" s="10">
        <v>27163.791789918061</v>
      </c>
      <c r="R2275" s="10">
        <v>1.702649758137925</v>
      </c>
      <c r="S2275" s="18">
        <v>1.702649758137925</v>
      </c>
      <c r="U2275" s="14"/>
      <c r="V2275" s="14">
        <v>4579</v>
      </c>
      <c r="W2275" s="14"/>
      <c r="X2275" s="14"/>
      <c r="Y2275" s="19">
        <f t="shared" si="71"/>
        <v>0</v>
      </c>
      <c r="Z2275" s="19">
        <v>0</v>
      </c>
      <c r="AA2275" t="s">
        <v>13932</v>
      </c>
      <c r="AB2275" s="121">
        <v>4</v>
      </c>
    </row>
    <row r="2276" spans="1:28" ht="20.25">
      <c r="A2276">
        <v>1448</v>
      </c>
      <c r="B2276" t="s">
        <v>825</v>
      </c>
      <c r="C2276" t="s">
        <v>826</v>
      </c>
      <c r="D2276" t="str">
        <f t="shared" si="70"/>
        <v>Zoin ZOI</v>
      </c>
      <c r="E2276" s="3" t="s">
        <v>8887</v>
      </c>
      <c r="F2276" s="3" t="s">
        <v>8883</v>
      </c>
      <c r="G2276" s="3" t="s">
        <v>8883</v>
      </c>
      <c r="H2276" s="4">
        <v>9999</v>
      </c>
      <c r="I2276" s="4">
        <v>0</v>
      </c>
      <c r="J2276" s="6">
        <v>43351</v>
      </c>
      <c r="K2276" s="7">
        <v>3.5860765725374201E-2</v>
      </c>
      <c r="L2276" s="7">
        <v>1072</v>
      </c>
      <c r="M2276" s="7">
        <v>656843.51369200938</v>
      </c>
      <c r="N2276" s="9">
        <v>43371</v>
      </c>
      <c r="O2276" s="10">
        <v>0.10121624916791901</v>
      </c>
      <c r="P2276" s="10">
        <v>1836</v>
      </c>
      <c r="Q2276" s="10">
        <v>1865548.191971469</v>
      </c>
      <c r="R2276" s="10">
        <v>2.8224787485868119</v>
      </c>
      <c r="S2276" s="18">
        <v>2.8224787485868119</v>
      </c>
      <c r="U2276" s="14"/>
      <c r="V2276" s="14">
        <v>4367</v>
      </c>
      <c r="W2276" s="14"/>
      <c r="X2276" s="14"/>
      <c r="Y2276" s="19">
        <f t="shared" si="71"/>
        <v>0</v>
      </c>
      <c r="Z2276" s="19">
        <v>0</v>
      </c>
      <c r="AA2276" t="s">
        <v>13933</v>
      </c>
      <c r="AB2276" s="121">
        <v>4</v>
      </c>
    </row>
    <row r="2277" spans="1:28" ht="20.25">
      <c r="A2277">
        <v>1449</v>
      </c>
      <c r="B2277" t="s">
        <v>827</v>
      </c>
      <c r="C2277" t="s">
        <v>828</v>
      </c>
      <c r="D2277" t="str">
        <f t="shared" si="70"/>
        <v>WA Space WA</v>
      </c>
      <c r="E2277" s="3" t="s">
        <v>8887</v>
      </c>
      <c r="F2277" s="3" t="s">
        <v>8883</v>
      </c>
      <c r="G2277" s="3" t="s">
        <v>8883</v>
      </c>
      <c r="H2277" s="4">
        <v>9999</v>
      </c>
      <c r="I2277" s="4">
        <v>0</v>
      </c>
      <c r="J2277" s="6">
        <v>43320</v>
      </c>
      <c r="K2277" s="7">
        <v>2.7580640744417901E-3</v>
      </c>
      <c r="L2277" s="7">
        <v>4626</v>
      </c>
      <c r="M2277" s="7">
        <v>0</v>
      </c>
      <c r="N2277" s="9">
        <v>43343</v>
      </c>
      <c r="O2277" s="10">
        <v>3.80635308101773E-3</v>
      </c>
      <c r="P2277" s="10">
        <v>2689</v>
      </c>
      <c r="Q2277" s="10">
        <v>0</v>
      </c>
      <c r="R2277" s="10">
        <v>1.3800814550648559</v>
      </c>
      <c r="S2277" s="18">
        <v>1.3800814550648559</v>
      </c>
      <c r="U2277" s="14"/>
      <c r="V2277" s="14">
        <v>4626</v>
      </c>
      <c r="W2277" s="14"/>
      <c r="X2277" s="14"/>
      <c r="Y2277" s="19">
        <f t="shared" si="71"/>
        <v>0</v>
      </c>
      <c r="Z2277" s="19">
        <v>0</v>
      </c>
      <c r="AA2277" t="s">
        <v>13934</v>
      </c>
      <c r="AB2277" s="121">
        <v>4</v>
      </c>
    </row>
    <row r="2278" spans="1:28" ht="20.25">
      <c r="A2278">
        <v>1456</v>
      </c>
      <c r="B2278" t="s">
        <v>833</v>
      </c>
      <c r="C2278" t="s">
        <v>834</v>
      </c>
      <c r="D2278" t="str">
        <f t="shared" si="70"/>
        <v>ZetaMicron ZMC</v>
      </c>
      <c r="E2278" s="3" t="s">
        <v>8887</v>
      </c>
      <c r="F2278" s="3" t="s">
        <v>8883</v>
      </c>
      <c r="G2278" s="3" t="s">
        <v>8883</v>
      </c>
      <c r="H2278" s="4">
        <v>9999</v>
      </c>
      <c r="I2278" s="4">
        <v>0</v>
      </c>
      <c r="J2278" s="6">
        <v>43326</v>
      </c>
      <c r="K2278" s="8">
        <v>6.1326099967118393E-5</v>
      </c>
      <c r="L2278" s="7">
        <v>1811</v>
      </c>
      <c r="M2278" s="7">
        <v>36816.77403214181</v>
      </c>
      <c r="N2278" s="9">
        <v>43348</v>
      </c>
      <c r="O2278" s="12">
        <v>7.3588147643022199E-5</v>
      </c>
      <c r="P2278" s="10">
        <v>2506</v>
      </c>
      <c r="Q2278" s="10">
        <v>44178.224355856451</v>
      </c>
      <c r="R2278" s="10">
        <v>1.199948271331104</v>
      </c>
      <c r="S2278" s="18">
        <v>1.199948271331104</v>
      </c>
      <c r="U2278" s="14"/>
      <c r="V2278" s="14">
        <v>4568</v>
      </c>
      <c r="W2278" s="14"/>
      <c r="X2278" s="14"/>
      <c r="Y2278" s="19">
        <f t="shared" si="71"/>
        <v>0</v>
      </c>
      <c r="Z2278" s="19">
        <v>0</v>
      </c>
      <c r="AA2278" t="s">
        <v>13935</v>
      </c>
      <c r="AB2278" s="121">
        <v>4</v>
      </c>
    </row>
    <row r="2279" spans="1:28" ht="20.25">
      <c r="A2279">
        <v>1457</v>
      </c>
      <c r="B2279" t="s">
        <v>835</v>
      </c>
      <c r="C2279" t="s">
        <v>836</v>
      </c>
      <c r="D2279" t="str">
        <f t="shared" si="70"/>
        <v>Bitcurrency BTCR</v>
      </c>
      <c r="E2279" s="3" t="s">
        <v>8887</v>
      </c>
      <c r="F2279" s="3" t="s">
        <v>8883</v>
      </c>
      <c r="G2279" s="3" t="s">
        <v>8883</v>
      </c>
      <c r="H2279" s="4">
        <v>9999</v>
      </c>
      <c r="I2279" s="4">
        <v>0</v>
      </c>
      <c r="J2279" s="6">
        <v>43320</v>
      </c>
      <c r="K2279" s="7">
        <v>1.12829892896116E-3</v>
      </c>
      <c r="L2279" s="7">
        <v>1426</v>
      </c>
      <c r="M2279" s="7">
        <v>191357.9369456929</v>
      </c>
      <c r="N2279" s="9">
        <v>43344</v>
      </c>
      <c r="O2279" s="10">
        <v>1.43731303978711E-3</v>
      </c>
      <c r="P2279" s="10">
        <v>2314</v>
      </c>
      <c r="Q2279" s="10">
        <v>243766.30250995469</v>
      </c>
      <c r="R2279" s="10">
        <v>1.273876100467864</v>
      </c>
      <c r="S2279" s="18">
        <v>1.273876100467864</v>
      </c>
      <c r="U2279" s="14"/>
      <c r="V2279" s="14">
        <v>4486</v>
      </c>
      <c r="W2279" s="14"/>
      <c r="X2279" s="14"/>
      <c r="Y2279" s="19">
        <f t="shared" si="71"/>
        <v>0</v>
      </c>
      <c r="Z2279" s="19">
        <v>0</v>
      </c>
      <c r="AA2279" t="s">
        <v>13936</v>
      </c>
      <c r="AB2279" s="121">
        <v>4</v>
      </c>
    </row>
    <row r="2280" spans="1:28" ht="20.25">
      <c r="A2280">
        <v>1459</v>
      </c>
      <c r="B2280" t="s">
        <v>837</v>
      </c>
      <c r="C2280" t="s">
        <v>838</v>
      </c>
      <c r="D2280" t="str">
        <f t="shared" si="70"/>
        <v>Regacoin REGA</v>
      </c>
      <c r="E2280" s="3" t="s">
        <v>8887</v>
      </c>
      <c r="F2280" s="3" t="s">
        <v>8883</v>
      </c>
      <c r="G2280" s="3" t="s">
        <v>8883</v>
      </c>
      <c r="H2280" s="4">
        <v>9999</v>
      </c>
      <c r="I2280" s="4">
        <v>0</v>
      </c>
      <c r="J2280" s="6">
        <v>43336</v>
      </c>
      <c r="K2280" s="7">
        <v>1.3421215408015999E-4</v>
      </c>
      <c r="L2280" s="7">
        <v>4627</v>
      </c>
      <c r="M2280" s="7">
        <v>0</v>
      </c>
      <c r="N2280" s="9">
        <v>43352</v>
      </c>
      <c r="O2280" s="10">
        <v>3.8236795808188601E-4</v>
      </c>
      <c r="P2280" s="10">
        <v>2690</v>
      </c>
      <c r="Q2280" s="10">
        <v>0</v>
      </c>
      <c r="R2280" s="10">
        <v>2.8489816045535759</v>
      </c>
      <c r="S2280" s="18">
        <v>2.8489816045535759</v>
      </c>
      <c r="U2280" s="14"/>
      <c r="V2280" s="14">
        <v>4627</v>
      </c>
      <c r="W2280" s="14"/>
      <c r="X2280" s="14"/>
      <c r="Y2280" s="19">
        <f t="shared" si="71"/>
        <v>0</v>
      </c>
      <c r="Z2280" s="19">
        <v>0</v>
      </c>
      <c r="AA2280" t="s">
        <v>13937</v>
      </c>
      <c r="AB2280" s="121">
        <v>4</v>
      </c>
    </row>
    <row r="2281" spans="1:28" ht="20.25">
      <c r="A2281">
        <v>1481</v>
      </c>
      <c r="B2281" t="s">
        <v>853</v>
      </c>
      <c r="C2281" t="s">
        <v>854</v>
      </c>
      <c r="D2281" t="str">
        <f t="shared" si="70"/>
        <v>Nexium NXC</v>
      </c>
      <c r="E2281" s="3" t="s">
        <v>8892</v>
      </c>
      <c r="F2281" s="3" t="s">
        <v>8883</v>
      </c>
      <c r="G2281" s="3" t="s">
        <v>8883</v>
      </c>
      <c r="H2281" s="4">
        <v>9999</v>
      </c>
      <c r="I2281" s="4">
        <v>0</v>
      </c>
      <c r="J2281" s="6">
        <v>43335</v>
      </c>
      <c r="K2281" s="7">
        <v>2.0577836781740199E-2</v>
      </c>
      <c r="L2281" s="7">
        <v>840</v>
      </c>
      <c r="M2281" s="7">
        <v>1368849.70988912</v>
      </c>
      <c r="N2281" s="9">
        <v>43341</v>
      </c>
      <c r="O2281" s="10">
        <v>3.7165317684412003E-2</v>
      </c>
      <c r="P2281" s="10">
        <v>1753</v>
      </c>
      <c r="Q2281" s="10">
        <v>2472258.6183299548</v>
      </c>
      <c r="R2281" s="10">
        <v>1.8060847735652541</v>
      </c>
      <c r="S2281" s="18">
        <v>1.8060847735652541</v>
      </c>
      <c r="U2281" s="14"/>
      <c r="V2281" s="14">
        <v>4344</v>
      </c>
      <c r="W2281" s="14"/>
      <c r="X2281" s="14"/>
      <c r="Y2281" s="19">
        <f t="shared" si="71"/>
        <v>0</v>
      </c>
      <c r="Z2281" s="19">
        <v>0</v>
      </c>
      <c r="AA2281" t="s">
        <v>13938</v>
      </c>
      <c r="AB2281" s="121">
        <v>4</v>
      </c>
    </row>
    <row r="2282" spans="1:28" ht="20.25">
      <c r="A2282">
        <v>1486</v>
      </c>
      <c r="B2282" t="s">
        <v>859</v>
      </c>
      <c r="C2282" t="s">
        <v>860</v>
      </c>
      <c r="D2282" t="str">
        <f t="shared" si="70"/>
        <v>Vault Coin VLTC</v>
      </c>
      <c r="E2282" s="3" t="s">
        <v>8887</v>
      </c>
      <c r="F2282" s="3" t="s">
        <v>8883</v>
      </c>
      <c r="G2282" s="3" t="s">
        <v>8883</v>
      </c>
      <c r="H2282" s="4">
        <v>9999</v>
      </c>
      <c r="I2282" s="4">
        <v>0</v>
      </c>
      <c r="J2282" s="6">
        <v>43322</v>
      </c>
      <c r="K2282" s="8">
        <v>6.1639962950721397E-5</v>
      </c>
      <c r="L2282" s="7">
        <v>2105</v>
      </c>
      <c r="M2282" s="7">
        <v>1872.963571053609</v>
      </c>
      <c r="N2282" s="9">
        <v>43358</v>
      </c>
      <c r="O2282" s="10">
        <v>1.30476226331666E-4</v>
      </c>
      <c r="P2282" s="10">
        <v>2572</v>
      </c>
      <c r="Q2282" s="10">
        <v>3964.590617991214</v>
      </c>
      <c r="R2282" s="10">
        <v>2.1167473192022581</v>
      </c>
      <c r="S2282" s="18">
        <v>2.1167473192022581</v>
      </c>
      <c r="U2282" s="14"/>
      <c r="V2282" s="14">
        <v>4596</v>
      </c>
      <c r="W2282" s="14"/>
      <c r="X2282" s="14"/>
      <c r="Y2282" s="19">
        <f t="shared" si="71"/>
        <v>0</v>
      </c>
      <c r="Z2282" s="19">
        <v>0</v>
      </c>
      <c r="AA2282" t="s">
        <v>13939</v>
      </c>
      <c r="AB2282" s="121">
        <v>4</v>
      </c>
    </row>
    <row r="2283" spans="1:28" ht="20.25">
      <c r="A2283">
        <v>1487</v>
      </c>
      <c r="B2283" t="s">
        <v>861</v>
      </c>
      <c r="C2283" t="s">
        <v>862</v>
      </c>
      <c r="D2283" t="str">
        <f t="shared" si="70"/>
        <v>Pabyosi Coin (Special) PCS</v>
      </c>
      <c r="E2283" s="3" t="s">
        <v>8887</v>
      </c>
      <c r="F2283" s="3" t="s">
        <v>8883</v>
      </c>
      <c r="G2283" s="3" t="s">
        <v>8883</v>
      </c>
      <c r="H2283" s="4">
        <v>9999</v>
      </c>
      <c r="I2283" s="4">
        <v>0</v>
      </c>
      <c r="J2283" s="6">
        <v>43323</v>
      </c>
      <c r="K2283" s="7">
        <v>4.2561646550893797E-2</v>
      </c>
      <c r="L2283" s="7">
        <v>4628</v>
      </c>
      <c r="M2283" s="7">
        <v>0</v>
      </c>
      <c r="N2283" s="9">
        <v>43339</v>
      </c>
      <c r="O2283" s="10">
        <v>5.3908295929431901E-2</v>
      </c>
      <c r="P2283" s="10">
        <v>2691</v>
      </c>
      <c r="Q2283" s="10">
        <v>0</v>
      </c>
      <c r="R2283" s="10">
        <v>1.266593289922892</v>
      </c>
      <c r="S2283" s="18">
        <v>1.266593289922892</v>
      </c>
      <c r="U2283" s="14"/>
      <c r="V2283" s="14">
        <v>4628</v>
      </c>
      <c r="W2283" s="14"/>
      <c r="X2283" s="14"/>
      <c r="Y2283" s="19">
        <f t="shared" si="71"/>
        <v>0</v>
      </c>
      <c r="Z2283" s="19">
        <v>0</v>
      </c>
      <c r="AA2283" t="s">
        <v>13940</v>
      </c>
      <c r="AB2283" s="121">
        <v>4</v>
      </c>
    </row>
    <row r="2284" spans="1:28" ht="20.25">
      <c r="A2284">
        <v>1497</v>
      </c>
      <c r="B2284" t="s">
        <v>870</v>
      </c>
      <c r="C2284" t="s">
        <v>871</v>
      </c>
      <c r="D2284" t="str">
        <f t="shared" si="70"/>
        <v>Fargocoin FRGC</v>
      </c>
      <c r="E2284" s="3" t="s">
        <v>8887</v>
      </c>
      <c r="F2284" s="3" t="s">
        <v>8883</v>
      </c>
      <c r="G2284" s="3" t="s">
        <v>8883</v>
      </c>
      <c r="H2284" s="4">
        <v>9999</v>
      </c>
      <c r="I2284" s="4">
        <v>0</v>
      </c>
      <c r="J2284" s="6">
        <v>43337</v>
      </c>
      <c r="K2284" s="7">
        <v>7.0200003683567005E-2</v>
      </c>
      <c r="L2284" s="7">
        <v>4629</v>
      </c>
      <c r="M2284" s="7">
        <v>0</v>
      </c>
      <c r="N2284" s="9">
        <v>43349</v>
      </c>
      <c r="O2284" s="10">
        <v>0.19748805463314101</v>
      </c>
      <c r="P2284" s="10">
        <v>2692</v>
      </c>
      <c r="Q2284" s="10">
        <v>0</v>
      </c>
      <c r="R2284" s="10">
        <v>2.813220003852658</v>
      </c>
      <c r="S2284" s="18">
        <v>2.813220003852658</v>
      </c>
      <c r="U2284" s="14"/>
      <c r="V2284" s="14">
        <v>4629</v>
      </c>
      <c r="W2284" s="14"/>
      <c r="X2284" s="14"/>
      <c r="Y2284" s="19">
        <f t="shared" si="71"/>
        <v>0</v>
      </c>
      <c r="Z2284" s="19">
        <v>0</v>
      </c>
      <c r="AA2284" t="s">
        <v>13941</v>
      </c>
      <c r="AB2284" s="121">
        <v>4</v>
      </c>
    </row>
    <row r="2285" spans="1:28" ht="20.25">
      <c r="A2285">
        <v>1501</v>
      </c>
      <c r="B2285" t="s">
        <v>874</v>
      </c>
      <c r="C2285" t="s">
        <v>875</v>
      </c>
      <c r="D2285" t="str">
        <f t="shared" si="70"/>
        <v>Dix Asset DIX</v>
      </c>
      <c r="E2285" s="3" t="s">
        <v>8887</v>
      </c>
      <c r="F2285" s="3" t="s">
        <v>8883</v>
      </c>
      <c r="G2285" s="3" t="s">
        <v>8883</v>
      </c>
      <c r="H2285" s="4">
        <v>9999</v>
      </c>
      <c r="I2285" s="4">
        <v>0</v>
      </c>
      <c r="J2285" s="6">
        <v>43320</v>
      </c>
      <c r="K2285" s="8">
        <v>4.9704631237545897E-6</v>
      </c>
      <c r="L2285" s="7">
        <v>1153</v>
      </c>
      <c r="M2285" s="7">
        <v>497046.31237545889</v>
      </c>
      <c r="N2285" s="9">
        <v>43347</v>
      </c>
      <c r="O2285" s="12">
        <v>8.7743837866582908E-6</v>
      </c>
      <c r="P2285" s="10">
        <v>2035</v>
      </c>
      <c r="Q2285" s="10">
        <v>877438.37866582908</v>
      </c>
      <c r="R2285" s="10">
        <v>1.7653050768497189</v>
      </c>
      <c r="S2285" s="18">
        <v>1.7653050768497189</v>
      </c>
      <c r="U2285" s="14"/>
      <c r="V2285" s="14">
        <v>4408</v>
      </c>
      <c r="W2285" s="14"/>
      <c r="X2285" s="14"/>
      <c r="Y2285" s="19">
        <f t="shared" si="71"/>
        <v>0</v>
      </c>
      <c r="Z2285" s="19">
        <v>0</v>
      </c>
      <c r="AA2285" t="s">
        <v>13942</v>
      </c>
      <c r="AB2285" s="121">
        <v>4</v>
      </c>
    </row>
    <row r="2286" spans="1:28" ht="20.25">
      <c r="A2286">
        <v>1503</v>
      </c>
      <c r="B2286" t="s">
        <v>876</v>
      </c>
      <c r="C2286" t="s">
        <v>877</v>
      </c>
      <c r="D2286" t="str">
        <f t="shared" si="70"/>
        <v>Jupiter JUP</v>
      </c>
      <c r="E2286" s="3" t="s">
        <v>8894</v>
      </c>
      <c r="F2286" s="3" t="s">
        <v>8883</v>
      </c>
      <c r="G2286" s="3" t="s">
        <v>8883</v>
      </c>
      <c r="H2286" s="4">
        <v>9999</v>
      </c>
      <c r="I2286" s="4">
        <v>0</v>
      </c>
      <c r="J2286" s="6">
        <v>43319</v>
      </c>
      <c r="K2286" s="7">
        <v>5.8545100000000003E-2</v>
      </c>
      <c r="L2286" s="7">
        <v>942</v>
      </c>
      <c r="M2286" s="7">
        <v>1005080.91872</v>
      </c>
      <c r="N2286" s="9">
        <v>43351</v>
      </c>
      <c r="O2286" s="10">
        <v>0.25902500000000001</v>
      </c>
      <c r="P2286" s="10">
        <v>1909</v>
      </c>
      <c r="Q2286" s="10">
        <v>1472473.21517</v>
      </c>
      <c r="R2286" s="10">
        <v>4.42436685563779</v>
      </c>
      <c r="S2286" s="18">
        <v>4.42436685563779</v>
      </c>
      <c r="T2286" s="13">
        <v>44238</v>
      </c>
      <c r="U2286" s="14">
        <v>0</v>
      </c>
      <c r="V2286" s="14">
        <v>2560</v>
      </c>
      <c r="W2286" s="14">
        <v>0</v>
      </c>
      <c r="X2286" s="14">
        <v>100</v>
      </c>
      <c r="Y2286" s="19">
        <f t="shared" si="71"/>
        <v>-1</v>
      </c>
      <c r="Z2286" s="19">
        <v>-1</v>
      </c>
      <c r="AA2286" t="s">
        <v>13943</v>
      </c>
      <c r="AB2286" s="121">
        <v>4</v>
      </c>
    </row>
    <row r="2287" spans="1:28" ht="20.25">
      <c r="A2287">
        <v>1506</v>
      </c>
      <c r="B2287" t="s">
        <v>882</v>
      </c>
      <c r="C2287" t="s">
        <v>883</v>
      </c>
      <c r="D2287" t="str">
        <f t="shared" si="70"/>
        <v>Safe Trade Coin XSTC</v>
      </c>
      <c r="E2287" s="3" t="s">
        <v>3686</v>
      </c>
      <c r="F2287" s="3" t="s">
        <v>8883</v>
      </c>
      <c r="G2287" s="3" t="s">
        <v>8883</v>
      </c>
      <c r="H2287" s="4">
        <v>9999</v>
      </c>
      <c r="I2287" s="4">
        <v>0</v>
      </c>
      <c r="J2287" s="6">
        <v>43323</v>
      </c>
      <c r="K2287" s="7">
        <v>2.4511761148460199E-4</v>
      </c>
      <c r="L2287" s="7">
        <v>1648</v>
      </c>
      <c r="M2287" s="7">
        <v>80111.62282104051</v>
      </c>
      <c r="N2287" s="9">
        <v>43339</v>
      </c>
      <c r="O2287" s="10">
        <v>4.1390801197849198E-4</v>
      </c>
      <c r="P2287" s="10">
        <v>2392</v>
      </c>
      <c r="Q2287" s="10">
        <v>135277.27500849389</v>
      </c>
      <c r="R2287" s="10">
        <v>1.6886098451742351</v>
      </c>
      <c r="S2287" s="18">
        <v>1.6886098451742351</v>
      </c>
      <c r="U2287" s="14"/>
      <c r="V2287" s="14">
        <v>4517</v>
      </c>
      <c r="W2287" s="14"/>
      <c r="X2287" s="14"/>
      <c r="Y2287" s="19">
        <f t="shared" si="71"/>
        <v>0</v>
      </c>
      <c r="Z2287" s="19">
        <v>0</v>
      </c>
      <c r="AA2287" t="s">
        <v>13944</v>
      </c>
      <c r="AB2287" s="121">
        <v>4</v>
      </c>
    </row>
    <row r="2288" spans="1:28" ht="20.25">
      <c r="A2288">
        <v>1513</v>
      </c>
      <c r="B2288" t="s">
        <v>890</v>
      </c>
      <c r="C2288" t="s">
        <v>891</v>
      </c>
      <c r="D2288" t="str">
        <f t="shared" si="70"/>
        <v>BitConnect BCC</v>
      </c>
      <c r="E2288" s="3" t="s">
        <v>8887</v>
      </c>
      <c r="F2288" s="3" t="s">
        <v>8883</v>
      </c>
      <c r="G2288" s="3" t="s">
        <v>8883</v>
      </c>
      <c r="H2288" s="4">
        <v>9999</v>
      </c>
      <c r="I2288" s="4">
        <v>0</v>
      </c>
      <c r="J2288" s="6">
        <v>43319</v>
      </c>
      <c r="K2288" s="7">
        <v>0.50459676980972301</v>
      </c>
      <c r="L2288" s="7">
        <v>451</v>
      </c>
      <c r="M2288" s="7">
        <v>4948165.7374845501</v>
      </c>
      <c r="N2288" s="9">
        <v>43323</v>
      </c>
      <c r="O2288" s="10">
        <v>0.67947465181350697</v>
      </c>
      <c r="P2288" s="10">
        <v>1437</v>
      </c>
      <c r="Q2288" s="10">
        <v>6669603.9938719682</v>
      </c>
      <c r="R2288" s="10">
        <v>1.34656956299924</v>
      </c>
      <c r="S2288" s="18">
        <v>1.34656956299924</v>
      </c>
      <c r="U2288" s="14"/>
      <c r="V2288" s="14">
        <v>4309</v>
      </c>
      <c r="W2288" s="14"/>
      <c r="X2288" s="14"/>
      <c r="Y2288" s="19">
        <f t="shared" si="71"/>
        <v>0</v>
      </c>
      <c r="Z2288" s="19">
        <v>0</v>
      </c>
      <c r="AA2288" t="s">
        <v>13945</v>
      </c>
      <c r="AB2288" s="121">
        <v>4</v>
      </c>
    </row>
    <row r="2289" spans="1:28" ht="20.25">
      <c r="A2289">
        <v>1520</v>
      </c>
      <c r="B2289" t="s">
        <v>898</v>
      </c>
      <c r="C2289" t="s">
        <v>899</v>
      </c>
      <c r="D2289" t="str">
        <f t="shared" si="70"/>
        <v>Digital Rupees DRS</v>
      </c>
      <c r="E2289" s="3" t="s">
        <v>8887</v>
      </c>
      <c r="F2289" s="3" t="s">
        <v>8883</v>
      </c>
      <c r="G2289" s="3" t="s">
        <v>8883</v>
      </c>
      <c r="H2289" s="4">
        <v>9999</v>
      </c>
      <c r="I2289" s="4">
        <v>0</v>
      </c>
      <c r="J2289" s="6">
        <v>43332</v>
      </c>
      <c r="K2289" s="8">
        <v>6.4499654399696697E-5</v>
      </c>
      <c r="L2289" s="7">
        <v>1839</v>
      </c>
      <c r="M2289" s="7">
        <v>32946.614446993117</v>
      </c>
      <c r="N2289" s="9">
        <v>43348</v>
      </c>
      <c r="O2289" s="10">
        <v>1.47393890074454E-4</v>
      </c>
      <c r="P2289" s="10">
        <v>2454</v>
      </c>
      <c r="Q2289" s="10">
        <v>75289.235474544766</v>
      </c>
      <c r="R2289" s="10">
        <v>2.285188834672998</v>
      </c>
      <c r="S2289" s="18">
        <v>2.285188834672998</v>
      </c>
      <c r="U2289" s="14"/>
      <c r="V2289" s="14">
        <v>4546</v>
      </c>
      <c r="W2289" s="14"/>
      <c r="X2289" s="14"/>
      <c r="Y2289" s="19">
        <f t="shared" si="71"/>
        <v>0</v>
      </c>
      <c r="Z2289" s="19">
        <v>0</v>
      </c>
      <c r="AA2289" t="s">
        <v>13946</v>
      </c>
      <c r="AB2289" s="121">
        <v>4</v>
      </c>
    </row>
    <row r="2290" spans="1:28" ht="20.25">
      <c r="A2290">
        <v>1523</v>
      </c>
      <c r="B2290" t="s">
        <v>904</v>
      </c>
      <c r="C2290" t="s">
        <v>905</v>
      </c>
      <c r="D2290" t="str">
        <f t="shared" si="70"/>
        <v>Magnum MGM</v>
      </c>
      <c r="E2290" s="3" t="s">
        <v>8887</v>
      </c>
      <c r="F2290" s="3" t="s">
        <v>8883</v>
      </c>
      <c r="G2290" s="3" t="s">
        <v>8883</v>
      </c>
      <c r="H2290" s="4">
        <v>9999</v>
      </c>
      <c r="I2290" s="4">
        <v>0</v>
      </c>
      <c r="J2290" s="6">
        <v>43525</v>
      </c>
      <c r="K2290" s="7">
        <v>1.5391760922599999E-4</v>
      </c>
      <c r="L2290" s="7">
        <v>2137</v>
      </c>
      <c r="M2290" s="7">
        <v>692.28315359561304</v>
      </c>
      <c r="N2290" s="9">
        <v>43571</v>
      </c>
      <c r="O2290" s="10">
        <v>3.1311966599300001E-3</v>
      </c>
      <c r="P2290" s="10">
        <v>2555</v>
      </c>
      <c r="Q2290" s="10">
        <v>14083.3443890202</v>
      </c>
      <c r="R2290" s="10">
        <v>20.343329627296949</v>
      </c>
      <c r="S2290" s="18">
        <v>20.343329627296949</v>
      </c>
      <c r="U2290" s="14"/>
      <c r="V2290" s="14">
        <v>4588</v>
      </c>
      <c r="W2290" s="14"/>
      <c r="X2290" s="14"/>
      <c r="Y2290" s="19">
        <f t="shared" si="71"/>
        <v>0</v>
      </c>
      <c r="Z2290" s="19">
        <v>0</v>
      </c>
      <c r="AA2290" t="s">
        <v>13947</v>
      </c>
      <c r="AB2290" s="121">
        <v>4</v>
      </c>
    </row>
    <row r="2291" spans="1:28" ht="20.25">
      <c r="A2291">
        <v>1524</v>
      </c>
      <c r="B2291" t="s">
        <v>906</v>
      </c>
      <c r="C2291" t="s">
        <v>907</v>
      </c>
      <c r="D2291" t="str">
        <f t="shared" si="70"/>
        <v>Tattoocoin (Standard Edition) TSE</v>
      </c>
      <c r="E2291" s="3" t="s">
        <v>8887</v>
      </c>
      <c r="F2291" s="3" t="s">
        <v>8883</v>
      </c>
      <c r="G2291" s="3" t="s">
        <v>8883</v>
      </c>
      <c r="H2291" s="4">
        <v>9999</v>
      </c>
      <c r="I2291" s="4">
        <v>0</v>
      </c>
      <c r="J2291" s="6">
        <v>43332</v>
      </c>
      <c r="K2291" s="7">
        <v>3.2073471229523399E-3</v>
      </c>
      <c r="L2291" s="7">
        <v>1309</v>
      </c>
      <c r="M2291" s="7">
        <v>290014.28046432411</v>
      </c>
      <c r="N2291" s="9">
        <v>43347</v>
      </c>
      <c r="O2291" s="10">
        <v>7.2804745286703101E-3</v>
      </c>
      <c r="P2291" s="10">
        <v>2099</v>
      </c>
      <c r="Q2291" s="10">
        <v>658314.02119256498</v>
      </c>
      <c r="R2291" s="10">
        <v>2.2699365704977659</v>
      </c>
      <c r="S2291" s="18">
        <v>2.2699365704977659</v>
      </c>
      <c r="U2291" s="14"/>
      <c r="V2291" s="14">
        <v>4428</v>
      </c>
      <c r="W2291" s="14"/>
      <c r="X2291" s="14"/>
      <c r="Y2291" s="19">
        <f t="shared" si="71"/>
        <v>0</v>
      </c>
      <c r="Z2291" s="19">
        <v>0</v>
      </c>
      <c r="AA2291" t="s">
        <v>13948</v>
      </c>
      <c r="AB2291" s="121">
        <v>4</v>
      </c>
    </row>
    <row r="2292" spans="1:28" ht="20.25">
      <c r="A2292">
        <v>1525</v>
      </c>
      <c r="B2292" t="s">
        <v>908</v>
      </c>
      <c r="C2292" t="s">
        <v>909</v>
      </c>
      <c r="D2292" t="str">
        <f t="shared" si="70"/>
        <v>Solarflarecoin SFC</v>
      </c>
      <c r="E2292" s="3" t="s">
        <v>8887</v>
      </c>
      <c r="F2292" s="3" t="s">
        <v>8883</v>
      </c>
      <c r="G2292" s="3" t="s">
        <v>8883</v>
      </c>
      <c r="H2292" s="4">
        <v>9999</v>
      </c>
      <c r="I2292" s="4">
        <v>0</v>
      </c>
      <c r="J2292" s="6">
        <v>43326</v>
      </c>
      <c r="K2292" s="7">
        <v>1.3024023501202501E-3</v>
      </c>
      <c r="L2292" s="7">
        <v>1940</v>
      </c>
      <c r="M2292" s="7">
        <v>18342.318377801039</v>
      </c>
      <c r="N2292" s="9">
        <v>43337</v>
      </c>
      <c r="O2292" s="10">
        <v>3.10394377447665E-3</v>
      </c>
      <c r="P2292" s="10">
        <v>2508</v>
      </c>
      <c r="Q2292" s="10">
        <v>43714.236950653183</v>
      </c>
      <c r="R2292" s="10">
        <v>2.3832449121349208</v>
      </c>
      <c r="S2292" s="18">
        <v>2.3832449121349208</v>
      </c>
      <c r="U2292" s="14"/>
      <c r="V2292" s="14">
        <v>4570</v>
      </c>
      <c r="W2292" s="14"/>
      <c r="X2292" s="14"/>
      <c r="Y2292" s="19">
        <f t="shared" si="71"/>
        <v>0</v>
      </c>
      <c r="Z2292" s="19">
        <v>0</v>
      </c>
      <c r="AA2292" t="s">
        <v>13949</v>
      </c>
      <c r="AB2292" s="121">
        <v>4</v>
      </c>
    </row>
    <row r="2293" spans="1:28" ht="20.25">
      <c r="A2293">
        <v>1529</v>
      </c>
      <c r="B2293" t="s">
        <v>914</v>
      </c>
      <c r="C2293" t="s">
        <v>915</v>
      </c>
      <c r="D2293" t="str">
        <f t="shared" si="70"/>
        <v>KushCoin KUSH</v>
      </c>
      <c r="E2293" s="3" t="s">
        <v>8887</v>
      </c>
      <c r="F2293" s="3" t="s">
        <v>8883</v>
      </c>
      <c r="G2293" s="3" t="s">
        <v>8883</v>
      </c>
      <c r="H2293" s="4">
        <v>9999</v>
      </c>
      <c r="I2293" s="4">
        <v>0</v>
      </c>
      <c r="J2293" s="6">
        <v>43332</v>
      </c>
      <c r="K2293" s="7">
        <v>2.3772101849317599E-2</v>
      </c>
      <c r="L2293" s="7">
        <v>1524</v>
      </c>
      <c r="M2293" s="7">
        <v>132996.99614816671</v>
      </c>
      <c r="N2293" s="9">
        <v>43344</v>
      </c>
      <c r="O2293" s="10">
        <v>4.1229445487260798E-2</v>
      </c>
      <c r="P2293" s="10">
        <v>2325</v>
      </c>
      <c r="Q2293" s="10">
        <v>230947.13061363681</v>
      </c>
      <c r="R2293" s="10">
        <v>1.734362646963181</v>
      </c>
      <c r="S2293" s="18">
        <v>1.734362646963181</v>
      </c>
      <c r="U2293" s="14"/>
      <c r="V2293" s="14">
        <v>4492</v>
      </c>
      <c r="W2293" s="14"/>
      <c r="X2293" s="14"/>
      <c r="Y2293" s="19">
        <f t="shared" si="71"/>
        <v>0</v>
      </c>
      <c r="Z2293" s="19">
        <v>0</v>
      </c>
      <c r="AA2293" t="s">
        <v>13950</v>
      </c>
      <c r="AB2293" s="121">
        <v>4</v>
      </c>
    </row>
    <row r="2294" spans="1:28" ht="20.25">
      <c r="A2294">
        <v>1534</v>
      </c>
      <c r="B2294" t="s">
        <v>917</v>
      </c>
      <c r="C2294" t="s">
        <v>917</v>
      </c>
      <c r="D2294" t="str">
        <f t="shared" si="70"/>
        <v>BOAT BOAT</v>
      </c>
      <c r="E2294" s="3" t="s">
        <v>8887</v>
      </c>
      <c r="F2294" s="3" t="s">
        <v>8883</v>
      </c>
      <c r="G2294" s="3" t="s">
        <v>8883</v>
      </c>
      <c r="H2294" s="4">
        <v>9999</v>
      </c>
      <c r="I2294" s="4">
        <v>0</v>
      </c>
      <c r="J2294" s="6">
        <v>43334</v>
      </c>
      <c r="K2294" s="7">
        <v>7.6393102062866103E-4</v>
      </c>
      <c r="L2294" s="7">
        <v>1729</v>
      </c>
      <c r="M2294" s="7">
        <v>54647.914426301752</v>
      </c>
      <c r="N2294" s="9">
        <v>43345</v>
      </c>
      <c r="O2294" s="10">
        <v>1.0871726553887101E-3</v>
      </c>
      <c r="P2294" s="10">
        <v>2451</v>
      </c>
      <c r="Q2294" s="10">
        <v>77820.340693390972</v>
      </c>
      <c r="R2294" s="10">
        <v>1.423129348110572</v>
      </c>
      <c r="S2294" s="18">
        <v>1.423129348110572</v>
      </c>
      <c r="U2294" s="14"/>
      <c r="V2294" s="14">
        <v>4543</v>
      </c>
      <c r="W2294" s="14"/>
      <c r="X2294" s="14"/>
      <c r="Y2294" s="19">
        <f t="shared" si="71"/>
        <v>0</v>
      </c>
      <c r="Z2294" s="19">
        <v>0</v>
      </c>
      <c r="AA2294" t="s">
        <v>13951</v>
      </c>
      <c r="AB2294" s="121">
        <v>4</v>
      </c>
    </row>
    <row r="2295" spans="1:28" ht="20.25">
      <c r="A2295">
        <v>1535</v>
      </c>
      <c r="B2295" t="s">
        <v>918</v>
      </c>
      <c r="C2295" t="s">
        <v>919</v>
      </c>
      <c r="D2295" t="str">
        <f t="shared" si="70"/>
        <v>Eryllium ERY</v>
      </c>
      <c r="E2295" s="3" t="s">
        <v>8887</v>
      </c>
      <c r="F2295" s="3" t="s">
        <v>8883</v>
      </c>
      <c r="G2295" s="3" t="s">
        <v>8883</v>
      </c>
      <c r="H2295" s="4">
        <v>9999</v>
      </c>
      <c r="I2295" s="4">
        <v>0</v>
      </c>
      <c r="J2295" s="6">
        <v>43335</v>
      </c>
      <c r="K2295" s="7">
        <v>2.8758698608726302E-3</v>
      </c>
      <c r="L2295" s="7">
        <v>1809</v>
      </c>
      <c r="M2295" s="7">
        <v>37017.484815263131</v>
      </c>
      <c r="N2295" s="9">
        <v>43340</v>
      </c>
      <c r="O2295" s="10">
        <v>4.8566837795078798E-3</v>
      </c>
      <c r="P2295" s="10">
        <v>2475</v>
      </c>
      <c r="Q2295" s="10">
        <v>62762.960156925103</v>
      </c>
      <c r="R2295" s="10">
        <v>1.688770359738812</v>
      </c>
      <c r="S2295" s="18">
        <v>1.688770359738812</v>
      </c>
      <c r="U2295" s="14"/>
      <c r="V2295" s="14">
        <v>4554</v>
      </c>
      <c r="W2295" s="14"/>
      <c r="X2295" s="14"/>
      <c r="Y2295" s="19">
        <f t="shared" si="71"/>
        <v>0</v>
      </c>
      <c r="Z2295" s="19">
        <v>0</v>
      </c>
      <c r="AA2295" t="s">
        <v>13952</v>
      </c>
      <c r="AB2295" s="121">
        <v>4</v>
      </c>
    </row>
    <row r="2296" spans="1:28" ht="20.25">
      <c r="A2296">
        <v>1539</v>
      </c>
      <c r="B2296" t="s">
        <v>920</v>
      </c>
      <c r="C2296" t="s">
        <v>921</v>
      </c>
      <c r="D2296" t="str">
        <f t="shared" si="70"/>
        <v>Elysium ELS</v>
      </c>
      <c r="E2296" s="3" t="s">
        <v>8887</v>
      </c>
      <c r="F2296" s="3" t="s">
        <v>8883</v>
      </c>
      <c r="G2296" s="3" t="s">
        <v>8883</v>
      </c>
      <c r="H2296" s="4">
        <v>9999</v>
      </c>
      <c r="I2296" s="4">
        <v>0</v>
      </c>
      <c r="J2296" s="6">
        <v>43319</v>
      </c>
      <c r="K2296" s="7">
        <v>3.6280723288655298E-3</v>
      </c>
      <c r="L2296" s="7">
        <v>1759</v>
      </c>
      <c r="M2296" s="7">
        <v>47872.486940827243</v>
      </c>
      <c r="N2296" s="9">
        <v>43320</v>
      </c>
      <c r="O2296" s="10">
        <v>4.5758793130516997E-3</v>
      </c>
      <c r="P2296" s="10">
        <v>2479</v>
      </c>
      <c r="Q2296" s="10">
        <v>60399.273233832777</v>
      </c>
      <c r="R2296" s="10">
        <v>1.261242582361235</v>
      </c>
      <c r="S2296" s="18">
        <v>1.261242582361235</v>
      </c>
      <c r="U2296" s="14"/>
      <c r="V2296" s="14">
        <v>4556</v>
      </c>
      <c r="W2296" s="14"/>
      <c r="X2296" s="14"/>
      <c r="Y2296" s="19">
        <f t="shared" si="71"/>
        <v>0</v>
      </c>
      <c r="Z2296" s="19">
        <v>0</v>
      </c>
      <c r="AA2296" t="s">
        <v>13953</v>
      </c>
      <c r="AB2296" s="121">
        <v>4</v>
      </c>
    </row>
    <row r="2297" spans="1:28" ht="20.25">
      <c r="A2297">
        <v>1550</v>
      </c>
      <c r="B2297" t="s">
        <v>925</v>
      </c>
      <c r="C2297" t="s">
        <v>926</v>
      </c>
      <c r="D2297" t="str">
        <f t="shared" si="70"/>
        <v>Master Swiscoin MSCN</v>
      </c>
      <c r="E2297" s="3" t="s">
        <v>8887</v>
      </c>
      <c r="F2297" s="3" t="s">
        <v>8883</v>
      </c>
      <c r="G2297" s="3" t="s">
        <v>8883</v>
      </c>
      <c r="H2297" s="4">
        <v>9999</v>
      </c>
      <c r="I2297" s="4">
        <v>0</v>
      </c>
      <c r="J2297" s="6">
        <v>43337</v>
      </c>
      <c r="K2297" s="7">
        <v>9.5616694306954698E-4</v>
      </c>
      <c r="L2297" s="7">
        <v>1778</v>
      </c>
      <c r="M2297" s="7">
        <v>43164.550581013333</v>
      </c>
      <c r="N2297" s="9">
        <v>43401</v>
      </c>
      <c r="O2297" s="10">
        <v>1.7815498868003501E-3</v>
      </c>
      <c r="P2297" s="10">
        <v>2447</v>
      </c>
      <c r="Q2297" s="10">
        <v>80425.077188428753</v>
      </c>
      <c r="R2297" s="10">
        <v>1.863220538749339</v>
      </c>
      <c r="S2297" s="18">
        <v>1.863220538749339</v>
      </c>
      <c r="U2297" s="14"/>
      <c r="V2297" s="14">
        <v>4540</v>
      </c>
      <c r="W2297" s="14"/>
      <c r="X2297" s="14"/>
      <c r="Y2297" s="19">
        <f t="shared" si="71"/>
        <v>0</v>
      </c>
      <c r="Z2297" s="19">
        <v>0</v>
      </c>
      <c r="AA2297" t="s">
        <v>13954</v>
      </c>
      <c r="AB2297" s="121">
        <v>4</v>
      </c>
    </row>
    <row r="2298" spans="1:28" ht="20.25">
      <c r="A2298">
        <v>1554</v>
      </c>
      <c r="B2298" t="s">
        <v>929</v>
      </c>
      <c r="C2298" t="s">
        <v>930</v>
      </c>
      <c r="D2298" t="str">
        <f t="shared" si="70"/>
        <v>Allion ALL</v>
      </c>
      <c r="E2298" s="3" t="s">
        <v>8887</v>
      </c>
      <c r="F2298" s="3" t="s">
        <v>8883</v>
      </c>
      <c r="G2298" s="3" t="s">
        <v>8883</v>
      </c>
      <c r="H2298" s="4">
        <v>9999</v>
      </c>
      <c r="I2298" s="4">
        <v>0</v>
      </c>
      <c r="J2298" s="6">
        <v>43319</v>
      </c>
      <c r="K2298" s="7">
        <v>6.28592306748033E-3</v>
      </c>
      <c r="L2298" s="7">
        <v>1794</v>
      </c>
      <c r="M2298" s="7">
        <v>38968.695877667313</v>
      </c>
      <c r="N2298" s="9">
        <v>43321</v>
      </c>
      <c r="O2298" s="10">
        <v>1.4593312516808499E-2</v>
      </c>
      <c r="P2298" s="10">
        <v>2436</v>
      </c>
      <c r="Q2298" s="10">
        <v>90469.188249740793</v>
      </c>
      <c r="R2298" s="10">
        <v>2.3215862428074749</v>
      </c>
      <c r="S2298" s="18">
        <v>2.3215862428074749</v>
      </c>
      <c r="U2298" s="14"/>
      <c r="V2298" s="14">
        <v>4533</v>
      </c>
      <c r="W2298" s="14"/>
      <c r="X2298" s="14"/>
      <c r="Y2298" s="19">
        <f t="shared" si="71"/>
        <v>0</v>
      </c>
      <c r="Z2298" s="19">
        <v>0</v>
      </c>
      <c r="AA2298" t="s">
        <v>13955</v>
      </c>
      <c r="AB2298" s="121">
        <v>4</v>
      </c>
    </row>
    <row r="2299" spans="1:28" ht="20.25">
      <c r="A2299">
        <v>1555</v>
      </c>
      <c r="B2299" t="s">
        <v>931</v>
      </c>
      <c r="C2299" t="s">
        <v>932</v>
      </c>
      <c r="D2299" t="str">
        <f t="shared" si="70"/>
        <v>PRCoin PRC</v>
      </c>
      <c r="E2299" s="3" t="s">
        <v>8887</v>
      </c>
      <c r="F2299" s="3" t="s">
        <v>8883</v>
      </c>
      <c r="G2299" s="3" t="s">
        <v>8883</v>
      </c>
      <c r="H2299" s="4">
        <v>9999</v>
      </c>
      <c r="I2299" s="4">
        <v>0</v>
      </c>
      <c r="J2299" s="6">
        <v>43326</v>
      </c>
      <c r="K2299" s="7">
        <v>4.34134126408026E-4</v>
      </c>
      <c r="L2299" s="7">
        <v>2002</v>
      </c>
      <c r="M2299" s="7">
        <v>10144.32530495106</v>
      </c>
      <c r="N2299" s="9">
        <v>43330</v>
      </c>
      <c r="O2299" s="10">
        <v>5.9193000197410605E-4</v>
      </c>
      <c r="P2299" s="10">
        <v>2556</v>
      </c>
      <c r="Q2299" s="10">
        <v>13855.18717020751</v>
      </c>
      <c r="R2299" s="10">
        <v>1.3634726366057981</v>
      </c>
      <c r="S2299" s="18">
        <v>1.3634726366057981</v>
      </c>
      <c r="U2299" s="14"/>
      <c r="V2299" s="14">
        <v>4589</v>
      </c>
      <c r="W2299" s="14"/>
      <c r="X2299" s="14"/>
      <c r="Y2299" s="19">
        <f t="shared" si="71"/>
        <v>0</v>
      </c>
      <c r="Z2299" s="19">
        <v>0</v>
      </c>
      <c r="AA2299" t="s">
        <v>13956</v>
      </c>
      <c r="AB2299" s="121">
        <v>4</v>
      </c>
    </row>
    <row r="2300" spans="1:28" ht="20.25">
      <c r="A2300">
        <v>1563</v>
      </c>
      <c r="B2300" t="s">
        <v>939</v>
      </c>
      <c r="C2300" t="s">
        <v>940</v>
      </c>
      <c r="D2300" t="str">
        <f t="shared" si="70"/>
        <v>PIECoin PIE</v>
      </c>
      <c r="E2300" s="3" t="s">
        <v>8887</v>
      </c>
      <c r="F2300" s="3" t="s">
        <v>8883</v>
      </c>
      <c r="G2300" s="3" t="s">
        <v>8883</v>
      </c>
      <c r="H2300" s="4">
        <v>9999</v>
      </c>
      <c r="I2300" s="4">
        <v>0</v>
      </c>
      <c r="J2300" s="6">
        <v>43355</v>
      </c>
      <c r="K2300" s="7">
        <v>2.19519156962633E-3</v>
      </c>
      <c r="L2300" s="7">
        <v>1893</v>
      </c>
      <c r="M2300" s="7">
        <v>24262.563205153259</v>
      </c>
      <c r="N2300" s="9">
        <v>43391</v>
      </c>
      <c r="O2300" s="10">
        <v>3.43308923766017E-3</v>
      </c>
      <c r="P2300" s="10">
        <v>2514</v>
      </c>
      <c r="Q2300" s="10">
        <v>37944.544690393472</v>
      </c>
      <c r="R2300" s="10">
        <v>1.563913275343235</v>
      </c>
      <c r="S2300" s="18">
        <v>1.563913275343235</v>
      </c>
      <c r="U2300" s="14"/>
      <c r="V2300" s="14">
        <v>4573</v>
      </c>
      <c r="W2300" s="14"/>
      <c r="X2300" s="14"/>
      <c r="Y2300" s="19">
        <f t="shared" si="71"/>
        <v>0</v>
      </c>
      <c r="Z2300" s="19">
        <v>0</v>
      </c>
      <c r="AA2300" t="s">
        <v>13957</v>
      </c>
      <c r="AB2300" s="121">
        <v>4</v>
      </c>
    </row>
    <row r="2301" spans="1:28" ht="20.25">
      <c r="A2301">
        <v>1565</v>
      </c>
      <c r="B2301" t="s">
        <v>941</v>
      </c>
      <c r="C2301" t="s">
        <v>942</v>
      </c>
      <c r="D2301" t="str">
        <f t="shared" si="70"/>
        <v>MarxCoin MARX</v>
      </c>
      <c r="E2301" s="3" t="s">
        <v>8887</v>
      </c>
      <c r="F2301" s="3" t="s">
        <v>8883</v>
      </c>
      <c r="G2301" s="3" t="s">
        <v>8883</v>
      </c>
      <c r="H2301" s="4">
        <v>9999</v>
      </c>
      <c r="I2301" s="4">
        <v>0</v>
      </c>
      <c r="J2301" s="6">
        <v>43331</v>
      </c>
      <c r="K2301" s="7">
        <v>7.1456423029303605E-4</v>
      </c>
      <c r="L2301" s="7">
        <v>4630</v>
      </c>
      <c r="M2301" s="7">
        <v>0</v>
      </c>
      <c r="N2301" s="9">
        <v>43343</v>
      </c>
      <c r="O2301" s="10">
        <v>1.7111812485382E-3</v>
      </c>
      <c r="P2301" s="10">
        <v>2693</v>
      </c>
      <c r="Q2301" s="10">
        <v>0</v>
      </c>
      <c r="R2301" s="10">
        <v>2.3947199929619489</v>
      </c>
      <c r="S2301" s="18">
        <v>2.3947199929619489</v>
      </c>
      <c r="U2301" s="14"/>
      <c r="V2301" s="14">
        <v>4630</v>
      </c>
      <c r="W2301" s="14"/>
      <c r="X2301" s="14"/>
      <c r="Y2301" s="19">
        <f t="shared" si="71"/>
        <v>0</v>
      </c>
      <c r="Z2301" s="19">
        <v>0</v>
      </c>
      <c r="AA2301" t="s">
        <v>13958</v>
      </c>
      <c r="AB2301" s="121">
        <v>4</v>
      </c>
    </row>
    <row r="2302" spans="1:28" ht="20.25">
      <c r="A2302">
        <v>1566</v>
      </c>
      <c r="B2302" t="s">
        <v>943</v>
      </c>
      <c r="C2302" t="s">
        <v>944</v>
      </c>
      <c r="D2302" t="str">
        <f t="shared" si="70"/>
        <v>Visio VISIO</v>
      </c>
      <c r="E2302" s="3" t="s">
        <v>8887</v>
      </c>
      <c r="F2302" s="3" t="s">
        <v>8883</v>
      </c>
      <c r="G2302" s="3" t="s">
        <v>8883</v>
      </c>
      <c r="H2302" s="4">
        <v>9999</v>
      </c>
      <c r="I2302" s="4">
        <v>0</v>
      </c>
      <c r="J2302" s="6">
        <v>43326</v>
      </c>
      <c r="K2302" s="7">
        <v>5.9648277238011404E-4</v>
      </c>
      <c r="L2302" s="7">
        <v>1851</v>
      </c>
      <c r="M2302" s="7">
        <v>30526.838686661798</v>
      </c>
      <c r="N2302" s="9">
        <v>43337</v>
      </c>
      <c r="O2302" s="10">
        <v>1.2820637784898301E-3</v>
      </c>
      <c r="P2302" s="10">
        <v>2467</v>
      </c>
      <c r="Q2302" s="10">
        <v>65631.899588874745</v>
      </c>
      <c r="R2302" s="10">
        <v>2.1493726857761168</v>
      </c>
      <c r="S2302" s="18">
        <v>2.1493726857761168</v>
      </c>
      <c r="U2302" s="14"/>
      <c r="V2302" s="14">
        <v>4552</v>
      </c>
      <c r="W2302" s="14"/>
      <c r="X2302" s="14"/>
      <c r="Y2302" s="19">
        <f t="shared" si="71"/>
        <v>0</v>
      </c>
      <c r="Z2302" s="19">
        <v>0</v>
      </c>
      <c r="AA2302" t="s">
        <v>13959</v>
      </c>
      <c r="AB2302" s="121">
        <v>4</v>
      </c>
    </row>
    <row r="2303" spans="1:28" ht="20.25">
      <c r="A2303">
        <v>1568</v>
      </c>
      <c r="B2303" t="s">
        <v>947</v>
      </c>
      <c r="C2303" t="s">
        <v>948</v>
      </c>
      <c r="D2303" t="str">
        <f t="shared" si="70"/>
        <v>LevoPlus LVPS</v>
      </c>
      <c r="E2303" s="3" t="s">
        <v>8887</v>
      </c>
      <c r="F2303" s="3" t="s">
        <v>8883</v>
      </c>
      <c r="G2303" s="3" t="s">
        <v>8883</v>
      </c>
      <c r="H2303" s="4">
        <v>9999</v>
      </c>
      <c r="I2303" s="4">
        <v>0</v>
      </c>
      <c r="J2303" s="6">
        <v>43322</v>
      </c>
      <c r="K2303" s="7">
        <v>6.1548635130748196E-4</v>
      </c>
      <c r="L2303" s="7">
        <v>2125</v>
      </c>
      <c r="M2303" s="7">
        <v>1263.416263429041</v>
      </c>
      <c r="N2303" s="9">
        <v>43325</v>
      </c>
      <c r="O2303" s="10">
        <v>8.1509409938007604E-4</v>
      </c>
      <c r="P2303" s="10">
        <v>2576</v>
      </c>
      <c r="Q2303" s="10">
        <v>1673.1534975458301</v>
      </c>
      <c r="R2303" s="10">
        <v>1.3243089755744639</v>
      </c>
      <c r="S2303" s="18">
        <v>1.3243089755744639</v>
      </c>
      <c r="U2303" s="14"/>
      <c r="V2303" s="14">
        <v>4598</v>
      </c>
      <c r="W2303" s="14"/>
      <c r="X2303" s="14"/>
      <c r="Y2303" s="19">
        <f t="shared" si="71"/>
        <v>0</v>
      </c>
      <c r="Z2303" s="19">
        <v>0</v>
      </c>
      <c r="AA2303" t="s">
        <v>13960</v>
      </c>
      <c r="AB2303" s="121">
        <v>4</v>
      </c>
    </row>
    <row r="2304" spans="1:28" ht="20.25">
      <c r="A2304">
        <v>1570</v>
      </c>
      <c r="B2304" t="s">
        <v>949</v>
      </c>
      <c r="C2304" t="s">
        <v>950</v>
      </c>
      <c r="D2304" t="str">
        <f t="shared" si="70"/>
        <v>GeertCoin GEERT</v>
      </c>
      <c r="E2304" s="3" t="s">
        <v>8887</v>
      </c>
      <c r="F2304" s="3" t="s">
        <v>8883</v>
      </c>
      <c r="G2304" s="3" t="s">
        <v>8883</v>
      </c>
      <c r="H2304" s="4">
        <v>9999</v>
      </c>
      <c r="I2304" s="4">
        <v>0</v>
      </c>
      <c r="J2304" s="6">
        <v>43319</v>
      </c>
      <c r="K2304" s="7">
        <v>4.2327512055635504E-3</v>
      </c>
      <c r="L2304" s="7">
        <v>1919</v>
      </c>
      <c r="M2304" s="7">
        <v>21549.78130815594</v>
      </c>
      <c r="N2304" s="9">
        <v>43320</v>
      </c>
      <c r="O2304" s="10">
        <v>4.7639291733503298E-3</v>
      </c>
      <c r="P2304" s="10">
        <v>2542</v>
      </c>
      <c r="Q2304" s="10">
        <v>24254.114373248471</v>
      </c>
      <c r="R2304" s="10">
        <v>1.125492367018547</v>
      </c>
      <c r="S2304" s="18">
        <v>1.125492367018547</v>
      </c>
      <c r="U2304" s="14"/>
      <c r="V2304" s="14">
        <v>4583</v>
      </c>
      <c r="W2304" s="14"/>
      <c r="X2304" s="14"/>
      <c r="Y2304" s="19">
        <f t="shared" si="71"/>
        <v>0</v>
      </c>
      <c r="Z2304" s="19">
        <v>0</v>
      </c>
      <c r="AA2304" t="s">
        <v>13961</v>
      </c>
      <c r="AB2304" s="121">
        <v>4</v>
      </c>
    </row>
    <row r="2305" spans="1:28" ht="20.25">
      <c r="A2305">
        <v>1577</v>
      </c>
      <c r="B2305" t="s">
        <v>953</v>
      </c>
      <c r="C2305" t="s">
        <v>954</v>
      </c>
      <c r="D2305" t="str">
        <f t="shared" si="70"/>
        <v>Musicoin MUSIC</v>
      </c>
      <c r="E2305" s="3" t="s">
        <v>8893</v>
      </c>
      <c r="F2305" s="3" t="s">
        <v>8882</v>
      </c>
      <c r="G2305" s="3" t="s">
        <v>8883</v>
      </c>
      <c r="H2305" s="4">
        <v>9999</v>
      </c>
      <c r="I2305" s="4">
        <v>0</v>
      </c>
      <c r="J2305" s="6">
        <v>43320</v>
      </c>
      <c r="K2305" s="7">
        <v>4.3806354515254498E-3</v>
      </c>
      <c r="L2305" s="7">
        <v>549</v>
      </c>
      <c r="M2305" s="7">
        <v>3399888.132932514</v>
      </c>
      <c r="N2305" s="9">
        <v>43321</v>
      </c>
      <c r="O2305" s="10">
        <v>5.0404854118823996E-3</v>
      </c>
      <c r="P2305" s="10">
        <v>1618</v>
      </c>
      <c r="Q2305" s="10">
        <v>3912009.279409647</v>
      </c>
      <c r="R2305" s="10">
        <v>1.1506288226122929</v>
      </c>
      <c r="S2305" s="18">
        <v>1.1506288226122929</v>
      </c>
      <c r="U2305" s="14"/>
      <c r="V2305" s="14">
        <v>4324</v>
      </c>
      <c r="W2305" s="14"/>
      <c r="X2305" s="14"/>
      <c r="Y2305" s="19">
        <f t="shared" si="71"/>
        <v>0</v>
      </c>
      <c r="Z2305" s="19">
        <v>0</v>
      </c>
      <c r="AA2305" t="s">
        <v>13962</v>
      </c>
      <c r="AB2305" s="121">
        <v>4</v>
      </c>
    </row>
    <row r="2306" spans="1:28" ht="20.25">
      <c r="A2306">
        <v>1581</v>
      </c>
      <c r="B2306" t="s">
        <v>957</v>
      </c>
      <c r="C2306" t="s">
        <v>958</v>
      </c>
      <c r="D2306" t="str">
        <f t="shared" ref="D2306:D2369" si="72">_xlfn.TEXTJOIN(" ",TRUE,B2306,C2306)</f>
        <v>Honey HONEY</v>
      </c>
      <c r="E2306" s="3" t="s">
        <v>8891</v>
      </c>
      <c r="F2306" s="3" t="s">
        <v>8883</v>
      </c>
      <c r="G2306" s="3" t="s">
        <v>8883</v>
      </c>
      <c r="H2306" s="4">
        <v>9999</v>
      </c>
      <c r="I2306" s="4">
        <v>0</v>
      </c>
      <c r="J2306" s="6">
        <v>43374</v>
      </c>
      <c r="K2306" s="7">
        <v>3.13831269741058E-2</v>
      </c>
      <c r="L2306" s="7">
        <v>1971</v>
      </c>
      <c r="M2306" s="7">
        <v>14309.29365947841</v>
      </c>
      <c r="N2306" s="9">
        <v>43409</v>
      </c>
      <c r="O2306" s="10">
        <v>0.263486135575</v>
      </c>
      <c r="P2306" s="10">
        <v>2406</v>
      </c>
      <c r="Q2306" s="10">
        <v>120137.82094609911</v>
      </c>
      <c r="R2306" s="10">
        <v>8.3957897437180904</v>
      </c>
      <c r="S2306" s="18">
        <v>8.3957897437180904</v>
      </c>
      <c r="U2306" s="14"/>
      <c r="V2306" s="14">
        <v>4523</v>
      </c>
      <c r="W2306" s="14"/>
      <c r="X2306" s="14"/>
      <c r="Y2306" s="19">
        <f t="shared" ref="Y2306:Y2369" si="73">X2306/-100</f>
        <v>0</v>
      </c>
      <c r="Z2306" s="19">
        <v>0</v>
      </c>
      <c r="AA2306" t="s">
        <v>13963</v>
      </c>
      <c r="AB2306" s="121">
        <v>4</v>
      </c>
    </row>
    <row r="2307" spans="1:28" ht="20.25">
      <c r="A2307">
        <v>1595</v>
      </c>
      <c r="B2307" t="s">
        <v>971</v>
      </c>
      <c r="C2307" t="s">
        <v>972</v>
      </c>
      <c r="D2307" t="str">
        <f t="shared" si="72"/>
        <v>Soarcoin SOAR</v>
      </c>
      <c r="E2307" s="3" t="s">
        <v>8887</v>
      </c>
      <c r="F2307" s="3" t="s">
        <v>8883</v>
      </c>
      <c r="G2307" s="3" t="s">
        <v>8883</v>
      </c>
      <c r="H2307" s="4">
        <v>9999</v>
      </c>
      <c r="I2307" s="4">
        <v>0</v>
      </c>
      <c r="J2307" s="6">
        <v>43320</v>
      </c>
      <c r="K2307" s="7">
        <v>1.49813024327159E-2</v>
      </c>
      <c r="L2307" s="7">
        <v>210</v>
      </c>
      <c r="M2307" s="7">
        <v>16121127.496661831</v>
      </c>
      <c r="N2307" s="9">
        <v>43321</v>
      </c>
      <c r="O2307" s="10">
        <v>1.5710603445768401E-2</v>
      </c>
      <c r="P2307" s="10">
        <v>1128</v>
      </c>
      <c r="Q2307" s="10">
        <v>16905916.046767391</v>
      </c>
      <c r="R2307" s="10">
        <v>1.0486807483079621</v>
      </c>
      <c r="S2307" s="18">
        <v>1.0486807483079621</v>
      </c>
      <c r="U2307" s="14"/>
      <c r="V2307" s="14">
        <v>4291</v>
      </c>
      <c r="W2307" s="14"/>
      <c r="X2307" s="14"/>
      <c r="Y2307" s="19">
        <f t="shared" si="73"/>
        <v>0</v>
      </c>
      <c r="Z2307" s="19">
        <v>0</v>
      </c>
      <c r="AA2307" t="s">
        <v>13964</v>
      </c>
      <c r="AB2307" s="121">
        <v>4</v>
      </c>
    </row>
    <row r="2308" spans="1:28" ht="20.25">
      <c r="A2308">
        <v>1598</v>
      </c>
      <c r="B2308" t="s">
        <v>977</v>
      </c>
      <c r="C2308" t="s">
        <v>978</v>
      </c>
      <c r="D2308" t="str">
        <f t="shared" si="72"/>
        <v>ZSEcoin ZSE</v>
      </c>
      <c r="E2308" s="3" t="s">
        <v>8887</v>
      </c>
      <c r="F2308" s="3" t="s">
        <v>8883</v>
      </c>
      <c r="G2308" s="3" t="s">
        <v>8883</v>
      </c>
      <c r="H2308" s="4">
        <v>9999</v>
      </c>
      <c r="I2308" s="4">
        <v>0</v>
      </c>
      <c r="J2308" s="6">
        <v>43327</v>
      </c>
      <c r="K2308" s="7">
        <v>3.0161163304001102E-3</v>
      </c>
      <c r="L2308" s="7">
        <v>4631</v>
      </c>
      <c r="M2308" s="7">
        <v>0</v>
      </c>
      <c r="N2308" s="9">
        <v>43378</v>
      </c>
      <c r="O2308" s="10">
        <v>1.6384555026888799E-2</v>
      </c>
      <c r="P2308" s="10">
        <v>2694</v>
      </c>
      <c r="Q2308" s="10">
        <v>0</v>
      </c>
      <c r="R2308" s="10">
        <v>5.4323352391103779</v>
      </c>
      <c r="S2308" s="18">
        <v>5.4323352391103779</v>
      </c>
      <c r="U2308" s="14"/>
      <c r="V2308" s="14">
        <v>4631</v>
      </c>
      <c r="W2308" s="14"/>
      <c r="X2308" s="14"/>
      <c r="Y2308" s="19">
        <f t="shared" si="73"/>
        <v>0</v>
      </c>
      <c r="Z2308" s="19">
        <v>0</v>
      </c>
      <c r="AA2308" t="s">
        <v>13965</v>
      </c>
      <c r="AB2308" s="121">
        <v>4</v>
      </c>
    </row>
    <row r="2309" spans="1:28" ht="20.25">
      <c r="A2309">
        <v>1599</v>
      </c>
      <c r="B2309" t="s">
        <v>979</v>
      </c>
      <c r="C2309" t="s">
        <v>980</v>
      </c>
      <c r="D2309" t="str">
        <f t="shared" si="72"/>
        <v>Mavro MAVRO</v>
      </c>
      <c r="E2309" s="3" t="s">
        <v>8887</v>
      </c>
      <c r="F2309" s="3" t="s">
        <v>8883</v>
      </c>
      <c r="G2309" s="3" t="s">
        <v>8883</v>
      </c>
      <c r="H2309" s="4">
        <v>9999</v>
      </c>
      <c r="I2309" s="4">
        <v>0</v>
      </c>
      <c r="J2309" s="6">
        <v>43954</v>
      </c>
      <c r="K2309" s="7">
        <v>7.9656898975372301E-2</v>
      </c>
      <c r="L2309" s="7">
        <v>2958</v>
      </c>
      <c r="M2309" s="7">
        <v>0</v>
      </c>
      <c r="N2309" s="9">
        <v>44103</v>
      </c>
      <c r="O2309" s="10">
        <v>47.716203424362462</v>
      </c>
      <c r="P2309" s="10">
        <v>2695</v>
      </c>
      <c r="Q2309" s="10">
        <v>0</v>
      </c>
      <c r="R2309" s="10">
        <v>599.0216043825028</v>
      </c>
      <c r="S2309" s="18">
        <v>599.0216043825028</v>
      </c>
      <c r="T2309" s="13">
        <v>44280</v>
      </c>
      <c r="U2309" s="14">
        <v>0.15512619900294999</v>
      </c>
      <c r="V2309" s="14">
        <v>2644</v>
      </c>
      <c r="W2309" s="14">
        <v>0</v>
      </c>
      <c r="X2309" s="14">
        <v>99.674898278005614</v>
      </c>
      <c r="Y2309" s="19">
        <f t="shared" si="73"/>
        <v>-0.99674898278005619</v>
      </c>
      <c r="Z2309" s="19">
        <v>-0.99670000000000003</v>
      </c>
      <c r="AA2309" t="s">
        <v>13966</v>
      </c>
      <c r="AB2309" s="121">
        <v>4</v>
      </c>
    </row>
    <row r="2310" spans="1:28" ht="20.25">
      <c r="A2310">
        <v>1602</v>
      </c>
      <c r="B2310" t="s">
        <v>981</v>
      </c>
      <c r="C2310" t="s">
        <v>981</v>
      </c>
      <c r="D2310" t="str">
        <f t="shared" si="72"/>
        <v>WORM WORM</v>
      </c>
      <c r="E2310" s="3" t="s">
        <v>8891</v>
      </c>
      <c r="F2310" s="3" t="s">
        <v>8883</v>
      </c>
      <c r="G2310" s="3" t="s">
        <v>8883</v>
      </c>
      <c r="H2310" s="4">
        <v>9999</v>
      </c>
      <c r="I2310" s="4">
        <v>0</v>
      </c>
      <c r="J2310" s="6">
        <v>43320</v>
      </c>
      <c r="K2310" s="7">
        <v>1.94357809959911E-4</v>
      </c>
      <c r="L2310" s="7">
        <v>1911</v>
      </c>
      <c r="M2310" s="7">
        <v>22457.777053541511</v>
      </c>
      <c r="N2310" s="9">
        <v>43322</v>
      </c>
      <c r="O2310" s="10">
        <v>2.4655985180288602E-4</v>
      </c>
      <c r="P2310" s="10">
        <v>2529</v>
      </c>
      <c r="Q2310" s="10">
        <v>28489.991558705999</v>
      </c>
      <c r="R2310" s="10">
        <v>1.268587312512641</v>
      </c>
      <c r="S2310" s="18">
        <v>1.268587312512641</v>
      </c>
      <c r="U2310" s="14"/>
      <c r="V2310" s="14">
        <v>4577</v>
      </c>
      <c r="W2310" s="14"/>
      <c r="X2310" s="14"/>
      <c r="Y2310" s="19">
        <f t="shared" si="73"/>
        <v>0</v>
      </c>
      <c r="Z2310" s="19">
        <v>0</v>
      </c>
      <c r="AA2310" t="s">
        <v>13967</v>
      </c>
      <c r="AB2310" s="121">
        <v>4</v>
      </c>
    </row>
    <row r="2311" spans="1:28" ht="20.25">
      <c r="A2311">
        <v>1607</v>
      </c>
      <c r="B2311" t="s">
        <v>986</v>
      </c>
      <c r="C2311" t="s">
        <v>987</v>
      </c>
      <c r="D2311" t="str">
        <f t="shared" si="72"/>
        <v>Impact IMX</v>
      </c>
      <c r="E2311" s="3" t="s">
        <v>8885</v>
      </c>
      <c r="F2311" s="3" t="s">
        <v>8883</v>
      </c>
      <c r="G2311" s="3" t="s">
        <v>8883</v>
      </c>
      <c r="H2311" s="4">
        <v>9999</v>
      </c>
      <c r="I2311" s="4">
        <v>0</v>
      </c>
      <c r="J2311" s="6">
        <v>43320</v>
      </c>
      <c r="K2311" s="7">
        <v>8.77565878909081E-4</v>
      </c>
      <c r="L2311" s="7">
        <v>1606</v>
      </c>
      <c r="M2311" s="7">
        <v>96670.932863367838</v>
      </c>
      <c r="N2311" s="9">
        <v>43321</v>
      </c>
      <c r="O2311" s="10">
        <v>9.8191271536052205E-4</v>
      </c>
      <c r="P2311" s="10">
        <v>2418</v>
      </c>
      <c r="Q2311" s="10">
        <v>108168.7353266249</v>
      </c>
      <c r="R2311" s="10">
        <v>1.1189048468716181</v>
      </c>
      <c r="S2311" s="18">
        <v>1.1189048468716181</v>
      </c>
      <c r="U2311" s="14"/>
      <c r="V2311" s="14">
        <v>4526</v>
      </c>
      <c r="W2311" s="14"/>
      <c r="X2311" s="14"/>
      <c r="Y2311" s="19">
        <f t="shared" si="73"/>
        <v>0</v>
      </c>
      <c r="Z2311" s="19">
        <v>0</v>
      </c>
      <c r="AA2311" t="s">
        <v>13968</v>
      </c>
      <c r="AB2311" s="121">
        <v>4</v>
      </c>
    </row>
    <row r="2312" spans="1:28" ht="20.25">
      <c r="A2312">
        <v>1614</v>
      </c>
      <c r="B2312" t="s">
        <v>992</v>
      </c>
      <c r="C2312" t="s">
        <v>993</v>
      </c>
      <c r="D2312" t="str">
        <f t="shared" si="72"/>
        <v>Darsek KED</v>
      </c>
      <c r="E2312" s="3" t="s">
        <v>8887</v>
      </c>
      <c r="F2312" s="3" t="s">
        <v>8883</v>
      </c>
      <c r="G2312" s="3" t="s">
        <v>8883</v>
      </c>
      <c r="H2312" s="4">
        <v>9999</v>
      </c>
      <c r="I2312" s="4">
        <v>0</v>
      </c>
      <c r="J2312" s="6">
        <v>43332</v>
      </c>
      <c r="K2312" s="7">
        <v>2.70423386245966E-3</v>
      </c>
      <c r="L2312" s="7">
        <v>1691</v>
      </c>
      <c r="M2312" s="7">
        <v>64807.969830448172</v>
      </c>
      <c r="N2312" s="9">
        <v>43347</v>
      </c>
      <c r="O2312" s="10">
        <v>7.7952556312084198E-3</v>
      </c>
      <c r="P2312" s="10">
        <v>2354</v>
      </c>
      <c r="Q2312" s="10">
        <v>186816.19913910929</v>
      </c>
      <c r="R2312" s="10">
        <v>2.8826115002192059</v>
      </c>
      <c r="S2312" s="18">
        <v>2.8826115002192059</v>
      </c>
      <c r="U2312" s="14"/>
      <c r="V2312" s="14">
        <v>4500</v>
      </c>
      <c r="W2312" s="14"/>
      <c r="X2312" s="14"/>
      <c r="Y2312" s="19">
        <f t="shared" si="73"/>
        <v>0</v>
      </c>
      <c r="Z2312" s="19">
        <v>0</v>
      </c>
      <c r="AA2312" t="s">
        <v>13969</v>
      </c>
      <c r="AB2312" s="121">
        <v>4</v>
      </c>
    </row>
    <row r="2313" spans="1:28" ht="20.25">
      <c r="A2313">
        <v>1618</v>
      </c>
      <c r="B2313" t="s">
        <v>996</v>
      </c>
      <c r="C2313" t="s">
        <v>997</v>
      </c>
      <c r="D2313" t="str">
        <f t="shared" si="72"/>
        <v>E-coin ECN</v>
      </c>
      <c r="E2313" s="3" t="s">
        <v>8888</v>
      </c>
      <c r="F2313" s="3" t="s">
        <v>8883</v>
      </c>
      <c r="G2313" s="3" t="s">
        <v>8883</v>
      </c>
      <c r="H2313" s="4">
        <v>9999</v>
      </c>
      <c r="I2313" s="4">
        <v>0</v>
      </c>
      <c r="J2313" s="6">
        <v>43323</v>
      </c>
      <c r="K2313" s="7">
        <v>2.7161326408386199</v>
      </c>
      <c r="L2313" s="7">
        <v>955</v>
      </c>
      <c r="M2313" s="7">
        <v>951633.11379795452</v>
      </c>
      <c r="N2313" s="9">
        <v>43341</v>
      </c>
      <c r="O2313" s="10">
        <v>3.1169011592864999</v>
      </c>
      <c r="P2313" s="10">
        <v>1987</v>
      </c>
      <c r="Q2313" s="10">
        <v>1092047.6824344089</v>
      </c>
      <c r="R2313" s="10">
        <v>1.147551158740223</v>
      </c>
      <c r="S2313" s="18">
        <v>1.147551158740223</v>
      </c>
      <c r="U2313" s="14"/>
      <c r="V2313" s="14">
        <v>4396</v>
      </c>
      <c r="W2313" s="14"/>
      <c r="X2313" s="14"/>
      <c r="Y2313" s="19">
        <f t="shared" si="73"/>
        <v>0</v>
      </c>
      <c r="Z2313" s="19">
        <v>0</v>
      </c>
      <c r="AA2313" t="s">
        <v>13970</v>
      </c>
      <c r="AB2313" s="121">
        <v>4</v>
      </c>
    </row>
    <row r="2314" spans="1:28" ht="20.25">
      <c r="A2314">
        <v>1624</v>
      </c>
      <c r="B2314" t="s">
        <v>1002</v>
      </c>
      <c r="C2314" t="s">
        <v>1003</v>
      </c>
      <c r="D2314" t="str">
        <f t="shared" si="72"/>
        <v>Atmos ATMOS</v>
      </c>
      <c r="E2314" s="3" t="s">
        <v>8887</v>
      </c>
      <c r="F2314" s="3" t="s">
        <v>8883</v>
      </c>
      <c r="G2314" s="3" t="s">
        <v>8883</v>
      </c>
      <c r="H2314" s="4">
        <v>9999</v>
      </c>
      <c r="I2314" s="4">
        <v>0</v>
      </c>
      <c r="J2314" s="6">
        <v>43450</v>
      </c>
      <c r="K2314" s="7">
        <v>3.8356645489799998E-3</v>
      </c>
      <c r="L2314" s="7">
        <v>1077</v>
      </c>
      <c r="M2314" s="7">
        <v>635260.17106118996</v>
      </c>
      <c r="N2314" s="9">
        <v>44429</v>
      </c>
      <c r="O2314" s="10">
        <v>7.921367E-2</v>
      </c>
      <c r="P2314" s="10">
        <v>1654</v>
      </c>
      <c r="Q2314" s="10">
        <v>3409228.45</v>
      </c>
      <c r="R2314" s="10">
        <v>20.65187635375073</v>
      </c>
      <c r="S2314" s="18">
        <v>20.65187635375073</v>
      </c>
      <c r="T2314" s="13">
        <v>44595</v>
      </c>
      <c r="U2314" s="14">
        <v>1.328002377717329E-3</v>
      </c>
      <c r="V2314" s="14">
        <v>1717</v>
      </c>
      <c r="W2314" s="14">
        <v>111851.92</v>
      </c>
      <c r="X2314" s="14">
        <v>98.323518683432638</v>
      </c>
      <c r="Y2314" s="19">
        <f t="shared" si="73"/>
        <v>-0.98323518683432642</v>
      </c>
      <c r="Z2314" s="19">
        <v>-0.98319999999999996</v>
      </c>
      <c r="AA2314" t="s">
        <v>13971</v>
      </c>
      <c r="AB2314" s="121">
        <v>4</v>
      </c>
    </row>
    <row r="2315" spans="1:28" ht="20.25">
      <c r="A2315">
        <v>1626</v>
      </c>
      <c r="B2315" t="s">
        <v>1004</v>
      </c>
      <c r="C2315" t="s">
        <v>1005</v>
      </c>
      <c r="D2315" t="str">
        <f t="shared" si="72"/>
        <v>InPay INPAY</v>
      </c>
      <c r="E2315" s="3" t="s">
        <v>8887</v>
      </c>
      <c r="F2315" s="3" t="s">
        <v>8883</v>
      </c>
      <c r="G2315" s="3" t="s">
        <v>8883</v>
      </c>
      <c r="H2315" s="4">
        <v>9999</v>
      </c>
      <c r="I2315" s="4">
        <v>0</v>
      </c>
      <c r="J2315" s="6">
        <v>43320</v>
      </c>
      <c r="K2315" s="7">
        <v>3.3598236739635502E-2</v>
      </c>
      <c r="L2315" s="7">
        <v>1253</v>
      </c>
      <c r="M2315" s="7">
        <v>335982.36739635502</v>
      </c>
      <c r="N2315" s="9">
        <v>43322</v>
      </c>
      <c r="O2315" s="10">
        <v>4.2038455605506897E-2</v>
      </c>
      <c r="P2315" s="10">
        <v>2205</v>
      </c>
      <c r="Q2315" s="10">
        <v>420384.55605506903</v>
      </c>
      <c r="R2315" s="10">
        <v>1.2512101730599019</v>
      </c>
      <c r="S2315" s="18">
        <v>1.2512101730599019</v>
      </c>
      <c r="U2315" s="14"/>
      <c r="V2315" s="14">
        <v>4452</v>
      </c>
      <c r="W2315" s="14"/>
      <c r="X2315" s="14"/>
      <c r="Y2315" s="19">
        <f t="shared" si="73"/>
        <v>0</v>
      </c>
      <c r="Z2315" s="19">
        <v>0</v>
      </c>
      <c r="AA2315" t="s">
        <v>13972</v>
      </c>
      <c r="AB2315" s="121">
        <v>4</v>
      </c>
    </row>
    <row r="2316" spans="1:28" ht="20.25">
      <c r="A2316">
        <v>1628</v>
      </c>
      <c r="B2316" t="s">
        <v>1006</v>
      </c>
      <c r="C2316" t="s">
        <v>1007</v>
      </c>
      <c r="D2316" t="str">
        <f t="shared" si="72"/>
        <v>HappyPay HPAY</v>
      </c>
      <c r="E2316" s="3" t="s">
        <v>8887</v>
      </c>
      <c r="F2316" s="3" t="s">
        <v>8883</v>
      </c>
      <c r="G2316" s="3" t="s">
        <v>8883</v>
      </c>
      <c r="H2316" s="4">
        <v>9999</v>
      </c>
      <c r="I2316" s="4">
        <v>0</v>
      </c>
      <c r="J2316" s="6">
        <v>43319</v>
      </c>
      <c r="K2316" s="7">
        <v>3.1079554930329299E-2</v>
      </c>
      <c r="L2316" s="7">
        <v>1169</v>
      </c>
      <c r="M2316" s="7">
        <v>465413.84518272412</v>
      </c>
      <c r="N2316" s="9">
        <v>43399</v>
      </c>
      <c r="O2316" s="10">
        <v>1.6421252489089999</v>
      </c>
      <c r="P2316" s="10">
        <v>965</v>
      </c>
      <c r="Q2316" s="10">
        <v>27018599.38954806</v>
      </c>
      <c r="R2316" s="10">
        <v>52.836189340231357</v>
      </c>
      <c r="S2316" s="18">
        <v>52.836189340231357</v>
      </c>
      <c r="U2316" s="14"/>
      <c r="V2316" s="14">
        <v>4285</v>
      </c>
      <c r="W2316" s="14"/>
      <c r="X2316" s="14"/>
      <c r="Y2316" s="19">
        <f t="shared" si="73"/>
        <v>0</v>
      </c>
      <c r="Z2316" s="19">
        <v>0</v>
      </c>
      <c r="AA2316" t="s">
        <v>13973</v>
      </c>
      <c r="AB2316" s="121">
        <v>4</v>
      </c>
    </row>
    <row r="2317" spans="1:28" ht="20.25">
      <c r="A2317">
        <v>1631</v>
      </c>
      <c r="B2317" t="s">
        <v>1012</v>
      </c>
      <c r="C2317" t="s">
        <v>1013</v>
      </c>
      <c r="D2317" t="str">
        <f t="shared" si="72"/>
        <v>Internet of Things XOT</v>
      </c>
      <c r="E2317" s="3" t="s">
        <v>8887</v>
      </c>
      <c r="F2317" s="3" t="s">
        <v>8883</v>
      </c>
      <c r="G2317" s="3" t="s">
        <v>8883</v>
      </c>
      <c r="H2317" s="4">
        <v>9999</v>
      </c>
      <c r="I2317" s="4">
        <v>0</v>
      </c>
      <c r="J2317" s="6">
        <v>43355</v>
      </c>
      <c r="K2317" s="7">
        <v>7.3252205848693803</v>
      </c>
      <c r="L2317" s="7">
        <v>4632</v>
      </c>
      <c r="M2317" s="7">
        <v>0</v>
      </c>
      <c r="N2317" s="9">
        <v>43404</v>
      </c>
      <c r="O2317" s="10">
        <v>335.77392578125</v>
      </c>
      <c r="P2317" s="10">
        <v>2697</v>
      </c>
      <c r="Q2317" s="10">
        <v>0</v>
      </c>
      <c r="R2317" s="10">
        <v>45.838063426350367</v>
      </c>
      <c r="S2317" s="18">
        <v>45.838063426350367</v>
      </c>
      <c r="U2317" s="14"/>
      <c r="V2317" s="14">
        <v>4632</v>
      </c>
      <c r="W2317" s="14"/>
      <c r="X2317" s="14"/>
      <c r="Y2317" s="19">
        <f t="shared" si="73"/>
        <v>0</v>
      </c>
      <c r="Z2317" s="19">
        <v>0</v>
      </c>
      <c r="AA2317" t="s">
        <v>13974</v>
      </c>
      <c r="AB2317" s="121">
        <v>4</v>
      </c>
    </row>
    <row r="2318" spans="1:28" ht="20.25">
      <c r="A2318">
        <v>1636</v>
      </c>
      <c r="B2318" t="s">
        <v>1016</v>
      </c>
      <c r="C2318" t="s">
        <v>1017</v>
      </c>
      <c r="D2318" t="str">
        <f t="shared" si="72"/>
        <v>XTRABYTES XBY</v>
      </c>
      <c r="E2318" s="3" t="s">
        <v>8894</v>
      </c>
      <c r="F2318" s="3" t="s">
        <v>8883</v>
      </c>
      <c r="G2318" s="3" t="s">
        <v>8883</v>
      </c>
      <c r="H2318" s="4">
        <v>9999</v>
      </c>
      <c r="I2318" s="4">
        <v>0</v>
      </c>
      <c r="J2318" s="6">
        <v>43332</v>
      </c>
      <c r="K2318" s="7">
        <v>2.5029987096786499E-2</v>
      </c>
      <c r="L2318" s="7">
        <v>281</v>
      </c>
      <c r="M2318" s="7">
        <v>10762894.451618191</v>
      </c>
      <c r="N2318" s="9">
        <v>43347</v>
      </c>
      <c r="O2318" s="10">
        <v>3.7590887397527702E-2</v>
      </c>
      <c r="P2318" s="10">
        <v>1140</v>
      </c>
      <c r="Q2318" s="10">
        <v>16164081.580936911</v>
      </c>
      <c r="R2318" s="10">
        <v>1.501834070156346</v>
      </c>
      <c r="S2318" s="18">
        <v>1.501834070156346</v>
      </c>
      <c r="T2318" s="13">
        <v>44583</v>
      </c>
      <c r="U2318" s="14">
        <v>3.503025176759585E-4</v>
      </c>
      <c r="V2318" s="14">
        <v>1647</v>
      </c>
      <c r="W2318" s="14">
        <v>150630.08260066219</v>
      </c>
      <c r="X2318" s="14">
        <v>99.068118520397036</v>
      </c>
      <c r="Y2318" s="19">
        <f t="shared" si="73"/>
        <v>-0.9906811852039703</v>
      </c>
      <c r="Z2318" s="19">
        <v>-0.99070000000000003</v>
      </c>
      <c r="AA2318" t="s">
        <v>13975</v>
      </c>
      <c r="AB2318" s="121">
        <v>4</v>
      </c>
    </row>
    <row r="2319" spans="1:28" ht="20.25">
      <c r="A2319">
        <v>1640</v>
      </c>
      <c r="B2319" t="s">
        <v>1022</v>
      </c>
      <c r="C2319" t="s">
        <v>1023</v>
      </c>
      <c r="D2319" t="str">
        <f t="shared" si="72"/>
        <v>DeusCoin DEUS</v>
      </c>
      <c r="E2319" s="3" t="s">
        <v>8887</v>
      </c>
      <c r="F2319" s="3" t="s">
        <v>8883</v>
      </c>
      <c r="G2319" s="3" t="s">
        <v>8883</v>
      </c>
      <c r="H2319" s="4">
        <v>9999</v>
      </c>
      <c r="I2319" s="4">
        <v>0</v>
      </c>
      <c r="J2319" s="6">
        <v>43334</v>
      </c>
      <c r="K2319" s="7">
        <v>2.9920632019639001E-2</v>
      </c>
      <c r="L2319" s="7">
        <v>1258</v>
      </c>
      <c r="M2319" s="7">
        <v>331515.73922086792</v>
      </c>
      <c r="N2319" s="9">
        <v>43341</v>
      </c>
      <c r="O2319" s="10">
        <v>6.6525064408779103E-2</v>
      </c>
      <c r="P2319" s="10">
        <v>2073</v>
      </c>
      <c r="Q2319" s="10">
        <v>737086.90009344066</v>
      </c>
      <c r="R2319" s="10">
        <v>2.2233843310901338</v>
      </c>
      <c r="S2319" s="18">
        <v>2.2233843310901338</v>
      </c>
      <c r="U2319" s="14"/>
      <c r="V2319" s="14">
        <v>4419</v>
      </c>
      <c r="W2319" s="14"/>
      <c r="X2319" s="14"/>
      <c r="Y2319" s="19">
        <f t="shared" si="73"/>
        <v>0</v>
      </c>
      <c r="Z2319" s="19">
        <v>0</v>
      </c>
      <c r="AA2319" t="s">
        <v>13976</v>
      </c>
      <c r="AB2319" s="121">
        <v>4</v>
      </c>
    </row>
    <row r="2320" spans="1:28" ht="20.25">
      <c r="A2320">
        <v>1644</v>
      </c>
      <c r="B2320" t="s">
        <v>1026</v>
      </c>
      <c r="C2320" t="s">
        <v>1027</v>
      </c>
      <c r="D2320" t="str">
        <f t="shared" si="72"/>
        <v>MACRON MCRN</v>
      </c>
      <c r="E2320" s="3" t="s">
        <v>8891</v>
      </c>
      <c r="F2320" s="3" t="s">
        <v>8883</v>
      </c>
      <c r="G2320" s="3" t="s">
        <v>8883</v>
      </c>
      <c r="H2320" s="4">
        <v>9999</v>
      </c>
      <c r="I2320" s="4">
        <v>0</v>
      </c>
      <c r="J2320" s="6">
        <v>43322</v>
      </c>
      <c r="K2320" s="7">
        <v>1.2327992590144301E-4</v>
      </c>
      <c r="L2320" s="7">
        <v>1749</v>
      </c>
      <c r="M2320" s="7">
        <v>49487.20053171592</v>
      </c>
      <c r="N2320" s="9">
        <v>43329</v>
      </c>
      <c r="O2320" s="10">
        <v>2.6304373750463101E-4</v>
      </c>
      <c r="P2320" s="10">
        <v>2421</v>
      </c>
      <c r="Q2320" s="10">
        <v>105591.38555055991</v>
      </c>
      <c r="R2320" s="10">
        <v>2.133711028630267</v>
      </c>
      <c r="S2320" s="18">
        <v>2.133711028630267</v>
      </c>
      <c r="U2320" s="14"/>
      <c r="V2320" s="14">
        <v>4528</v>
      </c>
      <c r="W2320" s="14"/>
      <c r="X2320" s="14"/>
      <c r="Y2320" s="19">
        <f t="shared" si="73"/>
        <v>0</v>
      </c>
      <c r="Z2320" s="19">
        <v>0</v>
      </c>
      <c r="AA2320" t="s">
        <v>13977</v>
      </c>
      <c r="AB2320" s="121">
        <v>4</v>
      </c>
    </row>
    <row r="2321" spans="1:28" ht="20.25">
      <c r="A2321">
        <v>1647</v>
      </c>
      <c r="B2321" t="s">
        <v>1028</v>
      </c>
      <c r="C2321" t="s">
        <v>1029</v>
      </c>
      <c r="D2321" t="str">
        <f t="shared" si="72"/>
        <v>Tattoocoin (Limited Edition) TLE</v>
      </c>
      <c r="E2321" s="3" t="s">
        <v>8887</v>
      </c>
      <c r="F2321" s="3" t="s">
        <v>8883</v>
      </c>
      <c r="G2321" s="3" t="s">
        <v>8883</v>
      </c>
      <c r="H2321" s="4">
        <v>9999</v>
      </c>
      <c r="I2321" s="4">
        <v>0</v>
      </c>
      <c r="J2321" s="6">
        <v>43322</v>
      </c>
      <c r="K2321" s="7">
        <v>0.46544337272643999</v>
      </c>
      <c r="L2321" s="7">
        <v>4633</v>
      </c>
      <c r="M2321" s="7">
        <v>0</v>
      </c>
      <c r="N2321" s="9">
        <v>43339</v>
      </c>
      <c r="O2321" s="10">
        <v>1.6554940938949601</v>
      </c>
      <c r="P2321" s="10">
        <v>2698</v>
      </c>
      <c r="Q2321" s="10">
        <v>0</v>
      </c>
      <c r="R2321" s="10">
        <v>3.5568109697158832</v>
      </c>
      <c r="S2321" s="18">
        <v>3.5568109697158832</v>
      </c>
      <c r="U2321" s="14"/>
      <c r="V2321" s="14">
        <v>4633</v>
      </c>
      <c r="W2321" s="14"/>
      <c r="X2321" s="14"/>
      <c r="Y2321" s="19">
        <f t="shared" si="73"/>
        <v>0</v>
      </c>
      <c r="Z2321" s="19">
        <v>0</v>
      </c>
      <c r="AA2321" t="s">
        <v>13978</v>
      </c>
      <c r="AB2321" s="121">
        <v>4</v>
      </c>
    </row>
    <row r="2322" spans="1:28" ht="20.25">
      <c r="A2322">
        <v>1662</v>
      </c>
      <c r="B2322" t="s">
        <v>1044</v>
      </c>
      <c r="C2322" t="s">
        <v>1045</v>
      </c>
      <c r="D2322" t="str">
        <f t="shared" si="72"/>
        <v>Condensate RAIN</v>
      </c>
      <c r="E2322" s="3" t="s">
        <v>8884</v>
      </c>
      <c r="F2322" s="3" t="s">
        <v>8883</v>
      </c>
      <c r="G2322" s="3" t="s">
        <v>8883</v>
      </c>
      <c r="H2322" s="4">
        <v>9999</v>
      </c>
      <c r="I2322" s="4">
        <v>0</v>
      </c>
      <c r="J2322" s="6">
        <v>43322</v>
      </c>
      <c r="K2322" s="7">
        <v>5.25392219424248E-3</v>
      </c>
      <c r="L2322" s="7">
        <v>836</v>
      </c>
      <c r="M2322" s="7">
        <v>1373835.9510056661</v>
      </c>
      <c r="N2322" s="9">
        <v>43325</v>
      </c>
      <c r="O2322" s="10">
        <v>5.9491000138223197E-3</v>
      </c>
      <c r="P2322" s="10">
        <v>1887</v>
      </c>
      <c r="Q2322" s="10">
        <v>1574012.746829265</v>
      </c>
      <c r="R2322" s="10">
        <v>1.1323159715501021</v>
      </c>
      <c r="S2322" s="18">
        <v>1.1323159715501021</v>
      </c>
      <c r="U2322" s="14"/>
      <c r="V2322" s="14">
        <v>4376</v>
      </c>
      <c r="W2322" s="14"/>
      <c r="X2322" s="14"/>
      <c r="Y2322" s="19">
        <f t="shared" si="73"/>
        <v>0</v>
      </c>
      <c r="Z2322" s="19">
        <v>0</v>
      </c>
      <c r="AA2322" t="s">
        <v>13979</v>
      </c>
      <c r="AB2322" s="121">
        <v>4</v>
      </c>
    </row>
    <row r="2323" spans="1:28" ht="20.25">
      <c r="A2323">
        <v>1665</v>
      </c>
      <c r="B2323" t="s">
        <v>1046</v>
      </c>
      <c r="C2323" t="s">
        <v>1047</v>
      </c>
      <c r="D2323" t="str">
        <f t="shared" si="72"/>
        <v>Gold Pressed Latinum GPL</v>
      </c>
      <c r="E2323" s="3" t="s">
        <v>8891</v>
      </c>
      <c r="F2323" s="3" t="s">
        <v>8883</v>
      </c>
      <c r="G2323" s="3" t="s">
        <v>8883</v>
      </c>
      <c r="H2323" s="4">
        <v>9999</v>
      </c>
      <c r="I2323" s="4">
        <v>0</v>
      </c>
      <c r="J2323" s="6">
        <v>43335</v>
      </c>
      <c r="K2323" s="7">
        <v>9.1504946351051303E-2</v>
      </c>
      <c r="L2323" s="7">
        <v>1901</v>
      </c>
      <c r="M2323" s="7">
        <v>23473.473184273069</v>
      </c>
      <c r="N2323" s="9">
        <v>43351</v>
      </c>
      <c r="O2323" s="10">
        <v>0.154773995280266</v>
      </c>
      <c r="P2323" s="10">
        <v>2512</v>
      </c>
      <c r="Q2323" s="10">
        <v>39703.681305883743</v>
      </c>
      <c r="R2323" s="10">
        <v>1.6914276380916951</v>
      </c>
      <c r="S2323" s="18">
        <v>1.6914276380916951</v>
      </c>
      <c r="U2323" s="14"/>
      <c r="V2323" s="14">
        <v>4572</v>
      </c>
      <c r="W2323" s="14"/>
      <c r="X2323" s="14"/>
      <c r="Y2323" s="19">
        <f t="shared" si="73"/>
        <v>0</v>
      </c>
      <c r="Z2323" s="19">
        <v>0</v>
      </c>
      <c r="AA2323" t="s">
        <v>13980</v>
      </c>
      <c r="AB2323" s="121">
        <v>4</v>
      </c>
    </row>
    <row r="2324" spans="1:28" ht="20.25">
      <c r="A2324">
        <v>1676</v>
      </c>
      <c r="B2324" t="s">
        <v>1056</v>
      </c>
      <c r="C2324" t="s">
        <v>1056</v>
      </c>
      <c r="D2324" t="str">
        <f t="shared" si="72"/>
        <v>CREA CREA</v>
      </c>
      <c r="E2324" s="3" t="s">
        <v>3686</v>
      </c>
      <c r="F2324" s="3" t="s">
        <v>8883</v>
      </c>
      <c r="G2324" s="3" t="s">
        <v>8883</v>
      </c>
      <c r="H2324" s="4">
        <v>9999</v>
      </c>
      <c r="I2324" s="4">
        <v>0</v>
      </c>
      <c r="J2324" s="6">
        <v>43516</v>
      </c>
      <c r="K2324" s="7">
        <v>2.7847496915299999E-3</v>
      </c>
      <c r="L2324" s="7">
        <v>1738</v>
      </c>
      <c r="M2324" s="7">
        <v>53240.984604992547</v>
      </c>
      <c r="N2324" s="9">
        <v>44319</v>
      </c>
      <c r="O2324" s="10">
        <v>8.002741663231E-2</v>
      </c>
      <c r="P2324" s="10">
        <v>1892</v>
      </c>
      <c r="Q2324" s="10">
        <v>1546746.9785816581</v>
      </c>
      <c r="R2324" s="10">
        <v>28.737741447900572</v>
      </c>
      <c r="S2324" s="18">
        <v>28.737741447900572</v>
      </c>
      <c r="T2324" s="13">
        <v>44591</v>
      </c>
      <c r="U2324" s="14">
        <v>9.4794006834025019E-3</v>
      </c>
      <c r="V2324" s="14">
        <v>1599</v>
      </c>
      <c r="W2324" s="14">
        <v>183215.14029603251</v>
      </c>
      <c r="X2324" s="14">
        <v>88.154808586467198</v>
      </c>
      <c r="Y2324" s="19">
        <f t="shared" si="73"/>
        <v>-0.88154808586467193</v>
      </c>
      <c r="Z2324" s="19">
        <v>-0.88149999999999995</v>
      </c>
      <c r="AA2324" t="s">
        <v>13981</v>
      </c>
      <c r="AB2324" s="121">
        <v>4</v>
      </c>
    </row>
    <row r="2325" spans="1:28" ht="20.25">
      <c r="A2325">
        <v>1679</v>
      </c>
      <c r="B2325" t="s">
        <v>1061</v>
      </c>
      <c r="C2325" t="s">
        <v>1062</v>
      </c>
      <c r="D2325" t="str">
        <f t="shared" si="72"/>
        <v>Halloween Coin HALLO</v>
      </c>
      <c r="E2325" s="3" t="s">
        <v>8887</v>
      </c>
      <c r="F2325" s="3" t="s">
        <v>8883</v>
      </c>
      <c r="G2325" s="3" t="s">
        <v>8883</v>
      </c>
      <c r="H2325" s="4">
        <v>9999</v>
      </c>
      <c r="I2325" s="4">
        <v>0</v>
      </c>
      <c r="J2325" s="6">
        <v>43327</v>
      </c>
      <c r="K2325" s="7">
        <v>1.2567150406539399E-4</v>
      </c>
      <c r="L2325" s="7">
        <v>4634</v>
      </c>
      <c r="M2325" s="7">
        <v>0</v>
      </c>
      <c r="N2325" s="9">
        <v>43348</v>
      </c>
      <c r="O2325" s="10">
        <v>2.2093427833169699E-4</v>
      </c>
      <c r="P2325" s="10">
        <v>2699</v>
      </c>
      <c r="Q2325" s="10">
        <v>0</v>
      </c>
      <c r="R2325" s="10">
        <v>1.758030032144219</v>
      </c>
      <c r="S2325" s="18">
        <v>1.758030032144219</v>
      </c>
      <c r="U2325" s="14"/>
      <c r="V2325" s="14">
        <v>4634</v>
      </c>
      <c r="W2325" s="14"/>
      <c r="X2325" s="14"/>
      <c r="Y2325" s="19">
        <f t="shared" si="73"/>
        <v>0</v>
      </c>
      <c r="Z2325" s="19">
        <v>0</v>
      </c>
      <c r="AA2325" t="s">
        <v>13982</v>
      </c>
      <c r="AB2325" s="121">
        <v>4</v>
      </c>
    </row>
    <row r="2326" spans="1:28" ht="20.25">
      <c r="A2326">
        <v>1686</v>
      </c>
      <c r="B2326" t="s">
        <v>1069</v>
      </c>
      <c r="C2326" t="s">
        <v>1070</v>
      </c>
      <c r="D2326" t="str">
        <f t="shared" si="72"/>
        <v>EquiTrader EQT</v>
      </c>
      <c r="E2326" s="3" t="s">
        <v>8881</v>
      </c>
      <c r="F2326" s="3" t="s">
        <v>8887</v>
      </c>
      <c r="G2326" s="3" t="s">
        <v>8883</v>
      </c>
      <c r="H2326" s="4">
        <v>9999</v>
      </c>
      <c r="I2326" s="4">
        <v>0</v>
      </c>
      <c r="J2326" s="6">
        <v>43503</v>
      </c>
      <c r="K2326" s="7">
        <v>2.7526800932300001E-3</v>
      </c>
      <c r="L2326" s="7">
        <v>1844</v>
      </c>
      <c r="M2326" s="7">
        <v>32151.101063455011</v>
      </c>
      <c r="N2326" s="9">
        <v>43642</v>
      </c>
      <c r="O2326" s="10">
        <v>0.11689366807</v>
      </c>
      <c r="P2326" s="10">
        <v>1915</v>
      </c>
      <c r="Q2326" s="10">
        <v>1440522.276896239</v>
      </c>
      <c r="R2326" s="10">
        <v>42.46540248446987</v>
      </c>
      <c r="S2326" s="18">
        <v>42.46540248446987</v>
      </c>
      <c r="U2326" s="14"/>
      <c r="V2326" s="14">
        <v>4381</v>
      </c>
      <c r="W2326" s="14"/>
      <c r="X2326" s="14"/>
      <c r="Y2326" s="19">
        <f t="shared" si="73"/>
        <v>0</v>
      </c>
      <c r="Z2326" s="19">
        <v>0</v>
      </c>
      <c r="AA2326" t="s">
        <v>13983</v>
      </c>
      <c r="AB2326" s="121">
        <v>4</v>
      </c>
    </row>
    <row r="2327" spans="1:28" ht="20.25">
      <c r="A2327">
        <v>1688</v>
      </c>
      <c r="B2327" t="s">
        <v>1073</v>
      </c>
      <c r="C2327" t="s">
        <v>1073</v>
      </c>
      <c r="D2327" t="str">
        <f t="shared" si="72"/>
        <v>APX APX</v>
      </c>
      <c r="E2327" s="3" t="s">
        <v>8887</v>
      </c>
      <c r="F2327" s="3" t="s">
        <v>8883</v>
      </c>
      <c r="G2327" s="3" t="s">
        <v>8883</v>
      </c>
      <c r="H2327" s="4">
        <v>9999</v>
      </c>
      <c r="I2327" s="4">
        <v>0</v>
      </c>
      <c r="J2327" s="6">
        <v>43326</v>
      </c>
      <c r="K2327" s="7">
        <v>5.3336477279663104</v>
      </c>
      <c r="L2327" s="7">
        <v>524</v>
      </c>
      <c r="M2327" s="7">
        <v>3750509.0757036218</v>
      </c>
      <c r="N2327" s="9">
        <v>43344</v>
      </c>
      <c r="O2327" s="10">
        <v>7.3164262771606401</v>
      </c>
      <c r="P2327" s="10">
        <v>1524</v>
      </c>
      <c r="Q2327" s="10">
        <v>5144757.3131475421</v>
      </c>
      <c r="R2327" s="10">
        <v>1.371749063740727</v>
      </c>
      <c r="S2327" s="18">
        <v>1.371749063740727</v>
      </c>
      <c r="U2327" s="14"/>
      <c r="V2327" s="14">
        <v>4312</v>
      </c>
      <c r="W2327" s="14"/>
      <c r="X2327" s="14"/>
      <c r="Y2327" s="19">
        <f t="shared" si="73"/>
        <v>0</v>
      </c>
      <c r="Z2327" s="19">
        <v>0</v>
      </c>
      <c r="AA2327" t="s">
        <v>13984</v>
      </c>
      <c r="AB2327" s="121">
        <v>4</v>
      </c>
    </row>
    <row r="2328" spans="1:28" ht="20.25">
      <c r="A2328">
        <v>1690</v>
      </c>
      <c r="B2328" t="s">
        <v>1074</v>
      </c>
      <c r="C2328" t="s">
        <v>1074</v>
      </c>
      <c r="D2328" t="str">
        <f t="shared" si="72"/>
        <v>MCAP MCAP</v>
      </c>
      <c r="E2328" s="3" t="s">
        <v>8895</v>
      </c>
      <c r="F2328" s="3" t="s">
        <v>8883</v>
      </c>
      <c r="G2328" s="3" t="s">
        <v>8883</v>
      </c>
      <c r="H2328" s="4">
        <v>9999</v>
      </c>
      <c r="I2328" s="4">
        <v>0</v>
      </c>
      <c r="J2328" s="6">
        <v>43325</v>
      </c>
      <c r="K2328" s="7">
        <v>1.7322931438684502E-2</v>
      </c>
      <c r="L2328" s="7">
        <v>1442</v>
      </c>
      <c r="M2328" s="7">
        <v>181717.5507918004</v>
      </c>
      <c r="N2328" s="9">
        <v>43343</v>
      </c>
      <c r="O2328" s="10">
        <v>3.4512206912040697E-2</v>
      </c>
      <c r="P2328" s="10">
        <v>2231</v>
      </c>
      <c r="Q2328" s="10">
        <v>362033.05050730688</v>
      </c>
      <c r="R2328" s="10">
        <v>1.992284448749255</v>
      </c>
      <c r="S2328" s="18">
        <v>1.992284448749255</v>
      </c>
      <c r="U2328" s="14"/>
      <c r="V2328" s="14">
        <v>4461</v>
      </c>
      <c r="W2328" s="14"/>
      <c r="X2328" s="14"/>
      <c r="Y2328" s="19">
        <f t="shared" si="73"/>
        <v>0</v>
      </c>
      <c r="Z2328" s="19">
        <v>0</v>
      </c>
      <c r="AA2328" t="s">
        <v>13985</v>
      </c>
      <c r="AB2328" s="121">
        <v>4</v>
      </c>
    </row>
    <row r="2329" spans="1:28" ht="20.25">
      <c r="A2329">
        <v>1695</v>
      </c>
      <c r="B2329" t="s">
        <v>1081</v>
      </c>
      <c r="C2329" t="s">
        <v>1082</v>
      </c>
      <c r="D2329" t="str">
        <f t="shared" si="72"/>
        <v>ZenGold ZENGOLD</v>
      </c>
      <c r="E2329" s="3" t="s">
        <v>8887</v>
      </c>
      <c r="F2329" s="3" t="s">
        <v>8883</v>
      </c>
      <c r="G2329" s="3" t="s">
        <v>8883</v>
      </c>
      <c r="H2329" s="4">
        <v>9999</v>
      </c>
      <c r="I2329" s="4">
        <v>0</v>
      </c>
      <c r="J2329" s="6">
        <v>43344</v>
      </c>
      <c r="K2329" s="7">
        <v>9.3425344675779299E-4</v>
      </c>
      <c r="L2329" s="7">
        <v>4635</v>
      </c>
      <c r="M2329" s="7">
        <v>0</v>
      </c>
      <c r="N2329" s="9">
        <v>43349</v>
      </c>
      <c r="O2329" s="10">
        <v>1.2513136491179499E-2</v>
      </c>
      <c r="P2329" s="10">
        <v>2700</v>
      </c>
      <c r="Q2329" s="10">
        <v>0</v>
      </c>
      <c r="R2329" s="10">
        <v>13.393727938178589</v>
      </c>
      <c r="S2329" s="18">
        <v>13.393727938178589</v>
      </c>
      <c r="U2329" s="14"/>
      <c r="V2329" s="14">
        <v>4635</v>
      </c>
      <c r="W2329" s="14"/>
      <c r="X2329" s="14"/>
      <c r="Y2329" s="19">
        <f t="shared" si="73"/>
        <v>0</v>
      </c>
      <c r="Z2329" s="19">
        <v>0</v>
      </c>
      <c r="AA2329" t="s">
        <v>13986</v>
      </c>
      <c r="AB2329" s="121">
        <v>4</v>
      </c>
    </row>
    <row r="2330" spans="1:28" ht="20.25">
      <c r="A2330">
        <v>1699</v>
      </c>
      <c r="B2330" t="s">
        <v>1087</v>
      </c>
      <c r="C2330" t="s">
        <v>1088</v>
      </c>
      <c r="D2330" t="str">
        <f t="shared" si="72"/>
        <v>Ethbits ETBS</v>
      </c>
      <c r="E2330" s="3" t="s">
        <v>8887</v>
      </c>
      <c r="F2330" s="3" t="s">
        <v>8883</v>
      </c>
      <c r="G2330" s="3" t="s">
        <v>8883</v>
      </c>
      <c r="H2330" s="4">
        <v>9999</v>
      </c>
      <c r="I2330" s="4">
        <v>0</v>
      </c>
      <c r="J2330" s="6">
        <v>43351</v>
      </c>
      <c r="K2330" s="7">
        <v>0.44816359877586398</v>
      </c>
      <c r="L2330" s="7">
        <v>1041</v>
      </c>
      <c r="M2330" s="7">
        <v>732608.89511575818</v>
      </c>
      <c r="N2330" s="9">
        <v>43364</v>
      </c>
      <c r="O2330" s="10">
        <v>1.3450276851654099</v>
      </c>
      <c r="P2330" s="10">
        <v>1773</v>
      </c>
      <c r="Q2330" s="10">
        <v>2198704.3325710739</v>
      </c>
      <c r="R2330" s="10">
        <v>3.0011979751128481</v>
      </c>
      <c r="S2330" s="18">
        <v>3.0011979751128481</v>
      </c>
      <c r="U2330" s="14"/>
      <c r="V2330" s="14">
        <v>4348</v>
      </c>
      <c r="W2330" s="14"/>
      <c r="X2330" s="14"/>
      <c r="Y2330" s="19">
        <f t="shared" si="73"/>
        <v>0</v>
      </c>
      <c r="Z2330" s="19">
        <v>0</v>
      </c>
      <c r="AA2330" t="s">
        <v>13987</v>
      </c>
      <c r="AB2330" s="121">
        <v>4</v>
      </c>
    </row>
    <row r="2331" spans="1:28" ht="20.25">
      <c r="A2331">
        <v>1707</v>
      </c>
      <c r="B2331" t="s">
        <v>1093</v>
      </c>
      <c r="C2331" t="s">
        <v>1093</v>
      </c>
      <c r="D2331" t="str">
        <f t="shared" si="72"/>
        <v>STEX STEX</v>
      </c>
      <c r="E2331" s="3" t="s">
        <v>8898</v>
      </c>
      <c r="F2331" s="3" t="s">
        <v>8883</v>
      </c>
      <c r="G2331" s="3" t="s">
        <v>8883</v>
      </c>
      <c r="H2331" s="4">
        <v>9999</v>
      </c>
      <c r="I2331" s="4">
        <v>0</v>
      </c>
      <c r="J2331" s="6">
        <v>43362</v>
      </c>
      <c r="K2331" s="7">
        <v>0.59564930200576804</v>
      </c>
      <c r="L2331" s="7">
        <v>4636</v>
      </c>
      <c r="M2331" s="7">
        <v>0</v>
      </c>
      <c r="N2331" s="9">
        <v>43373</v>
      </c>
      <c r="O2331" s="10">
        <v>1.41121506690979</v>
      </c>
      <c r="P2331" s="10">
        <v>2701</v>
      </c>
      <c r="Q2331" s="10">
        <v>0</v>
      </c>
      <c r="R2331" s="10">
        <v>2.369204601025662</v>
      </c>
      <c r="S2331" s="18">
        <v>2.369204601025662</v>
      </c>
      <c r="U2331" s="14"/>
      <c r="V2331" s="14">
        <v>4636</v>
      </c>
      <c r="W2331" s="14"/>
      <c r="X2331" s="14"/>
      <c r="Y2331" s="19">
        <f t="shared" si="73"/>
        <v>0</v>
      </c>
      <c r="Z2331" s="19">
        <v>0</v>
      </c>
      <c r="AA2331" t="s">
        <v>13988</v>
      </c>
      <c r="AB2331" s="121">
        <v>4</v>
      </c>
    </row>
    <row r="2332" spans="1:28" ht="20.25">
      <c r="A2332">
        <v>1717</v>
      </c>
      <c r="B2332" t="s">
        <v>1106</v>
      </c>
      <c r="C2332" t="s">
        <v>1107</v>
      </c>
      <c r="D2332" t="str">
        <f t="shared" si="72"/>
        <v>Neuro NRO</v>
      </c>
      <c r="E2332" s="3" t="s">
        <v>1772</v>
      </c>
      <c r="F2332" s="3" t="s">
        <v>8883</v>
      </c>
      <c r="G2332" s="3" t="s">
        <v>8883</v>
      </c>
      <c r="H2332" s="4">
        <v>9999</v>
      </c>
      <c r="I2332" s="4">
        <v>0</v>
      </c>
      <c r="J2332" s="6">
        <v>43344</v>
      </c>
      <c r="K2332" s="7">
        <v>5.7492521591484503E-4</v>
      </c>
      <c r="L2332" s="7">
        <v>1841</v>
      </c>
      <c r="M2332" s="7">
        <v>32828.682260260182</v>
      </c>
      <c r="N2332" s="9">
        <v>43347</v>
      </c>
      <c r="O2332" s="10">
        <v>1.25018251128495E-3</v>
      </c>
      <c r="P2332" s="10">
        <v>2459</v>
      </c>
      <c r="Q2332" s="10">
        <v>71493.909106967636</v>
      </c>
      <c r="R2332" s="10">
        <v>2.1745132700356642</v>
      </c>
      <c r="S2332" s="18">
        <v>2.1745132700356642</v>
      </c>
      <c r="U2332" s="14"/>
      <c r="V2332" s="14">
        <v>4549</v>
      </c>
      <c r="W2332" s="14"/>
      <c r="X2332" s="14"/>
      <c r="Y2332" s="19">
        <f t="shared" si="73"/>
        <v>0</v>
      </c>
      <c r="Z2332" s="19">
        <v>0</v>
      </c>
      <c r="AA2332" t="s">
        <v>13989</v>
      </c>
      <c r="AB2332" s="121">
        <v>4</v>
      </c>
    </row>
    <row r="2333" spans="1:28" ht="20.25">
      <c r="A2333">
        <v>1724</v>
      </c>
      <c r="B2333" t="s">
        <v>1118</v>
      </c>
      <c r="C2333" t="s">
        <v>1119</v>
      </c>
      <c r="D2333" t="str">
        <f t="shared" si="72"/>
        <v>Linx LINX</v>
      </c>
      <c r="E2333" s="3" t="s">
        <v>8882</v>
      </c>
      <c r="F2333" s="3" t="s">
        <v>8883</v>
      </c>
      <c r="G2333" s="3" t="s">
        <v>8883</v>
      </c>
      <c r="H2333" s="4">
        <v>9999</v>
      </c>
      <c r="I2333" s="4">
        <v>0</v>
      </c>
      <c r="J2333" s="6">
        <v>43505</v>
      </c>
      <c r="K2333" s="7">
        <v>1.13607510447E-3</v>
      </c>
      <c r="L2333" s="7">
        <v>1789</v>
      </c>
      <c r="M2333" s="7">
        <v>39967.677431961907</v>
      </c>
      <c r="N2333" s="9">
        <v>43612</v>
      </c>
      <c r="O2333" s="10">
        <v>1.45538117697E-2</v>
      </c>
      <c r="P2333" s="10">
        <v>2147</v>
      </c>
      <c r="Q2333" s="10">
        <v>527791.03668128711</v>
      </c>
      <c r="R2333" s="10">
        <v>12.810607073807519</v>
      </c>
      <c r="S2333" s="18">
        <v>12.810607073807519</v>
      </c>
      <c r="U2333" s="14"/>
      <c r="V2333" s="14">
        <v>4437</v>
      </c>
      <c r="W2333" s="14"/>
      <c r="X2333" s="14"/>
      <c r="Y2333" s="19">
        <f t="shared" si="73"/>
        <v>0</v>
      </c>
      <c r="Z2333" s="19">
        <v>0</v>
      </c>
      <c r="AA2333" t="s">
        <v>13990</v>
      </c>
      <c r="AB2333" s="121">
        <v>4</v>
      </c>
    </row>
    <row r="2334" spans="1:28" ht="20.25">
      <c r="A2334">
        <v>1728</v>
      </c>
      <c r="B2334" t="s">
        <v>1126</v>
      </c>
      <c r="C2334" t="s">
        <v>1127</v>
      </c>
      <c r="D2334" t="str">
        <f t="shared" si="72"/>
        <v>Cheapcoin CHEAP</v>
      </c>
      <c r="E2334" s="3" t="s">
        <v>8887</v>
      </c>
      <c r="F2334" s="3" t="s">
        <v>8883</v>
      </c>
      <c r="G2334" s="3" t="s">
        <v>8883</v>
      </c>
      <c r="H2334" s="4">
        <v>9999</v>
      </c>
      <c r="I2334" s="4">
        <v>0</v>
      </c>
      <c r="J2334" s="6">
        <v>43326</v>
      </c>
      <c r="K2334" s="7">
        <v>1.8605747027322601E-4</v>
      </c>
      <c r="L2334" s="7">
        <v>4637</v>
      </c>
      <c r="M2334" s="7">
        <v>0</v>
      </c>
      <c r="N2334" s="9">
        <v>43347</v>
      </c>
      <c r="O2334" s="10">
        <v>3.6770073347725001E-4</v>
      </c>
      <c r="P2334" s="10">
        <v>2702</v>
      </c>
      <c r="Q2334" s="10">
        <v>0</v>
      </c>
      <c r="R2334" s="10">
        <v>1.976275034468008</v>
      </c>
      <c r="S2334" s="18">
        <v>1.976275034468008</v>
      </c>
      <c r="U2334" s="14"/>
      <c r="V2334" s="14">
        <v>4637</v>
      </c>
      <c r="W2334" s="14"/>
      <c r="X2334" s="14"/>
      <c r="Y2334" s="19">
        <f t="shared" si="73"/>
        <v>0</v>
      </c>
      <c r="Z2334" s="19">
        <v>0</v>
      </c>
      <c r="AA2334" t="s">
        <v>13991</v>
      </c>
      <c r="AB2334" s="121">
        <v>4</v>
      </c>
    </row>
    <row r="2335" spans="1:28" ht="20.25">
      <c r="A2335">
        <v>1729</v>
      </c>
      <c r="B2335" t="s">
        <v>1128</v>
      </c>
      <c r="C2335" t="s">
        <v>1129</v>
      </c>
      <c r="D2335" t="str">
        <f t="shared" si="72"/>
        <v>Cofound.it CFI</v>
      </c>
      <c r="E2335" s="3" t="s">
        <v>8887</v>
      </c>
      <c r="F2335" s="3" t="s">
        <v>8883</v>
      </c>
      <c r="G2335" s="3" t="s">
        <v>8883</v>
      </c>
      <c r="H2335" s="4">
        <v>9999</v>
      </c>
      <c r="I2335" s="4">
        <v>0</v>
      </c>
      <c r="J2335" s="6">
        <v>43351</v>
      </c>
      <c r="K2335" s="7">
        <v>1.78431998938322E-2</v>
      </c>
      <c r="L2335" s="7">
        <v>410</v>
      </c>
      <c r="M2335" s="7">
        <v>5799039.9654954653</v>
      </c>
      <c r="N2335" s="9">
        <v>43361</v>
      </c>
      <c r="O2335" s="10">
        <v>3.3006589859724003E-2</v>
      </c>
      <c r="P2335" s="10">
        <v>1272</v>
      </c>
      <c r="Q2335" s="10">
        <v>10727141.7044103</v>
      </c>
      <c r="R2335" s="10">
        <v>1.8498133774275141</v>
      </c>
      <c r="S2335" s="18">
        <v>1.8498133774275141</v>
      </c>
      <c r="U2335" s="14"/>
      <c r="V2335" s="14">
        <v>4298</v>
      </c>
      <c r="W2335" s="14"/>
      <c r="X2335" s="14"/>
      <c r="Y2335" s="19">
        <f t="shared" si="73"/>
        <v>0</v>
      </c>
      <c r="Z2335" s="19">
        <v>0</v>
      </c>
      <c r="AA2335" t="s">
        <v>13992</v>
      </c>
      <c r="AB2335" s="121">
        <v>4</v>
      </c>
    </row>
    <row r="2336" spans="1:28" ht="20.25">
      <c r="A2336">
        <v>1733</v>
      </c>
      <c r="B2336" t="s">
        <v>1134</v>
      </c>
      <c r="C2336" t="s">
        <v>1135</v>
      </c>
      <c r="D2336" t="str">
        <f t="shared" si="72"/>
        <v>Octanox OTX</v>
      </c>
      <c r="E2336" s="3" t="s">
        <v>8888</v>
      </c>
      <c r="F2336" s="3" t="s">
        <v>8883</v>
      </c>
      <c r="G2336" s="3" t="s">
        <v>8883</v>
      </c>
      <c r="H2336" s="4">
        <v>9999</v>
      </c>
      <c r="I2336" s="4">
        <v>0</v>
      </c>
      <c r="J2336" s="6">
        <v>43319</v>
      </c>
      <c r="K2336" s="7">
        <v>1.1421709321439299E-2</v>
      </c>
      <c r="L2336" s="7">
        <v>1604</v>
      </c>
      <c r="M2336" s="7">
        <v>97084.540653943361</v>
      </c>
      <c r="N2336" s="9">
        <v>43320</v>
      </c>
      <c r="O2336" s="10">
        <v>1.25366551801562E-2</v>
      </c>
      <c r="P2336" s="10">
        <v>2420</v>
      </c>
      <c r="Q2336" s="10">
        <v>106561.5815679829</v>
      </c>
      <c r="R2336" s="10">
        <v>1.097616374864669</v>
      </c>
      <c r="S2336" s="18">
        <v>1.097616374864669</v>
      </c>
      <c r="U2336" s="14"/>
      <c r="V2336" s="14">
        <v>4527</v>
      </c>
      <c r="W2336" s="14"/>
      <c r="X2336" s="14"/>
      <c r="Y2336" s="19">
        <f t="shared" si="73"/>
        <v>0</v>
      </c>
      <c r="Z2336" s="19">
        <v>0</v>
      </c>
      <c r="AA2336" t="s">
        <v>13993</v>
      </c>
      <c r="AB2336" s="121">
        <v>4</v>
      </c>
    </row>
    <row r="2337" spans="1:28" ht="20.25">
      <c r="A2337">
        <v>1738</v>
      </c>
      <c r="B2337" t="s">
        <v>1138</v>
      </c>
      <c r="C2337" t="s">
        <v>1139</v>
      </c>
      <c r="D2337" t="str">
        <f t="shared" si="72"/>
        <v>Coupecoin COUPE</v>
      </c>
      <c r="E2337" s="3" t="s">
        <v>8887</v>
      </c>
      <c r="F2337" s="3" t="s">
        <v>8883</v>
      </c>
      <c r="G2337" s="3" t="s">
        <v>8883</v>
      </c>
      <c r="H2337" s="4">
        <v>9999</v>
      </c>
      <c r="I2337" s="4">
        <v>0</v>
      </c>
      <c r="J2337" s="6">
        <v>43384</v>
      </c>
      <c r="K2337" s="8">
        <v>1.14862368718605E-5</v>
      </c>
      <c r="L2337" s="7">
        <v>2097</v>
      </c>
      <c r="M2337" s="7">
        <v>2507.23258244723</v>
      </c>
      <c r="N2337" s="9">
        <v>43406</v>
      </c>
      <c r="O2337" s="10">
        <v>1.2455691733300001E-4</v>
      </c>
      <c r="P2337" s="10">
        <v>2533</v>
      </c>
      <c r="Q2337" s="10">
        <v>27188.466073823849</v>
      </c>
      <c r="R2337" s="10">
        <v>10.8440143384249</v>
      </c>
      <c r="S2337" s="18">
        <v>10.8440143384249</v>
      </c>
      <c r="U2337" s="14"/>
      <c r="V2337" s="14">
        <v>4578</v>
      </c>
      <c r="W2337" s="14"/>
      <c r="X2337" s="14"/>
      <c r="Y2337" s="19">
        <f t="shared" si="73"/>
        <v>0</v>
      </c>
      <c r="Z2337" s="19">
        <v>0</v>
      </c>
      <c r="AA2337" t="s">
        <v>13994</v>
      </c>
      <c r="AB2337" s="121">
        <v>4</v>
      </c>
    </row>
    <row r="2338" spans="1:28" ht="20.25">
      <c r="A2338">
        <v>1741</v>
      </c>
      <c r="B2338" t="s">
        <v>1142</v>
      </c>
      <c r="C2338" t="s">
        <v>1143</v>
      </c>
      <c r="D2338" t="str">
        <f t="shared" si="72"/>
        <v>Bitok BITOK</v>
      </c>
      <c r="E2338" s="3" t="s">
        <v>8887</v>
      </c>
      <c r="F2338" s="3" t="s">
        <v>8883</v>
      </c>
      <c r="G2338" s="3" t="s">
        <v>8883</v>
      </c>
      <c r="H2338" s="4">
        <v>9999</v>
      </c>
      <c r="I2338" s="4">
        <v>0</v>
      </c>
      <c r="J2338" s="6">
        <v>43323</v>
      </c>
      <c r="K2338" s="8">
        <v>6.1194943555165096E-5</v>
      </c>
      <c r="L2338" s="7">
        <v>4638</v>
      </c>
      <c r="M2338" s="7">
        <v>0</v>
      </c>
      <c r="N2338" s="9">
        <v>43347</v>
      </c>
      <c r="O2338" s="12">
        <v>7.3540148150641498E-5</v>
      </c>
      <c r="P2338" s="10">
        <v>2703</v>
      </c>
      <c r="Q2338" s="10">
        <v>0</v>
      </c>
      <c r="R2338" s="10">
        <v>1.201735697073528</v>
      </c>
      <c r="S2338" s="18">
        <v>1.201735697073528</v>
      </c>
      <c r="U2338" s="14"/>
      <c r="V2338" s="14">
        <v>4638</v>
      </c>
      <c r="W2338" s="14"/>
      <c r="X2338" s="14"/>
      <c r="Y2338" s="19">
        <f t="shared" si="73"/>
        <v>0</v>
      </c>
      <c r="Z2338" s="19">
        <v>0</v>
      </c>
      <c r="AA2338" t="s">
        <v>13995</v>
      </c>
      <c r="AB2338" s="121">
        <v>4</v>
      </c>
    </row>
    <row r="2339" spans="1:28" ht="20.25">
      <c r="A2339">
        <v>1742</v>
      </c>
      <c r="B2339" t="s">
        <v>1144</v>
      </c>
      <c r="C2339" t="s">
        <v>519</v>
      </c>
      <c r="D2339" t="str">
        <f t="shared" si="72"/>
        <v>Huncoin HNC</v>
      </c>
      <c r="E2339" s="3" t="s">
        <v>8887</v>
      </c>
      <c r="F2339" s="3" t="s">
        <v>8883</v>
      </c>
      <c r="G2339" s="3" t="s">
        <v>8883</v>
      </c>
      <c r="H2339" s="4">
        <v>9999</v>
      </c>
      <c r="I2339" s="4">
        <v>0</v>
      </c>
      <c r="J2339" s="6">
        <v>43323</v>
      </c>
      <c r="K2339" s="7">
        <v>2.5096943136304601E-4</v>
      </c>
      <c r="L2339" s="7">
        <v>4639</v>
      </c>
      <c r="M2339" s="7">
        <v>0</v>
      </c>
      <c r="N2339" s="9">
        <v>43346</v>
      </c>
      <c r="O2339" s="10">
        <v>6.54065748676658E-4</v>
      </c>
      <c r="P2339" s="10">
        <v>2704</v>
      </c>
      <c r="Q2339" s="10">
        <v>0</v>
      </c>
      <c r="R2339" s="10">
        <v>2.6061570332464239</v>
      </c>
      <c r="S2339" s="18">
        <v>2.6061570332464239</v>
      </c>
      <c r="U2339" s="14"/>
      <c r="V2339" s="14">
        <v>4639</v>
      </c>
      <c r="W2339" s="14"/>
      <c r="X2339" s="14"/>
      <c r="Y2339" s="19">
        <f t="shared" si="73"/>
        <v>0</v>
      </c>
      <c r="Z2339" s="19">
        <v>0</v>
      </c>
      <c r="AA2339" t="s">
        <v>13996</v>
      </c>
      <c r="AB2339" s="121">
        <v>4</v>
      </c>
    </row>
    <row r="2340" spans="1:28" ht="20.25">
      <c r="A2340">
        <v>1743</v>
      </c>
      <c r="B2340" t="s">
        <v>1145</v>
      </c>
      <c r="C2340" t="s">
        <v>1146</v>
      </c>
      <c r="D2340" t="str">
        <f t="shared" si="72"/>
        <v>KingN Coin KNC</v>
      </c>
      <c r="E2340" s="3" t="s">
        <v>8887</v>
      </c>
      <c r="F2340" s="3" t="s">
        <v>8883</v>
      </c>
      <c r="G2340" s="3" t="s">
        <v>8883</v>
      </c>
      <c r="H2340" s="4">
        <v>9999</v>
      </c>
      <c r="I2340" s="4">
        <v>0</v>
      </c>
      <c r="J2340" s="6">
        <v>43449</v>
      </c>
      <c r="K2340" s="7">
        <v>6.6522837260500003</v>
      </c>
      <c r="L2340" s="7">
        <v>1980</v>
      </c>
      <c r="M2340" s="7">
        <v>13364.684151441201</v>
      </c>
      <c r="N2340" s="9">
        <v>43681</v>
      </c>
      <c r="O2340" s="10">
        <v>22.5058896518</v>
      </c>
      <c r="P2340" s="10">
        <v>2504</v>
      </c>
      <c r="Q2340" s="10">
        <v>45215.165066643327</v>
      </c>
      <c r="R2340" s="10">
        <v>3.3831824646426449</v>
      </c>
      <c r="S2340" s="18">
        <v>3.3831824646426449</v>
      </c>
      <c r="U2340" s="14"/>
      <c r="V2340" s="14">
        <v>4567</v>
      </c>
      <c r="W2340" s="14"/>
      <c r="X2340" s="14"/>
      <c r="Y2340" s="19">
        <f t="shared" si="73"/>
        <v>0</v>
      </c>
      <c r="Z2340" s="19">
        <v>0</v>
      </c>
      <c r="AA2340" t="s">
        <v>13997</v>
      </c>
      <c r="AB2340" s="121">
        <v>4</v>
      </c>
    </row>
    <row r="2341" spans="1:28" ht="20.25">
      <c r="A2341">
        <v>1746</v>
      </c>
      <c r="B2341" t="s">
        <v>1149</v>
      </c>
      <c r="C2341" t="s">
        <v>1150</v>
      </c>
      <c r="D2341" t="str">
        <f t="shared" si="72"/>
        <v>Leviar XLC</v>
      </c>
      <c r="E2341" s="3" t="s">
        <v>8887</v>
      </c>
      <c r="F2341" s="3" t="s">
        <v>8883</v>
      </c>
      <c r="G2341" s="3" t="s">
        <v>8883</v>
      </c>
      <c r="H2341" s="4">
        <v>9999</v>
      </c>
      <c r="I2341" s="4">
        <v>0</v>
      </c>
      <c r="J2341" s="6">
        <v>43335</v>
      </c>
      <c r="K2341" s="7">
        <v>5.2288542501628399E-3</v>
      </c>
      <c r="L2341" s="7">
        <v>1684</v>
      </c>
      <c r="M2341" s="7">
        <v>66744.805897646482</v>
      </c>
      <c r="N2341" s="9">
        <v>43344</v>
      </c>
      <c r="O2341" s="10">
        <v>1.1498504318296901E-2</v>
      </c>
      <c r="P2341" s="10">
        <v>2383</v>
      </c>
      <c r="Q2341" s="10">
        <v>147981.44190745591</v>
      </c>
      <c r="R2341" s="10">
        <v>2.199048542601624</v>
      </c>
      <c r="S2341" s="18">
        <v>2.199048542601624</v>
      </c>
      <c r="U2341" s="14"/>
      <c r="V2341" s="14">
        <v>4513</v>
      </c>
      <c r="W2341" s="14"/>
      <c r="X2341" s="14"/>
      <c r="Y2341" s="19">
        <f t="shared" si="73"/>
        <v>0</v>
      </c>
      <c r="Z2341" s="19">
        <v>0</v>
      </c>
      <c r="AA2341" t="s">
        <v>13998</v>
      </c>
      <c r="AB2341" s="121">
        <v>4</v>
      </c>
    </row>
    <row r="2342" spans="1:28" ht="20.25">
      <c r="A2342">
        <v>1748</v>
      </c>
      <c r="B2342" t="s">
        <v>1152</v>
      </c>
      <c r="C2342" t="s">
        <v>1153</v>
      </c>
      <c r="D2342" t="str">
        <f t="shared" si="72"/>
        <v>Bitcoin Planet BTPL</v>
      </c>
      <c r="E2342" s="3" t="s">
        <v>8881</v>
      </c>
      <c r="F2342" s="3" t="s">
        <v>8883</v>
      </c>
      <c r="G2342" s="3" t="s">
        <v>8883</v>
      </c>
      <c r="H2342" s="4">
        <v>9999</v>
      </c>
      <c r="I2342" s="4">
        <v>0</v>
      </c>
      <c r="J2342" s="6">
        <v>43326</v>
      </c>
      <c r="K2342" s="7">
        <v>6.4499923028051897E-3</v>
      </c>
      <c r="L2342" s="7">
        <v>1774</v>
      </c>
      <c r="M2342" s="7">
        <v>43888.085342971703</v>
      </c>
      <c r="N2342" s="9">
        <v>43343</v>
      </c>
      <c r="O2342" s="10">
        <v>1.15600358694792E-2</v>
      </c>
      <c r="P2342" s="10">
        <v>2449</v>
      </c>
      <c r="Q2342" s="10">
        <v>78658.673838550894</v>
      </c>
      <c r="R2342" s="10">
        <v>1.7922557619877439</v>
      </c>
      <c r="S2342" s="18">
        <v>1.7922557619877439</v>
      </c>
      <c r="U2342" s="14"/>
      <c r="V2342" s="14">
        <v>4541</v>
      </c>
      <c r="W2342" s="14"/>
      <c r="X2342" s="14"/>
      <c r="Y2342" s="19">
        <f t="shared" si="73"/>
        <v>0</v>
      </c>
      <c r="Z2342" s="19">
        <v>0</v>
      </c>
      <c r="AA2342" t="s">
        <v>13999</v>
      </c>
      <c r="AB2342" s="121">
        <v>4</v>
      </c>
    </row>
    <row r="2343" spans="1:28" ht="20.25">
      <c r="A2343">
        <v>1752</v>
      </c>
      <c r="B2343" t="s">
        <v>1158</v>
      </c>
      <c r="C2343" t="s">
        <v>1159</v>
      </c>
      <c r="D2343" t="str">
        <f t="shared" si="72"/>
        <v>Goodomy GOOD</v>
      </c>
      <c r="E2343" s="3" t="s">
        <v>8887</v>
      </c>
      <c r="F2343" s="3" t="s">
        <v>8883</v>
      </c>
      <c r="G2343" s="3" t="s">
        <v>8883</v>
      </c>
      <c r="H2343" s="4">
        <v>9999</v>
      </c>
      <c r="I2343" s="4">
        <v>0</v>
      </c>
      <c r="J2343" s="6">
        <v>43326</v>
      </c>
      <c r="K2343" s="7">
        <v>1.6124980757013E-3</v>
      </c>
      <c r="L2343" s="7">
        <v>943</v>
      </c>
      <c r="M2343" s="7">
        <v>1000569.209405229</v>
      </c>
      <c r="N2343" s="9">
        <v>43345</v>
      </c>
      <c r="O2343" s="10">
        <v>3.34469717927277E-3</v>
      </c>
      <c r="P2343" s="10">
        <v>1789</v>
      </c>
      <c r="Q2343" s="10">
        <v>2075413.9572596799</v>
      </c>
      <c r="R2343" s="10">
        <v>2.074233284165695</v>
      </c>
      <c r="S2343" s="18">
        <v>2.074233284165695</v>
      </c>
      <c r="U2343" s="14"/>
      <c r="V2343" s="14">
        <v>4354</v>
      </c>
      <c r="W2343" s="14"/>
      <c r="X2343" s="14"/>
      <c r="Y2343" s="19">
        <f t="shared" si="73"/>
        <v>0</v>
      </c>
      <c r="Z2343" s="19">
        <v>0</v>
      </c>
      <c r="AA2343" t="s">
        <v>14000</v>
      </c>
      <c r="AB2343" s="121">
        <v>4</v>
      </c>
    </row>
    <row r="2344" spans="1:28" ht="20.25">
      <c r="A2344">
        <v>1753</v>
      </c>
      <c r="B2344" t="s">
        <v>1160</v>
      </c>
      <c r="C2344" t="s">
        <v>1161</v>
      </c>
      <c r="D2344" t="str">
        <f t="shared" si="72"/>
        <v>Antimatter ANTX</v>
      </c>
      <c r="E2344" s="3" t="s">
        <v>8881</v>
      </c>
      <c r="F2344" s="3" t="s">
        <v>8883</v>
      </c>
      <c r="G2344" s="3" t="s">
        <v>8883</v>
      </c>
      <c r="H2344" s="4">
        <v>9999</v>
      </c>
      <c r="I2344" s="4">
        <v>0</v>
      </c>
      <c r="J2344" s="6">
        <v>43326</v>
      </c>
      <c r="K2344" s="8">
        <v>6.2019156757742194E-5</v>
      </c>
      <c r="L2344" s="7">
        <v>4640</v>
      </c>
      <c r="M2344" s="7">
        <v>0</v>
      </c>
      <c r="N2344" s="9">
        <v>43337</v>
      </c>
      <c r="O2344" s="10">
        <v>1.34954083478078E-4</v>
      </c>
      <c r="P2344" s="10">
        <v>2705</v>
      </c>
      <c r="Q2344" s="10">
        <v>0</v>
      </c>
      <c r="R2344" s="10">
        <v>2.1760064233899952</v>
      </c>
      <c r="S2344" s="18">
        <v>2.1760064233899952</v>
      </c>
      <c r="U2344" s="14"/>
      <c r="V2344" s="14">
        <v>4640</v>
      </c>
      <c r="W2344" s="14"/>
      <c r="X2344" s="14"/>
      <c r="Y2344" s="19">
        <f t="shared" si="73"/>
        <v>0</v>
      </c>
      <c r="Z2344" s="19">
        <v>0</v>
      </c>
      <c r="AA2344" t="s">
        <v>14001</v>
      </c>
      <c r="AB2344" s="121">
        <v>4</v>
      </c>
    </row>
    <row r="2345" spans="1:28" ht="20.25">
      <c r="A2345">
        <v>1760</v>
      </c>
      <c r="B2345" t="s">
        <v>1172</v>
      </c>
      <c r="C2345" t="s">
        <v>1173</v>
      </c>
      <c r="D2345" t="str">
        <f t="shared" si="72"/>
        <v>ChanCoin CHAN</v>
      </c>
      <c r="E2345" s="3" t="s">
        <v>8891</v>
      </c>
      <c r="F2345" s="3" t="s">
        <v>8883</v>
      </c>
      <c r="G2345" s="3" t="s">
        <v>8883</v>
      </c>
      <c r="H2345" s="4">
        <v>9999</v>
      </c>
      <c r="I2345" s="4">
        <v>0</v>
      </c>
      <c r="J2345" s="6">
        <v>43335</v>
      </c>
      <c r="K2345" s="7">
        <v>3.33339464850724E-3</v>
      </c>
      <c r="L2345" s="7">
        <v>1831</v>
      </c>
      <c r="M2345" s="7">
        <v>33371.775244688703</v>
      </c>
      <c r="N2345" s="9">
        <v>43370</v>
      </c>
      <c r="O2345" s="10">
        <v>6.6092601045966096E-3</v>
      </c>
      <c r="P2345" s="10">
        <v>2462</v>
      </c>
      <c r="Q2345" s="10">
        <v>69621.158523815539</v>
      </c>
      <c r="R2345" s="10">
        <v>1.982741559735919</v>
      </c>
      <c r="S2345" s="18">
        <v>1.982741559735919</v>
      </c>
      <c r="U2345" s="14"/>
      <c r="V2345" s="14">
        <v>4551</v>
      </c>
      <c r="W2345" s="14"/>
      <c r="X2345" s="14"/>
      <c r="Y2345" s="19">
        <f t="shared" si="73"/>
        <v>0</v>
      </c>
      <c r="Z2345" s="19">
        <v>0</v>
      </c>
      <c r="AA2345" t="s">
        <v>14002</v>
      </c>
      <c r="AB2345" s="121">
        <v>4</v>
      </c>
    </row>
    <row r="2346" spans="1:28" ht="20.25">
      <c r="A2346">
        <v>1767</v>
      </c>
      <c r="B2346" t="s">
        <v>1179</v>
      </c>
      <c r="C2346" t="s">
        <v>1180</v>
      </c>
      <c r="D2346" t="str">
        <f t="shared" si="72"/>
        <v>TurboCoin TURBO</v>
      </c>
      <c r="E2346" s="3" t="s">
        <v>8887</v>
      </c>
      <c r="F2346" s="3" t="s">
        <v>8883</v>
      </c>
      <c r="G2346" s="3" t="s">
        <v>8883</v>
      </c>
      <c r="H2346" s="4">
        <v>9999</v>
      </c>
      <c r="I2346" s="4">
        <v>0</v>
      </c>
      <c r="J2346" s="6">
        <v>43332</v>
      </c>
      <c r="K2346" s="8">
        <v>6.4567255321890102E-5</v>
      </c>
      <c r="L2346" s="7">
        <v>4641</v>
      </c>
      <c r="M2346" s="7">
        <v>0</v>
      </c>
      <c r="N2346" s="9">
        <v>43348</v>
      </c>
      <c r="O2346" s="12">
        <v>7.3587769293226302E-5</v>
      </c>
      <c r="P2346" s="10">
        <v>2706</v>
      </c>
      <c r="Q2346" s="10">
        <v>0</v>
      </c>
      <c r="R2346" s="10">
        <v>1.1397072544955771</v>
      </c>
      <c r="S2346" s="18">
        <v>1.1397072544955771</v>
      </c>
      <c r="U2346" s="14"/>
      <c r="V2346" s="14">
        <v>4641</v>
      </c>
      <c r="W2346" s="14"/>
      <c r="X2346" s="14"/>
      <c r="Y2346" s="19">
        <f t="shared" si="73"/>
        <v>0</v>
      </c>
      <c r="Z2346" s="19">
        <v>0</v>
      </c>
      <c r="AA2346" t="s">
        <v>14003</v>
      </c>
      <c r="AB2346" s="121">
        <v>4</v>
      </c>
    </row>
    <row r="2347" spans="1:28" ht="20.25">
      <c r="A2347">
        <v>1781</v>
      </c>
      <c r="B2347" t="s">
        <v>1197</v>
      </c>
      <c r="C2347" t="s">
        <v>1198</v>
      </c>
      <c r="D2347" t="str">
        <f t="shared" si="72"/>
        <v>Slevin SLEVIN</v>
      </c>
      <c r="E2347" s="3" t="s">
        <v>8887</v>
      </c>
      <c r="F2347" s="3" t="s">
        <v>8883</v>
      </c>
      <c r="G2347" s="3" t="s">
        <v>8883</v>
      </c>
      <c r="H2347" s="4">
        <v>9999</v>
      </c>
      <c r="I2347" s="4">
        <v>0</v>
      </c>
      <c r="J2347" s="6">
        <v>43320</v>
      </c>
      <c r="K2347" s="7">
        <v>3.7609966238960602E-4</v>
      </c>
      <c r="L2347" s="7">
        <v>1876</v>
      </c>
      <c r="M2347" s="7">
        <v>26326.976376475581</v>
      </c>
      <c r="N2347" s="9">
        <v>43321</v>
      </c>
      <c r="O2347" s="10">
        <v>3.7753526703454597E-4</v>
      </c>
      <c r="P2347" s="10">
        <v>2538</v>
      </c>
      <c r="Q2347" s="10">
        <v>26427.468701656511</v>
      </c>
      <c r="R2347" s="10">
        <v>1.00381708570494</v>
      </c>
      <c r="S2347" s="18">
        <v>1.00381708570494</v>
      </c>
      <c r="U2347" s="14"/>
      <c r="V2347" s="14">
        <v>4581</v>
      </c>
      <c r="W2347" s="14"/>
      <c r="X2347" s="14"/>
      <c r="Y2347" s="19">
        <f t="shared" si="73"/>
        <v>0</v>
      </c>
      <c r="Z2347" s="19">
        <v>0</v>
      </c>
      <c r="AA2347" t="s">
        <v>14004</v>
      </c>
      <c r="AB2347" s="121">
        <v>4</v>
      </c>
    </row>
    <row r="2348" spans="1:28" ht="20.25">
      <c r="A2348">
        <v>1783</v>
      </c>
      <c r="B2348" t="s">
        <v>1201</v>
      </c>
      <c r="C2348" t="s">
        <v>1202</v>
      </c>
      <c r="D2348" t="str">
        <f t="shared" si="72"/>
        <v>UniversalRoyalCoin UNRC</v>
      </c>
      <c r="E2348" s="3" t="s">
        <v>3686</v>
      </c>
      <c r="F2348" s="3" t="s">
        <v>8883</v>
      </c>
      <c r="G2348" s="3" t="s">
        <v>8883</v>
      </c>
      <c r="H2348" s="4">
        <v>9999</v>
      </c>
      <c r="I2348" s="4">
        <v>0</v>
      </c>
      <c r="J2348" s="6">
        <v>43320</v>
      </c>
      <c r="K2348" s="7">
        <v>1.8804983119480301E-4</v>
      </c>
      <c r="L2348" s="7">
        <v>4642</v>
      </c>
      <c r="M2348" s="7">
        <v>0</v>
      </c>
      <c r="N2348" s="9">
        <v>43331</v>
      </c>
      <c r="O2348" s="10">
        <v>3.7639637594111302E-4</v>
      </c>
      <c r="P2348" s="10">
        <v>2707</v>
      </c>
      <c r="Q2348" s="10">
        <v>0</v>
      </c>
      <c r="R2348" s="10">
        <v>2.001577845348872</v>
      </c>
      <c r="S2348" s="18">
        <v>2.001577845348872</v>
      </c>
      <c r="U2348" s="14"/>
      <c r="V2348" s="14">
        <v>4642</v>
      </c>
      <c r="W2348" s="14"/>
      <c r="X2348" s="14"/>
      <c r="Y2348" s="19">
        <f t="shared" si="73"/>
        <v>0</v>
      </c>
      <c r="Z2348" s="19">
        <v>0</v>
      </c>
      <c r="AA2348" t="s">
        <v>14005</v>
      </c>
      <c r="AB2348" s="121">
        <v>4</v>
      </c>
    </row>
    <row r="2349" spans="1:28" ht="20.25">
      <c r="A2349">
        <v>1790</v>
      </c>
      <c r="B2349" t="s">
        <v>1215</v>
      </c>
      <c r="C2349" t="s">
        <v>1216</v>
      </c>
      <c r="D2349" t="str">
        <f t="shared" si="72"/>
        <v>WomenCoin WOMEN</v>
      </c>
      <c r="E2349" s="3" t="s">
        <v>8887</v>
      </c>
      <c r="F2349" s="3" t="s">
        <v>8883</v>
      </c>
      <c r="G2349" s="3" t="s">
        <v>8883</v>
      </c>
      <c r="H2349" s="4">
        <v>9999</v>
      </c>
      <c r="I2349" s="4">
        <v>0</v>
      </c>
      <c r="J2349" s="6">
        <v>43322</v>
      </c>
      <c r="K2349" s="8">
        <v>6.1639962950721397E-5</v>
      </c>
      <c r="L2349" s="7">
        <v>2093</v>
      </c>
      <c r="M2349" s="7">
        <v>2725.7438354645092</v>
      </c>
      <c r="N2349" s="9">
        <v>43347</v>
      </c>
      <c r="O2349" s="12">
        <v>7.3540148150641498E-5</v>
      </c>
      <c r="P2349" s="10">
        <v>2573</v>
      </c>
      <c r="Q2349" s="10">
        <v>3251.9747885152119</v>
      </c>
      <c r="R2349" s="10">
        <v>1.1930595774276149</v>
      </c>
      <c r="S2349" s="18">
        <v>1.1930595774276149</v>
      </c>
      <c r="U2349" s="14"/>
      <c r="V2349" s="14">
        <v>4597</v>
      </c>
      <c r="W2349" s="14"/>
      <c r="X2349" s="14"/>
      <c r="Y2349" s="19">
        <f t="shared" si="73"/>
        <v>0</v>
      </c>
      <c r="Z2349" s="19">
        <v>0</v>
      </c>
      <c r="AA2349" t="s">
        <v>14006</v>
      </c>
      <c r="AB2349" s="121">
        <v>4</v>
      </c>
    </row>
    <row r="2350" spans="1:28" ht="20.25">
      <c r="A2350">
        <v>1792</v>
      </c>
      <c r="B2350" t="s">
        <v>1217</v>
      </c>
      <c r="C2350" t="s">
        <v>1218</v>
      </c>
      <c r="D2350" t="str">
        <f t="shared" si="72"/>
        <v>Virta Unique Coin VUC</v>
      </c>
      <c r="E2350" s="3" t="s">
        <v>8887</v>
      </c>
      <c r="F2350" s="3" t="s">
        <v>8883</v>
      </c>
      <c r="G2350" s="3" t="s">
        <v>8883</v>
      </c>
      <c r="H2350" s="4">
        <v>9999</v>
      </c>
      <c r="I2350" s="4">
        <v>0</v>
      </c>
      <c r="J2350" s="6">
        <v>43327</v>
      </c>
      <c r="K2350" s="7">
        <v>1.8850727065000699E-4</v>
      </c>
      <c r="L2350" s="7">
        <v>1990</v>
      </c>
      <c r="M2350" s="7">
        <v>11691.107821351039</v>
      </c>
      <c r="N2350" s="9">
        <v>43340</v>
      </c>
      <c r="O2350" s="10">
        <v>2.8340876451693502E-4</v>
      </c>
      <c r="P2350" s="10">
        <v>2552</v>
      </c>
      <c r="Q2350" s="10">
        <v>17795.13713095077</v>
      </c>
      <c r="R2350" s="10">
        <v>1.5034367827813251</v>
      </c>
      <c r="S2350" s="18">
        <v>1.5034367827813251</v>
      </c>
      <c r="U2350" s="14"/>
      <c r="V2350" s="14">
        <v>4587</v>
      </c>
      <c r="W2350" s="14"/>
      <c r="X2350" s="14"/>
      <c r="Y2350" s="19">
        <f t="shared" si="73"/>
        <v>0</v>
      </c>
      <c r="Z2350" s="19">
        <v>0</v>
      </c>
      <c r="AA2350" t="s">
        <v>14007</v>
      </c>
      <c r="AB2350" s="121">
        <v>4</v>
      </c>
    </row>
    <row r="2351" spans="1:28" ht="20.25">
      <c r="A2351">
        <v>1793</v>
      </c>
      <c r="B2351" t="s">
        <v>1219</v>
      </c>
      <c r="C2351" t="s">
        <v>1220</v>
      </c>
      <c r="D2351" t="str">
        <f t="shared" si="72"/>
        <v>Bitdeal BDL</v>
      </c>
      <c r="E2351" s="3" t="s">
        <v>8887</v>
      </c>
      <c r="F2351" s="3" t="s">
        <v>8883</v>
      </c>
      <c r="G2351" s="3" t="s">
        <v>8883</v>
      </c>
      <c r="H2351" s="4">
        <v>9999</v>
      </c>
      <c r="I2351" s="4">
        <v>0</v>
      </c>
      <c r="J2351" s="6">
        <v>43341</v>
      </c>
      <c r="K2351" s="7">
        <v>1.3650060864165399E-3</v>
      </c>
      <c r="L2351" s="7">
        <v>1363</v>
      </c>
      <c r="M2351" s="7">
        <v>239672.94612110179</v>
      </c>
      <c r="N2351" s="9">
        <v>43344</v>
      </c>
      <c r="O2351" s="10">
        <v>1.99472322128713E-3</v>
      </c>
      <c r="P2351" s="10">
        <v>2237</v>
      </c>
      <c r="Q2351" s="10">
        <v>350241.06917877262</v>
      </c>
      <c r="R2351" s="10">
        <v>1.4613291773106629</v>
      </c>
      <c r="S2351" s="18">
        <v>1.4613291773106629</v>
      </c>
      <c r="U2351" s="14"/>
      <c r="V2351" s="14">
        <v>4462</v>
      </c>
      <c r="W2351" s="14"/>
      <c r="X2351" s="14"/>
      <c r="Y2351" s="19">
        <f t="shared" si="73"/>
        <v>0</v>
      </c>
      <c r="Z2351" s="19">
        <v>0</v>
      </c>
      <c r="AA2351" t="s">
        <v>14008</v>
      </c>
      <c r="AB2351" s="121">
        <v>4</v>
      </c>
    </row>
    <row r="2352" spans="1:28" ht="20.25">
      <c r="A2352">
        <v>1795</v>
      </c>
      <c r="B2352" t="s">
        <v>1221</v>
      </c>
      <c r="C2352" t="s">
        <v>1222</v>
      </c>
      <c r="D2352" t="str">
        <f t="shared" si="72"/>
        <v>Sphere Identity XID</v>
      </c>
      <c r="E2352" s="3" t="s">
        <v>8887</v>
      </c>
      <c r="F2352" s="3" t="s">
        <v>8883</v>
      </c>
      <c r="G2352" s="3" t="s">
        <v>8883</v>
      </c>
      <c r="H2352" s="4">
        <v>9999</v>
      </c>
      <c r="I2352" s="4">
        <v>0</v>
      </c>
      <c r="J2352" s="6">
        <v>43384</v>
      </c>
      <c r="K2352" s="7">
        <v>2.5603134185075802E-2</v>
      </c>
      <c r="L2352" s="7">
        <v>4643</v>
      </c>
      <c r="M2352" s="7">
        <v>0</v>
      </c>
      <c r="N2352" s="9">
        <v>43410</v>
      </c>
      <c r="O2352" s="10">
        <v>6.7689775364499993E-2</v>
      </c>
      <c r="P2352" s="10">
        <v>2708</v>
      </c>
      <c r="Q2352" s="10">
        <v>0</v>
      </c>
      <c r="R2352" s="10">
        <v>2.6438081711088599</v>
      </c>
      <c r="S2352" s="18">
        <v>2.6438081711088599</v>
      </c>
      <c r="U2352" s="14"/>
      <c r="V2352" s="14">
        <v>4643</v>
      </c>
      <c r="W2352" s="14"/>
      <c r="X2352" s="14"/>
      <c r="Y2352" s="19">
        <f t="shared" si="73"/>
        <v>0</v>
      </c>
      <c r="Z2352" s="19">
        <v>0</v>
      </c>
      <c r="AA2352" t="s">
        <v>14009</v>
      </c>
      <c r="AB2352" s="121">
        <v>4</v>
      </c>
    </row>
    <row r="2353" spans="1:28" ht="20.25">
      <c r="A2353">
        <v>1797</v>
      </c>
      <c r="B2353" t="s">
        <v>1223</v>
      </c>
      <c r="C2353" t="s">
        <v>1224</v>
      </c>
      <c r="D2353" t="str">
        <f t="shared" si="72"/>
        <v>DaxxCoin DAXX</v>
      </c>
      <c r="E2353" s="3" t="s">
        <v>8887</v>
      </c>
      <c r="F2353" s="3" t="s">
        <v>8883</v>
      </c>
      <c r="G2353" s="3" t="s">
        <v>8883</v>
      </c>
      <c r="H2353" s="4">
        <v>9999</v>
      </c>
      <c r="I2353" s="4">
        <v>0</v>
      </c>
      <c r="J2353" s="6">
        <v>43393</v>
      </c>
      <c r="K2353" s="8">
        <v>6.4706779085099697E-5</v>
      </c>
      <c r="L2353" s="7">
        <v>1825</v>
      </c>
      <c r="M2353" s="7">
        <v>33705.229335704353</v>
      </c>
      <c r="N2353" s="9">
        <v>43406</v>
      </c>
      <c r="O2353" s="10">
        <v>5.1009590613399999E-4</v>
      </c>
      <c r="P2353" s="10">
        <v>2293</v>
      </c>
      <c r="Q2353" s="10">
        <v>265704.76451685221</v>
      </c>
      <c r="R2353" s="10">
        <v>7.8831911176283844</v>
      </c>
      <c r="S2353" s="18">
        <v>7.8831911176283844</v>
      </c>
      <c r="U2353" s="14"/>
      <c r="V2353" s="14">
        <v>4479</v>
      </c>
      <c r="W2353" s="14"/>
      <c r="X2353" s="14"/>
      <c r="Y2353" s="19">
        <f t="shared" si="73"/>
        <v>0</v>
      </c>
      <c r="Z2353" s="19">
        <v>0</v>
      </c>
      <c r="AA2353" t="s">
        <v>14010</v>
      </c>
      <c r="AB2353" s="121">
        <v>4</v>
      </c>
    </row>
    <row r="2354" spans="1:28" ht="20.25">
      <c r="A2354">
        <v>1805</v>
      </c>
      <c r="B2354" t="s">
        <v>1229</v>
      </c>
      <c r="C2354" t="s">
        <v>1230</v>
      </c>
      <c r="D2354" t="str">
        <f t="shared" si="72"/>
        <v>Sovereign Hero HERO</v>
      </c>
      <c r="E2354" s="3" t="s">
        <v>8887</v>
      </c>
      <c r="F2354" s="3" t="s">
        <v>8883</v>
      </c>
      <c r="G2354" s="3" t="s">
        <v>8883</v>
      </c>
      <c r="H2354" s="4">
        <v>9999</v>
      </c>
      <c r="I2354" s="4">
        <v>0</v>
      </c>
      <c r="J2354" s="6">
        <v>43327</v>
      </c>
      <c r="K2354" s="7">
        <v>160.70298767089801</v>
      </c>
      <c r="L2354" s="7">
        <v>1018</v>
      </c>
      <c r="M2354" s="7">
        <v>767035.36015319626</v>
      </c>
      <c r="N2354" s="9">
        <v>43337</v>
      </c>
      <c r="O2354" s="10">
        <v>197.98226928710901</v>
      </c>
      <c r="P2354" s="10">
        <v>2022</v>
      </c>
      <c r="Q2354" s="10">
        <v>944969.3713073713</v>
      </c>
      <c r="R2354" s="10">
        <v>1.231976282186831</v>
      </c>
      <c r="S2354" s="18">
        <v>1.231976282186831</v>
      </c>
      <c r="U2354" s="14"/>
      <c r="V2354" s="14">
        <v>4405</v>
      </c>
      <c r="W2354" s="14"/>
      <c r="X2354" s="14"/>
      <c r="Y2354" s="19">
        <f t="shared" si="73"/>
        <v>0</v>
      </c>
      <c r="Z2354" s="19">
        <v>0</v>
      </c>
      <c r="AA2354" t="s">
        <v>14011</v>
      </c>
      <c r="AB2354" s="121">
        <v>4</v>
      </c>
    </row>
    <row r="2355" spans="1:28" ht="20.25">
      <c r="A2355">
        <v>1812</v>
      </c>
      <c r="B2355" t="s">
        <v>1239</v>
      </c>
      <c r="C2355" t="s">
        <v>1240</v>
      </c>
      <c r="D2355" t="str">
        <f t="shared" si="72"/>
        <v>Rialto XRL</v>
      </c>
      <c r="E2355" s="3" t="s">
        <v>3686</v>
      </c>
      <c r="F2355" s="3" t="s">
        <v>8883</v>
      </c>
      <c r="G2355" s="3" t="s">
        <v>8883</v>
      </c>
      <c r="H2355" s="4">
        <v>9999</v>
      </c>
      <c r="I2355" s="4">
        <v>0</v>
      </c>
      <c r="J2355" s="6">
        <v>43350</v>
      </c>
      <c r="K2355" s="7">
        <v>7.1719288825988797E-2</v>
      </c>
      <c r="L2355" s="7">
        <v>408</v>
      </c>
      <c r="M2355" s="7">
        <v>5838513.5853657536</v>
      </c>
      <c r="N2355" s="9">
        <v>43373</v>
      </c>
      <c r="O2355" s="10">
        <v>0.12113210558891301</v>
      </c>
      <c r="P2355" s="10">
        <v>1303</v>
      </c>
      <c r="Q2355" s="10">
        <v>9931940.2024387699</v>
      </c>
      <c r="R2355" s="10">
        <v>1.6889752752960729</v>
      </c>
      <c r="S2355" s="18">
        <v>1.6889752752960729</v>
      </c>
      <c r="U2355" s="14"/>
      <c r="V2355" s="14">
        <v>4300</v>
      </c>
      <c r="W2355" s="14"/>
      <c r="X2355" s="14"/>
      <c r="Y2355" s="19">
        <f t="shared" si="73"/>
        <v>0</v>
      </c>
      <c r="Z2355" s="19">
        <v>0</v>
      </c>
      <c r="AA2355" t="s">
        <v>14012</v>
      </c>
      <c r="AB2355" s="121">
        <v>4</v>
      </c>
    </row>
    <row r="2356" spans="1:28" ht="20.25">
      <c r="A2356">
        <v>1815</v>
      </c>
      <c r="B2356" t="s">
        <v>1243</v>
      </c>
      <c r="C2356" t="s">
        <v>1244</v>
      </c>
      <c r="D2356" t="str">
        <f t="shared" si="72"/>
        <v>Embers MBRS</v>
      </c>
      <c r="E2356" s="3" t="s">
        <v>8887</v>
      </c>
      <c r="F2356" s="3" t="s">
        <v>8883</v>
      </c>
      <c r="G2356" s="3" t="s">
        <v>8883</v>
      </c>
      <c r="H2356" s="4">
        <v>9999</v>
      </c>
      <c r="I2356" s="4">
        <v>0</v>
      </c>
      <c r="J2356" s="6">
        <v>43326</v>
      </c>
      <c r="K2356" s="7">
        <v>3.3700349740684002E-3</v>
      </c>
      <c r="L2356" s="7">
        <v>1465</v>
      </c>
      <c r="M2356" s="7">
        <v>168501.74870341999</v>
      </c>
      <c r="N2356" s="9">
        <v>43327</v>
      </c>
      <c r="O2356" s="10">
        <v>1.0507514700293499E-2</v>
      </c>
      <c r="P2356" s="10">
        <v>2149</v>
      </c>
      <c r="Q2356" s="10">
        <v>525375.73501467495</v>
      </c>
      <c r="R2356" s="10">
        <v>3.1179245263465418</v>
      </c>
      <c r="S2356" s="18">
        <v>3.1179245263465418</v>
      </c>
      <c r="U2356" s="14"/>
      <c r="V2356" s="14">
        <v>4439</v>
      </c>
      <c r="W2356" s="14"/>
      <c r="X2356" s="14"/>
      <c r="Y2356" s="19">
        <f t="shared" si="73"/>
        <v>0</v>
      </c>
      <c r="Z2356" s="19">
        <v>0</v>
      </c>
      <c r="AA2356" t="s">
        <v>14013</v>
      </c>
      <c r="AB2356" s="121">
        <v>4</v>
      </c>
    </row>
    <row r="2357" spans="1:28" ht="20.25">
      <c r="A2357">
        <v>1835</v>
      </c>
      <c r="B2357" t="s">
        <v>1267</v>
      </c>
      <c r="C2357" t="s">
        <v>1268</v>
      </c>
      <c r="D2357" t="str">
        <f t="shared" si="72"/>
        <v>Royalties XRY</v>
      </c>
      <c r="E2357" s="3" t="s">
        <v>8887</v>
      </c>
      <c r="F2357" s="3" t="s">
        <v>8883</v>
      </c>
      <c r="G2357" s="3" t="s">
        <v>8883</v>
      </c>
      <c r="H2357" s="4">
        <v>9999</v>
      </c>
      <c r="I2357" s="4">
        <v>0</v>
      </c>
      <c r="J2357" s="6">
        <v>43328</v>
      </c>
      <c r="K2357" s="8">
        <v>7.1907757046574202E-6</v>
      </c>
      <c r="L2357" s="7">
        <v>4644</v>
      </c>
      <c r="M2357" s="7">
        <v>0</v>
      </c>
      <c r="N2357" s="9">
        <v>43363</v>
      </c>
      <c r="O2357" s="12">
        <v>6.4478983404114802E-5</v>
      </c>
      <c r="P2357" s="10">
        <v>2710</v>
      </c>
      <c r="Q2357" s="10">
        <v>0</v>
      </c>
      <c r="R2357" s="10">
        <v>8.9669023277074498</v>
      </c>
      <c r="S2357" s="18">
        <v>8.9669023277074498</v>
      </c>
      <c r="U2357" s="14"/>
      <c r="V2357" s="14">
        <v>4644</v>
      </c>
      <c r="W2357" s="14"/>
      <c r="X2357" s="14"/>
      <c r="Y2357" s="19">
        <f t="shared" si="73"/>
        <v>0</v>
      </c>
      <c r="Z2357" s="19">
        <v>0</v>
      </c>
      <c r="AA2357" t="s">
        <v>14014</v>
      </c>
      <c r="AB2357" s="121">
        <v>4</v>
      </c>
    </row>
    <row r="2358" spans="1:28" ht="20.25">
      <c r="A2358">
        <v>1837</v>
      </c>
      <c r="B2358" t="s">
        <v>1271</v>
      </c>
      <c r="C2358" t="s">
        <v>1272</v>
      </c>
      <c r="D2358" t="str">
        <f t="shared" si="72"/>
        <v>Coimatic 2.0 CTIC2</v>
      </c>
      <c r="E2358" s="3" t="s">
        <v>8888</v>
      </c>
      <c r="F2358" s="3" t="s">
        <v>8883</v>
      </c>
      <c r="G2358" s="3" t="s">
        <v>8883</v>
      </c>
      <c r="H2358" s="4">
        <v>9999</v>
      </c>
      <c r="I2358" s="4">
        <v>0</v>
      </c>
      <c r="J2358" s="6">
        <v>43334</v>
      </c>
      <c r="K2358" s="7">
        <v>2.5464367354288703E-4</v>
      </c>
      <c r="L2358" s="7">
        <v>2085</v>
      </c>
      <c r="M2358" s="7">
        <v>3446.029173137505</v>
      </c>
      <c r="N2358" s="9">
        <v>43343</v>
      </c>
      <c r="O2358" s="10">
        <v>4.9341615522280303E-4</v>
      </c>
      <c r="P2358" s="10">
        <v>2567</v>
      </c>
      <c r="Q2358" s="10">
        <v>6677.2774745913885</v>
      </c>
      <c r="R2358" s="10">
        <v>1.9376729386512801</v>
      </c>
      <c r="S2358" s="18">
        <v>1.9376729386512801</v>
      </c>
      <c r="U2358" s="14"/>
      <c r="V2358" s="14">
        <v>4594</v>
      </c>
      <c r="W2358" s="14"/>
      <c r="X2358" s="14"/>
      <c r="Y2358" s="19">
        <f t="shared" si="73"/>
        <v>0</v>
      </c>
      <c r="Z2358" s="19">
        <v>0</v>
      </c>
      <c r="AA2358" t="s">
        <v>14015</v>
      </c>
      <c r="AB2358" s="121">
        <v>4</v>
      </c>
    </row>
    <row r="2359" spans="1:28" ht="20.25">
      <c r="A2359">
        <v>1847</v>
      </c>
      <c r="B2359" t="s">
        <v>1285</v>
      </c>
      <c r="C2359" t="s">
        <v>1286</v>
      </c>
      <c r="D2359" t="str">
        <f t="shared" si="72"/>
        <v>Mothership MSP</v>
      </c>
      <c r="E2359" s="3" t="s">
        <v>8887</v>
      </c>
      <c r="F2359" s="3" t="s">
        <v>8883</v>
      </c>
      <c r="G2359" s="3" t="s">
        <v>8883</v>
      </c>
      <c r="H2359" s="4">
        <v>9999</v>
      </c>
      <c r="I2359" s="4">
        <v>0</v>
      </c>
      <c r="J2359" s="6">
        <v>43483</v>
      </c>
      <c r="K2359" s="7">
        <v>2.7600109445699999E-2</v>
      </c>
      <c r="L2359" s="7">
        <v>515</v>
      </c>
      <c r="M2359" s="7">
        <v>3864015.3223979999</v>
      </c>
      <c r="N2359" s="9">
        <v>43491</v>
      </c>
      <c r="O2359" s="10">
        <v>0.16434428691399999</v>
      </c>
      <c r="P2359" s="10">
        <v>1030</v>
      </c>
      <c r="Q2359" s="10">
        <v>23008200.167959999</v>
      </c>
      <c r="R2359" s="10">
        <v>5.9544795370224248</v>
      </c>
      <c r="S2359" s="18">
        <v>5.9544795370224248</v>
      </c>
      <c r="U2359" s="14"/>
      <c r="V2359" s="14">
        <v>4288</v>
      </c>
      <c r="W2359" s="14"/>
      <c r="X2359" s="14"/>
      <c r="Y2359" s="19">
        <f t="shared" si="73"/>
        <v>0</v>
      </c>
      <c r="Z2359" s="19">
        <v>0</v>
      </c>
      <c r="AA2359" t="s">
        <v>14016</v>
      </c>
      <c r="AB2359" s="121">
        <v>4</v>
      </c>
    </row>
    <row r="2360" spans="1:28" ht="20.25">
      <c r="A2360">
        <v>1849</v>
      </c>
      <c r="B2360" t="s">
        <v>1287</v>
      </c>
      <c r="C2360" t="s">
        <v>1288</v>
      </c>
      <c r="D2360" t="str">
        <f t="shared" si="72"/>
        <v>Birds BIRDS</v>
      </c>
      <c r="E2360" s="3" t="s">
        <v>8887</v>
      </c>
      <c r="F2360" s="3" t="s">
        <v>8883</v>
      </c>
      <c r="G2360" s="3" t="s">
        <v>8883</v>
      </c>
      <c r="H2360" s="4">
        <v>9999</v>
      </c>
      <c r="I2360" s="4">
        <v>0</v>
      </c>
      <c r="J2360" s="6">
        <v>43384</v>
      </c>
      <c r="K2360" s="8">
        <v>6.2596278439741595E-5</v>
      </c>
      <c r="L2360" s="7">
        <v>4646</v>
      </c>
      <c r="M2360" s="7">
        <v>0</v>
      </c>
      <c r="N2360" s="9">
        <v>43402</v>
      </c>
      <c r="O2360" s="10">
        <v>2.5263003772124599E-4</v>
      </c>
      <c r="P2360" s="10">
        <v>2712</v>
      </c>
      <c r="Q2360" s="10">
        <v>0</v>
      </c>
      <c r="R2360" s="10">
        <v>4.0358635372299441</v>
      </c>
      <c r="S2360" s="18">
        <v>4.0358635372299441</v>
      </c>
      <c r="U2360" s="14"/>
      <c r="V2360" s="14">
        <v>4646</v>
      </c>
      <c r="W2360" s="14"/>
      <c r="X2360" s="14"/>
      <c r="Y2360" s="19">
        <f t="shared" si="73"/>
        <v>0</v>
      </c>
      <c r="Z2360" s="19">
        <v>0</v>
      </c>
      <c r="AA2360" t="s">
        <v>14017</v>
      </c>
      <c r="AB2360" s="121">
        <v>4</v>
      </c>
    </row>
    <row r="2361" spans="1:28" ht="20.25">
      <c r="A2361">
        <v>1857</v>
      </c>
      <c r="B2361" t="s">
        <v>1296</v>
      </c>
      <c r="C2361" t="s">
        <v>1297</v>
      </c>
      <c r="D2361" t="str">
        <f t="shared" si="72"/>
        <v>FundYourselfNow FYN</v>
      </c>
      <c r="E2361" s="3" t="s">
        <v>8887</v>
      </c>
      <c r="F2361" s="3" t="s">
        <v>8883</v>
      </c>
      <c r="G2361" s="3" t="s">
        <v>8883</v>
      </c>
      <c r="H2361" s="4">
        <v>9999</v>
      </c>
      <c r="I2361" s="4">
        <v>0</v>
      </c>
      <c r="J2361" s="6">
        <v>43321</v>
      </c>
      <c r="K2361" s="7">
        <v>0.366613298654556</v>
      </c>
      <c r="L2361" s="7">
        <v>1251</v>
      </c>
      <c r="M2361" s="7">
        <v>337789.72863239032</v>
      </c>
      <c r="N2361" s="9">
        <v>43322</v>
      </c>
      <c r="O2361" s="10">
        <v>2.2495162487029998</v>
      </c>
      <c r="P2361" s="10">
        <v>1790</v>
      </c>
      <c r="Q2361" s="10">
        <v>2072656.6275478341</v>
      </c>
      <c r="R2361" s="10">
        <v>6.1359373949569207</v>
      </c>
      <c r="S2361" s="18">
        <v>6.1359373949569207</v>
      </c>
      <c r="U2361" s="14"/>
      <c r="V2361" s="14">
        <v>4355</v>
      </c>
      <c r="W2361" s="14"/>
      <c r="X2361" s="14"/>
      <c r="Y2361" s="19">
        <f t="shared" si="73"/>
        <v>0</v>
      </c>
      <c r="Z2361" s="19">
        <v>0</v>
      </c>
      <c r="AA2361" t="s">
        <v>14018</v>
      </c>
      <c r="AB2361" s="121">
        <v>4</v>
      </c>
    </row>
    <row r="2362" spans="1:28" ht="20.25">
      <c r="A2362">
        <v>1863</v>
      </c>
      <c r="B2362" t="s">
        <v>1300</v>
      </c>
      <c r="C2362" t="s">
        <v>1301</v>
      </c>
      <c r="D2362" t="str">
        <f t="shared" si="72"/>
        <v>Minex MINEX</v>
      </c>
      <c r="E2362" s="3" t="s">
        <v>8882</v>
      </c>
      <c r="F2362" s="3" t="s">
        <v>8883</v>
      </c>
      <c r="G2362" s="3" t="s">
        <v>8883</v>
      </c>
      <c r="H2362" s="4">
        <v>9999</v>
      </c>
      <c r="I2362" s="4">
        <v>0</v>
      </c>
      <c r="J2362" s="6">
        <v>43372</v>
      </c>
      <c r="K2362" s="7">
        <v>3.8102895487099899E-3</v>
      </c>
      <c r="L2362" s="7">
        <v>4647</v>
      </c>
      <c r="M2362" s="7">
        <v>0</v>
      </c>
      <c r="N2362" s="9">
        <v>43379</v>
      </c>
      <c r="O2362" s="10">
        <v>1.1063750833272899E-2</v>
      </c>
      <c r="P2362" s="10">
        <v>2713</v>
      </c>
      <c r="Q2362" s="10">
        <v>0</v>
      </c>
      <c r="R2362" s="10">
        <v>2.9036509409156679</v>
      </c>
      <c r="S2362" s="18">
        <v>2.9036509409156679</v>
      </c>
      <c r="U2362" s="14"/>
      <c r="V2362" s="14">
        <v>4647</v>
      </c>
      <c r="W2362" s="14"/>
      <c r="X2362" s="14"/>
      <c r="Y2362" s="19">
        <f t="shared" si="73"/>
        <v>0</v>
      </c>
      <c r="Z2362" s="19">
        <v>0</v>
      </c>
      <c r="AA2362" t="s">
        <v>14019</v>
      </c>
      <c r="AB2362" s="121">
        <v>4</v>
      </c>
    </row>
    <row r="2363" spans="1:28" ht="20.25">
      <c r="A2363">
        <v>1871</v>
      </c>
      <c r="B2363" t="s">
        <v>1309</v>
      </c>
      <c r="C2363" t="s">
        <v>1310</v>
      </c>
      <c r="D2363" t="str">
        <f t="shared" si="72"/>
        <v>First Bitcoin Capital BITCF</v>
      </c>
      <c r="E2363" s="3" t="s">
        <v>8887</v>
      </c>
      <c r="F2363" s="3" t="s">
        <v>8883</v>
      </c>
      <c r="G2363" s="3" t="s">
        <v>8883</v>
      </c>
      <c r="H2363" s="4">
        <v>9999</v>
      </c>
      <c r="I2363" s="4">
        <v>0</v>
      </c>
      <c r="J2363" s="6">
        <v>43328</v>
      </c>
      <c r="K2363" s="7">
        <v>4.9474645406007801E-2</v>
      </c>
      <c r="L2363" s="7">
        <v>4648</v>
      </c>
      <c r="M2363" s="7">
        <v>0</v>
      </c>
      <c r="N2363" s="9">
        <v>43340</v>
      </c>
      <c r="O2363" s="10">
        <v>8.1196606159210205E-2</v>
      </c>
      <c r="P2363" s="10">
        <v>2715</v>
      </c>
      <c r="Q2363" s="10">
        <v>0</v>
      </c>
      <c r="R2363" s="10">
        <v>1.6411761113774519</v>
      </c>
      <c r="S2363" s="18">
        <v>1.6411761113774519</v>
      </c>
      <c r="U2363" s="14"/>
      <c r="V2363" s="14">
        <v>4648</v>
      </c>
      <c r="W2363" s="14"/>
      <c r="X2363" s="14"/>
      <c r="Y2363" s="19">
        <f t="shared" si="73"/>
        <v>0</v>
      </c>
      <c r="Z2363" s="19">
        <v>0</v>
      </c>
      <c r="AA2363" t="s">
        <v>14020</v>
      </c>
      <c r="AB2363" s="121">
        <v>4</v>
      </c>
    </row>
    <row r="2364" spans="1:28" ht="20.25">
      <c r="A2364">
        <v>1872</v>
      </c>
      <c r="B2364" t="s">
        <v>1311</v>
      </c>
      <c r="C2364" t="s">
        <v>1312</v>
      </c>
      <c r="D2364" t="str">
        <f t="shared" si="72"/>
        <v>NEVERDIE NDC</v>
      </c>
      <c r="E2364" s="3" t="s">
        <v>8892</v>
      </c>
      <c r="F2364" s="3" t="s">
        <v>8883</v>
      </c>
      <c r="G2364" s="3" t="s">
        <v>8883</v>
      </c>
      <c r="H2364" s="4">
        <v>9999</v>
      </c>
      <c r="I2364" s="4">
        <v>0</v>
      </c>
      <c r="J2364" s="6">
        <v>43324</v>
      </c>
      <c r="K2364" s="7">
        <v>1.9792756065726301E-2</v>
      </c>
      <c r="L2364" s="7">
        <v>1001</v>
      </c>
      <c r="M2364" s="7">
        <v>811586.12827025435</v>
      </c>
      <c r="N2364" s="9">
        <v>43331</v>
      </c>
      <c r="O2364" s="10">
        <v>4.9075812101364101E-2</v>
      </c>
      <c r="P2364" s="10">
        <v>1807</v>
      </c>
      <c r="Q2364" s="10">
        <v>2012314.4145667539</v>
      </c>
      <c r="R2364" s="10">
        <v>2.479483500852373</v>
      </c>
      <c r="S2364" s="18">
        <v>2.479483500852373</v>
      </c>
      <c r="U2364" s="14"/>
      <c r="V2364" s="14">
        <v>4359</v>
      </c>
      <c r="W2364" s="14"/>
      <c r="X2364" s="14"/>
      <c r="Y2364" s="19">
        <f t="shared" si="73"/>
        <v>0</v>
      </c>
      <c r="Z2364" s="19">
        <v>0</v>
      </c>
      <c r="AA2364" t="s">
        <v>14021</v>
      </c>
      <c r="AB2364" s="121">
        <v>4</v>
      </c>
    </row>
    <row r="2365" spans="1:28" ht="20.25">
      <c r="A2365">
        <v>1884</v>
      </c>
      <c r="B2365" t="s">
        <v>1324</v>
      </c>
      <c r="C2365" t="s">
        <v>1325</v>
      </c>
      <c r="D2365" t="str">
        <f t="shared" si="72"/>
        <v>DigitalDevelopersFund DDF</v>
      </c>
      <c r="E2365" s="3" t="s">
        <v>3686</v>
      </c>
      <c r="F2365" s="3" t="s">
        <v>8883</v>
      </c>
      <c r="G2365" s="3" t="s">
        <v>8883</v>
      </c>
      <c r="H2365" s="4">
        <v>9999</v>
      </c>
      <c r="I2365" s="4">
        <v>0</v>
      </c>
      <c r="J2365" s="6">
        <v>43319</v>
      </c>
      <c r="K2365" s="7">
        <v>2.2064458578825E-2</v>
      </c>
      <c r="L2365" s="7">
        <v>1575</v>
      </c>
      <c r="M2365" s="7">
        <v>112932.67279521</v>
      </c>
      <c r="N2365" s="9">
        <v>43321</v>
      </c>
      <c r="O2365" s="10">
        <v>2.5637293234467499E-2</v>
      </c>
      <c r="P2365" s="10">
        <v>2395</v>
      </c>
      <c r="Q2365" s="10">
        <v>131219.53742302771</v>
      </c>
      <c r="R2365" s="10">
        <v>1.1619271391989341</v>
      </c>
      <c r="S2365" s="18">
        <v>1.1619271391989341</v>
      </c>
      <c r="U2365" s="14"/>
      <c r="V2365" s="14">
        <v>4519</v>
      </c>
      <c r="W2365" s="14"/>
      <c r="X2365" s="14"/>
      <c r="Y2365" s="19">
        <f t="shared" si="73"/>
        <v>0</v>
      </c>
      <c r="Z2365" s="19">
        <v>0</v>
      </c>
      <c r="AA2365" t="s">
        <v>14022</v>
      </c>
      <c r="AB2365" s="121">
        <v>4</v>
      </c>
    </row>
    <row r="2366" spans="1:28" ht="20.25">
      <c r="A2366">
        <v>1885</v>
      </c>
      <c r="B2366" t="s">
        <v>1326</v>
      </c>
      <c r="C2366" t="s">
        <v>1327</v>
      </c>
      <c r="D2366" t="str">
        <f t="shared" si="72"/>
        <v>BitAsean BAS</v>
      </c>
      <c r="E2366" s="3" t="s">
        <v>8887</v>
      </c>
      <c r="F2366" s="3" t="s">
        <v>8883</v>
      </c>
      <c r="G2366" s="3" t="s">
        <v>8883</v>
      </c>
      <c r="H2366" s="4">
        <v>9999</v>
      </c>
      <c r="I2366" s="4">
        <v>0</v>
      </c>
      <c r="J2366" s="6">
        <v>43319</v>
      </c>
      <c r="K2366" s="7">
        <v>1.5216867905110099E-3</v>
      </c>
      <c r="L2366" s="7">
        <v>2029</v>
      </c>
      <c r="M2366" s="7">
        <v>7608.4339525550486</v>
      </c>
      <c r="N2366" s="9">
        <v>43320</v>
      </c>
      <c r="O2366" s="10">
        <v>1.78201438393444E-3</v>
      </c>
      <c r="P2366" s="10">
        <v>2564</v>
      </c>
      <c r="Q2366" s="10">
        <v>8910.0719196722002</v>
      </c>
      <c r="R2366" s="10">
        <v>1.17107830274061</v>
      </c>
      <c r="S2366" s="18">
        <v>1.17107830274061</v>
      </c>
      <c r="U2366" s="14"/>
      <c r="V2366" s="14">
        <v>4593</v>
      </c>
      <c r="W2366" s="14"/>
      <c r="X2366" s="14"/>
      <c r="Y2366" s="19">
        <f t="shared" si="73"/>
        <v>0</v>
      </c>
      <c r="Z2366" s="19">
        <v>0</v>
      </c>
      <c r="AA2366" t="s">
        <v>14023</v>
      </c>
      <c r="AB2366" s="121">
        <v>4</v>
      </c>
    </row>
    <row r="2367" spans="1:28" ht="20.25">
      <c r="A2367">
        <v>1887</v>
      </c>
      <c r="B2367" t="s">
        <v>1330</v>
      </c>
      <c r="C2367" t="s">
        <v>1331</v>
      </c>
      <c r="D2367" t="str">
        <f t="shared" si="72"/>
        <v>Monster Byte MBI</v>
      </c>
      <c r="E2367" s="3" t="s">
        <v>8889</v>
      </c>
      <c r="F2367" s="3" t="s">
        <v>8883</v>
      </c>
      <c r="G2367" s="3" t="s">
        <v>8883</v>
      </c>
      <c r="H2367" s="4">
        <v>9999</v>
      </c>
      <c r="I2367" s="4">
        <v>0</v>
      </c>
      <c r="J2367" s="6">
        <v>43319</v>
      </c>
      <c r="K2367" s="7">
        <v>6.7711621522903401E-2</v>
      </c>
      <c r="L2367" s="7">
        <v>904</v>
      </c>
      <c r="M2367" s="7">
        <v>1139094.7330117221</v>
      </c>
      <c r="N2367" s="9">
        <v>43322</v>
      </c>
      <c r="O2367" s="10">
        <v>0.11343851685523999</v>
      </c>
      <c r="P2367" s="10">
        <v>1829</v>
      </c>
      <c r="Q2367" s="10">
        <v>1908346.2212872531</v>
      </c>
      <c r="R2367" s="10">
        <v>1.6753182733464671</v>
      </c>
      <c r="S2367" s="18">
        <v>1.6753182733464671</v>
      </c>
      <c r="U2367" s="14"/>
      <c r="V2367" s="14">
        <v>4363</v>
      </c>
      <c r="W2367" s="14"/>
      <c r="X2367" s="14"/>
      <c r="Y2367" s="19">
        <f t="shared" si="73"/>
        <v>0</v>
      </c>
      <c r="Z2367" s="19">
        <v>0</v>
      </c>
      <c r="AA2367" t="s">
        <v>14024</v>
      </c>
      <c r="AB2367" s="121">
        <v>4</v>
      </c>
    </row>
    <row r="2368" spans="1:28" ht="20.25">
      <c r="A2368">
        <v>1889</v>
      </c>
      <c r="B2368" t="s">
        <v>1334</v>
      </c>
      <c r="C2368" t="s">
        <v>1335</v>
      </c>
      <c r="D2368" t="str">
        <f t="shared" si="72"/>
        <v>CoinonatX XCXT</v>
      </c>
      <c r="E2368" s="3" t="s">
        <v>8887</v>
      </c>
      <c r="F2368" s="3" t="s">
        <v>8883</v>
      </c>
      <c r="G2368" s="3" t="s">
        <v>8883</v>
      </c>
      <c r="H2368" s="4">
        <v>9999</v>
      </c>
      <c r="I2368" s="4">
        <v>0</v>
      </c>
      <c r="J2368" s="6">
        <v>43335</v>
      </c>
      <c r="K2368" s="7">
        <v>2.9412305448204301E-3</v>
      </c>
      <c r="L2368" s="7">
        <v>1713</v>
      </c>
      <c r="M2368" s="7">
        <v>56958.08862413271</v>
      </c>
      <c r="N2368" s="9">
        <v>43349</v>
      </c>
      <c r="O2368" s="10">
        <v>7.1985386312007904E-3</v>
      </c>
      <c r="P2368" s="10">
        <v>2389</v>
      </c>
      <c r="Q2368" s="10">
        <v>139929.89185586161</v>
      </c>
      <c r="R2368" s="10">
        <v>2.4474581375055999</v>
      </c>
      <c r="S2368" s="18">
        <v>2.4474581375055999</v>
      </c>
      <c r="U2368" s="14"/>
      <c r="V2368" s="14">
        <v>4515</v>
      </c>
      <c r="W2368" s="14"/>
      <c r="X2368" s="14"/>
      <c r="Y2368" s="19">
        <f t="shared" si="73"/>
        <v>0</v>
      </c>
      <c r="Z2368" s="19">
        <v>0</v>
      </c>
      <c r="AA2368" t="s">
        <v>14025</v>
      </c>
      <c r="AB2368" s="121">
        <v>4</v>
      </c>
    </row>
    <row r="2369" spans="1:28" ht="20.25">
      <c r="A2369">
        <v>1890</v>
      </c>
      <c r="B2369" t="s">
        <v>1336</v>
      </c>
      <c r="C2369" t="s">
        <v>1337</v>
      </c>
      <c r="D2369" t="str">
        <f t="shared" si="72"/>
        <v>Etheriya RIYA</v>
      </c>
      <c r="E2369" s="3" t="s">
        <v>8888</v>
      </c>
      <c r="F2369" s="3" t="s">
        <v>8883</v>
      </c>
      <c r="G2369" s="3" t="s">
        <v>8883</v>
      </c>
      <c r="H2369" s="4">
        <v>9999</v>
      </c>
      <c r="I2369" s="4">
        <v>0</v>
      </c>
      <c r="J2369" s="6">
        <v>43369</v>
      </c>
      <c r="K2369" s="7">
        <v>0.20886273682117501</v>
      </c>
      <c r="L2369" s="7">
        <v>1260</v>
      </c>
      <c r="M2369" s="7">
        <v>330322.89302752982</v>
      </c>
      <c r="N2369" s="9">
        <v>43415</v>
      </c>
      <c r="O2369" s="10">
        <v>0.44571260634499998</v>
      </c>
      <c r="P2369" s="10">
        <v>2085</v>
      </c>
      <c r="Q2369" s="10">
        <v>704908.30402541417</v>
      </c>
      <c r="R2369" s="10">
        <v>2.1339977304166622</v>
      </c>
      <c r="S2369" s="18">
        <v>2.1339977304166622</v>
      </c>
      <c r="U2369" s="14"/>
      <c r="V2369" s="14">
        <v>4424</v>
      </c>
      <c r="W2369" s="14"/>
      <c r="X2369" s="14"/>
      <c r="Y2369" s="19">
        <f t="shared" si="73"/>
        <v>0</v>
      </c>
      <c r="Z2369" s="19">
        <v>0</v>
      </c>
      <c r="AA2369" t="s">
        <v>14026</v>
      </c>
      <c r="AB2369" s="121">
        <v>4</v>
      </c>
    </row>
    <row r="2370" spans="1:28" ht="20.25">
      <c r="A2370">
        <v>1897</v>
      </c>
      <c r="B2370" t="s">
        <v>1342</v>
      </c>
      <c r="C2370" t="s">
        <v>1343</v>
      </c>
      <c r="D2370" t="str">
        <f t="shared" ref="D2370:D2433" si="74">_xlfn.TEXTJOIN(" ",TRUE,B2370,C2370)</f>
        <v>Bolenum BLN</v>
      </c>
      <c r="E2370" s="3" t="s">
        <v>8887</v>
      </c>
      <c r="F2370" s="3" t="s">
        <v>8883</v>
      </c>
      <c r="G2370" s="3" t="s">
        <v>8883</v>
      </c>
      <c r="H2370" s="4">
        <v>9999</v>
      </c>
      <c r="I2370" s="4">
        <v>0</v>
      </c>
      <c r="J2370" s="6">
        <v>43350</v>
      </c>
      <c r="K2370" s="7">
        <v>5.42826892342418E-4</v>
      </c>
      <c r="L2370" s="7">
        <v>2054</v>
      </c>
      <c r="M2370" s="7">
        <v>5428.2689234241798</v>
      </c>
      <c r="N2370" s="9">
        <v>43383</v>
      </c>
      <c r="O2370" s="10">
        <v>8.9956130832433701E-3</v>
      </c>
      <c r="P2370" s="10">
        <v>2439</v>
      </c>
      <c r="Q2370" s="10">
        <v>89956.130832433701</v>
      </c>
      <c r="R2370" s="10">
        <v>16.571789662861601</v>
      </c>
      <c r="S2370" s="18">
        <v>16.571789662861601</v>
      </c>
      <c r="U2370" s="14"/>
      <c r="V2370" s="14">
        <v>4535</v>
      </c>
      <c r="W2370" s="14"/>
      <c r="X2370" s="14"/>
      <c r="Y2370" s="19">
        <f t="shared" ref="Y2370:Y2433" si="75">X2370/-100</f>
        <v>0</v>
      </c>
      <c r="Z2370" s="19">
        <v>0</v>
      </c>
      <c r="AA2370" t="s">
        <v>14027</v>
      </c>
      <c r="AB2370" s="121">
        <v>4</v>
      </c>
    </row>
    <row r="2371" spans="1:28" ht="20.25">
      <c r="A2371">
        <v>1898</v>
      </c>
      <c r="B2371" t="s">
        <v>1344</v>
      </c>
      <c r="C2371" t="s">
        <v>1345</v>
      </c>
      <c r="D2371" t="str">
        <f t="shared" si="74"/>
        <v>Smoke SMOKE</v>
      </c>
      <c r="E2371" s="3" t="s">
        <v>8887</v>
      </c>
      <c r="F2371" s="3" t="s">
        <v>8883</v>
      </c>
      <c r="G2371" s="3" t="s">
        <v>8883</v>
      </c>
      <c r="H2371" s="4">
        <v>9999</v>
      </c>
      <c r="I2371" s="4">
        <v>0</v>
      </c>
      <c r="J2371" s="6">
        <v>43326</v>
      </c>
      <c r="K2371" s="7">
        <v>1.7319563776254699E-2</v>
      </c>
      <c r="L2371" s="7">
        <v>4593</v>
      </c>
      <c r="M2371" s="7">
        <v>0</v>
      </c>
      <c r="N2371" s="9">
        <v>43434</v>
      </c>
      <c r="O2371" s="10">
        <v>9.46601948025E-2</v>
      </c>
      <c r="P2371" s="10">
        <v>1830</v>
      </c>
      <c r="Q2371" s="10">
        <v>1905124.0994057481</v>
      </c>
      <c r="R2371" s="10">
        <v>5.4655068698831837</v>
      </c>
      <c r="S2371" s="18">
        <v>5.4655068698831837</v>
      </c>
      <c r="U2371" s="14"/>
      <c r="V2371" s="14">
        <v>4364</v>
      </c>
      <c r="W2371" s="14"/>
      <c r="X2371" s="14"/>
      <c r="Y2371" s="19">
        <f t="shared" si="75"/>
        <v>0</v>
      </c>
      <c r="Z2371" s="19">
        <v>0</v>
      </c>
      <c r="AA2371" t="s">
        <v>14028</v>
      </c>
      <c r="AB2371" s="121">
        <v>4</v>
      </c>
    </row>
    <row r="2372" spans="1:28" ht="20.25">
      <c r="A2372">
        <v>1900</v>
      </c>
      <c r="B2372" t="s">
        <v>1347</v>
      </c>
      <c r="C2372" t="s">
        <v>1348</v>
      </c>
      <c r="D2372" t="str">
        <f t="shared" si="74"/>
        <v>Growers International GRWI</v>
      </c>
      <c r="E2372" s="3" t="s">
        <v>8887</v>
      </c>
      <c r="F2372" s="3" t="s">
        <v>8883</v>
      </c>
      <c r="G2372" s="3" t="s">
        <v>8883</v>
      </c>
      <c r="H2372" s="4">
        <v>9999</v>
      </c>
      <c r="I2372" s="4">
        <v>0</v>
      </c>
      <c r="J2372" s="6">
        <v>43354</v>
      </c>
      <c r="K2372" s="7">
        <v>0.138494223356247</v>
      </c>
      <c r="L2372" s="7">
        <v>1469</v>
      </c>
      <c r="M2372" s="7">
        <v>165411.94890418401</v>
      </c>
      <c r="N2372" s="9">
        <v>43398</v>
      </c>
      <c r="O2372" s="10">
        <v>0.39161172509193398</v>
      </c>
      <c r="P2372" s="10">
        <v>2176</v>
      </c>
      <c r="Q2372" s="10">
        <v>468808.77785279398</v>
      </c>
      <c r="R2372" s="10">
        <v>2.8276394177437711</v>
      </c>
      <c r="S2372" s="18">
        <v>2.8276394177437711</v>
      </c>
      <c r="U2372" s="14"/>
      <c r="V2372" s="14">
        <v>4445</v>
      </c>
      <c r="W2372" s="14"/>
      <c r="X2372" s="14"/>
      <c r="Y2372" s="19">
        <f t="shared" si="75"/>
        <v>0</v>
      </c>
      <c r="Z2372" s="19">
        <v>0</v>
      </c>
      <c r="AA2372" t="s">
        <v>14029</v>
      </c>
      <c r="AB2372" s="121">
        <v>4</v>
      </c>
    </row>
    <row r="2373" spans="1:28" ht="20.25">
      <c r="A2373">
        <v>1913</v>
      </c>
      <c r="B2373" t="s">
        <v>1357</v>
      </c>
      <c r="C2373" t="s">
        <v>1358</v>
      </c>
      <c r="D2373" t="str">
        <f t="shared" si="74"/>
        <v>IronCoin PRN</v>
      </c>
      <c r="E2373" s="3" t="s">
        <v>3686</v>
      </c>
      <c r="F2373" s="3" t="s">
        <v>8883</v>
      </c>
      <c r="G2373" s="3" t="s">
        <v>8883</v>
      </c>
      <c r="H2373" s="4">
        <v>9999</v>
      </c>
      <c r="I2373" s="4">
        <v>0</v>
      </c>
      <c r="J2373" s="6">
        <v>43332</v>
      </c>
      <c r="K2373" s="8">
        <v>2.7469113774714001E-6</v>
      </c>
      <c r="L2373" s="7">
        <v>4649</v>
      </c>
      <c r="M2373" s="7">
        <v>0</v>
      </c>
      <c r="N2373" s="9">
        <v>43345</v>
      </c>
      <c r="O2373" s="12">
        <v>7.3046008765231804E-5</v>
      </c>
      <c r="P2373" s="10">
        <v>2716</v>
      </c>
      <c r="Q2373" s="10">
        <v>0</v>
      </c>
      <c r="R2373" s="10">
        <v>26.59205148164353</v>
      </c>
      <c r="S2373" s="18">
        <v>26.59205148164353</v>
      </c>
      <c r="U2373" s="14"/>
      <c r="V2373" s="14">
        <v>4649</v>
      </c>
      <c r="W2373" s="14"/>
      <c r="X2373" s="14"/>
      <c r="Y2373" s="19">
        <f t="shared" si="75"/>
        <v>0</v>
      </c>
      <c r="Z2373" s="19">
        <v>0</v>
      </c>
      <c r="AA2373" t="s">
        <v>14030</v>
      </c>
      <c r="AB2373" s="121">
        <v>4</v>
      </c>
    </row>
    <row r="2374" spans="1:28" ht="20.25">
      <c r="A2374">
        <v>1915</v>
      </c>
      <c r="B2374" t="s">
        <v>1359</v>
      </c>
      <c r="C2374" t="s">
        <v>1360</v>
      </c>
      <c r="D2374" t="str">
        <f t="shared" si="74"/>
        <v>AdCoin ACC</v>
      </c>
      <c r="E2374" s="3" t="s">
        <v>8887</v>
      </c>
      <c r="F2374" s="3" t="s">
        <v>8883</v>
      </c>
      <c r="G2374" s="3" t="s">
        <v>8883</v>
      </c>
      <c r="H2374" s="4">
        <v>9999</v>
      </c>
      <c r="I2374" s="4">
        <v>0</v>
      </c>
      <c r="J2374" s="6">
        <v>43319</v>
      </c>
      <c r="K2374" s="7">
        <v>3.0233936384320301E-2</v>
      </c>
      <c r="L2374" s="7">
        <v>1418</v>
      </c>
      <c r="M2374" s="7">
        <v>198081.49623937521</v>
      </c>
      <c r="N2374" s="9">
        <v>43322</v>
      </c>
      <c r="O2374" s="10">
        <v>0.129587933421135</v>
      </c>
      <c r="P2374" s="10">
        <v>2043</v>
      </c>
      <c r="Q2374" s="10">
        <v>849011.89909029542</v>
      </c>
      <c r="R2374" s="10">
        <v>4.2861747069210923</v>
      </c>
      <c r="S2374" s="18">
        <v>4.2861747069210923</v>
      </c>
      <c r="U2374" s="14"/>
      <c r="V2374" s="14">
        <v>4410</v>
      </c>
      <c r="W2374" s="14"/>
      <c r="X2374" s="14"/>
      <c r="Y2374" s="19">
        <f t="shared" si="75"/>
        <v>0</v>
      </c>
      <c r="Z2374" s="19">
        <v>0</v>
      </c>
      <c r="AA2374" t="s">
        <v>14031</v>
      </c>
      <c r="AB2374" s="121">
        <v>4</v>
      </c>
    </row>
    <row r="2375" spans="1:28" ht="20.25">
      <c r="A2375">
        <v>1917</v>
      </c>
      <c r="B2375" t="s">
        <v>1363</v>
      </c>
      <c r="C2375" t="s">
        <v>1364</v>
      </c>
      <c r="D2375" t="str">
        <f t="shared" si="74"/>
        <v>bitqy BQ</v>
      </c>
      <c r="E2375" s="3" t="s">
        <v>8894</v>
      </c>
      <c r="F2375" s="3" t="s">
        <v>8883</v>
      </c>
      <c r="G2375" s="3" t="s">
        <v>8883</v>
      </c>
      <c r="H2375" s="4">
        <v>9999</v>
      </c>
      <c r="I2375" s="4">
        <v>0</v>
      </c>
      <c r="J2375" s="6">
        <v>43426</v>
      </c>
      <c r="K2375" s="7">
        <v>3.1775750666499999E-4</v>
      </c>
      <c r="L2375" s="7">
        <v>945</v>
      </c>
      <c r="M2375" s="7">
        <v>989074.42185568751</v>
      </c>
      <c r="N2375" s="9">
        <v>43428</v>
      </c>
      <c r="O2375" s="10">
        <v>2.22306596143E-3</v>
      </c>
      <c r="P2375" s="10">
        <v>1422</v>
      </c>
      <c r="Q2375" s="10">
        <v>6919671.8706209054</v>
      </c>
      <c r="R2375" s="10">
        <v>6.9961083996473334</v>
      </c>
      <c r="S2375" s="18">
        <v>6.9961083996473334</v>
      </c>
      <c r="U2375" s="14"/>
      <c r="V2375" s="14">
        <v>4308</v>
      </c>
      <c r="W2375" s="14"/>
      <c r="X2375" s="14"/>
      <c r="Y2375" s="19">
        <f t="shared" si="75"/>
        <v>0</v>
      </c>
      <c r="Z2375" s="19">
        <v>0</v>
      </c>
      <c r="AA2375" t="s">
        <v>14032</v>
      </c>
      <c r="AB2375" s="121">
        <v>4</v>
      </c>
    </row>
    <row r="2376" spans="1:28" ht="20.25">
      <c r="A2376">
        <v>1920</v>
      </c>
      <c r="B2376" t="s">
        <v>1365</v>
      </c>
      <c r="C2376" t="s">
        <v>1366</v>
      </c>
      <c r="D2376" t="str">
        <f t="shared" si="74"/>
        <v>NamoCoin NAMO</v>
      </c>
      <c r="E2376" s="3" t="s">
        <v>8882</v>
      </c>
      <c r="F2376" s="3" t="s">
        <v>8883</v>
      </c>
      <c r="G2376" s="3" t="s">
        <v>8883</v>
      </c>
      <c r="H2376" s="4">
        <v>9999</v>
      </c>
      <c r="I2376" s="4">
        <v>0</v>
      </c>
      <c r="J2376" s="6">
        <v>43326</v>
      </c>
      <c r="K2376" s="7">
        <v>1.2403831351548401E-4</v>
      </c>
      <c r="L2376" s="7">
        <v>4650</v>
      </c>
      <c r="M2376" s="7">
        <v>0</v>
      </c>
      <c r="N2376" s="9">
        <v>43347</v>
      </c>
      <c r="O2376" s="10">
        <v>2.2062043717596699E-4</v>
      </c>
      <c r="P2376" s="10">
        <v>2717</v>
      </c>
      <c r="Q2376" s="10">
        <v>0</v>
      </c>
      <c r="R2376" s="10">
        <v>1.778647507557626</v>
      </c>
      <c r="S2376" s="18">
        <v>1.778647507557626</v>
      </c>
      <c r="U2376" s="14"/>
      <c r="V2376" s="14">
        <v>4650</v>
      </c>
      <c r="W2376" s="14"/>
      <c r="X2376" s="14"/>
      <c r="Y2376" s="19">
        <f t="shared" si="75"/>
        <v>0</v>
      </c>
      <c r="Z2376" s="19">
        <v>0</v>
      </c>
      <c r="AA2376" t="s">
        <v>14033</v>
      </c>
      <c r="AB2376" s="121">
        <v>4</v>
      </c>
    </row>
    <row r="2377" spans="1:28" ht="20.25">
      <c r="A2377">
        <v>1922</v>
      </c>
      <c r="B2377" t="s">
        <v>1369</v>
      </c>
      <c r="C2377" t="s">
        <v>1370</v>
      </c>
      <c r="D2377" t="str">
        <f t="shared" si="74"/>
        <v>Monoeci XMCC</v>
      </c>
      <c r="E2377" s="3" t="s">
        <v>8887</v>
      </c>
      <c r="F2377" s="3" t="s">
        <v>8883</v>
      </c>
      <c r="G2377" s="3" t="s">
        <v>8883</v>
      </c>
      <c r="H2377" s="4">
        <v>9999</v>
      </c>
      <c r="I2377" s="4">
        <v>0</v>
      </c>
      <c r="J2377" s="6">
        <v>43327</v>
      </c>
      <c r="K2377" s="7">
        <v>6.7369565367698697E-2</v>
      </c>
      <c r="L2377" s="7">
        <v>1182</v>
      </c>
      <c r="M2377" s="7">
        <v>445422.8997504717</v>
      </c>
      <c r="N2377" s="9">
        <v>43331</v>
      </c>
      <c r="O2377" s="10">
        <v>0.12517635524272899</v>
      </c>
      <c r="P2377" s="10">
        <v>2047</v>
      </c>
      <c r="Q2377" s="10">
        <v>830095.13740673615</v>
      </c>
      <c r="R2377" s="10">
        <v>1.858054962348719</v>
      </c>
      <c r="S2377" s="18">
        <v>1.858054962348719</v>
      </c>
      <c r="U2377" s="14"/>
      <c r="V2377" s="14">
        <v>4411</v>
      </c>
      <c r="W2377" s="14"/>
      <c r="X2377" s="14"/>
      <c r="Y2377" s="19">
        <f t="shared" si="75"/>
        <v>0</v>
      </c>
      <c r="Z2377" s="19">
        <v>0</v>
      </c>
      <c r="AA2377" t="s">
        <v>14034</v>
      </c>
      <c r="AB2377" s="121">
        <v>4</v>
      </c>
    </row>
    <row r="2378" spans="1:28" ht="20.25">
      <c r="A2378">
        <v>1938</v>
      </c>
      <c r="B2378" t="s">
        <v>1389</v>
      </c>
      <c r="C2378" t="s">
        <v>1390</v>
      </c>
      <c r="D2378" t="str">
        <f t="shared" si="74"/>
        <v>Fujinto NTO</v>
      </c>
      <c r="E2378" s="3" t="s">
        <v>8887</v>
      </c>
      <c r="F2378" s="3" t="s">
        <v>8883</v>
      </c>
      <c r="G2378" s="3" t="s">
        <v>8883</v>
      </c>
      <c r="H2378" s="4">
        <v>9999</v>
      </c>
      <c r="I2378" s="4">
        <v>0</v>
      </c>
      <c r="J2378" s="6">
        <v>43326</v>
      </c>
      <c r="K2378" s="7">
        <v>6.2019156757742199E-4</v>
      </c>
      <c r="L2378" s="7">
        <v>1785</v>
      </c>
      <c r="M2378" s="7">
        <v>40810.12339678697</v>
      </c>
      <c r="N2378" s="9">
        <v>43339</v>
      </c>
      <c r="O2378" s="10">
        <v>1.37969339266419E-3</v>
      </c>
      <c r="P2378" s="10">
        <v>2435</v>
      </c>
      <c r="Q2378" s="10">
        <v>90787.202773969228</v>
      </c>
      <c r="R2378" s="10">
        <v>2.2246245592366192</v>
      </c>
      <c r="S2378" s="18">
        <v>2.2246245592366192</v>
      </c>
      <c r="U2378" s="14"/>
      <c r="V2378" s="14">
        <v>4532</v>
      </c>
      <c r="W2378" s="14"/>
      <c r="X2378" s="14"/>
      <c r="Y2378" s="19">
        <f t="shared" si="75"/>
        <v>0</v>
      </c>
      <c r="Z2378" s="19">
        <v>0</v>
      </c>
      <c r="AA2378" t="s">
        <v>14035</v>
      </c>
      <c r="AB2378" s="121">
        <v>4</v>
      </c>
    </row>
    <row r="2379" spans="1:28" ht="20.25">
      <c r="A2379">
        <v>1942</v>
      </c>
      <c r="B2379" t="s">
        <v>1391</v>
      </c>
      <c r="C2379" t="s">
        <v>1392</v>
      </c>
      <c r="D2379" t="str">
        <f t="shared" si="74"/>
        <v>StarCredits STRC</v>
      </c>
      <c r="E2379" s="3" t="s">
        <v>8887</v>
      </c>
      <c r="F2379" s="3" t="s">
        <v>8883</v>
      </c>
      <c r="G2379" s="3" t="s">
        <v>8883</v>
      </c>
      <c r="H2379" s="4">
        <v>9999</v>
      </c>
      <c r="I2379" s="4">
        <v>0</v>
      </c>
      <c r="J2379" s="6">
        <v>43326</v>
      </c>
      <c r="K2379" s="7">
        <v>5.2406188100576401E-2</v>
      </c>
      <c r="L2379" s="7">
        <v>1368</v>
      </c>
      <c r="M2379" s="7">
        <v>235827.8464525938</v>
      </c>
      <c r="N2379" s="9">
        <v>43335</v>
      </c>
      <c r="O2379" s="10">
        <v>0.121897660195827</v>
      </c>
      <c r="P2379" s="10">
        <v>2139</v>
      </c>
      <c r="Q2379" s="10">
        <v>548539.47088122147</v>
      </c>
      <c r="R2379" s="10">
        <v>2.3260165376249962</v>
      </c>
      <c r="S2379" s="18">
        <v>2.3260165376249962</v>
      </c>
      <c r="U2379" s="14"/>
      <c r="V2379" s="14">
        <v>4436</v>
      </c>
      <c r="W2379" s="14"/>
      <c r="X2379" s="14"/>
      <c r="Y2379" s="19">
        <f t="shared" si="75"/>
        <v>0</v>
      </c>
      <c r="Z2379" s="19">
        <v>0</v>
      </c>
      <c r="AA2379" t="s">
        <v>14036</v>
      </c>
      <c r="AB2379" s="121">
        <v>4</v>
      </c>
    </row>
    <row r="2380" spans="1:28" ht="20.25">
      <c r="A2380">
        <v>1945</v>
      </c>
      <c r="B2380" t="s">
        <v>1395</v>
      </c>
      <c r="C2380" t="s">
        <v>1396</v>
      </c>
      <c r="D2380" t="str">
        <f t="shared" si="74"/>
        <v>Cyder CYDER</v>
      </c>
      <c r="E2380" s="3" t="s">
        <v>8887</v>
      </c>
      <c r="F2380" s="3" t="s">
        <v>8883</v>
      </c>
      <c r="G2380" s="3" t="s">
        <v>8883</v>
      </c>
      <c r="H2380" s="4">
        <v>9999</v>
      </c>
      <c r="I2380" s="4">
        <v>0</v>
      </c>
      <c r="J2380" s="6">
        <v>43330</v>
      </c>
      <c r="K2380" s="7">
        <v>2.5540677597746302E-4</v>
      </c>
      <c r="L2380" s="7">
        <v>4651</v>
      </c>
      <c r="M2380" s="7">
        <v>0</v>
      </c>
      <c r="N2380" s="9">
        <v>43370</v>
      </c>
      <c r="O2380" s="10">
        <v>1.00140308495611E-3</v>
      </c>
      <c r="P2380" s="10">
        <v>2720</v>
      </c>
      <c r="Q2380" s="10">
        <v>0</v>
      </c>
      <c r="R2380" s="10">
        <v>3.9208164353653379</v>
      </c>
      <c r="S2380" s="18">
        <v>3.9208164353653379</v>
      </c>
      <c r="U2380" s="14"/>
      <c r="V2380" s="14">
        <v>4651</v>
      </c>
      <c r="W2380" s="14"/>
      <c r="X2380" s="14"/>
      <c r="Y2380" s="19">
        <f t="shared" si="75"/>
        <v>0</v>
      </c>
      <c r="Z2380" s="19">
        <v>0</v>
      </c>
      <c r="AA2380" t="s">
        <v>14037</v>
      </c>
      <c r="AB2380" s="121">
        <v>4</v>
      </c>
    </row>
    <row r="2381" spans="1:28" ht="20.25">
      <c r="A2381">
        <v>1946</v>
      </c>
      <c r="B2381" t="s">
        <v>1397</v>
      </c>
      <c r="C2381" t="s">
        <v>1398</v>
      </c>
      <c r="D2381" t="str">
        <f t="shared" si="74"/>
        <v>Masternodecoin MTNC</v>
      </c>
      <c r="E2381" s="3" t="s">
        <v>8887</v>
      </c>
      <c r="F2381" s="3" t="s">
        <v>8883</v>
      </c>
      <c r="G2381" s="3" t="s">
        <v>8883</v>
      </c>
      <c r="H2381" s="4">
        <v>9999</v>
      </c>
      <c r="I2381" s="4">
        <v>0</v>
      </c>
      <c r="J2381" s="6">
        <v>43320</v>
      </c>
      <c r="K2381" s="7">
        <v>5.1400284282863097E-3</v>
      </c>
      <c r="L2381" s="7">
        <v>1330</v>
      </c>
      <c r="M2381" s="7">
        <v>276466.36716576881</v>
      </c>
      <c r="N2381" s="9">
        <v>43321</v>
      </c>
      <c r="O2381" s="10">
        <v>5.8914762921631302E-3</v>
      </c>
      <c r="P2381" s="10">
        <v>2261</v>
      </c>
      <c r="Q2381" s="10">
        <v>316884.44343500171</v>
      </c>
      <c r="R2381" s="10">
        <v>1.146195273890217</v>
      </c>
      <c r="S2381" s="18">
        <v>1.146195273890217</v>
      </c>
      <c r="U2381" s="14"/>
      <c r="V2381" s="14">
        <v>4469</v>
      </c>
      <c r="W2381" s="14"/>
      <c r="X2381" s="14"/>
      <c r="Y2381" s="19">
        <f t="shared" si="75"/>
        <v>0</v>
      </c>
      <c r="Z2381" s="19">
        <v>0</v>
      </c>
      <c r="AA2381" t="s">
        <v>14038</v>
      </c>
      <c r="AB2381" s="121">
        <v>4</v>
      </c>
    </row>
    <row r="2382" spans="1:28" ht="20.25">
      <c r="A2382">
        <v>1951</v>
      </c>
      <c r="B2382" t="s">
        <v>1407</v>
      </c>
      <c r="C2382" t="s">
        <v>1408</v>
      </c>
      <c r="D2382" t="str">
        <f t="shared" si="74"/>
        <v>Vsync VSX</v>
      </c>
      <c r="E2382" s="3" t="s">
        <v>8893</v>
      </c>
      <c r="F2382" s="3" t="s">
        <v>8883</v>
      </c>
      <c r="G2382" s="3" t="s">
        <v>8883</v>
      </c>
      <c r="H2382" s="4">
        <v>9999</v>
      </c>
      <c r="I2382" s="4">
        <v>0</v>
      </c>
      <c r="J2382" s="6">
        <v>43321</v>
      </c>
      <c r="K2382" s="7">
        <v>3.4665041603148001E-3</v>
      </c>
      <c r="L2382" s="7">
        <v>1111</v>
      </c>
      <c r="M2382" s="7">
        <v>556579.45901584253</v>
      </c>
      <c r="N2382" s="9">
        <v>43324</v>
      </c>
      <c r="O2382" s="10">
        <v>5.1655811257660398E-3</v>
      </c>
      <c r="P2382" s="10">
        <v>2048</v>
      </c>
      <c r="Q2382" s="10">
        <v>829382.05625006929</v>
      </c>
      <c r="R2382" s="10">
        <v>1.490141331691621</v>
      </c>
      <c r="S2382" s="18">
        <v>1.490141331691621</v>
      </c>
      <c r="U2382" s="14"/>
      <c r="V2382" s="14">
        <v>4412</v>
      </c>
      <c r="W2382" s="14"/>
      <c r="X2382" s="14"/>
      <c r="Y2382" s="19">
        <f t="shared" si="75"/>
        <v>0</v>
      </c>
      <c r="Z2382" s="19">
        <v>0</v>
      </c>
      <c r="AA2382" t="s">
        <v>14039</v>
      </c>
      <c r="AB2382" s="121">
        <v>4</v>
      </c>
    </row>
    <row r="2383" spans="1:28" ht="20.25">
      <c r="A2383">
        <v>1952</v>
      </c>
      <c r="B2383" t="s">
        <v>1409</v>
      </c>
      <c r="C2383" t="s">
        <v>1410</v>
      </c>
      <c r="D2383" t="str">
        <f t="shared" si="74"/>
        <v>Magnetcoin MAGN</v>
      </c>
      <c r="E2383" s="3" t="s">
        <v>8887</v>
      </c>
      <c r="F2383" s="3" t="s">
        <v>8883</v>
      </c>
      <c r="G2383" s="3" t="s">
        <v>8883</v>
      </c>
      <c r="H2383" s="4">
        <v>9999</v>
      </c>
      <c r="I2383" s="4">
        <v>0</v>
      </c>
      <c r="J2383" s="6">
        <v>43320</v>
      </c>
      <c r="K2383" s="7">
        <v>2.8896989300847099E-2</v>
      </c>
      <c r="L2383" s="7">
        <v>4652</v>
      </c>
      <c r="M2383" s="7">
        <v>0</v>
      </c>
      <c r="N2383" s="9">
        <v>43339</v>
      </c>
      <c r="O2383" s="10">
        <v>4.7116529196500799E-2</v>
      </c>
      <c r="P2383" s="10">
        <v>2721</v>
      </c>
      <c r="Q2383" s="10">
        <v>0</v>
      </c>
      <c r="R2383" s="10">
        <v>1.630499589627477</v>
      </c>
      <c r="S2383" s="18">
        <v>1.630499589627477</v>
      </c>
      <c r="U2383" s="14"/>
      <c r="V2383" s="14">
        <v>4652</v>
      </c>
      <c r="W2383" s="14"/>
      <c r="X2383" s="14"/>
      <c r="Y2383" s="19">
        <f t="shared" si="75"/>
        <v>0</v>
      </c>
      <c r="Z2383" s="19">
        <v>0</v>
      </c>
      <c r="AA2383" t="s">
        <v>14040</v>
      </c>
      <c r="AB2383" s="121">
        <v>4</v>
      </c>
    </row>
    <row r="2384" spans="1:28" ht="20.25">
      <c r="A2384">
        <v>1964</v>
      </c>
      <c r="B2384" t="s">
        <v>1425</v>
      </c>
      <c r="C2384" t="s">
        <v>1426</v>
      </c>
      <c r="D2384" t="str">
        <f t="shared" si="74"/>
        <v>DROXNE DRXNE</v>
      </c>
      <c r="E2384" s="3" t="s">
        <v>8889</v>
      </c>
      <c r="F2384" s="3" t="s">
        <v>8883</v>
      </c>
      <c r="G2384" s="3" t="s">
        <v>8883</v>
      </c>
      <c r="H2384" s="4">
        <v>9999</v>
      </c>
      <c r="I2384" s="4">
        <v>0</v>
      </c>
      <c r="J2384" s="6">
        <v>43324</v>
      </c>
      <c r="K2384" s="7">
        <v>6.3256773864850402E-4</v>
      </c>
      <c r="L2384" s="7">
        <v>1753</v>
      </c>
      <c r="M2384" s="7">
        <v>48901.432682301063</v>
      </c>
      <c r="N2384" s="9">
        <v>43347</v>
      </c>
      <c r="O2384" s="10">
        <v>1.6178832156583699E-3</v>
      </c>
      <c r="P2384" s="10">
        <v>2400</v>
      </c>
      <c r="Q2384" s="10">
        <v>127025.89795627361</v>
      </c>
      <c r="R2384" s="10">
        <v>2.557644212325807</v>
      </c>
      <c r="S2384" s="18">
        <v>2.557644212325807</v>
      </c>
      <c r="U2384" s="14"/>
      <c r="V2384" s="14">
        <v>4520</v>
      </c>
      <c r="W2384" s="14"/>
      <c r="X2384" s="14"/>
      <c r="Y2384" s="19">
        <f t="shared" si="75"/>
        <v>0</v>
      </c>
      <c r="Z2384" s="19">
        <v>0</v>
      </c>
      <c r="AA2384" t="s">
        <v>14041</v>
      </c>
      <c r="AB2384" s="121">
        <v>4</v>
      </c>
    </row>
    <row r="2385" spans="1:28" ht="20.25">
      <c r="A2385">
        <v>1971</v>
      </c>
      <c r="B2385" t="s">
        <v>1436</v>
      </c>
      <c r="C2385" t="s">
        <v>1437</v>
      </c>
      <c r="D2385" t="str">
        <f t="shared" si="74"/>
        <v>iQuant IQT</v>
      </c>
      <c r="E2385" s="3" t="s">
        <v>8887</v>
      </c>
      <c r="F2385" s="3" t="s">
        <v>8883</v>
      </c>
      <c r="G2385" s="3" t="s">
        <v>8883</v>
      </c>
      <c r="H2385" s="4">
        <v>9999</v>
      </c>
      <c r="I2385" s="4">
        <v>0</v>
      </c>
      <c r="J2385" s="6">
        <v>43332</v>
      </c>
      <c r="K2385" s="7">
        <v>2.64307297766209E-2</v>
      </c>
      <c r="L2385" s="7">
        <v>4653</v>
      </c>
      <c r="M2385" s="7">
        <v>0</v>
      </c>
      <c r="N2385" s="9">
        <v>43352</v>
      </c>
      <c r="O2385" s="10">
        <v>4.9094710499048198E-2</v>
      </c>
      <c r="P2385" s="10">
        <v>2722</v>
      </c>
      <c r="Q2385" s="10">
        <v>0</v>
      </c>
      <c r="R2385" s="10">
        <v>1.8574859988343779</v>
      </c>
      <c r="S2385" s="18">
        <v>1.8574859988343779</v>
      </c>
      <c r="U2385" s="14"/>
      <c r="V2385" s="14">
        <v>4653</v>
      </c>
      <c r="W2385" s="14"/>
      <c r="X2385" s="14"/>
      <c r="Y2385" s="19">
        <f t="shared" si="75"/>
        <v>0</v>
      </c>
      <c r="Z2385" s="19">
        <v>0</v>
      </c>
      <c r="AA2385" t="s">
        <v>14042</v>
      </c>
      <c r="AB2385" s="121">
        <v>4</v>
      </c>
    </row>
    <row r="2386" spans="1:28" ht="20.25">
      <c r="A2386">
        <v>1973</v>
      </c>
      <c r="B2386" t="s">
        <v>1438</v>
      </c>
      <c r="C2386" t="s">
        <v>1439</v>
      </c>
      <c r="D2386" t="str">
        <f t="shared" si="74"/>
        <v>Ethereum Dark ETHD</v>
      </c>
      <c r="E2386" s="3" t="s">
        <v>8887</v>
      </c>
      <c r="F2386" s="3" t="s">
        <v>8883</v>
      </c>
      <c r="G2386" s="3" t="s">
        <v>8883</v>
      </c>
      <c r="H2386" s="4">
        <v>9999</v>
      </c>
      <c r="I2386" s="4">
        <v>0</v>
      </c>
      <c r="J2386" s="6">
        <v>43351</v>
      </c>
      <c r="K2386" s="7">
        <v>2.60020326822996E-2</v>
      </c>
      <c r="L2386" s="7">
        <v>1793</v>
      </c>
      <c r="M2386" s="7">
        <v>39003.049023449399</v>
      </c>
      <c r="N2386" s="9">
        <v>43380</v>
      </c>
      <c r="O2386" s="10">
        <v>5.7632505893707303E-2</v>
      </c>
      <c r="P2386" s="10">
        <v>2442</v>
      </c>
      <c r="Q2386" s="10">
        <v>86448.758840560957</v>
      </c>
      <c r="R2386" s="10">
        <v>2.2164615589049532</v>
      </c>
      <c r="S2386" s="18">
        <v>2.2164615589049532</v>
      </c>
      <c r="U2386" s="14"/>
      <c r="V2386" s="14">
        <v>4538</v>
      </c>
      <c r="W2386" s="14"/>
      <c r="X2386" s="14"/>
      <c r="Y2386" s="19">
        <f t="shared" si="75"/>
        <v>0</v>
      </c>
      <c r="Z2386" s="19">
        <v>0</v>
      </c>
      <c r="AA2386" t="s">
        <v>14043</v>
      </c>
      <c r="AB2386" s="121">
        <v>4</v>
      </c>
    </row>
    <row r="2387" spans="1:28" ht="20.25">
      <c r="A2387">
        <v>1979</v>
      </c>
      <c r="B2387" t="s">
        <v>1446</v>
      </c>
      <c r="C2387" t="s">
        <v>1447</v>
      </c>
      <c r="D2387" t="str">
        <f t="shared" si="74"/>
        <v>Wi Coin WIC</v>
      </c>
      <c r="E2387" s="3" t="s">
        <v>8887</v>
      </c>
      <c r="F2387" s="3" t="s">
        <v>8883</v>
      </c>
      <c r="G2387" s="3" t="s">
        <v>8883</v>
      </c>
      <c r="H2387" s="4">
        <v>9999</v>
      </c>
      <c r="I2387" s="4">
        <v>0</v>
      </c>
      <c r="J2387" s="6">
        <v>43320</v>
      </c>
      <c r="K2387" s="7">
        <v>4.3878293945454099E-4</v>
      </c>
      <c r="L2387" s="7">
        <v>4654</v>
      </c>
      <c r="M2387" s="7">
        <v>0</v>
      </c>
      <c r="N2387" s="9">
        <v>43323</v>
      </c>
      <c r="O2387" s="10">
        <v>6.2742357840761499E-4</v>
      </c>
      <c r="P2387" s="10">
        <v>2723</v>
      </c>
      <c r="Q2387" s="10">
        <v>0</v>
      </c>
      <c r="R2387" s="10">
        <v>1.4299178978735509</v>
      </c>
      <c r="S2387" s="18">
        <v>1.4299178978735509</v>
      </c>
      <c r="U2387" s="14"/>
      <c r="V2387" s="14">
        <v>4654</v>
      </c>
      <c r="W2387" s="14"/>
      <c r="X2387" s="14"/>
      <c r="Y2387" s="19">
        <f t="shared" si="75"/>
        <v>0</v>
      </c>
      <c r="Z2387" s="19">
        <v>0</v>
      </c>
      <c r="AA2387" t="s">
        <v>14044</v>
      </c>
      <c r="AB2387" s="121">
        <v>4</v>
      </c>
    </row>
    <row r="2388" spans="1:28" ht="20.25">
      <c r="A2388">
        <v>1981</v>
      </c>
      <c r="B2388" t="s">
        <v>1448</v>
      </c>
      <c r="C2388" t="s">
        <v>1449</v>
      </c>
      <c r="D2388" t="str">
        <f t="shared" si="74"/>
        <v>Billionaire Token XBL</v>
      </c>
      <c r="E2388" s="3" t="s">
        <v>8889</v>
      </c>
      <c r="F2388" s="3" t="s">
        <v>8883</v>
      </c>
      <c r="G2388" s="3" t="s">
        <v>8883</v>
      </c>
      <c r="H2388" s="4">
        <v>9999</v>
      </c>
      <c r="I2388" s="4">
        <v>0</v>
      </c>
      <c r="J2388" s="6">
        <v>43746</v>
      </c>
      <c r="K2388" s="7">
        <v>2.0379812196699999E-4</v>
      </c>
      <c r="L2388" s="7">
        <v>2138</v>
      </c>
      <c r="M2388" s="7">
        <v>675.6455216895298</v>
      </c>
      <c r="N2388" s="9">
        <v>44159</v>
      </c>
      <c r="O2388" s="10">
        <v>9.8887769573829998E-2</v>
      </c>
      <c r="P2388" s="10">
        <v>2276</v>
      </c>
      <c r="Q2388" s="10">
        <v>297556.2393029246</v>
      </c>
      <c r="R2388" s="10">
        <v>485.22414544056687</v>
      </c>
      <c r="S2388" s="18">
        <v>485.22414544056687</v>
      </c>
      <c r="T2388" s="13">
        <v>44217</v>
      </c>
      <c r="U2388" s="14">
        <v>7.6113121760299999E-3</v>
      </c>
      <c r="V2388" s="14">
        <v>2065</v>
      </c>
      <c r="W2388" s="14">
        <v>22902.66467754784</v>
      </c>
      <c r="X2388" s="14">
        <v>92.303080341651992</v>
      </c>
      <c r="Y2388" s="19">
        <f t="shared" si="75"/>
        <v>-0.92303080341651988</v>
      </c>
      <c r="Z2388" s="19">
        <v>-0.92300000000000004</v>
      </c>
      <c r="AA2388" t="s">
        <v>14045</v>
      </c>
      <c r="AB2388" s="121">
        <v>4</v>
      </c>
    </row>
    <row r="2389" spans="1:28" ht="20.25">
      <c r="A2389">
        <v>1986</v>
      </c>
      <c r="B2389" t="s">
        <v>1456</v>
      </c>
      <c r="C2389" t="s">
        <v>1456</v>
      </c>
      <c r="D2389" t="str">
        <f t="shared" si="74"/>
        <v>CHIPS CHIPS</v>
      </c>
      <c r="E2389" s="3" t="s">
        <v>8889</v>
      </c>
      <c r="F2389" s="3" t="s">
        <v>8883</v>
      </c>
      <c r="G2389" s="3" t="s">
        <v>8883</v>
      </c>
      <c r="H2389" s="4">
        <v>9999</v>
      </c>
      <c r="I2389" s="4">
        <v>0</v>
      </c>
      <c r="J2389" s="6">
        <v>43356</v>
      </c>
      <c r="K2389" s="7">
        <v>4.4460564851760899E-2</v>
      </c>
      <c r="L2389" s="7">
        <v>962</v>
      </c>
      <c r="M2389" s="7">
        <v>933464.77422432206</v>
      </c>
      <c r="N2389" s="9">
        <v>43363</v>
      </c>
      <c r="O2389" s="10">
        <v>0.149528622627258</v>
      </c>
      <c r="P2389" s="10">
        <v>1682</v>
      </c>
      <c r="Q2389" s="10">
        <v>3139404.603297546</v>
      </c>
      <c r="R2389" s="10">
        <v>3.3631741550250629</v>
      </c>
      <c r="S2389" s="18">
        <v>3.3631741550250629</v>
      </c>
      <c r="U2389" s="14"/>
      <c r="V2389" s="14">
        <v>4332</v>
      </c>
      <c r="W2389" s="14"/>
      <c r="X2389" s="14"/>
      <c r="Y2389" s="19">
        <f t="shared" si="75"/>
        <v>0</v>
      </c>
      <c r="Z2389" s="19">
        <v>0</v>
      </c>
      <c r="AA2389" t="s">
        <v>14046</v>
      </c>
      <c r="AB2389" s="121">
        <v>4</v>
      </c>
    </row>
    <row r="2390" spans="1:28" ht="20.25">
      <c r="A2390">
        <v>1987</v>
      </c>
      <c r="B2390" t="s">
        <v>1457</v>
      </c>
      <c r="C2390" t="s">
        <v>1458</v>
      </c>
      <c r="D2390" t="str">
        <f t="shared" si="74"/>
        <v>CryptoInsight TKR</v>
      </c>
      <c r="E2390" s="3" t="s">
        <v>8887</v>
      </c>
      <c r="F2390" s="3" t="s">
        <v>8883</v>
      </c>
      <c r="G2390" s="3" t="s">
        <v>8883</v>
      </c>
      <c r="H2390" s="4">
        <v>9999</v>
      </c>
      <c r="I2390" s="4">
        <v>0</v>
      </c>
      <c r="J2390" s="6">
        <v>43338</v>
      </c>
      <c r="K2390" s="7">
        <v>2.7477627154439701E-3</v>
      </c>
      <c r="L2390" s="7">
        <v>1820</v>
      </c>
      <c r="M2390" s="7">
        <v>34428.771498075257</v>
      </c>
      <c r="N2390" s="9">
        <v>43370</v>
      </c>
      <c r="O2390" s="10">
        <v>1.14187905564904E-2</v>
      </c>
      <c r="P2390" s="10">
        <v>2385</v>
      </c>
      <c r="Q2390" s="10">
        <v>143074.55612675301</v>
      </c>
      <c r="R2390" s="10">
        <v>4.1556683524055336</v>
      </c>
      <c r="S2390" s="18">
        <v>4.1556683524055336</v>
      </c>
      <c r="U2390" s="14"/>
      <c r="V2390" s="14">
        <v>4514</v>
      </c>
      <c r="W2390" s="14"/>
      <c r="X2390" s="14"/>
      <c r="Y2390" s="19">
        <f t="shared" si="75"/>
        <v>0</v>
      </c>
      <c r="Z2390" s="19">
        <v>0</v>
      </c>
      <c r="AA2390" t="s">
        <v>14047</v>
      </c>
      <c r="AB2390" s="121">
        <v>4</v>
      </c>
    </row>
    <row r="2391" spans="1:28" ht="20.25">
      <c r="A2391">
        <v>1990</v>
      </c>
      <c r="B2391" t="s">
        <v>1462</v>
      </c>
      <c r="C2391" t="s">
        <v>1463</v>
      </c>
      <c r="D2391" t="str">
        <f t="shared" si="74"/>
        <v>BitDice CSNO</v>
      </c>
      <c r="E2391" s="3" t="s">
        <v>8889</v>
      </c>
      <c r="F2391" s="3" t="s">
        <v>8883</v>
      </c>
      <c r="G2391" s="3" t="s">
        <v>8883</v>
      </c>
      <c r="H2391" s="4">
        <v>9999</v>
      </c>
      <c r="I2391" s="4">
        <v>0</v>
      </c>
      <c r="J2391" s="6">
        <v>43332</v>
      </c>
      <c r="K2391" s="7">
        <v>5.0311326980590799E-2</v>
      </c>
      <c r="L2391" s="7">
        <v>540</v>
      </c>
      <c r="M2391" s="7">
        <v>3521792.888641356</v>
      </c>
      <c r="N2391" s="9">
        <v>43359</v>
      </c>
      <c r="O2391" s="10">
        <v>8.4448866546153994E-2</v>
      </c>
      <c r="P2391" s="10">
        <v>1485</v>
      </c>
      <c r="Q2391" s="10">
        <v>5911420.6582307797</v>
      </c>
      <c r="R2391" s="10">
        <v>1.678525922775459</v>
      </c>
      <c r="S2391" s="18">
        <v>1.678525922775459</v>
      </c>
      <c r="U2391" s="14"/>
      <c r="V2391" s="14">
        <v>4311</v>
      </c>
      <c r="W2391" s="14"/>
      <c r="X2391" s="14"/>
      <c r="Y2391" s="19">
        <f t="shared" si="75"/>
        <v>0</v>
      </c>
      <c r="Z2391" s="19">
        <v>0</v>
      </c>
      <c r="AA2391" t="s">
        <v>14048</v>
      </c>
      <c r="AB2391" s="121">
        <v>4</v>
      </c>
    </row>
    <row r="2392" spans="1:28" ht="20.25">
      <c r="A2392">
        <v>1994</v>
      </c>
      <c r="B2392" t="s">
        <v>1468</v>
      </c>
      <c r="C2392" t="s">
        <v>1469</v>
      </c>
      <c r="D2392" t="str">
        <f t="shared" si="74"/>
        <v>Interzone ITZ</v>
      </c>
      <c r="E2392" s="3" t="s">
        <v>8892</v>
      </c>
      <c r="F2392" s="3" t="s">
        <v>8883</v>
      </c>
      <c r="G2392" s="3" t="s">
        <v>8883</v>
      </c>
      <c r="H2392" s="4">
        <v>9999</v>
      </c>
      <c r="I2392" s="4">
        <v>0</v>
      </c>
      <c r="J2392" s="6">
        <v>43328</v>
      </c>
      <c r="K2392" s="7">
        <v>5.6867412058636503E-4</v>
      </c>
      <c r="L2392" s="7">
        <v>2117</v>
      </c>
      <c r="M2392" s="7">
        <v>1508.134460574274</v>
      </c>
      <c r="N2392" s="9">
        <v>43333</v>
      </c>
      <c r="O2392" s="10">
        <v>4.1496972553431996E-3</v>
      </c>
      <c r="P2392" s="10">
        <v>2560</v>
      </c>
      <c r="Q2392" s="10">
        <v>11005.075147925791</v>
      </c>
      <c r="R2392" s="10">
        <v>7.2971445422281729</v>
      </c>
      <c r="S2392" s="18">
        <v>7.2971445422281729</v>
      </c>
      <c r="U2392" s="14"/>
      <c r="V2392" s="14">
        <v>4592</v>
      </c>
      <c r="W2392" s="14"/>
      <c r="X2392" s="14"/>
      <c r="Y2392" s="19">
        <f t="shared" si="75"/>
        <v>0</v>
      </c>
      <c r="Z2392" s="19">
        <v>0</v>
      </c>
      <c r="AA2392" t="s">
        <v>14049</v>
      </c>
      <c r="AB2392" s="121">
        <v>4</v>
      </c>
    </row>
    <row r="2393" spans="1:28" ht="20.25">
      <c r="A2393">
        <v>1995</v>
      </c>
      <c r="B2393" t="s">
        <v>1470</v>
      </c>
      <c r="C2393" t="s">
        <v>1471</v>
      </c>
      <c r="D2393" t="str">
        <f t="shared" si="74"/>
        <v>Target Coin TGT</v>
      </c>
      <c r="E2393" s="3" t="s">
        <v>3686</v>
      </c>
      <c r="F2393" s="3" t="s">
        <v>8883</v>
      </c>
      <c r="G2393" s="3" t="s">
        <v>8883</v>
      </c>
      <c r="H2393" s="4">
        <v>9999</v>
      </c>
      <c r="I2393" s="4">
        <v>0</v>
      </c>
      <c r="J2393" s="6">
        <v>43333</v>
      </c>
      <c r="K2393" s="7">
        <v>1.2745468411594599E-3</v>
      </c>
      <c r="L2393" s="7">
        <v>876</v>
      </c>
      <c r="M2393" s="7">
        <v>1213916.5102744461</v>
      </c>
      <c r="N2393" s="9">
        <v>43381</v>
      </c>
      <c r="O2393" s="10">
        <v>3.31337423995137E-3</v>
      </c>
      <c r="P2393" s="10">
        <v>1677</v>
      </c>
      <c r="Q2393" s="10">
        <v>3155756.6695124661</v>
      </c>
      <c r="R2393" s="10">
        <v>2.599648857893039</v>
      </c>
      <c r="S2393" s="18">
        <v>2.599648857893039</v>
      </c>
      <c r="U2393" s="14"/>
      <c r="V2393" s="14">
        <v>4331</v>
      </c>
      <c r="W2393" s="14"/>
      <c r="X2393" s="14"/>
      <c r="Y2393" s="19">
        <f t="shared" si="75"/>
        <v>0</v>
      </c>
      <c r="Z2393" s="19">
        <v>0</v>
      </c>
      <c r="AA2393" t="s">
        <v>14050</v>
      </c>
      <c r="AB2393" s="121">
        <v>4</v>
      </c>
    </row>
    <row r="2394" spans="1:28" ht="20.25">
      <c r="A2394">
        <v>2000</v>
      </c>
      <c r="B2394" t="s">
        <v>1477</v>
      </c>
      <c r="C2394" t="s">
        <v>1478</v>
      </c>
      <c r="D2394" t="str">
        <f t="shared" si="74"/>
        <v>Musiconomi MCI</v>
      </c>
      <c r="E2394" s="3" t="s">
        <v>8887</v>
      </c>
      <c r="F2394" s="3" t="s">
        <v>8883</v>
      </c>
      <c r="G2394" s="3" t="s">
        <v>8883</v>
      </c>
      <c r="H2394" s="4">
        <v>9999</v>
      </c>
      <c r="I2394" s="4">
        <v>0</v>
      </c>
      <c r="J2394" s="6">
        <v>43325</v>
      </c>
      <c r="K2394" s="7">
        <v>6.01915642619133E-3</v>
      </c>
      <c r="L2394" s="7">
        <v>1467</v>
      </c>
      <c r="M2394" s="7">
        <v>166667.84116566181</v>
      </c>
      <c r="N2394" s="9">
        <v>43345</v>
      </c>
      <c r="O2394" s="10">
        <v>1.9025590270757699E-2</v>
      </c>
      <c r="P2394" s="10">
        <v>2148</v>
      </c>
      <c r="Q2394" s="10">
        <v>526810.37554228376</v>
      </c>
      <c r="R2394" s="10">
        <v>3.1608399788334292</v>
      </c>
      <c r="S2394" s="18">
        <v>3.1608399788334292</v>
      </c>
      <c r="U2394" s="14"/>
      <c r="V2394" s="14">
        <v>4438</v>
      </c>
      <c r="W2394" s="14"/>
      <c r="X2394" s="14"/>
      <c r="Y2394" s="19">
        <f t="shared" si="75"/>
        <v>0</v>
      </c>
      <c r="Z2394" s="19">
        <v>0</v>
      </c>
      <c r="AA2394" t="s">
        <v>14051</v>
      </c>
      <c r="AB2394" s="121">
        <v>4</v>
      </c>
    </row>
    <row r="2395" spans="1:28" ht="20.25">
      <c r="A2395">
        <v>2004</v>
      </c>
      <c r="B2395" t="s">
        <v>1483</v>
      </c>
      <c r="C2395" t="s">
        <v>1484</v>
      </c>
      <c r="D2395" t="str">
        <f t="shared" si="74"/>
        <v>HODL Bucks HDLB</v>
      </c>
      <c r="E2395" s="3" t="s">
        <v>8887</v>
      </c>
      <c r="F2395" s="3" t="s">
        <v>8883</v>
      </c>
      <c r="G2395" s="3" t="s">
        <v>8883</v>
      </c>
      <c r="H2395" s="4">
        <v>9999</v>
      </c>
      <c r="I2395" s="4">
        <v>0</v>
      </c>
      <c r="J2395" s="6">
        <v>43326</v>
      </c>
      <c r="K2395" s="7">
        <v>8.4346057847142202E-3</v>
      </c>
      <c r="L2395" s="7">
        <v>4655</v>
      </c>
      <c r="M2395" s="7">
        <v>0</v>
      </c>
      <c r="N2395" s="9">
        <v>43345</v>
      </c>
      <c r="O2395" s="10">
        <v>1.69845316559076E-2</v>
      </c>
      <c r="P2395" s="10">
        <v>2724</v>
      </c>
      <c r="Q2395" s="10">
        <v>0</v>
      </c>
      <c r="R2395" s="10">
        <v>2.0136722556361968</v>
      </c>
      <c r="S2395" s="18">
        <v>2.0136722556361968</v>
      </c>
      <c r="U2395" s="14"/>
      <c r="V2395" s="14">
        <v>4655</v>
      </c>
      <c r="W2395" s="14"/>
      <c r="X2395" s="14"/>
      <c r="Y2395" s="19">
        <f t="shared" si="75"/>
        <v>0</v>
      </c>
      <c r="Z2395" s="19">
        <v>0</v>
      </c>
      <c r="AA2395" t="s">
        <v>14052</v>
      </c>
      <c r="AB2395" s="121">
        <v>4</v>
      </c>
    </row>
    <row r="2396" spans="1:28" ht="20.25">
      <c r="A2396">
        <v>2025</v>
      </c>
      <c r="B2396" t="s">
        <v>1508</v>
      </c>
      <c r="C2396" t="s">
        <v>1509</v>
      </c>
      <c r="D2396" t="str">
        <f t="shared" si="74"/>
        <v>FLiK FLIK</v>
      </c>
      <c r="E2396" s="3" t="s">
        <v>8887</v>
      </c>
      <c r="F2396" s="3" t="s">
        <v>8883</v>
      </c>
      <c r="G2396" s="3" t="s">
        <v>8883</v>
      </c>
      <c r="H2396" s="4">
        <v>9999</v>
      </c>
      <c r="I2396" s="4">
        <v>0</v>
      </c>
      <c r="J2396" s="6">
        <v>43323</v>
      </c>
      <c r="K2396" s="7">
        <v>5.46012911945581E-3</v>
      </c>
      <c r="L2396" s="7">
        <v>1264</v>
      </c>
      <c r="M2396" s="7">
        <v>328283.06777485821</v>
      </c>
      <c r="N2396" s="9">
        <v>43327</v>
      </c>
      <c r="O2396" s="10">
        <v>8.4226690232753806E-3</v>
      </c>
      <c r="P2396" s="10">
        <v>2163</v>
      </c>
      <c r="Q2396" s="10">
        <v>506401.8753623704</v>
      </c>
      <c r="R2396" s="10">
        <v>1.542576894979149</v>
      </c>
      <c r="S2396" s="18">
        <v>1.542576894979149</v>
      </c>
      <c r="U2396" s="14"/>
      <c r="V2396" s="14">
        <v>4442</v>
      </c>
      <c r="W2396" s="14"/>
      <c r="X2396" s="14"/>
      <c r="Y2396" s="19">
        <f t="shared" si="75"/>
        <v>0</v>
      </c>
      <c r="Z2396" s="19">
        <v>0</v>
      </c>
      <c r="AA2396" t="s">
        <v>14053</v>
      </c>
      <c r="AB2396" s="121">
        <v>4</v>
      </c>
    </row>
    <row r="2397" spans="1:28" ht="20.25">
      <c r="A2397">
        <v>2026</v>
      </c>
      <c r="B2397" t="s">
        <v>1510</v>
      </c>
      <c r="C2397" t="s">
        <v>1511</v>
      </c>
      <c r="D2397" t="str">
        <f t="shared" si="74"/>
        <v>EthBet EBET</v>
      </c>
      <c r="E2397" s="3" t="s">
        <v>8889</v>
      </c>
      <c r="F2397" s="3" t="s">
        <v>8883</v>
      </c>
      <c r="G2397" s="3" t="s">
        <v>8883</v>
      </c>
      <c r="H2397" s="4">
        <v>9999</v>
      </c>
      <c r="I2397" s="4">
        <v>0</v>
      </c>
      <c r="J2397" s="6">
        <v>43323</v>
      </c>
      <c r="K2397" s="7">
        <v>9.6746375784277899E-3</v>
      </c>
      <c r="L2397" s="7">
        <v>1639</v>
      </c>
      <c r="M2397" s="7">
        <v>82278.922749496982</v>
      </c>
      <c r="N2397" s="9">
        <v>43340</v>
      </c>
      <c r="O2397" s="10">
        <v>4.4491160660982097E-2</v>
      </c>
      <c r="P2397" s="10">
        <v>2226</v>
      </c>
      <c r="Q2397" s="10">
        <v>378379.52495738829</v>
      </c>
      <c r="R2397" s="10">
        <v>4.5987418443650148</v>
      </c>
      <c r="S2397" s="18">
        <v>4.5987418443650148</v>
      </c>
      <c r="U2397" s="14"/>
      <c r="V2397" s="14">
        <v>4459</v>
      </c>
      <c r="W2397" s="14"/>
      <c r="X2397" s="14"/>
      <c r="Y2397" s="19">
        <f t="shared" si="75"/>
        <v>0</v>
      </c>
      <c r="Z2397" s="19">
        <v>0</v>
      </c>
      <c r="AA2397" t="s">
        <v>14054</v>
      </c>
      <c r="AB2397" s="121">
        <v>4</v>
      </c>
    </row>
    <row r="2398" spans="1:28" ht="20.25">
      <c r="A2398">
        <v>2029</v>
      </c>
      <c r="B2398" t="s">
        <v>1514</v>
      </c>
      <c r="C2398" t="s">
        <v>1515</v>
      </c>
      <c r="D2398" t="str">
        <f t="shared" si="74"/>
        <v>Wild Crypto WILD</v>
      </c>
      <c r="E2398" s="3" t="s">
        <v>8889</v>
      </c>
      <c r="F2398" s="3" t="s">
        <v>8883</v>
      </c>
      <c r="G2398" s="3" t="s">
        <v>8883</v>
      </c>
      <c r="H2398" s="4">
        <v>9999</v>
      </c>
      <c r="I2398" s="4">
        <v>0</v>
      </c>
      <c r="J2398" s="6">
        <v>43325</v>
      </c>
      <c r="K2398" s="7">
        <v>8.3544543012976594E-3</v>
      </c>
      <c r="L2398" s="7">
        <v>1413</v>
      </c>
      <c r="M2398" s="7">
        <v>203626.9284346833</v>
      </c>
      <c r="N2398" s="9">
        <v>43329</v>
      </c>
      <c r="O2398" s="10">
        <v>2.7837887406349199E-2</v>
      </c>
      <c r="P2398" s="10">
        <v>2092</v>
      </c>
      <c r="Q2398" s="10">
        <v>678505.53755317943</v>
      </c>
      <c r="R2398" s="10">
        <v>3.3321012243762311</v>
      </c>
      <c r="S2398" s="18">
        <v>3.3321012243762311</v>
      </c>
      <c r="U2398" s="14"/>
      <c r="V2398" s="14">
        <v>4426</v>
      </c>
      <c r="W2398" s="14"/>
      <c r="X2398" s="14"/>
      <c r="Y2398" s="19">
        <f t="shared" si="75"/>
        <v>0</v>
      </c>
      <c r="Z2398" s="19">
        <v>0</v>
      </c>
      <c r="AA2398" t="s">
        <v>14055</v>
      </c>
      <c r="AB2398" s="121">
        <v>4</v>
      </c>
    </row>
    <row r="2399" spans="1:28" ht="20.25">
      <c r="A2399">
        <v>2033</v>
      </c>
      <c r="B2399" t="s">
        <v>1519</v>
      </c>
      <c r="C2399" t="s">
        <v>1520</v>
      </c>
      <c r="D2399" t="str">
        <f t="shared" si="74"/>
        <v>BridgeCoin BCO</v>
      </c>
      <c r="E2399" s="3" t="s">
        <v>3686</v>
      </c>
      <c r="F2399" s="3" t="s">
        <v>8883</v>
      </c>
      <c r="G2399" s="3" t="s">
        <v>8883</v>
      </c>
      <c r="H2399" s="4">
        <v>9999</v>
      </c>
      <c r="I2399" s="4">
        <v>0</v>
      </c>
      <c r="J2399" s="6">
        <v>43333</v>
      </c>
      <c r="K2399" s="7">
        <v>0.75899118185043302</v>
      </c>
      <c r="L2399" s="7">
        <v>174</v>
      </c>
      <c r="M2399" s="7">
        <v>20492761.909961689</v>
      </c>
      <c r="N2399" s="9">
        <v>43370</v>
      </c>
      <c r="O2399" s="10">
        <v>1.9329184293746899</v>
      </c>
      <c r="P2399" s="10">
        <v>769</v>
      </c>
      <c r="Q2399" s="10">
        <v>52188797.593116634</v>
      </c>
      <c r="R2399" s="10">
        <v>2.5466941851184659</v>
      </c>
      <c r="S2399" s="18">
        <v>2.5466941851184659</v>
      </c>
      <c r="U2399" s="14"/>
      <c r="V2399" s="14">
        <v>4278</v>
      </c>
      <c r="W2399" s="14"/>
      <c r="X2399" s="14"/>
      <c r="Y2399" s="19">
        <f t="shared" si="75"/>
        <v>0</v>
      </c>
      <c r="Z2399" s="19">
        <v>0</v>
      </c>
      <c r="AA2399" t="s">
        <v>14056</v>
      </c>
      <c r="AB2399" s="121">
        <v>4</v>
      </c>
    </row>
    <row r="2400" spans="1:28" ht="20.25">
      <c r="A2400">
        <v>2038</v>
      </c>
      <c r="B2400" t="s">
        <v>1525</v>
      </c>
      <c r="C2400" t="s">
        <v>1526</v>
      </c>
      <c r="D2400" t="str">
        <f t="shared" si="74"/>
        <v>PoSToken POS</v>
      </c>
      <c r="E2400" s="3" t="s">
        <v>8887</v>
      </c>
      <c r="F2400" s="3" t="s">
        <v>8883</v>
      </c>
      <c r="G2400" s="3" t="s">
        <v>8883</v>
      </c>
      <c r="H2400" s="4">
        <v>9999</v>
      </c>
      <c r="I2400" s="4">
        <v>0</v>
      </c>
      <c r="J2400" s="6">
        <v>43320</v>
      </c>
      <c r="K2400" s="7">
        <v>3.7508796900510802E-2</v>
      </c>
      <c r="L2400" s="7">
        <v>1800</v>
      </c>
      <c r="M2400" s="7">
        <v>38569.676541992667</v>
      </c>
      <c r="N2400" s="9">
        <v>43325</v>
      </c>
      <c r="O2400" s="10">
        <v>4.9532640725374201E-2</v>
      </c>
      <c r="P2400" s="10">
        <v>2497</v>
      </c>
      <c r="Q2400" s="10">
        <v>50971.951494062407</v>
      </c>
      <c r="R2400" s="10">
        <v>1.3205606369288709</v>
      </c>
      <c r="S2400" s="18">
        <v>1.3205606369288709</v>
      </c>
      <c r="U2400" s="14"/>
      <c r="V2400" s="14">
        <v>4564</v>
      </c>
      <c r="W2400" s="14"/>
      <c r="X2400" s="14"/>
      <c r="Y2400" s="19">
        <f t="shared" si="75"/>
        <v>0</v>
      </c>
      <c r="Z2400" s="19">
        <v>0</v>
      </c>
      <c r="AA2400" t="s">
        <v>14057</v>
      </c>
      <c r="AB2400" s="121">
        <v>4</v>
      </c>
    </row>
    <row r="2401" spans="1:28" ht="20.25">
      <c r="A2401">
        <v>2039</v>
      </c>
      <c r="B2401" t="s">
        <v>1527</v>
      </c>
      <c r="C2401" t="s">
        <v>1528</v>
      </c>
      <c r="D2401" t="str">
        <f t="shared" si="74"/>
        <v>Senderon SDRN</v>
      </c>
      <c r="E2401" s="3" t="s">
        <v>8887</v>
      </c>
      <c r="F2401" s="3" t="s">
        <v>8883</v>
      </c>
      <c r="G2401" s="3" t="s">
        <v>8883</v>
      </c>
      <c r="H2401" s="4">
        <v>9999</v>
      </c>
      <c r="I2401" s="4">
        <v>0</v>
      </c>
      <c r="J2401" s="6">
        <v>43343</v>
      </c>
      <c r="K2401" s="7">
        <v>1.26878439914435E-3</v>
      </c>
      <c r="L2401" s="7">
        <v>1717</v>
      </c>
      <c r="M2401" s="7">
        <v>55987.523571387217</v>
      </c>
      <c r="N2401" s="9">
        <v>43364</v>
      </c>
      <c r="O2401" s="10">
        <v>6.4039980061352296E-3</v>
      </c>
      <c r="P2401" s="10">
        <v>2280</v>
      </c>
      <c r="Q2401" s="10">
        <v>284503.37502076308</v>
      </c>
      <c r="R2401" s="10">
        <v>5.0473492663166368</v>
      </c>
      <c r="S2401" s="18">
        <v>5.0473492663166368</v>
      </c>
      <c r="U2401" s="14"/>
      <c r="V2401" s="14">
        <v>4476</v>
      </c>
      <c r="W2401" s="14"/>
      <c r="X2401" s="14"/>
      <c r="Y2401" s="19">
        <f t="shared" si="75"/>
        <v>0</v>
      </c>
      <c r="Z2401" s="19">
        <v>0</v>
      </c>
      <c r="AA2401" t="s">
        <v>14058</v>
      </c>
      <c r="AB2401" s="121">
        <v>4</v>
      </c>
    </row>
    <row r="2402" spans="1:28" ht="20.25">
      <c r="A2402">
        <v>2040</v>
      </c>
      <c r="B2402" t="s">
        <v>1529</v>
      </c>
      <c r="C2402" t="s">
        <v>1529</v>
      </c>
      <c r="D2402" t="str">
        <f t="shared" si="74"/>
        <v>ALIS ALIS</v>
      </c>
      <c r="E2402" s="3" t="s">
        <v>8887</v>
      </c>
      <c r="F2402" s="3" t="s">
        <v>8883</v>
      </c>
      <c r="G2402" s="3" t="s">
        <v>8883</v>
      </c>
      <c r="H2402" s="4">
        <v>9999</v>
      </c>
      <c r="I2402" s="4">
        <v>0</v>
      </c>
      <c r="J2402" s="6">
        <v>43328</v>
      </c>
      <c r="K2402" s="7">
        <v>4.4356580823659897E-2</v>
      </c>
      <c r="L2402" s="7">
        <v>754</v>
      </c>
      <c r="M2402" s="7">
        <v>1721271.0506629189</v>
      </c>
      <c r="N2402" s="9">
        <v>43347</v>
      </c>
      <c r="O2402" s="10">
        <v>8.4548301994800595E-2</v>
      </c>
      <c r="P2402" s="10">
        <v>1667</v>
      </c>
      <c r="Q2402" s="10">
        <v>3291978.020321385</v>
      </c>
      <c r="R2402" s="10">
        <v>1.906105033905191</v>
      </c>
      <c r="S2402" s="18">
        <v>1.906105033905191</v>
      </c>
      <c r="U2402" s="14"/>
      <c r="V2402" s="14">
        <v>4328</v>
      </c>
      <c r="W2402" s="14"/>
      <c r="X2402" s="14"/>
      <c r="Y2402" s="19">
        <f t="shared" si="75"/>
        <v>0</v>
      </c>
      <c r="Z2402" s="19">
        <v>0</v>
      </c>
      <c r="AA2402" t="s">
        <v>14059</v>
      </c>
      <c r="AB2402" s="121">
        <v>4</v>
      </c>
    </row>
    <row r="2403" spans="1:28" ht="20.25">
      <c r="A2403">
        <v>2045</v>
      </c>
      <c r="B2403" t="s">
        <v>1538</v>
      </c>
      <c r="C2403" t="s">
        <v>1539</v>
      </c>
      <c r="D2403" t="str">
        <f t="shared" si="74"/>
        <v>Coimatic 3.0 CTIC3</v>
      </c>
      <c r="E2403" s="3" t="s">
        <v>8887</v>
      </c>
      <c r="F2403" s="3" t="s">
        <v>8883</v>
      </c>
      <c r="G2403" s="3" t="s">
        <v>8883</v>
      </c>
      <c r="H2403" s="4">
        <v>9999</v>
      </c>
      <c r="I2403" s="4">
        <v>0</v>
      </c>
      <c r="J2403" s="6">
        <v>43333</v>
      </c>
      <c r="K2403" s="7">
        <v>7.7806820627301899E-4</v>
      </c>
      <c r="L2403" s="7">
        <v>2108</v>
      </c>
      <c r="M2403" s="7">
        <v>1758.054567158729</v>
      </c>
      <c r="N2403" s="9">
        <v>43349</v>
      </c>
      <c r="O2403" s="10">
        <v>2.10353103466332E-3</v>
      </c>
      <c r="P2403" s="10">
        <v>2571</v>
      </c>
      <c r="Q2403" s="10">
        <v>4752.9539349309043</v>
      </c>
      <c r="R2403" s="10">
        <v>2.7035303816606602</v>
      </c>
      <c r="S2403" s="18">
        <v>2.7035303816606602</v>
      </c>
      <c r="U2403" s="14"/>
      <c r="V2403" s="14">
        <v>4595</v>
      </c>
      <c r="W2403" s="14"/>
      <c r="X2403" s="14"/>
      <c r="Y2403" s="19">
        <f t="shared" si="75"/>
        <v>0</v>
      </c>
      <c r="Z2403" s="19">
        <v>0</v>
      </c>
      <c r="AA2403" t="s">
        <v>14060</v>
      </c>
      <c r="AB2403" s="121">
        <v>4</v>
      </c>
    </row>
    <row r="2404" spans="1:28" ht="20.25">
      <c r="A2404">
        <v>2046</v>
      </c>
      <c r="B2404" t="s">
        <v>1540</v>
      </c>
      <c r="C2404" t="s">
        <v>1541</v>
      </c>
      <c r="D2404" t="str">
        <f t="shared" si="74"/>
        <v>Bastonet BSN</v>
      </c>
      <c r="E2404" s="3" t="s">
        <v>8887</v>
      </c>
      <c r="F2404" s="3" t="s">
        <v>8883</v>
      </c>
      <c r="G2404" s="3" t="s">
        <v>8883</v>
      </c>
      <c r="H2404" s="4">
        <v>9999</v>
      </c>
      <c r="I2404" s="4">
        <v>0</v>
      </c>
      <c r="J2404" s="6">
        <v>43320</v>
      </c>
      <c r="K2404" s="8">
        <v>2.12891791306901E-6</v>
      </c>
      <c r="L2404" s="7">
        <v>4656</v>
      </c>
      <c r="M2404" s="7">
        <v>0</v>
      </c>
      <c r="N2404" s="9">
        <v>43359</v>
      </c>
      <c r="O2404" s="12">
        <v>5.7835582992993302E-5</v>
      </c>
      <c r="P2404" s="10">
        <v>2727</v>
      </c>
      <c r="Q2404" s="10">
        <v>0</v>
      </c>
      <c r="R2404" s="10">
        <v>27.166657125646779</v>
      </c>
      <c r="S2404" s="18">
        <v>27.166657125646779</v>
      </c>
      <c r="U2404" s="14"/>
      <c r="V2404" s="14">
        <v>4656</v>
      </c>
      <c r="W2404" s="14"/>
      <c r="X2404" s="14"/>
      <c r="Y2404" s="19">
        <f t="shared" si="75"/>
        <v>0</v>
      </c>
      <c r="Z2404" s="19">
        <v>0</v>
      </c>
      <c r="AA2404" t="s">
        <v>14061</v>
      </c>
      <c r="AB2404" s="121">
        <v>4</v>
      </c>
    </row>
    <row r="2405" spans="1:28" ht="20.25">
      <c r="A2405">
        <v>2050</v>
      </c>
      <c r="B2405" t="s">
        <v>1544</v>
      </c>
      <c r="C2405" t="s">
        <v>1545</v>
      </c>
      <c r="D2405" t="str">
        <f t="shared" si="74"/>
        <v>Swisscoin SIC</v>
      </c>
      <c r="E2405" s="3" t="s">
        <v>8887</v>
      </c>
      <c r="F2405" s="3" t="s">
        <v>8883</v>
      </c>
      <c r="G2405" s="3" t="s">
        <v>8883</v>
      </c>
      <c r="H2405" s="4">
        <v>9999</v>
      </c>
      <c r="I2405" s="4">
        <v>0</v>
      </c>
      <c r="J2405" s="6">
        <v>43331</v>
      </c>
      <c r="K2405" s="7">
        <v>1.9488115503918401E-4</v>
      </c>
      <c r="L2405" s="7">
        <v>4658</v>
      </c>
      <c r="M2405" s="7">
        <v>0</v>
      </c>
      <c r="N2405" s="9">
        <v>43347</v>
      </c>
      <c r="O2405" s="10">
        <v>5.1478104433044802E-4</v>
      </c>
      <c r="P2405" s="10">
        <v>2729</v>
      </c>
      <c r="Q2405" s="10">
        <v>0</v>
      </c>
      <c r="R2405" s="10">
        <v>2.6415126912961031</v>
      </c>
      <c r="S2405" s="18">
        <v>2.6415126912961031</v>
      </c>
      <c r="U2405" s="14"/>
      <c r="V2405" s="14">
        <v>4658</v>
      </c>
      <c r="W2405" s="14"/>
      <c r="X2405" s="14"/>
      <c r="Y2405" s="19">
        <f t="shared" si="75"/>
        <v>0</v>
      </c>
      <c r="Z2405" s="19">
        <v>0</v>
      </c>
      <c r="AA2405" t="s">
        <v>14062</v>
      </c>
      <c r="AB2405" s="121">
        <v>4</v>
      </c>
    </row>
    <row r="2406" spans="1:28" ht="20.25">
      <c r="A2406">
        <v>2053</v>
      </c>
      <c r="B2406" t="s">
        <v>1548</v>
      </c>
      <c r="C2406" t="s">
        <v>1549</v>
      </c>
      <c r="D2406" t="str">
        <f t="shared" si="74"/>
        <v>Royal Kingdom Coin RKC</v>
      </c>
      <c r="E2406" s="3" t="s">
        <v>8887</v>
      </c>
      <c r="F2406" s="3" t="s">
        <v>8883</v>
      </c>
      <c r="G2406" s="3" t="s">
        <v>8883</v>
      </c>
      <c r="H2406" s="4">
        <v>9999</v>
      </c>
      <c r="I2406" s="4">
        <v>0</v>
      </c>
      <c r="J2406" s="6">
        <v>43330</v>
      </c>
      <c r="K2406" s="7">
        <v>2.6886472478508902E-3</v>
      </c>
      <c r="L2406" s="7">
        <v>2031</v>
      </c>
      <c r="M2406" s="7">
        <v>7259.3475691974036</v>
      </c>
      <c r="N2406" s="9">
        <v>43341</v>
      </c>
      <c r="O2406" s="10">
        <v>4.29490115493536E-3</v>
      </c>
      <c r="P2406" s="10">
        <v>2558</v>
      </c>
      <c r="Q2406" s="10">
        <v>11596.23311832547</v>
      </c>
      <c r="R2406" s="10">
        <v>1.597420843648564</v>
      </c>
      <c r="S2406" s="18">
        <v>1.597420843648564</v>
      </c>
      <c r="U2406" s="14"/>
      <c r="V2406" s="14">
        <v>4591</v>
      </c>
      <c r="W2406" s="14"/>
      <c r="X2406" s="14"/>
      <c r="Y2406" s="19">
        <f t="shared" si="75"/>
        <v>0</v>
      </c>
      <c r="Z2406" s="19">
        <v>0</v>
      </c>
      <c r="AA2406" t="s">
        <v>14063</v>
      </c>
      <c r="AB2406" s="121">
        <v>4</v>
      </c>
    </row>
    <row r="2407" spans="1:28" ht="20.25">
      <c r="A2407">
        <v>2054</v>
      </c>
      <c r="B2407" t="s">
        <v>1550</v>
      </c>
      <c r="C2407" t="s">
        <v>1551</v>
      </c>
      <c r="D2407" t="str">
        <f t="shared" si="74"/>
        <v>Akuya Coin AKY</v>
      </c>
      <c r="E2407" s="3" t="s">
        <v>8887</v>
      </c>
      <c r="F2407" s="3" t="s">
        <v>8883</v>
      </c>
      <c r="G2407" s="3" t="s">
        <v>8883</v>
      </c>
      <c r="H2407" s="4">
        <v>9999</v>
      </c>
      <c r="I2407" s="4">
        <v>0</v>
      </c>
      <c r="J2407" s="6">
        <v>43326</v>
      </c>
      <c r="K2407" s="7">
        <v>8.0624903785064795E-4</v>
      </c>
      <c r="L2407" s="7">
        <v>4659</v>
      </c>
      <c r="M2407" s="7">
        <v>0</v>
      </c>
      <c r="N2407" s="9">
        <v>43346</v>
      </c>
      <c r="O2407" s="10">
        <v>1.5988273080438399E-3</v>
      </c>
      <c r="P2407" s="10">
        <v>2730</v>
      </c>
      <c r="Q2407" s="10">
        <v>0</v>
      </c>
      <c r="R2407" s="10">
        <v>1.9830439888723459</v>
      </c>
      <c r="S2407" s="18">
        <v>1.9830439888723459</v>
      </c>
      <c r="U2407" s="14"/>
      <c r="V2407" s="14">
        <v>4659</v>
      </c>
      <c r="W2407" s="14"/>
      <c r="X2407" s="14"/>
      <c r="Y2407" s="19">
        <f t="shared" si="75"/>
        <v>0</v>
      </c>
      <c r="Z2407" s="19">
        <v>0</v>
      </c>
      <c r="AA2407" t="s">
        <v>14064</v>
      </c>
      <c r="AB2407" s="121">
        <v>4</v>
      </c>
    </row>
    <row r="2408" spans="1:28" ht="20.25">
      <c r="A2408">
        <v>2055</v>
      </c>
      <c r="B2408" t="s">
        <v>1552</v>
      </c>
      <c r="C2408" t="s">
        <v>1553</v>
      </c>
      <c r="D2408" t="str">
        <f t="shared" si="74"/>
        <v>ExchangeN EXN</v>
      </c>
      <c r="E2408" s="3" t="s">
        <v>3686</v>
      </c>
      <c r="F2408" s="3" t="s">
        <v>8883</v>
      </c>
      <c r="G2408" s="3" t="s">
        <v>8883</v>
      </c>
      <c r="H2408" s="4">
        <v>9999</v>
      </c>
      <c r="I2408" s="4">
        <v>0</v>
      </c>
      <c r="J2408" s="6">
        <v>43322</v>
      </c>
      <c r="K2408" s="7">
        <v>6.16399617865682E-3</v>
      </c>
      <c r="L2408" s="7">
        <v>1849</v>
      </c>
      <c r="M2408" s="7">
        <v>31436.380511149779</v>
      </c>
      <c r="N2408" s="9">
        <v>43347</v>
      </c>
      <c r="O2408" s="10">
        <v>1.47222662344575E-2</v>
      </c>
      <c r="P2408" s="10">
        <v>2455</v>
      </c>
      <c r="Q2408" s="10">
        <v>75083.557795733243</v>
      </c>
      <c r="R2408" s="10">
        <v>2.3884288386540811</v>
      </c>
      <c r="S2408" s="18">
        <v>2.3884288386540811</v>
      </c>
      <c r="U2408" s="14"/>
      <c r="V2408" s="14">
        <v>4547</v>
      </c>
      <c r="W2408" s="14"/>
      <c r="X2408" s="14"/>
      <c r="Y2408" s="19">
        <f t="shared" si="75"/>
        <v>0</v>
      </c>
      <c r="Z2408" s="19">
        <v>0</v>
      </c>
      <c r="AA2408" t="s">
        <v>14065</v>
      </c>
      <c r="AB2408" s="121">
        <v>4</v>
      </c>
    </row>
    <row r="2409" spans="1:28" ht="20.25">
      <c r="A2409">
        <v>2059</v>
      </c>
      <c r="B2409" t="s">
        <v>1560</v>
      </c>
      <c r="C2409" t="s">
        <v>1561</v>
      </c>
      <c r="D2409" t="str">
        <f t="shared" si="74"/>
        <v>BitSoar BSR</v>
      </c>
      <c r="E2409" s="3" t="s">
        <v>8887</v>
      </c>
      <c r="F2409" s="3" t="s">
        <v>8883</v>
      </c>
      <c r="G2409" s="3" t="s">
        <v>8883</v>
      </c>
      <c r="H2409" s="4">
        <v>9999</v>
      </c>
      <c r="I2409" s="4">
        <v>0</v>
      </c>
      <c r="J2409" s="6">
        <v>43322</v>
      </c>
      <c r="K2409" s="8">
        <v>6.1639962950721397E-5</v>
      </c>
      <c r="L2409" s="7">
        <v>4660</v>
      </c>
      <c r="M2409" s="7">
        <v>0</v>
      </c>
      <c r="N2409" s="9">
        <v>43341</v>
      </c>
      <c r="O2409" s="10">
        <v>1.40816424391232E-4</v>
      </c>
      <c r="P2409" s="10">
        <v>2731</v>
      </c>
      <c r="Q2409" s="10">
        <v>0</v>
      </c>
      <c r="R2409" s="10">
        <v>2.2844988486415692</v>
      </c>
      <c r="S2409" s="18">
        <v>2.2844988486415692</v>
      </c>
      <c r="U2409" s="14"/>
      <c r="V2409" s="14">
        <v>4660</v>
      </c>
      <c r="W2409" s="14"/>
      <c r="X2409" s="14"/>
      <c r="Y2409" s="19">
        <f t="shared" si="75"/>
        <v>0</v>
      </c>
      <c r="Z2409" s="19">
        <v>0</v>
      </c>
      <c r="AA2409" t="s">
        <v>14066</v>
      </c>
      <c r="AB2409" s="121">
        <v>4</v>
      </c>
    </row>
    <row r="2410" spans="1:28" ht="20.25">
      <c r="A2410">
        <v>2067</v>
      </c>
      <c r="B2410" t="s">
        <v>1575</v>
      </c>
      <c r="C2410" t="s">
        <v>1576</v>
      </c>
      <c r="D2410" t="str">
        <f t="shared" si="74"/>
        <v>Dutch Coin DUTCH</v>
      </c>
      <c r="E2410" s="3" t="s">
        <v>8891</v>
      </c>
      <c r="F2410" s="3" t="s">
        <v>8883</v>
      </c>
      <c r="G2410" s="3" t="s">
        <v>8883</v>
      </c>
      <c r="H2410" s="4">
        <v>9999</v>
      </c>
      <c r="I2410" s="4">
        <v>0</v>
      </c>
      <c r="J2410" s="6">
        <v>43326</v>
      </c>
      <c r="K2410" s="7">
        <v>1.2403831351548401E-4</v>
      </c>
      <c r="L2410" s="7">
        <v>4661</v>
      </c>
      <c r="M2410" s="7">
        <v>0</v>
      </c>
      <c r="N2410" s="9">
        <v>43337</v>
      </c>
      <c r="O2410" s="10">
        <v>3.3738519414328001E-4</v>
      </c>
      <c r="P2410" s="10">
        <v>2732</v>
      </c>
      <c r="Q2410" s="10">
        <v>0</v>
      </c>
      <c r="R2410" s="10">
        <v>2.720007911919597</v>
      </c>
      <c r="S2410" s="18">
        <v>2.720007911919597</v>
      </c>
      <c r="U2410" s="14"/>
      <c r="V2410" s="14">
        <v>4661</v>
      </c>
      <c r="W2410" s="14"/>
      <c r="X2410" s="14"/>
      <c r="Y2410" s="19">
        <f t="shared" si="75"/>
        <v>0</v>
      </c>
      <c r="Z2410" s="19">
        <v>0</v>
      </c>
      <c r="AA2410" t="s">
        <v>14067</v>
      </c>
      <c r="AB2410" s="121">
        <v>4</v>
      </c>
    </row>
    <row r="2411" spans="1:28" ht="20.25">
      <c r="A2411">
        <v>2068</v>
      </c>
      <c r="B2411" t="s">
        <v>1577</v>
      </c>
      <c r="C2411" t="s">
        <v>1578</v>
      </c>
      <c r="D2411" t="str">
        <f t="shared" si="74"/>
        <v>Swapcoin SWP</v>
      </c>
      <c r="E2411" s="3" t="s">
        <v>3686</v>
      </c>
      <c r="F2411" s="3" t="s">
        <v>8883</v>
      </c>
      <c r="G2411" s="3" t="s">
        <v>8883</v>
      </c>
      <c r="H2411" s="4">
        <v>9999</v>
      </c>
      <c r="I2411" s="4">
        <v>0</v>
      </c>
      <c r="J2411" s="6">
        <v>43392</v>
      </c>
      <c r="K2411" s="7">
        <v>0.14636313915252699</v>
      </c>
      <c r="L2411" s="7">
        <v>4662</v>
      </c>
      <c r="M2411" s="7">
        <v>0</v>
      </c>
      <c r="N2411" s="9">
        <v>43405</v>
      </c>
      <c r="O2411" s="10">
        <v>0.30519285784900002</v>
      </c>
      <c r="P2411" s="10">
        <v>2733</v>
      </c>
      <c r="Q2411" s="10">
        <v>0</v>
      </c>
      <c r="R2411" s="10">
        <v>2.0851756775382801</v>
      </c>
      <c r="S2411" s="18">
        <v>2.0851756775382801</v>
      </c>
      <c r="U2411" s="14"/>
      <c r="V2411" s="14">
        <v>4662</v>
      </c>
      <c r="W2411" s="14"/>
      <c r="X2411" s="14"/>
      <c r="Y2411" s="19">
        <f t="shared" si="75"/>
        <v>0</v>
      </c>
      <c r="Z2411" s="19">
        <v>0</v>
      </c>
      <c r="AA2411" t="s">
        <v>14068</v>
      </c>
      <c r="AB2411" s="121">
        <v>4</v>
      </c>
    </row>
    <row r="2412" spans="1:28" ht="20.25">
      <c r="A2412">
        <v>2074</v>
      </c>
      <c r="B2412" t="s">
        <v>1585</v>
      </c>
      <c r="C2412" t="s">
        <v>1586</v>
      </c>
      <c r="D2412" t="str">
        <f t="shared" si="74"/>
        <v>Ethereum Gold ETG</v>
      </c>
      <c r="E2412" s="3" t="s">
        <v>8887</v>
      </c>
      <c r="F2412" s="3" t="s">
        <v>8883</v>
      </c>
      <c r="G2412" s="3" t="s">
        <v>8883</v>
      </c>
      <c r="H2412" s="4">
        <v>9999</v>
      </c>
      <c r="I2412" s="4">
        <v>0</v>
      </c>
      <c r="J2412" s="6">
        <v>43743</v>
      </c>
      <c r="K2412" s="7">
        <v>1.56381221573E-4</v>
      </c>
      <c r="L2412" s="7">
        <v>2036</v>
      </c>
      <c r="M2412" s="7">
        <v>6773.1651030000003</v>
      </c>
      <c r="N2412" s="9">
        <v>44324</v>
      </c>
      <c r="O2412" s="10">
        <v>0.26902334</v>
      </c>
      <c r="P2412" s="10">
        <v>1729</v>
      </c>
      <c r="Q2412" s="10">
        <v>2673658.52</v>
      </c>
      <c r="R2412" s="10">
        <v>1720.304633088045</v>
      </c>
      <c r="S2412" s="18">
        <v>1720.304633088045</v>
      </c>
      <c r="T2412" s="13">
        <v>44625</v>
      </c>
      <c r="U2412" s="16">
        <v>5.0202918885965003E-5</v>
      </c>
      <c r="V2412" s="14">
        <v>2024</v>
      </c>
      <c r="W2412" s="16">
        <v>27566.98</v>
      </c>
      <c r="X2412" s="16">
        <v>99.981338824026949</v>
      </c>
      <c r="Y2412" s="19">
        <f t="shared" si="75"/>
        <v>-0.99981338824026944</v>
      </c>
      <c r="Z2412" s="19">
        <v>-0.99980000000000002</v>
      </c>
      <c r="AA2412" t="s">
        <v>14069</v>
      </c>
      <c r="AB2412" s="121">
        <v>4</v>
      </c>
    </row>
    <row r="2413" spans="1:28" ht="20.25">
      <c r="A2413">
        <v>2077</v>
      </c>
      <c r="B2413" t="s">
        <v>1589</v>
      </c>
      <c r="C2413" t="s">
        <v>1590</v>
      </c>
      <c r="D2413" t="str">
        <f t="shared" si="74"/>
        <v>Runners RUNNERS</v>
      </c>
      <c r="E2413" s="3" t="s">
        <v>8887</v>
      </c>
      <c r="F2413" s="3" t="s">
        <v>8883</v>
      </c>
      <c r="G2413" s="3" t="s">
        <v>8883</v>
      </c>
      <c r="H2413" s="4">
        <v>9999</v>
      </c>
      <c r="I2413" s="4">
        <v>0</v>
      </c>
      <c r="J2413" s="6">
        <v>43323</v>
      </c>
      <c r="K2413" s="7">
        <v>1.2212811270728699E-4</v>
      </c>
      <c r="L2413" s="7">
        <v>4663</v>
      </c>
      <c r="M2413" s="7">
        <v>0</v>
      </c>
      <c r="N2413" s="9">
        <v>43344</v>
      </c>
      <c r="O2413" s="10">
        <v>2.87462607957423E-4</v>
      </c>
      <c r="P2413" s="10">
        <v>2734</v>
      </c>
      <c r="Q2413" s="10">
        <v>0</v>
      </c>
      <c r="R2413" s="10">
        <v>2.3537791716015848</v>
      </c>
      <c r="S2413" s="18">
        <v>2.3537791716015848</v>
      </c>
      <c r="U2413" s="14"/>
      <c r="V2413" s="14">
        <v>4663</v>
      </c>
      <c r="W2413" s="14"/>
      <c r="X2413" s="14"/>
      <c r="Y2413" s="19">
        <f t="shared" si="75"/>
        <v>0</v>
      </c>
      <c r="Z2413" s="19">
        <v>0</v>
      </c>
      <c r="AA2413" t="s">
        <v>14070</v>
      </c>
      <c r="AB2413" s="121">
        <v>4</v>
      </c>
    </row>
    <row r="2414" spans="1:28" ht="20.25">
      <c r="A2414">
        <v>2079</v>
      </c>
      <c r="B2414" t="s">
        <v>1592</v>
      </c>
      <c r="C2414" t="s">
        <v>1593</v>
      </c>
      <c r="D2414" t="str">
        <f t="shared" si="74"/>
        <v>Hedge HDG</v>
      </c>
      <c r="E2414" s="3" t="s">
        <v>8901</v>
      </c>
      <c r="F2414" s="3" t="s">
        <v>8883</v>
      </c>
      <c r="G2414" s="3" t="s">
        <v>8883</v>
      </c>
      <c r="H2414" s="4">
        <v>9999</v>
      </c>
      <c r="I2414" s="4">
        <v>0</v>
      </c>
      <c r="J2414" s="6">
        <v>43320</v>
      </c>
      <c r="K2414" s="7">
        <v>0.55725431442260698</v>
      </c>
      <c r="L2414" s="7">
        <v>680</v>
      </c>
      <c r="M2414" s="7">
        <v>2067232.031067837</v>
      </c>
      <c r="N2414" s="9">
        <v>43327</v>
      </c>
      <c r="O2414" s="10">
        <v>1.1226235628128101</v>
      </c>
      <c r="P2414" s="10">
        <v>1597</v>
      </c>
      <c r="Q2414" s="10">
        <v>4164567.8244460602</v>
      </c>
      <c r="R2414" s="10">
        <v>2.0145623528747452</v>
      </c>
      <c r="S2414" s="18">
        <v>2.0145623528747452</v>
      </c>
      <c r="U2414" s="14"/>
      <c r="V2414" s="14">
        <v>4320</v>
      </c>
      <c r="W2414" s="14"/>
      <c r="X2414" s="14"/>
      <c r="Y2414" s="19">
        <f t="shared" si="75"/>
        <v>0</v>
      </c>
      <c r="Z2414" s="19">
        <v>0</v>
      </c>
      <c r="AA2414" t="s">
        <v>14071</v>
      </c>
      <c r="AB2414" s="121">
        <v>4</v>
      </c>
    </row>
    <row r="2415" spans="1:28" ht="20.25">
      <c r="A2415">
        <v>2080</v>
      </c>
      <c r="B2415" t="s">
        <v>1594</v>
      </c>
      <c r="C2415" t="s">
        <v>1595</v>
      </c>
      <c r="D2415" t="str">
        <f t="shared" si="74"/>
        <v>Modum MOD</v>
      </c>
      <c r="E2415" s="3" t="s">
        <v>8888</v>
      </c>
      <c r="F2415" s="3" t="s">
        <v>8883</v>
      </c>
      <c r="G2415" s="3" t="s">
        <v>8883</v>
      </c>
      <c r="H2415" s="4">
        <v>9999</v>
      </c>
      <c r="I2415" s="4">
        <v>0</v>
      </c>
      <c r="J2415" s="6">
        <v>43368</v>
      </c>
      <c r="K2415" s="7">
        <v>0.6236212849617</v>
      </c>
      <c r="L2415" s="7">
        <v>241</v>
      </c>
      <c r="M2415" s="7">
        <v>13262054.970252501</v>
      </c>
      <c r="N2415" s="9">
        <v>43387</v>
      </c>
      <c r="O2415" s="10">
        <v>1.19081318378448</v>
      </c>
      <c r="P2415" s="10">
        <v>1001</v>
      </c>
      <c r="Q2415" s="10">
        <v>25324071.328997511</v>
      </c>
      <c r="R2415" s="10">
        <v>1.909513373741909</v>
      </c>
      <c r="S2415" s="18">
        <v>1.909513373741909</v>
      </c>
      <c r="U2415" s="14"/>
      <c r="V2415" s="14">
        <v>4287</v>
      </c>
      <c r="W2415" s="14"/>
      <c r="X2415" s="14"/>
      <c r="Y2415" s="19">
        <f t="shared" si="75"/>
        <v>0</v>
      </c>
      <c r="Z2415" s="19">
        <v>0</v>
      </c>
      <c r="AA2415" t="s">
        <v>14072</v>
      </c>
      <c r="AB2415" s="121">
        <v>4</v>
      </c>
    </row>
    <row r="2416" spans="1:28" ht="20.25">
      <c r="A2416">
        <v>2082</v>
      </c>
      <c r="B2416" t="s">
        <v>1598</v>
      </c>
      <c r="C2416" t="s">
        <v>1598</v>
      </c>
      <c r="D2416" t="str">
        <f t="shared" si="74"/>
        <v>ICOS ICOS</v>
      </c>
      <c r="E2416" s="3" t="s">
        <v>8887</v>
      </c>
      <c r="F2416" s="3" t="s">
        <v>8883</v>
      </c>
      <c r="G2416" s="3" t="s">
        <v>8883</v>
      </c>
      <c r="H2416" s="4">
        <v>9999</v>
      </c>
      <c r="I2416" s="4">
        <v>0</v>
      </c>
      <c r="J2416" s="6">
        <v>43319</v>
      </c>
      <c r="K2416" s="7">
        <v>5.0547246932983398</v>
      </c>
      <c r="L2416" s="7">
        <v>616</v>
      </c>
      <c r="M2416" s="7">
        <v>2653098.7765025771</v>
      </c>
      <c r="N2416" s="9">
        <v>43321</v>
      </c>
      <c r="O2416" s="10">
        <v>5.8595867156982404</v>
      </c>
      <c r="P2416" s="10">
        <v>1688</v>
      </c>
      <c r="Q2416" s="10">
        <v>3075668.4739861139</v>
      </c>
      <c r="R2416" s="10">
        <v>1.1592296457741811</v>
      </c>
      <c r="S2416" s="18">
        <v>1.1592296457741811</v>
      </c>
      <c r="U2416" s="14"/>
      <c r="V2416" s="14">
        <v>4334</v>
      </c>
      <c r="W2416" s="14"/>
      <c r="X2416" s="14"/>
      <c r="Y2416" s="19">
        <f t="shared" si="75"/>
        <v>0</v>
      </c>
      <c r="Z2416" s="19">
        <v>0</v>
      </c>
      <c r="AA2416" t="s">
        <v>14073</v>
      </c>
      <c r="AB2416" s="121">
        <v>4</v>
      </c>
    </row>
    <row r="2417" spans="1:28" ht="20.25">
      <c r="A2417">
        <v>2098</v>
      </c>
      <c r="B2417" t="s">
        <v>1619</v>
      </c>
      <c r="C2417" t="s">
        <v>1620</v>
      </c>
      <c r="D2417" t="str">
        <f t="shared" si="74"/>
        <v>Mercury Protocol GMT</v>
      </c>
      <c r="E2417" s="3" t="s">
        <v>8887</v>
      </c>
      <c r="F2417" s="3" t="s">
        <v>8883</v>
      </c>
      <c r="G2417" s="3" t="s">
        <v>8883</v>
      </c>
      <c r="H2417" s="4">
        <v>9999</v>
      </c>
      <c r="I2417" s="4">
        <v>0</v>
      </c>
      <c r="J2417" s="6">
        <v>43322</v>
      </c>
      <c r="K2417" s="7">
        <v>3.4302179701626301E-3</v>
      </c>
      <c r="L2417" s="7">
        <v>1099</v>
      </c>
      <c r="M2417" s="7">
        <v>584199.13555618969</v>
      </c>
      <c r="N2417" s="9">
        <v>43324</v>
      </c>
      <c r="O2417" s="10">
        <v>5.0525357946753502E-3</v>
      </c>
      <c r="P2417" s="10">
        <v>2041</v>
      </c>
      <c r="Q2417" s="10">
        <v>860495.47559104627</v>
      </c>
      <c r="R2417" s="10">
        <v>1.47294890255496</v>
      </c>
      <c r="S2417" s="18">
        <v>1.47294890255496</v>
      </c>
      <c r="U2417" s="14"/>
      <c r="V2417" s="14">
        <v>4409</v>
      </c>
      <c r="W2417" s="14"/>
      <c r="X2417" s="14"/>
      <c r="Y2417" s="19">
        <f t="shared" si="75"/>
        <v>0</v>
      </c>
      <c r="Z2417" s="19">
        <v>0</v>
      </c>
      <c r="AA2417" t="s">
        <v>14074</v>
      </c>
      <c r="AB2417" s="121">
        <v>4</v>
      </c>
    </row>
    <row r="2418" spans="1:28" ht="20.25">
      <c r="A2418">
        <v>2106</v>
      </c>
      <c r="B2418" t="s">
        <v>1630</v>
      </c>
      <c r="C2418" t="s">
        <v>1631</v>
      </c>
      <c r="D2418" t="str">
        <f t="shared" si="74"/>
        <v>Xenon XNN</v>
      </c>
      <c r="E2418" s="3" t="s">
        <v>8887</v>
      </c>
      <c r="F2418" s="3" t="s">
        <v>8883</v>
      </c>
      <c r="G2418" s="3" t="s">
        <v>8883</v>
      </c>
      <c r="H2418" s="4">
        <v>9999</v>
      </c>
      <c r="I2418" s="4">
        <v>0</v>
      </c>
      <c r="J2418" s="6">
        <v>43319</v>
      </c>
      <c r="K2418" s="7">
        <v>3.0083239544182998E-3</v>
      </c>
      <c r="L2418" s="7">
        <v>978</v>
      </c>
      <c r="M2418" s="7">
        <v>902497.18632549001</v>
      </c>
      <c r="N2418" s="9">
        <v>43323</v>
      </c>
      <c r="O2418" s="10">
        <v>3.8607672322541501E-3</v>
      </c>
      <c r="P2418" s="10">
        <v>1970</v>
      </c>
      <c r="Q2418" s="10">
        <v>1158230.169676245</v>
      </c>
      <c r="R2418" s="10">
        <v>1.2833615297926519</v>
      </c>
      <c r="S2418" s="18">
        <v>1.2833615297926519</v>
      </c>
      <c r="U2418" s="14"/>
      <c r="V2418" s="14">
        <v>4393</v>
      </c>
      <c r="W2418" s="14"/>
      <c r="X2418" s="14"/>
      <c r="Y2418" s="19">
        <f t="shared" si="75"/>
        <v>0</v>
      </c>
      <c r="Z2418" s="19">
        <v>0</v>
      </c>
      <c r="AA2418" t="s">
        <v>14075</v>
      </c>
      <c r="AB2418" s="121">
        <v>4</v>
      </c>
    </row>
    <row r="2419" spans="1:28" ht="20.25">
      <c r="A2419">
        <v>2109</v>
      </c>
      <c r="B2419" t="s">
        <v>1634</v>
      </c>
      <c r="C2419" t="s">
        <v>1635</v>
      </c>
      <c r="D2419" t="str">
        <f t="shared" si="74"/>
        <v>Network Token NTWK</v>
      </c>
      <c r="E2419" s="3" t="s">
        <v>8887</v>
      </c>
      <c r="F2419" s="3" t="s">
        <v>8883</v>
      </c>
      <c r="G2419" s="3" t="s">
        <v>8883</v>
      </c>
      <c r="H2419" s="4">
        <v>9999</v>
      </c>
      <c r="I2419" s="4">
        <v>0</v>
      </c>
      <c r="J2419" s="6">
        <v>43324</v>
      </c>
      <c r="K2419" s="7">
        <v>9.7494490910321496E-4</v>
      </c>
      <c r="L2419" s="7">
        <v>1963</v>
      </c>
      <c r="M2419" s="7">
        <v>15202.1307281137</v>
      </c>
      <c r="N2419" s="9">
        <v>43400</v>
      </c>
      <c r="O2419" s="10">
        <v>1.47126065567136E-2</v>
      </c>
      <c r="P2419" s="10">
        <v>2323</v>
      </c>
      <c r="Q2419" s="10">
        <v>232910.15441225129</v>
      </c>
      <c r="R2419" s="10">
        <v>15.090705556118779</v>
      </c>
      <c r="S2419" s="18">
        <v>15.090705556118779</v>
      </c>
      <c r="U2419" s="14"/>
      <c r="V2419" s="14">
        <v>4490</v>
      </c>
      <c r="W2419" s="14"/>
      <c r="X2419" s="14"/>
      <c r="Y2419" s="19">
        <f t="shared" si="75"/>
        <v>0</v>
      </c>
      <c r="Z2419" s="19">
        <v>0</v>
      </c>
      <c r="AA2419" t="s">
        <v>14076</v>
      </c>
      <c r="AB2419" s="121">
        <v>4</v>
      </c>
    </row>
    <row r="2420" spans="1:28" ht="20.25">
      <c r="A2420">
        <v>2115</v>
      </c>
      <c r="B2420" t="s">
        <v>1640</v>
      </c>
      <c r="C2420" t="s">
        <v>1641</v>
      </c>
      <c r="D2420" t="str">
        <f t="shared" si="74"/>
        <v>PlayerCoin PEC</v>
      </c>
      <c r="E2420" s="3" t="s">
        <v>8887</v>
      </c>
      <c r="F2420" s="3" t="s">
        <v>8883</v>
      </c>
      <c r="G2420" s="3" t="s">
        <v>8883</v>
      </c>
      <c r="H2420" s="4">
        <v>9999</v>
      </c>
      <c r="I2420" s="4">
        <v>0</v>
      </c>
      <c r="J2420" s="6">
        <v>43447</v>
      </c>
      <c r="K2420" s="8">
        <v>6.8883816965599999E-5</v>
      </c>
      <c r="L2420" s="7">
        <v>2099</v>
      </c>
      <c r="M2420" s="7">
        <v>2419.1996521418491</v>
      </c>
      <c r="N2420" s="9">
        <v>43466</v>
      </c>
      <c r="O2420" s="10">
        <v>7.7071475425300004E-4</v>
      </c>
      <c r="P2420" s="10">
        <v>2535</v>
      </c>
      <c r="Q2420" s="10">
        <v>27067.502172833581</v>
      </c>
      <c r="R2420" s="10">
        <v>11.188618578408461</v>
      </c>
      <c r="S2420" s="18">
        <v>11.188618578408461</v>
      </c>
      <c r="U2420" s="14"/>
      <c r="V2420" s="14">
        <v>4580</v>
      </c>
      <c r="W2420" s="14"/>
      <c r="X2420" s="14"/>
      <c r="Y2420" s="19">
        <f t="shared" si="75"/>
        <v>0</v>
      </c>
      <c r="Z2420" s="19">
        <v>0</v>
      </c>
      <c r="AA2420" t="s">
        <v>14077</v>
      </c>
      <c r="AB2420" s="121">
        <v>4</v>
      </c>
    </row>
    <row r="2421" spans="1:28" ht="20.25">
      <c r="A2421">
        <v>2117</v>
      </c>
      <c r="B2421" t="s">
        <v>1642</v>
      </c>
      <c r="C2421" t="s">
        <v>1643</v>
      </c>
      <c r="D2421" t="str">
        <f t="shared" si="74"/>
        <v>Roofs ROOFS</v>
      </c>
      <c r="E2421" s="3" t="s">
        <v>8887</v>
      </c>
      <c r="F2421" s="3" t="s">
        <v>8883</v>
      </c>
      <c r="G2421" s="3" t="s">
        <v>8883</v>
      </c>
      <c r="H2421" s="4">
        <v>9999</v>
      </c>
      <c r="I2421" s="4">
        <v>0</v>
      </c>
      <c r="J2421" s="6">
        <v>43326</v>
      </c>
      <c r="K2421" s="7">
        <v>1.8155618454329699E-4</v>
      </c>
      <c r="L2421" s="7">
        <v>1899</v>
      </c>
      <c r="M2421" s="7">
        <v>23602.30399062861</v>
      </c>
      <c r="N2421" s="9">
        <v>43329</v>
      </c>
      <c r="O2421" s="10">
        <v>3.2746684155426898E-4</v>
      </c>
      <c r="P2421" s="10">
        <v>2509</v>
      </c>
      <c r="Q2421" s="10">
        <v>42570.689402054973</v>
      </c>
      <c r="R2421" s="10">
        <v>1.803666685208267</v>
      </c>
      <c r="S2421" s="18">
        <v>1.803666685208267</v>
      </c>
      <c r="U2421" s="14"/>
      <c r="V2421" s="14">
        <v>4571</v>
      </c>
      <c r="W2421" s="14"/>
      <c r="X2421" s="14"/>
      <c r="Y2421" s="19">
        <f t="shared" si="75"/>
        <v>0</v>
      </c>
      <c r="Z2421" s="19">
        <v>0</v>
      </c>
      <c r="AA2421" t="s">
        <v>14078</v>
      </c>
      <c r="AB2421" s="121">
        <v>4</v>
      </c>
    </row>
    <row r="2422" spans="1:28" ht="20.25">
      <c r="A2422">
        <v>2118</v>
      </c>
      <c r="B2422" t="s">
        <v>1644</v>
      </c>
      <c r="C2422" t="s">
        <v>1645</v>
      </c>
      <c r="D2422" t="str">
        <f t="shared" si="74"/>
        <v>FAPcoin FAP</v>
      </c>
      <c r="E2422" s="3" t="s">
        <v>8891</v>
      </c>
      <c r="F2422" s="3" t="s">
        <v>8883</v>
      </c>
      <c r="G2422" s="3" t="s">
        <v>8883</v>
      </c>
      <c r="H2422" s="4">
        <v>9999</v>
      </c>
      <c r="I2422" s="4">
        <v>0</v>
      </c>
      <c r="J2422" s="6">
        <v>43323</v>
      </c>
      <c r="K2422" s="7">
        <v>1.8822707352228501E-4</v>
      </c>
      <c r="L2422" s="7">
        <v>4664</v>
      </c>
      <c r="M2422" s="7">
        <v>0</v>
      </c>
      <c r="N2422" s="9">
        <v>43345</v>
      </c>
      <c r="O2422" s="10">
        <v>6.5605482086539301E-4</v>
      </c>
      <c r="P2422" s="10">
        <v>2737</v>
      </c>
      <c r="Q2422" s="10">
        <v>0</v>
      </c>
      <c r="R2422" s="10">
        <v>3.4854434518301098</v>
      </c>
      <c r="S2422" s="18">
        <v>3.4854434518301098</v>
      </c>
      <c r="U2422" s="14"/>
      <c r="V2422" s="14">
        <v>4664</v>
      </c>
      <c r="W2422" s="14"/>
      <c r="X2422" s="14"/>
      <c r="Y2422" s="19">
        <f t="shared" si="75"/>
        <v>0</v>
      </c>
      <c r="Z2422" s="19">
        <v>0</v>
      </c>
      <c r="AA2422" t="s">
        <v>14079</v>
      </c>
      <c r="AB2422" s="121">
        <v>4</v>
      </c>
    </row>
    <row r="2423" spans="1:28" ht="20.25">
      <c r="A2423">
        <v>2123</v>
      </c>
      <c r="B2423" t="s">
        <v>1652</v>
      </c>
      <c r="C2423" t="s">
        <v>1653</v>
      </c>
      <c r="D2423" t="str">
        <f t="shared" si="74"/>
        <v>Vulcano [OLD] VULC</v>
      </c>
      <c r="E2423" s="3" t="s">
        <v>3686</v>
      </c>
      <c r="F2423" s="3" t="s">
        <v>8883</v>
      </c>
      <c r="G2423" s="3" t="s">
        <v>8883</v>
      </c>
      <c r="H2423" s="4">
        <v>9999</v>
      </c>
      <c r="I2423" s="4">
        <v>0</v>
      </c>
      <c r="J2423" s="6">
        <v>43327</v>
      </c>
      <c r="K2423" s="8">
        <v>6.2840139435138594E-5</v>
      </c>
      <c r="L2423" s="7">
        <v>1186</v>
      </c>
      <c r="M2423" s="7">
        <v>440193.63478822389</v>
      </c>
      <c r="N2423" s="9">
        <v>43340</v>
      </c>
      <c r="O2423" s="10">
        <v>1.26836989074945E-2</v>
      </c>
      <c r="P2423" s="10">
        <v>576</v>
      </c>
      <c r="Q2423" s="10">
        <v>100943822.78371119</v>
      </c>
      <c r="R2423" s="10">
        <v>201.84071871110621</v>
      </c>
      <c r="S2423" s="18">
        <v>201.84071871110621</v>
      </c>
      <c r="U2423" s="14"/>
      <c r="V2423" s="14">
        <v>4271</v>
      </c>
      <c r="W2423" s="14"/>
      <c r="X2423" s="14"/>
      <c r="Y2423" s="19">
        <f t="shared" si="75"/>
        <v>0</v>
      </c>
      <c r="Z2423" s="19">
        <v>0</v>
      </c>
      <c r="AA2423" t="s">
        <v>14080</v>
      </c>
      <c r="AB2423" s="121">
        <v>4</v>
      </c>
    </row>
    <row r="2424" spans="1:28" ht="20.25">
      <c r="A2424">
        <v>2124</v>
      </c>
      <c r="B2424" t="s">
        <v>1654</v>
      </c>
      <c r="C2424" t="s">
        <v>1655</v>
      </c>
      <c r="D2424" t="str">
        <f t="shared" si="74"/>
        <v>Qvolta QVT</v>
      </c>
      <c r="E2424" s="3" t="s">
        <v>3686</v>
      </c>
      <c r="F2424" s="3" t="s">
        <v>8883</v>
      </c>
      <c r="G2424" s="3" t="s">
        <v>8883</v>
      </c>
      <c r="H2424" s="4">
        <v>9999</v>
      </c>
      <c r="I2424" s="4">
        <v>0</v>
      </c>
      <c r="J2424" s="6">
        <v>43322</v>
      </c>
      <c r="K2424" s="7">
        <v>1.6632081940770101E-2</v>
      </c>
      <c r="L2424" s="7">
        <v>1546</v>
      </c>
      <c r="M2424" s="7">
        <v>121851.2234179807</v>
      </c>
      <c r="N2424" s="9">
        <v>43323</v>
      </c>
      <c r="O2424" s="10">
        <v>3.6200497299432803E-2</v>
      </c>
      <c r="P2424" s="10">
        <v>2295</v>
      </c>
      <c r="Q2424" s="10">
        <v>265214.83600091923</v>
      </c>
      <c r="R2424" s="10">
        <v>2.1765463535082028</v>
      </c>
      <c r="S2424" s="18">
        <v>2.1765463535082028</v>
      </c>
      <c r="U2424" s="14"/>
      <c r="V2424" s="14">
        <v>4480</v>
      </c>
      <c r="W2424" s="14"/>
      <c r="X2424" s="14"/>
      <c r="Y2424" s="19">
        <f t="shared" si="75"/>
        <v>0</v>
      </c>
      <c r="Z2424" s="19">
        <v>0</v>
      </c>
      <c r="AA2424" t="s">
        <v>14081</v>
      </c>
      <c r="AB2424" s="121">
        <v>4</v>
      </c>
    </row>
    <row r="2425" spans="1:28" ht="20.25">
      <c r="A2425">
        <v>2125</v>
      </c>
      <c r="B2425" t="s">
        <v>1656</v>
      </c>
      <c r="C2425" t="s">
        <v>1657</v>
      </c>
      <c r="D2425" t="str">
        <f t="shared" si="74"/>
        <v>Russian Miner Coin RMC</v>
      </c>
      <c r="E2425" s="3" t="s">
        <v>8887</v>
      </c>
      <c r="F2425" s="3" t="s">
        <v>8883</v>
      </c>
      <c r="G2425" s="3" t="s">
        <v>8883</v>
      </c>
      <c r="H2425" s="4">
        <v>9999</v>
      </c>
      <c r="I2425" s="4">
        <v>0</v>
      </c>
      <c r="J2425" s="6">
        <v>43323</v>
      </c>
      <c r="K2425" s="7">
        <v>3795.90649414062</v>
      </c>
      <c r="L2425" s="7">
        <v>412</v>
      </c>
      <c r="M2425" s="7">
        <v>5720431.0866699144</v>
      </c>
      <c r="N2425" s="9">
        <v>43339</v>
      </c>
      <c r="O2425" s="10">
        <v>5091.068359375</v>
      </c>
      <c r="P2425" s="10">
        <v>1391</v>
      </c>
      <c r="Q2425" s="10">
        <v>7672240.017578125</v>
      </c>
      <c r="R2425" s="10">
        <v>1.3411996231291781</v>
      </c>
      <c r="S2425" s="18">
        <v>1.3411996231291781</v>
      </c>
      <c r="U2425" s="14"/>
      <c r="V2425" s="14">
        <v>4305</v>
      </c>
      <c r="W2425" s="14"/>
      <c r="X2425" s="14"/>
      <c r="Y2425" s="19">
        <f t="shared" si="75"/>
        <v>0</v>
      </c>
      <c r="Z2425" s="19">
        <v>0</v>
      </c>
      <c r="AA2425" t="s">
        <v>14082</v>
      </c>
      <c r="AB2425" s="121">
        <v>4</v>
      </c>
    </row>
    <row r="2426" spans="1:28" ht="20.25">
      <c r="A2426">
        <v>2129</v>
      </c>
      <c r="B2426" t="s">
        <v>1662</v>
      </c>
      <c r="C2426" t="s">
        <v>1663</v>
      </c>
      <c r="D2426" t="str">
        <f t="shared" si="74"/>
        <v>Bitbase BTBc</v>
      </c>
      <c r="E2426" s="3" t="s">
        <v>3686</v>
      </c>
      <c r="F2426" s="3" t="s">
        <v>8883</v>
      </c>
      <c r="G2426" s="3" t="s">
        <v>8883</v>
      </c>
      <c r="H2426" s="4">
        <v>9999</v>
      </c>
      <c r="I2426" s="4">
        <v>0</v>
      </c>
      <c r="J2426" s="6">
        <v>43385</v>
      </c>
      <c r="K2426" s="7">
        <v>1.2475774565246E-4</v>
      </c>
      <c r="L2426" s="7">
        <v>4665</v>
      </c>
      <c r="M2426" s="7">
        <v>0</v>
      </c>
      <c r="N2426" s="9">
        <v>43389</v>
      </c>
      <c r="O2426" s="10">
        <v>5.9155077906325503E-4</v>
      </c>
      <c r="P2426" s="10">
        <v>2739</v>
      </c>
      <c r="Q2426" s="10">
        <v>0</v>
      </c>
      <c r="R2426" s="10">
        <v>4.741595609711875</v>
      </c>
      <c r="S2426" s="18">
        <v>4.741595609711875</v>
      </c>
      <c r="U2426" s="14"/>
      <c r="V2426" s="14">
        <v>4665</v>
      </c>
      <c r="W2426" s="14"/>
      <c r="X2426" s="14"/>
      <c r="Y2426" s="19">
        <f t="shared" si="75"/>
        <v>0</v>
      </c>
      <c r="Z2426" s="19">
        <v>0</v>
      </c>
      <c r="AA2426" t="s">
        <v>14083</v>
      </c>
      <c r="AB2426" s="121">
        <v>4</v>
      </c>
    </row>
    <row r="2427" spans="1:28" ht="20.25">
      <c r="A2427">
        <v>2138</v>
      </c>
      <c r="B2427" t="s">
        <v>1678</v>
      </c>
      <c r="C2427" t="s">
        <v>1679</v>
      </c>
      <c r="D2427" t="str">
        <f t="shared" si="74"/>
        <v>High Gain HIGH</v>
      </c>
      <c r="E2427" s="3" t="s">
        <v>8889</v>
      </c>
      <c r="F2427" s="3" t="s">
        <v>8883</v>
      </c>
      <c r="G2427" s="3" t="s">
        <v>8883</v>
      </c>
      <c r="H2427" s="4">
        <v>9999</v>
      </c>
      <c r="I2427" s="4">
        <v>0</v>
      </c>
      <c r="J2427" s="6">
        <v>43334</v>
      </c>
      <c r="K2427" s="8">
        <v>6.3734871218912303E-5</v>
      </c>
      <c r="L2427" s="7">
        <v>4666</v>
      </c>
      <c r="M2427" s="7">
        <v>0</v>
      </c>
      <c r="N2427" s="9">
        <v>43348</v>
      </c>
      <c r="O2427" s="10">
        <v>2.21255351789296E-4</v>
      </c>
      <c r="P2427" s="10">
        <v>2740</v>
      </c>
      <c r="Q2427" s="10">
        <v>0</v>
      </c>
      <c r="R2427" s="10">
        <v>3.471496020276605</v>
      </c>
      <c r="S2427" s="18">
        <v>3.471496020276605</v>
      </c>
      <c r="U2427" s="14"/>
      <c r="V2427" s="14">
        <v>4666</v>
      </c>
      <c r="W2427" s="14"/>
      <c r="X2427" s="14"/>
      <c r="Y2427" s="19">
        <f t="shared" si="75"/>
        <v>0</v>
      </c>
      <c r="Z2427" s="19">
        <v>0</v>
      </c>
      <c r="AA2427" t="s">
        <v>14084</v>
      </c>
      <c r="AB2427" s="121">
        <v>4</v>
      </c>
    </row>
    <row r="2428" spans="1:28" ht="20.25">
      <c r="A2428">
        <v>2142</v>
      </c>
      <c r="B2428" t="s">
        <v>1681</v>
      </c>
      <c r="C2428" t="s">
        <v>1682</v>
      </c>
      <c r="D2428" t="str">
        <f t="shared" si="74"/>
        <v>FORCE FOR</v>
      </c>
      <c r="E2428" s="3" t="s">
        <v>8887</v>
      </c>
      <c r="F2428" s="3" t="s">
        <v>8883</v>
      </c>
      <c r="G2428" s="3" t="s">
        <v>8883</v>
      </c>
      <c r="H2428" s="4">
        <v>9999</v>
      </c>
      <c r="I2428" s="4">
        <v>0</v>
      </c>
      <c r="J2428" s="6">
        <v>43326</v>
      </c>
      <c r="K2428" s="7">
        <v>4.3081110343337102E-3</v>
      </c>
      <c r="L2428" s="7">
        <v>1095</v>
      </c>
      <c r="M2428" s="7">
        <v>598594.12669354759</v>
      </c>
      <c r="N2428" s="9">
        <v>43339</v>
      </c>
      <c r="O2428" s="10">
        <v>7.1019465103745504E-3</v>
      </c>
      <c r="P2428" s="10">
        <v>2011</v>
      </c>
      <c r="Q2428" s="10">
        <v>995508.98226619442</v>
      </c>
      <c r="R2428" s="10">
        <v>1.6485059121678221</v>
      </c>
      <c r="S2428" s="18">
        <v>1.6485059121678221</v>
      </c>
      <c r="U2428" s="14"/>
      <c r="V2428" s="14">
        <v>4404</v>
      </c>
      <c r="W2428" s="14"/>
      <c r="X2428" s="14"/>
      <c r="Y2428" s="19">
        <f t="shared" si="75"/>
        <v>0</v>
      </c>
      <c r="Z2428" s="19">
        <v>0</v>
      </c>
      <c r="AA2428" t="s">
        <v>14085</v>
      </c>
      <c r="AB2428" s="121">
        <v>4</v>
      </c>
    </row>
    <row r="2429" spans="1:28" ht="20.25">
      <c r="A2429">
        <v>2150</v>
      </c>
      <c r="B2429" t="s">
        <v>1688</v>
      </c>
      <c r="C2429" t="s">
        <v>1689</v>
      </c>
      <c r="D2429" t="str">
        <f t="shared" si="74"/>
        <v>Credence Coin CRDNC</v>
      </c>
      <c r="E2429" s="3" t="s">
        <v>8882</v>
      </c>
      <c r="F2429" s="3" t="s">
        <v>8883</v>
      </c>
      <c r="G2429" s="3" t="s">
        <v>8883</v>
      </c>
      <c r="H2429" s="4">
        <v>9999</v>
      </c>
      <c r="I2429" s="4">
        <v>0</v>
      </c>
      <c r="J2429" s="6">
        <v>43327</v>
      </c>
      <c r="K2429" s="7">
        <v>4.9869267968460896E-4</v>
      </c>
      <c r="L2429" s="7">
        <v>2111</v>
      </c>
      <c r="M2429" s="7">
        <v>1709.022893160711</v>
      </c>
      <c r="N2429" s="9">
        <v>43347</v>
      </c>
      <c r="O2429" s="10">
        <v>8.8186422362923605E-3</v>
      </c>
      <c r="P2429" s="10">
        <v>2526</v>
      </c>
      <c r="Q2429" s="10">
        <v>30221.541406922632</v>
      </c>
      <c r="R2429" s="10">
        <v>17.683520523841629</v>
      </c>
      <c r="S2429" s="18">
        <v>17.683520523841629</v>
      </c>
      <c r="U2429" s="14"/>
      <c r="V2429" s="14">
        <v>4576</v>
      </c>
      <c r="W2429" s="14"/>
      <c r="X2429" s="14"/>
      <c r="Y2429" s="19">
        <f t="shared" si="75"/>
        <v>0</v>
      </c>
      <c r="Z2429" s="19">
        <v>0</v>
      </c>
      <c r="AA2429" t="s">
        <v>14086</v>
      </c>
      <c r="AB2429" s="121">
        <v>4</v>
      </c>
    </row>
    <row r="2430" spans="1:28" ht="20.25">
      <c r="A2430">
        <v>2152</v>
      </c>
      <c r="B2430" t="s">
        <v>1692</v>
      </c>
      <c r="C2430" t="s">
        <v>1693</v>
      </c>
      <c r="D2430" t="str">
        <f t="shared" si="74"/>
        <v>CarTaxi Token CTX</v>
      </c>
      <c r="E2430" s="3" t="s">
        <v>8887</v>
      </c>
      <c r="F2430" s="3" t="s">
        <v>8883</v>
      </c>
      <c r="G2430" s="3" t="s">
        <v>8883</v>
      </c>
      <c r="H2430" s="4">
        <v>9999</v>
      </c>
      <c r="I2430" s="4">
        <v>0</v>
      </c>
      <c r="J2430" s="6">
        <v>43354</v>
      </c>
      <c r="K2430" s="7">
        <v>2.2877084556966998E-3</v>
      </c>
      <c r="L2430" s="7">
        <v>1620</v>
      </c>
      <c r="M2430" s="7">
        <v>91343.952649075451</v>
      </c>
      <c r="N2430" s="9">
        <v>43404</v>
      </c>
      <c r="O2430" s="10">
        <v>1.12434243783355E-2</v>
      </c>
      <c r="P2430" s="10">
        <v>2189</v>
      </c>
      <c r="Q2430" s="10">
        <v>448929.06763129041</v>
      </c>
      <c r="R2430" s="10">
        <v>4.9147103296042252</v>
      </c>
      <c r="S2430" s="18">
        <v>4.9147103296042252</v>
      </c>
      <c r="U2430" s="14"/>
      <c r="V2430" s="14">
        <v>4449</v>
      </c>
      <c r="W2430" s="14"/>
      <c r="X2430" s="14"/>
      <c r="Y2430" s="19">
        <f t="shared" si="75"/>
        <v>0</v>
      </c>
      <c r="Z2430" s="19">
        <v>0</v>
      </c>
      <c r="AA2430" t="s">
        <v>14087</v>
      </c>
      <c r="AB2430" s="121">
        <v>4</v>
      </c>
    </row>
    <row r="2431" spans="1:28" ht="20.25">
      <c r="A2431">
        <v>2157</v>
      </c>
      <c r="B2431" t="s">
        <v>1696</v>
      </c>
      <c r="C2431" t="s">
        <v>1697</v>
      </c>
      <c r="D2431" t="str">
        <f t="shared" si="74"/>
        <v>StarCash Network STARS</v>
      </c>
      <c r="E2431" s="3" t="s">
        <v>8887</v>
      </c>
      <c r="F2431" s="3" t="s">
        <v>8883</v>
      </c>
      <c r="G2431" s="3" t="s">
        <v>8883</v>
      </c>
      <c r="H2431" s="4">
        <v>9999</v>
      </c>
      <c r="I2431" s="4">
        <v>0</v>
      </c>
      <c r="J2431" s="6">
        <v>43326</v>
      </c>
      <c r="K2431" s="7">
        <v>3.7583611905574799E-2</v>
      </c>
      <c r="L2431" s="7">
        <v>1812</v>
      </c>
      <c r="M2431" s="7">
        <v>36077.03395983579</v>
      </c>
      <c r="N2431" s="9">
        <v>43331</v>
      </c>
      <c r="O2431" s="10">
        <v>7.4444599449634594E-2</v>
      </c>
      <c r="P2431" s="10">
        <v>2460</v>
      </c>
      <c r="Q2431" s="10">
        <v>71460.410702901674</v>
      </c>
      <c r="R2431" s="10">
        <v>1.980772886774945</v>
      </c>
      <c r="S2431" s="18">
        <v>1.980772886774945</v>
      </c>
      <c r="U2431" s="14"/>
      <c r="V2431" s="14">
        <v>4550</v>
      </c>
      <c r="W2431" s="14"/>
      <c r="X2431" s="14"/>
      <c r="Y2431" s="19">
        <f t="shared" si="75"/>
        <v>0</v>
      </c>
      <c r="Z2431" s="19">
        <v>0</v>
      </c>
      <c r="AA2431" t="s">
        <v>14088</v>
      </c>
      <c r="AB2431" s="121">
        <v>4</v>
      </c>
    </row>
    <row r="2432" spans="1:28" ht="20.25">
      <c r="A2432">
        <v>2160</v>
      </c>
      <c r="B2432" t="s">
        <v>1700</v>
      </c>
      <c r="C2432" t="s">
        <v>1701</v>
      </c>
      <c r="D2432" t="str">
        <f t="shared" si="74"/>
        <v>Innova INN</v>
      </c>
      <c r="E2432" s="3" t="s">
        <v>8884</v>
      </c>
      <c r="F2432" s="3" t="s">
        <v>8883</v>
      </c>
      <c r="G2432" s="3" t="s">
        <v>8883</v>
      </c>
      <c r="H2432" s="4">
        <v>9999</v>
      </c>
      <c r="I2432" s="4">
        <v>0</v>
      </c>
      <c r="J2432" s="6">
        <v>43794</v>
      </c>
      <c r="K2432" s="7">
        <v>2.8935651003999998E-3</v>
      </c>
      <c r="L2432" s="7">
        <v>1953</v>
      </c>
      <c r="M2432" s="7">
        <v>16140.7720472441</v>
      </c>
      <c r="N2432" s="9">
        <v>44276</v>
      </c>
      <c r="O2432" s="10">
        <v>0.19927317</v>
      </c>
      <c r="P2432" s="10">
        <v>2057</v>
      </c>
      <c r="Q2432" s="10">
        <v>785980.25</v>
      </c>
      <c r="R2432" s="10">
        <v>68.867698871697385</v>
      </c>
      <c r="S2432" s="18">
        <v>68.867698871697385</v>
      </c>
      <c r="T2432" s="13">
        <v>44603</v>
      </c>
      <c r="U2432" s="14">
        <v>4.9012475521148199E-4</v>
      </c>
      <c r="V2432" s="14">
        <v>1540</v>
      </c>
      <c r="W2432" s="14">
        <v>242549.26</v>
      </c>
      <c r="X2432" s="14">
        <v>99.754043780599517</v>
      </c>
      <c r="Y2432" s="19">
        <f t="shared" si="75"/>
        <v>-0.99754043780599522</v>
      </c>
      <c r="Z2432" s="19">
        <v>-0.99750000000000005</v>
      </c>
      <c r="AA2432" t="s">
        <v>14089</v>
      </c>
      <c r="AB2432" s="121">
        <v>4</v>
      </c>
    </row>
    <row r="2433" spans="1:28" ht="20.25">
      <c r="A2433">
        <v>2168</v>
      </c>
      <c r="B2433" t="s">
        <v>1707</v>
      </c>
      <c r="C2433" t="s">
        <v>1708</v>
      </c>
      <c r="D2433" t="str">
        <f t="shared" si="74"/>
        <v>Grimcoin GRIM</v>
      </c>
      <c r="E2433" s="3" t="s">
        <v>8891</v>
      </c>
      <c r="F2433" s="3" t="s">
        <v>8883</v>
      </c>
      <c r="G2433" s="3" t="s">
        <v>8883</v>
      </c>
      <c r="H2433" s="4">
        <v>9999</v>
      </c>
      <c r="I2433" s="4">
        <v>0</v>
      </c>
      <c r="J2433" s="6">
        <v>43319</v>
      </c>
      <c r="K2433" s="7">
        <v>1.5453998930752299E-3</v>
      </c>
      <c r="L2433" s="7">
        <v>1203</v>
      </c>
      <c r="M2433" s="7">
        <v>421917.56813032657</v>
      </c>
      <c r="N2433" s="9">
        <v>43320</v>
      </c>
      <c r="O2433" s="10">
        <v>1.8625941593200001E-3</v>
      </c>
      <c r="P2433" s="10">
        <v>2162</v>
      </c>
      <c r="Q2433" s="10">
        <v>509564.95863227983</v>
      </c>
      <c r="R2433" s="10">
        <v>1.205250607086285</v>
      </c>
      <c r="S2433" s="18">
        <v>1.205250607086285</v>
      </c>
      <c r="U2433" s="14"/>
      <c r="V2433" s="14">
        <v>4441</v>
      </c>
      <c r="W2433" s="14"/>
      <c r="X2433" s="14"/>
      <c r="Y2433" s="19">
        <f t="shared" si="75"/>
        <v>0</v>
      </c>
      <c r="Z2433" s="19">
        <v>0</v>
      </c>
      <c r="AA2433" t="s">
        <v>14090</v>
      </c>
      <c r="AB2433" s="121">
        <v>4</v>
      </c>
    </row>
    <row r="2434" spans="1:28" ht="20.25">
      <c r="A2434">
        <v>2170</v>
      </c>
      <c r="B2434" t="s">
        <v>1709</v>
      </c>
      <c r="C2434" t="s">
        <v>1710</v>
      </c>
      <c r="D2434" t="str">
        <f t="shared" ref="D2434:D2497" si="76">_xlfn.TEXTJOIN(" ",TRUE,B2434,C2434)</f>
        <v>Oxycoin [OLD] OXY[OLD]</v>
      </c>
      <c r="E2434" s="3" t="s">
        <v>8887</v>
      </c>
      <c r="F2434" s="3" t="s">
        <v>8883</v>
      </c>
      <c r="G2434" s="3" t="s">
        <v>8883</v>
      </c>
      <c r="H2434" s="4">
        <v>9999</v>
      </c>
      <c r="I2434" s="4">
        <v>0</v>
      </c>
      <c r="J2434" s="6">
        <v>43319</v>
      </c>
      <c r="K2434" s="7">
        <v>6.7337721586227403E-2</v>
      </c>
      <c r="L2434" s="7">
        <v>357</v>
      </c>
      <c r="M2434" s="7">
        <v>7468229.8283233754</v>
      </c>
      <c r="N2434" s="9">
        <v>43320</v>
      </c>
      <c r="O2434" s="10">
        <v>7.1333669126033797E-2</v>
      </c>
      <c r="P2434" s="10">
        <v>1379</v>
      </c>
      <c r="Q2434" s="10">
        <v>7914184.1375576863</v>
      </c>
      <c r="R2434" s="10">
        <v>1.059341888107834</v>
      </c>
      <c r="S2434" s="18">
        <v>1.059341888107834</v>
      </c>
      <c r="U2434" s="14"/>
      <c r="V2434" s="14">
        <v>4303</v>
      </c>
      <c r="W2434" s="14"/>
      <c r="X2434" s="14"/>
      <c r="Y2434" s="19">
        <f t="shared" ref="Y2434:Y2497" si="77">X2434/-100</f>
        <v>0</v>
      </c>
      <c r="Z2434" s="19">
        <v>0</v>
      </c>
      <c r="AA2434" t="s">
        <v>14091</v>
      </c>
      <c r="AB2434" s="121">
        <v>4</v>
      </c>
    </row>
    <row r="2435" spans="1:28" ht="20.25">
      <c r="A2435">
        <v>2173</v>
      </c>
      <c r="B2435" t="s">
        <v>1711</v>
      </c>
      <c r="C2435" t="s">
        <v>1712</v>
      </c>
      <c r="D2435" t="str">
        <f t="shared" si="76"/>
        <v>Stellar Holdings HOLD</v>
      </c>
      <c r="E2435" s="3" t="s">
        <v>8887</v>
      </c>
      <c r="F2435" s="3" t="s">
        <v>8883</v>
      </c>
      <c r="G2435" s="3" t="s">
        <v>8883</v>
      </c>
      <c r="H2435" s="4">
        <v>9999</v>
      </c>
      <c r="I2435" s="4">
        <v>0</v>
      </c>
      <c r="J2435" s="6">
        <v>43319</v>
      </c>
      <c r="K2435" s="7">
        <v>7.3926703771576296E-4</v>
      </c>
      <c r="L2435" s="7">
        <v>1089</v>
      </c>
      <c r="M2435" s="7">
        <v>612966.8844391345</v>
      </c>
      <c r="N2435" s="9">
        <v>43320</v>
      </c>
      <c r="O2435" s="10">
        <v>7.5181556167080998E-4</v>
      </c>
      <c r="P2435" s="10">
        <v>2109</v>
      </c>
      <c r="Q2435" s="10">
        <v>637496.86451609386</v>
      </c>
      <c r="R2435" s="10">
        <v>1.0169742776491431</v>
      </c>
      <c r="S2435" s="18">
        <v>1.0169742776491431</v>
      </c>
      <c r="U2435" s="14"/>
      <c r="V2435" s="14">
        <v>4429</v>
      </c>
      <c r="W2435" s="14"/>
      <c r="X2435" s="14"/>
      <c r="Y2435" s="19">
        <f t="shared" si="77"/>
        <v>0</v>
      </c>
      <c r="Z2435" s="19">
        <v>0</v>
      </c>
      <c r="AA2435" t="s">
        <v>14092</v>
      </c>
      <c r="AB2435" s="121">
        <v>4</v>
      </c>
    </row>
    <row r="2436" spans="1:28" ht="20.25">
      <c r="A2436">
        <v>2174</v>
      </c>
      <c r="B2436" t="s">
        <v>1713</v>
      </c>
      <c r="C2436" t="s">
        <v>1714</v>
      </c>
      <c r="D2436" t="str">
        <f t="shared" si="76"/>
        <v>NEO GOLD NEOG</v>
      </c>
      <c r="E2436" s="3" t="s">
        <v>8887</v>
      </c>
      <c r="F2436" s="3" t="s">
        <v>8883</v>
      </c>
      <c r="G2436" s="3" t="s">
        <v>8883</v>
      </c>
      <c r="H2436" s="4">
        <v>9999</v>
      </c>
      <c r="I2436" s="4">
        <v>0</v>
      </c>
      <c r="J2436" s="6">
        <v>43332</v>
      </c>
      <c r="K2436" s="7">
        <v>5.0311326049268202E-4</v>
      </c>
      <c r="L2436" s="7">
        <v>4667</v>
      </c>
      <c r="M2436" s="7">
        <v>0</v>
      </c>
      <c r="N2436" s="9">
        <v>43340</v>
      </c>
      <c r="O2436" s="10">
        <v>1.3461916241794801E-3</v>
      </c>
      <c r="P2436" s="10">
        <v>2743</v>
      </c>
      <c r="Q2436" s="10">
        <v>0</v>
      </c>
      <c r="R2436" s="10">
        <v>2.6757228041677918</v>
      </c>
      <c r="S2436" s="18">
        <v>2.6757228041677918</v>
      </c>
      <c r="U2436" s="14"/>
      <c r="V2436" s="14">
        <v>4667</v>
      </c>
      <c r="W2436" s="14"/>
      <c r="X2436" s="14"/>
      <c r="Y2436" s="19">
        <f t="shared" si="77"/>
        <v>0</v>
      </c>
      <c r="Z2436" s="19">
        <v>0</v>
      </c>
      <c r="AA2436" t="s">
        <v>14093</v>
      </c>
      <c r="AB2436" s="121">
        <v>4</v>
      </c>
    </row>
    <row r="2437" spans="1:28" ht="20.25">
      <c r="A2437">
        <v>2183</v>
      </c>
      <c r="B2437" t="s">
        <v>1724</v>
      </c>
      <c r="C2437" t="s">
        <v>1725</v>
      </c>
      <c r="D2437" t="str">
        <f t="shared" si="76"/>
        <v>EA Coin EAG</v>
      </c>
      <c r="E2437" s="3" t="s">
        <v>8887</v>
      </c>
      <c r="F2437" s="3" t="s">
        <v>8883</v>
      </c>
      <c r="G2437" s="3" t="s">
        <v>8883</v>
      </c>
      <c r="H2437" s="4">
        <v>9999</v>
      </c>
      <c r="I2437" s="4">
        <v>0</v>
      </c>
      <c r="J2437" s="6">
        <v>43322</v>
      </c>
      <c r="K2437" s="7">
        <v>2.1573987323790802E-3</v>
      </c>
      <c r="L2437" s="7">
        <v>4668</v>
      </c>
      <c r="M2437" s="7">
        <v>0</v>
      </c>
      <c r="N2437" s="9">
        <v>43340</v>
      </c>
      <c r="O2437" s="10">
        <v>5.2430620416998898E-3</v>
      </c>
      <c r="P2437" s="10">
        <v>2744</v>
      </c>
      <c r="Q2437" s="10">
        <v>0</v>
      </c>
      <c r="R2437" s="10">
        <v>2.4302702894045378</v>
      </c>
      <c r="S2437" s="18">
        <v>2.4302702894045378</v>
      </c>
      <c r="U2437" s="14"/>
      <c r="V2437" s="14">
        <v>4668</v>
      </c>
      <c r="W2437" s="14"/>
      <c r="X2437" s="14"/>
      <c r="Y2437" s="19">
        <f t="shared" si="77"/>
        <v>0</v>
      </c>
      <c r="Z2437" s="19">
        <v>0</v>
      </c>
      <c r="AA2437" t="s">
        <v>14094</v>
      </c>
      <c r="AB2437" s="121">
        <v>4</v>
      </c>
    </row>
    <row r="2438" spans="1:28" ht="20.25">
      <c r="A2438">
        <v>2187</v>
      </c>
      <c r="B2438" t="s">
        <v>1730</v>
      </c>
      <c r="C2438" t="s">
        <v>1730</v>
      </c>
      <c r="D2438" t="str">
        <f t="shared" si="76"/>
        <v>EBCH EBCH</v>
      </c>
      <c r="E2438" s="3" t="s">
        <v>3686</v>
      </c>
      <c r="F2438" s="3" t="s">
        <v>8883</v>
      </c>
      <c r="G2438" s="3" t="s">
        <v>8883</v>
      </c>
      <c r="H2438" s="4">
        <v>9999</v>
      </c>
      <c r="I2438" s="4">
        <v>0</v>
      </c>
      <c r="J2438" s="6">
        <v>43320</v>
      </c>
      <c r="K2438" s="7">
        <v>2.6097901165485399E-2</v>
      </c>
      <c r="L2438" s="7">
        <v>1357</v>
      </c>
      <c r="M2438" s="7">
        <v>242332.06127211469</v>
      </c>
      <c r="N2438" s="9">
        <v>43324</v>
      </c>
      <c r="O2438" s="10">
        <v>3.5640195012092597E-2</v>
      </c>
      <c r="P2438" s="10">
        <v>2251</v>
      </c>
      <c r="Q2438" s="10">
        <v>330937.03078478581</v>
      </c>
      <c r="R2438" s="10">
        <v>1.3656345307655211</v>
      </c>
      <c r="S2438" s="18">
        <v>1.3656345307655211</v>
      </c>
      <c r="U2438" s="14"/>
      <c r="V2438" s="14">
        <v>4468</v>
      </c>
      <c r="W2438" s="14"/>
      <c r="X2438" s="14"/>
      <c r="Y2438" s="19">
        <f t="shared" si="77"/>
        <v>0</v>
      </c>
      <c r="Z2438" s="19">
        <v>0</v>
      </c>
      <c r="AA2438" t="s">
        <v>14095</v>
      </c>
      <c r="AB2438" s="121">
        <v>4</v>
      </c>
    </row>
    <row r="2439" spans="1:28" ht="20.25">
      <c r="A2439">
        <v>2192</v>
      </c>
      <c r="B2439" t="s">
        <v>1732</v>
      </c>
      <c r="C2439" t="s">
        <v>1733</v>
      </c>
      <c r="D2439" t="str">
        <f t="shared" si="76"/>
        <v>GOLD Reward Token GRX</v>
      </c>
      <c r="E2439" s="3" t="s">
        <v>8887</v>
      </c>
      <c r="F2439" s="3" t="s">
        <v>8883</v>
      </c>
      <c r="G2439" s="3" t="s">
        <v>8883</v>
      </c>
      <c r="H2439" s="4">
        <v>9999</v>
      </c>
      <c r="I2439" s="4">
        <v>0</v>
      </c>
      <c r="J2439" s="6">
        <v>43335</v>
      </c>
      <c r="K2439" s="7">
        <v>1.3596988283097701E-3</v>
      </c>
      <c r="L2439" s="7">
        <v>4669</v>
      </c>
      <c r="M2439" s="7">
        <v>0</v>
      </c>
      <c r="N2439" s="9">
        <v>43401</v>
      </c>
      <c r="O2439" s="10">
        <v>4.4578975066542599E-3</v>
      </c>
      <c r="P2439" s="10">
        <v>2745</v>
      </c>
      <c r="Q2439" s="10">
        <v>0</v>
      </c>
      <c r="R2439" s="10">
        <v>3.2785918571363588</v>
      </c>
      <c r="S2439" s="18">
        <v>3.2785918571363588</v>
      </c>
      <c r="U2439" s="14"/>
      <c r="V2439" s="14">
        <v>4669</v>
      </c>
      <c r="W2439" s="14"/>
      <c r="X2439" s="14"/>
      <c r="Y2439" s="19">
        <f t="shared" si="77"/>
        <v>0</v>
      </c>
      <c r="Z2439" s="19">
        <v>0</v>
      </c>
      <c r="AA2439" t="s">
        <v>14096</v>
      </c>
      <c r="AB2439" s="121">
        <v>4</v>
      </c>
    </row>
    <row r="2440" spans="1:28" ht="20.25">
      <c r="A2440">
        <v>2194</v>
      </c>
      <c r="B2440" t="s">
        <v>1734</v>
      </c>
      <c r="C2440" t="s">
        <v>1735</v>
      </c>
      <c r="D2440" t="str">
        <f t="shared" si="76"/>
        <v>BitSerial BTE</v>
      </c>
      <c r="E2440" s="3" t="s">
        <v>3686</v>
      </c>
      <c r="F2440" s="3" t="s">
        <v>8883</v>
      </c>
      <c r="G2440" s="3" t="s">
        <v>8883</v>
      </c>
      <c r="H2440" s="4">
        <v>9999</v>
      </c>
      <c r="I2440" s="4">
        <v>0</v>
      </c>
      <c r="J2440" s="6">
        <v>43325</v>
      </c>
      <c r="K2440" s="7">
        <v>2.14868248440325E-3</v>
      </c>
      <c r="L2440" s="7">
        <v>4670</v>
      </c>
      <c r="M2440" s="7">
        <v>0</v>
      </c>
      <c r="N2440" s="9">
        <v>43349</v>
      </c>
      <c r="O2440" s="10">
        <v>3.5799238830804799E-3</v>
      </c>
      <c r="P2440" s="10">
        <v>2746</v>
      </c>
      <c r="Q2440" s="10">
        <v>0</v>
      </c>
      <c r="R2440" s="10">
        <v>1.66610185965877</v>
      </c>
      <c r="S2440" s="18">
        <v>1.66610185965877</v>
      </c>
      <c r="U2440" s="14"/>
      <c r="V2440" s="14">
        <v>4670</v>
      </c>
      <c r="W2440" s="14"/>
      <c r="X2440" s="14"/>
      <c r="Y2440" s="19">
        <f t="shared" si="77"/>
        <v>0</v>
      </c>
      <c r="Z2440" s="19">
        <v>0</v>
      </c>
      <c r="AA2440" t="s">
        <v>14097</v>
      </c>
      <c r="AB2440" s="121">
        <v>4</v>
      </c>
    </row>
    <row r="2441" spans="1:28" ht="20.25">
      <c r="A2441">
        <v>2198</v>
      </c>
      <c r="B2441" t="s">
        <v>1736</v>
      </c>
      <c r="C2441" t="s">
        <v>1737</v>
      </c>
      <c r="D2441" t="str">
        <f t="shared" si="76"/>
        <v>Viuly VIU</v>
      </c>
      <c r="E2441" s="3" t="s">
        <v>8887</v>
      </c>
      <c r="F2441" s="3" t="s">
        <v>8883</v>
      </c>
      <c r="G2441" s="3" t="s">
        <v>8883</v>
      </c>
      <c r="H2441" s="4">
        <v>9999</v>
      </c>
      <c r="I2441" s="4">
        <v>0</v>
      </c>
      <c r="J2441" s="6">
        <v>43320</v>
      </c>
      <c r="K2441" s="7">
        <v>9.0227159671485402E-4</v>
      </c>
      <c r="L2441" s="7">
        <v>1026</v>
      </c>
      <c r="M2441" s="7">
        <v>755838.90957007813</v>
      </c>
      <c r="N2441" s="9">
        <v>43321</v>
      </c>
      <c r="O2441" s="10">
        <v>1.1887275613844399E-3</v>
      </c>
      <c r="P2441" s="10">
        <v>2009</v>
      </c>
      <c r="Q2441" s="10">
        <v>995804.9738505322</v>
      </c>
      <c r="R2441" s="10">
        <v>1.317483079055757</v>
      </c>
      <c r="S2441" s="18">
        <v>1.317483079055757</v>
      </c>
      <c r="U2441" s="14"/>
      <c r="V2441" s="14">
        <v>4403</v>
      </c>
      <c r="W2441" s="14"/>
      <c r="X2441" s="14"/>
      <c r="Y2441" s="19">
        <f t="shared" si="77"/>
        <v>0</v>
      </c>
      <c r="Z2441" s="19">
        <v>0</v>
      </c>
      <c r="AA2441" t="s">
        <v>14098</v>
      </c>
      <c r="AB2441" s="121">
        <v>4</v>
      </c>
    </row>
    <row r="2442" spans="1:28" ht="20.25">
      <c r="A2442">
        <v>2202</v>
      </c>
      <c r="B2442" t="s">
        <v>1743</v>
      </c>
      <c r="C2442" t="s">
        <v>1744</v>
      </c>
      <c r="D2442" t="str">
        <f t="shared" si="76"/>
        <v>Oyster PRL</v>
      </c>
      <c r="E2442" s="3" t="s">
        <v>8884</v>
      </c>
      <c r="F2442" s="3" t="s">
        <v>8883</v>
      </c>
      <c r="G2442" s="3" t="s">
        <v>8883</v>
      </c>
      <c r="H2442" s="4">
        <v>9999</v>
      </c>
      <c r="I2442" s="4">
        <v>0</v>
      </c>
      <c r="J2442" s="6">
        <v>43403</v>
      </c>
      <c r="K2442" s="7">
        <v>3.2577395439147901E-2</v>
      </c>
      <c r="L2442" s="7">
        <v>607</v>
      </c>
      <c r="M2442" s="7">
        <v>2767993.0103866542</v>
      </c>
      <c r="N2442" s="9">
        <v>43406</v>
      </c>
      <c r="O2442" s="10">
        <v>0.51015966812199998</v>
      </c>
      <c r="P2442" s="10">
        <v>826</v>
      </c>
      <c r="Q2442" s="10">
        <v>43346571.342101343</v>
      </c>
      <c r="R2442" s="10">
        <v>15.65992803430033</v>
      </c>
      <c r="S2442" s="18">
        <v>15.65992803430033</v>
      </c>
      <c r="U2442" s="14"/>
      <c r="V2442" s="14">
        <v>4280</v>
      </c>
      <c r="W2442" s="14"/>
      <c r="X2442" s="14"/>
      <c r="Y2442" s="19">
        <f t="shared" si="77"/>
        <v>0</v>
      </c>
      <c r="Z2442" s="19">
        <v>0</v>
      </c>
      <c r="AA2442" t="s">
        <v>14099</v>
      </c>
      <c r="AB2442" s="121">
        <v>4</v>
      </c>
    </row>
    <row r="2443" spans="1:28" ht="20.25">
      <c r="A2443">
        <v>2207</v>
      </c>
      <c r="B2443" t="s">
        <v>1749</v>
      </c>
      <c r="C2443" t="s">
        <v>1750</v>
      </c>
      <c r="D2443" t="str">
        <f t="shared" si="76"/>
        <v>DigiPulse DGPT</v>
      </c>
      <c r="E2443" s="3" t="s">
        <v>8887</v>
      </c>
      <c r="F2443" s="3" t="s">
        <v>8883</v>
      </c>
      <c r="G2443" s="3" t="s">
        <v>8883</v>
      </c>
      <c r="H2443" s="4">
        <v>9999</v>
      </c>
      <c r="I2443" s="4">
        <v>0</v>
      </c>
      <c r="J2443" s="6">
        <v>43353</v>
      </c>
      <c r="K2443" s="7">
        <v>2.3815333843231201E-2</v>
      </c>
      <c r="L2443" s="7">
        <v>1732</v>
      </c>
      <c r="M2443" s="7">
        <v>53889.681552037597</v>
      </c>
      <c r="N2443" s="9">
        <v>43392</v>
      </c>
      <c r="O2443" s="10">
        <v>0.46931579709053001</v>
      </c>
      <c r="P2443" s="10">
        <v>1992</v>
      </c>
      <c r="Q2443" s="10">
        <v>1061974.567269719</v>
      </c>
      <c r="R2443" s="10">
        <v>19.706454680832412</v>
      </c>
      <c r="S2443" s="18">
        <v>19.706454680832412</v>
      </c>
      <c r="U2443" s="14"/>
      <c r="V2443" s="14">
        <v>4399</v>
      </c>
      <c r="W2443" s="14"/>
      <c r="X2443" s="14"/>
      <c r="Y2443" s="19">
        <f t="shared" si="77"/>
        <v>0</v>
      </c>
      <c r="Z2443" s="19">
        <v>0</v>
      </c>
      <c r="AA2443" t="s">
        <v>14100</v>
      </c>
      <c r="AB2443" s="121">
        <v>4</v>
      </c>
    </row>
    <row r="2444" spans="1:28" ht="20.25">
      <c r="A2444">
        <v>2214</v>
      </c>
      <c r="B2444" t="s">
        <v>1757</v>
      </c>
      <c r="C2444" t="s">
        <v>1758</v>
      </c>
      <c r="D2444" t="str">
        <f t="shared" si="76"/>
        <v>ZoZoCoin ZZC</v>
      </c>
      <c r="E2444" s="3" t="s">
        <v>8887</v>
      </c>
      <c r="F2444" s="3" t="s">
        <v>8883</v>
      </c>
      <c r="G2444" s="3" t="s">
        <v>8883</v>
      </c>
      <c r="H2444" s="4">
        <v>9999</v>
      </c>
      <c r="I2444" s="4">
        <v>0</v>
      </c>
      <c r="J2444" s="6">
        <v>43331</v>
      </c>
      <c r="K2444" s="7">
        <v>6.01533129811287E-2</v>
      </c>
      <c r="L2444" s="7">
        <v>1556</v>
      </c>
      <c r="M2444" s="7">
        <v>117087.72124750671</v>
      </c>
      <c r="N2444" s="9">
        <v>43336</v>
      </c>
      <c r="O2444" s="10">
        <v>1.2715419530868499</v>
      </c>
      <c r="P2444" s="10">
        <v>1752</v>
      </c>
      <c r="Q2444" s="10">
        <v>2475041.5626193471</v>
      </c>
      <c r="R2444" s="10">
        <v>21.13835281999776</v>
      </c>
      <c r="S2444" s="18">
        <v>21.13835281999776</v>
      </c>
      <c r="U2444" s="14"/>
      <c r="V2444" s="14">
        <v>4343</v>
      </c>
      <c r="W2444" s="14"/>
      <c r="X2444" s="14"/>
      <c r="Y2444" s="19">
        <f t="shared" si="77"/>
        <v>0</v>
      </c>
      <c r="Z2444" s="19">
        <v>0</v>
      </c>
      <c r="AA2444" t="s">
        <v>14101</v>
      </c>
      <c r="AB2444" s="121">
        <v>4</v>
      </c>
    </row>
    <row r="2445" spans="1:28" ht="20.25">
      <c r="A2445">
        <v>2218</v>
      </c>
      <c r="B2445" t="s">
        <v>1761</v>
      </c>
      <c r="C2445" t="s">
        <v>1762</v>
      </c>
      <c r="D2445" t="str">
        <f t="shared" si="76"/>
        <v>Magnet MAG</v>
      </c>
      <c r="E2445" s="3" t="s">
        <v>8887</v>
      </c>
      <c r="F2445" s="3" t="s">
        <v>8883</v>
      </c>
      <c r="G2445" s="3" t="s">
        <v>8883</v>
      </c>
      <c r="H2445" s="4">
        <v>9999</v>
      </c>
      <c r="I2445" s="4">
        <v>0</v>
      </c>
      <c r="J2445" s="6">
        <v>43333</v>
      </c>
      <c r="K2445" s="7">
        <v>7.11063202470541E-3</v>
      </c>
      <c r="L2445" s="7">
        <v>1372</v>
      </c>
      <c r="M2445" s="7">
        <v>235108.59294188791</v>
      </c>
      <c r="N2445" s="9">
        <v>43404</v>
      </c>
      <c r="O2445" s="10">
        <v>3.0052393674850499E-2</v>
      </c>
      <c r="P2445" s="10">
        <v>1988</v>
      </c>
      <c r="Q2445" s="10">
        <v>1090663.107665288</v>
      </c>
      <c r="R2445" s="10">
        <v>4.2264025997176464</v>
      </c>
      <c r="S2445" s="18">
        <v>4.2264025997176464</v>
      </c>
      <c r="U2445" s="14"/>
      <c r="V2445" s="14">
        <v>4397</v>
      </c>
      <c r="W2445" s="14"/>
      <c r="X2445" s="14"/>
      <c r="Y2445" s="19">
        <f t="shared" si="77"/>
        <v>0</v>
      </c>
      <c r="Z2445" s="19">
        <v>0</v>
      </c>
      <c r="AA2445" t="s">
        <v>14102</v>
      </c>
      <c r="AB2445" s="121">
        <v>4</v>
      </c>
    </row>
    <row r="2446" spans="1:28" ht="20.25">
      <c r="A2446">
        <v>2224</v>
      </c>
      <c r="B2446" t="s">
        <v>1771</v>
      </c>
      <c r="C2446" t="s">
        <v>1772</v>
      </c>
      <c r="D2446" t="str">
        <f t="shared" si="76"/>
        <v>POLY AI AI</v>
      </c>
      <c r="E2446" s="3" t="s">
        <v>8887</v>
      </c>
      <c r="F2446" s="3" t="s">
        <v>8883</v>
      </c>
      <c r="G2446" s="3" t="s">
        <v>8883</v>
      </c>
      <c r="H2446" s="4">
        <v>9999</v>
      </c>
      <c r="I2446" s="4">
        <v>0</v>
      </c>
      <c r="J2446" s="6">
        <v>43399</v>
      </c>
      <c r="K2446" s="8">
        <v>9.5926279755076393E-6</v>
      </c>
      <c r="L2446" s="7">
        <v>2148</v>
      </c>
      <c r="M2446" s="7">
        <v>21.890195509763501</v>
      </c>
      <c r="N2446" s="9">
        <v>43515</v>
      </c>
      <c r="O2446" s="10">
        <v>2.0845058328800001E-4</v>
      </c>
      <c r="P2446" s="10">
        <v>2577</v>
      </c>
      <c r="Q2446" s="10">
        <v>475.6802863562616</v>
      </c>
      <c r="R2446" s="10">
        <v>21.73028953277726</v>
      </c>
      <c r="S2446" s="18">
        <v>21.73028953277726</v>
      </c>
      <c r="U2446" s="14"/>
      <c r="V2446" s="14">
        <v>4599</v>
      </c>
      <c r="W2446" s="14"/>
      <c r="X2446" s="14"/>
      <c r="Y2446" s="19">
        <f t="shared" si="77"/>
        <v>0</v>
      </c>
      <c r="Z2446" s="19">
        <v>0</v>
      </c>
      <c r="AA2446" t="s">
        <v>14103</v>
      </c>
      <c r="AB2446" s="121">
        <v>4</v>
      </c>
    </row>
    <row r="2447" spans="1:28" ht="20.25">
      <c r="A2447">
        <v>2225</v>
      </c>
      <c r="B2447" t="s">
        <v>1773</v>
      </c>
      <c r="C2447" t="s">
        <v>1360</v>
      </c>
      <c r="D2447" t="str">
        <f t="shared" si="76"/>
        <v>Accelerator Network ACC</v>
      </c>
      <c r="E2447" s="3" t="s">
        <v>8887</v>
      </c>
      <c r="F2447" s="3" t="s">
        <v>8883</v>
      </c>
      <c r="G2447" s="3" t="s">
        <v>8883</v>
      </c>
      <c r="H2447" s="4">
        <v>9999</v>
      </c>
      <c r="I2447" s="4">
        <v>0</v>
      </c>
      <c r="J2447" s="6">
        <v>43329</v>
      </c>
      <c r="K2447" s="7">
        <v>0.20948193967342399</v>
      </c>
      <c r="L2447" s="7">
        <v>1595</v>
      </c>
      <c r="M2447" s="7">
        <v>101177.310727292</v>
      </c>
      <c r="N2447" s="9">
        <v>43330</v>
      </c>
      <c r="O2447" s="10">
        <v>0.86164742708206199</v>
      </c>
      <c r="P2447" s="10">
        <v>2206</v>
      </c>
      <c r="Q2447" s="10">
        <v>417875.97029463062</v>
      </c>
      <c r="R2447" s="10">
        <v>4.1132301353775143</v>
      </c>
      <c r="S2447" s="18">
        <v>4.1132301353775143</v>
      </c>
      <c r="U2447" s="14"/>
      <c r="V2447" s="14">
        <v>4453</v>
      </c>
      <c r="W2447" s="14"/>
      <c r="X2447" s="14"/>
      <c r="Y2447" s="19">
        <f t="shared" si="77"/>
        <v>0</v>
      </c>
      <c r="Z2447" s="19">
        <v>0</v>
      </c>
      <c r="AA2447" t="s">
        <v>14104</v>
      </c>
      <c r="AB2447" s="121">
        <v>4</v>
      </c>
    </row>
    <row r="2448" spans="1:28" ht="20.25">
      <c r="A2448">
        <v>2228</v>
      </c>
      <c r="B2448" t="s">
        <v>1774</v>
      </c>
      <c r="C2448" t="s">
        <v>1775</v>
      </c>
      <c r="D2448" t="str">
        <f t="shared" si="76"/>
        <v>PlexCoin PLX</v>
      </c>
      <c r="E2448" s="3" t="s">
        <v>8887</v>
      </c>
      <c r="F2448" s="3" t="s">
        <v>8883</v>
      </c>
      <c r="G2448" s="3" t="s">
        <v>8883</v>
      </c>
      <c r="H2448" s="4">
        <v>9999</v>
      </c>
      <c r="I2448" s="4">
        <v>0</v>
      </c>
      <c r="J2448" s="6">
        <v>43345</v>
      </c>
      <c r="K2448" s="7">
        <v>5.0276413094252305E-4</v>
      </c>
      <c r="L2448" s="7">
        <v>4671</v>
      </c>
      <c r="M2448" s="7">
        <v>0</v>
      </c>
      <c r="N2448" s="9">
        <v>43389</v>
      </c>
      <c r="O2448" s="10">
        <v>1.1699560098349999E-2</v>
      </c>
      <c r="P2448" s="10">
        <v>2748</v>
      </c>
      <c r="Q2448" s="10">
        <v>0</v>
      </c>
      <c r="R2448" s="10">
        <v>23.270474917168499</v>
      </c>
      <c r="S2448" s="18">
        <v>23.270474917168499</v>
      </c>
      <c r="U2448" s="14"/>
      <c r="V2448" s="14">
        <v>4671</v>
      </c>
      <c r="W2448" s="14"/>
      <c r="X2448" s="14"/>
      <c r="Y2448" s="19">
        <f t="shared" si="77"/>
        <v>0</v>
      </c>
      <c r="Z2448" s="19">
        <v>0</v>
      </c>
      <c r="AA2448" t="s">
        <v>14105</v>
      </c>
      <c r="AB2448" s="121">
        <v>4</v>
      </c>
    </row>
    <row r="2449" spans="1:28" ht="20.25">
      <c r="A2449">
        <v>2229</v>
      </c>
      <c r="B2449" t="s">
        <v>1776</v>
      </c>
      <c r="C2449" t="s">
        <v>1777</v>
      </c>
      <c r="D2449" t="str">
        <f t="shared" si="76"/>
        <v>Divi Exchange Token DIVX</v>
      </c>
      <c r="E2449" s="3" t="s">
        <v>3686</v>
      </c>
      <c r="F2449" s="3" t="s">
        <v>8883</v>
      </c>
      <c r="G2449" s="3" t="s">
        <v>8883</v>
      </c>
      <c r="H2449" s="4">
        <v>9999</v>
      </c>
      <c r="I2449" s="4">
        <v>0</v>
      </c>
      <c r="J2449" s="6">
        <v>43320</v>
      </c>
      <c r="K2449" s="7">
        <v>0.58373814821243297</v>
      </c>
      <c r="L2449" s="7">
        <v>535</v>
      </c>
      <c r="M2449" s="7">
        <v>3602571.9328676439</v>
      </c>
      <c r="N2449" s="9">
        <v>43367</v>
      </c>
      <c r="O2449" s="10">
        <v>1.3271679878234901</v>
      </c>
      <c r="P2449" s="10">
        <v>1370</v>
      </c>
      <c r="Q2449" s="10">
        <v>8190512.0394893195</v>
      </c>
      <c r="R2449" s="10">
        <v>2.273567338176619</v>
      </c>
      <c r="S2449" s="18">
        <v>2.273567338176619</v>
      </c>
      <c r="U2449" s="14"/>
      <c r="V2449" s="14">
        <v>4302</v>
      </c>
      <c r="W2449" s="14"/>
      <c r="X2449" s="14"/>
      <c r="Y2449" s="19">
        <f t="shared" si="77"/>
        <v>0</v>
      </c>
      <c r="Z2449" s="19">
        <v>0</v>
      </c>
      <c r="AA2449" t="s">
        <v>14106</v>
      </c>
      <c r="AB2449" s="121">
        <v>4</v>
      </c>
    </row>
    <row r="2450" spans="1:28" ht="20.25">
      <c r="A2450">
        <v>2232</v>
      </c>
      <c r="B2450" t="s">
        <v>1782</v>
      </c>
      <c r="C2450" t="s">
        <v>1783</v>
      </c>
      <c r="D2450" t="str">
        <f t="shared" si="76"/>
        <v>GlassCoin GLS</v>
      </c>
      <c r="E2450" s="3" t="s">
        <v>8887</v>
      </c>
      <c r="F2450" s="3" t="s">
        <v>8883</v>
      </c>
      <c r="G2450" s="3" t="s">
        <v>8883</v>
      </c>
      <c r="H2450" s="4">
        <v>9999</v>
      </c>
      <c r="I2450" s="4">
        <v>0</v>
      </c>
      <c r="J2450" s="6">
        <v>43320</v>
      </c>
      <c r="K2450" s="7">
        <v>2.5926539674401301E-3</v>
      </c>
      <c r="L2450" s="7">
        <v>2020</v>
      </c>
      <c r="M2450" s="7">
        <v>7992.2152396405063</v>
      </c>
      <c r="N2450" s="9">
        <v>43322</v>
      </c>
      <c r="O2450" s="10">
        <v>6.7803957499563703E-3</v>
      </c>
      <c r="P2450" s="10">
        <v>2546</v>
      </c>
      <c r="Q2450" s="10">
        <v>20901.509774981721</v>
      </c>
      <c r="R2450" s="10">
        <v>2.615233592723146</v>
      </c>
      <c r="S2450" s="18">
        <v>2.615233592723146</v>
      </c>
      <c r="U2450" s="14"/>
      <c r="V2450" s="14">
        <v>4584</v>
      </c>
      <c r="W2450" s="14"/>
      <c r="X2450" s="14"/>
      <c r="Y2450" s="19">
        <f t="shared" si="77"/>
        <v>0</v>
      </c>
      <c r="Z2450" s="19">
        <v>0</v>
      </c>
      <c r="AA2450" t="s">
        <v>14107</v>
      </c>
      <c r="AB2450" s="121">
        <v>4</v>
      </c>
    </row>
    <row r="2451" spans="1:28" ht="20.25">
      <c r="A2451">
        <v>2253</v>
      </c>
      <c r="B2451" t="s">
        <v>1809</v>
      </c>
      <c r="C2451" t="s">
        <v>1810</v>
      </c>
      <c r="D2451" t="str">
        <f t="shared" si="76"/>
        <v>Jiyo [OLD] JIYO</v>
      </c>
      <c r="E2451" s="3" t="s">
        <v>8887</v>
      </c>
      <c r="F2451" s="3" t="s">
        <v>8883</v>
      </c>
      <c r="G2451" s="3" t="s">
        <v>8883</v>
      </c>
      <c r="H2451" s="4">
        <v>9999</v>
      </c>
      <c r="I2451" s="4">
        <v>0</v>
      </c>
      <c r="J2451" s="6">
        <v>43325</v>
      </c>
      <c r="K2451" s="7">
        <v>1.1460022069513799E-2</v>
      </c>
      <c r="L2451" s="7">
        <v>1674</v>
      </c>
      <c r="M2451" s="7">
        <v>69906.268718440013</v>
      </c>
      <c r="N2451" s="9">
        <v>43328</v>
      </c>
      <c r="O2451" s="10">
        <v>5.4890196770429597E-2</v>
      </c>
      <c r="P2451" s="10">
        <v>2247</v>
      </c>
      <c r="Q2451" s="10">
        <v>334830.84257310629</v>
      </c>
      <c r="R2451" s="10">
        <v>4.7897112621143796</v>
      </c>
      <c r="S2451" s="18">
        <v>4.7897112621143796</v>
      </c>
      <c r="U2451" s="14"/>
      <c r="V2451" s="14">
        <v>4467</v>
      </c>
      <c r="W2451" s="14"/>
      <c r="X2451" s="14"/>
      <c r="Y2451" s="19">
        <f t="shared" si="77"/>
        <v>0</v>
      </c>
      <c r="Z2451" s="19">
        <v>0</v>
      </c>
      <c r="AA2451" t="s">
        <v>14108</v>
      </c>
      <c r="AB2451" s="121">
        <v>4</v>
      </c>
    </row>
    <row r="2452" spans="1:28" ht="20.25">
      <c r="A2452">
        <v>2261</v>
      </c>
      <c r="B2452" t="s">
        <v>1819</v>
      </c>
      <c r="C2452" t="s">
        <v>1820</v>
      </c>
      <c r="D2452" t="str">
        <f t="shared" si="76"/>
        <v>SagaCoin SAGA</v>
      </c>
      <c r="E2452" s="3" t="s">
        <v>8887</v>
      </c>
      <c r="F2452" s="3" t="s">
        <v>8883</v>
      </c>
      <c r="G2452" s="3" t="s">
        <v>8883</v>
      </c>
      <c r="H2452" s="4">
        <v>9999</v>
      </c>
      <c r="I2452" s="4">
        <v>0</v>
      </c>
      <c r="J2452" s="6">
        <v>43360</v>
      </c>
      <c r="K2452" s="7">
        <v>2.2118894383311299E-2</v>
      </c>
      <c r="L2452" s="7">
        <v>1559</v>
      </c>
      <c r="M2452" s="7">
        <v>116555.0570915616</v>
      </c>
      <c r="N2452" s="9">
        <v>43388</v>
      </c>
      <c r="O2452" s="10">
        <v>0.15045598149299599</v>
      </c>
      <c r="P2452" s="10">
        <v>2050</v>
      </c>
      <c r="Q2452" s="10">
        <v>826979.67813964153</v>
      </c>
      <c r="R2452" s="10">
        <v>6.8021474711012226</v>
      </c>
      <c r="S2452" s="18">
        <v>6.8021474711012226</v>
      </c>
      <c r="U2452" s="14"/>
      <c r="V2452" s="14">
        <v>4413</v>
      </c>
      <c r="W2452" s="14"/>
      <c r="X2452" s="14"/>
      <c r="Y2452" s="19">
        <f t="shared" si="77"/>
        <v>0</v>
      </c>
      <c r="Z2452" s="19">
        <v>0</v>
      </c>
      <c r="AA2452" t="s">
        <v>14109</v>
      </c>
      <c r="AB2452" s="121">
        <v>4</v>
      </c>
    </row>
    <row r="2453" spans="1:28" ht="20.25">
      <c r="A2453">
        <v>2263</v>
      </c>
      <c r="B2453" t="s">
        <v>1823</v>
      </c>
      <c r="C2453" t="s">
        <v>1824</v>
      </c>
      <c r="D2453" t="str">
        <f t="shared" si="76"/>
        <v>Kubera Coin KBR</v>
      </c>
      <c r="E2453" s="3" t="s">
        <v>8889</v>
      </c>
      <c r="F2453" s="3" t="s">
        <v>8892</v>
      </c>
      <c r="G2453" s="3" t="s">
        <v>8883</v>
      </c>
      <c r="H2453" s="4">
        <v>9999</v>
      </c>
      <c r="I2453" s="4">
        <v>0</v>
      </c>
      <c r="J2453" s="6">
        <v>43332</v>
      </c>
      <c r="K2453" s="7">
        <v>1.4063551789149601E-3</v>
      </c>
      <c r="L2453" s="7">
        <v>1475</v>
      </c>
      <c r="M2453" s="7">
        <v>160919.79210540911</v>
      </c>
      <c r="N2453" s="9">
        <v>43347</v>
      </c>
      <c r="O2453" s="10">
        <v>3.5947202704846898E-3</v>
      </c>
      <c r="P2453" s="10">
        <v>2209</v>
      </c>
      <c r="Q2453" s="10">
        <v>411319.7343574292</v>
      </c>
      <c r="R2453" s="10">
        <v>2.55605434841724</v>
      </c>
      <c r="S2453" s="18">
        <v>2.55605434841724</v>
      </c>
      <c r="U2453" s="14"/>
      <c r="V2453" s="14">
        <v>4454</v>
      </c>
      <c r="W2453" s="14"/>
      <c r="X2453" s="14"/>
      <c r="Y2453" s="19">
        <f t="shared" si="77"/>
        <v>0</v>
      </c>
      <c r="Z2453" s="19">
        <v>0</v>
      </c>
      <c r="AA2453" t="s">
        <v>14110</v>
      </c>
      <c r="AB2453" s="121">
        <v>4</v>
      </c>
    </row>
    <row r="2454" spans="1:28" ht="20.25">
      <c r="A2454">
        <v>2264</v>
      </c>
      <c r="B2454" t="s">
        <v>1825</v>
      </c>
      <c r="C2454" t="s">
        <v>1826</v>
      </c>
      <c r="D2454" t="str">
        <f t="shared" si="76"/>
        <v>Tokugawa TOK</v>
      </c>
      <c r="E2454" s="3" t="s">
        <v>8891</v>
      </c>
      <c r="F2454" s="3" t="s">
        <v>8883</v>
      </c>
      <c r="G2454" s="3" t="s">
        <v>8883</v>
      </c>
      <c r="H2454" s="4">
        <v>9999</v>
      </c>
      <c r="I2454" s="4">
        <v>0</v>
      </c>
      <c r="J2454" s="6">
        <v>43322</v>
      </c>
      <c r="K2454" s="7">
        <v>2.3484826087951698E-2</v>
      </c>
      <c r="L2454" s="7">
        <v>1896</v>
      </c>
      <c r="M2454" s="7">
        <v>23993.131671549319</v>
      </c>
      <c r="N2454" s="9">
        <v>43390</v>
      </c>
      <c r="O2454" s="10">
        <v>0.10306902974844</v>
      </c>
      <c r="P2454" s="10">
        <v>2423</v>
      </c>
      <c r="Q2454" s="10">
        <v>105299.855862328</v>
      </c>
      <c r="R2454" s="10">
        <v>4.3887499682749187</v>
      </c>
      <c r="S2454" s="18">
        <v>4.3887499682749187</v>
      </c>
      <c r="U2454" s="14"/>
      <c r="V2454" s="14">
        <v>4529</v>
      </c>
      <c r="W2454" s="14"/>
      <c r="X2454" s="14"/>
      <c r="Y2454" s="19">
        <f t="shared" si="77"/>
        <v>0</v>
      </c>
      <c r="Z2454" s="19">
        <v>0</v>
      </c>
      <c r="AA2454" t="s">
        <v>14111</v>
      </c>
      <c r="AB2454" s="121">
        <v>4</v>
      </c>
    </row>
    <row r="2455" spans="1:28" ht="20.25">
      <c r="A2455">
        <v>2265</v>
      </c>
      <c r="B2455" t="s">
        <v>1827</v>
      </c>
      <c r="C2455" t="s">
        <v>1828</v>
      </c>
      <c r="D2455" t="str">
        <f t="shared" si="76"/>
        <v>Pioneer Coin PCOIN</v>
      </c>
      <c r="E2455" s="3" t="s">
        <v>8887</v>
      </c>
      <c r="F2455" s="3" t="s">
        <v>8883</v>
      </c>
      <c r="G2455" s="3" t="s">
        <v>8883</v>
      </c>
      <c r="H2455" s="4">
        <v>9999</v>
      </c>
      <c r="I2455" s="4">
        <v>0</v>
      </c>
      <c r="J2455" s="6">
        <v>43382</v>
      </c>
      <c r="K2455" s="7">
        <v>2.0526470616459799E-3</v>
      </c>
      <c r="L2455" s="7">
        <v>2045</v>
      </c>
      <c r="M2455" s="7">
        <v>6100.7070705985016</v>
      </c>
      <c r="N2455" s="9">
        <v>43393</v>
      </c>
      <c r="O2455" s="10">
        <v>8.3702141419053095E-3</v>
      </c>
      <c r="P2455" s="10">
        <v>2540</v>
      </c>
      <c r="Q2455" s="10">
        <v>24877.255107362609</v>
      </c>
      <c r="R2455" s="10">
        <v>4.077765875246663</v>
      </c>
      <c r="S2455" s="18">
        <v>4.077765875246663</v>
      </c>
      <c r="U2455" s="14"/>
      <c r="V2455" s="14">
        <v>4582</v>
      </c>
      <c r="W2455" s="14"/>
      <c r="X2455" s="14"/>
      <c r="Y2455" s="19">
        <f t="shared" si="77"/>
        <v>0</v>
      </c>
      <c r="Z2455" s="19">
        <v>0</v>
      </c>
      <c r="AA2455" t="s">
        <v>14112</v>
      </c>
      <c r="AB2455" s="121">
        <v>4</v>
      </c>
    </row>
    <row r="2456" spans="1:28" ht="20.25">
      <c r="A2456">
        <v>2268</v>
      </c>
      <c r="B2456" t="s">
        <v>1832</v>
      </c>
      <c r="C2456" t="s">
        <v>1833</v>
      </c>
      <c r="D2456" t="str">
        <f t="shared" si="76"/>
        <v>CrowdCoin CRC</v>
      </c>
      <c r="E2456" s="3" t="s">
        <v>3686</v>
      </c>
      <c r="F2456" s="3" t="s">
        <v>8883</v>
      </c>
      <c r="G2456" s="3" t="s">
        <v>8883</v>
      </c>
      <c r="H2456" s="4">
        <v>9999</v>
      </c>
      <c r="I2456" s="4">
        <v>0</v>
      </c>
      <c r="J2456" s="6">
        <v>43322</v>
      </c>
      <c r="K2456" s="7">
        <v>2.15097684413195E-2</v>
      </c>
      <c r="L2456" s="7">
        <v>1663</v>
      </c>
      <c r="M2456" s="7">
        <v>75568.978878781316</v>
      </c>
      <c r="N2456" s="9">
        <v>43323</v>
      </c>
      <c r="O2456" s="10">
        <v>3.1033439561724701E-2</v>
      </c>
      <c r="P2456" s="10">
        <v>2417</v>
      </c>
      <c r="Q2456" s="10">
        <v>109453.0793278293</v>
      </c>
      <c r="R2456" s="10">
        <v>1.442760281050286</v>
      </c>
      <c r="S2456" s="18">
        <v>1.442760281050286</v>
      </c>
      <c r="U2456" s="14"/>
      <c r="V2456" s="14">
        <v>4525</v>
      </c>
      <c r="W2456" s="14"/>
      <c r="X2456" s="14"/>
      <c r="Y2456" s="19">
        <f t="shared" si="77"/>
        <v>0</v>
      </c>
      <c r="Z2456" s="19">
        <v>0</v>
      </c>
      <c r="AA2456" t="s">
        <v>14113</v>
      </c>
      <c r="AB2456" s="121">
        <v>4</v>
      </c>
    </row>
    <row r="2457" spans="1:28" ht="20.25">
      <c r="A2457">
        <v>2272</v>
      </c>
      <c r="B2457" t="s">
        <v>1840</v>
      </c>
      <c r="C2457" t="s">
        <v>1841</v>
      </c>
      <c r="D2457" t="str">
        <f t="shared" si="76"/>
        <v>Soma SCT</v>
      </c>
      <c r="E2457" s="3" t="s">
        <v>8893</v>
      </c>
      <c r="F2457" s="3" t="s">
        <v>8883</v>
      </c>
      <c r="G2457" s="3" t="s">
        <v>8883</v>
      </c>
      <c r="H2457" s="4">
        <v>9999</v>
      </c>
      <c r="I2457" s="4">
        <v>0</v>
      </c>
      <c r="J2457" s="6">
        <v>43327</v>
      </c>
      <c r="K2457" s="7">
        <v>2.52340212464333E-2</v>
      </c>
      <c r="L2457" s="7">
        <v>1470</v>
      </c>
      <c r="M2457" s="7">
        <v>164253.34246711491</v>
      </c>
      <c r="N2457" s="9">
        <v>43343</v>
      </c>
      <c r="O2457" s="10">
        <v>0.12272525578737301</v>
      </c>
      <c r="P2457" s="10">
        <v>2055</v>
      </c>
      <c r="Q2457" s="10">
        <v>805005.39717534313</v>
      </c>
      <c r="R2457" s="10">
        <v>4.8634838890261927</v>
      </c>
      <c r="S2457" s="18">
        <v>4.8634838890261927</v>
      </c>
      <c r="U2457" s="14"/>
      <c r="V2457" s="14">
        <v>4416</v>
      </c>
      <c r="W2457" s="14"/>
      <c r="X2457" s="14"/>
      <c r="Y2457" s="19">
        <f t="shared" si="77"/>
        <v>0</v>
      </c>
      <c r="Z2457" s="19">
        <v>0</v>
      </c>
      <c r="AA2457" t="s">
        <v>14114</v>
      </c>
      <c r="AB2457" s="121">
        <v>4</v>
      </c>
    </row>
    <row r="2458" spans="1:28" ht="20.25">
      <c r="A2458">
        <v>2284</v>
      </c>
      <c r="B2458" t="s">
        <v>1854</v>
      </c>
      <c r="C2458" t="s">
        <v>1855</v>
      </c>
      <c r="D2458" t="str">
        <f t="shared" si="76"/>
        <v>Trident Group TRDT</v>
      </c>
      <c r="E2458" s="3" t="s">
        <v>8887</v>
      </c>
      <c r="F2458" s="3" t="s">
        <v>8883</v>
      </c>
      <c r="G2458" s="3" t="s">
        <v>8883</v>
      </c>
      <c r="H2458" s="4">
        <v>9999</v>
      </c>
      <c r="I2458" s="4">
        <v>0</v>
      </c>
      <c r="J2458" s="6">
        <v>43354</v>
      </c>
      <c r="K2458" s="7">
        <v>8.5180969908833504E-3</v>
      </c>
      <c r="L2458" s="7">
        <v>1998</v>
      </c>
      <c r="M2458" s="7">
        <v>10332.656084269291</v>
      </c>
      <c r="N2458" s="9">
        <v>43401</v>
      </c>
      <c r="O2458" s="10">
        <v>0.13147057592868799</v>
      </c>
      <c r="P2458" s="10">
        <v>2375</v>
      </c>
      <c r="Q2458" s="10">
        <v>159476.96389532081</v>
      </c>
      <c r="R2458" s="10">
        <v>15.434266135898291</v>
      </c>
      <c r="S2458" s="18">
        <v>15.434266135898291</v>
      </c>
      <c r="U2458" s="14"/>
      <c r="V2458" s="14">
        <v>4508</v>
      </c>
      <c r="W2458" s="14"/>
      <c r="X2458" s="14"/>
      <c r="Y2458" s="19">
        <f t="shared" si="77"/>
        <v>0</v>
      </c>
      <c r="Z2458" s="19">
        <v>0</v>
      </c>
      <c r="AA2458" t="s">
        <v>14115</v>
      </c>
      <c r="AB2458" s="121">
        <v>4</v>
      </c>
    </row>
    <row r="2459" spans="1:28" ht="20.25">
      <c r="A2459">
        <v>2317</v>
      </c>
      <c r="B2459" t="s">
        <v>1902</v>
      </c>
      <c r="C2459" t="s">
        <v>1903</v>
      </c>
      <c r="D2459" t="str">
        <f t="shared" si="76"/>
        <v>HomeBlockCoin HBC</v>
      </c>
      <c r="E2459" s="3" t="s">
        <v>8887</v>
      </c>
      <c r="F2459" s="3" t="s">
        <v>8883</v>
      </c>
      <c r="G2459" s="3" t="s">
        <v>8883</v>
      </c>
      <c r="H2459" s="4">
        <v>9999</v>
      </c>
      <c r="I2459" s="4">
        <v>0</v>
      </c>
      <c r="J2459" s="6">
        <v>43368</v>
      </c>
      <c r="K2459" s="7">
        <v>5.5594267323613202E-3</v>
      </c>
      <c r="L2459" s="7">
        <v>1861</v>
      </c>
      <c r="M2459" s="7">
        <v>27797.133661806602</v>
      </c>
      <c r="N2459" s="9">
        <v>43383</v>
      </c>
      <c r="O2459" s="10">
        <v>1.6100887209177E-2</v>
      </c>
      <c r="P2459" s="10">
        <v>2446</v>
      </c>
      <c r="Q2459" s="10">
        <v>80504.436045884999</v>
      </c>
      <c r="R2459" s="10">
        <v>2.8961416319157571</v>
      </c>
      <c r="S2459" s="18">
        <v>2.8961416319157571</v>
      </c>
      <c r="U2459" s="14"/>
      <c r="V2459" s="14">
        <v>4539</v>
      </c>
      <c r="W2459" s="14"/>
      <c r="X2459" s="14"/>
      <c r="Y2459" s="19">
        <f t="shared" si="77"/>
        <v>0</v>
      </c>
      <c r="Z2459" s="19">
        <v>0</v>
      </c>
      <c r="AA2459" t="s">
        <v>14116</v>
      </c>
      <c r="AB2459" s="121">
        <v>4</v>
      </c>
    </row>
    <row r="2460" spans="1:28" ht="20.25">
      <c r="A2460">
        <v>2338</v>
      </c>
      <c r="B2460" t="s">
        <v>1927</v>
      </c>
      <c r="C2460" t="s">
        <v>1928</v>
      </c>
      <c r="D2460" t="str">
        <f t="shared" si="76"/>
        <v>Escroco ESC</v>
      </c>
      <c r="E2460" s="3" t="s">
        <v>8887</v>
      </c>
      <c r="F2460" s="3" t="s">
        <v>8883</v>
      </c>
      <c r="G2460" s="3" t="s">
        <v>8883</v>
      </c>
      <c r="H2460" s="4">
        <v>9999</v>
      </c>
      <c r="I2460" s="4">
        <v>0</v>
      </c>
      <c r="J2460" s="6">
        <v>43319</v>
      </c>
      <c r="K2460" s="7">
        <v>1.6729444265365601E-2</v>
      </c>
      <c r="L2460" s="7">
        <v>1813</v>
      </c>
      <c r="M2460" s="7">
        <v>36043.587669730186</v>
      </c>
      <c r="N2460" s="9">
        <v>43321</v>
      </c>
      <c r="O2460" s="10">
        <v>2.17984616756439E-2</v>
      </c>
      <c r="P2460" s="10">
        <v>2503</v>
      </c>
      <c r="Q2460" s="10">
        <v>46964.785680174777</v>
      </c>
      <c r="R2460" s="10">
        <v>1.3029997488184659</v>
      </c>
      <c r="S2460" s="18">
        <v>1.3029997488184659</v>
      </c>
      <c r="U2460" s="14"/>
      <c r="V2460" s="14">
        <v>4566</v>
      </c>
      <c r="W2460" s="14"/>
      <c r="X2460" s="14"/>
      <c r="Y2460" s="19">
        <f t="shared" si="77"/>
        <v>0</v>
      </c>
      <c r="Z2460" s="19">
        <v>0</v>
      </c>
      <c r="AA2460" t="s">
        <v>14117</v>
      </c>
      <c r="AB2460" s="121">
        <v>4</v>
      </c>
    </row>
    <row r="2461" spans="1:28" ht="20.25">
      <c r="A2461">
        <v>2351</v>
      </c>
      <c r="B2461" t="s">
        <v>1944</v>
      </c>
      <c r="C2461" t="s">
        <v>1945</v>
      </c>
      <c r="D2461" t="str">
        <f t="shared" si="76"/>
        <v>Numus NMS</v>
      </c>
      <c r="E2461" s="3" t="s">
        <v>8882</v>
      </c>
      <c r="F2461" s="3" t="s">
        <v>8883</v>
      </c>
      <c r="G2461" s="3" t="s">
        <v>8883</v>
      </c>
      <c r="H2461" s="4">
        <v>9999</v>
      </c>
      <c r="I2461" s="4">
        <v>0</v>
      </c>
      <c r="J2461" s="6">
        <v>43323</v>
      </c>
      <c r="K2461" s="7">
        <v>7.3548562824726105E-2</v>
      </c>
      <c r="L2461" s="7">
        <v>1414</v>
      </c>
      <c r="M2461" s="7">
        <v>202323.03882530969</v>
      </c>
      <c r="N2461" s="9">
        <v>43326</v>
      </c>
      <c r="O2461" s="10">
        <v>9.5324724912643405E-2</v>
      </c>
      <c r="P2461" s="10">
        <v>2299</v>
      </c>
      <c r="Q2461" s="10">
        <v>262226.57899480901</v>
      </c>
      <c r="R2461" s="10">
        <v>1.2960786893934579</v>
      </c>
      <c r="S2461" s="18">
        <v>1.2960786893934579</v>
      </c>
      <c r="U2461" s="14"/>
      <c r="V2461" s="14">
        <v>4484</v>
      </c>
      <c r="W2461" s="14"/>
      <c r="X2461" s="14"/>
      <c r="Y2461" s="19">
        <f t="shared" si="77"/>
        <v>0</v>
      </c>
      <c r="Z2461" s="19">
        <v>0</v>
      </c>
      <c r="AA2461" t="s">
        <v>14118</v>
      </c>
      <c r="AB2461" s="121">
        <v>4</v>
      </c>
    </row>
    <row r="2462" spans="1:28" ht="20.25">
      <c r="A2462">
        <v>2353</v>
      </c>
      <c r="B2462" t="s">
        <v>1948</v>
      </c>
      <c r="C2462" t="s">
        <v>1949</v>
      </c>
      <c r="D2462" t="str">
        <f t="shared" si="76"/>
        <v>CryptopiaFeeShares CEFS</v>
      </c>
      <c r="E2462" s="3" t="s">
        <v>8887</v>
      </c>
      <c r="F2462" s="3" t="s">
        <v>8883</v>
      </c>
      <c r="G2462" s="3" t="s">
        <v>8883</v>
      </c>
      <c r="H2462" s="4">
        <v>9999</v>
      </c>
      <c r="I2462" s="4">
        <v>0</v>
      </c>
      <c r="J2462" s="6">
        <v>43323</v>
      </c>
      <c r="K2462" s="7">
        <v>496.28277587890602</v>
      </c>
      <c r="L2462" s="7">
        <v>4672</v>
      </c>
      <c r="M2462" s="7">
        <v>0</v>
      </c>
      <c r="N2462" s="9">
        <v>43367</v>
      </c>
      <c r="O2462" s="10">
        <v>1019.40551757812</v>
      </c>
      <c r="P2462" s="10">
        <v>2757</v>
      </c>
      <c r="Q2462" s="10">
        <v>0</v>
      </c>
      <c r="R2462" s="10">
        <v>2.054082001481464</v>
      </c>
      <c r="S2462" s="18">
        <v>2.054082001481464</v>
      </c>
      <c r="U2462" s="14"/>
      <c r="V2462" s="14">
        <v>4672</v>
      </c>
      <c r="W2462" s="14"/>
      <c r="X2462" s="14"/>
      <c r="Y2462" s="19">
        <f t="shared" si="77"/>
        <v>0</v>
      </c>
      <c r="Z2462" s="19">
        <v>0</v>
      </c>
      <c r="AA2462" t="s">
        <v>14119</v>
      </c>
      <c r="AB2462" s="121">
        <v>4</v>
      </c>
    </row>
    <row r="2463" spans="1:28" ht="20.25">
      <c r="A2463">
        <v>2355</v>
      </c>
      <c r="B2463" t="s">
        <v>1952</v>
      </c>
      <c r="C2463" t="s">
        <v>1953</v>
      </c>
      <c r="D2463" t="str">
        <f t="shared" si="76"/>
        <v>OP Coin OPC</v>
      </c>
      <c r="E2463" s="3" t="s">
        <v>8887</v>
      </c>
      <c r="F2463" s="3" t="s">
        <v>8883</v>
      </c>
      <c r="G2463" s="3" t="s">
        <v>8883</v>
      </c>
      <c r="H2463" s="4">
        <v>9999</v>
      </c>
      <c r="I2463" s="4">
        <v>0</v>
      </c>
      <c r="J2463" s="6">
        <v>43335</v>
      </c>
      <c r="K2463" s="8">
        <v>6.5360676671844003E-5</v>
      </c>
      <c r="L2463" s="7">
        <v>1548</v>
      </c>
      <c r="M2463" s="7">
        <v>121504.5034127738</v>
      </c>
      <c r="N2463" s="9">
        <v>43347</v>
      </c>
      <c r="O2463" s="10">
        <v>4.4124087435193398E-4</v>
      </c>
      <c r="P2463" s="10">
        <v>2052</v>
      </c>
      <c r="Q2463" s="10">
        <v>820260.07155224413</v>
      </c>
      <c r="R2463" s="10">
        <v>6.7508614784891172</v>
      </c>
      <c r="S2463" s="18">
        <v>6.7508614784891172</v>
      </c>
      <c r="U2463" s="14"/>
      <c r="V2463" s="14">
        <v>4414</v>
      </c>
      <c r="W2463" s="14"/>
      <c r="X2463" s="14"/>
      <c r="Y2463" s="19">
        <f t="shared" si="77"/>
        <v>0</v>
      </c>
      <c r="Z2463" s="19">
        <v>0</v>
      </c>
      <c r="AA2463" t="s">
        <v>14120</v>
      </c>
      <c r="AB2463" s="121">
        <v>4</v>
      </c>
    </row>
    <row r="2464" spans="1:28" ht="20.25">
      <c r="A2464">
        <v>2362</v>
      </c>
      <c r="B2464" t="s">
        <v>1961</v>
      </c>
      <c r="C2464" t="s">
        <v>1962</v>
      </c>
      <c r="D2464" t="str">
        <f t="shared" si="76"/>
        <v>Steneum Coin STN</v>
      </c>
      <c r="E2464" s="3" t="s">
        <v>8898</v>
      </c>
      <c r="F2464" s="3" t="s">
        <v>8883</v>
      </c>
      <c r="G2464" s="3" t="s">
        <v>8883</v>
      </c>
      <c r="H2464" s="4">
        <v>9999</v>
      </c>
      <c r="I2464" s="4">
        <v>0</v>
      </c>
      <c r="J2464" s="6">
        <v>43361</v>
      </c>
      <c r="K2464" s="7">
        <v>1.5957798808813099E-2</v>
      </c>
      <c r="L2464" s="7">
        <v>1763</v>
      </c>
      <c r="M2464" s="7">
        <v>46704.950526755158</v>
      </c>
      <c r="N2464" s="9">
        <v>43401</v>
      </c>
      <c r="O2464" s="10">
        <v>8.9746467769145993E-2</v>
      </c>
      <c r="P2464" s="10">
        <v>2298</v>
      </c>
      <c r="Q2464" s="10">
        <v>262668.07767961518</v>
      </c>
      <c r="R2464" s="10">
        <v>5.6239879224182996</v>
      </c>
      <c r="S2464" s="18">
        <v>5.6239879224182996</v>
      </c>
      <c r="U2464" s="14"/>
      <c r="V2464" s="14">
        <v>4483</v>
      </c>
      <c r="W2464" s="14"/>
      <c r="X2464" s="14"/>
      <c r="Y2464" s="19">
        <f t="shared" si="77"/>
        <v>0</v>
      </c>
      <c r="Z2464" s="19">
        <v>0</v>
      </c>
      <c r="AA2464" t="s">
        <v>14121</v>
      </c>
      <c r="AB2464" s="121">
        <v>4</v>
      </c>
    </row>
    <row r="2465" spans="1:28" ht="20.25">
      <c r="A2465">
        <v>2373</v>
      </c>
      <c r="B2465" t="s">
        <v>1978</v>
      </c>
      <c r="C2465" t="s">
        <v>1979</v>
      </c>
      <c r="D2465" t="str">
        <f t="shared" si="76"/>
        <v>Trade Token TIO</v>
      </c>
      <c r="E2465" s="3" t="s">
        <v>8898</v>
      </c>
      <c r="F2465" s="3" t="s">
        <v>8883</v>
      </c>
      <c r="G2465" s="3" t="s">
        <v>8883</v>
      </c>
      <c r="H2465" s="4">
        <v>9999</v>
      </c>
      <c r="I2465" s="4">
        <v>0</v>
      </c>
      <c r="J2465" s="6">
        <v>43354</v>
      </c>
      <c r="K2465" s="7">
        <v>0.112460099160671</v>
      </c>
      <c r="L2465" s="7">
        <v>294</v>
      </c>
      <c r="M2465" s="7">
        <v>10112573.61038827</v>
      </c>
      <c r="N2465" s="9">
        <v>43391</v>
      </c>
      <c r="O2465" s="10">
        <v>0.25115513801574701</v>
      </c>
      <c r="P2465" s="10">
        <v>1035</v>
      </c>
      <c r="Q2465" s="10">
        <v>22584230.671741061</v>
      </c>
      <c r="R2465" s="10">
        <v>2.2332822031120858</v>
      </c>
      <c r="S2465" s="18">
        <v>2.2332822031120858</v>
      </c>
      <c r="U2465" s="14"/>
      <c r="V2465" s="14">
        <v>4289</v>
      </c>
      <c r="W2465" s="14"/>
      <c r="X2465" s="14"/>
      <c r="Y2465" s="19">
        <f t="shared" si="77"/>
        <v>0</v>
      </c>
      <c r="Z2465" s="19">
        <v>0</v>
      </c>
      <c r="AA2465" t="s">
        <v>14122</v>
      </c>
      <c r="AB2465" s="121">
        <v>4</v>
      </c>
    </row>
    <row r="2466" spans="1:28" ht="20.25">
      <c r="A2466">
        <v>2385</v>
      </c>
      <c r="B2466" t="s">
        <v>1996</v>
      </c>
      <c r="C2466" t="s">
        <v>1997</v>
      </c>
      <c r="D2466" t="str">
        <f t="shared" si="76"/>
        <v>Cloud CLD</v>
      </c>
      <c r="E2466" s="3" t="s">
        <v>8887</v>
      </c>
      <c r="F2466" s="3" t="s">
        <v>8883</v>
      </c>
      <c r="G2466" s="3" t="s">
        <v>8883</v>
      </c>
      <c r="H2466" s="4">
        <v>9999</v>
      </c>
      <c r="I2466" s="4">
        <v>0</v>
      </c>
      <c r="J2466" s="6">
        <v>43321</v>
      </c>
      <c r="K2466" s="7">
        <v>2.0081697031855601E-2</v>
      </c>
      <c r="L2466" s="7">
        <v>4673</v>
      </c>
      <c r="M2466" s="7">
        <v>0</v>
      </c>
      <c r="N2466" s="9">
        <v>43322</v>
      </c>
      <c r="O2466" s="10">
        <v>3.1243668869137799E-2</v>
      </c>
      <c r="P2466" s="10">
        <v>2763</v>
      </c>
      <c r="Q2466" s="10">
        <v>0</v>
      </c>
      <c r="R2466" s="10">
        <v>1.555828116497125</v>
      </c>
      <c r="S2466" s="18">
        <v>1.555828116497125</v>
      </c>
      <c r="U2466" s="14"/>
      <c r="V2466" s="14">
        <v>4673</v>
      </c>
      <c r="W2466" s="14"/>
      <c r="X2466" s="14"/>
      <c r="Y2466" s="19">
        <f t="shared" si="77"/>
        <v>0</v>
      </c>
      <c r="Z2466" s="19">
        <v>0</v>
      </c>
      <c r="AA2466" t="s">
        <v>14123</v>
      </c>
      <c r="AB2466" s="121">
        <v>4</v>
      </c>
    </row>
    <row r="2467" spans="1:28" ht="20.25">
      <c r="A2467">
        <v>2393</v>
      </c>
      <c r="B2467" t="s">
        <v>2006</v>
      </c>
      <c r="C2467" t="s">
        <v>2007</v>
      </c>
      <c r="D2467" t="str">
        <f t="shared" si="76"/>
        <v>AWARE AT</v>
      </c>
      <c r="E2467" s="3" t="s">
        <v>1772</v>
      </c>
      <c r="F2467" s="3" t="s">
        <v>8883</v>
      </c>
      <c r="G2467" s="3" t="s">
        <v>8883</v>
      </c>
      <c r="H2467" s="4">
        <v>9999</v>
      </c>
      <c r="I2467" s="4">
        <v>0</v>
      </c>
      <c r="J2467" s="6">
        <v>43392</v>
      </c>
      <c r="K2467" s="7">
        <v>2.5190429296344501E-3</v>
      </c>
      <c r="L2467" s="7">
        <v>4674</v>
      </c>
      <c r="M2467" s="7">
        <v>0</v>
      </c>
      <c r="N2467" s="9">
        <v>43422</v>
      </c>
      <c r="O2467" s="10">
        <v>8.0384054777700008E-3</v>
      </c>
      <c r="P2467" s="10">
        <v>2764</v>
      </c>
      <c r="Q2467" s="10">
        <v>0</v>
      </c>
      <c r="R2467" s="10">
        <v>3.1910553739298479</v>
      </c>
      <c r="S2467" s="18">
        <v>3.1910553739298479</v>
      </c>
      <c r="U2467" s="14"/>
      <c r="V2467" s="14">
        <v>4674</v>
      </c>
      <c r="W2467" s="14"/>
      <c r="X2467" s="14"/>
      <c r="Y2467" s="19">
        <f t="shared" si="77"/>
        <v>0</v>
      </c>
      <c r="Z2467" s="19">
        <v>0</v>
      </c>
      <c r="AA2467" t="s">
        <v>14124</v>
      </c>
      <c r="AB2467" s="121">
        <v>4</v>
      </c>
    </row>
    <row r="2468" spans="1:28" ht="20.25">
      <c r="A2468">
        <v>2397</v>
      </c>
      <c r="B2468" t="s">
        <v>2013</v>
      </c>
      <c r="C2468" t="s">
        <v>2014</v>
      </c>
      <c r="D2468" t="str">
        <f t="shared" si="76"/>
        <v>Hackspace Capital HAC</v>
      </c>
      <c r="E2468" s="3" t="s">
        <v>3686</v>
      </c>
      <c r="F2468" s="3" t="s">
        <v>8883</v>
      </c>
      <c r="G2468" s="3" t="s">
        <v>8883</v>
      </c>
      <c r="H2468" s="4">
        <v>9999</v>
      </c>
      <c r="I2468" s="4">
        <v>0</v>
      </c>
      <c r="J2468" s="6">
        <v>43323</v>
      </c>
      <c r="K2468" s="7">
        <v>3.1371179502457402E-3</v>
      </c>
      <c r="L2468" s="7">
        <v>937</v>
      </c>
      <c r="M2468" s="7">
        <v>1014759.6660071</v>
      </c>
      <c r="N2468" s="9">
        <v>43333</v>
      </c>
      <c r="O2468" s="10">
        <v>4.3209469877183403E-3</v>
      </c>
      <c r="P2468" s="10">
        <v>1921</v>
      </c>
      <c r="Q2468" s="10">
        <v>1397691.381590538</v>
      </c>
      <c r="R2468" s="10">
        <v>1.3773619788123901</v>
      </c>
      <c r="S2468" s="18">
        <v>1.3773619788123901</v>
      </c>
      <c r="U2468" s="14"/>
      <c r="V2468" s="14">
        <v>4382</v>
      </c>
      <c r="W2468" s="14"/>
      <c r="X2468" s="14"/>
      <c r="Y2468" s="19">
        <f t="shared" si="77"/>
        <v>0</v>
      </c>
      <c r="Z2468" s="19">
        <v>0</v>
      </c>
      <c r="AA2468" t="s">
        <v>14125</v>
      </c>
      <c r="AB2468" s="121">
        <v>4</v>
      </c>
    </row>
    <row r="2469" spans="1:28" ht="20.25">
      <c r="A2469">
        <v>2409</v>
      </c>
      <c r="B2469" t="s">
        <v>2031</v>
      </c>
      <c r="C2469" t="s">
        <v>2032</v>
      </c>
      <c r="D2469" t="str">
        <f t="shared" si="76"/>
        <v>EtherDelta Token EDT</v>
      </c>
      <c r="E2469" s="3" t="s">
        <v>3686</v>
      </c>
      <c r="F2469" s="3" t="s">
        <v>8883</v>
      </c>
      <c r="G2469" s="3" t="s">
        <v>8883</v>
      </c>
      <c r="H2469" s="4">
        <v>9999</v>
      </c>
      <c r="I2469" s="4">
        <v>0</v>
      </c>
      <c r="J2469" s="6">
        <v>43320</v>
      </c>
      <c r="K2469" s="7">
        <v>1.0936564067378599E-3</v>
      </c>
      <c r="L2469" s="7">
        <v>4675</v>
      </c>
      <c r="M2469" s="7">
        <v>0</v>
      </c>
      <c r="N2469" s="9">
        <v>43322</v>
      </c>
      <c r="O2469" s="10">
        <v>1.2108812807127801E-3</v>
      </c>
      <c r="P2469" s="10">
        <v>2767</v>
      </c>
      <c r="Q2469" s="10">
        <v>0</v>
      </c>
      <c r="R2469" s="10">
        <v>1.1071861996626311</v>
      </c>
      <c r="S2469" s="18">
        <v>1.1071861996626311</v>
      </c>
      <c r="U2469" s="14"/>
      <c r="V2469" s="14">
        <v>4675</v>
      </c>
      <c r="W2469" s="14"/>
      <c r="X2469" s="14"/>
      <c r="Y2469" s="19">
        <f t="shared" si="77"/>
        <v>0</v>
      </c>
      <c r="Z2469" s="19">
        <v>0</v>
      </c>
      <c r="AA2469" t="s">
        <v>14126</v>
      </c>
      <c r="AB2469" s="121">
        <v>4</v>
      </c>
    </row>
    <row r="2470" spans="1:28" ht="20.25">
      <c r="A2470">
        <v>2412</v>
      </c>
      <c r="B2470" t="s">
        <v>2037</v>
      </c>
      <c r="C2470" t="s">
        <v>1350</v>
      </c>
      <c r="D2470" t="str">
        <f t="shared" si="76"/>
        <v>Harvest Masternode Coin HC</v>
      </c>
      <c r="E2470" s="3" t="s">
        <v>8887</v>
      </c>
      <c r="F2470" s="3" t="s">
        <v>8883</v>
      </c>
      <c r="G2470" s="3" t="s">
        <v>8883</v>
      </c>
      <c r="H2470" s="4">
        <v>9999</v>
      </c>
      <c r="I2470" s="4">
        <v>0</v>
      </c>
      <c r="J2470" s="6">
        <v>43330</v>
      </c>
      <c r="K2470" s="7">
        <v>2.3749718442559201E-2</v>
      </c>
      <c r="L2470" s="7">
        <v>1644</v>
      </c>
      <c r="M2470" s="7">
        <v>80742.338870726511</v>
      </c>
      <c r="N2470" s="9">
        <v>43338</v>
      </c>
      <c r="O2470" s="10">
        <v>4.2348332703113598E-2</v>
      </c>
      <c r="P2470" s="10">
        <v>2382</v>
      </c>
      <c r="Q2470" s="10">
        <v>148100.36383450491</v>
      </c>
      <c r="R2470" s="10">
        <v>1.7831088316072801</v>
      </c>
      <c r="S2470" s="18">
        <v>1.7831088316072801</v>
      </c>
      <c r="U2470" s="14"/>
      <c r="V2470" s="14">
        <v>4512</v>
      </c>
      <c r="W2470" s="14"/>
      <c r="X2470" s="14"/>
      <c r="Y2470" s="19">
        <f t="shared" si="77"/>
        <v>0</v>
      </c>
      <c r="Z2470" s="19">
        <v>0</v>
      </c>
      <c r="AA2470" t="s">
        <v>14127</v>
      </c>
      <c r="AB2470" s="121">
        <v>4</v>
      </c>
    </row>
    <row r="2471" spans="1:28" ht="20.25">
      <c r="A2471">
        <v>2486</v>
      </c>
      <c r="B2471" t="s">
        <v>2139</v>
      </c>
      <c r="C2471" t="s">
        <v>2140</v>
      </c>
      <c r="D2471" t="str">
        <f t="shared" si="76"/>
        <v>Speed Mining Service SMS</v>
      </c>
      <c r="E2471" s="3" t="s">
        <v>8887</v>
      </c>
      <c r="F2471" s="3" t="s">
        <v>8883</v>
      </c>
      <c r="G2471" s="3" t="s">
        <v>8883</v>
      </c>
      <c r="H2471" s="4">
        <v>9999</v>
      </c>
      <c r="I2471" s="4">
        <v>0</v>
      </c>
      <c r="J2471" s="6">
        <v>43319</v>
      </c>
      <c r="K2471" s="7">
        <v>12.8415327072144</v>
      </c>
      <c r="L2471" s="7">
        <v>845</v>
      </c>
      <c r="M2471" s="7">
        <v>1344252.761004549</v>
      </c>
      <c r="N2471" s="9">
        <v>43320</v>
      </c>
      <c r="O2471" s="10">
        <v>16.510862350463899</v>
      </c>
      <c r="P2471" s="10">
        <v>1859</v>
      </c>
      <c r="Q2471" s="10">
        <v>1728358.507291585</v>
      </c>
      <c r="R2471" s="10">
        <v>1.285739228089811</v>
      </c>
      <c r="S2471" s="18">
        <v>1.285739228089811</v>
      </c>
      <c r="U2471" s="14"/>
      <c r="V2471" s="14">
        <v>4373</v>
      </c>
      <c r="W2471" s="14"/>
      <c r="X2471" s="14"/>
      <c r="Y2471" s="19">
        <f t="shared" si="77"/>
        <v>0</v>
      </c>
      <c r="Z2471" s="19">
        <v>0</v>
      </c>
      <c r="AA2471" t="s">
        <v>14128</v>
      </c>
      <c r="AB2471" s="121">
        <v>4</v>
      </c>
    </row>
    <row r="2472" spans="1:28" ht="20.25">
      <c r="A2472">
        <v>2487</v>
      </c>
      <c r="B2472" t="s">
        <v>2141</v>
      </c>
      <c r="C2472" t="s">
        <v>2142</v>
      </c>
      <c r="D2472" t="str">
        <f t="shared" si="76"/>
        <v>Electronic PK Chain EPC</v>
      </c>
      <c r="E2472" s="3" t="s">
        <v>8892</v>
      </c>
      <c r="F2472" s="3" t="s">
        <v>8883</v>
      </c>
      <c r="G2472" s="3" t="s">
        <v>8883</v>
      </c>
      <c r="H2472" s="4">
        <v>9999</v>
      </c>
      <c r="I2472" s="4">
        <v>0</v>
      </c>
      <c r="J2472" s="6">
        <v>43332</v>
      </c>
      <c r="K2472" s="7">
        <v>3.4589038696140099E-3</v>
      </c>
      <c r="L2472" s="7">
        <v>4676</v>
      </c>
      <c r="M2472" s="7">
        <v>0</v>
      </c>
      <c r="N2472" s="9">
        <v>43341</v>
      </c>
      <c r="O2472" s="10">
        <v>1.04908235371113E-2</v>
      </c>
      <c r="P2472" s="10">
        <v>2772</v>
      </c>
      <c r="Q2472" s="10">
        <v>0</v>
      </c>
      <c r="R2472" s="10">
        <v>3.032990777590475</v>
      </c>
      <c r="S2472" s="18">
        <v>3.032990777590475</v>
      </c>
      <c r="U2472" s="14"/>
      <c r="V2472" s="14">
        <v>4676</v>
      </c>
      <c r="W2472" s="14"/>
      <c r="X2472" s="14"/>
      <c r="Y2472" s="19">
        <f t="shared" si="77"/>
        <v>0</v>
      </c>
      <c r="Z2472" s="19">
        <v>0</v>
      </c>
      <c r="AA2472" t="s">
        <v>14129</v>
      </c>
      <c r="AB2472" s="121">
        <v>4</v>
      </c>
    </row>
    <row r="2473" spans="1:28" ht="20.25">
      <c r="A2473">
        <v>2495</v>
      </c>
      <c r="B2473" t="s">
        <v>2152</v>
      </c>
      <c r="C2473" t="s">
        <v>2153</v>
      </c>
      <c r="D2473" t="str">
        <f t="shared" si="76"/>
        <v>PARETO Rewards PARETO</v>
      </c>
      <c r="E2473" s="3" t="s">
        <v>3686</v>
      </c>
      <c r="F2473" s="3" t="s">
        <v>8883</v>
      </c>
      <c r="G2473" s="3" t="s">
        <v>8883</v>
      </c>
      <c r="H2473" s="4">
        <v>9999</v>
      </c>
      <c r="I2473" s="4">
        <v>0</v>
      </c>
      <c r="J2473" s="6">
        <v>43355</v>
      </c>
      <c r="K2473" s="7">
        <v>3.53390793316066E-3</v>
      </c>
      <c r="L2473" s="7">
        <v>968</v>
      </c>
      <c r="M2473" s="7">
        <v>917913.38537806354</v>
      </c>
      <c r="N2473" s="9">
        <v>43373</v>
      </c>
      <c r="O2473" s="10">
        <v>1.0138045065105E-2</v>
      </c>
      <c r="P2473" s="10">
        <v>1733</v>
      </c>
      <c r="Q2473" s="10">
        <v>2659016.7450751201</v>
      </c>
      <c r="R2473" s="10">
        <v>2.86879150698126</v>
      </c>
      <c r="S2473" s="18">
        <v>2.86879150698126</v>
      </c>
      <c r="T2473" s="13">
        <v>44054</v>
      </c>
      <c r="U2473" s="14">
        <v>2.2580270762300001E-4</v>
      </c>
      <c r="V2473" s="14">
        <v>1732</v>
      </c>
      <c r="W2473" s="14">
        <v>107398.42879339559</v>
      </c>
      <c r="X2473" s="14">
        <v>97.772719432859788</v>
      </c>
      <c r="Y2473" s="19">
        <f t="shared" si="77"/>
        <v>-0.97772719432859789</v>
      </c>
      <c r="Z2473" s="19">
        <v>-0.97770000000000001</v>
      </c>
      <c r="AA2473" t="s">
        <v>14130</v>
      </c>
      <c r="AB2473" s="121">
        <v>4</v>
      </c>
    </row>
    <row r="2474" spans="1:28" ht="20.25">
      <c r="A2474">
        <v>2508</v>
      </c>
      <c r="B2474" t="s">
        <v>2175</v>
      </c>
      <c r="C2474" t="s">
        <v>2176</v>
      </c>
      <c r="D2474" t="str">
        <f t="shared" si="76"/>
        <v>DCORP Utility DRPU</v>
      </c>
      <c r="E2474" s="3" t="s">
        <v>8887</v>
      </c>
      <c r="F2474" s="3" t="s">
        <v>8883</v>
      </c>
      <c r="G2474" s="3" t="s">
        <v>8883</v>
      </c>
      <c r="H2474" s="4">
        <v>9999</v>
      </c>
      <c r="I2474" s="4">
        <v>0</v>
      </c>
      <c r="J2474" s="6">
        <v>43461</v>
      </c>
      <c r="K2474" s="7">
        <v>3.29396486421E-2</v>
      </c>
      <c r="L2474" s="7">
        <v>1561</v>
      </c>
      <c r="M2474" s="7">
        <v>116289.2373018514</v>
      </c>
      <c r="N2474" s="9">
        <v>43642</v>
      </c>
      <c r="O2474" s="10">
        <v>0.35597950272399997</v>
      </c>
      <c r="P2474" s="10">
        <v>1947</v>
      </c>
      <c r="Q2474" s="10">
        <v>1256740.3288557699</v>
      </c>
      <c r="R2474" s="10">
        <v>10.8070218535672</v>
      </c>
      <c r="S2474" s="18">
        <v>10.8070218535672</v>
      </c>
      <c r="U2474" s="14"/>
      <c r="V2474" s="14">
        <v>4388</v>
      </c>
      <c r="W2474" s="14"/>
      <c r="X2474" s="14"/>
      <c r="Y2474" s="19">
        <f t="shared" si="77"/>
        <v>0</v>
      </c>
      <c r="Z2474" s="19">
        <v>0</v>
      </c>
      <c r="AA2474" t="s">
        <v>14131</v>
      </c>
      <c r="AB2474" s="121">
        <v>4</v>
      </c>
    </row>
    <row r="2475" spans="1:28" ht="20.25">
      <c r="A2475">
        <v>2514</v>
      </c>
      <c r="B2475" t="s">
        <v>2183</v>
      </c>
      <c r="C2475" t="s">
        <v>2184</v>
      </c>
      <c r="D2475" t="str">
        <f t="shared" si="76"/>
        <v>Shekel JEW</v>
      </c>
      <c r="E2475" s="3" t="s">
        <v>8891</v>
      </c>
      <c r="F2475" s="3" t="s">
        <v>8883</v>
      </c>
      <c r="G2475" s="3" t="s">
        <v>8883</v>
      </c>
      <c r="H2475" s="4">
        <v>9999</v>
      </c>
      <c r="I2475" s="4">
        <v>0</v>
      </c>
      <c r="J2475" s="6">
        <v>43324</v>
      </c>
      <c r="K2475" s="7">
        <v>1.7828872660175001E-3</v>
      </c>
      <c r="L2475" s="7">
        <v>1409</v>
      </c>
      <c r="M2475" s="7">
        <v>205228.47321288849</v>
      </c>
      <c r="N2475" s="9">
        <v>43329</v>
      </c>
      <c r="O2475" s="10">
        <v>2.5961201172322E-3</v>
      </c>
      <c r="P2475" s="10">
        <v>2273</v>
      </c>
      <c r="Q2475" s="10">
        <v>300723.0736509508</v>
      </c>
      <c r="R2475" s="10">
        <v>1.4561325142173731</v>
      </c>
      <c r="S2475" s="18">
        <v>1.4561325142173731</v>
      </c>
      <c r="U2475" s="14"/>
      <c r="V2475" s="14">
        <v>4475</v>
      </c>
      <c r="W2475" s="14"/>
      <c r="X2475" s="14"/>
      <c r="Y2475" s="19">
        <f t="shared" si="77"/>
        <v>0</v>
      </c>
      <c r="Z2475" s="19">
        <v>0</v>
      </c>
      <c r="AA2475" t="s">
        <v>14132</v>
      </c>
      <c r="AB2475" s="121">
        <v>4</v>
      </c>
    </row>
    <row r="2476" spans="1:28" ht="20.25">
      <c r="A2476">
        <v>2519</v>
      </c>
      <c r="B2476" t="s">
        <v>2192</v>
      </c>
      <c r="C2476" t="s">
        <v>2193</v>
      </c>
      <c r="D2476" t="str">
        <f t="shared" si="76"/>
        <v>Indicoin INDI</v>
      </c>
      <c r="E2476" s="3" t="s">
        <v>8887</v>
      </c>
      <c r="F2476" s="3" t="s">
        <v>8883</v>
      </c>
      <c r="G2476" s="3" t="s">
        <v>8883</v>
      </c>
      <c r="H2476" s="4">
        <v>9999</v>
      </c>
      <c r="I2476" s="4">
        <v>0</v>
      </c>
      <c r="J2476" s="6">
        <v>43368</v>
      </c>
      <c r="K2476" s="7">
        <v>7.7172666788101196E-3</v>
      </c>
      <c r="L2476" s="7">
        <v>4677</v>
      </c>
      <c r="M2476" s="7">
        <v>0</v>
      </c>
      <c r="N2476" s="9">
        <v>43369</v>
      </c>
      <c r="O2476" s="10">
        <v>1.6164343804121E-2</v>
      </c>
      <c r="P2476" s="10">
        <v>2775</v>
      </c>
      <c r="Q2476" s="10">
        <v>0</v>
      </c>
      <c r="R2476" s="10">
        <v>2.094568514588806</v>
      </c>
      <c r="S2476" s="18">
        <v>2.094568514588806</v>
      </c>
      <c r="U2476" s="14"/>
      <c r="V2476" s="14">
        <v>4677</v>
      </c>
      <c r="W2476" s="14"/>
      <c r="X2476" s="14"/>
      <c r="Y2476" s="19">
        <f t="shared" si="77"/>
        <v>0</v>
      </c>
      <c r="Z2476" s="19">
        <v>0</v>
      </c>
      <c r="AA2476" t="s">
        <v>14133</v>
      </c>
      <c r="AB2476" s="121">
        <v>4</v>
      </c>
    </row>
    <row r="2477" spans="1:28" ht="20.25">
      <c r="A2477">
        <v>2520</v>
      </c>
      <c r="B2477" t="s">
        <v>2194</v>
      </c>
      <c r="C2477" t="s">
        <v>2195</v>
      </c>
      <c r="D2477" t="str">
        <f t="shared" si="76"/>
        <v>Jesus Coin JC</v>
      </c>
      <c r="E2477" s="3" t="s">
        <v>8891</v>
      </c>
      <c r="F2477" s="3" t="s">
        <v>8883</v>
      </c>
      <c r="G2477" s="3" t="s">
        <v>8883</v>
      </c>
      <c r="H2477" s="4">
        <v>9999</v>
      </c>
      <c r="I2477" s="4">
        <v>0</v>
      </c>
      <c r="J2477" s="6">
        <v>43319</v>
      </c>
      <c r="K2477" s="8">
        <v>1.5216867723211201E-5</v>
      </c>
      <c r="L2477" s="7">
        <v>1326</v>
      </c>
      <c r="M2477" s="7">
        <v>279831.36032154522</v>
      </c>
      <c r="N2477" s="9">
        <v>43321</v>
      </c>
      <c r="O2477" s="12">
        <v>6.3332459831144701E-5</v>
      </c>
      <c r="P2477" s="10">
        <v>1967</v>
      </c>
      <c r="Q2477" s="10">
        <v>1164655.480314506</v>
      </c>
      <c r="R2477" s="10">
        <v>4.1619905609444121</v>
      </c>
      <c r="S2477" s="18">
        <v>4.1619905609444121</v>
      </c>
      <c r="U2477" s="14"/>
      <c r="V2477" s="14">
        <v>4392</v>
      </c>
      <c r="W2477" s="14"/>
      <c r="X2477" s="14"/>
      <c r="Y2477" s="19">
        <f t="shared" si="77"/>
        <v>0</v>
      </c>
      <c r="Z2477" s="19">
        <v>0</v>
      </c>
      <c r="AA2477" t="s">
        <v>14134</v>
      </c>
      <c r="AB2477" s="121">
        <v>4</v>
      </c>
    </row>
    <row r="2478" spans="1:28" ht="20.25">
      <c r="A2478">
        <v>2523</v>
      </c>
      <c r="B2478" t="s">
        <v>2198</v>
      </c>
      <c r="C2478" t="s">
        <v>2199</v>
      </c>
      <c r="D2478" t="str">
        <f t="shared" si="76"/>
        <v>Tigereum TIG</v>
      </c>
      <c r="E2478" s="3" t="s">
        <v>8887</v>
      </c>
      <c r="F2478" s="3" t="s">
        <v>8883</v>
      </c>
      <c r="G2478" s="3" t="s">
        <v>8883</v>
      </c>
      <c r="H2478" s="4">
        <v>9999</v>
      </c>
      <c r="I2478" s="4">
        <v>0</v>
      </c>
      <c r="J2478" s="6">
        <v>43351</v>
      </c>
      <c r="K2478" s="7">
        <v>1.3855728320777401E-2</v>
      </c>
      <c r="L2478" s="7">
        <v>1388</v>
      </c>
      <c r="M2478" s="7">
        <v>223975.0085445134</v>
      </c>
      <c r="N2478" s="9">
        <v>43378</v>
      </c>
      <c r="O2478" s="10">
        <v>0.121099568903446</v>
      </c>
      <c r="P2478" s="10">
        <v>1816</v>
      </c>
      <c r="Q2478" s="10">
        <v>1988972.5067506749</v>
      </c>
      <c r="R2478" s="10">
        <v>8.7400363300896107</v>
      </c>
      <c r="S2478" s="18">
        <v>8.7400363300896107</v>
      </c>
      <c r="U2478" s="14"/>
      <c r="V2478" s="14">
        <v>4362</v>
      </c>
      <c r="W2478" s="14"/>
      <c r="X2478" s="14"/>
      <c r="Y2478" s="19">
        <f t="shared" si="77"/>
        <v>0</v>
      </c>
      <c r="Z2478" s="19">
        <v>0</v>
      </c>
      <c r="AA2478" t="s">
        <v>14135</v>
      </c>
      <c r="AB2478" s="121">
        <v>4</v>
      </c>
    </row>
    <row r="2479" spans="1:28" ht="20.25">
      <c r="A2479">
        <v>2532</v>
      </c>
      <c r="B2479" t="s">
        <v>2214</v>
      </c>
      <c r="C2479" t="s">
        <v>2215</v>
      </c>
      <c r="D2479" t="str">
        <f t="shared" si="76"/>
        <v>Etherecash ECH</v>
      </c>
      <c r="E2479" s="3" t="s">
        <v>8887</v>
      </c>
      <c r="F2479" s="3" t="s">
        <v>8883</v>
      </c>
      <c r="G2479" s="3" t="s">
        <v>8883</v>
      </c>
      <c r="H2479" s="4">
        <v>9999</v>
      </c>
      <c r="I2479" s="4">
        <v>0</v>
      </c>
      <c r="J2479" s="6">
        <v>43353</v>
      </c>
      <c r="K2479" s="7">
        <v>3.00323916599154E-3</v>
      </c>
      <c r="L2479" s="7">
        <v>4678</v>
      </c>
      <c r="M2479" s="7">
        <v>0</v>
      </c>
      <c r="N2479" s="9">
        <v>43364</v>
      </c>
      <c r="O2479" s="10">
        <v>6.7410506308078794E-2</v>
      </c>
      <c r="P2479" s="10">
        <v>2777</v>
      </c>
      <c r="Q2479" s="10">
        <v>0</v>
      </c>
      <c r="R2479" s="10">
        <v>22.44593340131896</v>
      </c>
      <c r="S2479" s="18">
        <v>22.44593340131896</v>
      </c>
      <c r="U2479" s="14"/>
      <c r="V2479" s="14">
        <v>4678</v>
      </c>
      <c r="W2479" s="14"/>
      <c r="X2479" s="14"/>
      <c r="Y2479" s="19">
        <f t="shared" si="77"/>
        <v>0</v>
      </c>
      <c r="Z2479" s="19">
        <v>0</v>
      </c>
      <c r="AA2479" t="s">
        <v>14136</v>
      </c>
      <c r="AB2479" s="121">
        <v>4</v>
      </c>
    </row>
    <row r="2480" spans="1:28" ht="20.25">
      <c r="A2480">
        <v>2534</v>
      </c>
      <c r="B2480" t="s">
        <v>2218</v>
      </c>
      <c r="C2480" t="s">
        <v>2219</v>
      </c>
      <c r="D2480" t="str">
        <f t="shared" si="76"/>
        <v>Gladius Token GLA</v>
      </c>
      <c r="E2480" s="3" t="s">
        <v>8887</v>
      </c>
      <c r="F2480" s="3" t="s">
        <v>8883</v>
      </c>
      <c r="G2480" s="3" t="s">
        <v>8883</v>
      </c>
      <c r="H2480" s="4">
        <v>9999</v>
      </c>
      <c r="I2480" s="4">
        <v>0</v>
      </c>
      <c r="J2480" s="6">
        <v>43327</v>
      </c>
      <c r="K2480" s="7">
        <v>9.3103170394897503E-2</v>
      </c>
      <c r="L2480" s="7">
        <v>855</v>
      </c>
      <c r="M2480" s="7">
        <v>1315128.6894016711</v>
      </c>
      <c r="N2480" s="9">
        <v>43340</v>
      </c>
      <c r="O2480" s="10">
        <v>0.156651645898819</v>
      </c>
      <c r="P2480" s="10">
        <v>1767</v>
      </c>
      <c r="Q2480" s="10">
        <v>2265022.440008407</v>
      </c>
      <c r="R2480" s="10">
        <v>1.6825597370570771</v>
      </c>
      <c r="S2480" s="18">
        <v>1.6825597370570771</v>
      </c>
      <c r="U2480" s="14"/>
      <c r="V2480" s="14">
        <v>4346</v>
      </c>
      <c r="W2480" s="14"/>
      <c r="X2480" s="14"/>
      <c r="Y2480" s="19">
        <f t="shared" si="77"/>
        <v>0</v>
      </c>
      <c r="Z2480" s="19">
        <v>0</v>
      </c>
      <c r="AA2480" t="s">
        <v>14137</v>
      </c>
      <c r="AB2480" s="121">
        <v>4</v>
      </c>
    </row>
    <row r="2481" spans="1:28" ht="20.25">
      <c r="A2481">
        <v>2543</v>
      </c>
      <c r="B2481" t="s">
        <v>2236</v>
      </c>
      <c r="C2481" t="s">
        <v>2237</v>
      </c>
      <c r="D2481" t="str">
        <f t="shared" si="76"/>
        <v>Concensum CEN</v>
      </c>
      <c r="E2481" s="3" t="s">
        <v>8893</v>
      </c>
      <c r="F2481" s="3" t="s">
        <v>8883</v>
      </c>
      <c r="G2481" s="3" t="s">
        <v>8883</v>
      </c>
      <c r="H2481" s="4">
        <v>9999</v>
      </c>
      <c r="I2481" s="4">
        <v>0</v>
      </c>
      <c r="J2481" s="6">
        <v>43355</v>
      </c>
      <c r="K2481" s="7">
        <v>2.9956040903925899E-2</v>
      </c>
      <c r="L2481" s="7">
        <v>1058</v>
      </c>
      <c r="M2481" s="7">
        <v>685362.00383949769</v>
      </c>
      <c r="N2481" s="9">
        <v>43419</v>
      </c>
      <c r="O2481" s="10">
        <v>7.0251157948499995E-2</v>
      </c>
      <c r="P2481" s="10">
        <v>1775</v>
      </c>
      <c r="Q2481" s="10">
        <v>2189546.2696939092</v>
      </c>
      <c r="R2481" s="10">
        <v>2.3451416084591208</v>
      </c>
      <c r="S2481" s="18">
        <v>2.3451416084591208</v>
      </c>
      <c r="U2481" s="14"/>
      <c r="V2481" s="14">
        <v>4349</v>
      </c>
      <c r="W2481" s="14"/>
      <c r="X2481" s="14"/>
      <c r="Y2481" s="19">
        <f t="shared" si="77"/>
        <v>0</v>
      </c>
      <c r="Z2481" s="19">
        <v>0</v>
      </c>
      <c r="AA2481" t="s">
        <v>14138</v>
      </c>
      <c r="AB2481" s="121">
        <v>4</v>
      </c>
    </row>
    <row r="2482" spans="1:28" ht="20.25">
      <c r="A2482">
        <v>2555</v>
      </c>
      <c r="B2482" t="s">
        <v>2255</v>
      </c>
      <c r="C2482" t="s">
        <v>2256</v>
      </c>
      <c r="D2482" t="str">
        <f t="shared" si="76"/>
        <v>Sether SETH</v>
      </c>
      <c r="E2482" s="3" t="s">
        <v>8888</v>
      </c>
      <c r="F2482" s="3" t="s">
        <v>8883</v>
      </c>
      <c r="G2482" s="3" t="s">
        <v>8883</v>
      </c>
      <c r="H2482" s="4">
        <v>9999</v>
      </c>
      <c r="I2482" s="4">
        <v>0</v>
      </c>
      <c r="J2482" s="6">
        <v>43327</v>
      </c>
      <c r="K2482" s="7">
        <v>3.0509999999999999E-2</v>
      </c>
      <c r="L2482" s="7">
        <v>944</v>
      </c>
      <c r="M2482" s="7">
        <v>991800.37926900003</v>
      </c>
      <c r="N2482" s="9">
        <v>43358</v>
      </c>
      <c r="O2482" s="10">
        <v>0.19459399999999999</v>
      </c>
      <c r="P2482" s="10">
        <v>1800</v>
      </c>
      <c r="Q2482" s="10">
        <v>2033733.9571700001</v>
      </c>
      <c r="R2482" s="10">
        <v>6.3780399868895454</v>
      </c>
      <c r="S2482" s="18">
        <v>6.3780399868895454</v>
      </c>
      <c r="T2482" s="13">
        <v>44396</v>
      </c>
      <c r="U2482" s="14">
        <v>1.130302E-2</v>
      </c>
      <c r="V2482" s="14">
        <v>1366</v>
      </c>
      <c r="W2482" s="14">
        <v>439135.6</v>
      </c>
      <c r="X2482" s="14">
        <v>94.191485862873463</v>
      </c>
      <c r="Y2482" s="19">
        <f t="shared" si="77"/>
        <v>-0.94191485862873459</v>
      </c>
      <c r="Z2482" s="19">
        <v>-0.94189999999999996</v>
      </c>
      <c r="AA2482" t="s">
        <v>14139</v>
      </c>
      <c r="AB2482" s="121">
        <v>4</v>
      </c>
    </row>
    <row r="2483" spans="1:28" ht="20.25">
      <c r="A2483">
        <v>2560</v>
      </c>
      <c r="B2483" t="s">
        <v>2262</v>
      </c>
      <c r="C2483" t="s">
        <v>2263</v>
      </c>
      <c r="D2483" t="str">
        <f t="shared" si="76"/>
        <v>EZToken EZT</v>
      </c>
      <c r="E2483" s="3" t="s">
        <v>8887</v>
      </c>
      <c r="F2483" s="3" t="s">
        <v>8883</v>
      </c>
      <c r="G2483" s="3" t="s">
        <v>8883</v>
      </c>
      <c r="H2483" s="4">
        <v>9999</v>
      </c>
      <c r="I2483" s="4">
        <v>0</v>
      </c>
      <c r="J2483" s="6">
        <v>43323</v>
      </c>
      <c r="K2483" s="7">
        <v>5.89062422513962E-2</v>
      </c>
      <c r="L2483" s="7">
        <v>1060</v>
      </c>
      <c r="M2483" s="7">
        <v>677716.31710231327</v>
      </c>
      <c r="N2483" s="9">
        <v>43349</v>
      </c>
      <c r="O2483" s="10">
        <v>0.16236786544323001</v>
      </c>
      <c r="P2483" s="10">
        <v>1835</v>
      </c>
      <c r="Q2483" s="10">
        <v>1868042.2919243609</v>
      </c>
      <c r="R2483" s="10">
        <v>2.7563779191734401</v>
      </c>
      <c r="S2483" s="18">
        <v>2.7563779191734401</v>
      </c>
      <c r="U2483" s="14"/>
      <c r="V2483" s="14">
        <v>4366</v>
      </c>
      <c r="W2483" s="14"/>
      <c r="X2483" s="14"/>
      <c r="Y2483" s="19">
        <f t="shared" si="77"/>
        <v>0</v>
      </c>
      <c r="Z2483" s="19">
        <v>0</v>
      </c>
      <c r="AA2483" t="s">
        <v>14140</v>
      </c>
      <c r="AB2483" s="121">
        <v>4</v>
      </c>
    </row>
    <row r="2484" spans="1:28" ht="20.25">
      <c r="A2484">
        <v>2581</v>
      </c>
      <c r="B2484" t="s">
        <v>2298</v>
      </c>
      <c r="C2484" t="s">
        <v>2299</v>
      </c>
      <c r="D2484" t="str">
        <f t="shared" si="76"/>
        <v>Sharpe Platform Token SHP</v>
      </c>
      <c r="E2484" s="3" t="s">
        <v>8887</v>
      </c>
      <c r="F2484" s="3" t="s">
        <v>8883</v>
      </c>
      <c r="G2484" s="3" t="s">
        <v>8883</v>
      </c>
      <c r="H2484" s="4">
        <v>9999</v>
      </c>
      <c r="I2484" s="4">
        <v>0</v>
      </c>
      <c r="J2484" s="6">
        <v>43327</v>
      </c>
      <c r="K2484" s="7">
        <v>8.6582638323306996E-2</v>
      </c>
      <c r="L2484" s="7">
        <v>806</v>
      </c>
      <c r="M2484" s="7">
        <v>1487502.1625785499</v>
      </c>
      <c r="N2484" s="9">
        <v>43366</v>
      </c>
      <c r="O2484" s="10">
        <v>0.15635980665683699</v>
      </c>
      <c r="P2484" s="10">
        <v>1723</v>
      </c>
      <c r="Q2484" s="10">
        <v>2686283.936901005</v>
      </c>
      <c r="R2484" s="10">
        <v>1.8059025421814481</v>
      </c>
      <c r="S2484" s="18">
        <v>1.8059025421814481</v>
      </c>
      <c r="U2484" s="14"/>
      <c r="V2484" s="14">
        <v>4339</v>
      </c>
      <c r="W2484" s="14"/>
      <c r="X2484" s="14"/>
      <c r="Y2484" s="19">
        <f t="shared" si="77"/>
        <v>0</v>
      </c>
      <c r="Z2484" s="19">
        <v>0</v>
      </c>
      <c r="AA2484" t="s">
        <v>14141</v>
      </c>
      <c r="AB2484" s="121">
        <v>4</v>
      </c>
    </row>
    <row r="2485" spans="1:28" ht="20.25">
      <c r="A2485">
        <v>2584</v>
      </c>
      <c r="B2485" t="s">
        <v>2302</v>
      </c>
      <c r="C2485" t="s">
        <v>2303</v>
      </c>
      <c r="D2485" t="str">
        <f t="shared" si="76"/>
        <v>Debitum DEB</v>
      </c>
      <c r="E2485" s="3" t="s">
        <v>3686</v>
      </c>
      <c r="F2485" s="3" t="s">
        <v>8883</v>
      </c>
      <c r="G2485" s="3" t="s">
        <v>8883</v>
      </c>
      <c r="H2485" s="4">
        <v>9999</v>
      </c>
      <c r="I2485" s="4">
        <v>0</v>
      </c>
      <c r="J2485" s="6">
        <v>43326</v>
      </c>
      <c r="K2485" s="7">
        <v>8.8233600000000006E-3</v>
      </c>
      <c r="L2485" s="7">
        <v>686</v>
      </c>
      <c r="M2485" s="7">
        <v>2032304.0077599999</v>
      </c>
      <c r="N2485" s="9">
        <v>43346</v>
      </c>
      <c r="O2485" s="10">
        <v>3.9787900000000001E-2</v>
      </c>
      <c r="P2485" s="10">
        <v>1483</v>
      </c>
      <c r="Q2485" s="10">
        <v>5933997.1446799999</v>
      </c>
      <c r="R2485" s="10">
        <v>4.509381913466072</v>
      </c>
      <c r="S2485" s="18">
        <v>4.509381913466072</v>
      </c>
      <c r="T2485" s="13">
        <v>44242</v>
      </c>
      <c r="U2485" s="14">
        <v>7.271E-5</v>
      </c>
      <c r="V2485" s="14">
        <v>1482</v>
      </c>
      <c r="W2485" s="14">
        <v>293424.90000000002</v>
      </c>
      <c r="X2485" s="14">
        <v>99.81725599993969</v>
      </c>
      <c r="Y2485" s="19">
        <f t="shared" si="77"/>
        <v>-0.99817255999939691</v>
      </c>
      <c r="Z2485" s="19">
        <v>-0.99819999999999998</v>
      </c>
      <c r="AA2485" t="s">
        <v>14142</v>
      </c>
      <c r="AB2485" s="121">
        <v>4</v>
      </c>
    </row>
    <row r="2486" spans="1:28" ht="20.25">
      <c r="A2486">
        <v>2587</v>
      </c>
      <c r="B2486" t="s">
        <v>2308</v>
      </c>
      <c r="C2486" t="s">
        <v>2309</v>
      </c>
      <c r="D2486" t="str">
        <f t="shared" si="76"/>
        <v>Fluz Fluz FLUZ</v>
      </c>
      <c r="E2486" s="3" t="s">
        <v>8888</v>
      </c>
      <c r="F2486" s="3" t="s">
        <v>8883</v>
      </c>
      <c r="G2486" s="3" t="s">
        <v>8883</v>
      </c>
      <c r="H2486" s="4">
        <v>9999</v>
      </c>
      <c r="I2486" s="4">
        <v>0</v>
      </c>
      <c r="J2486" s="6">
        <v>43448</v>
      </c>
      <c r="K2486" s="7">
        <v>2.4266923894699999E-3</v>
      </c>
      <c r="L2486" s="7">
        <v>1154</v>
      </c>
      <c r="M2486" s="7">
        <v>496938.0675156666</v>
      </c>
      <c r="N2486" s="9">
        <v>43638</v>
      </c>
      <c r="O2486" s="10">
        <v>3.6987516141499997E-2</v>
      </c>
      <c r="P2486" s="10">
        <v>1396</v>
      </c>
      <c r="Q2486" s="10">
        <v>7574303.5554563692</v>
      </c>
      <c r="R2486" s="10">
        <v>15.24194673457489</v>
      </c>
      <c r="S2486" s="18">
        <v>15.24194673457489</v>
      </c>
      <c r="U2486" s="14"/>
      <c r="V2486" s="14">
        <v>4306</v>
      </c>
      <c r="W2486" s="14"/>
      <c r="X2486" s="14"/>
      <c r="Y2486" s="19">
        <f t="shared" si="77"/>
        <v>0</v>
      </c>
      <c r="Z2486" s="19">
        <v>0</v>
      </c>
      <c r="AA2486" t="s">
        <v>14143</v>
      </c>
      <c r="AB2486" s="121">
        <v>4</v>
      </c>
    </row>
    <row r="2487" spans="1:28" ht="20.25">
      <c r="A2487">
        <v>2590</v>
      </c>
      <c r="B2487" t="s">
        <v>2314</v>
      </c>
      <c r="C2487" t="s">
        <v>2315</v>
      </c>
      <c r="D2487" t="str">
        <f t="shared" si="76"/>
        <v>HireMatch HIRE</v>
      </c>
      <c r="E2487" s="3" t="s">
        <v>8887</v>
      </c>
      <c r="F2487" s="3" t="s">
        <v>8883</v>
      </c>
      <c r="G2487" s="3" t="s">
        <v>8883</v>
      </c>
      <c r="H2487" s="4">
        <v>9999</v>
      </c>
      <c r="I2487" s="4">
        <v>0</v>
      </c>
      <c r="J2487" s="6">
        <v>43320</v>
      </c>
      <c r="K2487" s="7">
        <v>1.7180241644382501E-2</v>
      </c>
      <c r="L2487" s="7">
        <v>1112</v>
      </c>
      <c r="M2487" s="7">
        <v>553861.10136300523</v>
      </c>
      <c r="N2487" s="9">
        <v>43340</v>
      </c>
      <c r="O2487" s="10">
        <v>3.5466175526380497E-2</v>
      </c>
      <c r="P2487" s="10">
        <v>1975</v>
      </c>
      <c r="Q2487" s="10">
        <v>1143367.7968433951</v>
      </c>
      <c r="R2487" s="10">
        <v>2.064358363549387</v>
      </c>
      <c r="S2487" s="18">
        <v>2.064358363549387</v>
      </c>
      <c r="U2487" s="14"/>
      <c r="V2487" s="14">
        <v>4395</v>
      </c>
      <c r="W2487" s="14"/>
      <c r="X2487" s="14"/>
      <c r="Y2487" s="19">
        <f t="shared" si="77"/>
        <v>0</v>
      </c>
      <c r="Z2487" s="19">
        <v>0</v>
      </c>
      <c r="AA2487" t="s">
        <v>14144</v>
      </c>
      <c r="AB2487" s="121">
        <v>4</v>
      </c>
    </row>
    <row r="2488" spans="1:28" ht="20.25">
      <c r="A2488">
        <v>2599</v>
      </c>
      <c r="B2488" t="s">
        <v>2326</v>
      </c>
      <c r="C2488" t="s">
        <v>2327</v>
      </c>
      <c r="D2488" t="str">
        <f t="shared" si="76"/>
        <v>Noah Coin NOAH</v>
      </c>
      <c r="E2488" s="3" t="s">
        <v>3686</v>
      </c>
      <c r="F2488" s="3" t="s">
        <v>8883</v>
      </c>
      <c r="G2488" s="3" t="s">
        <v>8883</v>
      </c>
      <c r="H2488" s="4">
        <v>9999</v>
      </c>
      <c r="I2488" s="4">
        <v>0</v>
      </c>
      <c r="J2488" s="6">
        <v>43754</v>
      </c>
      <c r="K2488" s="7">
        <v>1.2681804218299999E-4</v>
      </c>
      <c r="L2488" s="7">
        <v>498</v>
      </c>
      <c r="M2488" s="7">
        <v>4145422.8336794078</v>
      </c>
      <c r="N2488" s="9">
        <v>43767</v>
      </c>
      <c r="O2488" s="10">
        <v>4.2056366095000004E-3</v>
      </c>
      <c r="P2488" s="10">
        <v>493</v>
      </c>
      <c r="Q2488" s="10">
        <v>137473672.76039219</v>
      </c>
      <c r="R2488" s="10">
        <v>33.162762467435158</v>
      </c>
      <c r="S2488" s="18">
        <v>33.162762467435158</v>
      </c>
      <c r="T2488" s="13">
        <v>44399</v>
      </c>
      <c r="U2488" s="16">
        <v>2.326954217E-5</v>
      </c>
      <c r="V2488" s="14">
        <v>2337</v>
      </c>
      <c r="W2488" s="16">
        <v>3063.5977411630151</v>
      </c>
      <c r="X2488" s="16">
        <v>99.446705830041594</v>
      </c>
      <c r="Y2488" s="19">
        <f t="shared" si="77"/>
        <v>-0.99446705830041593</v>
      </c>
      <c r="Z2488" s="19">
        <v>-0.99450000000000005</v>
      </c>
      <c r="AA2488" t="s">
        <v>14145</v>
      </c>
      <c r="AB2488" s="121">
        <v>4</v>
      </c>
    </row>
    <row r="2489" spans="1:28" ht="20.25">
      <c r="A2489">
        <v>2600</v>
      </c>
      <c r="B2489" t="s">
        <v>2328</v>
      </c>
      <c r="C2489" t="s">
        <v>2329</v>
      </c>
      <c r="D2489" t="str">
        <f t="shared" si="76"/>
        <v>LGO Exchange LGO</v>
      </c>
      <c r="E2489" s="3" t="s">
        <v>8898</v>
      </c>
      <c r="F2489" s="3" t="s">
        <v>8883</v>
      </c>
      <c r="G2489" s="3" t="s">
        <v>8883</v>
      </c>
      <c r="H2489" s="4">
        <v>9999</v>
      </c>
      <c r="I2489" s="4">
        <v>0</v>
      </c>
      <c r="J2489" s="6">
        <v>44095</v>
      </c>
      <c r="K2489" s="7">
        <v>1.075881743E-2</v>
      </c>
      <c r="L2489" s="7">
        <v>1102</v>
      </c>
      <c r="M2489" s="7">
        <v>580820.62251404929</v>
      </c>
      <c r="N2489" s="9">
        <v>44256</v>
      </c>
      <c r="O2489" s="10">
        <v>0.80265288302433002</v>
      </c>
      <c r="P2489" s="10">
        <v>827</v>
      </c>
      <c r="Q2489" s="10">
        <v>43331653.335889697</v>
      </c>
      <c r="R2489" s="10">
        <v>74.604192165786202</v>
      </c>
      <c r="S2489" s="18">
        <v>74.604192165786202</v>
      </c>
      <c r="T2489" s="13">
        <v>44397</v>
      </c>
      <c r="U2489" s="14">
        <v>0.22392974542998001</v>
      </c>
      <c r="V2489" s="14">
        <v>579</v>
      </c>
      <c r="W2489" s="14">
        <v>12088969.34874873</v>
      </c>
      <c r="X2489" s="14">
        <v>72.101296816348409</v>
      </c>
      <c r="Y2489" s="19">
        <f t="shared" si="77"/>
        <v>-0.72101296816348404</v>
      </c>
      <c r="Z2489" s="19">
        <v>-0.72099999999999997</v>
      </c>
      <c r="AA2489" t="s">
        <v>14146</v>
      </c>
      <c r="AB2489" s="121">
        <v>4</v>
      </c>
    </row>
    <row r="2490" spans="1:28" ht="20.25">
      <c r="A2490">
        <v>2622</v>
      </c>
      <c r="B2490" t="s">
        <v>2359</v>
      </c>
      <c r="C2490" t="s">
        <v>2360</v>
      </c>
      <c r="D2490" t="str">
        <f t="shared" si="76"/>
        <v>ClearCoin XCLR</v>
      </c>
      <c r="E2490" s="3" t="s">
        <v>8887</v>
      </c>
      <c r="F2490" s="3" t="s">
        <v>8883</v>
      </c>
      <c r="G2490" s="3" t="s">
        <v>8883</v>
      </c>
      <c r="H2490" s="4">
        <v>9999</v>
      </c>
      <c r="I2490" s="4">
        <v>0</v>
      </c>
      <c r="J2490" s="6">
        <v>43320</v>
      </c>
      <c r="K2490" s="7">
        <v>2.35225912183523E-3</v>
      </c>
      <c r="L2490" s="7">
        <v>4679</v>
      </c>
      <c r="M2490" s="7">
        <v>0</v>
      </c>
      <c r="N2490" s="9">
        <v>43324</v>
      </c>
      <c r="O2490" s="10">
        <v>5.1078079268336296E-3</v>
      </c>
      <c r="P2490" s="10">
        <v>2782</v>
      </c>
      <c r="Q2490" s="10">
        <v>0</v>
      </c>
      <c r="R2490" s="10">
        <v>2.171447813474106</v>
      </c>
      <c r="S2490" s="18">
        <v>2.171447813474106</v>
      </c>
      <c r="U2490" s="14"/>
      <c r="V2490" s="14">
        <v>4679</v>
      </c>
      <c r="W2490" s="14"/>
      <c r="X2490" s="14"/>
      <c r="Y2490" s="19">
        <f t="shared" si="77"/>
        <v>0</v>
      </c>
      <c r="Z2490" s="19">
        <v>0</v>
      </c>
      <c r="AA2490" t="s">
        <v>14147</v>
      </c>
      <c r="AB2490" s="121">
        <v>4</v>
      </c>
    </row>
    <row r="2491" spans="1:28" ht="20.25">
      <c r="A2491">
        <v>2632</v>
      </c>
      <c r="B2491" t="s">
        <v>2372</v>
      </c>
      <c r="C2491" t="s">
        <v>2373</v>
      </c>
      <c r="D2491" t="str">
        <f t="shared" si="76"/>
        <v>Monero Original XMO</v>
      </c>
      <c r="E2491" s="3" t="s">
        <v>8884</v>
      </c>
      <c r="F2491" s="3" t="s">
        <v>8883</v>
      </c>
      <c r="G2491" s="3" t="s">
        <v>8883</v>
      </c>
      <c r="H2491" s="4">
        <v>9999</v>
      </c>
      <c r="I2491" s="4">
        <v>0</v>
      </c>
      <c r="J2491" s="6">
        <v>43384</v>
      </c>
      <c r="K2491" s="7">
        <v>1.2237963676452599</v>
      </c>
      <c r="L2491" s="7">
        <v>4680</v>
      </c>
      <c r="M2491" s="7">
        <v>0</v>
      </c>
      <c r="N2491" s="9">
        <v>43387</v>
      </c>
      <c r="O2491" s="10">
        <v>2.2077591419220002</v>
      </c>
      <c r="P2491" s="10">
        <v>2783</v>
      </c>
      <c r="Q2491" s="10">
        <v>0</v>
      </c>
      <c r="R2491" s="10">
        <v>1.804024918107912</v>
      </c>
      <c r="S2491" s="18">
        <v>1.804024918107912</v>
      </c>
      <c r="U2491" s="14"/>
      <c r="V2491" s="14">
        <v>4680</v>
      </c>
      <c r="W2491" s="14"/>
      <c r="X2491" s="14"/>
      <c r="Y2491" s="19">
        <f t="shared" si="77"/>
        <v>0</v>
      </c>
      <c r="Z2491" s="19">
        <v>0</v>
      </c>
      <c r="AA2491" t="s">
        <v>14148</v>
      </c>
      <c r="AB2491" s="121">
        <v>4</v>
      </c>
    </row>
    <row r="2492" spans="1:28" ht="20.25">
      <c r="A2492">
        <v>2636</v>
      </c>
      <c r="B2492" t="s">
        <v>2378</v>
      </c>
      <c r="C2492" t="s">
        <v>2379</v>
      </c>
      <c r="D2492" t="str">
        <f t="shared" si="76"/>
        <v>BelugaPay BBI</v>
      </c>
      <c r="E2492" s="3" t="s">
        <v>8887</v>
      </c>
      <c r="F2492" s="3" t="s">
        <v>8883</v>
      </c>
      <c r="G2492" s="3" t="s">
        <v>8883</v>
      </c>
      <c r="H2492" s="4">
        <v>9999</v>
      </c>
      <c r="I2492" s="4">
        <v>0</v>
      </c>
      <c r="J2492" s="6">
        <v>43321</v>
      </c>
      <c r="K2492" s="7">
        <v>4.6147126704454401E-2</v>
      </c>
      <c r="L2492" s="7">
        <v>1379</v>
      </c>
      <c r="M2492" s="7">
        <v>228357.34550874369</v>
      </c>
      <c r="N2492" s="9">
        <v>43324</v>
      </c>
      <c r="O2492" s="10">
        <v>0.95771402120590199</v>
      </c>
      <c r="P2492" s="10">
        <v>1559</v>
      </c>
      <c r="Q2492" s="10">
        <v>4739212.3249566071</v>
      </c>
      <c r="R2492" s="10">
        <v>20.75349192029886</v>
      </c>
      <c r="S2492" s="18">
        <v>20.75349192029886</v>
      </c>
      <c r="U2492" s="14"/>
      <c r="V2492" s="14">
        <v>4316</v>
      </c>
      <c r="W2492" s="14"/>
      <c r="X2492" s="14"/>
      <c r="Y2492" s="19">
        <f t="shared" si="77"/>
        <v>0</v>
      </c>
      <c r="Z2492" s="19">
        <v>0</v>
      </c>
      <c r="AA2492" t="s">
        <v>14149</v>
      </c>
      <c r="AB2492" s="121">
        <v>4</v>
      </c>
    </row>
    <row r="2493" spans="1:28" ht="20.25">
      <c r="A2493">
        <v>2639</v>
      </c>
      <c r="B2493" t="s">
        <v>2382</v>
      </c>
      <c r="C2493" t="s">
        <v>2383</v>
      </c>
      <c r="D2493" t="str">
        <f t="shared" si="76"/>
        <v>Arbitracoin ATC</v>
      </c>
      <c r="E2493" s="3" t="s">
        <v>8887</v>
      </c>
      <c r="F2493" s="3" t="s">
        <v>8883</v>
      </c>
      <c r="G2493" s="3" t="s">
        <v>8883</v>
      </c>
      <c r="H2493" s="4">
        <v>9999</v>
      </c>
      <c r="I2493" s="4">
        <v>0</v>
      </c>
      <c r="J2493" s="6">
        <v>43326</v>
      </c>
      <c r="K2493" s="7">
        <v>4.9615325406193699E-3</v>
      </c>
      <c r="L2493" s="7">
        <v>4681</v>
      </c>
      <c r="M2493" s="7">
        <v>0</v>
      </c>
      <c r="N2493" s="9">
        <v>43335</v>
      </c>
      <c r="O2493" s="10">
        <v>7.2550349868834001E-3</v>
      </c>
      <c r="P2493" s="10">
        <v>2784</v>
      </c>
      <c r="Q2493" s="10">
        <v>0</v>
      </c>
      <c r="R2493" s="10">
        <v>1.462256858639432</v>
      </c>
      <c r="S2493" s="18">
        <v>1.462256858639432</v>
      </c>
      <c r="U2493" s="14"/>
      <c r="V2493" s="14">
        <v>4681</v>
      </c>
      <c r="W2493" s="14"/>
      <c r="X2493" s="14"/>
      <c r="Y2493" s="19">
        <f t="shared" si="77"/>
        <v>0</v>
      </c>
      <c r="Z2493" s="19">
        <v>0</v>
      </c>
      <c r="AA2493" t="s">
        <v>14150</v>
      </c>
      <c r="AB2493" s="121">
        <v>4</v>
      </c>
    </row>
    <row r="2494" spans="1:28" ht="20.25">
      <c r="A2494">
        <v>2640</v>
      </c>
      <c r="B2494" t="s">
        <v>2384</v>
      </c>
      <c r="C2494" t="s">
        <v>2385</v>
      </c>
      <c r="D2494" t="str">
        <f t="shared" si="76"/>
        <v>WCOIN WIN</v>
      </c>
      <c r="E2494" s="3" t="s">
        <v>8887</v>
      </c>
      <c r="F2494" s="3" t="s">
        <v>8883</v>
      </c>
      <c r="G2494" s="3" t="s">
        <v>8883</v>
      </c>
      <c r="H2494" s="4">
        <v>9999</v>
      </c>
      <c r="I2494" s="4">
        <v>0</v>
      </c>
      <c r="J2494" s="6">
        <v>43326</v>
      </c>
      <c r="K2494" s="7">
        <v>3.0331876128912E-2</v>
      </c>
      <c r="L2494" s="7">
        <v>1581</v>
      </c>
      <c r="M2494" s="7">
        <v>110112.82322994369</v>
      </c>
      <c r="N2494" s="9">
        <v>43333</v>
      </c>
      <c r="O2494" s="10">
        <v>4.6862043440341901E-2</v>
      </c>
      <c r="P2494" s="10">
        <v>2368</v>
      </c>
      <c r="Q2494" s="10">
        <v>170121.75190250599</v>
      </c>
      <c r="R2494" s="10">
        <v>1.5449767512294941</v>
      </c>
      <c r="S2494" s="18">
        <v>1.5449767512294941</v>
      </c>
      <c r="U2494" s="14"/>
      <c r="V2494" s="14">
        <v>4505</v>
      </c>
      <c r="W2494" s="14"/>
      <c r="X2494" s="14"/>
      <c r="Y2494" s="19">
        <f t="shared" si="77"/>
        <v>0</v>
      </c>
      <c r="Z2494" s="19">
        <v>0</v>
      </c>
      <c r="AA2494" t="s">
        <v>14151</v>
      </c>
      <c r="AB2494" s="121">
        <v>4</v>
      </c>
    </row>
    <row r="2495" spans="1:28" ht="20.25">
      <c r="A2495">
        <v>2651</v>
      </c>
      <c r="B2495" t="s">
        <v>2404</v>
      </c>
      <c r="C2495" t="s">
        <v>2405</v>
      </c>
      <c r="D2495" t="str">
        <f t="shared" si="76"/>
        <v>GreenMed GRMD</v>
      </c>
      <c r="E2495" s="3" t="s">
        <v>8887</v>
      </c>
      <c r="F2495" s="3" t="s">
        <v>8883</v>
      </c>
      <c r="G2495" s="3" t="s">
        <v>8883</v>
      </c>
      <c r="H2495" s="4">
        <v>9999</v>
      </c>
      <c r="I2495" s="4">
        <v>0</v>
      </c>
      <c r="J2495" s="6">
        <v>43320</v>
      </c>
      <c r="K2495" s="7">
        <v>1.8806949257850598E-2</v>
      </c>
      <c r="L2495" s="7">
        <v>1399</v>
      </c>
      <c r="M2495" s="7">
        <v>215666.29837045609</v>
      </c>
      <c r="N2495" s="9">
        <v>43325</v>
      </c>
      <c r="O2495" s="10">
        <v>2.7581177651882199E-2</v>
      </c>
      <c r="P2495" s="10">
        <v>2262</v>
      </c>
      <c r="Q2495" s="10">
        <v>316283.64639716182</v>
      </c>
      <c r="R2495" s="10">
        <v>1.46654182311727</v>
      </c>
      <c r="S2495" s="18">
        <v>1.46654182311727</v>
      </c>
      <c r="U2495" s="14"/>
      <c r="V2495" s="14">
        <v>4470</v>
      </c>
      <c r="W2495" s="14"/>
      <c r="X2495" s="14"/>
      <c r="Y2495" s="19">
        <f t="shared" si="77"/>
        <v>0</v>
      </c>
      <c r="Z2495" s="19">
        <v>0</v>
      </c>
      <c r="AA2495" t="s">
        <v>14152</v>
      </c>
      <c r="AB2495" s="121">
        <v>4</v>
      </c>
    </row>
    <row r="2496" spans="1:28" ht="20.25">
      <c r="A2496">
        <v>2654</v>
      </c>
      <c r="B2496" t="s">
        <v>2408</v>
      </c>
      <c r="C2496" t="s">
        <v>2409</v>
      </c>
      <c r="D2496" t="str">
        <f t="shared" si="76"/>
        <v>Budbo BUBO</v>
      </c>
      <c r="E2496" s="3" t="s">
        <v>8887</v>
      </c>
      <c r="F2496" s="3" t="s">
        <v>8883</v>
      </c>
      <c r="G2496" s="3" t="s">
        <v>8883</v>
      </c>
      <c r="H2496" s="4">
        <v>9999</v>
      </c>
      <c r="I2496" s="4">
        <v>0</v>
      </c>
      <c r="J2496" s="6">
        <v>43638</v>
      </c>
      <c r="K2496" s="7">
        <v>1.21798611346E-3</v>
      </c>
      <c r="L2496" s="7">
        <v>2651</v>
      </c>
      <c r="M2496" s="7">
        <v>0</v>
      </c>
      <c r="N2496" s="9">
        <v>44022</v>
      </c>
      <c r="O2496" s="10">
        <v>0.13829857548899999</v>
      </c>
      <c r="P2496" s="10">
        <v>2786</v>
      </c>
      <c r="Q2496" s="10">
        <v>0</v>
      </c>
      <c r="R2496" s="10">
        <v>113.54692304013849</v>
      </c>
      <c r="S2496" s="18">
        <v>113.54692304013849</v>
      </c>
      <c r="T2496" s="13">
        <v>44071</v>
      </c>
      <c r="U2496" s="14">
        <v>1.7293712900199999E-3</v>
      </c>
      <c r="V2496" s="14">
        <v>1664</v>
      </c>
      <c r="W2496" s="14">
        <v>141708.19748285809</v>
      </c>
      <c r="X2496" s="14">
        <v>98.749537886485655</v>
      </c>
      <c r="Y2496" s="19">
        <f t="shared" si="77"/>
        <v>-0.9874953788648565</v>
      </c>
      <c r="Z2496" s="19">
        <v>-0.98750000000000004</v>
      </c>
      <c r="AA2496" t="s">
        <v>14153</v>
      </c>
      <c r="AB2496" s="121">
        <v>4</v>
      </c>
    </row>
    <row r="2497" spans="1:28" ht="20.25">
      <c r="A2497">
        <v>2668</v>
      </c>
      <c r="B2497" t="s">
        <v>2431</v>
      </c>
      <c r="C2497" t="s">
        <v>2432</v>
      </c>
      <c r="D2497" t="str">
        <f t="shared" si="76"/>
        <v>Earth Token EARTH</v>
      </c>
      <c r="E2497" s="3" t="s">
        <v>8895</v>
      </c>
      <c r="F2497" s="3" t="s">
        <v>8883</v>
      </c>
      <c r="G2497" s="3" t="s">
        <v>8883</v>
      </c>
      <c r="H2497" s="4">
        <v>9999</v>
      </c>
      <c r="I2497" s="4">
        <v>0</v>
      </c>
      <c r="J2497" s="6">
        <v>43323</v>
      </c>
      <c r="K2497" s="7">
        <v>1.02344213519245E-3</v>
      </c>
      <c r="L2497" s="7">
        <v>1402</v>
      </c>
      <c r="M2497" s="7">
        <v>210112.92621554379</v>
      </c>
      <c r="N2497" s="9">
        <v>43335</v>
      </c>
      <c r="O2497" s="10">
        <v>2.26355344057083E-3</v>
      </c>
      <c r="P2497" s="10">
        <v>2178</v>
      </c>
      <c r="Q2497" s="10">
        <v>464708.08723755152</v>
      </c>
      <c r="R2497" s="10">
        <v>2.2117063219653228</v>
      </c>
      <c r="S2497" s="18">
        <v>2.2117063219653228</v>
      </c>
      <c r="U2497" s="14"/>
      <c r="V2497" s="14">
        <v>4446</v>
      </c>
      <c r="W2497" s="14"/>
      <c r="X2497" s="14"/>
      <c r="Y2497" s="19">
        <f t="shared" si="77"/>
        <v>0</v>
      </c>
      <c r="Z2497" s="19">
        <v>0</v>
      </c>
      <c r="AA2497" t="s">
        <v>14154</v>
      </c>
      <c r="AB2497" s="121">
        <v>4</v>
      </c>
    </row>
    <row r="2498" spans="1:28" ht="20.25">
      <c r="A2498">
        <v>2671</v>
      </c>
      <c r="B2498" t="s">
        <v>2436</v>
      </c>
      <c r="C2498" t="s">
        <v>2437</v>
      </c>
      <c r="D2498" t="str">
        <f t="shared" ref="D2498:D2561" si="78">_xlfn.TEXTJOIN(" ",TRUE,B2498,C2498)</f>
        <v>Cropcoin CROP</v>
      </c>
      <c r="E2498" s="3" t="s">
        <v>8901</v>
      </c>
      <c r="F2498" s="3" t="s">
        <v>8883</v>
      </c>
      <c r="G2498" s="3" t="s">
        <v>8883</v>
      </c>
      <c r="H2498" s="4">
        <v>9999</v>
      </c>
      <c r="I2498" s="4">
        <v>0</v>
      </c>
      <c r="J2498" s="6">
        <v>43334</v>
      </c>
      <c r="K2498" s="7">
        <v>5.1715871086344101E-4</v>
      </c>
      <c r="L2498" s="7">
        <v>4682</v>
      </c>
      <c r="M2498" s="7">
        <v>0</v>
      </c>
      <c r="N2498" s="9">
        <v>43335</v>
      </c>
      <c r="O2498" s="10">
        <v>1.1607483029365501E-3</v>
      </c>
      <c r="P2498" s="10">
        <v>2791</v>
      </c>
      <c r="Q2498" s="10">
        <v>0</v>
      </c>
      <c r="R2498" s="10">
        <v>2.244472109922659</v>
      </c>
      <c r="S2498" s="18">
        <v>2.244472109922659</v>
      </c>
      <c r="U2498" s="14"/>
      <c r="V2498" s="14">
        <v>4682</v>
      </c>
      <c r="W2498" s="14"/>
      <c r="X2498" s="14"/>
      <c r="Y2498" s="19">
        <f t="shared" ref="Y2498:Y2561" si="79">X2498/-100</f>
        <v>0</v>
      </c>
      <c r="Z2498" s="19">
        <v>0</v>
      </c>
      <c r="AA2498" t="s">
        <v>14155</v>
      </c>
      <c r="AB2498" s="121">
        <v>4</v>
      </c>
    </row>
    <row r="2499" spans="1:28" ht="20.25">
      <c r="A2499">
        <v>2677</v>
      </c>
      <c r="B2499" t="s">
        <v>2447</v>
      </c>
      <c r="C2499" t="s">
        <v>2352</v>
      </c>
      <c r="D2499" t="str">
        <f t="shared" si="78"/>
        <v>Linker Coin LNC</v>
      </c>
      <c r="E2499" s="3" t="s">
        <v>8894</v>
      </c>
      <c r="F2499" s="3" t="s">
        <v>8883</v>
      </c>
      <c r="G2499" s="3" t="s">
        <v>8883</v>
      </c>
      <c r="H2499" s="4">
        <v>9999</v>
      </c>
      <c r="I2499" s="4">
        <v>0</v>
      </c>
      <c r="J2499" s="6">
        <v>43460</v>
      </c>
      <c r="K2499" s="7">
        <v>5.6410533152300001E-3</v>
      </c>
      <c r="L2499" s="7">
        <v>1012</v>
      </c>
      <c r="M2499" s="7">
        <v>783588.00244088494</v>
      </c>
      <c r="N2499" s="9">
        <v>44510</v>
      </c>
      <c r="O2499" s="10">
        <v>0.1099848803798802</v>
      </c>
      <c r="P2499" s="10">
        <v>1262</v>
      </c>
      <c r="Q2499" s="10">
        <v>11053476.08</v>
      </c>
      <c r="R2499" s="10">
        <v>19.497224052631701</v>
      </c>
      <c r="S2499" s="18">
        <v>19.497224052631701</v>
      </c>
      <c r="T2499" s="13">
        <v>44586</v>
      </c>
      <c r="U2499" s="14">
        <v>4.4366491716746531E-2</v>
      </c>
      <c r="V2499" s="14">
        <v>758</v>
      </c>
      <c r="W2499" s="14">
        <v>5167737.3</v>
      </c>
      <c r="X2499" s="14">
        <v>59.661281111087497</v>
      </c>
      <c r="Y2499" s="19">
        <f t="shared" si="79"/>
        <v>-0.59661281111087494</v>
      </c>
      <c r="Z2499" s="19">
        <v>-0.59660000000000002</v>
      </c>
      <c r="AA2499" t="s">
        <v>14156</v>
      </c>
      <c r="AB2499" s="121">
        <v>4</v>
      </c>
    </row>
    <row r="2500" spans="1:28" ht="20.25">
      <c r="A2500">
        <v>2706</v>
      </c>
      <c r="B2500" t="s">
        <v>2492</v>
      </c>
      <c r="C2500" t="s">
        <v>2493</v>
      </c>
      <c r="D2500" t="str">
        <f t="shared" si="78"/>
        <v>Plancoin PLAN</v>
      </c>
      <c r="E2500" s="3" t="s">
        <v>8898</v>
      </c>
      <c r="F2500" s="3" t="s">
        <v>8883</v>
      </c>
      <c r="G2500" s="3" t="s">
        <v>8883</v>
      </c>
      <c r="H2500" s="4">
        <v>9999</v>
      </c>
      <c r="I2500" s="4">
        <v>0</v>
      </c>
      <c r="J2500" s="6">
        <v>43320</v>
      </c>
      <c r="K2500" s="7">
        <v>4.2624626308679602E-2</v>
      </c>
      <c r="L2500" s="7">
        <v>1374</v>
      </c>
      <c r="M2500" s="7">
        <v>233246.8737322735</v>
      </c>
      <c r="N2500" s="9">
        <v>43321</v>
      </c>
      <c r="O2500" s="10">
        <v>4.45133782923222E-2</v>
      </c>
      <c r="P2500" s="10">
        <v>2315</v>
      </c>
      <c r="Q2500" s="10">
        <v>243582.3425349773</v>
      </c>
      <c r="R2500" s="10">
        <v>1.0443112854518559</v>
      </c>
      <c r="S2500" s="18">
        <v>1.0443112854518559</v>
      </c>
      <c r="U2500" s="14"/>
      <c r="V2500" s="14">
        <v>4487</v>
      </c>
      <c r="W2500" s="14"/>
      <c r="X2500" s="14"/>
      <c r="Y2500" s="19">
        <f t="shared" si="79"/>
        <v>0</v>
      </c>
      <c r="Z2500" s="19">
        <v>0</v>
      </c>
      <c r="AA2500" t="s">
        <v>14157</v>
      </c>
      <c r="AB2500" s="121">
        <v>4</v>
      </c>
    </row>
    <row r="2501" spans="1:28" ht="20.25">
      <c r="A2501">
        <v>2710</v>
      </c>
      <c r="B2501" t="s">
        <v>2497</v>
      </c>
      <c r="C2501" t="s">
        <v>2498</v>
      </c>
      <c r="D2501" t="str">
        <f t="shared" si="78"/>
        <v>Live Stars LIVE</v>
      </c>
      <c r="E2501" s="3" t="s">
        <v>8892</v>
      </c>
      <c r="F2501" s="3" t="s">
        <v>8883</v>
      </c>
      <c r="G2501" s="3" t="s">
        <v>8883</v>
      </c>
      <c r="H2501" s="4">
        <v>9999</v>
      </c>
      <c r="I2501" s="4">
        <v>0</v>
      </c>
      <c r="J2501" s="6">
        <v>43374</v>
      </c>
      <c r="K2501" s="7">
        <v>7.9307947307825106E-3</v>
      </c>
      <c r="L2501" s="7">
        <v>1280</v>
      </c>
      <c r="M2501" s="7">
        <v>315031.91096118023</v>
      </c>
      <c r="N2501" s="9">
        <v>43401</v>
      </c>
      <c r="O2501" s="10">
        <v>2.3220894858241099E-2</v>
      </c>
      <c r="P2501" s="10">
        <v>2029</v>
      </c>
      <c r="Q2501" s="10">
        <v>922395.26223399281</v>
      </c>
      <c r="R2501" s="10">
        <v>2.9279404708473589</v>
      </c>
      <c r="S2501" s="18">
        <v>2.9279404708473589</v>
      </c>
      <c r="U2501" s="14"/>
      <c r="V2501" s="14">
        <v>4406</v>
      </c>
      <c r="W2501" s="14"/>
      <c r="X2501" s="14"/>
      <c r="Y2501" s="19">
        <f t="shared" si="79"/>
        <v>0</v>
      </c>
      <c r="Z2501" s="19">
        <v>0</v>
      </c>
      <c r="AA2501" t="s">
        <v>14158</v>
      </c>
      <c r="AB2501" s="121">
        <v>4</v>
      </c>
    </row>
    <row r="2502" spans="1:28" ht="20.25">
      <c r="A2502">
        <v>2716</v>
      </c>
      <c r="B2502" t="s">
        <v>2507</v>
      </c>
      <c r="C2502" t="s">
        <v>2508</v>
      </c>
      <c r="D2502" t="str">
        <f t="shared" si="78"/>
        <v>Galaxy eSolutions GES</v>
      </c>
      <c r="E2502" s="3" t="s">
        <v>8888</v>
      </c>
      <c r="F2502" s="3" t="s">
        <v>8883</v>
      </c>
      <c r="G2502" s="3" t="s">
        <v>8883</v>
      </c>
      <c r="H2502" s="4">
        <v>9999</v>
      </c>
      <c r="I2502" s="4">
        <v>0</v>
      </c>
      <c r="J2502" s="6">
        <v>43319</v>
      </c>
      <c r="K2502" s="7">
        <v>3.1644720584154099E-3</v>
      </c>
      <c r="L2502" s="7">
        <v>4683</v>
      </c>
      <c r="M2502" s="7">
        <v>0</v>
      </c>
      <c r="N2502" s="9">
        <v>43320</v>
      </c>
      <c r="O2502" s="10">
        <v>2.06752698868513E-2</v>
      </c>
      <c r="P2502" s="10">
        <v>2797</v>
      </c>
      <c r="Q2502" s="10">
        <v>0</v>
      </c>
      <c r="R2502" s="10">
        <v>6.5335605766746179</v>
      </c>
      <c r="S2502" s="18">
        <v>6.5335605766746179</v>
      </c>
      <c r="U2502" s="14"/>
      <c r="V2502" s="14">
        <v>4683</v>
      </c>
      <c r="W2502" s="14"/>
      <c r="X2502" s="14"/>
      <c r="Y2502" s="19">
        <f t="shared" si="79"/>
        <v>0</v>
      </c>
      <c r="Z2502" s="19">
        <v>0</v>
      </c>
      <c r="AA2502" t="s">
        <v>14159</v>
      </c>
      <c r="AB2502" s="121">
        <v>4</v>
      </c>
    </row>
    <row r="2503" spans="1:28" ht="20.25">
      <c r="A2503">
        <v>2730</v>
      </c>
      <c r="B2503" t="s">
        <v>2532</v>
      </c>
      <c r="C2503" t="s">
        <v>2533</v>
      </c>
      <c r="D2503" t="str">
        <f t="shared" si="78"/>
        <v>Fitrova FRV</v>
      </c>
      <c r="E2503" s="3" t="s">
        <v>8884</v>
      </c>
      <c r="F2503" s="3" t="s">
        <v>8883</v>
      </c>
      <c r="G2503" s="3" t="s">
        <v>8883</v>
      </c>
      <c r="H2503" s="4">
        <v>9999</v>
      </c>
      <c r="I2503" s="4">
        <v>0</v>
      </c>
      <c r="J2503" s="6">
        <v>43335</v>
      </c>
      <c r="K2503" s="8">
        <v>2.77228423328779E-6</v>
      </c>
      <c r="L2503" s="7">
        <v>1920</v>
      </c>
      <c r="M2503" s="7">
        <v>21037.587104098031</v>
      </c>
      <c r="N2503" s="9">
        <v>43337</v>
      </c>
      <c r="O2503" s="12">
        <v>4.6021152229514E-5</v>
      </c>
      <c r="P2503" s="10">
        <v>2238</v>
      </c>
      <c r="Q2503" s="10">
        <v>349233.30985840171</v>
      </c>
      <c r="R2503" s="10">
        <v>16.60044510477023</v>
      </c>
      <c r="S2503" s="18">
        <v>16.60044510477023</v>
      </c>
      <c r="U2503" s="14"/>
      <c r="V2503" s="14">
        <v>4463</v>
      </c>
      <c r="W2503" s="14"/>
      <c r="X2503" s="14"/>
      <c r="Y2503" s="19">
        <f t="shared" si="79"/>
        <v>0</v>
      </c>
      <c r="Z2503" s="19">
        <v>0</v>
      </c>
      <c r="AA2503" t="s">
        <v>14160</v>
      </c>
      <c r="AB2503" s="121">
        <v>4</v>
      </c>
    </row>
    <row r="2504" spans="1:28" ht="20.25">
      <c r="A2504">
        <v>2743</v>
      </c>
      <c r="B2504" t="s">
        <v>2549</v>
      </c>
      <c r="C2504" t="s">
        <v>2550</v>
      </c>
      <c r="D2504" t="str">
        <f t="shared" si="78"/>
        <v>Bank Coin BANK</v>
      </c>
      <c r="E2504" s="3" t="s">
        <v>3686</v>
      </c>
      <c r="F2504" s="3" t="s">
        <v>8883</v>
      </c>
      <c r="G2504" s="3" t="s">
        <v>8883</v>
      </c>
      <c r="H2504" s="4">
        <v>9999</v>
      </c>
      <c r="I2504" s="4">
        <v>0</v>
      </c>
      <c r="J2504" s="6">
        <v>43320</v>
      </c>
      <c r="K2504" s="7">
        <v>1.85542497783899E-2</v>
      </c>
      <c r="L2504" s="7">
        <v>1568</v>
      </c>
      <c r="M2504" s="7">
        <v>114682.27695516461</v>
      </c>
      <c r="N2504" s="9">
        <v>43337</v>
      </c>
      <c r="O2504" s="10">
        <v>5.0675258040428203E-2</v>
      </c>
      <c r="P2504" s="10">
        <v>2264</v>
      </c>
      <c r="Q2504" s="10">
        <v>313219.56138240232</v>
      </c>
      <c r="R2504" s="10">
        <v>2.731194127797588</v>
      </c>
      <c r="S2504" s="18">
        <v>2.731194127797588</v>
      </c>
      <c r="U2504" s="14"/>
      <c r="V2504" s="14">
        <v>4471</v>
      </c>
      <c r="W2504" s="14"/>
      <c r="X2504" s="14"/>
      <c r="Y2504" s="19">
        <f t="shared" si="79"/>
        <v>0</v>
      </c>
      <c r="Z2504" s="19">
        <v>0</v>
      </c>
      <c r="AA2504" t="s">
        <v>14161</v>
      </c>
      <c r="AB2504" s="121">
        <v>4</v>
      </c>
    </row>
    <row r="2505" spans="1:28" ht="20.25">
      <c r="A2505">
        <v>2750</v>
      </c>
      <c r="B2505" t="s">
        <v>2560</v>
      </c>
      <c r="C2505" t="s">
        <v>2561</v>
      </c>
      <c r="D2505" t="str">
        <f t="shared" si="78"/>
        <v>Oyster Shell SHL</v>
      </c>
      <c r="E2505" s="3" t="s">
        <v>8887</v>
      </c>
      <c r="F2505" s="3" t="s">
        <v>8883</v>
      </c>
      <c r="G2505" s="3" t="s">
        <v>8883</v>
      </c>
      <c r="H2505" s="4">
        <v>9999</v>
      </c>
      <c r="I2505" s="4">
        <v>0</v>
      </c>
      <c r="J2505" s="6">
        <v>43325</v>
      </c>
      <c r="K2505" s="7">
        <v>8.1951757892966305E-3</v>
      </c>
      <c r="L2505" s="7">
        <v>1051</v>
      </c>
      <c r="M2505" s="7">
        <v>694070.80241881439</v>
      </c>
      <c r="N2505" s="9">
        <v>43398</v>
      </c>
      <c r="O2505" s="10">
        <v>3.6545708775520297E-2</v>
      </c>
      <c r="P2505" s="10">
        <v>1684</v>
      </c>
      <c r="Q2505" s="10">
        <v>3095151.3508615922</v>
      </c>
      <c r="R2505" s="10">
        <v>4.4594173102730874</v>
      </c>
      <c r="S2505" s="18">
        <v>4.4594173102730874</v>
      </c>
      <c r="U2505" s="14"/>
      <c r="V2505" s="14">
        <v>4333</v>
      </c>
      <c r="W2505" s="14"/>
      <c r="X2505" s="14"/>
      <c r="Y2505" s="19">
        <f t="shared" si="79"/>
        <v>0</v>
      </c>
      <c r="Z2505" s="19">
        <v>0</v>
      </c>
      <c r="AA2505" t="s">
        <v>14162</v>
      </c>
      <c r="AB2505" s="121">
        <v>4</v>
      </c>
    </row>
    <row r="2506" spans="1:28" ht="20.25">
      <c r="A2506">
        <v>2756</v>
      </c>
      <c r="B2506" t="s">
        <v>2565</v>
      </c>
      <c r="C2506" t="s">
        <v>2566</v>
      </c>
      <c r="D2506" t="str">
        <f t="shared" si="78"/>
        <v>Tokia TKA</v>
      </c>
      <c r="E2506" s="3" t="s">
        <v>8888</v>
      </c>
      <c r="F2506" s="3" t="s">
        <v>8883</v>
      </c>
      <c r="G2506" s="3" t="s">
        <v>8883</v>
      </c>
      <c r="H2506" s="4">
        <v>9999</v>
      </c>
      <c r="I2506" s="4">
        <v>0</v>
      </c>
      <c r="J2506" s="6">
        <v>43335</v>
      </c>
      <c r="K2506" s="7">
        <v>1.8083313480019601E-2</v>
      </c>
      <c r="L2506" s="7">
        <v>1023</v>
      </c>
      <c r="M2506" s="7">
        <v>761948.03252417757</v>
      </c>
      <c r="N2506" s="9">
        <v>43340</v>
      </c>
      <c r="O2506" s="10">
        <v>3.6659967154264499E-2</v>
      </c>
      <c r="P2506" s="10">
        <v>1893</v>
      </c>
      <c r="Q2506" s="10">
        <v>1544683.1619910919</v>
      </c>
      <c r="R2506" s="10">
        <v>2.0272815153467532</v>
      </c>
      <c r="S2506" s="18">
        <v>2.0272815153467532</v>
      </c>
      <c r="U2506" s="14"/>
      <c r="V2506" s="14">
        <v>4377</v>
      </c>
      <c r="W2506" s="14"/>
      <c r="X2506" s="14"/>
      <c r="Y2506" s="19">
        <f t="shared" si="79"/>
        <v>0</v>
      </c>
      <c r="Z2506" s="19">
        <v>0</v>
      </c>
      <c r="AA2506" t="s">
        <v>14163</v>
      </c>
      <c r="AB2506" s="121">
        <v>4</v>
      </c>
    </row>
    <row r="2507" spans="1:28" ht="20.25">
      <c r="A2507">
        <v>2761</v>
      </c>
      <c r="B2507" t="s">
        <v>2573</v>
      </c>
      <c r="C2507" t="s">
        <v>2574</v>
      </c>
      <c r="D2507" t="str">
        <f t="shared" si="78"/>
        <v>Local World Forwarders LWF</v>
      </c>
      <c r="E2507" s="3" t="s">
        <v>8888</v>
      </c>
      <c r="F2507" s="3" t="s">
        <v>8883</v>
      </c>
      <c r="G2507" s="3" t="s">
        <v>8883</v>
      </c>
      <c r="H2507" s="4">
        <v>9999</v>
      </c>
      <c r="I2507" s="4">
        <v>0</v>
      </c>
      <c r="J2507" s="6">
        <v>43342</v>
      </c>
      <c r="K2507" s="7">
        <v>9.9222119897604006E-3</v>
      </c>
      <c r="L2507" s="7">
        <v>953</v>
      </c>
      <c r="M2507" s="7">
        <v>959055.97773917986</v>
      </c>
      <c r="N2507" s="9">
        <v>43354</v>
      </c>
      <c r="O2507" s="10">
        <v>1.9200336188077899E-2</v>
      </c>
      <c r="P2507" s="10">
        <v>1837</v>
      </c>
      <c r="Q2507" s="10">
        <v>1862152.420801454</v>
      </c>
      <c r="R2507" s="10">
        <v>1.9350862698652691</v>
      </c>
      <c r="S2507" s="18">
        <v>1.9350862698652691</v>
      </c>
      <c r="U2507" s="14"/>
      <c r="V2507" s="14">
        <v>4368</v>
      </c>
      <c r="W2507" s="14"/>
      <c r="X2507" s="14"/>
      <c r="Y2507" s="19">
        <f t="shared" si="79"/>
        <v>0</v>
      </c>
      <c r="Z2507" s="19">
        <v>0</v>
      </c>
      <c r="AA2507" t="s">
        <v>14164</v>
      </c>
      <c r="AB2507" s="121">
        <v>4</v>
      </c>
    </row>
    <row r="2508" spans="1:28" ht="20.25">
      <c r="A2508">
        <v>2769</v>
      </c>
      <c r="B2508" t="s">
        <v>2585</v>
      </c>
      <c r="C2508" t="s">
        <v>2586</v>
      </c>
      <c r="D2508" t="str">
        <f t="shared" si="78"/>
        <v>Rhenium XRH</v>
      </c>
      <c r="E2508" s="3" t="s">
        <v>8887</v>
      </c>
      <c r="F2508" s="3" t="s">
        <v>8883</v>
      </c>
      <c r="G2508" s="3" t="s">
        <v>8883</v>
      </c>
      <c r="H2508" s="4">
        <v>9999</v>
      </c>
      <c r="I2508" s="4">
        <v>0</v>
      </c>
      <c r="J2508" s="6">
        <v>43319</v>
      </c>
      <c r="K2508" s="7">
        <v>1.08710862696171E-2</v>
      </c>
      <c r="L2508" s="7">
        <v>1407</v>
      </c>
      <c r="M2508" s="7">
        <v>205663.06173640009</v>
      </c>
      <c r="N2508" s="9">
        <v>43320</v>
      </c>
      <c r="O2508" s="10">
        <v>1.11823249608278E-2</v>
      </c>
      <c r="P2508" s="10">
        <v>2337</v>
      </c>
      <c r="Q2508" s="10">
        <v>212751.3247120608</v>
      </c>
      <c r="R2508" s="10">
        <v>1.0286299532072121</v>
      </c>
      <c r="S2508" s="18">
        <v>1.0286299532072121</v>
      </c>
      <c r="U2508" s="14"/>
      <c r="V2508" s="14">
        <v>4496</v>
      </c>
      <c r="W2508" s="14"/>
      <c r="X2508" s="14"/>
      <c r="Y2508" s="19">
        <f t="shared" si="79"/>
        <v>0</v>
      </c>
      <c r="Z2508" s="19">
        <v>0</v>
      </c>
      <c r="AA2508" t="s">
        <v>14165</v>
      </c>
      <c r="AB2508" s="121">
        <v>4</v>
      </c>
    </row>
    <row r="2509" spans="1:28" ht="20.25">
      <c r="A2509">
        <v>2770</v>
      </c>
      <c r="B2509" t="s">
        <v>2587</v>
      </c>
      <c r="C2509" t="s">
        <v>2588</v>
      </c>
      <c r="D2509" t="str">
        <f t="shared" si="78"/>
        <v>Cazcoin CAZ</v>
      </c>
      <c r="E2509" s="3" t="s">
        <v>8887</v>
      </c>
      <c r="F2509" s="3" t="s">
        <v>8883</v>
      </c>
      <c r="G2509" s="3" t="s">
        <v>8883</v>
      </c>
      <c r="H2509" s="4">
        <v>9999</v>
      </c>
      <c r="I2509" s="4">
        <v>0</v>
      </c>
      <c r="J2509" s="6">
        <v>43326</v>
      </c>
      <c r="K2509" s="7">
        <v>7.4422992765903499E-3</v>
      </c>
      <c r="L2509" s="7">
        <v>1403</v>
      </c>
      <c r="M2509" s="7">
        <v>209664.44965203101</v>
      </c>
      <c r="N2509" s="9">
        <v>43335</v>
      </c>
      <c r="O2509" s="10">
        <v>3.0719518661498999E-2</v>
      </c>
      <c r="P2509" s="10">
        <v>2034</v>
      </c>
      <c r="Q2509" s="10">
        <v>894065.70950111549</v>
      </c>
      <c r="R2509" s="10">
        <v>4.127691929579723</v>
      </c>
      <c r="S2509" s="18">
        <v>4.127691929579723</v>
      </c>
      <c r="U2509" s="14"/>
      <c r="V2509" s="14">
        <v>4407</v>
      </c>
      <c r="W2509" s="14"/>
      <c r="X2509" s="14"/>
      <c r="Y2509" s="19">
        <f t="shared" si="79"/>
        <v>0</v>
      </c>
      <c r="Z2509" s="19">
        <v>0</v>
      </c>
      <c r="AA2509" t="s">
        <v>14166</v>
      </c>
      <c r="AB2509" s="121">
        <v>4</v>
      </c>
    </row>
    <row r="2510" spans="1:28" ht="20.25">
      <c r="A2510">
        <v>2774</v>
      </c>
      <c r="B2510" t="s">
        <v>2593</v>
      </c>
      <c r="C2510" t="s">
        <v>2594</v>
      </c>
      <c r="D2510" t="str">
        <f t="shared" si="78"/>
        <v>Enix ENIX</v>
      </c>
      <c r="E2510" s="3" t="s">
        <v>8887</v>
      </c>
      <c r="F2510" s="3" t="s">
        <v>8883</v>
      </c>
      <c r="G2510" s="3" t="s">
        <v>8883</v>
      </c>
      <c r="H2510" s="4">
        <v>9999</v>
      </c>
      <c r="I2510" s="4">
        <v>0</v>
      </c>
      <c r="J2510" s="6">
        <v>43373</v>
      </c>
      <c r="K2510" s="7">
        <v>1.27750486135483E-2</v>
      </c>
      <c r="L2510" s="7">
        <v>1204</v>
      </c>
      <c r="M2510" s="7">
        <v>421767.77651366848</v>
      </c>
      <c r="N2510" s="9">
        <v>43490</v>
      </c>
      <c r="O2510" s="10">
        <v>5.22960216156E-2</v>
      </c>
      <c r="P2510" s="10">
        <v>1866</v>
      </c>
      <c r="Q2510" s="10">
        <v>1714090.464745074</v>
      </c>
      <c r="R2510" s="10">
        <v>4.0936064666038607</v>
      </c>
      <c r="S2510" s="18">
        <v>4.0936064666038607</v>
      </c>
      <c r="U2510" s="14"/>
      <c r="V2510" s="14">
        <v>4374</v>
      </c>
      <c r="W2510" s="14"/>
      <c r="X2510" s="14"/>
      <c r="Y2510" s="19">
        <f t="shared" si="79"/>
        <v>0</v>
      </c>
      <c r="Z2510" s="19">
        <v>0</v>
      </c>
      <c r="AA2510" t="s">
        <v>14167</v>
      </c>
      <c r="AB2510" s="121">
        <v>4</v>
      </c>
    </row>
    <row r="2511" spans="1:28" ht="20.25">
      <c r="A2511">
        <v>2778</v>
      </c>
      <c r="B2511" t="s">
        <v>2601</v>
      </c>
      <c r="C2511" t="s">
        <v>2602</v>
      </c>
      <c r="D2511" t="str">
        <f t="shared" si="78"/>
        <v>Eximchain EXC</v>
      </c>
      <c r="E2511" s="3" t="s">
        <v>8892</v>
      </c>
      <c r="F2511" s="3" t="s">
        <v>8883</v>
      </c>
      <c r="G2511" s="3" t="s">
        <v>8883</v>
      </c>
      <c r="H2511" s="4">
        <v>9999</v>
      </c>
      <c r="I2511" s="4">
        <v>0</v>
      </c>
      <c r="J2511" s="6">
        <v>43320</v>
      </c>
      <c r="K2511" s="7">
        <v>0.15318951010703999</v>
      </c>
      <c r="L2511" s="7">
        <v>291</v>
      </c>
      <c r="M2511" s="7">
        <v>10310641.183406919</v>
      </c>
      <c r="N2511" s="9">
        <v>43321</v>
      </c>
      <c r="O2511" s="10">
        <v>0.170564725995064</v>
      </c>
      <c r="P2511" s="10">
        <v>1250</v>
      </c>
      <c r="Q2511" s="10">
        <v>11480105.17856212</v>
      </c>
      <c r="R2511" s="10">
        <v>1.113423013598537</v>
      </c>
      <c r="S2511" s="18">
        <v>1.113423013598537</v>
      </c>
      <c r="U2511" s="14"/>
      <c r="V2511" s="14">
        <v>4296</v>
      </c>
      <c r="W2511" s="14"/>
      <c r="X2511" s="14"/>
      <c r="Y2511" s="19">
        <f t="shared" si="79"/>
        <v>0</v>
      </c>
      <c r="Z2511" s="19">
        <v>0</v>
      </c>
      <c r="AA2511" t="s">
        <v>14168</v>
      </c>
      <c r="AB2511" s="121">
        <v>4</v>
      </c>
    </row>
    <row r="2512" spans="1:28" ht="20.25">
      <c r="A2512">
        <v>2825</v>
      </c>
      <c r="B2512" t="s">
        <v>2606</v>
      </c>
      <c r="C2512" t="s">
        <v>2607</v>
      </c>
      <c r="D2512" t="str">
        <f t="shared" si="78"/>
        <v>Naviaddress NAVI</v>
      </c>
      <c r="E2512" s="3" t="s">
        <v>8893</v>
      </c>
      <c r="F2512" s="3" t="s">
        <v>8883</v>
      </c>
      <c r="G2512" s="3" t="s">
        <v>8883</v>
      </c>
      <c r="H2512" s="4">
        <v>9999</v>
      </c>
      <c r="I2512" s="4">
        <v>0</v>
      </c>
      <c r="J2512" s="6">
        <v>43330</v>
      </c>
      <c r="K2512" s="7">
        <v>4.60993265733123E-3</v>
      </c>
      <c r="L2512" s="7">
        <v>912</v>
      </c>
      <c r="M2512" s="7">
        <v>1118143.0630607009</v>
      </c>
      <c r="N2512" s="9">
        <v>43344</v>
      </c>
      <c r="O2512" s="10">
        <v>5.2379993721842801E-3</v>
      </c>
      <c r="P2512" s="10">
        <v>1945</v>
      </c>
      <c r="Q2512" s="10">
        <v>1270481.1756870181</v>
      </c>
      <c r="R2512" s="10">
        <v>1.1362420585155899</v>
      </c>
      <c r="S2512" s="18">
        <v>1.1362420585155899</v>
      </c>
      <c r="T2512" s="13">
        <v>43954</v>
      </c>
      <c r="U2512" s="16">
        <v>6.1154269235099998E-5</v>
      </c>
      <c r="V2512" s="14">
        <v>2142</v>
      </c>
      <c r="W2512" s="16">
        <v>14833.019699979621</v>
      </c>
      <c r="X2512" s="16">
        <v>98.832488038088513</v>
      </c>
      <c r="Y2512" s="19">
        <f t="shared" si="79"/>
        <v>-0.98832488038088517</v>
      </c>
      <c r="Z2512" s="19">
        <v>-0.98829999999999996</v>
      </c>
      <c r="AA2512" t="s">
        <v>14169</v>
      </c>
      <c r="AB2512" s="121">
        <v>4</v>
      </c>
    </row>
    <row r="2513" spans="1:28" ht="20.25">
      <c r="A2513">
        <v>2831</v>
      </c>
      <c r="B2513" t="s">
        <v>2616</v>
      </c>
      <c r="C2513" t="s">
        <v>2616</v>
      </c>
      <c r="D2513" t="str">
        <f t="shared" si="78"/>
        <v>EJOY EJOY</v>
      </c>
      <c r="E2513" s="3" t="s">
        <v>8888</v>
      </c>
      <c r="F2513" s="3" t="s">
        <v>8883</v>
      </c>
      <c r="G2513" s="3" t="s">
        <v>8883</v>
      </c>
      <c r="H2513" s="4">
        <v>9999</v>
      </c>
      <c r="I2513" s="4">
        <v>0</v>
      </c>
      <c r="J2513" s="6">
        <v>43370</v>
      </c>
      <c r="K2513" s="8">
        <v>7.4827694334089797E-5</v>
      </c>
      <c r="L2513" s="7">
        <v>4684</v>
      </c>
      <c r="M2513" s="7">
        <v>0</v>
      </c>
      <c r="N2513" s="9">
        <v>43372</v>
      </c>
      <c r="O2513" s="10">
        <v>5.6302419397979996E-4</v>
      </c>
      <c r="P2513" s="10">
        <v>2803</v>
      </c>
      <c r="Q2513" s="10">
        <v>0</v>
      </c>
      <c r="R2513" s="10">
        <v>7.5242755906124312</v>
      </c>
      <c r="S2513" s="18">
        <v>7.5242755906124312</v>
      </c>
      <c r="U2513" s="14"/>
      <c r="V2513" s="14">
        <v>4684</v>
      </c>
      <c r="W2513" s="14"/>
      <c r="X2513" s="14"/>
      <c r="Y2513" s="19">
        <f t="shared" si="79"/>
        <v>0</v>
      </c>
      <c r="Z2513" s="19">
        <v>0</v>
      </c>
      <c r="AA2513" t="s">
        <v>14170</v>
      </c>
      <c r="AB2513" s="121">
        <v>4</v>
      </c>
    </row>
    <row r="2514" spans="1:28" ht="20.25">
      <c r="A2514">
        <v>2834</v>
      </c>
      <c r="B2514" t="s">
        <v>2617</v>
      </c>
      <c r="C2514" t="s">
        <v>2618</v>
      </c>
      <c r="D2514" t="str">
        <f t="shared" si="78"/>
        <v>ContractNet CNET</v>
      </c>
      <c r="E2514" s="3" t="s">
        <v>3686</v>
      </c>
      <c r="F2514" s="3" t="s">
        <v>8883</v>
      </c>
      <c r="G2514" s="3" t="s">
        <v>8883</v>
      </c>
      <c r="H2514" s="4">
        <v>9999</v>
      </c>
      <c r="I2514" s="4">
        <v>0</v>
      </c>
      <c r="J2514" s="6">
        <v>43319</v>
      </c>
      <c r="K2514" s="7">
        <v>8.8601239025592804E-2</v>
      </c>
      <c r="L2514" s="7">
        <v>4685</v>
      </c>
      <c r="M2514" s="7">
        <v>0</v>
      </c>
      <c r="N2514" s="9">
        <v>43320</v>
      </c>
      <c r="O2514" s="10">
        <v>9.1256782412529006E-2</v>
      </c>
      <c r="P2514" s="10">
        <v>2804</v>
      </c>
      <c r="Q2514" s="10">
        <v>0</v>
      </c>
      <c r="R2514" s="10">
        <v>1.0299718538492351</v>
      </c>
      <c r="S2514" s="18">
        <v>1.0299718538492351</v>
      </c>
      <c r="U2514" s="14"/>
      <c r="V2514" s="14">
        <v>4685</v>
      </c>
      <c r="W2514" s="14"/>
      <c r="X2514" s="14"/>
      <c r="Y2514" s="19">
        <f t="shared" si="79"/>
        <v>0</v>
      </c>
      <c r="Z2514" s="19">
        <v>0</v>
      </c>
      <c r="AA2514" t="s">
        <v>14171</v>
      </c>
      <c r="AB2514" s="121">
        <v>4</v>
      </c>
    </row>
    <row r="2515" spans="1:28" ht="20.25">
      <c r="A2515">
        <v>2845</v>
      </c>
      <c r="B2515" t="s">
        <v>2637</v>
      </c>
      <c r="C2515" t="s">
        <v>2638</v>
      </c>
      <c r="D2515" t="str">
        <f t="shared" si="78"/>
        <v>MediBloc [ERC20] MEDX</v>
      </c>
      <c r="E2515" s="3" t="s">
        <v>8887</v>
      </c>
      <c r="F2515" s="3" t="s">
        <v>8883</v>
      </c>
      <c r="G2515" s="3" t="s">
        <v>8883</v>
      </c>
      <c r="H2515" s="4">
        <v>9999</v>
      </c>
      <c r="I2515" s="4">
        <v>0</v>
      </c>
      <c r="J2515" s="6">
        <v>43371</v>
      </c>
      <c r="K2515" s="7">
        <v>3.0564721673727001E-3</v>
      </c>
      <c r="L2515" s="7">
        <v>307</v>
      </c>
      <c r="M2515" s="7">
        <v>9674371.4872793071</v>
      </c>
      <c r="N2515" s="9">
        <v>43378</v>
      </c>
      <c r="O2515" s="10">
        <v>8.7381172925233806E-3</v>
      </c>
      <c r="P2515" s="10">
        <v>960</v>
      </c>
      <c r="Q2515" s="10">
        <v>27659710.18882883</v>
      </c>
      <c r="R2515" s="10">
        <v>2.8588898619137568</v>
      </c>
      <c r="S2515" s="18">
        <v>2.8588898619137568</v>
      </c>
      <c r="U2515" s="14"/>
      <c r="V2515" s="14">
        <v>4284</v>
      </c>
      <c r="W2515" s="14"/>
      <c r="X2515" s="14"/>
      <c r="Y2515" s="19">
        <f t="shared" si="79"/>
        <v>0</v>
      </c>
      <c r="Z2515" s="19">
        <v>0</v>
      </c>
      <c r="AA2515" t="s">
        <v>14172</v>
      </c>
      <c r="AB2515" s="121">
        <v>4</v>
      </c>
    </row>
    <row r="2516" spans="1:28" ht="20.25">
      <c r="A2516">
        <v>2853</v>
      </c>
      <c r="B2516" t="s">
        <v>2647</v>
      </c>
      <c r="C2516" t="s">
        <v>2648</v>
      </c>
      <c r="D2516" t="str">
        <f t="shared" si="78"/>
        <v>MIRQ MRQ</v>
      </c>
      <c r="E2516" s="3" t="s">
        <v>8887</v>
      </c>
      <c r="F2516" s="3" t="s">
        <v>8883</v>
      </c>
      <c r="G2516" s="3" t="s">
        <v>8883</v>
      </c>
      <c r="H2516" s="4">
        <v>9999</v>
      </c>
      <c r="I2516" s="4">
        <v>0</v>
      </c>
      <c r="J2516" s="6">
        <v>43327</v>
      </c>
      <c r="K2516" s="7">
        <v>4.3985029333271102E-4</v>
      </c>
      <c r="L2516" s="7">
        <v>4686</v>
      </c>
      <c r="M2516" s="7">
        <v>0</v>
      </c>
      <c r="N2516" s="9">
        <v>43332</v>
      </c>
      <c r="O2516" s="10">
        <v>1.19489408098161E-3</v>
      </c>
      <c r="P2516" s="10">
        <v>2807</v>
      </c>
      <c r="Q2516" s="10">
        <v>0</v>
      </c>
      <c r="R2516" s="10">
        <v>2.7165926659454782</v>
      </c>
      <c r="S2516" s="18">
        <v>2.7165926659454782</v>
      </c>
      <c r="U2516" s="14"/>
      <c r="V2516" s="14">
        <v>4686</v>
      </c>
      <c r="W2516" s="14"/>
      <c r="X2516" s="14"/>
      <c r="Y2516" s="19">
        <f t="shared" si="79"/>
        <v>0</v>
      </c>
      <c r="Z2516" s="19">
        <v>0</v>
      </c>
      <c r="AA2516" t="s">
        <v>14173</v>
      </c>
      <c r="AB2516" s="121">
        <v>4</v>
      </c>
    </row>
    <row r="2517" spans="1:28" ht="20.25">
      <c r="A2517">
        <v>2854</v>
      </c>
      <c r="B2517" t="s">
        <v>2649</v>
      </c>
      <c r="C2517" t="s">
        <v>2650</v>
      </c>
      <c r="D2517" t="str">
        <f t="shared" si="78"/>
        <v>PikcioChain PKC</v>
      </c>
      <c r="E2517" s="3" t="s">
        <v>8888</v>
      </c>
      <c r="F2517" s="3" t="s">
        <v>8883</v>
      </c>
      <c r="G2517" s="3" t="s">
        <v>8883</v>
      </c>
      <c r="H2517" s="4">
        <v>9999</v>
      </c>
      <c r="I2517" s="4">
        <v>0</v>
      </c>
      <c r="J2517" s="6">
        <v>43323</v>
      </c>
      <c r="K2517" s="7">
        <v>4.8654388636350597E-2</v>
      </c>
      <c r="L2517" s="7">
        <v>684</v>
      </c>
      <c r="M2517" s="7">
        <v>2051974.4820901849</v>
      </c>
      <c r="N2517" s="9">
        <v>43344</v>
      </c>
      <c r="O2517" s="10">
        <v>9.9122107028961196E-2</v>
      </c>
      <c r="P2517" s="10">
        <v>1594</v>
      </c>
      <c r="Q2517" s="10">
        <v>4180425.2388134948</v>
      </c>
      <c r="R2517" s="10">
        <v>2.0372696031556998</v>
      </c>
      <c r="S2517" s="18">
        <v>2.0372696031556998</v>
      </c>
      <c r="U2517" s="14"/>
      <c r="V2517" s="14">
        <v>4319</v>
      </c>
      <c r="W2517" s="14"/>
      <c r="X2517" s="14"/>
      <c r="Y2517" s="19">
        <f t="shared" si="79"/>
        <v>0</v>
      </c>
      <c r="Z2517" s="19">
        <v>0</v>
      </c>
      <c r="AA2517" t="s">
        <v>14174</v>
      </c>
      <c r="AB2517" s="121">
        <v>4</v>
      </c>
    </row>
    <row r="2518" spans="1:28" ht="20.25">
      <c r="A2518">
        <v>2870</v>
      </c>
      <c r="B2518" t="s">
        <v>2673</v>
      </c>
      <c r="C2518" t="s">
        <v>2674</v>
      </c>
      <c r="D2518" t="str">
        <f t="shared" si="78"/>
        <v>FantasyGold FGC</v>
      </c>
      <c r="E2518" s="3" t="s">
        <v>3686</v>
      </c>
      <c r="F2518" s="3" t="s">
        <v>8883</v>
      </c>
      <c r="G2518" s="3" t="s">
        <v>8883</v>
      </c>
      <c r="H2518" s="4">
        <v>9999</v>
      </c>
      <c r="I2518" s="4">
        <v>0</v>
      </c>
      <c r="J2518" s="6">
        <v>43321</v>
      </c>
      <c r="K2518" s="7">
        <v>4.5721600000000001E-2</v>
      </c>
      <c r="L2518" s="7">
        <v>1135</v>
      </c>
      <c r="M2518" s="7">
        <v>523765.53714500001</v>
      </c>
      <c r="N2518" s="9">
        <v>43325</v>
      </c>
      <c r="O2518" s="10">
        <v>0.111433</v>
      </c>
      <c r="P2518" s="10">
        <v>2108</v>
      </c>
      <c r="Q2518" s="10">
        <v>642037.87388900004</v>
      </c>
      <c r="R2518" s="10">
        <v>2.4372069218924972</v>
      </c>
      <c r="S2518" s="18">
        <v>2.4372069218924972</v>
      </c>
      <c r="T2518" s="13">
        <v>44335</v>
      </c>
      <c r="U2518" s="14">
        <v>0</v>
      </c>
      <c r="V2518" s="14">
        <v>2563</v>
      </c>
      <c r="W2518" s="14">
        <v>0</v>
      </c>
      <c r="X2518" s="14">
        <v>100</v>
      </c>
      <c r="Y2518" s="19">
        <f t="shared" si="79"/>
        <v>-1</v>
      </c>
      <c r="Z2518" s="19">
        <v>-1</v>
      </c>
      <c r="AA2518" t="s">
        <v>14175</v>
      </c>
      <c r="AB2518" s="121">
        <v>4</v>
      </c>
    </row>
    <row r="2519" spans="1:28" ht="20.25">
      <c r="A2519">
        <v>2877</v>
      </c>
      <c r="B2519" t="s">
        <v>2685</v>
      </c>
      <c r="C2519" t="s">
        <v>2686</v>
      </c>
      <c r="D2519" t="str">
        <f t="shared" si="78"/>
        <v>Bodhi [ETH] BOE</v>
      </c>
      <c r="E2519" s="3" t="s">
        <v>8887</v>
      </c>
      <c r="F2519" s="3" t="s">
        <v>8883</v>
      </c>
      <c r="G2519" s="3" t="s">
        <v>8883</v>
      </c>
      <c r="H2519" s="4">
        <v>9999</v>
      </c>
      <c r="I2519" s="4">
        <v>0</v>
      </c>
      <c r="J2519" s="6">
        <v>43500</v>
      </c>
      <c r="K2519" s="7">
        <v>1.57024351918E-2</v>
      </c>
      <c r="L2519" s="7">
        <v>1375</v>
      </c>
      <c r="M2519" s="7">
        <v>232672.22911724049</v>
      </c>
      <c r="N2519" s="9">
        <v>43611</v>
      </c>
      <c r="O2519" s="10">
        <v>0.12566338921799999</v>
      </c>
      <c r="P2519" s="10">
        <v>1838</v>
      </c>
      <c r="Q2519" s="10">
        <v>1862028.4389422659</v>
      </c>
      <c r="R2519" s="10">
        <v>8.0027962340276311</v>
      </c>
      <c r="S2519" s="18">
        <v>8.0027962340276311</v>
      </c>
      <c r="U2519" s="14"/>
      <c r="V2519" s="14">
        <v>4369</v>
      </c>
      <c r="W2519" s="14"/>
      <c r="X2519" s="14"/>
      <c r="Y2519" s="19">
        <f t="shared" si="79"/>
        <v>0</v>
      </c>
      <c r="Z2519" s="19">
        <v>0</v>
      </c>
      <c r="AA2519" t="s">
        <v>14176</v>
      </c>
      <c r="AB2519" s="121">
        <v>4</v>
      </c>
    </row>
    <row r="2520" spans="1:28" ht="20.25">
      <c r="A2520">
        <v>2886</v>
      </c>
      <c r="B2520" t="s">
        <v>2696</v>
      </c>
      <c r="C2520" t="s">
        <v>2697</v>
      </c>
      <c r="D2520" t="str">
        <f t="shared" si="78"/>
        <v>TaTaTu TTU</v>
      </c>
      <c r="E2520" s="3" t="s">
        <v>8887</v>
      </c>
      <c r="F2520" s="3" t="s">
        <v>8883</v>
      </c>
      <c r="G2520" s="3" t="s">
        <v>8883</v>
      </c>
      <c r="H2520" s="4">
        <v>9999</v>
      </c>
      <c r="I2520" s="4">
        <v>0</v>
      </c>
      <c r="J2520" s="6">
        <v>43322</v>
      </c>
      <c r="K2520" s="7">
        <v>0.152087137103081</v>
      </c>
      <c r="L2520" s="7">
        <v>222</v>
      </c>
      <c r="M2520" s="7">
        <v>14711080.169492111</v>
      </c>
      <c r="N2520" s="9">
        <v>43329</v>
      </c>
      <c r="O2520" s="10">
        <v>0.86363947391509999</v>
      </c>
      <c r="P2520" s="10">
        <v>626</v>
      </c>
      <c r="Q2520" s="10">
        <v>83538093.886873782</v>
      </c>
      <c r="R2520" s="10">
        <v>5.678583280384494</v>
      </c>
      <c r="S2520" s="18">
        <v>5.678583280384494</v>
      </c>
      <c r="U2520" s="14"/>
      <c r="V2520" s="14">
        <v>4273</v>
      </c>
      <c r="W2520" s="14"/>
      <c r="X2520" s="14"/>
      <c r="Y2520" s="19">
        <f t="shared" si="79"/>
        <v>0</v>
      </c>
      <c r="Z2520" s="19">
        <v>0</v>
      </c>
      <c r="AA2520" t="s">
        <v>14177</v>
      </c>
      <c r="AB2520" s="121">
        <v>4</v>
      </c>
    </row>
    <row r="2521" spans="1:28" ht="20.25">
      <c r="A2521">
        <v>2904</v>
      </c>
      <c r="B2521" t="s">
        <v>2721</v>
      </c>
      <c r="C2521" t="s">
        <v>2584</v>
      </c>
      <c r="D2521" t="str">
        <f t="shared" si="78"/>
        <v>FToken FT</v>
      </c>
      <c r="E2521" s="3" t="s">
        <v>3686</v>
      </c>
      <c r="F2521" s="3" t="s">
        <v>8883</v>
      </c>
      <c r="G2521" s="3" t="s">
        <v>8883</v>
      </c>
      <c r="H2521" s="4">
        <v>9999</v>
      </c>
      <c r="I2521" s="4">
        <v>0</v>
      </c>
      <c r="J2521" s="6">
        <v>43449</v>
      </c>
      <c r="K2521" s="7">
        <v>1.1712906771699999E-2</v>
      </c>
      <c r="L2521" s="7">
        <v>4687</v>
      </c>
      <c r="M2521" s="7">
        <v>0</v>
      </c>
      <c r="N2521" s="9">
        <v>43604</v>
      </c>
      <c r="O2521" s="10">
        <v>0.230908371498</v>
      </c>
      <c r="P2521" s="10">
        <v>2813</v>
      </c>
      <c r="Q2521" s="10">
        <v>0</v>
      </c>
      <c r="R2521" s="10">
        <v>19.714010876950422</v>
      </c>
      <c r="S2521" s="18">
        <v>19.714010876950422</v>
      </c>
      <c r="U2521" s="14"/>
      <c r="V2521" s="14">
        <v>4687</v>
      </c>
      <c r="W2521" s="14"/>
      <c r="X2521" s="14"/>
      <c r="Y2521" s="19">
        <f t="shared" si="79"/>
        <v>0</v>
      </c>
      <c r="Z2521" s="19">
        <v>0</v>
      </c>
      <c r="AA2521" t="s">
        <v>14178</v>
      </c>
      <c r="AB2521" s="121">
        <v>4</v>
      </c>
    </row>
    <row r="2522" spans="1:28" ht="20.25">
      <c r="A2522">
        <v>2905</v>
      </c>
      <c r="B2522" t="s">
        <v>2722</v>
      </c>
      <c r="C2522" t="s">
        <v>2723</v>
      </c>
      <c r="D2522" t="str">
        <f t="shared" si="78"/>
        <v>Qurito QURO</v>
      </c>
      <c r="E2522" s="3" t="s">
        <v>8887</v>
      </c>
      <c r="F2522" s="3" t="s">
        <v>8883</v>
      </c>
      <c r="G2522" s="3" t="s">
        <v>8883</v>
      </c>
      <c r="H2522" s="4">
        <v>9999</v>
      </c>
      <c r="I2522" s="4">
        <v>0</v>
      </c>
      <c r="J2522" s="6">
        <v>43355</v>
      </c>
      <c r="K2522" s="7">
        <v>3.8768802769482101E-3</v>
      </c>
      <c r="L2522" s="7">
        <v>4688</v>
      </c>
      <c r="M2522" s="7">
        <v>0</v>
      </c>
      <c r="N2522" s="9">
        <v>43397</v>
      </c>
      <c r="O2522" s="10">
        <v>0.23543383181095101</v>
      </c>
      <c r="P2522" s="10">
        <v>2814</v>
      </c>
      <c r="Q2522" s="10">
        <v>0</v>
      </c>
      <c r="R2522" s="10">
        <v>60.727650841020832</v>
      </c>
      <c r="S2522" s="18">
        <v>60.727650841020832</v>
      </c>
      <c r="U2522" s="14"/>
      <c r="V2522" s="14">
        <v>4688</v>
      </c>
      <c r="W2522" s="14"/>
      <c r="X2522" s="14"/>
      <c r="Y2522" s="19">
        <f t="shared" si="79"/>
        <v>0</v>
      </c>
      <c r="Z2522" s="19">
        <v>0</v>
      </c>
      <c r="AA2522" t="s">
        <v>14179</v>
      </c>
      <c r="AB2522" s="121">
        <v>4</v>
      </c>
    </row>
    <row r="2523" spans="1:28" ht="20.25">
      <c r="A2523">
        <v>2917</v>
      </c>
      <c r="B2523" t="s">
        <v>2741</v>
      </c>
      <c r="C2523" t="s">
        <v>2742</v>
      </c>
      <c r="D2523" t="str">
        <f t="shared" si="78"/>
        <v>Saifu SFU</v>
      </c>
      <c r="E2523" s="3" t="s">
        <v>8887</v>
      </c>
      <c r="F2523" s="3" t="s">
        <v>8883</v>
      </c>
      <c r="G2523" s="3" t="s">
        <v>8883</v>
      </c>
      <c r="H2523" s="4">
        <v>9999</v>
      </c>
      <c r="I2523" s="4">
        <v>0</v>
      </c>
      <c r="J2523" s="6">
        <v>43323</v>
      </c>
      <c r="K2523" s="7">
        <v>6.1487510800361599E-2</v>
      </c>
      <c r="L2523" s="7">
        <v>4689</v>
      </c>
      <c r="M2523" s="7">
        <v>0</v>
      </c>
      <c r="N2523" s="9">
        <v>43326</v>
      </c>
      <c r="O2523" s="10">
        <v>9.1416239738464397E-2</v>
      </c>
      <c r="P2523" s="10">
        <v>2818</v>
      </c>
      <c r="Q2523" s="10">
        <v>0</v>
      </c>
      <c r="R2523" s="10">
        <v>1.486744845392681</v>
      </c>
      <c r="S2523" s="18">
        <v>1.486744845392681</v>
      </c>
      <c r="U2523" s="14"/>
      <c r="V2523" s="14">
        <v>4689</v>
      </c>
      <c r="W2523" s="14"/>
      <c r="X2523" s="14"/>
      <c r="Y2523" s="19">
        <f t="shared" si="79"/>
        <v>0</v>
      </c>
      <c r="Z2523" s="19">
        <v>0</v>
      </c>
      <c r="AA2523" t="s">
        <v>14180</v>
      </c>
      <c r="AB2523" s="121">
        <v>4</v>
      </c>
    </row>
    <row r="2524" spans="1:28" ht="20.25">
      <c r="A2524">
        <v>2935</v>
      </c>
      <c r="B2524" t="s">
        <v>2765</v>
      </c>
      <c r="C2524" t="s">
        <v>2766</v>
      </c>
      <c r="D2524" t="str">
        <f t="shared" si="78"/>
        <v>CDMCOIN CDM</v>
      </c>
      <c r="E2524" s="3" t="s">
        <v>8887</v>
      </c>
      <c r="F2524" s="3" t="s">
        <v>8883</v>
      </c>
      <c r="G2524" s="3" t="s">
        <v>8883</v>
      </c>
      <c r="H2524" s="4">
        <v>9999</v>
      </c>
      <c r="I2524" s="4">
        <v>0</v>
      </c>
      <c r="J2524" s="6">
        <v>43319</v>
      </c>
      <c r="K2524" s="7">
        <v>1.01672820746899E-2</v>
      </c>
      <c r="L2524" s="7">
        <v>4690</v>
      </c>
      <c r="M2524" s="7">
        <v>0</v>
      </c>
      <c r="N2524" s="9">
        <v>43320</v>
      </c>
      <c r="O2524" s="10">
        <v>1.1469884775579E-2</v>
      </c>
      <c r="P2524" s="10">
        <v>2823</v>
      </c>
      <c r="Q2524" s="10">
        <v>0</v>
      </c>
      <c r="R2524" s="10">
        <v>1.128117100648929</v>
      </c>
      <c r="S2524" s="18">
        <v>1.128117100648929</v>
      </c>
      <c r="U2524" s="14"/>
      <c r="V2524" s="14">
        <v>4690</v>
      </c>
      <c r="W2524" s="14"/>
      <c r="X2524" s="14"/>
      <c r="Y2524" s="19">
        <f t="shared" si="79"/>
        <v>0</v>
      </c>
      <c r="Z2524" s="19">
        <v>0</v>
      </c>
      <c r="AA2524" t="s">
        <v>14181</v>
      </c>
      <c r="AB2524" s="121">
        <v>4</v>
      </c>
    </row>
    <row r="2525" spans="1:28" ht="20.25">
      <c r="A2525">
        <v>2942</v>
      </c>
      <c r="B2525" t="s">
        <v>2776</v>
      </c>
      <c r="C2525" t="s">
        <v>2777</v>
      </c>
      <c r="D2525" t="str">
        <f t="shared" si="78"/>
        <v>Aegeus AEG</v>
      </c>
      <c r="E2525" s="3" t="s">
        <v>8884</v>
      </c>
      <c r="F2525" s="3" t="s">
        <v>8883</v>
      </c>
      <c r="G2525" s="3" t="s">
        <v>8883</v>
      </c>
      <c r="H2525" s="4">
        <v>9999</v>
      </c>
      <c r="I2525" s="4">
        <v>0</v>
      </c>
      <c r="J2525" s="6">
        <v>43320</v>
      </c>
      <c r="K2525" s="7">
        <v>3.1151724979281401E-2</v>
      </c>
      <c r="L2525" s="7">
        <v>4691</v>
      </c>
      <c r="M2525" s="7">
        <v>0</v>
      </c>
      <c r="N2525" s="9">
        <v>43323</v>
      </c>
      <c r="O2525" s="10">
        <v>3.5924915224313701E-2</v>
      </c>
      <c r="P2525" s="10">
        <v>2825</v>
      </c>
      <c r="Q2525" s="10">
        <v>0</v>
      </c>
      <c r="R2525" s="10">
        <v>1.153223946609919</v>
      </c>
      <c r="S2525" s="18">
        <v>1.153223946609919</v>
      </c>
      <c r="U2525" s="14"/>
      <c r="V2525" s="14">
        <v>4691</v>
      </c>
      <c r="W2525" s="14"/>
      <c r="X2525" s="14"/>
      <c r="Y2525" s="19">
        <f t="shared" si="79"/>
        <v>0</v>
      </c>
      <c r="Z2525" s="19">
        <v>0</v>
      </c>
      <c r="AA2525" t="s">
        <v>14182</v>
      </c>
      <c r="AB2525" s="121">
        <v>4</v>
      </c>
    </row>
    <row r="2526" spans="1:28" ht="20.25">
      <c r="A2526">
        <v>2967</v>
      </c>
      <c r="B2526" t="s">
        <v>2813</v>
      </c>
      <c r="C2526" t="s">
        <v>2814</v>
      </c>
      <c r="D2526" t="str">
        <f t="shared" si="78"/>
        <v>AB-Chain RTB RTB</v>
      </c>
      <c r="E2526" s="3" t="s">
        <v>8881</v>
      </c>
      <c r="F2526" s="3" t="s">
        <v>8883</v>
      </c>
      <c r="G2526" s="3" t="s">
        <v>8883</v>
      </c>
      <c r="H2526" s="4">
        <v>9999</v>
      </c>
      <c r="I2526" s="4">
        <v>0</v>
      </c>
      <c r="J2526" s="6">
        <v>43322</v>
      </c>
      <c r="K2526" s="7">
        <v>2.8840599581599201E-2</v>
      </c>
      <c r="L2526" s="7">
        <v>1271</v>
      </c>
      <c r="M2526" s="7">
        <v>325363.94036111899</v>
      </c>
      <c r="N2526" s="9">
        <v>43329</v>
      </c>
      <c r="O2526" s="10">
        <v>3.7912759929895401E-2</v>
      </c>
      <c r="P2526" s="10">
        <v>2199</v>
      </c>
      <c r="Q2526" s="10">
        <v>427711.11348968401</v>
      </c>
      <c r="R2526" s="10">
        <v>1.314562126998372</v>
      </c>
      <c r="S2526" s="18">
        <v>1.314562126998372</v>
      </c>
      <c r="U2526" s="14"/>
      <c r="V2526" s="14">
        <v>4451</v>
      </c>
      <c r="W2526" s="14"/>
      <c r="X2526" s="14"/>
      <c r="Y2526" s="19">
        <f t="shared" si="79"/>
        <v>0</v>
      </c>
      <c r="Z2526" s="19">
        <v>0</v>
      </c>
      <c r="AA2526" t="s">
        <v>14183</v>
      </c>
      <c r="AB2526" s="121">
        <v>4</v>
      </c>
    </row>
    <row r="2527" spans="1:28" ht="20.25">
      <c r="A2527">
        <v>2973</v>
      </c>
      <c r="B2527" t="s">
        <v>2819</v>
      </c>
      <c r="C2527" t="s">
        <v>2820</v>
      </c>
      <c r="D2527" t="str">
        <f t="shared" si="78"/>
        <v>empowr coin EMPR</v>
      </c>
      <c r="E2527" s="3" t="s">
        <v>8887</v>
      </c>
      <c r="F2527" s="3" t="s">
        <v>8883</v>
      </c>
      <c r="G2527" s="3" t="s">
        <v>8883</v>
      </c>
      <c r="H2527" s="4">
        <v>9999</v>
      </c>
      <c r="I2527" s="4">
        <v>0</v>
      </c>
      <c r="J2527" s="6">
        <v>43319</v>
      </c>
      <c r="K2527" s="7">
        <v>4.1085543632507298</v>
      </c>
      <c r="L2527" s="7">
        <v>4692</v>
      </c>
      <c r="M2527" s="7">
        <v>0</v>
      </c>
      <c r="N2527" s="9">
        <v>43320</v>
      </c>
      <c r="O2527" s="10">
        <v>5.1357655525207502</v>
      </c>
      <c r="P2527" s="10">
        <v>2828</v>
      </c>
      <c r="Q2527" s="10">
        <v>0</v>
      </c>
      <c r="R2527" s="10">
        <v>1.250017670073442</v>
      </c>
      <c r="S2527" s="18">
        <v>1.250017670073442</v>
      </c>
      <c r="U2527" s="14"/>
      <c r="V2527" s="14">
        <v>4692</v>
      </c>
      <c r="W2527" s="14"/>
      <c r="X2527" s="14"/>
      <c r="Y2527" s="19">
        <f t="shared" si="79"/>
        <v>0</v>
      </c>
      <c r="Z2527" s="19">
        <v>0</v>
      </c>
      <c r="AA2527" t="s">
        <v>14184</v>
      </c>
      <c r="AB2527" s="121">
        <v>4</v>
      </c>
    </row>
    <row r="2528" spans="1:28" ht="20.25">
      <c r="A2528">
        <v>2983</v>
      </c>
      <c r="B2528" t="s">
        <v>2835</v>
      </c>
      <c r="C2528" t="s">
        <v>2836</v>
      </c>
      <c r="D2528" t="str">
        <f t="shared" si="78"/>
        <v>AdultChain XXX</v>
      </c>
      <c r="E2528" s="3" t="s">
        <v>8884</v>
      </c>
      <c r="F2528" s="3" t="s">
        <v>8883</v>
      </c>
      <c r="G2528" s="3" t="s">
        <v>8883</v>
      </c>
      <c r="H2528" s="4">
        <v>9999</v>
      </c>
      <c r="I2528" s="4">
        <v>0</v>
      </c>
      <c r="J2528" s="6">
        <v>43320</v>
      </c>
      <c r="K2528" s="7">
        <v>1.9030859693884801E-2</v>
      </c>
      <c r="L2528" s="7">
        <v>4693</v>
      </c>
      <c r="M2528" s="7">
        <v>0</v>
      </c>
      <c r="N2528" s="9">
        <v>43321</v>
      </c>
      <c r="O2528" s="10">
        <v>2.02039964497089E-2</v>
      </c>
      <c r="P2528" s="10">
        <v>2831</v>
      </c>
      <c r="Q2528" s="10">
        <v>0</v>
      </c>
      <c r="R2528" s="10">
        <v>1.0616439180727639</v>
      </c>
      <c r="S2528" s="18">
        <v>1.0616439180727639</v>
      </c>
      <c r="U2528" s="14"/>
      <c r="V2528" s="14">
        <v>4693</v>
      </c>
      <c r="W2528" s="14"/>
      <c r="X2528" s="14"/>
      <c r="Y2528" s="19">
        <f t="shared" si="79"/>
        <v>0</v>
      </c>
      <c r="Z2528" s="19">
        <v>0</v>
      </c>
      <c r="AA2528" t="s">
        <v>14185</v>
      </c>
      <c r="AB2528" s="121">
        <v>4</v>
      </c>
    </row>
    <row r="2529" spans="1:28" ht="20.25">
      <c r="A2529">
        <v>2985</v>
      </c>
      <c r="B2529" t="s">
        <v>2839</v>
      </c>
      <c r="C2529" t="s">
        <v>481</v>
      </c>
      <c r="D2529" t="str">
        <f t="shared" si="78"/>
        <v>ARBITRAGE ARB</v>
      </c>
      <c r="E2529" s="3" t="s">
        <v>8887</v>
      </c>
      <c r="F2529" s="3" t="s">
        <v>8883</v>
      </c>
      <c r="G2529" s="3" t="s">
        <v>8883</v>
      </c>
      <c r="H2529" s="4">
        <v>9999</v>
      </c>
      <c r="I2529" s="4">
        <v>0</v>
      </c>
      <c r="J2529" s="6">
        <v>43369</v>
      </c>
      <c r="K2529" s="7">
        <v>1.21710801124573</v>
      </c>
      <c r="L2529" s="7">
        <v>434</v>
      </c>
      <c r="M2529" s="7">
        <v>5305521.7452229569</v>
      </c>
      <c r="N2529" s="9">
        <v>43454</v>
      </c>
      <c r="O2529" s="10">
        <v>11.1813047036</v>
      </c>
      <c r="P2529" s="10">
        <v>2586</v>
      </c>
      <c r="Q2529" s="10">
        <v>0</v>
      </c>
      <c r="R2529" s="10">
        <v>9.1867809596912871</v>
      </c>
      <c r="S2529" s="18">
        <v>9.1867809596912871</v>
      </c>
      <c r="U2529" s="14"/>
      <c r="V2529" s="14">
        <v>4602</v>
      </c>
      <c r="W2529" s="14"/>
      <c r="X2529" s="14"/>
      <c r="Y2529" s="19">
        <f t="shared" si="79"/>
        <v>0</v>
      </c>
      <c r="Z2529" s="19">
        <v>0</v>
      </c>
      <c r="AA2529" t="s">
        <v>14186</v>
      </c>
      <c r="AB2529" s="121">
        <v>4</v>
      </c>
    </row>
    <row r="2530" spans="1:28" ht="20.25">
      <c r="A2530">
        <v>2995</v>
      </c>
      <c r="B2530" t="s">
        <v>2855</v>
      </c>
      <c r="C2530" t="s">
        <v>2856</v>
      </c>
      <c r="D2530" t="str">
        <f t="shared" si="78"/>
        <v>Wavebase PWV</v>
      </c>
      <c r="E2530" s="3" t="s">
        <v>8887</v>
      </c>
      <c r="F2530" s="3" t="s">
        <v>8883</v>
      </c>
      <c r="G2530" s="3" t="s">
        <v>8883</v>
      </c>
      <c r="H2530" s="4">
        <v>9999</v>
      </c>
      <c r="I2530" s="4">
        <v>0</v>
      </c>
      <c r="J2530" s="6">
        <v>43338</v>
      </c>
      <c r="K2530" s="7">
        <v>1.14273279905319E-3</v>
      </c>
      <c r="L2530" s="7">
        <v>4694</v>
      </c>
      <c r="M2530" s="7">
        <v>0</v>
      </c>
      <c r="N2530" s="9">
        <v>43343</v>
      </c>
      <c r="O2530" s="10">
        <v>6.3576474785804696E-3</v>
      </c>
      <c r="P2530" s="10">
        <v>2834</v>
      </c>
      <c r="Q2530" s="10">
        <v>0</v>
      </c>
      <c r="R2530" s="10">
        <v>5.5635468622656949</v>
      </c>
      <c r="S2530" s="18">
        <v>5.5635468622656949</v>
      </c>
      <c r="U2530" s="14"/>
      <c r="V2530" s="14">
        <v>4694</v>
      </c>
      <c r="W2530" s="14"/>
      <c r="X2530" s="14"/>
      <c r="Y2530" s="19">
        <f t="shared" si="79"/>
        <v>0</v>
      </c>
      <c r="Z2530" s="19">
        <v>0</v>
      </c>
      <c r="AA2530" t="s">
        <v>14187</v>
      </c>
      <c r="AB2530" s="121">
        <v>4</v>
      </c>
    </row>
    <row r="2531" spans="1:28" ht="20.25">
      <c r="A2531">
        <v>2996</v>
      </c>
      <c r="B2531" t="s">
        <v>2857</v>
      </c>
      <c r="C2531" t="s">
        <v>2858</v>
      </c>
      <c r="D2531" t="str">
        <f t="shared" si="78"/>
        <v>Bitcoin W Spectrum BWS</v>
      </c>
      <c r="E2531" s="3" t="s">
        <v>8881</v>
      </c>
      <c r="F2531" s="3" t="s">
        <v>8883</v>
      </c>
      <c r="G2531" s="3" t="s">
        <v>8883</v>
      </c>
      <c r="H2531" s="4">
        <v>9999</v>
      </c>
      <c r="I2531" s="4">
        <v>0</v>
      </c>
      <c r="J2531" s="6">
        <v>43326</v>
      </c>
      <c r="K2531" s="7">
        <v>3.0297220218926699E-3</v>
      </c>
      <c r="L2531" s="7">
        <v>4695</v>
      </c>
      <c r="M2531" s="7">
        <v>0</v>
      </c>
      <c r="N2531" s="9">
        <v>43327</v>
      </c>
      <c r="O2531" s="10">
        <v>4.6826507896184904E-3</v>
      </c>
      <c r="P2531" s="10">
        <v>2835</v>
      </c>
      <c r="Q2531" s="10">
        <v>0</v>
      </c>
      <c r="R2531" s="10">
        <v>1.545571097210177</v>
      </c>
      <c r="S2531" s="18">
        <v>1.545571097210177</v>
      </c>
      <c r="U2531" s="14"/>
      <c r="V2531" s="14">
        <v>4695</v>
      </c>
      <c r="W2531" s="14"/>
      <c r="X2531" s="14"/>
      <c r="Y2531" s="19">
        <f t="shared" si="79"/>
        <v>0</v>
      </c>
      <c r="Z2531" s="19">
        <v>0</v>
      </c>
      <c r="AA2531" t="s">
        <v>14188</v>
      </c>
      <c r="AB2531" s="121">
        <v>4</v>
      </c>
    </row>
    <row r="2532" spans="1:28" ht="20.25">
      <c r="A2532">
        <v>3000</v>
      </c>
      <c r="B2532" t="s">
        <v>2863</v>
      </c>
      <c r="C2532" t="s">
        <v>2864</v>
      </c>
      <c r="D2532" t="str">
        <f t="shared" si="78"/>
        <v>New Power Coin NPW</v>
      </c>
      <c r="E2532" s="3" t="s">
        <v>8887</v>
      </c>
      <c r="F2532" s="3" t="s">
        <v>8883</v>
      </c>
      <c r="G2532" s="3" t="s">
        <v>8883</v>
      </c>
      <c r="H2532" s="4">
        <v>9999</v>
      </c>
      <c r="I2532" s="4">
        <v>0</v>
      </c>
      <c r="J2532" s="6">
        <v>43319</v>
      </c>
      <c r="K2532" s="7">
        <v>1.39343881607056</v>
      </c>
      <c r="L2532" s="7">
        <v>4696</v>
      </c>
      <c r="M2532" s="7">
        <v>0</v>
      </c>
      <c r="N2532" s="9">
        <v>43321</v>
      </c>
      <c r="O2532" s="10">
        <v>1.9574457406997701</v>
      </c>
      <c r="P2532" s="10">
        <v>2838</v>
      </c>
      <c r="Q2532" s="10">
        <v>0</v>
      </c>
      <c r="R2532" s="10">
        <v>1.404759016416441</v>
      </c>
      <c r="S2532" s="18">
        <v>1.404759016416441</v>
      </c>
      <c r="U2532" s="14"/>
      <c r="V2532" s="14">
        <v>4696</v>
      </c>
      <c r="W2532" s="14"/>
      <c r="X2532" s="14"/>
      <c r="Y2532" s="19">
        <f t="shared" si="79"/>
        <v>0</v>
      </c>
      <c r="Z2532" s="19">
        <v>0</v>
      </c>
      <c r="AA2532" t="s">
        <v>14189</v>
      </c>
      <c r="AB2532" s="121">
        <v>4</v>
      </c>
    </row>
    <row r="2533" spans="1:28" ht="20.25">
      <c r="A2533">
        <v>3003</v>
      </c>
      <c r="B2533" t="s">
        <v>2869</v>
      </c>
      <c r="C2533" t="s">
        <v>2870</v>
      </c>
      <c r="D2533" t="str">
        <f t="shared" si="78"/>
        <v>White Standard WSD</v>
      </c>
      <c r="E2533" s="3" t="s">
        <v>8887</v>
      </c>
      <c r="F2533" s="3" t="s">
        <v>8883</v>
      </c>
      <c r="G2533" s="3" t="s">
        <v>8883</v>
      </c>
      <c r="H2533" s="4">
        <v>9999</v>
      </c>
      <c r="I2533" s="4">
        <v>0</v>
      </c>
      <c r="J2533" s="6">
        <v>43699</v>
      </c>
      <c r="K2533" s="7">
        <v>0.54193313499100004</v>
      </c>
      <c r="L2533" s="7">
        <v>1365</v>
      </c>
      <c r="M2533" s="7">
        <v>238126.50338131539</v>
      </c>
      <c r="N2533" s="9">
        <v>43727</v>
      </c>
      <c r="O2533" s="10">
        <v>3.33834015476</v>
      </c>
      <c r="P2533" s="10">
        <v>1910</v>
      </c>
      <c r="Q2533" s="10">
        <v>1466873.340681853</v>
      </c>
      <c r="R2533" s="10">
        <v>6.1600591276180969</v>
      </c>
      <c r="S2533" s="18">
        <v>6.1600591276180969</v>
      </c>
      <c r="U2533" s="14"/>
      <c r="V2533" s="14">
        <v>4379</v>
      </c>
      <c r="W2533" s="14"/>
      <c r="X2533" s="14"/>
      <c r="Y2533" s="19">
        <f t="shared" si="79"/>
        <v>0</v>
      </c>
      <c r="Z2533" s="19">
        <v>0</v>
      </c>
      <c r="AA2533" t="s">
        <v>14190</v>
      </c>
      <c r="AB2533" s="121">
        <v>4</v>
      </c>
    </row>
    <row r="2534" spans="1:28" ht="20.25">
      <c r="A2534">
        <v>3007</v>
      </c>
      <c r="B2534" t="s">
        <v>2875</v>
      </c>
      <c r="C2534" t="s">
        <v>2876</v>
      </c>
      <c r="D2534" t="str">
        <f t="shared" si="78"/>
        <v>Haracoin HRC</v>
      </c>
      <c r="E2534" s="3" t="s">
        <v>8887</v>
      </c>
      <c r="F2534" s="3" t="s">
        <v>8883</v>
      </c>
      <c r="G2534" s="3" t="s">
        <v>8883</v>
      </c>
      <c r="H2534" s="4">
        <v>9999</v>
      </c>
      <c r="I2534" s="4">
        <v>0</v>
      </c>
      <c r="J2534" s="6">
        <v>43320</v>
      </c>
      <c r="K2534" s="7">
        <v>0.320186167955399</v>
      </c>
      <c r="L2534" s="7">
        <v>4697</v>
      </c>
      <c r="M2534" s="7">
        <v>0</v>
      </c>
      <c r="N2534" s="9">
        <v>43321</v>
      </c>
      <c r="O2534" s="10">
        <v>0.38864105939865101</v>
      </c>
      <c r="P2534" s="10">
        <v>2841</v>
      </c>
      <c r="Q2534" s="10">
        <v>0</v>
      </c>
      <c r="R2534" s="10">
        <v>1.213797153950722</v>
      </c>
      <c r="S2534" s="18">
        <v>1.213797153950722</v>
      </c>
      <c r="U2534" s="14"/>
      <c r="V2534" s="14">
        <v>4697</v>
      </c>
      <c r="W2534" s="14"/>
      <c r="X2534" s="14"/>
      <c r="Y2534" s="19">
        <f t="shared" si="79"/>
        <v>0</v>
      </c>
      <c r="Z2534" s="19">
        <v>0</v>
      </c>
      <c r="AA2534" t="s">
        <v>14191</v>
      </c>
      <c r="AB2534" s="121">
        <v>4</v>
      </c>
    </row>
    <row r="2535" spans="1:28" ht="20.25">
      <c r="A2535">
        <v>3009</v>
      </c>
      <c r="B2535" t="s">
        <v>2879</v>
      </c>
      <c r="C2535" t="s">
        <v>2880</v>
      </c>
      <c r="D2535" t="str">
        <f t="shared" si="78"/>
        <v>Pure PUREX</v>
      </c>
      <c r="E2535" s="3" t="s">
        <v>8887</v>
      </c>
      <c r="F2535" s="3" t="s">
        <v>8883</v>
      </c>
      <c r="G2535" s="3" t="s">
        <v>8883</v>
      </c>
      <c r="H2535" s="4">
        <v>9999</v>
      </c>
      <c r="I2535" s="4">
        <v>0</v>
      </c>
      <c r="J2535" s="6">
        <v>43320</v>
      </c>
      <c r="K2535" s="7">
        <v>9.4024911522865295E-2</v>
      </c>
      <c r="L2535" s="7">
        <v>4698</v>
      </c>
      <c r="M2535" s="7">
        <v>0</v>
      </c>
      <c r="N2535" s="9">
        <v>43323</v>
      </c>
      <c r="O2535" s="10">
        <v>0.12542197108268699</v>
      </c>
      <c r="P2535" s="10">
        <v>2843</v>
      </c>
      <c r="Q2535" s="10">
        <v>0</v>
      </c>
      <c r="R2535" s="10">
        <v>1.333922776967319</v>
      </c>
      <c r="S2535" s="18">
        <v>1.333922776967319</v>
      </c>
      <c r="U2535" s="14"/>
      <c r="V2535" s="14">
        <v>4698</v>
      </c>
      <c r="W2535" s="14"/>
      <c r="X2535" s="14"/>
      <c r="Y2535" s="19">
        <f t="shared" si="79"/>
        <v>0</v>
      </c>
      <c r="Z2535" s="19">
        <v>0</v>
      </c>
      <c r="AA2535" t="s">
        <v>14192</v>
      </c>
      <c r="AB2535" s="121">
        <v>4</v>
      </c>
    </row>
    <row r="2536" spans="1:28" ht="20.25">
      <c r="A2536">
        <v>3017</v>
      </c>
      <c r="B2536" t="s">
        <v>2891</v>
      </c>
      <c r="C2536" t="s">
        <v>2892</v>
      </c>
      <c r="D2536" t="str">
        <f t="shared" si="78"/>
        <v>Coinvest COIN</v>
      </c>
      <c r="E2536" s="3" t="s">
        <v>8887</v>
      </c>
      <c r="F2536" s="3" t="s">
        <v>8883</v>
      </c>
      <c r="G2536" s="3" t="s">
        <v>8883</v>
      </c>
      <c r="H2536" s="4">
        <v>9999</v>
      </c>
      <c r="I2536" s="4">
        <v>0</v>
      </c>
      <c r="J2536" s="6">
        <v>43350</v>
      </c>
      <c r="K2536" s="7">
        <v>0.11113026738166799</v>
      </c>
      <c r="L2536" s="7">
        <v>907</v>
      </c>
      <c r="M2536" s="7">
        <v>1129992.2419534279</v>
      </c>
      <c r="N2536" s="9">
        <v>43415</v>
      </c>
      <c r="O2536" s="10">
        <v>0.343029040896</v>
      </c>
      <c r="P2536" s="10">
        <v>1601</v>
      </c>
      <c r="Q2536" s="10">
        <v>4064745.6651749192</v>
      </c>
      <c r="R2536" s="10">
        <v>3.0867291960874552</v>
      </c>
      <c r="S2536" s="18">
        <v>3.0867291960874552</v>
      </c>
      <c r="U2536" s="14"/>
      <c r="V2536" s="14">
        <v>4321</v>
      </c>
      <c r="W2536" s="14"/>
      <c r="X2536" s="14"/>
      <c r="Y2536" s="19">
        <f t="shared" si="79"/>
        <v>0</v>
      </c>
      <c r="Z2536" s="19">
        <v>0</v>
      </c>
      <c r="AA2536" t="s">
        <v>14193</v>
      </c>
      <c r="AB2536" s="121">
        <v>4</v>
      </c>
    </row>
    <row r="2537" spans="1:28" ht="20.25">
      <c r="A2537">
        <v>3019</v>
      </c>
      <c r="B2537" t="s">
        <v>2895</v>
      </c>
      <c r="C2537" t="s">
        <v>2896</v>
      </c>
      <c r="D2537" t="str">
        <f t="shared" si="78"/>
        <v>Luna Stars LSTR</v>
      </c>
      <c r="E2537" s="3" t="s">
        <v>8887</v>
      </c>
      <c r="F2537" s="3" t="s">
        <v>8883</v>
      </c>
      <c r="G2537" s="3" t="s">
        <v>8883</v>
      </c>
      <c r="H2537" s="4">
        <v>9999</v>
      </c>
      <c r="I2537" s="4">
        <v>0</v>
      </c>
      <c r="J2537" s="6">
        <v>43319</v>
      </c>
      <c r="K2537" s="7">
        <v>6.3827203121036302E-4</v>
      </c>
      <c r="L2537" s="7">
        <v>4699</v>
      </c>
      <c r="M2537" s="7">
        <v>0</v>
      </c>
      <c r="N2537" s="9">
        <v>43321</v>
      </c>
      <c r="O2537" s="10">
        <v>1.4401386724785001E-3</v>
      </c>
      <c r="P2537" s="10">
        <v>2844</v>
      </c>
      <c r="Q2537" s="10">
        <v>0</v>
      </c>
      <c r="R2537" s="10">
        <v>2.256308598933197</v>
      </c>
      <c r="S2537" s="18">
        <v>2.256308598933197</v>
      </c>
      <c r="U2537" s="14"/>
      <c r="V2537" s="14">
        <v>4699</v>
      </c>
      <c r="W2537" s="14"/>
      <c r="X2537" s="14"/>
      <c r="Y2537" s="19">
        <f t="shared" si="79"/>
        <v>0</v>
      </c>
      <c r="Z2537" s="19">
        <v>0</v>
      </c>
      <c r="AA2537" t="s">
        <v>14194</v>
      </c>
      <c r="AB2537" s="121">
        <v>4</v>
      </c>
    </row>
    <row r="2538" spans="1:28" ht="20.25">
      <c r="A2538">
        <v>3025</v>
      </c>
      <c r="B2538" t="s">
        <v>2905</v>
      </c>
      <c r="C2538" t="s">
        <v>2905</v>
      </c>
      <c r="D2538" t="str">
        <f t="shared" si="78"/>
        <v>ACRE ACRE</v>
      </c>
      <c r="E2538" s="3" t="s">
        <v>8887</v>
      </c>
      <c r="F2538" s="3" t="s">
        <v>8883</v>
      </c>
      <c r="G2538" s="3" t="s">
        <v>8883</v>
      </c>
      <c r="H2538" s="4">
        <v>9999</v>
      </c>
      <c r="I2538" s="4">
        <v>0</v>
      </c>
      <c r="J2538" s="6">
        <v>43320</v>
      </c>
      <c r="K2538" s="7">
        <v>0.51519381999969505</v>
      </c>
      <c r="L2538" s="7">
        <v>1093</v>
      </c>
      <c r="M2538" s="7">
        <v>605143.6295340698</v>
      </c>
      <c r="N2538" s="9">
        <v>43321</v>
      </c>
      <c r="O2538" s="10">
        <v>0.55707180500030495</v>
      </c>
      <c r="P2538" s="10">
        <v>2093</v>
      </c>
      <c r="Q2538" s="10">
        <v>669827.08693571168</v>
      </c>
      <c r="R2538" s="10">
        <v>1.081285883826469</v>
      </c>
      <c r="S2538" s="18">
        <v>1.081285883826469</v>
      </c>
      <c r="U2538" s="14"/>
      <c r="V2538" s="14">
        <v>4427</v>
      </c>
      <c r="W2538" s="14"/>
      <c r="X2538" s="14"/>
      <c r="Y2538" s="19">
        <f t="shared" si="79"/>
        <v>0</v>
      </c>
      <c r="Z2538" s="19">
        <v>0</v>
      </c>
      <c r="AA2538" t="s">
        <v>14195</v>
      </c>
      <c r="AB2538" s="121">
        <v>4</v>
      </c>
    </row>
    <row r="2539" spans="1:28" ht="20.25">
      <c r="A2539">
        <v>3028</v>
      </c>
      <c r="B2539" t="s">
        <v>2908</v>
      </c>
      <c r="C2539" t="s">
        <v>2909</v>
      </c>
      <c r="D2539" t="str">
        <f t="shared" si="78"/>
        <v>Formosa Financial FMF</v>
      </c>
      <c r="E2539" s="3" t="s">
        <v>8894</v>
      </c>
      <c r="F2539" s="3" t="s">
        <v>8883</v>
      </c>
      <c r="G2539" s="3" t="s">
        <v>8883</v>
      </c>
      <c r="H2539" s="4">
        <v>9999</v>
      </c>
      <c r="I2539" s="4">
        <v>0</v>
      </c>
      <c r="J2539" s="6">
        <v>43363</v>
      </c>
      <c r="K2539" s="7">
        <v>5.2697011269629002E-3</v>
      </c>
      <c r="L2539" s="7">
        <v>4700</v>
      </c>
      <c r="M2539" s="7">
        <v>0</v>
      </c>
      <c r="N2539" s="9">
        <v>43370</v>
      </c>
      <c r="O2539" s="10">
        <v>8.6116157472133602E-3</v>
      </c>
      <c r="P2539" s="10">
        <v>2846</v>
      </c>
      <c r="Q2539" s="10">
        <v>0</v>
      </c>
      <c r="R2539" s="10">
        <v>1.6341753620810211</v>
      </c>
      <c r="S2539" s="18">
        <v>1.6341753620810211</v>
      </c>
      <c r="U2539" s="14"/>
      <c r="V2539" s="14">
        <v>4700</v>
      </c>
      <c r="W2539" s="14"/>
      <c r="X2539" s="14"/>
      <c r="Y2539" s="19">
        <f t="shared" si="79"/>
        <v>0</v>
      </c>
      <c r="Z2539" s="19">
        <v>0</v>
      </c>
      <c r="AA2539" t="s">
        <v>14196</v>
      </c>
      <c r="AB2539" s="121">
        <v>4</v>
      </c>
    </row>
    <row r="2540" spans="1:28" ht="20.25">
      <c r="A2540">
        <v>3033</v>
      </c>
      <c r="B2540" t="s">
        <v>2916</v>
      </c>
      <c r="C2540" t="s">
        <v>2917</v>
      </c>
      <c r="D2540" t="str">
        <f t="shared" si="78"/>
        <v>Latino Token LATINO</v>
      </c>
      <c r="E2540" s="3" t="s">
        <v>8887</v>
      </c>
      <c r="F2540" s="3" t="s">
        <v>8883</v>
      </c>
      <c r="G2540" s="3" t="s">
        <v>8883</v>
      </c>
      <c r="H2540" s="4">
        <v>9999</v>
      </c>
      <c r="I2540" s="4">
        <v>0</v>
      </c>
      <c r="J2540" s="6">
        <v>43330</v>
      </c>
      <c r="K2540" s="7">
        <v>1.9204623822588501E-4</v>
      </c>
      <c r="L2540" s="7">
        <v>4701</v>
      </c>
      <c r="M2540" s="7">
        <v>0</v>
      </c>
      <c r="N2540" s="9">
        <v>43370</v>
      </c>
      <c r="O2540" s="10">
        <v>7.0826173759996902E-4</v>
      </c>
      <c r="P2540" s="10">
        <v>2847</v>
      </c>
      <c r="Q2540" s="10">
        <v>0</v>
      </c>
      <c r="R2540" s="10">
        <v>3.6879750634162942</v>
      </c>
      <c r="S2540" s="18">
        <v>3.6879750634162942</v>
      </c>
      <c r="U2540" s="14"/>
      <c r="V2540" s="14">
        <v>4701</v>
      </c>
      <c r="W2540" s="14"/>
      <c r="X2540" s="14"/>
      <c r="Y2540" s="19">
        <f t="shared" si="79"/>
        <v>0</v>
      </c>
      <c r="Z2540" s="19">
        <v>0</v>
      </c>
      <c r="AA2540" t="s">
        <v>14197</v>
      </c>
      <c r="AB2540" s="121">
        <v>4</v>
      </c>
    </row>
    <row r="2541" spans="1:28" ht="20.25">
      <c r="A2541">
        <v>3041</v>
      </c>
      <c r="B2541" t="s">
        <v>2918</v>
      </c>
      <c r="C2541" t="s">
        <v>2919</v>
      </c>
      <c r="D2541" t="str">
        <f t="shared" si="78"/>
        <v>FoodCoin FOOD</v>
      </c>
      <c r="E2541" s="3" t="s">
        <v>8887</v>
      </c>
      <c r="F2541" s="3" t="s">
        <v>8883</v>
      </c>
      <c r="G2541" s="3" t="s">
        <v>8883</v>
      </c>
      <c r="H2541" s="4">
        <v>9999</v>
      </c>
      <c r="I2541" s="4">
        <v>0</v>
      </c>
      <c r="J2541" s="6">
        <v>43326</v>
      </c>
      <c r="K2541" s="7">
        <v>1.4108201721683099E-3</v>
      </c>
      <c r="L2541" s="7">
        <v>2706</v>
      </c>
      <c r="M2541" s="7">
        <v>0</v>
      </c>
      <c r="N2541" s="9">
        <v>43370</v>
      </c>
      <c r="O2541" s="10">
        <v>8.7005570530891401E-3</v>
      </c>
      <c r="P2541" s="10">
        <v>1650</v>
      </c>
      <c r="Q2541" s="10">
        <v>3470108.1597387418</v>
      </c>
      <c r="R2541" s="10">
        <v>6.1670205918002496</v>
      </c>
      <c r="S2541" s="18">
        <v>6.1670205918002496</v>
      </c>
      <c r="T2541" s="13">
        <v>44019</v>
      </c>
      <c r="U2541" s="14">
        <v>1.8551601669399999E-4</v>
      </c>
      <c r="V2541" s="14">
        <v>1824</v>
      </c>
      <c r="W2541" s="14">
        <v>73990.738680750364</v>
      </c>
      <c r="X2541" s="14">
        <v>97.867768516866022</v>
      </c>
      <c r="Y2541" s="19">
        <f t="shared" si="79"/>
        <v>-0.97867768516866027</v>
      </c>
      <c r="Z2541" s="19">
        <v>-0.97870000000000001</v>
      </c>
      <c r="AA2541" t="s">
        <v>14198</v>
      </c>
      <c r="AB2541" s="121">
        <v>4</v>
      </c>
    </row>
    <row r="2542" spans="1:28" ht="20.25">
      <c r="A2542">
        <v>3042</v>
      </c>
      <c r="B2542" t="s">
        <v>2920</v>
      </c>
      <c r="C2542" t="s">
        <v>2921</v>
      </c>
      <c r="D2542" t="str">
        <f t="shared" si="78"/>
        <v>IDOL COIN IDOL</v>
      </c>
      <c r="E2542" s="3" t="s">
        <v>8891</v>
      </c>
      <c r="F2542" s="3" t="s">
        <v>8883</v>
      </c>
      <c r="G2542" s="3" t="s">
        <v>8883</v>
      </c>
      <c r="H2542" s="4">
        <v>9999</v>
      </c>
      <c r="I2542" s="4">
        <v>0</v>
      </c>
      <c r="J2542" s="6">
        <v>43319</v>
      </c>
      <c r="K2542" s="8">
        <v>6.9535155489575104E-5</v>
      </c>
      <c r="L2542" s="7">
        <v>4702</v>
      </c>
      <c r="M2542" s="7">
        <v>0</v>
      </c>
      <c r="N2542" s="9">
        <v>43325</v>
      </c>
      <c r="O2542" s="10">
        <v>1.84903590707108E-4</v>
      </c>
      <c r="P2542" s="10">
        <v>2848</v>
      </c>
      <c r="Q2542" s="10">
        <v>0</v>
      </c>
      <c r="R2542" s="10">
        <v>2.6591382359794862</v>
      </c>
      <c r="S2542" s="18">
        <v>2.6591382359794862</v>
      </c>
      <c r="U2542" s="14"/>
      <c r="V2542" s="14">
        <v>4702</v>
      </c>
      <c r="W2542" s="14"/>
      <c r="X2542" s="14"/>
      <c r="Y2542" s="19">
        <f t="shared" si="79"/>
        <v>0</v>
      </c>
      <c r="Z2542" s="19">
        <v>0</v>
      </c>
      <c r="AA2542" t="s">
        <v>14199</v>
      </c>
      <c r="AB2542" s="121">
        <v>4</v>
      </c>
    </row>
    <row r="2543" spans="1:28" ht="20.25">
      <c r="A2543">
        <v>3049</v>
      </c>
      <c r="B2543" t="s">
        <v>2928</v>
      </c>
      <c r="C2543" t="s">
        <v>2928</v>
      </c>
      <c r="D2543" t="str">
        <f t="shared" si="78"/>
        <v>ARLIZE ARLIZE</v>
      </c>
      <c r="E2543" s="3" t="s">
        <v>8887</v>
      </c>
      <c r="F2543" s="3" t="s">
        <v>8883</v>
      </c>
      <c r="G2543" s="3" t="s">
        <v>8883</v>
      </c>
      <c r="H2543" s="4">
        <v>9999</v>
      </c>
      <c r="I2543" s="4">
        <v>0</v>
      </c>
      <c r="J2543" s="6">
        <v>43351</v>
      </c>
      <c r="K2543" s="7">
        <v>2.4763841065578201E-4</v>
      </c>
      <c r="L2543" s="7">
        <v>4703</v>
      </c>
      <c r="M2543" s="7">
        <v>0</v>
      </c>
      <c r="N2543" s="9">
        <v>43355</v>
      </c>
      <c r="O2543" s="10">
        <v>5.0693133380264E-4</v>
      </c>
      <c r="P2543" s="10">
        <v>2849</v>
      </c>
      <c r="Q2543" s="10">
        <v>0</v>
      </c>
      <c r="R2543" s="10">
        <v>2.0470626202947</v>
      </c>
      <c r="S2543" s="18">
        <v>2.0470626202947</v>
      </c>
      <c r="U2543" s="14"/>
      <c r="V2543" s="14">
        <v>4703</v>
      </c>
      <c r="W2543" s="14"/>
      <c r="X2543" s="14"/>
      <c r="Y2543" s="19">
        <f t="shared" si="79"/>
        <v>0</v>
      </c>
      <c r="Z2543" s="19">
        <v>0</v>
      </c>
      <c r="AA2543" t="s">
        <v>14200</v>
      </c>
      <c r="AB2543" s="121">
        <v>4</v>
      </c>
    </row>
    <row r="2544" spans="1:28" ht="20.25">
      <c r="A2544">
        <v>3059</v>
      </c>
      <c r="B2544" t="s">
        <v>2945</v>
      </c>
      <c r="C2544" t="s">
        <v>2946</v>
      </c>
      <c r="D2544" t="str">
        <f t="shared" si="78"/>
        <v>EscrowCoin ESCO</v>
      </c>
      <c r="E2544" s="3" t="s">
        <v>8887</v>
      </c>
      <c r="F2544" s="3" t="s">
        <v>8883</v>
      </c>
      <c r="G2544" s="3" t="s">
        <v>8883</v>
      </c>
      <c r="H2544" s="4">
        <v>9999</v>
      </c>
      <c r="I2544" s="4">
        <v>0</v>
      </c>
      <c r="J2544" s="6">
        <v>43352</v>
      </c>
      <c r="K2544" s="7">
        <v>0.113374814391136</v>
      </c>
      <c r="L2544" s="7">
        <v>4704</v>
      </c>
      <c r="M2544" s="7">
        <v>0</v>
      </c>
      <c r="N2544" s="9">
        <v>43401</v>
      </c>
      <c r="O2544" s="10">
        <v>0.22698900103569</v>
      </c>
      <c r="P2544" s="10">
        <v>2853</v>
      </c>
      <c r="Q2544" s="10">
        <v>0</v>
      </c>
      <c r="R2544" s="10">
        <v>2.0021113353499498</v>
      </c>
      <c r="S2544" s="18">
        <v>2.0021113353499498</v>
      </c>
      <c r="U2544" s="14"/>
      <c r="V2544" s="14">
        <v>4704</v>
      </c>
      <c r="W2544" s="14"/>
      <c r="X2544" s="14"/>
      <c r="Y2544" s="19">
        <f t="shared" si="79"/>
        <v>0</v>
      </c>
      <c r="Z2544" s="19">
        <v>0</v>
      </c>
      <c r="AA2544" t="s">
        <v>14201</v>
      </c>
      <c r="AB2544" s="121">
        <v>4</v>
      </c>
    </row>
    <row r="2545" spans="1:28" ht="20.25">
      <c r="A2545">
        <v>3064</v>
      </c>
      <c r="B2545" t="s">
        <v>2953</v>
      </c>
      <c r="C2545" t="s">
        <v>2954</v>
      </c>
      <c r="D2545" t="str">
        <f t="shared" si="78"/>
        <v>EPLUS Coin EPLUS</v>
      </c>
      <c r="E2545" s="3" t="s">
        <v>8887</v>
      </c>
      <c r="F2545" s="3" t="s">
        <v>8883</v>
      </c>
      <c r="G2545" s="3" t="s">
        <v>8883</v>
      </c>
      <c r="H2545" s="4">
        <v>9999</v>
      </c>
      <c r="I2545" s="4">
        <v>0</v>
      </c>
      <c r="J2545" s="6">
        <v>43333</v>
      </c>
      <c r="K2545" s="7">
        <v>1.3356837034225499</v>
      </c>
      <c r="L2545" s="7">
        <v>4705</v>
      </c>
      <c r="M2545" s="7">
        <v>0</v>
      </c>
      <c r="N2545" s="9">
        <v>43344</v>
      </c>
      <c r="O2545" s="10">
        <v>6.16636037826538</v>
      </c>
      <c r="P2545" s="10">
        <v>2856</v>
      </c>
      <c r="Q2545" s="10">
        <v>0</v>
      </c>
      <c r="R2545" s="10">
        <v>4.6166321880432664</v>
      </c>
      <c r="S2545" s="18">
        <v>4.6166321880432664</v>
      </c>
      <c r="U2545" s="14"/>
      <c r="V2545" s="14">
        <v>4705</v>
      </c>
      <c r="W2545" s="14"/>
      <c r="X2545" s="14"/>
      <c r="Y2545" s="19">
        <f t="shared" si="79"/>
        <v>0</v>
      </c>
      <c r="Z2545" s="19">
        <v>0</v>
      </c>
      <c r="AA2545" t="s">
        <v>14202</v>
      </c>
      <c r="AB2545" s="121">
        <v>4</v>
      </c>
    </row>
    <row r="2546" spans="1:28" ht="20.25">
      <c r="A2546">
        <v>3075</v>
      </c>
      <c r="B2546" t="s">
        <v>2971</v>
      </c>
      <c r="C2546" t="s">
        <v>2972</v>
      </c>
      <c r="D2546" t="str">
        <f t="shared" si="78"/>
        <v>Bitcoin Instant BTI</v>
      </c>
      <c r="E2546" s="3" t="s">
        <v>8887</v>
      </c>
      <c r="F2546" s="3" t="s">
        <v>8883</v>
      </c>
      <c r="G2546" s="3" t="s">
        <v>8883</v>
      </c>
      <c r="H2546" s="4">
        <v>9999</v>
      </c>
      <c r="I2546" s="4">
        <v>0</v>
      </c>
      <c r="J2546" s="6">
        <v>43319</v>
      </c>
      <c r="K2546" s="7">
        <v>2.4584922939539001E-2</v>
      </c>
      <c r="L2546" s="7">
        <v>4706</v>
      </c>
      <c r="M2546" s="7">
        <v>0</v>
      </c>
      <c r="N2546" s="9">
        <v>43320</v>
      </c>
      <c r="O2546" s="10">
        <v>2.60762423276901E-2</v>
      </c>
      <c r="P2546" s="10">
        <v>2860</v>
      </c>
      <c r="Q2546" s="10">
        <v>0</v>
      </c>
      <c r="R2546" s="10">
        <v>1.0606599171296429</v>
      </c>
      <c r="S2546" s="18">
        <v>1.0606599171296429</v>
      </c>
      <c r="U2546" s="14"/>
      <c r="V2546" s="14">
        <v>4706</v>
      </c>
      <c r="W2546" s="14"/>
      <c r="X2546" s="14"/>
      <c r="Y2546" s="19">
        <f t="shared" si="79"/>
        <v>0</v>
      </c>
      <c r="Z2546" s="19">
        <v>0</v>
      </c>
      <c r="AA2546" t="s">
        <v>14203</v>
      </c>
      <c r="AB2546" s="121">
        <v>4</v>
      </c>
    </row>
    <row r="2547" spans="1:28" ht="20.25">
      <c r="A2547">
        <v>3089</v>
      </c>
      <c r="B2547" t="s">
        <v>2993</v>
      </c>
      <c r="C2547" t="s">
        <v>2993</v>
      </c>
      <c r="D2547" t="str">
        <f t="shared" si="78"/>
        <v>AVINOC AVINOC</v>
      </c>
      <c r="E2547" s="3" t="s">
        <v>8893</v>
      </c>
      <c r="F2547" s="3" t="s">
        <v>8883</v>
      </c>
      <c r="G2547" s="3" t="s">
        <v>8883</v>
      </c>
      <c r="H2547" s="4">
        <v>9999</v>
      </c>
      <c r="I2547" s="4">
        <v>0</v>
      </c>
      <c r="J2547" s="6">
        <v>43699</v>
      </c>
      <c r="K2547" s="8">
        <v>6.3131087941400001E-5</v>
      </c>
      <c r="L2547" s="7">
        <v>1889</v>
      </c>
      <c r="M2547" s="7">
        <v>24573.427004788609</v>
      </c>
      <c r="N2547" s="9">
        <v>44615</v>
      </c>
      <c r="O2547" s="10">
        <v>0.47070804097090091</v>
      </c>
      <c r="P2547" s="10">
        <v>425</v>
      </c>
      <c r="Q2547" s="10">
        <v>183220502.96522999</v>
      </c>
      <c r="R2547" s="10">
        <v>7456.0419647420758</v>
      </c>
      <c r="S2547" s="18">
        <v>7456.0419647420758</v>
      </c>
      <c r="T2547" s="13">
        <v>44634</v>
      </c>
      <c r="U2547" s="14">
        <v>0.3103932420013425</v>
      </c>
      <c r="V2547" s="14">
        <v>224</v>
      </c>
      <c r="W2547" s="14">
        <v>120818853.65542351</v>
      </c>
      <c r="X2547" s="14">
        <v>34.058223997806962</v>
      </c>
      <c r="Y2547" s="19">
        <f t="shared" si="79"/>
        <v>-0.34058223997806963</v>
      </c>
      <c r="Z2547" s="19">
        <v>-0.34060000000000001</v>
      </c>
      <c r="AA2547" t="s">
        <v>14204</v>
      </c>
      <c r="AB2547" s="121">
        <v>4</v>
      </c>
    </row>
    <row r="2548" spans="1:28" ht="20.25">
      <c r="A2548">
        <v>3098</v>
      </c>
      <c r="B2548" t="s">
        <v>3008</v>
      </c>
      <c r="C2548" t="s">
        <v>3009</v>
      </c>
      <c r="D2548" t="str">
        <f t="shared" si="78"/>
        <v>[Deprecated] XcelToken XCEL</v>
      </c>
      <c r="E2548" s="3" t="s">
        <v>3686</v>
      </c>
      <c r="F2548" s="3" t="s">
        <v>8883</v>
      </c>
      <c r="G2548" s="3" t="s">
        <v>8883</v>
      </c>
      <c r="H2548" s="4">
        <v>9999</v>
      </c>
      <c r="I2548" s="4">
        <v>0</v>
      </c>
      <c r="J2548" s="6">
        <v>43447</v>
      </c>
      <c r="K2548" s="7">
        <v>5.2834692380899998E-3</v>
      </c>
      <c r="L2548" s="7">
        <v>1220</v>
      </c>
      <c r="M2548" s="7">
        <v>390222.62836718332</v>
      </c>
      <c r="N2548" s="9">
        <v>43454</v>
      </c>
      <c r="O2548" s="10">
        <v>0.470925793373</v>
      </c>
      <c r="P2548" s="10">
        <v>898</v>
      </c>
      <c r="Q2548" s="10">
        <v>34781294.746848077</v>
      </c>
      <c r="R2548" s="10">
        <v>89.131926798771715</v>
      </c>
      <c r="S2548" s="18">
        <v>89.131926798771715</v>
      </c>
      <c r="U2548" s="14"/>
      <c r="V2548" s="14">
        <v>4282</v>
      </c>
      <c r="W2548" s="14"/>
      <c r="X2548" s="14"/>
      <c r="Y2548" s="19">
        <f t="shared" si="79"/>
        <v>0</v>
      </c>
      <c r="Z2548" s="19">
        <v>0</v>
      </c>
      <c r="AA2548" t="s">
        <v>14205</v>
      </c>
      <c r="AB2548" s="121">
        <v>4</v>
      </c>
    </row>
    <row r="2549" spans="1:28" ht="20.25">
      <c r="A2549">
        <v>3099</v>
      </c>
      <c r="B2549" t="s">
        <v>3010</v>
      </c>
      <c r="C2549" t="s">
        <v>3011</v>
      </c>
      <c r="D2549" t="str">
        <f t="shared" si="78"/>
        <v>Lynx LYNX</v>
      </c>
      <c r="E2549" s="3" t="s">
        <v>8885</v>
      </c>
      <c r="F2549" s="3" t="s">
        <v>8883</v>
      </c>
      <c r="G2549" s="3" t="s">
        <v>8883</v>
      </c>
      <c r="H2549" s="4">
        <v>9999</v>
      </c>
      <c r="I2549" s="4">
        <v>0</v>
      </c>
      <c r="J2549" s="6">
        <v>43431</v>
      </c>
      <c r="K2549" s="8">
        <v>3.4344406168699999E-6</v>
      </c>
      <c r="L2549" s="7">
        <v>1338</v>
      </c>
      <c r="M2549" s="7">
        <v>264349.98577353091</v>
      </c>
      <c r="N2549" s="9">
        <v>44210</v>
      </c>
      <c r="O2549" s="10">
        <v>3.9188532473000002E-4</v>
      </c>
      <c r="P2549" s="10">
        <v>930</v>
      </c>
      <c r="Q2549" s="10">
        <v>30163537.98879857</v>
      </c>
      <c r="R2549" s="10">
        <v>114.104556883312</v>
      </c>
      <c r="S2549" s="18">
        <v>114.104556883312</v>
      </c>
      <c r="T2549" s="13">
        <v>44216</v>
      </c>
      <c r="U2549" s="14">
        <v>3.5622023432000001E-4</v>
      </c>
      <c r="V2549" s="14">
        <v>445</v>
      </c>
      <c r="W2549" s="14">
        <v>27418384.645286251</v>
      </c>
      <c r="X2549" s="14">
        <v>9.1008997171742614</v>
      </c>
      <c r="Y2549" s="19">
        <f t="shared" si="79"/>
        <v>-9.1008997171742614E-2</v>
      </c>
      <c r="Z2549" s="19">
        <v>-9.0999999999999998E-2</v>
      </c>
      <c r="AA2549" t="s">
        <v>14206</v>
      </c>
      <c r="AB2549" s="121">
        <v>4</v>
      </c>
    </row>
    <row r="2550" spans="1:28" ht="20.25">
      <c r="A2550">
        <v>3103</v>
      </c>
      <c r="B2550" t="s">
        <v>3015</v>
      </c>
      <c r="C2550" t="s">
        <v>3016</v>
      </c>
      <c r="D2550" t="str">
        <f t="shared" si="78"/>
        <v>Swytch Energy Token SET</v>
      </c>
      <c r="E2550" s="3" t="s">
        <v>8885</v>
      </c>
      <c r="F2550" s="3" t="s">
        <v>8883</v>
      </c>
      <c r="G2550" s="3" t="s">
        <v>8883</v>
      </c>
      <c r="H2550" s="4">
        <v>9999</v>
      </c>
      <c r="I2550" s="4">
        <v>0</v>
      </c>
      <c r="J2550" s="6">
        <v>43320</v>
      </c>
      <c r="K2550" s="7">
        <v>0.23207886517047899</v>
      </c>
      <c r="L2550" s="7">
        <v>4707</v>
      </c>
      <c r="M2550" s="7">
        <v>0</v>
      </c>
      <c r="N2550" s="9">
        <v>43321</v>
      </c>
      <c r="O2550" s="10">
        <v>0.25270679593086198</v>
      </c>
      <c r="P2550" s="10">
        <v>2864</v>
      </c>
      <c r="Q2550" s="10">
        <v>0</v>
      </c>
      <c r="R2550" s="10">
        <v>1.0888832800230659</v>
      </c>
      <c r="S2550" s="18">
        <v>1.0888832800230659</v>
      </c>
      <c r="U2550" s="14"/>
      <c r="V2550" s="14">
        <v>4707</v>
      </c>
      <c r="W2550" s="14"/>
      <c r="X2550" s="14"/>
      <c r="Y2550" s="19">
        <f t="shared" si="79"/>
        <v>0</v>
      </c>
      <c r="Z2550" s="19">
        <v>0</v>
      </c>
      <c r="AA2550" t="s">
        <v>14207</v>
      </c>
      <c r="AB2550" s="121">
        <v>4</v>
      </c>
    </row>
    <row r="2551" spans="1:28" ht="20.25">
      <c r="A2551">
        <v>3106</v>
      </c>
      <c r="B2551" t="s">
        <v>3019</v>
      </c>
      <c r="C2551" t="s">
        <v>3020</v>
      </c>
      <c r="D2551" t="str">
        <f t="shared" si="78"/>
        <v>PKG Token PKG</v>
      </c>
      <c r="E2551" s="3" t="s">
        <v>8892</v>
      </c>
      <c r="F2551" s="3" t="s">
        <v>8883</v>
      </c>
      <c r="G2551" s="3" t="s">
        <v>8883</v>
      </c>
      <c r="H2551" s="4">
        <v>9999</v>
      </c>
      <c r="I2551" s="4">
        <v>0</v>
      </c>
      <c r="J2551" s="6">
        <v>43320</v>
      </c>
      <c r="K2551" s="8">
        <v>2.26387128350325E-5</v>
      </c>
      <c r="L2551" s="7">
        <v>2715</v>
      </c>
      <c r="M2551" s="7">
        <v>0</v>
      </c>
      <c r="N2551" s="9">
        <v>43345</v>
      </c>
      <c r="O2551" s="10">
        <v>5.4217054275795796E-4</v>
      </c>
      <c r="P2551" s="10">
        <v>2865</v>
      </c>
      <c r="Q2551" s="10">
        <v>0</v>
      </c>
      <c r="R2551" s="10">
        <v>23.948823712228499</v>
      </c>
      <c r="S2551" s="18">
        <v>23.948823712228499</v>
      </c>
      <c r="T2551" s="13">
        <v>44628</v>
      </c>
      <c r="U2551" s="16">
        <v>7.2148933127826301E-6</v>
      </c>
      <c r="V2551" s="14">
        <v>1846</v>
      </c>
      <c r="W2551" s="16">
        <v>64712.23772581794</v>
      </c>
      <c r="X2551" s="16">
        <v>98.669257596312534</v>
      </c>
      <c r="Y2551" s="19">
        <f t="shared" si="79"/>
        <v>-0.98669257596312532</v>
      </c>
      <c r="Z2551" s="19">
        <v>-0.98670000000000002</v>
      </c>
      <c r="AA2551" t="s">
        <v>14208</v>
      </c>
      <c r="AB2551" s="121">
        <v>4</v>
      </c>
    </row>
    <row r="2552" spans="1:28" ht="20.25">
      <c r="A2552">
        <v>3111</v>
      </c>
      <c r="B2552" t="s">
        <v>3022</v>
      </c>
      <c r="C2552" t="s">
        <v>3023</v>
      </c>
      <c r="D2552" t="str">
        <f t="shared" si="78"/>
        <v>PayDay Coin PDX</v>
      </c>
      <c r="E2552" s="3" t="s">
        <v>8888</v>
      </c>
      <c r="F2552" s="3" t="s">
        <v>8883</v>
      </c>
      <c r="G2552" s="3" t="s">
        <v>8883</v>
      </c>
      <c r="H2552" s="4">
        <v>9999</v>
      </c>
      <c r="I2552" s="4">
        <v>0</v>
      </c>
      <c r="J2552" s="6">
        <v>43342</v>
      </c>
      <c r="K2552" s="7">
        <v>1.4135712385177599</v>
      </c>
      <c r="L2552" s="7">
        <v>4708</v>
      </c>
      <c r="M2552" s="7">
        <v>0</v>
      </c>
      <c r="N2552" s="9">
        <v>43347</v>
      </c>
      <c r="O2552" s="10">
        <v>3.8959045410156201</v>
      </c>
      <c r="P2552" s="10">
        <v>2866</v>
      </c>
      <c r="Q2552" s="10">
        <v>0</v>
      </c>
      <c r="R2552" s="10">
        <v>2.7560723045700768</v>
      </c>
      <c r="S2552" s="18">
        <v>2.7560723045700768</v>
      </c>
      <c r="U2552" s="14"/>
      <c r="V2552" s="14">
        <v>4708</v>
      </c>
      <c r="W2552" s="14"/>
      <c r="X2552" s="14"/>
      <c r="Y2552" s="19">
        <f t="shared" si="79"/>
        <v>0</v>
      </c>
      <c r="Z2552" s="19">
        <v>0</v>
      </c>
      <c r="AA2552" t="s">
        <v>14209</v>
      </c>
      <c r="AB2552" s="121">
        <v>4</v>
      </c>
    </row>
    <row r="2553" spans="1:28" ht="20.25">
      <c r="A2553">
        <v>3114</v>
      </c>
      <c r="B2553" t="s">
        <v>3026</v>
      </c>
      <c r="C2553" t="s">
        <v>3027</v>
      </c>
      <c r="D2553" t="str">
        <f t="shared" si="78"/>
        <v>RusGas RGS</v>
      </c>
      <c r="E2553" s="3" t="s">
        <v>8887</v>
      </c>
      <c r="F2553" s="3" t="s">
        <v>8883</v>
      </c>
      <c r="G2553" s="3" t="s">
        <v>8883</v>
      </c>
      <c r="H2553" s="4">
        <v>9999</v>
      </c>
      <c r="I2553" s="4">
        <v>0</v>
      </c>
      <c r="J2553" s="6">
        <v>43320</v>
      </c>
      <c r="K2553" s="7">
        <v>4.3878293945454099E-4</v>
      </c>
      <c r="L2553" s="7">
        <v>4595</v>
      </c>
      <c r="M2553" s="7">
        <v>0</v>
      </c>
      <c r="N2553" s="9">
        <v>43337</v>
      </c>
      <c r="O2553" s="10">
        <v>1.0121556697413299E-3</v>
      </c>
      <c r="P2553" s="10">
        <v>1995</v>
      </c>
      <c r="Q2553" s="10">
        <v>1041242.003154017</v>
      </c>
      <c r="R2553" s="10">
        <v>2.306734329733874</v>
      </c>
      <c r="S2553" s="18">
        <v>2.306734329733874</v>
      </c>
      <c r="U2553" s="14"/>
      <c r="V2553" s="14">
        <v>4400</v>
      </c>
      <c r="W2553" s="14"/>
      <c r="X2553" s="14"/>
      <c r="Y2553" s="19">
        <f t="shared" si="79"/>
        <v>0</v>
      </c>
      <c r="Z2553" s="19">
        <v>0</v>
      </c>
      <c r="AA2553" t="s">
        <v>14210</v>
      </c>
      <c r="AB2553" s="121">
        <v>4</v>
      </c>
    </row>
    <row r="2554" spans="1:28" ht="20.25">
      <c r="A2554">
        <v>3122</v>
      </c>
      <c r="B2554" t="s">
        <v>3040</v>
      </c>
      <c r="C2554" t="s">
        <v>3041</v>
      </c>
      <c r="D2554" t="str">
        <f t="shared" si="78"/>
        <v>Help The Homeless Coin HTH</v>
      </c>
      <c r="E2554" s="3" t="s">
        <v>8887</v>
      </c>
      <c r="F2554" s="3" t="s">
        <v>8883</v>
      </c>
      <c r="G2554" s="3" t="s">
        <v>8883</v>
      </c>
      <c r="H2554" s="4">
        <v>9999</v>
      </c>
      <c r="I2554" s="4">
        <v>0</v>
      </c>
      <c r="J2554" s="6">
        <v>43321</v>
      </c>
      <c r="K2554" s="7">
        <v>1.9638254889287101E-4</v>
      </c>
      <c r="L2554" s="7">
        <v>4709</v>
      </c>
      <c r="M2554" s="7">
        <v>0</v>
      </c>
      <c r="N2554" s="9">
        <v>43324</v>
      </c>
      <c r="O2554" s="10">
        <v>4.4279740541242101E-4</v>
      </c>
      <c r="P2554" s="10">
        <v>2869</v>
      </c>
      <c r="Q2554" s="10">
        <v>0</v>
      </c>
      <c r="R2554" s="10">
        <v>2.254769621377978</v>
      </c>
      <c r="S2554" s="18">
        <v>2.254769621377978</v>
      </c>
      <c r="U2554" s="14"/>
      <c r="V2554" s="14">
        <v>4709</v>
      </c>
      <c r="W2554" s="14"/>
      <c r="X2554" s="14"/>
      <c r="Y2554" s="19">
        <f t="shared" si="79"/>
        <v>0</v>
      </c>
      <c r="Z2554" s="19">
        <v>0</v>
      </c>
      <c r="AA2554" t="s">
        <v>14211</v>
      </c>
      <c r="AB2554" s="121">
        <v>4</v>
      </c>
    </row>
    <row r="2555" spans="1:28" ht="20.25">
      <c r="A2555">
        <v>3124</v>
      </c>
      <c r="B2555" t="s">
        <v>3044</v>
      </c>
      <c r="C2555" t="s">
        <v>3045</v>
      </c>
      <c r="D2555" t="str">
        <f t="shared" si="78"/>
        <v>Dragonglass DGS</v>
      </c>
      <c r="E2555" s="3" t="s">
        <v>8887</v>
      </c>
      <c r="F2555" s="3" t="s">
        <v>8883</v>
      </c>
      <c r="G2555" s="3" t="s">
        <v>8883</v>
      </c>
      <c r="H2555" s="4">
        <v>9999</v>
      </c>
      <c r="I2555" s="4">
        <v>0</v>
      </c>
      <c r="J2555" s="6">
        <v>43336</v>
      </c>
      <c r="K2555" s="7">
        <v>2.0131823839619799E-4</v>
      </c>
      <c r="L2555" s="7">
        <v>4601</v>
      </c>
      <c r="M2555" s="7">
        <v>0</v>
      </c>
      <c r="N2555" s="9">
        <v>43363</v>
      </c>
      <c r="O2555" s="10">
        <v>1.2213739100843701E-3</v>
      </c>
      <c r="P2555" s="10">
        <v>2409</v>
      </c>
      <c r="Q2555" s="10">
        <v>117620.7338677627</v>
      </c>
      <c r="R2555" s="10">
        <v>6.0668815692728426</v>
      </c>
      <c r="S2555" s="18">
        <v>6.0668815692728426</v>
      </c>
      <c r="U2555" s="14"/>
      <c r="V2555" s="14">
        <v>4524</v>
      </c>
      <c r="W2555" s="14"/>
      <c r="X2555" s="14"/>
      <c r="Y2555" s="19">
        <f t="shared" si="79"/>
        <v>0</v>
      </c>
      <c r="Z2555" s="19">
        <v>0</v>
      </c>
      <c r="AA2555" t="s">
        <v>14212</v>
      </c>
      <c r="AB2555" s="121">
        <v>4</v>
      </c>
    </row>
    <row r="2556" spans="1:28" ht="20.25">
      <c r="A2556">
        <v>3130</v>
      </c>
      <c r="B2556" t="s">
        <v>3053</v>
      </c>
      <c r="C2556" t="s">
        <v>3054</v>
      </c>
      <c r="D2556" t="str">
        <f t="shared" si="78"/>
        <v>Forkcoin FORK</v>
      </c>
      <c r="E2556" s="3" t="s">
        <v>8889</v>
      </c>
      <c r="F2556" s="3" t="s">
        <v>8883</v>
      </c>
      <c r="G2556" s="3" t="s">
        <v>8883</v>
      </c>
      <c r="H2556" s="4">
        <v>9999</v>
      </c>
      <c r="I2556" s="4">
        <v>0</v>
      </c>
      <c r="J2556" s="6">
        <v>43321</v>
      </c>
      <c r="K2556" s="7">
        <v>0.267191112041473</v>
      </c>
      <c r="L2556" s="7">
        <v>4585</v>
      </c>
      <c r="M2556" s="7">
        <v>0</v>
      </c>
      <c r="N2556" s="9">
        <v>43335</v>
      </c>
      <c r="O2556" s="10">
        <v>1.1013315916061399</v>
      </c>
      <c r="P2556" s="10">
        <v>1542</v>
      </c>
      <c r="Q2556" s="10">
        <v>4923236.375821949</v>
      </c>
      <c r="R2556" s="10">
        <v>4.1218870762257724</v>
      </c>
      <c r="S2556" s="18">
        <v>4.1218870762257724</v>
      </c>
      <c r="U2556" s="14"/>
      <c r="V2556" s="14">
        <v>4315</v>
      </c>
      <c r="W2556" s="14"/>
      <c r="X2556" s="14"/>
      <c r="Y2556" s="19">
        <f t="shared" si="79"/>
        <v>0</v>
      </c>
      <c r="Z2556" s="19">
        <v>0</v>
      </c>
      <c r="AA2556" t="s">
        <v>14213</v>
      </c>
      <c r="AB2556" s="121">
        <v>4</v>
      </c>
    </row>
    <row r="2557" spans="1:28" ht="20.25">
      <c r="A2557">
        <v>3143</v>
      </c>
      <c r="B2557" t="s">
        <v>3078</v>
      </c>
      <c r="C2557" t="s">
        <v>3079</v>
      </c>
      <c r="D2557" t="str">
        <f t="shared" si="78"/>
        <v>Pecunio PCO</v>
      </c>
      <c r="E2557" s="3" t="s">
        <v>8887</v>
      </c>
      <c r="F2557" s="3" t="s">
        <v>8883</v>
      </c>
      <c r="G2557" s="3" t="s">
        <v>8883</v>
      </c>
      <c r="H2557" s="4">
        <v>9999</v>
      </c>
      <c r="I2557" s="4">
        <v>0</v>
      </c>
      <c r="J2557" s="6">
        <v>43323</v>
      </c>
      <c r="K2557" s="7">
        <v>0.10416360199451399</v>
      </c>
      <c r="L2557" s="7">
        <v>4710</v>
      </c>
      <c r="M2557" s="7">
        <v>0</v>
      </c>
      <c r="N2557" s="9">
        <v>43330</v>
      </c>
      <c r="O2557" s="10">
        <v>0.88917160034179699</v>
      </c>
      <c r="P2557" s="10">
        <v>2875</v>
      </c>
      <c r="Q2557" s="10">
        <v>0</v>
      </c>
      <c r="R2557" s="10">
        <v>8.5362985084619787</v>
      </c>
      <c r="S2557" s="18">
        <v>8.5362985084619787</v>
      </c>
      <c r="U2557" s="14"/>
      <c r="V2557" s="14">
        <v>4710</v>
      </c>
      <c r="W2557" s="14"/>
      <c r="X2557" s="14"/>
      <c r="Y2557" s="19">
        <f t="shared" si="79"/>
        <v>0</v>
      </c>
      <c r="Z2557" s="19">
        <v>0</v>
      </c>
      <c r="AA2557" t="s">
        <v>14214</v>
      </c>
      <c r="AB2557" s="121">
        <v>4</v>
      </c>
    </row>
    <row r="2558" spans="1:28" ht="20.25">
      <c r="A2558">
        <v>3145</v>
      </c>
      <c r="B2558" t="s">
        <v>3082</v>
      </c>
      <c r="C2558" t="s">
        <v>3083</v>
      </c>
      <c r="D2558" t="str">
        <f t="shared" si="78"/>
        <v>Ferron FRRN</v>
      </c>
      <c r="E2558" s="3" t="s">
        <v>8887</v>
      </c>
      <c r="F2558" s="3" t="s">
        <v>8883</v>
      </c>
      <c r="G2558" s="3" t="s">
        <v>8883</v>
      </c>
      <c r="H2558" s="4">
        <v>9999</v>
      </c>
      <c r="I2558" s="4">
        <v>0</v>
      </c>
      <c r="J2558" s="6">
        <v>43322</v>
      </c>
      <c r="K2558" s="7">
        <v>1.9083732739090899E-2</v>
      </c>
      <c r="L2558" s="7">
        <v>4711</v>
      </c>
      <c r="M2558" s="7">
        <v>0</v>
      </c>
      <c r="N2558" s="9">
        <v>43323</v>
      </c>
      <c r="O2558" s="10">
        <v>2.00775545090437E-2</v>
      </c>
      <c r="P2558" s="10">
        <v>2876</v>
      </c>
      <c r="Q2558" s="10">
        <v>0</v>
      </c>
      <c r="R2558" s="10">
        <v>1.052076906732039</v>
      </c>
      <c r="S2558" s="18">
        <v>1.052076906732039</v>
      </c>
      <c r="U2558" s="14"/>
      <c r="V2558" s="14">
        <v>4711</v>
      </c>
      <c r="W2558" s="14"/>
      <c r="X2558" s="14"/>
      <c r="Y2558" s="19">
        <f t="shared" si="79"/>
        <v>0</v>
      </c>
      <c r="Z2558" s="19">
        <v>0</v>
      </c>
      <c r="AA2558" t="s">
        <v>14215</v>
      </c>
      <c r="AB2558" s="121">
        <v>4</v>
      </c>
    </row>
    <row r="2559" spans="1:28" ht="20.25">
      <c r="A2559">
        <v>3150</v>
      </c>
      <c r="B2559" t="s">
        <v>3091</v>
      </c>
      <c r="C2559" t="s">
        <v>3092</v>
      </c>
      <c r="D2559" t="str">
        <f t="shared" si="78"/>
        <v>C2C System C2C</v>
      </c>
      <c r="E2559" s="3" t="s">
        <v>8887</v>
      </c>
      <c r="F2559" s="3" t="s">
        <v>8883</v>
      </c>
      <c r="G2559" s="3" t="s">
        <v>8883</v>
      </c>
      <c r="H2559" s="4">
        <v>9999</v>
      </c>
      <c r="I2559" s="4">
        <v>0</v>
      </c>
      <c r="J2559" s="6">
        <v>43322</v>
      </c>
      <c r="K2559" s="7">
        <v>1.9416589289903599E-2</v>
      </c>
      <c r="L2559" s="7">
        <v>4712</v>
      </c>
      <c r="M2559" s="7">
        <v>0</v>
      </c>
      <c r="N2559" s="9">
        <v>43323</v>
      </c>
      <c r="O2559" s="10">
        <v>2.79203485697508E-2</v>
      </c>
      <c r="P2559" s="10">
        <v>2878</v>
      </c>
      <c r="Q2559" s="10">
        <v>0</v>
      </c>
      <c r="R2559" s="10">
        <v>1.437963596637905</v>
      </c>
      <c r="S2559" s="18">
        <v>1.437963596637905</v>
      </c>
      <c r="U2559" s="14"/>
      <c r="V2559" s="14">
        <v>4712</v>
      </c>
      <c r="W2559" s="14"/>
      <c r="X2559" s="14"/>
      <c r="Y2559" s="19">
        <f t="shared" si="79"/>
        <v>0</v>
      </c>
      <c r="Z2559" s="19">
        <v>0</v>
      </c>
      <c r="AA2559" t="s">
        <v>14216</v>
      </c>
      <c r="AB2559" s="121">
        <v>4</v>
      </c>
    </row>
    <row r="2560" spans="1:28" ht="20.25">
      <c r="A2560">
        <v>3157</v>
      </c>
      <c r="B2560" t="s">
        <v>3105</v>
      </c>
      <c r="C2560" t="s">
        <v>3106</v>
      </c>
      <c r="D2560" t="str">
        <f t="shared" si="78"/>
        <v>Smart Application Chain SAC</v>
      </c>
      <c r="E2560" s="3" t="s">
        <v>1772</v>
      </c>
      <c r="F2560" s="3" t="s">
        <v>8883</v>
      </c>
      <c r="G2560" s="3" t="s">
        <v>8883</v>
      </c>
      <c r="H2560" s="4">
        <v>9999</v>
      </c>
      <c r="I2560" s="4">
        <v>0</v>
      </c>
      <c r="J2560" s="6">
        <v>43326</v>
      </c>
      <c r="K2560" s="7">
        <v>4.0913319587707502</v>
      </c>
      <c r="L2560" s="7">
        <v>4713</v>
      </c>
      <c r="M2560" s="7">
        <v>0</v>
      </c>
      <c r="N2560" s="9">
        <v>43344</v>
      </c>
      <c r="O2560" s="10">
        <v>7.2232933044433603</v>
      </c>
      <c r="P2560" s="10">
        <v>2881</v>
      </c>
      <c r="Q2560" s="10">
        <v>0</v>
      </c>
      <c r="R2560" s="10">
        <v>1.765511422009769</v>
      </c>
      <c r="S2560" s="18">
        <v>1.765511422009769</v>
      </c>
      <c r="U2560" s="14"/>
      <c r="V2560" s="14">
        <v>4713</v>
      </c>
      <c r="W2560" s="14"/>
      <c r="X2560" s="14"/>
      <c r="Y2560" s="19">
        <f t="shared" si="79"/>
        <v>0</v>
      </c>
      <c r="Z2560" s="19">
        <v>0</v>
      </c>
      <c r="AA2560" t="s">
        <v>14217</v>
      </c>
      <c r="AB2560" s="121">
        <v>4</v>
      </c>
    </row>
    <row r="2561" spans="1:28" ht="20.25">
      <c r="A2561">
        <v>3167</v>
      </c>
      <c r="B2561" t="s">
        <v>3121</v>
      </c>
      <c r="C2561" t="s">
        <v>3122</v>
      </c>
      <c r="D2561" t="str">
        <f t="shared" si="78"/>
        <v>SGPay SGP</v>
      </c>
      <c r="E2561" s="3" t="s">
        <v>8887</v>
      </c>
      <c r="F2561" s="3" t="s">
        <v>8883</v>
      </c>
      <c r="G2561" s="3" t="s">
        <v>8883</v>
      </c>
      <c r="H2561" s="4">
        <v>9999</v>
      </c>
      <c r="I2561" s="4">
        <v>0</v>
      </c>
      <c r="J2561" s="6">
        <v>43334</v>
      </c>
      <c r="K2561" s="7">
        <v>7.7112808823585496E-2</v>
      </c>
      <c r="L2561" s="7">
        <v>4597</v>
      </c>
      <c r="M2561" s="7">
        <v>0</v>
      </c>
      <c r="N2561" s="9">
        <v>43358</v>
      </c>
      <c r="O2561" s="10">
        <v>0.18940760195255299</v>
      </c>
      <c r="P2561" s="10">
        <v>2225</v>
      </c>
      <c r="Q2561" s="10">
        <v>378815.203905106</v>
      </c>
      <c r="R2561" s="10">
        <v>2.4562404721356921</v>
      </c>
      <c r="S2561" s="18">
        <v>2.4562404721356921</v>
      </c>
      <c r="U2561" s="14"/>
      <c r="V2561" s="14">
        <v>4458</v>
      </c>
      <c r="W2561" s="14"/>
      <c r="X2561" s="14"/>
      <c r="Y2561" s="19">
        <f t="shared" si="79"/>
        <v>0</v>
      </c>
      <c r="Z2561" s="19">
        <v>0</v>
      </c>
      <c r="AA2561" t="s">
        <v>14218</v>
      </c>
      <c r="AB2561" s="121">
        <v>4</v>
      </c>
    </row>
    <row r="2562" spans="1:28" ht="20.25">
      <c r="A2562">
        <v>3170</v>
      </c>
      <c r="B2562" t="s">
        <v>3125</v>
      </c>
      <c r="C2562" t="s">
        <v>3126</v>
      </c>
      <c r="D2562" t="str">
        <f t="shared" ref="D2562:D2625" si="80">_xlfn.TEXTJOIN(" ",TRUE,B2562,C2562)</f>
        <v>Talao TALAO</v>
      </c>
      <c r="E2562" s="3" t="s">
        <v>8887</v>
      </c>
      <c r="F2562" s="3" t="s">
        <v>8883</v>
      </c>
      <c r="G2562" s="3" t="s">
        <v>8883</v>
      </c>
      <c r="H2562" s="4">
        <v>9999</v>
      </c>
      <c r="I2562" s="4">
        <v>0</v>
      </c>
      <c r="J2562" s="6">
        <v>43326</v>
      </c>
      <c r="K2562" s="7">
        <v>0.110936127603054</v>
      </c>
      <c r="L2562" s="7">
        <v>4714</v>
      </c>
      <c r="M2562" s="7">
        <v>0</v>
      </c>
      <c r="N2562" s="9">
        <v>43327</v>
      </c>
      <c r="O2562" s="10">
        <v>0.13486528396606401</v>
      </c>
      <c r="P2562" s="10">
        <v>2884</v>
      </c>
      <c r="Q2562" s="10">
        <v>0</v>
      </c>
      <c r="R2562" s="10">
        <v>1.215702106068026</v>
      </c>
      <c r="S2562" s="18">
        <v>1.215702106068026</v>
      </c>
      <c r="U2562" s="14"/>
      <c r="V2562" s="14">
        <v>4714</v>
      </c>
      <c r="W2562" s="14"/>
      <c r="X2562" s="14"/>
      <c r="Y2562" s="19">
        <f t="shared" ref="Y2562:Y2625" si="81">X2562/-100</f>
        <v>0</v>
      </c>
      <c r="Z2562" s="19">
        <v>0</v>
      </c>
      <c r="AA2562" t="s">
        <v>14219</v>
      </c>
      <c r="AB2562" s="121">
        <v>4</v>
      </c>
    </row>
    <row r="2563" spans="1:28" ht="20.25">
      <c r="A2563">
        <v>3172</v>
      </c>
      <c r="B2563" t="s">
        <v>3129</v>
      </c>
      <c r="C2563" t="s">
        <v>3130</v>
      </c>
      <c r="D2563" t="str">
        <f t="shared" si="80"/>
        <v>LogisCoin LGS</v>
      </c>
      <c r="E2563" s="3" t="s">
        <v>8888</v>
      </c>
      <c r="F2563" s="3" t="s">
        <v>8883</v>
      </c>
      <c r="G2563" s="3" t="s">
        <v>8883</v>
      </c>
      <c r="H2563" s="4">
        <v>9999</v>
      </c>
      <c r="I2563" s="4">
        <v>0</v>
      </c>
      <c r="J2563" s="6">
        <v>43326</v>
      </c>
      <c r="K2563" s="7">
        <v>5.8919439315795898</v>
      </c>
      <c r="L2563" s="7">
        <v>4586</v>
      </c>
      <c r="M2563" s="7">
        <v>0</v>
      </c>
      <c r="N2563" s="9">
        <v>43350</v>
      </c>
      <c r="O2563" s="10">
        <v>18.506889343261701</v>
      </c>
      <c r="P2563" s="10">
        <v>1605</v>
      </c>
      <c r="Q2563" s="10">
        <v>4036451.893073848</v>
      </c>
      <c r="R2563" s="10">
        <v>3.141049806001825</v>
      </c>
      <c r="S2563" s="18">
        <v>3.141049806001825</v>
      </c>
      <c r="U2563" s="14"/>
      <c r="V2563" s="14">
        <v>4322</v>
      </c>
      <c r="W2563" s="14"/>
      <c r="X2563" s="14"/>
      <c r="Y2563" s="19">
        <f t="shared" si="81"/>
        <v>0</v>
      </c>
      <c r="Z2563" s="19">
        <v>0</v>
      </c>
      <c r="AA2563" t="s">
        <v>14220</v>
      </c>
      <c r="AB2563" s="121">
        <v>4</v>
      </c>
    </row>
    <row r="2564" spans="1:28" ht="20.25">
      <c r="A2564">
        <v>3173</v>
      </c>
      <c r="B2564" t="s">
        <v>3131</v>
      </c>
      <c r="C2564" t="s">
        <v>3132</v>
      </c>
      <c r="D2564" t="str">
        <f t="shared" si="80"/>
        <v>Trendercoin TDC</v>
      </c>
      <c r="E2564" s="3" t="s">
        <v>8887</v>
      </c>
      <c r="F2564" s="3" t="s">
        <v>8883</v>
      </c>
      <c r="G2564" s="3" t="s">
        <v>8883</v>
      </c>
      <c r="H2564" s="4">
        <v>9999</v>
      </c>
      <c r="I2564" s="4">
        <v>0</v>
      </c>
      <c r="J2564" s="6">
        <v>43326</v>
      </c>
      <c r="K2564" s="8">
        <v>3.8830417906865498E-5</v>
      </c>
      <c r="L2564" s="7">
        <v>4715</v>
      </c>
      <c r="M2564" s="7">
        <v>0</v>
      </c>
      <c r="N2564" s="9">
        <v>43346</v>
      </c>
      <c r="O2564" s="10">
        <v>2.2590295702684701E-4</v>
      </c>
      <c r="P2564" s="10">
        <v>2885</v>
      </c>
      <c r="Q2564" s="10">
        <v>0</v>
      </c>
      <c r="R2564" s="10">
        <v>5.8176802930288769</v>
      </c>
      <c r="S2564" s="18">
        <v>5.8176802930288769</v>
      </c>
      <c r="U2564" s="14"/>
      <c r="V2564" s="14">
        <v>4715</v>
      </c>
      <c r="W2564" s="14"/>
      <c r="X2564" s="14"/>
      <c r="Y2564" s="19">
        <f t="shared" si="81"/>
        <v>0</v>
      </c>
      <c r="Z2564" s="19">
        <v>0</v>
      </c>
      <c r="AA2564" t="s">
        <v>14221</v>
      </c>
      <c r="AB2564" s="121">
        <v>4</v>
      </c>
    </row>
    <row r="2565" spans="1:28" ht="20.25">
      <c r="A2565">
        <v>3176</v>
      </c>
      <c r="B2565" t="s">
        <v>3136</v>
      </c>
      <c r="C2565" t="s">
        <v>3137</v>
      </c>
      <c r="D2565" t="str">
        <f t="shared" si="80"/>
        <v>Alttex ALTX</v>
      </c>
      <c r="E2565" s="3" t="s">
        <v>8887</v>
      </c>
      <c r="F2565" s="3" t="s">
        <v>8883</v>
      </c>
      <c r="G2565" s="3" t="s">
        <v>8883</v>
      </c>
      <c r="H2565" s="4">
        <v>9999</v>
      </c>
      <c r="I2565" s="4">
        <v>0</v>
      </c>
      <c r="J2565" s="6">
        <v>43328</v>
      </c>
      <c r="K2565" s="7">
        <v>4.5978371053934097E-3</v>
      </c>
      <c r="L2565" s="7">
        <v>4716</v>
      </c>
      <c r="M2565" s="7">
        <v>0</v>
      </c>
      <c r="N2565" s="9">
        <v>43331</v>
      </c>
      <c r="O2565" s="10">
        <v>6.9157453253865199E-3</v>
      </c>
      <c r="P2565" s="10">
        <v>2886</v>
      </c>
      <c r="Q2565" s="10">
        <v>0</v>
      </c>
      <c r="R2565" s="10">
        <v>1.5041301305072621</v>
      </c>
      <c r="S2565" s="18">
        <v>1.5041301305072621</v>
      </c>
      <c r="U2565" s="14"/>
      <c r="V2565" s="14">
        <v>4716</v>
      </c>
      <c r="W2565" s="14"/>
      <c r="X2565" s="14"/>
      <c r="Y2565" s="19">
        <f t="shared" si="81"/>
        <v>0</v>
      </c>
      <c r="Z2565" s="19">
        <v>0</v>
      </c>
      <c r="AA2565" t="s">
        <v>14222</v>
      </c>
      <c r="AB2565" s="121">
        <v>4</v>
      </c>
    </row>
    <row r="2566" spans="1:28" ht="20.25">
      <c r="A2566">
        <v>3180</v>
      </c>
      <c r="B2566" t="s">
        <v>3144</v>
      </c>
      <c r="C2566" t="s">
        <v>3145</v>
      </c>
      <c r="D2566" t="str">
        <f t="shared" si="80"/>
        <v>Compound Coin COMP</v>
      </c>
      <c r="E2566" s="3" t="s">
        <v>3686</v>
      </c>
      <c r="F2566" s="3" t="s">
        <v>8883</v>
      </c>
      <c r="G2566" s="3" t="s">
        <v>8883</v>
      </c>
      <c r="H2566" s="4">
        <v>9999</v>
      </c>
      <c r="I2566" s="4">
        <v>0</v>
      </c>
      <c r="J2566" s="6">
        <v>44227</v>
      </c>
      <c r="K2566" s="8">
        <v>3.8337279999999998E-8</v>
      </c>
      <c r="L2566" s="7">
        <v>2103</v>
      </c>
      <c r="M2566" s="7">
        <v>2059.92791134666</v>
      </c>
      <c r="N2566" s="9">
        <v>44229</v>
      </c>
      <c r="O2566" s="10">
        <v>3.3080387276699999E-3</v>
      </c>
      <c r="P2566" s="10">
        <v>435</v>
      </c>
      <c r="Q2566" s="10">
        <v>177746603.48733991</v>
      </c>
      <c r="R2566" s="10">
        <v>86287.778571406219</v>
      </c>
      <c r="S2566" s="18">
        <v>86287.778571406219</v>
      </c>
      <c r="T2566" s="13">
        <v>44481</v>
      </c>
      <c r="U2566" s="16">
        <v>4.0725757570689999E-8</v>
      </c>
      <c r="V2566" s="14">
        <v>2364</v>
      </c>
      <c r="W2566" s="16">
        <v>2188.264914219315</v>
      </c>
      <c r="X2566" s="16">
        <v>99.998768885103132</v>
      </c>
      <c r="Y2566" s="19">
        <f t="shared" si="81"/>
        <v>-0.99998768885103129</v>
      </c>
      <c r="Z2566" s="19">
        <v>-1</v>
      </c>
      <c r="AA2566" t="s">
        <v>14223</v>
      </c>
      <c r="AB2566" s="121">
        <v>4</v>
      </c>
    </row>
    <row r="2567" spans="1:28" ht="20.25">
      <c r="A2567">
        <v>3183</v>
      </c>
      <c r="B2567" t="s">
        <v>3150</v>
      </c>
      <c r="C2567" t="s">
        <v>3151</v>
      </c>
      <c r="D2567" t="str">
        <f t="shared" si="80"/>
        <v>SecureCloudCoin SC2</v>
      </c>
      <c r="E2567" s="3" t="s">
        <v>8884</v>
      </c>
      <c r="F2567" s="3" t="s">
        <v>8883</v>
      </c>
      <c r="G2567" s="3" t="s">
        <v>8883</v>
      </c>
      <c r="H2567" s="4">
        <v>9999</v>
      </c>
      <c r="I2567" s="4">
        <v>0</v>
      </c>
      <c r="J2567" s="6">
        <v>43329</v>
      </c>
      <c r="K2567" s="7">
        <v>1.8804719671607E-2</v>
      </c>
      <c r="L2567" s="7">
        <v>4717</v>
      </c>
      <c r="M2567" s="7">
        <v>0</v>
      </c>
      <c r="N2567" s="9">
        <v>43340</v>
      </c>
      <c r="O2567" s="10">
        <v>3.5355243831872898E-2</v>
      </c>
      <c r="P2567" s="10">
        <v>2889</v>
      </c>
      <c r="Q2567" s="10">
        <v>0</v>
      </c>
      <c r="R2567" s="10">
        <v>1.8801260773514921</v>
      </c>
      <c r="S2567" s="18">
        <v>1.8801260773514921</v>
      </c>
      <c r="U2567" s="14"/>
      <c r="V2567" s="14">
        <v>4717</v>
      </c>
      <c r="W2567" s="14"/>
      <c r="X2567" s="14"/>
      <c r="Y2567" s="19">
        <f t="shared" si="81"/>
        <v>0</v>
      </c>
      <c r="Z2567" s="19">
        <v>0</v>
      </c>
      <c r="AA2567" t="s">
        <v>14224</v>
      </c>
      <c r="AB2567" s="121">
        <v>4</v>
      </c>
    </row>
    <row r="2568" spans="1:28" ht="20.25">
      <c r="A2568">
        <v>3185</v>
      </c>
      <c r="B2568" t="s">
        <v>3154</v>
      </c>
      <c r="C2568" t="s">
        <v>3154</v>
      </c>
      <c r="D2568" t="str">
        <f t="shared" si="80"/>
        <v>TWIST TWIST</v>
      </c>
      <c r="E2568" s="3" t="s">
        <v>8887</v>
      </c>
      <c r="F2568" s="3" t="s">
        <v>8883</v>
      </c>
      <c r="G2568" s="3" t="s">
        <v>8883</v>
      </c>
      <c r="H2568" s="4">
        <v>9999</v>
      </c>
      <c r="I2568" s="4">
        <v>0</v>
      </c>
      <c r="J2568" s="6">
        <v>43333</v>
      </c>
      <c r="K2568" s="7">
        <v>3.0481810681521901E-3</v>
      </c>
      <c r="L2568" s="7">
        <v>4718</v>
      </c>
      <c r="M2568" s="7">
        <v>0</v>
      </c>
      <c r="N2568" s="9">
        <v>43335</v>
      </c>
      <c r="O2568" s="10">
        <v>3.9216405712068098E-3</v>
      </c>
      <c r="P2568" s="10">
        <v>2890</v>
      </c>
      <c r="Q2568" s="10">
        <v>0</v>
      </c>
      <c r="R2568" s="10">
        <v>1.286551055703562</v>
      </c>
      <c r="S2568" s="18">
        <v>1.286551055703562</v>
      </c>
      <c r="U2568" s="14"/>
      <c r="V2568" s="14">
        <v>4718</v>
      </c>
      <c r="W2568" s="14"/>
      <c r="X2568" s="14"/>
      <c r="Y2568" s="19">
        <f t="shared" si="81"/>
        <v>0</v>
      </c>
      <c r="Z2568" s="19">
        <v>0</v>
      </c>
      <c r="AA2568" t="s">
        <v>14225</v>
      </c>
      <c r="AB2568" s="121">
        <v>4</v>
      </c>
    </row>
    <row r="2569" spans="1:28" ht="20.25">
      <c r="A2569">
        <v>3187</v>
      </c>
      <c r="B2569" t="s">
        <v>3157</v>
      </c>
      <c r="C2569" t="s">
        <v>3158</v>
      </c>
      <c r="D2569" t="str">
        <f t="shared" si="80"/>
        <v>Mozo Token MOZO</v>
      </c>
      <c r="E2569" s="3" t="s">
        <v>8888</v>
      </c>
      <c r="F2569" s="3" t="s">
        <v>8883</v>
      </c>
      <c r="G2569" s="3" t="s">
        <v>8883</v>
      </c>
      <c r="H2569" s="4">
        <v>9999</v>
      </c>
      <c r="I2569" s="4">
        <v>0</v>
      </c>
      <c r="J2569" s="6">
        <v>43332</v>
      </c>
      <c r="K2569" s="7">
        <v>9.0241432189941406E-3</v>
      </c>
      <c r="L2569" s="7">
        <v>4719</v>
      </c>
      <c r="M2569" s="7">
        <v>0</v>
      </c>
      <c r="N2569" s="9">
        <v>43337</v>
      </c>
      <c r="O2569" s="10">
        <v>2.1870909258723301E-2</v>
      </c>
      <c r="P2569" s="10">
        <v>2892</v>
      </c>
      <c r="Q2569" s="10">
        <v>0</v>
      </c>
      <c r="R2569" s="10">
        <v>2.4235995293923431</v>
      </c>
      <c r="S2569" s="18">
        <v>2.4235995293923431</v>
      </c>
      <c r="U2569" s="14"/>
      <c r="V2569" s="14">
        <v>4719</v>
      </c>
      <c r="W2569" s="14"/>
      <c r="X2569" s="14"/>
      <c r="Y2569" s="19">
        <f t="shared" si="81"/>
        <v>0</v>
      </c>
      <c r="Z2569" s="19">
        <v>0</v>
      </c>
      <c r="AA2569" t="s">
        <v>14226</v>
      </c>
      <c r="AB2569" s="121">
        <v>4</v>
      </c>
    </row>
    <row r="2570" spans="1:28" ht="20.25">
      <c r="A2570">
        <v>3190</v>
      </c>
      <c r="B2570" t="s">
        <v>3163</v>
      </c>
      <c r="C2570" t="s">
        <v>3164</v>
      </c>
      <c r="D2570" t="str">
        <f t="shared" si="80"/>
        <v>Defense DFS</v>
      </c>
      <c r="E2570" s="3" t="s">
        <v>8887</v>
      </c>
      <c r="F2570" s="3" t="s">
        <v>8883</v>
      </c>
      <c r="G2570" s="3" t="s">
        <v>8883</v>
      </c>
      <c r="H2570" s="4">
        <v>9999</v>
      </c>
      <c r="I2570" s="4">
        <v>0</v>
      </c>
      <c r="J2570" s="6">
        <v>43332</v>
      </c>
      <c r="K2570" s="7">
        <v>0.177976325154305</v>
      </c>
      <c r="L2570" s="7">
        <v>4720</v>
      </c>
      <c r="M2570" s="7">
        <v>0</v>
      </c>
      <c r="N2570" s="9">
        <v>43333</v>
      </c>
      <c r="O2570" s="10">
        <v>0.26804450154304499</v>
      </c>
      <c r="P2570" s="10">
        <v>2894</v>
      </c>
      <c r="Q2570" s="10">
        <v>0</v>
      </c>
      <c r="R2570" s="10">
        <v>1.506068300436314</v>
      </c>
      <c r="S2570" s="18">
        <v>1.506068300436314</v>
      </c>
      <c r="U2570" s="14"/>
      <c r="V2570" s="14">
        <v>4720</v>
      </c>
      <c r="W2570" s="14"/>
      <c r="X2570" s="14"/>
      <c r="Y2570" s="19">
        <f t="shared" si="81"/>
        <v>0</v>
      </c>
      <c r="Z2570" s="19">
        <v>0</v>
      </c>
      <c r="AA2570" t="s">
        <v>14227</v>
      </c>
      <c r="AB2570" s="121">
        <v>4</v>
      </c>
    </row>
    <row r="2571" spans="1:28" ht="20.25">
      <c r="A2571">
        <v>3191</v>
      </c>
      <c r="B2571" t="s">
        <v>3165</v>
      </c>
      <c r="C2571" t="s">
        <v>3166</v>
      </c>
      <c r="D2571" t="str">
        <f t="shared" si="80"/>
        <v>Rentledger RTL</v>
      </c>
      <c r="E2571" s="3" t="s">
        <v>8884</v>
      </c>
      <c r="F2571" s="3" t="s">
        <v>8883</v>
      </c>
      <c r="G2571" s="3" t="s">
        <v>8883</v>
      </c>
      <c r="H2571" s="4">
        <v>9999</v>
      </c>
      <c r="I2571" s="4">
        <v>0</v>
      </c>
      <c r="J2571" s="6">
        <v>43337</v>
      </c>
      <c r="K2571" s="7">
        <v>4.0486225043423501E-4</v>
      </c>
      <c r="L2571" s="7">
        <v>4721</v>
      </c>
      <c r="M2571" s="7">
        <v>0</v>
      </c>
      <c r="N2571" s="9">
        <v>43340</v>
      </c>
      <c r="O2571" s="10">
        <v>4.9596530152484796E-4</v>
      </c>
      <c r="P2571" s="10">
        <v>2895</v>
      </c>
      <c r="Q2571" s="10">
        <v>0</v>
      </c>
      <c r="R2571" s="10">
        <v>1.225022340296978</v>
      </c>
      <c r="S2571" s="18">
        <v>1.225022340296978</v>
      </c>
      <c r="U2571" s="14"/>
      <c r="V2571" s="14">
        <v>4721</v>
      </c>
      <c r="W2571" s="14"/>
      <c r="X2571" s="14"/>
      <c r="Y2571" s="19">
        <f t="shared" si="81"/>
        <v>0</v>
      </c>
      <c r="Z2571" s="19">
        <v>0</v>
      </c>
      <c r="AA2571" t="s">
        <v>14228</v>
      </c>
      <c r="AB2571" s="121">
        <v>4</v>
      </c>
    </row>
    <row r="2572" spans="1:28" ht="20.25">
      <c r="A2572">
        <v>3192</v>
      </c>
      <c r="B2572" t="s">
        <v>3167</v>
      </c>
      <c r="C2572" t="s">
        <v>3168</v>
      </c>
      <c r="D2572" t="str">
        <f t="shared" si="80"/>
        <v>CatoCoin CATO</v>
      </c>
      <c r="E2572" s="3" t="s">
        <v>8882</v>
      </c>
      <c r="F2572" s="3" t="s">
        <v>8883</v>
      </c>
      <c r="G2572" s="3" t="s">
        <v>8883</v>
      </c>
      <c r="H2572" s="4">
        <v>9999</v>
      </c>
      <c r="I2572" s="4">
        <v>0</v>
      </c>
      <c r="J2572" s="6">
        <v>43334</v>
      </c>
      <c r="K2572" s="7">
        <v>0.49661657214164701</v>
      </c>
      <c r="L2572" s="7">
        <v>4596</v>
      </c>
      <c r="M2572" s="7">
        <v>0</v>
      </c>
      <c r="N2572" s="9">
        <v>43347</v>
      </c>
      <c r="O2572" s="10">
        <v>0.79342460632324197</v>
      </c>
      <c r="P2572" s="10">
        <v>2124</v>
      </c>
      <c r="Q2572" s="10">
        <v>595298.56815978501</v>
      </c>
      <c r="R2572" s="10">
        <v>1.597660349717323</v>
      </c>
      <c r="S2572" s="18">
        <v>1.597660349717323</v>
      </c>
      <c r="U2572" s="14"/>
      <c r="V2572" s="14">
        <v>4431</v>
      </c>
      <c r="W2572" s="14"/>
      <c r="X2572" s="14"/>
      <c r="Y2572" s="19">
        <f t="shared" si="81"/>
        <v>0</v>
      </c>
      <c r="Z2572" s="19">
        <v>0</v>
      </c>
      <c r="AA2572" t="s">
        <v>14229</v>
      </c>
      <c r="AB2572" s="121">
        <v>4</v>
      </c>
    </row>
    <row r="2573" spans="1:28" ht="20.25">
      <c r="A2573">
        <v>3197</v>
      </c>
      <c r="B2573" t="s">
        <v>3176</v>
      </c>
      <c r="C2573" t="s">
        <v>3177</v>
      </c>
      <c r="D2573" t="str">
        <f t="shared" si="80"/>
        <v>Graphcoin GRPH</v>
      </c>
      <c r="E2573" s="3" t="s">
        <v>8887</v>
      </c>
      <c r="F2573" s="3" t="s">
        <v>8883</v>
      </c>
      <c r="G2573" s="3" t="s">
        <v>8883</v>
      </c>
      <c r="H2573" s="4">
        <v>9999</v>
      </c>
      <c r="I2573" s="4">
        <v>0</v>
      </c>
      <c r="J2573" s="6">
        <v>43335</v>
      </c>
      <c r="K2573" s="7">
        <v>2.7773143723607101E-2</v>
      </c>
      <c r="L2573" s="7">
        <v>4722</v>
      </c>
      <c r="M2573" s="7">
        <v>0</v>
      </c>
      <c r="N2573" s="9">
        <v>43339</v>
      </c>
      <c r="O2573" s="10">
        <v>5.97691610455513E-2</v>
      </c>
      <c r="P2573" s="10">
        <v>2898</v>
      </c>
      <c r="Q2573" s="10">
        <v>0</v>
      </c>
      <c r="R2573" s="10">
        <v>2.1520488152282038</v>
      </c>
      <c r="S2573" s="18">
        <v>2.1520488152282038</v>
      </c>
      <c r="U2573" s="14"/>
      <c r="V2573" s="14">
        <v>4722</v>
      </c>
      <c r="W2573" s="14"/>
      <c r="X2573" s="14"/>
      <c r="Y2573" s="19">
        <f t="shared" si="81"/>
        <v>0</v>
      </c>
      <c r="Z2573" s="19">
        <v>0</v>
      </c>
      <c r="AA2573" t="s">
        <v>14230</v>
      </c>
      <c r="AB2573" s="121">
        <v>4</v>
      </c>
    </row>
    <row r="2574" spans="1:28" ht="20.25">
      <c r="A2574">
        <v>3201</v>
      </c>
      <c r="B2574" t="s">
        <v>3182</v>
      </c>
      <c r="C2574" t="s">
        <v>3183</v>
      </c>
      <c r="D2574" t="str">
        <f t="shared" si="80"/>
        <v>Printex PRTX</v>
      </c>
      <c r="E2574" s="3" t="s">
        <v>8882</v>
      </c>
      <c r="F2574" s="3" t="s">
        <v>8883</v>
      </c>
      <c r="G2574" s="3" t="s">
        <v>8883</v>
      </c>
      <c r="H2574" s="4">
        <v>9999</v>
      </c>
      <c r="I2574" s="4">
        <v>0</v>
      </c>
      <c r="J2574" s="6">
        <v>43334</v>
      </c>
      <c r="K2574" s="7">
        <v>3.7981051951646798E-2</v>
      </c>
      <c r="L2574" s="7">
        <v>4723</v>
      </c>
      <c r="M2574" s="7">
        <v>0</v>
      </c>
      <c r="N2574" s="9">
        <v>43335</v>
      </c>
      <c r="O2574" s="10">
        <v>4.5164227485656697E-2</v>
      </c>
      <c r="P2574" s="10">
        <v>2900</v>
      </c>
      <c r="Q2574" s="10">
        <v>0</v>
      </c>
      <c r="R2574" s="10">
        <v>1.1891252391627991</v>
      </c>
      <c r="S2574" s="18">
        <v>1.1891252391627991</v>
      </c>
      <c r="U2574" s="14"/>
      <c r="V2574" s="14">
        <v>4723</v>
      </c>
      <c r="W2574" s="14"/>
      <c r="X2574" s="14"/>
      <c r="Y2574" s="19">
        <f t="shared" si="81"/>
        <v>0</v>
      </c>
      <c r="Z2574" s="19">
        <v>0</v>
      </c>
      <c r="AA2574" t="s">
        <v>14231</v>
      </c>
      <c r="AB2574" s="121">
        <v>4</v>
      </c>
    </row>
    <row r="2575" spans="1:28" ht="20.25">
      <c r="A2575">
        <v>3202</v>
      </c>
      <c r="B2575" t="s">
        <v>3184</v>
      </c>
      <c r="C2575" t="s">
        <v>3185</v>
      </c>
      <c r="D2575" t="str">
        <f t="shared" si="80"/>
        <v>QYNO [OLD] QNO</v>
      </c>
      <c r="E2575" s="3" t="s">
        <v>8887</v>
      </c>
      <c r="F2575" s="3" t="s">
        <v>8883</v>
      </c>
      <c r="G2575" s="3" t="s">
        <v>8883</v>
      </c>
      <c r="H2575" s="4">
        <v>9999</v>
      </c>
      <c r="I2575" s="4">
        <v>0</v>
      </c>
      <c r="J2575" s="6">
        <v>43334</v>
      </c>
      <c r="K2575" s="7">
        <v>0.13996367156505601</v>
      </c>
      <c r="L2575" s="7">
        <v>4724</v>
      </c>
      <c r="M2575" s="7">
        <v>0</v>
      </c>
      <c r="N2575" s="9">
        <v>43336</v>
      </c>
      <c r="O2575" s="10">
        <v>0.35421279072761502</v>
      </c>
      <c r="P2575" s="10">
        <v>2901</v>
      </c>
      <c r="Q2575" s="10">
        <v>0</v>
      </c>
      <c r="R2575" s="10">
        <v>2.5307480631713402</v>
      </c>
      <c r="S2575" s="18">
        <v>2.5307480631713402</v>
      </c>
      <c r="U2575" s="14"/>
      <c r="V2575" s="14">
        <v>4724</v>
      </c>
      <c r="W2575" s="14"/>
      <c r="X2575" s="14"/>
      <c r="Y2575" s="19">
        <f t="shared" si="81"/>
        <v>0</v>
      </c>
      <c r="Z2575" s="19">
        <v>0</v>
      </c>
      <c r="AA2575" t="s">
        <v>14232</v>
      </c>
      <c r="AB2575" s="121">
        <v>4</v>
      </c>
    </row>
    <row r="2576" spans="1:28" ht="20.25">
      <c r="A2576">
        <v>3204</v>
      </c>
      <c r="B2576" t="s">
        <v>3188</v>
      </c>
      <c r="C2576" t="s">
        <v>3189</v>
      </c>
      <c r="D2576" t="str">
        <f t="shared" si="80"/>
        <v>Rubex Money RBMC</v>
      </c>
      <c r="E2576" s="3" t="s">
        <v>8887</v>
      </c>
      <c r="F2576" s="3" t="s">
        <v>8883</v>
      </c>
      <c r="G2576" s="3" t="s">
        <v>8883</v>
      </c>
      <c r="H2576" s="4">
        <v>9999</v>
      </c>
      <c r="I2576" s="4">
        <v>0</v>
      </c>
      <c r="J2576" s="6">
        <v>43337</v>
      </c>
      <c r="K2576" s="7">
        <v>1.1471096659079201E-3</v>
      </c>
      <c r="L2576" s="7">
        <v>4725</v>
      </c>
      <c r="M2576" s="7">
        <v>0</v>
      </c>
      <c r="N2576" s="9">
        <v>43341</v>
      </c>
      <c r="O2576" s="10">
        <v>1.9714299123734201E-3</v>
      </c>
      <c r="P2576" s="10">
        <v>2902</v>
      </c>
      <c r="Q2576" s="10">
        <v>0</v>
      </c>
      <c r="R2576" s="10">
        <v>1.718606311989415</v>
      </c>
      <c r="S2576" s="18">
        <v>1.718606311989415</v>
      </c>
      <c r="U2576" s="14"/>
      <c r="V2576" s="14">
        <v>4725</v>
      </c>
      <c r="W2576" s="14"/>
      <c r="X2576" s="14"/>
      <c r="Y2576" s="19">
        <f t="shared" si="81"/>
        <v>0</v>
      </c>
      <c r="Z2576" s="19">
        <v>0</v>
      </c>
      <c r="AA2576" t="s">
        <v>14233</v>
      </c>
      <c r="AB2576" s="121">
        <v>4</v>
      </c>
    </row>
    <row r="2577" spans="1:28" ht="20.25">
      <c r="A2577">
        <v>3212</v>
      </c>
      <c r="B2577" t="s">
        <v>3201</v>
      </c>
      <c r="C2577" t="s">
        <v>3202</v>
      </c>
      <c r="D2577" t="str">
        <f t="shared" si="80"/>
        <v>CottonCoin COTN</v>
      </c>
      <c r="E2577" s="3" t="s">
        <v>8882</v>
      </c>
      <c r="F2577" s="3" t="s">
        <v>8883</v>
      </c>
      <c r="G2577" s="3" t="s">
        <v>8883</v>
      </c>
      <c r="H2577" s="4">
        <v>9999</v>
      </c>
      <c r="I2577" s="4">
        <v>0</v>
      </c>
      <c r="J2577" s="6">
        <v>43339</v>
      </c>
      <c r="K2577" s="7">
        <v>0.25607109069824202</v>
      </c>
      <c r="L2577" s="7">
        <v>4726</v>
      </c>
      <c r="M2577" s="7">
        <v>0</v>
      </c>
      <c r="N2577" s="9">
        <v>43345</v>
      </c>
      <c r="O2577" s="10">
        <v>0.65306615829467796</v>
      </c>
      <c r="P2577" s="10">
        <v>2907</v>
      </c>
      <c r="Q2577" s="10">
        <v>0</v>
      </c>
      <c r="R2577" s="10">
        <v>2.550331458791109</v>
      </c>
      <c r="S2577" s="18">
        <v>2.550331458791109</v>
      </c>
      <c r="U2577" s="14"/>
      <c r="V2577" s="14">
        <v>4726</v>
      </c>
      <c r="W2577" s="14"/>
      <c r="X2577" s="14"/>
      <c r="Y2577" s="19">
        <f t="shared" si="81"/>
        <v>0</v>
      </c>
      <c r="Z2577" s="19">
        <v>0</v>
      </c>
      <c r="AA2577" t="s">
        <v>14234</v>
      </c>
      <c r="AB2577" s="121">
        <v>4</v>
      </c>
    </row>
    <row r="2578" spans="1:28" ht="20.25">
      <c r="A2578">
        <v>3213</v>
      </c>
      <c r="B2578" t="s">
        <v>3203</v>
      </c>
      <c r="C2578" t="s">
        <v>3204</v>
      </c>
      <c r="D2578" t="str">
        <f t="shared" si="80"/>
        <v>BitF BITF</v>
      </c>
      <c r="E2578" s="3" t="s">
        <v>8887</v>
      </c>
      <c r="F2578" s="3" t="s">
        <v>8883</v>
      </c>
      <c r="G2578" s="3" t="s">
        <v>8883</v>
      </c>
      <c r="H2578" s="4">
        <v>9999</v>
      </c>
      <c r="I2578" s="4">
        <v>0</v>
      </c>
      <c r="J2578" s="6">
        <v>43336</v>
      </c>
      <c r="K2578" s="7">
        <v>3.6237281747162299E-3</v>
      </c>
      <c r="L2578" s="7">
        <v>2030</v>
      </c>
      <c r="M2578" s="7">
        <v>7290.6244221720672</v>
      </c>
      <c r="N2578" s="9">
        <v>43343</v>
      </c>
      <c r="O2578" s="10">
        <v>9.6639074385166196E-2</v>
      </c>
      <c r="P2578" s="10">
        <v>2308</v>
      </c>
      <c r="Q2578" s="10">
        <v>247076.50329550021</v>
      </c>
      <c r="R2578" s="10">
        <v>26.668411571111811</v>
      </c>
      <c r="S2578" s="18">
        <v>26.668411571111811</v>
      </c>
      <c r="U2578" s="14"/>
      <c r="V2578" s="14">
        <v>4485</v>
      </c>
      <c r="W2578" s="14"/>
      <c r="X2578" s="14"/>
      <c r="Y2578" s="19">
        <f t="shared" si="81"/>
        <v>0</v>
      </c>
      <c r="Z2578" s="19">
        <v>0</v>
      </c>
      <c r="AA2578" t="s">
        <v>14235</v>
      </c>
      <c r="AB2578" s="121">
        <v>4</v>
      </c>
    </row>
    <row r="2579" spans="1:28" ht="20.25">
      <c r="A2579">
        <v>3214</v>
      </c>
      <c r="B2579" t="s">
        <v>3205</v>
      </c>
      <c r="C2579" t="s">
        <v>3206</v>
      </c>
      <c r="D2579" t="str">
        <f t="shared" si="80"/>
        <v>Soniq SONIQ</v>
      </c>
      <c r="E2579" s="3" t="s">
        <v>8887</v>
      </c>
      <c r="F2579" s="3" t="s">
        <v>8883</v>
      </c>
      <c r="G2579" s="3" t="s">
        <v>8883</v>
      </c>
      <c r="H2579" s="4">
        <v>9999</v>
      </c>
      <c r="I2579" s="4">
        <v>0</v>
      </c>
      <c r="J2579" s="6">
        <v>43338</v>
      </c>
      <c r="K2579" s="7">
        <v>3.2985165715217597E-2</v>
      </c>
      <c r="L2579" s="7">
        <v>4587</v>
      </c>
      <c r="M2579" s="7">
        <v>0</v>
      </c>
      <c r="N2579" s="9">
        <v>43346</v>
      </c>
      <c r="O2579" s="10">
        <v>8.5500277578830705E-2</v>
      </c>
      <c r="P2579" s="10">
        <v>1660</v>
      </c>
      <c r="Q2579" s="10">
        <v>3359954.6760567068</v>
      </c>
      <c r="R2579" s="10">
        <v>2.592082705207857</v>
      </c>
      <c r="S2579" s="18">
        <v>2.592082705207857</v>
      </c>
      <c r="U2579" s="14"/>
      <c r="V2579" s="14">
        <v>4325</v>
      </c>
      <c r="W2579" s="14"/>
      <c r="X2579" s="14"/>
      <c r="Y2579" s="19">
        <f t="shared" si="81"/>
        <v>0</v>
      </c>
      <c r="Z2579" s="19">
        <v>0</v>
      </c>
      <c r="AA2579" t="s">
        <v>14236</v>
      </c>
      <c r="AB2579" s="121">
        <v>4</v>
      </c>
    </row>
    <row r="2580" spans="1:28" ht="20.25">
      <c r="A2580">
        <v>3221</v>
      </c>
      <c r="B2580" t="s">
        <v>3216</v>
      </c>
      <c r="C2580" t="s">
        <v>3217</v>
      </c>
      <c r="D2580" t="str">
        <f t="shared" si="80"/>
        <v>ABLE ABLX</v>
      </c>
      <c r="E2580" s="3" t="s">
        <v>3686</v>
      </c>
      <c r="F2580" s="3" t="s">
        <v>8883</v>
      </c>
      <c r="G2580" s="3" t="s">
        <v>8883</v>
      </c>
      <c r="H2580" s="4">
        <v>9999</v>
      </c>
      <c r="I2580" s="4">
        <v>0</v>
      </c>
      <c r="J2580" s="6">
        <v>43336</v>
      </c>
      <c r="K2580" s="7">
        <v>1.4994032680988301E-3</v>
      </c>
      <c r="L2580" s="7">
        <v>4727</v>
      </c>
      <c r="M2580" s="7">
        <v>0</v>
      </c>
      <c r="N2580" s="9">
        <v>43356</v>
      </c>
      <c r="O2580" s="10">
        <v>3.3911759965121698E-3</v>
      </c>
      <c r="P2580" s="10">
        <v>2910</v>
      </c>
      <c r="Q2580" s="10">
        <v>0</v>
      </c>
      <c r="R2580" s="10">
        <v>2.2616837435682098</v>
      </c>
      <c r="S2580" s="18">
        <v>2.2616837435682098</v>
      </c>
      <c r="U2580" s="14"/>
      <c r="V2580" s="14">
        <v>4727</v>
      </c>
      <c r="W2580" s="14"/>
      <c r="X2580" s="14"/>
      <c r="Y2580" s="19">
        <f t="shared" si="81"/>
        <v>0</v>
      </c>
      <c r="Z2580" s="19">
        <v>0</v>
      </c>
      <c r="AA2580" t="s">
        <v>14237</v>
      </c>
      <c r="AB2580" s="121">
        <v>4</v>
      </c>
    </row>
    <row r="2581" spans="1:28" ht="20.25">
      <c r="A2581">
        <v>3228</v>
      </c>
      <c r="B2581" t="s">
        <v>3226</v>
      </c>
      <c r="C2581" t="s">
        <v>3227</v>
      </c>
      <c r="D2581" t="str">
        <f t="shared" si="80"/>
        <v>Cryptosolartech CST</v>
      </c>
      <c r="E2581" s="3" t="s">
        <v>8885</v>
      </c>
      <c r="F2581" s="3" t="s">
        <v>8883</v>
      </c>
      <c r="G2581" s="3" t="s">
        <v>8883</v>
      </c>
      <c r="H2581" s="4">
        <v>9999</v>
      </c>
      <c r="I2581" s="4">
        <v>0</v>
      </c>
      <c r="J2581" s="6">
        <v>43353</v>
      </c>
      <c r="K2581" s="7">
        <v>1.31880855187774E-2</v>
      </c>
      <c r="L2581" s="7">
        <v>992</v>
      </c>
      <c r="M2581" s="7">
        <v>847713.82500581082</v>
      </c>
      <c r="N2581" s="9">
        <v>43366</v>
      </c>
      <c r="O2581" s="10">
        <v>2.9307670891284901E-2</v>
      </c>
      <c r="P2581" s="10">
        <v>1833</v>
      </c>
      <c r="Q2581" s="10">
        <v>1883860.8346820751</v>
      </c>
      <c r="R2581" s="10">
        <v>2.2222839584681329</v>
      </c>
      <c r="S2581" s="18">
        <v>2.2222839584681329</v>
      </c>
      <c r="U2581" s="14"/>
      <c r="V2581" s="14">
        <v>4365</v>
      </c>
      <c r="W2581" s="14"/>
      <c r="X2581" s="14"/>
      <c r="Y2581" s="19">
        <f t="shared" si="81"/>
        <v>0</v>
      </c>
      <c r="Z2581" s="19">
        <v>0</v>
      </c>
      <c r="AA2581" t="s">
        <v>14238</v>
      </c>
      <c r="AB2581" s="121">
        <v>4</v>
      </c>
    </row>
    <row r="2582" spans="1:28" ht="20.25">
      <c r="A2582">
        <v>3235</v>
      </c>
      <c r="B2582" t="s">
        <v>3236</v>
      </c>
      <c r="C2582" t="s">
        <v>3237</v>
      </c>
      <c r="D2582" t="str">
        <f t="shared" si="80"/>
        <v>FolmCoin FLM</v>
      </c>
      <c r="E2582" s="3" t="s">
        <v>8887</v>
      </c>
      <c r="F2582" s="3" t="s">
        <v>8883</v>
      </c>
      <c r="G2582" s="3" t="s">
        <v>8883</v>
      </c>
      <c r="H2582" s="4">
        <v>9999</v>
      </c>
      <c r="I2582" s="4">
        <v>0</v>
      </c>
      <c r="J2582" s="6">
        <v>43345</v>
      </c>
      <c r="K2582" s="7">
        <v>1.3391667976975399E-2</v>
      </c>
      <c r="L2582" s="7">
        <v>4600</v>
      </c>
      <c r="M2582" s="7">
        <v>0</v>
      </c>
      <c r="N2582" s="9">
        <v>43347</v>
      </c>
      <c r="O2582" s="10">
        <v>2.4528296664357199E-2</v>
      </c>
      <c r="P2582" s="10">
        <v>2379</v>
      </c>
      <c r="Q2582" s="10">
        <v>151235.2438073837</v>
      </c>
      <c r="R2582" s="10">
        <v>1.8316087814101469</v>
      </c>
      <c r="S2582" s="18">
        <v>1.8316087814101469</v>
      </c>
      <c r="U2582" s="14"/>
      <c r="V2582" s="14">
        <v>4511</v>
      </c>
      <c r="W2582" s="14"/>
      <c r="X2582" s="14"/>
      <c r="Y2582" s="19">
        <f t="shared" si="81"/>
        <v>0</v>
      </c>
      <c r="Z2582" s="19">
        <v>0</v>
      </c>
      <c r="AA2582" t="s">
        <v>14239</v>
      </c>
      <c r="AB2582" s="121">
        <v>4</v>
      </c>
    </row>
    <row r="2583" spans="1:28" ht="20.25">
      <c r="A2583">
        <v>3236</v>
      </c>
      <c r="B2583" t="s">
        <v>3238</v>
      </c>
      <c r="C2583" t="s">
        <v>2385</v>
      </c>
      <c r="D2583" t="str">
        <f t="shared" si="80"/>
        <v>WinToken WIN</v>
      </c>
      <c r="E2583" s="3" t="s">
        <v>8889</v>
      </c>
      <c r="F2583" s="3" t="s">
        <v>8883</v>
      </c>
      <c r="G2583" s="3" t="s">
        <v>8883</v>
      </c>
      <c r="H2583" s="4">
        <v>9999</v>
      </c>
      <c r="I2583" s="4">
        <v>0</v>
      </c>
      <c r="J2583" s="6">
        <v>43448</v>
      </c>
      <c r="K2583" s="7">
        <v>1.8083268134200001E-4</v>
      </c>
      <c r="L2583" s="7">
        <v>4728</v>
      </c>
      <c r="M2583" s="7">
        <v>0</v>
      </c>
      <c r="N2583" s="9">
        <v>43721</v>
      </c>
      <c r="O2583" s="10">
        <v>2.1273618505199998E-3</v>
      </c>
      <c r="P2583" s="10">
        <v>2914</v>
      </c>
      <c r="Q2583" s="10">
        <v>0</v>
      </c>
      <c r="R2583" s="10">
        <v>11.76425541407874</v>
      </c>
      <c r="S2583" s="18">
        <v>11.76425541407874</v>
      </c>
      <c r="U2583" s="14"/>
      <c r="V2583" s="14">
        <v>4728</v>
      </c>
      <c r="W2583" s="14"/>
      <c r="X2583" s="14"/>
      <c r="Y2583" s="19">
        <f t="shared" si="81"/>
        <v>0</v>
      </c>
      <c r="Z2583" s="19">
        <v>0</v>
      </c>
      <c r="AA2583" t="s">
        <v>14240</v>
      </c>
      <c r="AB2583" s="121">
        <v>4</v>
      </c>
    </row>
    <row r="2584" spans="1:28" ht="20.25">
      <c r="A2584">
        <v>3237</v>
      </c>
      <c r="B2584" t="s">
        <v>3239</v>
      </c>
      <c r="C2584" t="s">
        <v>3240</v>
      </c>
      <c r="D2584" t="str">
        <f t="shared" si="80"/>
        <v>Timicoin TMC</v>
      </c>
      <c r="E2584" s="3" t="s">
        <v>8887</v>
      </c>
      <c r="F2584" s="3" t="s">
        <v>8883</v>
      </c>
      <c r="G2584" s="3" t="s">
        <v>8883</v>
      </c>
      <c r="H2584" s="4">
        <v>9999</v>
      </c>
      <c r="I2584" s="4">
        <v>0</v>
      </c>
      <c r="J2584" s="6">
        <v>43342</v>
      </c>
      <c r="K2584" s="7">
        <v>6.4352974295616094E-2</v>
      </c>
      <c r="L2584" s="7">
        <v>4729</v>
      </c>
      <c r="M2584" s="7">
        <v>0</v>
      </c>
      <c r="N2584" s="9">
        <v>43344</v>
      </c>
      <c r="O2584" s="10">
        <v>0.13292638957500499</v>
      </c>
      <c r="P2584" s="10">
        <v>2915</v>
      </c>
      <c r="Q2584" s="10">
        <v>0</v>
      </c>
      <c r="R2584" s="10">
        <v>2.0655826872023901</v>
      </c>
      <c r="S2584" s="18">
        <v>2.0655826872023901</v>
      </c>
      <c r="U2584" s="14"/>
      <c r="V2584" s="14">
        <v>4729</v>
      </c>
      <c r="W2584" s="14"/>
      <c r="X2584" s="14"/>
      <c r="Y2584" s="19">
        <f t="shared" si="81"/>
        <v>0</v>
      </c>
      <c r="Z2584" s="19">
        <v>0</v>
      </c>
      <c r="AA2584" t="s">
        <v>14241</v>
      </c>
      <c r="AB2584" s="121">
        <v>4</v>
      </c>
    </row>
    <row r="2585" spans="1:28" ht="20.25">
      <c r="A2585">
        <v>3246</v>
      </c>
      <c r="B2585" t="s">
        <v>3254</v>
      </c>
      <c r="C2585" t="s">
        <v>3255</v>
      </c>
      <c r="D2585" t="str">
        <f t="shared" si="80"/>
        <v>Thunderstake TSC</v>
      </c>
      <c r="E2585" s="3" t="s">
        <v>3686</v>
      </c>
      <c r="F2585" s="3" t="s">
        <v>8883</v>
      </c>
      <c r="G2585" s="3" t="s">
        <v>8883</v>
      </c>
      <c r="H2585" s="4">
        <v>9999</v>
      </c>
      <c r="I2585" s="4">
        <v>0</v>
      </c>
      <c r="J2585" s="6">
        <v>43352</v>
      </c>
      <c r="K2585" s="7">
        <v>7.9972652019932899E-4</v>
      </c>
      <c r="L2585" s="7">
        <v>4730</v>
      </c>
      <c r="M2585" s="7">
        <v>0</v>
      </c>
      <c r="N2585" s="9">
        <v>43353</v>
      </c>
      <c r="O2585" s="10">
        <v>1.0233034845441599E-3</v>
      </c>
      <c r="P2585" s="10">
        <v>2918</v>
      </c>
      <c r="Q2585" s="10">
        <v>0</v>
      </c>
      <c r="R2585" s="10">
        <v>1.2795667752635049</v>
      </c>
      <c r="S2585" s="18">
        <v>1.2795667752635049</v>
      </c>
      <c r="U2585" s="14"/>
      <c r="V2585" s="14">
        <v>4730</v>
      </c>
      <c r="W2585" s="14"/>
      <c r="X2585" s="14"/>
      <c r="Y2585" s="19">
        <f t="shared" si="81"/>
        <v>0</v>
      </c>
      <c r="Z2585" s="19">
        <v>0</v>
      </c>
      <c r="AA2585" t="s">
        <v>14242</v>
      </c>
      <c r="AB2585" s="121">
        <v>4</v>
      </c>
    </row>
    <row r="2586" spans="1:28" ht="20.25">
      <c r="A2586">
        <v>3268</v>
      </c>
      <c r="B2586" t="s">
        <v>3290</v>
      </c>
      <c r="C2586" t="s">
        <v>3291</v>
      </c>
      <c r="D2586" t="str">
        <f t="shared" si="80"/>
        <v>DarexTravel DART</v>
      </c>
      <c r="E2586" s="3" t="s">
        <v>8888</v>
      </c>
      <c r="F2586" s="3" t="s">
        <v>8883</v>
      </c>
      <c r="G2586" s="3" t="s">
        <v>8883</v>
      </c>
      <c r="H2586" s="4">
        <v>9999</v>
      </c>
      <c r="I2586" s="4">
        <v>0</v>
      </c>
      <c r="J2586" s="6">
        <v>43357</v>
      </c>
      <c r="K2586" s="8">
        <v>3.28358987644605E-6</v>
      </c>
      <c r="L2586" s="7">
        <v>4731</v>
      </c>
      <c r="M2586" s="7">
        <v>0</v>
      </c>
      <c r="N2586" s="9">
        <v>43364</v>
      </c>
      <c r="O2586" s="12">
        <v>1.34622296172893E-5</v>
      </c>
      <c r="P2586" s="10">
        <v>2928</v>
      </c>
      <c r="Q2586" s="10">
        <v>0</v>
      </c>
      <c r="R2586" s="10">
        <v>4.0998511153469526</v>
      </c>
      <c r="S2586" s="18">
        <v>4.0998511153469526</v>
      </c>
      <c r="U2586" s="14"/>
      <c r="V2586" s="14">
        <v>4731</v>
      </c>
      <c r="W2586" s="14"/>
      <c r="X2586" s="14"/>
      <c r="Y2586" s="19">
        <f t="shared" si="81"/>
        <v>0</v>
      </c>
      <c r="Z2586" s="19">
        <v>0</v>
      </c>
      <c r="AA2586" t="s">
        <v>14243</v>
      </c>
      <c r="AB2586" s="121">
        <v>4</v>
      </c>
    </row>
    <row r="2587" spans="1:28" ht="20.25">
      <c r="A2587">
        <v>3269</v>
      </c>
      <c r="B2587" t="s">
        <v>3292</v>
      </c>
      <c r="C2587" t="s">
        <v>3293</v>
      </c>
      <c r="D2587" t="str">
        <f t="shared" si="80"/>
        <v>Crypto Improvement Fund CIF</v>
      </c>
      <c r="E2587" s="3" t="s">
        <v>8887</v>
      </c>
      <c r="F2587" s="3" t="s">
        <v>8883</v>
      </c>
      <c r="G2587" s="3" t="s">
        <v>8883</v>
      </c>
      <c r="H2587" s="4">
        <v>9999</v>
      </c>
      <c r="I2587" s="4">
        <v>0</v>
      </c>
      <c r="J2587" s="6">
        <v>43355</v>
      </c>
      <c r="K2587" s="7">
        <v>6.9827656261622895E-4</v>
      </c>
      <c r="L2587" s="7">
        <v>4732</v>
      </c>
      <c r="M2587" s="7">
        <v>0</v>
      </c>
      <c r="N2587" s="9">
        <v>43358</v>
      </c>
      <c r="O2587" s="10">
        <v>2.1192135754972701E-3</v>
      </c>
      <c r="P2587" s="10">
        <v>2929</v>
      </c>
      <c r="Q2587" s="10">
        <v>0</v>
      </c>
      <c r="R2587" s="10">
        <v>3.0349201003642801</v>
      </c>
      <c r="S2587" s="18">
        <v>3.0349201003642801</v>
      </c>
      <c r="U2587" s="14"/>
      <c r="V2587" s="14">
        <v>4732</v>
      </c>
      <c r="W2587" s="14"/>
      <c r="X2587" s="14"/>
      <c r="Y2587" s="19">
        <f t="shared" si="81"/>
        <v>0</v>
      </c>
      <c r="Z2587" s="19">
        <v>0</v>
      </c>
      <c r="AA2587" t="s">
        <v>14244</v>
      </c>
      <c r="AB2587" s="121">
        <v>4</v>
      </c>
    </row>
    <row r="2588" spans="1:28" ht="20.25">
      <c r="A2588">
        <v>3275</v>
      </c>
      <c r="B2588" t="s">
        <v>3301</v>
      </c>
      <c r="C2588" t="s">
        <v>3301</v>
      </c>
      <c r="D2588" t="str">
        <f t="shared" si="80"/>
        <v>ZEST ZEST</v>
      </c>
      <c r="E2588" s="3" t="s">
        <v>8887</v>
      </c>
      <c r="F2588" s="3" t="s">
        <v>8883</v>
      </c>
      <c r="G2588" s="3" t="s">
        <v>8883</v>
      </c>
      <c r="H2588" s="4">
        <v>9999</v>
      </c>
      <c r="I2588" s="4">
        <v>0</v>
      </c>
      <c r="J2588" s="6">
        <v>43355</v>
      </c>
      <c r="K2588" s="7">
        <v>0.44074803590774497</v>
      </c>
      <c r="L2588" s="7">
        <v>4594</v>
      </c>
      <c r="M2588" s="7">
        <v>0</v>
      </c>
      <c r="N2588" s="9">
        <v>43361</v>
      </c>
      <c r="O2588" s="10">
        <v>0.61043834686279297</v>
      </c>
      <c r="P2588" s="10">
        <v>1943</v>
      </c>
      <c r="Q2588" s="10">
        <v>1281905.728533674</v>
      </c>
      <c r="R2588" s="10">
        <v>1.385005257268048</v>
      </c>
      <c r="S2588" s="18">
        <v>1.385005257268048</v>
      </c>
      <c r="U2588" s="14"/>
      <c r="V2588" s="14">
        <v>4387</v>
      </c>
      <c r="W2588" s="14"/>
      <c r="X2588" s="14"/>
      <c r="Y2588" s="19">
        <f t="shared" si="81"/>
        <v>0</v>
      </c>
      <c r="Z2588" s="19">
        <v>0</v>
      </c>
      <c r="AA2588" t="s">
        <v>14245</v>
      </c>
      <c r="AB2588" s="121">
        <v>4</v>
      </c>
    </row>
    <row r="2589" spans="1:28" ht="20.25">
      <c r="A2589">
        <v>3283</v>
      </c>
      <c r="B2589" t="s">
        <v>3315</v>
      </c>
      <c r="C2589" t="s">
        <v>3315</v>
      </c>
      <c r="D2589" t="str">
        <f t="shared" si="80"/>
        <v>FOIN FOIN</v>
      </c>
      <c r="E2589" s="3" t="s">
        <v>8894</v>
      </c>
      <c r="F2589" s="3" t="s">
        <v>8883</v>
      </c>
      <c r="G2589" s="3" t="s">
        <v>8883</v>
      </c>
      <c r="H2589" s="4">
        <v>9999</v>
      </c>
      <c r="I2589" s="4">
        <v>0</v>
      </c>
      <c r="J2589" s="6">
        <v>43370</v>
      </c>
      <c r="K2589" s="7">
        <v>498.912353515625</v>
      </c>
      <c r="L2589" s="7">
        <v>4733</v>
      </c>
      <c r="M2589" s="7">
        <v>0</v>
      </c>
      <c r="N2589" s="9">
        <v>43827</v>
      </c>
      <c r="O2589" s="10">
        <v>4096.6744401400001</v>
      </c>
      <c r="P2589" s="10">
        <v>2935</v>
      </c>
      <c r="Q2589" s="10">
        <v>0</v>
      </c>
      <c r="R2589" s="10">
        <v>8.2112106691134485</v>
      </c>
      <c r="S2589" s="18">
        <v>8.2112106691134485</v>
      </c>
      <c r="U2589" s="14"/>
      <c r="V2589" s="14">
        <v>4733</v>
      </c>
      <c r="W2589" s="14"/>
      <c r="X2589" s="14"/>
      <c r="Y2589" s="19">
        <f t="shared" si="81"/>
        <v>0</v>
      </c>
      <c r="Z2589" s="19">
        <v>0</v>
      </c>
      <c r="AA2589" t="s">
        <v>14246</v>
      </c>
      <c r="AB2589" s="121">
        <v>4</v>
      </c>
    </row>
    <row r="2590" spans="1:28" ht="20.25">
      <c r="A2590">
        <v>3284</v>
      </c>
      <c r="B2590" t="s">
        <v>3316</v>
      </c>
      <c r="C2590" t="s">
        <v>3317</v>
      </c>
      <c r="D2590" t="str">
        <f t="shared" si="80"/>
        <v>Gainer GNR</v>
      </c>
      <c r="E2590" s="3" t="s">
        <v>8887</v>
      </c>
      <c r="F2590" s="3" t="s">
        <v>8883</v>
      </c>
      <c r="G2590" s="3" t="s">
        <v>8883</v>
      </c>
      <c r="H2590" s="4">
        <v>9999</v>
      </c>
      <c r="I2590" s="4">
        <v>0</v>
      </c>
      <c r="J2590" s="6">
        <v>43380</v>
      </c>
      <c r="K2590" s="7">
        <v>1.9670572131872201E-2</v>
      </c>
      <c r="L2590" s="7">
        <v>1438</v>
      </c>
      <c r="M2590" s="7">
        <v>184712.1244943577</v>
      </c>
      <c r="N2590" s="9">
        <v>43412</v>
      </c>
      <c r="O2590" s="10">
        <v>7.0898844062599997E-2</v>
      </c>
      <c r="P2590" s="10">
        <v>2080</v>
      </c>
      <c r="Q2590" s="10">
        <v>716894.27637187112</v>
      </c>
      <c r="R2590" s="10">
        <v>3.6043102146339052</v>
      </c>
      <c r="S2590" s="18">
        <v>3.6043102146339052</v>
      </c>
      <c r="U2590" s="14"/>
      <c r="V2590" s="14">
        <v>4423</v>
      </c>
      <c r="W2590" s="14"/>
      <c r="X2590" s="14"/>
      <c r="Y2590" s="19">
        <f t="shared" si="81"/>
        <v>0</v>
      </c>
      <c r="Z2590" s="19">
        <v>0</v>
      </c>
      <c r="AA2590" t="s">
        <v>14247</v>
      </c>
      <c r="AB2590" s="121">
        <v>4</v>
      </c>
    </row>
    <row r="2591" spans="1:28" ht="20.25">
      <c r="A2591">
        <v>3288</v>
      </c>
      <c r="B2591" t="s">
        <v>3321</v>
      </c>
      <c r="C2591" t="s">
        <v>3322</v>
      </c>
      <c r="D2591" t="str">
        <f t="shared" si="80"/>
        <v>Digital Asset Exchange Token DAXT</v>
      </c>
      <c r="E2591" s="3" t="s">
        <v>3686</v>
      </c>
      <c r="F2591" s="3" t="s">
        <v>8883</v>
      </c>
      <c r="G2591" s="3" t="s">
        <v>8883</v>
      </c>
      <c r="H2591" s="4">
        <v>9999</v>
      </c>
      <c r="I2591" s="4">
        <v>0</v>
      </c>
      <c r="J2591" s="6">
        <v>43357</v>
      </c>
      <c r="K2591" s="7">
        <v>6.8086616694927202E-2</v>
      </c>
      <c r="L2591" s="7">
        <v>4734</v>
      </c>
      <c r="M2591" s="7">
        <v>0</v>
      </c>
      <c r="N2591" s="9">
        <v>43358</v>
      </c>
      <c r="O2591" s="10">
        <v>7.1263216435909299E-2</v>
      </c>
      <c r="P2591" s="10">
        <v>2938</v>
      </c>
      <c r="Q2591" s="10">
        <v>0</v>
      </c>
      <c r="R2591" s="10">
        <v>1.0466552737554189</v>
      </c>
      <c r="S2591" s="18">
        <v>1.0466552737554189</v>
      </c>
      <c r="U2591" s="14"/>
      <c r="V2591" s="14">
        <v>4734</v>
      </c>
      <c r="W2591" s="14"/>
      <c r="X2591" s="14"/>
      <c r="Y2591" s="19">
        <f t="shared" si="81"/>
        <v>0</v>
      </c>
      <c r="Z2591" s="19">
        <v>0</v>
      </c>
      <c r="AA2591" t="s">
        <v>14248</v>
      </c>
      <c r="AB2591" s="121">
        <v>4</v>
      </c>
    </row>
    <row r="2592" spans="1:28" ht="20.25">
      <c r="A2592">
        <v>3291</v>
      </c>
      <c r="B2592" t="s">
        <v>3327</v>
      </c>
      <c r="C2592" t="s">
        <v>3328</v>
      </c>
      <c r="D2592" t="str">
        <f t="shared" si="80"/>
        <v>Bettex Coin BTXC</v>
      </c>
      <c r="E2592" s="3" t="s">
        <v>8889</v>
      </c>
      <c r="F2592" s="3" t="s">
        <v>8883</v>
      </c>
      <c r="G2592" s="3" t="s">
        <v>8883</v>
      </c>
      <c r="H2592" s="4">
        <v>9999</v>
      </c>
      <c r="I2592" s="4">
        <v>0</v>
      </c>
      <c r="J2592" s="6">
        <v>43375</v>
      </c>
      <c r="K2592" s="7">
        <v>8.8342972099780995E-2</v>
      </c>
      <c r="L2592" s="7">
        <v>1450</v>
      </c>
      <c r="M2592" s="7">
        <v>174043.24995475501</v>
      </c>
      <c r="N2592" s="9">
        <v>43405</v>
      </c>
      <c r="O2592" s="10">
        <v>0.31560039771199999</v>
      </c>
      <c r="P2592" s="10">
        <v>1990</v>
      </c>
      <c r="Q2592" s="10">
        <v>1070970.1949855159</v>
      </c>
      <c r="R2592" s="10">
        <v>3.572444872644061</v>
      </c>
      <c r="S2592" s="18">
        <v>3.572444872644061</v>
      </c>
      <c r="U2592" s="14"/>
      <c r="V2592" s="14">
        <v>4398</v>
      </c>
      <c r="W2592" s="14"/>
      <c r="X2592" s="14"/>
      <c r="Y2592" s="19">
        <f t="shared" si="81"/>
        <v>0</v>
      </c>
      <c r="Z2592" s="19">
        <v>0</v>
      </c>
      <c r="AA2592" t="s">
        <v>14249</v>
      </c>
      <c r="AB2592" s="121">
        <v>4</v>
      </c>
    </row>
    <row r="2593" spans="1:28" ht="20.25">
      <c r="A2593">
        <v>3293</v>
      </c>
      <c r="B2593" t="s">
        <v>3331</v>
      </c>
      <c r="C2593" t="s">
        <v>3332</v>
      </c>
      <c r="D2593" t="str">
        <f t="shared" si="80"/>
        <v>Olympic OLMP</v>
      </c>
      <c r="E2593" s="3" t="s">
        <v>8887</v>
      </c>
      <c r="F2593" s="3" t="s">
        <v>8883</v>
      </c>
      <c r="G2593" s="3" t="s">
        <v>8883</v>
      </c>
      <c r="H2593" s="4">
        <v>9999</v>
      </c>
      <c r="I2593" s="4">
        <v>0</v>
      </c>
      <c r="J2593" s="6">
        <v>43430</v>
      </c>
      <c r="K2593" s="7">
        <v>1.2850230625299999E-4</v>
      </c>
      <c r="L2593" s="7">
        <v>4599</v>
      </c>
      <c r="M2593" s="7">
        <v>0</v>
      </c>
      <c r="N2593" s="9">
        <v>43476</v>
      </c>
      <c r="O2593" s="10">
        <v>2.9766144539899999E-3</v>
      </c>
      <c r="P2593" s="10">
        <v>2376</v>
      </c>
      <c r="Q2593" s="10">
        <v>157221.32258698519</v>
      </c>
      <c r="R2593" s="10">
        <v>23.16389908309921</v>
      </c>
      <c r="S2593" s="18">
        <v>23.16389908309921</v>
      </c>
      <c r="U2593" s="14"/>
      <c r="V2593" s="14">
        <v>4509</v>
      </c>
      <c r="W2593" s="14"/>
      <c r="X2593" s="14"/>
      <c r="Y2593" s="19">
        <f t="shared" si="81"/>
        <v>0</v>
      </c>
      <c r="Z2593" s="19">
        <v>0</v>
      </c>
      <c r="AA2593" t="s">
        <v>14250</v>
      </c>
      <c r="AB2593" s="121">
        <v>4</v>
      </c>
    </row>
    <row r="2594" spans="1:28" ht="20.25">
      <c r="A2594">
        <v>3298</v>
      </c>
      <c r="B2594" t="s">
        <v>3340</v>
      </c>
      <c r="C2594" t="s">
        <v>3341</v>
      </c>
      <c r="D2594" t="str">
        <f t="shared" si="80"/>
        <v>UralsCoin URALS</v>
      </c>
      <c r="E2594" s="3" t="s">
        <v>8887</v>
      </c>
      <c r="F2594" s="3" t="s">
        <v>8883</v>
      </c>
      <c r="G2594" s="3" t="s">
        <v>8883</v>
      </c>
      <c r="H2594" s="4">
        <v>9999</v>
      </c>
      <c r="I2594" s="4">
        <v>0</v>
      </c>
      <c r="J2594" s="6">
        <v>43362</v>
      </c>
      <c r="K2594" s="7">
        <v>2.3631807416677501E-3</v>
      </c>
      <c r="L2594" s="7">
        <v>4735</v>
      </c>
      <c r="M2594" s="7">
        <v>0</v>
      </c>
      <c r="N2594" s="9">
        <v>43363</v>
      </c>
      <c r="O2594" s="10">
        <v>2.7546894270926701E-3</v>
      </c>
      <c r="P2594" s="10">
        <v>2944</v>
      </c>
      <c r="Q2594" s="10">
        <v>0</v>
      </c>
      <c r="R2594" s="10">
        <v>1.165670225100355</v>
      </c>
      <c r="S2594" s="18">
        <v>1.165670225100355</v>
      </c>
      <c r="U2594" s="14"/>
      <c r="V2594" s="14">
        <v>4735</v>
      </c>
      <c r="W2594" s="14"/>
      <c r="X2594" s="14"/>
      <c r="Y2594" s="19">
        <f t="shared" si="81"/>
        <v>0</v>
      </c>
      <c r="Z2594" s="19">
        <v>0</v>
      </c>
      <c r="AA2594" t="s">
        <v>14251</v>
      </c>
      <c r="AB2594" s="121">
        <v>4</v>
      </c>
    </row>
    <row r="2595" spans="1:28" ht="20.25">
      <c r="A2595">
        <v>3299</v>
      </c>
      <c r="B2595" t="s">
        <v>3342</v>
      </c>
      <c r="C2595" t="s">
        <v>3343</v>
      </c>
      <c r="D2595" t="str">
        <f t="shared" si="80"/>
        <v>XRT Token XRT</v>
      </c>
      <c r="E2595" s="3" t="s">
        <v>8888</v>
      </c>
      <c r="F2595" s="3" t="s">
        <v>8883</v>
      </c>
      <c r="G2595" s="3" t="s">
        <v>8883</v>
      </c>
      <c r="H2595" s="4">
        <v>9999</v>
      </c>
      <c r="I2595" s="4">
        <v>0</v>
      </c>
      <c r="J2595" s="6">
        <v>43361</v>
      </c>
      <c r="K2595" s="7">
        <v>5.4335285676643296E-4</v>
      </c>
      <c r="L2595" s="7">
        <v>4736</v>
      </c>
      <c r="M2595" s="7">
        <v>0</v>
      </c>
      <c r="N2595" s="9">
        <v>43362</v>
      </c>
      <c r="O2595" s="10">
        <v>6.5675243968144103E-4</v>
      </c>
      <c r="P2595" s="10">
        <v>2945</v>
      </c>
      <c r="Q2595" s="10">
        <v>0</v>
      </c>
      <c r="R2595" s="10">
        <v>1.2087033895245609</v>
      </c>
      <c r="S2595" s="18">
        <v>1.2087033895245609</v>
      </c>
      <c r="U2595" s="14"/>
      <c r="V2595" s="14">
        <v>4736</v>
      </c>
      <c r="W2595" s="14"/>
      <c r="X2595" s="14"/>
      <c r="Y2595" s="19">
        <f t="shared" si="81"/>
        <v>0</v>
      </c>
      <c r="Z2595" s="19">
        <v>0</v>
      </c>
      <c r="AA2595" t="s">
        <v>14252</v>
      </c>
      <c r="AB2595" s="121">
        <v>4</v>
      </c>
    </row>
    <row r="2596" spans="1:28" ht="20.25">
      <c r="A2596">
        <v>3300</v>
      </c>
      <c r="B2596" t="s">
        <v>3344</v>
      </c>
      <c r="C2596" t="s">
        <v>3345</v>
      </c>
      <c r="D2596" t="str">
        <f t="shared" si="80"/>
        <v>BFFDoom BFF</v>
      </c>
      <c r="E2596" s="3" t="s">
        <v>8887</v>
      </c>
      <c r="F2596" s="3" t="s">
        <v>8883</v>
      </c>
      <c r="G2596" s="3" t="s">
        <v>8883</v>
      </c>
      <c r="H2596" s="4">
        <v>9999</v>
      </c>
      <c r="I2596" s="4">
        <v>0</v>
      </c>
      <c r="J2596" s="6">
        <v>43360</v>
      </c>
      <c r="K2596" s="8">
        <v>1.59466217155568E-5</v>
      </c>
      <c r="L2596" s="7">
        <v>4737</v>
      </c>
      <c r="M2596" s="7">
        <v>0</v>
      </c>
      <c r="N2596" s="9">
        <v>43361</v>
      </c>
      <c r="O2596" s="12">
        <v>2.0993518774048402E-5</v>
      </c>
      <c r="P2596" s="10">
        <v>2946</v>
      </c>
      <c r="Q2596" s="10">
        <v>0</v>
      </c>
      <c r="R2596" s="10">
        <v>1.3164869116803639</v>
      </c>
      <c r="S2596" s="18">
        <v>1.3164869116803639</v>
      </c>
      <c r="U2596" s="14"/>
      <c r="V2596" s="14">
        <v>4737</v>
      </c>
      <c r="W2596" s="14"/>
      <c r="X2596" s="14"/>
      <c r="Y2596" s="19">
        <f t="shared" si="81"/>
        <v>0</v>
      </c>
      <c r="Z2596" s="19">
        <v>0</v>
      </c>
      <c r="AA2596" t="s">
        <v>14253</v>
      </c>
      <c r="AB2596" s="121">
        <v>4</v>
      </c>
    </row>
    <row r="2597" spans="1:28" ht="20.25">
      <c r="A2597">
        <v>3303</v>
      </c>
      <c r="B2597" t="s">
        <v>3350</v>
      </c>
      <c r="C2597" t="s">
        <v>3351</v>
      </c>
      <c r="D2597" t="str">
        <f t="shared" si="80"/>
        <v>Cruisebit CRBT</v>
      </c>
      <c r="E2597" s="3" t="s">
        <v>3686</v>
      </c>
      <c r="F2597" s="3" t="s">
        <v>8883</v>
      </c>
      <c r="G2597" s="3" t="s">
        <v>8883</v>
      </c>
      <c r="H2597" s="4">
        <v>9999</v>
      </c>
      <c r="I2597" s="4">
        <v>0</v>
      </c>
      <c r="J2597" s="6">
        <v>43362</v>
      </c>
      <c r="K2597" s="7">
        <v>9.3430556356906905E-2</v>
      </c>
      <c r="L2597" s="7">
        <v>4589</v>
      </c>
      <c r="M2597" s="7">
        <v>0</v>
      </c>
      <c r="N2597" s="9">
        <v>43364</v>
      </c>
      <c r="O2597" s="10">
        <v>0.104310855269432</v>
      </c>
      <c r="P2597" s="10">
        <v>1732</v>
      </c>
      <c r="Q2597" s="10">
        <v>2659651.4750266238</v>
      </c>
      <c r="R2597" s="10">
        <v>1.116453324659249</v>
      </c>
      <c r="S2597" s="18">
        <v>1.116453324659249</v>
      </c>
      <c r="U2597" s="14"/>
      <c r="V2597" s="14">
        <v>4341</v>
      </c>
      <c r="W2597" s="14"/>
      <c r="X2597" s="14"/>
      <c r="Y2597" s="19">
        <f t="shared" si="81"/>
        <v>0</v>
      </c>
      <c r="Z2597" s="19">
        <v>0</v>
      </c>
      <c r="AA2597" t="s">
        <v>14254</v>
      </c>
      <c r="AB2597" s="121">
        <v>4</v>
      </c>
    </row>
    <row r="2598" spans="1:28" ht="20.25">
      <c r="A2598">
        <v>3309</v>
      </c>
      <c r="B2598" t="s">
        <v>3362</v>
      </c>
      <c r="C2598" t="s">
        <v>2713</v>
      </c>
      <c r="D2598" t="str">
        <f t="shared" si="80"/>
        <v>Concierge Coin CCC</v>
      </c>
      <c r="E2598" s="3" t="s">
        <v>8887</v>
      </c>
      <c r="F2598" s="3" t="s">
        <v>8883</v>
      </c>
      <c r="G2598" s="3" t="s">
        <v>8883</v>
      </c>
      <c r="H2598" s="4">
        <v>9999</v>
      </c>
      <c r="I2598" s="4">
        <v>0</v>
      </c>
      <c r="J2598" s="6">
        <v>43363</v>
      </c>
      <c r="K2598" s="7">
        <v>4.8266930580139196</v>
      </c>
      <c r="L2598" s="7">
        <v>4738</v>
      </c>
      <c r="M2598" s="7">
        <v>0</v>
      </c>
      <c r="N2598" s="9">
        <v>43364</v>
      </c>
      <c r="O2598" s="10">
        <v>5.31701564788818</v>
      </c>
      <c r="P2598" s="10">
        <v>2949</v>
      </c>
      <c r="Q2598" s="10">
        <v>0</v>
      </c>
      <c r="R2598" s="10">
        <v>1.101585616483352</v>
      </c>
      <c r="S2598" s="18">
        <v>1.101585616483352</v>
      </c>
      <c r="U2598" s="14"/>
      <c r="V2598" s="14">
        <v>4738</v>
      </c>
      <c r="W2598" s="14"/>
      <c r="X2598" s="14"/>
      <c r="Y2598" s="19">
        <f t="shared" si="81"/>
        <v>0</v>
      </c>
      <c r="Z2598" s="19">
        <v>0</v>
      </c>
      <c r="AA2598" t="s">
        <v>14255</v>
      </c>
      <c r="AB2598" s="121">
        <v>4</v>
      </c>
    </row>
    <row r="2599" spans="1:28" ht="20.25">
      <c r="A2599">
        <v>3312</v>
      </c>
      <c r="B2599" t="s">
        <v>3367</v>
      </c>
      <c r="C2599" t="s">
        <v>3368</v>
      </c>
      <c r="D2599" t="str">
        <f t="shared" si="80"/>
        <v>Evimeria EVI</v>
      </c>
      <c r="E2599" s="3" t="s">
        <v>8887</v>
      </c>
      <c r="F2599" s="3" t="s">
        <v>8883</v>
      </c>
      <c r="G2599" s="3" t="s">
        <v>8883</v>
      </c>
      <c r="H2599" s="4">
        <v>9999</v>
      </c>
      <c r="I2599" s="4">
        <v>0</v>
      </c>
      <c r="J2599" s="6">
        <v>43404</v>
      </c>
      <c r="K2599" s="8">
        <v>1.49444667840726E-5</v>
      </c>
      <c r="L2599" s="7">
        <v>1377</v>
      </c>
      <c r="M2599" s="7">
        <v>231927.36350913291</v>
      </c>
      <c r="N2599" s="9">
        <v>43410</v>
      </c>
      <c r="O2599" s="12">
        <v>3.6090219982199999E-5</v>
      </c>
      <c r="P2599" s="10">
        <v>2137</v>
      </c>
      <c r="Q2599" s="10">
        <v>560094.22683833155</v>
      </c>
      <c r="R2599" s="10">
        <v>2.4149553479327852</v>
      </c>
      <c r="S2599" s="18">
        <v>2.4149553479327852</v>
      </c>
      <c r="U2599" s="14"/>
      <c r="V2599" s="14">
        <v>4435</v>
      </c>
      <c r="W2599" s="14"/>
      <c r="X2599" s="14"/>
      <c r="Y2599" s="19">
        <f t="shared" si="81"/>
        <v>0</v>
      </c>
      <c r="Z2599" s="19">
        <v>0</v>
      </c>
      <c r="AA2599" t="s">
        <v>14256</v>
      </c>
      <c r="AB2599" s="121">
        <v>4</v>
      </c>
    </row>
    <row r="2600" spans="1:28" ht="20.25">
      <c r="A2600">
        <v>3318</v>
      </c>
      <c r="B2600" t="s">
        <v>3379</v>
      </c>
      <c r="C2600" t="s">
        <v>3380</v>
      </c>
      <c r="D2600" t="str">
        <f t="shared" si="80"/>
        <v>Countinghouse CHT</v>
      </c>
      <c r="E2600" s="3" t="s">
        <v>8887</v>
      </c>
      <c r="F2600" s="3" t="s">
        <v>8883</v>
      </c>
      <c r="G2600" s="3" t="s">
        <v>8883</v>
      </c>
      <c r="H2600" s="4">
        <v>9999</v>
      </c>
      <c r="I2600" s="4">
        <v>0</v>
      </c>
      <c r="J2600" s="6">
        <v>43639</v>
      </c>
      <c r="K2600" s="7">
        <v>0.99654834361300004</v>
      </c>
      <c r="L2600" s="7">
        <v>4739</v>
      </c>
      <c r="M2600" s="7">
        <v>0</v>
      </c>
      <c r="N2600" s="9">
        <v>43653</v>
      </c>
      <c r="O2600" s="10">
        <v>3.1141693428499999</v>
      </c>
      <c r="P2600" s="10">
        <v>2951</v>
      </c>
      <c r="Q2600" s="10">
        <v>0</v>
      </c>
      <c r="R2600" s="10">
        <v>3.1249556158605758</v>
      </c>
      <c r="S2600" s="18">
        <v>3.1249556158605758</v>
      </c>
      <c r="U2600" s="14"/>
      <c r="V2600" s="14">
        <v>4739</v>
      </c>
      <c r="W2600" s="14"/>
      <c r="X2600" s="14"/>
      <c r="Y2600" s="19">
        <f t="shared" si="81"/>
        <v>0</v>
      </c>
      <c r="Z2600" s="19">
        <v>0</v>
      </c>
      <c r="AA2600" t="s">
        <v>14257</v>
      </c>
      <c r="AB2600" s="121">
        <v>4</v>
      </c>
    </row>
    <row r="2601" spans="1:28" ht="20.25">
      <c r="A2601">
        <v>3326</v>
      </c>
      <c r="B2601" t="s">
        <v>3390</v>
      </c>
      <c r="C2601" t="s">
        <v>3391</v>
      </c>
      <c r="D2601" t="str">
        <f t="shared" si="80"/>
        <v>Crypto Harbor Exchange CHE</v>
      </c>
      <c r="E2601" s="3" t="s">
        <v>3686</v>
      </c>
      <c r="F2601" s="3" t="s">
        <v>8883</v>
      </c>
      <c r="G2601" s="3" t="s">
        <v>8883</v>
      </c>
      <c r="H2601" s="4">
        <v>9999</v>
      </c>
      <c r="I2601" s="4">
        <v>0</v>
      </c>
      <c r="J2601" s="6">
        <v>43499</v>
      </c>
      <c r="K2601" s="8">
        <v>2.11325587652E-5</v>
      </c>
      <c r="L2601" s="7">
        <v>4740</v>
      </c>
      <c r="M2601" s="7">
        <v>0</v>
      </c>
      <c r="N2601" s="9">
        <v>43653</v>
      </c>
      <c r="O2601" s="10">
        <v>2.2025177064E-4</v>
      </c>
      <c r="P2601" s="10">
        <v>2954</v>
      </c>
      <c r="Q2601" s="10">
        <v>0</v>
      </c>
      <c r="R2601" s="10">
        <v>10.42239007056255</v>
      </c>
      <c r="S2601" s="18">
        <v>10.42239007056255</v>
      </c>
      <c r="U2601" s="14"/>
      <c r="V2601" s="14">
        <v>4740</v>
      </c>
      <c r="W2601" s="14"/>
      <c r="X2601" s="14"/>
      <c r="Y2601" s="19">
        <f t="shared" si="81"/>
        <v>0</v>
      </c>
      <c r="Z2601" s="19">
        <v>0</v>
      </c>
      <c r="AA2601" t="s">
        <v>14258</v>
      </c>
      <c r="AB2601" s="121">
        <v>4</v>
      </c>
    </row>
    <row r="2602" spans="1:28" ht="20.25">
      <c r="A2602">
        <v>3335</v>
      </c>
      <c r="B2602" t="s">
        <v>3406</v>
      </c>
      <c r="C2602" t="s">
        <v>3407</v>
      </c>
      <c r="D2602" t="str">
        <f t="shared" si="80"/>
        <v>Shard SHARD</v>
      </c>
      <c r="E2602" s="3" t="s">
        <v>8894</v>
      </c>
      <c r="F2602" s="3" t="s">
        <v>8883</v>
      </c>
      <c r="G2602" s="3" t="s">
        <v>8883</v>
      </c>
      <c r="H2602" s="4">
        <v>9999</v>
      </c>
      <c r="I2602" s="4">
        <v>0</v>
      </c>
      <c r="J2602" s="6">
        <v>44138</v>
      </c>
      <c r="K2602" s="7">
        <v>1.1312200000000001E-3</v>
      </c>
      <c r="L2602" s="7">
        <v>1903</v>
      </c>
      <c r="M2602" s="7">
        <v>23231.419148860001</v>
      </c>
      <c r="N2602" s="9">
        <v>44321</v>
      </c>
      <c r="O2602" s="10">
        <v>1.10989531</v>
      </c>
      <c r="P2602" s="10">
        <v>1045</v>
      </c>
      <c r="Q2602" s="10">
        <v>21605180.030000001</v>
      </c>
      <c r="R2602" s="10">
        <v>981.14894538639692</v>
      </c>
      <c r="S2602" s="18">
        <v>981.14894538639692</v>
      </c>
      <c r="T2602" s="13">
        <v>44535</v>
      </c>
      <c r="U2602" s="14">
        <v>4.8320769256590047E-2</v>
      </c>
      <c r="V2602" s="14">
        <v>1110</v>
      </c>
      <c r="W2602" s="14">
        <v>1210452.73</v>
      </c>
      <c r="X2602" s="14">
        <v>95.646366930175603</v>
      </c>
      <c r="Y2602" s="19">
        <f t="shared" si="81"/>
        <v>-0.95646366930175608</v>
      </c>
      <c r="Z2602" s="19">
        <v>-0.95650000000000002</v>
      </c>
      <c r="AA2602" t="s">
        <v>14259</v>
      </c>
      <c r="AB2602" s="121">
        <v>4</v>
      </c>
    </row>
    <row r="2603" spans="1:28" ht="20.25">
      <c r="A2603">
        <v>3339</v>
      </c>
      <c r="B2603" t="s">
        <v>3413</v>
      </c>
      <c r="C2603" t="s">
        <v>3414</v>
      </c>
      <c r="D2603" t="str">
        <f t="shared" si="80"/>
        <v>Puregold Token PGTS</v>
      </c>
      <c r="E2603" s="3" t="s">
        <v>8887</v>
      </c>
      <c r="F2603" s="3" t="s">
        <v>8883</v>
      </c>
      <c r="G2603" s="3" t="s">
        <v>8883</v>
      </c>
      <c r="H2603" s="4">
        <v>9999</v>
      </c>
      <c r="I2603" s="4">
        <v>0</v>
      </c>
      <c r="J2603" s="6">
        <v>43368</v>
      </c>
      <c r="K2603" s="7">
        <v>2.9340343549847599E-2</v>
      </c>
      <c r="L2603" s="7">
        <v>4592</v>
      </c>
      <c r="M2603" s="7">
        <v>0</v>
      </c>
      <c r="N2603" s="9">
        <v>43432</v>
      </c>
      <c r="O2603" s="10">
        <v>0.26801376188499998</v>
      </c>
      <c r="P2603" s="10">
        <v>1812</v>
      </c>
      <c r="Q2603" s="10">
        <v>2003186.4612399819</v>
      </c>
      <c r="R2603" s="10">
        <v>9.1346497504250284</v>
      </c>
      <c r="S2603" s="18">
        <v>9.1346497504250284</v>
      </c>
      <c r="U2603" s="14"/>
      <c r="V2603" s="14">
        <v>4361</v>
      </c>
      <c r="W2603" s="14"/>
      <c r="X2603" s="14"/>
      <c r="Y2603" s="19">
        <f t="shared" si="81"/>
        <v>0</v>
      </c>
      <c r="Z2603" s="19">
        <v>0</v>
      </c>
      <c r="AA2603" t="s">
        <v>14260</v>
      </c>
      <c r="AB2603" s="121">
        <v>4</v>
      </c>
    </row>
    <row r="2604" spans="1:28" ht="20.25">
      <c r="A2604">
        <v>3342</v>
      </c>
      <c r="B2604" t="s">
        <v>3417</v>
      </c>
      <c r="C2604" t="s">
        <v>3418</v>
      </c>
      <c r="D2604" t="str">
        <f t="shared" si="80"/>
        <v>Archetypal Network ACTP</v>
      </c>
      <c r="E2604" s="3" t="s">
        <v>8887</v>
      </c>
      <c r="F2604" s="3" t="s">
        <v>8883</v>
      </c>
      <c r="G2604" s="3" t="s">
        <v>8883</v>
      </c>
      <c r="H2604" s="4">
        <v>9999</v>
      </c>
      <c r="I2604" s="4">
        <v>0</v>
      </c>
      <c r="J2604" s="6">
        <v>43381</v>
      </c>
      <c r="K2604" s="8">
        <v>1.32534969452536E-5</v>
      </c>
      <c r="L2604" s="7">
        <v>1700</v>
      </c>
      <c r="M2604" s="7">
        <v>60770.281003595454</v>
      </c>
      <c r="N2604" s="9">
        <v>43382</v>
      </c>
      <c r="O2604" s="12">
        <v>3.9470636693295098E-5</v>
      </c>
      <c r="P2604" s="10">
        <v>2358</v>
      </c>
      <c r="Q2604" s="10">
        <v>180981.79621200881</v>
      </c>
      <c r="R2604" s="10">
        <v>2.9781299876053078</v>
      </c>
      <c r="S2604" s="18">
        <v>2.9781299876053078</v>
      </c>
      <c r="U2604" s="14"/>
      <c r="V2604" s="14">
        <v>4502</v>
      </c>
      <c r="W2604" s="14"/>
      <c r="X2604" s="14"/>
      <c r="Y2604" s="19">
        <f t="shared" si="81"/>
        <v>0</v>
      </c>
      <c r="Z2604" s="19">
        <v>0</v>
      </c>
      <c r="AA2604" t="s">
        <v>14261</v>
      </c>
      <c r="AB2604" s="121">
        <v>4</v>
      </c>
    </row>
    <row r="2605" spans="1:28" ht="20.25">
      <c r="A2605">
        <v>3346</v>
      </c>
      <c r="B2605" t="s">
        <v>3424</v>
      </c>
      <c r="C2605" t="s">
        <v>3425</v>
      </c>
      <c r="D2605" t="str">
        <f t="shared" si="80"/>
        <v>Vestoria VSTR</v>
      </c>
      <c r="E2605" s="3" t="s">
        <v>8892</v>
      </c>
      <c r="F2605" s="3" t="s">
        <v>8883</v>
      </c>
      <c r="G2605" s="3" t="s">
        <v>8883</v>
      </c>
      <c r="H2605" s="4">
        <v>9999</v>
      </c>
      <c r="I2605" s="4">
        <v>0</v>
      </c>
      <c r="J2605" s="6">
        <v>43441</v>
      </c>
      <c r="K2605" s="8">
        <v>8.7336135806999995E-7</v>
      </c>
      <c r="L2605" s="7">
        <v>4741</v>
      </c>
      <c r="M2605" s="7">
        <v>0</v>
      </c>
      <c r="N2605" s="9">
        <v>43448</v>
      </c>
      <c r="O2605" s="12">
        <v>2.1553172531100001E-5</v>
      </c>
      <c r="P2605" s="10">
        <v>2958</v>
      </c>
      <c r="Q2605" s="10">
        <v>0</v>
      </c>
      <c r="R2605" s="10">
        <v>24.67841327297711</v>
      </c>
      <c r="S2605" s="18">
        <v>24.67841327297711</v>
      </c>
      <c r="U2605" s="14"/>
      <c r="V2605" s="14">
        <v>4741</v>
      </c>
      <c r="W2605" s="14"/>
      <c r="X2605" s="14"/>
      <c r="Y2605" s="19">
        <f t="shared" si="81"/>
        <v>0</v>
      </c>
      <c r="Z2605" s="19">
        <v>0</v>
      </c>
      <c r="AA2605" t="s">
        <v>14262</v>
      </c>
      <c r="AB2605" s="121">
        <v>4</v>
      </c>
    </row>
    <row r="2606" spans="1:28" ht="20.25">
      <c r="A2606">
        <v>3353</v>
      </c>
      <c r="B2606" t="s">
        <v>3435</v>
      </c>
      <c r="C2606" t="s">
        <v>3435</v>
      </c>
      <c r="D2606" t="str">
        <f t="shared" si="80"/>
        <v>WELL WELL</v>
      </c>
      <c r="E2606" s="3" t="s">
        <v>8895</v>
      </c>
      <c r="F2606" s="3" t="s">
        <v>8883</v>
      </c>
      <c r="G2606" s="3" t="s">
        <v>8883</v>
      </c>
      <c r="H2606" s="4">
        <v>9999</v>
      </c>
      <c r="I2606" s="4">
        <v>0</v>
      </c>
      <c r="J2606" s="6">
        <v>43398</v>
      </c>
      <c r="K2606" s="7">
        <v>2.8389950748533002E-3</v>
      </c>
      <c r="L2606" s="7">
        <v>1440</v>
      </c>
      <c r="M2606" s="7">
        <v>184284.36749302209</v>
      </c>
      <c r="N2606" s="9">
        <v>43420</v>
      </c>
      <c r="O2606" s="10">
        <v>2.9637210599599999E-2</v>
      </c>
      <c r="P2606" s="10">
        <v>1797</v>
      </c>
      <c r="Q2606" s="10">
        <v>2052359.9625454741</v>
      </c>
      <c r="R2606" s="10">
        <v>10.43933145996438</v>
      </c>
      <c r="S2606" s="18">
        <v>10.43933145996438</v>
      </c>
      <c r="U2606" s="14"/>
      <c r="V2606" s="14">
        <v>4357</v>
      </c>
      <c r="W2606" s="14"/>
      <c r="X2606" s="14"/>
      <c r="Y2606" s="19">
        <f t="shared" si="81"/>
        <v>0</v>
      </c>
      <c r="Z2606" s="19">
        <v>0</v>
      </c>
      <c r="AA2606" t="s">
        <v>14263</v>
      </c>
      <c r="AB2606" s="121">
        <v>4</v>
      </c>
    </row>
    <row r="2607" spans="1:28" ht="20.25">
      <c r="A2607">
        <v>3355</v>
      </c>
      <c r="B2607" t="s">
        <v>3438</v>
      </c>
      <c r="C2607" t="s">
        <v>3439</v>
      </c>
      <c r="D2607" t="str">
        <f t="shared" si="80"/>
        <v>Azart AZART</v>
      </c>
      <c r="E2607" s="3" t="s">
        <v>8889</v>
      </c>
      <c r="F2607" s="3" t="s">
        <v>8883</v>
      </c>
      <c r="G2607" s="3" t="s">
        <v>8883</v>
      </c>
      <c r="H2607" s="4">
        <v>9999</v>
      </c>
      <c r="I2607" s="4">
        <v>0</v>
      </c>
      <c r="J2607" s="6">
        <v>43473</v>
      </c>
      <c r="K2607" s="7">
        <v>1.9329255658399999E-3</v>
      </c>
      <c r="L2607" s="7">
        <v>2040</v>
      </c>
      <c r="M2607" s="7">
        <v>6632.4591507327041</v>
      </c>
      <c r="N2607" s="9">
        <v>43561</v>
      </c>
      <c r="O2607" s="10">
        <v>6.3766009655299993E-2</v>
      </c>
      <c r="P2607" s="10">
        <v>2296</v>
      </c>
      <c r="Q2607" s="10">
        <v>264398.0353678338</v>
      </c>
      <c r="R2607" s="10">
        <v>32.989376715905209</v>
      </c>
      <c r="S2607" s="18">
        <v>32.989376715905209</v>
      </c>
      <c r="U2607" s="14"/>
      <c r="V2607" s="14">
        <v>4481</v>
      </c>
      <c r="W2607" s="14"/>
      <c r="X2607" s="14"/>
      <c r="Y2607" s="19">
        <f t="shared" si="81"/>
        <v>0</v>
      </c>
      <c r="Z2607" s="19">
        <v>0</v>
      </c>
      <c r="AA2607" t="s">
        <v>14264</v>
      </c>
      <c r="AB2607" s="121">
        <v>4</v>
      </c>
    </row>
    <row r="2608" spans="1:28" ht="20.25">
      <c r="A2608">
        <v>3361</v>
      </c>
      <c r="B2608" t="s">
        <v>3446</v>
      </c>
      <c r="C2608" t="s">
        <v>3447</v>
      </c>
      <c r="D2608" t="str">
        <f t="shared" si="80"/>
        <v>MintMe.com Coin MINTME</v>
      </c>
      <c r="E2608" s="3" t="s">
        <v>8887</v>
      </c>
      <c r="F2608" s="3" t="s">
        <v>8883</v>
      </c>
      <c r="G2608" s="3" t="s">
        <v>8883</v>
      </c>
      <c r="H2608" s="4">
        <v>9999</v>
      </c>
      <c r="I2608" s="4">
        <v>0</v>
      </c>
      <c r="J2608" s="6">
        <v>43795</v>
      </c>
      <c r="K2608" s="7">
        <v>2.1643819170299999E-4</v>
      </c>
      <c r="L2608" s="7">
        <v>1817</v>
      </c>
      <c r="M2608" s="7">
        <v>34968.501866679682</v>
      </c>
      <c r="N2608" s="9">
        <v>44721</v>
      </c>
      <c r="O2608" s="10">
        <v>1.806719875345409E-2</v>
      </c>
      <c r="P2608" s="10">
        <v>1662</v>
      </c>
      <c r="Q2608" s="10">
        <v>3353094.0244224779</v>
      </c>
      <c r="R2608" s="10">
        <v>83.47509564414672</v>
      </c>
      <c r="S2608" s="18">
        <v>83.47509564414672</v>
      </c>
      <c r="U2608" s="14"/>
      <c r="V2608" s="14">
        <v>4326</v>
      </c>
      <c r="W2608" s="14"/>
      <c r="X2608" s="14"/>
      <c r="Y2608" s="19">
        <f t="shared" si="81"/>
        <v>0</v>
      </c>
      <c r="Z2608" s="19">
        <v>0</v>
      </c>
      <c r="AA2608" t="s">
        <v>14265</v>
      </c>
      <c r="AB2608" s="121">
        <v>4</v>
      </c>
    </row>
    <row r="2609" spans="1:28" ht="20.25">
      <c r="A2609">
        <v>3372</v>
      </c>
      <c r="B2609" t="s">
        <v>3463</v>
      </c>
      <c r="C2609" t="s">
        <v>3464</v>
      </c>
      <c r="D2609" t="str">
        <f t="shared" si="80"/>
        <v>Repme RPM</v>
      </c>
      <c r="E2609" s="3" t="s">
        <v>8887</v>
      </c>
      <c r="F2609" s="3" t="s">
        <v>8883</v>
      </c>
      <c r="G2609" s="3" t="s">
        <v>8883</v>
      </c>
      <c r="H2609" s="4">
        <v>9999</v>
      </c>
      <c r="I2609" s="4">
        <v>0</v>
      </c>
      <c r="J2609" s="6">
        <v>43450</v>
      </c>
      <c r="K2609" s="8">
        <v>7.4144424992299997E-6</v>
      </c>
      <c r="L2609" s="7">
        <v>1336</v>
      </c>
      <c r="M2609" s="7">
        <v>268554.98865671339</v>
      </c>
      <c r="N2609" s="9">
        <v>43578</v>
      </c>
      <c r="O2609" s="12">
        <v>5.5449752647600003E-5</v>
      </c>
      <c r="P2609" s="10">
        <v>1809</v>
      </c>
      <c r="Q2609" s="10">
        <v>2008419.067898937</v>
      </c>
      <c r="R2609" s="10">
        <v>7.4786138881458104</v>
      </c>
      <c r="S2609" s="18">
        <v>7.4786138881458104</v>
      </c>
      <c r="U2609" s="14"/>
      <c r="V2609" s="14">
        <v>4360</v>
      </c>
      <c r="W2609" s="14"/>
      <c r="X2609" s="14"/>
      <c r="Y2609" s="19">
        <f t="shared" si="81"/>
        <v>0</v>
      </c>
      <c r="Z2609" s="19">
        <v>0</v>
      </c>
      <c r="AA2609" t="s">
        <v>14266</v>
      </c>
      <c r="AB2609" s="121">
        <v>4</v>
      </c>
    </row>
    <row r="2610" spans="1:28" ht="20.25">
      <c r="A2610">
        <v>3378</v>
      </c>
      <c r="B2610" t="s">
        <v>3469</v>
      </c>
      <c r="C2610" t="s">
        <v>3470</v>
      </c>
      <c r="D2610" t="str">
        <f t="shared" si="80"/>
        <v>Labh Coin LABH</v>
      </c>
      <c r="E2610" s="3" t="s">
        <v>8887</v>
      </c>
      <c r="F2610" s="3" t="s">
        <v>8883</v>
      </c>
      <c r="G2610" s="3" t="s">
        <v>8883</v>
      </c>
      <c r="H2610" s="4">
        <v>9999</v>
      </c>
      <c r="I2610" s="4">
        <v>0</v>
      </c>
      <c r="J2610" s="6">
        <v>43376</v>
      </c>
      <c r="K2610" s="7">
        <v>2.94037442654371E-3</v>
      </c>
      <c r="L2610" s="7">
        <v>4742</v>
      </c>
      <c r="M2610" s="7">
        <v>0</v>
      </c>
      <c r="N2610" s="9">
        <v>43380</v>
      </c>
      <c r="O2610" s="10">
        <v>4.7389892861247097E-3</v>
      </c>
      <c r="P2610" s="10">
        <v>2964</v>
      </c>
      <c r="Q2610" s="10">
        <v>0</v>
      </c>
      <c r="R2610" s="10">
        <v>1.6116958586445049</v>
      </c>
      <c r="S2610" s="18">
        <v>1.6116958586445049</v>
      </c>
      <c r="U2610" s="14"/>
      <c r="V2610" s="14">
        <v>4742</v>
      </c>
      <c r="W2610" s="14"/>
      <c r="X2610" s="14"/>
      <c r="Y2610" s="19">
        <f t="shared" si="81"/>
        <v>0</v>
      </c>
      <c r="Z2610" s="19">
        <v>0</v>
      </c>
      <c r="AA2610" t="s">
        <v>14267</v>
      </c>
      <c r="AB2610" s="121">
        <v>4</v>
      </c>
    </row>
    <row r="2611" spans="1:28" ht="20.25">
      <c r="A2611">
        <v>3379</v>
      </c>
      <c r="B2611" t="s">
        <v>3471</v>
      </c>
      <c r="C2611" t="s">
        <v>3075</v>
      </c>
      <c r="D2611" t="str">
        <f t="shared" si="80"/>
        <v>Wisepass PASS</v>
      </c>
      <c r="E2611" s="3" t="s">
        <v>8887</v>
      </c>
      <c r="F2611" s="3" t="s">
        <v>8883</v>
      </c>
      <c r="G2611" s="3" t="s">
        <v>8883</v>
      </c>
      <c r="H2611" s="4">
        <v>9999</v>
      </c>
      <c r="I2611" s="4">
        <v>0</v>
      </c>
      <c r="J2611" s="6">
        <v>43377</v>
      </c>
      <c r="K2611" s="7">
        <v>2.9335326980799402E-3</v>
      </c>
      <c r="L2611" s="7">
        <v>1942</v>
      </c>
      <c r="M2611" s="7">
        <v>18146.517185342509</v>
      </c>
      <c r="N2611" s="9">
        <v>43394</v>
      </c>
      <c r="O2611" s="10">
        <v>2.9151029884815199E-2</v>
      </c>
      <c r="P2611" s="10">
        <v>2329</v>
      </c>
      <c r="Q2611" s="10">
        <v>223789.31543384111</v>
      </c>
      <c r="R2611" s="10">
        <v>9.9371757144194</v>
      </c>
      <c r="S2611" s="18">
        <v>9.9371757144194</v>
      </c>
      <c r="U2611" s="14"/>
      <c r="V2611" s="14">
        <v>4494</v>
      </c>
      <c r="W2611" s="14"/>
      <c r="X2611" s="14"/>
      <c r="Y2611" s="19">
        <f t="shared" si="81"/>
        <v>0</v>
      </c>
      <c r="Z2611" s="19">
        <v>0</v>
      </c>
      <c r="AA2611" t="s">
        <v>14268</v>
      </c>
      <c r="AB2611" s="121">
        <v>4</v>
      </c>
    </row>
    <row r="2612" spans="1:28" ht="20.25">
      <c r="A2612">
        <v>3382</v>
      </c>
      <c r="B2612" t="s">
        <v>3476</v>
      </c>
      <c r="C2612" t="s">
        <v>3477</v>
      </c>
      <c r="D2612" t="str">
        <f t="shared" si="80"/>
        <v>CARDbuyers BCARD</v>
      </c>
      <c r="E2612" s="3" t="s">
        <v>8888</v>
      </c>
      <c r="F2612" s="3" t="s">
        <v>8883</v>
      </c>
      <c r="G2612" s="3" t="s">
        <v>8883</v>
      </c>
      <c r="H2612" s="4">
        <v>9999</v>
      </c>
      <c r="I2612" s="4">
        <v>0</v>
      </c>
      <c r="J2612" s="6">
        <v>43378</v>
      </c>
      <c r="K2612" s="7">
        <v>1.41799785196781E-2</v>
      </c>
      <c r="L2612" s="7">
        <v>4743</v>
      </c>
      <c r="M2612" s="7">
        <v>0</v>
      </c>
      <c r="N2612" s="9">
        <v>43384</v>
      </c>
      <c r="O2612" s="10">
        <v>2.5976227596402199E-2</v>
      </c>
      <c r="P2612" s="10">
        <v>2967</v>
      </c>
      <c r="Q2612" s="10">
        <v>0</v>
      </c>
      <c r="R2612" s="10">
        <v>1.831894707058547</v>
      </c>
      <c r="S2612" s="18">
        <v>1.831894707058547</v>
      </c>
      <c r="U2612" s="14"/>
      <c r="V2612" s="14">
        <v>4743</v>
      </c>
      <c r="W2612" s="14"/>
      <c r="X2612" s="14"/>
      <c r="Y2612" s="19">
        <f t="shared" si="81"/>
        <v>0</v>
      </c>
      <c r="Z2612" s="19">
        <v>0</v>
      </c>
      <c r="AA2612" t="s">
        <v>14269</v>
      </c>
      <c r="AB2612" s="121">
        <v>4</v>
      </c>
    </row>
    <row r="2613" spans="1:28" ht="20.25">
      <c r="A2613">
        <v>3399</v>
      </c>
      <c r="B2613" t="s">
        <v>3497</v>
      </c>
      <c r="C2613" t="s">
        <v>3498</v>
      </c>
      <c r="D2613" t="str">
        <f t="shared" si="80"/>
        <v>Wispr WSP</v>
      </c>
      <c r="E2613" s="3" t="s">
        <v>8887</v>
      </c>
      <c r="F2613" s="3" t="s">
        <v>8883</v>
      </c>
      <c r="G2613" s="3" t="s">
        <v>8883</v>
      </c>
      <c r="H2613" s="4">
        <v>9999</v>
      </c>
      <c r="I2613" s="4">
        <v>0</v>
      </c>
      <c r="J2613" s="6">
        <v>43407</v>
      </c>
      <c r="K2613" s="7">
        <v>1.16046818646E-2</v>
      </c>
      <c r="L2613" s="7">
        <v>1295</v>
      </c>
      <c r="M2613" s="7">
        <v>300103.55936943548</v>
      </c>
      <c r="N2613" s="9">
        <v>43409</v>
      </c>
      <c r="O2613" s="10">
        <v>2.96009325819E-2</v>
      </c>
      <c r="P2613" s="10">
        <v>2058</v>
      </c>
      <c r="Q2613" s="10">
        <v>771581.90347348736</v>
      </c>
      <c r="R2613" s="10">
        <v>2.5507750171245478</v>
      </c>
      <c r="S2613" s="18">
        <v>2.5507750171245478</v>
      </c>
      <c r="U2613" s="14"/>
      <c r="V2613" s="14">
        <v>4417</v>
      </c>
      <c r="W2613" s="14"/>
      <c r="X2613" s="14"/>
      <c r="Y2613" s="19">
        <f t="shared" si="81"/>
        <v>0</v>
      </c>
      <c r="Z2613" s="19">
        <v>0</v>
      </c>
      <c r="AA2613" t="s">
        <v>14270</v>
      </c>
      <c r="AB2613" s="121">
        <v>4</v>
      </c>
    </row>
    <row r="2614" spans="1:28" ht="20.25">
      <c r="A2614">
        <v>3401</v>
      </c>
      <c r="B2614" t="s">
        <v>3501</v>
      </c>
      <c r="C2614" t="s">
        <v>3502</v>
      </c>
      <c r="D2614" t="str">
        <f t="shared" si="80"/>
        <v>SHADE Token SHADE</v>
      </c>
      <c r="E2614" s="3" t="s">
        <v>8887</v>
      </c>
      <c r="F2614" s="3" t="s">
        <v>8883</v>
      </c>
      <c r="G2614" s="3" t="s">
        <v>8883</v>
      </c>
      <c r="H2614" s="4">
        <v>9999</v>
      </c>
      <c r="I2614" s="4">
        <v>0</v>
      </c>
      <c r="J2614" s="6">
        <v>43380</v>
      </c>
      <c r="K2614" s="7">
        <v>1.22229447588325E-2</v>
      </c>
      <c r="L2614" s="7">
        <v>4744</v>
      </c>
      <c r="M2614" s="7">
        <v>0</v>
      </c>
      <c r="N2614" s="9">
        <v>43381</v>
      </c>
      <c r="O2614" s="10">
        <v>1.8140943720936799E-2</v>
      </c>
      <c r="P2614" s="10">
        <v>2970</v>
      </c>
      <c r="Q2614" s="10">
        <v>0</v>
      </c>
      <c r="R2614" s="10">
        <v>1.4841712925052579</v>
      </c>
      <c r="S2614" s="18">
        <v>1.4841712925052579</v>
      </c>
      <c r="U2614" s="14"/>
      <c r="V2614" s="14">
        <v>4744</v>
      </c>
      <c r="W2614" s="14"/>
      <c r="X2614" s="14"/>
      <c r="Y2614" s="19">
        <f t="shared" si="81"/>
        <v>0</v>
      </c>
      <c r="Z2614" s="19">
        <v>0</v>
      </c>
      <c r="AA2614" t="s">
        <v>14271</v>
      </c>
      <c r="AB2614" s="121">
        <v>4</v>
      </c>
    </row>
    <row r="2615" spans="1:28" ht="20.25">
      <c r="A2615">
        <v>3405</v>
      </c>
      <c r="B2615" t="s">
        <v>3507</v>
      </c>
      <c r="C2615" t="s">
        <v>3508</v>
      </c>
      <c r="D2615" t="str">
        <f t="shared" si="80"/>
        <v>Pandemia PNDM</v>
      </c>
      <c r="E2615" s="3" t="s">
        <v>8887</v>
      </c>
      <c r="F2615" s="3" t="s">
        <v>8883</v>
      </c>
      <c r="G2615" s="3" t="s">
        <v>8883</v>
      </c>
      <c r="H2615" s="4">
        <v>9999</v>
      </c>
      <c r="I2615" s="4">
        <v>0</v>
      </c>
      <c r="J2615" s="6">
        <v>43384</v>
      </c>
      <c r="K2615" s="7">
        <v>2.1870177239179601E-2</v>
      </c>
      <c r="L2615" s="7">
        <v>4745</v>
      </c>
      <c r="M2615" s="7">
        <v>0</v>
      </c>
      <c r="N2615" s="9">
        <v>43385</v>
      </c>
      <c r="O2615" s="10">
        <v>3.9298690855503103E-2</v>
      </c>
      <c r="P2615" s="10">
        <v>2971</v>
      </c>
      <c r="Q2615" s="10">
        <v>0</v>
      </c>
      <c r="R2615" s="10">
        <v>1.7969077445381181</v>
      </c>
      <c r="S2615" s="18">
        <v>1.7969077445381181</v>
      </c>
      <c r="U2615" s="14"/>
      <c r="V2615" s="14">
        <v>4745</v>
      </c>
      <c r="W2615" s="14"/>
      <c r="X2615" s="14"/>
      <c r="Y2615" s="19">
        <f t="shared" si="81"/>
        <v>0</v>
      </c>
      <c r="Z2615" s="19">
        <v>0</v>
      </c>
      <c r="AA2615" t="s">
        <v>14272</v>
      </c>
      <c r="AB2615" s="121">
        <v>4</v>
      </c>
    </row>
    <row r="2616" spans="1:28" ht="20.25">
      <c r="A2616">
        <v>3409</v>
      </c>
      <c r="B2616" t="s">
        <v>3515</v>
      </c>
      <c r="C2616" t="s">
        <v>3516</v>
      </c>
      <c r="D2616" t="str">
        <f t="shared" si="80"/>
        <v>Etheera ETA</v>
      </c>
      <c r="E2616" s="3" t="s">
        <v>8893</v>
      </c>
      <c r="F2616" s="3" t="s">
        <v>8883</v>
      </c>
      <c r="G2616" s="3" t="s">
        <v>8883</v>
      </c>
      <c r="H2616" s="4">
        <v>9999</v>
      </c>
      <c r="I2616" s="4">
        <v>0</v>
      </c>
      <c r="J2616" s="6">
        <v>43384</v>
      </c>
      <c r="K2616" s="8">
        <v>3.21856509799545E-6</v>
      </c>
      <c r="L2616" s="7">
        <v>1939</v>
      </c>
      <c r="M2616" s="7">
        <v>18532.164049874489</v>
      </c>
      <c r="N2616" s="9">
        <v>43416</v>
      </c>
      <c r="O2616" s="10">
        <v>1.2551279109900001E-2</v>
      </c>
      <c r="P2616" s="10">
        <v>668</v>
      </c>
      <c r="Q2616" s="10">
        <v>73524091.383347392</v>
      </c>
      <c r="R2616" s="10">
        <v>3899.6505361091022</v>
      </c>
      <c r="S2616" s="18">
        <v>3899.6505361091022</v>
      </c>
      <c r="U2616" s="14"/>
      <c r="V2616" s="14">
        <v>4274</v>
      </c>
      <c r="W2616" s="14"/>
      <c r="X2616" s="14"/>
      <c r="Y2616" s="19">
        <f t="shared" si="81"/>
        <v>0</v>
      </c>
      <c r="Z2616" s="19">
        <v>0</v>
      </c>
      <c r="AA2616" t="s">
        <v>14273</v>
      </c>
      <c r="AB2616" s="121">
        <v>4</v>
      </c>
    </row>
    <row r="2617" spans="1:28" ht="20.25">
      <c r="A2617">
        <v>3410</v>
      </c>
      <c r="B2617" t="s">
        <v>3517</v>
      </c>
      <c r="C2617" t="s">
        <v>3518</v>
      </c>
      <c r="D2617" t="str">
        <f t="shared" si="80"/>
        <v>Bitspace BSX</v>
      </c>
      <c r="E2617" s="3" t="s">
        <v>8887</v>
      </c>
      <c r="F2617" s="3" t="s">
        <v>8883</v>
      </c>
      <c r="G2617" s="3" t="s">
        <v>8883</v>
      </c>
      <c r="H2617" s="4">
        <v>9999</v>
      </c>
      <c r="I2617" s="4">
        <v>0</v>
      </c>
      <c r="J2617" s="6">
        <v>43424</v>
      </c>
      <c r="K2617" s="8">
        <v>9.9463278359700002E-5</v>
      </c>
      <c r="L2617" s="7">
        <v>2124</v>
      </c>
      <c r="M2617" s="7">
        <v>1324.2556988309409</v>
      </c>
      <c r="N2617" s="9">
        <v>43459</v>
      </c>
      <c r="O2617" s="10">
        <v>5.7309066993899999E-3</v>
      </c>
      <c r="P2617" s="10">
        <v>2452</v>
      </c>
      <c r="Q2617" s="10">
        <v>76638.010531075124</v>
      </c>
      <c r="R2617" s="10">
        <v>57.618316969853851</v>
      </c>
      <c r="S2617" s="18">
        <v>57.618316969853851</v>
      </c>
      <c r="U2617" s="14"/>
      <c r="V2617" s="14">
        <v>4544</v>
      </c>
      <c r="W2617" s="14"/>
      <c r="X2617" s="14"/>
      <c r="Y2617" s="19">
        <f t="shared" si="81"/>
        <v>0</v>
      </c>
      <c r="Z2617" s="19">
        <v>0</v>
      </c>
      <c r="AA2617" t="s">
        <v>14274</v>
      </c>
      <c r="AB2617" s="121">
        <v>4</v>
      </c>
    </row>
    <row r="2618" spans="1:28" ht="20.25">
      <c r="A2618">
        <v>3420</v>
      </c>
      <c r="B2618" t="s">
        <v>3535</v>
      </c>
      <c r="C2618" t="s">
        <v>3536</v>
      </c>
      <c r="D2618" t="str">
        <f t="shared" si="80"/>
        <v>Cobrabytes COBRA</v>
      </c>
      <c r="E2618" s="3" t="s">
        <v>8887</v>
      </c>
      <c r="F2618" s="3" t="s">
        <v>8883</v>
      </c>
      <c r="G2618" s="3" t="s">
        <v>8883</v>
      </c>
      <c r="H2618" s="4">
        <v>9999</v>
      </c>
      <c r="I2618" s="4">
        <v>0</v>
      </c>
      <c r="J2618" s="6">
        <v>43383</v>
      </c>
      <c r="K2618" s="7">
        <v>1.6627443954348599E-2</v>
      </c>
      <c r="L2618" s="7">
        <v>4746</v>
      </c>
      <c r="M2618" s="7">
        <v>0</v>
      </c>
      <c r="N2618" s="9">
        <v>43389</v>
      </c>
      <c r="O2618" s="10">
        <v>0.188452243804932</v>
      </c>
      <c r="P2618" s="10">
        <v>2973</v>
      </c>
      <c r="Q2618" s="10">
        <v>0</v>
      </c>
      <c r="R2618" s="10">
        <v>11.333807187823711</v>
      </c>
      <c r="S2618" s="18">
        <v>11.333807187823711</v>
      </c>
      <c r="U2618" s="14"/>
      <c r="V2618" s="14">
        <v>4746</v>
      </c>
      <c r="W2618" s="14"/>
      <c r="X2618" s="14"/>
      <c r="Y2618" s="19">
        <f t="shared" si="81"/>
        <v>0</v>
      </c>
      <c r="Z2618" s="19">
        <v>0</v>
      </c>
      <c r="AA2618" t="s">
        <v>14275</v>
      </c>
      <c r="AB2618" s="121">
        <v>4</v>
      </c>
    </row>
    <row r="2619" spans="1:28" ht="20.25">
      <c r="A2619">
        <v>3425</v>
      </c>
      <c r="B2619" t="s">
        <v>3543</v>
      </c>
      <c r="C2619" t="s">
        <v>3544</v>
      </c>
      <c r="D2619" t="str">
        <f t="shared" si="80"/>
        <v>EmaratCoin AEC</v>
      </c>
      <c r="E2619" s="3" t="s">
        <v>8882</v>
      </c>
      <c r="F2619" s="3" t="s">
        <v>8883</v>
      </c>
      <c r="G2619" s="3" t="s">
        <v>8883</v>
      </c>
      <c r="H2619" s="4">
        <v>9999</v>
      </c>
      <c r="I2619" s="4">
        <v>0</v>
      </c>
      <c r="J2619" s="6">
        <v>43387</v>
      </c>
      <c r="K2619" s="7">
        <v>4.5209433883428601E-2</v>
      </c>
      <c r="L2619" s="7">
        <v>4747</v>
      </c>
      <c r="M2619" s="7">
        <v>0</v>
      </c>
      <c r="N2619" s="9">
        <v>43398</v>
      </c>
      <c r="O2619" s="10">
        <v>0.38737943768501298</v>
      </c>
      <c r="P2619" s="10">
        <v>2974</v>
      </c>
      <c r="Q2619" s="10">
        <v>0</v>
      </c>
      <c r="R2619" s="10">
        <v>8.5685531626841698</v>
      </c>
      <c r="S2619" s="18">
        <v>8.5685531626841698</v>
      </c>
      <c r="U2619" s="14"/>
      <c r="V2619" s="14">
        <v>4747</v>
      </c>
      <c r="W2619" s="14"/>
      <c r="X2619" s="14"/>
      <c r="Y2619" s="19">
        <f t="shared" si="81"/>
        <v>0</v>
      </c>
      <c r="Z2619" s="19">
        <v>0</v>
      </c>
      <c r="AA2619" t="s">
        <v>14276</v>
      </c>
      <c r="AB2619" s="121">
        <v>4</v>
      </c>
    </row>
    <row r="2620" spans="1:28" ht="20.25">
      <c r="A2620">
        <v>3430</v>
      </c>
      <c r="B2620" t="s">
        <v>3550</v>
      </c>
      <c r="C2620" t="s">
        <v>3551</v>
      </c>
      <c r="D2620" t="str">
        <f t="shared" si="80"/>
        <v>SURETY SURE</v>
      </c>
      <c r="E2620" s="3" t="s">
        <v>8887</v>
      </c>
      <c r="F2620" s="3" t="s">
        <v>8883</v>
      </c>
      <c r="G2620" s="3" t="s">
        <v>8883</v>
      </c>
      <c r="H2620" s="4">
        <v>9999</v>
      </c>
      <c r="I2620" s="4">
        <v>0</v>
      </c>
      <c r="J2620" s="6">
        <v>43397</v>
      </c>
      <c r="K2620" s="7">
        <v>5.5444627068936799E-3</v>
      </c>
      <c r="L2620" s="7">
        <v>1533</v>
      </c>
      <c r="M2620" s="7">
        <v>126940.2047678895</v>
      </c>
      <c r="N2620" s="9">
        <v>43398</v>
      </c>
      <c r="O2620" s="10">
        <v>1.0626757517457E-2</v>
      </c>
      <c r="P2620" s="10">
        <v>2317</v>
      </c>
      <c r="Q2620" s="10">
        <v>243299.09796443841</v>
      </c>
      <c r="R2620" s="10">
        <v>1.9166433393526621</v>
      </c>
      <c r="S2620" s="18">
        <v>1.9166433393526621</v>
      </c>
      <c r="U2620" s="14"/>
      <c r="V2620" s="14">
        <v>4488</v>
      </c>
      <c r="W2620" s="14"/>
      <c r="X2620" s="14"/>
      <c r="Y2620" s="19">
        <f t="shared" si="81"/>
        <v>0</v>
      </c>
      <c r="Z2620" s="19">
        <v>0</v>
      </c>
      <c r="AA2620" t="s">
        <v>14277</v>
      </c>
      <c r="AB2620" s="121">
        <v>4</v>
      </c>
    </row>
    <row r="2621" spans="1:28" ht="20.25">
      <c r="A2621">
        <v>3434</v>
      </c>
      <c r="B2621" t="s">
        <v>3558</v>
      </c>
      <c r="C2621" t="s">
        <v>3558</v>
      </c>
      <c r="D2621" t="str">
        <f t="shared" si="80"/>
        <v>SOOM SOOM</v>
      </c>
      <c r="E2621" s="3" t="s">
        <v>8887</v>
      </c>
      <c r="F2621" s="3" t="s">
        <v>8883</v>
      </c>
      <c r="G2621" s="3" t="s">
        <v>8883</v>
      </c>
      <c r="H2621" s="4">
        <v>9999</v>
      </c>
      <c r="I2621" s="4">
        <v>0</v>
      </c>
      <c r="J2621" s="6">
        <v>43392</v>
      </c>
      <c r="K2621" s="7">
        <v>8.9961625635623904E-2</v>
      </c>
      <c r="L2621" s="7">
        <v>4748</v>
      </c>
      <c r="M2621" s="7">
        <v>0</v>
      </c>
      <c r="N2621" s="9">
        <v>43398</v>
      </c>
      <c r="O2621" s="10">
        <v>0.127128019928932</v>
      </c>
      <c r="P2621" s="10">
        <v>2978</v>
      </c>
      <c r="Q2621" s="10">
        <v>0</v>
      </c>
      <c r="R2621" s="10">
        <v>1.4131360903130521</v>
      </c>
      <c r="S2621" s="18">
        <v>1.4131360903130521</v>
      </c>
      <c r="U2621" s="14"/>
      <c r="V2621" s="14">
        <v>4748</v>
      </c>
      <c r="W2621" s="14"/>
      <c r="X2621" s="14"/>
      <c r="Y2621" s="19">
        <f t="shared" si="81"/>
        <v>0</v>
      </c>
      <c r="Z2621" s="19">
        <v>0</v>
      </c>
      <c r="AA2621" t="s">
        <v>14278</v>
      </c>
      <c r="AB2621" s="121">
        <v>4</v>
      </c>
    </row>
    <row r="2622" spans="1:28" ht="20.25">
      <c r="A2622">
        <v>3443</v>
      </c>
      <c r="B2622" t="s">
        <v>3573</v>
      </c>
      <c r="C2622" t="s">
        <v>3573</v>
      </c>
      <c r="D2622" t="str">
        <f t="shared" si="80"/>
        <v>HUZU HUZU</v>
      </c>
      <c r="E2622" s="3" t="s">
        <v>8887</v>
      </c>
      <c r="F2622" s="3" t="s">
        <v>8883</v>
      </c>
      <c r="G2622" s="3" t="s">
        <v>8883</v>
      </c>
      <c r="H2622" s="4">
        <v>9999</v>
      </c>
      <c r="I2622" s="4">
        <v>0</v>
      </c>
      <c r="J2622" s="6">
        <v>43385</v>
      </c>
      <c r="K2622" s="7">
        <v>0.32374602556228599</v>
      </c>
      <c r="L2622" s="7">
        <v>4749</v>
      </c>
      <c r="M2622" s="7">
        <v>0</v>
      </c>
      <c r="N2622" s="9">
        <v>43388</v>
      </c>
      <c r="O2622" s="10">
        <v>0.41508999466896102</v>
      </c>
      <c r="P2622" s="10">
        <v>2980</v>
      </c>
      <c r="Q2622" s="10">
        <v>0</v>
      </c>
      <c r="R2622" s="10">
        <v>1.28214699762886</v>
      </c>
      <c r="S2622" s="18">
        <v>1.28214699762886</v>
      </c>
      <c r="U2622" s="14"/>
      <c r="V2622" s="14">
        <v>4749</v>
      </c>
      <c r="W2622" s="14"/>
      <c r="X2622" s="14"/>
      <c r="Y2622" s="19">
        <f t="shared" si="81"/>
        <v>0</v>
      </c>
      <c r="Z2622" s="19">
        <v>0</v>
      </c>
      <c r="AA2622" t="s">
        <v>14279</v>
      </c>
      <c r="AB2622" s="121">
        <v>4</v>
      </c>
    </row>
    <row r="2623" spans="1:28" ht="20.25">
      <c r="A2623">
        <v>3444</v>
      </c>
      <c r="B2623" t="s">
        <v>3574</v>
      </c>
      <c r="C2623" t="s">
        <v>3574</v>
      </c>
      <c r="D2623" t="str">
        <f t="shared" si="80"/>
        <v>KUN KUN</v>
      </c>
      <c r="E2623" s="3" t="s">
        <v>3686</v>
      </c>
      <c r="F2623" s="3" t="s">
        <v>8883</v>
      </c>
      <c r="G2623" s="3" t="s">
        <v>8883</v>
      </c>
      <c r="H2623" s="4">
        <v>9999</v>
      </c>
      <c r="I2623" s="4">
        <v>0</v>
      </c>
      <c r="J2623" s="6">
        <v>43642</v>
      </c>
      <c r="K2623" s="7">
        <v>2.7193666051099998</v>
      </c>
      <c r="L2623" s="7">
        <v>2032</v>
      </c>
      <c r="M2623" s="7">
        <v>7198.5926598400001</v>
      </c>
      <c r="N2623" s="9">
        <v>44328</v>
      </c>
      <c r="O2623" s="10">
        <v>47.004415049999999</v>
      </c>
      <c r="P2623" s="10">
        <v>2474</v>
      </c>
      <c r="Q2623" s="10">
        <v>62938.74</v>
      </c>
      <c r="R2623" s="10">
        <v>17.28506004364154</v>
      </c>
      <c r="S2623" s="18">
        <v>17.28506004364154</v>
      </c>
      <c r="T2623" s="13">
        <v>44534</v>
      </c>
      <c r="U2623" s="14">
        <v>8.9985975255081456</v>
      </c>
      <c r="V2623" s="14">
        <v>2031</v>
      </c>
      <c r="W2623" s="14">
        <v>27122.3</v>
      </c>
      <c r="X2623" s="14">
        <v>80.855846166926938</v>
      </c>
      <c r="Y2623" s="19">
        <f t="shared" si="81"/>
        <v>-0.80855846166926937</v>
      </c>
      <c r="Z2623" s="19">
        <v>-0.80859999999999999</v>
      </c>
      <c r="AA2623" t="s">
        <v>14280</v>
      </c>
      <c r="AB2623" s="121">
        <v>4</v>
      </c>
    </row>
    <row r="2624" spans="1:28" ht="20.25">
      <c r="A2624">
        <v>3450</v>
      </c>
      <c r="B2624" t="s">
        <v>3583</v>
      </c>
      <c r="C2624" t="s">
        <v>3584</v>
      </c>
      <c r="D2624" t="str">
        <f t="shared" si="80"/>
        <v>ShopZcoin SZC</v>
      </c>
      <c r="E2624" s="3" t="s">
        <v>8888</v>
      </c>
      <c r="F2624" s="3" t="s">
        <v>8883</v>
      </c>
      <c r="G2624" s="3" t="s">
        <v>8883</v>
      </c>
      <c r="H2624" s="4">
        <v>9999</v>
      </c>
      <c r="I2624" s="4">
        <v>0</v>
      </c>
      <c r="J2624" s="6">
        <v>43388</v>
      </c>
      <c r="K2624" s="7">
        <v>1.8008500337600701E-2</v>
      </c>
      <c r="L2624" s="7">
        <v>4750</v>
      </c>
      <c r="M2624" s="7">
        <v>0</v>
      </c>
      <c r="N2624" s="9">
        <v>43396</v>
      </c>
      <c r="O2624" s="10">
        <v>2.0723497495055199E-2</v>
      </c>
      <c r="P2624" s="10">
        <v>2982</v>
      </c>
      <c r="Q2624" s="10">
        <v>0</v>
      </c>
      <c r="R2624" s="10">
        <v>1.1507619794295549</v>
      </c>
      <c r="S2624" s="18">
        <v>1.1507619794295549</v>
      </c>
      <c r="U2624" s="14"/>
      <c r="V2624" s="14">
        <v>4750</v>
      </c>
      <c r="W2624" s="14"/>
      <c r="X2624" s="14"/>
      <c r="Y2624" s="19">
        <f t="shared" si="81"/>
        <v>0</v>
      </c>
      <c r="Z2624" s="19">
        <v>0</v>
      </c>
      <c r="AA2624" t="s">
        <v>14281</v>
      </c>
      <c r="AB2624" s="121">
        <v>4</v>
      </c>
    </row>
    <row r="2625" spans="1:28" ht="20.25">
      <c r="A2625">
        <v>3473</v>
      </c>
      <c r="B2625" t="s">
        <v>3615</v>
      </c>
      <c r="C2625" t="s">
        <v>3616</v>
      </c>
      <c r="D2625" t="str">
        <f t="shared" si="80"/>
        <v>OBXcoin OBX</v>
      </c>
      <c r="E2625" s="3" t="s">
        <v>8887</v>
      </c>
      <c r="F2625" s="3" t="s">
        <v>8883</v>
      </c>
      <c r="G2625" s="3" t="s">
        <v>8883</v>
      </c>
      <c r="H2625" s="4">
        <v>9999</v>
      </c>
      <c r="I2625" s="4">
        <v>0</v>
      </c>
      <c r="J2625" s="6">
        <v>43397</v>
      </c>
      <c r="K2625" s="7">
        <v>7.1281772106885901E-3</v>
      </c>
      <c r="L2625" s="7">
        <v>4751</v>
      </c>
      <c r="M2625" s="7">
        <v>0</v>
      </c>
      <c r="N2625" s="9">
        <v>43400</v>
      </c>
      <c r="O2625" s="10">
        <v>8.9041348546743393E-3</v>
      </c>
      <c r="P2625" s="10">
        <v>2987</v>
      </c>
      <c r="Q2625" s="10">
        <v>0</v>
      </c>
      <c r="R2625" s="10">
        <v>1.2491461128832111</v>
      </c>
      <c r="S2625" s="18">
        <v>1.2491461128832111</v>
      </c>
      <c r="U2625" s="14"/>
      <c r="V2625" s="14">
        <v>4751</v>
      </c>
      <c r="W2625" s="14"/>
      <c r="X2625" s="14"/>
      <c r="Y2625" s="19">
        <f t="shared" si="81"/>
        <v>0</v>
      </c>
      <c r="Z2625" s="19">
        <v>0</v>
      </c>
      <c r="AA2625" t="s">
        <v>14282</v>
      </c>
      <c r="AB2625" s="121">
        <v>4</v>
      </c>
    </row>
    <row r="2626" spans="1:28" ht="20.25">
      <c r="A2626">
        <v>3486</v>
      </c>
      <c r="B2626" t="s">
        <v>3635</v>
      </c>
      <c r="C2626" t="s">
        <v>3636</v>
      </c>
      <c r="D2626" t="str">
        <f t="shared" ref="D2626:D2689" si="82">_xlfn.TEXTJOIN(" ",TRUE,B2626,C2626)</f>
        <v>dietbitcoin DDX</v>
      </c>
      <c r="E2626" s="3" t="s">
        <v>8881</v>
      </c>
      <c r="F2626" s="3" t="s">
        <v>8883</v>
      </c>
      <c r="G2626" s="3" t="s">
        <v>8883</v>
      </c>
      <c r="H2626" s="4">
        <v>9999</v>
      </c>
      <c r="I2626" s="4">
        <v>0</v>
      </c>
      <c r="J2626" s="6">
        <v>43418</v>
      </c>
      <c r="K2626" s="7">
        <v>3.8190471043000003E-2</v>
      </c>
      <c r="L2626" s="7">
        <v>1643</v>
      </c>
      <c r="M2626" s="7">
        <v>81292.961877597685</v>
      </c>
      <c r="N2626" s="9">
        <v>43420</v>
      </c>
      <c r="O2626" s="10">
        <v>0.96157726978699998</v>
      </c>
      <c r="P2626" s="10">
        <v>1787</v>
      </c>
      <c r="Q2626" s="10">
        <v>2085841.1618633</v>
      </c>
      <c r="R2626" s="10">
        <v>25.178460582597321</v>
      </c>
      <c r="S2626" s="18">
        <v>25.178460582597321</v>
      </c>
      <c r="U2626" s="14"/>
      <c r="V2626" s="14">
        <v>4353</v>
      </c>
      <c r="W2626" s="14"/>
      <c r="X2626" s="14"/>
      <c r="Y2626" s="19">
        <f t="shared" ref="Y2626:Y2689" si="83">X2626/-100</f>
        <v>0</v>
      </c>
      <c r="Z2626" s="19">
        <v>0</v>
      </c>
      <c r="AA2626" t="s">
        <v>14283</v>
      </c>
      <c r="AB2626" s="121">
        <v>4</v>
      </c>
    </row>
    <row r="2627" spans="1:28" ht="20.25">
      <c r="A2627">
        <v>3487</v>
      </c>
      <c r="B2627" t="s">
        <v>3637</v>
      </c>
      <c r="C2627" t="s">
        <v>3638</v>
      </c>
      <c r="D2627" t="str">
        <f t="shared" si="82"/>
        <v>Pedity PEDI</v>
      </c>
      <c r="E2627" s="3" t="s">
        <v>8887</v>
      </c>
      <c r="F2627" s="3" t="s">
        <v>8883</v>
      </c>
      <c r="G2627" s="3" t="s">
        <v>8883</v>
      </c>
      <c r="H2627" s="4">
        <v>9999</v>
      </c>
      <c r="I2627" s="4">
        <v>0</v>
      </c>
      <c r="J2627" s="6">
        <v>43397</v>
      </c>
      <c r="K2627" s="7">
        <v>3.9647443918511299E-4</v>
      </c>
      <c r="L2627" s="7">
        <v>1121</v>
      </c>
      <c r="M2627" s="7">
        <v>542619.20613275433</v>
      </c>
      <c r="N2627" s="9">
        <v>43414</v>
      </c>
      <c r="O2627" s="10">
        <v>3.08141466031E-3</v>
      </c>
      <c r="P2627" s="10">
        <v>1591</v>
      </c>
      <c r="Q2627" s="10">
        <v>4217257.4357626466</v>
      </c>
      <c r="R2627" s="10">
        <v>7.7720386379594446</v>
      </c>
      <c r="S2627" s="18">
        <v>7.7720386379594446</v>
      </c>
      <c r="U2627" s="14"/>
      <c r="V2627" s="14">
        <v>4318</v>
      </c>
      <c r="W2627" s="14"/>
      <c r="X2627" s="14"/>
      <c r="Y2627" s="19">
        <f t="shared" si="83"/>
        <v>0</v>
      </c>
      <c r="Z2627" s="19">
        <v>0</v>
      </c>
      <c r="AA2627" t="s">
        <v>14284</v>
      </c>
      <c r="AB2627" s="121">
        <v>4</v>
      </c>
    </row>
    <row r="2628" spans="1:28" ht="20.25">
      <c r="A2628">
        <v>3493</v>
      </c>
      <c r="B2628" t="s">
        <v>3649</v>
      </c>
      <c r="C2628" t="s">
        <v>3650</v>
      </c>
      <c r="D2628" t="str">
        <f t="shared" si="82"/>
        <v>SAKECOIN SAKE</v>
      </c>
      <c r="E2628" s="3" t="s">
        <v>8891</v>
      </c>
      <c r="F2628" s="3" t="s">
        <v>8883</v>
      </c>
      <c r="G2628" s="3" t="s">
        <v>8883</v>
      </c>
      <c r="H2628" s="4">
        <v>9999</v>
      </c>
      <c r="I2628" s="4">
        <v>0</v>
      </c>
      <c r="J2628" s="6">
        <v>43620</v>
      </c>
      <c r="K2628" s="8">
        <v>4.2583037031700003E-6</v>
      </c>
      <c r="L2628" s="7">
        <v>1927</v>
      </c>
      <c r="M2628" s="7">
        <v>20364.283841100161</v>
      </c>
      <c r="N2628" s="9">
        <v>43625</v>
      </c>
      <c r="O2628" s="12">
        <v>4.0406626511299998E-5</v>
      </c>
      <c r="P2628" s="10">
        <v>2352</v>
      </c>
      <c r="Q2628" s="10">
        <v>193234.6935999144</v>
      </c>
      <c r="R2628" s="10">
        <v>9.4889019966378108</v>
      </c>
      <c r="S2628" s="18">
        <v>9.4889019966378108</v>
      </c>
      <c r="U2628" s="14"/>
      <c r="V2628" s="14">
        <v>4499</v>
      </c>
      <c r="W2628" s="14"/>
      <c r="X2628" s="14"/>
      <c r="Y2628" s="19">
        <f t="shared" si="83"/>
        <v>0</v>
      </c>
      <c r="Z2628" s="19">
        <v>0</v>
      </c>
      <c r="AA2628" t="s">
        <v>14285</v>
      </c>
      <c r="AB2628" s="121">
        <v>4</v>
      </c>
    </row>
    <row r="2629" spans="1:28" ht="20.25">
      <c r="A2629">
        <v>3494</v>
      </c>
      <c r="B2629" t="s">
        <v>3651</v>
      </c>
      <c r="C2629" t="s">
        <v>3652</v>
      </c>
      <c r="D2629" t="str">
        <f t="shared" si="82"/>
        <v>Rocketcoin ROCK</v>
      </c>
      <c r="E2629" s="3" t="s">
        <v>8884</v>
      </c>
      <c r="F2629" s="3" t="s">
        <v>8898</v>
      </c>
      <c r="G2629" s="3" t="s">
        <v>8883</v>
      </c>
      <c r="H2629" s="4">
        <v>9999</v>
      </c>
      <c r="I2629" s="4">
        <v>0</v>
      </c>
      <c r="J2629" s="6">
        <v>43397</v>
      </c>
      <c r="K2629" s="7">
        <v>1.2072225799784099E-3</v>
      </c>
      <c r="L2629" s="7">
        <v>1923</v>
      </c>
      <c r="M2629" s="7">
        <v>20583.076714400318</v>
      </c>
      <c r="N2629" s="9">
        <v>43400</v>
      </c>
      <c r="O2629" s="10">
        <v>1.7890327144414199E-3</v>
      </c>
      <c r="P2629" s="10">
        <v>2521</v>
      </c>
      <c r="Q2629" s="10">
        <v>32659.1342462149</v>
      </c>
      <c r="R2629" s="10">
        <v>1.4819410638205719</v>
      </c>
      <c r="S2629" s="18">
        <v>1.4819410638205719</v>
      </c>
      <c r="U2629" s="14"/>
      <c r="V2629" s="14">
        <v>4575</v>
      </c>
      <c r="W2629" s="14"/>
      <c r="X2629" s="14"/>
      <c r="Y2629" s="19">
        <f t="shared" si="83"/>
        <v>0</v>
      </c>
      <c r="Z2629" s="19">
        <v>0</v>
      </c>
      <c r="AA2629" t="s">
        <v>14286</v>
      </c>
      <c r="AB2629" s="121">
        <v>4</v>
      </c>
    </row>
    <row r="2630" spans="1:28" ht="20.25">
      <c r="A2630">
        <v>3495</v>
      </c>
      <c r="B2630" t="s">
        <v>3653</v>
      </c>
      <c r="C2630" t="s">
        <v>3654</v>
      </c>
      <c r="D2630" t="str">
        <f t="shared" si="82"/>
        <v>ModulTrade MTRC</v>
      </c>
      <c r="E2630" s="3" t="s">
        <v>8888</v>
      </c>
      <c r="F2630" s="3" t="s">
        <v>8883</v>
      </c>
      <c r="G2630" s="3" t="s">
        <v>8883</v>
      </c>
      <c r="H2630" s="4">
        <v>9999</v>
      </c>
      <c r="I2630" s="4">
        <v>0</v>
      </c>
      <c r="J2630" s="6">
        <v>43397</v>
      </c>
      <c r="K2630" s="7">
        <v>2.5548627600073801E-2</v>
      </c>
      <c r="L2630" s="7">
        <v>4752</v>
      </c>
      <c r="M2630" s="7">
        <v>0</v>
      </c>
      <c r="N2630" s="9">
        <v>43398</v>
      </c>
      <c r="O2630" s="10">
        <v>2.8779290616512299E-2</v>
      </c>
      <c r="P2630" s="10">
        <v>2990</v>
      </c>
      <c r="Q2630" s="10">
        <v>0</v>
      </c>
      <c r="R2630" s="10">
        <v>1.1264515287086949</v>
      </c>
      <c r="S2630" s="18">
        <v>1.1264515287086949</v>
      </c>
      <c r="U2630" s="14"/>
      <c r="V2630" s="14">
        <v>4752</v>
      </c>
      <c r="W2630" s="14"/>
      <c r="X2630" s="14"/>
      <c r="Y2630" s="19">
        <f t="shared" si="83"/>
        <v>0</v>
      </c>
      <c r="Z2630" s="19">
        <v>0</v>
      </c>
      <c r="AA2630" t="s">
        <v>14287</v>
      </c>
      <c r="AB2630" s="121">
        <v>4</v>
      </c>
    </row>
    <row r="2631" spans="1:28" ht="20.25">
      <c r="A2631">
        <v>3496</v>
      </c>
      <c r="B2631" t="s">
        <v>3655</v>
      </c>
      <c r="C2631" t="s">
        <v>1549</v>
      </c>
      <c r="D2631" t="str">
        <f t="shared" si="82"/>
        <v>Rookiecoin RKC</v>
      </c>
      <c r="E2631" s="3" t="s">
        <v>8888</v>
      </c>
      <c r="F2631" s="3" t="s">
        <v>8883</v>
      </c>
      <c r="G2631" s="3" t="s">
        <v>8883</v>
      </c>
      <c r="H2631" s="4">
        <v>9999</v>
      </c>
      <c r="I2631" s="4">
        <v>0</v>
      </c>
      <c r="J2631" s="6">
        <v>43405</v>
      </c>
      <c r="K2631" s="7">
        <v>3.8049730112400002E-4</v>
      </c>
      <c r="L2631" s="7">
        <v>898</v>
      </c>
      <c r="M2631" s="7">
        <v>1153364.5656054369</v>
      </c>
      <c r="N2631" s="9">
        <v>43410</v>
      </c>
      <c r="O2631" s="10">
        <v>6.8040630703500001E-4</v>
      </c>
      <c r="P2631" s="10">
        <v>1794</v>
      </c>
      <c r="Q2631" s="10">
        <v>2062449.6479486951</v>
      </c>
      <c r="R2631" s="10">
        <v>1.7882027153019491</v>
      </c>
      <c r="S2631" s="18">
        <v>1.7882027153019491</v>
      </c>
      <c r="U2631" s="14"/>
      <c r="V2631" s="14">
        <v>4356</v>
      </c>
      <c r="W2631" s="14"/>
      <c r="X2631" s="14"/>
      <c r="Y2631" s="19">
        <f t="shared" si="83"/>
        <v>0</v>
      </c>
      <c r="Z2631" s="19">
        <v>0</v>
      </c>
      <c r="AA2631" t="s">
        <v>14288</v>
      </c>
      <c r="AB2631" s="121">
        <v>4</v>
      </c>
    </row>
    <row r="2632" spans="1:28" ht="20.25">
      <c r="A2632">
        <v>3500</v>
      </c>
      <c r="B2632" t="s">
        <v>3662</v>
      </c>
      <c r="C2632" t="s">
        <v>3663</v>
      </c>
      <c r="D2632" t="str">
        <f t="shared" si="82"/>
        <v>Delizia DELIZ</v>
      </c>
      <c r="E2632" s="3" t="s">
        <v>8888</v>
      </c>
      <c r="F2632" s="3" t="s">
        <v>8883</v>
      </c>
      <c r="G2632" s="3" t="s">
        <v>8883</v>
      </c>
      <c r="H2632" s="4">
        <v>9999</v>
      </c>
      <c r="I2632" s="4">
        <v>0</v>
      </c>
      <c r="J2632" s="6">
        <v>43404</v>
      </c>
      <c r="K2632" s="7">
        <v>0.26749715209007302</v>
      </c>
      <c r="L2632" s="7">
        <v>4753</v>
      </c>
      <c r="M2632" s="7">
        <v>0</v>
      </c>
      <c r="N2632" s="9">
        <v>43410</v>
      </c>
      <c r="O2632" s="10">
        <v>1.3831569741900001</v>
      </c>
      <c r="P2632" s="10">
        <v>2993</v>
      </c>
      <c r="Q2632" s="10">
        <v>0</v>
      </c>
      <c r="R2632" s="10">
        <v>5.1707353270223093</v>
      </c>
      <c r="S2632" s="18">
        <v>5.1707353270223093</v>
      </c>
      <c r="U2632" s="14"/>
      <c r="V2632" s="14">
        <v>4753</v>
      </c>
      <c r="W2632" s="14"/>
      <c r="X2632" s="14"/>
      <c r="Y2632" s="19">
        <f t="shared" si="83"/>
        <v>0</v>
      </c>
      <c r="Z2632" s="19">
        <v>0</v>
      </c>
      <c r="AA2632" t="s">
        <v>14289</v>
      </c>
      <c r="AB2632" s="121">
        <v>4</v>
      </c>
    </row>
    <row r="2633" spans="1:28" ht="20.25">
      <c r="A2633">
        <v>3502</v>
      </c>
      <c r="B2633" t="s">
        <v>3665</v>
      </c>
      <c r="C2633" t="s">
        <v>3666</v>
      </c>
      <c r="D2633" t="str">
        <f t="shared" si="82"/>
        <v>Molecule MOL</v>
      </c>
      <c r="E2633" s="3" t="s">
        <v>8887</v>
      </c>
      <c r="F2633" s="3" t="s">
        <v>8883</v>
      </c>
      <c r="G2633" s="3" t="s">
        <v>8883</v>
      </c>
      <c r="H2633" s="4">
        <v>9999</v>
      </c>
      <c r="I2633" s="4">
        <v>0</v>
      </c>
      <c r="J2633" s="6">
        <v>43399</v>
      </c>
      <c r="K2633" s="7">
        <v>3.2097843359224498E-4</v>
      </c>
      <c r="L2633" s="7">
        <v>4754</v>
      </c>
      <c r="M2633" s="7">
        <v>0</v>
      </c>
      <c r="N2633" s="9">
        <v>43400</v>
      </c>
      <c r="O2633" s="10">
        <v>3.44539934303612E-4</v>
      </c>
      <c r="P2633" s="10">
        <v>2994</v>
      </c>
      <c r="Q2633" s="10">
        <v>0</v>
      </c>
      <c r="R2633" s="10">
        <v>1.0734052454791969</v>
      </c>
      <c r="S2633" s="18">
        <v>1.0734052454791969</v>
      </c>
      <c r="U2633" s="14"/>
      <c r="V2633" s="14">
        <v>4754</v>
      </c>
      <c r="W2633" s="14"/>
      <c r="X2633" s="14"/>
      <c r="Y2633" s="19">
        <f t="shared" si="83"/>
        <v>0</v>
      </c>
      <c r="Z2633" s="19">
        <v>0</v>
      </c>
      <c r="AA2633" t="s">
        <v>14290</v>
      </c>
      <c r="AB2633" s="121">
        <v>4</v>
      </c>
    </row>
    <row r="2634" spans="1:28" ht="20.25">
      <c r="A2634">
        <v>3511</v>
      </c>
      <c r="B2634" t="s">
        <v>3681</v>
      </c>
      <c r="C2634" t="s">
        <v>34</v>
      </c>
      <c r="D2634" t="str">
        <f t="shared" si="82"/>
        <v>Bitibu Coin BTB</v>
      </c>
      <c r="E2634" s="3" t="s">
        <v>8898</v>
      </c>
      <c r="F2634" s="3" t="s">
        <v>8883</v>
      </c>
      <c r="G2634" s="3" t="s">
        <v>8883</v>
      </c>
      <c r="H2634" s="4">
        <v>9999</v>
      </c>
      <c r="I2634" s="4">
        <v>0</v>
      </c>
      <c r="J2634" s="6">
        <v>43406</v>
      </c>
      <c r="K2634" s="7">
        <v>0.113364673682</v>
      </c>
      <c r="L2634" s="7">
        <v>4755</v>
      </c>
      <c r="M2634" s="7">
        <v>0</v>
      </c>
      <c r="N2634" s="9">
        <v>43410</v>
      </c>
      <c r="O2634" s="10">
        <v>0.117935741461</v>
      </c>
      <c r="P2634" s="10">
        <v>2998</v>
      </c>
      <c r="Q2634" s="10">
        <v>0</v>
      </c>
      <c r="R2634" s="10">
        <v>1.0403218007032979</v>
      </c>
      <c r="S2634" s="18">
        <v>1.0403218007032979</v>
      </c>
      <c r="U2634" s="14"/>
      <c r="V2634" s="14">
        <v>4755</v>
      </c>
      <c r="W2634" s="14"/>
      <c r="X2634" s="14"/>
      <c r="Y2634" s="19">
        <f t="shared" si="83"/>
        <v>0</v>
      </c>
      <c r="Z2634" s="19">
        <v>0</v>
      </c>
      <c r="AA2634" t="s">
        <v>14291</v>
      </c>
      <c r="AB2634" s="121">
        <v>4</v>
      </c>
    </row>
    <row r="2635" spans="1:28" ht="20.25">
      <c r="A2635">
        <v>3522</v>
      </c>
      <c r="B2635" t="s">
        <v>3695</v>
      </c>
      <c r="C2635" t="s">
        <v>3696</v>
      </c>
      <c r="D2635" t="str">
        <f t="shared" si="82"/>
        <v>MESSE TOKEN MESSE</v>
      </c>
      <c r="E2635" s="3" t="s">
        <v>8894</v>
      </c>
      <c r="F2635" s="3" t="s">
        <v>8883</v>
      </c>
      <c r="G2635" s="3" t="s">
        <v>8883</v>
      </c>
      <c r="H2635" s="4">
        <v>9999</v>
      </c>
      <c r="I2635" s="4">
        <v>0</v>
      </c>
      <c r="J2635" s="6">
        <v>43440</v>
      </c>
      <c r="K2635" s="7">
        <v>9.7623746764200006E-3</v>
      </c>
      <c r="L2635" s="7">
        <v>4756</v>
      </c>
      <c r="M2635" s="7">
        <v>0</v>
      </c>
      <c r="N2635" s="9">
        <v>43620</v>
      </c>
      <c r="O2635" s="10">
        <v>3.4094184338699998E-2</v>
      </c>
      <c r="P2635" s="10">
        <v>3004</v>
      </c>
      <c r="Q2635" s="10">
        <v>0</v>
      </c>
      <c r="R2635" s="10">
        <v>3.4924068650070299</v>
      </c>
      <c r="S2635" s="18">
        <v>3.4924068650070299</v>
      </c>
      <c r="U2635" s="14"/>
      <c r="V2635" s="14">
        <v>4756</v>
      </c>
      <c r="W2635" s="14"/>
      <c r="X2635" s="14"/>
      <c r="Y2635" s="19">
        <f t="shared" si="83"/>
        <v>0</v>
      </c>
      <c r="Z2635" s="19">
        <v>0</v>
      </c>
      <c r="AA2635" t="s">
        <v>14292</v>
      </c>
      <c r="AB2635" s="121">
        <v>4</v>
      </c>
    </row>
    <row r="2636" spans="1:28" ht="20.25">
      <c r="A2636">
        <v>3524</v>
      </c>
      <c r="B2636" t="s">
        <v>3699</v>
      </c>
      <c r="C2636" t="s">
        <v>3700</v>
      </c>
      <c r="D2636" t="str">
        <f t="shared" si="82"/>
        <v>MFIT COIN MFIT</v>
      </c>
      <c r="E2636" s="3" t="s">
        <v>8891</v>
      </c>
      <c r="F2636" s="3" t="s">
        <v>8883</v>
      </c>
      <c r="G2636" s="3" t="s">
        <v>8883</v>
      </c>
      <c r="H2636" s="4">
        <v>9999</v>
      </c>
      <c r="I2636" s="4">
        <v>0</v>
      </c>
      <c r="J2636" s="6">
        <v>43404</v>
      </c>
      <c r="K2636" s="7">
        <v>3.1750655174255402</v>
      </c>
      <c r="L2636" s="7">
        <v>4757</v>
      </c>
      <c r="M2636" s="7">
        <v>0</v>
      </c>
      <c r="N2636" s="9">
        <v>43406</v>
      </c>
      <c r="O2636" s="10">
        <v>6.0191304188299997</v>
      </c>
      <c r="P2636" s="10">
        <v>3005</v>
      </c>
      <c r="Q2636" s="10">
        <v>0</v>
      </c>
      <c r="R2636" s="10">
        <v>1.895749988715361</v>
      </c>
      <c r="S2636" s="18">
        <v>1.895749988715361</v>
      </c>
      <c r="U2636" s="14"/>
      <c r="V2636" s="14">
        <v>4757</v>
      </c>
      <c r="W2636" s="14"/>
      <c r="X2636" s="14"/>
      <c r="Y2636" s="19">
        <f t="shared" si="83"/>
        <v>0</v>
      </c>
      <c r="Z2636" s="19">
        <v>0</v>
      </c>
      <c r="AA2636" t="s">
        <v>14293</v>
      </c>
      <c r="AB2636" s="121">
        <v>4</v>
      </c>
    </row>
    <row r="2637" spans="1:28" ht="20.25">
      <c r="A2637">
        <v>3525</v>
      </c>
      <c r="B2637" t="s">
        <v>3701</v>
      </c>
      <c r="C2637" t="s">
        <v>3702</v>
      </c>
      <c r="D2637" t="str">
        <f t="shared" si="82"/>
        <v>Sub Invest SUBX</v>
      </c>
      <c r="E2637" s="3" t="s">
        <v>8887</v>
      </c>
      <c r="F2637" s="3" t="s">
        <v>8883</v>
      </c>
      <c r="G2637" s="3" t="s">
        <v>8883</v>
      </c>
      <c r="H2637" s="4">
        <v>9999</v>
      </c>
      <c r="I2637" s="4">
        <v>0</v>
      </c>
      <c r="J2637" s="6">
        <v>43424</v>
      </c>
      <c r="K2637" s="8">
        <v>4.4401262625599999E-8</v>
      </c>
      <c r="L2637" s="7">
        <v>1960</v>
      </c>
      <c r="M2637" s="7">
        <v>15555.062806367379</v>
      </c>
      <c r="N2637" s="9">
        <v>43435</v>
      </c>
      <c r="O2637" s="12">
        <v>2.0972737387099999E-7</v>
      </c>
      <c r="P2637" s="10">
        <v>2450</v>
      </c>
      <c r="Q2637" s="10">
        <v>77987.538515636872</v>
      </c>
      <c r="R2637" s="10">
        <v>4.7234551782786367</v>
      </c>
      <c r="S2637" s="18">
        <v>4.7234551782786367</v>
      </c>
      <c r="U2637" s="14"/>
      <c r="V2637" s="14">
        <v>4542</v>
      </c>
      <c r="W2637" s="14"/>
      <c r="X2637" s="14"/>
      <c r="Y2637" s="19">
        <f t="shared" si="83"/>
        <v>0</v>
      </c>
      <c r="Z2637" s="19">
        <v>0</v>
      </c>
      <c r="AA2637" t="s">
        <v>14294</v>
      </c>
      <c r="AB2637" s="121">
        <v>4</v>
      </c>
    </row>
    <row r="2638" spans="1:28" ht="20.25">
      <c r="A2638">
        <v>3578</v>
      </c>
      <c r="B2638" t="s">
        <v>3703</v>
      </c>
      <c r="C2638" t="s">
        <v>3704</v>
      </c>
      <c r="D2638" t="str">
        <f t="shared" si="82"/>
        <v>CoinToGo 2GO</v>
      </c>
      <c r="E2638" s="3" t="s">
        <v>8887</v>
      </c>
      <c r="F2638" s="3" t="s">
        <v>8883</v>
      </c>
      <c r="G2638" s="3" t="s">
        <v>8883</v>
      </c>
      <c r="H2638" s="4">
        <v>9999</v>
      </c>
      <c r="I2638" s="4">
        <v>0</v>
      </c>
      <c r="J2638" s="6">
        <v>43405</v>
      </c>
      <c r="K2638" s="7">
        <v>0.585638475341</v>
      </c>
      <c r="L2638" s="7">
        <v>4758</v>
      </c>
      <c r="M2638" s="7">
        <v>0</v>
      </c>
      <c r="N2638" s="9">
        <v>43407</v>
      </c>
      <c r="O2638" s="10">
        <v>0.76676863610400003</v>
      </c>
      <c r="P2638" s="10">
        <v>3006</v>
      </c>
      <c r="Q2638" s="10">
        <v>0</v>
      </c>
      <c r="R2638" s="10">
        <v>1.309286647632796</v>
      </c>
      <c r="S2638" s="18">
        <v>1.309286647632796</v>
      </c>
      <c r="U2638" s="14"/>
      <c r="V2638" s="14">
        <v>4758</v>
      </c>
      <c r="W2638" s="14"/>
      <c r="X2638" s="14"/>
      <c r="Y2638" s="19">
        <f t="shared" si="83"/>
        <v>0</v>
      </c>
      <c r="Z2638" s="19">
        <v>0</v>
      </c>
      <c r="AA2638" t="s">
        <v>14295</v>
      </c>
      <c r="AB2638" s="121">
        <v>4</v>
      </c>
    </row>
    <row r="2639" spans="1:28" ht="20.25">
      <c r="A2639">
        <v>3579</v>
      </c>
      <c r="B2639" t="s">
        <v>3705</v>
      </c>
      <c r="C2639" t="s">
        <v>3705</v>
      </c>
      <c r="D2639" t="str">
        <f t="shared" si="82"/>
        <v>APOT APOT</v>
      </c>
      <c r="E2639" s="3" t="s">
        <v>8887</v>
      </c>
      <c r="F2639" s="3" t="s">
        <v>8883</v>
      </c>
      <c r="G2639" s="3" t="s">
        <v>8883</v>
      </c>
      <c r="H2639" s="4">
        <v>9999</v>
      </c>
      <c r="I2639" s="4">
        <v>0</v>
      </c>
      <c r="J2639" s="6">
        <v>43407</v>
      </c>
      <c r="K2639" s="7">
        <v>7.6735435661700005E-2</v>
      </c>
      <c r="L2639" s="7">
        <v>4759</v>
      </c>
      <c r="M2639" s="7">
        <v>0</v>
      </c>
      <c r="N2639" s="9">
        <v>43417</v>
      </c>
      <c r="O2639" s="10">
        <v>0.13436803963400001</v>
      </c>
      <c r="P2639" s="10">
        <v>3007</v>
      </c>
      <c r="Q2639" s="10">
        <v>0</v>
      </c>
      <c r="R2639" s="10">
        <v>1.751055929706091</v>
      </c>
      <c r="S2639" s="18">
        <v>1.751055929706091</v>
      </c>
      <c r="U2639" s="14"/>
      <c r="V2639" s="14">
        <v>4759</v>
      </c>
      <c r="W2639" s="14"/>
      <c r="X2639" s="14"/>
      <c r="Y2639" s="19">
        <f t="shared" si="83"/>
        <v>0</v>
      </c>
      <c r="Z2639" s="19">
        <v>0</v>
      </c>
      <c r="AA2639" t="s">
        <v>14296</v>
      </c>
      <c r="AB2639" s="121">
        <v>4</v>
      </c>
    </row>
    <row r="2640" spans="1:28" ht="20.25">
      <c r="A2640">
        <v>3586</v>
      </c>
      <c r="B2640" t="s">
        <v>3716</v>
      </c>
      <c r="C2640" t="s">
        <v>1035</v>
      </c>
      <c r="D2640" t="str">
        <f t="shared" si="82"/>
        <v>Bitcoin X BTX</v>
      </c>
      <c r="E2640" s="3" t="s">
        <v>8887</v>
      </c>
      <c r="F2640" s="3" t="s">
        <v>8883</v>
      </c>
      <c r="G2640" s="3" t="s">
        <v>8883</v>
      </c>
      <c r="H2640" s="4">
        <v>9999</v>
      </c>
      <c r="I2640" s="4">
        <v>0</v>
      </c>
      <c r="J2640" s="6">
        <v>43406</v>
      </c>
      <c r="K2640" s="7">
        <v>5.2872547393799998E-3</v>
      </c>
      <c r="L2640" s="7">
        <v>4760</v>
      </c>
      <c r="M2640" s="7">
        <v>0</v>
      </c>
      <c r="N2640" s="9">
        <v>43412</v>
      </c>
      <c r="O2640" s="10">
        <v>0.10386241614199999</v>
      </c>
      <c r="P2640" s="10">
        <v>3009</v>
      </c>
      <c r="Q2640" s="10">
        <v>0</v>
      </c>
      <c r="R2640" s="10">
        <v>19.643921328099129</v>
      </c>
      <c r="S2640" s="18">
        <v>19.643921328099129</v>
      </c>
      <c r="U2640" s="14"/>
      <c r="V2640" s="14">
        <v>4760</v>
      </c>
      <c r="W2640" s="14"/>
      <c r="X2640" s="14"/>
      <c r="Y2640" s="19">
        <f t="shared" si="83"/>
        <v>0</v>
      </c>
      <c r="Z2640" s="19">
        <v>0</v>
      </c>
      <c r="AA2640" t="s">
        <v>14297</v>
      </c>
      <c r="AB2640" s="121">
        <v>4</v>
      </c>
    </row>
    <row r="2641" spans="1:28" ht="20.25">
      <c r="A2641">
        <v>3591</v>
      </c>
      <c r="B2641" t="s">
        <v>3723</v>
      </c>
      <c r="C2641" t="s">
        <v>3724</v>
      </c>
      <c r="D2641" t="str">
        <f t="shared" si="82"/>
        <v>Atidium ATD</v>
      </c>
      <c r="E2641" s="3" t="s">
        <v>8887</v>
      </c>
      <c r="F2641" s="3" t="s">
        <v>8883</v>
      </c>
      <c r="G2641" s="3" t="s">
        <v>8883</v>
      </c>
      <c r="H2641" s="4">
        <v>9999</v>
      </c>
      <c r="I2641" s="4">
        <v>0</v>
      </c>
      <c r="J2641" s="6">
        <v>43428</v>
      </c>
      <c r="K2641" s="7">
        <v>2.2807374011899999E-4</v>
      </c>
      <c r="L2641" s="7">
        <v>4761</v>
      </c>
      <c r="M2641" s="7">
        <v>0</v>
      </c>
      <c r="N2641" s="9">
        <v>43432</v>
      </c>
      <c r="O2641" s="10">
        <v>5.0350549837000001E-4</v>
      </c>
      <c r="P2641" s="10">
        <v>3013</v>
      </c>
      <c r="Q2641" s="10">
        <v>0</v>
      </c>
      <c r="R2641" s="10">
        <v>2.20764344947073</v>
      </c>
      <c r="S2641" s="18">
        <v>2.20764344947073</v>
      </c>
      <c r="U2641" s="14"/>
      <c r="V2641" s="14">
        <v>4761</v>
      </c>
      <c r="W2641" s="14"/>
      <c r="X2641" s="14"/>
      <c r="Y2641" s="19">
        <f t="shared" si="83"/>
        <v>0</v>
      </c>
      <c r="Z2641" s="19">
        <v>0</v>
      </c>
      <c r="AA2641" t="s">
        <v>14298</v>
      </c>
      <c r="AB2641" s="121">
        <v>4</v>
      </c>
    </row>
    <row r="2642" spans="1:28" ht="20.25">
      <c r="A2642">
        <v>3606</v>
      </c>
      <c r="B2642" t="s">
        <v>3741</v>
      </c>
      <c r="C2642" t="s">
        <v>3742</v>
      </c>
      <c r="D2642" t="str">
        <f t="shared" si="82"/>
        <v>Bitdepositary BDT</v>
      </c>
      <c r="E2642" s="3" t="s">
        <v>8887</v>
      </c>
      <c r="F2642" s="3" t="s">
        <v>8883</v>
      </c>
      <c r="G2642" s="3" t="s">
        <v>8883</v>
      </c>
      <c r="H2642" s="4">
        <v>9999</v>
      </c>
      <c r="I2642" s="4">
        <v>0</v>
      </c>
      <c r="J2642" s="6">
        <v>43466</v>
      </c>
      <c r="K2642" s="7">
        <v>1.56953658712E-4</v>
      </c>
      <c r="L2642" s="7">
        <v>1735</v>
      </c>
      <c r="M2642" s="7">
        <v>53684.487519110167</v>
      </c>
      <c r="N2642" s="9">
        <v>43498</v>
      </c>
      <c r="O2642" s="10">
        <v>2.65154980357E-2</v>
      </c>
      <c r="P2642" s="10">
        <v>1940</v>
      </c>
      <c r="Q2642" s="10">
        <v>1296573.4114884499</v>
      </c>
      <c r="R2642" s="10">
        <v>168.93838763169111</v>
      </c>
      <c r="S2642" s="18">
        <v>168.93838763169111</v>
      </c>
      <c r="U2642" s="14"/>
      <c r="V2642" s="14">
        <v>4385</v>
      </c>
      <c r="W2642" s="14"/>
      <c r="X2642" s="14"/>
      <c r="Y2642" s="19">
        <f t="shared" si="83"/>
        <v>0</v>
      </c>
      <c r="Z2642" s="19">
        <v>0</v>
      </c>
      <c r="AA2642" t="s">
        <v>14299</v>
      </c>
      <c r="AB2642" s="121">
        <v>4</v>
      </c>
    </row>
    <row r="2643" spans="1:28" ht="20.25">
      <c r="A2643">
        <v>3623</v>
      </c>
      <c r="B2643" t="s">
        <v>3771</v>
      </c>
      <c r="C2643" t="s">
        <v>3772</v>
      </c>
      <c r="D2643" t="str">
        <f t="shared" si="82"/>
        <v>Online OIO</v>
      </c>
      <c r="E2643" s="3" t="s">
        <v>8884</v>
      </c>
      <c r="F2643" s="3" t="s">
        <v>8883</v>
      </c>
      <c r="G2643" s="3" t="s">
        <v>8883</v>
      </c>
      <c r="H2643" s="4">
        <v>9999</v>
      </c>
      <c r="I2643" s="4">
        <v>0</v>
      </c>
      <c r="J2643" s="6">
        <v>43453</v>
      </c>
      <c r="K2643" s="7">
        <v>2.2150495009299999E-3</v>
      </c>
      <c r="L2643" s="7">
        <v>706</v>
      </c>
      <c r="M2643" s="7">
        <v>1944061.873370379</v>
      </c>
      <c r="N2643" s="9">
        <v>43563</v>
      </c>
      <c r="O2643" s="10">
        <v>1.2368348060100001E-2</v>
      </c>
      <c r="P2643" s="10">
        <v>1267</v>
      </c>
      <c r="Q2643" s="10">
        <v>10855212.892587529</v>
      </c>
      <c r="R2643" s="10">
        <v>5.5837795294900117</v>
      </c>
      <c r="S2643" s="18">
        <v>5.5837795294900117</v>
      </c>
      <c r="U2643" s="14"/>
      <c r="V2643" s="14">
        <v>4297</v>
      </c>
      <c r="W2643" s="14"/>
      <c r="X2643" s="14"/>
      <c r="Y2643" s="19">
        <f t="shared" si="83"/>
        <v>0</v>
      </c>
      <c r="Z2643" s="19">
        <v>0</v>
      </c>
      <c r="AA2643" t="s">
        <v>14300</v>
      </c>
      <c r="AB2643" s="121">
        <v>4</v>
      </c>
    </row>
    <row r="2644" spans="1:28" ht="20.25">
      <c r="A2644">
        <v>3630</v>
      </c>
      <c r="B2644" t="s">
        <v>3785</v>
      </c>
      <c r="C2644" t="s">
        <v>3786</v>
      </c>
      <c r="D2644" t="str">
        <f t="shared" si="82"/>
        <v>Hercules HERC</v>
      </c>
      <c r="E2644" s="3" t="s">
        <v>8888</v>
      </c>
      <c r="F2644" s="3" t="s">
        <v>8883</v>
      </c>
      <c r="G2644" s="3" t="s">
        <v>8883</v>
      </c>
      <c r="H2644" s="4">
        <v>9999</v>
      </c>
      <c r="I2644" s="4">
        <v>0</v>
      </c>
      <c r="J2644" s="6">
        <v>43480</v>
      </c>
      <c r="K2644" s="7">
        <v>0.372887669486</v>
      </c>
      <c r="L2644" s="7">
        <v>4762</v>
      </c>
      <c r="M2644" s="7">
        <v>0</v>
      </c>
      <c r="N2644" s="9">
        <v>43484</v>
      </c>
      <c r="O2644" s="10">
        <v>0.51508620061099997</v>
      </c>
      <c r="P2644" s="10">
        <v>3018</v>
      </c>
      <c r="Q2644" s="10">
        <v>0</v>
      </c>
      <c r="R2644" s="10">
        <v>1.3813441493547129</v>
      </c>
      <c r="S2644" s="18">
        <v>1.3813441493547129</v>
      </c>
      <c r="U2644" s="14"/>
      <c r="V2644" s="14">
        <v>4762</v>
      </c>
      <c r="W2644" s="14"/>
      <c r="X2644" s="14"/>
      <c r="Y2644" s="19">
        <f t="shared" si="83"/>
        <v>0</v>
      </c>
      <c r="Z2644" s="19">
        <v>0</v>
      </c>
      <c r="AA2644" t="s">
        <v>14301</v>
      </c>
      <c r="AB2644" s="121">
        <v>4</v>
      </c>
    </row>
    <row r="2645" spans="1:28" ht="20.25">
      <c r="A2645">
        <v>3651</v>
      </c>
      <c r="B2645" t="s">
        <v>3823</v>
      </c>
      <c r="C2645" t="s">
        <v>3824</v>
      </c>
      <c r="D2645" t="str">
        <f t="shared" si="82"/>
        <v>Next.exchange NEXT</v>
      </c>
      <c r="E2645" s="3" t="s">
        <v>3686</v>
      </c>
      <c r="F2645" s="3" t="s">
        <v>8883</v>
      </c>
      <c r="G2645" s="3" t="s">
        <v>8883</v>
      </c>
      <c r="H2645" s="4">
        <v>9999</v>
      </c>
      <c r="I2645" s="4">
        <v>0</v>
      </c>
      <c r="J2645" s="6">
        <v>43538</v>
      </c>
      <c r="K2645" s="7">
        <v>5.62144792214E-2</v>
      </c>
      <c r="L2645" s="7">
        <v>1423</v>
      </c>
      <c r="M2645" s="7">
        <v>193556.03946402311</v>
      </c>
      <c r="N2645" s="9">
        <v>43603</v>
      </c>
      <c r="O2645" s="10">
        <v>0.89816699755600005</v>
      </c>
      <c r="P2645" s="10">
        <v>1637</v>
      </c>
      <c r="Q2645" s="10">
        <v>3600163.2676741318</v>
      </c>
      <c r="R2645" s="10">
        <v>15.977502771458241</v>
      </c>
      <c r="S2645" s="18">
        <v>15.977502771458241</v>
      </c>
      <c r="T2645" s="13">
        <v>44003</v>
      </c>
      <c r="U2645" s="14">
        <v>1.180740194E-2</v>
      </c>
      <c r="V2645" s="14">
        <v>1826</v>
      </c>
      <c r="W2645" s="14">
        <v>73545.39674485664</v>
      </c>
      <c r="X2645" s="14">
        <v>98.685389023185095</v>
      </c>
      <c r="Y2645" s="19">
        <f t="shared" si="83"/>
        <v>-0.98685389023185099</v>
      </c>
      <c r="Z2645" s="19">
        <v>-0.9869</v>
      </c>
      <c r="AA2645" t="s">
        <v>14302</v>
      </c>
      <c r="AB2645" s="121">
        <v>4</v>
      </c>
    </row>
    <row r="2646" spans="1:28" ht="20.25">
      <c r="A2646">
        <v>3674</v>
      </c>
      <c r="B2646" t="s">
        <v>3864</v>
      </c>
      <c r="C2646" t="s">
        <v>3865</v>
      </c>
      <c r="D2646" t="str">
        <f t="shared" si="82"/>
        <v>Globatalent GBT</v>
      </c>
      <c r="E2646" s="3" t="s">
        <v>8893</v>
      </c>
      <c r="F2646" s="3" t="s">
        <v>8883</v>
      </c>
      <c r="G2646" s="3" t="s">
        <v>8883</v>
      </c>
      <c r="H2646" s="4">
        <v>9999</v>
      </c>
      <c r="I2646" s="4">
        <v>0</v>
      </c>
      <c r="J2646" s="6">
        <v>43481</v>
      </c>
      <c r="K2646" s="7">
        <v>6.2742251302699999E-4</v>
      </c>
      <c r="L2646" s="7">
        <v>4590</v>
      </c>
      <c r="M2646" s="7">
        <v>0</v>
      </c>
      <c r="N2646" s="9">
        <v>43530</v>
      </c>
      <c r="O2646" s="10">
        <v>7.2482555661100003E-3</v>
      </c>
      <c r="P2646" s="10">
        <v>1754</v>
      </c>
      <c r="Q2646" s="10">
        <v>2450207.1358366809</v>
      </c>
      <c r="R2646" s="10">
        <v>11.55243144072212</v>
      </c>
      <c r="S2646" s="18">
        <v>11.55243144072212</v>
      </c>
      <c r="U2646" s="14"/>
      <c r="V2646" s="14">
        <v>4345</v>
      </c>
      <c r="W2646" s="14"/>
      <c r="X2646" s="14"/>
      <c r="Y2646" s="19">
        <f t="shared" si="83"/>
        <v>0</v>
      </c>
      <c r="Z2646" s="19">
        <v>0</v>
      </c>
      <c r="AA2646" t="s">
        <v>14303</v>
      </c>
      <c r="AB2646" s="121">
        <v>4</v>
      </c>
    </row>
    <row r="2647" spans="1:28" ht="20.25">
      <c r="A2647">
        <v>3675</v>
      </c>
      <c r="B2647" t="s">
        <v>3866</v>
      </c>
      <c r="C2647" t="s">
        <v>3867</v>
      </c>
      <c r="D2647" t="str">
        <f t="shared" si="82"/>
        <v>Crowdvilla Ownership CRV</v>
      </c>
      <c r="E2647" s="3" t="s">
        <v>8887</v>
      </c>
      <c r="F2647" s="3" t="s">
        <v>8883</v>
      </c>
      <c r="G2647" s="3" t="s">
        <v>8883</v>
      </c>
      <c r="H2647" s="4">
        <v>9999</v>
      </c>
      <c r="I2647" s="4">
        <v>0</v>
      </c>
      <c r="J2647" s="6">
        <v>43487</v>
      </c>
      <c r="K2647" s="7">
        <v>1.62174237772E-2</v>
      </c>
      <c r="L2647" s="7">
        <v>4764</v>
      </c>
      <c r="M2647" s="7">
        <v>0</v>
      </c>
      <c r="N2647" s="9">
        <v>43496</v>
      </c>
      <c r="O2647" s="10">
        <v>7.6534069899700005E-2</v>
      </c>
      <c r="P2647" s="10">
        <v>3029</v>
      </c>
      <c r="Q2647" s="10">
        <v>0</v>
      </c>
      <c r="R2647" s="10">
        <v>4.7192495522808553</v>
      </c>
      <c r="S2647" s="18">
        <v>4.7192495522808553</v>
      </c>
      <c r="U2647" s="14"/>
      <c r="V2647" s="14">
        <v>4764</v>
      </c>
      <c r="W2647" s="14"/>
      <c r="X2647" s="14"/>
      <c r="Y2647" s="19">
        <f t="shared" si="83"/>
        <v>0</v>
      </c>
      <c r="Z2647" s="19">
        <v>0</v>
      </c>
      <c r="AA2647" t="s">
        <v>14304</v>
      </c>
      <c r="AB2647" s="121">
        <v>4</v>
      </c>
    </row>
    <row r="2648" spans="1:28" ht="20.25">
      <c r="A2648">
        <v>3678</v>
      </c>
      <c r="B2648" t="s">
        <v>3870</v>
      </c>
      <c r="C2648" t="s">
        <v>3871</v>
      </c>
      <c r="D2648" t="str">
        <f t="shared" si="82"/>
        <v>ICOBay IBT</v>
      </c>
      <c r="E2648" s="3" t="s">
        <v>3686</v>
      </c>
      <c r="F2648" s="3" t="s">
        <v>8883</v>
      </c>
      <c r="G2648" s="3" t="s">
        <v>8883</v>
      </c>
      <c r="H2648" s="4">
        <v>9999</v>
      </c>
      <c r="I2648" s="4">
        <v>0</v>
      </c>
      <c r="J2648" s="6">
        <v>43476</v>
      </c>
      <c r="K2648" s="7">
        <v>1.14253012427E-4</v>
      </c>
      <c r="L2648" s="7">
        <v>4765</v>
      </c>
      <c r="M2648" s="7">
        <v>0</v>
      </c>
      <c r="N2648" s="9">
        <v>43479</v>
      </c>
      <c r="O2648" s="10">
        <v>1.2960281608799999E-3</v>
      </c>
      <c r="P2648" s="10">
        <v>3030</v>
      </c>
      <c r="Q2648" s="10">
        <v>0</v>
      </c>
      <c r="R2648" s="10">
        <v>11.34349224890744</v>
      </c>
      <c r="S2648" s="18">
        <v>11.34349224890744</v>
      </c>
      <c r="U2648" s="14"/>
      <c r="V2648" s="14">
        <v>4765</v>
      </c>
      <c r="W2648" s="14"/>
      <c r="X2648" s="14"/>
      <c r="Y2648" s="19">
        <f t="shared" si="83"/>
        <v>0</v>
      </c>
      <c r="Z2648" s="19">
        <v>0</v>
      </c>
      <c r="AA2648" t="s">
        <v>14305</v>
      </c>
      <c r="AB2648" s="121">
        <v>4</v>
      </c>
    </row>
    <row r="2649" spans="1:28" ht="20.25">
      <c r="A2649">
        <v>3689</v>
      </c>
      <c r="B2649" t="s">
        <v>3889</v>
      </c>
      <c r="C2649" t="s">
        <v>3890</v>
      </c>
      <c r="D2649" t="str">
        <f t="shared" si="82"/>
        <v>Mocrow MCW</v>
      </c>
      <c r="E2649" s="3" t="s">
        <v>8887</v>
      </c>
      <c r="F2649" s="3" t="s">
        <v>8883</v>
      </c>
      <c r="G2649" s="3" t="s">
        <v>8883</v>
      </c>
      <c r="H2649" s="4">
        <v>9999</v>
      </c>
      <c r="I2649" s="4">
        <v>0</v>
      </c>
      <c r="J2649" s="6">
        <v>43501</v>
      </c>
      <c r="K2649" s="7">
        <v>0.22050471510200001</v>
      </c>
      <c r="L2649" s="7">
        <v>1196</v>
      </c>
      <c r="M2649" s="7">
        <v>430255.24552995432</v>
      </c>
      <c r="N2649" s="9">
        <v>43514</v>
      </c>
      <c r="O2649" s="10">
        <v>0.60477706788600005</v>
      </c>
      <c r="P2649" s="10">
        <v>1955</v>
      </c>
      <c r="Q2649" s="10">
        <v>1202312.6744521479</v>
      </c>
      <c r="R2649" s="10">
        <v>2.742694493431785</v>
      </c>
      <c r="S2649" s="18">
        <v>2.742694493431785</v>
      </c>
      <c r="U2649" s="14"/>
      <c r="V2649" s="14">
        <v>4390</v>
      </c>
      <c r="W2649" s="14"/>
      <c r="X2649" s="14"/>
      <c r="Y2649" s="19">
        <f t="shared" si="83"/>
        <v>0</v>
      </c>
      <c r="Z2649" s="19">
        <v>0</v>
      </c>
      <c r="AA2649" t="s">
        <v>14306</v>
      </c>
      <c r="AB2649" s="121">
        <v>4</v>
      </c>
    </row>
    <row r="2650" spans="1:28" ht="20.25">
      <c r="A2650">
        <v>3698</v>
      </c>
      <c r="B2650" t="s">
        <v>3905</v>
      </c>
      <c r="C2650" t="s">
        <v>3906</v>
      </c>
      <c r="D2650" t="str">
        <f t="shared" si="82"/>
        <v>Observer OBSR</v>
      </c>
      <c r="E2650" s="3" t="s">
        <v>8887</v>
      </c>
      <c r="F2650" s="3" t="s">
        <v>1772</v>
      </c>
      <c r="G2650" s="3" t="s">
        <v>8883</v>
      </c>
      <c r="H2650" s="4">
        <v>9999</v>
      </c>
      <c r="I2650" s="4">
        <v>0</v>
      </c>
      <c r="J2650" s="6">
        <v>43816</v>
      </c>
      <c r="K2650" s="7">
        <v>1.36043837429E-4</v>
      </c>
      <c r="L2650" s="7">
        <v>1239</v>
      </c>
      <c r="M2650" s="7">
        <v>353790.47619259602</v>
      </c>
      <c r="N2650" s="9">
        <v>44288</v>
      </c>
      <c r="O2650" s="10">
        <v>6.3247600000000001E-2</v>
      </c>
      <c r="P2650" s="10">
        <v>506</v>
      </c>
      <c r="Q2650" s="10">
        <v>131295098.59999999</v>
      </c>
      <c r="R2650" s="10">
        <v>464.90602731643997</v>
      </c>
      <c r="S2650" s="18">
        <v>464.90602731643997</v>
      </c>
      <c r="T2650" s="13">
        <v>44369</v>
      </c>
      <c r="U2650" s="14">
        <v>1.77151E-3</v>
      </c>
      <c r="V2650" s="14">
        <v>778</v>
      </c>
      <c r="W2650" s="14">
        <v>4677000.74</v>
      </c>
      <c r="X2650" s="14">
        <v>97.199087396201605</v>
      </c>
      <c r="Y2650" s="19">
        <f t="shared" si="83"/>
        <v>-0.971990873962016</v>
      </c>
      <c r="Z2650" s="19">
        <v>-0.97199999999999998</v>
      </c>
      <c r="AA2650" t="s">
        <v>14307</v>
      </c>
      <c r="AB2650" s="121">
        <v>4</v>
      </c>
    </row>
    <row r="2651" spans="1:28" ht="20.25">
      <c r="A2651">
        <v>3705</v>
      </c>
      <c r="B2651" t="s">
        <v>3916</v>
      </c>
      <c r="C2651" t="s">
        <v>3917</v>
      </c>
      <c r="D2651" t="str">
        <f t="shared" si="82"/>
        <v>DEXTER DXR</v>
      </c>
      <c r="E2651" s="3" t="s">
        <v>8889</v>
      </c>
      <c r="F2651" s="3" t="s">
        <v>8883</v>
      </c>
      <c r="G2651" s="3" t="s">
        <v>8883</v>
      </c>
      <c r="H2651" s="4">
        <v>9999</v>
      </c>
      <c r="I2651" s="4">
        <v>0</v>
      </c>
      <c r="J2651" s="6">
        <v>43545</v>
      </c>
      <c r="K2651" s="7">
        <v>3.7251014495899999</v>
      </c>
      <c r="L2651" s="7">
        <v>4767</v>
      </c>
      <c r="M2651" s="7">
        <v>0</v>
      </c>
      <c r="N2651" s="9">
        <v>43688</v>
      </c>
      <c r="O2651" s="10">
        <v>823.58943845099998</v>
      </c>
      <c r="P2651" s="10">
        <v>3040</v>
      </c>
      <c r="Q2651" s="10">
        <v>0</v>
      </c>
      <c r="R2651" s="10">
        <v>221.0918144367981</v>
      </c>
      <c r="S2651" s="18">
        <v>221.0918144367981</v>
      </c>
      <c r="U2651" s="14"/>
      <c r="V2651" s="14">
        <v>4767</v>
      </c>
      <c r="W2651" s="14"/>
      <c r="X2651" s="14"/>
      <c r="Y2651" s="19">
        <f t="shared" si="83"/>
        <v>0</v>
      </c>
      <c r="Z2651" s="19">
        <v>0</v>
      </c>
      <c r="AA2651" t="s">
        <v>14308</v>
      </c>
      <c r="AB2651" s="121">
        <v>4</v>
      </c>
    </row>
    <row r="2652" spans="1:28" ht="20.25">
      <c r="A2652">
        <v>3710</v>
      </c>
      <c r="B2652" t="s">
        <v>3924</v>
      </c>
      <c r="C2652" t="s">
        <v>2944</v>
      </c>
      <c r="D2652" t="str">
        <f t="shared" si="82"/>
        <v>SDChain SDA</v>
      </c>
      <c r="E2652" s="3" t="s">
        <v>8887</v>
      </c>
      <c r="F2652" s="3" t="s">
        <v>8883</v>
      </c>
      <c r="G2652" s="3" t="s">
        <v>8883</v>
      </c>
      <c r="H2652" s="4">
        <v>9999</v>
      </c>
      <c r="I2652" s="4">
        <v>0</v>
      </c>
      <c r="J2652" s="6">
        <v>43493</v>
      </c>
      <c r="K2652" s="7">
        <v>4.1185144517100003E-3</v>
      </c>
      <c r="L2652" s="7">
        <v>4584</v>
      </c>
      <c r="M2652" s="7">
        <v>0</v>
      </c>
      <c r="N2652" s="9">
        <v>43563</v>
      </c>
      <c r="O2652" s="10">
        <v>8.3297037955999999E-3</v>
      </c>
      <c r="P2652" s="10">
        <v>1220</v>
      </c>
      <c r="Q2652" s="10">
        <v>12494555.50612968</v>
      </c>
      <c r="R2652" s="10">
        <v>2.022502019421474</v>
      </c>
      <c r="S2652" s="18">
        <v>2.022502019421474</v>
      </c>
      <c r="U2652" s="14"/>
      <c r="V2652" s="14">
        <v>4295</v>
      </c>
      <c r="W2652" s="14"/>
      <c r="X2652" s="14"/>
      <c r="Y2652" s="19">
        <f t="shared" si="83"/>
        <v>0</v>
      </c>
      <c r="Z2652" s="19">
        <v>0</v>
      </c>
      <c r="AA2652" t="s">
        <v>14309</v>
      </c>
      <c r="AB2652" s="121">
        <v>4</v>
      </c>
    </row>
    <row r="2653" spans="1:28" ht="20.25">
      <c r="A2653">
        <v>3713</v>
      </c>
      <c r="B2653" t="s">
        <v>3929</v>
      </c>
      <c r="C2653" t="s">
        <v>3930</v>
      </c>
      <c r="D2653" t="str">
        <f t="shared" si="82"/>
        <v>Wibson WIB</v>
      </c>
      <c r="E2653" s="3" t="s">
        <v>8887</v>
      </c>
      <c r="F2653" s="3" t="s">
        <v>8883</v>
      </c>
      <c r="G2653" s="3" t="s">
        <v>8883</v>
      </c>
      <c r="H2653" s="4">
        <v>9999</v>
      </c>
      <c r="I2653" s="4">
        <v>0</v>
      </c>
      <c r="J2653" s="6">
        <v>43546</v>
      </c>
      <c r="K2653" s="7">
        <v>4.7939420202800003E-4</v>
      </c>
      <c r="L2653" s="7">
        <v>875</v>
      </c>
      <c r="M2653" s="7">
        <v>1215562.7367036149</v>
      </c>
      <c r="N2653" s="9">
        <v>43596</v>
      </c>
      <c r="O2653" s="10">
        <v>1.9875833462199999E-3</v>
      </c>
      <c r="P2653" s="10">
        <v>1532</v>
      </c>
      <c r="Q2653" s="10">
        <v>5056655.5601355406</v>
      </c>
      <c r="R2653" s="10">
        <v>4.1460312573907832</v>
      </c>
      <c r="S2653" s="18">
        <v>4.1460312573907832</v>
      </c>
      <c r="U2653" s="14"/>
      <c r="V2653" s="14">
        <v>4314</v>
      </c>
      <c r="W2653" s="14"/>
      <c r="X2653" s="14"/>
      <c r="Y2653" s="19">
        <f t="shared" si="83"/>
        <v>0</v>
      </c>
      <c r="Z2653" s="19">
        <v>0</v>
      </c>
      <c r="AA2653" t="s">
        <v>14310</v>
      </c>
      <c r="AB2653" s="121">
        <v>4</v>
      </c>
    </row>
    <row r="2654" spans="1:28" ht="20.25">
      <c r="A2654">
        <v>3723</v>
      </c>
      <c r="B2654" t="s">
        <v>3944</v>
      </c>
      <c r="C2654" t="s">
        <v>3944</v>
      </c>
      <c r="D2654" t="str">
        <f t="shared" si="82"/>
        <v>COZ COZ</v>
      </c>
      <c r="E2654" s="3" t="s">
        <v>8887</v>
      </c>
      <c r="F2654" s="3" t="s">
        <v>8883</v>
      </c>
      <c r="G2654" s="3" t="s">
        <v>8883</v>
      </c>
      <c r="H2654" s="4">
        <v>9999</v>
      </c>
      <c r="I2654" s="4">
        <v>0</v>
      </c>
      <c r="J2654" s="6">
        <v>43505</v>
      </c>
      <c r="K2654" s="7">
        <v>9.3168873430499996E-2</v>
      </c>
      <c r="L2654" s="7">
        <v>4769</v>
      </c>
      <c r="M2654" s="7">
        <v>0</v>
      </c>
      <c r="N2654" s="9">
        <v>43536</v>
      </c>
      <c r="O2654" s="10">
        <v>0.33088779176100003</v>
      </c>
      <c r="P2654" s="10">
        <v>3043</v>
      </c>
      <c r="Q2654" s="10">
        <v>0</v>
      </c>
      <c r="R2654" s="10">
        <v>3.5514843056230379</v>
      </c>
      <c r="S2654" s="18">
        <v>3.5514843056230379</v>
      </c>
      <c r="U2654" s="14"/>
      <c r="V2654" s="14">
        <v>4769</v>
      </c>
      <c r="W2654" s="14"/>
      <c r="X2654" s="14"/>
      <c r="Y2654" s="19">
        <f t="shared" si="83"/>
        <v>0</v>
      </c>
      <c r="Z2654" s="19">
        <v>0</v>
      </c>
      <c r="AA2654" t="s">
        <v>14311</v>
      </c>
      <c r="AB2654" s="121">
        <v>4</v>
      </c>
    </row>
    <row r="2655" spans="1:28" ht="20.25">
      <c r="A2655">
        <v>3726</v>
      </c>
      <c r="B2655" t="s">
        <v>3946</v>
      </c>
      <c r="C2655" t="s">
        <v>3947</v>
      </c>
      <c r="D2655" t="str">
        <f t="shared" si="82"/>
        <v>Bidooh DOOH Token DOOH</v>
      </c>
      <c r="E2655" s="3" t="s">
        <v>8887</v>
      </c>
      <c r="F2655" s="3" t="s">
        <v>8883</v>
      </c>
      <c r="G2655" s="3" t="s">
        <v>8883</v>
      </c>
      <c r="H2655" s="4">
        <v>9999</v>
      </c>
      <c r="I2655" s="4">
        <v>0</v>
      </c>
      <c r="J2655" s="6">
        <v>43502</v>
      </c>
      <c r="K2655" s="8">
        <v>6.16872924989E-5</v>
      </c>
      <c r="L2655" s="7">
        <v>4770</v>
      </c>
      <c r="M2655" s="7">
        <v>0</v>
      </c>
      <c r="N2655" s="9">
        <v>43503</v>
      </c>
      <c r="O2655" s="10">
        <v>1.9664686212000001E-4</v>
      </c>
      <c r="P2655" s="10">
        <v>3044</v>
      </c>
      <c r="Q2655" s="10">
        <v>0</v>
      </c>
      <c r="R2655" s="10">
        <v>3.18780180088965</v>
      </c>
      <c r="S2655" s="18">
        <v>3.18780180088965</v>
      </c>
      <c r="U2655" s="14"/>
      <c r="V2655" s="14">
        <v>4770</v>
      </c>
      <c r="W2655" s="14"/>
      <c r="X2655" s="14"/>
      <c r="Y2655" s="19">
        <f t="shared" si="83"/>
        <v>0</v>
      </c>
      <c r="Z2655" s="19">
        <v>0</v>
      </c>
      <c r="AA2655" t="s">
        <v>14312</v>
      </c>
      <c r="AB2655" s="121">
        <v>4</v>
      </c>
    </row>
    <row r="2656" spans="1:28" ht="20.25">
      <c r="A2656">
        <v>3736</v>
      </c>
      <c r="B2656" t="s">
        <v>3965</v>
      </c>
      <c r="C2656" t="s">
        <v>3966</v>
      </c>
      <c r="D2656" t="str">
        <f t="shared" si="82"/>
        <v>Marginless MRS</v>
      </c>
      <c r="E2656" s="3" t="s">
        <v>8887</v>
      </c>
      <c r="F2656" s="3" t="s">
        <v>8889</v>
      </c>
      <c r="G2656" s="3" t="s">
        <v>8883</v>
      </c>
      <c r="H2656" s="4">
        <v>9999</v>
      </c>
      <c r="I2656" s="4">
        <v>0</v>
      </c>
      <c r="J2656" s="6">
        <v>43566</v>
      </c>
      <c r="K2656" s="7">
        <v>4.94724656991E-4</v>
      </c>
      <c r="L2656" s="7">
        <v>4771</v>
      </c>
      <c r="M2656" s="7">
        <v>0</v>
      </c>
      <c r="N2656" s="9">
        <v>43622</v>
      </c>
      <c r="O2656" s="10">
        <v>1.26398922554E-2</v>
      </c>
      <c r="P2656" s="10">
        <v>3046</v>
      </c>
      <c r="Q2656" s="10">
        <v>0</v>
      </c>
      <c r="R2656" s="10">
        <v>25.549347655881931</v>
      </c>
      <c r="S2656" s="18">
        <v>25.549347655881931</v>
      </c>
      <c r="U2656" s="14"/>
      <c r="V2656" s="14">
        <v>4771</v>
      </c>
      <c r="W2656" s="14"/>
      <c r="X2656" s="14"/>
      <c r="Y2656" s="19">
        <f t="shared" si="83"/>
        <v>0</v>
      </c>
      <c r="Z2656" s="19">
        <v>0</v>
      </c>
      <c r="AA2656" t="s">
        <v>14313</v>
      </c>
      <c r="AB2656" s="121">
        <v>4</v>
      </c>
    </row>
    <row r="2657" spans="1:28" ht="20.25">
      <c r="A2657">
        <v>3740</v>
      </c>
      <c r="B2657" t="s">
        <v>3973</v>
      </c>
      <c r="C2657" t="s">
        <v>3974</v>
      </c>
      <c r="D2657" t="str">
        <f t="shared" si="82"/>
        <v>Blacer Coin BLCR</v>
      </c>
      <c r="E2657" s="3" t="s">
        <v>8887</v>
      </c>
      <c r="F2657" s="3" t="s">
        <v>8883</v>
      </c>
      <c r="G2657" s="3" t="s">
        <v>8883</v>
      </c>
      <c r="H2657" s="4">
        <v>9999</v>
      </c>
      <c r="I2657" s="4">
        <v>0</v>
      </c>
      <c r="J2657" s="6">
        <v>43517</v>
      </c>
      <c r="K2657" s="7">
        <v>10.4082269352</v>
      </c>
      <c r="L2657" s="7">
        <v>759</v>
      </c>
      <c r="M2657" s="7">
        <v>1709537.275182924</v>
      </c>
      <c r="N2657" s="9">
        <v>43522</v>
      </c>
      <c r="O2657" s="10">
        <v>18.447751866499999</v>
      </c>
      <c r="P2657" s="10">
        <v>1693</v>
      </c>
      <c r="Q2657" s="10">
        <v>3030018.4320972529</v>
      </c>
      <c r="R2657" s="10">
        <v>1.77242021925087</v>
      </c>
      <c r="S2657" s="18">
        <v>1.77242021925087</v>
      </c>
      <c r="U2657" s="14"/>
      <c r="V2657" s="14">
        <v>4335</v>
      </c>
      <c r="W2657" s="14"/>
      <c r="X2657" s="14"/>
      <c r="Y2657" s="19">
        <f t="shared" si="83"/>
        <v>0</v>
      </c>
      <c r="Z2657" s="19">
        <v>0</v>
      </c>
      <c r="AA2657" t="s">
        <v>14314</v>
      </c>
      <c r="AB2657" s="121">
        <v>4</v>
      </c>
    </row>
    <row r="2658" spans="1:28" ht="20.25">
      <c r="A2658">
        <v>3749</v>
      </c>
      <c r="B2658" t="s">
        <v>3990</v>
      </c>
      <c r="C2658" t="s">
        <v>3991</v>
      </c>
      <c r="D2658" t="str">
        <f t="shared" si="82"/>
        <v>IceChain ICHX</v>
      </c>
      <c r="E2658" s="3" t="s">
        <v>8887</v>
      </c>
      <c r="F2658" s="3" t="s">
        <v>8883</v>
      </c>
      <c r="G2658" s="3" t="s">
        <v>8883</v>
      </c>
      <c r="H2658" s="4">
        <v>9999</v>
      </c>
      <c r="I2658" s="4">
        <v>0</v>
      </c>
      <c r="J2658" s="6">
        <v>43521</v>
      </c>
      <c r="K2658" s="7">
        <v>2.7399935515299998E-4</v>
      </c>
      <c r="L2658" s="7">
        <v>4772</v>
      </c>
      <c r="M2658" s="7">
        <v>0</v>
      </c>
      <c r="N2658" s="9">
        <v>43528</v>
      </c>
      <c r="O2658" s="10">
        <v>7.5458958545799996E-4</v>
      </c>
      <c r="P2658" s="10">
        <v>3050</v>
      </c>
      <c r="Q2658" s="10">
        <v>0</v>
      </c>
      <c r="R2658" s="10">
        <v>2.753983070641318</v>
      </c>
      <c r="S2658" s="18">
        <v>2.753983070641318</v>
      </c>
      <c r="U2658" s="14"/>
      <c r="V2658" s="14">
        <v>4772</v>
      </c>
      <c r="W2658" s="14"/>
      <c r="X2658" s="14"/>
      <c r="Y2658" s="19">
        <f t="shared" si="83"/>
        <v>0</v>
      </c>
      <c r="Z2658" s="19">
        <v>0</v>
      </c>
      <c r="AA2658" t="s">
        <v>14315</v>
      </c>
      <c r="AB2658" s="121">
        <v>4</v>
      </c>
    </row>
    <row r="2659" spans="1:28" ht="20.25">
      <c r="A2659">
        <v>3781</v>
      </c>
      <c r="B2659" t="s">
        <v>4034</v>
      </c>
      <c r="C2659" t="s">
        <v>4035</v>
      </c>
      <c r="D2659" t="str">
        <f t="shared" si="82"/>
        <v>Alphaslot SLOT</v>
      </c>
      <c r="E2659" s="3" t="s">
        <v>8889</v>
      </c>
      <c r="F2659" s="3" t="s">
        <v>8883</v>
      </c>
      <c r="G2659" s="3" t="s">
        <v>8883</v>
      </c>
      <c r="H2659" s="4">
        <v>9999</v>
      </c>
      <c r="I2659" s="4">
        <v>0</v>
      </c>
      <c r="J2659" s="6">
        <v>43536</v>
      </c>
      <c r="K2659" s="7">
        <v>0.49574909073099999</v>
      </c>
      <c r="L2659" s="7">
        <v>4591</v>
      </c>
      <c r="M2659" s="7">
        <v>0</v>
      </c>
      <c r="N2659" s="9">
        <v>43539</v>
      </c>
      <c r="O2659" s="10">
        <v>0.56222559280600004</v>
      </c>
      <c r="P2659" s="10">
        <v>1786</v>
      </c>
      <c r="Q2659" s="10">
        <v>2097346.591468621</v>
      </c>
      <c r="R2659" s="10">
        <v>1.1340930388333701</v>
      </c>
      <c r="S2659" s="18">
        <v>1.1340930388333701</v>
      </c>
      <c r="U2659" s="14"/>
      <c r="V2659" s="14">
        <v>4352</v>
      </c>
      <c r="W2659" s="14"/>
      <c r="X2659" s="14"/>
      <c r="Y2659" s="19">
        <f t="shared" si="83"/>
        <v>0</v>
      </c>
      <c r="Z2659" s="19">
        <v>0</v>
      </c>
      <c r="AA2659" t="s">
        <v>14316</v>
      </c>
      <c r="AB2659" s="121">
        <v>4</v>
      </c>
    </row>
    <row r="2660" spans="1:28" ht="20.25">
      <c r="A2660">
        <v>3803</v>
      </c>
      <c r="B2660" t="s">
        <v>4069</v>
      </c>
      <c r="C2660" t="s">
        <v>4070</v>
      </c>
      <c r="D2660" t="str">
        <f t="shared" si="82"/>
        <v>Diruna DRA</v>
      </c>
      <c r="E2660" s="3" t="s">
        <v>8887</v>
      </c>
      <c r="F2660" s="3" t="s">
        <v>8883</v>
      </c>
      <c r="G2660" s="3" t="s">
        <v>8883</v>
      </c>
      <c r="H2660" s="4">
        <v>9999</v>
      </c>
      <c r="I2660" s="4">
        <v>0</v>
      </c>
      <c r="J2660" s="6">
        <v>43577</v>
      </c>
      <c r="K2660" s="7">
        <v>5.0435467626499999E-4</v>
      </c>
      <c r="L2660" s="7">
        <v>4774</v>
      </c>
      <c r="M2660" s="7">
        <v>0</v>
      </c>
      <c r="N2660" s="9">
        <v>43604</v>
      </c>
      <c r="O2660" s="10">
        <v>9.4740574695700002E-3</v>
      </c>
      <c r="P2660" s="10">
        <v>3060</v>
      </c>
      <c r="Q2660" s="10">
        <v>0</v>
      </c>
      <c r="R2660" s="10">
        <v>18.784513984742169</v>
      </c>
      <c r="S2660" s="18">
        <v>18.784513984742169</v>
      </c>
      <c r="U2660" s="14"/>
      <c r="V2660" s="14">
        <v>4774</v>
      </c>
      <c r="W2660" s="14"/>
      <c r="X2660" s="14"/>
      <c r="Y2660" s="19">
        <f t="shared" si="83"/>
        <v>0</v>
      </c>
      <c r="Z2660" s="19">
        <v>0</v>
      </c>
      <c r="AA2660" t="s">
        <v>14317</v>
      </c>
      <c r="AB2660" s="121">
        <v>4</v>
      </c>
    </row>
    <row r="2661" spans="1:28" ht="20.25">
      <c r="A2661">
        <v>3804</v>
      </c>
      <c r="B2661" t="s">
        <v>4071</v>
      </c>
      <c r="C2661" t="s">
        <v>4072</v>
      </c>
      <c r="D2661" t="str">
        <f t="shared" si="82"/>
        <v>SpectrumNetwork SPEC</v>
      </c>
      <c r="E2661" s="3" t="s">
        <v>8893</v>
      </c>
      <c r="F2661" s="3" t="s">
        <v>8883</v>
      </c>
      <c r="G2661" s="3" t="s">
        <v>8883</v>
      </c>
      <c r="H2661" s="4">
        <v>9999</v>
      </c>
      <c r="I2661" s="4">
        <v>0</v>
      </c>
      <c r="J2661" s="6">
        <v>43547</v>
      </c>
      <c r="K2661" s="8">
        <v>2.8595483662199998E-5</v>
      </c>
      <c r="L2661" s="7">
        <v>4602</v>
      </c>
      <c r="M2661" s="7">
        <v>0</v>
      </c>
      <c r="N2661" s="9">
        <v>43553</v>
      </c>
      <c r="O2661" s="10">
        <v>1.3382359154599999E-4</v>
      </c>
      <c r="P2661" s="10">
        <v>2507</v>
      </c>
      <c r="Q2661" s="10">
        <v>43718.247774682517</v>
      </c>
      <c r="R2661" s="10">
        <v>4.6798855765779432</v>
      </c>
      <c r="S2661" s="18">
        <v>4.6798855765779432</v>
      </c>
      <c r="U2661" s="14"/>
      <c r="V2661" s="14">
        <v>4569</v>
      </c>
      <c r="W2661" s="14"/>
      <c r="X2661" s="14"/>
      <c r="Y2661" s="19">
        <f t="shared" si="83"/>
        <v>0</v>
      </c>
      <c r="Z2661" s="19">
        <v>0</v>
      </c>
      <c r="AA2661" t="s">
        <v>14318</v>
      </c>
      <c r="AB2661" s="121">
        <v>4</v>
      </c>
    </row>
    <row r="2662" spans="1:28" ht="20.25">
      <c r="A2662">
        <v>3817</v>
      </c>
      <c r="B2662" t="s">
        <v>4095</v>
      </c>
      <c r="C2662" t="s">
        <v>4096</v>
      </c>
      <c r="D2662" t="str">
        <f t="shared" si="82"/>
        <v>Solareum SLRM</v>
      </c>
      <c r="E2662" s="3" t="s">
        <v>8887</v>
      </c>
      <c r="F2662" s="3" t="s">
        <v>8883</v>
      </c>
      <c r="G2662" s="3" t="s">
        <v>8883</v>
      </c>
      <c r="H2662" s="4">
        <v>9999</v>
      </c>
      <c r="I2662" s="4">
        <v>0</v>
      </c>
      <c r="J2662" s="6">
        <v>43549</v>
      </c>
      <c r="K2662" s="7">
        <v>4.54627441357</v>
      </c>
      <c r="L2662" s="7">
        <v>4775</v>
      </c>
      <c r="M2662" s="7">
        <v>0</v>
      </c>
      <c r="N2662" s="9">
        <v>43621</v>
      </c>
      <c r="O2662" s="10">
        <v>5.2043810500400003</v>
      </c>
      <c r="P2662" s="10">
        <v>3063</v>
      </c>
      <c r="Q2662" s="10">
        <v>0</v>
      </c>
      <c r="R2662" s="10">
        <v>1.144757349997537</v>
      </c>
      <c r="S2662" s="18">
        <v>1.144757349997537</v>
      </c>
      <c r="U2662" s="14"/>
      <c r="V2662" s="14">
        <v>4775</v>
      </c>
      <c r="W2662" s="14"/>
      <c r="X2662" s="14"/>
      <c r="Y2662" s="19">
        <f t="shared" si="83"/>
        <v>0</v>
      </c>
      <c r="Z2662" s="19">
        <v>0</v>
      </c>
      <c r="AA2662" t="s">
        <v>14319</v>
      </c>
      <c r="AB2662" s="121">
        <v>4</v>
      </c>
    </row>
    <row r="2663" spans="1:28" ht="20.25">
      <c r="A2663">
        <v>3841</v>
      </c>
      <c r="B2663" t="s">
        <v>4133</v>
      </c>
      <c r="C2663" t="s">
        <v>4134</v>
      </c>
      <c r="D2663" t="str">
        <f t="shared" si="82"/>
        <v>StellarPay XLB</v>
      </c>
      <c r="E2663" s="3" t="s">
        <v>8887</v>
      </c>
      <c r="F2663" s="3" t="s">
        <v>8883</v>
      </c>
      <c r="G2663" s="3" t="s">
        <v>8883</v>
      </c>
      <c r="H2663" s="4">
        <v>9999</v>
      </c>
      <c r="I2663" s="4">
        <v>0</v>
      </c>
      <c r="J2663" s="6">
        <v>43578</v>
      </c>
      <c r="K2663" s="7">
        <v>7.4476276978299996E-3</v>
      </c>
      <c r="L2663" s="7">
        <v>1881</v>
      </c>
      <c r="M2663" s="7">
        <v>25506.52362511271</v>
      </c>
      <c r="N2663" s="9">
        <v>43601</v>
      </c>
      <c r="O2663" s="10">
        <v>0.107777163234</v>
      </c>
      <c r="P2663" s="10">
        <v>2229</v>
      </c>
      <c r="Q2663" s="10">
        <v>369113.61198635469</v>
      </c>
      <c r="R2663" s="10">
        <v>14.471341426667021</v>
      </c>
      <c r="S2663" s="18">
        <v>14.471341426667021</v>
      </c>
      <c r="U2663" s="14"/>
      <c r="V2663" s="14">
        <v>4460</v>
      </c>
      <c r="W2663" s="14"/>
      <c r="X2663" s="14"/>
      <c r="Y2663" s="19">
        <f t="shared" si="83"/>
        <v>0</v>
      </c>
      <c r="Z2663" s="19">
        <v>0</v>
      </c>
      <c r="AA2663" t="s">
        <v>14320</v>
      </c>
      <c r="AB2663" s="121">
        <v>4</v>
      </c>
    </row>
    <row r="2664" spans="1:28" ht="20.25">
      <c r="A2664">
        <v>3868</v>
      </c>
      <c r="B2664" t="s">
        <v>4171</v>
      </c>
      <c r="C2664" t="s">
        <v>4172</v>
      </c>
      <c r="D2664" t="str">
        <f t="shared" si="82"/>
        <v>SignatureChain  SIGN</v>
      </c>
      <c r="E2664" s="3" t="s">
        <v>8887</v>
      </c>
      <c r="F2664" s="3" t="s">
        <v>8883</v>
      </c>
      <c r="G2664" s="3" t="s">
        <v>8883</v>
      </c>
      <c r="H2664" s="4">
        <v>9999</v>
      </c>
      <c r="I2664" s="4">
        <v>0</v>
      </c>
      <c r="J2664" s="6">
        <v>43652</v>
      </c>
      <c r="K2664" s="8">
        <v>4.7164751426499999E-6</v>
      </c>
      <c r="L2664" s="7">
        <v>1532</v>
      </c>
      <c r="M2664" s="7">
        <v>126996.6234620741</v>
      </c>
      <c r="N2664" s="9">
        <v>44282</v>
      </c>
      <c r="O2664" s="10">
        <v>8.9690723153299998E-3</v>
      </c>
      <c r="P2664" s="10">
        <v>1426</v>
      </c>
      <c r="Q2664" s="10">
        <v>6868329.244236378</v>
      </c>
      <c r="R2664" s="10">
        <v>1901.6473200981691</v>
      </c>
      <c r="S2664" s="18">
        <v>1901.6473200981691</v>
      </c>
      <c r="T2664" s="13">
        <v>44683</v>
      </c>
      <c r="U2664" s="14">
        <v>7.7067694733241811E-4</v>
      </c>
      <c r="V2664" s="14">
        <v>1289</v>
      </c>
      <c r="W2664" s="14">
        <v>590168.39525028504</v>
      </c>
      <c r="X2664" s="14">
        <v>91.407395099098792</v>
      </c>
      <c r="Y2664" s="19">
        <f t="shared" si="83"/>
        <v>-0.91407395099098787</v>
      </c>
      <c r="Z2664" s="19">
        <v>-0.91410000000000002</v>
      </c>
      <c r="AA2664" t="s">
        <v>14321</v>
      </c>
      <c r="AB2664" s="121">
        <v>4</v>
      </c>
    </row>
    <row r="2665" spans="1:28" ht="20.25">
      <c r="A2665">
        <v>3892</v>
      </c>
      <c r="B2665" t="s">
        <v>4216</v>
      </c>
      <c r="C2665" t="s">
        <v>4217</v>
      </c>
      <c r="D2665" t="str">
        <f t="shared" si="82"/>
        <v>DEXON DXN</v>
      </c>
      <c r="E2665" s="3" t="s">
        <v>8887</v>
      </c>
      <c r="F2665" s="3" t="s">
        <v>8883</v>
      </c>
      <c r="G2665" s="3" t="s">
        <v>8883</v>
      </c>
      <c r="H2665" s="4">
        <v>9999</v>
      </c>
      <c r="I2665" s="4">
        <v>0</v>
      </c>
      <c r="J2665" s="6">
        <v>43585</v>
      </c>
      <c r="K2665" s="7">
        <v>0.26407939929000002</v>
      </c>
      <c r="L2665" s="7">
        <v>4776</v>
      </c>
      <c r="M2665" s="7">
        <v>0</v>
      </c>
      <c r="N2665" s="9">
        <v>43587</v>
      </c>
      <c r="O2665" s="10">
        <v>0.278789757907</v>
      </c>
      <c r="P2665" s="10">
        <v>3087</v>
      </c>
      <c r="Q2665" s="10">
        <v>0</v>
      </c>
      <c r="R2665" s="10">
        <v>1.0557043020263981</v>
      </c>
      <c r="S2665" s="18">
        <v>1.0557043020263981</v>
      </c>
      <c r="U2665" s="14"/>
      <c r="V2665" s="14">
        <v>4776</v>
      </c>
      <c r="W2665" s="14"/>
      <c r="X2665" s="14"/>
      <c r="Y2665" s="19">
        <f t="shared" si="83"/>
        <v>0</v>
      </c>
      <c r="Z2665" s="19">
        <v>0</v>
      </c>
      <c r="AA2665" t="s">
        <v>14322</v>
      </c>
      <c r="AB2665" s="121">
        <v>4</v>
      </c>
    </row>
    <row r="2666" spans="1:28" ht="20.25">
      <c r="A2666">
        <v>3899</v>
      </c>
      <c r="B2666" t="s">
        <v>4228</v>
      </c>
      <c r="C2666" t="s">
        <v>4229</v>
      </c>
      <c r="D2666" t="str">
        <f t="shared" si="82"/>
        <v>Zloadr ZDR</v>
      </c>
      <c r="E2666" s="3" t="s">
        <v>8887</v>
      </c>
      <c r="F2666" s="3" t="s">
        <v>8883</v>
      </c>
      <c r="G2666" s="3" t="s">
        <v>8883</v>
      </c>
      <c r="H2666" s="4">
        <v>9999</v>
      </c>
      <c r="I2666" s="4">
        <v>0</v>
      </c>
      <c r="J2666" s="6">
        <v>44220</v>
      </c>
      <c r="K2666" s="7">
        <v>1.9781999999999998E-3</v>
      </c>
      <c r="L2666" s="7">
        <v>1600</v>
      </c>
      <c r="M2666" s="7">
        <v>98989.460296160003</v>
      </c>
      <c r="N2666" s="9">
        <v>44452</v>
      </c>
      <c r="O2666" s="10">
        <v>3.4939689502733602</v>
      </c>
      <c r="P2666" s="10">
        <v>1252</v>
      </c>
      <c r="Q2666" s="10">
        <v>11374203.35</v>
      </c>
      <c r="R2666" s="10">
        <v>1766.2364524685879</v>
      </c>
      <c r="S2666" s="18">
        <v>1766.2364524685879</v>
      </c>
      <c r="T2666" s="13">
        <v>44616</v>
      </c>
      <c r="U2666" s="14">
        <v>2.984848360663785E-2</v>
      </c>
      <c r="V2666" s="14">
        <v>1603</v>
      </c>
      <c r="W2666" s="14">
        <v>180869</v>
      </c>
      <c r="X2666" s="14">
        <v>99.145714113907559</v>
      </c>
      <c r="Y2666" s="19">
        <f t="shared" si="83"/>
        <v>-0.99145714113907557</v>
      </c>
      <c r="Z2666" s="19">
        <v>-0.99150000000000005</v>
      </c>
      <c r="AA2666" t="s">
        <v>14323</v>
      </c>
      <c r="AB2666" s="121">
        <v>4</v>
      </c>
    </row>
    <row r="2667" spans="1:28" ht="20.25">
      <c r="A2667">
        <v>3900</v>
      </c>
      <c r="B2667" t="s">
        <v>4230</v>
      </c>
      <c r="C2667" t="s">
        <v>4231</v>
      </c>
      <c r="D2667" t="str">
        <f t="shared" si="82"/>
        <v>Hellenic Node HN</v>
      </c>
      <c r="E2667" s="3" t="s">
        <v>8892</v>
      </c>
      <c r="F2667" s="3" t="s">
        <v>8883</v>
      </c>
      <c r="G2667" s="3" t="s">
        <v>8883</v>
      </c>
      <c r="H2667" s="4">
        <v>9999</v>
      </c>
      <c r="I2667" s="4">
        <v>0</v>
      </c>
      <c r="J2667" s="6">
        <v>43586</v>
      </c>
      <c r="K2667" s="7">
        <v>3.2397785905099999E-3</v>
      </c>
      <c r="L2667" s="7">
        <v>4777</v>
      </c>
      <c r="M2667" s="7">
        <v>0</v>
      </c>
      <c r="N2667" s="9">
        <v>43588</v>
      </c>
      <c r="O2667" s="10">
        <v>4.0573454434900003E-3</v>
      </c>
      <c r="P2667" s="10">
        <v>3091</v>
      </c>
      <c r="Q2667" s="10">
        <v>0</v>
      </c>
      <c r="R2667" s="10">
        <v>1.2523526932904701</v>
      </c>
      <c r="S2667" s="18">
        <v>1.2523526932904701</v>
      </c>
      <c r="U2667" s="14"/>
      <c r="V2667" s="14">
        <v>4777</v>
      </c>
      <c r="W2667" s="14"/>
      <c r="X2667" s="14"/>
      <c r="Y2667" s="19">
        <f t="shared" si="83"/>
        <v>0</v>
      </c>
      <c r="Z2667" s="19">
        <v>0</v>
      </c>
      <c r="AA2667" t="s">
        <v>14324</v>
      </c>
      <c r="AB2667" s="121">
        <v>4</v>
      </c>
    </row>
    <row r="2668" spans="1:28" ht="20.25">
      <c r="A2668">
        <v>3908</v>
      </c>
      <c r="B2668" t="s">
        <v>4241</v>
      </c>
      <c r="C2668" t="s">
        <v>4242</v>
      </c>
      <c r="D2668" t="str">
        <f t="shared" si="82"/>
        <v>Decimated DIO</v>
      </c>
      <c r="E2668" s="3" t="s">
        <v>8892</v>
      </c>
      <c r="F2668" s="3" t="s">
        <v>8883</v>
      </c>
      <c r="G2668" s="3" t="s">
        <v>8883</v>
      </c>
      <c r="H2668" s="4">
        <v>9999</v>
      </c>
      <c r="I2668" s="4">
        <v>0</v>
      </c>
      <c r="J2668" s="6">
        <v>43827</v>
      </c>
      <c r="K2668" s="7">
        <v>5.5195938986600003E-4</v>
      </c>
      <c r="L2668" s="7">
        <v>1862</v>
      </c>
      <c r="M2668" s="7">
        <v>27721.833044101659</v>
      </c>
      <c r="N2668" s="9">
        <v>44563</v>
      </c>
      <c r="O2668" s="10">
        <v>0.5411153040049691</v>
      </c>
      <c r="P2668" s="10">
        <v>997</v>
      </c>
      <c r="Q2668" s="10">
        <v>25561601.573728379</v>
      </c>
      <c r="R2668" s="10">
        <v>980.35347154133285</v>
      </c>
      <c r="S2668" s="18">
        <v>980.35347154133285</v>
      </c>
      <c r="T2668" s="13">
        <v>44681</v>
      </c>
      <c r="U2668" s="14">
        <v>6.232373733276101E-2</v>
      </c>
      <c r="V2668" s="14">
        <v>887</v>
      </c>
      <c r="W2668" s="14">
        <v>2944094.4111074498</v>
      </c>
      <c r="X2668" s="14">
        <v>88.482355447816218</v>
      </c>
      <c r="Y2668" s="19">
        <f t="shared" si="83"/>
        <v>-0.88482355447816219</v>
      </c>
      <c r="Z2668" s="19">
        <v>-0.88480000000000003</v>
      </c>
      <c r="AA2668" t="s">
        <v>14325</v>
      </c>
      <c r="AB2668" s="121">
        <v>4</v>
      </c>
    </row>
    <row r="2669" spans="1:28" ht="20.25">
      <c r="A2669">
        <v>3909</v>
      </c>
      <c r="B2669" t="s">
        <v>4243</v>
      </c>
      <c r="C2669" t="s">
        <v>4244</v>
      </c>
      <c r="D2669" t="str">
        <f t="shared" si="82"/>
        <v>SPIDER VPS SPDR</v>
      </c>
      <c r="E2669" s="3" t="s">
        <v>8887</v>
      </c>
      <c r="F2669" s="3" t="s">
        <v>8883</v>
      </c>
      <c r="G2669" s="3" t="s">
        <v>8883</v>
      </c>
      <c r="H2669" s="4">
        <v>9999</v>
      </c>
      <c r="I2669" s="4">
        <v>0</v>
      </c>
      <c r="J2669" s="6">
        <v>43590</v>
      </c>
      <c r="K2669" s="7">
        <v>0.26287317587999998</v>
      </c>
      <c r="L2669" s="7">
        <v>4778</v>
      </c>
      <c r="M2669" s="7">
        <v>0</v>
      </c>
      <c r="N2669" s="9">
        <v>43604</v>
      </c>
      <c r="O2669" s="10">
        <v>0.83982839885500005</v>
      </c>
      <c r="P2669" s="10">
        <v>3094</v>
      </c>
      <c r="Q2669" s="10">
        <v>0</v>
      </c>
      <c r="R2669" s="10">
        <v>3.1948044757460412</v>
      </c>
      <c r="S2669" s="18">
        <v>3.1948044757460412</v>
      </c>
      <c r="U2669" s="14"/>
      <c r="V2669" s="14">
        <v>4778</v>
      </c>
      <c r="W2669" s="14"/>
      <c r="X2669" s="14"/>
      <c r="Y2669" s="19">
        <f t="shared" si="83"/>
        <v>0</v>
      </c>
      <c r="Z2669" s="19">
        <v>0</v>
      </c>
      <c r="AA2669" t="s">
        <v>14326</v>
      </c>
      <c r="AB2669" s="121">
        <v>4</v>
      </c>
    </row>
    <row r="2670" spans="1:28" ht="20.25">
      <c r="A2670">
        <v>3943</v>
      </c>
      <c r="B2670" t="s">
        <v>4300</v>
      </c>
      <c r="C2670" t="s">
        <v>4300</v>
      </c>
      <c r="D2670" t="str">
        <f t="shared" si="82"/>
        <v>NEOX NEOX</v>
      </c>
      <c r="E2670" s="3" t="s">
        <v>8887</v>
      </c>
      <c r="F2670" s="3" t="s">
        <v>8883</v>
      </c>
      <c r="G2670" s="3" t="s">
        <v>8883</v>
      </c>
      <c r="H2670" s="4">
        <v>9999</v>
      </c>
      <c r="I2670" s="4">
        <v>0</v>
      </c>
      <c r="J2670" s="6">
        <v>43603</v>
      </c>
      <c r="K2670" s="7">
        <v>2.3137081980200001</v>
      </c>
      <c r="L2670" s="7">
        <v>4780</v>
      </c>
      <c r="M2670" s="7">
        <v>0</v>
      </c>
      <c r="N2670" s="9">
        <v>43604</v>
      </c>
      <c r="O2670" s="10">
        <v>3.3201149925000002</v>
      </c>
      <c r="P2670" s="10">
        <v>3109</v>
      </c>
      <c r="Q2670" s="10">
        <v>0</v>
      </c>
      <c r="R2670" s="10">
        <v>1.43497567901659</v>
      </c>
      <c r="S2670" s="18">
        <v>1.43497567901659</v>
      </c>
      <c r="U2670" s="14"/>
      <c r="V2670" s="14">
        <v>4780</v>
      </c>
      <c r="W2670" s="14"/>
      <c r="X2670" s="14"/>
      <c r="Y2670" s="19">
        <f t="shared" si="83"/>
        <v>0</v>
      </c>
      <c r="Z2670" s="19">
        <v>0</v>
      </c>
      <c r="AA2670" t="s">
        <v>14327</v>
      </c>
      <c r="AB2670" s="121">
        <v>4</v>
      </c>
    </row>
    <row r="2671" spans="1:28" ht="20.25">
      <c r="A2671">
        <v>3955</v>
      </c>
      <c r="B2671" t="s">
        <v>4318</v>
      </c>
      <c r="C2671" t="s">
        <v>4319</v>
      </c>
      <c r="D2671" t="str">
        <f t="shared" si="82"/>
        <v>RentApp RENT</v>
      </c>
      <c r="E2671" s="3" t="s">
        <v>8888</v>
      </c>
      <c r="F2671" s="3" t="s">
        <v>8883</v>
      </c>
      <c r="G2671" s="3" t="s">
        <v>8883</v>
      </c>
      <c r="H2671" s="4">
        <v>9999</v>
      </c>
      <c r="I2671" s="4">
        <v>0</v>
      </c>
      <c r="J2671" s="6">
        <v>43607</v>
      </c>
      <c r="K2671" s="8">
        <v>1.75078781267E-5</v>
      </c>
      <c r="L2671" s="7">
        <v>4781</v>
      </c>
      <c r="M2671" s="7">
        <v>0</v>
      </c>
      <c r="N2671" s="9">
        <v>43611</v>
      </c>
      <c r="O2671" s="12">
        <v>2.22635647042E-5</v>
      </c>
      <c r="P2671" s="10">
        <v>3114</v>
      </c>
      <c r="Q2671" s="10">
        <v>0</v>
      </c>
      <c r="R2671" s="10">
        <v>1.271631236126064</v>
      </c>
      <c r="S2671" s="18">
        <v>1.271631236126064</v>
      </c>
      <c r="U2671" s="14"/>
      <c r="V2671" s="14">
        <v>4781</v>
      </c>
      <c r="W2671" s="14"/>
      <c r="X2671" s="14"/>
      <c r="Y2671" s="19">
        <f t="shared" si="83"/>
        <v>0</v>
      </c>
      <c r="Z2671" s="19">
        <v>0</v>
      </c>
      <c r="AA2671" t="s">
        <v>14328</v>
      </c>
      <c r="AB2671" s="121">
        <v>4</v>
      </c>
    </row>
    <row r="2672" spans="1:28" ht="20.25">
      <c r="A2672">
        <v>3972</v>
      </c>
      <c r="B2672" t="s">
        <v>4343</v>
      </c>
      <c r="C2672" t="s">
        <v>4344</v>
      </c>
      <c r="D2672" t="str">
        <f t="shared" si="82"/>
        <v>TRUNK COIN TRO</v>
      </c>
      <c r="E2672" s="3" t="s">
        <v>8887</v>
      </c>
      <c r="F2672" s="3" t="s">
        <v>8883</v>
      </c>
      <c r="G2672" s="3" t="s">
        <v>8883</v>
      </c>
      <c r="H2672" s="4">
        <v>9999</v>
      </c>
      <c r="I2672" s="4">
        <v>0</v>
      </c>
      <c r="J2672" s="6">
        <v>43612</v>
      </c>
      <c r="K2672" s="7">
        <v>9.5502148103700002E-2</v>
      </c>
      <c r="L2672" s="7">
        <v>4782</v>
      </c>
      <c r="M2672" s="7">
        <v>0</v>
      </c>
      <c r="N2672" s="9">
        <v>43613</v>
      </c>
      <c r="O2672" s="10">
        <v>0.12708215507500001</v>
      </c>
      <c r="P2672" s="10">
        <v>3120</v>
      </c>
      <c r="Q2672" s="10">
        <v>0</v>
      </c>
      <c r="R2672" s="10">
        <v>1.3306732633595759</v>
      </c>
      <c r="S2672" s="18">
        <v>1.3306732633595759</v>
      </c>
      <c r="U2672" s="14"/>
      <c r="V2672" s="14">
        <v>4782</v>
      </c>
      <c r="W2672" s="14"/>
      <c r="X2672" s="14"/>
      <c r="Y2672" s="19">
        <f t="shared" si="83"/>
        <v>0</v>
      </c>
      <c r="Z2672" s="19">
        <v>0</v>
      </c>
      <c r="AA2672" t="s">
        <v>14329</v>
      </c>
      <c r="AB2672" s="121">
        <v>4</v>
      </c>
    </row>
    <row r="2673" spans="1:28" ht="20.25">
      <c r="A2673">
        <v>3976</v>
      </c>
      <c r="B2673" t="s">
        <v>4351</v>
      </c>
      <c r="C2673" t="s">
        <v>3510</v>
      </c>
      <c r="D2673" t="str">
        <f t="shared" si="82"/>
        <v>Bitcoin Confidential BC</v>
      </c>
      <c r="E2673" s="3" t="s">
        <v>8881</v>
      </c>
      <c r="F2673" s="3" t="s">
        <v>8883</v>
      </c>
      <c r="G2673" s="3" t="s">
        <v>8883</v>
      </c>
      <c r="H2673" s="4">
        <v>9999</v>
      </c>
      <c r="I2673" s="4">
        <v>0</v>
      </c>
      <c r="J2673" s="6">
        <v>43623</v>
      </c>
      <c r="K2673" s="7">
        <v>5.6892101484599998E-4</v>
      </c>
      <c r="L2673" s="7">
        <v>407</v>
      </c>
      <c r="M2673" s="7">
        <v>5862025.90459642</v>
      </c>
      <c r="N2673" s="9">
        <v>43624</v>
      </c>
      <c r="O2673" s="10">
        <v>7.8929755345999997E-3</v>
      </c>
      <c r="P2673" s="10">
        <v>1451</v>
      </c>
      <c r="Q2673" s="10">
        <v>6467044.0668772403</v>
      </c>
      <c r="R2673" s="10">
        <v>13.873587595874859</v>
      </c>
      <c r="S2673" s="18">
        <v>13.873587595874859</v>
      </c>
      <c r="T2673" s="13">
        <v>44664</v>
      </c>
      <c r="U2673" s="16">
        <v>1.3419338926481999E-5</v>
      </c>
      <c r="V2673" s="14">
        <v>1695</v>
      </c>
      <c r="W2673" s="16">
        <v>125823.57</v>
      </c>
      <c r="X2673" s="16">
        <v>99.829983776490167</v>
      </c>
      <c r="Y2673" s="19">
        <f t="shared" si="83"/>
        <v>-0.99829983776490172</v>
      </c>
      <c r="Z2673" s="19">
        <v>-0.99829999999999997</v>
      </c>
      <c r="AA2673" t="s">
        <v>14330</v>
      </c>
      <c r="AB2673" s="121">
        <v>4</v>
      </c>
    </row>
    <row r="2674" spans="1:28" ht="20.25">
      <c r="A2674">
        <v>3981</v>
      </c>
      <c r="B2674" t="s">
        <v>4357</v>
      </c>
      <c r="C2674" t="s">
        <v>4358</v>
      </c>
      <c r="D2674" t="str">
        <f t="shared" si="82"/>
        <v>Toqqn TQN</v>
      </c>
      <c r="E2674" s="3" t="s">
        <v>8884</v>
      </c>
      <c r="F2674" s="3" t="s">
        <v>8883</v>
      </c>
      <c r="G2674" s="3" t="s">
        <v>8883</v>
      </c>
      <c r="H2674" s="4">
        <v>9999</v>
      </c>
      <c r="I2674" s="4">
        <v>0</v>
      </c>
      <c r="J2674" s="6">
        <v>43637</v>
      </c>
      <c r="K2674" s="7">
        <v>1.0131018427000001E-4</v>
      </c>
      <c r="L2674" s="7">
        <v>4783</v>
      </c>
      <c r="M2674" s="7">
        <v>0</v>
      </c>
      <c r="N2674" s="9">
        <v>43652</v>
      </c>
      <c r="O2674" s="10">
        <v>7.62058741301E-4</v>
      </c>
      <c r="P2674" s="10">
        <v>3121</v>
      </c>
      <c r="Q2674" s="10">
        <v>0</v>
      </c>
      <c r="R2674" s="10">
        <v>7.5220348950313873</v>
      </c>
      <c r="S2674" s="18">
        <v>7.5220348950313873</v>
      </c>
      <c r="U2674" s="14"/>
      <c r="V2674" s="14">
        <v>4783</v>
      </c>
      <c r="W2674" s="14"/>
      <c r="X2674" s="14"/>
      <c r="Y2674" s="19">
        <f t="shared" si="83"/>
        <v>0</v>
      </c>
      <c r="Z2674" s="19">
        <v>0</v>
      </c>
      <c r="AA2674" t="s">
        <v>14331</v>
      </c>
      <c r="AB2674" s="121">
        <v>4</v>
      </c>
    </row>
    <row r="2675" spans="1:28" ht="20.25">
      <c r="A2675">
        <v>3999</v>
      </c>
      <c r="B2675" t="s">
        <v>4385</v>
      </c>
      <c r="C2675" t="s">
        <v>4385</v>
      </c>
      <c r="D2675" t="str">
        <f t="shared" si="82"/>
        <v>TAGZ TAGZ</v>
      </c>
      <c r="E2675" s="3" t="s">
        <v>3686</v>
      </c>
      <c r="F2675" s="3" t="s">
        <v>8883</v>
      </c>
      <c r="G2675" s="3" t="s">
        <v>8883</v>
      </c>
      <c r="H2675" s="4">
        <v>9999</v>
      </c>
      <c r="I2675" s="4">
        <v>0</v>
      </c>
      <c r="J2675" s="6">
        <v>43623</v>
      </c>
      <c r="K2675" s="7">
        <v>0.13574276197400001</v>
      </c>
      <c r="L2675" s="7">
        <v>4784</v>
      </c>
      <c r="M2675" s="7">
        <v>0</v>
      </c>
      <c r="N2675" s="9">
        <v>43624</v>
      </c>
      <c r="O2675" s="10">
        <v>0.19007248480300001</v>
      </c>
      <c r="P2675" s="10">
        <v>3129</v>
      </c>
      <c r="Q2675" s="10">
        <v>0</v>
      </c>
      <c r="R2675" s="10">
        <v>1.400240293028709</v>
      </c>
      <c r="S2675" s="18">
        <v>1.400240293028709</v>
      </c>
      <c r="U2675" s="14"/>
      <c r="V2675" s="14">
        <v>4784</v>
      </c>
      <c r="W2675" s="14"/>
      <c r="X2675" s="14"/>
      <c r="Y2675" s="19">
        <f t="shared" si="83"/>
        <v>0</v>
      </c>
      <c r="Z2675" s="19">
        <v>0</v>
      </c>
      <c r="AA2675" t="s">
        <v>14332</v>
      </c>
      <c r="AB2675" s="121">
        <v>4</v>
      </c>
    </row>
    <row r="2676" spans="1:28" ht="20.25">
      <c r="A2676">
        <v>4002</v>
      </c>
      <c r="B2676" t="s">
        <v>4389</v>
      </c>
      <c r="C2676" t="s">
        <v>4390</v>
      </c>
      <c r="D2676" t="str">
        <f t="shared" si="82"/>
        <v>SealBlock Token SKT</v>
      </c>
      <c r="E2676" s="3" t="s">
        <v>8887</v>
      </c>
      <c r="F2676" s="3" t="s">
        <v>8883</v>
      </c>
      <c r="G2676" s="3" t="s">
        <v>8883</v>
      </c>
      <c r="H2676" s="4">
        <v>9999</v>
      </c>
      <c r="I2676" s="4">
        <v>0</v>
      </c>
      <c r="J2676" s="6">
        <v>43635</v>
      </c>
      <c r="K2676" s="7">
        <v>3.7697467284299998E-4</v>
      </c>
      <c r="L2676" s="7">
        <v>4785</v>
      </c>
      <c r="M2676" s="7">
        <v>0</v>
      </c>
      <c r="N2676" s="9">
        <v>43642</v>
      </c>
      <c r="O2676" s="10">
        <v>8.2830317401799995E-4</v>
      </c>
      <c r="P2676" s="10">
        <v>3131</v>
      </c>
      <c r="Q2676" s="10">
        <v>0</v>
      </c>
      <c r="R2676" s="10">
        <v>2.197238259459851</v>
      </c>
      <c r="S2676" s="18">
        <v>2.197238259459851</v>
      </c>
      <c r="U2676" s="14"/>
      <c r="V2676" s="14">
        <v>4785</v>
      </c>
      <c r="W2676" s="14"/>
      <c r="X2676" s="14"/>
      <c r="Y2676" s="19">
        <f t="shared" si="83"/>
        <v>0</v>
      </c>
      <c r="Z2676" s="19">
        <v>0</v>
      </c>
      <c r="AA2676" t="s">
        <v>14333</v>
      </c>
      <c r="AB2676" s="121">
        <v>4</v>
      </c>
    </row>
    <row r="2677" spans="1:28" ht="20.25">
      <c r="A2677">
        <v>4028</v>
      </c>
      <c r="B2677" t="s">
        <v>4424</v>
      </c>
      <c r="C2677" t="s">
        <v>4425</v>
      </c>
      <c r="D2677" t="str">
        <f t="shared" si="82"/>
        <v>MotaCoin MOTA</v>
      </c>
      <c r="E2677" s="3" t="s">
        <v>8893</v>
      </c>
      <c r="F2677" s="3" t="s">
        <v>8883</v>
      </c>
      <c r="G2677" s="3" t="s">
        <v>8883</v>
      </c>
      <c r="H2677" s="4">
        <v>9999</v>
      </c>
      <c r="I2677" s="4">
        <v>0</v>
      </c>
      <c r="J2677" s="6">
        <v>44229</v>
      </c>
      <c r="K2677" s="7">
        <v>1.0394499999999999E-3</v>
      </c>
      <c r="L2677" s="7">
        <v>1787</v>
      </c>
      <c r="M2677" s="7">
        <v>40298.81</v>
      </c>
      <c r="N2677" s="9">
        <v>44390</v>
      </c>
      <c r="O2677" s="10">
        <v>0.1141585</v>
      </c>
      <c r="P2677" s="10">
        <v>1758</v>
      </c>
      <c r="Q2677" s="10">
        <v>2409232.66</v>
      </c>
      <c r="R2677" s="10">
        <v>109.82586945019</v>
      </c>
      <c r="S2677" s="18">
        <v>109.82586945019</v>
      </c>
      <c r="T2677" s="13">
        <v>44506</v>
      </c>
      <c r="U2677" s="14">
        <v>6.0475336597983203E-4</v>
      </c>
      <c r="V2677" s="14">
        <v>1437</v>
      </c>
      <c r="W2677" s="14">
        <v>334931.99</v>
      </c>
      <c r="X2677" s="14">
        <v>99.470251128054571</v>
      </c>
      <c r="Y2677" s="19">
        <f t="shared" si="83"/>
        <v>-0.99470251128054565</v>
      </c>
      <c r="Z2677" s="19">
        <v>-0.99470000000000003</v>
      </c>
      <c r="AA2677" t="s">
        <v>14334</v>
      </c>
      <c r="AB2677" s="121">
        <v>4</v>
      </c>
    </row>
    <row r="2678" spans="1:28" ht="20.25">
      <c r="A2678">
        <v>4033</v>
      </c>
      <c r="B2678" t="s">
        <v>4426</v>
      </c>
      <c r="C2678" t="s">
        <v>4427</v>
      </c>
      <c r="D2678" t="str">
        <f t="shared" si="82"/>
        <v>Native Utility Token NUT</v>
      </c>
      <c r="E2678" s="3" t="s">
        <v>3686</v>
      </c>
      <c r="F2678" s="3" t="s">
        <v>8883</v>
      </c>
      <c r="G2678" s="3" t="s">
        <v>8883</v>
      </c>
      <c r="H2678" s="4">
        <v>9999</v>
      </c>
      <c r="I2678" s="4">
        <v>0</v>
      </c>
      <c r="J2678" s="6">
        <v>44226</v>
      </c>
      <c r="K2678" s="7">
        <v>2.7608119200000001</v>
      </c>
      <c r="L2678" s="7">
        <v>3110</v>
      </c>
      <c r="M2678" s="7">
        <v>0</v>
      </c>
      <c r="N2678" s="9">
        <v>44313</v>
      </c>
      <c r="O2678" s="10">
        <v>44.653865529999997</v>
      </c>
      <c r="P2678" s="10">
        <v>3142</v>
      </c>
      <c r="Q2678" s="10">
        <v>0</v>
      </c>
      <c r="R2678" s="10">
        <v>16.174178764774389</v>
      </c>
      <c r="S2678" s="18">
        <v>16.174178764774389</v>
      </c>
      <c r="T2678" s="13">
        <v>44468</v>
      </c>
      <c r="U2678" s="14">
        <v>0.4200932281583592</v>
      </c>
      <c r="V2678" s="14">
        <v>2796</v>
      </c>
      <c r="W2678" s="14">
        <v>0</v>
      </c>
      <c r="X2678" s="14">
        <v>99.059223153085981</v>
      </c>
      <c r="Y2678" s="19">
        <f t="shared" si="83"/>
        <v>-0.99059223153085985</v>
      </c>
      <c r="Z2678" s="19">
        <v>-0.99060000000000004</v>
      </c>
      <c r="AA2678" t="s">
        <v>14335</v>
      </c>
      <c r="AB2678" s="121">
        <v>4</v>
      </c>
    </row>
    <row r="2679" spans="1:28" ht="20.25">
      <c r="A2679">
        <v>4068</v>
      </c>
      <c r="B2679" t="s">
        <v>4473</v>
      </c>
      <c r="C2679" t="s">
        <v>4474</v>
      </c>
      <c r="D2679" t="str">
        <f t="shared" si="82"/>
        <v>Claymore CLM</v>
      </c>
      <c r="E2679" s="3" t="s">
        <v>8887</v>
      </c>
      <c r="F2679" s="3" t="s">
        <v>8883</v>
      </c>
      <c r="G2679" s="3" t="s">
        <v>8883</v>
      </c>
      <c r="H2679" s="4">
        <v>9999</v>
      </c>
      <c r="I2679" s="4">
        <v>0</v>
      </c>
      <c r="J2679" s="6">
        <v>43648</v>
      </c>
      <c r="K2679" s="7">
        <v>6.6055240737099997E-3</v>
      </c>
      <c r="L2679" s="7">
        <v>4786</v>
      </c>
      <c r="M2679" s="7">
        <v>0</v>
      </c>
      <c r="N2679" s="9">
        <v>43655</v>
      </c>
      <c r="O2679" s="10">
        <v>9.0807219948900002E-3</v>
      </c>
      <c r="P2679" s="10">
        <v>3150</v>
      </c>
      <c r="Q2679" s="10">
        <v>0</v>
      </c>
      <c r="R2679" s="10">
        <v>1.374716357636375</v>
      </c>
      <c r="S2679" s="18">
        <v>1.374716357636375</v>
      </c>
      <c r="U2679" s="14"/>
      <c r="V2679" s="14">
        <v>4786</v>
      </c>
      <c r="W2679" s="14"/>
      <c r="X2679" s="14"/>
      <c r="Y2679" s="19">
        <f t="shared" si="83"/>
        <v>0</v>
      </c>
      <c r="Z2679" s="19">
        <v>0</v>
      </c>
      <c r="AA2679" t="s">
        <v>14336</v>
      </c>
      <c r="AB2679" s="121">
        <v>4</v>
      </c>
    </row>
    <row r="2680" spans="1:28" ht="20.25">
      <c r="A2680">
        <v>4071</v>
      </c>
      <c r="B2680" t="s">
        <v>4479</v>
      </c>
      <c r="C2680" t="s">
        <v>4480</v>
      </c>
      <c r="D2680" t="str">
        <f t="shared" si="82"/>
        <v>Ubricoin UBN</v>
      </c>
      <c r="E2680" s="3" t="s">
        <v>8895</v>
      </c>
      <c r="F2680" s="3" t="s">
        <v>8883</v>
      </c>
      <c r="G2680" s="3" t="s">
        <v>8883</v>
      </c>
      <c r="H2680" s="4">
        <v>9999</v>
      </c>
      <c r="I2680" s="4">
        <v>0</v>
      </c>
      <c r="J2680" s="6">
        <v>43667</v>
      </c>
      <c r="K2680" s="7">
        <v>3.2732719430500002E-4</v>
      </c>
      <c r="L2680" s="7">
        <v>2847</v>
      </c>
      <c r="M2680" s="7">
        <v>0</v>
      </c>
      <c r="N2680" s="9">
        <v>43680</v>
      </c>
      <c r="O2680" s="10">
        <v>2.99496440883E-2</v>
      </c>
      <c r="P2680" s="10">
        <v>3151</v>
      </c>
      <c r="Q2680" s="10">
        <v>0</v>
      </c>
      <c r="R2680" s="10">
        <v>91.497573710277308</v>
      </c>
      <c r="S2680" s="18">
        <v>91.497573710277308</v>
      </c>
      <c r="T2680" s="13">
        <v>44616</v>
      </c>
      <c r="U2680" s="16">
        <v>2.308914730637E-6</v>
      </c>
      <c r="V2680" s="14">
        <v>2275</v>
      </c>
      <c r="W2680" s="16">
        <v>6073.21</v>
      </c>
      <c r="X2680" s="16">
        <v>99.992290677231992</v>
      </c>
      <c r="Y2680" s="19">
        <f t="shared" si="83"/>
        <v>-0.99992290677231987</v>
      </c>
      <c r="Z2680" s="19">
        <v>-0.99990000000000001</v>
      </c>
      <c r="AA2680" t="s">
        <v>14337</v>
      </c>
      <c r="AB2680" s="121">
        <v>4</v>
      </c>
    </row>
    <row r="2681" spans="1:28" ht="20.25">
      <c r="A2681">
        <v>4096</v>
      </c>
      <c r="B2681" t="s">
        <v>4511</v>
      </c>
      <c r="C2681" t="s">
        <v>4512</v>
      </c>
      <c r="D2681" t="str">
        <f t="shared" si="82"/>
        <v>Switch ESH</v>
      </c>
      <c r="E2681" s="3" t="s">
        <v>3686</v>
      </c>
      <c r="F2681" s="3" t="s">
        <v>8883</v>
      </c>
      <c r="G2681" s="3" t="s">
        <v>8883</v>
      </c>
      <c r="H2681" s="4">
        <v>9999</v>
      </c>
      <c r="I2681" s="4">
        <v>0</v>
      </c>
      <c r="J2681" s="6">
        <v>43945</v>
      </c>
      <c r="K2681" s="7">
        <v>1.3093943865000001E-2</v>
      </c>
      <c r="L2681" s="7">
        <v>2655</v>
      </c>
      <c r="M2681" s="7">
        <v>0</v>
      </c>
      <c r="N2681" s="9">
        <v>43968</v>
      </c>
      <c r="O2681" s="10">
        <v>2.4860239912000002</v>
      </c>
      <c r="P2681" s="10">
        <v>3160</v>
      </c>
      <c r="Q2681" s="10">
        <v>0</v>
      </c>
      <c r="R2681" s="10">
        <v>189.8605963818984</v>
      </c>
      <c r="S2681" s="18">
        <v>189.8605963818984</v>
      </c>
      <c r="T2681" s="13">
        <v>44433</v>
      </c>
      <c r="U2681" s="14">
        <v>5.7845600000000002E-3</v>
      </c>
      <c r="V2681" s="14">
        <v>1670</v>
      </c>
      <c r="W2681" s="14">
        <v>137783.62</v>
      </c>
      <c r="X2681" s="14">
        <v>99.767316807059132</v>
      </c>
      <c r="Y2681" s="19">
        <f t="shared" si="83"/>
        <v>-0.99767316807059137</v>
      </c>
      <c r="Z2681" s="19">
        <v>-0.99770000000000003</v>
      </c>
      <c r="AA2681" t="s">
        <v>14338</v>
      </c>
      <c r="AB2681" s="121">
        <v>4</v>
      </c>
    </row>
    <row r="2682" spans="1:28" ht="20.25">
      <c r="A2682">
        <v>4112</v>
      </c>
      <c r="B2682" t="s">
        <v>4530</v>
      </c>
      <c r="C2682" t="s">
        <v>1789</v>
      </c>
      <c r="D2682" t="str">
        <f t="shared" si="82"/>
        <v>Eco Value Coin EVC</v>
      </c>
      <c r="E2682" s="3" t="s">
        <v>8885</v>
      </c>
      <c r="F2682" s="3" t="s">
        <v>8883</v>
      </c>
      <c r="G2682" s="3" t="s">
        <v>8883</v>
      </c>
      <c r="H2682" s="4">
        <v>9999</v>
      </c>
      <c r="I2682" s="4">
        <v>0</v>
      </c>
      <c r="J2682" s="6">
        <v>44167</v>
      </c>
      <c r="K2682" s="7">
        <v>1.9343488877000001E-4</v>
      </c>
      <c r="L2682" s="7">
        <v>3120</v>
      </c>
      <c r="M2682" s="7">
        <v>0</v>
      </c>
      <c r="N2682" s="9">
        <v>44422</v>
      </c>
      <c r="O2682" s="10">
        <v>2.2122985947420001E-2</v>
      </c>
      <c r="P2682" s="10">
        <v>3164</v>
      </c>
      <c r="Q2682" s="10">
        <v>0</v>
      </c>
      <c r="R2682" s="10">
        <v>114.369161055144</v>
      </c>
      <c r="S2682" s="18">
        <v>114.369161055144</v>
      </c>
      <c r="T2682" s="13">
        <v>44683</v>
      </c>
      <c r="U2682" s="14">
        <v>3.8529327800897688E-4</v>
      </c>
      <c r="V2682" s="14">
        <v>2806</v>
      </c>
      <c r="W2682" s="14">
        <v>0</v>
      </c>
      <c r="X2682" s="14">
        <v>98.258402916655513</v>
      </c>
      <c r="Y2682" s="19">
        <f t="shared" si="83"/>
        <v>-0.98258402916655507</v>
      </c>
      <c r="Z2682" s="19">
        <v>-0.98260000000000003</v>
      </c>
      <c r="AA2682" t="s">
        <v>14339</v>
      </c>
      <c r="AB2682" s="121">
        <v>4</v>
      </c>
    </row>
    <row r="2683" spans="1:28" ht="20.25">
      <c r="A2683">
        <v>4121</v>
      </c>
      <c r="B2683" t="s">
        <v>4541</v>
      </c>
      <c r="C2683" t="s">
        <v>4542</v>
      </c>
      <c r="D2683" t="str">
        <f t="shared" si="82"/>
        <v>Sapphire SAPP</v>
      </c>
      <c r="E2683" s="3" t="s">
        <v>8887</v>
      </c>
      <c r="F2683" s="3" t="s">
        <v>8883</v>
      </c>
      <c r="G2683" s="3" t="s">
        <v>8883</v>
      </c>
      <c r="H2683" s="4">
        <v>9999</v>
      </c>
      <c r="I2683" s="4">
        <v>0</v>
      </c>
      <c r="J2683" s="6">
        <v>43956</v>
      </c>
      <c r="K2683" s="7">
        <v>1.78032482922E-3</v>
      </c>
      <c r="L2683" s="7">
        <v>4580</v>
      </c>
      <c r="M2683" s="7">
        <v>0</v>
      </c>
      <c r="N2683" s="9">
        <v>44696</v>
      </c>
      <c r="O2683" s="10">
        <v>0.80723878532218796</v>
      </c>
      <c r="P2683" s="10">
        <v>266</v>
      </c>
      <c r="Q2683" s="10">
        <v>433907033.54000002</v>
      </c>
      <c r="R2683" s="10">
        <v>453.42219131766939</v>
      </c>
      <c r="S2683" s="18">
        <v>453.42219131766939</v>
      </c>
      <c r="U2683" s="14"/>
      <c r="V2683" s="14">
        <v>4267</v>
      </c>
      <c r="W2683" s="14"/>
      <c r="X2683" s="14"/>
      <c r="Y2683" s="19">
        <f t="shared" si="83"/>
        <v>0</v>
      </c>
      <c r="Z2683" s="19">
        <v>0</v>
      </c>
      <c r="AA2683" t="s">
        <v>14340</v>
      </c>
      <c r="AB2683" s="121">
        <v>4</v>
      </c>
    </row>
    <row r="2684" spans="1:28" ht="20.25">
      <c r="A2684">
        <v>4126</v>
      </c>
      <c r="B2684" t="s">
        <v>4548</v>
      </c>
      <c r="C2684" t="s">
        <v>4548</v>
      </c>
      <c r="D2684" t="str">
        <f t="shared" si="82"/>
        <v>EXOR EXOR</v>
      </c>
      <c r="E2684" s="3" t="s">
        <v>8887</v>
      </c>
      <c r="F2684" s="3" t="s">
        <v>8883</v>
      </c>
      <c r="G2684" s="3" t="s">
        <v>8883</v>
      </c>
      <c r="H2684" s="4">
        <v>9999</v>
      </c>
      <c r="I2684" s="4">
        <v>0</v>
      </c>
      <c r="J2684" s="6">
        <v>43984</v>
      </c>
      <c r="K2684" s="7">
        <v>9.5226339120499999E-4</v>
      </c>
      <c r="L2684" s="7">
        <v>3124</v>
      </c>
      <c r="M2684" s="7">
        <v>0</v>
      </c>
      <c r="N2684" s="9">
        <v>44300</v>
      </c>
      <c r="O2684" s="10">
        <v>1.4507026440430001E-2</v>
      </c>
      <c r="P2684" s="10">
        <v>3169</v>
      </c>
      <c r="Q2684" s="10">
        <v>0</v>
      </c>
      <c r="R2684" s="10">
        <v>15.23425826763404</v>
      </c>
      <c r="S2684" s="18">
        <v>15.23425826763404</v>
      </c>
      <c r="T2684" s="13">
        <v>44397</v>
      </c>
      <c r="U2684" s="14">
        <v>2.9812286958000002E-4</v>
      </c>
      <c r="V2684" s="14">
        <v>2810</v>
      </c>
      <c r="W2684" s="14">
        <v>0</v>
      </c>
      <c r="X2684" s="14">
        <v>97.944976037617522</v>
      </c>
      <c r="Y2684" s="19">
        <f t="shared" si="83"/>
        <v>-0.97944976037617526</v>
      </c>
      <c r="Z2684" s="19">
        <v>-0.97940000000000005</v>
      </c>
      <c r="AA2684" t="s">
        <v>14341</v>
      </c>
      <c r="AB2684" s="121">
        <v>4</v>
      </c>
    </row>
    <row r="2685" spans="1:28" ht="20.25">
      <c r="A2685">
        <v>4132</v>
      </c>
      <c r="B2685" t="s">
        <v>4551</v>
      </c>
      <c r="C2685" t="s">
        <v>4382</v>
      </c>
      <c r="D2685" t="str">
        <f t="shared" si="82"/>
        <v>Bitsten Token BST</v>
      </c>
      <c r="E2685" s="3" t="s">
        <v>8887</v>
      </c>
      <c r="F2685" s="3" t="s">
        <v>8883</v>
      </c>
      <c r="G2685" s="3" t="s">
        <v>8883</v>
      </c>
      <c r="H2685" s="4">
        <v>9999</v>
      </c>
      <c r="I2685" s="4">
        <v>0</v>
      </c>
      <c r="J2685" s="6">
        <v>44026</v>
      </c>
      <c r="K2685" s="7">
        <v>1.84741133824E-3</v>
      </c>
      <c r="L2685" s="7">
        <v>3126</v>
      </c>
      <c r="M2685" s="7">
        <v>0</v>
      </c>
      <c r="N2685" s="9">
        <v>44297</v>
      </c>
      <c r="O2685" s="10">
        <v>6.3152724950850003E-2</v>
      </c>
      <c r="P2685" s="10">
        <v>3171</v>
      </c>
      <c r="Q2685" s="10">
        <v>0</v>
      </c>
      <c r="R2685" s="10">
        <v>34.184441571639709</v>
      </c>
      <c r="S2685" s="18">
        <v>34.184441571639709</v>
      </c>
      <c r="T2685" s="13">
        <v>44512</v>
      </c>
      <c r="U2685" s="14">
        <v>2.6928437808981989E-3</v>
      </c>
      <c r="V2685" s="14">
        <v>2812</v>
      </c>
      <c r="W2685" s="14">
        <v>0</v>
      </c>
      <c r="X2685" s="14">
        <v>95.735981649257468</v>
      </c>
      <c r="Y2685" s="19">
        <f t="shared" si="83"/>
        <v>-0.95735981649257473</v>
      </c>
      <c r="Z2685" s="19">
        <v>-0.95740000000000003</v>
      </c>
      <c r="AA2685" t="s">
        <v>14342</v>
      </c>
      <c r="AB2685" s="121">
        <v>4</v>
      </c>
    </row>
    <row r="2686" spans="1:28" ht="20.25">
      <c r="A2686">
        <v>4150</v>
      </c>
      <c r="B2686" t="s">
        <v>4567</v>
      </c>
      <c r="C2686" t="s">
        <v>4478</v>
      </c>
      <c r="D2686" t="str">
        <f t="shared" si="82"/>
        <v>GLOBEX GEX</v>
      </c>
      <c r="E2686" s="3" t="s">
        <v>8898</v>
      </c>
      <c r="F2686" s="3" t="s">
        <v>8883</v>
      </c>
      <c r="G2686" s="3" t="s">
        <v>8883</v>
      </c>
      <c r="H2686" s="4">
        <v>9999</v>
      </c>
      <c r="I2686" s="4">
        <v>0</v>
      </c>
      <c r="J2686" s="6">
        <v>44072</v>
      </c>
      <c r="K2686" s="8">
        <v>7.9661817934900005E-6</v>
      </c>
      <c r="L2686" s="7">
        <v>3129</v>
      </c>
      <c r="M2686" s="7">
        <v>0</v>
      </c>
      <c r="N2686" s="9">
        <v>44073</v>
      </c>
      <c r="O2686" s="12">
        <v>8.2862607087200003E-5</v>
      </c>
      <c r="P2686" s="10">
        <v>3174</v>
      </c>
      <c r="Q2686" s="10">
        <v>0</v>
      </c>
      <c r="R2686" s="10">
        <v>10.401797151417719</v>
      </c>
      <c r="S2686" s="18">
        <v>10.401797151417719</v>
      </c>
      <c r="T2686" s="13">
        <v>44098</v>
      </c>
      <c r="U2686" s="14">
        <v>3.19E-6</v>
      </c>
      <c r="V2686" s="14">
        <v>2815</v>
      </c>
      <c r="W2686" s="14">
        <v>0</v>
      </c>
      <c r="X2686" s="14">
        <v>96.150253881533061</v>
      </c>
      <c r="Y2686" s="19">
        <f t="shared" si="83"/>
        <v>-0.96150253881533065</v>
      </c>
      <c r="Z2686" s="19">
        <v>-0.96150000000000002</v>
      </c>
      <c r="AA2686" t="s">
        <v>14343</v>
      </c>
      <c r="AB2686" s="121">
        <v>4</v>
      </c>
    </row>
    <row r="2687" spans="1:28" ht="20.25">
      <c r="A2687">
        <v>4160</v>
      </c>
      <c r="B2687" t="s">
        <v>4580</v>
      </c>
      <c r="C2687" t="s">
        <v>4581</v>
      </c>
      <c r="D2687" t="str">
        <f t="shared" si="82"/>
        <v>Ycash YEC</v>
      </c>
      <c r="E2687" s="3" t="s">
        <v>8887</v>
      </c>
      <c r="F2687" s="3" t="s">
        <v>8883</v>
      </c>
      <c r="G2687" s="3" t="s">
        <v>8883</v>
      </c>
      <c r="H2687" s="4">
        <v>9999</v>
      </c>
      <c r="I2687" s="4">
        <v>0</v>
      </c>
      <c r="J2687" s="6">
        <v>44161</v>
      </c>
      <c r="K2687" s="7">
        <v>4.9174280000000001E-2</v>
      </c>
      <c r="L2687" s="7">
        <v>934</v>
      </c>
      <c r="M2687" s="7">
        <v>1024186.8719979</v>
      </c>
      <c r="N2687" s="9">
        <v>44510</v>
      </c>
      <c r="O2687" s="10">
        <v>1.165315153087777</v>
      </c>
      <c r="P2687" s="10">
        <v>1406</v>
      </c>
      <c r="Q2687" s="10">
        <v>7417518.5199999996</v>
      </c>
      <c r="R2687" s="10">
        <v>23.69765562582263</v>
      </c>
      <c r="S2687" s="18">
        <v>23.69765562582263</v>
      </c>
      <c r="T2687" s="13">
        <v>44587</v>
      </c>
      <c r="U2687" s="14">
        <v>8.1024458766978349E-2</v>
      </c>
      <c r="V2687" s="14">
        <v>905</v>
      </c>
      <c r="W2687" s="14">
        <v>2755218.43</v>
      </c>
      <c r="X2687" s="14">
        <v>93.046991747057874</v>
      </c>
      <c r="Y2687" s="19">
        <f t="shared" si="83"/>
        <v>-0.93046991747057872</v>
      </c>
      <c r="Z2687" s="19">
        <v>-0.93049999999999999</v>
      </c>
      <c r="AA2687" t="s">
        <v>14344</v>
      </c>
      <c r="AB2687" s="121">
        <v>4</v>
      </c>
    </row>
    <row r="2688" spans="1:28" ht="20.25">
      <c r="A2688">
        <v>4163</v>
      </c>
      <c r="B2688" t="s">
        <v>4584</v>
      </c>
      <c r="C2688" t="s">
        <v>4585</v>
      </c>
      <c r="D2688" t="str">
        <f t="shared" si="82"/>
        <v>Hype Token HYPE</v>
      </c>
      <c r="E2688" s="3" t="s">
        <v>8887</v>
      </c>
      <c r="F2688" s="3" t="s">
        <v>8883</v>
      </c>
      <c r="G2688" s="3" t="s">
        <v>8883</v>
      </c>
      <c r="H2688" s="4">
        <v>9999</v>
      </c>
      <c r="I2688" s="4">
        <v>0</v>
      </c>
      <c r="J2688" s="6">
        <v>43670</v>
      </c>
      <c r="K2688" s="7">
        <v>3.3136606884399998E-3</v>
      </c>
      <c r="L2688" s="7">
        <v>4598</v>
      </c>
      <c r="M2688" s="7">
        <v>0</v>
      </c>
      <c r="N2688" s="9">
        <v>43681</v>
      </c>
      <c r="O2688" s="10">
        <v>7.3630037176199998E-3</v>
      </c>
      <c r="P2688" s="10">
        <v>2336</v>
      </c>
      <c r="Q2688" s="10">
        <v>216484.06071528321</v>
      </c>
      <c r="R2688" s="10">
        <v>2.2220149888328922</v>
      </c>
      <c r="S2688" s="18">
        <v>2.2220149888328922</v>
      </c>
      <c r="U2688" s="14"/>
      <c r="V2688" s="14">
        <v>4495</v>
      </c>
      <c r="W2688" s="14"/>
      <c r="X2688" s="14"/>
      <c r="Y2688" s="19">
        <f t="shared" si="83"/>
        <v>0</v>
      </c>
      <c r="Z2688" s="19">
        <v>0</v>
      </c>
      <c r="AA2688" t="s">
        <v>14345</v>
      </c>
      <c r="AB2688" s="121">
        <v>4</v>
      </c>
    </row>
    <row r="2689" spans="1:28" ht="20.25">
      <c r="A2689">
        <v>4166</v>
      </c>
      <c r="B2689" t="s">
        <v>4587</v>
      </c>
      <c r="C2689" t="s">
        <v>4588</v>
      </c>
      <c r="D2689" t="str">
        <f t="shared" si="82"/>
        <v>Realio Network RIO</v>
      </c>
      <c r="E2689" s="3" t="s">
        <v>8893</v>
      </c>
      <c r="F2689" s="3" t="s">
        <v>8883</v>
      </c>
      <c r="G2689" s="3" t="s">
        <v>8883</v>
      </c>
      <c r="H2689" s="4">
        <v>9999</v>
      </c>
      <c r="I2689" s="4">
        <v>0</v>
      </c>
      <c r="J2689" s="6">
        <v>44016</v>
      </c>
      <c r="K2689" s="7">
        <v>0.14222952253400001</v>
      </c>
      <c r="L2689" s="7">
        <v>2531</v>
      </c>
      <c r="M2689" s="7">
        <v>0</v>
      </c>
      <c r="N2689" s="9">
        <v>44090</v>
      </c>
      <c r="O2689" s="10">
        <v>4.8555130890799996</v>
      </c>
      <c r="P2689" s="10">
        <v>767</v>
      </c>
      <c r="Q2689" s="10">
        <v>52595981.762695193</v>
      </c>
      <c r="R2689" s="10">
        <v>34.138574063758718</v>
      </c>
      <c r="S2689" s="18">
        <v>34.138574063758718</v>
      </c>
      <c r="T2689" s="13">
        <v>44588</v>
      </c>
      <c r="U2689" s="14">
        <v>0.14514989590715291</v>
      </c>
      <c r="V2689" s="14">
        <v>1167</v>
      </c>
      <c r="W2689" s="14">
        <v>953419.28002401593</v>
      </c>
      <c r="X2689" s="14">
        <v>97.010616731039335</v>
      </c>
      <c r="Y2689" s="19">
        <f t="shared" si="83"/>
        <v>-0.97010616731039334</v>
      </c>
      <c r="Z2689" s="19">
        <v>-0.97009999999999996</v>
      </c>
      <c r="AA2689" t="s">
        <v>14346</v>
      </c>
      <c r="AB2689" s="121">
        <v>4</v>
      </c>
    </row>
    <row r="2690" spans="1:28" ht="20.25">
      <c r="A2690">
        <v>4174</v>
      </c>
      <c r="B2690" t="s">
        <v>4594</v>
      </c>
      <c r="C2690" t="s">
        <v>4595</v>
      </c>
      <c r="D2690" t="str">
        <f t="shared" ref="D2690:D2753" si="84">_xlfn.TEXTJOIN(" ",TRUE,B2690,C2690)</f>
        <v>BitcoinRegular BTRL</v>
      </c>
      <c r="E2690" s="3" t="s">
        <v>8888</v>
      </c>
      <c r="F2690" s="3" t="s">
        <v>8883</v>
      </c>
      <c r="G2690" s="3" t="s">
        <v>8883</v>
      </c>
      <c r="H2690" s="4">
        <v>9999</v>
      </c>
      <c r="I2690" s="4">
        <v>0</v>
      </c>
      <c r="J2690" s="6">
        <v>44154</v>
      </c>
      <c r="K2690" s="7">
        <v>7.6767310000000005E-2</v>
      </c>
      <c r="L2690" s="7">
        <v>3131</v>
      </c>
      <c r="M2690" s="7">
        <v>0</v>
      </c>
      <c r="N2690" s="9">
        <v>44598</v>
      </c>
      <c r="O2690" s="10">
        <v>8.324362093171505</v>
      </c>
      <c r="P2690" s="10">
        <v>3177</v>
      </c>
      <c r="Q2690" s="10">
        <v>0</v>
      </c>
      <c r="R2690" s="10">
        <v>108.43628744020739</v>
      </c>
      <c r="S2690" s="18">
        <v>108.43628744020739</v>
      </c>
      <c r="T2690" s="13">
        <v>44612</v>
      </c>
      <c r="U2690" s="14">
        <v>3.8201863420018439E-2</v>
      </c>
      <c r="V2690" s="14">
        <v>2817</v>
      </c>
      <c r="W2690" s="14">
        <v>0</v>
      </c>
      <c r="X2690" s="14">
        <v>99.541083593043652</v>
      </c>
      <c r="Y2690" s="19">
        <f t="shared" ref="Y2690:Y2753" si="85">X2690/-100</f>
        <v>-0.99541083593043655</v>
      </c>
      <c r="Z2690" s="19">
        <v>-0.99539999999999995</v>
      </c>
      <c r="AA2690" t="s">
        <v>14347</v>
      </c>
      <c r="AB2690" s="121">
        <v>4</v>
      </c>
    </row>
    <row r="2691" spans="1:28" ht="20.25">
      <c r="A2691">
        <v>4175</v>
      </c>
      <c r="B2691" t="s">
        <v>4596</v>
      </c>
      <c r="C2691" t="s">
        <v>4597</v>
      </c>
      <c r="D2691" t="str">
        <f t="shared" si="84"/>
        <v>SkyMap SKYM</v>
      </c>
      <c r="E2691" s="3" t="s">
        <v>8885</v>
      </c>
      <c r="F2691" s="3" t="s">
        <v>8883</v>
      </c>
      <c r="G2691" s="3" t="s">
        <v>8883</v>
      </c>
      <c r="H2691" s="4">
        <v>9999</v>
      </c>
      <c r="I2691" s="4">
        <v>0</v>
      </c>
      <c r="J2691" s="6">
        <v>44174</v>
      </c>
      <c r="K2691" s="7">
        <v>5.1319588226000001E-4</v>
      </c>
      <c r="L2691" s="7">
        <v>3132</v>
      </c>
      <c r="M2691" s="7">
        <v>0</v>
      </c>
      <c r="N2691" s="9">
        <v>44279</v>
      </c>
      <c r="O2691" s="10">
        <v>1.0411313479270001E-2</v>
      </c>
      <c r="P2691" s="10">
        <v>3178</v>
      </c>
      <c r="Q2691" s="10">
        <v>0</v>
      </c>
      <c r="R2691" s="10">
        <v>20.28721164601107</v>
      </c>
      <c r="S2691" s="18">
        <v>20.28721164601107</v>
      </c>
      <c r="T2691" s="13">
        <v>44358</v>
      </c>
      <c r="U2691" s="14">
        <v>1.2435514530900001E-3</v>
      </c>
      <c r="V2691" s="14">
        <v>2818</v>
      </c>
      <c r="W2691" s="14">
        <v>0</v>
      </c>
      <c r="X2691" s="14">
        <v>88.055767837880978</v>
      </c>
      <c r="Y2691" s="19">
        <f t="shared" si="85"/>
        <v>-0.88055767837880983</v>
      </c>
      <c r="Z2691" s="19">
        <v>-0.88060000000000005</v>
      </c>
      <c r="AA2691" t="s">
        <v>14348</v>
      </c>
      <c r="AB2691" s="121">
        <v>4</v>
      </c>
    </row>
    <row r="2692" spans="1:28" ht="20.25">
      <c r="A2692">
        <v>4184</v>
      </c>
      <c r="B2692" t="s">
        <v>4608</v>
      </c>
      <c r="C2692" t="s">
        <v>4609</v>
      </c>
      <c r="D2692" t="str">
        <f t="shared" si="84"/>
        <v>Zer-Dex ZDX</v>
      </c>
      <c r="E2692" s="3" t="s">
        <v>3686</v>
      </c>
      <c r="F2692" s="3" t="s">
        <v>8883</v>
      </c>
      <c r="G2692" s="3" t="s">
        <v>8883</v>
      </c>
      <c r="H2692" s="4">
        <v>9999</v>
      </c>
      <c r="I2692" s="4">
        <v>0</v>
      </c>
      <c r="J2692" s="6">
        <v>44217</v>
      </c>
      <c r="K2692" s="7">
        <v>2.1530400000000002E-3</v>
      </c>
      <c r="L2692" s="7">
        <v>3134</v>
      </c>
      <c r="M2692" s="7">
        <v>0</v>
      </c>
      <c r="N2692" s="9">
        <v>44230</v>
      </c>
      <c r="O2692" s="10">
        <v>1.9024200000000002E-2</v>
      </c>
      <c r="P2692" s="10">
        <v>3180</v>
      </c>
      <c r="Q2692" s="10">
        <v>0</v>
      </c>
      <c r="R2692" s="10">
        <v>8.8359714636049489</v>
      </c>
      <c r="S2692" s="18">
        <v>8.8359714636049489</v>
      </c>
      <c r="T2692" s="13">
        <v>44337</v>
      </c>
      <c r="U2692" s="14">
        <v>3.3616000000000001E-4</v>
      </c>
      <c r="V2692" s="14">
        <v>2820</v>
      </c>
      <c r="W2692" s="14">
        <v>0</v>
      </c>
      <c r="X2692" s="14">
        <v>98.23298745807972</v>
      </c>
      <c r="Y2692" s="19">
        <f t="shared" si="85"/>
        <v>-0.98232987458079724</v>
      </c>
      <c r="Z2692" s="19">
        <v>-0.98229999999999995</v>
      </c>
      <c r="AA2692" t="s">
        <v>14349</v>
      </c>
      <c r="AB2692" s="121">
        <v>4</v>
      </c>
    </row>
    <row r="2693" spans="1:28" ht="20.25">
      <c r="A2693">
        <v>4190</v>
      </c>
      <c r="B2693" t="s">
        <v>4618</v>
      </c>
      <c r="C2693" t="s">
        <v>4619</v>
      </c>
      <c r="D2693" t="str">
        <f t="shared" si="84"/>
        <v>Multicoin MTCN</v>
      </c>
      <c r="E2693" s="3" t="s">
        <v>8888</v>
      </c>
      <c r="F2693" s="3" t="s">
        <v>8883</v>
      </c>
      <c r="G2693" s="3" t="s">
        <v>8883</v>
      </c>
      <c r="H2693" s="4">
        <v>9999</v>
      </c>
      <c r="I2693" s="4">
        <v>0</v>
      </c>
      <c r="J2693" s="6">
        <v>44182</v>
      </c>
      <c r="K2693" s="7">
        <v>6.7120552517499999E-3</v>
      </c>
      <c r="L2693" s="7">
        <v>3136</v>
      </c>
      <c r="M2693" s="7">
        <v>0</v>
      </c>
      <c r="N2693" s="9">
        <v>44492</v>
      </c>
      <c r="O2693" s="10">
        <v>0.8607379407460054</v>
      </c>
      <c r="P2693" s="10">
        <v>3182</v>
      </c>
      <c r="Q2693" s="10">
        <v>0</v>
      </c>
      <c r="R2693" s="10">
        <v>128.2376125437271</v>
      </c>
      <c r="S2693" s="18">
        <v>128.2376125437271</v>
      </c>
      <c r="T2693" s="13">
        <v>44498</v>
      </c>
      <c r="U2693" s="14">
        <v>4.0011298869473008E-2</v>
      </c>
      <c r="V2693" s="14">
        <v>2822</v>
      </c>
      <c r="W2693" s="14">
        <v>0</v>
      </c>
      <c r="X2693" s="14">
        <v>95.351512118218579</v>
      </c>
      <c r="Y2693" s="19">
        <f t="shared" si="85"/>
        <v>-0.95351512118218584</v>
      </c>
      <c r="Z2693" s="19">
        <v>-0.95350000000000001</v>
      </c>
      <c r="AA2693" t="s">
        <v>14350</v>
      </c>
      <c r="AB2693" s="121">
        <v>4</v>
      </c>
    </row>
    <row r="2694" spans="1:28" ht="20.25">
      <c r="A2694">
        <v>4203</v>
      </c>
      <c r="B2694" t="s">
        <v>4635</v>
      </c>
      <c r="C2694" t="s">
        <v>4636</v>
      </c>
      <c r="D2694" t="str">
        <f t="shared" si="84"/>
        <v>Oasis City OSC</v>
      </c>
      <c r="E2694" s="3" t="s">
        <v>8892</v>
      </c>
      <c r="F2694" s="3" t="s">
        <v>8883</v>
      </c>
      <c r="G2694" s="3" t="s">
        <v>8883</v>
      </c>
      <c r="H2694" s="4">
        <v>9999</v>
      </c>
      <c r="I2694" s="4">
        <v>0</v>
      </c>
      <c r="J2694" s="6">
        <v>43694</v>
      </c>
      <c r="K2694" s="7">
        <v>3.4286480691600001E-2</v>
      </c>
      <c r="L2694" s="7">
        <v>4582</v>
      </c>
      <c r="M2694" s="7">
        <v>0</v>
      </c>
      <c r="N2694" s="9">
        <v>43717</v>
      </c>
      <c r="O2694" s="10">
        <v>6.4990386768399994E-2</v>
      </c>
      <c r="P2694" s="10">
        <v>492</v>
      </c>
      <c r="Q2694" s="10">
        <v>137726254.5065372</v>
      </c>
      <c r="R2694" s="10">
        <v>1.8955105761065261</v>
      </c>
      <c r="S2694" s="18">
        <v>1.8955105761065261</v>
      </c>
      <c r="U2694" s="14"/>
      <c r="V2694" s="14">
        <v>4270</v>
      </c>
      <c r="W2694" s="14"/>
      <c r="X2694" s="14"/>
      <c r="Y2694" s="19">
        <f t="shared" si="85"/>
        <v>0</v>
      </c>
      <c r="Z2694" s="19">
        <v>0</v>
      </c>
      <c r="AA2694" t="s">
        <v>14351</v>
      </c>
      <c r="AB2694" s="121">
        <v>4</v>
      </c>
    </row>
    <row r="2695" spans="1:28" ht="20.25">
      <c r="A2695">
        <v>4211</v>
      </c>
      <c r="B2695" t="s">
        <v>4644</v>
      </c>
      <c r="C2695" t="s">
        <v>4645</v>
      </c>
      <c r="D2695" t="str">
        <f t="shared" si="84"/>
        <v>Equilibria XEQ</v>
      </c>
      <c r="E2695" s="3" t="s">
        <v>8887</v>
      </c>
      <c r="F2695" s="3" t="s">
        <v>8883</v>
      </c>
      <c r="G2695" s="3" t="s">
        <v>8883</v>
      </c>
      <c r="H2695" s="4">
        <v>9999</v>
      </c>
      <c r="I2695" s="4">
        <v>0</v>
      </c>
      <c r="J2695" s="6">
        <v>44145</v>
      </c>
      <c r="K2695" s="7">
        <v>9.02208E-3</v>
      </c>
      <c r="L2695" s="7">
        <v>3138</v>
      </c>
      <c r="M2695" s="7">
        <v>0</v>
      </c>
      <c r="N2695" s="9">
        <v>44481</v>
      </c>
      <c r="O2695" s="10">
        <v>0.92626987303802832</v>
      </c>
      <c r="P2695" s="10">
        <v>3186</v>
      </c>
      <c r="Q2695" s="10">
        <v>0</v>
      </c>
      <c r="R2695" s="10">
        <v>102.6669984125643</v>
      </c>
      <c r="S2695" s="18">
        <v>102.6669984125643</v>
      </c>
      <c r="T2695" s="13">
        <v>44629</v>
      </c>
      <c r="U2695" s="14">
        <v>7.773041679375127E-2</v>
      </c>
      <c r="V2695" s="14">
        <v>2824</v>
      </c>
      <c r="W2695" s="14">
        <v>0</v>
      </c>
      <c r="X2695" s="14">
        <v>91.608232216513002</v>
      </c>
      <c r="Y2695" s="19">
        <f t="shared" si="85"/>
        <v>-0.91608232216512997</v>
      </c>
      <c r="Z2695" s="19">
        <v>-0.91610000000000003</v>
      </c>
      <c r="AA2695" t="s">
        <v>14352</v>
      </c>
      <c r="AB2695" s="121">
        <v>4</v>
      </c>
    </row>
    <row r="2696" spans="1:28" ht="20.25">
      <c r="A2696">
        <v>4222</v>
      </c>
      <c r="B2696" t="s">
        <v>4657</v>
      </c>
      <c r="C2696" t="s">
        <v>4658</v>
      </c>
      <c r="D2696" t="str">
        <f t="shared" si="84"/>
        <v>1Million Token 1MT</v>
      </c>
      <c r="E2696" s="3" t="s">
        <v>8889</v>
      </c>
      <c r="F2696" s="3" t="s">
        <v>8883</v>
      </c>
      <c r="G2696" s="3" t="s">
        <v>8883</v>
      </c>
      <c r="H2696" s="4">
        <v>9999</v>
      </c>
      <c r="I2696" s="4">
        <v>0</v>
      </c>
      <c r="J2696" s="6">
        <v>43979</v>
      </c>
      <c r="K2696" s="7">
        <v>2.32303923186E-2</v>
      </c>
      <c r="L2696" s="7">
        <v>2608</v>
      </c>
      <c r="M2696" s="7">
        <v>0</v>
      </c>
      <c r="N2696" s="9">
        <v>44274</v>
      </c>
      <c r="O2696" s="10">
        <v>3.1751577900000001</v>
      </c>
      <c r="P2696" s="10">
        <v>2309</v>
      </c>
      <c r="Q2696" s="10">
        <v>246795.21</v>
      </c>
      <c r="R2696" s="10">
        <v>136.68119532607849</v>
      </c>
      <c r="S2696" s="18">
        <v>136.68119532607849</v>
      </c>
      <c r="T2696" s="13">
        <v>44641</v>
      </c>
      <c r="U2696" s="14">
        <v>6.303546462964732E-2</v>
      </c>
      <c r="V2696" s="14">
        <v>1480</v>
      </c>
      <c r="W2696" s="14">
        <v>297615.93</v>
      </c>
      <c r="X2696" s="14">
        <v>98.01472969853107</v>
      </c>
      <c r="Y2696" s="19">
        <f t="shared" si="85"/>
        <v>-0.98014729698531067</v>
      </c>
      <c r="Z2696" s="19">
        <v>-0.98009999999999997</v>
      </c>
      <c r="AA2696" t="s">
        <v>14353</v>
      </c>
      <c r="AB2696" s="121">
        <v>4</v>
      </c>
    </row>
    <row r="2697" spans="1:28" ht="20.25">
      <c r="A2697">
        <v>4243</v>
      </c>
      <c r="B2697" t="s">
        <v>4684</v>
      </c>
      <c r="C2697" t="s">
        <v>4068</v>
      </c>
      <c r="D2697" t="str">
        <f t="shared" si="84"/>
        <v>CITEX Token CTT</v>
      </c>
      <c r="E2697" s="3" t="s">
        <v>8898</v>
      </c>
      <c r="F2697" s="3" t="s">
        <v>8883</v>
      </c>
      <c r="G2697" s="3" t="s">
        <v>8883</v>
      </c>
      <c r="H2697" s="4">
        <v>9999</v>
      </c>
      <c r="I2697" s="4">
        <v>0</v>
      </c>
      <c r="J2697" s="6">
        <v>44214</v>
      </c>
      <c r="K2697" s="7">
        <v>3.5145418492500001E-3</v>
      </c>
      <c r="L2697" s="7">
        <v>3144</v>
      </c>
      <c r="M2697" s="7">
        <v>0</v>
      </c>
      <c r="N2697" s="9">
        <v>44327</v>
      </c>
      <c r="O2697" s="10">
        <v>1.041669702988E-2</v>
      </c>
      <c r="P2697" s="10">
        <v>3199</v>
      </c>
      <c r="Q2697" s="10">
        <v>0</v>
      </c>
      <c r="R2697" s="10">
        <v>2.9638847612820181</v>
      </c>
      <c r="S2697" s="18">
        <v>2.9638847612820181</v>
      </c>
      <c r="T2697" s="13">
        <v>44339</v>
      </c>
      <c r="U2697" s="14">
        <v>6.4524976225199997E-3</v>
      </c>
      <c r="V2697" s="14">
        <v>2830</v>
      </c>
      <c r="W2697" s="14">
        <v>0</v>
      </c>
      <c r="X2697" s="14">
        <v>38.056203381828297</v>
      </c>
      <c r="Y2697" s="19">
        <f t="shared" si="85"/>
        <v>-0.38056203381828296</v>
      </c>
      <c r="Z2697" s="19">
        <v>-0.38059999999999999</v>
      </c>
      <c r="AA2697" t="s">
        <v>14354</v>
      </c>
      <c r="AB2697" s="121">
        <v>4</v>
      </c>
    </row>
    <row r="2698" spans="1:28" ht="20.25">
      <c r="A2698">
        <v>4246</v>
      </c>
      <c r="B2698" t="s">
        <v>4687</v>
      </c>
      <c r="C2698" t="s">
        <v>1343</v>
      </c>
      <c r="D2698" t="str">
        <f t="shared" si="84"/>
        <v>Blacknet BLN</v>
      </c>
      <c r="E2698" s="3" t="s">
        <v>8884</v>
      </c>
      <c r="F2698" s="3" t="s">
        <v>8883</v>
      </c>
      <c r="G2698" s="3" t="s">
        <v>8883</v>
      </c>
      <c r="H2698" s="4">
        <v>9999</v>
      </c>
      <c r="I2698" s="4">
        <v>0</v>
      </c>
      <c r="J2698" s="6">
        <v>43955</v>
      </c>
      <c r="K2698" s="7">
        <v>7.3344192766400002E-4</v>
      </c>
      <c r="L2698" s="7">
        <v>3145</v>
      </c>
      <c r="M2698" s="7">
        <v>0</v>
      </c>
      <c r="N2698" s="9">
        <v>44302</v>
      </c>
      <c r="O2698" s="10">
        <v>9.2668283777499992E-3</v>
      </c>
      <c r="P2698" s="10">
        <v>3200</v>
      </c>
      <c r="Q2698" s="10">
        <v>0</v>
      </c>
      <c r="R2698" s="10">
        <v>12.634713162996681</v>
      </c>
      <c r="S2698" s="18">
        <v>12.634713162996681</v>
      </c>
      <c r="T2698" s="13">
        <v>44340</v>
      </c>
      <c r="U2698" s="14">
        <v>3.2748217470100001E-3</v>
      </c>
      <c r="V2698" s="14">
        <v>2831</v>
      </c>
      <c r="W2698" s="14">
        <v>0</v>
      </c>
      <c r="X2698" s="14">
        <v>64.660813673068901</v>
      </c>
      <c r="Y2698" s="19">
        <f t="shared" si="85"/>
        <v>-0.64660813673068906</v>
      </c>
      <c r="Z2698" s="19">
        <v>-0.64659999999999995</v>
      </c>
      <c r="AA2698" t="s">
        <v>14355</v>
      </c>
      <c r="AB2698" s="121">
        <v>4</v>
      </c>
    </row>
    <row r="2699" spans="1:28" ht="20.25">
      <c r="A2699">
        <v>4247</v>
      </c>
      <c r="B2699" t="s">
        <v>4688</v>
      </c>
      <c r="C2699" t="s">
        <v>4689</v>
      </c>
      <c r="D2699" t="str">
        <f t="shared" si="84"/>
        <v>Blockium BOK</v>
      </c>
      <c r="E2699" s="3" t="s">
        <v>8887</v>
      </c>
      <c r="F2699" s="3" t="s">
        <v>8883</v>
      </c>
      <c r="G2699" s="3" t="s">
        <v>8883</v>
      </c>
      <c r="H2699" s="4">
        <v>9999</v>
      </c>
      <c r="I2699" s="4">
        <v>0</v>
      </c>
      <c r="J2699" s="6">
        <v>43694</v>
      </c>
      <c r="K2699" s="7">
        <v>2.3200022699700002E-3</v>
      </c>
      <c r="L2699" s="7">
        <v>4787</v>
      </c>
      <c r="M2699" s="7">
        <v>0</v>
      </c>
      <c r="N2699" s="9">
        <v>43700</v>
      </c>
      <c r="O2699" s="10">
        <v>4.87250853343E-3</v>
      </c>
      <c r="P2699" s="10">
        <v>3201</v>
      </c>
      <c r="Q2699" s="10">
        <v>0</v>
      </c>
      <c r="R2699" s="10">
        <v>2.1002171405172829</v>
      </c>
      <c r="S2699" s="18">
        <v>2.1002171405172829</v>
      </c>
      <c r="U2699" s="14"/>
      <c r="V2699" s="14">
        <v>4787</v>
      </c>
      <c r="W2699" s="14"/>
      <c r="X2699" s="14"/>
      <c r="Y2699" s="19">
        <f t="shared" si="85"/>
        <v>0</v>
      </c>
      <c r="Z2699" s="19">
        <v>0</v>
      </c>
      <c r="AA2699" t="s">
        <v>14356</v>
      </c>
      <c r="AB2699" s="121">
        <v>4</v>
      </c>
    </row>
    <row r="2700" spans="1:28" ht="20.25">
      <c r="A2700">
        <v>4256</v>
      </c>
      <c r="B2700" t="s">
        <v>4700</v>
      </c>
      <c r="C2700" t="s">
        <v>4701</v>
      </c>
      <c r="D2700" t="str">
        <f t="shared" si="84"/>
        <v>Klaytn KLAY</v>
      </c>
      <c r="E2700" s="3" t="s">
        <v>8892</v>
      </c>
      <c r="F2700" s="3" t="s">
        <v>8883</v>
      </c>
      <c r="G2700" s="3" t="s">
        <v>8883</v>
      </c>
      <c r="H2700" s="4">
        <v>9999</v>
      </c>
      <c r="I2700" s="4">
        <v>0</v>
      </c>
      <c r="J2700" s="6">
        <v>43957</v>
      </c>
      <c r="K2700" s="7">
        <v>5.7328112345499997E-2</v>
      </c>
      <c r="L2700" s="7">
        <v>2157</v>
      </c>
      <c r="M2700" s="7">
        <v>0</v>
      </c>
      <c r="N2700" s="9">
        <v>44288</v>
      </c>
      <c r="O2700" s="10">
        <v>4.3824545600000002</v>
      </c>
      <c r="P2700" s="10">
        <v>33</v>
      </c>
      <c r="Q2700" s="10">
        <v>9882515378.4899998</v>
      </c>
      <c r="R2700" s="10">
        <v>76.445122309072559</v>
      </c>
      <c r="S2700" s="18">
        <v>76.445122309072559</v>
      </c>
      <c r="T2700" s="13">
        <v>44687</v>
      </c>
      <c r="U2700" s="14">
        <v>0.66699229660883819</v>
      </c>
      <c r="V2700" s="14">
        <v>45</v>
      </c>
      <c r="W2700" s="14">
        <v>1877226918.5</v>
      </c>
      <c r="X2700" s="14">
        <v>84.780394468965397</v>
      </c>
      <c r="Y2700" s="19">
        <f t="shared" si="85"/>
        <v>-0.84780394468965392</v>
      </c>
      <c r="Z2700" s="19">
        <v>-0.8478</v>
      </c>
      <c r="AA2700" t="s">
        <v>14357</v>
      </c>
      <c r="AB2700" s="121">
        <v>4</v>
      </c>
    </row>
    <row r="2701" spans="1:28" ht="20.25">
      <c r="A2701">
        <v>4259</v>
      </c>
      <c r="B2701" t="s">
        <v>4704</v>
      </c>
      <c r="C2701" t="s">
        <v>4705</v>
      </c>
      <c r="D2701" t="str">
        <f t="shared" si="84"/>
        <v>Spice SPICE</v>
      </c>
      <c r="E2701" s="3" t="s">
        <v>8887</v>
      </c>
      <c r="F2701" s="3" t="s">
        <v>8883</v>
      </c>
      <c r="G2701" s="3" t="s">
        <v>8883</v>
      </c>
      <c r="H2701" s="4">
        <v>9999</v>
      </c>
      <c r="I2701" s="4">
        <v>0</v>
      </c>
      <c r="J2701" s="6">
        <v>44121</v>
      </c>
      <c r="K2701" s="7">
        <v>2.9225945485999999E-4</v>
      </c>
      <c r="L2701" s="7">
        <v>3148</v>
      </c>
      <c r="M2701" s="7">
        <v>0</v>
      </c>
      <c r="N2701" s="9">
        <v>44304</v>
      </c>
      <c r="O2701" s="10">
        <v>7.7415109867100002E-3</v>
      </c>
      <c r="P2701" s="10">
        <v>3205</v>
      </c>
      <c r="Q2701" s="10">
        <v>0</v>
      </c>
      <c r="R2701" s="10">
        <v>26.488487739150781</v>
      </c>
      <c r="S2701" s="18">
        <v>26.488487739150781</v>
      </c>
      <c r="T2701" s="13">
        <v>44633</v>
      </c>
      <c r="U2701" s="16">
        <v>8.1408083664919885E-5</v>
      </c>
      <c r="V2701" s="14">
        <v>2834</v>
      </c>
      <c r="W2701" s="16">
        <v>0</v>
      </c>
      <c r="X2701" s="16">
        <v>98.948421260336971</v>
      </c>
      <c r="Y2701" s="19">
        <f t="shared" si="85"/>
        <v>-0.98948421260336972</v>
      </c>
      <c r="Z2701" s="19">
        <v>-0.98950000000000005</v>
      </c>
      <c r="AA2701" t="s">
        <v>14358</v>
      </c>
      <c r="AB2701" s="121">
        <v>4</v>
      </c>
    </row>
    <row r="2702" spans="1:28" ht="20.25">
      <c r="A2702">
        <v>4263</v>
      </c>
      <c r="B2702" t="s">
        <v>4710</v>
      </c>
      <c r="C2702" t="s">
        <v>4711</v>
      </c>
      <c r="D2702" t="str">
        <f t="shared" si="84"/>
        <v>BitCanna BCNA</v>
      </c>
      <c r="E2702" s="3" t="s">
        <v>8887</v>
      </c>
      <c r="F2702" s="3" t="s">
        <v>8883</v>
      </c>
      <c r="G2702" s="3" t="s">
        <v>8883</v>
      </c>
      <c r="H2702" s="4">
        <v>9999</v>
      </c>
      <c r="I2702" s="4">
        <v>0</v>
      </c>
      <c r="J2702" s="6">
        <v>44202</v>
      </c>
      <c r="K2702" s="7">
        <v>1.320269E-2</v>
      </c>
      <c r="L2702" s="7">
        <v>3151</v>
      </c>
      <c r="M2702" s="7">
        <v>0</v>
      </c>
      <c r="N2702" s="9">
        <v>44514</v>
      </c>
      <c r="O2702" s="10">
        <v>0.2735473811437153</v>
      </c>
      <c r="P2702" s="10">
        <v>3208</v>
      </c>
      <c r="Q2702" s="10">
        <v>0</v>
      </c>
      <c r="R2702" s="10">
        <v>20.719064156146612</v>
      </c>
      <c r="S2702" s="18">
        <v>20.719064156146612</v>
      </c>
      <c r="T2702" s="13">
        <v>44540</v>
      </c>
      <c r="U2702" s="14">
        <v>0</v>
      </c>
      <c r="V2702" s="14">
        <v>2837</v>
      </c>
      <c r="W2702" s="14">
        <v>0</v>
      </c>
      <c r="X2702" s="14">
        <v>100</v>
      </c>
      <c r="Y2702" s="19">
        <f t="shared" si="85"/>
        <v>-1</v>
      </c>
      <c r="Z2702" s="19">
        <v>-1</v>
      </c>
      <c r="AA2702" t="s">
        <v>14359</v>
      </c>
      <c r="AB2702" s="121">
        <v>4</v>
      </c>
    </row>
    <row r="2703" spans="1:28" ht="20.25">
      <c r="A2703">
        <v>4264</v>
      </c>
      <c r="B2703" t="s">
        <v>4712</v>
      </c>
      <c r="C2703" t="s">
        <v>4713</v>
      </c>
      <c r="D2703" t="str">
        <f t="shared" si="84"/>
        <v>Ritocoin RITO</v>
      </c>
      <c r="E2703" s="3" t="s">
        <v>8882</v>
      </c>
      <c r="F2703" s="3" t="s">
        <v>8883</v>
      </c>
      <c r="G2703" s="3" t="s">
        <v>8883</v>
      </c>
      <c r="H2703" s="4">
        <v>9999</v>
      </c>
      <c r="I2703" s="4">
        <v>0</v>
      </c>
      <c r="J2703" s="6">
        <v>44186</v>
      </c>
      <c r="K2703" s="8">
        <v>3.6591196189999999E-5</v>
      </c>
      <c r="L2703" s="7">
        <v>1721</v>
      </c>
      <c r="M2703" s="7">
        <v>55440.543704958051</v>
      </c>
      <c r="N2703" s="9">
        <v>44430</v>
      </c>
      <c r="O2703" s="10">
        <v>6.8823742972E-4</v>
      </c>
      <c r="P2703" s="10">
        <v>1979</v>
      </c>
      <c r="Q2703" s="10">
        <v>1112366.8224932321</v>
      </c>
      <c r="R2703" s="10">
        <v>18.808825657033001</v>
      </c>
      <c r="S2703" s="18">
        <v>18.808825657033001</v>
      </c>
      <c r="T2703" s="13">
        <v>44687</v>
      </c>
      <c r="U2703" s="16">
        <v>7.2081844700304728E-5</v>
      </c>
      <c r="V2703" s="14">
        <v>1703</v>
      </c>
      <c r="W2703" s="16">
        <v>121364.4505466595</v>
      </c>
      <c r="X2703" s="16">
        <v>89.526602072539092</v>
      </c>
      <c r="Y2703" s="19">
        <f t="shared" si="85"/>
        <v>-0.89526602072539097</v>
      </c>
      <c r="Z2703" s="19">
        <v>-0.89529999999999998</v>
      </c>
      <c r="AA2703" t="s">
        <v>14360</v>
      </c>
      <c r="AB2703" s="121">
        <v>4</v>
      </c>
    </row>
    <row r="2704" spans="1:28" ht="20.25">
      <c r="A2704">
        <v>4292</v>
      </c>
      <c r="B2704" t="s">
        <v>4748</v>
      </c>
      <c r="C2704" t="s">
        <v>4749</v>
      </c>
      <c r="D2704" t="str">
        <f t="shared" si="84"/>
        <v>Nibble NBXC</v>
      </c>
      <c r="E2704" s="3" t="s">
        <v>8882</v>
      </c>
      <c r="F2704" s="3" t="s">
        <v>8883</v>
      </c>
      <c r="G2704" s="3" t="s">
        <v>8883</v>
      </c>
      <c r="H2704" s="4">
        <v>9999</v>
      </c>
      <c r="I2704" s="4">
        <v>0</v>
      </c>
      <c r="J2704" s="6">
        <v>43985</v>
      </c>
      <c r="K2704" s="7">
        <v>2.94387821205E-3</v>
      </c>
      <c r="L2704" s="7">
        <v>2133</v>
      </c>
      <c r="M2704" s="7">
        <v>814.94624193146899</v>
      </c>
      <c r="N2704" s="9">
        <v>43991</v>
      </c>
      <c r="O2704" s="10">
        <v>1.9178404807200001E-2</v>
      </c>
      <c r="P2704" s="10">
        <v>2575</v>
      </c>
      <c r="Q2704" s="10">
        <v>1698.5561228087199</v>
      </c>
      <c r="R2704" s="10">
        <v>6.5146733070336227</v>
      </c>
      <c r="S2704" s="18">
        <v>6.5146733070336227</v>
      </c>
      <c r="T2704" s="13">
        <v>44219</v>
      </c>
      <c r="U2704" s="14">
        <v>0</v>
      </c>
      <c r="V2704" s="14">
        <v>2496</v>
      </c>
      <c r="W2704" s="14">
        <v>86.410783719999998</v>
      </c>
      <c r="X2704" s="14">
        <v>100</v>
      </c>
      <c r="Y2704" s="19">
        <f t="shared" si="85"/>
        <v>-1</v>
      </c>
      <c r="Z2704" s="19">
        <v>-1</v>
      </c>
      <c r="AA2704" t="s">
        <v>14361</v>
      </c>
      <c r="AB2704" s="121">
        <v>4</v>
      </c>
    </row>
    <row r="2705" spans="1:28" ht="20.25">
      <c r="A2705">
        <v>4306</v>
      </c>
      <c r="B2705" t="s">
        <v>4762</v>
      </c>
      <c r="C2705" t="s">
        <v>4763</v>
      </c>
      <c r="D2705" t="str">
        <f t="shared" si="84"/>
        <v>BitcoinSoV BSOV</v>
      </c>
      <c r="E2705" s="3" t="s">
        <v>8887</v>
      </c>
      <c r="F2705" s="3" t="s">
        <v>8883</v>
      </c>
      <c r="G2705" s="3" t="s">
        <v>8883</v>
      </c>
      <c r="H2705" s="4">
        <v>9999</v>
      </c>
      <c r="I2705" s="4">
        <v>0</v>
      </c>
      <c r="J2705" s="6">
        <v>44207</v>
      </c>
      <c r="K2705" s="7">
        <v>3.5886999999999998E-3</v>
      </c>
      <c r="L2705" s="7">
        <v>3158</v>
      </c>
      <c r="M2705" s="7">
        <v>0</v>
      </c>
      <c r="N2705" s="9">
        <v>44325</v>
      </c>
      <c r="O2705" s="10">
        <v>0.72857041</v>
      </c>
      <c r="P2705" s="10">
        <v>3217</v>
      </c>
      <c r="Q2705" s="10">
        <v>0</v>
      </c>
      <c r="R2705" s="10">
        <v>203.01792013821159</v>
      </c>
      <c r="S2705" s="18">
        <v>203.01792013821159</v>
      </c>
      <c r="T2705" s="13">
        <v>44379</v>
      </c>
      <c r="U2705" s="14">
        <v>8.39057E-3</v>
      </c>
      <c r="V2705" s="14">
        <v>2844</v>
      </c>
      <c r="W2705" s="14">
        <v>0</v>
      </c>
      <c r="X2705" s="14">
        <v>98.848351527205182</v>
      </c>
      <c r="Y2705" s="19">
        <f t="shared" si="85"/>
        <v>-0.9884835152720518</v>
      </c>
      <c r="Z2705" s="19">
        <v>-0.98850000000000005</v>
      </c>
      <c r="AA2705" t="s">
        <v>14362</v>
      </c>
      <c r="AB2705" s="121">
        <v>4</v>
      </c>
    </row>
    <row r="2706" spans="1:28" ht="20.25">
      <c r="A2706">
        <v>4315</v>
      </c>
      <c r="B2706" t="s">
        <v>4767</v>
      </c>
      <c r="C2706" t="s">
        <v>4768</v>
      </c>
      <c r="D2706" t="str">
        <f t="shared" si="84"/>
        <v>Vidulum VDL</v>
      </c>
      <c r="E2706" s="3" t="s">
        <v>3686</v>
      </c>
      <c r="F2706" s="3" t="s">
        <v>8883</v>
      </c>
      <c r="G2706" s="3" t="s">
        <v>8883</v>
      </c>
      <c r="H2706" s="4">
        <v>9999</v>
      </c>
      <c r="I2706" s="4">
        <v>0</v>
      </c>
      <c r="J2706" s="6">
        <v>43990</v>
      </c>
      <c r="K2706" s="7">
        <v>7.7748762765E-3</v>
      </c>
      <c r="L2706" s="7">
        <v>1705</v>
      </c>
      <c r="M2706" s="7">
        <v>59426.005479953499</v>
      </c>
      <c r="N2706" s="9">
        <v>44570</v>
      </c>
      <c r="O2706" s="10">
        <v>0.78929337958792101</v>
      </c>
      <c r="P2706" s="10">
        <v>1383</v>
      </c>
      <c r="Q2706" s="10">
        <v>7855999.2999999998</v>
      </c>
      <c r="R2706" s="10">
        <v>101.5184488496112</v>
      </c>
      <c r="S2706" s="18">
        <v>101.5184488496112</v>
      </c>
      <c r="T2706" s="13">
        <v>44659</v>
      </c>
      <c r="U2706" s="14">
        <v>3.9598694920629118E-2</v>
      </c>
      <c r="V2706" s="14">
        <v>941</v>
      </c>
      <c r="W2706" s="14">
        <v>2407165.19</v>
      </c>
      <c r="X2706" s="14">
        <v>94.983019502671723</v>
      </c>
      <c r="Y2706" s="19">
        <f t="shared" si="85"/>
        <v>-0.94983019502671728</v>
      </c>
      <c r="Z2706" s="19">
        <v>-0.94979999999999998</v>
      </c>
      <c r="AA2706" t="s">
        <v>14363</v>
      </c>
      <c r="AB2706" s="121">
        <v>4</v>
      </c>
    </row>
    <row r="2707" spans="1:28" ht="20.25">
      <c r="A2707">
        <v>4324</v>
      </c>
      <c r="B2707" t="s">
        <v>4769</v>
      </c>
      <c r="C2707" t="s">
        <v>4770</v>
      </c>
      <c r="D2707" t="str">
        <f t="shared" si="84"/>
        <v>Junsonmingchncoin JMC</v>
      </c>
      <c r="E2707" s="3" t="s">
        <v>8891</v>
      </c>
      <c r="F2707" s="3" t="s">
        <v>8883</v>
      </c>
      <c r="G2707" s="3" t="s">
        <v>8883</v>
      </c>
      <c r="H2707" s="4">
        <v>9999</v>
      </c>
      <c r="I2707" s="4">
        <v>0</v>
      </c>
      <c r="J2707" s="6">
        <v>44163</v>
      </c>
      <c r="K2707" s="7">
        <v>1.6999999999999999E-7</v>
      </c>
      <c r="L2707" s="7">
        <v>3159</v>
      </c>
      <c r="M2707" s="7">
        <v>0</v>
      </c>
      <c r="N2707" s="9">
        <v>44308</v>
      </c>
      <c r="O2707" s="10">
        <v>2.1600000000000001E-6</v>
      </c>
      <c r="P2707" s="10">
        <v>3219</v>
      </c>
      <c r="Q2707" s="10">
        <v>0</v>
      </c>
      <c r="R2707" s="10">
        <v>12.705882352941179</v>
      </c>
      <c r="S2707" s="18">
        <v>12.705882352941179</v>
      </c>
      <c r="T2707" s="13">
        <v>44369</v>
      </c>
      <c r="U2707" s="14">
        <v>2.8999999999999998E-7</v>
      </c>
      <c r="V2707" s="14">
        <v>2845</v>
      </c>
      <c r="W2707" s="14">
        <v>0</v>
      </c>
      <c r="X2707" s="14">
        <v>86.574074074074076</v>
      </c>
      <c r="Y2707" s="19">
        <f t="shared" si="85"/>
        <v>-0.86574074074074081</v>
      </c>
      <c r="Z2707" s="19">
        <v>-0.86570000000000003</v>
      </c>
      <c r="AA2707" t="s">
        <v>14364</v>
      </c>
      <c r="AB2707" s="121">
        <v>4</v>
      </c>
    </row>
    <row r="2708" spans="1:28" ht="20.25">
      <c r="A2708">
        <v>4325</v>
      </c>
      <c r="B2708" t="s">
        <v>4771</v>
      </c>
      <c r="C2708" t="s">
        <v>4772</v>
      </c>
      <c r="D2708" t="str">
        <f t="shared" si="84"/>
        <v>Bitscoin BTCX</v>
      </c>
      <c r="E2708" s="3" t="s">
        <v>8892</v>
      </c>
      <c r="F2708" s="3" t="s">
        <v>8883</v>
      </c>
      <c r="G2708" s="3" t="s">
        <v>8883</v>
      </c>
      <c r="H2708" s="4">
        <v>9999</v>
      </c>
      <c r="I2708" s="4">
        <v>0</v>
      </c>
      <c r="J2708" s="6">
        <v>44032</v>
      </c>
      <c r="K2708" s="7">
        <v>3.7505887814199999</v>
      </c>
      <c r="L2708" s="7">
        <v>3160</v>
      </c>
      <c r="M2708" s="7">
        <v>0</v>
      </c>
      <c r="N2708" s="9">
        <v>44060</v>
      </c>
      <c r="O2708" s="10">
        <v>7.7159245777200001</v>
      </c>
      <c r="P2708" s="10">
        <v>3220</v>
      </c>
      <c r="Q2708" s="10">
        <v>0</v>
      </c>
      <c r="R2708" s="10">
        <v>2.057256880824641</v>
      </c>
      <c r="S2708" s="18">
        <v>2.057256880824641</v>
      </c>
      <c r="T2708" s="13">
        <v>44097</v>
      </c>
      <c r="U2708" s="14">
        <v>1.0246186484E-4</v>
      </c>
      <c r="V2708" s="14">
        <v>2846</v>
      </c>
      <c r="W2708" s="14">
        <v>0</v>
      </c>
      <c r="X2708" s="14">
        <v>99.998672072752811</v>
      </c>
      <c r="Y2708" s="19">
        <f t="shared" si="85"/>
        <v>-0.99998672072752814</v>
      </c>
      <c r="Z2708" s="19">
        <v>-1</v>
      </c>
      <c r="AA2708" t="s">
        <v>14365</v>
      </c>
      <c r="AB2708" s="121">
        <v>4</v>
      </c>
    </row>
    <row r="2709" spans="1:28" ht="20.25">
      <c r="A2709">
        <v>4330</v>
      </c>
      <c r="B2709" t="s">
        <v>4773</v>
      </c>
      <c r="C2709" t="s">
        <v>4774</v>
      </c>
      <c r="D2709" t="str">
        <f t="shared" si="84"/>
        <v>Jumpcoin JUMP</v>
      </c>
      <c r="E2709" s="3" t="s">
        <v>8887</v>
      </c>
      <c r="F2709" s="3" t="s">
        <v>8883</v>
      </c>
      <c r="G2709" s="3" t="s">
        <v>8883</v>
      </c>
      <c r="H2709" s="4">
        <v>9999</v>
      </c>
      <c r="I2709" s="4">
        <v>0</v>
      </c>
      <c r="J2709" s="6">
        <v>43740</v>
      </c>
      <c r="K2709" s="8">
        <v>5.6443467103799997E-5</v>
      </c>
      <c r="L2709" s="7">
        <v>4788</v>
      </c>
      <c r="M2709" s="7">
        <v>0</v>
      </c>
      <c r="N2709" s="9">
        <v>43741</v>
      </c>
      <c r="O2709" s="12">
        <v>5.6755360123100002E-5</v>
      </c>
      <c r="P2709" s="10">
        <v>3221</v>
      </c>
      <c r="Q2709" s="10">
        <v>0</v>
      </c>
      <c r="R2709" s="10">
        <v>1.0055257594067779</v>
      </c>
      <c r="S2709" s="18">
        <v>1.0055257594067779</v>
      </c>
      <c r="U2709" s="14"/>
      <c r="V2709" s="14">
        <v>4788</v>
      </c>
      <c r="W2709" s="14"/>
      <c r="X2709" s="14"/>
      <c r="Y2709" s="19">
        <f t="shared" si="85"/>
        <v>0</v>
      </c>
      <c r="Z2709" s="19">
        <v>0</v>
      </c>
      <c r="AA2709" t="s">
        <v>14366</v>
      </c>
      <c r="AB2709" s="121">
        <v>4</v>
      </c>
    </row>
    <row r="2710" spans="1:28" ht="20.25">
      <c r="A2710">
        <v>4344</v>
      </c>
      <c r="B2710" t="s">
        <v>4775</v>
      </c>
      <c r="C2710" t="s">
        <v>4776</v>
      </c>
      <c r="D2710" t="str">
        <f t="shared" si="84"/>
        <v>ImageCash IMGC</v>
      </c>
      <c r="E2710" s="3" t="s">
        <v>3686</v>
      </c>
      <c r="F2710" s="3" t="s">
        <v>8883</v>
      </c>
      <c r="G2710" s="3" t="s">
        <v>8883</v>
      </c>
      <c r="H2710" s="4">
        <v>9999</v>
      </c>
      <c r="I2710" s="4">
        <v>0</v>
      </c>
      <c r="J2710" s="6">
        <v>44200</v>
      </c>
      <c r="K2710" s="7">
        <v>1.8476600000000001E-3</v>
      </c>
      <c r="L2710" s="7">
        <v>1797</v>
      </c>
      <c r="M2710" s="7">
        <v>38635.679013599998</v>
      </c>
      <c r="N2710" s="9">
        <v>44325</v>
      </c>
      <c r="O2710" s="10">
        <v>4.6569689999999997E-2</v>
      </c>
      <c r="P2710" s="10">
        <v>2342</v>
      </c>
      <c r="Q2710" s="10">
        <v>205618.45</v>
      </c>
      <c r="R2710" s="10">
        <v>25.204685927064499</v>
      </c>
      <c r="S2710" s="18">
        <v>25.204685927064499</v>
      </c>
      <c r="T2710" s="13">
        <v>44687</v>
      </c>
      <c r="U2710" s="14">
        <v>7.09642654881158E-4</v>
      </c>
      <c r="V2710" s="14">
        <v>2318</v>
      </c>
      <c r="W2710" s="14">
        <v>3846.59</v>
      </c>
      <c r="X2710" s="14">
        <v>98.476170541652394</v>
      </c>
      <c r="Y2710" s="19">
        <f t="shared" si="85"/>
        <v>-0.98476170541652397</v>
      </c>
      <c r="Z2710" s="19">
        <v>-0.98480000000000001</v>
      </c>
      <c r="AA2710" t="s">
        <v>14367</v>
      </c>
      <c r="AB2710" s="121">
        <v>4</v>
      </c>
    </row>
    <row r="2711" spans="1:28" ht="20.25">
      <c r="A2711">
        <v>4359</v>
      </c>
      <c r="B2711" t="s">
        <v>4777</v>
      </c>
      <c r="C2711" t="s">
        <v>4778</v>
      </c>
      <c r="D2711" t="str">
        <f t="shared" si="84"/>
        <v>Aeryus AER</v>
      </c>
      <c r="E2711" s="3" t="s">
        <v>8887</v>
      </c>
      <c r="F2711" s="3" t="s">
        <v>8883</v>
      </c>
      <c r="G2711" s="3" t="s">
        <v>8883</v>
      </c>
      <c r="H2711" s="4">
        <v>9999</v>
      </c>
      <c r="I2711" s="4">
        <v>0</v>
      </c>
      <c r="J2711" s="6">
        <v>44147</v>
      </c>
      <c r="K2711" s="7">
        <v>5.4328500476000002E-4</v>
      </c>
      <c r="L2711" s="7">
        <v>2039</v>
      </c>
      <c r="M2711" s="7">
        <v>6678.5781429080444</v>
      </c>
      <c r="N2711" s="9">
        <v>44302</v>
      </c>
      <c r="O2711" s="10">
        <v>4.782906301381E-2</v>
      </c>
      <c r="P2711" s="10">
        <v>2130</v>
      </c>
      <c r="Q2711" s="10">
        <v>587960.52171716676</v>
      </c>
      <c r="R2711" s="10">
        <v>88.03678105369174</v>
      </c>
      <c r="S2711" s="18">
        <v>88.03678105369174</v>
      </c>
      <c r="T2711" s="13">
        <v>44588</v>
      </c>
      <c r="U2711" s="14">
        <v>4.8342987665899069E-4</v>
      </c>
      <c r="V2711" s="14">
        <v>2277</v>
      </c>
      <c r="W2711" s="14">
        <v>5942.7817436443602</v>
      </c>
      <c r="X2711" s="14">
        <v>98.989254971356218</v>
      </c>
      <c r="Y2711" s="19">
        <f t="shared" si="85"/>
        <v>-0.98989254971356222</v>
      </c>
      <c r="Z2711" s="19">
        <v>-0.9899</v>
      </c>
      <c r="AA2711" t="s">
        <v>14368</v>
      </c>
      <c r="AB2711" s="121">
        <v>4</v>
      </c>
    </row>
    <row r="2712" spans="1:28" ht="20.25">
      <c r="A2712">
        <v>4381</v>
      </c>
      <c r="B2712" t="s">
        <v>4787</v>
      </c>
      <c r="C2712" t="s">
        <v>4788</v>
      </c>
      <c r="D2712" t="str">
        <f t="shared" si="84"/>
        <v>MYCE YCE</v>
      </c>
      <c r="E2712" s="3" t="s">
        <v>8887</v>
      </c>
      <c r="F2712" s="3" t="s">
        <v>8883</v>
      </c>
      <c r="G2712" s="3" t="s">
        <v>8883</v>
      </c>
      <c r="H2712" s="4">
        <v>9999</v>
      </c>
      <c r="I2712" s="4">
        <v>0</v>
      </c>
      <c r="J2712" s="6">
        <v>44223</v>
      </c>
      <c r="K2712" s="7">
        <v>3.0381011592999998E-4</v>
      </c>
      <c r="L2712" s="7">
        <v>3161</v>
      </c>
      <c r="M2712" s="7">
        <v>0</v>
      </c>
      <c r="N2712" s="9">
        <v>44554</v>
      </c>
      <c r="O2712" s="10">
        <v>1.2648894675877671E-2</v>
      </c>
      <c r="P2712" s="10">
        <v>3223</v>
      </c>
      <c r="Q2712" s="10">
        <v>0</v>
      </c>
      <c r="R2712" s="10">
        <v>41.634211675795783</v>
      </c>
      <c r="S2712" s="18">
        <v>41.634211675795783</v>
      </c>
      <c r="T2712" s="13">
        <v>44642</v>
      </c>
      <c r="U2712" s="14">
        <v>4.2358808425408447E-4</v>
      </c>
      <c r="V2712" s="14">
        <v>2847</v>
      </c>
      <c r="W2712" s="14">
        <v>0</v>
      </c>
      <c r="X2712" s="14">
        <v>96.651184984076949</v>
      </c>
      <c r="Y2712" s="19">
        <f t="shared" si="85"/>
        <v>-0.96651184984076943</v>
      </c>
      <c r="Z2712" s="19">
        <v>-0.96650000000000003</v>
      </c>
      <c r="AA2712" t="s">
        <v>14369</v>
      </c>
      <c r="AB2712" s="121">
        <v>4</v>
      </c>
    </row>
    <row r="2713" spans="1:28" ht="20.25">
      <c r="A2713">
        <v>4385</v>
      </c>
      <c r="B2713" t="s">
        <v>4793</v>
      </c>
      <c r="C2713" t="s">
        <v>4794</v>
      </c>
      <c r="D2713" t="str">
        <f t="shared" si="84"/>
        <v>Daikicoin DIC</v>
      </c>
      <c r="E2713" s="3" t="s">
        <v>8887</v>
      </c>
      <c r="F2713" s="3" t="s">
        <v>8883</v>
      </c>
      <c r="G2713" s="3" t="s">
        <v>8883</v>
      </c>
      <c r="H2713" s="4">
        <v>9999</v>
      </c>
      <c r="I2713" s="4">
        <v>0</v>
      </c>
      <c r="J2713" s="6">
        <v>44039</v>
      </c>
      <c r="K2713" s="7">
        <v>3.1867202707199999E-3</v>
      </c>
      <c r="L2713" s="7">
        <v>3163</v>
      </c>
      <c r="M2713" s="7">
        <v>0</v>
      </c>
      <c r="N2713" s="9">
        <v>44442</v>
      </c>
      <c r="O2713" s="10">
        <v>1.30785073</v>
      </c>
      <c r="P2713" s="10">
        <v>3226</v>
      </c>
      <c r="Q2713" s="10">
        <v>0</v>
      </c>
      <c r="R2713" s="10">
        <v>410.40650540202807</v>
      </c>
      <c r="S2713" s="18">
        <v>410.40650540202807</v>
      </c>
      <c r="T2713" s="13">
        <v>44664</v>
      </c>
      <c r="U2713" s="14">
        <v>1.197855920385549E-2</v>
      </c>
      <c r="V2713" s="14">
        <v>2849</v>
      </c>
      <c r="W2713" s="14">
        <v>0</v>
      </c>
      <c r="X2713" s="14">
        <v>99.08410348909959</v>
      </c>
      <c r="Y2713" s="19">
        <f t="shared" si="85"/>
        <v>-0.99084103489099595</v>
      </c>
      <c r="Z2713" s="19">
        <v>-0.99080000000000001</v>
      </c>
      <c r="AA2713" t="s">
        <v>14370</v>
      </c>
      <c r="AB2713" s="121">
        <v>4</v>
      </c>
    </row>
    <row r="2714" spans="1:28" ht="20.25">
      <c r="A2714">
        <v>4397</v>
      </c>
      <c r="B2714" t="s">
        <v>4795</v>
      </c>
      <c r="C2714" t="s">
        <v>4796</v>
      </c>
      <c r="D2714" t="str">
        <f t="shared" si="84"/>
        <v>PEPS Coin PEPS</v>
      </c>
      <c r="E2714" s="3" t="s">
        <v>8888</v>
      </c>
      <c r="F2714" s="3" t="s">
        <v>8883</v>
      </c>
      <c r="G2714" s="3" t="s">
        <v>8883</v>
      </c>
      <c r="H2714" s="4">
        <v>9999</v>
      </c>
      <c r="I2714" s="4">
        <v>0</v>
      </c>
      <c r="J2714" s="6">
        <v>44005</v>
      </c>
      <c r="K2714" s="7">
        <v>4.88637576389E-4</v>
      </c>
      <c r="L2714" s="7">
        <v>2666</v>
      </c>
      <c r="M2714" s="7">
        <v>0</v>
      </c>
      <c r="N2714" s="9">
        <v>44155</v>
      </c>
      <c r="O2714" s="10">
        <v>0.27423075000000002</v>
      </c>
      <c r="P2714" s="10">
        <v>2360</v>
      </c>
      <c r="Q2714" s="10">
        <v>179292.74866814</v>
      </c>
      <c r="R2714" s="10">
        <v>561.21502571813551</v>
      </c>
      <c r="S2714" s="18">
        <v>561.21502571813551</v>
      </c>
      <c r="T2714" s="13">
        <v>44226</v>
      </c>
      <c r="U2714" s="14">
        <v>1.1202499999999999E-3</v>
      </c>
      <c r="V2714" s="14">
        <v>1711</v>
      </c>
      <c r="W2714" s="14">
        <v>114606.18</v>
      </c>
      <c r="X2714" s="14">
        <v>99.591493659992551</v>
      </c>
      <c r="Y2714" s="19">
        <f t="shared" si="85"/>
        <v>-0.99591493659992547</v>
      </c>
      <c r="Z2714" s="19">
        <v>-0.99590000000000001</v>
      </c>
      <c r="AA2714" t="s">
        <v>14371</v>
      </c>
      <c r="AB2714" s="121">
        <v>4</v>
      </c>
    </row>
    <row r="2715" spans="1:28" ht="20.25">
      <c r="A2715">
        <v>4411</v>
      </c>
      <c r="B2715" t="s">
        <v>4799</v>
      </c>
      <c r="C2715" t="s">
        <v>4800</v>
      </c>
      <c r="D2715" t="str">
        <f t="shared" si="84"/>
        <v>TenUp TUP</v>
      </c>
      <c r="E2715" s="3" t="s">
        <v>8888</v>
      </c>
      <c r="F2715" s="3" t="s">
        <v>8883</v>
      </c>
      <c r="G2715" s="3" t="s">
        <v>8883</v>
      </c>
      <c r="H2715" s="4">
        <v>9999</v>
      </c>
      <c r="I2715" s="4">
        <v>0</v>
      </c>
      <c r="J2715" s="6">
        <v>44155</v>
      </c>
      <c r="K2715" s="7">
        <v>2.2231199999999999E-3</v>
      </c>
      <c r="L2715" s="7">
        <v>2576</v>
      </c>
      <c r="M2715" s="7">
        <v>0</v>
      </c>
      <c r="N2715" s="9">
        <v>44453</v>
      </c>
      <c r="O2715" s="10">
        <v>1.0397734327591499</v>
      </c>
      <c r="P2715" s="10">
        <v>1070</v>
      </c>
      <c r="Q2715" s="10">
        <v>19980908.719999999</v>
      </c>
      <c r="R2715" s="10">
        <v>467.70909026914882</v>
      </c>
      <c r="S2715" s="18">
        <v>467.70909026914882</v>
      </c>
      <c r="T2715" s="13">
        <v>44664</v>
      </c>
      <c r="U2715" s="14">
        <v>3.0812352289294229E-2</v>
      </c>
      <c r="V2715" s="14">
        <v>1327</v>
      </c>
      <c r="W2715" s="14">
        <v>512999.04</v>
      </c>
      <c r="X2715" s="14">
        <v>97.03662823856439</v>
      </c>
      <c r="Y2715" s="19">
        <f t="shared" si="85"/>
        <v>-0.97036628238564393</v>
      </c>
      <c r="Z2715" s="19">
        <v>-0.97040000000000004</v>
      </c>
      <c r="AA2715" t="s">
        <v>14372</v>
      </c>
      <c r="AB2715" s="121">
        <v>4</v>
      </c>
    </row>
    <row r="2716" spans="1:28" ht="20.25">
      <c r="A2716">
        <v>4424</v>
      </c>
      <c r="B2716" t="s">
        <v>4801</v>
      </c>
      <c r="C2716" t="s">
        <v>4801</v>
      </c>
      <c r="D2716" t="str">
        <f t="shared" si="84"/>
        <v>XDAG XDAG</v>
      </c>
      <c r="E2716" s="3" t="s">
        <v>8882</v>
      </c>
      <c r="F2716" s="3" t="s">
        <v>8883</v>
      </c>
      <c r="G2716" s="3" t="s">
        <v>8883</v>
      </c>
      <c r="H2716" s="4">
        <v>9999</v>
      </c>
      <c r="I2716" s="4">
        <v>0</v>
      </c>
      <c r="J2716" s="6">
        <v>43981</v>
      </c>
      <c r="K2716" s="7">
        <v>4.9782151995200004E-4</v>
      </c>
      <c r="L2716" s="7">
        <v>3165</v>
      </c>
      <c r="M2716" s="7">
        <v>0</v>
      </c>
      <c r="N2716" s="9">
        <v>44290</v>
      </c>
      <c r="O2716" s="10">
        <v>4.5962490000000002E-2</v>
      </c>
      <c r="P2716" s="10">
        <v>3228</v>
      </c>
      <c r="Q2716" s="10">
        <v>0</v>
      </c>
      <c r="R2716" s="10">
        <v>92.327246127149564</v>
      </c>
      <c r="S2716" s="18">
        <v>92.327246127149564</v>
      </c>
      <c r="T2716" s="13">
        <v>44370</v>
      </c>
      <c r="U2716" s="14">
        <v>1.8328400000000001E-3</v>
      </c>
      <c r="V2716" s="14">
        <v>2851</v>
      </c>
      <c r="W2716" s="14">
        <v>0</v>
      </c>
      <c r="X2716" s="14">
        <v>96.012313519132661</v>
      </c>
      <c r="Y2716" s="19">
        <f t="shared" si="85"/>
        <v>-0.96012313519132664</v>
      </c>
      <c r="Z2716" s="19">
        <v>-0.96009999999999995</v>
      </c>
      <c r="AA2716" t="s">
        <v>14373</v>
      </c>
      <c r="AB2716" s="121">
        <v>4</v>
      </c>
    </row>
    <row r="2717" spans="1:28" ht="20.25">
      <c r="A2717">
        <v>4427</v>
      </c>
      <c r="B2717" t="s">
        <v>4802</v>
      </c>
      <c r="C2717" t="s">
        <v>4803</v>
      </c>
      <c r="D2717" t="str">
        <f t="shared" si="84"/>
        <v>BDCC COIN BDCC</v>
      </c>
      <c r="E2717" s="3" t="s">
        <v>8887</v>
      </c>
      <c r="F2717" s="3" t="s">
        <v>8883</v>
      </c>
      <c r="G2717" s="3" t="s">
        <v>8883</v>
      </c>
      <c r="H2717" s="4">
        <v>9999</v>
      </c>
      <c r="I2717" s="4">
        <v>0</v>
      </c>
      <c r="J2717" s="6">
        <v>44124</v>
      </c>
      <c r="K2717" s="7">
        <v>5.682305E-2</v>
      </c>
      <c r="L2717" s="7">
        <v>221</v>
      </c>
      <c r="M2717" s="7">
        <v>14892526.03322633</v>
      </c>
      <c r="N2717" s="9">
        <v>44532</v>
      </c>
      <c r="O2717" s="10">
        <v>57.173746320289503</v>
      </c>
      <c r="P2717" s="10">
        <v>2583</v>
      </c>
      <c r="Q2717" s="10">
        <v>0</v>
      </c>
      <c r="R2717" s="10">
        <v>1006.171726443573</v>
      </c>
      <c r="S2717" s="18">
        <v>1006.171726443573</v>
      </c>
      <c r="T2717" s="13">
        <v>44588</v>
      </c>
      <c r="U2717" s="14">
        <v>1.0240085974018569</v>
      </c>
      <c r="V2717" s="14">
        <v>2571</v>
      </c>
      <c r="W2717" s="14">
        <v>0</v>
      </c>
      <c r="X2717" s="14">
        <v>98.208953123929774</v>
      </c>
      <c r="Y2717" s="19">
        <f t="shared" si="85"/>
        <v>-0.98208953123929776</v>
      </c>
      <c r="Z2717" s="19">
        <v>-0.98209999999999997</v>
      </c>
      <c r="AA2717" t="s">
        <v>14374</v>
      </c>
      <c r="AB2717" s="121">
        <v>4</v>
      </c>
    </row>
    <row r="2718" spans="1:28" ht="20.25">
      <c r="A2718">
        <v>4428</v>
      </c>
      <c r="B2718" t="s">
        <v>4804</v>
      </c>
      <c r="C2718" t="s">
        <v>4805</v>
      </c>
      <c r="D2718" t="str">
        <f t="shared" si="84"/>
        <v>xscoin XSC</v>
      </c>
      <c r="E2718" s="3" t="s">
        <v>8898</v>
      </c>
      <c r="F2718" s="3" t="s">
        <v>8883</v>
      </c>
      <c r="G2718" s="3" t="s">
        <v>8883</v>
      </c>
      <c r="H2718" s="4">
        <v>9999</v>
      </c>
      <c r="I2718" s="4">
        <v>0</v>
      </c>
      <c r="J2718" s="6">
        <v>44171</v>
      </c>
      <c r="K2718" s="7">
        <v>0.19530756450653999</v>
      </c>
      <c r="L2718" s="7">
        <v>3166</v>
      </c>
      <c r="M2718" s="7">
        <v>0</v>
      </c>
      <c r="N2718" s="9">
        <v>44268</v>
      </c>
      <c r="O2718" s="10">
        <v>0.53540583510150996</v>
      </c>
      <c r="P2718" s="10">
        <v>3229</v>
      </c>
      <c r="Q2718" s="10">
        <v>0</v>
      </c>
      <c r="R2718" s="10">
        <v>2.7413471488124652</v>
      </c>
      <c r="S2718" s="18">
        <v>2.7413471488124652</v>
      </c>
      <c r="T2718" s="13">
        <v>44355</v>
      </c>
      <c r="U2718" s="14">
        <v>2.510908309762E-2</v>
      </c>
      <c r="V2718" s="14">
        <v>2852</v>
      </c>
      <c r="W2718" s="14">
        <v>0</v>
      </c>
      <c r="X2718" s="14">
        <v>95.310270928806844</v>
      </c>
      <c r="Y2718" s="19">
        <f t="shared" si="85"/>
        <v>-0.95310270928806839</v>
      </c>
      <c r="Z2718" s="19">
        <v>-0.95309999999999995</v>
      </c>
      <c r="AA2718" t="s">
        <v>14375</v>
      </c>
      <c r="AB2718" s="121">
        <v>4</v>
      </c>
    </row>
    <row r="2719" spans="1:28" ht="20.25">
      <c r="A2719">
        <v>4460</v>
      </c>
      <c r="B2719" t="s">
        <v>4819</v>
      </c>
      <c r="C2719" t="s">
        <v>4820</v>
      </c>
      <c r="D2719" t="str">
        <f t="shared" si="84"/>
        <v>PirateCash PIRATE</v>
      </c>
      <c r="E2719" s="3" t="s">
        <v>8884</v>
      </c>
      <c r="F2719" s="3" t="s">
        <v>8883</v>
      </c>
      <c r="G2719" s="3" t="s">
        <v>8883</v>
      </c>
      <c r="H2719" s="4">
        <v>9999</v>
      </c>
      <c r="I2719" s="4">
        <v>0</v>
      </c>
      <c r="J2719" s="6">
        <v>44078</v>
      </c>
      <c r="K2719" s="7">
        <v>9.7240171472100009E-3</v>
      </c>
      <c r="L2719" s="7">
        <v>2641</v>
      </c>
      <c r="M2719" s="7">
        <v>0</v>
      </c>
      <c r="N2719" s="9">
        <v>44273</v>
      </c>
      <c r="O2719" s="10">
        <v>0.13624724999999999</v>
      </c>
      <c r="P2719" s="10">
        <v>1690</v>
      </c>
      <c r="Q2719" s="10">
        <v>3062979.66</v>
      </c>
      <c r="R2719" s="10">
        <v>14.011416057518151</v>
      </c>
      <c r="S2719" s="18">
        <v>14.011416057518151</v>
      </c>
      <c r="T2719" s="13">
        <v>44685</v>
      </c>
      <c r="U2719" s="14">
        <v>5.6635521440893391E-3</v>
      </c>
      <c r="V2719" s="14">
        <v>1625</v>
      </c>
      <c r="W2719" s="14">
        <v>163615.49</v>
      </c>
      <c r="X2719" s="14">
        <v>95.843180582294806</v>
      </c>
      <c r="Y2719" s="19">
        <f t="shared" si="85"/>
        <v>-0.95843180582294807</v>
      </c>
      <c r="Z2719" s="19">
        <v>-0.95840000000000003</v>
      </c>
      <c r="AA2719" t="s">
        <v>14376</v>
      </c>
      <c r="AB2719" s="121">
        <v>4</v>
      </c>
    </row>
    <row r="2720" spans="1:28" ht="20.25">
      <c r="A2720">
        <v>4481</v>
      </c>
      <c r="B2720" t="s">
        <v>4825</v>
      </c>
      <c r="C2720" t="s">
        <v>4826</v>
      </c>
      <c r="D2720" t="str">
        <f t="shared" si="84"/>
        <v>Xeonbit XNB</v>
      </c>
      <c r="E2720" s="3" t="s">
        <v>8887</v>
      </c>
      <c r="F2720" s="3" t="s">
        <v>8883</v>
      </c>
      <c r="G2720" s="3" t="s">
        <v>8883</v>
      </c>
      <c r="H2720" s="4">
        <v>9999</v>
      </c>
      <c r="I2720" s="4">
        <v>0</v>
      </c>
      <c r="J2720" s="6">
        <v>44232</v>
      </c>
      <c r="K2720" s="7">
        <v>1.06915914165E-3</v>
      </c>
      <c r="L2720" s="7">
        <v>1275</v>
      </c>
      <c r="M2720" s="7">
        <v>320732.49521648092</v>
      </c>
      <c r="N2720" s="9">
        <v>44270</v>
      </c>
      <c r="O2720" s="10">
        <v>5.3279901196100002E-3</v>
      </c>
      <c r="P2720" s="10">
        <v>1883</v>
      </c>
      <c r="Q2720" s="10">
        <v>1598397.0358829999</v>
      </c>
      <c r="R2720" s="10">
        <v>4.9833461755632369</v>
      </c>
      <c r="S2720" s="18">
        <v>4.9833461755632369</v>
      </c>
      <c r="T2720" s="13">
        <v>44272</v>
      </c>
      <c r="U2720" s="14">
        <v>1.0770579972999999E-3</v>
      </c>
      <c r="V2720" s="14">
        <v>1451</v>
      </c>
      <c r="W2720" s="14">
        <v>323117.39919000003</v>
      </c>
      <c r="X2720" s="14">
        <v>79.784910010703285</v>
      </c>
      <c r="Y2720" s="19">
        <f t="shared" si="85"/>
        <v>-0.7978491001070328</v>
      </c>
      <c r="Z2720" s="19">
        <v>-0.79779999999999995</v>
      </c>
      <c r="AA2720" t="s">
        <v>14377</v>
      </c>
      <c r="AB2720" s="121">
        <v>4</v>
      </c>
    </row>
    <row r="2721" spans="1:28" ht="20.25">
      <c r="A2721">
        <v>4491</v>
      </c>
      <c r="B2721" t="s">
        <v>4833</v>
      </c>
      <c r="C2721" t="s">
        <v>4834</v>
      </c>
      <c r="D2721" t="str">
        <f t="shared" si="84"/>
        <v>Flits FLS</v>
      </c>
      <c r="E2721" s="3" t="s">
        <v>8887</v>
      </c>
      <c r="F2721" s="3" t="s">
        <v>8883</v>
      </c>
      <c r="G2721" s="3" t="s">
        <v>8883</v>
      </c>
      <c r="H2721" s="4">
        <v>9999</v>
      </c>
      <c r="I2721" s="4">
        <v>0</v>
      </c>
      <c r="J2721" s="6">
        <v>44060</v>
      </c>
      <c r="K2721" s="7">
        <v>0.61468413837199998</v>
      </c>
      <c r="L2721" s="7">
        <v>3170</v>
      </c>
      <c r="M2721" s="7">
        <v>0</v>
      </c>
      <c r="N2721" s="9">
        <v>44116</v>
      </c>
      <c r="O2721" s="10">
        <v>2.2731095799999999</v>
      </c>
      <c r="P2721" s="10">
        <v>3236</v>
      </c>
      <c r="Q2721" s="10">
        <v>0</v>
      </c>
      <c r="R2721" s="10">
        <v>3.6980124231289979</v>
      </c>
      <c r="S2721" s="18">
        <v>3.6980124231289979</v>
      </c>
      <c r="T2721" s="13">
        <v>44635</v>
      </c>
      <c r="U2721" s="14">
        <v>0.1243352742331239</v>
      </c>
      <c r="V2721" s="14">
        <v>2856</v>
      </c>
      <c r="W2721" s="14">
        <v>0</v>
      </c>
      <c r="X2721" s="14">
        <v>94.530168042619223</v>
      </c>
      <c r="Y2721" s="19">
        <f t="shared" si="85"/>
        <v>-0.94530168042619223</v>
      </c>
      <c r="Z2721" s="19">
        <v>-0.94530000000000003</v>
      </c>
      <c r="AA2721" t="s">
        <v>14378</v>
      </c>
      <c r="AB2721" s="121">
        <v>4</v>
      </c>
    </row>
    <row r="2722" spans="1:28" ht="20.25">
      <c r="A2722">
        <v>4510</v>
      </c>
      <c r="B2722" t="s">
        <v>4845</v>
      </c>
      <c r="C2722" t="s">
        <v>924</v>
      </c>
      <c r="D2722" t="str">
        <f t="shared" si="84"/>
        <v>Mchain MAR</v>
      </c>
      <c r="E2722" s="3" t="s">
        <v>8893</v>
      </c>
      <c r="F2722" s="3" t="s">
        <v>8883</v>
      </c>
      <c r="G2722" s="3" t="s">
        <v>8883</v>
      </c>
      <c r="H2722" s="4">
        <v>9999</v>
      </c>
      <c r="I2722" s="4">
        <v>0</v>
      </c>
      <c r="J2722" s="6">
        <v>44201</v>
      </c>
      <c r="K2722" s="7">
        <v>2.6834845451999999E-4</v>
      </c>
      <c r="L2722" s="7">
        <v>1977</v>
      </c>
      <c r="M2722" s="7">
        <v>13843.61374146866</v>
      </c>
      <c r="N2722" s="9">
        <v>44553</v>
      </c>
      <c r="O2722" s="10">
        <v>0.12683549099265551</v>
      </c>
      <c r="P2722" s="10">
        <v>1305</v>
      </c>
      <c r="Q2722" s="10">
        <v>9850706.9459300619</v>
      </c>
      <c r="R2722" s="10">
        <v>472.65221340487528</v>
      </c>
      <c r="S2722" s="18">
        <v>472.65221340487528</v>
      </c>
      <c r="T2722" s="13">
        <v>44614</v>
      </c>
      <c r="U2722" s="16">
        <v>5.2785985264924697E-5</v>
      </c>
      <c r="V2722" s="14">
        <v>2308</v>
      </c>
      <c r="W2722" s="16">
        <v>4290.5148237635558</v>
      </c>
      <c r="X2722" s="16">
        <v>99.958382322761707</v>
      </c>
      <c r="Y2722" s="19">
        <f t="shared" si="85"/>
        <v>-0.99958382322761707</v>
      </c>
      <c r="Z2722" s="19">
        <v>-0.99960000000000004</v>
      </c>
      <c r="AA2722" t="s">
        <v>14379</v>
      </c>
      <c r="AB2722" s="121">
        <v>4</v>
      </c>
    </row>
    <row r="2723" spans="1:28" ht="20.25">
      <c r="A2723">
        <v>4518</v>
      </c>
      <c r="B2723" t="s">
        <v>4847</v>
      </c>
      <c r="C2723" t="s">
        <v>4848</v>
      </c>
      <c r="D2723" t="str">
        <f t="shared" si="84"/>
        <v>Abitshadow Token ABST</v>
      </c>
      <c r="E2723" s="3" t="s">
        <v>8902</v>
      </c>
      <c r="F2723" s="3" t="s">
        <v>8883</v>
      </c>
      <c r="G2723" s="3" t="s">
        <v>8883</v>
      </c>
      <c r="H2723" s="4">
        <v>9999</v>
      </c>
      <c r="I2723" s="4">
        <v>0</v>
      </c>
      <c r="J2723" s="6">
        <v>43942</v>
      </c>
      <c r="K2723" s="8">
        <v>6.7430920297900003E-5</v>
      </c>
      <c r="L2723" s="7">
        <v>2853</v>
      </c>
      <c r="M2723" s="7">
        <v>0</v>
      </c>
      <c r="N2723" s="9">
        <v>43947</v>
      </c>
      <c r="O2723" s="10">
        <v>7.0609105672400001E-4</v>
      </c>
      <c r="P2723" s="10">
        <v>3244</v>
      </c>
      <c r="Q2723" s="10">
        <v>0</v>
      </c>
      <c r="R2723" s="10">
        <v>10.471324632744031</v>
      </c>
      <c r="S2723" s="18">
        <v>10.471324632744031</v>
      </c>
      <c r="T2723" s="13">
        <v>44201</v>
      </c>
      <c r="U2723" s="16">
        <v>1.131780608E-5</v>
      </c>
      <c r="V2723" s="14">
        <v>2294</v>
      </c>
      <c r="W2723" s="16">
        <v>4669.2506645663598</v>
      </c>
      <c r="X2723" s="16">
        <v>98.397118052661597</v>
      </c>
      <c r="Y2723" s="19">
        <f t="shared" si="85"/>
        <v>-0.98397118052661592</v>
      </c>
      <c r="Z2723" s="19">
        <v>-0.98399999999999999</v>
      </c>
      <c r="AA2723" t="s">
        <v>14380</v>
      </c>
      <c r="AB2723" s="121">
        <v>4</v>
      </c>
    </row>
    <row r="2724" spans="1:28" ht="20.25">
      <c r="A2724">
        <v>4523</v>
      </c>
      <c r="B2724" t="s">
        <v>4851</v>
      </c>
      <c r="C2724" t="s">
        <v>4852</v>
      </c>
      <c r="D2724" t="str">
        <f t="shared" si="84"/>
        <v>Davies DVS</v>
      </c>
      <c r="E2724" s="3" t="s">
        <v>8887</v>
      </c>
      <c r="F2724" s="3" t="s">
        <v>8883</v>
      </c>
      <c r="G2724" s="3" t="s">
        <v>8883</v>
      </c>
      <c r="H2724" s="4">
        <v>9999</v>
      </c>
      <c r="I2724" s="4">
        <v>0</v>
      </c>
      <c r="J2724" s="6">
        <v>44062</v>
      </c>
      <c r="K2724" s="7">
        <v>3.7572229517400003E-2</v>
      </c>
      <c r="L2724" s="7">
        <v>3177</v>
      </c>
      <c r="M2724" s="7">
        <v>0</v>
      </c>
      <c r="N2724" s="9">
        <v>44111</v>
      </c>
      <c r="O2724" s="10">
        <v>0.24613389672558</v>
      </c>
      <c r="P2724" s="10">
        <v>3245</v>
      </c>
      <c r="Q2724" s="10">
        <v>0</v>
      </c>
      <c r="R2724" s="10">
        <v>6.5509526553805761</v>
      </c>
      <c r="S2724" s="18">
        <v>6.5509526553805761</v>
      </c>
      <c r="T2724" s="13">
        <v>44568</v>
      </c>
      <c r="U2724" s="14">
        <v>4.1557901160970881E-4</v>
      </c>
      <c r="V2724" s="14">
        <v>2863</v>
      </c>
      <c r="W2724" s="14">
        <v>0</v>
      </c>
      <c r="X2724" s="14">
        <v>99.831157342755986</v>
      </c>
      <c r="Y2724" s="19">
        <f t="shared" si="85"/>
        <v>-0.99831157342755983</v>
      </c>
      <c r="Z2724" s="19">
        <v>-0.99829999999999997</v>
      </c>
      <c r="AA2724" t="s">
        <v>14381</v>
      </c>
      <c r="AB2724" s="121">
        <v>4</v>
      </c>
    </row>
    <row r="2725" spans="1:28" ht="20.25">
      <c r="A2725">
        <v>4530</v>
      </c>
      <c r="B2725" t="s">
        <v>4853</v>
      </c>
      <c r="C2725" t="s">
        <v>4854</v>
      </c>
      <c r="D2725" t="str">
        <f t="shared" si="84"/>
        <v>Blur BLUR</v>
      </c>
      <c r="E2725" s="3" t="s">
        <v>8892</v>
      </c>
      <c r="F2725" s="3" t="s">
        <v>8893</v>
      </c>
      <c r="G2725" s="3" t="s">
        <v>8883</v>
      </c>
      <c r="H2725" s="4">
        <v>9999</v>
      </c>
      <c r="I2725" s="4">
        <v>0</v>
      </c>
      <c r="J2725" s="6">
        <v>43936</v>
      </c>
      <c r="K2725" s="7">
        <v>7.4986932195299999E-3</v>
      </c>
      <c r="L2725" s="7">
        <v>2761</v>
      </c>
      <c r="M2725" s="7">
        <v>0</v>
      </c>
      <c r="N2725" s="9">
        <v>44005</v>
      </c>
      <c r="O2725" s="10">
        <v>6.8954950916799998E-2</v>
      </c>
      <c r="P2725" s="10">
        <v>2222</v>
      </c>
      <c r="Q2725" s="10">
        <v>382777.74518874881</v>
      </c>
      <c r="R2725" s="10">
        <v>9.1955956722179284</v>
      </c>
      <c r="S2725" s="18">
        <v>9.1955956722179284</v>
      </c>
      <c r="T2725" s="13">
        <v>44270</v>
      </c>
      <c r="U2725" s="14">
        <v>5.0314756096299998E-3</v>
      </c>
      <c r="V2725" s="14">
        <v>1988</v>
      </c>
      <c r="W2725" s="14">
        <v>33009.426365880623</v>
      </c>
      <c r="X2725" s="14">
        <v>92.703242417356066</v>
      </c>
      <c r="Y2725" s="19">
        <f t="shared" si="85"/>
        <v>-0.92703242417356069</v>
      </c>
      <c r="Z2725" s="19">
        <v>-0.92700000000000005</v>
      </c>
      <c r="AA2725" t="s">
        <v>14382</v>
      </c>
      <c r="AB2725" s="121">
        <v>4</v>
      </c>
    </row>
    <row r="2726" spans="1:28" ht="20.25">
      <c r="A2726">
        <v>4534</v>
      </c>
      <c r="B2726" t="s">
        <v>4855</v>
      </c>
      <c r="C2726" t="s">
        <v>4855</v>
      </c>
      <c r="D2726" t="str">
        <f t="shared" si="84"/>
        <v>BITTO BITTO</v>
      </c>
      <c r="E2726" s="3" t="s">
        <v>3686</v>
      </c>
      <c r="F2726" s="3" t="s">
        <v>8883</v>
      </c>
      <c r="G2726" s="3" t="s">
        <v>8883</v>
      </c>
      <c r="H2726" s="4">
        <v>9999</v>
      </c>
      <c r="I2726" s="4">
        <v>0</v>
      </c>
      <c r="J2726" s="6">
        <v>43956</v>
      </c>
      <c r="K2726" s="7">
        <v>0.17871441645800001</v>
      </c>
      <c r="L2726" s="7">
        <v>2642</v>
      </c>
      <c r="M2726" s="7">
        <v>0</v>
      </c>
      <c r="N2726" s="9">
        <v>44088</v>
      </c>
      <c r="O2726" s="10">
        <v>1.7834999514400001</v>
      </c>
      <c r="P2726" s="10">
        <v>3246</v>
      </c>
      <c r="Q2726" s="10">
        <v>0</v>
      </c>
      <c r="R2726" s="10">
        <v>9.9796087343582798</v>
      </c>
      <c r="S2726" s="18">
        <v>9.9796087343582798</v>
      </c>
      <c r="T2726" s="13">
        <v>44687</v>
      </c>
      <c r="U2726" s="14">
        <v>5.0340409962174273E-2</v>
      </c>
      <c r="V2726" s="14">
        <v>1627</v>
      </c>
      <c r="W2726" s="14">
        <v>163559.7674978514</v>
      </c>
      <c r="X2726" s="14">
        <v>97.177436987226756</v>
      </c>
      <c r="Y2726" s="19">
        <f t="shared" si="85"/>
        <v>-0.97177436987226751</v>
      </c>
      <c r="Z2726" s="19">
        <v>-0.9718</v>
      </c>
      <c r="AA2726" t="s">
        <v>14383</v>
      </c>
      <c r="AB2726" s="121">
        <v>4</v>
      </c>
    </row>
    <row r="2727" spans="1:28" ht="20.25">
      <c r="A2727">
        <v>4540</v>
      </c>
      <c r="B2727" t="s">
        <v>4858</v>
      </c>
      <c r="C2727" t="s">
        <v>4859</v>
      </c>
      <c r="D2727" t="str">
        <f t="shared" si="84"/>
        <v>Neeo NEEO</v>
      </c>
      <c r="E2727" s="3" t="s">
        <v>8887</v>
      </c>
      <c r="F2727" s="3" t="s">
        <v>8883</v>
      </c>
      <c r="G2727" s="3" t="s">
        <v>8883</v>
      </c>
      <c r="H2727" s="4">
        <v>9999</v>
      </c>
      <c r="I2727" s="4">
        <v>0</v>
      </c>
      <c r="J2727" s="6">
        <v>44177</v>
      </c>
      <c r="K2727" s="7">
        <v>1.90094864657E-3</v>
      </c>
      <c r="L2727" s="7">
        <v>3179</v>
      </c>
      <c r="M2727" s="7">
        <v>0</v>
      </c>
      <c r="N2727" s="9">
        <v>44218</v>
      </c>
      <c r="O2727" s="10">
        <v>15.02198657382945</v>
      </c>
      <c r="P2727" s="10">
        <v>3248</v>
      </c>
      <c r="Q2727" s="10">
        <v>0</v>
      </c>
      <c r="R2727" s="10">
        <v>7902.3631705856733</v>
      </c>
      <c r="S2727" s="18">
        <v>7902.3631705856733</v>
      </c>
      <c r="T2727" s="13">
        <v>44221</v>
      </c>
      <c r="U2727" s="14">
        <v>14.999058896844</v>
      </c>
      <c r="V2727" s="14">
        <v>2865</v>
      </c>
      <c r="W2727" s="14">
        <v>0</v>
      </c>
      <c r="X2727" s="14">
        <v>0.15262746290423071</v>
      </c>
      <c r="Y2727" s="19">
        <f t="shared" si="85"/>
        <v>-1.5262746290423072E-3</v>
      </c>
      <c r="Z2727" s="19">
        <v>-1.5E-3</v>
      </c>
      <c r="AA2727" t="s">
        <v>14384</v>
      </c>
      <c r="AB2727" s="121">
        <v>4</v>
      </c>
    </row>
    <row r="2728" spans="1:28" ht="20.25">
      <c r="A2728">
        <v>4542</v>
      </c>
      <c r="B2728" t="s">
        <v>4860</v>
      </c>
      <c r="C2728" t="s">
        <v>4861</v>
      </c>
      <c r="D2728" t="str">
        <f t="shared" si="84"/>
        <v>Scrypta LYRA</v>
      </c>
      <c r="E2728" s="3" t="s">
        <v>8887</v>
      </c>
      <c r="F2728" s="3" t="s">
        <v>8883</v>
      </c>
      <c r="G2728" s="3" t="s">
        <v>8883</v>
      </c>
      <c r="H2728" s="4">
        <v>9999</v>
      </c>
      <c r="I2728" s="4">
        <v>0</v>
      </c>
      <c r="J2728" s="6">
        <v>44162</v>
      </c>
      <c r="K2728" s="7">
        <v>4.34645E-3</v>
      </c>
      <c r="L2728" s="7">
        <v>1683</v>
      </c>
      <c r="M2728" s="7">
        <v>67255.20663791</v>
      </c>
      <c r="N2728" s="9">
        <v>44197</v>
      </c>
      <c r="O2728" s="10">
        <v>0.11550463</v>
      </c>
      <c r="P2728" s="10">
        <v>2370</v>
      </c>
      <c r="Q2728" s="10">
        <v>166663.21231894</v>
      </c>
      <c r="R2728" s="10">
        <v>26.574475721565879</v>
      </c>
      <c r="S2728" s="18">
        <v>26.574475721565879</v>
      </c>
      <c r="T2728" s="13">
        <v>44468</v>
      </c>
      <c r="U2728" s="14">
        <v>8.1659338552553002E-4</v>
      </c>
      <c r="V2728" s="14">
        <v>1555</v>
      </c>
      <c r="W2728" s="14">
        <v>219873.06</v>
      </c>
      <c r="X2728" s="14">
        <v>99.293021080171826</v>
      </c>
      <c r="Y2728" s="19">
        <f t="shared" si="85"/>
        <v>-0.99293021080171828</v>
      </c>
      <c r="Z2728" s="19">
        <v>-0.9929</v>
      </c>
      <c r="AA2728" t="s">
        <v>14385</v>
      </c>
      <c r="AB2728" s="121">
        <v>4</v>
      </c>
    </row>
    <row r="2729" spans="1:28" ht="20.25">
      <c r="A2729">
        <v>4546</v>
      </c>
      <c r="B2729" t="s">
        <v>4864</v>
      </c>
      <c r="C2729" t="s">
        <v>4865</v>
      </c>
      <c r="D2729" t="str">
        <f t="shared" si="84"/>
        <v>01coin ZOC</v>
      </c>
      <c r="E2729" s="3" t="s">
        <v>8884</v>
      </c>
      <c r="F2729" s="3" t="s">
        <v>8883</v>
      </c>
      <c r="G2729" s="3" t="s">
        <v>8883</v>
      </c>
      <c r="H2729" s="4">
        <v>9999</v>
      </c>
      <c r="I2729" s="4">
        <v>0</v>
      </c>
      <c r="J2729" s="6">
        <v>44207</v>
      </c>
      <c r="K2729" s="7">
        <v>1.94765E-3</v>
      </c>
      <c r="L2729" s="7">
        <v>3181</v>
      </c>
      <c r="M2729" s="7">
        <v>0</v>
      </c>
      <c r="N2729" s="9">
        <v>44317</v>
      </c>
      <c r="O2729" s="10">
        <v>1.0708840000000001E-2</v>
      </c>
      <c r="P2729" s="10">
        <v>3250</v>
      </c>
      <c r="Q2729" s="10">
        <v>0</v>
      </c>
      <c r="R2729" s="10">
        <v>5.4983390239519423</v>
      </c>
      <c r="S2729" s="18">
        <v>5.4983390239519423</v>
      </c>
      <c r="T2729" s="13">
        <v>44645</v>
      </c>
      <c r="U2729" s="14">
        <v>3.0594400222287699E-4</v>
      </c>
      <c r="V2729" s="14">
        <v>2867</v>
      </c>
      <c r="W2729" s="14">
        <v>0</v>
      </c>
      <c r="X2729" s="14">
        <v>97.143070563918428</v>
      </c>
      <c r="Y2729" s="19">
        <f t="shared" si="85"/>
        <v>-0.97143070563918432</v>
      </c>
      <c r="Z2729" s="19">
        <v>-0.97140000000000004</v>
      </c>
      <c r="AA2729" t="s">
        <v>14386</v>
      </c>
      <c r="AB2729" s="121">
        <v>4</v>
      </c>
    </row>
    <row r="2730" spans="1:28" ht="20.25">
      <c r="A2730">
        <v>4558</v>
      </c>
      <c r="B2730" t="s">
        <v>4867</v>
      </c>
      <c r="C2730" t="s">
        <v>4868</v>
      </c>
      <c r="D2730" t="str">
        <f t="shared" si="84"/>
        <v>Flow (Dapper labs) FLOW</v>
      </c>
      <c r="E2730" s="3" t="s">
        <v>8887</v>
      </c>
      <c r="F2730" s="3" t="s">
        <v>8883</v>
      </c>
      <c r="G2730" s="3" t="s">
        <v>8883</v>
      </c>
      <c r="H2730" s="4">
        <v>9999</v>
      </c>
      <c r="I2730" s="4">
        <v>0</v>
      </c>
      <c r="J2730" s="6">
        <v>44223</v>
      </c>
      <c r="K2730" s="7">
        <v>5.8150795899999999</v>
      </c>
      <c r="L2730" s="7">
        <v>38</v>
      </c>
      <c r="M2730" s="7">
        <v>160086334.78205949</v>
      </c>
      <c r="N2730" s="9">
        <v>44291</v>
      </c>
      <c r="O2730" s="10">
        <v>46.162550490000001</v>
      </c>
      <c r="P2730" s="10">
        <v>149</v>
      </c>
      <c r="Q2730" s="10">
        <v>1173230418.48</v>
      </c>
      <c r="R2730" s="10">
        <v>7.9384210956259684</v>
      </c>
      <c r="S2730" s="18">
        <v>7.9384210956259684</v>
      </c>
      <c r="T2730" s="13">
        <v>44687</v>
      </c>
      <c r="U2730" s="14">
        <v>4.2835344083512181</v>
      </c>
      <c r="V2730" s="14">
        <v>50</v>
      </c>
      <c r="W2730" s="14">
        <v>1641422575.48</v>
      </c>
      <c r="X2730" s="14">
        <v>90.72075879065838</v>
      </c>
      <c r="Y2730" s="19">
        <f t="shared" si="85"/>
        <v>-0.90720758790658385</v>
      </c>
      <c r="Z2730" s="19">
        <v>-0.90720000000000001</v>
      </c>
      <c r="AA2730" t="s">
        <v>14387</v>
      </c>
      <c r="AB2730" s="121">
        <v>4</v>
      </c>
    </row>
    <row r="2731" spans="1:28" ht="20.25">
      <c r="A2731">
        <v>4565</v>
      </c>
      <c r="B2731" t="s">
        <v>4871</v>
      </c>
      <c r="C2731" t="s">
        <v>4872</v>
      </c>
      <c r="D2731" t="str">
        <f t="shared" si="84"/>
        <v>Livenodes LNO</v>
      </c>
      <c r="E2731" s="3" t="s">
        <v>8887</v>
      </c>
      <c r="F2731" s="3" t="s">
        <v>8883</v>
      </c>
      <c r="G2731" s="3" t="s">
        <v>8883</v>
      </c>
      <c r="H2731" s="4">
        <v>9999</v>
      </c>
      <c r="I2731" s="4">
        <v>0</v>
      </c>
      <c r="J2731" s="6">
        <v>43724</v>
      </c>
      <c r="K2731" s="7">
        <v>1.63297774052E-3</v>
      </c>
      <c r="L2731" s="7">
        <v>2830</v>
      </c>
      <c r="M2731" s="7">
        <v>0</v>
      </c>
      <c r="N2731" s="9">
        <v>43725</v>
      </c>
      <c r="O2731" s="10">
        <v>8.14738172052E-2</v>
      </c>
      <c r="P2731" s="10">
        <v>2426</v>
      </c>
      <c r="Q2731" s="10">
        <v>102977.7896756797</v>
      </c>
      <c r="R2731" s="10">
        <v>49.892791054981402</v>
      </c>
      <c r="S2731" s="18">
        <v>49.892791054981402</v>
      </c>
      <c r="T2731" s="13">
        <v>44019</v>
      </c>
      <c r="U2731" s="14">
        <v>6.4927544073199997E-3</v>
      </c>
      <c r="V2731" s="14">
        <v>2227</v>
      </c>
      <c r="W2731" s="14">
        <v>9047.2869951335942</v>
      </c>
      <c r="X2731" s="14">
        <v>92.030870002116941</v>
      </c>
      <c r="Y2731" s="19">
        <f t="shared" si="85"/>
        <v>-0.92030870002116938</v>
      </c>
      <c r="Z2731" s="19">
        <v>-0.92030000000000001</v>
      </c>
      <c r="AA2731" t="s">
        <v>14388</v>
      </c>
      <c r="AB2731" s="121">
        <v>4</v>
      </c>
    </row>
    <row r="2732" spans="1:28" ht="20.25">
      <c r="A2732">
        <v>4568</v>
      </c>
      <c r="B2732" t="s">
        <v>4877</v>
      </c>
      <c r="C2732" t="s">
        <v>4878</v>
      </c>
      <c r="D2732" t="str">
        <f t="shared" si="84"/>
        <v>JFIN JFC</v>
      </c>
      <c r="E2732" s="3" t="s">
        <v>8887</v>
      </c>
      <c r="F2732" s="3" t="s">
        <v>8883</v>
      </c>
      <c r="G2732" s="3" t="s">
        <v>8883</v>
      </c>
      <c r="H2732" s="4">
        <v>9999</v>
      </c>
      <c r="I2732" s="4">
        <v>0</v>
      </c>
      <c r="J2732" s="6">
        <v>44223</v>
      </c>
      <c r="K2732" s="7">
        <v>8.3976322021279998E-2</v>
      </c>
      <c r="L2732" s="7">
        <v>3184</v>
      </c>
      <c r="M2732" s="7">
        <v>0</v>
      </c>
      <c r="N2732" s="9">
        <v>44529</v>
      </c>
      <c r="O2732" s="10">
        <v>5.7907408557485276</v>
      </c>
      <c r="P2732" s="10">
        <v>3253</v>
      </c>
      <c r="Q2732" s="10">
        <v>0</v>
      </c>
      <c r="R2732" s="10">
        <v>68.956828738952481</v>
      </c>
      <c r="S2732" s="18">
        <v>68.956828738952481</v>
      </c>
      <c r="T2732" s="13">
        <v>44662</v>
      </c>
      <c r="U2732" s="14">
        <v>1.22877954511682</v>
      </c>
      <c r="V2732" s="14">
        <v>2870</v>
      </c>
      <c r="W2732" s="14">
        <v>0</v>
      </c>
      <c r="X2732" s="14">
        <v>78.78027050896263</v>
      </c>
      <c r="Y2732" s="19">
        <f t="shared" si="85"/>
        <v>-0.78780270508962635</v>
      </c>
      <c r="Z2732" s="19">
        <v>-0.78779999999999994</v>
      </c>
      <c r="AA2732" t="s">
        <v>14389</v>
      </c>
      <c r="AB2732" s="121">
        <v>4</v>
      </c>
    </row>
    <row r="2733" spans="1:28" ht="20.25">
      <c r="A2733">
        <v>4577</v>
      </c>
      <c r="B2733" t="s">
        <v>4879</v>
      </c>
      <c r="C2733" t="s">
        <v>4880</v>
      </c>
      <c r="D2733" t="str">
        <f t="shared" si="84"/>
        <v>LunchMoney LMY</v>
      </c>
      <c r="E2733" s="3" t="s">
        <v>8887</v>
      </c>
      <c r="F2733" s="3" t="s">
        <v>8883</v>
      </c>
      <c r="G2733" s="3" t="s">
        <v>8883</v>
      </c>
      <c r="H2733" s="4">
        <v>9999</v>
      </c>
      <c r="I2733" s="4">
        <v>0</v>
      </c>
      <c r="J2733" s="6">
        <v>44017</v>
      </c>
      <c r="K2733" s="7">
        <v>1.7999007194000001E-4</v>
      </c>
      <c r="L2733" s="7">
        <v>2569</v>
      </c>
      <c r="M2733" s="7">
        <v>0</v>
      </c>
      <c r="N2733" s="9">
        <v>44303</v>
      </c>
      <c r="O2733" s="10">
        <v>1.6385830000000001E-2</v>
      </c>
      <c r="P2733" s="10">
        <v>1874</v>
      </c>
      <c r="Q2733" s="10">
        <v>1650467.74</v>
      </c>
      <c r="R2733" s="10">
        <v>91.037410138167203</v>
      </c>
      <c r="S2733" s="18">
        <v>91.037410138167203</v>
      </c>
      <c r="T2733" s="13">
        <v>44487</v>
      </c>
      <c r="U2733" s="14">
        <v>4.9020472753670595E-4</v>
      </c>
      <c r="V2733" s="14">
        <v>1310</v>
      </c>
      <c r="W2733" s="14">
        <v>556921.72</v>
      </c>
      <c r="X2733" s="14">
        <v>97.008361935057877</v>
      </c>
      <c r="Y2733" s="19">
        <f t="shared" si="85"/>
        <v>-0.97008361935057874</v>
      </c>
      <c r="Z2733" s="19">
        <v>-0.97009999999999996</v>
      </c>
      <c r="AA2733" t="s">
        <v>14390</v>
      </c>
      <c r="AB2733" s="121">
        <v>4</v>
      </c>
    </row>
    <row r="2734" spans="1:28" ht="20.25">
      <c r="A2734">
        <v>4589</v>
      </c>
      <c r="B2734" t="s">
        <v>4885</v>
      </c>
      <c r="C2734" t="s">
        <v>4886</v>
      </c>
      <c r="D2734" t="str">
        <f t="shared" si="84"/>
        <v>Cipher CPR</v>
      </c>
      <c r="E2734" s="3" t="s">
        <v>8887</v>
      </c>
      <c r="F2734" s="3" t="s">
        <v>8883</v>
      </c>
      <c r="G2734" s="3" t="s">
        <v>8883</v>
      </c>
      <c r="H2734" s="4">
        <v>9999</v>
      </c>
      <c r="I2734" s="4">
        <v>0</v>
      </c>
      <c r="J2734" s="6">
        <v>44168</v>
      </c>
      <c r="K2734" s="7">
        <v>2.1784993711E-4</v>
      </c>
      <c r="L2734" s="7">
        <v>2782</v>
      </c>
      <c r="M2734" s="7">
        <v>0</v>
      </c>
      <c r="N2734" s="9">
        <v>44353</v>
      </c>
      <c r="O2734" s="10">
        <v>3.0003744250399998E-3</v>
      </c>
      <c r="P2734" s="10">
        <v>2327</v>
      </c>
      <c r="Q2734" s="10">
        <v>225098.29664029481</v>
      </c>
      <c r="R2734" s="10">
        <v>13.77266601424359</v>
      </c>
      <c r="S2734" s="18">
        <v>13.77266601424359</v>
      </c>
      <c r="T2734" s="13">
        <v>44581</v>
      </c>
      <c r="U2734" s="14">
        <v>2.7922134339496688E-4</v>
      </c>
      <c r="V2734" s="14">
        <v>2076</v>
      </c>
      <c r="W2734" s="14">
        <v>21299.953985178308</v>
      </c>
      <c r="X2734" s="14">
        <v>90.693783380344456</v>
      </c>
      <c r="Y2734" s="19">
        <f t="shared" si="85"/>
        <v>-0.90693783380344462</v>
      </c>
      <c r="Z2734" s="19">
        <v>-0.90690000000000004</v>
      </c>
      <c r="AA2734" t="s">
        <v>14391</v>
      </c>
      <c r="AB2734" s="121">
        <v>4</v>
      </c>
    </row>
    <row r="2735" spans="1:28" ht="20.25">
      <c r="A2735">
        <v>4594</v>
      </c>
      <c r="B2735" t="s">
        <v>4887</v>
      </c>
      <c r="C2735" t="s">
        <v>4888</v>
      </c>
      <c r="D2735" t="str">
        <f t="shared" si="84"/>
        <v>SovranoCoin SVR</v>
      </c>
      <c r="E2735" s="3" t="s">
        <v>8887</v>
      </c>
      <c r="F2735" s="3" t="s">
        <v>8883</v>
      </c>
      <c r="G2735" s="3" t="s">
        <v>8883</v>
      </c>
      <c r="H2735" s="4">
        <v>9999</v>
      </c>
      <c r="I2735" s="4">
        <v>0</v>
      </c>
      <c r="J2735" s="6">
        <v>43962</v>
      </c>
      <c r="K2735" s="7">
        <v>4.9786806859100002E-2</v>
      </c>
      <c r="L2735" s="7">
        <v>2848</v>
      </c>
      <c r="M2735" s="7">
        <v>0</v>
      </c>
      <c r="N2735" s="9">
        <v>44102</v>
      </c>
      <c r="O2735" s="10">
        <v>1.27303572498017</v>
      </c>
      <c r="P2735" s="10">
        <v>1881</v>
      </c>
      <c r="Q2735" s="10">
        <v>1608779.5069668251</v>
      </c>
      <c r="R2735" s="10">
        <v>25.56974036481083</v>
      </c>
      <c r="S2735" s="18">
        <v>25.56974036481083</v>
      </c>
      <c r="T2735" s="13">
        <v>44613</v>
      </c>
      <c r="U2735" s="14">
        <v>3.7075279353375708E-3</v>
      </c>
      <c r="V2735" s="14">
        <v>2279</v>
      </c>
      <c r="W2735" s="14">
        <v>5818.7277334078281</v>
      </c>
      <c r="X2735" s="14">
        <v>99.708764816054526</v>
      </c>
      <c r="Y2735" s="19">
        <f t="shared" si="85"/>
        <v>-0.99708764816054529</v>
      </c>
      <c r="Z2735" s="19">
        <v>-0.99709999999999999</v>
      </c>
      <c r="AA2735" t="s">
        <v>14392</v>
      </c>
      <c r="AB2735" s="121">
        <v>4</v>
      </c>
    </row>
    <row r="2736" spans="1:28" ht="20.25">
      <c r="A2736">
        <v>4595</v>
      </c>
      <c r="B2736" t="s">
        <v>4889</v>
      </c>
      <c r="C2736" t="s">
        <v>2151</v>
      </c>
      <c r="D2736" t="str">
        <f t="shared" si="84"/>
        <v>STK Coin STK</v>
      </c>
      <c r="E2736" s="3" t="s">
        <v>8898</v>
      </c>
      <c r="F2736" s="3" t="s">
        <v>8883</v>
      </c>
      <c r="G2736" s="3" t="s">
        <v>8883</v>
      </c>
      <c r="H2736" s="4">
        <v>9999</v>
      </c>
      <c r="I2736" s="4">
        <v>0</v>
      </c>
      <c r="J2736" s="6">
        <v>43977</v>
      </c>
      <c r="K2736" s="7">
        <v>1.2363764772199999E-2</v>
      </c>
      <c r="L2736" s="7">
        <v>3185</v>
      </c>
      <c r="M2736" s="7">
        <v>0</v>
      </c>
      <c r="N2736" s="9">
        <v>44248</v>
      </c>
      <c r="O2736" s="10">
        <v>8.8042503198319993E-2</v>
      </c>
      <c r="P2736" s="10">
        <v>3255</v>
      </c>
      <c r="Q2736" s="10">
        <v>0</v>
      </c>
      <c r="R2736" s="10">
        <v>7.1210108587866454</v>
      </c>
      <c r="S2736" s="18">
        <v>7.1210108587866454</v>
      </c>
      <c r="T2736" s="13">
        <v>44355</v>
      </c>
      <c r="U2736" s="14">
        <v>4.3857198477179997E-2</v>
      </c>
      <c r="V2736" s="14">
        <v>2871</v>
      </c>
      <c r="W2736" s="14">
        <v>0</v>
      </c>
      <c r="X2736" s="14">
        <v>50.186334004623269</v>
      </c>
      <c r="Y2736" s="19">
        <f t="shared" si="85"/>
        <v>-0.50186334004623268</v>
      </c>
      <c r="Z2736" s="19">
        <v>-0.50190000000000001</v>
      </c>
      <c r="AA2736" t="s">
        <v>14393</v>
      </c>
      <c r="AB2736" s="121">
        <v>4</v>
      </c>
    </row>
    <row r="2737" spans="1:28" ht="20.25">
      <c r="A2737">
        <v>4609</v>
      </c>
      <c r="B2737" t="s">
        <v>4892</v>
      </c>
      <c r="C2737" t="s">
        <v>4893</v>
      </c>
      <c r="D2737" t="str">
        <f t="shared" si="84"/>
        <v>Ninjacoin NINJA</v>
      </c>
      <c r="E2737" s="3" t="s">
        <v>8887</v>
      </c>
      <c r="F2737" s="3" t="s">
        <v>8883</v>
      </c>
      <c r="G2737" s="3" t="s">
        <v>8883</v>
      </c>
      <c r="H2737" s="4">
        <v>9999</v>
      </c>
      <c r="I2737" s="4">
        <v>0</v>
      </c>
      <c r="J2737" s="6">
        <v>44174</v>
      </c>
      <c r="K2737" s="7">
        <v>2.0594141063999999E-4</v>
      </c>
      <c r="L2737" s="7">
        <v>3186</v>
      </c>
      <c r="M2737" s="7">
        <v>0</v>
      </c>
      <c r="N2737" s="9">
        <v>44344</v>
      </c>
      <c r="O2737" s="10">
        <v>1.1837044360299999E-3</v>
      </c>
      <c r="P2737" s="10">
        <v>3256</v>
      </c>
      <c r="Q2737" s="10">
        <v>0</v>
      </c>
      <c r="R2737" s="10">
        <v>5.7477727881508889</v>
      </c>
      <c r="S2737" s="18">
        <v>5.7477727881508889</v>
      </c>
      <c r="T2737" s="13">
        <v>44457</v>
      </c>
      <c r="U2737" s="16">
        <v>9.9950606999999991E-7</v>
      </c>
      <c r="V2737" s="14">
        <v>2872</v>
      </c>
      <c r="W2737" s="16">
        <v>0</v>
      </c>
      <c r="X2737" s="16">
        <v>99.915561178992277</v>
      </c>
      <c r="Y2737" s="19">
        <f t="shared" si="85"/>
        <v>-0.99915561178992274</v>
      </c>
      <c r="Z2737" s="19">
        <v>-0.99919999999999998</v>
      </c>
      <c r="AA2737" t="s">
        <v>14394</v>
      </c>
      <c r="AB2737" s="121">
        <v>4</v>
      </c>
    </row>
    <row r="2738" spans="1:28" ht="20.25">
      <c r="A2738">
        <v>4618</v>
      </c>
      <c r="B2738" t="s">
        <v>4894</v>
      </c>
      <c r="C2738" t="s">
        <v>4895</v>
      </c>
      <c r="D2738" t="str">
        <f t="shared" si="84"/>
        <v>Akoin AKN</v>
      </c>
      <c r="E2738" s="3" t="s">
        <v>8887</v>
      </c>
      <c r="F2738" s="3" t="s">
        <v>8883</v>
      </c>
      <c r="G2738" s="3" t="s">
        <v>8883</v>
      </c>
      <c r="H2738" s="4">
        <v>9999</v>
      </c>
      <c r="I2738" s="4">
        <v>0</v>
      </c>
      <c r="J2738" s="6">
        <v>44162</v>
      </c>
      <c r="K2738" s="7">
        <v>0.13034571</v>
      </c>
      <c r="L2738" s="7">
        <v>3187</v>
      </c>
      <c r="M2738" s="7">
        <v>0</v>
      </c>
      <c r="N2738" s="9">
        <v>44243</v>
      </c>
      <c r="O2738" s="10">
        <v>0.58162614999999995</v>
      </c>
      <c r="P2738" s="10">
        <v>3257</v>
      </c>
      <c r="Q2738" s="10">
        <v>0</v>
      </c>
      <c r="R2738" s="10">
        <v>4.4621809954466469</v>
      </c>
      <c r="S2738" s="18">
        <v>4.4621809954466469</v>
      </c>
      <c r="T2738" s="13">
        <v>44677</v>
      </c>
      <c r="U2738" s="14">
        <v>4.3163434895424867E-2</v>
      </c>
      <c r="V2738" s="14">
        <v>2873</v>
      </c>
      <c r="W2738" s="14">
        <v>0</v>
      </c>
      <c r="X2738" s="14">
        <v>92.578835237132168</v>
      </c>
      <c r="Y2738" s="19">
        <f t="shared" si="85"/>
        <v>-0.92578835237132173</v>
      </c>
      <c r="Z2738" s="19">
        <v>-0.92579999999999996</v>
      </c>
      <c r="AA2738" t="s">
        <v>14395</v>
      </c>
      <c r="AB2738" s="121">
        <v>4</v>
      </c>
    </row>
    <row r="2739" spans="1:28" ht="20.25">
      <c r="A2739">
        <v>4629</v>
      </c>
      <c r="B2739" t="s">
        <v>4900</v>
      </c>
      <c r="C2739" t="s">
        <v>1617</v>
      </c>
      <c r="D2739" t="str">
        <f t="shared" si="84"/>
        <v>BOSCore BOS</v>
      </c>
      <c r="E2739" s="3" t="s">
        <v>8887</v>
      </c>
      <c r="F2739" s="3" t="s">
        <v>8883</v>
      </c>
      <c r="G2739" s="3" t="s">
        <v>8883</v>
      </c>
      <c r="H2739" s="4">
        <v>9999</v>
      </c>
      <c r="I2739" s="4">
        <v>0</v>
      </c>
      <c r="J2739" s="6">
        <v>44070</v>
      </c>
      <c r="K2739" s="7">
        <v>3.3066829736599999E-3</v>
      </c>
      <c r="L2739" s="7">
        <v>3189</v>
      </c>
      <c r="M2739" s="7">
        <v>0</v>
      </c>
      <c r="N2739" s="9">
        <v>44080</v>
      </c>
      <c r="O2739" s="10">
        <v>7.5448901334100003E-3</v>
      </c>
      <c r="P2739" s="10">
        <v>3259</v>
      </c>
      <c r="Q2739" s="10">
        <v>0</v>
      </c>
      <c r="R2739" s="10">
        <v>2.2817095541091268</v>
      </c>
      <c r="S2739" s="18">
        <v>2.2817095541091268</v>
      </c>
      <c r="T2739" s="13">
        <v>44532</v>
      </c>
      <c r="U2739" s="14">
        <v>4.8468565953452709E-4</v>
      </c>
      <c r="V2739" s="14">
        <v>2875</v>
      </c>
      <c r="W2739" s="14">
        <v>0</v>
      </c>
      <c r="X2739" s="14">
        <v>93.57597458724733</v>
      </c>
      <c r="Y2739" s="19">
        <f t="shared" si="85"/>
        <v>-0.93575974587247335</v>
      </c>
      <c r="Z2739" s="19">
        <v>-0.93579999999999997</v>
      </c>
      <c r="AA2739" t="s">
        <v>14396</v>
      </c>
      <c r="AB2739" s="121">
        <v>4</v>
      </c>
    </row>
    <row r="2740" spans="1:28" ht="20.25">
      <c r="A2740">
        <v>4630</v>
      </c>
      <c r="B2740" t="s">
        <v>4901</v>
      </c>
      <c r="C2740" t="s">
        <v>4902</v>
      </c>
      <c r="D2740" t="str">
        <f t="shared" si="84"/>
        <v>Sierracoin SIERRA</v>
      </c>
      <c r="E2740" s="3" t="s">
        <v>8885</v>
      </c>
      <c r="F2740" s="3" t="s">
        <v>8883</v>
      </c>
      <c r="G2740" s="3" t="s">
        <v>8883</v>
      </c>
      <c r="H2740" s="4">
        <v>9999</v>
      </c>
      <c r="I2740" s="4">
        <v>0</v>
      </c>
      <c r="J2740" s="6">
        <v>44189</v>
      </c>
      <c r="K2740" s="7">
        <v>1.3839000000000001E-4</v>
      </c>
      <c r="L2740" s="7">
        <v>3190</v>
      </c>
      <c r="M2740" s="7">
        <v>0</v>
      </c>
      <c r="N2740" s="9">
        <v>44320</v>
      </c>
      <c r="O2740" s="10">
        <v>5.2060389999999998E-2</v>
      </c>
      <c r="P2740" s="10">
        <v>3260</v>
      </c>
      <c r="Q2740" s="10">
        <v>0</v>
      </c>
      <c r="R2740" s="10">
        <v>376.18606835754031</v>
      </c>
      <c r="S2740" s="18">
        <v>376.18606835754031</v>
      </c>
      <c r="T2740" s="13">
        <v>44550</v>
      </c>
      <c r="U2740" s="14">
        <v>3.6463848113999999E-4</v>
      </c>
      <c r="V2740" s="14">
        <v>2876</v>
      </c>
      <c r="W2740" s="14">
        <v>0</v>
      </c>
      <c r="X2740" s="14">
        <v>99.299585575252109</v>
      </c>
      <c r="Y2740" s="19">
        <f t="shared" si="85"/>
        <v>-0.99299585575252114</v>
      </c>
      <c r="Z2740" s="19">
        <v>-0.99299999999999999</v>
      </c>
      <c r="AA2740" t="s">
        <v>14397</v>
      </c>
      <c r="AB2740" s="121">
        <v>4</v>
      </c>
    </row>
    <row r="2741" spans="1:28" ht="20.25">
      <c r="A2741">
        <v>4697</v>
      </c>
      <c r="B2741" t="s">
        <v>4942</v>
      </c>
      <c r="C2741" t="s">
        <v>4943</v>
      </c>
      <c r="D2741" t="str">
        <f t="shared" si="84"/>
        <v>Rivex RVX</v>
      </c>
      <c r="E2741" s="3" t="s">
        <v>8887</v>
      </c>
      <c r="F2741" s="3" t="s">
        <v>8883</v>
      </c>
      <c r="G2741" s="3" t="s">
        <v>8883</v>
      </c>
      <c r="H2741" s="4">
        <v>9999</v>
      </c>
      <c r="I2741" s="4">
        <v>0</v>
      </c>
      <c r="J2741" s="6">
        <v>43990</v>
      </c>
      <c r="K2741" s="7">
        <v>5.2059731837899997E-2</v>
      </c>
      <c r="L2741" s="7">
        <v>3198</v>
      </c>
      <c r="M2741" s="7">
        <v>0</v>
      </c>
      <c r="N2741" s="9">
        <v>44075</v>
      </c>
      <c r="O2741" s="10">
        <v>0.70043233088400003</v>
      </c>
      <c r="P2741" s="10">
        <v>3269</v>
      </c>
      <c r="Q2741" s="10">
        <v>0</v>
      </c>
      <c r="R2741" s="10">
        <v>13.454397595918429</v>
      </c>
      <c r="S2741" s="18">
        <v>13.454397595918429</v>
      </c>
      <c r="T2741" s="13">
        <v>44634</v>
      </c>
      <c r="U2741" s="14">
        <v>1.5115576341790189E-3</v>
      </c>
      <c r="V2741" s="14">
        <v>2884</v>
      </c>
      <c r="W2741" s="14">
        <v>0</v>
      </c>
      <c r="X2741" s="14">
        <v>99.784196478727466</v>
      </c>
      <c r="Y2741" s="19">
        <f t="shared" si="85"/>
        <v>-0.99784196478727472</v>
      </c>
      <c r="Z2741" s="19">
        <v>-0.99780000000000002</v>
      </c>
      <c r="AA2741" t="s">
        <v>14398</v>
      </c>
      <c r="AB2741" s="121">
        <v>4</v>
      </c>
    </row>
    <row r="2742" spans="1:28" ht="20.25">
      <c r="A2742">
        <v>4715</v>
      </c>
      <c r="B2742" t="s">
        <v>4963</v>
      </c>
      <c r="C2742" t="s">
        <v>4964</v>
      </c>
      <c r="D2742" t="str">
        <f t="shared" si="84"/>
        <v>Tokenize Xchange TKX</v>
      </c>
      <c r="E2742" s="3" t="s">
        <v>3686</v>
      </c>
      <c r="F2742" s="3" t="s">
        <v>8883</v>
      </c>
      <c r="G2742" s="3" t="s">
        <v>8883</v>
      </c>
      <c r="H2742" s="4">
        <v>9999</v>
      </c>
      <c r="I2742" s="4">
        <v>0</v>
      </c>
      <c r="J2742" s="6">
        <v>44098</v>
      </c>
      <c r="K2742" s="7">
        <v>1.18980609</v>
      </c>
      <c r="L2742" s="7">
        <v>3201</v>
      </c>
      <c r="M2742" s="7">
        <v>0</v>
      </c>
      <c r="N2742" s="9">
        <v>44509</v>
      </c>
      <c r="O2742" s="10">
        <v>12.03752276301373</v>
      </c>
      <c r="P2742" s="10">
        <v>3272</v>
      </c>
      <c r="Q2742" s="10">
        <v>0</v>
      </c>
      <c r="R2742" s="10">
        <v>10.117213942831411</v>
      </c>
      <c r="S2742" s="18">
        <v>10.117213942831411</v>
      </c>
      <c r="T2742" s="13">
        <v>44614</v>
      </c>
      <c r="U2742" s="14">
        <v>5.0365684669070143</v>
      </c>
      <c r="V2742" s="14">
        <v>2887</v>
      </c>
      <c r="W2742" s="14">
        <v>0</v>
      </c>
      <c r="X2742" s="14">
        <v>58.159427267026388</v>
      </c>
      <c r="Y2742" s="19">
        <f t="shared" si="85"/>
        <v>-0.58159427267026387</v>
      </c>
      <c r="Z2742" s="19">
        <v>-0.58160000000000001</v>
      </c>
      <c r="AA2742" t="s">
        <v>14399</v>
      </c>
      <c r="AB2742" s="121">
        <v>4</v>
      </c>
    </row>
    <row r="2743" spans="1:28" ht="20.25">
      <c r="A2743">
        <v>4737</v>
      </c>
      <c r="B2743" t="s">
        <v>4965</v>
      </c>
      <c r="C2743" t="s">
        <v>4966</v>
      </c>
      <c r="D2743" t="str">
        <f t="shared" si="84"/>
        <v>ITO Utility Token IUT</v>
      </c>
      <c r="E2743" s="3" t="s">
        <v>8887</v>
      </c>
      <c r="F2743" s="3" t="s">
        <v>8883</v>
      </c>
      <c r="G2743" s="3" t="s">
        <v>8883</v>
      </c>
      <c r="H2743" s="4">
        <v>9999</v>
      </c>
      <c r="I2743" s="4">
        <v>0</v>
      </c>
      <c r="J2743" s="6">
        <v>44204</v>
      </c>
      <c r="K2743" s="7">
        <v>4.0225999999999999E-4</v>
      </c>
      <c r="L2743" s="7">
        <v>1252</v>
      </c>
      <c r="M2743" s="7">
        <v>336932.22836029</v>
      </c>
      <c r="N2743" s="9">
        <v>44322</v>
      </c>
      <c r="O2743" s="10">
        <v>4.2299820000000002E-2</v>
      </c>
      <c r="P2743" s="10">
        <v>2522</v>
      </c>
      <c r="Q2743" s="10">
        <v>32173.23</v>
      </c>
      <c r="R2743" s="10">
        <v>105.1554218664545</v>
      </c>
      <c r="S2743" s="18">
        <v>105.1554218664545</v>
      </c>
      <c r="T2743" s="13">
        <v>44687</v>
      </c>
      <c r="U2743" s="16">
        <v>5.2906704496005998E-5</v>
      </c>
      <c r="V2743" s="14">
        <v>2290</v>
      </c>
      <c r="W2743" s="16">
        <v>4970.5</v>
      </c>
      <c r="X2743" s="16">
        <v>99.874924516236689</v>
      </c>
      <c r="Y2743" s="19">
        <f t="shared" si="85"/>
        <v>-0.99874924516236685</v>
      </c>
      <c r="Z2743" s="19">
        <v>-0.99870000000000003</v>
      </c>
      <c r="AA2743" t="s">
        <v>14400</v>
      </c>
      <c r="AB2743" s="121">
        <v>4</v>
      </c>
    </row>
    <row r="2744" spans="1:28" ht="20.25">
      <c r="A2744">
        <v>4743</v>
      </c>
      <c r="B2744" t="s">
        <v>4967</v>
      </c>
      <c r="C2744" t="s">
        <v>4968</v>
      </c>
      <c r="D2744" t="str">
        <f t="shared" si="84"/>
        <v>CIChain CIC</v>
      </c>
      <c r="E2744" s="3" t="s">
        <v>8887</v>
      </c>
      <c r="F2744" s="3" t="s">
        <v>8883</v>
      </c>
      <c r="G2744" s="3" t="s">
        <v>8883</v>
      </c>
      <c r="H2744" s="4">
        <v>9999</v>
      </c>
      <c r="I2744" s="4">
        <v>0</v>
      </c>
      <c r="J2744" s="6">
        <v>43743</v>
      </c>
      <c r="K2744" s="7">
        <v>6.1723867030300005E-4</v>
      </c>
      <c r="L2744" s="7">
        <v>4790</v>
      </c>
      <c r="M2744" s="7">
        <v>0</v>
      </c>
      <c r="N2744" s="9">
        <v>43782</v>
      </c>
      <c r="O2744" s="10">
        <v>8.23542476405E-4</v>
      </c>
      <c r="P2744" s="10">
        <v>3273</v>
      </c>
      <c r="Q2744" s="10">
        <v>0</v>
      </c>
      <c r="R2744" s="10">
        <v>1.3342366835194011</v>
      </c>
      <c r="S2744" s="18">
        <v>1.3342366835194011</v>
      </c>
      <c r="U2744" s="14"/>
      <c r="V2744" s="14">
        <v>4790</v>
      </c>
      <c r="W2744" s="14"/>
      <c r="X2744" s="14"/>
      <c r="Y2744" s="19">
        <f t="shared" si="85"/>
        <v>0</v>
      </c>
      <c r="Z2744" s="19">
        <v>0</v>
      </c>
      <c r="AA2744" t="s">
        <v>14401</v>
      </c>
      <c r="AB2744" s="121">
        <v>4</v>
      </c>
    </row>
    <row r="2745" spans="1:28" ht="20.25">
      <c r="A2745">
        <v>4745</v>
      </c>
      <c r="B2745" t="s">
        <v>4969</v>
      </c>
      <c r="C2745" t="s">
        <v>4970</v>
      </c>
      <c r="D2745" t="str">
        <f t="shared" si="84"/>
        <v>Cai Token CAI</v>
      </c>
      <c r="E2745" s="3" t="s">
        <v>8889</v>
      </c>
      <c r="F2745" s="3" t="s">
        <v>8883</v>
      </c>
      <c r="G2745" s="3" t="s">
        <v>8883</v>
      </c>
      <c r="H2745" s="4">
        <v>9999</v>
      </c>
      <c r="I2745" s="4">
        <v>0</v>
      </c>
      <c r="J2745" s="6">
        <v>43761</v>
      </c>
      <c r="K2745" s="8">
        <v>9.2273935032300002E-5</v>
      </c>
      <c r="L2745" s="7">
        <v>4791</v>
      </c>
      <c r="M2745" s="7">
        <v>0</v>
      </c>
      <c r="N2745" s="9">
        <v>43775</v>
      </c>
      <c r="O2745" s="10">
        <v>1.12313012133E-4</v>
      </c>
      <c r="P2745" s="10">
        <v>3274</v>
      </c>
      <c r="Q2745" s="10">
        <v>0</v>
      </c>
      <c r="R2745" s="10">
        <v>1.2171694216106139</v>
      </c>
      <c r="S2745" s="18">
        <v>1.2171694216106139</v>
      </c>
      <c r="U2745" s="14"/>
      <c r="V2745" s="14">
        <v>4791</v>
      </c>
      <c r="W2745" s="14"/>
      <c r="X2745" s="14"/>
      <c r="Y2745" s="19">
        <f t="shared" si="85"/>
        <v>0</v>
      </c>
      <c r="Z2745" s="19">
        <v>0</v>
      </c>
      <c r="AA2745" t="s">
        <v>14402</v>
      </c>
      <c r="AB2745" s="121">
        <v>4</v>
      </c>
    </row>
    <row r="2746" spans="1:28" ht="20.25">
      <c r="A2746">
        <v>4746</v>
      </c>
      <c r="B2746" t="s">
        <v>4971</v>
      </c>
      <c r="C2746" t="s">
        <v>4972</v>
      </c>
      <c r="D2746" t="str">
        <f t="shared" si="84"/>
        <v>Quiztok QTCON</v>
      </c>
      <c r="E2746" s="3" t="s">
        <v>8888</v>
      </c>
      <c r="F2746" s="3" t="s">
        <v>8883</v>
      </c>
      <c r="G2746" s="3" t="s">
        <v>8883</v>
      </c>
      <c r="H2746" s="4">
        <v>9999</v>
      </c>
      <c r="I2746" s="4">
        <v>0</v>
      </c>
      <c r="J2746" s="6">
        <v>43954</v>
      </c>
      <c r="K2746" s="7">
        <v>5.7962497614199998E-2</v>
      </c>
      <c r="L2746" s="7">
        <v>2286</v>
      </c>
      <c r="M2746" s="7">
        <v>0</v>
      </c>
      <c r="N2746" s="9">
        <v>43956</v>
      </c>
      <c r="O2746" s="10">
        <v>0.19642586765</v>
      </c>
      <c r="P2746" s="10">
        <v>3275</v>
      </c>
      <c r="Q2746" s="10">
        <v>0</v>
      </c>
      <c r="R2746" s="10">
        <v>3.3888440929066941</v>
      </c>
      <c r="S2746" s="18">
        <v>3.3888440929066941</v>
      </c>
      <c r="T2746" s="13">
        <v>44682</v>
      </c>
      <c r="U2746" s="14">
        <v>4.8925718425359482E-3</v>
      </c>
      <c r="V2746" s="14">
        <v>469</v>
      </c>
      <c r="W2746" s="14">
        <v>23515720</v>
      </c>
      <c r="X2746" s="14">
        <v>97.509201867824387</v>
      </c>
      <c r="Y2746" s="19">
        <f t="shared" si="85"/>
        <v>-0.97509201867824391</v>
      </c>
      <c r="Z2746" s="19">
        <v>-0.97509999999999997</v>
      </c>
      <c r="AA2746" t="s">
        <v>14403</v>
      </c>
      <c r="AB2746" s="121">
        <v>4</v>
      </c>
    </row>
    <row r="2747" spans="1:28" ht="20.25">
      <c r="A2747">
        <v>4757</v>
      </c>
      <c r="B2747" t="s">
        <v>4985</v>
      </c>
      <c r="C2747" t="s">
        <v>3343</v>
      </c>
      <c r="D2747" t="str">
        <f t="shared" si="84"/>
        <v>Robonomics.network XRT</v>
      </c>
      <c r="E2747" s="3" t="s">
        <v>1772</v>
      </c>
      <c r="F2747" s="3" t="s">
        <v>8883</v>
      </c>
      <c r="G2747" s="3" t="s">
        <v>8883</v>
      </c>
      <c r="H2747" s="4">
        <v>9999</v>
      </c>
      <c r="I2747" s="4">
        <v>0</v>
      </c>
      <c r="J2747" s="6">
        <v>44036</v>
      </c>
      <c r="K2747" s="7">
        <v>0.56568416229999996</v>
      </c>
      <c r="L2747" s="7">
        <v>2360</v>
      </c>
      <c r="M2747" s="7">
        <v>0</v>
      </c>
      <c r="N2747" s="9">
        <v>44287</v>
      </c>
      <c r="O2747" s="10">
        <v>78.280547709999993</v>
      </c>
      <c r="P2747" s="10">
        <v>725</v>
      </c>
      <c r="Q2747" s="10">
        <v>60366583.100000001</v>
      </c>
      <c r="R2747" s="10">
        <v>138.38207418026559</v>
      </c>
      <c r="S2747" s="18">
        <v>138.38207418026559</v>
      </c>
      <c r="T2747" s="13">
        <v>44585</v>
      </c>
      <c r="U2747" s="14">
        <v>5.8745855988066493</v>
      </c>
      <c r="V2747" s="14">
        <v>684</v>
      </c>
      <c r="W2747" s="14">
        <v>7382090.9400000004</v>
      </c>
      <c r="X2747" s="14">
        <v>92.495472028926301</v>
      </c>
      <c r="Y2747" s="19">
        <f t="shared" si="85"/>
        <v>-0.92495472028926295</v>
      </c>
      <c r="Z2747" s="19">
        <v>-0.92500000000000004</v>
      </c>
      <c r="AA2747" t="s">
        <v>14404</v>
      </c>
      <c r="AB2747" s="121">
        <v>4</v>
      </c>
    </row>
    <row r="2748" spans="1:28" ht="20.25">
      <c r="A2748">
        <v>4760</v>
      </c>
      <c r="B2748" t="s">
        <v>4988</v>
      </c>
      <c r="C2748" t="s">
        <v>4989</v>
      </c>
      <c r="D2748" t="str">
        <f t="shared" si="84"/>
        <v>PANTHEON X XPN</v>
      </c>
      <c r="E2748" s="3" t="s">
        <v>8894</v>
      </c>
      <c r="F2748" s="3" t="s">
        <v>8883</v>
      </c>
      <c r="G2748" s="3" t="s">
        <v>8883</v>
      </c>
      <c r="H2748" s="4">
        <v>9999</v>
      </c>
      <c r="I2748" s="4">
        <v>0</v>
      </c>
      <c r="J2748" s="6">
        <v>44012</v>
      </c>
      <c r="K2748" s="7">
        <v>7.8610847295599998E-4</v>
      </c>
      <c r="L2748" s="7">
        <v>1218</v>
      </c>
      <c r="M2748" s="7">
        <v>399217.69018601102</v>
      </c>
      <c r="N2748" s="9">
        <v>44204</v>
      </c>
      <c r="O2748" s="10">
        <v>0.22110029</v>
      </c>
      <c r="P2748" s="10">
        <v>2082</v>
      </c>
      <c r="Q2748" s="10">
        <v>711219.38895742001</v>
      </c>
      <c r="R2748" s="10">
        <v>281.2592633286315</v>
      </c>
      <c r="S2748" s="18">
        <v>281.2592633286315</v>
      </c>
      <c r="T2748" s="13">
        <v>44684</v>
      </c>
      <c r="U2748" s="14">
        <v>9.4086611738913005E-4</v>
      </c>
      <c r="V2748" s="14">
        <v>1218</v>
      </c>
      <c r="W2748" s="14">
        <v>773907.04</v>
      </c>
      <c r="X2748" s="14">
        <v>99.574461834767774</v>
      </c>
      <c r="Y2748" s="19">
        <f t="shared" si="85"/>
        <v>-0.99574461834767769</v>
      </c>
      <c r="Z2748" s="19">
        <v>-0.99570000000000003</v>
      </c>
      <c r="AA2748" t="s">
        <v>14405</v>
      </c>
      <c r="AB2748" s="121">
        <v>4</v>
      </c>
    </row>
    <row r="2749" spans="1:28" ht="20.25">
      <c r="A2749">
        <v>4761</v>
      </c>
      <c r="B2749" t="s">
        <v>4990</v>
      </c>
      <c r="C2749" t="s">
        <v>4991</v>
      </c>
      <c r="D2749" t="str">
        <f t="shared" si="84"/>
        <v>NuCypher NU</v>
      </c>
      <c r="E2749" s="3" t="s">
        <v>8884</v>
      </c>
      <c r="F2749" s="3" t="s">
        <v>8883</v>
      </c>
      <c r="G2749" s="3" t="s">
        <v>8883</v>
      </c>
      <c r="H2749" s="4">
        <v>9999</v>
      </c>
      <c r="I2749" s="4">
        <v>0</v>
      </c>
      <c r="J2749" s="6">
        <v>44162</v>
      </c>
      <c r="K2749" s="7">
        <v>6.1100040000000001E-2</v>
      </c>
      <c r="L2749" s="7">
        <v>146</v>
      </c>
      <c r="M2749" s="7">
        <v>25394959.60982243</v>
      </c>
      <c r="N2749" s="9">
        <v>44484</v>
      </c>
      <c r="O2749" s="10">
        <v>3.5818765278814788</v>
      </c>
      <c r="P2749" s="10">
        <v>162</v>
      </c>
      <c r="Q2749" s="10">
        <v>984674687.95000005</v>
      </c>
      <c r="R2749" s="10">
        <v>58.623145383889749</v>
      </c>
      <c r="S2749" s="18">
        <v>58.623145383889749</v>
      </c>
      <c r="T2749" s="13">
        <v>44687</v>
      </c>
      <c r="U2749" s="14">
        <v>0.28879186403110318</v>
      </c>
      <c r="V2749" s="14">
        <v>168</v>
      </c>
      <c r="W2749" s="14">
        <v>207335895.21000001</v>
      </c>
      <c r="X2749" s="14">
        <v>91.937414319473746</v>
      </c>
      <c r="Y2749" s="19">
        <f t="shared" si="85"/>
        <v>-0.91937414319473743</v>
      </c>
      <c r="Z2749" s="19">
        <v>-0.9194</v>
      </c>
      <c r="AA2749" t="s">
        <v>14406</v>
      </c>
      <c r="AB2749" s="121">
        <v>4</v>
      </c>
    </row>
    <row r="2750" spans="1:28" ht="20.25">
      <c r="A2750">
        <v>4794</v>
      </c>
      <c r="B2750" t="s">
        <v>5023</v>
      </c>
      <c r="C2750" t="s">
        <v>4156</v>
      </c>
      <c r="D2750" t="str">
        <f t="shared" si="84"/>
        <v>FinexboxToken FNB</v>
      </c>
      <c r="E2750" s="3" t="s">
        <v>8898</v>
      </c>
      <c r="F2750" s="3" t="s">
        <v>8883</v>
      </c>
      <c r="G2750" s="3" t="s">
        <v>8883</v>
      </c>
      <c r="H2750" s="4">
        <v>9999</v>
      </c>
      <c r="I2750" s="4">
        <v>0</v>
      </c>
      <c r="J2750" s="6">
        <v>44156</v>
      </c>
      <c r="K2750" s="7">
        <v>0.22507940000000001</v>
      </c>
      <c r="L2750" s="7">
        <v>3212</v>
      </c>
      <c r="M2750" s="7">
        <v>0</v>
      </c>
      <c r="N2750" s="9">
        <v>44489</v>
      </c>
      <c r="O2750" s="10">
        <v>5.1302948143153388</v>
      </c>
      <c r="P2750" s="10">
        <v>3289</v>
      </c>
      <c r="Q2750" s="10">
        <v>0</v>
      </c>
      <c r="R2750" s="10">
        <v>22.793266795252421</v>
      </c>
      <c r="S2750" s="18">
        <v>22.793266795252421</v>
      </c>
      <c r="T2750" s="13">
        <v>44588</v>
      </c>
      <c r="U2750" s="14">
        <v>0.81874068246923193</v>
      </c>
      <c r="V2750" s="14">
        <v>2898</v>
      </c>
      <c r="W2750" s="14">
        <v>0</v>
      </c>
      <c r="X2750" s="14">
        <v>84.041059781113248</v>
      </c>
      <c r="Y2750" s="19">
        <f t="shared" si="85"/>
        <v>-0.84041059781113248</v>
      </c>
      <c r="Z2750" s="19">
        <v>-0.84040000000000004</v>
      </c>
      <c r="AA2750" t="s">
        <v>14407</v>
      </c>
      <c r="AB2750" s="121">
        <v>4</v>
      </c>
    </row>
    <row r="2751" spans="1:28" ht="20.25">
      <c r="A2751">
        <v>4801</v>
      </c>
      <c r="B2751" t="s">
        <v>5028</v>
      </c>
      <c r="C2751" t="s">
        <v>5029</v>
      </c>
      <c r="D2751" t="str">
        <f t="shared" si="84"/>
        <v>Codex CDEX</v>
      </c>
      <c r="E2751" s="3" t="s">
        <v>8887</v>
      </c>
      <c r="F2751" s="3" t="s">
        <v>8883</v>
      </c>
      <c r="G2751" s="3" t="s">
        <v>8883</v>
      </c>
      <c r="H2751" s="4">
        <v>9999</v>
      </c>
      <c r="I2751" s="4">
        <v>0</v>
      </c>
      <c r="J2751" s="6">
        <v>44216</v>
      </c>
      <c r="K2751" s="7">
        <v>1.03E-5</v>
      </c>
      <c r="L2751" s="7">
        <v>3214</v>
      </c>
      <c r="M2751" s="7">
        <v>0</v>
      </c>
      <c r="N2751" s="9">
        <v>44643</v>
      </c>
      <c r="O2751" s="10">
        <v>1.1374606080262969E-3</v>
      </c>
      <c r="P2751" s="10">
        <v>3291</v>
      </c>
      <c r="Q2751" s="10">
        <v>0</v>
      </c>
      <c r="R2751" s="10">
        <v>110.4330687404172</v>
      </c>
      <c r="S2751" s="18">
        <v>110.4330687404172</v>
      </c>
      <c r="T2751" s="13">
        <v>44649</v>
      </c>
      <c r="U2751" s="16">
        <v>5.6065716781126003E-5</v>
      </c>
      <c r="V2751" s="14">
        <v>2900</v>
      </c>
      <c r="W2751" s="16">
        <v>0</v>
      </c>
      <c r="X2751" s="16">
        <v>95.070975083839571</v>
      </c>
      <c r="Y2751" s="19">
        <f t="shared" si="85"/>
        <v>-0.95070975083839571</v>
      </c>
      <c r="Z2751" s="19">
        <v>-0.95069999999999999</v>
      </c>
      <c r="AA2751" t="s">
        <v>14408</v>
      </c>
      <c r="AB2751" s="121">
        <v>4</v>
      </c>
    </row>
    <row r="2752" spans="1:28" ht="20.25">
      <c r="A2752">
        <v>4802</v>
      </c>
      <c r="B2752" t="s">
        <v>5030</v>
      </c>
      <c r="C2752" t="s">
        <v>1971</v>
      </c>
      <c r="D2752" t="str">
        <f t="shared" si="84"/>
        <v>Xeonbit Token XNS</v>
      </c>
      <c r="E2752" s="3" t="s">
        <v>8887</v>
      </c>
      <c r="F2752" s="3" t="s">
        <v>8883</v>
      </c>
      <c r="G2752" s="3" t="s">
        <v>8883</v>
      </c>
      <c r="H2752" s="4">
        <v>9999</v>
      </c>
      <c r="I2752" s="4">
        <v>0</v>
      </c>
      <c r="J2752" s="6">
        <v>44191</v>
      </c>
      <c r="K2752" s="7">
        <v>2.32838441829E-3</v>
      </c>
      <c r="L2752" s="7">
        <v>3215</v>
      </c>
      <c r="M2752" s="7">
        <v>0</v>
      </c>
      <c r="N2752" s="9">
        <v>44508</v>
      </c>
      <c r="O2752" s="10">
        <v>3.2994190632711203E-2</v>
      </c>
      <c r="P2752" s="10">
        <v>3292</v>
      </c>
      <c r="Q2752" s="10">
        <v>0</v>
      </c>
      <c r="R2752" s="10">
        <v>14.170422363907861</v>
      </c>
      <c r="S2752" s="18">
        <v>14.170422363907861</v>
      </c>
      <c r="T2752" s="13">
        <v>44526</v>
      </c>
      <c r="U2752" s="14">
        <v>1.113023674866364E-2</v>
      </c>
      <c r="V2752" s="14">
        <v>2901</v>
      </c>
      <c r="W2752" s="14">
        <v>0</v>
      </c>
      <c r="X2752" s="14">
        <v>66.266071283382658</v>
      </c>
      <c r="Y2752" s="19">
        <f t="shared" si="85"/>
        <v>-0.66266071283382655</v>
      </c>
      <c r="Z2752" s="19">
        <v>-0.66269999999999996</v>
      </c>
      <c r="AA2752" t="s">
        <v>14409</v>
      </c>
      <c r="AB2752" s="121">
        <v>4</v>
      </c>
    </row>
    <row r="2753" spans="1:28" ht="20.25">
      <c r="A2753">
        <v>4807</v>
      </c>
      <c r="B2753" t="s">
        <v>5033</v>
      </c>
      <c r="C2753" t="s">
        <v>5034</v>
      </c>
      <c r="D2753" t="str">
        <f t="shared" si="84"/>
        <v>CertiK CTK</v>
      </c>
      <c r="E2753" s="3" t="s">
        <v>8887</v>
      </c>
      <c r="F2753" s="3" t="s">
        <v>8883</v>
      </c>
      <c r="G2753" s="3" t="s">
        <v>8883</v>
      </c>
      <c r="H2753" s="4">
        <v>9999</v>
      </c>
      <c r="I2753" s="4">
        <v>0</v>
      </c>
      <c r="J2753" s="6">
        <v>44126</v>
      </c>
      <c r="K2753" s="7">
        <v>6.8684885072100004E-3</v>
      </c>
      <c r="L2753" s="7">
        <v>1488</v>
      </c>
      <c r="M2753" s="7">
        <v>151793.59600934101</v>
      </c>
      <c r="N2753" s="9">
        <v>44292</v>
      </c>
      <c r="O2753" s="10">
        <v>3.7873692911329599</v>
      </c>
      <c r="P2753" s="10">
        <v>487</v>
      </c>
      <c r="Q2753" s="10">
        <v>139521431.4378849</v>
      </c>
      <c r="R2753" s="10">
        <v>551.41233579371601</v>
      </c>
      <c r="S2753" s="18">
        <v>551.41233579371601</v>
      </c>
      <c r="T2753" s="13">
        <v>44372</v>
      </c>
      <c r="U2753" s="14">
        <v>0.82879555541351002</v>
      </c>
      <c r="V2753" s="14">
        <v>398</v>
      </c>
      <c r="W2753" s="14">
        <v>37553474.810544468</v>
      </c>
      <c r="X2753" s="14">
        <v>78.116853897667255</v>
      </c>
      <c r="Y2753" s="19">
        <f t="shared" si="85"/>
        <v>-0.7811685389766726</v>
      </c>
      <c r="Z2753" s="19">
        <v>-0.78120000000000001</v>
      </c>
      <c r="AA2753" t="s">
        <v>14410</v>
      </c>
      <c r="AB2753" s="121">
        <v>4</v>
      </c>
    </row>
    <row r="2754" spans="1:28" ht="20.25">
      <c r="A2754">
        <v>4808</v>
      </c>
      <c r="B2754" t="s">
        <v>5035</v>
      </c>
      <c r="C2754" t="s">
        <v>5036</v>
      </c>
      <c r="D2754" t="str">
        <f t="shared" ref="D2754:D2817" si="86">_xlfn.TEXTJOIN(" ",TRUE,B2754,C2754)</f>
        <v>Bincentive BCNT</v>
      </c>
      <c r="E2754" s="3" t="s">
        <v>8887</v>
      </c>
      <c r="F2754" s="3" t="s">
        <v>8883</v>
      </c>
      <c r="G2754" s="3" t="s">
        <v>8883</v>
      </c>
      <c r="H2754" s="4">
        <v>9999</v>
      </c>
      <c r="I2754" s="4">
        <v>0</v>
      </c>
      <c r="J2754" s="6">
        <v>43985</v>
      </c>
      <c r="K2754" s="7">
        <v>4.3553517669200001E-3</v>
      </c>
      <c r="L2754" s="7">
        <v>3216</v>
      </c>
      <c r="M2754" s="7">
        <v>0</v>
      </c>
      <c r="N2754" s="9">
        <v>44300</v>
      </c>
      <c r="O2754" s="10">
        <v>0.17177105000000001</v>
      </c>
      <c r="P2754" s="10">
        <v>3293</v>
      </c>
      <c r="Q2754" s="10">
        <v>0</v>
      </c>
      <c r="R2754" s="10">
        <v>39.439076151011413</v>
      </c>
      <c r="S2754" s="18">
        <v>39.439076151011413</v>
      </c>
      <c r="T2754" s="13">
        <v>44369</v>
      </c>
      <c r="U2754" s="14">
        <v>2.453549E-2</v>
      </c>
      <c r="V2754" s="14">
        <v>2902</v>
      </c>
      <c r="W2754" s="14">
        <v>0</v>
      </c>
      <c r="X2754" s="14">
        <v>85.71616695595678</v>
      </c>
      <c r="Y2754" s="19">
        <f t="shared" ref="Y2754:Y2817" si="87">X2754/-100</f>
        <v>-0.85716166955956785</v>
      </c>
      <c r="Z2754" s="19">
        <v>-0.85719999999999996</v>
      </c>
      <c r="AA2754" t="s">
        <v>14411</v>
      </c>
      <c r="AB2754" s="121">
        <v>4</v>
      </c>
    </row>
    <row r="2755" spans="1:28" ht="20.25">
      <c r="A2755">
        <v>4828</v>
      </c>
      <c r="B2755" t="s">
        <v>5053</v>
      </c>
      <c r="C2755" t="s">
        <v>5054</v>
      </c>
      <c r="D2755" t="str">
        <f t="shared" si="86"/>
        <v>TICOEX Token TICO</v>
      </c>
      <c r="E2755" s="3" t="s">
        <v>8898</v>
      </c>
      <c r="F2755" s="3" t="s">
        <v>8883</v>
      </c>
      <c r="G2755" s="3" t="s">
        <v>8883</v>
      </c>
      <c r="H2755" s="4">
        <v>9999</v>
      </c>
      <c r="I2755" s="4">
        <v>0</v>
      </c>
      <c r="J2755" s="6">
        <v>44191</v>
      </c>
      <c r="K2755" s="7">
        <v>7.2334842125500003E-3</v>
      </c>
      <c r="L2755" s="7">
        <v>3221</v>
      </c>
      <c r="M2755" s="7">
        <v>0</v>
      </c>
      <c r="N2755" s="9">
        <v>44198</v>
      </c>
      <c r="O2755" s="10">
        <v>1.862457667316E-2</v>
      </c>
      <c r="P2755" s="10">
        <v>3299</v>
      </c>
      <c r="Q2755" s="10">
        <v>0</v>
      </c>
      <c r="R2755" s="10">
        <v>2.574772561312376</v>
      </c>
      <c r="S2755" s="18">
        <v>2.574772561312376</v>
      </c>
      <c r="T2755" s="13">
        <v>44208</v>
      </c>
      <c r="U2755" s="14">
        <v>1.2625224563319999E-2</v>
      </c>
      <c r="V2755" s="14">
        <v>2907</v>
      </c>
      <c r="W2755" s="14">
        <v>0</v>
      </c>
      <c r="X2755" s="14">
        <v>32.212018641399283</v>
      </c>
      <c r="Y2755" s="19">
        <f t="shared" si="87"/>
        <v>-0.32212018641399282</v>
      </c>
      <c r="Z2755" s="19">
        <v>-0.3221</v>
      </c>
      <c r="AA2755" t="s">
        <v>14412</v>
      </c>
      <c r="AB2755" s="121">
        <v>4</v>
      </c>
    </row>
    <row r="2756" spans="1:28" ht="20.25">
      <c r="A2756">
        <v>4845</v>
      </c>
      <c r="B2756" t="s">
        <v>5067</v>
      </c>
      <c r="C2756" t="s">
        <v>5068</v>
      </c>
      <c r="D2756" t="str">
        <f t="shared" si="86"/>
        <v>ESCX Token ESCX</v>
      </c>
      <c r="E2756" s="3" t="s">
        <v>8895</v>
      </c>
      <c r="F2756" s="3" t="s">
        <v>8892</v>
      </c>
      <c r="G2756" s="3" t="s">
        <v>8883</v>
      </c>
      <c r="H2756" s="4">
        <v>9999</v>
      </c>
      <c r="I2756" s="4">
        <v>0</v>
      </c>
      <c r="J2756" s="6">
        <v>43763</v>
      </c>
      <c r="K2756" s="7">
        <v>4.9868780897900004E-4</v>
      </c>
      <c r="L2756" s="7">
        <v>4792</v>
      </c>
      <c r="M2756" s="7">
        <v>0</v>
      </c>
      <c r="N2756" s="9">
        <v>43764</v>
      </c>
      <c r="O2756" s="10">
        <v>2.4993806690199998E-3</v>
      </c>
      <c r="P2756" s="10">
        <v>3305</v>
      </c>
      <c r="Q2756" s="10">
        <v>0</v>
      </c>
      <c r="R2756" s="10">
        <v>5.0119145164931229</v>
      </c>
      <c r="S2756" s="18">
        <v>5.0119145164931229</v>
      </c>
      <c r="U2756" s="14"/>
      <c r="V2756" s="14">
        <v>4792</v>
      </c>
      <c r="W2756" s="14"/>
      <c r="X2756" s="14"/>
      <c r="Y2756" s="19">
        <f t="shared" si="87"/>
        <v>0</v>
      </c>
      <c r="Z2756" s="19">
        <v>0</v>
      </c>
      <c r="AA2756" t="s">
        <v>14413</v>
      </c>
      <c r="AB2756" s="121">
        <v>4</v>
      </c>
    </row>
    <row r="2757" spans="1:28" ht="20.25">
      <c r="A2757">
        <v>4858</v>
      </c>
      <c r="B2757" t="s">
        <v>5075</v>
      </c>
      <c r="C2757" t="s">
        <v>5076</v>
      </c>
      <c r="D2757" t="str">
        <f t="shared" si="86"/>
        <v>BITFXT COIN BXT</v>
      </c>
      <c r="E2757" s="3" t="s">
        <v>8887</v>
      </c>
      <c r="F2757" s="3" t="s">
        <v>8883</v>
      </c>
      <c r="G2757" s="3" t="s">
        <v>8883</v>
      </c>
      <c r="H2757" s="4">
        <v>9999</v>
      </c>
      <c r="I2757" s="4">
        <v>0</v>
      </c>
      <c r="J2757" s="6">
        <v>44011</v>
      </c>
      <c r="K2757" s="7">
        <v>1.7868921890000001E-3</v>
      </c>
      <c r="L2757" s="7">
        <v>3227</v>
      </c>
      <c r="M2757" s="7">
        <v>0</v>
      </c>
      <c r="N2757" s="9">
        <v>44060</v>
      </c>
      <c r="O2757" s="10">
        <v>5.4351017136399999E-3</v>
      </c>
      <c r="P2757" s="10">
        <v>3307</v>
      </c>
      <c r="Q2757" s="10">
        <v>0</v>
      </c>
      <c r="R2757" s="10">
        <v>3.0416506083009129</v>
      </c>
      <c r="S2757" s="18">
        <v>3.0416506083009129</v>
      </c>
      <c r="T2757" s="13">
        <v>44232</v>
      </c>
      <c r="U2757" s="14">
        <v>3.0918335008000002E-4</v>
      </c>
      <c r="V2757" s="14">
        <v>2913</v>
      </c>
      <c r="W2757" s="14">
        <v>0</v>
      </c>
      <c r="X2757" s="14">
        <v>94.31136036876606</v>
      </c>
      <c r="Y2757" s="19">
        <f t="shared" si="87"/>
        <v>-0.94311360368766062</v>
      </c>
      <c r="Z2757" s="19">
        <v>-0.94310000000000005</v>
      </c>
      <c r="AA2757" t="s">
        <v>14414</v>
      </c>
      <c r="AB2757" s="121">
        <v>4</v>
      </c>
    </row>
    <row r="2758" spans="1:28" ht="20.25">
      <c r="A2758">
        <v>4885</v>
      </c>
      <c r="B2758" t="s">
        <v>5096</v>
      </c>
      <c r="C2758" t="s">
        <v>5097</v>
      </c>
      <c r="D2758" t="str">
        <f t="shared" si="86"/>
        <v>Diligence IRA</v>
      </c>
      <c r="E2758" s="3" t="s">
        <v>8887</v>
      </c>
      <c r="F2758" s="3" t="s">
        <v>8883</v>
      </c>
      <c r="G2758" s="3" t="s">
        <v>8883</v>
      </c>
      <c r="H2758" s="4">
        <v>9999</v>
      </c>
      <c r="I2758" s="4">
        <v>0</v>
      </c>
      <c r="J2758" s="6">
        <v>44101</v>
      </c>
      <c r="K2758" s="7">
        <v>1.8162241487E-4</v>
      </c>
      <c r="L2758" s="7">
        <v>2079</v>
      </c>
      <c r="M2758" s="7">
        <v>3814.070712269996</v>
      </c>
      <c r="N2758" s="9">
        <v>44129</v>
      </c>
      <c r="O2758" s="10">
        <v>4.9484540980199998E-3</v>
      </c>
      <c r="P2758" s="10">
        <v>2424</v>
      </c>
      <c r="Q2758" s="10">
        <v>103917.53605841989</v>
      </c>
      <c r="R2758" s="10">
        <v>27.24583362445631</v>
      </c>
      <c r="S2758" s="18">
        <v>27.24583362445631</v>
      </c>
      <c r="T2758" s="13">
        <v>44687</v>
      </c>
      <c r="U2758" s="16">
        <v>3.6040922350152357E-5</v>
      </c>
      <c r="V2758" s="14">
        <v>2446</v>
      </c>
      <c r="W2758" s="16">
        <v>756.85936935319887</v>
      </c>
      <c r="X2758" s="16">
        <v>99.2716730995934</v>
      </c>
      <c r="Y2758" s="19">
        <f t="shared" si="87"/>
        <v>-0.99271673099593405</v>
      </c>
      <c r="Z2758" s="19">
        <v>-0.99270000000000003</v>
      </c>
      <c r="AA2758" t="s">
        <v>14415</v>
      </c>
      <c r="AB2758" s="121">
        <v>4</v>
      </c>
    </row>
    <row r="2759" spans="1:28" ht="20.25">
      <c r="A2759">
        <v>4894</v>
      </c>
      <c r="B2759" t="s">
        <v>5104</v>
      </c>
      <c r="C2759" t="s">
        <v>5105</v>
      </c>
      <c r="D2759" t="str">
        <f t="shared" si="86"/>
        <v>RING X PLATFORM RINGX</v>
      </c>
      <c r="E2759" s="3" t="s">
        <v>8887</v>
      </c>
      <c r="F2759" s="3" t="s">
        <v>8883</v>
      </c>
      <c r="G2759" s="3" t="s">
        <v>8883</v>
      </c>
      <c r="H2759" s="4">
        <v>9999</v>
      </c>
      <c r="I2759" s="4">
        <v>0</v>
      </c>
      <c r="J2759" s="6">
        <v>44013</v>
      </c>
      <c r="K2759" s="7">
        <v>0.40899999999999997</v>
      </c>
      <c r="L2759" s="7">
        <v>2433</v>
      </c>
      <c r="M2759" s="7">
        <v>0</v>
      </c>
      <c r="N2759" s="9">
        <v>44014</v>
      </c>
      <c r="O2759" s="10">
        <v>0.79</v>
      </c>
      <c r="P2759" s="10">
        <v>3315</v>
      </c>
      <c r="Q2759" s="10">
        <v>0</v>
      </c>
      <c r="R2759" s="10">
        <v>1.9315403422982891</v>
      </c>
      <c r="S2759" s="18">
        <v>1.9315403422982891</v>
      </c>
      <c r="T2759" s="13">
        <v>44369</v>
      </c>
      <c r="U2759" s="14">
        <v>9.9199700000000002E-3</v>
      </c>
      <c r="V2759" s="14">
        <v>874</v>
      </c>
      <c r="W2759" s="14">
        <v>3037761.85</v>
      </c>
      <c r="X2759" s="14">
        <v>98.744307594936714</v>
      </c>
      <c r="Y2759" s="19">
        <f t="shared" si="87"/>
        <v>-0.98744307594936709</v>
      </c>
      <c r="Z2759" s="19">
        <v>-0.98740000000000006</v>
      </c>
      <c r="AA2759" t="s">
        <v>14416</v>
      </c>
      <c r="AB2759" s="121">
        <v>4</v>
      </c>
    </row>
    <row r="2760" spans="1:28" ht="20.25">
      <c r="A2760">
        <v>4916</v>
      </c>
      <c r="B2760" t="s">
        <v>5124</v>
      </c>
      <c r="C2760" t="s">
        <v>5125</v>
      </c>
      <c r="D2760" t="str">
        <f t="shared" si="86"/>
        <v>Modex MODEX</v>
      </c>
      <c r="E2760" s="3" t="s">
        <v>8887</v>
      </c>
      <c r="F2760" s="3" t="s">
        <v>8883</v>
      </c>
      <c r="G2760" s="3" t="s">
        <v>8883</v>
      </c>
      <c r="H2760" s="4">
        <v>9999</v>
      </c>
      <c r="I2760" s="4">
        <v>0</v>
      </c>
      <c r="J2760" s="6">
        <v>44167</v>
      </c>
      <c r="K2760" s="7">
        <v>5.0143200000000001E-3</v>
      </c>
      <c r="L2760" s="7">
        <v>3236</v>
      </c>
      <c r="M2760" s="7">
        <v>0</v>
      </c>
      <c r="N2760" s="9">
        <v>44520</v>
      </c>
      <c r="O2760" s="10">
        <v>0.90591852807250872</v>
      </c>
      <c r="P2760" s="10">
        <v>3322</v>
      </c>
      <c r="Q2760" s="10">
        <v>0</v>
      </c>
      <c r="R2760" s="10">
        <v>180.6662773960395</v>
      </c>
      <c r="S2760" s="18">
        <v>180.6662773960395</v>
      </c>
      <c r="T2760" s="13">
        <v>44676</v>
      </c>
      <c r="U2760" s="14">
        <v>0.15656298044894729</v>
      </c>
      <c r="V2760" s="14">
        <v>2922</v>
      </c>
      <c r="W2760" s="14">
        <v>0</v>
      </c>
      <c r="X2760" s="14">
        <v>82.717763728482211</v>
      </c>
      <c r="Y2760" s="19">
        <f t="shared" si="87"/>
        <v>-0.82717763728482208</v>
      </c>
      <c r="Z2760" s="19">
        <v>-0.82720000000000005</v>
      </c>
      <c r="AA2760" t="s">
        <v>14417</v>
      </c>
      <c r="AB2760" s="121">
        <v>4</v>
      </c>
    </row>
    <row r="2761" spans="1:28" ht="20.25">
      <c r="A2761">
        <v>4918</v>
      </c>
      <c r="B2761" t="s">
        <v>5128</v>
      </c>
      <c r="C2761" t="s">
        <v>5129</v>
      </c>
      <c r="D2761" t="str">
        <f t="shared" si="86"/>
        <v>Bankroll Network BNKR</v>
      </c>
      <c r="E2761" s="3" t="s">
        <v>3686</v>
      </c>
      <c r="F2761" s="3" t="s">
        <v>8883</v>
      </c>
      <c r="G2761" s="3" t="s">
        <v>8883</v>
      </c>
      <c r="H2761" s="4">
        <v>9999</v>
      </c>
      <c r="I2761" s="4">
        <v>0</v>
      </c>
      <c r="J2761" s="6">
        <v>44054</v>
      </c>
      <c r="K2761" s="7">
        <v>1.1691630487200001E-2</v>
      </c>
      <c r="L2761" s="7">
        <v>3237</v>
      </c>
      <c r="M2761" s="7">
        <v>0</v>
      </c>
      <c r="N2761" s="9">
        <v>44124</v>
      </c>
      <c r="O2761" s="10">
        <v>2.9581419800000002</v>
      </c>
      <c r="P2761" s="10">
        <v>3323</v>
      </c>
      <c r="Q2761" s="10">
        <v>0</v>
      </c>
      <c r="R2761" s="10">
        <v>253.01363939260429</v>
      </c>
      <c r="S2761" s="18">
        <v>253.01363939260429</v>
      </c>
      <c r="T2761" s="13">
        <v>44660</v>
      </c>
      <c r="U2761" s="14">
        <v>2.0030817863227159E-2</v>
      </c>
      <c r="V2761" s="14">
        <v>2923</v>
      </c>
      <c r="W2761" s="14">
        <v>0</v>
      </c>
      <c r="X2761" s="14">
        <v>99.322858131940407</v>
      </c>
      <c r="Y2761" s="19">
        <f t="shared" si="87"/>
        <v>-0.99322858131940406</v>
      </c>
      <c r="Z2761" s="19">
        <v>-0.99319999999999997</v>
      </c>
      <c r="AA2761" t="s">
        <v>14418</v>
      </c>
      <c r="AB2761" s="121">
        <v>5</v>
      </c>
    </row>
    <row r="2762" spans="1:28" ht="20.25">
      <c r="A2762">
        <v>4927</v>
      </c>
      <c r="B2762" t="s">
        <v>5132</v>
      </c>
      <c r="C2762" t="s">
        <v>5133</v>
      </c>
      <c r="D2762" t="str">
        <f t="shared" si="86"/>
        <v>RigoBlock GRG</v>
      </c>
      <c r="E2762" s="3" t="s">
        <v>8893</v>
      </c>
      <c r="F2762" s="3" t="s">
        <v>8883</v>
      </c>
      <c r="G2762" s="3" t="s">
        <v>8883</v>
      </c>
      <c r="H2762" s="4">
        <v>9999</v>
      </c>
      <c r="I2762" s="4">
        <v>0</v>
      </c>
      <c r="J2762" s="6">
        <v>44035</v>
      </c>
      <c r="K2762" s="7">
        <v>2.0218549566199999</v>
      </c>
      <c r="L2762" s="7">
        <v>2628</v>
      </c>
      <c r="M2762" s="7">
        <v>0</v>
      </c>
      <c r="N2762" s="9">
        <v>44041</v>
      </c>
      <c r="O2762" s="10">
        <v>16.739378246200001</v>
      </c>
      <c r="P2762" s="10">
        <v>3325</v>
      </c>
      <c r="Q2762" s="10">
        <v>0</v>
      </c>
      <c r="R2762" s="10">
        <v>8.2792181463816572</v>
      </c>
      <c r="S2762" s="18">
        <v>8.2792181463816572</v>
      </c>
      <c r="T2762" s="13">
        <v>44616</v>
      </c>
      <c r="U2762" s="14">
        <v>5.3255498350080858E-2</v>
      </c>
      <c r="V2762" s="14">
        <v>1561</v>
      </c>
      <c r="W2762" s="14">
        <v>214736.83</v>
      </c>
      <c r="X2762" s="14">
        <v>99.681854979517126</v>
      </c>
      <c r="Y2762" s="19">
        <f t="shared" si="87"/>
        <v>-0.99681854979517126</v>
      </c>
      <c r="Z2762" s="19">
        <v>-0.99680000000000002</v>
      </c>
      <c r="AA2762" t="s">
        <v>14419</v>
      </c>
      <c r="AB2762" s="121">
        <v>5</v>
      </c>
    </row>
    <row r="2763" spans="1:28" ht="20.25">
      <c r="A2763">
        <v>4957</v>
      </c>
      <c r="B2763" t="s">
        <v>5162</v>
      </c>
      <c r="C2763" t="s">
        <v>822</v>
      </c>
      <c r="D2763" t="str">
        <f t="shared" si="86"/>
        <v>Minter Network BIP</v>
      </c>
      <c r="E2763" s="3" t="s">
        <v>3686</v>
      </c>
      <c r="F2763" s="3" t="s">
        <v>8883</v>
      </c>
      <c r="G2763" s="3" t="s">
        <v>8883</v>
      </c>
      <c r="H2763" s="4">
        <v>9999</v>
      </c>
      <c r="I2763" s="4">
        <v>0</v>
      </c>
      <c r="J2763" s="6">
        <v>44180</v>
      </c>
      <c r="K2763" s="7">
        <v>6.1302000000000004E-4</v>
      </c>
      <c r="L2763" s="7">
        <v>683</v>
      </c>
      <c r="M2763" s="7">
        <v>2054120.9856958999</v>
      </c>
      <c r="N2763" s="9">
        <v>44295</v>
      </c>
      <c r="O2763" s="10">
        <v>2.78745E-2</v>
      </c>
      <c r="P2763" s="10">
        <v>609</v>
      </c>
      <c r="Q2763" s="10">
        <v>89992656.469999999</v>
      </c>
      <c r="R2763" s="10">
        <v>45.470783987471847</v>
      </c>
      <c r="S2763" s="18">
        <v>45.470783987471847</v>
      </c>
      <c r="T2763" s="13">
        <v>44616</v>
      </c>
      <c r="U2763" s="14">
        <v>1.25454242845073E-3</v>
      </c>
      <c r="V2763" s="14">
        <v>638</v>
      </c>
      <c r="W2763" s="14">
        <v>8747194.3399999999</v>
      </c>
      <c r="X2763" s="14">
        <v>95.499318630107339</v>
      </c>
      <c r="Y2763" s="19">
        <f t="shared" si="87"/>
        <v>-0.95499318630107344</v>
      </c>
      <c r="Z2763" s="19">
        <v>-0.95499999999999996</v>
      </c>
      <c r="AA2763" t="s">
        <v>14420</v>
      </c>
      <c r="AB2763" s="121">
        <v>5</v>
      </c>
    </row>
    <row r="2764" spans="1:28" ht="20.25">
      <c r="A2764">
        <v>4978</v>
      </c>
      <c r="B2764" t="s">
        <v>5177</v>
      </c>
      <c r="C2764" t="s">
        <v>5178</v>
      </c>
      <c r="D2764" t="str">
        <f t="shared" si="86"/>
        <v>Wownero WOW</v>
      </c>
      <c r="E2764" s="3" t="s">
        <v>8891</v>
      </c>
      <c r="F2764" s="3" t="s">
        <v>8883</v>
      </c>
      <c r="G2764" s="3" t="s">
        <v>8883</v>
      </c>
      <c r="H2764" s="4">
        <v>9999</v>
      </c>
      <c r="I2764" s="4">
        <v>0</v>
      </c>
      <c r="J2764" s="6">
        <v>43977</v>
      </c>
      <c r="K2764" s="7">
        <v>2.7435073963100001E-3</v>
      </c>
      <c r="L2764" s="7">
        <v>2411</v>
      </c>
      <c r="M2764" s="7">
        <v>0</v>
      </c>
      <c r="N2764" s="9">
        <v>44308</v>
      </c>
      <c r="O2764" s="10">
        <v>2.0334607999999998</v>
      </c>
      <c r="P2764" s="10">
        <v>753</v>
      </c>
      <c r="Q2764" s="10">
        <v>54924366.909999996</v>
      </c>
      <c r="R2764" s="10">
        <v>741.19020154091493</v>
      </c>
      <c r="S2764" s="18">
        <v>741.19020154091493</v>
      </c>
      <c r="T2764" s="13">
        <v>44595</v>
      </c>
      <c r="U2764" s="14">
        <v>7.3155574164508047E-2</v>
      </c>
      <c r="V2764" s="14">
        <v>814</v>
      </c>
      <c r="W2764" s="14">
        <v>4022462.91</v>
      </c>
      <c r="X2764" s="14">
        <v>96.402410404739143</v>
      </c>
      <c r="Y2764" s="19">
        <f t="shared" si="87"/>
        <v>-0.96402410404739147</v>
      </c>
      <c r="Z2764" s="19">
        <v>-0.96399999999999997</v>
      </c>
      <c r="AA2764" t="s">
        <v>14421</v>
      </c>
      <c r="AB2764" s="121">
        <v>5</v>
      </c>
    </row>
    <row r="2765" spans="1:28" ht="20.25">
      <c r="A2765">
        <v>4980</v>
      </c>
      <c r="B2765" t="s">
        <v>5181</v>
      </c>
      <c r="C2765" t="s">
        <v>5182</v>
      </c>
      <c r="D2765" t="str">
        <f t="shared" si="86"/>
        <v>Sesameseed SEED</v>
      </c>
      <c r="E2765" s="3" t="s">
        <v>3686</v>
      </c>
      <c r="F2765" s="3" t="s">
        <v>8883</v>
      </c>
      <c r="G2765" s="3" t="s">
        <v>8883</v>
      </c>
      <c r="H2765" s="4">
        <v>9999</v>
      </c>
      <c r="I2765" s="4">
        <v>0</v>
      </c>
      <c r="J2765" s="6">
        <v>44054</v>
      </c>
      <c r="K2765" s="7">
        <v>2.60078455621E-2</v>
      </c>
      <c r="L2765" s="7">
        <v>3248</v>
      </c>
      <c r="M2765" s="7">
        <v>0</v>
      </c>
      <c r="N2765" s="9">
        <v>44302</v>
      </c>
      <c r="O2765" s="10">
        <v>0.21877396177773001</v>
      </c>
      <c r="P2765" s="10">
        <v>3337</v>
      </c>
      <c r="Q2765" s="10">
        <v>0</v>
      </c>
      <c r="R2765" s="10">
        <v>8.4118448510221437</v>
      </c>
      <c r="S2765" s="18">
        <v>8.4118448510221437</v>
      </c>
      <c r="T2765" s="13">
        <v>44585</v>
      </c>
      <c r="U2765" s="14">
        <v>1.431105196520637E-2</v>
      </c>
      <c r="V2765" s="14">
        <v>2934</v>
      </c>
      <c r="W2765" s="14">
        <v>0</v>
      </c>
      <c r="X2765" s="14">
        <v>93.458521366566401</v>
      </c>
      <c r="Y2765" s="19">
        <f t="shared" si="87"/>
        <v>-0.93458521366566405</v>
      </c>
      <c r="Z2765" s="19">
        <v>-0.93459999999999999</v>
      </c>
      <c r="AA2765" t="s">
        <v>14422</v>
      </c>
      <c r="AB2765" s="121">
        <v>5</v>
      </c>
    </row>
    <row r="2766" spans="1:28" ht="20.25">
      <c r="A2766">
        <v>4987</v>
      </c>
      <c r="B2766" t="s">
        <v>5190</v>
      </c>
      <c r="C2766" t="s">
        <v>5191</v>
      </c>
      <c r="D2766" t="str">
        <f t="shared" si="86"/>
        <v>TeeCoin TEC</v>
      </c>
      <c r="E2766" s="3" t="s">
        <v>8887</v>
      </c>
      <c r="F2766" s="3" t="s">
        <v>8883</v>
      </c>
      <c r="G2766" s="3" t="s">
        <v>8883</v>
      </c>
      <c r="H2766" s="4">
        <v>9999</v>
      </c>
      <c r="I2766" s="4">
        <v>0</v>
      </c>
      <c r="J2766" s="6">
        <v>43934</v>
      </c>
      <c r="K2766" s="7">
        <v>1.29239158228E-3</v>
      </c>
      <c r="L2766" s="7">
        <v>3251</v>
      </c>
      <c r="M2766" s="7">
        <v>0</v>
      </c>
      <c r="N2766" s="9">
        <v>43976</v>
      </c>
      <c r="O2766" s="10">
        <v>1.5079653232E-3</v>
      </c>
      <c r="P2766" s="10">
        <v>3340</v>
      </c>
      <c r="Q2766" s="10">
        <v>0</v>
      </c>
      <c r="R2766" s="10">
        <v>1.1668021858666791</v>
      </c>
      <c r="S2766" s="18">
        <v>1.1668021858666791</v>
      </c>
      <c r="T2766" s="13">
        <v>43987</v>
      </c>
      <c r="U2766" s="14">
        <v>7.0216488184099998E-4</v>
      </c>
      <c r="V2766" s="14">
        <v>2937</v>
      </c>
      <c r="W2766" s="14">
        <v>0</v>
      </c>
      <c r="X2766" s="14">
        <v>53.436271309544402</v>
      </c>
      <c r="Y2766" s="19">
        <f t="shared" si="87"/>
        <v>-0.53436271309544403</v>
      </c>
      <c r="Z2766" s="19">
        <v>-0.53439999999999999</v>
      </c>
      <c r="AA2766" t="s">
        <v>14423</v>
      </c>
      <c r="AB2766" s="121">
        <v>5</v>
      </c>
    </row>
    <row r="2767" spans="1:28" ht="20.25">
      <c r="A2767">
        <v>4991</v>
      </c>
      <c r="B2767" t="s">
        <v>5194</v>
      </c>
      <c r="C2767" t="s">
        <v>5195</v>
      </c>
      <c r="D2767" t="str">
        <f t="shared" si="86"/>
        <v>Lightstreams PHT</v>
      </c>
      <c r="E2767" s="3" t="s">
        <v>8884</v>
      </c>
      <c r="F2767" s="3" t="s">
        <v>8883</v>
      </c>
      <c r="G2767" s="3" t="s">
        <v>8883</v>
      </c>
      <c r="H2767" s="4">
        <v>9999</v>
      </c>
      <c r="I2767" s="4">
        <v>0</v>
      </c>
      <c r="J2767" s="6">
        <v>44212</v>
      </c>
      <c r="K2767" s="7">
        <v>3.5827999999999999E-4</v>
      </c>
      <c r="L2767" s="7">
        <v>923</v>
      </c>
      <c r="M2767" s="7">
        <v>1072632.08790344</v>
      </c>
      <c r="N2767" s="9">
        <v>44431</v>
      </c>
      <c r="O2767" s="10">
        <v>6.7024819999999999E-2</v>
      </c>
      <c r="P2767" s="10">
        <v>1705</v>
      </c>
      <c r="Q2767" s="10">
        <v>2878989.4</v>
      </c>
      <c r="R2767" s="10">
        <v>187.0738528525176</v>
      </c>
      <c r="S2767" s="18">
        <v>187.0738528525176</v>
      </c>
      <c r="T2767" s="13">
        <v>44687</v>
      </c>
      <c r="U2767" s="14">
        <v>5.0800249930120413E-3</v>
      </c>
      <c r="V2767" s="14">
        <v>1401</v>
      </c>
      <c r="W2767" s="14">
        <v>383566.87</v>
      </c>
      <c r="X2767" s="14">
        <v>92.42068088655509</v>
      </c>
      <c r="Y2767" s="19">
        <f t="shared" si="87"/>
        <v>-0.92420680886555084</v>
      </c>
      <c r="Z2767" s="19">
        <v>-0.92420000000000002</v>
      </c>
      <c r="AA2767" t="s">
        <v>14424</v>
      </c>
      <c r="AB2767" s="121">
        <v>5</v>
      </c>
    </row>
    <row r="2768" spans="1:28" ht="20.25">
      <c r="A2768">
        <v>4996</v>
      </c>
      <c r="B2768" t="s">
        <v>5200</v>
      </c>
      <c r="C2768" t="s">
        <v>5201</v>
      </c>
      <c r="D2768" t="str">
        <f t="shared" si="86"/>
        <v>Ultragate ULG</v>
      </c>
      <c r="E2768" s="3" t="s">
        <v>8889</v>
      </c>
      <c r="F2768" s="3" t="s">
        <v>8883</v>
      </c>
      <c r="G2768" s="3" t="s">
        <v>8883</v>
      </c>
      <c r="H2768" s="4">
        <v>9999</v>
      </c>
      <c r="I2768" s="4">
        <v>0</v>
      </c>
      <c r="J2768" s="6">
        <v>43955</v>
      </c>
      <c r="K2768" s="7">
        <v>6.06193661926E-4</v>
      </c>
      <c r="L2768" s="7">
        <v>2816</v>
      </c>
      <c r="M2768" s="7">
        <v>0</v>
      </c>
      <c r="N2768" s="9">
        <v>44064</v>
      </c>
      <c r="O2768" s="10">
        <v>1.53112811827E-2</v>
      </c>
      <c r="P2768" s="10">
        <v>2412</v>
      </c>
      <c r="Q2768" s="10">
        <v>115145.260754369</v>
      </c>
      <c r="R2768" s="10">
        <v>25.258068740034261</v>
      </c>
      <c r="S2768" s="18">
        <v>25.258068740034261</v>
      </c>
      <c r="T2768" s="13">
        <v>44646</v>
      </c>
      <c r="U2768" s="14">
        <v>4.4194043577760903E-4</v>
      </c>
      <c r="V2768" s="14">
        <v>2178</v>
      </c>
      <c r="W2768" s="14">
        <v>11987</v>
      </c>
      <c r="X2768" s="14">
        <v>97.113628634310828</v>
      </c>
      <c r="Y2768" s="19">
        <f t="shared" si="87"/>
        <v>-0.97113628634310833</v>
      </c>
      <c r="Z2768" s="19">
        <v>-0.97109999999999996</v>
      </c>
      <c r="AA2768" t="s">
        <v>14425</v>
      </c>
      <c r="AB2768" s="121">
        <v>5</v>
      </c>
    </row>
    <row r="2769" spans="1:28" ht="20.25">
      <c r="A2769">
        <v>4997</v>
      </c>
      <c r="B2769" t="s">
        <v>5202</v>
      </c>
      <c r="C2769" t="s">
        <v>5202</v>
      </c>
      <c r="D2769" t="str">
        <f t="shared" si="86"/>
        <v>XIO XIO</v>
      </c>
      <c r="E2769" s="3" t="s">
        <v>8887</v>
      </c>
      <c r="F2769" s="3" t="s">
        <v>8883</v>
      </c>
      <c r="G2769" s="3" t="s">
        <v>8883</v>
      </c>
      <c r="H2769" s="4">
        <v>9999</v>
      </c>
      <c r="I2769" s="4">
        <v>0</v>
      </c>
      <c r="J2769" s="6">
        <v>43967</v>
      </c>
      <c r="K2769" s="7">
        <v>4.5327599810200001E-2</v>
      </c>
      <c r="L2769" s="7">
        <v>2462</v>
      </c>
      <c r="M2769" s="7">
        <v>0</v>
      </c>
      <c r="N2769" s="9">
        <v>44053</v>
      </c>
      <c r="O2769" s="10">
        <v>0.950243161956</v>
      </c>
      <c r="P2769" s="10">
        <v>1181</v>
      </c>
      <c r="Q2769" s="10">
        <v>13862753.2734168</v>
      </c>
      <c r="R2769" s="10">
        <v>20.963897623852748</v>
      </c>
      <c r="S2769" s="18">
        <v>20.963897623852748</v>
      </c>
      <c r="T2769" s="13">
        <v>44635</v>
      </c>
      <c r="U2769" s="14">
        <v>5.8016145872765178E-2</v>
      </c>
      <c r="V2769" s="14">
        <v>966</v>
      </c>
      <c r="W2769" s="14">
        <v>2169866.61</v>
      </c>
      <c r="X2769" s="14">
        <v>93.894600014448557</v>
      </c>
      <c r="Y2769" s="19">
        <f t="shared" si="87"/>
        <v>-0.93894600014448559</v>
      </c>
      <c r="Z2769" s="19">
        <v>-0.93889999999999996</v>
      </c>
      <c r="AA2769" t="s">
        <v>14426</v>
      </c>
      <c r="AB2769" s="121">
        <v>5</v>
      </c>
    </row>
    <row r="2770" spans="1:28" ht="20.25">
      <c r="A2770">
        <v>5001</v>
      </c>
      <c r="B2770" t="s">
        <v>5205</v>
      </c>
      <c r="C2770" t="s">
        <v>5206</v>
      </c>
      <c r="D2770" t="str">
        <f t="shared" si="86"/>
        <v>Gric Coin GC</v>
      </c>
      <c r="E2770" s="3" t="s">
        <v>8887</v>
      </c>
      <c r="F2770" s="3" t="s">
        <v>8883</v>
      </c>
      <c r="G2770" s="3" t="s">
        <v>8883</v>
      </c>
      <c r="H2770" s="4">
        <v>9999</v>
      </c>
      <c r="I2770" s="4">
        <v>0</v>
      </c>
      <c r="J2770" s="6">
        <v>43909</v>
      </c>
      <c r="K2770" s="7">
        <v>1.7755920520000001E-3</v>
      </c>
      <c r="L2770" s="7">
        <v>3256</v>
      </c>
      <c r="M2770" s="7">
        <v>0</v>
      </c>
      <c r="N2770" s="9">
        <v>44516</v>
      </c>
      <c r="O2770" s="10">
        <v>0.39079828828738239</v>
      </c>
      <c r="P2770" s="10">
        <v>3345</v>
      </c>
      <c r="Q2770" s="10">
        <v>0</v>
      </c>
      <c r="R2770" s="10">
        <v>220.09463708017461</v>
      </c>
      <c r="S2770" s="18">
        <v>220.09463708017461</v>
      </c>
      <c r="T2770" s="13">
        <v>44585</v>
      </c>
      <c r="U2770" s="14">
        <v>0.17354513907447661</v>
      </c>
      <c r="V2770" s="14">
        <v>2942</v>
      </c>
      <c r="W2770" s="14">
        <v>0</v>
      </c>
      <c r="X2770" s="14">
        <v>55.592144521662732</v>
      </c>
      <c r="Y2770" s="19">
        <f t="shared" si="87"/>
        <v>-0.55592144521662734</v>
      </c>
      <c r="Z2770" s="19">
        <v>-0.55589999999999995</v>
      </c>
      <c r="AA2770" t="s">
        <v>14427</v>
      </c>
      <c r="AB2770" s="121">
        <v>5</v>
      </c>
    </row>
    <row r="2771" spans="1:28" ht="20.25">
      <c r="A2771">
        <v>5004</v>
      </c>
      <c r="B2771" t="s">
        <v>5209</v>
      </c>
      <c r="C2771" t="s">
        <v>5210</v>
      </c>
      <c r="D2771" t="str">
        <f t="shared" si="86"/>
        <v>Blocs BLOCS</v>
      </c>
      <c r="E2771" s="3" t="s">
        <v>8884</v>
      </c>
      <c r="F2771" s="3" t="s">
        <v>8883</v>
      </c>
      <c r="G2771" s="3" t="s">
        <v>8883</v>
      </c>
      <c r="H2771" s="4">
        <v>9999</v>
      </c>
      <c r="I2771" s="4">
        <v>0</v>
      </c>
      <c r="J2771" s="6">
        <v>43855</v>
      </c>
      <c r="K2771" s="7">
        <v>68.486634773899993</v>
      </c>
      <c r="L2771" s="7">
        <v>4793</v>
      </c>
      <c r="M2771" s="7">
        <v>0</v>
      </c>
      <c r="N2771" s="9">
        <v>43860</v>
      </c>
      <c r="O2771" s="10">
        <v>78.218241170100001</v>
      </c>
      <c r="P2771" s="10">
        <v>3347</v>
      </c>
      <c r="Q2771" s="10">
        <v>0</v>
      </c>
      <c r="R2771" s="10">
        <v>1.1420949712060999</v>
      </c>
      <c r="S2771" s="18">
        <v>1.1420949712060999</v>
      </c>
      <c r="U2771" s="14"/>
      <c r="V2771" s="14">
        <v>4793</v>
      </c>
      <c r="W2771" s="14"/>
      <c r="X2771" s="14"/>
      <c r="Y2771" s="19">
        <f t="shared" si="87"/>
        <v>0</v>
      </c>
      <c r="Z2771" s="19">
        <v>0</v>
      </c>
      <c r="AA2771" t="s">
        <v>14428</v>
      </c>
      <c r="AB2771" s="121">
        <v>5</v>
      </c>
    </row>
    <row r="2772" spans="1:28" ht="20.25">
      <c r="A2772">
        <v>5011</v>
      </c>
      <c r="B2772" t="s">
        <v>5219</v>
      </c>
      <c r="C2772" t="s">
        <v>5220</v>
      </c>
      <c r="D2772" t="str">
        <f t="shared" si="86"/>
        <v>ALLY ALY</v>
      </c>
      <c r="E2772" s="3" t="s">
        <v>8887</v>
      </c>
      <c r="F2772" s="3" t="s">
        <v>8883</v>
      </c>
      <c r="G2772" s="3" t="s">
        <v>8883</v>
      </c>
      <c r="H2772" s="4">
        <v>9999</v>
      </c>
      <c r="I2772" s="4">
        <v>0</v>
      </c>
      <c r="J2772" s="6">
        <v>44224</v>
      </c>
      <c r="K2772" s="7">
        <v>1.7516999999999999E-4</v>
      </c>
      <c r="L2772" s="7">
        <v>989</v>
      </c>
      <c r="M2772" s="7">
        <v>854035.93</v>
      </c>
      <c r="N2772" s="9">
        <v>44320</v>
      </c>
      <c r="O2772" s="10">
        <v>0.17034737</v>
      </c>
      <c r="P2772" s="10">
        <v>1000</v>
      </c>
      <c r="Q2772" s="10">
        <v>25335734.460000001</v>
      </c>
      <c r="R2772" s="10">
        <v>972.46885882285778</v>
      </c>
      <c r="S2772" s="18">
        <v>972.46885882285778</v>
      </c>
      <c r="T2772" s="13">
        <v>44329</v>
      </c>
      <c r="U2772" s="14">
        <v>1.23015E-3</v>
      </c>
      <c r="V2772" s="14">
        <v>858</v>
      </c>
      <c r="W2772" s="14">
        <v>3246356.65</v>
      </c>
      <c r="X2772" s="14">
        <v>99.277857944035176</v>
      </c>
      <c r="Y2772" s="19">
        <f t="shared" si="87"/>
        <v>-0.99277857944035175</v>
      </c>
      <c r="Z2772" s="19">
        <v>-0.99280000000000002</v>
      </c>
      <c r="AA2772" t="s">
        <v>14429</v>
      </c>
      <c r="AB2772" s="121">
        <v>5</v>
      </c>
    </row>
    <row r="2773" spans="1:28" ht="20.25">
      <c r="A2773">
        <v>5014</v>
      </c>
      <c r="B2773" t="s">
        <v>5223</v>
      </c>
      <c r="C2773" t="s">
        <v>5224</v>
      </c>
      <c r="D2773" t="str">
        <f t="shared" si="86"/>
        <v>Cloudbit Token CDB</v>
      </c>
      <c r="E2773" s="3" t="s">
        <v>8887</v>
      </c>
      <c r="F2773" s="3" t="s">
        <v>8883</v>
      </c>
      <c r="G2773" s="3" t="s">
        <v>8883</v>
      </c>
      <c r="H2773" s="4">
        <v>9999</v>
      </c>
      <c r="I2773" s="4">
        <v>0</v>
      </c>
      <c r="J2773" s="6">
        <v>44099</v>
      </c>
      <c r="K2773" s="7">
        <v>0.18700104813957999</v>
      </c>
      <c r="L2773" s="7">
        <v>3259</v>
      </c>
      <c r="M2773" s="7">
        <v>0</v>
      </c>
      <c r="N2773" s="9">
        <v>44102</v>
      </c>
      <c r="O2773" s="10">
        <v>0.32183645087183999</v>
      </c>
      <c r="P2773" s="10">
        <v>3350</v>
      </c>
      <c r="Q2773" s="10">
        <v>0</v>
      </c>
      <c r="R2773" s="10">
        <v>1.7210408929452481</v>
      </c>
      <c r="S2773" s="18">
        <v>1.7210408929452481</v>
      </c>
      <c r="T2773" s="13">
        <v>44135</v>
      </c>
      <c r="U2773" s="16">
        <v>3.1006213120000002E-5</v>
      </c>
      <c r="V2773" s="14">
        <v>2945</v>
      </c>
      <c r="W2773" s="16">
        <v>0</v>
      </c>
      <c r="X2773" s="16">
        <v>99.990365847921808</v>
      </c>
      <c r="Y2773" s="19">
        <f t="shared" si="87"/>
        <v>-0.99990365847921803</v>
      </c>
      <c r="Z2773" s="19">
        <v>-0.99990000000000001</v>
      </c>
      <c r="AA2773" t="s">
        <v>14430</v>
      </c>
      <c r="AB2773" s="121">
        <v>5</v>
      </c>
    </row>
    <row r="2774" spans="1:28" ht="20.25">
      <c r="A2774">
        <v>5025</v>
      </c>
      <c r="B2774" t="s">
        <v>5232</v>
      </c>
      <c r="C2774" t="s">
        <v>5233</v>
      </c>
      <c r="D2774" t="str">
        <f t="shared" si="86"/>
        <v>Jade Currency JADE</v>
      </c>
      <c r="E2774" s="3" t="s">
        <v>8887</v>
      </c>
      <c r="F2774" s="3" t="s">
        <v>8883</v>
      </c>
      <c r="G2774" s="3" t="s">
        <v>8883</v>
      </c>
      <c r="H2774" s="4">
        <v>9999</v>
      </c>
      <c r="I2774" s="4">
        <v>0</v>
      </c>
      <c r="J2774" s="6">
        <v>44000</v>
      </c>
      <c r="K2774" s="8">
        <v>9.4224303162799997E-5</v>
      </c>
      <c r="L2774" s="7">
        <v>2058</v>
      </c>
      <c r="M2774" s="7">
        <v>5295.4058377493602</v>
      </c>
      <c r="N2774" s="9">
        <v>44431</v>
      </c>
      <c r="O2774" s="10">
        <v>0.43427591649154001</v>
      </c>
      <c r="P2774" s="10">
        <v>1027</v>
      </c>
      <c r="Q2774" s="10">
        <v>23299944.313418869</v>
      </c>
      <c r="R2774" s="10">
        <v>4608.9586435168594</v>
      </c>
      <c r="S2774" s="18">
        <v>4608.9586435168594</v>
      </c>
      <c r="T2774" s="13">
        <v>44683</v>
      </c>
      <c r="U2774" s="14">
        <v>4.525645849266729E-3</v>
      </c>
      <c r="V2774" s="14">
        <v>1539</v>
      </c>
      <c r="W2774" s="14">
        <v>242811.75231190649</v>
      </c>
      <c r="X2774" s="14">
        <v>98.957886984424832</v>
      </c>
      <c r="Y2774" s="19">
        <f t="shared" si="87"/>
        <v>-0.98957886984424837</v>
      </c>
      <c r="Z2774" s="19">
        <v>-0.98960000000000004</v>
      </c>
      <c r="AA2774" t="s">
        <v>14431</v>
      </c>
      <c r="AB2774" s="121">
        <v>5</v>
      </c>
    </row>
    <row r="2775" spans="1:28" ht="20.25">
      <c r="A2775">
        <v>5038</v>
      </c>
      <c r="B2775" t="s">
        <v>5245</v>
      </c>
      <c r="C2775" t="s">
        <v>164</v>
      </c>
      <c r="D2775" t="str">
        <f t="shared" si="86"/>
        <v>Litecash CASH</v>
      </c>
      <c r="E2775" s="3" t="s">
        <v>8894</v>
      </c>
      <c r="F2775" s="3" t="s">
        <v>8883</v>
      </c>
      <c r="G2775" s="3" t="s">
        <v>8883</v>
      </c>
      <c r="H2775" s="4">
        <v>9999</v>
      </c>
      <c r="I2775" s="4">
        <v>0</v>
      </c>
      <c r="J2775" s="6">
        <v>44185</v>
      </c>
      <c r="K2775" s="8">
        <v>2.3471375250000001E-5</v>
      </c>
      <c r="L2775" s="7">
        <v>3261</v>
      </c>
      <c r="M2775" s="7">
        <v>0</v>
      </c>
      <c r="N2775" s="9">
        <v>44364</v>
      </c>
      <c r="O2775" s="10">
        <v>3.805318615133E-2</v>
      </c>
      <c r="P2775" s="10">
        <v>3356</v>
      </c>
      <c r="Q2775" s="10">
        <v>0</v>
      </c>
      <c r="R2775" s="10">
        <v>1621.259331675931</v>
      </c>
      <c r="S2775" s="18">
        <v>1621.259331675931</v>
      </c>
      <c r="T2775" s="13">
        <v>44675</v>
      </c>
      <c r="U2775" s="14">
        <v>7.9107020889564617E-4</v>
      </c>
      <c r="V2775" s="14">
        <v>2947</v>
      </c>
      <c r="W2775" s="14">
        <v>0</v>
      </c>
      <c r="X2775" s="14">
        <v>97.921145930462387</v>
      </c>
      <c r="Y2775" s="19">
        <f t="shared" si="87"/>
        <v>-0.97921145930462383</v>
      </c>
      <c r="Z2775" s="19">
        <v>-0.97919999999999996</v>
      </c>
      <c r="AA2775" t="s">
        <v>14432</v>
      </c>
      <c r="AB2775" s="121">
        <v>5</v>
      </c>
    </row>
    <row r="2776" spans="1:28" ht="20.25">
      <c r="A2776">
        <v>5046</v>
      </c>
      <c r="B2776" t="s">
        <v>5250</v>
      </c>
      <c r="C2776" t="s">
        <v>5251</v>
      </c>
      <c r="D2776" t="str">
        <f t="shared" si="86"/>
        <v>Streamity STM</v>
      </c>
      <c r="E2776" s="3" t="s">
        <v>3686</v>
      </c>
      <c r="F2776" s="3" t="s">
        <v>8883</v>
      </c>
      <c r="G2776" s="3" t="s">
        <v>8883</v>
      </c>
      <c r="H2776" s="4">
        <v>9999</v>
      </c>
      <c r="I2776" s="4">
        <v>0</v>
      </c>
      <c r="J2776" s="6">
        <v>44078</v>
      </c>
      <c r="K2776" s="7">
        <v>9.90741692097E-4</v>
      </c>
      <c r="L2776" s="7">
        <v>1578</v>
      </c>
      <c r="M2776" s="7">
        <v>112076.405372789</v>
      </c>
      <c r="N2776" s="9">
        <v>44098</v>
      </c>
      <c r="O2776" s="10">
        <v>0.50052631000000003</v>
      </c>
      <c r="P2776" s="10">
        <v>1209</v>
      </c>
      <c r="Q2776" s="10">
        <v>12868384.349511281</v>
      </c>
      <c r="R2776" s="10">
        <v>505.20364086080599</v>
      </c>
      <c r="S2776" s="18">
        <v>505.20364086080599</v>
      </c>
      <c r="T2776" s="13">
        <v>44363</v>
      </c>
      <c r="U2776" s="14">
        <v>0</v>
      </c>
      <c r="V2776" s="14">
        <v>1427</v>
      </c>
      <c r="W2776" s="14">
        <v>343888.88</v>
      </c>
      <c r="X2776" s="14">
        <v>100</v>
      </c>
      <c r="Y2776" s="19">
        <f t="shared" si="87"/>
        <v>-1</v>
      </c>
      <c r="Z2776" s="19">
        <v>-1</v>
      </c>
      <c r="AA2776" t="s">
        <v>14433</v>
      </c>
      <c r="AB2776" s="121">
        <v>5</v>
      </c>
    </row>
    <row r="2777" spans="1:28" ht="20.25">
      <c r="A2777">
        <v>5049</v>
      </c>
      <c r="B2777" t="s">
        <v>5253</v>
      </c>
      <c r="C2777" t="s">
        <v>5254</v>
      </c>
      <c r="D2777" t="str">
        <f t="shared" si="86"/>
        <v>VerusCoin VRSC</v>
      </c>
      <c r="E2777" s="3" t="s">
        <v>8887</v>
      </c>
      <c r="F2777" s="3" t="s">
        <v>8883</v>
      </c>
      <c r="G2777" s="3" t="s">
        <v>8883</v>
      </c>
      <c r="H2777" s="4">
        <v>9999</v>
      </c>
      <c r="I2777" s="4">
        <v>0</v>
      </c>
      <c r="J2777" s="6">
        <v>44219</v>
      </c>
      <c r="K2777" s="7">
        <v>4.1288529999999997E-2</v>
      </c>
      <c r="L2777" s="7">
        <v>216</v>
      </c>
      <c r="M2777" s="7">
        <v>15348226.237771651</v>
      </c>
      <c r="N2777" s="9">
        <v>44312</v>
      </c>
      <c r="O2777" s="10">
        <v>3.4218534699999998</v>
      </c>
      <c r="P2777" s="10">
        <v>426</v>
      </c>
      <c r="Q2777" s="10">
        <v>182502966.77000001</v>
      </c>
      <c r="R2777" s="10">
        <v>82.876611736964236</v>
      </c>
      <c r="S2777" s="18">
        <v>82.876611736964236</v>
      </c>
      <c r="T2777" s="13">
        <v>44585</v>
      </c>
      <c r="U2777" s="14">
        <v>0.45654365045718259</v>
      </c>
      <c r="V2777" s="14">
        <v>409</v>
      </c>
      <c r="W2777" s="14">
        <v>34885560.079999998</v>
      </c>
      <c r="X2777" s="14">
        <v>86.658001154643756</v>
      </c>
      <c r="Y2777" s="19">
        <f t="shared" si="87"/>
        <v>-0.8665800115464376</v>
      </c>
      <c r="Z2777" s="19">
        <v>-0.86660000000000004</v>
      </c>
      <c r="AA2777" t="s">
        <v>14434</v>
      </c>
      <c r="AB2777" s="121">
        <v>5</v>
      </c>
    </row>
    <row r="2778" spans="1:28" ht="20.25">
      <c r="A2778">
        <v>5052</v>
      </c>
      <c r="B2778" t="s">
        <v>5259</v>
      </c>
      <c r="C2778" t="s">
        <v>5260</v>
      </c>
      <c r="D2778" t="str">
        <f t="shared" si="86"/>
        <v>Apple Network ANK</v>
      </c>
      <c r="E2778" s="3" t="s">
        <v>8884</v>
      </c>
      <c r="F2778" s="3" t="s">
        <v>8883</v>
      </c>
      <c r="G2778" s="3" t="s">
        <v>8883</v>
      </c>
      <c r="H2778" s="4">
        <v>9999</v>
      </c>
      <c r="I2778" s="4">
        <v>0</v>
      </c>
      <c r="J2778" s="6">
        <v>44209</v>
      </c>
      <c r="K2778" s="7">
        <v>7.8999999999999995E-7</v>
      </c>
      <c r="L2778" s="7">
        <v>3264</v>
      </c>
      <c r="M2778" s="7">
        <v>0</v>
      </c>
      <c r="N2778" s="9">
        <v>44518</v>
      </c>
      <c r="O2778" s="10">
        <v>3.0568879560197398E-4</v>
      </c>
      <c r="P2778" s="10">
        <v>3360</v>
      </c>
      <c r="Q2778" s="10">
        <v>0</v>
      </c>
      <c r="R2778" s="10">
        <v>386.94784253414429</v>
      </c>
      <c r="S2778" s="18">
        <v>386.94784253414429</v>
      </c>
      <c r="T2778" s="13">
        <v>44619</v>
      </c>
      <c r="U2778" s="16">
        <v>9.9167403613090006E-6</v>
      </c>
      <c r="V2778" s="14">
        <v>2950</v>
      </c>
      <c r="W2778" s="16">
        <v>0</v>
      </c>
      <c r="X2778" s="16">
        <v>96.755935937468507</v>
      </c>
      <c r="Y2778" s="19">
        <f t="shared" si="87"/>
        <v>-0.96755935937468507</v>
      </c>
      <c r="Z2778" s="19">
        <v>-0.96760000000000002</v>
      </c>
      <c r="AA2778" t="s">
        <v>14435</v>
      </c>
      <c r="AB2778" s="121">
        <v>5</v>
      </c>
    </row>
    <row r="2779" spans="1:28" ht="20.25">
      <c r="A2779">
        <v>5054</v>
      </c>
      <c r="B2779" t="s">
        <v>5261</v>
      </c>
      <c r="C2779" t="s">
        <v>1518</v>
      </c>
      <c r="D2779" t="str">
        <f t="shared" si="86"/>
        <v>Coupon Chain CCT</v>
      </c>
      <c r="E2779" s="3" t="s">
        <v>8888</v>
      </c>
      <c r="F2779" s="3" t="s">
        <v>8883</v>
      </c>
      <c r="G2779" s="3" t="s">
        <v>8883</v>
      </c>
      <c r="H2779" s="4">
        <v>9999</v>
      </c>
      <c r="I2779" s="4">
        <v>0</v>
      </c>
      <c r="J2779" s="6">
        <v>44210</v>
      </c>
      <c r="K2779" s="7">
        <v>4.2521844918199997E-3</v>
      </c>
      <c r="L2779" s="7">
        <v>3265</v>
      </c>
      <c r="M2779" s="7">
        <v>0</v>
      </c>
      <c r="N2779" s="9">
        <v>44335</v>
      </c>
      <c r="O2779" s="10">
        <v>8.2036883598944002</v>
      </c>
      <c r="P2779" s="10">
        <v>3361</v>
      </c>
      <c r="Q2779" s="10">
        <v>0</v>
      </c>
      <c r="R2779" s="10">
        <v>1929.2879637927231</v>
      </c>
      <c r="S2779" s="18">
        <v>1929.2879637927231</v>
      </c>
      <c r="T2779" s="13">
        <v>44479</v>
      </c>
      <c r="U2779" s="14">
        <v>4.1785738576000002E-3</v>
      </c>
      <c r="V2779" s="14">
        <v>2951</v>
      </c>
      <c r="W2779" s="14">
        <v>0</v>
      </c>
      <c r="X2779" s="14">
        <v>99.949064692924864</v>
      </c>
      <c r="Y2779" s="19">
        <f t="shared" si="87"/>
        <v>-0.99949064692924861</v>
      </c>
      <c r="Z2779" s="19">
        <v>-0.99950000000000006</v>
      </c>
      <c r="AA2779" t="s">
        <v>14436</v>
      </c>
      <c r="AB2779" s="121">
        <v>5</v>
      </c>
    </row>
    <row r="2780" spans="1:28" ht="20.25">
      <c r="A2780">
        <v>5067</v>
      </c>
      <c r="B2780" t="s">
        <v>5272</v>
      </c>
      <c r="C2780" t="s">
        <v>136</v>
      </c>
      <c r="D2780" t="str">
        <f t="shared" si="86"/>
        <v>MAX Exchange Token MAX</v>
      </c>
      <c r="E2780" s="3" t="s">
        <v>8898</v>
      </c>
      <c r="F2780" s="3" t="s">
        <v>8883</v>
      </c>
      <c r="G2780" s="3" t="s">
        <v>8883</v>
      </c>
      <c r="H2780" s="4">
        <v>9999</v>
      </c>
      <c r="I2780" s="4">
        <v>0</v>
      </c>
      <c r="J2780" s="6">
        <v>44078</v>
      </c>
      <c r="K2780" s="7">
        <v>0.102152166945</v>
      </c>
      <c r="L2780" s="7">
        <v>1420</v>
      </c>
      <c r="M2780" s="7">
        <v>197243.16546813399</v>
      </c>
      <c r="N2780" s="9">
        <v>44275</v>
      </c>
      <c r="O2780" s="10">
        <v>0.68240297999999999</v>
      </c>
      <c r="P2780" s="10">
        <v>2001</v>
      </c>
      <c r="Q2780" s="10">
        <v>1028815.28</v>
      </c>
      <c r="R2780" s="10">
        <v>6.6802594639760731</v>
      </c>
      <c r="S2780" s="18">
        <v>6.6802594639760731</v>
      </c>
      <c r="T2780" s="13">
        <v>44369</v>
      </c>
      <c r="U2780" s="14">
        <v>0.25003955</v>
      </c>
      <c r="V2780" s="14">
        <v>1326</v>
      </c>
      <c r="W2780" s="14">
        <v>521378.13</v>
      </c>
      <c r="X2780" s="14">
        <v>63.358959833381732</v>
      </c>
      <c r="Y2780" s="19">
        <f t="shared" si="87"/>
        <v>-0.63358959833381734</v>
      </c>
      <c r="Z2780" s="19">
        <v>-0.63360000000000005</v>
      </c>
      <c r="AA2780" t="s">
        <v>14437</v>
      </c>
      <c r="AB2780" s="121">
        <v>5</v>
      </c>
    </row>
    <row r="2781" spans="1:28" ht="20.25">
      <c r="A2781">
        <v>5074</v>
      </c>
      <c r="B2781" t="s">
        <v>5280</v>
      </c>
      <c r="C2781" t="s">
        <v>5281</v>
      </c>
      <c r="D2781" t="str">
        <f t="shared" si="86"/>
        <v>BitUBU Coin UBU</v>
      </c>
      <c r="E2781" s="3" t="s">
        <v>8887</v>
      </c>
      <c r="F2781" s="3" t="s">
        <v>8883</v>
      </c>
      <c r="G2781" s="3" t="s">
        <v>8883</v>
      </c>
      <c r="H2781" s="4">
        <v>9999</v>
      </c>
      <c r="I2781" s="4">
        <v>0</v>
      </c>
      <c r="J2781" s="6">
        <v>43937</v>
      </c>
      <c r="K2781" s="7">
        <v>1.19668341135E-2</v>
      </c>
      <c r="L2781" s="7">
        <v>3269</v>
      </c>
      <c r="M2781" s="7">
        <v>0</v>
      </c>
      <c r="N2781" s="9">
        <v>44025</v>
      </c>
      <c r="O2781" s="10">
        <v>0.44712863392699997</v>
      </c>
      <c r="P2781" s="10">
        <v>3367</v>
      </c>
      <c r="Q2781" s="10">
        <v>0</v>
      </c>
      <c r="R2781" s="10">
        <v>37.363986973178321</v>
      </c>
      <c r="S2781" s="18">
        <v>37.363986973178321</v>
      </c>
      <c r="T2781" s="13">
        <v>44138</v>
      </c>
      <c r="U2781" s="14">
        <v>2.3105480000000001E-2</v>
      </c>
      <c r="V2781" s="14">
        <v>2955</v>
      </c>
      <c r="W2781" s="14">
        <v>0</v>
      </c>
      <c r="X2781" s="14">
        <v>94.832475881253373</v>
      </c>
      <c r="Y2781" s="19">
        <f t="shared" si="87"/>
        <v>-0.94832475881253375</v>
      </c>
      <c r="Z2781" s="19">
        <v>-0.94830000000000003</v>
      </c>
      <c r="AA2781" t="s">
        <v>14438</v>
      </c>
      <c r="AB2781" s="121">
        <v>5</v>
      </c>
    </row>
    <row r="2782" spans="1:28" ht="20.25">
      <c r="A2782">
        <v>5086</v>
      </c>
      <c r="B2782" t="s">
        <v>5297</v>
      </c>
      <c r="C2782" t="s">
        <v>5298</v>
      </c>
      <c r="D2782" t="str">
        <f t="shared" si="86"/>
        <v>Pawtocol UPI</v>
      </c>
      <c r="E2782" s="3" t="s">
        <v>8887</v>
      </c>
      <c r="F2782" s="3" t="s">
        <v>8883</v>
      </c>
      <c r="G2782" s="3" t="s">
        <v>8883</v>
      </c>
      <c r="H2782" s="4">
        <v>9999</v>
      </c>
      <c r="I2782" s="4">
        <v>0</v>
      </c>
      <c r="J2782" s="6">
        <v>44096</v>
      </c>
      <c r="K2782" s="8">
        <v>9.0133210701500002E-5</v>
      </c>
      <c r="L2782" s="7">
        <v>2331</v>
      </c>
      <c r="M2782" s="7">
        <v>0</v>
      </c>
      <c r="N2782" s="9">
        <v>44599</v>
      </c>
      <c r="O2782" s="10">
        <v>0.15075001248388231</v>
      </c>
      <c r="P2782" s="10">
        <v>863</v>
      </c>
      <c r="Q2782" s="10">
        <v>38882103.065265343</v>
      </c>
      <c r="R2782" s="10">
        <v>1672.524603424268</v>
      </c>
      <c r="S2782" s="18">
        <v>1672.524603424268</v>
      </c>
      <c r="T2782" s="13">
        <v>44687</v>
      </c>
      <c r="U2782" s="14">
        <v>3.9599001321079727E-2</v>
      </c>
      <c r="V2782" s="14">
        <v>608</v>
      </c>
      <c r="W2782" s="14">
        <v>10213547.7488761</v>
      </c>
      <c r="X2782" s="14">
        <v>73.732007932461357</v>
      </c>
      <c r="Y2782" s="19">
        <f t="shared" si="87"/>
        <v>-0.73732007932461352</v>
      </c>
      <c r="Z2782" s="19">
        <v>-0.73729999999999996</v>
      </c>
      <c r="AA2782" t="s">
        <v>14439</v>
      </c>
      <c r="AB2782" s="121">
        <v>5</v>
      </c>
    </row>
    <row r="2783" spans="1:28" ht="20.25">
      <c r="A2783">
        <v>5088</v>
      </c>
      <c r="B2783" t="s">
        <v>5301</v>
      </c>
      <c r="C2783" t="s">
        <v>5302</v>
      </c>
      <c r="D2783" t="str">
        <f t="shared" si="86"/>
        <v>Guapcoin GUAP</v>
      </c>
      <c r="E2783" s="3" t="s">
        <v>8887</v>
      </c>
      <c r="F2783" s="3" t="s">
        <v>8883</v>
      </c>
      <c r="G2783" s="3" t="s">
        <v>8883</v>
      </c>
      <c r="H2783" s="4">
        <v>9999</v>
      </c>
      <c r="I2783" s="4">
        <v>0</v>
      </c>
      <c r="J2783" s="6">
        <v>44081</v>
      </c>
      <c r="K2783" s="7">
        <v>3.3659229572000002E-3</v>
      </c>
      <c r="L2783" s="7">
        <v>3273</v>
      </c>
      <c r="M2783" s="7">
        <v>0</v>
      </c>
      <c r="N2783" s="9">
        <v>44268</v>
      </c>
      <c r="O2783" s="10">
        <v>5.42340555</v>
      </c>
      <c r="P2783" s="10">
        <v>3372</v>
      </c>
      <c r="Q2783" s="10">
        <v>0</v>
      </c>
      <c r="R2783" s="10">
        <v>1611.268474936084</v>
      </c>
      <c r="S2783" s="18">
        <v>1611.268474936084</v>
      </c>
      <c r="T2783" s="13">
        <v>44677</v>
      </c>
      <c r="U2783" s="14">
        <v>7.5769972021155771E-3</v>
      </c>
      <c r="V2783" s="14">
        <v>2959</v>
      </c>
      <c r="W2783" s="14">
        <v>0</v>
      </c>
      <c r="X2783" s="14">
        <v>99.86029078717678</v>
      </c>
      <c r="Y2783" s="19">
        <f t="shared" si="87"/>
        <v>-0.99860290787176775</v>
      </c>
      <c r="Z2783" s="19">
        <v>-0.99860000000000004</v>
      </c>
      <c r="AA2783" t="s">
        <v>14440</v>
      </c>
      <c r="AB2783" s="121">
        <v>5</v>
      </c>
    </row>
    <row r="2784" spans="1:28" ht="20.25">
      <c r="A2784">
        <v>5090</v>
      </c>
      <c r="B2784" t="s">
        <v>5303</v>
      </c>
      <c r="C2784" t="s">
        <v>5304</v>
      </c>
      <c r="D2784" t="str">
        <f t="shared" si="86"/>
        <v>Global Game Coin GGC</v>
      </c>
      <c r="E2784" s="3" t="s">
        <v>8889</v>
      </c>
      <c r="F2784" s="3" t="s">
        <v>8883</v>
      </c>
      <c r="G2784" s="3" t="s">
        <v>8883</v>
      </c>
      <c r="H2784" s="4">
        <v>9999</v>
      </c>
      <c r="I2784" s="4">
        <v>0</v>
      </c>
      <c r="J2784" s="6">
        <v>44234</v>
      </c>
      <c r="K2784" s="7">
        <v>0.82600539059149003</v>
      </c>
      <c r="L2784" s="7">
        <v>3274</v>
      </c>
      <c r="M2784" s="7">
        <v>0</v>
      </c>
      <c r="N2784" s="9">
        <v>44356</v>
      </c>
      <c r="O2784" s="10">
        <v>3.62020843369947</v>
      </c>
      <c r="P2784" s="10">
        <v>3373</v>
      </c>
      <c r="Q2784" s="10">
        <v>0</v>
      </c>
      <c r="R2784" s="10">
        <v>4.3827903242944846</v>
      </c>
      <c r="S2784" s="18">
        <v>4.3827903242944846</v>
      </c>
      <c r="T2784" s="13">
        <v>44403</v>
      </c>
      <c r="U2784" s="14">
        <v>1.08386916063126</v>
      </c>
      <c r="V2784" s="14">
        <v>2960</v>
      </c>
      <c r="W2784" s="14">
        <v>0</v>
      </c>
      <c r="X2784" s="14">
        <v>70.060586828597025</v>
      </c>
      <c r="Y2784" s="19">
        <f t="shared" si="87"/>
        <v>-0.70060586828597027</v>
      </c>
      <c r="Z2784" s="19">
        <v>-0.7006</v>
      </c>
      <c r="AA2784" t="s">
        <v>14441</v>
      </c>
      <c r="AB2784" s="121">
        <v>5</v>
      </c>
    </row>
    <row r="2785" spans="1:28" ht="20.25">
      <c r="A2785">
        <v>5094</v>
      </c>
      <c r="B2785" t="s">
        <v>5307</v>
      </c>
      <c r="C2785" t="s">
        <v>5308</v>
      </c>
      <c r="D2785" t="str">
        <f t="shared" si="86"/>
        <v>Level01 LVX</v>
      </c>
      <c r="E2785" s="3" t="s">
        <v>3686</v>
      </c>
      <c r="F2785" s="3" t="s">
        <v>8883</v>
      </c>
      <c r="G2785" s="3" t="s">
        <v>8883</v>
      </c>
      <c r="H2785" s="4">
        <v>9999</v>
      </c>
      <c r="I2785" s="4">
        <v>0</v>
      </c>
      <c r="J2785" s="6">
        <v>44016</v>
      </c>
      <c r="K2785" s="7">
        <v>0.25817665057099998</v>
      </c>
      <c r="L2785" s="7">
        <v>3276</v>
      </c>
      <c r="M2785" s="7">
        <v>0</v>
      </c>
      <c r="N2785" s="9">
        <v>44019</v>
      </c>
      <c r="O2785" s="10">
        <v>0.274323188198</v>
      </c>
      <c r="P2785" s="10">
        <v>3375</v>
      </c>
      <c r="Q2785" s="10">
        <v>0</v>
      </c>
      <c r="R2785" s="10">
        <v>1.0625406580776739</v>
      </c>
      <c r="S2785" s="18">
        <v>1.0625406580776739</v>
      </c>
      <c r="T2785" s="13">
        <v>44425</v>
      </c>
      <c r="U2785" s="14">
        <v>5.4301448654799998E-3</v>
      </c>
      <c r="V2785" s="14">
        <v>2962</v>
      </c>
      <c r="W2785" s="14">
        <v>0</v>
      </c>
      <c r="X2785" s="14">
        <v>98.020530126836874</v>
      </c>
      <c r="Y2785" s="19">
        <f t="shared" si="87"/>
        <v>-0.98020530126836869</v>
      </c>
      <c r="Z2785" s="19">
        <v>-0.98019999999999996</v>
      </c>
      <c r="AA2785" t="s">
        <v>14442</v>
      </c>
      <c r="AB2785" s="121">
        <v>5</v>
      </c>
    </row>
    <row r="2786" spans="1:28" ht="20.25">
      <c r="A2786">
        <v>5108</v>
      </c>
      <c r="B2786" t="s">
        <v>5320</v>
      </c>
      <c r="C2786" t="s">
        <v>5320</v>
      </c>
      <c r="D2786" t="str">
        <f t="shared" si="86"/>
        <v>808TA 808TA</v>
      </c>
      <c r="E2786" s="3" t="s">
        <v>3686</v>
      </c>
      <c r="F2786" s="3" t="s">
        <v>8883</v>
      </c>
      <c r="G2786" s="3" t="s">
        <v>8883</v>
      </c>
      <c r="H2786" s="4">
        <v>9999</v>
      </c>
      <c r="I2786" s="4">
        <v>0</v>
      </c>
      <c r="J2786" s="6">
        <v>44223</v>
      </c>
      <c r="K2786" s="7">
        <v>1E-8</v>
      </c>
      <c r="L2786" s="7">
        <v>4794</v>
      </c>
      <c r="M2786" s="7">
        <v>0</v>
      </c>
      <c r="N2786" s="9">
        <v>44694</v>
      </c>
      <c r="O2786" s="12">
        <v>3.7506982054169999E-6</v>
      </c>
      <c r="P2786" s="10">
        <v>3381</v>
      </c>
      <c r="Q2786" s="10">
        <v>0</v>
      </c>
      <c r="R2786" s="10">
        <v>375.06982054169998</v>
      </c>
      <c r="S2786" s="18">
        <v>375.06982054169998</v>
      </c>
      <c r="U2786" s="14"/>
      <c r="V2786" s="14">
        <v>4794</v>
      </c>
      <c r="W2786" s="14"/>
      <c r="X2786" s="14"/>
      <c r="Y2786" s="19">
        <f t="shared" si="87"/>
        <v>0</v>
      </c>
      <c r="Z2786" s="19">
        <v>0</v>
      </c>
      <c r="AA2786" t="s">
        <v>14443</v>
      </c>
      <c r="AB2786" s="121">
        <v>5</v>
      </c>
    </row>
    <row r="2787" spans="1:28" ht="20.25">
      <c r="A2787">
        <v>5109</v>
      </c>
      <c r="B2787" t="s">
        <v>5321</v>
      </c>
      <c r="C2787" t="s">
        <v>5322</v>
      </c>
      <c r="D2787" t="str">
        <f t="shared" si="86"/>
        <v>FRED Energy FRED</v>
      </c>
      <c r="E2787" s="3" t="s">
        <v>8888</v>
      </c>
      <c r="F2787" s="3" t="s">
        <v>8883</v>
      </c>
      <c r="G2787" s="3" t="s">
        <v>8883</v>
      </c>
      <c r="H2787" s="4">
        <v>9999</v>
      </c>
      <c r="I2787" s="4">
        <v>0</v>
      </c>
      <c r="J2787" s="6">
        <v>44179</v>
      </c>
      <c r="K2787" s="7">
        <v>4.8720000000000001E-5</v>
      </c>
      <c r="L2787" s="7">
        <v>3281</v>
      </c>
      <c r="M2787" s="7">
        <v>0</v>
      </c>
      <c r="N2787" s="9">
        <v>44458</v>
      </c>
      <c r="O2787" s="10">
        <v>3.1976429031380003E-2</v>
      </c>
      <c r="P2787" s="10">
        <v>3382</v>
      </c>
      <c r="Q2787" s="10">
        <v>0</v>
      </c>
      <c r="R2787" s="10">
        <v>656.3306451432677</v>
      </c>
      <c r="S2787" s="18">
        <v>656.3306451432677</v>
      </c>
      <c r="T2787" s="13">
        <v>44585</v>
      </c>
      <c r="U2787" s="14">
        <v>2.3238376848730099E-4</v>
      </c>
      <c r="V2787" s="14">
        <v>2967</v>
      </c>
      <c r="W2787" s="14">
        <v>0</v>
      </c>
      <c r="X2787" s="14">
        <v>99.273265416037376</v>
      </c>
      <c r="Y2787" s="19">
        <f t="shared" si="87"/>
        <v>-0.99273265416037371</v>
      </c>
      <c r="Z2787" s="19">
        <v>-0.99270000000000003</v>
      </c>
      <c r="AA2787" t="s">
        <v>14444</v>
      </c>
      <c r="AB2787" s="121">
        <v>5</v>
      </c>
    </row>
    <row r="2788" spans="1:28" ht="20.25">
      <c r="A2788">
        <v>5110</v>
      </c>
      <c r="B2788" t="s">
        <v>5323</v>
      </c>
      <c r="C2788" t="s">
        <v>5324</v>
      </c>
      <c r="D2788" t="str">
        <f t="shared" si="86"/>
        <v>RIFT Token RIFT</v>
      </c>
      <c r="E2788" s="3" t="s">
        <v>8887</v>
      </c>
      <c r="F2788" s="3" t="s">
        <v>8883</v>
      </c>
      <c r="G2788" s="3" t="s">
        <v>8883</v>
      </c>
      <c r="H2788" s="4">
        <v>9999</v>
      </c>
      <c r="I2788" s="4">
        <v>0</v>
      </c>
      <c r="J2788" s="6">
        <v>44187</v>
      </c>
      <c r="K2788" s="7">
        <v>25.61358490940497</v>
      </c>
      <c r="L2788" s="7">
        <v>3282</v>
      </c>
      <c r="M2788" s="7">
        <v>0</v>
      </c>
      <c r="N2788" s="9">
        <v>44190</v>
      </c>
      <c r="O2788" s="10">
        <v>147.89533611725159</v>
      </c>
      <c r="P2788" s="10">
        <v>3383</v>
      </c>
      <c r="Q2788" s="10">
        <v>0</v>
      </c>
      <c r="R2788" s="10">
        <v>5.7740974814871153</v>
      </c>
      <c r="S2788" s="18">
        <v>5.7740974814871153</v>
      </c>
      <c r="T2788" s="13">
        <v>44194</v>
      </c>
      <c r="U2788" s="14">
        <v>7.7598812576961897</v>
      </c>
      <c r="V2788" s="14">
        <v>2968</v>
      </c>
      <c r="W2788" s="14">
        <v>0</v>
      </c>
      <c r="X2788" s="14">
        <v>94.753126459955354</v>
      </c>
      <c r="Y2788" s="19">
        <f t="shared" si="87"/>
        <v>-0.9475312645995535</v>
      </c>
      <c r="Z2788" s="19">
        <v>-0.94750000000000001</v>
      </c>
      <c r="AA2788" t="s">
        <v>14445</v>
      </c>
      <c r="AB2788" s="121">
        <v>5</v>
      </c>
    </row>
    <row r="2789" spans="1:28" ht="20.25">
      <c r="A2789">
        <v>5125</v>
      </c>
      <c r="B2789" t="s">
        <v>5334</v>
      </c>
      <c r="C2789" t="s">
        <v>5335</v>
      </c>
      <c r="D2789" t="str">
        <f t="shared" si="86"/>
        <v>Mochimo MCM</v>
      </c>
      <c r="E2789" s="3" t="s">
        <v>1772</v>
      </c>
      <c r="F2789" s="3" t="s">
        <v>8883</v>
      </c>
      <c r="G2789" s="3" t="s">
        <v>8883</v>
      </c>
      <c r="H2789" s="4">
        <v>9999</v>
      </c>
      <c r="I2789" s="4">
        <v>0</v>
      </c>
      <c r="J2789" s="6">
        <v>44164</v>
      </c>
      <c r="K2789" s="7">
        <v>7.2134900000000004E-3</v>
      </c>
      <c r="L2789" s="7">
        <v>2581</v>
      </c>
      <c r="M2789" s="7">
        <v>0</v>
      </c>
      <c r="N2789" s="9">
        <v>44255</v>
      </c>
      <c r="O2789" s="10">
        <v>0.86930976000000004</v>
      </c>
      <c r="P2789" s="10">
        <v>1647</v>
      </c>
      <c r="Q2789" s="10">
        <v>3491581.74</v>
      </c>
      <c r="R2789" s="10">
        <v>120.5116746540163</v>
      </c>
      <c r="S2789" s="18">
        <v>120.5116746540163</v>
      </c>
      <c r="T2789" s="13">
        <v>44369</v>
      </c>
      <c r="U2789" s="14">
        <v>4.5651919999999999E-2</v>
      </c>
      <c r="V2789" s="14">
        <v>1342</v>
      </c>
      <c r="W2789" s="14">
        <v>485998.1</v>
      </c>
      <c r="X2789" s="14">
        <v>94.74848643134986</v>
      </c>
      <c r="Y2789" s="19">
        <f t="shared" si="87"/>
        <v>-0.94748486431349865</v>
      </c>
      <c r="Z2789" s="19">
        <v>-0.94750000000000001</v>
      </c>
      <c r="AA2789" t="s">
        <v>14446</v>
      </c>
      <c r="AB2789" s="121">
        <v>5</v>
      </c>
    </row>
    <row r="2790" spans="1:28" ht="20.25">
      <c r="A2790">
        <v>5130</v>
      </c>
      <c r="B2790" t="s">
        <v>5339</v>
      </c>
      <c r="C2790" t="s">
        <v>5340</v>
      </c>
      <c r="D2790" t="str">
        <f t="shared" si="86"/>
        <v>K-Tune KTT</v>
      </c>
      <c r="E2790" s="3" t="s">
        <v>8887</v>
      </c>
      <c r="F2790" s="3" t="s">
        <v>8883</v>
      </c>
      <c r="G2790" s="3" t="s">
        <v>8883</v>
      </c>
      <c r="H2790" s="4">
        <v>9999</v>
      </c>
      <c r="I2790" s="4">
        <v>0</v>
      </c>
      <c r="J2790" s="6">
        <v>44237</v>
      </c>
      <c r="K2790" s="7">
        <v>0.10068050000000001</v>
      </c>
      <c r="L2790" s="7">
        <v>3283</v>
      </c>
      <c r="M2790" s="7">
        <v>0</v>
      </c>
      <c r="N2790" s="9">
        <v>44283</v>
      </c>
      <c r="O2790" s="10">
        <v>0.40745464999999997</v>
      </c>
      <c r="P2790" s="10">
        <v>3386</v>
      </c>
      <c r="Q2790" s="10">
        <v>0</v>
      </c>
      <c r="R2790" s="10">
        <v>4.0470066199512313</v>
      </c>
      <c r="S2790" s="18">
        <v>4.0470066199512313</v>
      </c>
      <c r="T2790" s="13">
        <v>44505</v>
      </c>
      <c r="U2790" s="14">
        <v>2.049645994704765E-2</v>
      </c>
      <c r="V2790" s="14">
        <v>2969</v>
      </c>
      <c r="W2790" s="14">
        <v>0</v>
      </c>
      <c r="X2790" s="14">
        <v>94.969634056931824</v>
      </c>
      <c r="Y2790" s="19">
        <f t="shared" si="87"/>
        <v>-0.94969634056931829</v>
      </c>
      <c r="Z2790" s="19">
        <v>-0.94969999999999999</v>
      </c>
      <c r="AA2790" t="s">
        <v>14447</v>
      </c>
      <c r="AB2790" s="121">
        <v>5</v>
      </c>
    </row>
    <row r="2791" spans="1:28" ht="20.25">
      <c r="A2791">
        <v>5131</v>
      </c>
      <c r="B2791" t="s">
        <v>5341</v>
      </c>
      <c r="C2791" t="s">
        <v>5342</v>
      </c>
      <c r="D2791" t="str">
        <f t="shared" si="86"/>
        <v>The Universal Settlement Coin TUSC</v>
      </c>
      <c r="E2791" s="3" t="s">
        <v>8887</v>
      </c>
      <c r="F2791" s="3" t="s">
        <v>8883</v>
      </c>
      <c r="G2791" s="3" t="s">
        <v>8883</v>
      </c>
      <c r="H2791" s="4">
        <v>9999</v>
      </c>
      <c r="I2791" s="4">
        <v>0</v>
      </c>
      <c r="J2791" s="6">
        <v>44147</v>
      </c>
      <c r="K2791" s="7">
        <v>1.3205766534000001E-4</v>
      </c>
      <c r="L2791" s="7">
        <v>3284</v>
      </c>
      <c r="M2791" s="7">
        <v>0</v>
      </c>
      <c r="N2791" s="9">
        <v>44154</v>
      </c>
      <c r="O2791" s="10">
        <v>1.7779265948000001E-4</v>
      </c>
      <c r="P2791" s="10">
        <v>3387</v>
      </c>
      <c r="Q2791" s="10">
        <v>0</v>
      </c>
      <c r="R2791" s="10">
        <v>1.3463259328585671</v>
      </c>
      <c r="S2791" s="18">
        <v>1.3463259328585671</v>
      </c>
      <c r="T2791" s="13">
        <v>44226</v>
      </c>
      <c r="U2791" s="16">
        <v>1.158118561E-5</v>
      </c>
      <c r="V2791" s="14">
        <v>2970</v>
      </c>
      <c r="W2791" s="16">
        <v>0</v>
      </c>
      <c r="X2791" s="16">
        <v>93.48612836780093</v>
      </c>
      <c r="Y2791" s="19">
        <f t="shared" si="87"/>
        <v>-0.93486128367800925</v>
      </c>
      <c r="Z2791" s="19">
        <v>-0.93489999999999995</v>
      </c>
      <c r="AA2791" t="s">
        <v>14448</v>
      </c>
      <c r="AB2791" s="121">
        <v>5</v>
      </c>
    </row>
    <row r="2792" spans="1:28" ht="20.25">
      <c r="A2792">
        <v>5135</v>
      </c>
      <c r="B2792" t="s">
        <v>5345</v>
      </c>
      <c r="C2792" t="s">
        <v>5346</v>
      </c>
      <c r="D2792" t="str">
        <f t="shared" si="86"/>
        <v>AfroDex AfroX</v>
      </c>
      <c r="E2792" s="3" t="s">
        <v>3686</v>
      </c>
      <c r="F2792" s="3" t="s">
        <v>8883</v>
      </c>
      <c r="G2792" s="3" t="s">
        <v>8883</v>
      </c>
      <c r="H2792" s="4">
        <v>9999</v>
      </c>
      <c r="I2792" s="4">
        <v>0</v>
      </c>
      <c r="J2792" s="6">
        <v>43981</v>
      </c>
      <c r="K2792" s="8">
        <v>4.6705285485999998E-8</v>
      </c>
      <c r="L2792" s="7">
        <v>3285</v>
      </c>
      <c r="M2792" s="7">
        <v>0</v>
      </c>
      <c r="N2792" s="9">
        <v>43982</v>
      </c>
      <c r="O2792" s="12">
        <v>1.4678716596400001E-7</v>
      </c>
      <c r="P2792" s="10">
        <v>3389</v>
      </c>
      <c r="Q2792" s="10">
        <v>0</v>
      </c>
      <c r="R2792" s="10">
        <v>3.14283842688425</v>
      </c>
      <c r="S2792" s="18">
        <v>3.14283842688425</v>
      </c>
      <c r="T2792" s="13">
        <v>44458</v>
      </c>
      <c r="U2792" s="16">
        <v>9.9818699999999996E-9</v>
      </c>
      <c r="V2792" s="14">
        <v>2971</v>
      </c>
      <c r="W2792" s="16">
        <v>0</v>
      </c>
      <c r="X2792" s="16">
        <v>93.199766522879742</v>
      </c>
      <c r="Y2792" s="19">
        <f t="shared" si="87"/>
        <v>-0.93199766522879746</v>
      </c>
      <c r="Z2792" s="19">
        <v>-0.93200000000000005</v>
      </c>
      <c r="AA2792" t="s">
        <v>14449</v>
      </c>
      <c r="AB2792" s="121">
        <v>5</v>
      </c>
    </row>
    <row r="2793" spans="1:28" ht="20.25">
      <c r="A2793">
        <v>5137</v>
      </c>
      <c r="B2793" t="s">
        <v>5347</v>
      </c>
      <c r="C2793" t="s">
        <v>5348</v>
      </c>
      <c r="D2793" t="str">
        <f t="shared" si="86"/>
        <v>Resistance RES</v>
      </c>
      <c r="E2793" s="3" t="s">
        <v>8882</v>
      </c>
      <c r="F2793" s="3" t="s">
        <v>8883</v>
      </c>
      <c r="G2793" s="3" t="s">
        <v>8883</v>
      </c>
      <c r="H2793" s="4">
        <v>9999</v>
      </c>
      <c r="I2793" s="4">
        <v>0</v>
      </c>
      <c r="J2793" s="6">
        <v>44221</v>
      </c>
      <c r="K2793" s="7">
        <v>5.9996235587000003E-4</v>
      </c>
      <c r="L2793" s="7">
        <v>3286</v>
      </c>
      <c r="M2793" s="7">
        <v>0</v>
      </c>
      <c r="N2793" s="9">
        <v>44329</v>
      </c>
      <c r="O2793" s="10">
        <v>5.6006325347800002E-3</v>
      </c>
      <c r="P2793" s="10">
        <v>3390</v>
      </c>
      <c r="Q2793" s="10">
        <v>0</v>
      </c>
      <c r="R2793" s="10">
        <v>9.3349732362100841</v>
      </c>
      <c r="S2793" s="18">
        <v>9.3349732362100841</v>
      </c>
      <c r="T2793" s="13">
        <v>44335</v>
      </c>
      <c r="U2793" s="14">
        <v>9.0147579177999996E-4</v>
      </c>
      <c r="V2793" s="14">
        <v>2972</v>
      </c>
      <c r="W2793" s="14">
        <v>0</v>
      </c>
      <c r="X2793" s="14">
        <v>83.904036085534557</v>
      </c>
      <c r="Y2793" s="19">
        <f t="shared" si="87"/>
        <v>-0.83904036085534561</v>
      </c>
      <c r="Z2793" s="19">
        <v>-0.83899999999999997</v>
      </c>
      <c r="AA2793" t="s">
        <v>14450</v>
      </c>
      <c r="AB2793" s="121">
        <v>5</v>
      </c>
    </row>
    <row r="2794" spans="1:28" ht="20.25">
      <c r="A2794">
        <v>5143</v>
      </c>
      <c r="B2794" t="s">
        <v>5349</v>
      </c>
      <c r="C2794" t="s">
        <v>5350</v>
      </c>
      <c r="D2794" t="str">
        <f t="shared" si="86"/>
        <v>Documentchain DMS</v>
      </c>
      <c r="E2794" s="3" t="s">
        <v>8884</v>
      </c>
      <c r="F2794" s="3" t="s">
        <v>8883</v>
      </c>
      <c r="G2794" s="3" t="s">
        <v>8883</v>
      </c>
      <c r="H2794" s="4">
        <v>9999</v>
      </c>
      <c r="I2794" s="4">
        <v>0</v>
      </c>
      <c r="J2794" s="6">
        <v>44171</v>
      </c>
      <c r="K2794" s="7">
        <v>2.0232170000000001E-2</v>
      </c>
      <c r="L2794" s="7">
        <v>3287</v>
      </c>
      <c r="M2794" s="7">
        <v>0</v>
      </c>
      <c r="N2794" s="9">
        <v>44173</v>
      </c>
      <c r="O2794" s="10">
        <v>9.6850801799999999</v>
      </c>
      <c r="P2794" s="10">
        <v>3391</v>
      </c>
      <c r="Q2794" s="10">
        <v>0</v>
      </c>
      <c r="R2794" s="10">
        <v>478.69705424578768</v>
      </c>
      <c r="S2794" s="18">
        <v>478.69705424578768</v>
      </c>
      <c r="T2794" s="13">
        <v>44386</v>
      </c>
      <c r="U2794" s="14">
        <v>5.24159E-3</v>
      </c>
      <c r="V2794" s="14">
        <v>2973</v>
      </c>
      <c r="W2794" s="14">
        <v>0</v>
      </c>
      <c r="X2794" s="14">
        <v>99.945879745933084</v>
      </c>
      <c r="Y2794" s="19">
        <f t="shared" si="87"/>
        <v>-0.99945879745933086</v>
      </c>
      <c r="Z2794" s="19">
        <v>-0.99950000000000006</v>
      </c>
      <c r="AA2794" t="s">
        <v>14451</v>
      </c>
      <c r="AB2794" s="121">
        <v>5</v>
      </c>
    </row>
    <row r="2795" spans="1:28" ht="20.25">
      <c r="A2795">
        <v>5144</v>
      </c>
      <c r="B2795" t="s">
        <v>5351</v>
      </c>
      <c r="C2795" t="s">
        <v>5352</v>
      </c>
      <c r="D2795" t="str">
        <f t="shared" si="86"/>
        <v>Pmeer PMEER</v>
      </c>
      <c r="E2795" s="3" t="s">
        <v>8887</v>
      </c>
      <c r="F2795" s="3" t="s">
        <v>8883</v>
      </c>
      <c r="G2795" s="3" t="s">
        <v>8883</v>
      </c>
      <c r="H2795" s="4">
        <v>9999</v>
      </c>
      <c r="I2795" s="4">
        <v>0</v>
      </c>
      <c r="J2795" s="6">
        <v>44079</v>
      </c>
      <c r="K2795" s="7">
        <v>1.9581940433099999E-2</v>
      </c>
      <c r="L2795" s="7">
        <v>765</v>
      </c>
      <c r="M2795" s="7">
        <v>1675851.6393559431</v>
      </c>
      <c r="N2795" s="9">
        <v>44390</v>
      </c>
      <c r="O2795" s="10">
        <v>0.60781029551111998</v>
      </c>
      <c r="P2795" s="10">
        <v>531</v>
      </c>
      <c r="Q2795" s="10">
        <v>121897454.9279308</v>
      </c>
      <c r="R2795" s="10">
        <v>31.039329201702511</v>
      </c>
      <c r="S2795" s="18">
        <v>31.039329201702511</v>
      </c>
      <c r="T2795" s="13">
        <v>44476</v>
      </c>
      <c r="U2795" s="14">
        <v>3.6012631080074761E-4</v>
      </c>
      <c r="V2795" s="14">
        <v>1832</v>
      </c>
      <c r="W2795" s="14">
        <v>72223.983475437868</v>
      </c>
      <c r="X2795" s="14">
        <v>99.940750212120406</v>
      </c>
      <c r="Y2795" s="19">
        <f t="shared" si="87"/>
        <v>-0.99940750212120411</v>
      </c>
      <c r="Z2795" s="19">
        <v>-0.99939999999999996</v>
      </c>
      <c r="AA2795" t="s">
        <v>14452</v>
      </c>
      <c r="AB2795" s="121">
        <v>5</v>
      </c>
    </row>
    <row r="2796" spans="1:28" ht="20.25">
      <c r="A2796">
        <v>5152</v>
      </c>
      <c r="B2796" t="s">
        <v>5353</v>
      </c>
      <c r="C2796" t="s">
        <v>509</v>
      </c>
      <c r="D2796" t="str">
        <f t="shared" si="86"/>
        <v>Benscoin BSC</v>
      </c>
      <c r="E2796" s="3" t="s">
        <v>8887</v>
      </c>
      <c r="F2796" s="3" t="s">
        <v>8883</v>
      </c>
      <c r="G2796" s="3" t="s">
        <v>8883</v>
      </c>
      <c r="H2796" s="4">
        <v>9999</v>
      </c>
      <c r="I2796" s="4">
        <v>0</v>
      </c>
      <c r="J2796" s="6">
        <v>43955</v>
      </c>
      <c r="K2796" s="7">
        <v>3.3255072415699999E-2</v>
      </c>
      <c r="L2796" s="7">
        <v>3288</v>
      </c>
      <c r="M2796" s="7">
        <v>0</v>
      </c>
      <c r="N2796" s="9">
        <v>43959</v>
      </c>
      <c r="O2796" s="10">
        <v>21.307623766799999</v>
      </c>
      <c r="P2796" s="10">
        <v>3392</v>
      </c>
      <c r="Q2796" s="10">
        <v>0</v>
      </c>
      <c r="R2796" s="10">
        <v>640.73304368269817</v>
      </c>
      <c r="S2796" s="18">
        <v>640.73304368269817</v>
      </c>
      <c r="T2796" s="13">
        <v>43961</v>
      </c>
      <c r="U2796" s="14">
        <v>18.8739934661</v>
      </c>
      <c r="V2796" s="14">
        <v>2974</v>
      </c>
      <c r="W2796" s="14">
        <v>0</v>
      </c>
      <c r="X2796" s="14">
        <v>11.4214063817473</v>
      </c>
      <c r="Y2796" s="19">
        <f t="shared" si="87"/>
        <v>-0.114214063817473</v>
      </c>
      <c r="Z2796" s="19">
        <v>-0.1142</v>
      </c>
      <c r="AA2796" t="s">
        <v>14453</v>
      </c>
      <c r="AB2796" s="121">
        <v>5</v>
      </c>
    </row>
    <row r="2797" spans="1:28" ht="20.25">
      <c r="A2797">
        <v>5160</v>
      </c>
      <c r="B2797" t="s">
        <v>5365</v>
      </c>
      <c r="C2797" t="s">
        <v>5366</v>
      </c>
      <c r="D2797" t="str">
        <f t="shared" si="86"/>
        <v>Dune Network DUN</v>
      </c>
      <c r="E2797" s="3" t="s">
        <v>8887</v>
      </c>
      <c r="F2797" s="3" t="s">
        <v>8883</v>
      </c>
      <c r="G2797" s="3" t="s">
        <v>8883</v>
      </c>
      <c r="H2797" s="4">
        <v>9999</v>
      </c>
      <c r="I2797" s="4">
        <v>0</v>
      </c>
      <c r="J2797" s="6">
        <v>44206</v>
      </c>
      <c r="K2797" s="7">
        <v>1.9859000000000001E-3</v>
      </c>
      <c r="L2797" s="7">
        <v>527</v>
      </c>
      <c r="M2797" s="7">
        <v>3712379.4385605101</v>
      </c>
      <c r="N2797" s="9">
        <v>44357</v>
      </c>
      <c r="O2797" s="10">
        <v>0.89064770999999998</v>
      </c>
      <c r="P2797" s="10">
        <v>2590</v>
      </c>
      <c r="Q2797" s="10">
        <v>0</v>
      </c>
      <c r="R2797" s="10">
        <v>448.48567903721232</v>
      </c>
      <c r="S2797" s="18">
        <v>448.48567903721232</v>
      </c>
      <c r="T2797" s="13">
        <v>44469</v>
      </c>
      <c r="U2797" s="14">
        <v>4.28601319751345E-4</v>
      </c>
      <c r="V2797" s="14">
        <v>2574</v>
      </c>
      <c r="W2797" s="14">
        <v>0</v>
      </c>
      <c r="X2797" s="14">
        <v>99.951877570116778</v>
      </c>
      <c r="Y2797" s="19">
        <f t="shared" si="87"/>
        <v>-0.99951877570116776</v>
      </c>
      <c r="Z2797" s="19">
        <v>-0.99950000000000006</v>
      </c>
      <c r="AA2797" t="s">
        <v>14454</v>
      </c>
      <c r="AB2797" s="121">
        <v>5</v>
      </c>
    </row>
    <row r="2798" spans="1:28" ht="20.25">
      <c r="A2798">
        <v>5165</v>
      </c>
      <c r="B2798" t="s">
        <v>5369</v>
      </c>
      <c r="C2798" t="s">
        <v>5370</v>
      </c>
      <c r="D2798" t="str">
        <f t="shared" si="86"/>
        <v>Freight Trust &amp; Clearing Network EDI</v>
      </c>
      <c r="E2798" s="3" t="s">
        <v>8887</v>
      </c>
      <c r="F2798" s="3" t="s">
        <v>8883</v>
      </c>
      <c r="G2798" s="3" t="s">
        <v>8883</v>
      </c>
      <c r="H2798" s="4">
        <v>9999</v>
      </c>
      <c r="I2798" s="4">
        <v>0</v>
      </c>
      <c r="J2798" s="6">
        <v>43946</v>
      </c>
      <c r="K2798" s="7">
        <v>3.4118958082900001E-4</v>
      </c>
      <c r="L2798" s="7">
        <v>3293</v>
      </c>
      <c r="M2798" s="7">
        <v>0</v>
      </c>
      <c r="N2798" s="9">
        <v>43994</v>
      </c>
      <c r="O2798" s="10">
        <v>4.71626108196E-2</v>
      </c>
      <c r="P2798" s="10">
        <v>3397</v>
      </c>
      <c r="Q2798" s="10">
        <v>0</v>
      </c>
      <c r="R2798" s="10">
        <v>138.2299269075198</v>
      </c>
      <c r="S2798" s="18">
        <v>138.2299269075198</v>
      </c>
      <c r="T2798" s="13">
        <v>44625</v>
      </c>
      <c r="U2798" s="14">
        <v>3.0068176575451803E-4</v>
      </c>
      <c r="V2798" s="14">
        <v>2979</v>
      </c>
      <c r="W2798" s="14">
        <v>0</v>
      </c>
      <c r="X2798" s="14">
        <v>99.362457335314531</v>
      </c>
      <c r="Y2798" s="19">
        <f t="shared" si="87"/>
        <v>-0.99362457335314536</v>
      </c>
      <c r="Z2798" s="19">
        <v>-0.99360000000000004</v>
      </c>
      <c r="AA2798" t="s">
        <v>14455</v>
      </c>
      <c r="AB2798" s="121">
        <v>5</v>
      </c>
    </row>
    <row r="2799" spans="1:28" ht="20.25">
      <c r="A2799">
        <v>5171</v>
      </c>
      <c r="B2799" t="s">
        <v>5375</v>
      </c>
      <c r="C2799" t="s">
        <v>5376</v>
      </c>
      <c r="D2799" t="str">
        <f t="shared" si="86"/>
        <v>Kryptofranc KYF</v>
      </c>
      <c r="E2799" s="3" t="s">
        <v>8887</v>
      </c>
      <c r="F2799" s="3" t="s">
        <v>8883</v>
      </c>
      <c r="G2799" s="3" t="s">
        <v>8883</v>
      </c>
      <c r="H2799" s="4">
        <v>9999</v>
      </c>
      <c r="I2799" s="4">
        <v>0</v>
      </c>
      <c r="J2799" s="6">
        <v>43984</v>
      </c>
      <c r="K2799" s="8">
        <v>7.3779366740799997E-6</v>
      </c>
      <c r="L2799" s="7">
        <v>3294</v>
      </c>
      <c r="M2799" s="7">
        <v>0</v>
      </c>
      <c r="N2799" s="9">
        <v>44249</v>
      </c>
      <c r="O2799" s="10">
        <v>1.5904378418E-4</v>
      </c>
      <c r="P2799" s="10">
        <v>3399</v>
      </c>
      <c r="Q2799" s="10">
        <v>0</v>
      </c>
      <c r="R2799" s="10">
        <v>21.55667515265468</v>
      </c>
      <c r="S2799" s="18">
        <v>21.55667515265468</v>
      </c>
      <c r="T2799" s="13">
        <v>44339</v>
      </c>
      <c r="U2799" s="16">
        <v>7.5827757130000003E-5</v>
      </c>
      <c r="V2799" s="14">
        <v>2980</v>
      </c>
      <c r="W2799" s="16">
        <v>0</v>
      </c>
      <c r="X2799" s="16">
        <v>52.322715709416933</v>
      </c>
      <c r="Y2799" s="19">
        <f t="shared" si="87"/>
        <v>-0.52322715709416934</v>
      </c>
      <c r="Z2799" s="19">
        <v>-0.5232</v>
      </c>
      <c r="AA2799" t="s">
        <v>14456</v>
      </c>
      <c r="AB2799" s="121">
        <v>5</v>
      </c>
    </row>
    <row r="2800" spans="1:28" ht="20.25">
      <c r="A2800">
        <v>5175</v>
      </c>
      <c r="B2800" t="s">
        <v>5379</v>
      </c>
      <c r="C2800" t="s">
        <v>5018</v>
      </c>
      <c r="D2800" t="str">
        <f t="shared" si="86"/>
        <v>Bitcoin Vault BTCV</v>
      </c>
      <c r="E2800" s="3" t="s">
        <v>8884</v>
      </c>
      <c r="F2800" s="3" t="s">
        <v>8883</v>
      </c>
      <c r="G2800" s="3" t="s">
        <v>8883</v>
      </c>
      <c r="H2800" s="4">
        <v>9999</v>
      </c>
      <c r="I2800" s="4">
        <v>0</v>
      </c>
      <c r="J2800" s="6">
        <v>43919</v>
      </c>
      <c r="K2800" s="7">
        <v>22.053821799000001</v>
      </c>
      <c r="L2800" s="7">
        <v>3296</v>
      </c>
      <c r="M2800" s="7">
        <v>0</v>
      </c>
      <c r="N2800" s="9">
        <v>44050</v>
      </c>
      <c r="O2800" s="10">
        <v>491.29632955099999</v>
      </c>
      <c r="P2800" s="10">
        <v>3401</v>
      </c>
      <c r="Q2800" s="10">
        <v>0</v>
      </c>
      <c r="R2800" s="10">
        <v>22.277151508192429</v>
      </c>
      <c r="S2800" s="18">
        <v>22.277151508192429</v>
      </c>
      <c r="T2800" s="13">
        <v>44686</v>
      </c>
      <c r="U2800" s="14">
        <v>2.9451738954862909</v>
      </c>
      <c r="V2800" s="14">
        <v>2982</v>
      </c>
      <c r="W2800" s="14">
        <v>0</v>
      </c>
      <c r="X2800" s="14">
        <v>99.400530043003187</v>
      </c>
      <c r="Y2800" s="19">
        <f t="shared" si="87"/>
        <v>-0.99400530043003188</v>
      </c>
      <c r="Z2800" s="19">
        <v>-0.99399999999999999</v>
      </c>
      <c r="AA2800" t="s">
        <v>14457</v>
      </c>
      <c r="AB2800" s="121">
        <v>5</v>
      </c>
    </row>
    <row r="2801" spans="1:28" ht="20.25">
      <c r="A2801">
        <v>5177</v>
      </c>
      <c r="B2801" t="s">
        <v>5382</v>
      </c>
      <c r="C2801" t="s">
        <v>5383</v>
      </c>
      <c r="D2801" t="str">
        <f t="shared" si="86"/>
        <v>Dfinity (IOU) DFN</v>
      </c>
      <c r="E2801" s="3" t="s">
        <v>8887</v>
      </c>
      <c r="F2801" s="3" t="s">
        <v>8883</v>
      </c>
      <c r="G2801" s="3" t="s">
        <v>8883</v>
      </c>
      <c r="H2801" s="4">
        <v>9999</v>
      </c>
      <c r="I2801" s="4">
        <v>0</v>
      </c>
      <c r="J2801" s="6">
        <v>44032</v>
      </c>
      <c r="K2801" s="7">
        <v>7.0614784761899996</v>
      </c>
      <c r="L2801" s="7">
        <v>3297</v>
      </c>
      <c r="M2801" s="7">
        <v>0</v>
      </c>
      <c r="N2801" s="9">
        <v>44321</v>
      </c>
      <c r="O2801" s="10">
        <v>336.61687970080209</v>
      </c>
      <c r="P2801" s="10">
        <v>3402</v>
      </c>
      <c r="Q2801" s="10">
        <v>0</v>
      </c>
      <c r="R2801" s="10">
        <v>47.669461973977839</v>
      </c>
      <c r="S2801" s="18">
        <v>47.669461973977839</v>
      </c>
      <c r="T2801" s="13">
        <v>44327</v>
      </c>
      <c r="U2801" s="14">
        <v>161.73625775168071</v>
      </c>
      <c r="V2801" s="14">
        <v>2983</v>
      </c>
      <c r="W2801" s="14">
        <v>0</v>
      </c>
      <c r="X2801" s="14">
        <v>51.952422024873499</v>
      </c>
      <c r="Y2801" s="19">
        <f t="shared" si="87"/>
        <v>-0.51952422024873501</v>
      </c>
      <c r="Z2801" s="19">
        <v>-0.51949999999999996</v>
      </c>
      <c r="AA2801" t="s">
        <v>14458</v>
      </c>
      <c r="AB2801" s="121">
        <v>5</v>
      </c>
    </row>
    <row r="2802" spans="1:28" ht="20.25">
      <c r="A2802">
        <v>5181</v>
      </c>
      <c r="B2802" t="s">
        <v>5388</v>
      </c>
      <c r="C2802" t="s">
        <v>5389</v>
      </c>
      <c r="D2802" t="str">
        <f t="shared" si="86"/>
        <v>BiLira TRYB</v>
      </c>
      <c r="E2802" s="3" t="s">
        <v>3686</v>
      </c>
      <c r="F2802" s="3" t="s">
        <v>8883</v>
      </c>
      <c r="G2802" s="3" t="s">
        <v>8883</v>
      </c>
      <c r="H2802" s="4">
        <v>9999</v>
      </c>
      <c r="I2802" s="4">
        <v>0</v>
      </c>
      <c r="J2802" s="6">
        <v>44218</v>
      </c>
      <c r="K2802" s="7">
        <v>0.13297052000000001</v>
      </c>
      <c r="L2802" s="7">
        <v>3300</v>
      </c>
      <c r="M2802" s="7">
        <v>0</v>
      </c>
      <c r="N2802" s="9">
        <v>44302</v>
      </c>
      <c r="O2802" s="10">
        <v>0.86138334999999999</v>
      </c>
      <c r="P2802" s="10">
        <v>3406</v>
      </c>
      <c r="Q2802" s="10">
        <v>0</v>
      </c>
      <c r="R2802" s="10">
        <v>6.4780024173779269</v>
      </c>
      <c r="S2802" s="18">
        <v>6.4780024173779269</v>
      </c>
      <c r="T2802" s="13">
        <v>44550</v>
      </c>
      <c r="U2802" s="14">
        <v>5.3753238343679829E-2</v>
      </c>
      <c r="V2802" s="14">
        <v>2986</v>
      </c>
      <c r="W2802" s="14">
        <v>0</v>
      </c>
      <c r="X2802" s="14">
        <v>93.759661323418911</v>
      </c>
      <c r="Y2802" s="19">
        <f t="shared" si="87"/>
        <v>-0.93759661323418908</v>
      </c>
      <c r="Z2802" s="19">
        <v>-0.93759999999999999</v>
      </c>
      <c r="AA2802" t="s">
        <v>14459</v>
      </c>
      <c r="AB2802" s="121">
        <v>5</v>
      </c>
    </row>
    <row r="2803" spans="1:28" ht="20.25">
      <c r="A2803">
        <v>5182</v>
      </c>
      <c r="B2803" t="s">
        <v>5390</v>
      </c>
      <c r="C2803" t="s">
        <v>5391</v>
      </c>
      <c r="D2803" t="str">
        <f t="shared" si="86"/>
        <v>Ethereum Message Search EMS</v>
      </c>
      <c r="E2803" s="3" t="s">
        <v>8887</v>
      </c>
      <c r="F2803" s="3" t="s">
        <v>8883</v>
      </c>
      <c r="G2803" s="3" t="s">
        <v>8883</v>
      </c>
      <c r="H2803" s="4">
        <v>9999</v>
      </c>
      <c r="I2803" s="4">
        <v>0</v>
      </c>
      <c r="J2803" s="6">
        <v>44023</v>
      </c>
      <c r="K2803" s="7">
        <v>0.72132115873000002</v>
      </c>
      <c r="L2803" s="7">
        <v>3301</v>
      </c>
      <c r="M2803" s="7">
        <v>0</v>
      </c>
      <c r="N2803" s="9">
        <v>44220</v>
      </c>
      <c r="O2803" s="10">
        <v>3.27089267231257</v>
      </c>
      <c r="P2803" s="10">
        <v>3407</v>
      </c>
      <c r="Q2803" s="10">
        <v>0</v>
      </c>
      <c r="R2803" s="10">
        <v>4.5345857843287094</v>
      </c>
      <c r="S2803" s="18">
        <v>4.5345857843287094</v>
      </c>
      <c r="T2803" s="13">
        <v>44221</v>
      </c>
      <c r="U2803" s="14">
        <v>3.1122064697091698</v>
      </c>
      <c r="V2803" s="14">
        <v>2987</v>
      </c>
      <c r="W2803" s="14">
        <v>0</v>
      </c>
      <c r="X2803" s="14">
        <v>4.8514646764978266</v>
      </c>
      <c r="Y2803" s="19">
        <f t="shared" si="87"/>
        <v>-4.851464676497827E-2</v>
      </c>
      <c r="Z2803" s="19">
        <v>-4.8500000000000001E-2</v>
      </c>
      <c r="AA2803" t="s">
        <v>14460</v>
      </c>
      <c r="AB2803" s="121">
        <v>5</v>
      </c>
    </row>
    <row r="2804" spans="1:28" ht="20.25">
      <c r="A2804">
        <v>5187</v>
      </c>
      <c r="B2804" t="s">
        <v>5396</v>
      </c>
      <c r="C2804" t="s">
        <v>5397</v>
      </c>
      <c r="D2804" t="str">
        <f t="shared" si="86"/>
        <v>Jarvis Network JRT</v>
      </c>
      <c r="E2804" s="3" t="s">
        <v>8894</v>
      </c>
      <c r="F2804" s="3" t="s">
        <v>8883</v>
      </c>
      <c r="G2804" s="3" t="s">
        <v>8883</v>
      </c>
      <c r="H2804" s="4">
        <v>9999</v>
      </c>
      <c r="I2804" s="4">
        <v>0</v>
      </c>
      <c r="J2804" s="6">
        <v>43983</v>
      </c>
      <c r="K2804" s="7">
        <v>2.1272509353099999E-2</v>
      </c>
      <c r="L2804" s="7">
        <v>2538</v>
      </c>
      <c r="M2804" s="7">
        <v>0</v>
      </c>
      <c r="N2804" s="9">
        <v>44057</v>
      </c>
      <c r="O2804" s="10">
        <v>0.30278213559</v>
      </c>
      <c r="P2804" s="10">
        <v>1402</v>
      </c>
      <c r="Q2804" s="10">
        <v>7481180.5672663003</v>
      </c>
      <c r="R2804" s="10">
        <v>14.23349406335441</v>
      </c>
      <c r="S2804" s="18">
        <v>14.23349406335441</v>
      </c>
      <c r="T2804" s="13">
        <v>44687</v>
      </c>
      <c r="U2804" s="14">
        <v>2.8150387112078679E-2</v>
      </c>
      <c r="V2804" s="14">
        <v>1182</v>
      </c>
      <c r="W2804" s="14">
        <v>887492.69</v>
      </c>
      <c r="X2804" s="14">
        <v>90.702758253149597</v>
      </c>
      <c r="Y2804" s="19">
        <f t="shared" si="87"/>
        <v>-0.90702758253149596</v>
      </c>
      <c r="Z2804" s="19">
        <v>-0.90700000000000003</v>
      </c>
      <c r="AA2804" t="s">
        <v>14461</v>
      </c>
      <c r="AB2804" s="121">
        <v>5</v>
      </c>
    </row>
    <row r="2805" spans="1:28" ht="20.25">
      <c r="A2805">
        <v>5189</v>
      </c>
      <c r="B2805" t="s">
        <v>5398</v>
      </c>
      <c r="C2805" t="s">
        <v>5398</v>
      </c>
      <c r="D2805" t="str">
        <f t="shared" si="86"/>
        <v>AK12 AK12</v>
      </c>
      <c r="E2805" s="3" t="s">
        <v>8887</v>
      </c>
      <c r="F2805" s="3" t="s">
        <v>8883</v>
      </c>
      <c r="G2805" s="3" t="s">
        <v>8883</v>
      </c>
      <c r="H2805" s="4">
        <v>9999</v>
      </c>
      <c r="I2805" s="4">
        <v>0</v>
      </c>
      <c r="J2805" s="6">
        <v>43965</v>
      </c>
      <c r="K2805" s="7">
        <v>1.28170315747</v>
      </c>
      <c r="L2805" s="7">
        <v>3302</v>
      </c>
      <c r="M2805" s="7">
        <v>0</v>
      </c>
      <c r="N2805" s="9">
        <v>43975</v>
      </c>
      <c r="O2805" s="10">
        <v>1.85728929774</v>
      </c>
      <c r="P2805" s="10">
        <v>3408</v>
      </c>
      <c r="Q2805" s="10">
        <v>0</v>
      </c>
      <c r="R2805" s="10">
        <v>1.449079131088489</v>
      </c>
      <c r="S2805" s="18">
        <v>1.449079131088489</v>
      </c>
      <c r="T2805" s="13">
        <v>44235</v>
      </c>
      <c r="U2805" s="14">
        <v>1.6397760000000001E-2</v>
      </c>
      <c r="V2805" s="14">
        <v>2988</v>
      </c>
      <c r="W2805" s="14">
        <v>0</v>
      </c>
      <c r="X2805" s="14">
        <v>99.117113310244491</v>
      </c>
      <c r="Y2805" s="19">
        <f t="shared" si="87"/>
        <v>-0.99117113310244487</v>
      </c>
      <c r="Z2805" s="19">
        <v>-0.99119999999999997</v>
      </c>
      <c r="AA2805" t="s">
        <v>14462</v>
      </c>
      <c r="AB2805" s="121">
        <v>5</v>
      </c>
    </row>
    <row r="2806" spans="1:28" ht="20.25">
      <c r="A2806">
        <v>5192</v>
      </c>
      <c r="B2806" t="s">
        <v>5400</v>
      </c>
      <c r="C2806" t="s">
        <v>5401</v>
      </c>
      <c r="D2806" t="str">
        <f t="shared" si="86"/>
        <v>KONJUNGATE KONJ</v>
      </c>
      <c r="E2806" s="3" t="s">
        <v>8887</v>
      </c>
      <c r="F2806" s="3" t="s">
        <v>8883</v>
      </c>
      <c r="G2806" s="3" t="s">
        <v>8883</v>
      </c>
      <c r="H2806" s="4">
        <v>9999</v>
      </c>
      <c r="I2806" s="4">
        <v>0</v>
      </c>
      <c r="J2806" s="6">
        <v>44218</v>
      </c>
      <c r="K2806" s="7">
        <v>5.7897999999999999E-4</v>
      </c>
      <c r="L2806" s="7">
        <v>3304</v>
      </c>
      <c r="M2806" s="7">
        <v>0</v>
      </c>
      <c r="N2806" s="9">
        <v>44321</v>
      </c>
      <c r="O2806" s="10">
        <v>2.282874E-2</v>
      </c>
      <c r="P2806" s="10">
        <v>3410</v>
      </c>
      <c r="Q2806" s="10">
        <v>0</v>
      </c>
      <c r="R2806" s="10">
        <v>39.429237624788421</v>
      </c>
      <c r="S2806" s="18">
        <v>39.429237624788421</v>
      </c>
      <c r="T2806" s="13">
        <v>44513</v>
      </c>
      <c r="U2806" s="16">
        <v>4.5821806103346997E-5</v>
      </c>
      <c r="V2806" s="14">
        <v>2990</v>
      </c>
      <c r="W2806" s="16">
        <v>0</v>
      </c>
      <c r="X2806" s="16">
        <v>99.79928017883006</v>
      </c>
      <c r="Y2806" s="19">
        <f t="shared" si="87"/>
        <v>-0.99799280178830063</v>
      </c>
      <c r="Z2806" s="19">
        <v>-0.998</v>
      </c>
      <c r="AA2806" t="s">
        <v>14463</v>
      </c>
      <c r="AB2806" s="121">
        <v>5</v>
      </c>
    </row>
    <row r="2807" spans="1:28" ht="20.25">
      <c r="A2807">
        <v>5214</v>
      </c>
      <c r="B2807" t="s">
        <v>5417</v>
      </c>
      <c r="C2807" t="s">
        <v>5195</v>
      </c>
      <c r="D2807" t="str">
        <f t="shared" si="86"/>
        <v>Phoneum PHT</v>
      </c>
      <c r="E2807" s="3" t="s">
        <v>8892</v>
      </c>
      <c r="F2807" s="3" t="s">
        <v>8883</v>
      </c>
      <c r="G2807" s="3" t="s">
        <v>8883</v>
      </c>
      <c r="H2807" s="4">
        <v>9999</v>
      </c>
      <c r="I2807" s="4">
        <v>0</v>
      </c>
      <c r="J2807" s="6">
        <v>44149</v>
      </c>
      <c r="K2807" s="7">
        <v>7.6409999999999995E-5</v>
      </c>
      <c r="L2807" s="7">
        <v>2744</v>
      </c>
      <c r="M2807" s="7">
        <v>0</v>
      </c>
      <c r="N2807" s="9">
        <v>44291</v>
      </c>
      <c r="O2807" s="10">
        <v>2.6265899999999998E-3</v>
      </c>
      <c r="P2807" s="10">
        <v>1811</v>
      </c>
      <c r="Q2807" s="10">
        <v>2004890.31</v>
      </c>
      <c r="R2807" s="10">
        <v>34.374950922654101</v>
      </c>
      <c r="S2807" s="18">
        <v>34.374950922654101</v>
      </c>
      <c r="T2807" s="13">
        <v>44684</v>
      </c>
      <c r="U2807" s="16">
        <v>5.499724858974E-6</v>
      </c>
      <c r="V2807" s="14">
        <v>1925</v>
      </c>
      <c r="W2807" s="16">
        <v>45415.78</v>
      </c>
      <c r="X2807" s="16">
        <v>99.790613500433111</v>
      </c>
      <c r="Y2807" s="19">
        <f t="shared" si="87"/>
        <v>-0.99790613500433112</v>
      </c>
      <c r="Z2807" s="19">
        <v>-0.99790000000000001</v>
      </c>
      <c r="AA2807" t="s">
        <v>14464</v>
      </c>
      <c r="AB2807" s="121">
        <v>5</v>
      </c>
    </row>
    <row r="2808" spans="1:28" ht="20.25">
      <c r="A2808">
        <v>5224</v>
      </c>
      <c r="B2808" t="s">
        <v>5426</v>
      </c>
      <c r="C2808" t="s">
        <v>5427</v>
      </c>
      <c r="D2808" t="str">
        <f t="shared" si="86"/>
        <v>Juventus Fan Token JUV</v>
      </c>
      <c r="E2808" s="3" t="s">
        <v>8887</v>
      </c>
      <c r="F2808" s="3" t="s">
        <v>8883</v>
      </c>
      <c r="G2808" s="3" t="s">
        <v>8883</v>
      </c>
      <c r="H2808" s="4">
        <v>9999</v>
      </c>
      <c r="I2808" s="4">
        <v>0</v>
      </c>
      <c r="J2808" s="6">
        <v>43944</v>
      </c>
      <c r="K2808" s="7">
        <v>1.8772479521300001</v>
      </c>
      <c r="L2808" s="7">
        <v>2375</v>
      </c>
      <c r="M2808" s="7">
        <v>0</v>
      </c>
      <c r="N2808" s="9">
        <v>44186</v>
      </c>
      <c r="O2808" s="10">
        <v>38.105350850000001</v>
      </c>
      <c r="P2808" s="10">
        <v>905</v>
      </c>
      <c r="Q2808" s="10">
        <v>33285824.683042709</v>
      </c>
      <c r="R2808" s="10">
        <v>20.29851773537116</v>
      </c>
      <c r="S2808" s="18">
        <v>20.29851773537116</v>
      </c>
      <c r="T2808" s="13">
        <v>44682</v>
      </c>
      <c r="U2808" s="14">
        <v>4.4426030176904314</v>
      </c>
      <c r="V2808" s="14">
        <v>721</v>
      </c>
      <c r="W2808" s="14">
        <v>6170516.5700000003</v>
      </c>
      <c r="X2808" s="14">
        <v>88.341262004964776</v>
      </c>
      <c r="Y2808" s="19">
        <f t="shared" si="87"/>
        <v>-0.88341262004964771</v>
      </c>
      <c r="Z2808" s="19">
        <v>-0.88339999999999996</v>
      </c>
      <c r="AA2808" t="s">
        <v>14465</v>
      </c>
      <c r="AB2808" s="121">
        <v>5</v>
      </c>
    </row>
    <row r="2809" spans="1:28" ht="20.25">
      <c r="A2809">
        <v>5225</v>
      </c>
      <c r="B2809" t="s">
        <v>5428</v>
      </c>
      <c r="C2809" t="s">
        <v>5429</v>
      </c>
      <c r="D2809" t="str">
        <f t="shared" si="86"/>
        <v>FC Barcelona Fan Token BAR</v>
      </c>
      <c r="E2809" s="3" t="s">
        <v>8887</v>
      </c>
      <c r="F2809" s="3" t="s">
        <v>8883</v>
      </c>
      <c r="G2809" s="3" t="s">
        <v>8883</v>
      </c>
      <c r="H2809" s="4">
        <v>9999</v>
      </c>
      <c r="I2809" s="4">
        <v>0</v>
      </c>
      <c r="J2809" s="6">
        <v>44079</v>
      </c>
      <c r="K2809" s="7">
        <v>2.58264312333</v>
      </c>
      <c r="L2809" s="7">
        <v>2299</v>
      </c>
      <c r="M2809" s="7">
        <v>0</v>
      </c>
      <c r="N2809" s="9">
        <v>44307</v>
      </c>
      <c r="O2809" s="10">
        <v>79.259340550000005</v>
      </c>
      <c r="P2809" s="10">
        <v>488</v>
      </c>
      <c r="Q2809" s="10">
        <v>139486262.49000001</v>
      </c>
      <c r="R2809" s="10">
        <v>30.689234541938902</v>
      </c>
      <c r="S2809" s="18">
        <v>30.689234541938902</v>
      </c>
      <c r="T2809" s="13">
        <v>44616</v>
      </c>
      <c r="U2809" s="14">
        <v>4.6682256831424649</v>
      </c>
      <c r="V2809" s="14">
        <v>512</v>
      </c>
      <c r="W2809" s="14">
        <v>17908573.449999999</v>
      </c>
      <c r="X2809" s="14">
        <v>94.110188590078465</v>
      </c>
      <c r="Y2809" s="19">
        <f t="shared" si="87"/>
        <v>-0.9411018859007847</v>
      </c>
      <c r="Z2809" s="19">
        <v>-0.94110000000000005</v>
      </c>
      <c r="AA2809" t="s">
        <v>14466</v>
      </c>
      <c r="AB2809" s="121">
        <v>5</v>
      </c>
    </row>
    <row r="2810" spans="1:28" ht="20.25">
      <c r="A2810">
        <v>5226</v>
      </c>
      <c r="B2810" t="s">
        <v>5430</v>
      </c>
      <c r="C2810" t="s">
        <v>5431</v>
      </c>
      <c r="D2810" t="str">
        <f t="shared" si="86"/>
        <v>Paris Saint-Germain Fan Token PSG</v>
      </c>
      <c r="E2810" s="3" t="s">
        <v>8887</v>
      </c>
      <c r="F2810" s="3" t="s">
        <v>8883</v>
      </c>
      <c r="G2810" s="3" t="s">
        <v>8883</v>
      </c>
      <c r="H2810" s="4">
        <v>9999</v>
      </c>
      <c r="I2810" s="4">
        <v>0</v>
      </c>
      <c r="J2810" s="6">
        <v>44013</v>
      </c>
      <c r="K2810" s="7">
        <v>3.5589720927499999</v>
      </c>
      <c r="L2810" s="7">
        <v>2278</v>
      </c>
      <c r="M2810" s="7">
        <v>0</v>
      </c>
      <c r="N2810" s="9">
        <v>44418</v>
      </c>
      <c r="O2810" s="10">
        <v>61.230396460000001</v>
      </c>
      <c r="P2810" s="10">
        <v>744</v>
      </c>
      <c r="Q2810" s="10">
        <v>56667176.939999998</v>
      </c>
      <c r="R2810" s="10">
        <v>17.20451716514798</v>
      </c>
      <c r="S2810" s="18">
        <v>17.20451716514798</v>
      </c>
      <c r="T2810" s="13">
        <v>44687</v>
      </c>
      <c r="U2810" s="14">
        <v>8.5169246353445782</v>
      </c>
      <c r="V2810" s="14">
        <v>448</v>
      </c>
      <c r="W2810" s="14">
        <v>27006582.649999999</v>
      </c>
      <c r="X2810" s="14">
        <v>86.090365034777406</v>
      </c>
      <c r="Y2810" s="19">
        <f t="shared" si="87"/>
        <v>-0.86090365034777405</v>
      </c>
      <c r="Z2810" s="19">
        <v>-0.8609</v>
      </c>
      <c r="AA2810" t="s">
        <v>14467</v>
      </c>
      <c r="AB2810" s="121">
        <v>5</v>
      </c>
    </row>
    <row r="2811" spans="1:28" ht="20.25">
      <c r="A2811">
        <v>5227</v>
      </c>
      <c r="B2811" t="s">
        <v>5432</v>
      </c>
      <c r="C2811" t="s">
        <v>1500</v>
      </c>
      <c r="D2811" t="str">
        <f t="shared" si="86"/>
        <v>Atletico De Madrid Fan Token ATM</v>
      </c>
      <c r="E2811" s="3" t="s">
        <v>8887</v>
      </c>
      <c r="F2811" s="3" t="s">
        <v>8883</v>
      </c>
      <c r="G2811" s="3" t="s">
        <v>8883</v>
      </c>
      <c r="H2811" s="4">
        <v>9999</v>
      </c>
      <c r="I2811" s="4">
        <v>0</v>
      </c>
      <c r="J2811" s="6">
        <v>44013</v>
      </c>
      <c r="K2811" s="7">
        <v>2.9639554834999999</v>
      </c>
      <c r="L2811" s="7">
        <v>2344</v>
      </c>
      <c r="M2811" s="7">
        <v>0</v>
      </c>
      <c r="N2811" s="9">
        <v>44332</v>
      </c>
      <c r="O2811" s="10">
        <v>61.116326809999997</v>
      </c>
      <c r="P2811" s="10">
        <v>3419</v>
      </c>
      <c r="Q2811" s="10">
        <v>0</v>
      </c>
      <c r="R2811" s="10">
        <v>20.619853149019129</v>
      </c>
      <c r="S2811" s="18">
        <v>20.619853149019129</v>
      </c>
      <c r="T2811" s="13">
        <v>44687</v>
      </c>
      <c r="U2811" s="14">
        <v>4.0118775764134229</v>
      </c>
      <c r="V2811" s="14">
        <v>643</v>
      </c>
      <c r="W2811" s="14">
        <v>8576530.2699999996</v>
      </c>
      <c r="X2811" s="14">
        <v>93.435669671566401</v>
      </c>
      <c r="Y2811" s="19">
        <f t="shared" si="87"/>
        <v>-0.93435669671566401</v>
      </c>
      <c r="Z2811" s="19">
        <v>-0.93440000000000001</v>
      </c>
      <c r="AA2811" t="s">
        <v>14468</v>
      </c>
      <c r="AB2811" s="121">
        <v>5</v>
      </c>
    </row>
    <row r="2812" spans="1:28" ht="20.25">
      <c r="A2812">
        <v>5228</v>
      </c>
      <c r="B2812" t="s">
        <v>5433</v>
      </c>
      <c r="C2812" t="s">
        <v>5434</v>
      </c>
      <c r="D2812" t="str">
        <f t="shared" si="86"/>
        <v>Galatasaray Fan Token GAL</v>
      </c>
      <c r="E2812" s="3" t="s">
        <v>8887</v>
      </c>
      <c r="F2812" s="3" t="s">
        <v>8883</v>
      </c>
      <c r="G2812" s="3" t="s">
        <v>8883</v>
      </c>
      <c r="H2812" s="4">
        <v>9999</v>
      </c>
      <c r="I2812" s="4">
        <v>0</v>
      </c>
      <c r="J2812" s="6">
        <v>44079</v>
      </c>
      <c r="K2812" s="7">
        <v>1.4847556983900001</v>
      </c>
      <c r="L2812" s="7">
        <v>2353</v>
      </c>
      <c r="M2812" s="7">
        <v>0</v>
      </c>
      <c r="N2812" s="9">
        <v>44331</v>
      </c>
      <c r="O2812" s="10">
        <v>35.351719780000003</v>
      </c>
      <c r="P2812" s="10">
        <v>866</v>
      </c>
      <c r="Q2812" s="10">
        <v>38353723.649999999</v>
      </c>
      <c r="R2812" s="10">
        <v>23.809788922402358</v>
      </c>
      <c r="S2812" s="18">
        <v>23.809788922402358</v>
      </c>
      <c r="T2812" s="13">
        <v>44616</v>
      </c>
      <c r="U2812" s="14">
        <v>2.1577214566948939</v>
      </c>
      <c r="V2812" s="14">
        <v>664</v>
      </c>
      <c r="W2812" s="14">
        <v>8085328.9500000002</v>
      </c>
      <c r="X2812" s="14">
        <v>93.89641728854275</v>
      </c>
      <c r="Y2812" s="19">
        <f t="shared" si="87"/>
        <v>-0.93896417288542755</v>
      </c>
      <c r="Z2812" s="19">
        <v>-0.93899999999999995</v>
      </c>
      <c r="AA2812" t="s">
        <v>14469</v>
      </c>
      <c r="AB2812" s="121">
        <v>5</v>
      </c>
    </row>
    <row r="2813" spans="1:28" ht="20.25">
      <c r="A2813">
        <v>5229</v>
      </c>
      <c r="B2813" t="s">
        <v>5435</v>
      </c>
      <c r="C2813" t="s">
        <v>5436</v>
      </c>
      <c r="D2813" t="str">
        <f t="shared" si="86"/>
        <v>AS Roma Fan Token ASR</v>
      </c>
      <c r="E2813" s="3" t="s">
        <v>8887</v>
      </c>
      <c r="F2813" s="3" t="s">
        <v>8883</v>
      </c>
      <c r="G2813" s="3" t="s">
        <v>8883</v>
      </c>
      <c r="H2813" s="4">
        <v>9999</v>
      </c>
      <c r="I2813" s="4">
        <v>0</v>
      </c>
      <c r="J2813" s="6">
        <v>44111</v>
      </c>
      <c r="K2813" s="7">
        <v>2.1939232400000002</v>
      </c>
      <c r="L2813" s="7">
        <v>2388</v>
      </c>
      <c r="M2813" s="7">
        <v>0</v>
      </c>
      <c r="N2813" s="9">
        <v>44194</v>
      </c>
      <c r="O2813" s="10">
        <v>26.687937649999999</v>
      </c>
      <c r="P2813" s="10">
        <v>941</v>
      </c>
      <c r="Q2813" s="10">
        <v>29248641.696763571</v>
      </c>
      <c r="R2813" s="10">
        <v>12.16448103717612</v>
      </c>
      <c r="S2813" s="18">
        <v>12.16448103717612</v>
      </c>
      <c r="T2813" s="13">
        <v>44616</v>
      </c>
      <c r="U2813" s="14">
        <v>2.3112544847654251</v>
      </c>
      <c r="V2813" s="14">
        <v>750</v>
      </c>
      <c r="W2813" s="14">
        <v>5328226.68</v>
      </c>
      <c r="X2813" s="14">
        <v>91.339703670338039</v>
      </c>
      <c r="Y2813" s="19">
        <f t="shared" si="87"/>
        <v>-0.91339703670338035</v>
      </c>
      <c r="Z2813" s="19">
        <v>-0.91339999999999999</v>
      </c>
      <c r="AA2813" t="s">
        <v>14470</v>
      </c>
      <c r="AB2813" s="121">
        <v>5</v>
      </c>
    </row>
    <row r="2814" spans="1:28" ht="20.25">
      <c r="A2814">
        <v>5236</v>
      </c>
      <c r="B2814" t="s">
        <v>5440</v>
      </c>
      <c r="C2814" t="s">
        <v>5441</v>
      </c>
      <c r="D2814" t="str">
        <f t="shared" si="86"/>
        <v>Kemacoin KEMA</v>
      </c>
      <c r="E2814" s="3" t="s">
        <v>8887</v>
      </c>
      <c r="F2814" s="3" t="s">
        <v>8883</v>
      </c>
      <c r="G2814" s="3" t="s">
        <v>8883</v>
      </c>
      <c r="H2814" s="4">
        <v>9999</v>
      </c>
      <c r="I2814" s="4">
        <v>0</v>
      </c>
      <c r="J2814" s="6">
        <v>44014</v>
      </c>
      <c r="K2814" s="7">
        <v>1.0142672576500001E-4</v>
      </c>
      <c r="L2814" s="7">
        <v>2840</v>
      </c>
      <c r="M2814" s="7">
        <v>0</v>
      </c>
      <c r="N2814" s="9">
        <v>44305</v>
      </c>
      <c r="O2814" s="10">
        <v>2.77217E-3</v>
      </c>
      <c r="P2814" s="10">
        <v>2466</v>
      </c>
      <c r="Q2814" s="10">
        <v>66567.75</v>
      </c>
      <c r="R2814" s="10">
        <v>27.331750868335838</v>
      </c>
      <c r="S2814" s="18">
        <v>27.331750868335838</v>
      </c>
      <c r="T2814" s="13">
        <v>44440</v>
      </c>
      <c r="U2814" s="14">
        <v>2.7936999999999998E-4</v>
      </c>
      <c r="V2814" s="14">
        <v>2255</v>
      </c>
      <c r="W2814" s="14">
        <v>7131.9</v>
      </c>
      <c r="X2814" s="14">
        <v>89.922335210322586</v>
      </c>
      <c r="Y2814" s="19">
        <f t="shared" si="87"/>
        <v>-0.8992233521032259</v>
      </c>
      <c r="Z2814" s="19">
        <v>-0.8992</v>
      </c>
      <c r="AA2814" t="s">
        <v>14471</v>
      </c>
      <c r="AB2814" s="121">
        <v>5</v>
      </c>
    </row>
    <row r="2815" spans="1:28" ht="20.25">
      <c r="A2815">
        <v>5243</v>
      </c>
      <c r="B2815" t="s">
        <v>5442</v>
      </c>
      <c r="C2815" t="s">
        <v>5443</v>
      </c>
      <c r="D2815" t="str">
        <f t="shared" si="86"/>
        <v>Global Rental Token GRT</v>
      </c>
      <c r="E2815" s="3" t="s">
        <v>8887</v>
      </c>
      <c r="F2815" s="3" t="s">
        <v>8883</v>
      </c>
      <c r="G2815" s="3" t="s">
        <v>8883</v>
      </c>
      <c r="H2815" s="4">
        <v>9999</v>
      </c>
      <c r="I2815" s="4">
        <v>0</v>
      </c>
      <c r="J2815" s="6">
        <v>44079</v>
      </c>
      <c r="K2815" s="8">
        <v>3.3482628719400002E-6</v>
      </c>
      <c r="L2815" s="7">
        <v>1596</v>
      </c>
      <c r="M2815" s="7">
        <v>100447.8861582</v>
      </c>
      <c r="N2815" s="9">
        <v>44194</v>
      </c>
      <c r="O2815" s="10">
        <v>2.7363336273000002E-4</v>
      </c>
      <c r="P2815" s="10">
        <v>1368</v>
      </c>
      <c r="Q2815" s="10">
        <v>8209000.8819000004</v>
      </c>
      <c r="R2815" s="10">
        <v>81.723978431674183</v>
      </c>
      <c r="S2815" s="18">
        <v>81.723978431674183</v>
      </c>
      <c r="T2815" s="13">
        <v>44197</v>
      </c>
      <c r="U2815" s="16">
        <v>7.3033723699999998E-6</v>
      </c>
      <c r="V2815" s="14">
        <v>1556</v>
      </c>
      <c r="W2815" s="16">
        <v>219101.17110000001</v>
      </c>
      <c r="X2815" s="16">
        <v>97.330964215351756</v>
      </c>
      <c r="Y2815" s="19">
        <f t="shared" si="87"/>
        <v>-0.97330964215351756</v>
      </c>
      <c r="Z2815" s="19">
        <v>-0.97330000000000005</v>
      </c>
      <c r="AA2815" t="s">
        <v>14472</v>
      </c>
      <c r="AB2815" s="121">
        <v>5</v>
      </c>
    </row>
    <row r="2816" spans="1:28" ht="20.25">
      <c r="A2816">
        <v>5250</v>
      </c>
      <c r="B2816" t="s">
        <v>5448</v>
      </c>
      <c r="C2816" t="s">
        <v>5449</v>
      </c>
      <c r="D2816" t="str">
        <f t="shared" si="86"/>
        <v>HebeBlock HEBE</v>
      </c>
      <c r="E2816" s="3" t="s">
        <v>3686</v>
      </c>
      <c r="F2816" s="3" t="s">
        <v>8883</v>
      </c>
      <c r="G2816" s="3" t="s">
        <v>8883</v>
      </c>
      <c r="H2816" s="4">
        <v>9999</v>
      </c>
      <c r="I2816" s="4">
        <v>0</v>
      </c>
      <c r="J2816" s="6">
        <v>44069</v>
      </c>
      <c r="K2816" s="7">
        <v>2.3458440654899998E-3</v>
      </c>
      <c r="L2816" s="7">
        <v>3313</v>
      </c>
      <c r="M2816" s="7">
        <v>0</v>
      </c>
      <c r="N2816" s="9">
        <v>44319</v>
      </c>
      <c r="O2816" s="10">
        <v>1.4433110825099999E-2</v>
      </c>
      <c r="P2816" s="10">
        <v>3423</v>
      </c>
      <c r="Q2816" s="10">
        <v>0</v>
      </c>
      <c r="R2816" s="10">
        <v>6.1526301076134029</v>
      </c>
      <c r="S2816" s="18">
        <v>6.1526301076134029</v>
      </c>
      <c r="T2816" s="13">
        <v>44419</v>
      </c>
      <c r="U2816" s="14">
        <v>4.7654343513800004E-3</v>
      </c>
      <c r="V2816" s="14">
        <v>2999</v>
      </c>
      <c r="W2816" s="14">
        <v>0</v>
      </c>
      <c r="X2816" s="14">
        <v>66.982624819227198</v>
      </c>
      <c r="Y2816" s="19">
        <f t="shared" si="87"/>
        <v>-0.66982624819227199</v>
      </c>
      <c r="Z2816" s="19">
        <v>-0.66979999999999995</v>
      </c>
      <c r="AA2816" t="s">
        <v>14473</v>
      </c>
      <c r="AB2816" s="121">
        <v>5</v>
      </c>
    </row>
    <row r="2817" spans="1:28" ht="20.25">
      <c r="A2817">
        <v>5264</v>
      </c>
      <c r="B2817" t="s">
        <v>5465</v>
      </c>
      <c r="C2817" t="s">
        <v>5466</v>
      </c>
      <c r="D2817" t="str">
        <f t="shared" si="86"/>
        <v>Compound SAI CSAI</v>
      </c>
      <c r="E2817" s="3" t="s">
        <v>3686</v>
      </c>
      <c r="F2817" s="3" t="s">
        <v>8883</v>
      </c>
      <c r="G2817" s="3" t="s">
        <v>8883</v>
      </c>
      <c r="H2817" s="4">
        <v>9999</v>
      </c>
      <c r="I2817" s="4">
        <v>0</v>
      </c>
      <c r="J2817" s="6">
        <v>44036</v>
      </c>
      <c r="K2817" s="7">
        <v>2.75768518054E-2</v>
      </c>
      <c r="L2817" s="7">
        <v>3321</v>
      </c>
      <c r="M2817" s="7">
        <v>0</v>
      </c>
      <c r="N2817" s="9">
        <v>44038</v>
      </c>
      <c r="O2817" s="10">
        <v>2.7576851805799999E-2</v>
      </c>
      <c r="P2817" s="10">
        <v>3431</v>
      </c>
      <c r="Q2817" s="10">
        <v>0</v>
      </c>
      <c r="R2817" s="10">
        <v>1.0000000000145051</v>
      </c>
      <c r="S2817" s="18">
        <v>1.0000000000145051</v>
      </c>
      <c r="T2817" s="13">
        <v>44230</v>
      </c>
      <c r="U2817" s="14">
        <v>2.7576851776529999E-2</v>
      </c>
      <c r="V2817" s="14">
        <v>3007</v>
      </c>
      <c r="W2817" s="14">
        <v>0</v>
      </c>
      <c r="X2817" s="14">
        <v>1.06139742943179E-7</v>
      </c>
      <c r="Y2817" s="19">
        <f t="shared" si="87"/>
        <v>-1.06139742943179E-9</v>
      </c>
      <c r="Z2817" s="19">
        <v>0</v>
      </c>
      <c r="AA2817" t="s">
        <v>14474</v>
      </c>
      <c r="AB2817" s="121">
        <v>5</v>
      </c>
    </row>
    <row r="2818" spans="1:28" ht="20.25">
      <c r="A2818">
        <v>5266</v>
      </c>
      <c r="B2818" t="s">
        <v>5469</v>
      </c>
      <c r="C2818" t="s">
        <v>5470</v>
      </c>
      <c r="D2818" t="str">
        <f t="shared" ref="D2818:D2881" si="88">_xlfn.TEXTJOIN(" ",TRUE,B2818,C2818)</f>
        <v>Milk Alliance MLK</v>
      </c>
      <c r="E2818" s="3" t="s">
        <v>3686</v>
      </c>
      <c r="F2818" s="3" t="s">
        <v>8883</v>
      </c>
      <c r="G2818" s="3" t="s">
        <v>8883</v>
      </c>
      <c r="H2818" s="4">
        <v>9999</v>
      </c>
      <c r="I2818" s="4">
        <v>0</v>
      </c>
      <c r="J2818" s="6">
        <v>44111</v>
      </c>
      <c r="K2818" s="7">
        <v>0.13455172000000001</v>
      </c>
      <c r="L2818" s="7">
        <v>280</v>
      </c>
      <c r="M2818" s="7">
        <v>10766027.16396229</v>
      </c>
      <c r="N2818" s="9">
        <v>44289</v>
      </c>
      <c r="O2818" s="10">
        <v>4.3390235700000002</v>
      </c>
      <c r="P2818" s="10">
        <v>329</v>
      </c>
      <c r="Q2818" s="10">
        <v>287971997.42000002</v>
      </c>
      <c r="R2818" s="10">
        <v>32.247997795940471</v>
      </c>
      <c r="S2818" s="18">
        <v>32.247997795940471</v>
      </c>
      <c r="T2818" s="13">
        <v>44369</v>
      </c>
      <c r="U2818" s="14">
        <v>0.45175454999999998</v>
      </c>
      <c r="V2818" s="14">
        <v>373</v>
      </c>
      <c r="W2818" s="14">
        <v>42316314.609999999</v>
      </c>
      <c r="X2818" s="14">
        <v>89.588566581582313</v>
      </c>
      <c r="Y2818" s="19">
        <f t="shared" ref="Y2818:Y2881" si="89">X2818/-100</f>
        <v>-0.89588566581582318</v>
      </c>
      <c r="Z2818" s="19">
        <v>-0.89590000000000003</v>
      </c>
      <c r="AA2818" t="s">
        <v>14475</v>
      </c>
      <c r="AB2818" s="121">
        <v>5</v>
      </c>
    </row>
    <row r="2819" spans="1:28" ht="20.25">
      <c r="A2819">
        <v>5268</v>
      </c>
      <c r="B2819" t="s">
        <v>5473</v>
      </c>
      <c r="C2819" t="s">
        <v>5474</v>
      </c>
      <c r="D2819" t="str">
        <f t="shared" si="88"/>
        <v>Energy Web Token EWT</v>
      </c>
      <c r="E2819" s="3" t="s">
        <v>8885</v>
      </c>
      <c r="F2819" s="3" t="s">
        <v>8883</v>
      </c>
      <c r="G2819" s="3" t="s">
        <v>8883</v>
      </c>
      <c r="H2819" s="4">
        <v>9999</v>
      </c>
      <c r="I2819" s="4">
        <v>0</v>
      </c>
      <c r="J2819" s="6">
        <v>43922</v>
      </c>
      <c r="K2819" s="7">
        <v>0.50083247702800004</v>
      </c>
      <c r="L2819" s="7">
        <v>2194</v>
      </c>
      <c r="M2819" s="7">
        <v>0</v>
      </c>
      <c r="N2819" s="9">
        <v>44303</v>
      </c>
      <c r="O2819" s="10">
        <v>22.224848659999999</v>
      </c>
      <c r="P2819" s="10">
        <v>213</v>
      </c>
      <c r="Q2819" s="10">
        <v>589560107.80999994</v>
      </c>
      <c r="R2819" s="10">
        <v>44.375813629109913</v>
      </c>
      <c r="S2819" s="18">
        <v>44.375813629109913</v>
      </c>
      <c r="T2819" s="13">
        <v>44687</v>
      </c>
      <c r="U2819" s="14">
        <v>4.0225436928144722</v>
      </c>
      <c r="V2819" s="14">
        <v>221</v>
      </c>
      <c r="W2819" s="14">
        <v>123229549.68000001</v>
      </c>
      <c r="X2819" s="14">
        <v>81.900692534054471</v>
      </c>
      <c r="Y2819" s="19">
        <f t="shared" si="89"/>
        <v>-0.81900692534054476</v>
      </c>
      <c r="Z2819" s="19">
        <v>-0.81899999999999995</v>
      </c>
      <c r="AA2819" t="s">
        <v>14476</v>
      </c>
      <c r="AB2819" s="121">
        <v>5</v>
      </c>
    </row>
    <row r="2820" spans="1:28" ht="20.25">
      <c r="A2820">
        <v>5282</v>
      </c>
      <c r="B2820" t="s">
        <v>5492</v>
      </c>
      <c r="C2820" t="s">
        <v>5493</v>
      </c>
      <c r="D2820" t="str">
        <f t="shared" si="88"/>
        <v>Kepler Network KMW</v>
      </c>
      <c r="E2820" s="3" t="s">
        <v>8887</v>
      </c>
      <c r="F2820" s="3" t="s">
        <v>8883</v>
      </c>
      <c r="G2820" s="3" t="s">
        <v>8883</v>
      </c>
      <c r="H2820" s="4">
        <v>9999</v>
      </c>
      <c r="I2820" s="4">
        <v>0</v>
      </c>
      <c r="J2820" s="6">
        <v>44018</v>
      </c>
      <c r="K2820" s="7">
        <v>4.5410644386799999E-4</v>
      </c>
      <c r="L2820" s="7">
        <v>3328</v>
      </c>
      <c r="M2820" s="7">
        <v>0</v>
      </c>
      <c r="N2820" s="9">
        <v>44027</v>
      </c>
      <c r="O2820" s="10">
        <v>2.8347592205500002E-3</v>
      </c>
      <c r="P2820" s="10">
        <v>3438</v>
      </c>
      <c r="Q2820" s="10">
        <v>0</v>
      </c>
      <c r="R2820" s="10">
        <v>6.2424994378058418</v>
      </c>
      <c r="S2820" s="18">
        <v>6.2424994378058418</v>
      </c>
      <c r="T2820" s="13">
        <v>44226</v>
      </c>
      <c r="U2820" s="14">
        <v>1.4899999999999999E-6</v>
      </c>
      <c r="V2820" s="14">
        <v>3014</v>
      </c>
      <c r="W2820" s="14">
        <v>0</v>
      </c>
      <c r="X2820" s="14">
        <v>99.947438216649999</v>
      </c>
      <c r="Y2820" s="19">
        <f t="shared" si="89"/>
        <v>-0.99947438216649997</v>
      </c>
      <c r="Z2820" s="19">
        <v>-0.99950000000000006</v>
      </c>
      <c r="AA2820" t="s">
        <v>14477</v>
      </c>
      <c r="AB2820" s="121">
        <v>5</v>
      </c>
    </row>
    <row r="2821" spans="1:28" ht="20.25">
      <c r="A2821">
        <v>5288</v>
      </c>
      <c r="B2821" t="s">
        <v>5498</v>
      </c>
      <c r="C2821" t="s">
        <v>5499</v>
      </c>
      <c r="D2821" t="str">
        <f t="shared" si="88"/>
        <v>Bidesk BDK</v>
      </c>
      <c r="E2821" s="3" t="s">
        <v>3686</v>
      </c>
      <c r="F2821" s="3" t="s">
        <v>8883</v>
      </c>
      <c r="G2821" s="3" t="s">
        <v>8883</v>
      </c>
      <c r="H2821" s="4">
        <v>9999</v>
      </c>
      <c r="I2821" s="4">
        <v>0</v>
      </c>
      <c r="J2821" s="6">
        <v>43982</v>
      </c>
      <c r="K2821" s="7">
        <v>0.13804178432100001</v>
      </c>
      <c r="L2821" s="7">
        <v>2871</v>
      </c>
      <c r="M2821" s="7">
        <v>0</v>
      </c>
      <c r="N2821" s="9">
        <v>44000</v>
      </c>
      <c r="O2821" s="10">
        <v>0.19937224460200001</v>
      </c>
      <c r="P2821" s="10">
        <v>1884</v>
      </c>
      <c r="Q2821" s="10">
        <v>1590487.660366511</v>
      </c>
      <c r="R2821" s="10">
        <v>1.4442891011781129</v>
      </c>
      <c r="S2821" s="18">
        <v>1.4442891011781129</v>
      </c>
      <c r="T2821" s="13">
        <v>44494</v>
      </c>
      <c r="U2821" s="14">
        <v>2.9983599876334501E-4</v>
      </c>
      <c r="V2821" s="14">
        <v>2357</v>
      </c>
      <c r="W2821" s="14">
        <v>2391.935031473618</v>
      </c>
      <c r="X2821" s="14">
        <v>99.849609959820683</v>
      </c>
      <c r="Y2821" s="19">
        <f t="shared" si="89"/>
        <v>-0.99849609959820684</v>
      </c>
      <c r="Z2821" s="19">
        <v>-0.99850000000000005</v>
      </c>
      <c r="AA2821" t="s">
        <v>14478</v>
      </c>
      <c r="AB2821" s="121">
        <v>5</v>
      </c>
    </row>
    <row r="2822" spans="1:28" ht="20.25">
      <c r="A2822">
        <v>5289</v>
      </c>
      <c r="B2822" t="s">
        <v>2092</v>
      </c>
      <c r="C2822" t="s">
        <v>5500</v>
      </c>
      <c r="D2822" t="str">
        <f t="shared" si="88"/>
        <v>Odyssey ODY</v>
      </c>
      <c r="E2822" s="3" t="s">
        <v>8884</v>
      </c>
      <c r="F2822" s="3" t="s">
        <v>8883</v>
      </c>
      <c r="G2822" s="3" t="s">
        <v>8883</v>
      </c>
      <c r="H2822" s="4">
        <v>9999</v>
      </c>
      <c r="I2822" s="4">
        <v>0</v>
      </c>
      <c r="J2822" s="6">
        <v>43929</v>
      </c>
      <c r="K2822" s="7">
        <v>9.6220838222300001E-2</v>
      </c>
      <c r="L2822" s="7">
        <v>3331</v>
      </c>
      <c r="M2822" s="7">
        <v>0</v>
      </c>
      <c r="N2822" s="9">
        <v>43931</v>
      </c>
      <c r="O2822" s="10">
        <v>0.16613829926400001</v>
      </c>
      <c r="P2822" s="10">
        <v>3441</v>
      </c>
      <c r="Q2822" s="10">
        <v>0</v>
      </c>
      <c r="R2822" s="10">
        <v>1.726635335270817</v>
      </c>
      <c r="S2822" s="18">
        <v>1.726635335270817</v>
      </c>
      <c r="T2822" s="13">
        <v>44002</v>
      </c>
      <c r="U2822" s="14">
        <v>3.5983831859600001E-3</v>
      </c>
      <c r="V2822" s="14">
        <v>3017</v>
      </c>
      <c r="W2822" s="14">
        <v>0</v>
      </c>
      <c r="X2822" s="14">
        <v>97.834103754582173</v>
      </c>
      <c r="Y2822" s="19">
        <f t="shared" si="89"/>
        <v>-0.97834103754582169</v>
      </c>
      <c r="Z2822" s="19">
        <v>-0.97829999999999995</v>
      </c>
      <c r="AA2822" t="s">
        <v>14479</v>
      </c>
      <c r="AB2822" s="121">
        <v>5</v>
      </c>
    </row>
    <row r="2823" spans="1:28" ht="20.25">
      <c r="A2823">
        <v>5291</v>
      </c>
      <c r="B2823" t="s">
        <v>5501</v>
      </c>
      <c r="C2823" t="s">
        <v>5501</v>
      </c>
      <c r="D2823" t="str">
        <f t="shared" si="88"/>
        <v>LUCY LUCY</v>
      </c>
      <c r="E2823" s="3" t="s">
        <v>8887</v>
      </c>
      <c r="F2823" s="3" t="s">
        <v>8883</v>
      </c>
      <c r="G2823" s="3" t="s">
        <v>8883</v>
      </c>
      <c r="H2823" s="4">
        <v>9999</v>
      </c>
      <c r="I2823" s="4">
        <v>0</v>
      </c>
      <c r="J2823" s="6">
        <v>43906</v>
      </c>
      <c r="K2823" s="7">
        <v>0.46536333549699999</v>
      </c>
      <c r="L2823" s="7">
        <v>3332</v>
      </c>
      <c r="M2823" s="7">
        <v>0</v>
      </c>
      <c r="N2823" s="9">
        <v>43917</v>
      </c>
      <c r="O2823" s="10">
        <v>0.87207816075099998</v>
      </c>
      <c r="P2823" s="10">
        <v>3442</v>
      </c>
      <c r="Q2823" s="10">
        <v>0</v>
      </c>
      <c r="R2823" s="10">
        <v>1.873972645093829</v>
      </c>
      <c r="S2823" s="18">
        <v>1.873972645093829</v>
      </c>
      <c r="T2823" s="13">
        <v>44181</v>
      </c>
      <c r="U2823" s="14">
        <v>1.4998681981299999E-3</v>
      </c>
      <c r="V2823" s="14">
        <v>3018</v>
      </c>
      <c r="W2823" s="14">
        <v>0</v>
      </c>
      <c r="X2823" s="14">
        <v>99.828012182206422</v>
      </c>
      <c r="Y2823" s="19">
        <f t="shared" si="89"/>
        <v>-0.99828012182206427</v>
      </c>
      <c r="Z2823" s="19">
        <v>-0.99829999999999997</v>
      </c>
      <c r="AA2823" t="s">
        <v>14480</v>
      </c>
      <c r="AB2823" s="121">
        <v>5</v>
      </c>
    </row>
    <row r="2824" spans="1:28" ht="20.25">
      <c r="A2824">
        <v>5292</v>
      </c>
      <c r="B2824" t="s">
        <v>5502</v>
      </c>
      <c r="C2824" t="s">
        <v>5503</v>
      </c>
      <c r="D2824" t="str">
        <f t="shared" si="88"/>
        <v>The Tokenized Bitcoin imBTC</v>
      </c>
      <c r="E2824" s="3" t="s">
        <v>3686</v>
      </c>
      <c r="F2824" s="3" t="s">
        <v>8883</v>
      </c>
      <c r="G2824" s="3" t="s">
        <v>8883</v>
      </c>
      <c r="H2824" s="4">
        <v>9999</v>
      </c>
      <c r="I2824" s="4">
        <v>0</v>
      </c>
      <c r="J2824" s="6">
        <v>43906</v>
      </c>
      <c r="K2824" s="7">
        <v>4593.3258871600001</v>
      </c>
      <c r="L2824" s="7">
        <v>3333</v>
      </c>
      <c r="M2824" s="7">
        <v>0</v>
      </c>
      <c r="N2824" s="9">
        <v>44510</v>
      </c>
      <c r="O2824" s="10">
        <v>67768.145315399626</v>
      </c>
      <c r="P2824" s="10">
        <v>3443</v>
      </c>
      <c r="Q2824" s="10">
        <v>0</v>
      </c>
      <c r="R2824" s="10">
        <v>14.75361143106262</v>
      </c>
      <c r="S2824" s="18">
        <v>14.75361143106262</v>
      </c>
      <c r="T2824" s="13">
        <v>44585</v>
      </c>
      <c r="U2824" s="14">
        <v>31050.31279298662</v>
      </c>
      <c r="V2824" s="14">
        <v>3019</v>
      </c>
      <c r="W2824" s="14">
        <v>0</v>
      </c>
      <c r="X2824" s="14">
        <v>54.181551452418532</v>
      </c>
      <c r="Y2824" s="19">
        <f t="shared" si="89"/>
        <v>-0.5418155145241853</v>
      </c>
      <c r="Z2824" s="19">
        <v>-0.54179999999999995</v>
      </c>
      <c r="AA2824" t="s">
        <v>14481</v>
      </c>
      <c r="AB2824" s="121">
        <v>5</v>
      </c>
    </row>
    <row r="2825" spans="1:28" ht="20.25">
      <c r="A2825">
        <v>5300</v>
      </c>
      <c r="B2825" t="s">
        <v>5512</v>
      </c>
      <c r="C2825" t="s">
        <v>5513</v>
      </c>
      <c r="D2825" t="str">
        <f t="shared" si="88"/>
        <v>Inex Project INEX</v>
      </c>
      <c r="E2825" s="3" t="s">
        <v>8887</v>
      </c>
      <c r="F2825" s="3" t="s">
        <v>8883</v>
      </c>
      <c r="G2825" s="3" t="s">
        <v>8883</v>
      </c>
      <c r="H2825" s="4">
        <v>9999</v>
      </c>
      <c r="I2825" s="4">
        <v>0</v>
      </c>
      <c r="J2825" s="6">
        <v>44097</v>
      </c>
      <c r="K2825" s="7">
        <v>3.19E-6</v>
      </c>
      <c r="L2825" s="7">
        <v>1921</v>
      </c>
      <c r="M2825" s="7">
        <v>20894.455337300002</v>
      </c>
      <c r="N2825" s="9">
        <v>44494</v>
      </c>
      <c r="O2825" s="10">
        <v>6.3729325708052E-4</v>
      </c>
      <c r="P2825" s="10">
        <v>1427</v>
      </c>
      <c r="Q2825" s="10">
        <v>6863249.7400000002</v>
      </c>
      <c r="R2825" s="10">
        <v>199.77845049546079</v>
      </c>
      <c r="S2825" s="18">
        <v>199.77845049546079</v>
      </c>
      <c r="T2825" s="13">
        <v>44582</v>
      </c>
      <c r="U2825" s="16">
        <v>2.8595574299667998E-5</v>
      </c>
      <c r="V2825" s="14">
        <v>970</v>
      </c>
      <c r="W2825" s="16">
        <v>2124380.35</v>
      </c>
      <c r="X2825" s="16">
        <v>95.512964560355456</v>
      </c>
      <c r="Y2825" s="19">
        <f t="shared" si="89"/>
        <v>-0.95512964560355451</v>
      </c>
      <c r="Z2825" s="19">
        <v>-0.95509999999999995</v>
      </c>
      <c r="AA2825" t="s">
        <v>14482</v>
      </c>
      <c r="AB2825" s="121">
        <v>5</v>
      </c>
    </row>
    <row r="2826" spans="1:28" ht="20.25">
      <c r="A2826">
        <v>5309</v>
      </c>
      <c r="B2826" t="s">
        <v>5517</v>
      </c>
      <c r="C2826" t="s">
        <v>5518</v>
      </c>
      <c r="D2826" t="str">
        <f t="shared" si="88"/>
        <v>OG Fan Token OG</v>
      </c>
      <c r="E2826" s="3" t="s">
        <v>8887</v>
      </c>
      <c r="F2826" s="3" t="s">
        <v>8883</v>
      </c>
      <c r="G2826" s="3" t="s">
        <v>8883</v>
      </c>
      <c r="H2826" s="4">
        <v>9999</v>
      </c>
      <c r="I2826" s="4">
        <v>0</v>
      </c>
      <c r="J2826" s="6">
        <v>44186</v>
      </c>
      <c r="K2826" s="7">
        <v>1.5350071199999999</v>
      </c>
      <c r="L2826" s="7">
        <v>561</v>
      </c>
      <c r="M2826" s="7">
        <v>3246143.3589612902</v>
      </c>
      <c r="N2826" s="9">
        <v>44195</v>
      </c>
      <c r="O2826" s="10">
        <v>23.09664721</v>
      </c>
      <c r="P2826" s="10">
        <v>1253</v>
      </c>
      <c r="Q2826" s="10">
        <v>11334139.074980089</v>
      </c>
      <c r="R2826" s="10">
        <v>15.04660591411459</v>
      </c>
      <c r="S2826" s="18">
        <v>15.04660591411459</v>
      </c>
      <c r="T2826" s="13">
        <v>44207</v>
      </c>
      <c r="U2826" s="14">
        <v>2.4787716099999999</v>
      </c>
      <c r="V2826" s="14">
        <v>821</v>
      </c>
      <c r="W2826" s="14">
        <v>3849932.5982972798</v>
      </c>
      <c r="X2826" s="14">
        <v>89.26782927642077</v>
      </c>
      <c r="Y2826" s="19">
        <f t="shared" si="89"/>
        <v>-0.89267829276420774</v>
      </c>
      <c r="Z2826" s="19">
        <v>-0.89270000000000005</v>
      </c>
      <c r="AA2826" t="s">
        <v>14483</v>
      </c>
      <c r="AB2826" s="121">
        <v>5</v>
      </c>
    </row>
    <row r="2827" spans="1:28" ht="20.25">
      <c r="A2827">
        <v>5316</v>
      </c>
      <c r="B2827" t="s">
        <v>5525</v>
      </c>
      <c r="C2827" t="s">
        <v>5526</v>
      </c>
      <c r="D2827" t="str">
        <f t="shared" si="88"/>
        <v>0cash ZCH</v>
      </c>
      <c r="E2827" s="3" t="s">
        <v>8882</v>
      </c>
      <c r="F2827" s="3" t="s">
        <v>8883</v>
      </c>
      <c r="G2827" s="3" t="s">
        <v>8883</v>
      </c>
      <c r="H2827" s="4">
        <v>9999</v>
      </c>
      <c r="I2827" s="4">
        <v>0</v>
      </c>
      <c r="J2827" s="6">
        <v>44162</v>
      </c>
      <c r="K2827" s="7">
        <v>1.7108624612999999E-4</v>
      </c>
      <c r="L2827" s="7">
        <v>3339</v>
      </c>
      <c r="M2827" s="7">
        <v>0</v>
      </c>
      <c r="N2827" s="9">
        <v>44445</v>
      </c>
      <c r="O2827" s="10">
        <v>1.416243069403E-2</v>
      </c>
      <c r="P2827" s="10">
        <v>3450</v>
      </c>
      <c r="Q2827" s="10">
        <v>0</v>
      </c>
      <c r="R2827" s="10">
        <v>82.779481193763928</v>
      </c>
      <c r="S2827" s="18">
        <v>82.779481193763928</v>
      </c>
      <c r="T2827" s="13">
        <v>44687</v>
      </c>
      <c r="U2827" s="14">
        <v>3.6040922350152362E-4</v>
      </c>
      <c r="V2827" s="14">
        <v>3025</v>
      </c>
      <c r="W2827" s="14">
        <v>0</v>
      </c>
      <c r="X2827" s="14">
        <v>97.45517396492221</v>
      </c>
      <c r="Y2827" s="19">
        <f t="shared" si="89"/>
        <v>-0.97455173964922215</v>
      </c>
      <c r="Z2827" s="19">
        <v>-0.97460000000000002</v>
      </c>
      <c r="AA2827" t="s">
        <v>14484</v>
      </c>
      <c r="AB2827" s="121">
        <v>5</v>
      </c>
    </row>
    <row r="2828" spans="1:28" ht="20.25">
      <c r="A2828">
        <v>5320</v>
      </c>
      <c r="B2828" t="s">
        <v>5527</v>
      </c>
      <c r="C2828" t="s">
        <v>5528</v>
      </c>
      <c r="D2828" t="str">
        <f t="shared" si="88"/>
        <v>Bonorum BONO</v>
      </c>
      <c r="E2828" s="3" t="s">
        <v>3686</v>
      </c>
      <c r="F2828" s="3" t="s">
        <v>8883</v>
      </c>
      <c r="G2828" s="3" t="s">
        <v>8883</v>
      </c>
      <c r="H2828" s="4">
        <v>9999</v>
      </c>
      <c r="I2828" s="4">
        <v>0</v>
      </c>
      <c r="J2828" s="6">
        <v>43908</v>
      </c>
      <c r="K2828" s="7">
        <v>17.379239984800002</v>
      </c>
      <c r="L2828" s="7">
        <v>2942</v>
      </c>
      <c r="M2828" s="7">
        <v>0</v>
      </c>
      <c r="N2828" s="9">
        <v>43979</v>
      </c>
      <c r="O2828" s="10">
        <v>120.193420332</v>
      </c>
      <c r="P2828" s="10">
        <v>1145</v>
      </c>
      <c r="Q2828" s="10">
        <v>15791457.619530801</v>
      </c>
      <c r="R2828" s="10">
        <v>6.9159192483170706</v>
      </c>
      <c r="S2828" s="18">
        <v>6.9159192483170706</v>
      </c>
      <c r="T2828" s="13">
        <v>44522</v>
      </c>
      <c r="U2828" s="14">
        <v>0.13535002205626939</v>
      </c>
      <c r="V2828" s="14">
        <v>2541</v>
      </c>
      <c r="W2828" s="14">
        <v>0</v>
      </c>
      <c r="X2828" s="14">
        <v>99.887389824099841</v>
      </c>
      <c r="Y2828" s="19">
        <f t="shared" si="89"/>
        <v>-0.99887389824099837</v>
      </c>
      <c r="Z2828" s="19">
        <v>-0.99890000000000001</v>
      </c>
      <c r="AA2828" t="s">
        <v>14485</v>
      </c>
      <c r="AB2828" s="121">
        <v>5</v>
      </c>
    </row>
    <row r="2829" spans="1:28" ht="20.25">
      <c r="A2829">
        <v>5322</v>
      </c>
      <c r="B2829" t="s">
        <v>5529</v>
      </c>
      <c r="C2829" t="s">
        <v>5530</v>
      </c>
      <c r="D2829" t="str">
        <f t="shared" si="88"/>
        <v>GermanCoin GCX</v>
      </c>
      <c r="E2829" s="3" t="s">
        <v>8887</v>
      </c>
      <c r="F2829" s="3" t="s">
        <v>8883</v>
      </c>
      <c r="G2829" s="3" t="s">
        <v>8883</v>
      </c>
      <c r="H2829" s="4">
        <v>9999</v>
      </c>
      <c r="I2829" s="4">
        <v>0</v>
      </c>
      <c r="J2829" s="6">
        <v>44141</v>
      </c>
      <c r="K2829" s="7">
        <v>4.4000000000000002E-6</v>
      </c>
      <c r="L2829" s="7">
        <v>3340</v>
      </c>
      <c r="M2829" s="7">
        <v>0</v>
      </c>
      <c r="N2829" s="9">
        <v>44520</v>
      </c>
      <c r="O2829" s="10">
        <v>4.434388260801678E-3</v>
      </c>
      <c r="P2829" s="10">
        <v>3451</v>
      </c>
      <c r="Q2829" s="10">
        <v>0</v>
      </c>
      <c r="R2829" s="10">
        <v>1007.815513818563</v>
      </c>
      <c r="S2829" s="18">
        <v>1007.815513818563</v>
      </c>
      <c r="T2829" s="13">
        <v>44571</v>
      </c>
      <c r="U2829" s="14">
        <v>1.00008967758846E-4</v>
      </c>
      <c r="V2829" s="14">
        <v>3026</v>
      </c>
      <c r="W2829" s="14">
        <v>0</v>
      </c>
      <c r="X2829" s="14">
        <v>97.744695279777659</v>
      </c>
      <c r="Y2829" s="19">
        <f t="shared" si="89"/>
        <v>-0.9774469527977766</v>
      </c>
      <c r="Z2829" s="19">
        <v>-0.97740000000000005</v>
      </c>
      <c r="AA2829" t="s">
        <v>14486</v>
      </c>
      <c r="AB2829" s="121">
        <v>5</v>
      </c>
    </row>
    <row r="2830" spans="1:28" ht="20.25">
      <c r="A2830">
        <v>5325</v>
      </c>
      <c r="B2830" t="s">
        <v>5531</v>
      </c>
      <c r="C2830" t="s">
        <v>5531</v>
      </c>
      <c r="D2830" t="str">
        <f t="shared" si="88"/>
        <v>BIKI BIKI</v>
      </c>
      <c r="E2830" s="3" t="s">
        <v>3686</v>
      </c>
      <c r="F2830" s="3" t="s">
        <v>8883</v>
      </c>
      <c r="G2830" s="3" t="s">
        <v>8883</v>
      </c>
      <c r="H2830" s="4">
        <v>9999</v>
      </c>
      <c r="I2830" s="4">
        <v>0</v>
      </c>
      <c r="J2830" s="6">
        <v>44189</v>
      </c>
      <c r="K2830" s="7">
        <v>2.7249077096659999E-2</v>
      </c>
      <c r="L2830" s="7">
        <v>329</v>
      </c>
      <c r="M2830" s="7">
        <v>8580695.3270858433</v>
      </c>
      <c r="N2830" s="9">
        <v>44333</v>
      </c>
      <c r="O2830" s="10">
        <v>9.7341229615049998E-2</v>
      </c>
      <c r="P2830" s="10">
        <v>962</v>
      </c>
      <c r="Q2830" s="10">
        <v>27440353.0314252</v>
      </c>
      <c r="R2830" s="10">
        <v>3.5722762011261442</v>
      </c>
      <c r="S2830" s="18">
        <v>3.5722762011261442</v>
      </c>
      <c r="T2830" s="13">
        <v>44466</v>
      </c>
      <c r="U2830" s="14">
        <v>8.2742377841000005E-3</v>
      </c>
      <c r="V2830" s="14">
        <v>981</v>
      </c>
      <c r="W2830" s="14">
        <v>2034623.205025783</v>
      </c>
      <c r="X2830" s="14">
        <v>91.499760361748386</v>
      </c>
      <c r="Y2830" s="19">
        <f t="shared" si="89"/>
        <v>-0.91499760361748383</v>
      </c>
      <c r="Z2830" s="19">
        <v>-0.91500000000000004</v>
      </c>
      <c r="AA2830" t="s">
        <v>14487</v>
      </c>
      <c r="AB2830" s="121">
        <v>5</v>
      </c>
    </row>
    <row r="2831" spans="1:28" ht="20.25">
      <c r="A2831">
        <v>5326</v>
      </c>
      <c r="B2831" t="s">
        <v>5532</v>
      </c>
      <c r="C2831" t="s">
        <v>5533</v>
      </c>
      <c r="D2831" t="str">
        <f t="shared" si="88"/>
        <v>Orbit Chain ORC</v>
      </c>
      <c r="E2831" s="3" t="s">
        <v>8887</v>
      </c>
      <c r="F2831" s="3" t="s">
        <v>8883</v>
      </c>
      <c r="G2831" s="3" t="s">
        <v>8883</v>
      </c>
      <c r="H2831" s="4">
        <v>9999</v>
      </c>
      <c r="I2831" s="4">
        <v>0</v>
      </c>
      <c r="J2831" s="6">
        <v>44082</v>
      </c>
      <c r="K2831" s="7">
        <v>2.65423969062E-2</v>
      </c>
      <c r="L2831" s="7">
        <v>1344</v>
      </c>
      <c r="M2831" s="7">
        <v>257781.942653873</v>
      </c>
      <c r="N2831" s="9">
        <v>44287</v>
      </c>
      <c r="O2831" s="10">
        <v>4.6829934700000004</v>
      </c>
      <c r="P2831" s="10">
        <v>111</v>
      </c>
      <c r="Q2831" s="10">
        <v>2022775860.8900001</v>
      </c>
      <c r="R2831" s="10">
        <v>176.43446017891881</v>
      </c>
      <c r="S2831" s="18">
        <v>176.43446017891881</v>
      </c>
      <c r="T2831" s="13">
        <v>44685</v>
      </c>
      <c r="U2831" s="14">
        <v>0.22675920291505719</v>
      </c>
      <c r="V2831" s="14">
        <v>195</v>
      </c>
      <c r="W2831" s="14">
        <v>148408338.59</v>
      </c>
      <c r="X2831" s="14">
        <v>95.15781509481674</v>
      </c>
      <c r="Y2831" s="19">
        <f t="shared" si="89"/>
        <v>-0.95157815094816744</v>
      </c>
      <c r="Z2831" s="19">
        <v>-0.9516</v>
      </c>
      <c r="AA2831" t="s">
        <v>14488</v>
      </c>
      <c r="AB2831" s="121">
        <v>5</v>
      </c>
    </row>
    <row r="2832" spans="1:28" ht="20.25">
      <c r="A2832">
        <v>5328</v>
      </c>
      <c r="B2832" t="s">
        <v>5534</v>
      </c>
      <c r="C2832" t="s">
        <v>5535</v>
      </c>
      <c r="D2832" t="str">
        <f t="shared" si="88"/>
        <v>WOM Protocol WOM</v>
      </c>
      <c r="E2832" s="3" t="s">
        <v>8888</v>
      </c>
      <c r="F2832" s="3" t="s">
        <v>8883</v>
      </c>
      <c r="G2832" s="3" t="s">
        <v>8883</v>
      </c>
      <c r="H2832" s="4">
        <v>9999</v>
      </c>
      <c r="I2832" s="4">
        <v>0</v>
      </c>
      <c r="J2832" s="6">
        <v>43908</v>
      </c>
      <c r="K2832" s="7">
        <v>4.0414350018799998E-2</v>
      </c>
      <c r="L2832" s="7">
        <v>2377</v>
      </c>
      <c r="M2832" s="7">
        <v>0</v>
      </c>
      <c r="N2832" s="9">
        <v>44296</v>
      </c>
      <c r="O2832" s="10">
        <v>1.9732832199999999</v>
      </c>
      <c r="P2832" s="10">
        <v>569</v>
      </c>
      <c r="Q2832" s="10">
        <v>102692069.98999999</v>
      </c>
      <c r="R2832" s="10">
        <v>48.826301031244228</v>
      </c>
      <c r="S2832" s="18">
        <v>48.826301031244228</v>
      </c>
      <c r="T2832" s="13">
        <v>44397</v>
      </c>
      <c r="U2832" s="14">
        <v>5.8842419999999999E-2</v>
      </c>
      <c r="V2832" s="14">
        <v>723</v>
      </c>
      <c r="W2832" s="14">
        <v>6148965.0899999999</v>
      </c>
      <c r="X2832" s="14">
        <v>97.018044880551926</v>
      </c>
      <c r="Y2832" s="19">
        <f t="shared" si="89"/>
        <v>-0.97018044880551924</v>
      </c>
      <c r="Z2832" s="19">
        <v>-0.97019999999999995</v>
      </c>
      <c r="AA2832" t="s">
        <v>14489</v>
      </c>
      <c r="AB2832" s="121">
        <v>5</v>
      </c>
    </row>
    <row r="2833" spans="1:28" ht="20.25">
      <c r="A2833">
        <v>5329</v>
      </c>
      <c r="B2833" t="s">
        <v>5536</v>
      </c>
      <c r="C2833" t="s">
        <v>5537</v>
      </c>
      <c r="D2833" t="str">
        <f t="shared" si="88"/>
        <v>Largo Coin LRG</v>
      </c>
      <c r="E2833" s="3" t="s">
        <v>8888</v>
      </c>
      <c r="F2833" s="3" t="s">
        <v>8883</v>
      </c>
      <c r="G2833" s="3" t="s">
        <v>8883</v>
      </c>
      <c r="H2833" s="4">
        <v>9999</v>
      </c>
      <c r="I2833" s="4">
        <v>0</v>
      </c>
      <c r="J2833" s="6">
        <v>43922</v>
      </c>
      <c r="K2833" s="7">
        <v>0.49531831258800002</v>
      </c>
      <c r="L2833" s="7">
        <v>2939</v>
      </c>
      <c r="M2833" s="7">
        <v>0</v>
      </c>
      <c r="N2833" s="9">
        <v>44023</v>
      </c>
      <c r="O2833" s="10">
        <v>24.0868274117</v>
      </c>
      <c r="P2833" s="10">
        <v>456</v>
      </c>
      <c r="Q2833" s="10">
        <v>164035288.56948</v>
      </c>
      <c r="R2833" s="10">
        <v>48.628986248960153</v>
      </c>
      <c r="S2833" s="18">
        <v>48.628986248960153</v>
      </c>
      <c r="T2833" s="13">
        <v>44383</v>
      </c>
      <c r="U2833" s="14">
        <v>4.3533269999999999E-2</v>
      </c>
      <c r="V2833" s="14">
        <v>2525</v>
      </c>
      <c r="W2833" s="14">
        <v>0</v>
      </c>
      <c r="X2833" s="14">
        <v>99.819265238813244</v>
      </c>
      <c r="Y2833" s="19">
        <f t="shared" si="89"/>
        <v>-0.99819265238813248</v>
      </c>
      <c r="Z2833" s="19">
        <v>-0.99819999999999998</v>
      </c>
      <c r="AA2833" t="s">
        <v>14490</v>
      </c>
      <c r="AB2833" s="121">
        <v>5</v>
      </c>
    </row>
    <row r="2834" spans="1:28" ht="20.25">
      <c r="A2834">
        <v>5330</v>
      </c>
      <c r="B2834" t="s">
        <v>5538</v>
      </c>
      <c r="C2834" t="s">
        <v>3849</v>
      </c>
      <c r="D2834" t="str">
        <f t="shared" si="88"/>
        <v>Shardus ULT</v>
      </c>
      <c r="E2834" s="3" t="s">
        <v>8887</v>
      </c>
      <c r="F2834" s="3" t="s">
        <v>8883</v>
      </c>
      <c r="G2834" s="3" t="s">
        <v>8883</v>
      </c>
      <c r="H2834" s="4">
        <v>9999</v>
      </c>
      <c r="I2834" s="4">
        <v>0</v>
      </c>
      <c r="J2834" s="6">
        <v>44110</v>
      </c>
      <c r="K2834" s="7">
        <v>6.4260479999999995E-2</v>
      </c>
      <c r="L2834" s="7">
        <v>3341</v>
      </c>
      <c r="M2834" s="7">
        <v>0</v>
      </c>
      <c r="N2834" s="9">
        <v>44382</v>
      </c>
      <c r="O2834" s="10">
        <v>1.22766058</v>
      </c>
      <c r="P2834" s="10">
        <v>3452</v>
      </c>
      <c r="Q2834" s="10">
        <v>0</v>
      </c>
      <c r="R2834" s="10">
        <v>19.104441485653389</v>
      </c>
      <c r="S2834" s="18">
        <v>19.104441485653389</v>
      </c>
      <c r="T2834" s="13">
        <v>44461</v>
      </c>
      <c r="U2834" s="14">
        <v>4.9470736108050001E-2</v>
      </c>
      <c r="V2834" s="14">
        <v>3027</v>
      </c>
      <c r="W2834" s="14">
        <v>0</v>
      </c>
      <c r="X2834" s="14">
        <v>95.970324622783764</v>
      </c>
      <c r="Y2834" s="19">
        <f t="shared" si="89"/>
        <v>-0.95970324622783765</v>
      </c>
      <c r="Z2834" s="19">
        <v>-0.9597</v>
      </c>
      <c r="AA2834" t="s">
        <v>14491</v>
      </c>
      <c r="AB2834" s="121">
        <v>5</v>
      </c>
    </row>
    <row r="2835" spans="1:28" ht="20.25">
      <c r="A2835">
        <v>5331</v>
      </c>
      <c r="B2835" t="s">
        <v>5539</v>
      </c>
      <c r="C2835" t="s">
        <v>5540</v>
      </c>
      <c r="D2835" t="str">
        <f t="shared" si="88"/>
        <v>Zelerius ZLS</v>
      </c>
      <c r="E2835" s="3" t="s">
        <v>8887</v>
      </c>
      <c r="F2835" s="3" t="s">
        <v>8883</v>
      </c>
      <c r="G2835" s="3" t="s">
        <v>8883</v>
      </c>
      <c r="H2835" s="4">
        <v>9999</v>
      </c>
      <c r="I2835" s="4">
        <v>0</v>
      </c>
      <c r="J2835" s="6">
        <v>43918</v>
      </c>
      <c r="K2835" s="7">
        <v>1.3102799339399999E-3</v>
      </c>
      <c r="L2835" s="7">
        <v>3342</v>
      </c>
      <c r="M2835" s="7">
        <v>0</v>
      </c>
      <c r="N2835" s="9">
        <v>43951</v>
      </c>
      <c r="O2835" s="10">
        <v>7.3499361805400001E-3</v>
      </c>
      <c r="P2835" s="10">
        <v>3453</v>
      </c>
      <c r="Q2835" s="10">
        <v>0</v>
      </c>
      <c r="R2835" s="10">
        <v>5.6094396244311007</v>
      </c>
      <c r="S2835" s="18">
        <v>5.6094396244311007</v>
      </c>
      <c r="T2835" s="13">
        <v>43972</v>
      </c>
      <c r="U2835" s="16">
        <v>9.3591325177699999E-5</v>
      </c>
      <c r="V2835" s="14">
        <v>3028</v>
      </c>
      <c r="W2835" s="16">
        <v>0</v>
      </c>
      <c r="X2835" s="16">
        <v>98.726637580534415</v>
      </c>
      <c r="Y2835" s="19">
        <f t="shared" si="89"/>
        <v>-0.98726637580534415</v>
      </c>
      <c r="Z2835" s="19">
        <v>-0.98729999999999996</v>
      </c>
      <c r="AA2835" t="s">
        <v>14492</v>
      </c>
      <c r="AB2835" s="121">
        <v>5</v>
      </c>
    </row>
    <row r="2836" spans="1:28" ht="20.25">
      <c r="A2836">
        <v>5332</v>
      </c>
      <c r="B2836" t="s">
        <v>5541</v>
      </c>
      <c r="C2836" t="s">
        <v>1513</v>
      </c>
      <c r="D2836" t="str">
        <f t="shared" si="88"/>
        <v>Cofinex Coin CNX</v>
      </c>
      <c r="E2836" s="3" t="s">
        <v>8898</v>
      </c>
      <c r="F2836" s="3" t="s">
        <v>8883</v>
      </c>
      <c r="G2836" s="3" t="s">
        <v>8883</v>
      </c>
      <c r="H2836" s="4">
        <v>9999</v>
      </c>
      <c r="I2836" s="4">
        <v>0</v>
      </c>
      <c r="J2836" s="6">
        <v>44181</v>
      </c>
      <c r="K2836" s="7">
        <v>5.7659199999999999E-3</v>
      </c>
      <c r="L2836" s="7">
        <v>3343</v>
      </c>
      <c r="M2836" s="7">
        <v>0</v>
      </c>
      <c r="N2836" s="9">
        <v>44279</v>
      </c>
      <c r="O2836" s="10">
        <v>0.6871486</v>
      </c>
      <c r="P2836" s="10">
        <v>3454</v>
      </c>
      <c r="Q2836" s="10">
        <v>0</v>
      </c>
      <c r="R2836" s="10">
        <v>119.1741474040569</v>
      </c>
      <c r="S2836" s="18">
        <v>119.1741474040569</v>
      </c>
      <c r="T2836" s="13">
        <v>44291</v>
      </c>
      <c r="U2836" s="14">
        <v>2.9518309999999999E-2</v>
      </c>
      <c r="V2836" s="14">
        <v>3029</v>
      </c>
      <c r="W2836" s="14">
        <v>0</v>
      </c>
      <c r="X2836" s="14">
        <v>95.704231952157073</v>
      </c>
      <c r="Y2836" s="19">
        <f t="shared" si="89"/>
        <v>-0.95704231952157071</v>
      </c>
      <c r="Z2836" s="19">
        <v>-0.95699999999999996</v>
      </c>
      <c r="AA2836" t="s">
        <v>14493</v>
      </c>
      <c r="AB2836" s="121">
        <v>5</v>
      </c>
    </row>
    <row r="2837" spans="1:28" ht="20.25">
      <c r="A2837">
        <v>5334</v>
      </c>
      <c r="B2837" t="s">
        <v>5542</v>
      </c>
      <c r="C2837" t="s">
        <v>5543</v>
      </c>
      <c r="D2837" t="str">
        <f t="shared" si="88"/>
        <v>RAKUN RAKU</v>
      </c>
      <c r="E2837" s="3" t="s">
        <v>8892</v>
      </c>
      <c r="F2837" s="3" t="s">
        <v>8883</v>
      </c>
      <c r="G2837" s="3" t="s">
        <v>8883</v>
      </c>
      <c r="H2837" s="4">
        <v>9999</v>
      </c>
      <c r="I2837" s="4">
        <v>0</v>
      </c>
      <c r="J2837" s="6">
        <v>43917</v>
      </c>
      <c r="K2837" s="7">
        <v>1.4220705477399999E-3</v>
      </c>
      <c r="L2837" s="7">
        <v>3344</v>
      </c>
      <c r="M2837" s="7">
        <v>0</v>
      </c>
      <c r="N2837" s="9">
        <v>44297</v>
      </c>
      <c r="O2837" s="10">
        <v>3.8374999999999999E-2</v>
      </c>
      <c r="P2837" s="10">
        <v>3455</v>
      </c>
      <c r="Q2837" s="10">
        <v>0</v>
      </c>
      <c r="R2837" s="10">
        <v>26.985299752524082</v>
      </c>
      <c r="S2837" s="18">
        <v>26.985299752524082</v>
      </c>
      <c r="T2837" s="13">
        <v>44684</v>
      </c>
      <c r="U2837" s="14">
        <v>2.999706995642584E-3</v>
      </c>
      <c r="V2837" s="14">
        <v>3030</v>
      </c>
      <c r="W2837" s="14">
        <v>0</v>
      </c>
      <c r="X2837" s="14">
        <v>92.183173952722896</v>
      </c>
      <c r="Y2837" s="19">
        <f t="shared" si="89"/>
        <v>-0.92183173952722897</v>
      </c>
      <c r="Z2837" s="19">
        <v>-0.92179999999999995</v>
      </c>
      <c r="AA2837" t="s">
        <v>14494</v>
      </c>
      <c r="AB2837" s="121">
        <v>5</v>
      </c>
    </row>
    <row r="2838" spans="1:28" ht="20.25">
      <c r="A2838">
        <v>5336</v>
      </c>
      <c r="B2838" t="s">
        <v>5544</v>
      </c>
      <c r="C2838" t="s">
        <v>5545</v>
      </c>
      <c r="D2838" t="str">
        <f t="shared" si="88"/>
        <v>Homeros HMR</v>
      </c>
      <c r="E2838" s="3" t="s">
        <v>8892</v>
      </c>
      <c r="F2838" s="3" t="s">
        <v>8883</v>
      </c>
      <c r="G2838" s="3" t="s">
        <v>8883</v>
      </c>
      <c r="H2838" s="4">
        <v>9999</v>
      </c>
      <c r="I2838" s="4">
        <v>0</v>
      </c>
      <c r="J2838" s="6">
        <v>43937</v>
      </c>
      <c r="K2838" s="7">
        <v>0.32485298309299998</v>
      </c>
      <c r="L2838" s="7">
        <v>70</v>
      </c>
      <c r="M2838" s="7">
        <v>58559558.4932115</v>
      </c>
      <c r="N2838" s="9">
        <v>44170</v>
      </c>
      <c r="O2838" s="10">
        <v>1.12119832</v>
      </c>
      <c r="P2838" s="10">
        <v>263</v>
      </c>
      <c r="Q2838" s="10">
        <v>439019010.26562411</v>
      </c>
      <c r="R2838" s="10">
        <v>3.4514022599540661</v>
      </c>
      <c r="S2838" s="18">
        <v>3.4514022599540661</v>
      </c>
      <c r="T2838" s="13">
        <v>44687</v>
      </c>
      <c r="U2838" s="14">
        <v>2.0382524753535362E-2</v>
      </c>
      <c r="V2838" s="14">
        <v>2517</v>
      </c>
      <c r="W2838" s="14">
        <v>0</v>
      </c>
      <c r="X2838" s="14">
        <v>98.182076766442577</v>
      </c>
      <c r="Y2838" s="19">
        <f t="shared" si="89"/>
        <v>-0.98182076766442572</v>
      </c>
      <c r="Z2838" s="19">
        <v>-0.98180000000000001</v>
      </c>
      <c r="AA2838" t="s">
        <v>14495</v>
      </c>
      <c r="AB2838" s="121">
        <v>5</v>
      </c>
    </row>
    <row r="2839" spans="1:28" ht="20.25">
      <c r="A2839">
        <v>5337</v>
      </c>
      <c r="B2839" t="s">
        <v>5546</v>
      </c>
      <c r="C2839" t="s">
        <v>5547</v>
      </c>
      <c r="D2839" t="str">
        <f t="shared" si="88"/>
        <v>iOWN Token iOWN</v>
      </c>
      <c r="E2839" s="3" t="s">
        <v>3686</v>
      </c>
      <c r="F2839" s="3" t="s">
        <v>8883</v>
      </c>
      <c r="G2839" s="3" t="s">
        <v>8883</v>
      </c>
      <c r="H2839" s="4">
        <v>9999</v>
      </c>
      <c r="I2839" s="4">
        <v>0</v>
      </c>
      <c r="J2839" s="6">
        <v>44204</v>
      </c>
      <c r="K2839" s="7">
        <v>3.6998299999999999E-3</v>
      </c>
      <c r="L2839" s="7">
        <v>3345</v>
      </c>
      <c r="M2839" s="7">
        <v>0</v>
      </c>
      <c r="N2839" s="9">
        <v>44282</v>
      </c>
      <c r="O2839" s="10">
        <v>9.3289910000000004E-2</v>
      </c>
      <c r="P2839" s="10">
        <v>3456</v>
      </c>
      <c r="Q2839" s="10">
        <v>0</v>
      </c>
      <c r="R2839" s="10">
        <v>25.21464770002946</v>
      </c>
      <c r="S2839" s="18">
        <v>25.21464770002946</v>
      </c>
      <c r="T2839" s="13">
        <v>44435</v>
      </c>
      <c r="U2839" s="14">
        <v>0</v>
      </c>
      <c r="V2839" s="14">
        <v>3031</v>
      </c>
      <c r="W2839" s="14">
        <v>0</v>
      </c>
      <c r="X2839" s="14">
        <v>100</v>
      </c>
      <c r="Y2839" s="19">
        <f t="shared" si="89"/>
        <v>-1</v>
      </c>
      <c r="Z2839" s="19">
        <v>-1</v>
      </c>
      <c r="AA2839" t="s">
        <v>14496</v>
      </c>
      <c r="AB2839" s="121">
        <v>5</v>
      </c>
    </row>
    <row r="2840" spans="1:28" ht="20.25">
      <c r="A2840">
        <v>5339</v>
      </c>
      <c r="B2840" t="s">
        <v>5548</v>
      </c>
      <c r="C2840" t="s">
        <v>5549</v>
      </c>
      <c r="D2840" t="str">
        <f t="shared" si="88"/>
        <v>RAKSUR RAS</v>
      </c>
      <c r="E2840" s="3" t="s">
        <v>8887</v>
      </c>
      <c r="F2840" s="3" t="s">
        <v>8883</v>
      </c>
      <c r="G2840" s="3" t="s">
        <v>8883</v>
      </c>
      <c r="H2840" s="4">
        <v>9999</v>
      </c>
      <c r="I2840" s="4">
        <v>0</v>
      </c>
      <c r="J2840" s="6">
        <v>44017</v>
      </c>
      <c r="K2840" s="7">
        <v>2.8458747186500003E-4</v>
      </c>
      <c r="L2840" s="7">
        <v>3346</v>
      </c>
      <c r="M2840" s="7">
        <v>0</v>
      </c>
      <c r="N2840" s="9">
        <v>44145</v>
      </c>
      <c r="O2840" s="10">
        <v>4.4431175817700001E-3</v>
      </c>
      <c r="P2840" s="10">
        <v>3457</v>
      </c>
      <c r="Q2840" s="10">
        <v>0</v>
      </c>
      <c r="R2840" s="10">
        <v>15.61248481056708</v>
      </c>
      <c r="S2840" s="18">
        <v>15.61248481056708</v>
      </c>
      <c r="T2840" s="13">
        <v>44208</v>
      </c>
      <c r="U2840" s="16">
        <v>1.04271043E-5</v>
      </c>
      <c r="V2840" s="14">
        <v>3032</v>
      </c>
      <c r="W2840" s="16">
        <v>0</v>
      </c>
      <c r="X2840" s="16">
        <v>99.765320090947341</v>
      </c>
      <c r="Y2840" s="19">
        <f t="shared" si="89"/>
        <v>-0.9976532009094734</v>
      </c>
      <c r="Z2840" s="19">
        <v>-0.99770000000000003</v>
      </c>
      <c r="AA2840" t="s">
        <v>14497</v>
      </c>
      <c r="AB2840" s="121">
        <v>5</v>
      </c>
    </row>
    <row r="2841" spans="1:28" ht="20.25">
      <c r="A2841">
        <v>5343</v>
      </c>
      <c r="B2841" t="s">
        <v>5550</v>
      </c>
      <c r="C2841" t="s">
        <v>5551</v>
      </c>
      <c r="D2841" t="str">
        <f t="shared" si="88"/>
        <v>Five Star Coin FSC</v>
      </c>
      <c r="E2841" s="3" t="s">
        <v>8887</v>
      </c>
      <c r="F2841" s="3" t="s">
        <v>8883</v>
      </c>
      <c r="G2841" s="3" t="s">
        <v>8883</v>
      </c>
      <c r="H2841" s="4">
        <v>9999</v>
      </c>
      <c r="I2841" s="4">
        <v>0</v>
      </c>
      <c r="J2841" s="6">
        <v>43999</v>
      </c>
      <c r="K2841" s="7">
        <v>1.5819848088899999E-3</v>
      </c>
      <c r="L2841" s="7">
        <v>3347</v>
      </c>
      <c r="M2841" s="7">
        <v>0</v>
      </c>
      <c r="N2841" s="9">
        <v>44510</v>
      </c>
      <c r="O2841" s="10">
        <v>8.1803346888808026E-2</v>
      </c>
      <c r="P2841" s="10">
        <v>3458</v>
      </c>
      <c r="Q2841" s="10">
        <v>0</v>
      </c>
      <c r="R2841" s="10">
        <v>51.709312522542717</v>
      </c>
      <c r="S2841" s="18">
        <v>51.709312522542717</v>
      </c>
      <c r="T2841" s="13">
        <v>44687</v>
      </c>
      <c r="U2841" s="14">
        <v>1.9394047778872769E-2</v>
      </c>
      <c r="V2841" s="14">
        <v>3033</v>
      </c>
      <c r="W2841" s="14">
        <v>0</v>
      </c>
      <c r="X2841" s="14">
        <v>76.291865166306323</v>
      </c>
      <c r="Y2841" s="19">
        <f t="shared" si="89"/>
        <v>-0.76291865166306327</v>
      </c>
      <c r="Z2841" s="19">
        <v>-0.76290000000000002</v>
      </c>
      <c r="AA2841" t="s">
        <v>14498</v>
      </c>
      <c r="AB2841" s="121">
        <v>5</v>
      </c>
    </row>
    <row r="2842" spans="1:28" ht="20.25">
      <c r="A2842">
        <v>5345</v>
      </c>
      <c r="B2842" t="s">
        <v>5552</v>
      </c>
      <c r="C2842" t="s">
        <v>5553</v>
      </c>
      <c r="D2842" t="str">
        <f t="shared" si="88"/>
        <v>Boogle BOO</v>
      </c>
      <c r="E2842" s="3" t="s">
        <v>8884</v>
      </c>
      <c r="F2842" s="3" t="s">
        <v>8883</v>
      </c>
      <c r="G2842" s="3" t="s">
        <v>8883</v>
      </c>
      <c r="H2842" s="4">
        <v>9999</v>
      </c>
      <c r="I2842" s="4">
        <v>0</v>
      </c>
      <c r="J2842" s="6">
        <v>43917</v>
      </c>
      <c r="K2842" s="7">
        <v>5.26522027102E-3</v>
      </c>
      <c r="L2842" s="7">
        <v>3348</v>
      </c>
      <c r="M2842" s="7">
        <v>0</v>
      </c>
      <c r="N2842" s="9">
        <v>43935</v>
      </c>
      <c r="O2842" s="10">
        <v>9.8435801296000002E-3</v>
      </c>
      <c r="P2842" s="10">
        <v>3459</v>
      </c>
      <c r="Q2842" s="10">
        <v>0</v>
      </c>
      <c r="R2842" s="10">
        <v>1.869547639588697</v>
      </c>
      <c r="S2842" s="18">
        <v>1.869547639588697</v>
      </c>
      <c r="T2842" s="13">
        <v>44026</v>
      </c>
      <c r="U2842" s="16">
        <v>5.44435466864E-5</v>
      </c>
      <c r="V2842" s="14">
        <v>3034</v>
      </c>
      <c r="W2842" s="16">
        <v>0</v>
      </c>
      <c r="X2842" s="16">
        <v>99.44691315588841</v>
      </c>
      <c r="Y2842" s="19">
        <f t="shared" si="89"/>
        <v>-0.99446913155888406</v>
      </c>
      <c r="Z2842" s="19">
        <v>-0.99450000000000005</v>
      </c>
      <c r="AA2842" t="s">
        <v>14499</v>
      </c>
      <c r="AB2842" s="121">
        <v>5</v>
      </c>
    </row>
    <row r="2843" spans="1:28" ht="20.25">
      <c r="A2843">
        <v>5347</v>
      </c>
      <c r="B2843" t="s">
        <v>5554</v>
      </c>
      <c r="C2843" t="s">
        <v>5555</v>
      </c>
      <c r="D2843" t="str">
        <f t="shared" si="88"/>
        <v>AdsByWiFi WADS</v>
      </c>
      <c r="E2843" s="3" t="s">
        <v>8884</v>
      </c>
      <c r="F2843" s="3" t="s">
        <v>8883</v>
      </c>
      <c r="G2843" s="3" t="s">
        <v>8883</v>
      </c>
      <c r="H2843" s="4">
        <v>9999</v>
      </c>
      <c r="I2843" s="4">
        <v>0</v>
      </c>
      <c r="J2843" s="6">
        <v>44134</v>
      </c>
      <c r="K2843" s="7">
        <v>4.2140166166009997E-2</v>
      </c>
      <c r="L2843" s="7">
        <v>3349</v>
      </c>
      <c r="M2843" s="7">
        <v>0</v>
      </c>
      <c r="N2843" s="9">
        <v>44168</v>
      </c>
      <c r="O2843" s="10">
        <v>77.447098579330344</v>
      </c>
      <c r="P2843" s="10">
        <v>3460</v>
      </c>
      <c r="Q2843" s="10">
        <v>0</v>
      </c>
      <c r="R2843" s="10">
        <v>1837.8451160878119</v>
      </c>
      <c r="S2843" s="18">
        <v>1837.8451160878119</v>
      </c>
      <c r="T2843" s="13">
        <v>44197</v>
      </c>
      <c r="U2843" s="14">
        <v>8.137417493462E-2</v>
      </c>
      <c r="V2843" s="14">
        <v>3035</v>
      </c>
      <c r="W2843" s="14">
        <v>0</v>
      </c>
      <c r="X2843" s="14">
        <v>99.894929343477898</v>
      </c>
      <c r="Y2843" s="19">
        <f t="shared" si="89"/>
        <v>-0.99894929343477901</v>
      </c>
      <c r="Z2843" s="19">
        <v>-0.99890000000000001</v>
      </c>
      <c r="AA2843" t="s">
        <v>14500</v>
      </c>
      <c r="AB2843" s="121">
        <v>5</v>
      </c>
    </row>
    <row r="2844" spans="1:28" ht="20.25">
      <c r="A2844">
        <v>5350</v>
      </c>
      <c r="B2844" t="s">
        <v>5556</v>
      </c>
      <c r="C2844" t="s">
        <v>5557</v>
      </c>
      <c r="D2844" t="str">
        <f t="shared" si="88"/>
        <v>Proton XPR</v>
      </c>
      <c r="E2844" s="3" t="s">
        <v>3686</v>
      </c>
      <c r="F2844" s="3" t="s">
        <v>8883</v>
      </c>
      <c r="G2844" s="3" t="s">
        <v>8883</v>
      </c>
      <c r="H2844" s="4">
        <v>9999</v>
      </c>
      <c r="I2844" s="4">
        <v>0</v>
      </c>
      <c r="J2844" s="6">
        <v>43931</v>
      </c>
      <c r="K2844" s="7">
        <v>1.4104165574899999E-2</v>
      </c>
      <c r="L2844" s="7">
        <v>642</v>
      </c>
      <c r="M2844" s="7">
        <v>2392627.9673927701</v>
      </c>
      <c r="N2844" s="9">
        <v>43948</v>
      </c>
      <c r="O2844" s="10">
        <v>0.100692277415</v>
      </c>
      <c r="P2844" s="10">
        <v>1107</v>
      </c>
      <c r="Q2844" s="10">
        <v>17908603.2826121</v>
      </c>
      <c r="R2844" s="10">
        <v>7.1391871344869644</v>
      </c>
      <c r="S2844" s="18">
        <v>7.1391871344869644</v>
      </c>
      <c r="T2844" s="13">
        <v>44397</v>
      </c>
      <c r="U2844" s="14">
        <v>3.0020899999999998E-3</v>
      </c>
      <c r="V2844" s="14">
        <v>517</v>
      </c>
      <c r="W2844" s="14">
        <v>16698457.359999999</v>
      </c>
      <c r="X2844" s="14">
        <v>97.018549905642743</v>
      </c>
      <c r="Y2844" s="19">
        <f t="shared" si="89"/>
        <v>-0.97018549905642748</v>
      </c>
      <c r="Z2844" s="19">
        <v>-0.97019999999999995</v>
      </c>
      <c r="AA2844" t="s">
        <v>14501</v>
      </c>
      <c r="AB2844" s="121">
        <v>5</v>
      </c>
    </row>
    <row r="2845" spans="1:28" ht="20.25">
      <c r="A2845">
        <v>5354</v>
      </c>
      <c r="B2845" t="s">
        <v>5558</v>
      </c>
      <c r="C2845" t="s">
        <v>5559</v>
      </c>
      <c r="D2845" t="str">
        <f t="shared" si="88"/>
        <v>MarketPeak PEAK</v>
      </c>
      <c r="E2845" s="3" t="s">
        <v>3686</v>
      </c>
      <c r="F2845" s="3" t="s">
        <v>8883</v>
      </c>
      <c r="G2845" s="3" t="s">
        <v>8883</v>
      </c>
      <c r="H2845" s="4">
        <v>9999</v>
      </c>
      <c r="I2845" s="4">
        <v>0</v>
      </c>
      <c r="J2845" s="6">
        <v>43914</v>
      </c>
      <c r="K2845" s="7">
        <v>7.6629797627700003E-2</v>
      </c>
      <c r="L2845" s="7">
        <v>2222</v>
      </c>
      <c r="M2845" s="7">
        <v>0</v>
      </c>
      <c r="N2845" s="9">
        <v>44127</v>
      </c>
      <c r="O2845" s="10">
        <v>1.0930225600000001</v>
      </c>
      <c r="P2845" s="10">
        <v>1697</v>
      </c>
      <c r="Q2845" s="10">
        <v>2973953.0522674099</v>
      </c>
      <c r="R2845" s="10">
        <v>14.263675408753739</v>
      </c>
      <c r="S2845" s="18">
        <v>14.263675408753739</v>
      </c>
      <c r="T2845" s="13">
        <v>44687</v>
      </c>
      <c r="U2845" s="14">
        <v>3.9255717336249232E-2</v>
      </c>
      <c r="V2845" s="14">
        <v>308</v>
      </c>
      <c r="W2845" s="14">
        <v>61518891.869999997</v>
      </c>
      <c r="X2845" s="14">
        <v>96.408517191424721</v>
      </c>
      <c r="Y2845" s="19">
        <f t="shared" si="89"/>
        <v>-0.96408517191424725</v>
      </c>
      <c r="Z2845" s="19">
        <v>-0.96409999999999996</v>
      </c>
      <c r="AA2845" t="s">
        <v>14502</v>
      </c>
      <c r="AB2845" s="121">
        <v>5</v>
      </c>
    </row>
    <row r="2846" spans="1:28" ht="20.25">
      <c r="A2846">
        <v>5355</v>
      </c>
      <c r="B2846" t="s">
        <v>5560</v>
      </c>
      <c r="C2846" t="s">
        <v>1897</v>
      </c>
      <c r="D2846" t="str">
        <f t="shared" si="88"/>
        <v>Chainpay CPAY</v>
      </c>
      <c r="E2846" s="3" t="s">
        <v>8887</v>
      </c>
      <c r="F2846" s="3" t="s">
        <v>8883</v>
      </c>
      <c r="G2846" s="3" t="s">
        <v>8883</v>
      </c>
      <c r="H2846" s="4">
        <v>9999</v>
      </c>
      <c r="I2846" s="4">
        <v>0</v>
      </c>
      <c r="J2846" s="6">
        <v>44126</v>
      </c>
      <c r="K2846" s="7">
        <v>0.30714187480444</v>
      </c>
      <c r="L2846" s="7">
        <v>3350</v>
      </c>
      <c r="M2846" s="7">
        <v>0</v>
      </c>
      <c r="N2846" s="9">
        <v>44150</v>
      </c>
      <c r="O2846" s="10">
        <v>1217.4336282577019</v>
      </c>
      <c r="P2846" s="10">
        <v>3461</v>
      </c>
      <c r="Q2846" s="10">
        <v>0</v>
      </c>
      <c r="R2846" s="10">
        <v>3963.7500716333561</v>
      </c>
      <c r="S2846" s="18">
        <v>3963.7500716333561</v>
      </c>
      <c r="T2846" s="13">
        <v>44668</v>
      </c>
      <c r="U2846" s="14">
        <v>6.9715271469999996E-4</v>
      </c>
      <c r="V2846" s="14">
        <v>3036</v>
      </c>
      <c r="W2846" s="14">
        <v>0</v>
      </c>
      <c r="X2846" s="14">
        <v>99.999942735874995</v>
      </c>
      <c r="Y2846" s="19">
        <f t="shared" si="89"/>
        <v>-0.99999942735874991</v>
      </c>
      <c r="Z2846" s="19">
        <v>-1</v>
      </c>
      <c r="AA2846" t="s">
        <v>14503</v>
      </c>
      <c r="AB2846" s="121">
        <v>5</v>
      </c>
    </row>
    <row r="2847" spans="1:28" ht="20.25">
      <c r="A2847">
        <v>5358</v>
      </c>
      <c r="B2847" t="s">
        <v>5561</v>
      </c>
      <c r="C2847" t="s">
        <v>5562</v>
      </c>
      <c r="D2847" t="str">
        <f t="shared" si="88"/>
        <v>IBStoken IBS</v>
      </c>
      <c r="E2847" s="3" t="s">
        <v>8887</v>
      </c>
      <c r="F2847" s="3" t="s">
        <v>8883</v>
      </c>
      <c r="G2847" s="3" t="s">
        <v>8883</v>
      </c>
      <c r="H2847" s="4">
        <v>9999</v>
      </c>
      <c r="I2847" s="4">
        <v>0</v>
      </c>
      <c r="J2847" s="6">
        <v>44131</v>
      </c>
      <c r="K2847" s="7">
        <v>4.6410000000000001E-4</v>
      </c>
      <c r="L2847" s="7">
        <v>2005</v>
      </c>
      <c r="M2847" s="7">
        <v>9748.1424200799993</v>
      </c>
      <c r="N2847" s="9">
        <v>44146</v>
      </c>
      <c r="O2847" s="10">
        <v>2.5572709999999998E-2</v>
      </c>
      <c r="P2847" s="10">
        <v>2569</v>
      </c>
      <c r="Q2847" s="10">
        <v>5485.4633321499996</v>
      </c>
      <c r="R2847" s="10">
        <v>55.101723766429643</v>
      </c>
      <c r="S2847" s="18">
        <v>55.101723766429643</v>
      </c>
      <c r="T2847" s="13">
        <v>44359</v>
      </c>
      <c r="U2847" s="14">
        <v>1.7590999999999999E-4</v>
      </c>
      <c r="V2847" s="14">
        <v>2383</v>
      </c>
      <c r="W2847" s="14">
        <v>1739.2</v>
      </c>
      <c r="X2847" s="14">
        <v>99.312118269827479</v>
      </c>
      <c r="Y2847" s="19">
        <f t="shared" si="89"/>
        <v>-0.99312118269827476</v>
      </c>
      <c r="Z2847" s="19">
        <v>-0.99309999999999998</v>
      </c>
      <c r="AA2847" t="s">
        <v>14504</v>
      </c>
      <c r="AB2847" s="121">
        <v>5</v>
      </c>
    </row>
    <row r="2848" spans="1:28" ht="20.25">
      <c r="A2848">
        <v>5362</v>
      </c>
      <c r="B2848" t="s">
        <v>5563</v>
      </c>
      <c r="C2848" t="s">
        <v>5564</v>
      </c>
      <c r="D2848" t="str">
        <f t="shared" si="88"/>
        <v>StellarPayGlobal XLPG</v>
      </c>
      <c r="E2848" s="3" t="s">
        <v>8887</v>
      </c>
      <c r="F2848" s="3" t="s">
        <v>8883</v>
      </c>
      <c r="G2848" s="3" t="s">
        <v>8883</v>
      </c>
      <c r="H2848" s="4">
        <v>9999</v>
      </c>
      <c r="I2848" s="4">
        <v>0</v>
      </c>
      <c r="J2848" s="6">
        <v>44234</v>
      </c>
      <c r="K2848" s="7">
        <v>0.11287524</v>
      </c>
      <c r="L2848" s="7">
        <v>3351</v>
      </c>
      <c r="M2848" s="7">
        <v>0</v>
      </c>
      <c r="N2848" s="9">
        <v>44311</v>
      </c>
      <c r="O2848" s="10">
        <v>35.782115789999999</v>
      </c>
      <c r="P2848" s="10">
        <v>3462</v>
      </c>
      <c r="Q2848" s="10">
        <v>0</v>
      </c>
      <c r="R2848" s="10">
        <v>317.00588889113322</v>
      </c>
      <c r="S2848" s="18">
        <v>317.00588889113322</v>
      </c>
      <c r="T2848" s="13">
        <v>44653</v>
      </c>
      <c r="U2848" s="14">
        <v>9.7433292927821963E-2</v>
      </c>
      <c r="V2848" s="14">
        <v>3037</v>
      </c>
      <c r="W2848" s="14">
        <v>0</v>
      </c>
      <c r="X2848" s="14">
        <v>99.727703935956029</v>
      </c>
      <c r="Y2848" s="19">
        <f t="shared" si="89"/>
        <v>-0.99727703935956025</v>
      </c>
      <c r="Z2848" s="19">
        <v>-0.99729999999999996</v>
      </c>
      <c r="AA2848" t="s">
        <v>14505</v>
      </c>
      <c r="AB2848" s="121">
        <v>5</v>
      </c>
    </row>
    <row r="2849" spans="1:28" ht="20.25">
      <c r="A2849">
        <v>5363</v>
      </c>
      <c r="B2849" t="s">
        <v>5565</v>
      </c>
      <c r="C2849" t="s">
        <v>5566</v>
      </c>
      <c r="D2849" t="str">
        <f t="shared" si="88"/>
        <v>Cryptobuyer XPT</v>
      </c>
      <c r="E2849" s="3" t="s">
        <v>8895</v>
      </c>
      <c r="F2849" s="3" t="s">
        <v>8883</v>
      </c>
      <c r="G2849" s="3" t="s">
        <v>8883</v>
      </c>
      <c r="H2849" s="4">
        <v>9999</v>
      </c>
      <c r="I2849" s="4">
        <v>0</v>
      </c>
      <c r="J2849" s="6">
        <v>44109</v>
      </c>
      <c r="K2849" s="7">
        <v>5.1925799999999996E-3</v>
      </c>
      <c r="L2849" s="7">
        <v>1126</v>
      </c>
      <c r="M2849" s="7">
        <v>539456.26271430997</v>
      </c>
      <c r="N2849" s="9">
        <v>44169</v>
      </c>
      <c r="O2849" s="10">
        <v>3.7245019999999997E-2</v>
      </c>
      <c r="P2849" s="10">
        <v>1898</v>
      </c>
      <c r="Q2849" s="10">
        <v>1518354.0062659399</v>
      </c>
      <c r="R2849" s="10">
        <v>7.1727387926618356</v>
      </c>
      <c r="S2849" s="18">
        <v>7.1727387926618356</v>
      </c>
      <c r="T2849" s="13">
        <v>44660</v>
      </c>
      <c r="U2849" s="14">
        <v>2.90044201623265E-4</v>
      </c>
      <c r="V2849" s="14">
        <v>2120</v>
      </c>
      <c r="W2849" s="14">
        <v>16618.16</v>
      </c>
      <c r="X2849" s="14">
        <v>99.221253736410233</v>
      </c>
      <c r="Y2849" s="19">
        <f t="shared" si="89"/>
        <v>-0.99221253736410231</v>
      </c>
      <c r="Z2849" s="19">
        <v>-0.99219999999999997</v>
      </c>
      <c r="AA2849" t="s">
        <v>14506</v>
      </c>
      <c r="AB2849" s="121">
        <v>5</v>
      </c>
    </row>
    <row r="2850" spans="1:28" ht="20.25">
      <c r="A2850">
        <v>5364</v>
      </c>
      <c r="B2850" t="s">
        <v>5567</v>
      </c>
      <c r="C2850" t="s">
        <v>5568</v>
      </c>
      <c r="D2850" t="str">
        <f t="shared" si="88"/>
        <v>MyDexPay XMD</v>
      </c>
      <c r="E2850" s="3" t="s">
        <v>8887</v>
      </c>
      <c r="F2850" s="3" t="s">
        <v>8883</v>
      </c>
      <c r="G2850" s="3" t="s">
        <v>8883</v>
      </c>
      <c r="H2850" s="4">
        <v>9999</v>
      </c>
      <c r="I2850" s="4">
        <v>0</v>
      </c>
      <c r="J2850" s="6">
        <v>44199</v>
      </c>
      <c r="K2850" s="7">
        <v>1.6460100000000001E-3</v>
      </c>
      <c r="L2850" s="7">
        <v>3352</v>
      </c>
      <c r="M2850" s="7">
        <v>0</v>
      </c>
      <c r="N2850" s="9">
        <v>44265</v>
      </c>
      <c r="O2850" s="10">
        <v>4.60647E-2</v>
      </c>
      <c r="P2850" s="10">
        <v>3463</v>
      </c>
      <c r="Q2850" s="10">
        <v>0</v>
      </c>
      <c r="R2850" s="10">
        <v>27.985674449122421</v>
      </c>
      <c r="S2850" s="18">
        <v>27.985674449122421</v>
      </c>
      <c r="T2850" s="13">
        <v>44475</v>
      </c>
      <c r="U2850" s="16">
        <v>4.0015201592000002E-8</v>
      </c>
      <c r="V2850" s="14">
        <v>3038</v>
      </c>
      <c r="W2850" s="16">
        <v>0</v>
      </c>
      <c r="X2850" s="16">
        <v>99.999913132612193</v>
      </c>
      <c r="Y2850" s="19">
        <f t="shared" si="89"/>
        <v>-0.99999913132612195</v>
      </c>
      <c r="Z2850" s="19">
        <v>-1</v>
      </c>
      <c r="AA2850" t="s">
        <v>14507</v>
      </c>
      <c r="AB2850" s="121">
        <v>5</v>
      </c>
    </row>
    <row r="2851" spans="1:28" ht="20.25">
      <c r="A2851">
        <v>5365</v>
      </c>
      <c r="B2851" t="s">
        <v>5569</v>
      </c>
      <c r="C2851" t="s">
        <v>5570</v>
      </c>
      <c r="D2851" t="str">
        <f t="shared" si="88"/>
        <v>Historia HTA</v>
      </c>
      <c r="E2851" s="3" t="s">
        <v>8884</v>
      </c>
      <c r="F2851" s="3" t="s">
        <v>8883</v>
      </c>
      <c r="G2851" s="3" t="s">
        <v>8883</v>
      </c>
      <c r="H2851" s="4">
        <v>9999</v>
      </c>
      <c r="I2851" s="4">
        <v>0</v>
      </c>
      <c r="J2851" s="6">
        <v>43994</v>
      </c>
      <c r="K2851" s="7">
        <v>1.2216851468200001E-3</v>
      </c>
      <c r="L2851" s="7">
        <v>3353</v>
      </c>
      <c r="M2851" s="7">
        <v>0</v>
      </c>
      <c r="N2851" s="9">
        <v>44672</v>
      </c>
      <c r="O2851" s="10">
        <v>5.9622076484089979E-2</v>
      </c>
      <c r="P2851" s="10">
        <v>3464</v>
      </c>
      <c r="Q2851" s="10">
        <v>0</v>
      </c>
      <c r="R2851" s="10">
        <v>48.803144279263748</v>
      </c>
      <c r="S2851" s="18">
        <v>48.803144279263748</v>
      </c>
      <c r="T2851" s="13">
        <v>44687</v>
      </c>
      <c r="U2851" s="14">
        <v>3.2243301524487358E-2</v>
      </c>
      <c r="V2851" s="14">
        <v>3039</v>
      </c>
      <c r="W2851" s="14">
        <v>0</v>
      </c>
      <c r="X2851" s="14">
        <v>45.920532417062972</v>
      </c>
      <c r="Y2851" s="19">
        <f t="shared" si="89"/>
        <v>-0.4592053241706297</v>
      </c>
      <c r="Z2851" s="19">
        <v>-0.4592</v>
      </c>
      <c r="AA2851" t="s">
        <v>14508</v>
      </c>
      <c r="AB2851" s="121">
        <v>5</v>
      </c>
    </row>
    <row r="2852" spans="1:28" ht="20.25">
      <c r="A2852">
        <v>5366</v>
      </c>
      <c r="B2852" t="s">
        <v>5571</v>
      </c>
      <c r="C2852" t="s">
        <v>5572</v>
      </c>
      <c r="D2852" t="str">
        <f t="shared" si="88"/>
        <v>GoalTime N GTX</v>
      </c>
      <c r="E2852" s="3" t="s">
        <v>8887</v>
      </c>
      <c r="F2852" s="3" t="s">
        <v>8883</v>
      </c>
      <c r="G2852" s="3" t="s">
        <v>8883</v>
      </c>
      <c r="H2852" s="4">
        <v>9999</v>
      </c>
      <c r="I2852" s="4">
        <v>0</v>
      </c>
      <c r="J2852" s="6">
        <v>43932</v>
      </c>
      <c r="K2852" s="7">
        <v>0.91977168671099996</v>
      </c>
      <c r="L2852" s="7">
        <v>3354</v>
      </c>
      <c r="M2852" s="7">
        <v>0</v>
      </c>
      <c r="N2852" s="9">
        <v>43933</v>
      </c>
      <c r="O2852" s="10">
        <v>1.15168207701</v>
      </c>
      <c r="P2852" s="10">
        <v>3465</v>
      </c>
      <c r="Q2852" s="10">
        <v>0</v>
      </c>
      <c r="R2852" s="10">
        <v>1.252139083698353</v>
      </c>
      <c r="S2852" s="18">
        <v>1.252139083698353</v>
      </c>
      <c r="T2852" s="13">
        <v>44583</v>
      </c>
      <c r="U2852" s="16">
        <v>2.4037968338626E-5</v>
      </c>
      <c r="V2852" s="14">
        <v>3040</v>
      </c>
      <c r="W2852" s="16">
        <v>0</v>
      </c>
      <c r="X2852" s="16">
        <v>99.997912794787851</v>
      </c>
      <c r="Y2852" s="19">
        <f t="shared" si="89"/>
        <v>-0.99997912794787847</v>
      </c>
      <c r="Z2852" s="19">
        <v>-1</v>
      </c>
      <c r="AA2852" t="s">
        <v>14509</v>
      </c>
      <c r="AB2852" s="121">
        <v>5</v>
      </c>
    </row>
    <row r="2853" spans="1:28" ht="20.25">
      <c r="A2853">
        <v>5367</v>
      </c>
      <c r="B2853" t="s">
        <v>2371</v>
      </c>
      <c r="C2853" t="s">
        <v>2371</v>
      </c>
      <c r="D2853" t="str">
        <f t="shared" si="88"/>
        <v>ODE ODE</v>
      </c>
      <c r="E2853" s="3" t="s">
        <v>8894</v>
      </c>
      <c r="F2853" s="3" t="s">
        <v>8883</v>
      </c>
      <c r="G2853" s="3" t="s">
        <v>8883</v>
      </c>
      <c r="H2853" s="4">
        <v>9999</v>
      </c>
      <c r="I2853" s="4">
        <v>0</v>
      </c>
      <c r="J2853" s="6">
        <v>44034</v>
      </c>
      <c r="K2853" s="7">
        <v>3.1934764813399998</v>
      </c>
      <c r="L2853" s="7">
        <v>3355</v>
      </c>
      <c r="M2853" s="7">
        <v>0</v>
      </c>
      <c r="N2853" s="9">
        <v>44328</v>
      </c>
      <c r="O2853" s="10">
        <v>626.86977286000001</v>
      </c>
      <c r="P2853" s="10">
        <v>3466</v>
      </c>
      <c r="Q2853" s="10">
        <v>0</v>
      </c>
      <c r="R2853" s="10">
        <v>196.29697494968309</v>
      </c>
      <c r="S2853" s="18">
        <v>196.29697494968309</v>
      </c>
      <c r="T2853" s="13">
        <v>44462</v>
      </c>
      <c r="U2853" s="14">
        <v>0</v>
      </c>
      <c r="V2853" s="14">
        <v>3041</v>
      </c>
      <c r="W2853" s="14">
        <v>0</v>
      </c>
      <c r="X2853" s="14">
        <v>100</v>
      </c>
      <c r="Y2853" s="19">
        <f t="shared" si="89"/>
        <v>-1</v>
      </c>
      <c r="Z2853" s="19">
        <v>-1</v>
      </c>
      <c r="AA2853" t="s">
        <v>14510</v>
      </c>
      <c r="AB2853" s="121">
        <v>5</v>
      </c>
    </row>
    <row r="2854" spans="1:28" ht="20.25">
      <c r="A2854">
        <v>5370</v>
      </c>
      <c r="B2854" t="s">
        <v>5573</v>
      </c>
      <c r="C2854" t="s">
        <v>5574</v>
      </c>
      <c r="D2854" t="str">
        <f t="shared" si="88"/>
        <v>Hive HIVE</v>
      </c>
      <c r="E2854" s="3" t="s">
        <v>8887</v>
      </c>
      <c r="F2854" s="3" t="s">
        <v>8883</v>
      </c>
      <c r="G2854" s="3" t="s">
        <v>8883</v>
      </c>
      <c r="H2854" s="4">
        <v>9999</v>
      </c>
      <c r="I2854" s="4">
        <v>0</v>
      </c>
      <c r="J2854" s="6">
        <v>43927</v>
      </c>
      <c r="K2854" s="7">
        <v>8.6942589003099993E-2</v>
      </c>
      <c r="L2854" s="7">
        <v>110</v>
      </c>
      <c r="M2854" s="7">
        <v>38634940.884797998</v>
      </c>
      <c r="N2854" s="9">
        <v>44526</v>
      </c>
      <c r="O2854" s="10">
        <v>3.4182945894229548</v>
      </c>
      <c r="P2854" s="10">
        <v>182</v>
      </c>
      <c r="Q2854" s="10">
        <v>779035166.15999997</v>
      </c>
      <c r="R2854" s="10">
        <v>39.316687352168373</v>
      </c>
      <c r="S2854" s="18">
        <v>39.316687352168373</v>
      </c>
      <c r="T2854" s="13">
        <v>44616</v>
      </c>
      <c r="U2854" s="14">
        <v>0.71531354307884787</v>
      </c>
      <c r="V2854" s="14">
        <v>132</v>
      </c>
      <c r="W2854" s="14">
        <v>330188629.44</v>
      </c>
      <c r="X2854" s="14">
        <v>79.073964388786038</v>
      </c>
      <c r="Y2854" s="19">
        <f t="shared" si="89"/>
        <v>-0.79073964388786033</v>
      </c>
      <c r="Z2854" s="19">
        <v>-0.79069999999999996</v>
      </c>
      <c r="AA2854" t="s">
        <v>14511</v>
      </c>
      <c r="AB2854" s="121">
        <v>5</v>
      </c>
    </row>
    <row r="2855" spans="1:28" ht="20.25">
      <c r="A2855">
        <v>5373</v>
      </c>
      <c r="B2855" t="s">
        <v>5575</v>
      </c>
      <c r="C2855" t="s">
        <v>5576</v>
      </c>
      <c r="D2855" t="str">
        <f t="shared" si="88"/>
        <v>IZEROIUM IZER</v>
      </c>
      <c r="E2855" s="3" t="s">
        <v>3686</v>
      </c>
      <c r="F2855" s="3" t="s">
        <v>8883</v>
      </c>
      <c r="G2855" s="3" t="s">
        <v>8883</v>
      </c>
      <c r="H2855" s="4">
        <v>9999</v>
      </c>
      <c r="I2855" s="4">
        <v>0</v>
      </c>
      <c r="J2855" s="6">
        <v>43920</v>
      </c>
      <c r="K2855" s="7">
        <v>3.5088391445700001E-2</v>
      </c>
      <c r="L2855" s="7">
        <v>3356</v>
      </c>
      <c r="M2855" s="7">
        <v>0</v>
      </c>
      <c r="N2855" s="9">
        <v>43922</v>
      </c>
      <c r="O2855" s="10">
        <v>0.27229446881899999</v>
      </c>
      <c r="P2855" s="10">
        <v>3467</v>
      </c>
      <c r="Q2855" s="10">
        <v>0</v>
      </c>
      <c r="R2855" s="10">
        <v>7.7602437045420336</v>
      </c>
      <c r="S2855" s="18">
        <v>7.7602437045420336</v>
      </c>
      <c r="T2855" s="13">
        <v>44069</v>
      </c>
      <c r="U2855" s="14">
        <v>1.13560226467E-4</v>
      </c>
      <c r="V2855" s="14">
        <v>3042</v>
      </c>
      <c r="W2855" s="14">
        <v>0</v>
      </c>
      <c r="X2855" s="14">
        <v>99.958295066749031</v>
      </c>
      <c r="Y2855" s="19">
        <f t="shared" si="89"/>
        <v>-0.99958295066749026</v>
      </c>
      <c r="Z2855" s="19">
        <v>-0.99960000000000004</v>
      </c>
      <c r="AA2855" t="s">
        <v>14512</v>
      </c>
      <c r="AB2855" s="121">
        <v>5</v>
      </c>
    </row>
    <row r="2856" spans="1:28" ht="20.25">
      <c r="A2856">
        <v>5376</v>
      </c>
      <c r="B2856" t="s">
        <v>5579</v>
      </c>
      <c r="C2856" t="s">
        <v>5580</v>
      </c>
      <c r="D2856" t="str">
        <f t="shared" si="88"/>
        <v>CryptoEnergy CNRG</v>
      </c>
      <c r="E2856" s="3" t="s">
        <v>8887</v>
      </c>
      <c r="F2856" s="3" t="s">
        <v>8883</v>
      </c>
      <c r="G2856" s="3" t="s">
        <v>8883</v>
      </c>
      <c r="H2856" s="4">
        <v>9999</v>
      </c>
      <c r="I2856" s="4">
        <v>0</v>
      </c>
      <c r="J2856" s="6">
        <v>43919</v>
      </c>
      <c r="K2856" s="7">
        <v>31.575884677400001</v>
      </c>
      <c r="L2856" s="7">
        <v>2781</v>
      </c>
      <c r="M2856" s="7">
        <v>0</v>
      </c>
      <c r="N2856" s="9">
        <v>44065</v>
      </c>
      <c r="O2856" s="10">
        <v>369.43706275900001</v>
      </c>
      <c r="P2856" s="10">
        <v>1290</v>
      </c>
      <c r="Q2856" s="10">
        <v>10233406.6384243</v>
      </c>
      <c r="R2856" s="10">
        <v>11.699975045304731</v>
      </c>
      <c r="S2856" s="18">
        <v>11.699975045304731</v>
      </c>
      <c r="T2856" s="13">
        <v>44528</v>
      </c>
      <c r="U2856" s="14">
        <v>0.78021324990845098</v>
      </c>
      <c r="V2856" s="14">
        <v>2074</v>
      </c>
      <c r="W2856" s="14">
        <v>21611.907022464089</v>
      </c>
      <c r="X2856" s="14">
        <v>99.78881023899396</v>
      </c>
      <c r="Y2856" s="19">
        <f t="shared" si="89"/>
        <v>-0.99788810238993964</v>
      </c>
      <c r="Z2856" s="19">
        <v>-0.99790000000000001</v>
      </c>
      <c r="AA2856" t="s">
        <v>14513</v>
      </c>
      <c r="AB2856" s="121">
        <v>5</v>
      </c>
    </row>
    <row r="2857" spans="1:28" ht="20.25">
      <c r="A2857">
        <v>5380</v>
      </c>
      <c r="B2857" t="s">
        <v>5585</v>
      </c>
      <c r="C2857" t="s">
        <v>5585</v>
      </c>
      <c r="D2857" t="str">
        <f t="shared" si="88"/>
        <v>HUNT HUNT</v>
      </c>
      <c r="E2857" s="3" t="s">
        <v>8892</v>
      </c>
      <c r="F2857" s="3" t="s">
        <v>8883</v>
      </c>
      <c r="G2857" s="3" t="s">
        <v>8883</v>
      </c>
      <c r="H2857" s="4">
        <v>9999</v>
      </c>
      <c r="I2857" s="4">
        <v>0</v>
      </c>
      <c r="J2857" s="6">
        <v>43963</v>
      </c>
      <c r="K2857" s="7">
        <v>1.7525268992499999E-3</v>
      </c>
      <c r="L2857" s="7">
        <v>2223</v>
      </c>
      <c r="M2857" s="7">
        <v>0</v>
      </c>
      <c r="N2857" s="9">
        <v>44475</v>
      </c>
      <c r="O2857" s="10">
        <v>1.5231790327752259</v>
      </c>
      <c r="P2857" s="10">
        <v>575</v>
      </c>
      <c r="Q2857" s="10">
        <v>100956924.48</v>
      </c>
      <c r="R2857" s="10">
        <v>869.13304065522539</v>
      </c>
      <c r="S2857" s="18">
        <v>869.13304065522539</v>
      </c>
      <c r="T2857" s="13">
        <v>44585</v>
      </c>
      <c r="U2857" s="14">
        <v>0.49692743805067652</v>
      </c>
      <c r="V2857" s="14">
        <v>309</v>
      </c>
      <c r="W2857" s="14">
        <v>61093101.789999999</v>
      </c>
      <c r="X2857" s="14">
        <v>67.375638230439876</v>
      </c>
      <c r="Y2857" s="19">
        <f t="shared" si="89"/>
        <v>-0.67375638230439872</v>
      </c>
      <c r="Z2857" s="19">
        <v>-0.67379999999999995</v>
      </c>
      <c r="AA2857" t="s">
        <v>14514</v>
      </c>
      <c r="AB2857" s="121">
        <v>5</v>
      </c>
    </row>
    <row r="2858" spans="1:28" ht="20.25">
      <c r="A2858">
        <v>5381</v>
      </c>
      <c r="B2858" t="s">
        <v>5586</v>
      </c>
      <c r="C2858" t="s">
        <v>5587</v>
      </c>
      <c r="D2858" t="str">
        <f t="shared" si="88"/>
        <v>PengolinCoin PGO</v>
      </c>
      <c r="E2858" s="3" t="s">
        <v>8891</v>
      </c>
      <c r="F2858" s="3" t="s">
        <v>8883</v>
      </c>
      <c r="G2858" s="3" t="s">
        <v>8883</v>
      </c>
      <c r="H2858" s="4">
        <v>9999</v>
      </c>
      <c r="I2858" s="4">
        <v>0</v>
      </c>
      <c r="J2858" s="6">
        <v>43962</v>
      </c>
      <c r="K2858" s="7">
        <v>4.4328534487399998E-2</v>
      </c>
      <c r="L2858" s="7">
        <v>2773</v>
      </c>
      <c r="M2858" s="7">
        <v>0</v>
      </c>
      <c r="N2858" s="9">
        <v>43968</v>
      </c>
      <c r="O2858" s="10">
        <v>7.8423647079E-2</v>
      </c>
      <c r="P2858" s="10">
        <v>3471</v>
      </c>
      <c r="Q2858" s="10">
        <v>0</v>
      </c>
      <c r="R2858" s="10">
        <v>1.769145945966051</v>
      </c>
      <c r="S2858" s="18">
        <v>1.769145945966051</v>
      </c>
      <c r="T2858" s="13">
        <v>44196</v>
      </c>
      <c r="U2858" s="14">
        <v>1.3083644814699999E-3</v>
      </c>
      <c r="V2858" s="14">
        <v>2040</v>
      </c>
      <c r="W2858" s="14">
        <v>26335.2682655553</v>
      </c>
      <c r="X2858" s="14">
        <v>98.331670956144109</v>
      </c>
      <c r="Y2858" s="19">
        <f t="shared" si="89"/>
        <v>-0.98331670956144113</v>
      </c>
      <c r="Z2858" s="19">
        <v>-0.98329999999999995</v>
      </c>
      <c r="AA2858" t="s">
        <v>14515</v>
      </c>
      <c r="AB2858" s="121">
        <v>5</v>
      </c>
    </row>
    <row r="2859" spans="1:28" ht="20.25">
      <c r="A2859">
        <v>5382</v>
      </c>
      <c r="B2859" t="s">
        <v>5588</v>
      </c>
      <c r="C2859" t="s">
        <v>674</v>
      </c>
      <c r="D2859" t="str">
        <f t="shared" si="88"/>
        <v>ELYSIA EL</v>
      </c>
      <c r="E2859" s="3" t="s">
        <v>8887</v>
      </c>
      <c r="F2859" s="3" t="s">
        <v>8883</v>
      </c>
      <c r="G2859" s="3" t="s">
        <v>8883</v>
      </c>
      <c r="H2859" s="4">
        <v>9999</v>
      </c>
      <c r="I2859" s="4">
        <v>0</v>
      </c>
      <c r="J2859" s="6">
        <v>44209</v>
      </c>
      <c r="K2859" s="7">
        <v>6.8517000000000003E-4</v>
      </c>
      <c r="L2859" s="7">
        <v>422</v>
      </c>
      <c r="M2859" s="7">
        <v>5498770.7857381497</v>
      </c>
      <c r="N2859" s="9">
        <v>44287</v>
      </c>
      <c r="O2859" s="10">
        <v>6.9481440000000005E-2</v>
      </c>
      <c r="P2859" s="10">
        <v>449</v>
      </c>
      <c r="Q2859" s="10">
        <v>167066506.72</v>
      </c>
      <c r="R2859" s="10">
        <v>101.4075922763694</v>
      </c>
      <c r="S2859" s="18">
        <v>101.4075922763694</v>
      </c>
      <c r="T2859" s="13">
        <v>44369</v>
      </c>
      <c r="U2859" s="14">
        <v>3.12167E-3</v>
      </c>
      <c r="V2859" s="14">
        <v>619</v>
      </c>
      <c r="W2859" s="14">
        <v>9595073.4399999995</v>
      </c>
      <c r="X2859" s="14">
        <v>95.507188682330138</v>
      </c>
      <c r="Y2859" s="19">
        <f t="shared" si="89"/>
        <v>-0.95507188682330135</v>
      </c>
      <c r="Z2859" s="19">
        <v>-0.95509999999999995</v>
      </c>
      <c r="AA2859" t="s">
        <v>14516</v>
      </c>
      <c r="AB2859" s="121">
        <v>5</v>
      </c>
    </row>
    <row r="2860" spans="1:28" ht="20.25">
      <c r="A2860">
        <v>5383</v>
      </c>
      <c r="B2860" t="s">
        <v>5589</v>
      </c>
      <c r="C2860" t="s">
        <v>5590</v>
      </c>
      <c r="D2860" t="str">
        <f t="shared" si="88"/>
        <v>B ONE PAYMENT B1P</v>
      </c>
      <c r="E2860" s="3" t="s">
        <v>8887</v>
      </c>
      <c r="F2860" s="3" t="s">
        <v>8883</v>
      </c>
      <c r="G2860" s="3" t="s">
        <v>8883</v>
      </c>
      <c r="H2860" s="4">
        <v>9999</v>
      </c>
      <c r="I2860" s="4">
        <v>0</v>
      </c>
      <c r="J2860" s="6">
        <v>44218</v>
      </c>
      <c r="K2860" s="7">
        <v>3.2284000000000002E-4</v>
      </c>
      <c r="L2860" s="7">
        <v>3360</v>
      </c>
      <c r="M2860" s="7">
        <v>0</v>
      </c>
      <c r="N2860" s="9">
        <v>44270</v>
      </c>
      <c r="O2860" s="10">
        <v>1.7693960000000002E-2</v>
      </c>
      <c r="P2860" s="10">
        <v>3472</v>
      </c>
      <c r="Q2860" s="10">
        <v>0</v>
      </c>
      <c r="R2860" s="10">
        <v>54.807211002354109</v>
      </c>
      <c r="S2860" s="18">
        <v>54.807211002354109</v>
      </c>
      <c r="T2860" s="13">
        <v>44616</v>
      </c>
      <c r="U2860" s="14">
        <v>3.44592177282867E-4</v>
      </c>
      <c r="V2860" s="14">
        <v>3046</v>
      </c>
      <c r="W2860" s="14">
        <v>0</v>
      </c>
      <c r="X2860" s="14">
        <v>98.052486965705427</v>
      </c>
      <c r="Y2860" s="19">
        <f t="shared" si="89"/>
        <v>-0.98052486965705432</v>
      </c>
      <c r="Z2860" s="19">
        <v>-0.98050000000000004</v>
      </c>
      <c r="AA2860" t="s">
        <v>14517</v>
      </c>
      <c r="AB2860" s="121">
        <v>5</v>
      </c>
    </row>
    <row r="2861" spans="1:28" ht="20.25">
      <c r="A2861">
        <v>5384</v>
      </c>
      <c r="B2861" t="s">
        <v>5591</v>
      </c>
      <c r="C2861" t="s">
        <v>5591</v>
      </c>
      <c r="D2861" t="str">
        <f t="shared" si="88"/>
        <v>ALA ALA</v>
      </c>
      <c r="E2861" s="3" t="s">
        <v>8893</v>
      </c>
      <c r="F2861" s="3" t="s">
        <v>8883</v>
      </c>
      <c r="G2861" s="3" t="s">
        <v>8883</v>
      </c>
      <c r="H2861" s="4">
        <v>9999</v>
      </c>
      <c r="I2861" s="4">
        <v>0</v>
      </c>
      <c r="J2861" s="6">
        <v>43921</v>
      </c>
      <c r="K2861" s="7">
        <v>5.3576040658900002E-4</v>
      </c>
      <c r="L2861" s="7">
        <v>3361</v>
      </c>
      <c r="M2861" s="7">
        <v>0</v>
      </c>
      <c r="N2861" s="9">
        <v>43922</v>
      </c>
      <c r="O2861" s="10">
        <v>7.6873932566899996E-4</v>
      </c>
      <c r="P2861" s="10">
        <v>3473</v>
      </c>
      <c r="Q2861" s="10">
        <v>0</v>
      </c>
      <c r="R2861" s="10">
        <v>1.4348565444828141</v>
      </c>
      <c r="S2861" s="18">
        <v>1.4348565444828141</v>
      </c>
      <c r="T2861" s="13">
        <v>44015</v>
      </c>
      <c r="U2861" s="16">
        <v>2.2549714889E-8</v>
      </c>
      <c r="V2861" s="14">
        <v>3047</v>
      </c>
      <c r="W2861" s="16">
        <v>0</v>
      </c>
      <c r="X2861" s="16">
        <v>99.997066663023986</v>
      </c>
      <c r="Y2861" s="19">
        <f t="shared" si="89"/>
        <v>-0.99997066663023981</v>
      </c>
      <c r="Z2861" s="19">
        <v>-1</v>
      </c>
      <c r="AA2861" t="s">
        <v>14518</v>
      </c>
      <c r="AB2861" s="121">
        <v>5</v>
      </c>
    </row>
    <row r="2862" spans="1:28" ht="20.25">
      <c r="A2862">
        <v>5388</v>
      </c>
      <c r="B2862" t="s">
        <v>5592</v>
      </c>
      <c r="C2862" t="s">
        <v>5593</v>
      </c>
      <c r="D2862" t="str">
        <f t="shared" si="88"/>
        <v>CelCoin CELC</v>
      </c>
      <c r="E2862" s="3" t="s">
        <v>8887</v>
      </c>
      <c r="F2862" s="3" t="s">
        <v>8883</v>
      </c>
      <c r="G2862" s="3" t="s">
        <v>8883</v>
      </c>
      <c r="H2862" s="4">
        <v>9999</v>
      </c>
      <c r="I2862" s="4">
        <v>0</v>
      </c>
      <c r="J2862" s="6">
        <v>43971</v>
      </c>
      <c r="K2862" s="7">
        <v>2.63685164044E-4</v>
      </c>
      <c r="L2862" s="7">
        <v>3362</v>
      </c>
      <c r="M2862" s="7">
        <v>0</v>
      </c>
      <c r="N2862" s="9">
        <v>43992</v>
      </c>
      <c r="O2862" s="10">
        <v>1.1251905673999999E-3</v>
      </c>
      <c r="P2862" s="10">
        <v>3474</v>
      </c>
      <c r="Q2862" s="10">
        <v>0</v>
      </c>
      <c r="R2862" s="10">
        <v>4.2671743458886606</v>
      </c>
      <c r="S2862" s="18">
        <v>4.2671743458886606</v>
      </c>
      <c r="T2862" s="13">
        <v>44396</v>
      </c>
      <c r="U2862" s="16">
        <v>3.39469652E-6</v>
      </c>
      <c r="V2862" s="14">
        <v>3048</v>
      </c>
      <c r="W2862" s="16">
        <v>0</v>
      </c>
      <c r="X2862" s="16">
        <v>99.698300304112564</v>
      </c>
      <c r="Y2862" s="19">
        <f t="shared" si="89"/>
        <v>-0.99698300304112564</v>
      </c>
      <c r="Z2862" s="19">
        <v>-0.997</v>
      </c>
      <c r="AA2862" t="s">
        <v>14519</v>
      </c>
      <c r="AB2862" s="121">
        <v>5</v>
      </c>
    </row>
    <row r="2863" spans="1:28" ht="20.25">
      <c r="A2863">
        <v>5389</v>
      </c>
      <c r="B2863" t="s">
        <v>5594</v>
      </c>
      <c r="C2863" t="s">
        <v>5595</v>
      </c>
      <c r="D2863" t="str">
        <f t="shared" si="88"/>
        <v>Insula ISLA</v>
      </c>
      <c r="E2863" s="3" t="s">
        <v>8887</v>
      </c>
      <c r="F2863" s="3" t="s">
        <v>8883</v>
      </c>
      <c r="G2863" s="3" t="s">
        <v>8883</v>
      </c>
      <c r="H2863" s="4">
        <v>9999</v>
      </c>
      <c r="I2863" s="4">
        <v>0</v>
      </c>
      <c r="J2863" s="6">
        <v>44146</v>
      </c>
      <c r="K2863" s="7">
        <v>3.9438407147989997E-2</v>
      </c>
      <c r="L2863" s="7">
        <v>1890</v>
      </c>
      <c r="M2863" s="7">
        <v>24492.744173084571</v>
      </c>
      <c r="N2863" s="9">
        <v>44324</v>
      </c>
      <c r="O2863" s="10">
        <v>1.7195598994051899</v>
      </c>
      <c r="P2863" s="10">
        <v>1876</v>
      </c>
      <c r="Q2863" s="10">
        <v>1633809.222106477</v>
      </c>
      <c r="R2863" s="10">
        <v>43.601149837331313</v>
      </c>
      <c r="S2863" s="18">
        <v>43.601149837331313</v>
      </c>
      <c r="T2863" s="13">
        <v>44397</v>
      </c>
      <c r="U2863" s="14">
        <v>0.4430099305554</v>
      </c>
      <c r="V2863" s="14">
        <v>1375</v>
      </c>
      <c r="W2863" s="14">
        <v>428887.95843685139</v>
      </c>
      <c r="X2863" s="14">
        <v>74.237016651258216</v>
      </c>
      <c r="Y2863" s="19">
        <f t="shared" si="89"/>
        <v>-0.74237016651258214</v>
      </c>
      <c r="Z2863" s="19">
        <v>-0.74239999999999995</v>
      </c>
      <c r="AA2863" t="s">
        <v>14520</v>
      </c>
      <c r="AB2863" s="121">
        <v>5</v>
      </c>
    </row>
    <row r="2864" spans="1:28" ht="20.25">
      <c r="A2864">
        <v>5390</v>
      </c>
      <c r="B2864" t="s">
        <v>5596</v>
      </c>
      <c r="C2864" t="s">
        <v>5597</v>
      </c>
      <c r="D2864" t="str">
        <f t="shared" si="88"/>
        <v>Wallabee WLB</v>
      </c>
      <c r="E2864" s="3" t="s">
        <v>8892</v>
      </c>
      <c r="F2864" s="3" t="s">
        <v>8883</v>
      </c>
      <c r="G2864" s="3" t="s">
        <v>8883</v>
      </c>
      <c r="H2864" s="4">
        <v>9999</v>
      </c>
      <c r="I2864" s="4">
        <v>0</v>
      </c>
      <c r="J2864" s="6">
        <v>44017</v>
      </c>
      <c r="K2864" s="7">
        <v>0.65027096194900003</v>
      </c>
      <c r="L2864" s="7">
        <v>3363</v>
      </c>
      <c r="M2864" s="7">
        <v>0</v>
      </c>
      <c r="N2864" s="9">
        <v>44018</v>
      </c>
      <c r="O2864" s="10">
        <v>0.65440085831499994</v>
      </c>
      <c r="P2864" s="10">
        <v>3475</v>
      </c>
      <c r="Q2864" s="10">
        <v>0</v>
      </c>
      <c r="R2864" s="10">
        <v>1.0063510391939099</v>
      </c>
      <c r="S2864" s="18">
        <v>1.0063510391939099</v>
      </c>
      <c r="T2864" s="13">
        <v>44341</v>
      </c>
      <c r="U2864" s="14">
        <v>2.6727457639499999E-3</v>
      </c>
      <c r="V2864" s="14">
        <v>3049</v>
      </c>
      <c r="W2864" s="14">
        <v>0</v>
      </c>
      <c r="X2864" s="14">
        <v>99.591573615775502</v>
      </c>
      <c r="Y2864" s="19">
        <f t="shared" si="89"/>
        <v>-0.99591573615775497</v>
      </c>
      <c r="Z2864" s="19">
        <v>-0.99590000000000001</v>
      </c>
      <c r="AA2864" t="s">
        <v>14521</v>
      </c>
      <c r="AB2864" s="121">
        <v>5</v>
      </c>
    </row>
    <row r="2865" spans="1:28" ht="20.25">
      <c r="A2865">
        <v>5392</v>
      </c>
      <c r="B2865" t="s">
        <v>5598</v>
      </c>
      <c r="C2865" t="s">
        <v>5599</v>
      </c>
      <c r="D2865" t="str">
        <f t="shared" si="88"/>
        <v>Scopuly (SCOP) SCOP</v>
      </c>
      <c r="E2865" s="3" t="s">
        <v>3686</v>
      </c>
      <c r="F2865" s="3" t="s">
        <v>8883</v>
      </c>
      <c r="G2865" s="3" t="s">
        <v>8883</v>
      </c>
      <c r="H2865" s="4">
        <v>9999</v>
      </c>
      <c r="I2865" s="4">
        <v>0</v>
      </c>
      <c r="J2865" s="6">
        <v>43925</v>
      </c>
      <c r="K2865" s="7">
        <v>2.5369624969200002E-3</v>
      </c>
      <c r="L2865" s="7">
        <v>3364</v>
      </c>
      <c r="M2865" s="7">
        <v>0</v>
      </c>
      <c r="N2865" s="9">
        <v>44529</v>
      </c>
      <c r="O2865" s="10">
        <v>0.13042277177101719</v>
      </c>
      <c r="P2865" s="10">
        <v>3476</v>
      </c>
      <c r="Q2865" s="10">
        <v>0</v>
      </c>
      <c r="R2865" s="10">
        <v>51.409026317636538</v>
      </c>
      <c r="S2865" s="18">
        <v>51.409026317636538</v>
      </c>
      <c r="T2865" s="13">
        <v>44536</v>
      </c>
      <c r="U2865" s="14">
        <v>5.0515504555367179E-2</v>
      </c>
      <c r="V2865" s="14">
        <v>3050</v>
      </c>
      <c r="W2865" s="14">
        <v>0</v>
      </c>
      <c r="X2865" s="14">
        <v>61.267879934297767</v>
      </c>
      <c r="Y2865" s="19">
        <f t="shared" si="89"/>
        <v>-0.61267879934297764</v>
      </c>
      <c r="Z2865" s="19">
        <v>-0.61270000000000002</v>
      </c>
      <c r="AA2865" t="s">
        <v>14522</v>
      </c>
      <c r="AB2865" s="121">
        <v>5</v>
      </c>
    </row>
    <row r="2866" spans="1:28" ht="20.25">
      <c r="A2866">
        <v>5393</v>
      </c>
      <c r="B2866" t="s">
        <v>5600</v>
      </c>
      <c r="C2866" t="s">
        <v>5601</v>
      </c>
      <c r="D2866" t="str">
        <f t="shared" si="88"/>
        <v>Touch Social TST</v>
      </c>
      <c r="E2866" s="3" t="s">
        <v>8887</v>
      </c>
      <c r="F2866" s="3" t="s">
        <v>8883</v>
      </c>
      <c r="G2866" s="3" t="s">
        <v>8883</v>
      </c>
      <c r="H2866" s="4">
        <v>9999</v>
      </c>
      <c r="I2866" s="4">
        <v>0</v>
      </c>
      <c r="J2866" s="6">
        <v>44175</v>
      </c>
      <c r="K2866" s="7">
        <v>1.8263750608999999E-4</v>
      </c>
      <c r="L2866" s="7">
        <v>3365</v>
      </c>
      <c r="M2866" s="7">
        <v>0</v>
      </c>
      <c r="N2866" s="9">
        <v>44265</v>
      </c>
      <c r="O2866" s="10">
        <v>0.55996585605871996</v>
      </c>
      <c r="P2866" s="10">
        <v>3477</v>
      </c>
      <c r="Q2866" s="10">
        <v>0</v>
      </c>
      <c r="R2866" s="10">
        <v>3065.9959613266969</v>
      </c>
      <c r="S2866" s="18">
        <v>3065.9959613266969</v>
      </c>
      <c r="T2866" s="13">
        <v>44270</v>
      </c>
      <c r="U2866" s="14">
        <v>5.5862776016999999E-4</v>
      </c>
      <c r="V2866" s="14">
        <v>3051</v>
      </c>
      <c r="W2866" s="14">
        <v>0</v>
      </c>
      <c r="X2866" s="14">
        <v>99.900238960264133</v>
      </c>
      <c r="Y2866" s="19">
        <f t="shared" si="89"/>
        <v>-0.99900238960264132</v>
      </c>
      <c r="Z2866" s="19">
        <v>-0.999</v>
      </c>
      <c r="AA2866" t="s">
        <v>14523</v>
      </c>
      <c r="AB2866" s="121">
        <v>5</v>
      </c>
    </row>
    <row r="2867" spans="1:28" ht="20.25">
      <c r="A2867">
        <v>5394</v>
      </c>
      <c r="B2867" t="s">
        <v>5602</v>
      </c>
      <c r="C2867" t="s">
        <v>5603</v>
      </c>
      <c r="D2867" t="str">
        <f t="shared" si="88"/>
        <v>Work Force Coin WFC</v>
      </c>
      <c r="E2867" s="3" t="s">
        <v>8887</v>
      </c>
      <c r="F2867" s="3" t="s">
        <v>8883</v>
      </c>
      <c r="G2867" s="3" t="s">
        <v>8883</v>
      </c>
      <c r="H2867" s="4">
        <v>9999</v>
      </c>
      <c r="I2867" s="4">
        <v>0</v>
      </c>
      <c r="J2867" s="6">
        <v>44034</v>
      </c>
      <c r="K2867" s="7">
        <v>1.07652297479E-2</v>
      </c>
      <c r="L2867" s="7">
        <v>3366</v>
      </c>
      <c r="M2867" s="7">
        <v>0</v>
      </c>
      <c r="N2867" s="9">
        <v>44060</v>
      </c>
      <c r="O2867" s="10">
        <v>1.4697232485099999E-2</v>
      </c>
      <c r="P2867" s="10">
        <v>3478</v>
      </c>
      <c r="Q2867" s="10">
        <v>0</v>
      </c>
      <c r="R2867" s="10">
        <v>1.3652502388968539</v>
      </c>
      <c r="S2867" s="18">
        <v>1.3652502388968539</v>
      </c>
      <c r="T2867" s="13">
        <v>44137</v>
      </c>
      <c r="U2867" s="14">
        <v>2.0324655787799998E-3</v>
      </c>
      <c r="V2867" s="14">
        <v>3052</v>
      </c>
      <c r="W2867" s="14">
        <v>0</v>
      </c>
      <c r="X2867" s="14">
        <v>86.171100029610969</v>
      </c>
      <c r="Y2867" s="19">
        <f t="shared" si="89"/>
        <v>-0.8617110002961097</v>
      </c>
      <c r="Z2867" s="19">
        <v>-0.86170000000000002</v>
      </c>
      <c r="AA2867" t="s">
        <v>14524</v>
      </c>
      <c r="AB2867" s="121">
        <v>5</v>
      </c>
    </row>
    <row r="2868" spans="1:28" ht="20.25">
      <c r="A2868">
        <v>5397</v>
      </c>
      <c r="B2868" t="s">
        <v>5604</v>
      </c>
      <c r="C2868" t="s">
        <v>4068</v>
      </c>
      <c r="D2868" t="str">
        <f t="shared" si="88"/>
        <v>Castweet CTT</v>
      </c>
      <c r="E2868" s="3" t="s">
        <v>8887</v>
      </c>
      <c r="F2868" s="3" t="s">
        <v>8883</v>
      </c>
      <c r="G2868" s="3" t="s">
        <v>8883</v>
      </c>
      <c r="H2868" s="4">
        <v>9999</v>
      </c>
      <c r="I2868" s="4">
        <v>0</v>
      </c>
      <c r="J2868" s="6">
        <v>43922</v>
      </c>
      <c r="K2868" s="7">
        <v>15.3393933274</v>
      </c>
      <c r="L2868" s="7">
        <v>2760</v>
      </c>
      <c r="M2868" s="7">
        <v>0</v>
      </c>
      <c r="N2868" s="9">
        <v>43936</v>
      </c>
      <c r="O2868" s="10">
        <v>63.593804948799999</v>
      </c>
      <c r="P2868" s="10">
        <v>637</v>
      </c>
      <c r="Q2868" s="10">
        <v>80697775.559579402</v>
      </c>
      <c r="R2868" s="10">
        <v>4.1457835777120033</v>
      </c>
      <c r="S2868" s="18">
        <v>4.1457835777120033</v>
      </c>
      <c r="T2868" s="13">
        <v>44687</v>
      </c>
      <c r="U2868" s="14">
        <v>1.8730932583719231E-2</v>
      </c>
      <c r="V2868" s="14">
        <v>1983</v>
      </c>
      <c r="W2868" s="14">
        <v>33635.64</v>
      </c>
      <c r="X2868" s="14">
        <v>99.97054597912674</v>
      </c>
      <c r="Y2868" s="19">
        <f t="shared" si="89"/>
        <v>-0.99970545979126735</v>
      </c>
      <c r="Z2868" s="19">
        <v>-0.99970000000000003</v>
      </c>
      <c r="AA2868" t="s">
        <v>14525</v>
      </c>
      <c r="AB2868" s="121">
        <v>5</v>
      </c>
    </row>
    <row r="2869" spans="1:28" ht="20.25">
      <c r="A2869">
        <v>5398</v>
      </c>
      <c r="B2869" t="s">
        <v>5605</v>
      </c>
      <c r="C2869" t="s">
        <v>4542</v>
      </c>
      <c r="D2869" t="str">
        <f t="shared" si="88"/>
        <v>SappChain SAPP</v>
      </c>
      <c r="E2869" s="3" t="s">
        <v>8887</v>
      </c>
      <c r="F2869" s="3" t="s">
        <v>8883</v>
      </c>
      <c r="G2869" s="3" t="s">
        <v>8883</v>
      </c>
      <c r="H2869" s="4">
        <v>9999</v>
      </c>
      <c r="I2869" s="4">
        <v>0</v>
      </c>
      <c r="J2869" s="6">
        <v>44024</v>
      </c>
      <c r="K2869" s="8">
        <v>4.8424536417800001E-6</v>
      </c>
      <c r="L2869" s="7">
        <v>3367</v>
      </c>
      <c r="M2869" s="7">
        <v>0</v>
      </c>
      <c r="N2869" s="9">
        <v>44043</v>
      </c>
      <c r="O2869" s="12">
        <v>5.8296819626199998E-5</v>
      </c>
      <c r="P2869" s="10">
        <v>3479</v>
      </c>
      <c r="Q2869" s="10">
        <v>0</v>
      </c>
      <c r="R2869" s="10">
        <v>12.038694417892479</v>
      </c>
      <c r="S2869" s="18">
        <v>12.038694417892479</v>
      </c>
      <c r="T2869" s="13">
        <v>44162</v>
      </c>
      <c r="U2869" s="16">
        <v>5.17415769E-6</v>
      </c>
      <c r="V2869" s="14">
        <v>3053</v>
      </c>
      <c r="W2869" s="16">
        <v>0</v>
      </c>
      <c r="X2869" s="16">
        <v>91.124459750674617</v>
      </c>
      <c r="Y2869" s="19">
        <f t="shared" si="89"/>
        <v>-0.91124459750674613</v>
      </c>
      <c r="Z2869" s="19">
        <v>-0.91120000000000001</v>
      </c>
      <c r="AA2869" t="s">
        <v>14526</v>
      </c>
      <c r="AB2869" s="121">
        <v>5</v>
      </c>
    </row>
    <row r="2870" spans="1:28" ht="20.25">
      <c r="A2870">
        <v>5399</v>
      </c>
      <c r="B2870" t="s">
        <v>5606</v>
      </c>
      <c r="C2870" t="s">
        <v>5607</v>
      </c>
      <c r="D2870" t="str">
        <f t="shared" si="88"/>
        <v>TILWIKI TLW</v>
      </c>
      <c r="E2870" s="3" t="s">
        <v>8893</v>
      </c>
      <c r="F2870" s="3" t="s">
        <v>8883</v>
      </c>
      <c r="G2870" s="3" t="s">
        <v>8883</v>
      </c>
      <c r="H2870" s="4">
        <v>9999</v>
      </c>
      <c r="I2870" s="4">
        <v>0</v>
      </c>
      <c r="J2870" s="6">
        <v>43923</v>
      </c>
      <c r="K2870" s="7">
        <v>31.537338651599999</v>
      </c>
      <c r="L2870" s="7">
        <v>3368</v>
      </c>
      <c r="M2870" s="7">
        <v>0</v>
      </c>
      <c r="N2870" s="9">
        <v>43924</v>
      </c>
      <c r="O2870" s="10">
        <v>33.5531768468</v>
      </c>
      <c r="P2870" s="10">
        <v>3480</v>
      </c>
      <c r="Q2870" s="10">
        <v>0</v>
      </c>
      <c r="R2870" s="10">
        <v>1.0639190965816561</v>
      </c>
      <c r="S2870" s="18">
        <v>1.0639190965816561</v>
      </c>
      <c r="T2870" s="13">
        <v>44627</v>
      </c>
      <c r="U2870" s="14">
        <v>0.30078465672976629</v>
      </c>
      <c r="V2870" s="14">
        <v>3054</v>
      </c>
      <c r="W2870" s="14">
        <v>0</v>
      </c>
      <c r="X2870" s="14">
        <v>99.103558336359271</v>
      </c>
      <c r="Y2870" s="19">
        <f t="shared" si="89"/>
        <v>-0.99103558336359265</v>
      </c>
      <c r="Z2870" s="19">
        <v>-0.99099999999999999</v>
      </c>
      <c r="AA2870" t="s">
        <v>14527</v>
      </c>
      <c r="AB2870" s="121">
        <v>5</v>
      </c>
    </row>
    <row r="2871" spans="1:28" ht="20.25">
      <c r="A2871">
        <v>5400</v>
      </c>
      <c r="B2871" t="s">
        <v>5608</v>
      </c>
      <c r="C2871" t="s">
        <v>5609</v>
      </c>
      <c r="D2871" t="str">
        <f t="shared" si="88"/>
        <v>Charg Coin CHG</v>
      </c>
      <c r="E2871" s="3" t="s">
        <v>8885</v>
      </c>
      <c r="F2871" s="3" t="s">
        <v>8883</v>
      </c>
      <c r="G2871" s="3" t="s">
        <v>8883</v>
      </c>
      <c r="H2871" s="4">
        <v>9999</v>
      </c>
      <c r="I2871" s="4">
        <v>0</v>
      </c>
      <c r="J2871" s="6">
        <v>43940</v>
      </c>
      <c r="K2871" s="7">
        <v>1.1686555889399999E-2</v>
      </c>
      <c r="L2871" s="7">
        <v>3369</v>
      </c>
      <c r="M2871" s="7">
        <v>0</v>
      </c>
      <c r="N2871" s="9">
        <v>44296</v>
      </c>
      <c r="O2871" s="10">
        <v>1.20898861</v>
      </c>
      <c r="P2871" s="10">
        <v>3481</v>
      </c>
      <c r="Q2871" s="10">
        <v>0</v>
      </c>
      <c r="R2871" s="10">
        <v>103.4512324624728</v>
      </c>
      <c r="S2871" s="18">
        <v>103.4512324624728</v>
      </c>
      <c r="T2871" s="13">
        <v>44373</v>
      </c>
      <c r="U2871" s="14">
        <v>3.6255280000000001E-2</v>
      </c>
      <c r="V2871" s="14">
        <v>3055</v>
      </c>
      <c r="W2871" s="14">
        <v>0</v>
      </c>
      <c r="X2871" s="14">
        <v>97.001189283329964</v>
      </c>
      <c r="Y2871" s="19">
        <f t="shared" si="89"/>
        <v>-0.97001189283329969</v>
      </c>
      <c r="Z2871" s="19">
        <v>-0.97</v>
      </c>
      <c r="AA2871" t="s">
        <v>14528</v>
      </c>
      <c r="AB2871" s="121">
        <v>5</v>
      </c>
    </row>
    <row r="2872" spans="1:28" ht="20.25">
      <c r="A2872">
        <v>5401</v>
      </c>
      <c r="B2872" t="s">
        <v>5610</v>
      </c>
      <c r="C2872" t="s">
        <v>5611</v>
      </c>
      <c r="D2872" t="str">
        <f t="shared" si="88"/>
        <v>CoinLoan CLT</v>
      </c>
      <c r="E2872" s="3" t="s">
        <v>3686</v>
      </c>
      <c r="F2872" s="3" t="s">
        <v>8883</v>
      </c>
      <c r="G2872" s="3" t="s">
        <v>8883</v>
      </c>
      <c r="H2872" s="4">
        <v>9999</v>
      </c>
      <c r="I2872" s="4">
        <v>0</v>
      </c>
      <c r="J2872" s="6">
        <v>44099</v>
      </c>
      <c r="K2872" s="7">
        <v>0.15889528999999999</v>
      </c>
      <c r="L2872" s="7">
        <v>3370</v>
      </c>
      <c r="M2872" s="7">
        <v>0</v>
      </c>
      <c r="N2872" s="9">
        <v>44171</v>
      </c>
      <c r="O2872" s="10">
        <v>192.25479834999999</v>
      </c>
      <c r="P2872" s="10">
        <v>3482</v>
      </c>
      <c r="Q2872" s="10">
        <v>0</v>
      </c>
      <c r="R2872" s="10">
        <v>1209.946489603311</v>
      </c>
      <c r="S2872" s="18">
        <v>1209.946489603311</v>
      </c>
      <c r="T2872" s="13">
        <v>44176</v>
      </c>
      <c r="U2872" s="14">
        <v>0.62266635999999997</v>
      </c>
      <c r="V2872" s="14">
        <v>3056</v>
      </c>
      <c r="W2872" s="14">
        <v>0</v>
      </c>
      <c r="X2872" s="14">
        <v>99.676124411279218</v>
      </c>
      <c r="Y2872" s="19">
        <f t="shared" si="89"/>
        <v>-0.99676124411279221</v>
      </c>
      <c r="Z2872" s="19">
        <v>-0.99680000000000002</v>
      </c>
      <c r="AA2872" t="s">
        <v>14529</v>
      </c>
      <c r="AB2872" s="121">
        <v>5</v>
      </c>
    </row>
    <row r="2873" spans="1:28" ht="20.25">
      <c r="A2873">
        <v>5402</v>
      </c>
      <c r="B2873" t="s">
        <v>5612</v>
      </c>
      <c r="C2873" t="s">
        <v>5613</v>
      </c>
      <c r="D2873" t="str">
        <f t="shared" si="88"/>
        <v>MyTVchain MYTV</v>
      </c>
      <c r="E2873" s="3" t="s">
        <v>8887</v>
      </c>
      <c r="F2873" s="3" t="s">
        <v>8883</v>
      </c>
      <c r="G2873" s="3" t="s">
        <v>8883</v>
      </c>
      <c r="H2873" s="4">
        <v>9999</v>
      </c>
      <c r="I2873" s="4">
        <v>0</v>
      </c>
      <c r="J2873" s="6">
        <v>43992</v>
      </c>
      <c r="K2873" s="7">
        <v>2.60983615443E-3</v>
      </c>
      <c r="L2873" s="7">
        <v>3371</v>
      </c>
      <c r="M2873" s="7">
        <v>0</v>
      </c>
      <c r="N2873" s="9">
        <v>44199</v>
      </c>
      <c r="O2873" s="10">
        <v>2.298028551415E-2</v>
      </c>
      <c r="P2873" s="10">
        <v>3483</v>
      </c>
      <c r="Q2873" s="10">
        <v>0</v>
      </c>
      <c r="R2873" s="10">
        <v>8.8052598532450777</v>
      </c>
      <c r="S2873" s="18">
        <v>8.8052598532450777</v>
      </c>
      <c r="T2873" s="13">
        <v>44618</v>
      </c>
      <c r="U2873" s="16">
        <v>9.9999999999999995E-21</v>
      </c>
      <c r="V2873" s="14">
        <v>3057</v>
      </c>
      <c r="W2873" s="16">
        <v>0</v>
      </c>
      <c r="X2873" s="16">
        <v>100</v>
      </c>
      <c r="Y2873" s="19">
        <f t="shared" si="89"/>
        <v>-1</v>
      </c>
      <c r="Z2873" s="19">
        <v>-1</v>
      </c>
      <c r="AA2873" t="s">
        <v>14530</v>
      </c>
      <c r="AB2873" s="121">
        <v>5</v>
      </c>
    </row>
    <row r="2874" spans="1:28" ht="20.25">
      <c r="A2874">
        <v>5403</v>
      </c>
      <c r="B2874" t="s">
        <v>5614</v>
      </c>
      <c r="C2874" t="s">
        <v>168</v>
      </c>
      <c r="D2874" t="str">
        <f t="shared" si="88"/>
        <v>Unknown Fair Object UFO</v>
      </c>
      <c r="E2874" s="3" t="s">
        <v>8884</v>
      </c>
      <c r="F2874" s="3" t="s">
        <v>8883</v>
      </c>
      <c r="G2874" s="3" t="s">
        <v>8883</v>
      </c>
      <c r="H2874" s="4">
        <v>9999</v>
      </c>
      <c r="I2874" s="4">
        <v>0</v>
      </c>
      <c r="J2874" s="6">
        <v>43922</v>
      </c>
      <c r="K2874" s="7">
        <v>0.79043192199500001</v>
      </c>
      <c r="L2874" s="7">
        <v>3372</v>
      </c>
      <c r="M2874" s="7">
        <v>0</v>
      </c>
      <c r="N2874" s="9">
        <v>43960</v>
      </c>
      <c r="O2874" s="10">
        <v>13.3372031028</v>
      </c>
      <c r="P2874" s="10">
        <v>3484</v>
      </c>
      <c r="Q2874" s="10">
        <v>0</v>
      </c>
      <c r="R2874" s="10">
        <v>16.873310315122069</v>
      </c>
      <c r="S2874" s="18">
        <v>16.873310315122069</v>
      </c>
      <c r="T2874" s="13">
        <v>44665</v>
      </c>
      <c r="U2874" s="14">
        <v>7.1373566701886174E-3</v>
      </c>
      <c r="V2874" s="14">
        <v>3058</v>
      </c>
      <c r="W2874" s="14">
        <v>0</v>
      </c>
      <c r="X2874" s="14">
        <v>99.946485356673548</v>
      </c>
      <c r="Y2874" s="19">
        <f t="shared" si="89"/>
        <v>-0.99946485356673553</v>
      </c>
      <c r="Z2874" s="19">
        <v>-0.99950000000000006</v>
      </c>
      <c r="AA2874" t="s">
        <v>14531</v>
      </c>
      <c r="AB2874" s="121">
        <v>5</v>
      </c>
    </row>
    <row r="2875" spans="1:28" ht="20.25">
      <c r="A2875">
        <v>5404</v>
      </c>
      <c r="B2875" t="s">
        <v>5615</v>
      </c>
      <c r="C2875" t="s">
        <v>836</v>
      </c>
      <c r="D2875" t="str">
        <f t="shared" si="88"/>
        <v>Bitcurate BTCR</v>
      </c>
      <c r="E2875" s="3" t="s">
        <v>8887</v>
      </c>
      <c r="F2875" s="3" t="s">
        <v>8883</v>
      </c>
      <c r="G2875" s="3" t="s">
        <v>8883</v>
      </c>
      <c r="H2875" s="4">
        <v>9999</v>
      </c>
      <c r="I2875" s="4">
        <v>0</v>
      </c>
      <c r="J2875" s="6">
        <v>43927</v>
      </c>
      <c r="K2875" s="7">
        <v>0.123266907319</v>
      </c>
      <c r="L2875" s="7">
        <v>3373</v>
      </c>
      <c r="M2875" s="7">
        <v>0</v>
      </c>
      <c r="N2875" s="9">
        <v>43928</v>
      </c>
      <c r="O2875" s="10">
        <v>0.59987924753199995</v>
      </c>
      <c r="P2875" s="10">
        <v>3485</v>
      </c>
      <c r="Q2875" s="10">
        <v>0</v>
      </c>
      <c r="R2875" s="10">
        <v>4.8665068393383493</v>
      </c>
      <c r="S2875" s="18">
        <v>4.8665068393383493</v>
      </c>
      <c r="T2875" s="13">
        <v>44257</v>
      </c>
      <c r="U2875" s="14">
        <v>3.07435E-3</v>
      </c>
      <c r="V2875" s="14">
        <v>3059</v>
      </c>
      <c r="W2875" s="14">
        <v>0</v>
      </c>
      <c r="X2875" s="14">
        <v>99.487505191645084</v>
      </c>
      <c r="Y2875" s="19">
        <f t="shared" si="89"/>
        <v>-0.99487505191645087</v>
      </c>
      <c r="Z2875" s="19">
        <v>-0.99490000000000001</v>
      </c>
      <c r="AA2875" t="s">
        <v>14532</v>
      </c>
      <c r="AB2875" s="121">
        <v>5</v>
      </c>
    </row>
    <row r="2876" spans="1:28" ht="20.25">
      <c r="A2876">
        <v>5406</v>
      </c>
      <c r="B2876" t="s">
        <v>5616</v>
      </c>
      <c r="C2876" t="s">
        <v>5617</v>
      </c>
      <c r="D2876" t="str">
        <f t="shared" si="88"/>
        <v>Cicoin CICX</v>
      </c>
      <c r="E2876" s="3" t="s">
        <v>8887</v>
      </c>
      <c r="F2876" s="3" t="s">
        <v>8883</v>
      </c>
      <c r="G2876" s="3" t="s">
        <v>8883</v>
      </c>
      <c r="H2876" s="4">
        <v>9999</v>
      </c>
      <c r="I2876" s="4">
        <v>0</v>
      </c>
      <c r="J2876" s="6">
        <v>44089</v>
      </c>
      <c r="K2876" s="7">
        <v>0.29679970059400002</v>
      </c>
      <c r="L2876" s="7">
        <v>3374</v>
      </c>
      <c r="M2876" s="7">
        <v>0</v>
      </c>
      <c r="N2876" s="9">
        <v>44090</v>
      </c>
      <c r="O2876" s="10">
        <v>0.48246551943799998</v>
      </c>
      <c r="P2876" s="10">
        <v>3486</v>
      </c>
      <c r="Q2876" s="10">
        <v>0</v>
      </c>
      <c r="R2876" s="10">
        <v>1.625559319879426</v>
      </c>
      <c r="S2876" s="18">
        <v>1.625559319879426</v>
      </c>
      <c r="T2876" s="13">
        <v>44355</v>
      </c>
      <c r="U2876" s="14">
        <v>2.67830219708E-2</v>
      </c>
      <c r="V2876" s="14">
        <v>3060</v>
      </c>
      <c r="W2876" s="14">
        <v>0</v>
      </c>
      <c r="X2876" s="14">
        <v>94.448717910038795</v>
      </c>
      <c r="Y2876" s="19">
        <f t="shared" si="89"/>
        <v>-0.94448717910038793</v>
      </c>
      <c r="Z2876" s="19">
        <v>-0.94450000000000001</v>
      </c>
      <c r="AA2876" t="s">
        <v>14533</v>
      </c>
      <c r="AB2876" s="121">
        <v>5</v>
      </c>
    </row>
    <row r="2877" spans="1:28" ht="20.25">
      <c r="A2877">
        <v>5407</v>
      </c>
      <c r="B2877" t="s">
        <v>5618</v>
      </c>
      <c r="C2877" t="s">
        <v>5619</v>
      </c>
      <c r="D2877" t="str">
        <f t="shared" si="88"/>
        <v>Kingdom Game 4.0 KDG</v>
      </c>
      <c r="E2877" s="3" t="s">
        <v>3686</v>
      </c>
      <c r="F2877" s="3" t="s">
        <v>8883</v>
      </c>
      <c r="G2877" s="3" t="s">
        <v>8883</v>
      </c>
      <c r="H2877" s="4">
        <v>9999</v>
      </c>
      <c r="I2877" s="4">
        <v>0</v>
      </c>
      <c r="J2877" s="6">
        <v>44033</v>
      </c>
      <c r="K2877" s="7">
        <v>1.34891124832E-2</v>
      </c>
      <c r="L2877" s="7">
        <v>2664</v>
      </c>
      <c r="M2877" s="7">
        <v>0</v>
      </c>
      <c r="N2877" s="9">
        <v>44297</v>
      </c>
      <c r="O2877" s="10">
        <v>0.28055617999999999</v>
      </c>
      <c r="P2877" s="10">
        <v>1694</v>
      </c>
      <c r="Q2877" s="10">
        <v>3003351.78</v>
      </c>
      <c r="R2877" s="10">
        <v>20.7987130620653</v>
      </c>
      <c r="S2877" s="18">
        <v>20.7987130620653</v>
      </c>
      <c r="T2877" s="13">
        <v>44360</v>
      </c>
      <c r="U2877" s="14">
        <v>0</v>
      </c>
      <c r="V2877" s="14">
        <v>1707</v>
      </c>
      <c r="W2877" s="14">
        <v>118065.02</v>
      </c>
      <c r="X2877" s="14">
        <v>100</v>
      </c>
      <c r="Y2877" s="19">
        <f t="shared" si="89"/>
        <v>-1</v>
      </c>
      <c r="Z2877" s="19">
        <v>-1</v>
      </c>
      <c r="AA2877" t="s">
        <v>14534</v>
      </c>
      <c r="AB2877" s="121">
        <v>5</v>
      </c>
    </row>
    <row r="2878" spans="1:28" ht="20.25">
      <c r="A2878">
        <v>5409</v>
      </c>
      <c r="B2878" t="s">
        <v>5620</v>
      </c>
      <c r="C2878" t="s">
        <v>5621</v>
      </c>
      <c r="D2878" t="str">
        <f t="shared" si="88"/>
        <v>4THPILLAR TECHNOLOGIES FOUR</v>
      </c>
      <c r="E2878" s="3" t="s">
        <v>8884</v>
      </c>
      <c r="F2878" s="3" t="s">
        <v>8883</v>
      </c>
      <c r="G2878" s="3" t="s">
        <v>8883</v>
      </c>
      <c r="H2878" s="4">
        <v>9999</v>
      </c>
      <c r="I2878" s="4">
        <v>0</v>
      </c>
      <c r="J2878" s="6">
        <v>44129</v>
      </c>
      <c r="K2878" s="7">
        <v>8.0909999999999996E-5</v>
      </c>
      <c r="L2878" s="7">
        <v>1273</v>
      </c>
      <c r="M2878" s="7">
        <v>324876.19025689998</v>
      </c>
      <c r="N2878" s="9">
        <v>44297</v>
      </c>
      <c r="O2878" s="10">
        <v>7.5438439999999995E-2</v>
      </c>
      <c r="P2878" s="10">
        <v>1453</v>
      </c>
      <c r="Q2878" s="10">
        <v>6444225.1200000001</v>
      </c>
      <c r="R2878" s="10">
        <v>932.37473736250149</v>
      </c>
      <c r="S2878" s="18">
        <v>932.37473736250149</v>
      </c>
      <c r="T2878" s="13">
        <v>44683</v>
      </c>
      <c r="U2878" s="14">
        <v>2.0989930131374598E-3</v>
      </c>
      <c r="V2878" s="14">
        <v>1506</v>
      </c>
      <c r="W2878" s="14">
        <v>275336.58</v>
      </c>
      <c r="X2878" s="14">
        <v>97.217608140972359</v>
      </c>
      <c r="Y2878" s="19">
        <f t="shared" si="89"/>
        <v>-0.97217608140972356</v>
      </c>
      <c r="Z2878" s="19">
        <v>-0.97219999999999995</v>
      </c>
      <c r="AA2878" t="s">
        <v>14535</v>
      </c>
      <c r="AB2878" s="121">
        <v>5</v>
      </c>
    </row>
    <row r="2879" spans="1:28" ht="20.25">
      <c r="A2879">
        <v>5410</v>
      </c>
      <c r="B2879" t="s">
        <v>5622</v>
      </c>
      <c r="C2879" t="s">
        <v>5623</v>
      </c>
      <c r="D2879" t="str">
        <f t="shared" si="88"/>
        <v>PARSIQ PRQ</v>
      </c>
      <c r="E2879" s="3" t="s">
        <v>8887</v>
      </c>
      <c r="F2879" s="3" t="s">
        <v>8883</v>
      </c>
      <c r="G2879" s="3" t="s">
        <v>8883</v>
      </c>
      <c r="H2879" s="4">
        <v>9999</v>
      </c>
      <c r="I2879" s="4">
        <v>0</v>
      </c>
      <c r="J2879" s="6">
        <v>44111</v>
      </c>
      <c r="K2879" s="7">
        <v>7.4915800000000003E-3</v>
      </c>
      <c r="L2879" s="7">
        <v>915</v>
      </c>
      <c r="M2879" s="7">
        <v>1103174.1166321901</v>
      </c>
      <c r="N2879" s="9">
        <v>44298</v>
      </c>
      <c r="O2879" s="10">
        <v>2.6071560599999999</v>
      </c>
      <c r="P2879" s="10">
        <v>353</v>
      </c>
      <c r="Q2879" s="10">
        <v>261490437.84</v>
      </c>
      <c r="R2879" s="10">
        <v>348.01150892068159</v>
      </c>
      <c r="S2879" s="18">
        <v>348.01150892068159</v>
      </c>
      <c r="T2879" s="13">
        <v>44682</v>
      </c>
      <c r="U2879" s="14">
        <v>0.14620921621500951</v>
      </c>
      <c r="V2879" s="14">
        <v>466</v>
      </c>
      <c r="W2879" s="14">
        <v>23876438.98</v>
      </c>
      <c r="X2879" s="14">
        <v>94.392003667973384</v>
      </c>
      <c r="Y2879" s="19">
        <f t="shared" si="89"/>
        <v>-0.94392003667973379</v>
      </c>
      <c r="Z2879" s="19">
        <v>-0.94389999999999996</v>
      </c>
      <c r="AA2879" t="s">
        <v>14536</v>
      </c>
      <c r="AB2879" s="121">
        <v>5</v>
      </c>
    </row>
    <row r="2880" spans="1:28" ht="20.25">
      <c r="A2880">
        <v>5411</v>
      </c>
      <c r="B2880" t="s">
        <v>5624</v>
      </c>
      <c r="C2880" t="s">
        <v>5373</v>
      </c>
      <c r="D2880" t="str">
        <f t="shared" si="88"/>
        <v>PYRO Network (TRON) PYRO</v>
      </c>
      <c r="E2880" s="3" t="s">
        <v>8887</v>
      </c>
      <c r="F2880" s="3" t="s">
        <v>8883</v>
      </c>
      <c r="G2880" s="3" t="s">
        <v>8883</v>
      </c>
      <c r="H2880" s="4">
        <v>9999</v>
      </c>
      <c r="I2880" s="4">
        <v>0</v>
      </c>
      <c r="J2880" s="6">
        <v>43972</v>
      </c>
      <c r="K2880" s="8">
        <v>7.1585759548799995E-5</v>
      </c>
      <c r="L2880" s="7">
        <v>3375</v>
      </c>
      <c r="M2880" s="7">
        <v>0</v>
      </c>
      <c r="N2880" s="9">
        <v>43981</v>
      </c>
      <c r="O2880" s="10">
        <v>2.0385979342899999E-4</v>
      </c>
      <c r="P2880" s="10">
        <v>3487</v>
      </c>
      <c r="Q2880" s="10">
        <v>0</v>
      </c>
      <c r="R2880" s="10">
        <v>2.8477702089621451</v>
      </c>
      <c r="S2880" s="18">
        <v>2.8477702089621451</v>
      </c>
      <c r="T2880" s="13">
        <v>44069</v>
      </c>
      <c r="U2880" s="16">
        <v>3.0890019792599997E-5</v>
      </c>
      <c r="V2880" s="14">
        <v>3061</v>
      </c>
      <c r="W2880" s="16">
        <v>0</v>
      </c>
      <c r="X2880" s="16">
        <v>84.847419261533616</v>
      </c>
      <c r="Y2880" s="19">
        <f t="shared" si="89"/>
        <v>-0.84847419261533619</v>
      </c>
      <c r="Z2880" s="19">
        <v>-0.84850000000000003</v>
      </c>
      <c r="AA2880" t="s">
        <v>14537</v>
      </c>
      <c r="AB2880" s="121">
        <v>5</v>
      </c>
    </row>
    <row r="2881" spans="1:28" ht="20.25">
      <c r="A2881">
        <v>5412</v>
      </c>
      <c r="B2881" t="s">
        <v>5625</v>
      </c>
      <c r="C2881" t="s">
        <v>5626</v>
      </c>
      <c r="D2881" t="str">
        <f t="shared" si="88"/>
        <v>3x Long XRP Token XRPBULL</v>
      </c>
      <c r="E2881" s="3" t="s">
        <v>8887</v>
      </c>
      <c r="F2881" s="3" t="s">
        <v>8883</v>
      </c>
      <c r="G2881" s="3" t="s">
        <v>8883</v>
      </c>
      <c r="H2881" s="4">
        <v>9999</v>
      </c>
      <c r="I2881" s="4">
        <v>0</v>
      </c>
      <c r="J2881" s="6">
        <v>44009</v>
      </c>
      <c r="K2881" s="7">
        <v>7.0415501663400004</v>
      </c>
      <c r="L2881" s="7">
        <v>3376</v>
      </c>
      <c r="M2881" s="7">
        <v>0</v>
      </c>
      <c r="N2881" s="9">
        <v>44159</v>
      </c>
      <c r="O2881" s="10">
        <v>115.5683631310736</v>
      </c>
      <c r="P2881" s="10">
        <v>3488</v>
      </c>
      <c r="Q2881" s="10">
        <v>0</v>
      </c>
      <c r="R2881" s="10">
        <v>16.412346770390581</v>
      </c>
      <c r="S2881" s="18">
        <v>16.412346770390581</v>
      </c>
      <c r="T2881" s="13">
        <v>44681</v>
      </c>
      <c r="U2881" s="14">
        <v>1.9085142994333719E-4</v>
      </c>
      <c r="V2881" s="14">
        <v>3062</v>
      </c>
      <c r="W2881" s="14">
        <v>0</v>
      </c>
      <c r="X2881" s="14">
        <v>99.999834858412129</v>
      </c>
      <c r="Y2881" s="19">
        <f t="shared" si="89"/>
        <v>-0.99999834858412129</v>
      </c>
      <c r="Z2881" s="19">
        <v>-1</v>
      </c>
      <c r="AA2881" t="s">
        <v>14538</v>
      </c>
      <c r="AB2881" s="121">
        <v>5</v>
      </c>
    </row>
    <row r="2882" spans="1:28" ht="20.25">
      <c r="A2882">
        <v>5413</v>
      </c>
      <c r="B2882" t="s">
        <v>5627</v>
      </c>
      <c r="C2882" t="s">
        <v>5628</v>
      </c>
      <c r="D2882" t="str">
        <f t="shared" ref="D2882:D2945" si="90">_xlfn.TEXTJOIN(" ",TRUE,B2882,C2882)</f>
        <v>3x Short XRP Token XRPBEAR</v>
      </c>
      <c r="E2882" s="3" t="s">
        <v>8902</v>
      </c>
      <c r="F2882" s="3" t="s">
        <v>8883</v>
      </c>
      <c r="G2882" s="3" t="s">
        <v>8883</v>
      </c>
      <c r="H2882" s="4">
        <v>9999</v>
      </c>
      <c r="I2882" s="4">
        <v>0</v>
      </c>
      <c r="J2882" s="6">
        <v>43929</v>
      </c>
      <c r="K2882" s="7">
        <v>312.10000000000002</v>
      </c>
      <c r="L2882" s="7">
        <v>3377</v>
      </c>
      <c r="M2882" s="7">
        <v>0</v>
      </c>
      <c r="N2882" s="9">
        <v>43936</v>
      </c>
      <c r="O2882" s="10">
        <v>414.98119053900001</v>
      </c>
      <c r="P2882" s="10">
        <v>3489</v>
      </c>
      <c r="Q2882" s="10">
        <v>0</v>
      </c>
      <c r="R2882" s="10">
        <v>1.329641751166293</v>
      </c>
      <c r="S2882" s="18">
        <v>1.329641751166293</v>
      </c>
      <c r="T2882" s="13">
        <v>44683</v>
      </c>
      <c r="U2882" s="16">
        <v>5.7419214263649998E-8</v>
      </c>
      <c r="V2882" s="14">
        <v>3063</v>
      </c>
      <c r="W2882" s="16">
        <v>0</v>
      </c>
      <c r="X2882" s="16">
        <v>99.999999986163431</v>
      </c>
      <c r="Y2882" s="19">
        <f t="shared" ref="Y2882:Y2945" si="91">X2882/-100</f>
        <v>-0.99999999986163435</v>
      </c>
      <c r="Z2882" s="19">
        <v>-1</v>
      </c>
      <c r="AA2882" t="s">
        <v>14539</v>
      </c>
      <c r="AB2882" s="121">
        <v>5</v>
      </c>
    </row>
    <row r="2883" spans="1:28" ht="20.25">
      <c r="A2883">
        <v>5414</v>
      </c>
      <c r="B2883" t="s">
        <v>5629</v>
      </c>
      <c r="C2883" t="s">
        <v>5630</v>
      </c>
      <c r="D2883" t="str">
        <f t="shared" si="90"/>
        <v>3x Long EOS Token EOSBULL</v>
      </c>
      <c r="E2883" s="3" t="s">
        <v>8887</v>
      </c>
      <c r="F2883" s="3" t="s">
        <v>8883</v>
      </c>
      <c r="G2883" s="3" t="s">
        <v>8883</v>
      </c>
      <c r="H2883" s="4">
        <v>9999</v>
      </c>
      <c r="I2883" s="4">
        <v>0</v>
      </c>
      <c r="J2883" s="6">
        <v>43936</v>
      </c>
      <c r="K2883" s="7">
        <v>4.41999075788</v>
      </c>
      <c r="L2883" s="7">
        <v>3378</v>
      </c>
      <c r="M2883" s="7">
        <v>0</v>
      </c>
      <c r="N2883" s="9">
        <v>43950</v>
      </c>
      <c r="O2883" s="10">
        <v>8.0504161857700005</v>
      </c>
      <c r="P2883" s="10">
        <v>3490</v>
      </c>
      <c r="Q2883" s="10">
        <v>0</v>
      </c>
      <c r="R2883" s="10">
        <v>1.821364936435137</v>
      </c>
      <c r="S2883" s="18">
        <v>1.821364936435137</v>
      </c>
      <c r="T2883" s="13">
        <v>44686</v>
      </c>
      <c r="U2883" s="16">
        <v>6.6121047924811598E-6</v>
      </c>
      <c r="V2883" s="14">
        <v>3064</v>
      </c>
      <c r="W2883" s="16">
        <v>0</v>
      </c>
      <c r="X2883" s="16">
        <v>99.999917866298588</v>
      </c>
      <c r="Y2883" s="19">
        <f t="shared" si="91"/>
        <v>-0.99999917866298593</v>
      </c>
      <c r="Z2883" s="19">
        <v>-1</v>
      </c>
      <c r="AA2883" t="s">
        <v>14540</v>
      </c>
      <c r="AB2883" s="121">
        <v>5</v>
      </c>
    </row>
    <row r="2884" spans="1:28" ht="20.25">
      <c r="A2884">
        <v>5415</v>
      </c>
      <c r="B2884" t="s">
        <v>5631</v>
      </c>
      <c r="C2884" t="s">
        <v>5632</v>
      </c>
      <c r="D2884" t="str">
        <f t="shared" si="90"/>
        <v>3x Short EOS Token EOSBEAR</v>
      </c>
      <c r="E2884" s="3" t="s">
        <v>8887</v>
      </c>
      <c r="F2884" s="3" t="s">
        <v>8883</v>
      </c>
      <c r="G2884" s="3" t="s">
        <v>8883</v>
      </c>
      <c r="H2884" s="4">
        <v>9999</v>
      </c>
      <c r="I2884" s="4">
        <v>0</v>
      </c>
      <c r="J2884" s="6">
        <v>43929</v>
      </c>
      <c r="K2884" s="7">
        <v>12.75</v>
      </c>
      <c r="L2884" s="7">
        <v>3379</v>
      </c>
      <c r="M2884" s="7">
        <v>0</v>
      </c>
      <c r="N2884" s="9">
        <v>43936</v>
      </c>
      <c r="O2884" s="10">
        <v>18.0725587839</v>
      </c>
      <c r="P2884" s="10">
        <v>3491</v>
      </c>
      <c r="Q2884" s="10">
        <v>0</v>
      </c>
      <c r="R2884" s="10">
        <v>1.417455590894118</v>
      </c>
      <c r="S2884" s="18">
        <v>1.417455590894118</v>
      </c>
      <c r="T2884" s="13">
        <v>44671</v>
      </c>
      <c r="U2884" s="16">
        <v>5.1392893473533496E-6</v>
      </c>
      <c r="V2884" s="14">
        <v>3065</v>
      </c>
      <c r="W2884" s="16">
        <v>0</v>
      </c>
      <c r="X2884" s="16">
        <v>99.999971563023209</v>
      </c>
      <c r="Y2884" s="19">
        <f t="shared" si="91"/>
        <v>-0.99999971563023204</v>
      </c>
      <c r="Z2884" s="19">
        <v>-1</v>
      </c>
      <c r="AA2884" t="s">
        <v>14541</v>
      </c>
      <c r="AB2884" s="121">
        <v>5</v>
      </c>
    </row>
    <row r="2885" spans="1:28" ht="20.25">
      <c r="A2885">
        <v>5418</v>
      </c>
      <c r="B2885" t="s">
        <v>5633</v>
      </c>
      <c r="C2885" t="s">
        <v>5634</v>
      </c>
      <c r="D2885" t="str">
        <f t="shared" si="90"/>
        <v>Latamcash LMCH</v>
      </c>
      <c r="E2885" s="3" t="s">
        <v>8887</v>
      </c>
      <c r="F2885" s="3" t="s">
        <v>8883</v>
      </c>
      <c r="G2885" s="3" t="s">
        <v>8883</v>
      </c>
      <c r="H2885" s="4">
        <v>9999</v>
      </c>
      <c r="I2885" s="4">
        <v>0</v>
      </c>
      <c r="J2885" s="6">
        <v>44022</v>
      </c>
      <c r="K2885" s="7">
        <v>4.4143123667400003E-2</v>
      </c>
      <c r="L2885" s="7">
        <v>3380</v>
      </c>
      <c r="M2885" s="7">
        <v>0</v>
      </c>
      <c r="N2885" s="9">
        <v>44053</v>
      </c>
      <c r="O2885" s="10">
        <v>0.74024497559199998</v>
      </c>
      <c r="P2885" s="10">
        <v>3492</v>
      </c>
      <c r="Q2885" s="10">
        <v>0</v>
      </c>
      <c r="R2885" s="10">
        <v>16.76920240555328</v>
      </c>
      <c r="S2885" s="18">
        <v>16.76920240555328</v>
      </c>
      <c r="T2885" s="13">
        <v>44510</v>
      </c>
      <c r="U2885" s="14">
        <v>-5.2259497555623476E-3</v>
      </c>
      <c r="V2885" s="14">
        <v>3066</v>
      </c>
      <c r="W2885" s="14">
        <v>0</v>
      </c>
      <c r="X2885" s="14">
        <v>100.7059757145103</v>
      </c>
      <c r="Y2885" s="19">
        <f t="shared" si="91"/>
        <v>-1.007059757145103</v>
      </c>
      <c r="Z2885" s="19">
        <v>-1.0071000000000001</v>
      </c>
      <c r="AA2885" t="s">
        <v>14542</v>
      </c>
      <c r="AB2885" s="121">
        <v>5</v>
      </c>
    </row>
    <row r="2886" spans="1:28" ht="20.25">
      <c r="A2886">
        <v>5419</v>
      </c>
      <c r="B2886" t="s">
        <v>5635</v>
      </c>
      <c r="C2886" t="s">
        <v>5636</v>
      </c>
      <c r="D2886" t="str">
        <f t="shared" si="90"/>
        <v>weBloc WOK</v>
      </c>
      <c r="E2886" s="3" t="s">
        <v>8893</v>
      </c>
      <c r="F2886" s="3" t="s">
        <v>8883</v>
      </c>
      <c r="G2886" s="3" t="s">
        <v>8883</v>
      </c>
      <c r="H2886" s="4">
        <v>9999</v>
      </c>
      <c r="I2886" s="4">
        <v>0</v>
      </c>
      <c r="J2886" s="6">
        <v>44227</v>
      </c>
      <c r="K2886" s="8">
        <v>1.7881894619999999E-5</v>
      </c>
      <c r="L2886" s="7">
        <v>3381</v>
      </c>
      <c r="M2886" s="7">
        <v>0</v>
      </c>
      <c r="N2886" s="9">
        <v>44280</v>
      </c>
      <c r="O2886" s="10">
        <v>5.1972762748999995E-4</v>
      </c>
      <c r="P2886" s="10">
        <v>3493</v>
      </c>
      <c r="Q2886" s="10">
        <v>0</v>
      </c>
      <c r="R2886" s="10">
        <v>29.06446092735111</v>
      </c>
      <c r="S2886" s="18">
        <v>29.06446092735111</v>
      </c>
      <c r="T2886" s="13">
        <v>44290</v>
      </c>
      <c r="U2886" s="16">
        <v>1.7702395559999998E-5</v>
      </c>
      <c r="V2886" s="14">
        <v>3067</v>
      </c>
      <c r="W2886" s="16">
        <v>0</v>
      </c>
      <c r="X2886" s="16">
        <v>96.593909073971517</v>
      </c>
      <c r="Y2886" s="19">
        <f t="shared" si="91"/>
        <v>-0.96593909073971518</v>
      </c>
      <c r="Z2886" s="19">
        <v>-0.96589999999999998</v>
      </c>
      <c r="AA2886" t="s">
        <v>14543</v>
      </c>
      <c r="AB2886" s="121">
        <v>5</v>
      </c>
    </row>
    <row r="2887" spans="1:28" ht="20.25">
      <c r="A2887">
        <v>5420</v>
      </c>
      <c r="B2887" t="s">
        <v>5637</v>
      </c>
      <c r="C2887" t="s">
        <v>1680</v>
      </c>
      <c r="D2887" t="str">
        <f t="shared" si="90"/>
        <v>SonoCoin SONO</v>
      </c>
      <c r="E2887" s="3" t="s">
        <v>8887</v>
      </c>
      <c r="F2887" s="3" t="s">
        <v>8883</v>
      </c>
      <c r="G2887" s="3" t="s">
        <v>8883</v>
      </c>
      <c r="H2887" s="4">
        <v>9999</v>
      </c>
      <c r="I2887" s="4">
        <v>0</v>
      </c>
      <c r="J2887" s="6">
        <v>43967</v>
      </c>
      <c r="K2887" s="7">
        <v>5.0668529445599998E-2</v>
      </c>
      <c r="L2887" s="7">
        <v>522</v>
      </c>
      <c r="M2887" s="7">
        <v>3777575.5159275802</v>
      </c>
      <c r="N2887" s="9">
        <v>43991</v>
      </c>
      <c r="O2887" s="10">
        <v>0.20237628312700001</v>
      </c>
      <c r="P2887" s="10">
        <v>1529</v>
      </c>
      <c r="Q2887" s="10">
        <v>5101840.7573567601</v>
      </c>
      <c r="R2887" s="10">
        <v>3.9941219005434179</v>
      </c>
      <c r="S2887" s="18">
        <v>3.9941219005434179</v>
      </c>
      <c r="T2887" s="13">
        <v>44683</v>
      </c>
      <c r="U2887" s="14">
        <v>1.0000092169044159E-2</v>
      </c>
      <c r="V2887" s="14">
        <v>1113</v>
      </c>
      <c r="W2887" s="14">
        <v>1200588.56</v>
      </c>
      <c r="X2887" s="14">
        <v>95.05866398249411</v>
      </c>
      <c r="Y2887" s="19">
        <f t="shared" si="91"/>
        <v>-0.95058663982494107</v>
      </c>
      <c r="Z2887" s="19">
        <v>-0.9506</v>
      </c>
      <c r="AA2887" t="s">
        <v>14544</v>
      </c>
      <c r="AB2887" s="121">
        <v>5</v>
      </c>
    </row>
    <row r="2888" spans="1:28" ht="20.25">
      <c r="A2888">
        <v>5421</v>
      </c>
      <c r="B2888" t="s">
        <v>5638</v>
      </c>
      <c r="C2888" t="s">
        <v>5639</v>
      </c>
      <c r="D2888" t="str">
        <f t="shared" si="90"/>
        <v>Pyrrhos Gold PGOLD</v>
      </c>
      <c r="E2888" s="3" t="s">
        <v>8887</v>
      </c>
      <c r="F2888" s="3" t="s">
        <v>8883</v>
      </c>
      <c r="G2888" s="3" t="s">
        <v>8883</v>
      </c>
      <c r="H2888" s="4">
        <v>9999</v>
      </c>
      <c r="I2888" s="4">
        <v>0</v>
      </c>
      <c r="J2888" s="6">
        <v>43964</v>
      </c>
      <c r="K2888" s="8">
        <v>2.2059491621200001E-5</v>
      </c>
      <c r="L2888" s="7">
        <v>3382</v>
      </c>
      <c r="M2888" s="7">
        <v>0</v>
      </c>
      <c r="N2888" s="9">
        <v>44220</v>
      </c>
      <c r="O2888" s="10">
        <v>4.1486472783600001E-3</v>
      </c>
      <c r="P2888" s="10">
        <v>3494</v>
      </c>
      <c r="Q2888" s="10">
        <v>0</v>
      </c>
      <c r="R2888" s="10">
        <v>188.0663140202648</v>
      </c>
      <c r="S2888" s="18">
        <v>188.0663140202648</v>
      </c>
      <c r="T2888" s="13">
        <v>44221</v>
      </c>
      <c r="U2888" s="14">
        <v>4.0060064870499996E-3</v>
      </c>
      <c r="V2888" s="14">
        <v>3068</v>
      </c>
      <c r="W2888" s="14">
        <v>0</v>
      </c>
      <c r="X2888" s="14">
        <v>3.4382482225962518</v>
      </c>
      <c r="Y2888" s="19">
        <f t="shared" si="91"/>
        <v>-3.4382482225962518E-2</v>
      </c>
      <c r="Z2888" s="19">
        <v>-3.44E-2</v>
      </c>
      <c r="AA2888" t="s">
        <v>14545</v>
      </c>
      <c r="AB2888" s="121">
        <v>5</v>
      </c>
    </row>
    <row r="2889" spans="1:28" ht="20.25">
      <c r="A2889">
        <v>5422</v>
      </c>
      <c r="B2889" t="s">
        <v>5640</v>
      </c>
      <c r="C2889" t="s">
        <v>5641</v>
      </c>
      <c r="D2889" t="str">
        <f t="shared" si="90"/>
        <v>Hinto HNT</v>
      </c>
      <c r="E2889" s="3" t="s">
        <v>8889</v>
      </c>
      <c r="F2889" s="3" t="s">
        <v>8883</v>
      </c>
      <c r="G2889" s="3" t="s">
        <v>8883</v>
      </c>
      <c r="H2889" s="4">
        <v>9999</v>
      </c>
      <c r="I2889" s="4">
        <v>0</v>
      </c>
      <c r="J2889" s="6">
        <v>43954</v>
      </c>
      <c r="K2889" s="7">
        <v>0.25139813096500002</v>
      </c>
      <c r="L2889" s="7">
        <v>3383</v>
      </c>
      <c r="M2889" s="7">
        <v>0</v>
      </c>
      <c r="N2889" s="9">
        <v>43971</v>
      </c>
      <c r="O2889" s="10">
        <v>0.51031219681200002</v>
      </c>
      <c r="P2889" s="10">
        <v>3495</v>
      </c>
      <c r="Q2889" s="10">
        <v>0</v>
      </c>
      <c r="R2889" s="10">
        <v>2.0298965424012891</v>
      </c>
      <c r="S2889" s="18">
        <v>2.0298965424012891</v>
      </c>
      <c r="T2889" s="13">
        <v>44118</v>
      </c>
      <c r="U2889" s="14">
        <v>3.8686561539739997E-2</v>
      </c>
      <c r="V2889" s="14">
        <v>3069</v>
      </c>
      <c r="W2889" s="14">
        <v>0</v>
      </c>
      <c r="X2889" s="14">
        <v>92.419040387154965</v>
      </c>
      <c r="Y2889" s="19">
        <f t="shared" si="91"/>
        <v>-0.9241904038715496</v>
      </c>
      <c r="Z2889" s="19">
        <v>-0.92420000000000002</v>
      </c>
      <c r="AA2889" t="s">
        <v>14546</v>
      </c>
      <c r="AB2889" s="121">
        <v>5</v>
      </c>
    </row>
    <row r="2890" spans="1:28" ht="20.25">
      <c r="A2890">
        <v>5423</v>
      </c>
      <c r="B2890" t="s">
        <v>5642</v>
      </c>
      <c r="C2890" t="s">
        <v>5643</v>
      </c>
      <c r="D2890" t="str">
        <f t="shared" si="90"/>
        <v>DSLA Protocol DSLA</v>
      </c>
      <c r="E2890" s="3" t="s">
        <v>1772</v>
      </c>
      <c r="F2890" s="3" t="s">
        <v>8883</v>
      </c>
      <c r="G2890" s="3" t="s">
        <v>8883</v>
      </c>
      <c r="H2890" s="4">
        <v>9999</v>
      </c>
      <c r="I2890" s="4">
        <v>0</v>
      </c>
      <c r="J2890" s="6">
        <v>43962</v>
      </c>
      <c r="K2890" s="8">
        <v>2.4154691565099999E-5</v>
      </c>
      <c r="L2890" s="7">
        <v>2328</v>
      </c>
      <c r="M2890" s="7">
        <v>0</v>
      </c>
      <c r="N2890" s="9">
        <v>44290</v>
      </c>
      <c r="O2890" s="10">
        <v>2.366995626243E-2</v>
      </c>
      <c r="P2890" s="10">
        <v>468</v>
      </c>
      <c r="Q2890" s="10">
        <v>152327171.78944251</v>
      </c>
      <c r="R2890" s="10">
        <v>979.93204337287546</v>
      </c>
      <c r="S2890" s="18">
        <v>979.93204337287546</v>
      </c>
      <c r="T2890" s="13">
        <v>44687</v>
      </c>
      <c r="U2890" s="14">
        <v>1.9660614922013841E-3</v>
      </c>
      <c r="V2890" s="14">
        <v>601</v>
      </c>
      <c r="W2890" s="14">
        <v>10605622.479989789</v>
      </c>
      <c r="X2890" s="14">
        <v>91.693852449900788</v>
      </c>
      <c r="Y2890" s="19">
        <f t="shared" si="91"/>
        <v>-0.91693852449900792</v>
      </c>
      <c r="Z2890" s="19">
        <v>-0.91690000000000005</v>
      </c>
      <c r="AA2890" t="s">
        <v>14547</v>
      </c>
      <c r="AB2890" s="121">
        <v>5</v>
      </c>
    </row>
    <row r="2891" spans="1:28" ht="20.25">
      <c r="A2891">
        <v>5424</v>
      </c>
      <c r="B2891" t="s">
        <v>5644</v>
      </c>
      <c r="C2891" t="s">
        <v>5645</v>
      </c>
      <c r="D2891" t="str">
        <f t="shared" si="90"/>
        <v>Swapzilla SWZL</v>
      </c>
      <c r="E2891" s="3" t="s">
        <v>3686</v>
      </c>
      <c r="F2891" s="3" t="s">
        <v>8883</v>
      </c>
      <c r="G2891" s="3" t="s">
        <v>8883</v>
      </c>
      <c r="H2891" s="4">
        <v>9999</v>
      </c>
      <c r="I2891" s="4">
        <v>0</v>
      </c>
      <c r="J2891" s="6">
        <v>43965</v>
      </c>
      <c r="K2891" s="7">
        <v>0.87858580180500001</v>
      </c>
      <c r="L2891" s="7">
        <v>3384</v>
      </c>
      <c r="M2891" s="7">
        <v>0</v>
      </c>
      <c r="N2891" s="9">
        <v>43985</v>
      </c>
      <c r="O2891" s="10">
        <v>2.0774271800499999</v>
      </c>
      <c r="P2891" s="10">
        <v>3496</v>
      </c>
      <c r="Q2891" s="10">
        <v>0</v>
      </c>
      <c r="R2891" s="10">
        <v>2.3645125789445429</v>
      </c>
      <c r="S2891" s="18">
        <v>2.3645125789445429</v>
      </c>
      <c r="T2891" s="13">
        <v>44077</v>
      </c>
      <c r="U2891" s="14">
        <v>0.28593196273900001</v>
      </c>
      <c r="V2891" s="14">
        <v>3070</v>
      </c>
      <c r="W2891" s="14">
        <v>0</v>
      </c>
      <c r="X2891" s="14">
        <v>86.236246185432208</v>
      </c>
      <c r="Y2891" s="19">
        <f t="shared" si="91"/>
        <v>-0.86236246185432208</v>
      </c>
      <c r="Z2891" s="19">
        <v>-0.86240000000000006</v>
      </c>
      <c r="AA2891" t="s">
        <v>14548</v>
      </c>
      <c r="AB2891" s="121">
        <v>5</v>
      </c>
    </row>
    <row r="2892" spans="1:28" ht="20.25">
      <c r="A2892">
        <v>5425</v>
      </c>
      <c r="B2892" t="s">
        <v>5646</v>
      </c>
      <c r="C2892" t="s">
        <v>5647</v>
      </c>
      <c r="D2892" t="str">
        <f t="shared" si="90"/>
        <v>MESEFA SEFA</v>
      </c>
      <c r="E2892" s="3" t="s">
        <v>8887</v>
      </c>
      <c r="F2892" s="3" t="s">
        <v>8883</v>
      </c>
      <c r="G2892" s="3" t="s">
        <v>8883</v>
      </c>
      <c r="H2892" s="4">
        <v>9999</v>
      </c>
      <c r="I2892" s="4">
        <v>0</v>
      </c>
      <c r="J2892" s="6">
        <v>43933</v>
      </c>
      <c r="K2892" s="7">
        <v>1.23011706143E-2</v>
      </c>
      <c r="L2892" s="7">
        <v>2839</v>
      </c>
      <c r="M2892" s="7">
        <v>0</v>
      </c>
      <c r="N2892" s="9">
        <v>44023</v>
      </c>
      <c r="O2892" s="10">
        <v>14.6886594092</v>
      </c>
      <c r="P2892" s="10">
        <v>1462</v>
      </c>
      <c r="Q2892" s="10">
        <v>6325744.617869026</v>
      </c>
      <c r="R2892" s="10">
        <v>1194.08630851153</v>
      </c>
      <c r="S2892" s="18">
        <v>1194.08630851153</v>
      </c>
      <c r="T2892" s="13">
        <v>44683</v>
      </c>
      <c r="U2892" s="14">
        <v>1.6999239271947079E-2</v>
      </c>
      <c r="V2892" s="14">
        <v>2252</v>
      </c>
      <c r="W2892" s="14">
        <v>7320.8073886603679</v>
      </c>
      <c r="X2892" s="14">
        <v>99.884269634155316</v>
      </c>
      <c r="Y2892" s="19">
        <f t="shared" si="91"/>
        <v>-0.9988426963415532</v>
      </c>
      <c r="Z2892" s="19">
        <v>-0.99880000000000002</v>
      </c>
      <c r="AA2892" t="s">
        <v>14549</v>
      </c>
      <c r="AB2892" s="121">
        <v>5</v>
      </c>
    </row>
    <row r="2893" spans="1:28" ht="20.25">
      <c r="A2893">
        <v>5426</v>
      </c>
      <c r="B2893" t="s">
        <v>5648</v>
      </c>
      <c r="C2893" t="s">
        <v>3403</v>
      </c>
      <c r="D2893" t="str">
        <f t="shared" si="90"/>
        <v>Solana SOL</v>
      </c>
      <c r="E2893" s="3" t="s">
        <v>8887</v>
      </c>
      <c r="F2893" s="3" t="s">
        <v>8883</v>
      </c>
      <c r="G2893" s="3" t="s">
        <v>8883</v>
      </c>
      <c r="H2893" s="4">
        <v>9999</v>
      </c>
      <c r="I2893" s="4">
        <v>0</v>
      </c>
      <c r="J2893" s="6">
        <v>43962</v>
      </c>
      <c r="K2893" s="7">
        <v>0.50519363679100004</v>
      </c>
      <c r="L2893" s="7">
        <v>2149</v>
      </c>
      <c r="M2893" s="7">
        <v>0</v>
      </c>
      <c r="N2893" s="9">
        <v>44506</v>
      </c>
      <c r="O2893" s="10">
        <v>260.06211759735521</v>
      </c>
      <c r="P2893" s="10">
        <v>8</v>
      </c>
      <c r="Q2893" s="10">
        <v>77993805663.190002</v>
      </c>
      <c r="R2893" s="10">
        <v>514.77710457573244</v>
      </c>
      <c r="S2893" s="18">
        <v>514.77710457573244</v>
      </c>
      <c r="T2893" s="13">
        <v>44616</v>
      </c>
      <c r="U2893" s="14">
        <v>76.859573625073381</v>
      </c>
      <c r="V2893" s="14">
        <v>6</v>
      </c>
      <c r="W2893" s="14">
        <v>28536069021.84</v>
      </c>
      <c r="X2893" s="14">
        <v>70.445686463234807</v>
      </c>
      <c r="Y2893" s="19">
        <f t="shared" si="91"/>
        <v>-0.70445686463234802</v>
      </c>
      <c r="Z2893" s="19">
        <v>-0.70450000000000002</v>
      </c>
      <c r="AA2893" t="s">
        <v>8929</v>
      </c>
      <c r="AB2893" s="121">
        <v>5</v>
      </c>
    </row>
    <row r="2894" spans="1:28" ht="20.25">
      <c r="A2894">
        <v>5427</v>
      </c>
      <c r="B2894" t="s">
        <v>5649</v>
      </c>
      <c r="C2894" t="s">
        <v>5650</v>
      </c>
      <c r="D2894" t="str">
        <f t="shared" si="90"/>
        <v>Cashhand CHND</v>
      </c>
      <c r="E2894" s="3" t="s">
        <v>8887</v>
      </c>
      <c r="F2894" s="3" t="s">
        <v>8883</v>
      </c>
      <c r="G2894" s="3" t="s">
        <v>8883</v>
      </c>
      <c r="H2894" s="4">
        <v>9999</v>
      </c>
      <c r="I2894" s="4">
        <v>0</v>
      </c>
      <c r="J2894" s="6">
        <v>44014</v>
      </c>
      <c r="K2894" s="7">
        <v>4.55268511761E-4</v>
      </c>
      <c r="L2894" s="7">
        <v>2904</v>
      </c>
      <c r="M2894" s="7">
        <v>0</v>
      </c>
      <c r="N2894" s="9">
        <v>44284</v>
      </c>
      <c r="O2894" s="10">
        <v>3.2993398736022499</v>
      </c>
      <c r="P2894" s="10">
        <v>2042</v>
      </c>
      <c r="Q2894" s="10">
        <v>856130.46552893287</v>
      </c>
      <c r="R2894" s="10">
        <v>7247.0197001770412</v>
      </c>
      <c r="S2894" s="18">
        <v>7247.0197001770412</v>
      </c>
      <c r="T2894" s="13">
        <v>44687</v>
      </c>
      <c r="U2894" s="14">
        <v>4.6564172485349741E-4</v>
      </c>
      <c r="V2894" s="14">
        <v>2437</v>
      </c>
      <c r="W2894" s="14">
        <v>804.28917107756752</v>
      </c>
      <c r="X2894" s="14">
        <v>99.985886821525156</v>
      </c>
      <c r="Y2894" s="19">
        <f t="shared" si="91"/>
        <v>-0.99985886821525161</v>
      </c>
      <c r="Z2894" s="19">
        <v>-0.99990000000000001</v>
      </c>
      <c r="AA2894" t="s">
        <v>14550</v>
      </c>
      <c r="AB2894" s="121">
        <v>5</v>
      </c>
    </row>
    <row r="2895" spans="1:28" ht="20.25">
      <c r="A2895">
        <v>5428</v>
      </c>
      <c r="B2895" t="s">
        <v>5651</v>
      </c>
      <c r="C2895" t="s">
        <v>5652</v>
      </c>
      <c r="D2895" t="str">
        <f t="shared" si="90"/>
        <v>Vid VI</v>
      </c>
      <c r="E2895" s="3" t="s">
        <v>8887</v>
      </c>
      <c r="F2895" s="3" t="s">
        <v>8883</v>
      </c>
      <c r="G2895" s="3" t="s">
        <v>8883</v>
      </c>
      <c r="H2895" s="4">
        <v>9999</v>
      </c>
      <c r="I2895" s="4">
        <v>0</v>
      </c>
      <c r="J2895" s="6">
        <v>43969</v>
      </c>
      <c r="K2895" s="7">
        <v>7.7882225662199997E-3</v>
      </c>
      <c r="L2895" s="7">
        <v>2593</v>
      </c>
      <c r="M2895" s="7">
        <v>0</v>
      </c>
      <c r="N2895" s="9">
        <v>44037</v>
      </c>
      <c r="O2895" s="10">
        <v>0.80374445730800004</v>
      </c>
      <c r="P2895" s="10">
        <v>1015</v>
      </c>
      <c r="Q2895" s="10">
        <v>24059654.36885253</v>
      </c>
      <c r="R2895" s="10">
        <v>103.19998568018531</v>
      </c>
      <c r="S2895" s="18">
        <v>103.19998568018531</v>
      </c>
      <c r="T2895" s="13">
        <v>44335</v>
      </c>
      <c r="U2895" s="14">
        <v>1.408214371006E-2</v>
      </c>
      <c r="V2895" s="14">
        <v>1440</v>
      </c>
      <c r="W2895" s="14">
        <v>334091.98193385807</v>
      </c>
      <c r="X2895" s="14">
        <v>98.247932712690087</v>
      </c>
      <c r="Y2895" s="19">
        <f t="shared" si="91"/>
        <v>-0.98247932712690089</v>
      </c>
      <c r="Z2895" s="19">
        <v>-0.98250000000000004</v>
      </c>
      <c r="AA2895" t="s">
        <v>14551</v>
      </c>
      <c r="AB2895" s="121">
        <v>5</v>
      </c>
    </row>
    <row r="2896" spans="1:28" ht="20.25">
      <c r="A2896">
        <v>5429</v>
      </c>
      <c r="B2896" t="s">
        <v>5653</v>
      </c>
      <c r="C2896" t="s">
        <v>5654</v>
      </c>
      <c r="D2896" t="str">
        <f t="shared" si="90"/>
        <v>DEAPcoin DEP</v>
      </c>
      <c r="E2896" s="3" t="s">
        <v>8892</v>
      </c>
      <c r="F2896" s="3" t="s">
        <v>8883</v>
      </c>
      <c r="G2896" s="3" t="s">
        <v>8883</v>
      </c>
      <c r="H2896" s="4">
        <v>9999</v>
      </c>
      <c r="I2896" s="4">
        <v>0</v>
      </c>
      <c r="J2896" s="6">
        <v>44199</v>
      </c>
      <c r="K2896" s="7">
        <v>4.6583900000000001E-3</v>
      </c>
      <c r="L2896" s="7">
        <v>489</v>
      </c>
      <c r="M2896" s="7">
        <v>4286459.8712752704</v>
      </c>
      <c r="N2896" s="9">
        <v>44524</v>
      </c>
      <c r="O2896" s="10">
        <v>9.2126632976229972E-2</v>
      </c>
      <c r="P2896" s="10">
        <v>445</v>
      </c>
      <c r="Q2896" s="10">
        <v>171583233.27000001</v>
      </c>
      <c r="R2896" s="10">
        <v>19.77649638098784</v>
      </c>
      <c r="S2896" s="18">
        <v>19.77649638098784</v>
      </c>
      <c r="T2896" s="13">
        <v>44687</v>
      </c>
      <c r="U2896" s="14">
        <v>1.4374007701239261E-2</v>
      </c>
      <c r="V2896" s="14">
        <v>305</v>
      </c>
      <c r="W2896" s="14">
        <v>63548379.93</v>
      </c>
      <c r="X2896" s="14">
        <v>84.397554499850273</v>
      </c>
      <c r="Y2896" s="19">
        <f t="shared" si="91"/>
        <v>-0.84397554499850269</v>
      </c>
      <c r="Z2896" s="19">
        <v>-0.84399999999999997</v>
      </c>
      <c r="AA2896" t="s">
        <v>14552</v>
      </c>
      <c r="AB2896" s="121">
        <v>5</v>
      </c>
    </row>
    <row r="2897" spans="1:28" ht="20.25">
      <c r="A2897">
        <v>5430</v>
      </c>
      <c r="B2897" t="s">
        <v>5655</v>
      </c>
      <c r="C2897" t="s">
        <v>5656</v>
      </c>
      <c r="D2897" t="str">
        <f t="shared" si="90"/>
        <v>SatoExchange Token SATX</v>
      </c>
      <c r="E2897" s="3" t="s">
        <v>3686</v>
      </c>
      <c r="F2897" s="3" t="s">
        <v>8883</v>
      </c>
      <c r="G2897" s="3" t="s">
        <v>8883</v>
      </c>
      <c r="H2897" s="4">
        <v>9999</v>
      </c>
      <c r="I2897" s="4">
        <v>0</v>
      </c>
      <c r="J2897" s="6">
        <v>43944</v>
      </c>
      <c r="K2897" s="7">
        <v>2.8341226243899998E-4</v>
      </c>
      <c r="L2897" s="7">
        <v>3385</v>
      </c>
      <c r="M2897" s="7">
        <v>0</v>
      </c>
      <c r="N2897" s="9">
        <v>44301</v>
      </c>
      <c r="O2897" s="10">
        <v>1.0427000000000001E-2</v>
      </c>
      <c r="P2897" s="10">
        <v>3497</v>
      </c>
      <c r="Q2897" s="10">
        <v>0</v>
      </c>
      <c r="R2897" s="10">
        <v>36.790927499985109</v>
      </c>
      <c r="S2897" s="18">
        <v>36.790927499985109</v>
      </c>
      <c r="T2897" s="13">
        <v>44529</v>
      </c>
      <c r="U2897" s="14">
        <v>0</v>
      </c>
      <c r="V2897" s="14">
        <v>3071</v>
      </c>
      <c r="W2897" s="14">
        <v>0</v>
      </c>
      <c r="X2897" s="14">
        <v>100</v>
      </c>
      <c r="Y2897" s="19">
        <f t="shared" si="91"/>
        <v>-1</v>
      </c>
      <c r="Z2897" s="19">
        <v>-1</v>
      </c>
      <c r="AA2897" t="s">
        <v>14553</v>
      </c>
      <c r="AB2897" s="121">
        <v>5</v>
      </c>
    </row>
    <row r="2898" spans="1:28" ht="20.25">
      <c r="A2898">
        <v>5431</v>
      </c>
      <c r="B2898" t="s">
        <v>5657</v>
      </c>
      <c r="C2898" t="s">
        <v>5658</v>
      </c>
      <c r="D2898" t="str">
        <f t="shared" si="90"/>
        <v>SINERGIA SNG</v>
      </c>
      <c r="E2898" s="3" t="s">
        <v>8887</v>
      </c>
      <c r="F2898" s="3" t="s">
        <v>8883</v>
      </c>
      <c r="G2898" s="3" t="s">
        <v>8883</v>
      </c>
      <c r="H2898" s="4">
        <v>9999</v>
      </c>
      <c r="I2898" s="4">
        <v>0</v>
      </c>
      <c r="J2898" s="6">
        <v>43934</v>
      </c>
      <c r="K2898" s="7">
        <v>0.17311935095299999</v>
      </c>
      <c r="L2898" s="7">
        <v>3386</v>
      </c>
      <c r="M2898" s="7">
        <v>0</v>
      </c>
      <c r="N2898" s="9">
        <v>43942</v>
      </c>
      <c r="O2898" s="10">
        <v>0.39466460698799999</v>
      </c>
      <c r="P2898" s="10">
        <v>3498</v>
      </c>
      <c r="Q2898" s="10">
        <v>0</v>
      </c>
      <c r="R2898" s="10">
        <v>2.279725546655655</v>
      </c>
      <c r="S2898" s="18">
        <v>2.279725546655655</v>
      </c>
      <c r="T2898" s="13">
        <v>44060</v>
      </c>
      <c r="U2898" s="14">
        <v>5.0220895185500002E-3</v>
      </c>
      <c r="V2898" s="14">
        <v>3072</v>
      </c>
      <c r="W2898" s="14">
        <v>0</v>
      </c>
      <c r="X2898" s="14">
        <v>98.72750446084396</v>
      </c>
      <c r="Y2898" s="19">
        <f t="shared" si="91"/>
        <v>-0.98727504460843962</v>
      </c>
      <c r="Z2898" s="19">
        <v>-0.98729999999999996</v>
      </c>
      <c r="AA2898" t="s">
        <v>14554</v>
      </c>
      <c r="AB2898" s="121">
        <v>5</v>
      </c>
    </row>
    <row r="2899" spans="1:28" ht="20.25">
      <c r="A2899">
        <v>5432</v>
      </c>
      <c r="B2899" t="s">
        <v>5659</v>
      </c>
      <c r="C2899" t="s">
        <v>2449</v>
      </c>
      <c r="D2899" t="str">
        <f t="shared" si="90"/>
        <v>BigBang Core BBC</v>
      </c>
      <c r="E2899" s="3" t="s">
        <v>8887</v>
      </c>
      <c r="F2899" s="3" t="s">
        <v>8883</v>
      </c>
      <c r="G2899" s="3" t="s">
        <v>8883</v>
      </c>
      <c r="H2899" s="4">
        <v>9999</v>
      </c>
      <c r="I2899" s="4">
        <v>0</v>
      </c>
      <c r="J2899" s="6">
        <v>43976</v>
      </c>
      <c r="K2899" s="7">
        <v>0.54869220972199995</v>
      </c>
      <c r="L2899" s="7">
        <v>3387</v>
      </c>
      <c r="M2899" s="7">
        <v>0</v>
      </c>
      <c r="N2899" s="9">
        <v>44068</v>
      </c>
      <c r="O2899" s="10">
        <v>2.4292383387799998</v>
      </c>
      <c r="P2899" s="10">
        <v>3499</v>
      </c>
      <c r="Q2899" s="10">
        <v>0</v>
      </c>
      <c r="R2899" s="10">
        <v>4.4273242734953282</v>
      </c>
      <c r="S2899" s="18">
        <v>4.4273242734953282</v>
      </c>
      <c r="T2899" s="13">
        <v>44662</v>
      </c>
      <c r="U2899" s="14">
        <v>5.1378471724536174E-3</v>
      </c>
      <c r="V2899" s="14">
        <v>3073</v>
      </c>
      <c r="W2899" s="14">
        <v>0</v>
      </c>
      <c r="X2899" s="14">
        <v>99.788499667141195</v>
      </c>
      <c r="Y2899" s="19">
        <f t="shared" si="91"/>
        <v>-0.99788499667141195</v>
      </c>
      <c r="Z2899" s="19">
        <v>-0.99790000000000001</v>
      </c>
      <c r="AA2899" t="s">
        <v>14555</v>
      </c>
      <c r="AB2899" s="121">
        <v>5</v>
      </c>
    </row>
    <row r="2900" spans="1:28" ht="20.25">
      <c r="A2900">
        <v>5433</v>
      </c>
      <c r="B2900" t="s">
        <v>5660</v>
      </c>
      <c r="C2900" t="s">
        <v>5661</v>
      </c>
      <c r="D2900" t="str">
        <f t="shared" si="90"/>
        <v>Mega Lottery Services Global MLR</v>
      </c>
      <c r="E2900" s="3" t="s">
        <v>8889</v>
      </c>
      <c r="F2900" s="3" t="s">
        <v>8883</v>
      </c>
      <c r="G2900" s="3" t="s">
        <v>8883</v>
      </c>
      <c r="H2900" s="4">
        <v>9999</v>
      </c>
      <c r="I2900" s="4">
        <v>0</v>
      </c>
      <c r="J2900" s="6">
        <v>43994</v>
      </c>
      <c r="K2900" s="7">
        <v>2.3807465006700002E-2</v>
      </c>
      <c r="L2900" s="7">
        <v>3388</v>
      </c>
      <c r="M2900" s="7">
        <v>0</v>
      </c>
      <c r="N2900" s="9">
        <v>43996</v>
      </c>
      <c r="O2900" s="10">
        <v>1.9205130996999999</v>
      </c>
      <c r="P2900" s="10">
        <v>3500</v>
      </c>
      <c r="Q2900" s="10">
        <v>0</v>
      </c>
      <c r="R2900" s="10">
        <v>80.668525572106091</v>
      </c>
      <c r="S2900" s="18">
        <v>80.668525572106091</v>
      </c>
      <c r="T2900" s="13">
        <v>44583</v>
      </c>
      <c r="U2900" s="14">
        <v>3.503025176759585E-4</v>
      </c>
      <c r="V2900" s="14">
        <v>3074</v>
      </c>
      <c r="W2900" s="14">
        <v>0</v>
      </c>
      <c r="X2900" s="14">
        <v>99.981759951664458</v>
      </c>
      <c r="Y2900" s="19">
        <f t="shared" si="91"/>
        <v>-0.99981759951664462</v>
      </c>
      <c r="Z2900" s="19">
        <v>-0.99980000000000002</v>
      </c>
      <c r="AA2900" t="s">
        <v>14556</v>
      </c>
      <c r="AB2900" s="121">
        <v>5</v>
      </c>
    </row>
    <row r="2901" spans="1:28" ht="20.25">
      <c r="A2901">
        <v>5435</v>
      </c>
      <c r="B2901" t="s">
        <v>5664</v>
      </c>
      <c r="C2901" t="s">
        <v>5665</v>
      </c>
      <c r="D2901" t="str">
        <f t="shared" si="90"/>
        <v>Epic Cash EPIC</v>
      </c>
      <c r="E2901" s="3" t="s">
        <v>8884</v>
      </c>
      <c r="F2901" s="3" t="s">
        <v>8883</v>
      </c>
      <c r="G2901" s="3" t="s">
        <v>8883</v>
      </c>
      <c r="H2901" s="4">
        <v>9999</v>
      </c>
      <c r="I2901" s="4">
        <v>0</v>
      </c>
      <c r="J2901" s="6">
        <v>43934</v>
      </c>
      <c r="K2901" s="7">
        <v>1.24853177514E-2</v>
      </c>
      <c r="L2901" s="7">
        <v>1593</v>
      </c>
      <c r="M2901" s="7">
        <v>103773.660403856</v>
      </c>
      <c r="N2901" s="9">
        <v>44541</v>
      </c>
      <c r="O2901" s="10">
        <v>6.7645130300048741</v>
      </c>
      <c r="P2901" s="10">
        <v>616</v>
      </c>
      <c r="Q2901" s="10">
        <v>87759647.239999995</v>
      </c>
      <c r="R2901" s="10">
        <v>541.79742676123385</v>
      </c>
      <c r="S2901" s="18">
        <v>541.79742676123385</v>
      </c>
      <c r="T2901" s="13">
        <v>44630</v>
      </c>
      <c r="U2901" s="14">
        <v>0.72980932945740751</v>
      </c>
      <c r="V2901" s="14">
        <v>485</v>
      </c>
      <c r="W2901" s="14">
        <v>21267276.309999999</v>
      </c>
      <c r="X2901" s="14">
        <v>89.211206686715755</v>
      </c>
      <c r="Y2901" s="19">
        <f t="shared" si="91"/>
        <v>-0.8921120668671576</v>
      </c>
      <c r="Z2901" s="19">
        <v>-0.8921</v>
      </c>
      <c r="AA2901" t="s">
        <v>14557</v>
      </c>
      <c r="AB2901" s="121">
        <v>5</v>
      </c>
    </row>
    <row r="2902" spans="1:28" ht="20.25">
      <c r="A2902">
        <v>5437</v>
      </c>
      <c r="B2902" t="s">
        <v>5666</v>
      </c>
      <c r="C2902" t="s">
        <v>5667</v>
      </c>
      <c r="D2902" t="str">
        <f t="shared" si="90"/>
        <v>BIZZCOIN BIZZ</v>
      </c>
      <c r="E2902" s="3" t="s">
        <v>3686</v>
      </c>
      <c r="F2902" s="3" t="s">
        <v>8883</v>
      </c>
      <c r="G2902" s="3" t="s">
        <v>8883</v>
      </c>
      <c r="H2902" s="4">
        <v>9999</v>
      </c>
      <c r="I2902" s="4">
        <v>0</v>
      </c>
      <c r="J2902" s="6">
        <v>43936</v>
      </c>
      <c r="K2902" s="7">
        <v>0.37759390527699999</v>
      </c>
      <c r="L2902" s="7">
        <v>3390</v>
      </c>
      <c r="M2902" s="7">
        <v>0</v>
      </c>
      <c r="N2902" s="9">
        <v>44437</v>
      </c>
      <c r="O2902" s="10">
        <v>3.3379088800000001</v>
      </c>
      <c r="P2902" s="10">
        <v>3502</v>
      </c>
      <c r="Q2902" s="10">
        <v>0</v>
      </c>
      <c r="R2902" s="10">
        <v>8.8399437420774465</v>
      </c>
      <c r="S2902" s="18">
        <v>8.8399437420774465</v>
      </c>
      <c r="T2902" s="13">
        <v>44608</v>
      </c>
      <c r="U2902" s="14">
        <v>1.2004174763162781E-2</v>
      </c>
      <c r="V2902" s="14">
        <v>3076</v>
      </c>
      <c r="W2902" s="14">
        <v>0</v>
      </c>
      <c r="X2902" s="14">
        <v>99.640368410441368</v>
      </c>
      <c r="Y2902" s="19">
        <f t="shared" si="91"/>
        <v>-0.99640368410441371</v>
      </c>
      <c r="Z2902" s="19">
        <v>-0.99639999999999995</v>
      </c>
      <c r="AA2902" t="s">
        <v>14558</v>
      </c>
      <c r="AB2902" s="121">
        <v>5</v>
      </c>
    </row>
    <row r="2903" spans="1:28" ht="20.25">
      <c r="A2903">
        <v>5441</v>
      </c>
      <c r="B2903" t="s">
        <v>5668</v>
      </c>
      <c r="C2903" t="s">
        <v>5669</v>
      </c>
      <c r="D2903" t="str">
        <f t="shared" si="90"/>
        <v>Entherfound ETF</v>
      </c>
      <c r="E2903" s="3" t="s">
        <v>8887</v>
      </c>
      <c r="F2903" s="3" t="s">
        <v>8883</v>
      </c>
      <c r="G2903" s="3" t="s">
        <v>8883</v>
      </c>
      <c r="H2903" s="4">
        <v>9999</v>
      </c>
      <c r="I2903" s="4">
        <v>0</v>
      </c>
      <c r="J2903" s="6">
        <v>43941</v>
      </c>
      <c r="K2903" s="7">
        <v>0.64102412257800001</v>
      </c>
      <c r="L2903" s="7">
        <v>3391</v>
      </c>
      <c r="M2903" s="7">
        <v>0</v>
      </c>
      <c r="N2903" s="9">
        <v>44204</v>
      </c>
      <c r="O2903" s="10">
        <v>3.9137143905349498</v>
      </c>
      <c r="P2903" s="10">
        <v>3503</v>
      </c>
      <c r="Q2903" s="10">
        <v>0</v>
      </c>
      <c r="R2903" s="10">
        <v>6.105408911594786</v>
      </c>
      <c r="S2903" s="18">
        <v>6.105408911594786</v>
      </c>
      <c r="T2903" s="13">
        <v>44298</v>
      </c>
      <c r="U2903" s="14">
        <v>5.9932715494999996E-4</v>
      </c>
      <c r="V2903" s="14">
        <v>3077</v>
      </c>
      <c r="W2903" s="14">
        <v>0</v>
      </c>
      <c r="X2903" s="14">
        <v>99.984686487179559</v>
      </c>
      <c r="Y2903" s="19">
        <f t="shared" si="91"/>
        <v>-0.99984686487179564</v>
      </c>
      <c r="Z2903" s="19">
        <v>-0.99980000000000002</v>
      </c>
      <c r="AA2903" t="s">
        <v>14559</v>
      </c>
      <c r="AB2903" s="121">
        <v>5</v>
      </c>
    </row>
    <row r="2904" spans="1:28" ht="20.25">
      <c r="A2904">
        <v>5444</v>
      </c>
      <c r="B2904" t="s">
        <v>5670</v>
      </c>
      <c r="C2904" t="s">
        <v>5671</v>
      </c>
      <c r="D2904" t="str">
        <f t="shared" si="90"/>
        <v>Cartesi CTSI</v>
      </c>
      <c r="E2904" s="3" t="s">
        <v>8887</v>
      </c>
      <c r="F2904" s="3" t="s">
        <v>8883</v>
      </c>
      <c r="G2904" s="3" t="s">
        <v>8883</v>
      </c>
      <c r="H2904" s="4">
        <v>9999</v>
      </c>
      <c r="I2904" s="4">
        <v>0</v>
      </c>
      <c r="J2904" s="6">
        <v>43961</v>
      </c>
      <c r="K2904" s="7">
        <v>2.67510341117E-2</v>
      </c>
      <c r="L2904" s="7">
        <v>2188</v>
      </c>
      <c r="M2904" s="7">
        <v>0</v>
      </c>
      <c r="N2904" s="9">
        <v>44325</v>
      </c>
      <c r="O2904" s="10">
        <v>1.7492593000000001</v>
      </c>
      <c r="P2904" s="10">
        <v>248</v>
      </c>
      <c r="Q2904" s="10">
        <v>486390375.60000002</v>
      </c>
      <c r="R2904" s="10">
        <v>65.390343143218274</v>
      </c>
      <c r="S2904" s="18">
        <v>65.390343143218274</v>
      </c>
      <c r="T2904" s="13">
        <v>44681</v>
      </c>
      <c r="U2904" s="14">
        <v>0.25939435475745831</v>
      </c>
      <c r="V2904" s="14">
        <v>194</v>
      </c>
      <c r="W2904" s="14">
        <v>149513787.22</v>
      </c>
      <c r="X2904" s="14">
        <v>85.171189042273028</v>
      </c>
      <c r="Y2904" s="19">
        <f t="shared" si="91"/>
        <v>-0.85171189042273032</v>
      </c>
      <c r="Z2904" s="19">
        <v>-0.85170000000000001</v>
      </c>
      <c r="AA2904" t="s">
        <v>14560</v>
      </c>
      <c r="AB2904" s="121">
        <v>5</v>
      </c>
    </row>
    <row r="2905" spans="1:28" ht="20.25">
      <c r="A2905">
        <v>5445</v>
      </c>
      <c r="B2905" t="s">
        <v>5455</v>
      </c>
      <c r="C2905" t="s">
        <v>5455</v>
      </c>
      <c r="D2905" t="str">
        <f t="shared" si="90"/>
        <v>LBK LBK</v>
      </c>
      <c r="E2905" s="3" t="s">
        <v>8898</v>
      </c>
      <c r="F2905" s="3" t="s">
        <v>8883</v>
      </c>
      <c r="G2905" s="3" t="s">
        <v>8883</v>
      </c>
      <c r="H2905" s="4">
        <v>9999</v>
      </c>
      <c r="I2905" s="4">
        <v>0</v>
      </c>
      <c r="J2905" s="6">
        <v>44017</v>
      </c>
      <c r="K2905" s="7">
        <v>4.4878679013000003E-3</v>
      </c>
      <c r="L2905" s="7">
        <v>3392</v>
      </c>
      <c r="M2905" s="7">
        <v>0</v>
      </c>
      <c r="N2905" s="9">
        <v>44524</v>
      </c>
      <c r="O2905" s="10">
        <v>6.1839321268348353E-2</v>
      </c>
      <c r="P2905" s="10">
        <v>3504</v>
      </c>
      <c r="Q2905" s="10">
        <v>0</v>
      </c>
      <c r="R2905" s="10">
        <v>13.77922047358733</v>
      </c>
      <c r="S2905" s="18">
        <v>13.77922047358733</v>
      </c>
      <c r="T2905" s="13">
        <v>44687</v>
      </c>
      <c r="U2905" s="14">
        <v>1.6658309991026299E-2</v>
      </c>
      <c r="V2905" s="14">
        <v>3078</v>
      </c>
      <c r="W2905" s="14">
        <v>0</v>
      </c>
      <c r="X2905" s="14">
        <v>73.061945620750805</v>
      </c>
      <c r="Y2905" s="19">
        <f t="shared" si="91"/>
        <v>-0.73061945620750801</v>
      </c>
      <c r="Z2905" s="19">
        <v>-0.73060000000000003</v>
      </c>
      <c r="AA2905" t="s">
        <v>14561</v>
      </c>
      <c r="AB2905" s="121">
        <v>5</v>
      </c>
    </row>
    <row r="2906" spans="1:28" ht="20.25">
      <c r="A2906">
        <v>5447</v>
      </c>
      <c r="B2906" t="s">
        <v>5674</v>
      </c>
      <c r="C2906" t="s">
        <v>5675</v>
      </c>
      <c r="D2906" t="str">
        <f t="shared" si="90"/>
        <v>Helix HLIX</v>
      </c>
      <c r="E2906" s="3" t="s">
        <v>3686</v>
      </c>
      <c r="F2906" s="3" t="s">
        <v>8883</v>
      </c>
      <c r="G2906" s="3" t="s">
        <v>8883</v>
      </c>
      <c r="H2906" s="4">
        <v>9999</v>
      </c>
      <c r="I2906" s="4">
        <v>0</v>
      </c>
      <c r="J2906" s="6">
        <v>43972</v>
      </c>
      <c r="K2906" s="7">
        <v>5.3405587409200003E-3</v>
      </c>
      <c r="L2906" s="7">
        <v>1507</v>
      </c>
      <c r="M2906" s="7">
        <v>138611.76486785099</v>
      </c>
      <c r="N2906" s="9">
        <v>43982</v>
      </c>
      <c r="O2906" s="10">
        <v>3.1437213136499997E-2</v>
      </c>
      <c r="P2906" s="10">
        <v>2321</v>
      </c>
      <c r="Q2906" s="10">
        <v>234191.835406161</v>
      </c>
      <c r="R2906" s="10">
        <v>5.8865026416850936</v>
      </c>
      <c r="S2906" s="18">
        <v>5.8865026416850936</v>
      </c>
      <c r="T2906" s="13">
        <v>44397</v>
      </c>
      <c r="U2906" s="14">
        <v>3.4014000000000001E-4</v>
      </c>
      <c r="V2906" s="14">
        <v>1847</v>
      </c>
      <c r="W2906" s="14">
        <v>64536.78</v>
      </c>
      <c r="X2906" s="14">
        <v>98.918033864760474</v>
      </c>
      <c r="Y2906" s="19">
        <f t="shared" si="91"/>
        <v>-0.9891803386476048</v>
      </c>
      <c r="Z2906" s="19">
        <v>-0.98919999999999997</v>
      </c>
      <c r="AA2906" t="s">
        <v>14562</v>
      </c>
      <c r="AB2906" s="121">
        <v>5</v>
      </c>
    </row>
    <row r="2907" spans="1:28" ht="20.25">
      <c r="A2907">
        <v>5449</v>
      </c>
      <c r="B2907" t="s">
        <v>5676</v>
      </c>
      <c r="C2907" t="s">
        <v>5677</v>
      </c>
      <c r="D2907" t="str">
        <f t="shared" si="90"/>
        <v>Beer Money BEER</v>
      </c>
      <c r="E2907" s="3" t="s">
        <v>8891</v>
      </c>
      <c r="F2907" s="3" t="s">
        <v>8883</v>
      </c>
      <c r="G2907" s="3" t="s">
        <v>8883</v>
      </c>
      <c r="H2907" s="4">
        <v>9999</v>
      </c>
      <c r="I2907" s="4">
        <v>0</v>
      </c>
      <c r="J2907" s="6">
        <v>43964</v>
      </c>
      <c r="K2907" s="7">
        <v>1.6235193829100001E-3</v>
      </c>
      <c r="L2907" s="7">
        <v>2653</v>
      </c>
      <c r="M2907" s="7">
        <v>0</v>
      </c>
      <c r="N2907" s="9">
        <v>44127</v>
      </c>
      <c r="O2907" s="10">
        <v>6.1304539999999998E-2</v>
      </c>
      <c r="P2907" s="10">
        <v>1974</v>
      </c>
      <c r="Q2907" s="10">
        <v>1145267.6948678901</v>
      </c>
      <c r="R2907" s="10">
        <v>37.760276006140188</v>
      </c>
      <c r="S2907" s="18">
        <v>37.760276006140188</v>
      </c>
      <c r="T2907" s="13">
        <v>44369</v>
      </c>
      <c r="U2907" s="14">
        <v>3.6930600000000002E-3</v>
      </c>
      <c r="V2907" s="14">
        <v>1667</v>
      </c>
      <c r="W2907" s="14">
        <v>139999.82999999999</v>
      </c>
      <c r="X2907" s="14">
        <v>93.975878458593769</v>
      </c>
      <c r="Y2907" s="19">
        <f t="shared" si="91"/>
        <v>-0.93975878458593765</v>
      </c>
      <c r="Z2907" s="19">
        <v>-0.93979999999999997</v>
      </c>
      <c r="AA2907" t="s">
        <v>14563</v>
      </c>
      <c r="AB2907" s="121">
        <v>5</v>
      </c>
    </row>
    <row r="2908" spans="1:28" ht="20.25">
      <c r="A2908">
        <v>5450</v>
      </c>
      <c r="B2908" t="s">
        <v>5678</v>
      </c>
      <c r="C2908" t="s">
        <v>5679</v>
      </c>
      <c r="D2908" t="str">
        <f t="shared" si="90"/>
        <v>WiBX WBX</v>
      </c>
      <c r="E2908" s="3" t="s">
        <v>8887</v>
      </c>
      <c r="F2908" s="3" t="s">
        <v>8883</v>
      </c>
      <c r="G2908" s="3" t="s">
        <v>8883</v>
      </c>
      <c r="H2908" s="4">
        <v>9999</v>
      </c>
      <c r="I2908" s="4">
        <v>0</v>
      </c>
      <c r="J2908" s="6">
        <v>43980</v>
      </c>
      <c r="K2908" s="7">
        <v>1.20199182518E-3</v>
      </c>
      <c r="L2908" s="7">
        <v>3393</v>
      </c>
      <c r="M2908" s="7">
        <v>0</v>
      </c>
      <c r="N2908" s="9">
        <v>44264</v>
      </c>
      <c r="O2908" s="10">
        <v>4.8659479999999998E-2</v>
      </c>
      <c r="P2908" s="10">
        <v>3505</v>
      </c>
      <c r="Q2908" s="10">
        <v>0</v>
      </c>
      <c r="R2908" s="10">
        <v>40.482371827040637</v>
      </c>
      <c r="S2908" s="18">
        <v>40.482371827040637</v>
      </c>
      <c r="T2908" s="13">
        <v>44545</v>
      </c>
      <c r="U2908" s="14">
        <v>2.9961125881181011E-3</v>
      </c>
      <c r="V2908" s="14">
        <v>3079</v>
      </c>
      <c r="W2908" s="14">
        <v>0</v>
      </c>
      <c r="X2908" s="14">
        <v>93.842695014171753</v>
      </c>
      <c r="Y2908" s="19">
        <f t="shared" si="91"/>
        <v>-0.93842695014171751</v>
      </c>
      <c r="Z2908" s="19">
        <v>-0.93840000000000001</v>
      </c>
      <c r="AA2908" t="s">
        <v>14564</v>
      </c>
      <c r="AB2908" s="121">
        <v>5</v>
      </c>
    </row>
    <row r="2909" spans="1:28" ht="20.25">
      <c r="A2909">
        <v>5453</v>
      </c>
      <c r="B2909" t="s">
        <v>5680</v>
      </c>
      <c r="C2909" t="s">
        <v>5681</v>
      </c>
      <c r="D2909" t="str">
        <f t="shared" si="90"/>
        <v>KardiaChain KAI</v>
      </c>
      <c r="E2909" s="3" t="s">
        <v>8887</v>
      </c>
      <c r="F2909" s="3" t="s">
        <v>8883</v>
      </c>
      <c r="G2909" s="3" t="s">
        <v>8883</v>
      </c>
      <c r="H2909" s="4">
        <v>9999</v>
      </c>
      <c r="I2909" s="4">
        <v>0</v>
      </c>
      <c r="J2909" s="6">
        <v>43962</v>
      </c>
      <c r="K2909" s="7">
        <v>4.0112296134800003E-4</v>
      </c>
      <c r="L2909" s="7">
        <v>2209</v>
      </c>
      <c r="M2909" s="7">
        <v>0</v>
      </c>
      <c r="N2909" s="9">
        <v>44300</v>
      </c>
      <c r="O2909" s="10">
        <v>0.15963073</v>
      </c>
      <c r="P2909" s="10">
        <v>323</v>
      </c>
      <c r="Q2909" s="10">
        <v>304934581.82999998</v>
      </c>
      <c r="R2909" s="10">
        <v>397.95959190057448</v>
      </c>
      <c r="S2909" s="18">
        <v>397.95959190057448</v>
      </c>
      <c r="T2909" s="13">
        <v>44687</v>
      </c>
      <c r="U2909" s="14">
        <v>2.3547845630048251E-2</v>
      </c>
      <c r="V2909" s="14">
        <v>273</v>
      </c>
      <c r="W2909" s="14">
        <v>84285062.599999994</v>
      </c>
      <c r="X2909" s="14">
        <v>85.248551059029637</v>
      </c>
      <c r="Y2909" s="19">
        <f t="shared" si="91"/>
        <v>-0.85248551059029642</v>
      </c>
      <c r="Z2909" s="19">
        <v>-0.85250000000000004</v>
      </c>
      <c r="AA2909" t="s">
        <v>14565</v>
      </c>
      <c r="AB2909" s="121">
        <v>5</v>
      </c>
    </row>
    <row r="2910" spans="1:28" ht="20.25">
      <c r="A2910">
        <v>5457</v>
      </c>
      <c r="B2910" t="s">
        <v>5682</v>
      </c>
      <c r="C2910" t="s">
        <v>5683</v>
      </c>
      <c r="D2910" t="str">
        <f t="shared" si="90"/>
        <v>Two Prime FF1 Token FF1</v>
      </c>
      <c r="E2910" s="3" t="s">
        <v>8887</v>
      </c>
      <c r="F2910" s="3" t="s">
        <v>8883</v>
      </c>
      <c r="G2910" s="3" t="s">
        <v>8883</v>
      </c>
      <c r="H2910" s="4">
        <v>9999</v>
      </c>
      <c r="I2910" s="4">
        <v>0</v>
      </c>
      <c r="J2910" s="6">
        <v>43943</v>
      </c>
      <c r="K2910" s="7">
        <v>3.3554597684799998</v>
      </c>
      <c r="L2910" s="7">
        <v>3394</v>
      </c>
      <c r="M2910" s="7">
        <v>0</v>
      </c>
      <c r="N2910" s="9">
        <v>44088</v>
      </c>
      <c r="O2910" s="10">
        <v>5.0713275169600003</v>
      </c>
      <c r="P2910" s="10">
        <v>3506</v>
      </c>
      <c r="Q2910" s="10">
        <v>0</v>
      </c>
      <c r="R2910" s="10">
        <v>1.5113659131300741</v>
      </c>
      <c r="S2910" s="18">
        <v>1.5113659131300741</v>
      </c>
      <c r="T2910" s="13">
        <v>44412</v>
      </c>
      <c r="U2910" s="14">
        <v>0.10100532582365999</v>
      </c>
      <c r="V2910" s="14">
        <v>3080</v>
      </c>
      <c r="W2910" s="14">
        <v>0</v>
      </c>
      <c r="X2910" s="14">
        <v>98.008306001025005</v>
      </c>
      <c r="Y2910" s="19">
        <f t="shared" si="91"/>
        <v>-0.98008306001025003</v>
      </c>
      <c r="Z2910" s="19">
        <v>-0.98009999999999997</v>
      </c>
      <c r="AA2910" t="s">
        <v>14566</v>
      </c>
      <c r="AB2910" s="121">
        <v>5</v>
      </c>
    </row>
    <row r="2911" spans="1:28" ht="20.25">
      <c r="A2911">
        <v>5460</v>
      </c>
      <c r="B2911" t="s">
        <v>5685</v>
      </c>
      <c r="C2911" t="s">
        <v>5686</v>
      </c>
      <c r="D2911" t="str">
        <f t="shared" si="90"/>
        <v>3x Long Bitcoin SV Token BSVBULL</v>
      </c>
      <c r="E2911" s="3" t="s">
        <v>8887</v>
      </c>
      <c r="F2911" s="3" t="s">
        <v>8883</v>
      </c>
      <c r="G2911" s="3" t="s">
        <v>8883</v>
      </c>
      <c r="H2911" s="4">
        <v>9999</v>
      </c>
      <c r="I2911" s="4">
        <v>0</v>
      </c>
      <c r="J2911" s="6">
        <v>43942</v>
      </c>
      <c r="K2911" s="7">
        <v>1.70196762554</v>
      </c>
      <c r="L2911" s="7">
        <v>3395</v>
      </c>
      <c r="M2911" s="7">
        <v>0</v>
      </c>
      <c r="N2911" s="9">
        <v>43953</v>
      </c>
      <c r="O2911" s="10">
        <v>2.5782581802800002</v>
      </c>
      <c r="P2911" s="10">
        <v>3507</v>
      </c>
      <c r="Q2911" s="10">
        <v>0</v>
      </c>
      <c r="R2911" s="10">
        <v>1.514869108900923</v>
      </c>
      <c r="S2911" s="18">
        <v>1.514869108900923</v>
      </c>
      <c r="T2911" s="13">
        <v>44681</v>
      </c>
      <c r="U2911" s="16">
        <v>1.0516010761870701E-6</v>
      </c>
      <c r="V2911" s="14">
        <v>3081</v>
      </c>
      <c r="W2911" s="16">
        <v>0</v>
      </c>
      <c r="X2911" s="16">
        <v>99.999959212731909</v>
      </c>
      <c r="Y2911" s="19">
        <f t="shared" si="91"/>
        <v>-0.99999959212731904</v>
      </c>
      <c r="Z2911" s="19">
        <v>-1</v>
      </c>
      <c r="AA2911" t="s">
        <v>14567</v>
      </c>
      <c r="AB2911" s="121">
        <v>5</v>
      </c>
    </row>
    <row r="2912" spans="1:28" ht="20.25">
      <c r="A2912">
        <v>5462</v>
      </c>
      <c r="B2912" t="s">
        <v>5687</v>
      </c>
      <c r="C2912" t="s">
        <v>5688</v>
      </c>
      <c r="D2912" t="str">
        <f t="shared" si="90"/>
        <v>3x Long Litecoin Token LTCBULL</v>
      </c>
      <c r="E2912" s="3" t="s">
        <v>8887</v>
      </c>
      <c r="F2912" s="3" t="s">
        <v>8883</v>
      </c>
      <c r="G2912" s="3" t="s">
        <v>8883</v>
      </c>
      <c r="H2912" s="4">
        <v>9999</v>
      </c>
      <c r="I2912" s="4">
        <v>0</v>
      </c>
      <c r="J2912" s="6">
        <v>44097</v>
      </c>
      <c r="K2912" s="7">
        <v>1.2937971997453901</v>
      </c>
      <c r="L2912" s="7">
        <v>3396</v>
      </c>
      <c r="M2912" s="7">
        <v>0</v>
      </c>
      <c r="N2912" s="9">
        <v>44205</v>
      </c>
      <c r="O2912" s="10">
        <v>22.86900561972238</v>
      </c>
      <c r="P2912" s="10">
        <v>3508</v>
      </c>
      <c r="Q2912" s="10">
        <v>0</v>
      </c>
      <c r="R2912" s="10">
        <v>17.675881215558999</v>
      </c>
      <c r="S2912" s="18">
        <v>17.675881215558999</v>
      </c>
      <c r="T2912" s="13">
        <v>44687</v>
      </c>
      <c r="U2912" s="14">
        <v>2.063991629997305E-3</v>
      </c>
      <c r="V2912" s="14">
        <v>3082</v>
      </c>
      <c r="W2912" s="14">
        <v>0</v>
      </c>
      <c r="X2912" s="14">
        <v>99.990974720701388</v>
      </c>
      <c r="Y2912" s="19">
        <f t="shared" si="91"/>
        <v>-0.99990974720701387</v>
      </c>
      <c r="Z2912" s="19">
        <v>-0.99990000000000001</v>
      </c>
      <c r="AA2912" t="s">
        <v>14568</v>
      </c>
      <c r="AB2912" s="121">
        <v>5</v>
      </c>
    </row>
    <row r="2913" spans="1:28" ht="20.25">
      <c r="A2913">
        <v>5464</v>
      </c>
      <c r="B2913" t="s">
        <v>5689</v>
      </c>
      <c r="C2913" t="s">
        <v>5690</v>
      </c>
      <c r="D2913" t="str">
        <f t="shared" si="90"/>
        <v>3x Long Tezos Token XTZBULL</v>
      </c>
      <c r="E2913" s="3" t="s">
        <v>8887</v>
      </c>
      <c r="F2913" s="3" t="s">
        <v>8883</v>
      </c>
      <c r="G2913" s="3" t="s">
        <v>8883</v>
      </c>
      <c r="H2913" s="4">
        <v>9999</v>
      </c>
      <c r="I2913" s="4">
        <v>0</v>
      </c>
      <c r="J2913" s="6">
        <v>44017</v>
      </c>
      <c r="K2913" s="7">
        <v>638.47695350799995</v>
      </c>
      <c r="L2913" s="7">
        <v>3397</v>
      </c>
      <c r="M2913" s="7">
        <v>0</v>
      </c>
      <c r="N2913" s="9">
        <v>44053</v>
      </c>
      <c r="O2913" s="10">
        <v>2417.0177036</v>
      </c>
      <c r="P2913" s="10">
        <v>3509</v>
      </c>
      <c r="Q2913" s="10">
        <v>0</v>
      </c>
      <c r="R2913" s="10">
        <v>3.7855989794465081</v>
      </c>
      <c r="S2913" s="18">
        <v>3.7855989794465081</v>
      </c>
      <c r="T2913" s="13">
        <v>44686</v>
      </c>
      <c r="U2913" s="14">
        <v>6.75218497734804E-4</v>
      </c>
      <c r="V2913" s="14">
        <v>3083</v>
      </c>
      <c r="W2913" s="14">
        <v>0</v>
      </c>
      <c r="X2913" s="14">
        <v>99.999972063982128</v>
      </c>
      <c r="Y2913" s="19">
        <f t="shared" si="91"/>
        <v>-0.99999972063982123</v>
      </c>
      <c r="Z2913" s="19">
        <v>-1</v>
      </c>
      <c r="AA2913" t="s">
        <v>14569</v>
      </c>
      <c r="AB2913" s="121">
        <v>5</v>
      </c>
    </row>
    <row r="2914" spans="1:28" ht="20.25">
      <c r="A2914">
        <v>5465</v>
      </c>
      <c r="B2914" t="s">
        <v>5691</v>
      </c>
      <c r="C2914" t="s">
        <v>355</v>
      </c>
      <c r="D2914" t="str">
        <f t="shared" si="90"/>
        <v>Alchemy ACOIN</v>
      </c>
      <c r="E2914" s="3" t="s">
        <v>1772</v>
      </c>
      <c r="F2914" s="3" t="s">
        <v>8883</v>
      </c>
      <c r="G2914" s="3" t="s">
        <v>8883</v>
      </c>
      <c r="H2914" s="4">
        <v>9999</v>
      </c>
      <c r="I2914" s="4">
        <v>0</v>
      </c>
      <c r="J2914" s="6">
        <v>44204</v>
      </c>
      <c r="K2914" s="7">
        <v>0.29982880000000001</v>
      </c>
      <c r="L2914" s="7">
        <v>3398</v>
      </c>
      <c r="M2914" s="7">
        <v>0</v>
      </c>
      <c r="N2914" s="9">
        <v>44247</v>
      </c>
      <c r="O2914" s="10">
        <v>5.9008082399999999</v>
      </c>
      <c r="P2914" s="10">
        <v>3510</v>
      </c>
      <c r="Q2914" s="10">
        <v>0</v>
      </c>
      <c r="R2914" s="10">
        <v>19.680591857753491</v>
      </c>
      <c r="S2914" s="18">
        <v>19.680591857753491</v>
      </c>
      <c r="T2914" s="13">
        <v>44292</v>
      </c>
      <c r="U2914" s="14">
        <v>0</v>
      </c>
      <c r="V2914" s="14">
        <v>3084</v>
      </c>
      <c r="W2914" s="14">
        <v>0</v>
      </c>
      <c r="X2914" s="14">
        <v>100</v>
      </c>
      <c r="Y2914" s="19">
        <f t="shared" si="91"/>
        <v>-1</v>
      </c>
      <c r="Z2914" s="19">
        <v>-1</v>
      </c>
      <c r="AA2914" t="s">
        <v>14570</v>
      </c>
      <c r="AB2914" s="121">
        <v>5</v>
      </c>
    </row>
    <row r="2915" spans="1:28" ht="20.25">
      <c r="A2915">
        <v>5467</v>
      </c>
      <c r="B2915" t="s">
        <v>5692</v>
      </c>
      <c r="C2915" t="s">
        <v>5693</v>
      </c>
      <c r="D2915" t="str">
        <f t="shared" si="90"/>
        <v>3x Long Bitcoin Cash Token BCHBULL</v>
      </c>
      <c r="E2915" s="3" t="s">
        <v>8887</v>
      </c>
      <c r="F2915" s="3" t="s">
        <v>8883</v>
      </c>
      <c r="G2915" s="3" t="s">
        <v>8883</v>
      </c>
      <c r="H2915" s="4">
        <v>9999</v>
      </c>
      <c r="I2915" s="4">
        <v>0</v>
      </c>
      <c r="J2915" s="6">
        <v>44097</v>
      </c>
      <c r="K2915" s="7">
        <v>2.3562189983425501</v>
      </c>
      <c r="L2915" s="7">
        <v>3399</v>
      </c>
      <c r="M2915" s="7">
        <v>0</v>
      </c>
      <c r="N2915" s="9">
        <v>44206</v>
      </c>
      <c r="O2915" s="10">
        <v>19.703083052724509</v>
      </c>
      <c r="P2915" s="10">
        <v>3511</v>
      </c>
      <c r="Q2915" s="10">
        <v>0</v>
      </c>
      <c r="R2915" s="10">
        <v>8.3621611856047213</v>
      </c>
      <c r="S2915" s="18">
        <v>8.3621611856047213</v>
      </c>
      <c r="T2915" s="13">
        <v>44687</v>
      </c>
      <c r="U2915" s="14">
        <v>3.7830298951375258E-4</v>
      </c>
      <c r="V2915" s="14">
        <v>3085</v>
      </c>
      <c r="W2915" s="14">
        <v>0</v>
      </c>
      <c r="X2915" s="14">
        <v>99.998079980739547</v>
      </c>
      <c r="Y2915" s="19">
        <f t="shared" si="91"/>
        <v>-0.99998079980739552</v>
      </c>
      <c r="Z2915" s="19">
        <v>-1</v>
      </c>
      <c r="AA2915" t="s">
        <v>14571</v>
      </c>
      <c r="AB2915" s="121">
        <v>5</v>
      </c>
    </row>
    <row r="2916" spans="1:28" ht="20.25">
      <c r="A2916">
        <v>5468</v>
      </c>
      <c r="B2916" t="s">
        <v>5694</v>
      </c>
      <c r="C2916" t="s">
        <v>5695</v>
      </c>
      <c r="D2916" t="str">
        <f t="shared" si="90"/>
        <v>Isiklar Coin ISIKC</v>
      </c>
      <c r="E2916" s="3" t="s">
        <v>8887</v>
      </c>
      <c r="F2916" s="3" t="s">
        <v>8883</v>
      </c>
      <c r="G2916" s="3" t="s">
        <v>8883</v>
      </c>
      <c r="H2916" s="4">
        <v>9999</v>
      </c>
      <c r="I2916" s="4">
        <v>0</v>
      </c>
      <c r="J2916" s="6">
        <v>44148</v>
      </c>
      <c r="K2916" s="7">
        <v>0.25627204999999997</v>
      </c>
      <c r="L2916" s="7">
        <v>940</v>
      </c>
      <c r="M2916" s="7">
        <v>1010486.15668946</v>
      </c>
      <c r="N2916" s="9">
        <v>44526</v>
      </c>
      <c r="O2916" s="10">
        <v>1.6471459348965301</v>
      </c>
      <c r="P2916" s="10">
        <v>1461</v>
      </c>
      <c r="Q2916" s="10">
        <v>6333260.5800000001</v>
      </c>
      <c r="R2916" s="10">
        <v>6.4273335109955623</v>
      </c>
      <c r="S2916" s="18">
        <v>6.4273335109955623</v>
      </c>
      <c r="T2916" s="13">
        <v>44648</v>
      </c>
      <c r="U2916" s="14">
        <v>0.44321759439712999</v>
      </c>
      <c r="V2916" s="14">
        <v>989</v>
      </c>
      <c r="W2916" s="14">
        <v>1954386.04</v>
      </c>
      <c r="X2916" s="14">
        <v>73.091783490029869</v>
      </c>
      <c r="Y2916" s="19">
        <f t="shared" si="91"/>
        <v>-0.73091783490029871</v>
      </c>
      <c r="Z2916" s="19">
        <v>-0.73089999999999999</v>
      </c>
      <c r="AA2916" t="s">
        <v>14572</v>
      </c>
      <c r="AB2916" s="121">
        <v>5</v>
      </c>
    </row>
    <row r="2917" spans="1:28" ht="20.25">
      <c r="A2917">
        <v>5469</v>
      </c>
      <c r="B2917" t="s">
        <v>5696</v>
      </c>
      <c r="C2917" t="s">
        <v>5697</v>
      </c>
      <c r="D2917" t="str">
        <f t="shared" si="90"/>
        <v>AMATEN AMA</v>
      </c>
      <c r="E2917" s="3" t="s">
        <v>8887</v>
      </c>
      <c r="F2917" s="3" t="s">
        <v>8883</v>
      </c>
      <c r="G2917" s="3" t="s">
        <v>8883</v>
      </c>
      <c r="H2917" s="4">
        <v>9999</v>
      </c>
      <c r="I2917" s="4">
        <v>0</v>
      </c>
      <c r="J2917" s="6">
        <v>44139</v>
      </c>
      <c r="K2917" s="7">
        <v>7.5219500000000003E-3</v>
      </c>
      <c r="L2917" s="7">
        <v>1598</v>
      </c>
      <c r="M2917" s="7">
        <v>100125.06995873</v>
      </c>
      <c r="N2917" s="9">
        <v>44337</v>
      </c>
      <c r="O2917" s="10">
        <v>0.90179010000000004</v>
      </c>
      <c r="P2917" s="10">
        <v>1575</v>
      </c>
      <c r="Q2917" s="10">
        <v>4473180.78</v>
      </c>
      <c r="R2917" s="10">
        <v>119.8878083475694</v>
      </c>
      <c r="S2917" s="18">
        <v>119.8878083475694</v>
      </c>
      <c r="T2917" s="13">
        <v>44656</v>
      </c>
      <c r="U2917" s="14">
        <v>2.1032901389670691E-2</v>
      </c>
      <c r="V2917" s="14">
        <v>1634</v>
      </c>
      <c r="W2917" s="14">
        <v>159255.9</v>
      </c>
      <c r="X2917" s="14">
        <v>97.667650000851552</v>
      </c>
      <c r="Y2917" s="19">
        <f t="shared" si="91"/>
        <v>-0.97667650000851547</v>
      </c>
      <c r="Z2917" s="19">
        <v>-0.97670000000000001</v>
      </c>
      <c r="AA2917" t="s">
        <v>14573</v>
      </c>
      <c r="AB2917" s="121">
        <v>5</v>
      </c>
    </row>
    <row r="2918" spans="1:28" ht="20.25">
      <c r="A2918">
        <v>5471</v>
      </c>
      <c r="B2918" t="s">
        <v>5698</v>
      </c>
      <c r="C2918" t="s">
        <v>5698</v>
      </c>
      <c r="D2918" t="str">
        <f t="shared" si="90"/>
        <v>GHOST GHOST</v>
      </c>
      <c r="E2918" s="3" t="s">
        <v>8884</v>
      </c>
      <c r="F2918" s="3" t="s">
        <v>8883</v>
      </c>
      <c r="G2918" s="3" t="s">
        <v>8883</v>
      </c>
      <c r="H2918" s="4">
        <v>9999</v>
      </c>
      <c r="I2918" s="4">
        <v>0</v>
      </c>
      <c r="J2918" s="6">
        <v>43982</v>
      </c>
      <c r="K2918" s="7">
        <v>0.17707469561700001</v>
      </c>
      <c r="L2918" s="7">
        <v>2547</v>
      </c>
      <c r="M2918" s="7">
        <v>0</v>
      </c>
      <c r="N2918" s="9">
        <v>43990</v>
      </c>
      <c r="O2918" s="10">
        <v>2.1424367273499998</v>
      </c>
      <c r="P2918" s="10">
        <v>3512</v>
      </c>
      <c r="Q2918" s="10">
        <v>0</v>
      </c>
      <c r="R2918" s="10">
        <v>12.099056389084179</v>
      </c>
      <c r="S2918" s="18">
        <v>12.099056389084179</v>
      </c>
      <c r="T2918" s="13">
        <v>44188</v>
      </c>
      <c r="U2918" s="14">
        <v>1.304465E-2</v>
      </c>
      <c r="V2918" s="14">
        <v>1217</v>
      </c>
      <c r="W2918" s="14">
        <v>775437.84160180995</v>
      </c>
      <c r="X2918" s="14">
        <v>99.391130210125979</v>
      </c>
      <c r="Y2918" s="19">
        <f t="shared" si="91"/>
        <v>-0.99391130210125977</v>
      </c>
      <c r="Z2918" s="19">
        <v>-0.99390000000000001</v>
      </c>
      <c r="AA2918" t="s">
        <v>14574</v>
      </c>
      <c r="AB2918" s="121">
        <v>5</v>
      </c>
    </row>
    <row r="2919" spans="1:28" ht="20.25">
      <c r="A2919">
        <v>5473</v>
      </c>
      <c r="B2919" t="s">
        <v>5699</v>
      </c>
      <c r="C2919" t="s">
        <v>5699</v>
      </c>
      <c r="D2919" t="str">
        <f t="shared" si="90"/>
        <v>CRDT CRDT</v>
      </c>
      <c r="E2919" s="3" t="s">
        <v>8887</v>
      </c>
      <c r="F2919" s="3" t="s">
        <v>8883</v>
      </c>
      <c r="G2919" s="3" t="s">
        <v>8883</v>
      </c>
      <c r="H2919" s="4">
        <v>9999</v>
      </c>
      <c r="I2919" s="4">
        <v>0</v>
      </c>
      <c r="J2919" s="6">
        <v>44061</v>
      </c>
      <c r="K2919" s="7">
        <v>3.89020207703E-2</v>
      </c>
      <c r="L2919" s="7">
        <v>1486</v>
      </c>
      <c r="M2919" s="7">
        <v>153196.905803353</v>
      </c>
      <c r="N2919" s="9">
        <v>44081</v>
      </c>
      <c r="O2919" s="10">
        <v>0.40047854408299999</v>
      </c>
      <c r="P2919" s="10">
        <v>2212</v>
      </c>
      <c r="Q2919" s="10">
        <v>406125.86143345502</v>
      </c>
      <c r="R2919" s="10">
        <v>10.29454347494328</v>
      </c>
      <c r="S2919" s="18">
        <v>10.29454347494328</v>
      </c>
      <c r="T2919" s="13">
        <v>44480</v>
      </c>
      <c r="U2919" s="14">
        <v>2.29737949231771E-4</v>
      </c>
      <c r="V2919" s="14">
        <v>1950</v>
      </c>
      <c r="W2919" s="14">
        <v>39617.18</v>
      </c>
      <c r="X2919" s="14">
        <v>99.942634142920738</v>
      </c>
      <c r="Y2919" s="19">
        <f t="shared" si="91"/>
        <v>-0.99942634142920739</v>
      </c>
      <c r="Z2919" s="19">
        <v>-0.99939999999999996</v>
      </c>
      <c r="AA2919" t="s">
        <v>14575</v>
      </c>
      <c r="AB2919" s="121">
        <v>5</v>
      </c>
    </row>
    <row r="2920" spans="1:28" ht="20.25">
      <c r="A2920">
        <v>5474</v>
      </c>
      <c r="B2920" t="s">
        <v>5700</v>
      </c>
      <c r="C2920" t="s">
        <v>5701</v>
      </c>
      <c r="D2920" t="str">
        <f t="shared" si="90"/>
        <v>Ixinium XXA</v>
      </c>
      <c r="E2920" s="3" t="s">
        <v>8887</v>
      </c>
      <c r="F2920" s="3" t="s">
        <v>8883</v>
      </c>
      <c r="G2920" s="3" t="s">
        <v>8883</v>
      </c>
      <c r="H2920" s="4">
        <v>9999</v>
      </c>
      <c r="I2920" s="4">
        <v>0</v>
      </c>
      <c r="J2920" s="6">
        <v>44136</v>
      </c>
      <c r="K2920" s="7">
        <v>3.8168010000000002E-2</v>
      </c>
      <c r="L2920" s="7">
        <v>863</v>
      </c>
      <c r="M2920" s="7">
        <v>1270319.27852026</v>
      </c>
      <c r="N2920" s="9">
        <v>44302</v>
      </c>
      <c r="O2920" s="10">
        <v>2.8172168800000001</v>
      </c>
      <c r="P2920" s="10">
        <v>2611</v>
      </c>
      <c r="Q2920" s="10">
        <v>0</v>
      </c>
      <c r="R2920" s="10">
        <v>73.810944820020751</v>
      </c>
      <c r="S2920" s="18">
        <v>73.810944820020751</v>
      </c>
      <c r="T2920" s="13">
        <v>44453</v>
      </c>
      <c r="U2920" s="14">
        <v>3.0363191760000001E-4</v>
      </c>
      <c r="V2920" s="14">
        <v>2592</v>
      </c>
      <c r="W2920" s="14">
        <v>0</v>
      </c>
      <c r="X2920" s="14">
        <v>99.989222273948599</v>
      </c>
      <c r="Y2920" s="19">
        <f t="shared" si="91"/>
        <v>-0.99989222273948597</v>
      </c>
      <c r="Z2920" s="19">
        <v>-0.99990000000000001</v>
      </c>
      <c r="AA2920" t="s">
        <v>14576</v>
      </c>
      <c r="AB2920" s="121">
        <v>5</v>
      </c>
    </row>
    <row r="2921" spans="1:28" ht="20.25">
      <c r="A2921">
        <v>5475</v>
      </c>
      <c r="B2921" t="s">
        <v>5702</v>
      </c>
      <c r="C2921" t="s">
        <v>5698</v>
      </c>
      <c r="D2921" t="str">
        <f t="shared" si="90"/>
        <v>GHOSTPRISM GHOST</v>
      </c>
      <c r="E2921" s="3" t="s">
        <v>8891</v>
      </c>
      <c r="F2921" s="3" t="s">
        <v>8883</v>
      </c>
      <c r="G2921" s="3" t="s">
        <v>8883</v>
      </c>
      <c r="H2921" s="4">
        <v>9999</v>
      </c>
      <c r="I2921" s="4">
        <v>0</v>
      </c>
      <c r="J2921" s="6">
        <v>43944</v>
      </c>
      <c r="K2921" s="7">
        <v>0.30576800109800001</v>
      </c>
      <c r="L2921" s="7">
        <v>1090</v>
      </c>
      <c r="M2921" s="7">
        <v>612132.65116567002</v>
      </c>
      <c r="N2921" s="9">
        <v>44205</v>
      </c>
      <c r="O2921" s="10">
        <v>7.0821262699999998</v>
      </c>
      <c r="P2921" s="10">
        <v>1026</v>
      </c>
      <c r="Q2921" s="10">
        <v>23533429.70348157</v>
      </c>
      <c r="R2921" s="10">
        <v>23.161763966694959</v>
      </c>
      <c r="S2921" s="18">
        <v>23.161763966694959</v>
      </c>
      <c r="T2921" s="13">
        <v>44596</v>
      </c>
      <c r="U2921" s="14">
        <v>4.765868786548022E-2</v>
      </c>
      <c r="V2921" s="14">
        <v>1490</v>
      </c>
      <c r="W2921" s="14">
        <v>286621.7</v>
      </c>
      <c r="X2921" s="14">
        <v>99.327056789888601</v>
      </c>
      <c r="Y2921" s="19">
        <f t="shared" si="91"/>
        <v>-0.99327056789888601</v>
      </c>
      <c r="Z2921" s="19">
        <v>-0.99329999999999996</v>
      </c>
      <c r="AA2921" t="s">
        <v>14577</v>
      </c>
      <c r="AB2921" s="121">
        <v>5</v>
      </c>
    </row>
    <row r="2922" spans="1:28" ht="20.25">
      <c r="A2922">
        <v>5477</v>
      </c>
      <c r="B2922" t="s">
        <v>5703</v>
      </c>
      <c r="C2922" t="s">
        <v>5704</v>
      </c>
      <c r="D2922" t="str">
        <f t="shared" si="90"/>
        <v>ECOChain ECOC</v>
      </c>
      <c r="E2922" s="3" t="s">
        <v>8894</v>
      </c>
      <c r="F2922" s="3" t="s">
        <v>8883</v>
      </c>
      <c r="G2922" s="3" t="s">
        <v>8883</v>
      </c>
      <c r="H2922" s="4">
        <v>9999</v>
      </c>
      <c r="I2922" s="4">
        <v>0</v>
      </c>
      <c r="J2922" s="6">
        <v>43941</v>
      </c>
      <c r="K2922" s="7">
        <v>1.04909299158</v>
      </c>
      <c r="L2922" s="7">
        <v>3400</v>
      </c>
      <c r="M2922" s="7">
        <v>0</v>
      </c>
      <c r="N2922" s="9">
        <v>43959</v>
      </c>
      <c r="O2922" s="10">
        <v>5.82897872763</v>
      </c>
      <c r="P2922" s="10">
        <v>3513</v>
      </c>
      <c r="Q2922" s="10">
        <v>0</v>
      </c>
      <c r="R2922" s="10">
        <v>5.5562078618513997</v>
      </c>
      <c r="S2922" s="18">
        <v>5.5562078618513997</v>
      </c>
      <c r="T2922" s="13">
        <v>44590</v>
      </c>
      <c r="U2922" s="14">
        <v>4.0014629462867086E-3</v>
      </c>
      <c r="V2922" s="14">
        <v>3086</v>
      </c>
      <c r="W2922" s="14">
        <v>0</v>
      </c>
      <c r="X2922" s="14">
        <v>99.931352246538168</v>
      </c>
      <c r="Y2922" s="19">
        <f t="shared" si="91"/>
        <v>-0.99931352246538163</v>
      </c>
      <c r="Z2922" s="19">
        <v>-0.99929999999999997</v>
      </c>
      <c r="AA2922" t="s">
        <v>14578</v>
      </c>
      <c r="AB2922" s="121">
        <v>5</v>
      </c>
    </row>
    <row r="2923" spans="1:28" ht="20.25">
      <c r="A2923">
        <v>5478</v>
      </c>
      <c r="B2923" t="s">
        <v>5705</v>
      </c>
      <c r="C2923" t="s">
        <v>5706</v>
      </c>
      <c r="D2923" t="str">
        <f t="shared" si="90"/>
        <v>ECOSC ECU</v>
      </c>
      <c r="E2923" s="3" t="s">
        <v>8894</v>
      </c>
      <c r="F2923" s="3" t="s">
        <v>8883</v>
      </c>
      <c r="G2923" s="3" t="s">
        <v>8883</v>
      </c>
      <c r="H2923" s="4">
        <v>9999</v>
      </c>
      <c r="I2923" s="4">
        <v>0</v>
      </c>
      <c r="J2923" s="6">
        <v>43993</v>
      </c>
      <c r="K2923" s="7">
        <v>0.65234708702900002</v>
      </c>
      <c r="L2923" s="7">
        <v>2882</v>
      </c>
      <c r="M2923" s="7">
        <v>0</v>
      </c>
      <c r="N2923" s="9">
        <v>44016</v>
      </c>
      <c r="O2923" s="10">
        <v>13.5169718129</v>
      </c>
      <c r="P2923" s="10">
        <v>3514</v>
      </c>
      <c r="Q2923" s="10">
        <v>0</v>
      </c>
      <c r="R2923" s="10">
        <v>20.720521455013571</v>
      </c>
      <c r="S2923" s="18">
        <v>20.720521455013571</v>
      </c>
      <c r="T2923" s="13">
        <v>44395</v>
      </c>
      <c r="U2923" s="14">
        <v>9.9956000000000003E-4</v>
      </c>
      <c r="V2923" s="14">
        <v>2385</v>
      </c>
      <c r="W2923" s="14">
        <v>1723.66</v>
      </c>
      <c r="X2923" s="14">
        <v>99.992605148447183</v>
      </c>
      <c r="Y2923" s="19">
        <f t="shared" si="91"/>
        <v>-0.99992605148447178</v>
      </c>
      <c r="Z2923" s="19">
        <v>-0.99990000000000001</v>
      </c>
      <c r="AA2923" t="s">
        <v>14579</v>
      </c>
      <c r="AB2923" s="121">
        <v>5</v>
      </c>
    </row>
    <row r="2924" spans="1:28" ht="20.25">
      <c r="A2924">
        <v>5479</v>
      </c>
      <c r="B2924" t="s">
        <v>5707</v>
      </c>
      <c r="C2924" t="s">
        <v>5708</v>
      </c>
      <c r="D2924" t="str">
        <f t="shared" si="90"/>
        <v>UCA Coin UCA</v>
      </c>
      <c r="E2924" s="3" t="s">
        <v>8885</v>
      </c>
      <c r="F2924" s="3" t="s">
        <v>8883</v>
      </c>
      <c r="G2924" s="3" t="s">
        <v>8883</v>
      </c>
      <c r="H2924" s="4">
        <v>9999</v>
      </c>
      <c r="I2924" s="4">
        <v>0</v>
      </c>
      <c r="J2924" s="6">
        <v>43964</v>
      </c>
      <c r="K2924" s="7">
        <v>2.12381256491E-3</v>
      </c>
      <c r="L2924" s="7">
        <v>602</v>
      </c>
      <c r="M2924" s="7">
        <v>2831761.7501532701</v>
      </c>
      <c r="N2924" s="9">
        <v>43971</v>
      </c>
      <c r="O2924" s="10">
        <v>4.60372339758E-2</v>
      </c>
      <c r="P2924" s="10">
        <v>1680</v>
      </c>
      <c r="Q2924" s="10">
        <v>3144967.1796721201</v>
      </c>
      <c r="R2924" s="10">
        <v>21.676693478716139</v>
      </c>
      <c r="S2924" s="18">
        <v>21.676693478716139</v>
      </c>
      <c r="T2924" s="13">
        <v>44510</v>
      </c>
      <c r="U2924" s="14">
        <v>-6.4163659455302767E-3</v>
      </c>
      <c r="V2924" s="14">
        <v>856</v>
      </c>
      <c r="W2924" s="14">
        <v>3258542.53</v>
      </c>
      <c r="X2924" s="14">
        <v>113.9373402600667</v>
      </c>
      <c r="Y2924" s="19">
        <f t="shared" si="91"/>
        <v>-1.139373402600667</v>
      </c>
      <c r="Z2924" s="19">
        <v>-1.1394</v>
      </c>
      <c r="AA2924" t="s">
        <v>14580</v>
      </c>
      <c r="AB2924" s="121">
        <v>5</v>
      </c>
    </row>
    <row r="2925" spans="1:28" ht="20.25">
      <c r="A2925">
        <v>5480</v>
      </c>
      <c r="B2925" t="s">
        <v>5709</v>
      </c>
      <c r="C2925" t="s">
        <v>5710</v>
      </c>
      <c r="D2925" t="str">
        <f t="shared" si="90"/>
        <v>Bali Coin BALI</v>
      </c>
      <c r="E2925" s="3" t="s">
        <v>8887</v>
      </c>
      <c r="F2925" s="3" t="s">
        <v>8883</v>
      </c>
      <c r="G2925" s="3" t="s">
        <v>8883</v>
      </c>
      <c r="H2925" s="4">
        <v>9999</v>
      </c>
      <c r="I2925" s="4">
        <v>0</v>
      </c>
      <c r="J2925" s="6">
        <v>43944</v>
      </c>
      <c r="K2925" s="7">
        <v>4.1601980350999997E-3</v>
      </c>
      <c r="L2925" s="7">
        <v>3401</v>
      </c>
      <c r="M2925" s="7">
        <v>0</v>
      </c>
      <c r="N2925" s="9">
        <v>44510</v>
      </c>
      <c r="O2925" s="10">
        <v>7.5616539140914985E-2</v>
      </c>
      <c r="P2925" s="10">
        <v>3515</v>
      </c>
      <c r="Q2925" s="10">
        <v>0</v>
      </c>
      <c r="R2925" s="10">
        <v>18.176187408130769</v>
      </c>
      <c r="S2925" s="18">
        <v>18.176187408130769</v>
      </c>
      <c r="T2925" s="13">
        <v>44687</v>
      </c>
      <c r="U2925" s="14">
        <v>6.4665470141763506E-3</v>
      </c>
      <c r="V2925" s="14">
        <v>3087</v>
      </c>
      <c r="W2925" s="14">
        <v>0</v>
      </c>
      <c r="X2925" s="14">
        <v>91.448237267080373</v>
      </c>
      <c r="Y2925" s="19">
        <f t="shared" si="91"/>
        <v>-0.91448237267080368</v>
      </c>
      <c r="Z2925" s="19">
        <v>-0.91449999999999998</v>
      </c>
      <c r="AA2925" t="s">
        <v>14581</v>
      </c>
      <c r="AB2925" s="121">
        <v>5</v>
      </c>
    </row>
    <row r="2926" spans="1:28" ht="20.25">
      <c r="A2926">
        <v>5481</v>
      </c>
      <c r="B2926" t="s">
        <v>5711</v>
      </c>
      <c r="C2926" t="s">
        <v>5711</v>
      </c>
      <c r="D2926" t="str">
        <f t="shared" si="90"/>
        <v>BASIC BASIC</v>
      </c>
      <c r="E2926" s="3" t="s">
        <v>3686</v>
      </c>
      <c r="F2926" s="3" t="s">
        <v>8883</v>
      </c>
      <c r="G2926" s="3" t="s">
        <v>8883</v>
      </c>
      <c r="H2926" s="4">
        <v>9999</v>
      </c>
      <c r="I2926" s="4">
        <v>0</v>
      </c>
      <c r="J2926" s="6">
        <v>43965</v>
      </c>
      <c r="K2926" s="7">
        <v>3.0199665664200001E-3</v>
      </c>
      <c r="L2926" s="7">
        <v>2283</v>
      </c>
      <c r="M2926" s="7">
        <v>0</v>
      </c>
      <c r="N2926" s="9">
        <v>44513</v>
      </c>
      <c r="O2926" s="10">
        <v>6.6820462383054488E-2</v>
      </c>
      <c r="P2926" s="10">
        <v>675</v>
      </c>
      <c r="Q2926" s="10">
        <v>72402391.030000001</v>
      </c>
      <c r="R2926" s="10">
        <v>22.126225874833569</v>
      </c>
      <c r="S2926" s="18">
        <v>22.126225874833569</v>
      </c>
      <c r="T2926" s="13">
        <v>44687</v>
      </c>
      <c r="U2926" s="14">
        <v>3.4002390121022812E-3</v>
      </c>
      <c r="V2926" s="14">
        <v>462</v>
      </c>
      <c r="W2926" s="14">
        <v>24649623.059999999</v>
      </c>
      <c r="X2926" s="14">
        <v>94.911380599837685</v>
      </c>
      <c r="Y2926" s="19">
        <f t="shared" si="91"/>
        <v>-0.9491138059983768</v>
      </c>
      <c r="Z2926" s="19">
        <v>-0.94910000000000005</v>
      </c>
      <c r="AA2926" t="s">
        <v>14582</v>
      </c>
      <c r="AB2926" s="121">
        <v>5</v>
      </c>
    </row>
    <row r="2927" spans="1:28" ht="20.25">
      <c r="A2927">
        <v>5482</v>
      </c>
      <c r="B2927" t="s">
        <v>5712</v>
      </c>
      <c r="C2927" t="s">
        <v>5713</v>
      </c>
      <c r="D2927" t="str">
        <f t="shared" si="90"/>
        <v>Counos X CCXX</v>
      </c>
      <c r="E2927" s="3" t="s">
        <v>3686</v>
      </c>
      <c r="F2927" s="3" t="s">
        <v>8883</v>
      </c>
      <c r="G2927" s="3" t="s">
        <v>8883</v>
      </c>
      <c r="H2927" s="4">
        <v>9999</v>
      </c>
      <c r="I2927" s="4">
        <v>0</v>
      </c>
      <c r="J2927" s="6">
        <v>43990</v>
      </c>
      <c r="K2927" s="7">
        <v>14.8590057811</v>
      </c>
      <c r="L2927" s="7">
        <v>20</v>
      </c>
      <c r="M2927" s="7">
        <v>361482966.66133702</v>
      </c>
      <c r="N2927" s="9">
        <v>44547</v>
      </c>
      <c r="O2927" s="10">
        <v>179.3056663163886</v>
      </c>
      <c r="P2927" s="10">
        <v>82</v>
      </c>
      <c r="Q2927" s="10">
        <v>3197231628.6300001</v>
      </c>
      <c r="R2927" s="10">
        <v>12.06713752978396</v>
      </c>
      <c r="S2927" s="18">
        <v>12.06713752978396</v>
      </c>
      <c r="T2927" s="13">
        <v>44582</v>
      </c>
      <c r="U2927" s="14">
        <v>4.212242398100245</v>
      </c>
      <c r="V2927" s="14">
        <v>58</v>
      </c>
      <c r="W2927" s="14">
        <v>1331435702.3699999</v>
      </c>
      <c r="X2927" s="14">
        <v>97.650803521921247</v>
      </c>
      <c r="Y2927" s="19">
        <f t="shared" si="91"/>
        <v>-0.97650803521921248</v>
      </c>
      <c r="Z2927" s="19">
        <v>-0.97650000000000003</v>
      </c>
      <c r="AA2927" t="s">
        <v>14583</v>
      </c>
      <c r="AB2927" s="121">
        <v>5</v>
      </c>
    </row>
    <row r="2928" spans="1:28" ht="20.25">
      <c r="A2928">
        <v>5486</v>
      </c>
      <c r="B2928" t="s">
        <v>5716</v>
      </c>
      <c r="C2928" t="s">
        <v>5717</v>
      </c>
      <c r="D2928" t="str">
        <f t="shared" si="90"/>
        <v>Jack Token JACK</v>
      </c>
      <c r="E2928" s="3" t="s">
        <v>8887</v>
      </c>
      <c r="F2928" s="3" t="s">
        <v>8883</v>
      </c>
      <c r="G2928" s="3" t="s">
        <v>8883</v>
      </c>
      <c r="H2928" s="4">
        <v>9999</v>
      </c>
      <c r="I2928" s="4">
        <v>0</v>
      </c>
      <c r="J2928" s="6">
        <v>44140</v>
      </c>
      <c r="K2928" s="7">
        <v>1.1586330000000001E-2</v>
      </c>
      <c r="L2928" s="7">
        <v>3403</v>
      </c>
      <c r="M2928" s="7">
        <v>0</v>
      </c>
      <c r="N2928" s="9">
        <v>44332</v>
      </c>
      <c r="O2928" s="10">
        <v>2.23690481</v>
      </c>
      <c r="P2928" s="10">
        <v>3517</v>
      </c>
      <c r="Q2928" s="10">
        <v>0</v>
      </c>
      <c r="R2928" s="10">
        <v>193.06413765187079</v>
      </c>
      <c r="S2928" s="18">
        <v>193.06413765187079</v>
      </c>
      <c r="T2928" s="13">
        <v>44369</v>
      </c>
      <c r="U2928" s="14">
        <v>0.34903495000000001</v>
      </c>
      <c r="V2928" s="14">
        <v>3089</v>
      </c>
      <c r="W2928" s="14">
        <v>0</v>
      </c>
      <c r="X2928" s="14">
        <v>84.396521995944923</v>
      </c>
      <c r="Y2928" s="19">
        <f t="shared" si="91"/>
        <v>-0.84396521995944918</v>
      </c>
      <c r="Z2928" s="19">
        <v>-0.84399999999999997</v>
      </c>
      <c r="AA2928" t="s">
        <v>14584</v>
      </c>
      <c r="AB2928" s="121">
        <v>5</v>
      </c>
    </row>
    <row r="2929" spans="1:28" ht="20.25">
      <c r="A2929">
        <v>5487</v>
      </c>
      <c r="B2929" t="s">
        <v>5718</v>
      </c>
      <c r="C2929" t="s">
        <v>83</v>
      </c>
      <c r="D2929" t="str">
        <f t="shared" si="90"/>
        <v>EarnBet BET</v>
      </c>
      <c r="E2929" s="3" t="s">
        <v>8889</v>
      </c>
      <c r="F2929" s="3" t="s">
        <v>8883</v>
      </c>
      <c r="G2929" s="3" t="s">
        <v>8883</v>
      </c>
      <c r="H2929" s="4">
        <v>9999</v>
      </c>
      <c r="I2929" s="4">
        <v>0</v>
      </c>
      <c r="J2929" s="6">
        <v>44151</v>
      </c>
      <c r="K2929" s="7">
        <v>1.483602E-2</v>
      </c>
      <c r="L2929" s="7">
        <v>3404</v>
      </c>
      <c r="M2929" s="7">
        <v>0</v>
      </c>
      <c r="N2929" s="9">
        <v>44335</v>
      </c>
      <c r="O2929" s="10">
        <v>2.8020881200000001</v>
      </c>
      <c r="P2929" s="10">
        <v>3518</v>
      </c>
      <c r="Q2929" s="10">
        <v>0</v>
      </c>
      <c r="R2929" s="10">
        <v>188.87060815501729</v>
      </c>
      <c r="S2929" s="18">
        <v>188.87060815501729</v>
      </c>
      <c r="T2929" s="13">
        <v>44665</v>
      </c>
      <c r="U2929" s="16">
        <v>2.0213364440749E-5</v>
      </c>
      <c r="V2929" s="14">
        <v>3090</v>
      </c>
      <c r="W2929" s="16">
        <v>0</v>
      </c>
      <c r="X2929" s="16">
        <v>99.999278632092384</v>
      </c>
      <c r="Y2929" s="19">
        <f t="shared" si="91"/>
        <v>-0.99999278632092381</v>
      </c>
      <c r="Z2929" s="19">
        <v>-1</v>
      </c>
      <c r="AA2929" t="s">
        <v>14585</v>
      </c>
      <c r="AB2929" s="121">
        <v>5</v>
      </c>
    </row>
    <row r="2930" spans="1:28" ht="20.25">
      <c r="A2930">
        <v>5488</v>
      </c>
      <c r="B2930" t="s">
        <v>5719</v>
      </c>
      <c r="C2930" t="s">
        <v>5720</v>
      </c>
      <c r="D2930" t="str">
        <f t="shared" si="90"/>
        <v>JUST JST</v>
      </c>
      <c r="E2930" s="3" t="s">
        <v>3686</v>
      </c>
      <c r="F2930" s="3" t="s">
        <v>8883</v>
      </c>
      <c r="G2930" s="3" t="s">
        <v>8883</v>
      </c>
      <c r="H2930" s="4">
        <v>9999</v>
      </c>
      <c r="I2930" s="4">
        <v>0</v>
      </c>
      <c r="J2930" s="6">
        <v>43960</v>
      </c>
      <c r="K2930" s="7">
        <v>4.7661278065099996E-3</v>
      </c>
      <c r="L2930" s="7">
        <v>2207</v>
      </c>
      <c r="M2930" s="7">
        <v>0</v>
      </c>
      <c r="N2930" s="9">
        <v>44291</v>
      </c>
      <c r="O2930" s="10">
        <v>0.20825091000000001</v>
      </c>
      <c r="P2930" s="10">
        <v>281</v>
      </c>
      <c r="Q2930" s="10">
        <v>379505664.22000003</v>
      </c>
      <c r="R2930" s="10">
        <v>43.693941592492017</v>
      </c>
      <c r="S2930" s="18">
        <v>43.693941592492017</v>
      </c>
      <c r="T2930" s="13">
        <v>44369</v>
      </c>
      <c r="U2930" s="14">
        <v>3.3933619999999998E-2</v>
      </c>
      <c r="V2930" s="14">
        <v>271</v>
      </c>
      <c r="W2930" s="14">
        <v>84486321.290000007</v>
      </c>
      <c r="X2930" s="14">
        <v>83.705415741040454</v>
      </c>
      <c r="Y2930" s="19">
        <f t="shared" si="91"/>
        <v>-0.83705415741040456</v>
      </c>
      <c r="Z2930" s="19">
        <v>-0.83709999999999996</v>
      </c>
      <c r="AA2930" t="s">
        <v>14586</v>
      </c>
      <c r="AB2930" s="121">
        <v>5</v>
      </c>
    </row>
    <row r="2931" spans="1:28" ht="20.25">
      <c r="A2931">
        <v>5489</v>
      </c>
      <c r="B2931" t="s">
        <v>5721</v>
      </c>
      <c r="C2931" t="s">
        <v>5722</v>
      </c>
      <c r="D2931" t="str">
        <f t="shared" si="90"/>
        <v>Sudan Gold Coin SGC</v>
      </c>
      <c r="E2931" s="3" t="s">
        <v>8887</v>
      </c>
      <c r="F2931" s="3" t="s">
        <v>8883</v>
      </c>
      <c r="G2931" s="3" t="s">
        <v>8883</v>
      </c>
      <c r="H2931" s="4">
        <v>9999</v>
      </c>
      <c r="I2931" s="4">
        <v>0</v>
      </c>
      <c r="J2931" s="6">
        <v>44231</v>
      </c>
      <c r="K2931" s="7">
        <v>2.6782347625200001E-3</v>
      </c>
      <c r="L2931" s="7">
        <v>3405</v>
      </c>
      <c r="M2931" s="7">
        <v>0</v>
      </c>
      <c r="N2931" s="9">
        <v>44489</v>
      </c>
      <c r="O2931" s="10">
        <v>0.20216040209607</v>
      </c>
      <c r="P2931" s="10">
        <v>3519</v>
      </c>
      <c r="Q2931" s="10">
        <v>0</v>
      </c>
      <c r="R2931" s="10">
        <v>75.482704102404213</v>
      </c>
      <c r="S2931" s="18">
        <v>75.482704102404213</v>
      </c>
      <c r="T2931" s="13">
        <v>44683</v>
      </c>
      <c r="U2931" s="14">
        <v>9.9995525129100444E-3</v>
      </c>
      <c r="V2931" s="14">
        <v>3091</v>
      </c>
      <c r="W2931" s="14">
        <v>0</v>
      </c>
      <c r="X2931" s="14">
        <v>95.053654222473256</v>
      </c>
      <c r="Y2931" s="19">
        <f t="shared" si="91"/>
        <v>-0.95053654222473261</v>
      </c>
      <c r="Z2931" s="19">
        <v>-0.95050000000000001</v>
      </c>
      <c r="AA2931" t="s">
        <v>14587</v>
      </c>
      <c r="AB2931" s="121">
        <v>5</v>
      </c>
    </row>
    <row r="2932" spans="1:28" ht="20.25">
      <c r="A2932">
        <v>5490</v>
      </c>
      <c r="B2932" t="s">
        <v>5723</v>
      </c>
      <c r="C2932" t="s">
        <v>5724</v>
      </c>
      <c r="D2932" t="str">
        <f t="shared" si="90"/>
        <v>Lux Bio Cell LBXC</v>
      </c>
      <c r="E2932" s="3" t="s">
        <v>8887</v>
      </c>
      <c r="F2932" s="3" t="s">
        <v>8883</v>
      </c>
      <c r="G2932" s="3" t="s">
        <v>8883</v>
      </c>
      <c r="H2932" s="4">
        <v>9999</v>
      </c>
      <c r="I2932" s="4">
        <v>0</v>
      </c>
      <c r="J2932" s="6">
        <v>43955</v>
      </c>
      <c r="K2932" s="7">
        <v>2.49291230814E-3</v>
      </c>
      <c r="L2932" s="7">
        <v>3406</v>
      </c>
      <c r="M2932" s="7">
        <v>0</v>
      </c>
      <c r="N2932" s="9">
        <v>43971</v>
      </c>
      <c r="O2932" s="10">
        <v>2.4333298907700002E-2</v>
      </c>
      <c r="P2932" s="10">
        <v>3520</v>
      </c>
      <c r="Q2932" s="10">
        <v>0</v>
      </c>
      <c r="R2932" s="10">
        <v>9.7609927265574168</v>
      </c>
      <c r="S2932" s="18">
        <v>9.7609927265574168</v>
      </c>
      <c r="T2932" s="13">
        <v>44492</v>
      </c>
      <c r="U2932" s="14">
        <v>1.4259971288127499E-4</v>
      </c>
      <c r="V2932" s="14">
        <v>3092</v>
      </c>
      <c r="W2932" s="14">
        <v>0</v>
      </c>
      <c r="X2932" s="14">
        <v>99.413972953596712</v>
      </c>
      <c r="Y2932" s="19">
        <f t="shared" si="91"/>
        <v>-0.99413972953596708</v>
      </c>
      <c r="Z2932" s="19">
        <v>-0.99409999999999998</v>
      </c>
      <c r="AA2932" t="s">
        <v>14588</v>
      </c>
      <c r="AB2932" s="121">
        <v>5</v>
      </c>
    </row>
    <row r="2933" spans="1:28" ht="20.25">
      <c r="A2933">
        <v>5509</v>
      </c>
      <c r="B2933" t="s">
        <v>5731</v>
      </c>
      <c r="C2933" t="s">
        <v>5732</v>
      </c>
      <c r="D2933" t="str">
        <f t="shared" si="90"/>
        <v>AAX Token AAB</v>
      </c>
      <c r="E2933" s="3" t="s">
        <v>3686</v>
      </c>
      <c r="F2933" s="3" t="s">
        <v>8883</v>
      </c>
      <c r="G2933" s="3" t="s">
        <v>8883</v>
      </c>
      <c r="H2933" s="4">
        <v>9999</v>
      </c>
      <c r="I2933" s="4">
        <v>0</v>
      </c>
      <c r="J2933" s="6">
        <v>44223</v>
      </c>
      <c r="K2933" s="7">
        <v>3.9616819999999997E-2</v>
      </c>
      <c r="L2933" s="7">
        <v>1506</v>
      </c>
      <c r="M2933" s="7">
        <v>138843.87949828</v>
      </c>
      <c r="N2933" s="9">
        <v>44329</v>
      </c>
      <c r="O2933" s="10">
        <v>3.0023669399999999</v>
      </c>
      <c r="P2933" s="10">
        <v>1037</v>
      </c>
      <c r="Q2933" s="10">
        <v>22500570.120000001</v>
      </c>
      <c r="R2933" s="10">
        <v>75.785157415461413</v>
      </c>
      <c r="S2933" s="18">
        <v>75.785157415461413</v>
      </c>
      <c r="T2933" s="13">
        <v>44585</v>
      </c>
      <c r="U2933" s="14">
        <v>0.48896810728313178</v>
      </c>
      <c r="V2933" s="14">
        <v>810</v>
      </c>
      <c r="W2933" s="14">
        <v>4142570.32</v>
      </c>
      <c r="X2933" s="14">
        <v>83.713912487887583</v>
      </c>
      <c r="Y2933" s="19">
        <f t="shared" si="91"/>
        <v>-0.83713912487887587</v>
      </c>
      <c r="Z2933" s="19">
        <v>-0.83709999999999996</v>
      </c>
      <c r="AA2933" t="s">
        <v>14589</v>
      </c>
      <c r="AB2933" s="121">
        <v>5</v>
      </c>
    </row>
    <row r="2934" spans="1:28" ht="20.25">
      <c r="A2934">
        <v>5511</v>
      </c>
      <c r="B2934" t="s">
        <v>5733</v>
      </c>
      <c r="C2934" t="s">
        <v>216</v>
      </c>
      <c r="D2934" t="str">
        <f t="shared" si="90"/>
        <v>Affil Coin AC</v>
      </c>
      <c r="E2934" s="3" t="s">
        <v>3686</v>
      </c>
      <c r="F2934" s="3" t="s">
        <v>8883</v>
      </c>
      <c r="G2934" s="3" t="s">
        <v>8883</v>
      </c>
      <c r="H2934" s="4">
        <v>9999</v>
      </c>
      <c r="I2934" s="4">
        <v>0</v>
      </c>
      <c r="J2934" s="6">
        <v>44028</v>
      </c>
      <c r="K2934" s="7">
        <v>9.1279082091600006E-3</v>
      </c>
      <c r="L2934" s="7">
        <v>3410</v>
      </c>
      <c r="M2934" s="7">
        <v>0</v>
      </c>
      <c r="N2934" s="9">
        <v>44205</v>
      </c>
      <c r="O2934" s="10">
        <v>3.7814308482129402</v>
      </c>
      <c r="P2934" s="10">
        <v>3524</v>
      </c>
      <c r="Q2934" s="10">
        <v>0</v>
      </c>
      <c r="R2934" s="10">
        <v>414.27134909378412</v>
      </c>
      <c r="S2934" s="18">
        <v>414.27134909378412</v>
      </c>
      <c r="T2934" s="13">
        <v>44217</v>
      </c>
      <c r="U2934" s="14">
        <v>3.1177528685581599</v>
      </c>
      <c r="V2934" s="14">
        <v>3096</v>
      </c>
      <c r="W2934" s="14">
        <v>0</v>
      </c>
      <c r="X2934" s="14">
        <v>17.550974916503542</v>
      </c>
      <c r="Y2934" s="19">
        <f t="shared" si="91"/>
        <v>-0.17550974916503542</v>
      </c>
      <c r="Z2934" s="19">
        <v>-0.17549999999999999</v>
      </c>
      <c r="AA2934" t="s">
        <v>14590</v>
      </c>
      <c r="AB2934" s="121">
        <v>5</v>
      </c>
    </row>
    <row r="2935" spans="1:28" ht="20.25">
      <c r="A2935">
        <v>5512</v>
      </c>
      <c r="B2935" t="s">
        <v>5734</v>
      </c>
      <c r="C2935" t="s">
        <v>5735</v>
      </c>
      <c r="D2935" t="str">
        <f t="shared" si="90"/>
        <v>BLOCKIDCOIN BID</v>
      </c>
      <c r="E2935" s="3" t="s">
        <v>8887</v>
      </c>
      <c r="F2935" s="3" t="s">
        <v>8883</v>
      </c>
      <c r="G2935" s="3" t="s">
        <v>8883</v>
      </c>
      <c r="H2935" s="4">
        <v>9999</v>
      </c>
      <c r="I2935" s="4">
        <v>0</v>
      </c>
      <c r="J2935" s="6">
        <v>43948</v>
      </c>
      <c r="K2935" s="7">
        <v>179.107117184</v>
      </c>
      <c r="L2935" s="7">
        <v>3411</v>
      </c>
      <c r="M2935" s="7">
        <v>0</v>
      </c>
      <c r="N2935" s="9">
        <v>43955</v>
      </c>
      <c r="O2935" s="10">
        <v>321.67657513199998</v>
      </c>
      <c r="P2935" s="10">
        <v>3525</v>
      </c>
      <c r="Q2935" s="10">
        <v>0</v>
      </c>
      <c r="R2935" s="10">
        <v>1.796001075722389</v>
      </c>
      <c r="S2935" s="18">
        <v>1.796001075722389</v>
      </c>
      <c r="T2935" s="13">
        <v>44687</v>
      </c>
      <c r="U2935" s="14">
        <v>3.6040922350152362E-4</v>
      </c>
      <c r="V2935" s="14">
        <v>3097</v>
      </c>
      <c r="W2935" s="14">
        <v>0</v>
      </c>
      <c r="X2935" s="14">
        <v>99.999887959133062</v>
      </c>
      <c r="Y2935" s="19">
        <f t="shared" si="91"/>
        <v>-0.9999988795913306</v>
      </c>
      <c r="Z2935" s="19">
        <v>-1</v>
      </c>
      <c r="AA2935" t="s">
        <v>14591</v>
      </c>
      <c r="AB2935" s="121">
        <v>5</v>
      </c>
    </row>
    <row r="2936" spans="1:28" ht="20.25">
      <c r="A2936">
        <v>5514</v>
      </c>
      <c r="B2936" t="s">
        <v>5738</v>
      </c>
      <c r="C2936" t="s">
        <v>2483</v>
      </c>
      <c r="D2936" t="str">
        <f t="shared" si="90"/>
        <v>The Transfer Token TTT</v>
      </c>
      <c r="E2936" s="3" t="s">
        <v>8887</v>
      </c>
      <c r="F2936" s="3" t="s">
        <v>8883</v>
      </c>
      <c r="G2936" s="3" t="s">
        <v>8883</v>
      </c>
      <c r="H2936" s="4">
        <v>9999</v>
      </c>
      <c r="I2936" s="4">
        <v>0</v>
      </c>
      <c r="J2936" s="6">
        <v>44207</v>
      </c>
      <c r="K2936" s="7">
        <v>0.21680551000000001</v>
      </c>
      <c r="L2936" s="7">
        <v>155</v>
      </c>
      <c r="M2936" s="7">
        <v>23895484.809192419</v>
      </c>
      <c r="N2936" s="9">
        <v>44337</v>
      </c>
      <c r="O2936" s="10">
        <v>16.516750300000002</v>
      </c>
      <c r="P2936" s="10">
        <v>130</v>
      </c>
      <c r="Q2936" s="10">
        <v>1551750796.24</v>
      </c>
      <c r="R2936" s="10">
        <v>76.182336417556925</v>
      </c>
      <c r="S2936" s="18">
        <v>76.182336417556925</v>
      </c>
      <c r="T2936" s="13">
        <v>44662</v>
      </c>
      <c r="U2936" s="14">
        <v>3.3287021011947941</v>
      </c>
      <c r="V2936" s="14">
        <v>118</v>
      </c>
      <c r="W2936" s="14">
        <v>448576125.24000001</v>
      </c>
      <c r="X2936" s="14">
        <v>79.846507086840234</v>
      </c>
      <c r="Y2936" s="19">
        <f t="shared" si="91"/>
        <v>-0.79846507086840235</v>
      </c>
      <c r="Z2936" s="19">
        <v>-0.79849999999999999</v>
      </c>
      <c r="AA2936" t="s">
        <v>14592</v>
      </c>
      <c r="AB2936" s="121">
        <v>5</v>
      </c>
    </row>
    <row r="2937" spans="1:28" ht="20.25">
      <c r="A2937">
        <v>5516</v>
      </c>
      <c r="B2937" t="s">
        <v>5739</v>
      </c>
      <c r="C2937" t="s">
        <v>5740</v>
      </c>
      <c r="D2937" t="str">
        <f t="shared" si="90"/>
        <v>LOA Protocol LOA</v>
      </c>
      <c r="E2937" s="3" t="s">
        <v>3686</v>
      </c>
      <c r="F2937" s="3" t="s">
        <v>8883</v>
      </c>
      <c r="G2937" s="3" t="s">
        <v>8883</v>
      </c>
      <c r="H2937" s="4">
        <v>9999</v>
      </c>
      <c r="I2937" s="4">
        <v>0</v>
      </c>
      <c r="J2937" s="6">
        <v>43951</v>
      </c>
      <c r="K2937" s="7">
        <v>3.8073295115499999E-2</v>
      </c>
      <c r="L2937" s="7">
        <v>3413</v>
      </c>
      <c r="M2937" s="7">
        <v>0</v>
      </c>
      <c r="N2937" s="9">
        <v>43952</v>
      </c>
      <c r="O2937" s="10">
        <v>5.3225635861999999E-2</v>
      </c>
      <c r="P2937" s="10">
        <v>3527</v>
      </c>
      <c r="Q2937" s="10">
        <v>0</v>
      </c>
      <c r="R2937" s="10">
        <v>1.3979781813088019</v>
      </c>
      <c r="S2937" s="18">
        <v>1.3979781813088019</v>
      </c>
      <c r="T2937" s="13">
        <v>44335</v>
      </c>
      <c r="U2937" s="14">
        <v>0</v>
      </c>
      <c r="V2937" s="14">
        <v>3099</v>
      </c>
      <c r="W2937" s="14">
        <v>0</v>
      </c>
      <c r="X2937" s="14">
        <v>100</v>
      </c>
      <c r="Y2937" s="19">
        <f t="shared" si="91"/>
        <v>-1</v>
      </c>
      <c r="Z2937" s="19">
        <v>-1</v>
      </c>
      <c r="AA2937" t="s">
        <v>14593</v>
      </c>
      <c r="AB2937" s="121">
        <v>5</v>
      </c>
    </row>
    <row r="2938" spans="1:28" ht="20.25">
      <c r="A2938">
        <v>5518</v>
      </c>
      <c r="B2938" t="s">
        <v>5741</v>
      </c>
      <c r="C2938" t="s">
        <v>5742</v>
      </c>
      <c r="D2938" t="str">
        <f t="shared" si="90"/>
        <v>Torex TOR</v>
      </c>
      <c r="E2938" s="3" t="s">
        <v>3686</v>
      </c>
      <c r="F2938" s="3" t="s">
        <v>8883</v>
      </c>
      <c r="G2938" s="3" t="s">
        <v>8883</v>
      </c>
      <c r="H2938" s="4">
        <v>9999</v>
      </c>
      <c r="I2938" s="4">
        <v>0</v>
      </c>
      <c r="J2938" s="6">
        <v>43951</v>
      </c>
      <c r="K2938" s="7">
        <v>1.06739085753</v>
      </c>
      <c r="L2938" s="7">
        <v>3414</v>
      </c>
      <c r="M2938" s="7">
        <v>0</v>
      </c>
      <c r="N2938" s="9">
        <v>43952</v>
      </c>
      <c r="O2938" s="10">
        <v>1.5610721651799999</v>
      </c>
      <c r="P2938" s="10">
        <v>3528</v>
      </c>
      <c r="Q2938" s="10">
        <v>0</v>
      </c>
      <c r="R2938" s="10">
        <v>1.4625122129979691</v>
      </c>
      <c r="S2938" s="18">
        <v>1.4625122129979691</v>
      </c>
      <c r="T2938" s="13">
        <v>43997</v>
      </c>
      <c r="U2938" s="14">
        <v>2.1730329333100001E-3</v>
      </c>
      <c r="V2938" s="14">
        <v>3100</v>
      </c>
      <c r="W2938" s="14">
        <v>0</v>
      </c>
      <c r="X2938" s="14">
        <v>99.860798688120894</v>
      </c>
      <c r="Y2938" s="19">
        <f t="shared" si="91"/>
        <v>-0.998607986881209</v>
      </c>
      <c r="Z2938" s="19">
        <v>-0.99860000000000004</v>
      </c>
      <c r="AA2938" t="s">
        <v>14594</v>
      </c>
      <c r="AB2938" s="121">
        <v>5</v>
      </c>
    </row>
    <row r="2939" spans="1:28" ht="20.25">
      <c r="A2939">
        <v>5520</v>
      </c>
      <c r="B2939" t="s">
        <v>5743</v>
      </c>
      <c r="C2939" t="s">
        <v>5744</v>
      </c>
      <c r="D2939" t="str">
        <f t="shared" si="90"/>
        <v>Martkist MARTK</v>
      </c>
      <c r="E2939" s="3" t="s">
        <v>8887</v>
      </c>
      <c r="F2939" s="3" t="s">
        <v>8883</v>
      </c>
      <c r="G2939" s="3" t="s">
        <v>8883</v>
      </c>
      <c r="H2939" s="4">
        <v>9999</v>
      </c>
      <c r="I2939" s="4">
        <v>0</v>
      </c>
      <c r="J2939" s="6">
        <v>43971</v>
      </c>
      <c r="K2939" s="7">
        <v>1.2223827299500001E-2</v>
      </c>
      <c r="L2939" s="7">
        <v>2812</v>
      </c>
      <c r="M2939" s="7">
        <v>0</v>
      </c>
      <c r="N2939" s="9">
        <v>43977</v>
      </c>
      <c r="O2939" s="10">
        <v>0.31730609465999998</v>
      </c>
      <c r="P2939" s="10">
        <v>2084</v>
      </c>
      <c r="Q2939" s="10">
        <v>705964.72800035798</v>
      </c>
      <c r="R2939" s="10">
        <v>25.957998823574592</v>
      </c>
      <c r="S2939" s="18">
        <v>25.957998823574592</v>
      </c>
      <c r="T2939" s="13">
        <v>44665</v>
      </c>
      <c r="U2939" s="16">
        <v>7.8295157711429994E-6</v>
      </c>
      <c r="V2939" s="14">
        <v>2173</v>
      </c>
      <c r="W2939" s="16">
        <v>12378.69</v>
      </c>
      <c r="X2939" s="16">
        <v>99.997532503817936</v>
      </c>
      <c r="Y2939" s="19">
        <f t="shared" si="91"/>
        <v>-0.99997532503817932</v>
      </c>
      <c r="Z2939" s="19">
        <v>-1</v>
      </c>
      <c r="AA2939" t="s">
        <v>14595</v>
      </c>
      <c r="AB2939" s="121">
        <v>5</v>
      </c>
    </row>
    <row r="2940" spans="1:28" ht="20.25">
      <c r="A2940">
        <v>5521</v>
      </c>
      <c r="B2940" t="s">
        <v>5745</v>
      </c>
      <c r="C2940" t="s">
        <v>5746</v>
      </c>
      <c r="D2940" t="str">
        <f t="shared" si="90"/>
        <v>EzyStayz EZY</v>
      </c>
      <c r="E2940" s="3" t="s">
        <v>8888</v>
      </c>
      <c r="F2940" s="3" t="s">
        <v>8883</v>
      </c>
      <c r="G2940" s="3" t="s">
        <v>8883</v>
      </c>
      <c r="H2940" s="4">
        <v>9999</v>
      </c>
      <c r="I2940" s="4">
        <v>0</v>
      </c>
      <c r="J2940" s="6">
        <v>44095</v>
      </c>
      <c r="K2940" s="8">
        <v>3.7184455922999998E-5</v>
      </c>
      <c r="L2940" s="7">
        <v>3415</v>
      </c>
      <c r="M2940" s="7">
        <v>0</v>
      </c>
      <c r="N2940" s="9">
        <v>44550</v>
      </c>
      <c r="O2940" s="10">
        <v>3.3447920623299182E-2</v>
      </c>
      <c r="P2940" s="10">
        <v>3529</v>
      </c>
      <c r="Q2940" s="10">
        <v>0</v>
      </c>
      <c r="R2940" s="10">
        <v>899.51351426417864</v>
      </c>
      <c r="S2940" s="18">
        <v>899.51351426417864</v>
      </c>
      <c r="T2940" s="13">
        <v>44646</v>
      </c>
      <c r="U2940" s="14">
        <v>4.5566966485922298E-4</v>
      </c>
      <c r="V2940" s="14">
        <v>3101</v>
      </c>
      <c r="W2940" s="14">
        <v>0</v>
      </c>
      <c r="X2940" s="14">
        <v>98.637674162196461</v>
      </c>
      <c r="Y2940" s="19">
        <f t="shared" si="91"/>
        <v>-0.98637674162196465</v>
      </c>
      <c r="Z2940" s="19">
        <v>-0.98640000000000005</v>
      </c>
      <c r="AA2940" t="s">
        <v>14596</v>
      </c>
      <c r="AB2940" s="121">
        <v>5</v>
      </c>
    </row>
    <row r="2941" spans="1:28" ht="20.25">
      <c r="A2941">
        <v>5522</v>
      </c>
      <c r="B2941" t="s">
        <v>5747</v>
      </c>
      <c r="C2941" t="s">
        <v>5748</v>
      </c>
      <c r="D2941" t="str">
        <f t="shared" si="90"/>
        <v>Sensorium SENSO</v>
      </c>
      <c r="E2941" s="3" t="s">
        <v>8892</v>
      </c>
      <c r="F2941" s="3" t="s">
        <v>8883</v>
      </c>
      <c r="G2941" s="3" t="s">
        <v>8883</v>
      </c>
      <c r="H2941" s="4">
        <v>9999</v>
      </c>
      <c r="I2941" s="4">
        <v>0</v>
      </c>
      <c r="J2941" s="6">
        <v>43970</v>
      </c>
      <c r="K2941" s="7">
        <v>0.18916132862999999</v>
      </c>
      <c r="L2941" s="7">
        <v>2381</v>
      </c>
      <c r="M2941" s="7">
        <v>0</v>
      </c>
      <c r="N2941" s="9">
        <v>44521</v>
      </c>
      <c r="O2941" s="10">
        <v>3.272678625752663</v>
      </c>
      <c r="P2941" s="10">
        <v>909</v>
      </c>
      <c r="Q2941" s="10">
        <v>32772909.98</v>
      </c>
      <c r="R2941" s="10">
        <v>17.300991959905449</v>
      </c>
      <c r="S2941" s="18">
        <v>17.300991959905449</v>
      </c>
      <c r="T2941" s="13">
        <v>44687</v>
      </c>
      <c r="U2941" s="14">
        <v>0.47968254062758842</v>
      </c>
      <c r="V2941" s="14">
        <v>729</v>
      </c>
      <c r="W2941" s="14">
        <v>5885647.04</v>
      </c>
      <c r="X2941" s="14">
        <v>85.342815611255773</v>
      </c>
      <c r="Y2941" s="19">
        <f t="shared" si="91"/>
        <v>-0.85342815611255773</v>
      </c>
      <c r="Z2941" s="19">
        <v>-0.85340000000000005</v>
      </c>
      <c r="AA2941" t="s">
        <v>14597</v>
      </c>
      <c r="AB2941" s="121">
        <v>5</v>
      </c>
    </row>
    <row r="2942" spans="1:28" ht="20.25">
      <c r="A2942">
        <v>5523</v>
      </c>
      <c r="B2942" t="s">
        <v>5749</v>
      </c>
      <c r="C2942" t="s">
        <v>5750</v>
      </c>
      <c r="D2942" t="str">
        <f t="shared" si="90"/>
        <v>Aragon Court ANJ</v>
      </c>
      <c r="E2942" s="3" t="s">
        <v>8887</v>
      </c>
      <c r="F2942" s="3" t="s">
        <v>8883</v>
      </c>
      <c r="G2942" s="3" t="s">
        <v>8883</v>
      </c>
      <c r="H2942" s="4">
        <v>9999</v>
      </c>
      <c r="I2942" s="4">
        <v>0</v>
      </c>
      <c r="J2942" s="6">
        <v>43954</v>
      </c>
      <c r="K2942" s="7">
        <v>1.18098863403E-2</v>
      </c>
      <c r="L2942" s="7">
        <v>2398</v>
      </c>
      <c r="M2942" s="7">
        <v>0</v>
      </c>
      <c r="N2942" s="9">
        <v>44327</v>
      </c>
      <c r="O2942" s="10">
        <v>0.81577498427383</v>
      </c>
      <c r="P2942" s="10">
        <v>580</v>
      </c>
      <c r="Q2942" s="10">
        <v>100051099.3354326</v>
      </c>
      <c r="R2942" s="10">
        <v>69.075599947992998</v>
      </c>
      <c r="S2942" s="18">
        <v>69.075599947992998</v>
      </c>
      <c r="T2942" s="13">
        <v>44379</v>
      </c>
      <c r="U2942" s="14">
        <v>3.8346320832609998E-2</v>
      </c>
      <c r="V2942" s="14">
        <v>775</v>
      </c>
      <c r="W2942" s="14">
        <v>4703002.2110656044</v>
      </c>
      <c r="X2942" s="14">
        <v>95.299399764416108</v>
      </c>
      <c r="Y2942" s="19">
        <f t="shared" si="91"/>
        <v>-0.95299399764416104</v>
      </c>
      <c r="Z2942" s="19">
        <v>-0.95299999999999996</v>
      </c>
      <c r="AA2942" t="s">
        <v>14598</v>
      </c>
      <c r="AB2942" s="121">
        <v>5</v>
      </c>
    </row>
    <row r="2943" spans="1:28" ht="20.25">
      <c r="A2943">
        <v>5524</v>
      </c>
      <c r="B2943" t="s">
        <v>5751</v>
      </c>
      <c r="C2943" t="s">
        <v>2072</v>
      </c>
      <c r="D2943" t="str">
        <f t="shared" si="90"/>
        <v>TNC Coin TNC</v>
      </c>
      <c r="E2943" s="3" t="s">
        <v>8887</v>
      </c>
      <c r="F2943" s="3" t="s">
        <v>8883</v>
      </c>
      <c r="G2943" s="3" t="s">
        <v>8883</v>
      </c>
      <c r="H2943" s="4">
        <v>9999</v>
      </c>
      <c r="I2943" s="4">
        <v>0</v>
      </c>
      <c r="J2943" s="6">
        <v>43961</v>
      </c>
      <c r="K2943" s="7">
        <v>0.25532009740299999</v>
      </c>
      <c r="L2943" s="7">
        <v>2395</v>
      </c>
      <c r="M2943" s="7">
        <v>0</v>
      </c>
      <c r="N2943" s="9">
        <v>43964</v>
      </c>
      <c r="O2943" s="10">
        <v>0.320169978011</v>
      </c>
      <c r="P2943" s="10">
        <v>3530</v>
      </c>
      <c r="Q2943" s="10">
        <v>0</v>
      </c>
      <c r="R2943" s="10">
        <v>1.2539944221689701</v>
      </c>
      <c r="S2943" s="18">
        <v>1.2539944221689701</v>
      </c>
      <c r="T2943" s="13">
        <v>44632</v>
      </c>
      <c r="U2943" s="14">
        <v>4.7735696481620503E-4</v>
      </c>
      <c r="V2943" s="14">
        <v>771</v>
      </c>
      <c r="W2943" s="14">
        <v>4766002.42</v>
      </c>
      <c r="X2943" s="14">
        <v>99.85090514489157</v>
      </c>
      <c r="Y2943" s="19">
        <f t="shared" si="91"/>
        <v>-0.99850905144891566</v>
      </c>
      <c r="Z2943" s="19">
        <v>-0.99850000000000005</v>
      </c>
      <c r="AA2943" t="s">
        <v>14599</v>
      </c>
      <c r="AB2943" s="121">
        <v>5</v>
      </c>
    </row>
    <row r="2944" spans="1:28" ht="20.25">
      <c r="A2944">
        <v>5527</v>
      </c>
      <c r="B2944" t="s">
        <v>5752</v>
      </c>
      <c r="C2944" t="s">
        <v>4399</v>
      </c>
      <c r="D2944" t="str">
        <f t="shared" si="90"/>
        <v>Becaz BCZ</v>
      </c>
      <c r="E2944" s="3" t="s">
        <v>8887</v>
      </c>
      <c r="F2944" s="3" t="s">
        <v>8883</v>
      </c>
      <c r="G2944" s="3" t="s">
        <v>8883</v>
      </c>
      <c r="H2944" s="4">
        <v>9999</v>
      </c>
      <c r="I2944" s="4">
        <v>0</v>
      </c>
      <c r="J2944" s="6">
        <v>44112</v>
      </c>
      <c r="K2944" s="7">
        <v>0.50042590743209003</v>
      </c>
      <c r="L2944" s="7">
        <v>3416</v>
      </c>
      <c r="M2944" s="7">
        <v>0</v>
      </c>
      <c r="N2944" s="9">
        <v>44274</v>
      </c>
      <c r="O2944" s="10">
        <v>0.70174952556410997</v>
      </c>
      <c r="P2944" s="10">
        <v>3531</v>
      </c>
      <c r="Q2944" s="10">
        <v>0</v>
      </c>
      <c r="R2944" s="10">
        <v>1.4023045472707469</v>
      </c>
      <c r="S2944" s="18">
        <v>1.4023045472707469</v>
      </c>
      <c r="T2944" s="13">
        <v>44310</v>
      </c>
      <c r="U2944" s="14">
        <v>1.8002236612679998E-2</v>
      </c>
      <c r="V2944" s="14">
        <v>3102</v>
      </c>
      <c r="W2944" s="14">
        <v>0</v>
      </c>
      <c r="X2944" s="14">
        <v>97.434663514990106</v>
      </c>
      <c r="Y2944" s="19">
        <f t="shared" si="91"/>
        <v>-0.97434663514990105</v>
      </c>
      <c r="Z2944" s="19">
        <v>-0.97430000000000005</v>
      </c>
      <c r="AA2944" t="s">
        <v>14600</v>
      </c>
      <c r="AB2944" s="121">
        <v>5</v>
      </c>
    </row>
    <row r="2945" spans="1:28" ht="20.25">
      <c r="A2945">
        <v>5528</v>
      </c>
      <c r="B2945" t="s">
        <v>1630</v>
      </c>
      <c r="C2945" t="s">
        <v>5753</v>
      </c>
      <c r="D2945" t="str">
        <f t="shared" si="90"/>
        <v>Xenon XEN</v>
      </c>
      <c r="E2945" s="3" t="s">
        <v>8887</v>
      </c>
      <c r="F2945" s="3" t="s">
        <v>8883</v>
      </c>
      <c r="G2945" s="3" t="s">
        <v>8883</v>
      </c>
      <c r="H2945" s="4">
        <v>9999</v>
      </c>
      <c r="I2945" s="4">
        <v>0</v>
      </c>
      <c r="J2945" s="6">
        <v>43999</v>
      </c>
      <c r="K2945" s="7">
        <v>1.3574279332499999E-4</v>
      </c>
      <c r="L2945" s="7">
        <v>3417</v>
      </c>
      <c r="M2945" s="7">
        <v>0</v>
      </c>
      <c r="N2945" s="9">
        <v>44009</v>
      </c>
      <c r="O2945" s="10">
        <v>1.4630206982300001E-3</v>
      </c>
      <c r="P2945" s="10">
        <v>3532</v>
      </c>
      <c r="Q2945" s="10">
        <v>0</v>
      </c>
      <c r="R2945" s="10">
        <v>10.777888552265059</v>
      </c>
      <c r="S2945" s="18">
        <v>10.777888552265059</v>
      </c>
      <c r="T2945" s="13">
        <v>44275</v>
      </c>
      <c r="U2945" s="16">
        <v>8.8537885399999993E-6</v>
      </c>
      <c r="V2945" s="14">
        <v>3103</v>
      </c>
      <c r="W2945" s="16">
        <v>0</v>
      </c>
      <c r="X2945" s="16">
        <v>99.394828210515982</v>
      </c>
      <c r="Y2945" s="19">
        <f t="shared" si="91"/>
        <v>-0.99394828210515984</v>
      </c>
      <c r="Z2945" s="19">
        <v>-0.99390000000000001</v>
      </c>
      <c r="AA2945" t="s">
        <v>14601</v>
      </c>
      <c r="AB2945" s="121">
        <v>5</v>
      </c>
    </row>
    <row r="2946" spans="1:28" ht="20.25">
      <c r="A2946">
        <v>5529</v>
      </c>
      <c r="B2946" t="s">
        <v>5754</v>
      </c>
      <c r="C2946" t="s">
        <v>5755</v>
      </c>
      <c r="D2946" t="str">
        <f t="shared" ref="D2946:D3009" si="92">_xlfn.TEXTJOIN(" ",TRUE,B2946,C2946)</f>
        <v>ASYAGRO ASY</v>
      </c>
      <c r="E2946" s="3" t="s">
        <v>8887</v>
      </c>
      <c r="F2946" s="3" t="s">
        <v>8883</v>
      </c>
      <c r="G2946" s="3" t="s">
        <v>8883</v>
      </c>
      <c r="H2946" s="4">
        <v>9999</v>
      </c>
      <c r="I2946" s="4">
        <v>0</v>
      </c>
      <c r="J2946" s="6">
        <v>44206</v>
      </c>
      <c r="K2946" s="7">
        <v>4.7600100000000003E-3</v>
      </c>
      <c r="L2946" s="7">
        <v>3418</v>
      </c>
      <c r="M2946" s="7">
        <v>0</v>
      </c>
      <c r="N2946" s="9">
        <v>44215</v>
      </c>
      <c r="O2946" s="10">
        <v>9.4178789999999998E-2</v>
      </c>
      <c r="P2946" s="10">
        <v>3533</v>
      </c>
      <c r="Q2946" s="10">
        <v>0</v>
      </c>
      <c r="R2946" s="10">
        <v>19.785418518028319</v>
      </c>
      <c r="S2946" s="18">
        <v>19.785418518028319</v>
      </c>
      <c r="T2946" s="13">
        <v>44465</v>
      </c>
      <c r="U2946" s="14">
        <v>0</v>
      </c>
      <c r="V2946" s="14">
        <v>3104</v>
      </c>
      <c r="W2946" s="14">
        <v>0</v>
      </c>
      <c r="X2946" s="14">
        <v>100</v>
      </c>
      <c r="Y2946" s="19">
        <f t="shared" ref="Y2946:Y3009" si="93">X2946/-100</f>
        <v>-1</v>
      </c>
      <c r="Z2946" s="19">
        <v>-1</v>
      </c>
      <c r="AA2946" t="s">
        <v>14602</v>
      </c>
      <c r="AB2946" s="121">
        <v>5</v>
      </c>
    </row>
    <row r="2947" spans="1:28" ht="20.25">
      <c r="A2947">
        <v>5530</v>
      </c>
      <c r="B2947" t="s">
        <v>5756</v>
      </c>
      <c r="C2947" t="s">
        <v>5757</v>
      </c>
      <c r="D2947" t="str">
        <f t="shared" si="92"/>
        <v>REBIT KEYT</v>
      </c>
      <c r="E2947" s="3" t="s">
        <v>8884</v>
      </c>
      <c r="F2947" s="3" t="s">
        <v>8883</v>
      </c>
      <c r="G2947" s="3" t="s">
        <v>8883</v>
      </c>
      <c r="H2947" s="4">
        <v>9999</v>
      </c>
      <c r="I2947" s="4">
        <v>0</v>
      </c>
      <c r="J2947" s="6">
        <v>43958</v>
      </c>
      <c r="K2947" s="7">
        <v>4.0521567037600001E-2</v>
      </c>
      <c r="L2947" s="7">
        <v>3419</v>
      </c>
      <c r="M2947" s="7">
        <v>0</v>
      </c>
      <c r="N2947" s="9">
        <v>43994</v>
      </c>
      <c r="O2947" s="10">
        <v>0.166181575</v>
      </c>
      <c r="P2947" s="10">
        <v>3534</v>
      </c>
      <c r="Q2947" s="10">
        <v>0</v>
      </c>
      <c r="R2947" s="10">
        <v>4.1010648686364952</v>
      </c>
      <c r="S2947" s="18">
        <v>4.1010648686364952</v>
      </c>
      <c r="T2947" s="13">
        <v>44335</v>
      </c>
      <c r="U2947" s="14">
        <v>0</v>
      </c>
      <c r="V2947" s="14">
        <v>3105</v>
      </c>
      <c r="W2947" s="14">
        <v>0</v>
      </c>
      <c r="X2947" s="14">
        <v>100</v>
      </c>
      <c r="Y2947" s="19">
        <f t="shared" si="93"/>
        <v>-1</v>
      </c>
      <c r="Z2947" s="19">
        <v>-1</v>
      </c>
      <c r="AA2947" t="s">
        <v>14603</v>
      </c>
      <c r="AB2947" s="121">
        <v>5</v>
      </c>
    </row>
    <row r="2948" spans="1:28" ht="20.25">
      <c r="A2948">
        <v>5533</v>
      </c>
      <c r="B2948" t="s">
        <v>5758</v>
      </c>
      <c r="C2948" t="s">
        <v>180</v>
      </c>
      <c r="D2948" t="str">
        <f t="shared" si="92"/>
        <v>SKINCHAIN SKC</v>
      </c>
      <c r="E2948" s="3" t="s">
        <v>8887</v>
      </c>
      <c r="F2948" s="3" t="s">
        <v>8883</v>
      </c>
      <c r="G2948" s="3" t="s">
        <v>8883</v>
      </c>
      <c r="H2948" s="4">
        <v>9999</v>
      </c>
      <c r="I2948" s="4">
        <v>0</v>
      </c>
      <c r="J2948" s="6">
        <v>44003</v>
      </c>
      <c r="K2948" s="8">
        <v>8.4085434586299993E-6</v>
      </c>
      <c r="L2948" s="7">
        <v>3420</v>
      </c>
      <c r="M2948" s="7">
        <v>0</v>
      </c>
      <c r="N2948" s="9">
        <v>44295</v>
      </c>
      <c r="O2948" s="10">
        <v>1.1639E-4</v>
      </c>
      <c r="P2948" s="10">
        <v>3535</v>
      </c>
      <c r="Q2948" s="10">
        <v>0</v>
      </c>
      <c r="R2948" s="10">
        <v>13.84187410966457</v>
      </c>
      <c r="S2948" s="18">
        <v>13.84187410966457</v>
      </c>
      <c r="T2948" s="13">
        <v>44386</v>
      </c>
      <c r="U2948" s="14">
        <v>9.9699999999999994E-6</v>
      </c>
      <c r="V2948" s="14">
        <v>3106</v>
      </c>
      <c r="W2948" s="14">
        <v>0</v>
      </c>
      <c r="X2948" s="14">
        <v>91.433971990720849</v>
      </c>
      <c r="Y2948" s="19">
        <f t="shared" si="93"/>
        <v>-0.91433971990720853</v>
      </c>
      <c r="Z2948" s="19">
        <v>-0.9143</v>
      </c>
      <c r="AA2948" t="s">
        <v>14604</v>
      </c>
      <c r="AB2948" s="121">
        <v>5</v>
      </c>
    </row>
    <row r="2949" spans="1:28" ht="20.25">
      <c r="A2949">
        <v>5534</v>
      </c>
      <c r="B2949" t="s">
        <v>5759</v>
      </c>
      <c r="C2949" t="s">
        <v>5760</v>
      </c>
      <c r="D2949" t="str">
        <f t="shared" si="92"/>
        <v>Inverse Bitcoin Volatility Token IBVOL</v>
      </c>
      <c r="E2949" s="3" t="s">
        <v>8887</v>
      </c>
      <c r="F2949" s="3" t="s">
        <v>8883</v>
      </c>
      <c r="G2949" s="3" t="s">
        <v>8883</v>
      </c>
      <c r="H2949" s="4">
        <v>9999</v>
      </c>
      <c r="I2949" s="4">
        <v>0</v>
      </c>
      <c r="J2949" s="6">
        <v>43968</v>
      </c>
      <c r="K2949" s="7">
        <v>2708.9668743799998</v>
      </c>
      <c r="L2949" s="7">
        <v>3421</v>
      </c>
      <c r="M2949" s="7">
        <v>0</v>
      </c>
      <c r="N2949" s="9">
        <v>44387</v>
      </c>
      <c r="O2949" s="10">
        <v>318851.75213192002</v>
      </c>
      <c r="P2949" s="10">
        <v>3536</v>
      </c>
      <c r="Q2949" s="10">
        <v>0</v>
      </c>
      <c r="R2949" s="10">
        <v>117.70234444261909</v>
      </c>
      <c r="S2949" s="18">
        <v>117.70234444261909</v>
      </c>
      <c r="T2949" s="13">
        <v>44636</v>
      </c>
      <c r="U2949" s="14">
        <v>2057.4404854580798</v>
      </c>
      <c r="V2949" s="14">
        <v>3107</v>
      </c>
      <c r="W2949" s="14">
        <v>0</v>
      </c>
      <c r="X2949" s="14">
        <v>99.354734458348887</v>
      </c>
      <c r="Y2949" s="19">
        <f t="shared" si="93"/>
        <v>-0.99354734458348881</v>
      </c>
      <c r="Z2949" s="19">
        <v>-0.99350000000000005</v>
      </c>
      <c r="AA2949" t="s">
        <v>14605</v>
      </c>
      <c r="AB2949" s="121">
        <v>5</v>
      </c>
    </row>
    <row r="2950" spans="1:28" ht="20.25">
      <c r="A2950">
        <v>5536</v>
      </c>
      <c r="B2950" t="s">
        <v>5763</v>
      </c>
      <c r="C2950" t="s">
        <v>5764</v>
      </c>
      <c r="D2950" t="str">
        <f t="shared" si="92"/>
        <v>AtromG8 AG8</v>
      </c>
      <c r="E2950" s="3" t="s">
        <v>8884</v>
      </c>
      <c r="F2950" s="3" t="s">
        <v>8883</v>
      </c>
      <c r="G2950" s="3" t="s">
        <v>8883</v>
      </c>
      <c r="H2950" s="4">
        <v>9999</v>
      </c>
      <c r="I2950" s="4">
        <v>0</v>
      </c>
      <c r="J2950" s="6">
        <v>43982</v>
      </c>
      <c r="K2950" s="7">
        <v>4.8066744180799998E-3</v>
      </c>
      <c r="L2950" s="7">
        <v>2552</v>
      </c>
      <c r="M2950" s="7">
        <v>0</v>
      </c>
      <c r="N2950" s="9">
        <v>44517</v>
      </c>
      <c r="O2950" s="10">
        <v>0.92543918348326359</v>
      </c>
      <c r="P2950" s="10">
        <v>1212</v>
      </c>
      <c r="Q2950" s="10">
        <v>12760133.380000001</v>
      </c>
      <c r="R2950" s="10">
        <v>192.53211326364919</v>
      </c>
      <c r="S2950" s="18">
        <v>192.53211326364919</v>
      </c>
      <c r="T2950" s="13">
        <v>44649</v>
      </c>
      <c r="U2950" s="14">
        <v>1.5159091659831141E-2</v>
      </c>
      <c r="V2950" s="14">
        <v>1233</v>
      </c>
      <c r="W2950" s="14">
        <v>712638.21</v>
      </c>
      <c r="X2950" s="14">
        <v>98.361957011289093</v>
      </c>
      <c r="Y2950" s="19">
        <f t="shared" si="93"/>
        <v>-0.98361957011289092</v>
      </c>
      <c r="Z2950" s="19">
        <v>-0.98360000000000003</v>
      </c>
      <c r="AA2950" t="s">
        <v>14606</v>
      </c>
      <c r="AB2950" s="121">
        <v>5</v>
      </c>
    </row>
    <row r="2951" spans="1:28" ht="20.25">
      <c r="A2951">
        <v>5538</v>
      </c>
      <c r="B2951" t="s">
        <v>5765</v>
      </c>
      <c r="C2951" t="s">
        <v>5766</v>
      </c>
      <c r="D2951" t="str">
        <f t="shared" si="92"/>
        <v>Buzzshow GLDY</v>
      </c>
      <c r="E2951" s="3" t="s">
        <v>8887</v>
      </c>
      <c r="F2951" s="3" t="s">
        <v>8883</v>
      </c>
      <c r="G2951" s="3" t="s">
        <v>8883</v>
      </c>
      <c r="H2951" s="4">
        <v>9999</v>
      </c>
      <c r="I2951" s="4">
        <v>0</v>
      </c>
      <c r="J2951" s="6">
        <v>44111</v>
      </c>
      <c r="K2951" s="7">
        <v>2.0000399999999998E-3</v>
      </c>
      <c r="L2951" s="7">
        <v>3423</v>
      </c>
      <c r="M2951" s="7">
        <v>0</v>
      </c>
      <c r="N2951" s="9">
        <v>44334</v>
      </c>
      <c r="O2951" s="10">
        <v>0.29500967</v>
      </c>
      <c r="P2951" s="10">
        <v>3538</v>
      </c>
      <c r="Q2951" s="10">
        <v>0</v>
      </c>
      <c r="R2951" s="10">
        <v>147.50188496230081</v>
      </c>
      <c r="S2951" s="18">
        <v>147.50188496230081</v>
      </c>
      <c r="T2951" s="13">
        <v>44651</v>
      </c>
      <c r="U2951" s="14">
        <v>2.7412814378118778E-3</v>
      </c>
      <c r="V2951" s="14">
        <v>3109</v>
      </c>
      <c r="W2951" s="14">
        <v>0</v>
      </c>
      <c r="X2951" s="14">
        <v>99.07078251441321</v>
      </c>
      <c r="Y2951" s="19">
        <f t="shared" si="93"/>
        <v>-0.99070782514413214</v>
      </c>
      <c r="Z2951" s="19">
        <v>-0.99070000000000003</v>
      </c>
      <c r="AA2951" t="s">
        <v>14607</v>
      </c>
      <c r="AB2951" s="121">
        <v>5</v>
      </c>
    </row>
    <row r="2952" spans="1:28" ht="20.25">
      <c r="A2952">
        <v>5541</v>
      </c>
      <c r="B2952" t="s">
        <v>5769</v>
      </c>
      <c r="C2952" t="s">
        <v>5770</v>
      </c>
      <c r="D2952" t="str">
        <f t="shared" si="92"/>
        <v>Xaya CHI</v>
      </c>
      <c r="E2952" s="3" t="s">
        <v>8892</v>
      </c>
      <c r="F2952" s="3" t="s">
        <v>8883</v>
      </c>
      <c r="G2952" s="3" t="s">
        <v>8883</v>
      </c>
      <c r="H2952" s="4">
        <v>9999</v>
      </c>
      <c r="I2952" s="4">
        <v>0</v>
      </c>
      <c r="J2952" s="6">
        <v>44212</v>
      </c>
      <c r="K2952" s="7">
        <v>6.3477400000000002E-3</v>
      </c>
      <c r="L2952" s="7">
        <v>760</v>
      </c>
      <c r="M2952" s="7">
        <v>1708299.1836454901</v>
      </c>
      <c r="N2952" s="9">
        <v>44516</v>
      </c>
      <c r="O2952" s="10">
        <v>2.2306490852275269</v>
      </c>
      <c r="P2952" s="10">
        <v>966</v>
      </c>
      <c r="Q2952" s="10">
        <v>26931979.649999999</v>
      </c>
      <c r="R2952" s="10">
        <v>351.40838869070359</v>
      </c>
      <c r="S2952" s="18">
        <v>351.40838869070359</v>
      </c>
      <c r="T2952" s="13">
        <v>44681</v>
      </c>
      <c r="U2952" s="14">
        <v>0.16765528973424479</v>
      </c>
      <c r="V2952" s="14">
        <v>658</v>
      </c>
      <c r="W2952" s="14">
        <v>8239325.6600000001</v>
      </c>
      <c r="X2952" s="14">
        <v>92.484013247778776</v>
      </c>
      <c r="Y2952" s="19">
        <f t="shared" si="93"/>
        <v>-0.92484013247778774</v>
      </c>
      <c r="Z2952" s="19">
        <v>-0.92479999999999996</v>
      </c>
      <c r="AA2952" t="s">
        <v>14608</v>
      </c>
      <c r="AB2952" s="121">
        <v>5</v>
      </c>
    </row>
    <row r="2953" spans="1:28" ht="20.25">
      <c r="A2953">
        <v>5542</v>
      </c>
      <c r="B2953" t="s">
        <v>5771</v>
      </c>
      <c r="C2953" t="s">
        <v>5772</v>
      </c>
      <c r="D2953" t="str">
        <f t="shared" si="92"/>
        <v>1x Long Bitcoin Implied Volatility Token BVOL</v>
      </c>
      <c r="E2953" s="3" t="s">
        <v>8887</v>
      </c>
      <c r="F2953" s="3" t="s">
        <v>8883</v>
      </c>
      <c r="G2953" s="3" t="s">
        <v>8883</v>
      </c>
      <c r="H2953" s="4">
        <v>9999</v>
      </c>
      <c r="I2953" s="4">
        <v>0</v>
      </c>
      <c r="J2953" s="6">
        <v>43956</v>
      </c>
      <c r="K2953" s="7">
        <v>8215.9039593899997</v>
      </c>
      <c r="L2953" s="7">
        <v>3425</v>
      </c>
      <c r="M2953" s="7">
        <v>0</v>
      </c>
      <c r="N2953" s="9">
        <v>43961</v>
      </c>
      <c r="O2953" s="10">
        <v>9707.3294019900004</v>
      </c>
      <c r="P2953" s="10">
        <v>3540</v>
      </c>
      <c r="Q2953" s="10">
        <v>0</v>
      </c>
      <c r="R2953" s="10">
        <v>1.1815290745816771</v>
      </c>
      <c r="S2953" s="18">
        <v>1.1815290745816771</v>
      </c>
      <c r="T2953" s="13">
        <v>44667</v>
      </c>
      <c r="U2953" s="14">
        <v>381.81763856363239</v>
      </c>
      <c r="V2953" s="14">
        <v>3111</v>
      </c>
      <c r="W2953" s="14">
        <v>0</v>
      </c>
      <c r="X2953" s="14">
        <v>96.06670771380891</v>
      </c>
      <c r="Y2953" s="19">
        <f t="shared" si="93"/>
        <v>-0.96066707713808908</v>
      </c>
      <c r="Z2953" s="19">
        <v>-0.9607</v>
      </c>
      <c r="AA2953" t="s">
        <v>14609</v>
      </c>
      <c r="AB2953" s="121">
        <v>5</v>
      </c>
    </row>
    <row r="2954" spans="1:28" ht="20.25">
      <c r="A2954">
        <v>5545</v>
      </c>
      <c r="B2954" t="s">
        <v>5773</v>
      </c>
      <c r="C2954" t="s">
        <v>5774</v>
      </c>
      <c r="D2954" t="str">
        <f t="shared" si="92"/>
        <v>NFX Coin NFXC</v>
      </c>
      <c r="E2954" s="3" t="s">
        <v>8898</v>
      </c>
      <c r="F2954" s="3" t="s">
        <v>8883</v>
      </c>
      <c r="G2954" s="3" t="s">
        <v>8883</v>
      </c>
      <c r="H2954" s="4">
        <v>9999</v>
      </c>
      <c r="I2954" s="4">
        <v>0</v>
      </c>
      <c r="J2954" s="6">
        <v>44062</v>
      </c>
      <c r="K2954" s="7">
        <v>2.3372638548799999E-4</v>
      </c>
      <c r="L2954" s="7">
        <v>1858</v>
      </c>
      <c r="M2954" s="7">
        <v>28710.614919287</v>
      </c>
      <c r="N2954" s="9">
        <v>44090</v>
      </c>
      <c r="O2954" s="10">
        <v>3.0392708256E-2</v>
      </c>
      <c r="P2954" s="10">
        <v>1901</v>
      </c>
      <c r="Q2954" s="10">
        <v>1505704.4417433799</v>
      </c>
      <c r="R2954" s="10">
        <v>130.035418091726</v>
      </c>
      <c r="S2954" s="18">
        <v>130.035418091726</v>
      </c>
      <c r="T2954" s="13">
        <v>44186</v>
      </c>
      <c r="U2954" s="14">
        <v>2.2159E-4</v>
      </c>
      <c r="V2954" s="14">
        <v>1141</v>
      </c>
      <c r="W2954" s="14">
        <v>1053686.34139443</v>
      </c>
      <c r="X2954" s="14">
        <v>99.270910646943562</v>
      </c>
      <c r="Y2954" s="19">
        <f t="shared" si="93"/>
        <v>-0.99270910646943566</v>
      </c>
      <c r="Z2954" s="19">
        <v>-0.99270000000000003</v>
      </c>
      <c r="AA2954" t="s">
        <v>14610</v>
      </c>
      <c r="AB2954" s="121">
        <v>5</v>
      </c>
    </row>
    <row r="2955" spans="1:28" ht="20.25">
      <c r="A2955">
        <v>5546</v>
      </c>
      <c r="B2955" t="s">
        <v>5775</v>
      </c>
      <c r="C2955" t="s">
        <v>255</v>
      </c>
      <c r="D2955" t="str">
        <f t="shared" si="92"/>
        <v>United Bull Traders UNB</v>
      </c>
      <c r="E2955" s="3" t="s">
        <v>3686</v>
      </c>
      <c r="F2955" s="3" t="s">
        <v>8883</v>
      </c>
      <c r="G2955" s="3" t="s">
        <v>8883</v>
      </c>
      <c r="H2955" s="4">
        <v>9999</v>
      </c>
      <c r="I2955" s="4">
        <v>0</v>
      </c>
      <c r="J2955" s="6">
        <v>43962</v>
      </c>
      <c r="K2955" s="7">
        <v>8.5128565288000002E-2</v>
      </c>
      <c r="L2955" s="7">
        <v>3426</v>
      </c>
      <c r="M2955" s="7">
        <v>0</v>
      </c>
      <c r="N2955" s="9">
        <v>43963</v>
      </c>
      <c r="O2955" s="10">
        <v>0.94549951414099997</v>
      </c>
      <c r="P2955" s="10">
        <v>3541</v>
      </c>
      <c r="Q2955" s="10">
        <v>0</v>
      </c>
      <c r="R2955" s="10">
        <v>11.106724410804571</v>
      </c>
      <c r="S2955" s="18">
        <v>11.106724410804571</v>
      </c>
      <c r="T2955" s="13">
        <v>43994</v>
      </c>
      <c r="U2955" s="14">
        <v>2.9922599409900003E-4</v>
      </c>
      <c r="V2955" s="14">
        <v>3112</v>
      </c>
      <c r="W2955" s="14">
        <v>0</v>
      </c>
      <c r="X2955" s="14">
        <v>99.96835260202424</v>
      </c>
      <c r="Y2955" s="19">
        <f t="shared" si="93"/>
        <v>-0.99968352602024235</v>
      </c>
      <c r="Z2955" s="19">
        <v>-0.99970000000000003</v>
      </c>
      <c r="AA2955" t="s">
        <v>14611</v>
      </c>
      <c r="AB2955" s="121">
        <v>5</v>
      </c>
    </row>
    <row r="2956" spans="1:28" ht="20.25">
      <c r="A2956">
        <v>5548</v>
      </c>
      <c r="B2956" t="s">
        <v>5776</v>
      </c>
      <c r="C2956" t="s">
        <v>5777</v>
      </c>
      <c r="D2956" t="str">
        <f t="shared" si="92"/>
        <v>Massnet MASS</v>
      </c>
      <c r="E2956" s="3" t="s">
        <v>8887</v>
      </c>
      <c r="F2956" s="3" t="s">
        <v>8883</v>
      </c>
      <c r="G2956" s="3" t="s">
        <v>8883</v>
      </c>
      <c r="H2956" s="4">
        <v>9999</v>
      </c>
      <c r="I2956" s="4">
        <v>0</v>
      </c>
      <c r="J2956" s="6">
        <v>44200</v>
      </c>
      <c r="K2956" s="7">
        <v>5.8919300000000001E-2</v>
      </c>
      <c r="L2956" s="7">
        <v>203</v>
      </c>
      <c r="M2956" s="7">
        <v>16715010.402188679</v>
      </c>
      <c r="N2956" s="9">
        <v>44219</v>
      </c>
      <c r="O2956" s="10">
        <v>1.8977298600000001</v>
      </c>
      <c r="P2956" s="10">
        <v>494</v>
      </c>
      <c r="Q2956" s="10">
        <v>136834089.86227831</v>
      </c>
      <c r="R2956" s="10">
        <v>32.208968198875411</v>
      </c>
      <c r="S2956" s="18">
        <v>32.208968198875411</v>
      </c>
      <c r="T2956" s="13">
        <v>44583</v>
      </c>
      <c r="U2956" s="14">
        <v>2.135250105269201E-2</v>
      </c>
      <c r="V2956" s="14">
        <v>913</v>
      </c>
      <c r="W2956" s="14">
        <v>2680797.87</v>
      </c>
      <c r="X2956" s="14">
        <v>98.874839801872966</v>
      </c>
      <c r="Y2956" s="19">
        <f t="shared" si="93"/>
        <v>-0.98874839801872971</v>
      </c>
      <c r="Z2956" s="19">
        <v>-0.98870000000000002</v>
      </c>
      <c r="AA2956" t="s">
        <v>14612</v>
      </c>
      <c r="AB2956" s="121">
        <v>5</v>
      </c>
    </row>
    <row r="2957" spans="1:28" ht="20.25">
      <c r="A2957">
        <v>5550</v>
      </c>
      <c r="B2957" t="s">
        <v>5778</v>
      </c>
      <c r="C2957" t="s">
        <v>2257</v>
      </c>
      <c r="D2957" t="str">
        <f t="shared" si="92"/>
        <v>BeeEx BEE</v>
      </c>
      <c r="E2957" s="3" t="s">
        <v>8887</v>
      </c>
      <c r="F2957" s="3" t="s">
        <v>8883</v>
      </c>
      <c r="G2957" s="3" t="s">
        <v>8883</v>
      </c>
      <c r="H2957" s="4">
        <v>9999</v>
      </c>
      <c r="I2957" s="4">
        <v>0</v>
      </c>
      <c r="J2957" s="6">
        <v>43958</v>
      </c>
      <c r="K2957" s="7">
        <v>3.1564960616800003E-2</v>
      </c>
      <c r="L2957" s="7">
        <v>3427</v>
      </c>
      <c r="M2957" s="7">
        <v>0</v>
      </c>
      <c r="N2957" s="9">
        <v>43960</v>
      </c>
      <c r="O2957" s="10">
        <v>3.2446495303900001E-2</v>
      </c>
      <c r="P2957" s="10">
        <v>3542</v>
      </c>
      <c r="Q2957" s="10">
        <v>0</v>
      </c>
      <c r="R2957" s="10">
        <v>1.027927634626314</v>
      </c>
      <c r="S2957" s="18">
        <v>1.027927634626314</v>
      </c>
      <c r="T2957" s="13">
        <v>44466</v>
      </c>
      <c r="U2957" s="16">
        <v>5.3027158710000002E-5</v>
      </c>
      <c r="V2957" s="14">
        <v>3113</v>
      </c>
      <c r="W2957" s="16">
        <v>0</v>
      </c>
      <c r="X2957" s="16">
        <v>99.836570457877386</v>
      </c>
      <c r="Y2957" s="19">
        <f t="shared" si="93"/>
        <v>-0.99836570457877383</v>
      </c>
      <c r="Z2957" s="19">
        <v>-0.99839999999999995</v>
      </c>
      <c r="AA2957" t="s">
        <v>14613</v>
      </c>
      <c r="AB2957" s="121">
        <v>5</v>
      </c>
    </row>
    <row r="2958" spans="1:28" ht="20.25">
      <c r="A2958">
        <v>5551</v>
      </c>
      <c r="B2958" t="s">
        <v>5779</v>
      </c>
      <c r="C2958" t="s">
        <v>5780</v>
      </c>
      <c r="D2958" t="str">
        <f t="shared" si="92"/>
        <v>The global index chain TGIC</v>
      </c>
      <c r="E2958" s="3" t="s">
        <v>3686</v>
      </c>
      <c r="F2958" s="3" t="s">
        <v>8883</v>
      </c>
      <c r="G2958" s="3" t="s">
        <v>8883</v>
      </c>
      <c r="H2958" s="4">
        <v>9999</v>
      </c>
      <c r="I2958" s="4">
        <v>0</v>
      </c>
      <c r="J2958" s="6">
        <v>44132</v>
      </c>
      <c r="K2958" s="7">
        <v>1.4104800658000001E-4</v>
      </c>
      <c r="L2958" s="7">
        <v>3428</v>
      </c>
      <c r="M2958" s="7">
        <v>0</v>
      </c>
      <c r="N2958" s="9">
        <v>44388</v>
      </c>
      <c r="O2958" s="10">
        <v>6.6343301158750007E-2</v>
      </c>
      <c r="P2958" s="10">
        <v>3543</v>
      </c>
      <c r="Q2958" s="10">
        <v>0</v>
      </c>
      <c r="R2958" s="10">
        <v>470.35972196545168</v>
      </c>
      <c r="S2958" s="18">
        <v>470.35972196545168</v>
      </c>
      <c r="T2958" s="13">
        <v>44391</v>
      </c>
      <c r="U2958" s="14">
        <v>5.5608820609000004E-4</v>
      </c>
      <c r="V2958" s="14">
        <v>3114</v>
      </c>
      <c r="W2958" s="14">
        <v>0</v>
      </c>
      <c r="X2958" s="14">
        <v>99.161802026161823</v>
      </c>
      <c r="Y2958" s="19">
        <f t="shared" si="93"/>
        <v>-0.99161802026161827</v>
      </c>
      <c r="Z2958" s="19">
        <v>-0.99160000000000004</v>
      </c>
      <c r="AA2958" t="s">
        <v>14614</v>
      </c>
      <c r="AB2958" s="121">
        <v>5</v>
      </c>
    </row>
    <row r="2959" spans="1:28" ht="20.25">
      <c r="A2959">
        <v>5552</v>
      </c>
      <c r="B2959" t="s">
        <v>5781</v>
      </c>
      <c r="C2959" t="s">
        <v>5782</v>
      </c>
      <c r="D2959" t="str">
        <f t="shared" si="92"/>
        <v>Hathor HTR</v>
      </c>
      <c r="E2959" s="3" t="s">
        <v>8893</v>
      </c>
      <c r="F2959" s="3" t="s">
        <v>8883</v>
      </c>
      <c r="G2959" s="3" t="s">
        <v>8883</v>
      </c>
      <c r="H2959" s="4">
        <v>9999</v>
      </c>
      <c r="I2959" s="4">
        <v>0</v>
      </c>
      <c r="J2959" s="6">
        <v>44141</v>
      </c>
      <c r="K2959" s="7">
        <v>8.0886340000000001E-2</v>
      </c>
      <c r="L2959" s="7">
        <v>2219</v>
      </c>
      <c r="M2959" s="7">
        <v>0</v>
      </c>
      <c r="N2959" s="9">
        <v>44521</v>
      </c>
      <c r="O2959" s="10">
        <v>2.477582509426115</v>
      </c>
      <c r="P2959" s="10">
        <v>275</v>
      </c>
      <c r="Q2959" s="10">
        <v>405311867.54000002</v>
      </c>
      <c r="R2959" s="10">
        <v>30.63041929485393</v>
      </c>
      <c r="S2959" s="18">
        <v>30.63041929485393</v>
      </c>
      <c r="T2959" s="13">
        <v>44681</v>
      </c>
      <c r="U2959" s="14">
        <v>0.29747098776622821</v>
      </c>
      <c r="V2959" s="14">
        <v>295</v>
      </c>
      <c r="W2959" s="14">
        <v>69930323.420000002</v>
      </c>
      <c r="X2959" s="14">
        <v>87.993498233278558</v>
      </c>
      <c r="Y2959" s="19">
        <f t="shared" si="93"/>
        <v>-0.87993498233278555</v>
      </c>
      <c r="Z2959" s="19">
        <v>-0.87990000000000002</v>
      </c>
      <c r="AA2959" t="s">
        <v>14615</v>
      </c>
      <c r="AB2959" s="121">
        <v>5</v>
      </c>
    </row>
    <row r="2960" spans="1:28" ht="20.25">
      <c r="A2960">
        <v>5554</v>
      </c>
      <c r="B2960" t="s">
        <v>5783</v>
      </c>
      <c r="C2960" t="s">
        <v>5784</v>
      </c>
      <c r="D2960" t="str">
        <f t="shared" si="92"/>
        <v>Vanywhere VANY</v>
      </c>
      <c r="E2960" s="3" t="s">
        <v>8882</v>
      </c>
      <c r="F2960" s="3" t="s">
        <v>8883</v>
      </c>
      <c r="G2960" s="3" t="s">
        <v>8883</v>
      </c>
      <c r="H2960" s="4">
        <v>9999</v>
      </c>
      <c r="I2960" s="4">
        <v>0</v>
      </c>
      <c r="J2960" s="6">
        <v>43959</v>
      </c>
      <c r="K2960" s="7">
        <v>5.7054601647800003E-3</v>
      </c>
      <c r="L2960" s="7">
        <v>3429</v>
      </c>
      <c r="M2960" s="7">
        <v>0</v>
      </c>
      <c r="N2960" s="9">
        <v>43961</v>
      </c>
      <c r="O2960" s="10">
        <v>6.6516413630100003E-3</v>
      </c>
      <c r="P2960" s="10">
        <v>3544</v>
      </c>
      <c r="Q2960" s="10">
        <v>0</v>
      </c>
      <c r="R2960" s="10">
        <v>1.165837841454193</v>
      </c>
      <c r="S2960" s="18">
        <v>1.165837841454193</v>
      </c>
      <c r="T2960" s="13">
        <v>44680</v>
      </c>
      <c r="U2960" s="14">
        <v>2.5000502487812991E-4</v>
      </c>
      <c r="V2960" s="14">
        <v>3115</v>
      </c>
      <c r="W2960" s="14">
        <v>0</v>
      </c>
      <c r="X2960" s="14">
        <v>96.241453631754467</v>
      </c>
      <c r="Y2960" s="19">
        <f t="shared" si="93"/>
        <v>-0.9624145363175447</v>
      </c>
      <c r="Z2960" s="19">
        <v>-0.96240000000000003</v>
      </c>
      <c r="AA2960" t="s">
        <v>14616</v>
      </c>
      <c r="AB2960" s="121">
        <v>5</v>
      </c>
    </row>
    <row r="2961" spans="1:28" ht="20.25">
      <c r="A2961">
        <v>5555</v>
      </c>
      <c r="B2961" t="s">
        <v>5785</v>
      </c>
      <c r="C2961" t="s">
        <v>5786</v>
      </c>
      <c r="D2961" t="str">
        <f t="shared" si="92"/>
        <v>Universal Protocol Token UPT</v>
      </c>
      <c r="E2961" s="3" t="s">
        <v>3686</v>
      </c>
      <c r="F2961" s="3" t="s">
        <v>8883</v>
      </c>
      <c r="G2961" s="3" t="s">
        <v>8883</v>
      </c>
      <c r="H2961" s="4">
        <v>9999</v>
      </c>
      <c r="I2961" s="4">
        <v>0</v>
      </c>
      <c r="J2961" s="6">
        <v>44190</v>
      </c>
      <c r="K2961" s="7">
        <v>7.4016247194999996E-4</v>
      </c>
      <c r="L2961" s="7">
        <v>3430</v>
      </c>
      <c r="M2961" s="7">
        <v>0</v>
      </c>
      <c r="N2961" s="9">
        <v>44327</v>
      </c>
      <c r="O2961" s="10">
        <v>2.38199173423E-2</v>
      </c>
      <c r="P2961" s="10">
        <v>3545</v>
      </c>
      <c r="Q2961" s="10">
        <v>0</v>
      </c>
      <c r="R2961" s="10">
        <v>32.182011713651299</v>
      </c>
      <c r="S2961" s="18">
        <v>32.182011713651299</v>
      </c>
      <c r="T2961" s="13">
        <v>44567</v>
      </c>
      <c r="U2961" s="14">
        <v>1.3052756517654041E-3</v>
      </c>
      <c r="V2961" s="14">
        <v>3116</v>
      </c>
      <c r="W2961" s="14">
        <v>0</v>
      </c>
      <c r="X2961" s="14">
        <v>94.520234335794854</v>
      </c>
      <c r="Y2961" s="19">
        <f t="shared" si="93"/>
        <v>-0.9452023433579485</v>
      </c>
      <c r="Z2961" s="19">
        <v>-0.94520000000000004</v>
      </c>
      <c r="AA2961" t="s">
        <v>14617</v>
      </c>
      <c r="AB2961" s="121">
        <v>5</v>
      </c>
    </row>
    <row r="2962" spans="1:28" ht="20.25">
      <c r="A2962">
        <v>5560</v>
      </c>
      <c r="B2962" t="s">
        <v>5787</v>
      </c>
      <c r="C2962" t="s">
        <v>5788</v>
      </c>
      <c r="D2962" t="str">
        <f t="shared" si="92"/>
        <v>Idea Chain Coin ICH</v>
      </c>
      <c r="E2962" s="3" t="s">
        <v>8893</v>
      </c>
      <c r="F2962" s="3" t="s">
        <v>8883</v>
      </c>
      <c r="G2962" s="3" t="s">
        <v>8883</v>
      </c>
      <c r="H2962" s="4">
        <v>9999</v>
      </c>
      <c r="I2962" s="4">
        <v>0</v>
      </c>
      <c r="J2962" s="6">
        <v>43971</v>
      </c>
      <c r="K2962" s="7">
        <v>1.1392939601700001</v>
      </c>
      <c r="L2962" s="7">
        <v>100</v>
      </c>
      <c r="M2962" s="7">
        <v>44443700.754325397</v>
      </c>
      <c r="N2962" s="9">
        <v>43993</v>
      </c>
      <c r="O2962" s="10">
        <v>22.159894025100002</v>
      </c>
      <c r="P2962" s="10">
        <v>726</v>
      </c>
      <c r="Q2962" s="10">
        <v>60208410.136876799</v>
      </c>
      <c r="R2962" s="10">
        <v>19.450549901794801</v>
      </c>
      <c r="S2962" s="18">
        <v>19.450549901794801</v>
      </c>
      <c r="T2962" s="13">
        <v>44480</v>
      </c>
      <c r="U2962" s="14">
        <v>8.1051279495239617E-2</v>
      </c>
      <c r="V2962" s="14">
        <v>2530</v>
      </c>
      <c r="W2962" s="14">
        <v>0</v>
      </c>
      <c r="X2962" s="14">
        <v>99.634243379488041</v>
      </c>
      <c r="Y2962" s="19">
        <f t="shared" si="93"/>
        <v>-0.99634243379488041</v>
      </c>
      <c r="Z2962" s="19">
        <v>-0.99629999999999996</v>
      </c>
      <c r="AA2962" t="s">
        <v>14618</v>
      </c>
      <c r="AB2962" s="121">
        <v>5</v>
      </c>
    </row>
    <row r="2963" spans="1:28" ht="20.25">
      <c r="A2963">
        <v>5563</v>
      </c>
      <c r="B2963" t="s">
        <v>5789</v>
      </c>
      <c r="C2963" t="s">
        <v>2652</v>
      </c>
      <c r="D2963" t="str">
        <f t="shared" si="92"/>
        <v>CBCCOIN CBC</v>
      </c>
      <c r="E2963" s="3" t="s">
        <v>8898</v>
      </c>
      <c r="F2963" s="3" t="s">
        <v>8883</v>
      </c>
      <c r="G2963" s="3" t="s">
        <v>8883</v>
      </c>
      <c r="H2963" s="4">
        <v>9999</v>
      </c>
      <c r="I2963" s="4">
        <v>0</v>
      </c>
      <c r="J2963" s="6">
        <v>43966</v>
      </c>
      <c r="K2963" s="7">
        <v>0.17079714017100001</v>
      </c>
      <c r="L2963" s="7">
        <v>3431</v>
      </c>
      <c r="M2963" s="7">
        <v>0</v>
      </c>
      <c r="N2963" s="9">
        <v>44015</v>
      </c>
      <c r="O2963" s="10">
        <v>3.0783608119200001</v>
      </c>
      <c r="P2963" s="10">
        <v>3546</v>
      </c>
      <c r="Q2963" s="10">
        <v>0</v>
      </c>
      <c r="R2963" s="10">
        <v>18.023491545806809</v>
      </c>
      <c r="S2963" s="18">
        <v>18.023491545806809</v>
      </c>
      <c r="T2963" s="13">
        <v>44135</v>
      </c>
      <c r="U2963" s="14">
        <v>9.0537399999999994E-3</v>
      </c>
      <c r="V2963" s="14">
        <v>3117</v>
      </c>
      <c r="W2963" s="14">
        <v>0</v>
      </c>
      <c r="X2963" s="14">
        <v>99.70589087656839</v>
      </c>
      <c r="Y2963" s="19">
        <f t="shared" si="93"/>
        <v>-0.99705890876568393</v>
      </c>
      <c r="Z2963" s="19">
        <v>-0.99709999999999999</v>
      </c>
      <c r="AA2963" t="s">
        <v>14619</v>
      </c>
      <c r="AB2963" s="121">
        <v>5</v>
      </c>
    </row>
    <row r="2964" spans="1:28" ht="20.25">
      <c r="A2964">
        <v>5564</v>
      </c>
      <c r="B2964" t="s">
        <v>5790</v>
      </c>
      <c r="C2964" t="s">
        <v>5791</v>
      </c>
      <c r="D2964" t="str">
        <f t="shared" si="92"/>
        <v>ARMTOKEN TARM</v>
      </c>
      <c r="E2964" s="3" t="s">
        <v>8887</v>
      </c>
      <c r="F2964" s="3" t="s">
        <v>8883</v>
      </c>
      <c r="G2964" s="3" t="s">
        <v>8883</v>
      </c>
      <c r="H2964" s="4">
        <v>9999</v>
      </c>
      <c r="I2964" s="4">
        <v>0</v>
      </c>
      <c r="J2964" s="6">
        <v>43967</v>
      </c>
      <c r="K2964" s="7">
        <v>2.83542518669E-2</v>
      </c>
      <c r="L2964" s="7">
        <v>3432</v>
      </c>
      <c r="M2964" s="7">
        <v>0</v>
      </c>
      <c r="N2964" s="9">
        <v>43983</v>
      </c>
      <c r="O2964" s="10">
        <v>0.12230399702</v>
      </c>
      <c r="P2964" s="10">
        <v>3547</v>
      </c>
      <c r="Q2964" s="10">
        <v>0</v>
      </c>
      <c r="R2964" s="10">
        <v>4.3134270512273476</v>
      </c>
      <c r="S2964" s="18">
        <v>4.3134270512273476</v>
      </c>
      <c r="T2964" s="13">
        <v>44250</v>
      </c>
      <c r="U2964" s="14">
        <v>1.9194478196499999E-3</v>
      </c>
      <c r="V2964" s="14">
        <v>3118</v>
      </c>
      <c r="W2964" s="14">
        <v>0</v>
      </c>
      <c r="X2964" s="14">
        <v>98.430592730885053</v>
      </c>
      <c r="Y2964" s="19">
        <f t="shared" si="93"/>
        <v>-0.98430592730885058</v>
      </c>
      <c r="Z2964" s="19">
        <v>-0.98429999999999995</v>
      </c>
      <c r="AA2964" t="s">
        <v>14620</v>
      </c>
      <c r="AB2964" s="121">
        <v>5</v>
      </c>
    </row>
    <row r="2965" spans="1:28" ht="20.25">
      <c r="A2965">
        <v>5566</v>
      </c>
      <c r="B2965" t="s">
        <v>5792</v>
      </c>
      <c r="C2965" t="s">
        <v>5793</v>
      </c>
      <c r="D2965" t="str">
        <f t="shared" si="92"/>
        <v>Keep Network KEEP</v>
      </c>
      <c r="E2965" s="3" t="s">
        <v>8884</v>
      </c>
      <c r="F2965" s="3" t="s">
        <v>8883</v>
      </c>
      <c r="G2965" s="3" t="s">
        <v>8883</v>
      </c>
      <c r="H2965" s="4">
        <v>9999</v>
      </c>
      <c r="I2965" s="4">
        <v>0</v>
      </c>
      <c r="J2965" s="6">
        <v>44152</v>
      </c>
      <c r="K2965" s="7">
        <v>0.17613522000000001</v>
      </c>
      <c r="L2965" s="7">
        <v>83</v>
      </c>
      <c r="M2965" s="7">
        <v>51718700.306277059</v>
      </c>
      <c r="N2965" s="9">
        <v>44183</v>
      </c>
      <c r="O2965" s="10">
        <v>296.44730033000002</v>
      </c>
      <c r="P2965" s="10">
        <v>578</v>
      </c>
      <c r="Q2965" s="10">
        <v>100502547.3596673</v>
      </c>
      <c r="R2965" s="10">
        <v>1683.066568571578</v>
      </c>
      <c r="S2965" s="18">
        <v>1683.066568571578</v>
      </c>
      <c r="T2965" s="13">
        <v>44197</v>
      </c>
      <c r="U2965" s="14">
        <v>0.18231936000000001</v>
      </c>
      <c r="V2965" s="14">
        <v>255</v>
      </c>
      <c r="W2965" s="14">
        <v>94134322.934692025</v>
      </c>
      <c r="X2965" s="14">
        <v>99.938498559508872</v>
      </c>
      <c r="Y2965" s="19">
        <f t="shared" si="93"/>
        <v>-0.9993849855950887</v>
      </c>
      <c r="Z2965" s="19">
        <v>-0.99939999999999996</v>
      </c>
      <c r="AA2965" t="s">
        <v>14621</v>
      </c>
      <c r="AB2965" s="121">
        <v>5</v>
      </c>
    </row>
    <row r="2966" spans="1:28" ht="20.25">
      <c r="A2966">
        <v>5567</v>
      </c>
      <c r="B2966" t="s">
        <v>5794</v>
      </c>
      <c r="C2966" t="s">
        <v>5795</v>
      </c>
      <c r="D2966" t="str">
        <f t="shared" si="92"/>
        <v>Celo CGLD</v>
      </c>
      <c r="E2966" s="3" t="s">
        <v>8894</v>
      </c>
      <c r="F2966" s="3" t="s">
        <v>8883</v>
      </c>
      <c r="G2966" s="3" t="s">
        <v>8883</v>
      </c>
      <c r="H2966" s="4">
        <v>9999</v>
      </c>
      <c r="I2966" s="4">
        <v>0</v>
      </c>
      <c r="J2966" s="6">
        <v>43974</v>
      </c>
      <c r="K2966" s="7">
        <v>0.83277311851900004</v>
      </c>
      <c r="L2966" s="7">
        <v>2163</v>
      </c>
      <c r="M2966" s="7">
        <v>0</v>
      </c>
      <c r="N2966" s="9">
        <v>44438</v>
      </c>
      <c r="O2966" s="10">
        <v>10.6583577</v>
      </c>
      <c r="P2966" s="10">
        <v>109</v>
      </c>
      <c r="Q2966" s="10">
        <v>2053411390.0999999</v>
      </c>
      <c r="R2966" s="10">
        <v>12.798633220720159</v>
      </c>
      <c r="S2966" s="18">
        <v>12.798633220720159</v>
      </c>
      <c r="T2966" s="13">
        <v>44616</v>
      </c>
      <c r="U2966" s="14">
        <v>2.0594787431346888</v>
      </c>
      <c r="V2966" s="14">
        <v>77</v>
      </c>
      <c r="W2966" s="14">
        <v>928488322.45000005</v>
      </c>
      <c r="X2966" s="14">
        <v>80.67733509136508</v>
      </c>
      <c r="Y2966" s="19">
        <f t="shared" si="93"/>
        <v>-0.80677335091365077</v>
      </c>
      <c r="Z2966" s="19">
        <v>-0.80679999999999996</v>
      </c>
      <c r="AA2966" t="s">
        <v>14622</v>
      </c>
      <c r="AB2966" s="121">
        <v>5</v>
      </c>
    </row>
    <row r="2967" spans="1:28" ht="20.25">
      <c r="A2967">
        <v>5569</v>
      </c>
      <c r="B2967" t="s">
        <v>5796</v>
      </c>
      <c r="C2967" t="s">
        <v>1535</v>
      </c>
      <c r="D2967" t="str">
        <f t="shared" si="92"/>
        <v>Cannadrix CND</v>
      </c>
      <c r="E2967" s="3" t="s">
        <v>8887</v>
      </c>
      <c r="F2967" s="3" t="s">
        <v>8883</v>
      </c>
      <c r="G2967" s="3" t="s">
        <v>8883</v>
      </c>
      <c r="H2967" s="4">
        <v>9999</v>
      </c>
      <c r="I2967" s="4">
        <v>0</v>
      </c>
      <c r="J2967" s="6">
        <v>44004</v>
      </c>
      <c r="K2967" s="7">
        <v>1.29323934316</v>
      </c>
      <c r="L2967" s="7">
        <v>3433</v>
      </c>
      <c r="M2967" s="7">
        <v>0</v>
      </c>
      <c r="N2967" s="9">
        <v>44005</v>
      </c>
      <c r="O2967" s="10">
        <v>1.4078944517500001</v>
      </c>
      <c r="P2967" s="10">
        <v>3548</v>
      </c>
      <c r="Q2967" s="10">
        <v>0</v>
      </c>
      <c r="R2967" s="10">
        <v>1.0886573001327371</v>
      </c>
      <c r="S2967" s="18">
        <v>1.0886573001327371</v>
      </c>
      <c r="T2967" s="13">
        <v>44097</v>
      </c>
      <c r="U2967" s="14">
        <v>1.0246186484E-4</v>
      </c>
      <c r="V2967" s="14">
        <v>3119</v>
      </c>
      <c r="W2967" s="14">
        <v>0</v>
      </c>
      <c r="X2967" s="14">
        <v>99.992722333360106</v>
      </c>
      <c r="Y2967" s="19">
        <f t="shared" si="93"/>
        <v>-0.99992722333360107</v>
      </c>
      <c r="Z2967" s="19">
        <v>-0.99990000000000001</v>
      </c>
      <c r="AA2967" t="s">
        <v>14623</v>
      </c>
      <c r="AB2967" s="121">
        <v>5</v>
      </c>
    </row>
    <row r="2968" spans="1:28" ht="20.25">
      <c r="A2968">
        <v>5572</v>
      </c>
      <c r="B2968" t="s">
        <v>5797</v>
      </c>
      <c r="C2968" t="s">
        <v>5798</v>
      </c>
      <c r="D2968" t="str">
        <f t="shared" si="92"/>
        <v>HOMIHELP HOMI</v>
      </c>
      <c r="E2968" s="3" t="s">
        <v>8887</v>
      </c>
      <c r="F2968" s="3" t="s">
        <v>8883</v>
      </c>
      <c r="G2968" s="3" t="s">
        <v>8883</v>
      </c>
      <c r="H2968" s="4">
        <v>9999</v>
      </c>
      <c r="I2968" s="4">
        <v>0</v>
      </c>
      <c r="J2968" s="6">
        <v>43965</v>
      </c>
      <c r="K2968" s="7">
        <v>0.68969174933599997</v>
      </c>
      <c r="L2968" s="7">
        <v>2624</v>
      </c>
      <c r="M2968" s="7">
        <v>0</v>
      </c>
      <c r="N2968" s="9">
        <v>44044</v>
      </c>
      <c r="O2968" s="10">
        <v>14.6009157295</v>
      </c>
      <c r="P2968" s="10">
        <v>1903</v>
      </c>
      <c r="Q2968" s="10">
        <v>1495291.85649404</v>
      </c>
      <c r="R2968" s="10">
        <v>21.17020501340928</v>
      </c>
      <c r="S2968" s="18">
        <v>21.17020501340928</v>
      </c>
      <c r="T2968" s="13">
        <v>44662</v>
      </c>
      <c r="U2968" s="14">
        <v>0.19725902222553571</v>
      </c>
      <c r="V2968" s="14">
        <v>1549</v>
      </c>
      <c r="W2968" s="14">
        <v>227776.52</v>
      </c>
      <c r="X2968" s="14">
        <v>98.648995543293296</v>
      </c>
      <c r="Y2968" s="19">
        <f t="shared" si="93"/>
        <v>-0.98648995543293294</v>
      </c>
      <c r="Z2968" s="19">
        <v>-0.98650000000000004</v>
      </c>
      <c r="AA2968" t="s">
        <v>14624</v>
      </c>
      <c r="AB2968" s="121">
        <v>5</v>
      </c>
    </row>
    <row r="2969" spans="1:28" ht="20.25">
      <c r="A2969">
        <v>5575</v>
      </c>
      <c r="B2969" t="s">
        <v>5799</v>
      </c>
      <c r="C2969" t="s">
        <v>3021</v>
      </c>
      <c r="D2969" t="str">
        <f t="shared" si="92"/>
        <v>Botton BOC</v>
      </c>
      <c r="E2969" s="3" t="s">
        <v>8887</v>
      </c>
      <c r="F2969" s="3" t="s">
        <v>8883</v>
      </c>
      <c r="G2969" s="3" t="s">
        <v>8883</v>
      </c>
      <c r="H2969" s="4">
        <v>9999</v>
      </c>
      <c r="I2969" s="4">
        <v>0</v>
      </c>
      <c r="J2969" s="6">
        <v>43970</v>
      </c>
      <c r="K2969" s="7">
        <v>0.88276090329699997</v>
      </c>
      <c r="L2969" s="7">
        <v>3434</v>
      </c>
      <c r="M2969" s="7">
        <v>0</v>
      </c>
      <c r="N2969" s="9">
        <v>44045</v>
      </c>
      <c r="O2969" s="10">
        <v>1.5084622722800001</v>
      </c>
      <c r="P2969" s="10">
        <v>3549</v>
      </c>
      <c r="Q2969" s="10">
        <v>0</v>
      </c>
      <c r="R2969" s="10">
        <v>1.7088004992587289</v>
      </c>
      <c r="S2969" s="18">
        <v>1.7088004992587289</v>
      </c>
      <c r="T2969" s="13">
        <v>44150</v>
      </c>
      <c r="U2969" s="14">
        <v>1.631054120162E-2</v>
      </c>
      <c r="V2969" s="14">
        <v>3120</v>
      </c>
      <c r="W2969" s="14">
        <v>0</v>
      </c>
      <c r="X2969" s="14">
        <v>98.918730584029319</v>
      </c>
      <c r="Y2969" s="19">
        <f t="shared" si="93"/>
        <v>-0.98918730584029324</v>
      </c>
      <c r="Z2969" s="19">
        <v>-0.98919999999999997</v>
      </c>
      <c r="AA2969" t="s">
        <v>14625</v>
      </c>
      <c r="AB2969" s="121">
        <v>5</v>
      </c>
    </row>
    <row r="2970" spans="1:28" ht="20.25">
      <c r="A2970">
        <v>5577</v>
      </c>
      <c r="B2970" t="s">
        <v>5800</v>
      </c>
      <c r="C2970" t="s">
        <v>5801</v>
      </c>
      <c r="D2970" t="str">
        <f t="shared" si="92"/>
        <v>Litecoin SV LSV</v>
      </c>
      <c r="E2970" s="3" t="s">
        <v>8888</v>
      </c>
      <c r="F2970" s="3" t="s">
        <v>8883</v>
      </c>
      <c r="G2970" s="3" t="s">
        <v>8883</v>
      </c>
      <c r="H2970" s="4">
        <v>9999</v>
      </c>
      <c r="I2970" s="4">
        <v>0</v>
      </c>
      <c r="J2970" s="6">
        <v>44057</v>
      </c>
      <c r="K2970" s="7">
        <v>3.5206916821000002E-2</v>
      </c>
      <c r="L2970" s="7">
        <v>3435</v>
      </c>
      <c r="M2970" s="7">
        <v>0</v>
      </c>
      <c r="N2970" s="9">
        <v>44300</v>
      </c>
      <c r="O2970" s="10">
        <v>21.511151779999999</v>
      </c>
      <c r="P2970" s="10">
        <v>3550</v>
      </c>
      <c r="Q2970" s="10">
        <v>0</v>
      </c>
      <c r="R2970" s="10">
        <v>610.99220614425292</v>
      </c>
      <c r="S2970" s="18">
        <v>610.99220614425292</v>
      </c>
      <c r="T2970" s="13">
        <v>44608</v>
      </c>
      <c r="U2970" s="14">
        <v>4.0429032428685778E-2</v>
      </c>
      <c r="V2970" s="14">
        <v>3121</v>
      </c>
      <c r="W2970" s="14">
        <v>0</v>
      </c>
      <c r="X2970" s="14">
        <v>99.812055473169607</v>
      </c>
      <c r="Y2970" s="19">
        <f t="shared" si="93"/>
        <v>-0.99812055473169603</v>
      </c>
      <c r="Z2970" s="19">
        <v>-0.99809999999999999</v>
      </c>
      <c r="AA2970" t="s">
        <v>14626</v>
      </c>
      <c r="AB2970" s="121">
        <v>5</v>
      </c>
    </row>
    <row r="2971" spans="1:28" ht="20.25">
      <c r="A2971">
        <v>5578</v>
      </c>
      <c r="B2971" t="s">
        <v>5802</v>
      </c>
      <c r="C2971" t="s">
        <v>5802</v>
      </c>
      <c r="D2971" t="str">
        <f t="shared" si="92"/>
        <v>LEVELG LEVELG</v>
      </c>
      <c r="E2971" s="3" t="s">
        <v>8887</v>
      </c>
      <c r="F2971" s="3" t="s">
        <v>8883</v>
      </c>
      <c r="G2971" s="3" t="s">
        <v>8883</v>
      </c>
      <c r="H2971" s="4">
        <v>9999</v>
      </c>
      <c r="I2971" s="4">
        <v>0</v>
      </c>
      <c r="J2971" s="6">
        <v>43972</v>
      </c>
      <c r="K2971" s="7">
        <v>6.2708631298900003E-2</v>
      </c>
      <c r="L2971" s="7">
        <v>3436</v>
      </c>
      <c r="M2971" s="7">
        <v>0</v>
      </c>
      <c r="N2971" s="9">
        <v>44237</v>
      </c>
      <c r="O2971" s="10">
        <v>0.24252357999999999</v>
      </c>
      <c r="P2971" s="10">
        <v>3551</v>
      </c>
      <c r="Q2971" s="10">
        <v>0</v>
      </c>
      <c r="R2971" s="10">
        <v>3.8674672844319309</v>
      </c>
      <c r="S2971" s="18">
        <v>3.8674672844319309</v>
      </c>
      <c r="T2971" s="13">
        <v>44590</v>
      </c>
      <c r="U2971" s="14">
        <v>1.501707948223484E-2</v>
      </c>
      <c r="V2971" s="14">
        <v>3122</v>
      </c>
      <c r="W2971" s="14">
        <v>0</v>
      </c>
      <c r="X2971" s="14">
        <v>93.8079919972174</v>
      </c>
      <c r="Y2971" s="19">
        <f t="shared" si="93"/>
        <v>-0.93807991997217399</v>
      </c>
      <c r="Z2971" s="19">
        <v>-0.93810000000000004</v>
      </c>
      <c r="AA2971" t="s">
        <v>14627</v>
      </c>
      <c r="AB2971" s="121">
        <v>5</v>
      </c>
    </row>
    <row r="2972" spans="1:28" ht="20.25">
      <c r="A2972">
        <v>5580</v>
      </c>
      <c r="B2972" t="s">
        <v>5803</v>
      </c>
      <c r="C2972" t="s">
        <v>5803</v>
      </c>
      <c r="D2972" t="str">
        <f t="shared" si="92"/>
        <v>IDK IDK</v>
      </c>
      <c r="E2972" s="3" t="s">
        <v>8887</v>
      </c>
      <c r="F2972" s="3" t="s">
        <v>8883</v>
      </c>
      <c r="G2972" s="3" t="s">
        <v>8883</v>
      </c>
      <c r="H2972" s="4">
        <v>9999</v>
      </c>
      <c r="I2972" s="4">
        <v>0</v>
      </c>
      <c r="J2972" s="6">
        <v>44027</v>
      </c>
      <c r="K2972" s="7">
        <v>4.6076784015699999E-2</v>
      </c>
      <c r="L2972" s="7">
        <v>3437</v>
      </c>
      <c r="M2972" s="7">
        <v>0</v>
      </c>
      <c r="N2972" s="9">
        <v>44084</v>
      </c>
      <c r="O2972" s="10">
        <v>0.20005716395199999</v>
      </c>
      <c r="P2972" s="10">
        <v>3552</v>
      </c>
      <c r="Q2972" s="10">
        <v>0</v>
      </c>
      <c r="R2972" s="10">
        <v>4.3418213363986817</v>
      </c>
      <c r="S2972" s="18">
        <v>4.3418213363986817</v>
      </c>
      <c r="T2972" s="13">
        <v>44218</v>
      </c>
      <c r="U2972" s="14">
        <v>5.6841460000000003E-2</v>
      </c>
      <c r="V2972" s="14">
        <v>3123</v>
      </c>
      <c r="W2972" s="14">
        <v>0</v>
      </c>
      <c r="X2972" s="14">
        <v>71.587390885118182</v>
      </c>
      <c r="Y2972" s="19">
        <f t="shared" si="93"/>
        <v>-0.71587390885118185</v>
      </c>
      <c r="Z2972" s="19">
        <v>-0.71589999999999998</v>
      </c>
      <c r="AA2972" t="s">
        <v>14628</v>
      </c>
      <c r="AB2972" s="121">
        <v>5</v>
      </c>
    </row>
    <row r="2973" spans="1:28" ht="20.25">
      <c r="A2973">
        <v>5583</v>
      </c>
      <c r="B2973" t="s">
        <v>5804</v>
      </c>
      <c r="C2973" t="s">
        <v>5805</v>
      </c>
      <c r="D2973" t="str">
        <f t="shared" si="92"/>
        <v>HackenAI HAI</v>
      </c>
      <c r="E2973" s="3" t="s">
        <v>8887</v>
      </c>
      <c r="F2973" s="3" t="s">
        <v>8883</v>
      </c>
      <c r="G2973" s="3" t="s">
        <v>8883</v>
      </c>
      <c r="H2973" s="4">
        <v>9999</v>
      </c>
      <c r="I2973" s="4">
        <v>0</v>
      </c>
      <c r="J2973" s="6">
        <v>43972</v>
      </c>
      <c r="K2973" s="7">
        <v>2.4676080214800001E-3</v>
      </c>
      <c r="L2973" s="7">
        <v>2304</v>
      </c>
      <c r="M2973" s="7">
        <v>0</v>
      </c>
      <c r="N2973" s="9">
        <v>44508</v>
      </c>
      <c r="O2973" s="10">
        <v>0.47068067530248298</v>
      </c>
      <c r="P2973" s="10">
        <v>472</v>
      </c>
      <c r="Q2973" s="10">
        <v>149023223.53999999</v>
      </c>
      <c r="R2973" s="10">
        <v>190.74369640773921</v>
      </c>
      <c r="S2973" s="18">
        <v>190.74369640773921</v>
      </c>
      <c r="T2973" s="13">
        <v>44687</v>
      </c>
      <c r="U2973" s="14">
        <v>3.4444468318841411E-2</v>
      </c>
      <c r="V2973" s="14">
        <v>524</v>
      </c>
      <c r="W2973" s="14">
        <v>16463761.029999999</v>
      </c>
      <c r="X2973" s="14">
        <v>92.681987996064279</v>
      </c>
      <c r="Y2973" s="19">
        <f t="shared" si="93"/>
        <v>-0.92681987996064275</v>
      </c>
      <c r="Z2973" s="19">
        <v>-0.92679999999999996</v>
      </c>
      <c r="AA2973" t="s">
        <v>14629</v>
      </c>
      <c r="AB2973" s="121">
        <v>5</v>
      </c>
    </row>
    <row r="2974" spans="1:28" ht="20.25">
      <c r="A2974">
        <v>5585</v>
      </c>
      <c r="B2974" t="s">
        <v>5806</v>
      </c>
      <c r="C2974" t="s">
        <v>5807</v>
      </c>
      <c r="D2974" t="str">
        <f t="shared" si="92"/>
        <v>Egas EGAS</v>
      </c>
      <c r="E2974" s="3" t="s">
        <v>8887</v>
      </c>
      <c r="F2974" s="3" t="s">
        <v>8883</v>
      </c>
      <c r="G2974" s="3" t="s">
        <v>8883</v>
      </c>
      <c r="H2974" s="4">
        <v>9999</v>
      </c>
      <c r="I2974" s="4">
        <v>0</v>
      </c>
      <c r="J2974" s="6">
        <v>43965</v>
      </c>
      <c r="K2974" s="7">
        <v>6.90822776219E-4</v>
      </c>
      <c r="L2974" s="7">
        <v>3438</v>
      </c>
      <c r="M2974" s="7">
        <v>0</v>
      </c>
      <c r="N2974" s="9">
        <v>43968</v>
      </c>
      <c r="O2974" s="10">
        <v>9.813411889210001E-4</v>
      </c>
      <c r="P2974" s="10">
        <v>3553</v>
      </c>
      <c r="Q2974" s="10">
        <v>0</v>
      </c>
      <c r="R2974" s="10">
        <v>1.4205397139510381</v>
      </c>
      <c r="S2974" s="18">
        <v>1.4205397139510381</v>
      </c>
      <c r="T2974" s="13">
        <v>44137</v>
      </c>
      <c r="U2974" s="16">
        <v>1.706061936E-5</v>
      </c>
      <c r="V2974" s="14">
        <v>3124</v>
      </c>
      <c r="W2974" s="16">
        <v>0</v>
      </c>
      <c r="X2974" s="16">
        <v>98.261499715633221</v>
      </c>
      <c r="Y2974" s="19">
        <f t="shared" si="93"/>
        <v>-0.98261499715633216</v>
      </c>
      <c r="Z2974" s="19">
        <v>-0.98260000000000003</v>
      </c>
      <c r="AA2974" t="s">
        <v>14630</v>
      </c>
      <c r="AB2974" s="121">
        <v>5</v>
      </c>
    </row>
    <row r="2975" spans="1:28" ht="20.25">
      <c r="A2975">
        <v>5587</v>
      </c>
      <c r="B2975" t="s">
        <v>5808</v>
      </c>
      <c r="C2975" t="s">
        <v>5809</v>
      </c>
      <c r="D2975" t="str">
        <f t="shared" si="92"/>
        <v>2key.network 2KEY</v>
      </c>
      <c r="E2975" s="3" t="s">
        <v>8881</v>
      </c>
      <c r="F2975" s="3" t="s">
        <v>8883</v>
      </c>
      <c r="G2975" s="3" t="s">
        <v>8883</v>
      </c>
      <c r="H2975" s="4">
        <v>9999</v>
      </c>
      <c r="I2975" s="4">
        <v>0</v>
      </c>
      <c r="J2975" s="6">
        <v>43970</v>
      </c>
      <c r="K2975" s="7">
        <v>3.0856956964900002E-2</v>
      </c>
      <c r="L2975" s="7">
        <v>2506</v>
      </c>
      <c r="M2975" s="7">
        <v>0</v>
      </c>
      <c r="N2975" s="9">
        <v>43972</v>
      </c>
      <c r="O2975" s="10">
        <v>0.18174430999499999</v>
      </c>
      <c r="P2975" s="10">
        <v>3554</v>
      </c>
      <c r="Q2975" s="10">
        <v>0</v>
      </c>
      <c r="R2975" s="10">
        <v>5.8898973804103676</v>
      </c>
      <c r="S2975" s="18">
        <v>5.8898973804103676</v>
      </c>
      <c r="T2975" s="13">
        <v>44510</v>
      </c>
      <c r="U2975" s="14">
        <v>-3.3849901394973042E-2</v>
      </c>
      <c r="V2975" s="14">
        <v>1079</v>
      </c>
      <c r="W2975" s="14">
        <v>1351952.88</v>
      </c>
      <c r="X2975" s="14">
        <v>118.62501301741131</v>
      </c>
      <c r="Y2975" s="19">
        <f t="shared" si="93"/>
        <v>-1.1862501301741131</v>
      </c>
      <c r="Z2975" s="19">
        <v>-1.1862999999999999</v>
      </c>
      <c r="AA2975" t="s">
        <v>14631</v>
      </c>
      <c r="AB2975" s="121">
        <v>5</v>
      </c>
    </row>
    <row r="2976" spans="1:28" ht="20.25">
      <c r="A2976">
        <v>5589</v>
      </c>
      <c r="B2976" t="s">
        <v>5810</v>
      </c>
      <c r="C2976" t="s">
        <v>5811</v>
      </c>
      <c r="D2976" t="str">
        <f t="shared" si="92"/>
        <v>DXdao DXD</v>
      </c>
      <c r="E2976" s="3" t="s">
        <v>8889</v>
      </c>
      <c r="F2976" s="3" t="s">
        <v>8883</v>
      </c>
      <c r="G2976" s="3" t="s">
        <v>8883</v>
      </c>
      <c r="H2976" s="4">
        <v>9999</v>
      </c>
      <c r="I2976" s="4">
        <v>0</v>
      </c>
      <c r="J2976" s="6">
        <v>43997</v>
      </c>
      <c r="K2976" s="7">
        <v>37.155930634800001</v>
      </c>
      <c r="L2976" s="7">
        <v>2294</v>
      </c>
      <c r="M2976" s="7">
        <v>0</v>
      </c>
      <c r="N2976" s="9">
        <v>44425</v>
      </c>
      <c r="O2976" s="10">
        <v>1326.9082458</v>
      </c>
      <c r="P2976" s="10">
        <v>1048</v>
      </c>
      <c r="Q2976" s="10">
        <v>21518094.32</v>
      </c>
      <c r="R2976" s="10">
        <v>35.711882951929788</v>
      </c>
      <c r="S2976" s="18">
        <v>35.711882951929788</v>
      </c>
      <c r="T2976" s="13">
        <v>44578</v>
      </c>
      <c r="U2976" s="14">
        <v>371.2379543729877</v>
      </c>
      <c r="V2976" s="14">
        <v>505</v>
      </c>
      <c r="W2976" s="14">
        <v>18473145.600000001</v>
      </c>
      <c r="X2976" s="14">
        <v>72.022334208258215</v>
      </c>
      <c r="Y2976" s="19">
        <f t="shared" si="93"/>
        <v>-0.7202233420825821</v>
      </c>
      <c r="Z2976" s="19">
        <v>-0.72019999999999995</v>
      </c>
      <c r="AA2976" t="s">
        <v>14632</v>
      </c>
      <c r="AB2976" s="121">
        <v>5</v>
      </c>
    </row>
    <row r="2977" spans="1:28" ht="20.25">
      <c r="A2977">
        <v>5590</v>
      </c>
      <c r="B2977" t="s">
        <v>5812</v>
      </c>
      <c r="C2977" t="s">
        <v>439</v>
      </c>
      <c r="D2977" t="str">
        <f t="shared" si="92"/>
        <v>GeoDB GEO</v>
      </c>
      <c r="E2977" s="3" t="s">
        <v>8887</v>
      </c>
      <c r="F2977" s="3" t="s">
        <v>8883</v>
      </c>
      <c r="G2977" s="3" t="s">
        <v>8883</v>
      </c>
      <c r="H2977" s="4">
        <v>9999</v>
      </c>
      <c r="I2977" s="4">
        <v>0</v>
      </c>
      <c r="J2977" s="6">
        <v>44194</v>
      </c>
      <c r="K2977" s="7">
        <v>0.18932135015691001</v>
      </c>
      <c r="L2977" s="7">
        <v>623</v>
      </c>
      <c r="M2977" s="7">
        <v>2601040.1245982931</v>
      </c>
      <c r="N2977" s="9">
        <v>44283</v>
      </c>
      <c r="O2977" s="10">
        <v>2.8631100984554001</v>
      </c>
      <c r="P2977" s="10">
        <v>718</v>
      </c>
      <c r="Q2977" s="10">
        <v>61699087.979590893</v>
      </c>
      <c r="R2977" s="10">
        <v>15.12301753649257</v>
      </c>
      <c r="S2977" s="18">
        <v>15.12301753649257</v>
      </c>
      <c r="T2977" s="13">
        <v>44670</v>
      </c>
      <c r="U2977" s="14">
        <v>7.0024009525869657E-3</v>
      </c>
      <c r="V2977" s="14">
        <v>1407</v>
      </c>
      <c r="W2977" s="14">
        <v>369801.13289702247</v>
      </c>
      <c r="X2977" s="14">
        <v>99.755426766285908</v>
      </c>
      <c r="Y2977" s="19">
        <f t="shared" si="93"/>
        <v>-0.99755426766285904</v>
      </c>
      <c r="Z2977" s="19">
        <v>-0.99760000000000004</v>
      </c>
      <c r="AA2977" t="s">
        <v>14633</v>
      </c>
      <c r="AB2977" s="121">
        <v>5</v>
      </c>
    </row>
    <row r="2978" spans="1:28" ht="20.25">
      <c r="A2978">
        <v>5591</v>
      </c>
      <c r="B2978" t="s">
        <v>5813</v>
      </c>
      <c r="C2978" t="s">
        <v>5814</v>
      </c>
      <c r="D2978" t="str">
        <f t="shared" si="92"/>
        <v>Pyrk PYRK</v>
      </c>
      <c r="E2978" s="3" t="s">
        <v>8882</v>
      </c>
      <c r="F2978" s="3" t="s">
        <v>8881</v>
      </c>
      <c r="G2978" s="3" t="s">
        <v>8883</v>
      </c>
      <c r="H2978" s="4">
        <v>9999</v>
      </c>
      <c r="I2978" s="4">
        <v>0</v>
      </c>
      <c r="J2978" s="6">
        <v>44198</v>
      </c>
      <c r="K2978" s="7">
        <v>5.5552900000000001E-3</v>
      </c>
      <c r="L2978" s="7">
        <v>1591</v>
      </c>
      <c r="M2978" s="7">
        <v>104182.73325834</v>
      </c>
      <c r="N2978" s="9">
        <v>44665</v>
      </c>
      <c r="O2978" s="10">
        <v>1.000778059600917</v>
      </c>
      <c r="P2978" s="10">
        <v>2545</v>
      </c>
      <c r="Q2978" s="10">
        <v>21318.18</v>
      </c>
      <c r="R2978" s="10">
        <v>180.14866183420079</v>
      </c>
      <c r="S2978" s="18">
        <v>180.14866183420079</v>
      </c>
      <c r="T2978" s="13">
        <v>44680</v>
      </c>
      <c r="U2978" s="14">
        <v>8.79911731570391E-4</v>
      </c>
      <c r="V2978" s="14">
        <v>2122</v>
      </c>
      <c r="W2978" s="14">
        <v>16406.52</v>
      </c>
      <c r="X2978" s="14">
        <v>99.912077235993635</v>
      </c>
      <c r="Y2978" s="19">
        <f t="shared" si="93"/>
        <v>-0.99912077235993635</v>
      </c>
      <c r="Z2978" s="19">
        <v>-0.99909999999999999</v>
      </c>
      <c r="AA2978" t="s">
        <v>14634</v>
      </c>
      <c r="AB2978" s="121">
        <v>5</v>
      </c>
    </row>
    <row r="2979" spans="1:28" ht="20.25">
      <c r="A2979">
        <v>5594</v>
      </c>
      <c r="B2979" t="s">
        <v>5815</v>
      </c>
      <c r="C2979" t="s">
        <v>5816</v>
      </c>
      <c r="D2979" t="str">
        <f t="shared" si="92"/>
        <v>ZCore Token ZCRT</v>
      </c>
      <c r="E2979" s="3" t="s">
        <v>8887</v>
      </c>
      <c r="F2979" s="3" t="s">
        <v>8883</v>
      </c>
      <c r="G2979" s="3" t="s">
        <v>8883</v>
      </c>
      <c r="H2979" s="4">
        <v>9999</v>
      </c>
      <c r="I2979" s="4">
        <v>0</v>
      </c>
      <c r="J2979" s="6">
        <v>43970</v>
      </c>
      <c r="K2979" s="7">
        <v>0.522101820966</v>
      </c>
      <c r="L2979" s="7">
        <v>3439</v>
      </c>
      <c r="M2979" s="7">
        <v>0</v>
      </c>
      <c r="N2979" s="9">
        <v>43971</v>
      </c>
      <c r="O2979" s="10">
        <v>0.71595728617999999</v>
      </c>
      <c r="P2979" s="10">
        <v>3555</v>
      </c>
      <c r="Q2979" s="10">
        <v>0</v>
      </c>
      <c r="R2979" s="10">
        <v>1.3712981978406551</v>
      </c>
      <c r="S2979" s="18">
        <v>1.3712981978406551</v>
      </c>
      <c r="T2979" s="13">
        <v>44097</v>
      </c>
      <c r="U2979" s="14">
        <v>1.7713355686350001E-2</v>
      </c>
      <c r="V2979" s="14">
        <v>3125</v>
      </c>
      <c r="W2979" s="14">
        <v>0</v>
      </c>
      <c r="X2979" s="14">
        <v>97.525920047429111</v>
      </c>
      <c r="Y2979" s="19">
        <f t="shared" si="93"/>
        <v>-0.97525920047429115</v>
      </c>
      <c r="Z2979" s="19">
        <v>-0.97529999999999994</v>
      </c>
      <c r="AA2979" t="s">
        <v>14635</v>
      </c>
      <c r="AB2979" s="121">
        <v>5</v>
      </c>
    </row>
    <row r="2980" spans="1:28" ht="20.25">
      <c r="A2980">
        <v>5595</v>
      </c>
      <c r="B2980" t="s">
        <v>5817</v>
      </c>
      <c r="C2980" t="s">
        <v>1394</v>
      </c>
      <c r="D2980" t="str">
        <f t="shared" si="92"/>
        <v>MultiCoinCasino MCC</v>
      </c>
      <c r="E2980" s="3" t="s">
        <v>8889</v>
      </c>
      <c r="F2980" s="3" t="s">
        <v>8883</v>
      </c>
      <c r="G2980" s="3" t="s">
        <v>8883</v>
      </c>
      <c r="H2980" s="4">
        <v>9999</v>
      </c>
      <c r="I2980" s="4">
        <v>0</v>
      </c>
      <c r="J2980" s="6">
        <v>44100</v>
      </c>
      <c r="K2980" s="7">
        <v>5.1223900000000001E-3</v>
      </c>
      <c r="L2980" s="7">
        <v>1767</v>
      </c>
      <c r="M2980" s="7">
        <v>46250.7340128</v>
      </c>
      <c r="N2980" s="9">
        <v>44301</v>
      </c>
      <c r="O2980" s="10">
        <v>6.8952136700000004</v>
      </c>
      <c r="P2980" s="10">
        <v>1808</v>
      </c>
      <c r="Q2980" s="10">
        <v>2008700.36</v>
      </c>
      <c r="R2980" s="10">
        <v>1346.093067884327</v>
      </c>
      <c r="S2980" s="18">
        <v>1346.093067884327</v>
      </c>
      <c r="T2980" s="13">
        <v>44652</v>
      </c>
      <c r="U2980" s="14">
        <v>7.2024953018331589E-3</v>
      </c>
      <c r="V2980" s="14">
        <v>1927</v>
      </c>
      <c r="W2980" s="14">
        <v>44728.94</v>
      </c>
      <c r="X2980" s="14">
        <v>99.895543551707917</v>
      </c>
      <c r="Y2980" s="19">
        <f t="shared" si="93"/>
        <v>-0.99895543551707922</v>
      </c>
      <c r="Z2980" s="19">
        <v>-0.999</v>
      </c>
      <c r="AA2980" t="s">
        <v>14636</v>
      </c>
      <c r="AB2980" s="121">
        <v>5</v>
      </c>
    </row>
    <row r="2981" spans="1:28" ht="20.25">
      <c r="A2981">
        <v>5597</v>
      </c>
      <c r="B2981" t="s">
        <v>5818</v>
      </c>
      <c r="C2981" t="s">
        <v>5819</v>
      </c>
      <c r="D2981" t="str">
        <f t="shared" si="92"/>
        <v>Bluekey BKY</v>
      </c>
      <c r="E2981" s="3" t="s">
        <v>8887</v>
      </c>
      <c r="F2981" s="3" t="s">
        <v>8883</v>
      </c>
      <c r="G2981" s="3" t="s">
        <v>8883</v>
      </c>
      <c r="H2981" s="4">
        <v>9999</v>
      </c>
      <c r="I2981" s="4">
        <v>0</v>
      </c>
      <c r="J2981" s="6">
        <v>43970</v>
      </c>
      <c r="K2981" s="7">
        <v>1.38704018031E-4</v>
      </c>
      <c r="L2981" s="7">
        <v>3440</v>
      </c>
      <c r="M2981" s="7">
        <v>0</v>
      </c>
      <c r="N2981" s="9">
        <v>43979</v>
      </c>
      <c r="O2981" s="10">
        <v>5.8683359398299998E-4</v>
      </c>
      <c r="P2981" s="10">
        <v>3556</v>
      </c>
      <c r="Q2981" s="10">
        <v>0</v>
      </c>
      <c r="R2981" s="10">
        <v>4.2308334128564624</v>
      </c>
      <c r="S2981" s="18">
        <v>4.2308334128564624</v>
      </c>
      <c r="T2981" s="13">
        <v>44029</v>
      </c>
      <c r="U2981" s="16">
        <v>2.3277601470900001E-6</v>
      </c>
      <c r="V2981" s="14">
        <v>3126</v>
      </c>
      <c r="W2981" s="16">
        <v>0</v>
      </c>
      <c r="X2981" s="16">
        <v>99.603335567193611</v>
      </c>
      <c r="Y2981" s="19">
        <f t="shared" si="93"/>
        <v>-0.99603335567193607</v>
      </c>
      <c r="Z2981" s="19">
        <v>-0.996</v>
      </c>
      <c r="AA2981" t="s">
        <v>14637</v>
      </c>
      <c r="AB2981" s="121">
        <v>5</v>
      </c>
    </row>
    <row r="2982" spans="1:28" ht="20.25">
      <c r="A2982">
        <v>5600</v>
      </c>
      <c r="B2982" t="s">
        <v>5820</v>
      </c>
      <c r="C2982" t="s">
        <v>5821</v>
      </c>
      <c r="D2982" t="str">
        <f t="shared" si="92"/>
        <v>Attila ATT</v>
      </c>
      <c r="E2982" s="3" t="s">
        <v>8887</v>
      </c>
      <c r="F2982" s="3" t="s">
        <v>8883</v>
      </c>
      <c r="G2982" s="3" t="s">
        <v>8883</v>
      </c>
      <c r="H2982" s="4">
        <v>9999</v>
      </c>
      <c r="I2982" s="4">
        <v>0</v>
      </c>
      <c r="J2982" s="6">
        <v>44026</v>
      </c>
      <c r="K2982" s="7">
        <v>2.6677287706900001E-2</v>
      </c>
      <c r="L2982" s="7">
        <v>126</v>
      </c>
      <c r="M2982" s="7">
        <v>31112175.841334999</v>
      </c>
      <c r="N2982" s="9">
        <v>44281</v>
      </c>
      <c r="O2982" s="10">
        <v>1.38624675</v>
      </c>
      <c r="P2982" s="10">
        <v>210</v>
      </c>
      <c r="Q2982" s="10">
        <v>602375463.64999998</v>
      </c>
      <c r="R2982" s="10">
        <v>51.963556611546061</v>
      </c>
      <c r="S2982" s="18">
        <v>51.963556611546061</v>
      </c>
      <c r="T2982" s="13">
        <v>44685</v>
      </c>
      <c r="U2982" s="14">
        <v>7.3373005291185074E-3</v>
      </c>
      <c r="V2982" s="14">
        <v>843</v>
      </c>
      <c r="W2982" s="14">
        <v>3418598.86</v>
      </c>
      <c r="X2982" s="14">
        <v>99.4707074675473</v>
      </c>
      <c r="Y2982" s="19">
        <f t="shared" si="93"/>
        <v>-0.99470707467547304</v>
      </c>
      <c r="Z2982" s="19">
        <v>-0.99470000000000003</v>
      </c>
      <c r="AA2982" t="s">
        <v>14638</v>
      </c>
      <c r="AB2982" s="121">
        <v>5</v>
      </c>
    </row>
    <row r="2983" spans="1:28" ht="20.25">
      <c r="A2983">
        <v>5601</v>
      </c>
      <c r="B2983" t="s">
        <v>5822</v>
      </c>
      <c r="C2983" t="s">
        <v>5823</v>
      </c>
      <c r="D2983" t="str">
        <f t="shared" si="92"/>
        <v>xDai STAKE</v>
      </c>
      <c r="E2983" s="3" t="s">
        <v>8887</v>
      </c>
      <c r="F2983" s="3" t="s">
        <v>8883</v>
      </c>
      <c r="G2983" s="3" t="s">
        <v>8883</v>
      </c>
      <c r="H2983" s="4">
        <v>9999</v>
      </c>
      <c r="I2983" s="4">
        <v>0</v>
      </c>
      <c r="J2983" s="6">
        <v>43981</v>
      </c>
      <c r="K2983" s="7">
        <v>1.0713879587199999</v>
      </c>
      <c r="L2983" s="7">
        <v>2265</v>
      </c>
      <c r="M2983" s="7">
        <v>0</v>
      </c>
      <c r="N2983" s="9">
        <v>44247</v>
      </c>
      <c r="O2983" s="10">
        <v>42.510085779999997</v>
      </c>
      <c r="P2983" s="10">
        <v>462</v>
      </c>
      <c r="Q2983" s="10">
        <v>158060005.86000001</v>
      </c>
      <c r="R2983" s="10">
        <v>39.677584047880572</v>
      </c>
      <c r="S2983" s="18">
        <v>39.677584047880572</v>
      </c>
      <c r="T2983" s="13">
        <v>44397</v>
      </c>
      <c r="U2983" s="14">
        <v>5.2238705799999998</v>
      </c>
      <c r="V2983" s="14">
        <v>420</v>
      </c>
      <c r="W2983" s="14">
        <v>32140457.440000001</v>
      </c>
      <c r="X2983" s="14">
        <v>87.711456036492635</v>
      </c>
      <c r="Y2983" s="19">
        <f t="shared" si="93"/>
        <v>-0.8771145603649263</v>
      </c>
      <c r="Z2983" s="19">
        <v>-0.87709999999999999</v>
      </c>
      <c r="AA2983" t="s">
        <v>14639</v>
      </c>
      <c r="AB2983" s="121">
        <v>5</v>
      </c>
    </row>
    <row r="2984" spans="1:28" ht="20.25">
      <c r="A2984">
        <v>5604</v>
      </c>
      <c r="B2984" t="s">
        <v>5824</v>
      </c>
      <c r="C2984" t="s">
        <v>585</v>
      </c>
      <c r="D2984" t="str">
        <f t="shared" si="92"/>
        <v>Secret SCRT</v>
      </c>
      <c r="E2984" s="3" t="s">
        <v>8884</v>
      </c>
      <c r="F2984" s="3" t="s">
        <v>8883</v>
      </c>
      <c r="G2984" s="3" t="s">
        <v>8883</v>
      </c>
      <c r="H2984" s="4">
        <v>9999</v>
      </c>
      <c r="I2984" s="4">
        <v>0</v>
      </c>
      <c r="J2984" s="6">
        <v>44138</v>
      </c>
      <c r="K2984" s="7">
        <v>0.25541604000000001</v>
      </c>
      <c r="L2984" s="7">
        <v>163</v>
      </c>
      <c r="M2984" s="7">
        <v>21876734.213401988</v>
      </c>
      <c r="N2984" s="9">
        <v>44497</v>
      </c>
      <c r="O2984" s="10">
        <v>10.644924210205859</v>
      </c>
      <c r="P2984" s="10">
        <v>133</v>
      </c>
      <c r="Q2984" s="10">
        <v>1478721061.1700001</v>
      </c>
      <c r="R2984" s="10">
        <v>41.676803892996951</v>
      </c>
      <c r="S2984" s="18">
        <v>41.676803892996951</v>
      </c>
      <c r="T2984" s="13">
        <v>44687</v>
      </c>
      <c r="U2984" s="14">
        <v>3.5252481439129042</v>
      </c>
      <c r="V2984" s="14">
        <v>99</v>
      </c>
      <c r="W2984" s="14">
        <v>575918133.46000004</v>
      </c>
      <c r="X2984" s="14">
        <v>66.883295039967891</v>
      </c>
      <c r="Y2984" s="19">
        <f t="shared" si="93"/>
        <v>-0.66883295039967894</v>
      </c>
      <c r="Z2984" s="19">
        <v>-0.66879999999999995</v>
      </c>
      <c r="AA2984" t="s">
        <v>14640</v>
      </c>
      <c r="AB2984" s="121">
        <v>5</v>
      </c>
    </row>
    <row r="2985" spans="1:28" ht="20.25">
      <c r="A2985">
        <v>5607</v>
      </c>
      <c r="B2985" t="s">
        <v>5825</v>
      </c>
      <c r="C2985" t="s">
        <v>1717</v>
      </c>
      <c r="D2985" t="str">
        <f t="shared" si="92"/>
        <v>Simple Software Solutions SSS</v>
      </c>
      <c r="E2985" s="3" t="s">
        <v>8884</v>
      </c>
      <c r="F2985" s="3" t="s">
        <v>8883</v>
      </c>
      <c r="G2985" s="3" t="s">
        <v>8883</v>
      </c>
      <c r="H2985" s="4">
        <v>9999</v>
      </c>
      <c r="I2985" s="4">
        <v>0</v>
      </c>
      <c r="J2985" s="6">
        <v>43981</v>
      </c>
      <c r="K2985" s="7">
        <v>9.79467587647E-3</v>
      </c>
      <c r="L2985" s="7">
        <v>2895</v>
      </c>
      <c r="M2985" s="7">
        <v>0</v>
      </c>
      <c r="N2985" s="9">
        <v>44121</v>
      </c>
      <c r="O2985" s="10">
        <v>0.31689104377557997</v>
      </c>
      <c r="P2985" s="10">
        <v>2215</v>
      </c>
      <c r="Q2985" s="10">
        <v>399521.65100423747</v>
      </c>
      <c r="R2985" s="10">
        <v>32.35339767973899</v>
      </c>
      <c r="S2985" s="18">
        <v>32.35339767973899</v>
      </c>
      <c r="T2985" s="13">
        <v>44594</v>
      </c>
      <c r="U2985" s="14">
        <v>3.6952984932759459E-4</v>
      </c>
      <c r="V2985" s="14">
        <v>2414</v>
      </c>
      <c r="W2985" s="14">
        <v>1166.4782788015959</v>
      </c>
      <c r="X2985" s="14">
        <v>99.88338898918542</v>
      </c>
      <c r="Y2985" s="19">
        <f t="shared" si="93"/>
        <v>-0.99883388989185418</v>
      </c>
      <c r="Z2985" s="19">
        <v>-0.99880000000000002</v>
      </c>
      <c r="AA2985" t="s">
        <v>14641</v>
      </c>
      <c r="AB2985" s="121">
        <v>5</v>
      </c>
    </row>
    <row r="2986" spans="1:28" ht="20.25">
      <c r="A2986">
        <v>5610</v>
      </c>
      <c r="B2986" t="s">
        <v>5827</v>
      </c>
      <c r="C2986" t="s">
        <v>5828</v>
      </c>
      <c r="D2986" t="str">
        <f t="shared" si="92"/>
        <v>ZIMBOCASH ZASH</v>
      </c>
      <c r="E2986" s="3" t="s">
        <v>8887</v>
      </c>
      <c r="F2986" s="3" t="s">
        <v>8883</v>
      </c>
      <c r="G2986" s="3" t="s">
        <v>8883</v>
      </c>
      <c r="H2986" s="4">
        <v>9999</v>
      </c>
      <c r="I2986" s="4">
        <v>0</v>
      </c>
      <c r="J2986" s="6">
        <v>44071</v>
      </c>
      <c r="K2986" s="7">
        <v>8.4108872057799997E-4</v>
      </c>
      <c r="L2986" s="7">
        <v>843</v>
      </c>
      <c r="M2986" s="7">
        <v>1359736.5047136201</v>
      </c>
      <c r="N2986" s="9">
        <v>44486</v>
      </c>
      <c r="O2986" s="10">
        <v>1.3722502097164999</v>
      </c>
      <c r="P2986" s="10">
        <v>500</v>
      </c>
      <c r="Q2986" s="10">
        <v>133755887.09</v>
      </c>
      <c r="R2986" s="10">
        <v>1631.5166000246479</v>
      </c>
      <c r="S2986" s="18">
        <v>1631.5166000246479</v>
      </c>
      <c r="T2986" s="13">
        <v>44639</v>
      </c>
      <c r="U2986" s="14">
        <v>1.184839564283582E-2</v>
      </c>
      <c r="V2986" s="14">
        <v>447</v>
      </c>
      <c r="W2986" s="14">
        <v>27161327.460000001</v>
      </c>
      <c r="X2986" s="14">
        <v>99.136571773941739</v>
      </c>
      <c r="Y2986" s="19">
        <f t="shared" si="93"/>
        <v>-0.9913657177394174</v>
      </c>
      <c r="Z2986" s="19">
        <v>-0.99139999999999995</v>
      </c>
      <c r="AA2986" t="s">
        <v>14642</v>
      </c>
      <c r="AB2986" s="121">
        <v>5</v>
      </c>
    </row>
    <row r="2987" spans="1:28" ht="20.25">
      <c r="A2987">
        <v>5612</v>
      </c>
      <c r="B2987" t="s">
        <v>5829</v>
      </c>
      <c r="C2987" t="s">
        <v>5830</v>
      </c>
      <c r="D2987" t="str">
        <f t="shared" si="92"/>
        <v>SOMESING SSX</v>
      </c>
      <c r="E2987" s="3" t="s">
        <v>8887</v>
      </c>
      <c r="F2987" s="3" t="s">
        <v>8883</v>
      </c>
      <c r="G2987" s="3" t="s">
        <v>8883</v>
      </c>
      <c r="H2987" s="4">
        <v>9999</v>
      </c>
      <c r="I2987" s="4">
        <v>0</v>
      </c>
      <c r="J2987" s="6">
        <v>44005</v>
      </c>
      <c r="K2987" s="7">
        <v>8.59016743418E-4</v>
      </c>
      <c r="L2987" s="7">
        <v>2941</v>
      </c>
      <c r="M2987" s="7">
        <v>0</v>
      </c>
      <c r="N2987" s="9">
        <v>44289</v>
      </c>
      <c r="O2987" s="10">
        <v>0.29448464000000002</v>
      </c>
      <c r="P2987" s="10">
        <v>926</v>
      </c>
      <c r="Q2987" s="10">
        <v>30699545.5</v>
      </c>
      <c r="R2987" s="10">
        <v>342.81594888157258</v>
      </c>
      <c r="S2987" s="18">
        <v>342.81594888157258</v>
      </c>
      <c r="T2987" s="13">
        <v>44367</v>
      </c>
      <c r="U2987" s="14">
        <v>1.4878270000000001E-2</v>
      </c>
      <c r="V2987" s="14">
        <v>2537</v>
      </c>
      <c r="W2987" s="14">
        <v>0</v>
      </c>
      <c r="X2987" s="14">
        <v>94.947692348232479</v>
      </c>
      <c r="Y2987" s="19">
        <f t="shared" si="93"/>
        <v>-0.94947692348232482</v>
      </c>
      <c r="Z2987" s="19">
        <v>-0.94950000000000001</v>
      </c>
      <c r="AA2987" t="s">
        <v>14643</v>
      </c>
      <c r="AB2987" s="121">
        <v>5</v>
      </c>
    </row>
    <row r="2988" spans="1:28" ht="20.25">
      <c r="A2988">
        <v>5614</v>
      </c>
      <c r="B2988" t="s">
        <v>5831</v>
      </c>
      <c r="C2988" t="s">
        <v>5832</v>
      </c>
      <c r="D2988" t="str">
        <f t="shared" si="92"/>
        <v>Zelwin ZLW</v>
      </c>
      <c r="E2988" s="3" t="s">
        <v>8887</v>
      </c>
      <c r="F2988" s="3" t="s">
        <v>8883</v>
      </c>
      <c r="G2988" s="3" t="s">
        <v>8883</v>
      </c>
      <c r="H2988" s="4">
        <v>9999</v>
      </c>
      <c r="I2988" s="4">
        <v>0</v>
      </c>
      <c r="J2988" s="6">
        <v>43974</v>
      </c>
      <c r="K2988" s="7">
        <v>1.1343836656599999</v>
      </c>
      <c r="L2988" s="7">
        <v>2230</v>
      </c>
      <c r="M2988" s="7">
        <v>0</v>
      </c>
      <c r="N2988" s="9">
        <v>44433</v>
      </c>
      <c r="O2988" s="10">
        <v>7.9090193600000003</v>
      </c>
      <c r="P2988" s="10">
        <v>229</v>
      </c>
      <c r="Q2988" s="10">
        <v>547923538.21000004</v>
      </c>
      <c r="R2988" s="10">
        <v>6.972085017989416</v>
      </c>
      <c r="S2988" s="18">
        <v>6.972085017989416</v>
      </c>
      <c r="T2988" s="13">
        <v>44687</v>
      </c>
      <c r="U2988" s="14">
        <v>0.64651110877636064</v>
      </c>
      <c r="V2988" s="14">
        <v>323</v>
      </c>
      <c r="W2988" s="14">
        <v>54720173.590000004</v>
      </c>
      <c r="X2988" s="14">
        <v>91.825647664410809</v>
      </c>
      <c r="Y2988" s="19">
        <f t="shared" si="93"/>
        <v>-0.91825647664410814</v>
      </c>
      <c r="Z2988" s="19">
        <v>-0.91830000000000001</v>
      </c>
      <c r="AA2988" t="s">
        <v>14644</v>
      </c>
      <c r="AB2988" s="121">
        <v>5</v>
      </c>
    </row>
    <row r="2989" spans="1:28" ht="20.25">
      <c r="A2989">
        <v>5615</v>
      </c>
      <c r="B2989" t="s">
        <v>5833</v>
      </c>
      <c r="C2989" t="s">
        <v>5834</v>
      </c>
      <c r="D2989" t="str">
        <f t="shared" si="92"/>
        <v>Money Token MNT</v>
      </c>
      <c r="E2989" s="3" t="s">
        <v>3686</v>
      </c>
      <c r="F2989" s="3" t="s">
        <v>8883</v>
      </c>
      <c r="G2989" s="3" t="s">
        <v>8883</v>
      </c>
      <c r="H2989" s="4">
        <v>9999</v>
      </c>
      <c r="I2989" s="4">
        <v>0</v>
      </c>
      <c r="J2989" s="6">
        <v>44030</v>
      </c>
      <c r="K2989" s="7">
        <v>1.0596741518799999E-2</v>
      </c>
      <c r="L2989" s="7">
        <v>3442</v>
      </c>
      <c r="M2989" s="7">
        <v>0</v>
      </c>
      <c r="N2989" s="9">
        <v>44119</v>
      </c>
      <c r="O2989" s="10">
        <v>0.16782680032224001</v>
      </c>
      <c r="P2989" s="10">
        <v>3558</v>
      </c>
      <c r="Q2989" s="10">
        <v>0</v>
      </c>
      <c r="R2989" s="10">
        <v>15.837585546886601</v>
      </c>
      <c r="S2989" s="18">
        <v>15.837585546886601</v>
      </c>
      <c r="T2989" s="13">
        <v>44179</v>
      </c>
      <c r="U2989" s="14">
        <v>1.5294558959799999E-3</v>
      </c>
      <c r="V2989" s="14">
        <v>3128</v>
      </c>
      <c r="W2989" s="14">
        <v>0</v>
      </c>
      <c r="X2989" s="14">
        <v>99.088670049692112</v>
      </c>
      <c r="Y2989" s="19">
        <f t="shared" si="93"/>
        <v>-0.99088670049692107</v>
      </c>
      <c r="Z2989" s="19">
        <v>-0.9909</v>
      </c>
      <c r="AA2989" t="s">
        <v>14645</v>
      </c>
      <c r="AB2989" s="121">
        <v>5</v>
      </c>
    </row>
    <row r="2990" spans="1:28" ht="20.25">
      <c r="A2990">
        <v>5616</v>
      </c>
      <c r="B2990" t="s">
        <v>5835</v>
      </c>
      <c r="C2990" t="s">
        <v>5835</v>
      </c>
      <c r="D2990" t="str">
        <f t="shared" si="92"/>
        <v>MATH MATH</v>
      </c>
      <c r="E2990" s="3" t="s">
        <v>8887</v>
      </c>
      <c r="F2990" s="3" t="s">
        <v>8883</v>
      </c>
      <c r="G2990" s="3" t="s">
        <v>8883</v>
      </c>
      <c r="H2990" s="4">
        <v>9999</v>
      </c>
      <c r="I2990" s="4">
        <v>0</v>
      </c>
      <c r="J2990" s="6">
        <v>43995</v>
      </c>
      <c r="K2990" s="7">
        <v>0.14057898093599999</v>
      </c>
      <c r="L2990" s="7">
        <v>2310</v>
      </c>
      <c r="M2990" s="7">
        <v>0</v>
      </c>
      <c r="N2990" s="9">
        <v>44285</v>
      </c>
      <c r="O2990" s="10">
        <v>3.2932546999999999</v>
      </c>
      <c r="P2990" s="10">
        <v>298</v>
      </c>
      <c r="Q2990" s="10">
        <v>352895794.04000002</v>
      </c>
      <c r="R2990" s="10">
        <v>23.4263662894191</v>
      </c>
      <c r="S2990" s="18">
        <v>23.4263662894191</v>
      </c>
      <c r="T2990" s="13">
        <v>44627</v>
      </c>
      <c r="U2990" s="14">
        <v>0.12698313366868119</v>
      </c>
      <c r="V2990" s="14">
        <v>541</v>
      </c>
      <c r="W2990" s="14">
        <v>14915405.02</v>
      </c>
      <c r="X2990" s="14">
        <v>96.144144767524935</v>
      </c>
      <c r="Y2990" s="19">
        <f t="shared" si="93"/>
        <v>-0.96144144767524931</v>
      </c>
      <c r="Z2990" s="19">
        <v>-0.96140000000000003</v>
      </c>
      <c r="AA2990" t="s">
        <v>14646</v>
      </c>
      <c r="AB2990" s="121">
        <v>5</v>
      </c>
    </row>
    <row r="2991" spans="1:28" ht="20.25">
      <c r="A2991">
        <v>5617</v>
      </c>
      <c r="B2991" t="s">
        <v>5836</v>
      </c>
      <c r="C2991" t="s">
        <v>5836</v>
      </c>
      <c r="D2991" t="str">
        <f t="shared" si="92"/>
        <v>UMA UMA</v>
      </c>
      <c r="E2991" s="3" t="s">
        <v>8887</v>
      </c>
      <c r="F2991" s="3" t="s">
        <v>8883</v>
      </c>
      <c r="G2991" s="3" t="s">
        <v>8883</v>
      </c>
      <c r="H2991" s="4">
        <v>9999</v>
      </c>
      <c r="I2991" s="4">
        <v>0</v>
      </c>
      <c r="J2991" s="6">
        <v>43977</v>
      </c>
      <c r="K2991" s="7">
        <v>1.19244789545</v>
      </c>
      <c r="L2991" s="7">
        <v>2178</v>
      </c>
      <c r="M2991" s="7">
        <v>0</v>
      </c>
      <c r="N2991" s="9">
        <v>44231</v>
      </c>
      <c r="O2991" s="10">
        <v>43.369299810000001</v>
      </c>
      <c r="P2991" s="10">
        <v>117</v>
      </c>
      <c r="Q2991" s="10">
        <v>1883325643.24</v>
      </c>
      <c r="R2991" s="10">
        <v>36.369974717959067</v>
      </c>
      <c r="S2991" s="18">
        <v>36.369974717959067</v>
      </c>
      <c r="T2991" s="13">
        <v>44616</v>
      </c>
      <c r="U2991" s="14">
        <v>4.3570348428582824</v>
      </c>
      <c r="V2991" s="14">
        <v>136</v>
      </c>
      <c r="W2991" s="14">
        <v>312164123.76999998</v>
      </c>
      <c r="X2991" s="14">
        <v>89.953642641346846</v>
      </c>
      <c r="Y2991" s="19">
        <f t="shared" si="93"/>
        <v>-0.89953642641346843</v>
      </c>
      <c r="Z2991" s="19">
        <v>-0.89949999999999997</v>
      </c>
      <c r="AA2991" t="s">
        <v>14647</v>
      </c>
      <c r="AB2991" s="121">
        <v>5</v>
      </c>
    </row>
    <row r="2992" spans="1:28" ht="20.25">
      <c r="A2992">
        <v>5618</v>
      </c>
      <c r="B2992" t="s">
        <v>5837</v>
      </c>
      <c r="C2992" t="s">
        <v>5838</v>
      </c>
      <c r="D2992" t="str">
        <f t="shared" si="92"/>
        <v>Dawn Protocol DAWN</v>
      </c>
      <c r="E2992" s="3" t="s">
        <v>8892</v>
      </c>
      <c r="F2992" s="3" t="s">
        <v>8883</v>
      </c>
      <c r="G2992" s="3" t="s">
        <v>8883</v>
      </c>
      <c r="H2992" s="4">
        <v>9999</v>
      </c>
      <c r="I2992" s="4">
        <v>0</v>
      </c>
      <c r="J2992" s="6">
        <v>43982</v>
      </c>
      <c r="K2992" s="7">
        <v>4.5519659637399998E-2</v>
      </c>
      <c r="L2992" s="7">
        <v>2210</v>
      </c>
      <c r="M2992" s="7">
        <v>0</v>
      </c>
      <c r="N2992" s="9">
        <v>44291</v>
      </c>
      <c r="O2992" s="10">
        <v>10.503914460000001</v>
      </c>
      <c r="P2992" s="10">
        <v>324</v>
      </c>
      <c r="Q2992" s="10">
        <v>304257856.05000001</v>
      </c>
      <c r="R2992" s="10">
        <v>230.75555800882449</v>
      </c>
      <c r="S2992" s="18">
        <v>230.75555800882449</v>
      </c>
      <c r="T2992" s="13">
        <v>44369</v>
      </c>
      <c r="U2992" s="14">
        <v>1.08655382</v>
      </c>
      <c r="V2992" s="14">
        <v>276</v>
      </c>
      <c r="W2992" s="14">
        <v>83093647.489999995</v>
      </c>
      <c r="X2992" s="14">
        <v>89.655724785862347</v>
      </c>
      <c r="Y2992" s="19">
        <f t="shared" si="93"/>
        <v>-0.89655724785862345</v>
      </c>
      <c r="Z2992" s="19">
        <v>-0.89659999999999995</v>
      </c>
      <c r="AA2992" t="s">
        <v>14648</v>
      </c>
      <c r="AB2992" s="121">
        <v>5</v>
      </c>
    </row>
    <row r="2993" spans="1:28" ht="20.25">
      <c r="A2993">
        <v>5619</v>
      </c>
      <c r="B2993" t="s">
        <v>5839</v>
      </c>
      <c r="C2993" t="s">
        <v>5840</v>
      </c>
      <c r="D2993" t="str">
        <f t="shared" si="92"/>
        <v>VEHICLE DATA ARTIFICIAL INTELLIGENCE PLATFORM VAIP</v>
      </c>
      <c r="E2993" s="3" t="s">
        <v>1772</v>
      </c>
      <c r="F2993" s="3" t="s">
        <v>8883</v>
      </c>
      <c r="G2993" s="3" t="s">
        <v>8883</v>
      </c>
      <c r="H2993" s="4">
        <v>9999</v>
      </c>
      <c r="I2993" s="4">
        <v>0</v>
      </c>
      <c r="J2993" s="6">
        <v>44125</v>
      </c>
      <c r="K2993" s="7">
        <v>2.1983309999999999E-2</v>
      </c>
      <c r="L2993" s="7">
        <v>3443</v>
      </c>
      <c r="M2993" s="7">
        <v>0</v>
      </c>
      <c r="N2993" s="9">
        <v>44133</v>
      </c>
      <c r="O2993" s="10">
        <v>13.42361919</v>
      </c>
      <c r="P2993" s="10">
        <v>3559</v>
      </c>
      <c r="Q2993" s="10">
        <v>0</v>
      </c>
      <c r="R2993" s="10">
        <v>610.62775305447633</v>
      </c>
      <c r="S2993" s="18">
        <v>610.62775305447633</v>
      </c>
      <c r="T2993" s="13">
        <v>44229</v>
      </c>
      <c r="U2993" s="14">
        <v>0.16774924999999999</v>
      </c>
      <c r="V2993" s="14">
        <v>3129</v>
      </c>
      <c r="W2993" s="14">
        <v>0</v>
      </c>
      <c r="X2993" s="14">
        <v>98.750342604139391</v>
      </c>
      <c r="Y2993" s="19">
        <f t="shared" si="93"/>
        <v>-0.98750342604139396</v>
      </c>
      <c r="Z2993" s="19">
        <v>-0.98750000000000004</v>
      </c>
      <c r="AA2993" t="s">
        <v>14649</v>
      </c>
      <c r="AB2993" s="121">
        <v>5</v>
      </c>
    </row>
    <row r="2994" spans="1:28" ht="20.25">
      <c r="A2994">
        <v>5620</v>
      </c>
      <c r="B2994" t="s">
        <v>5841</v>
      </c>
      <c r="C2994" t="s">
        <v>5842</v>
      </c>
      <c r="D2994" t="str">
        <f t="shared" si="92"/>
        <v>8X8 PROTOCOL EXE</v>
      </c>
      <c r="E2994" s="3" t="s">
        <v>8887</v>
      </c>
      <c r="F2994" s="3" t="s">
        <v>8883</v>
      </c>
      <c r="G2994" s="3" t="s">
        <v>8883</v>
      </c>
      <c r="H2994" s="4">
        <v>9999</v>
      </c>
      <c r="I2994" s="4">
        <v>0</v>
      </c>
      <c r="J2994" s="6">
        <v>44001</v>
      </c>
      <c r="K2994" s="7">
        <v>5.43994382138E-2</v>
      </c>
      <c r="L2994" s="7">
        <v>2562</v>
      </c>
      <c r="M2994" s="7">
        <v>0</v>
      </c>
      <c r="N2994" s="9">
        <v>44041</v>
      </c>
      <c r="O2994" s="10">
        <v>0.215668584119</v>
      </c>
      <c r="P2994" s="10">
        <v>1036</v>
      </c>
      <c r="Q2994" s="10">
        <v>22541344.802790001</v>
      </c>
      <c r="R2994" s="10">
        <v>3.9645369731831051</v>
      </c>
      <c r="S2994" s="18">
        <v>3.9645369731831051</v>
      </c>
      <c r="T2994" s="13">
        <v>44583</v>
      </c>
      <c r="U2994" s="14">
        <v>1.4383837949197549E-3</v>
      </c>
      <c r="V2994" s="14">
        <v>1294</v>
      </c>
      <c r="W2994" s="14">
        <v>584406.39</v>
      </c>
      <c r="X2994" s="14">
        <v>99.333058265859393</v>
      </c>
      <c r="Y2994" s="19">
        <f t="shared" si="93"/>
        <v>-0.99333058265859397</v>
      </c>
      <c r="Z2994" s="19">
        <v>-0.99329999999999996</v>
      </c>
      <c r="AA2994" t="s">
        <v>14650</v>
      </c>
      <c r="AB2994" s="121">
        <v>5</v>
      </c>
    </row>
    <row r="2995" spans="1:28" ht="20.25">
      <c r="A2995">
        <v>5622</v>
      </c>
      <c r="B2995" t="s">
        <v>5843</v>
      </c>
      <c r="C2995" t="s">
        <v>5844</v>
      </c>
      <c r="D2995" t="str">
        <f t="shared" si="92"/>
        <v>DARMA Cash DMCH</v>
      </c>
      <c r="E2995" s="3" t="s">
        <v>8884</v>
      </c>
      <c r="F2995" s="3" t="s">
        <v>8883</v>
      </c>
      <c r="G2995" s="3" t="s">
        <v>8883</v>
      </c>
      <c r="H2995" s="4">
        <v>9999</v>
      </c>
      <c r="I2995" s="4">
        <v>0</v>
      </c>
      <c r="J2995" s="6">
        <v>43980</v>
      </c>
      <c r="K2995" s="7">
        <v>9.3280251560299995E-2</v>
      </c>
      <c r="L2995" s="7">
        <v>2229</v>
      </c>
      <c r="M2995" s="7">
        <v>0</v>
      </c>
      <c r="N2995" s="9">
        <v>44427</v>
      </c>
      <c r="O2995" s="10">
        <v>1.8999609900000001</v>
      </c>
      <c r="P2995" s="10">
        <v>600</v>
      </c>
      <c r="Q2995" s="10">
        <v>92327962.459999993</v>
      </c>
      <c r="R2995" s="10">
        <v>20.368309028109671</v>
      </c>
      <c r="S2995" s="18">
        <v>20.368309028109671</v>
      </c>
      <c r="T2995" s="13">
        <v>44665</v>
      </c>
      <c r="U2995" s="16">
        <v>5.8013003676600002E-7</v>
      </c>
      <c r="V2995" s="14">
        <v>322</v>
      </c>
      <c r="W2995" s="16">
        <v>54836072.869999997</v>
      </c>
      <c r="X2995" s="16">
        <v>99.999969466213273</v>
      </c>
      <c r="Y2995" s="19">
        <f t="shared" si="93"/>
        <v>-0.99999969466213268</v>
      </c>
      <c r="Z2995" s="19">
        <v>-1</v>
      </c>
      <c r="AA2995" t="s">
        <v>14651</v>
      </c>
      <c r="AB2995" s="121">
        <v>5</v>
      </c>
    </row>
    <row r="2996" spans="1:28" ht="20.25">
      <c r="A2996">
        <v>5623</v>
      </c>
      <c r="B2996" t="s">
        <v>5845</v>
      </c>
      <c r="C2996" t="s">
        <v>5846</v>
      </c>
      <c r="D2996" t="str">
        <f t="shared" si="92"/>
        <v>Skillchain SKI</v>
      </c>
      <c r="E2996" s="3" t="s">
        <v>8893</v>
      </c>
      <c r="F2996" s="3" t="s">
        <v>8883</v>
      </c>
      <c r="G2996" s="3" t="s">
        <v>8883</v>
      </c>
      <c r="H2996" s="4">
        <v>9999</v>
      </c>
      <c r="I2996" s="4">
        <v>0</v>
      </c>
      <c r="J2996" s="6">
        <v>44196</v>
      </c>
      <c r="K2996" s="7">
        <v>1.4413E-3</v>
      </c>
      <c r="L2996" s="7">
        <v>3444</v>
      </c>
      <c r="M2996" s="7">
        <v>0</v>
      </c>
      <c r="N2996" s="9">
        <v>44202</v>
      </c>
      <c r="O2996" s="10">
        <v>7.9497100000000001E-2</v>
      </c>
      <c r="P2996" s="10">
        <v>3560</v>
      </c>
      <c r="Q2996" s="10">
        <v>0</v>
      </c>
      <c r="R2996" s="10">
        <v>55.15652535905086</v>
      </c>
      <c r="S2996" s="18">
        <v>55.15652535905086</v>
      </c>
      <c r="T2996" s="13">
        <v>44422</v>
      </c>
      <c r="U2996" s="14">
        <v>1.8112099999999999E-3</v>
      </c>
      <c r="V2996" s="14">
        <v>3130</v>
      </c>
      <c r="W2996" s="14">
        <v>0</v>
      </c>
      <c r="X2996" s="14">
        <v>97.721665318609112</v>
      </c>
      <c r="Y2996" s="19">
        <f t="shared" si="93"/>
        <v>-0.97721665318609108</v>
      </c>
      <c r="Z2996" s="19">
        <v>-0.97719999999999996</v>
      </c>
      <c r="AA2996" t="s">
        <v>14652</v>
      </c>
      <c r="AB2996" s="121">
        <v>5</v>
      </c>
    </row>
    <row r="2997" spans="1:28" ht="20.25">
      <c r="A2997">
        <v>5625</v>
      </c>
      <c r="B2997" t="s">
        <v>5847</v>
      </c>
      <c r="C2997" t="s">
        <v>5848</v>
      </c>
      <c r="D2997" t="str">
        <f t="shared" si="92"/>
        <v>LUKSO LYXe</v>
      </c>
      <c r="E2997" s="3" t="s">
        <v>8892</v>
      </c>
      <c r="F2997" s="3" t="s">
        <v>8893</v>
      </c>
      <c r="G2997" s="3" t="s">
        <v>8883</v>
      </c>
      <c r="H2997" s="4">
        <v>9999</v>
      </c>
      <c r="I2997" s="4">
        <v>0</v>
      </c>
      <c r="J2997" s="6">
        <v>44030</v>
      </c>
      <c r="K2997" s="7">
        <v>0.20209110961999999</v>
      </c>
      <c r="L2997" s="7">
        <v>1045</v>
      </c>
      <c r="M2997" s="7">
        <v>717441.57874469995</v>
      </c>
      <c r="N2997" s="9">
        <v>44516</v>
      </c>
      <c r="O2997" s="10">
        <v>97.049983365318539</v>
      </c>
      <c r="P2997" s="10">
        <v>265</v>
      </c>
      <c r="Q2997" s="10">
        <v>435356251.73000002</v>
      </c>
      <c r="R2997" s="10">
        <v>480.22886087272968</v>
      </c>
      <c r="S2997" s="18">
        <v>480.22886087272968</v>
      </c>
      <c r="T2997" s="13">
        <v>44687</v>
      </c>
      <c r="U2997" s="14">
        <v>9.7445997466116356</v>
      </c>
      <c r="V2997" s="14">
        <v>190</v>
      </c>
      <c r="W2997" s="14">
        <v>156662591.84999999</v>
      </c>
      <c r="X2997" s="14">
        <v>89.959194830636164</v>
      </c>
      <c r="Y2997" s="19">
        <f t="shared" si="93"/>
        <v>-0.89959194830636169</v>
      </c>
      <c r="Z2997" s="19">
        <v>-0.89959999999999996</v>
      </c>
      <c r="AA2997" t="s">
        <v>14653</v>
      </c>
      <c r="AB2997" s="121">
        <v>5</v>
      </c>
    </row>
    <row r="2998" spans="1:28" ht="20.25">
      <c r="A2998">
        <v>5626</v>
      </c>
      <c r="B2998" t="s">
        <v>5849</v>
      </c>
      <c r="C2998" t="s">
        <v>5850</v>
      </c>
      <c r="D2998" t="str">
        <f t="shared" si="92"/>
        <v>King DAG KDAG</v>
      </c>
      <c r="E2998" s="3" t="s">
        <v>8887</v>
      </c>
      <c r="F2998" s="3" t="s">
        <v>8883</v>
      </c>
      <c r="G2998" s="3" t="s">
        <v>8883</v>
      </c>
      <c r="H2998" s="4">
        <v>9999</v>
      </c>
      <c r="I2998" s="4">
        <v>0</v>
      </c>
      <c r="J2998" s="6">
        <v>44019</v>
      </c>
      <c r="K2998" s="7">
        <v>9.5934706963099997E-2</v>
      </c>
      <c r="L2998" s="7">
        <v>426</v>
      </c>
      <c r="M2998" s="7">
        <v>5399213.4435439901</v>
      </c>
      <c r="N2998" s="9">
        <v>44296</v>
      </c>
      <c r="O2998" s="10">
        <v>2.2263865900000002</v>
      </c>
      <c r="P2998" s="10">
        <v>939</v>
      </c>
      <c r="Q2998" s="10">
        <v>29495378.98</v>
      </c>
      <c r="R2998" s="10">
        <v>23.20731110229325</v>
      </c>
      <c r="S2998" s="18">
        <v>23.20731110229325</v>
      </c>
      <c r="T2998" s="13">
        <v>44309</v>
      </c>
      <c r="U2998" s="14">
        <v>0.17297686000000001</v>
      </c>
      <c r="V2998" s="14">
        <v>502</v>
      </c>
      <c r="W2998" s="14">
        <v>18746048.170000002</v>
      </c>
      <c r="X2998" s="14">
        <v>92.230600885895569</v>
      </c>
      <c r="Y2998" s="19">
        <f t="shared" si="93"/>
        <v>-0.92230600885895564</v>
      </c>
      <c r="Z2998" s="19">
        <v>-0.92230000000000001</v>
      </c>
      <c r="AA2998" t="s">
        <v>14654</v>
      </c>
      <c r="AB2998" s="121">
        <v>5</v>
      </c>
    </row>
    <row r="2999" spans="1:28" ht="20.25">
      <c r="A2999">
        <v>5627</v>
      </c>
      <c r="B2999" t="s">
        <v>5851</v>
      </c>
      <c r="C2999" t="s">
        <v>5852</v>
      </c>
      <c r="D2999" t="str">
        <f t="shared" si="92"/>
        <v>SableAssent SAC1</v>
      </c>
      <c r="E2999" s="3" t="s">
        <v>8887</v>
      </c>
      <c r="F2999" s="3" t="s">
        <v>8883</v>
      </c>
      <c r="G2999" s="3" t="s">
        <v>8883</v>
      </c>
      <c r="H2999" s="4">
        <v>9999</v>
      </c>
      <c r="I2999" s="4">
        <v>0</v>
      </c>
      <c r="J2999" s="6">
        <v>44125</v>
      </c>
      <c r="K2999" s="7">
        <v>1.39522039916865</v>
      </c>
      <c r="L2999" s="7">
        <v>3445</v>
      </c>
      <c r="M2999" s="7">
        <v>0</v>
      </c>
      <c r="N2999" s="9">
        <v>44133</v>
      </c>
      <c r="O2999" s="10">
        <v>1.71481402218349</v>
      </c>
      <c r="P2999" s="10">
        <v>3561</v>
      </c>
      <c r="Q2999" s="10">
        <v>0</v>
      </c>
      <c r="R2999" s="10">
        <v>1.2290631811327239</v>
      </c>
      <c r="S2999" s="18">
        <v>1.2290631811327239</v>
      </c>
      <c r="T2999" s="13">
        <v>44174</v>
      </c>
      <c r="U2999" s="14">
        <v>0.10953293576085001</v>
      </c>
      <c r="V2999" s="14">
        <v>3131</v>
      </c>
      <c r="W2999" s="14">
        <v>0</v>
      </c>
      <c r="X2999" s="14">
        <v>93.612547229968371</v>
      </c>
      <c r="Y2999" s="19">
        <f t="shared" si="93"/>
        <v>-0.93612547229968368</v>
      </c>
      <c r="Z2999" s="19">
        <v>-0.93610000000000004</v>
      </c>
      <c r="AA2999" t="s">
        <v>14655</v>
      </c>
      <c r="AB2999" s="121">
        <v>5</v>
      </c>
    </row>
    <row r="3000" spans="1:28" ht="20.25">
      <c r="A3000">
        <v>5628</v>
      </c>
      <c r="B3000" t="s">
        <v>5853</v>
      </c>
      <c r="C3000" t="s">
        <v>5853</v>
      </c>
      <c r="D3000" t="str">
        <f t="shared" si="92"/>
        <v>VARC VARC</v>
      </c>
      <c r="E3000" s="3" t="s">
        <v>8887</v>
      </c>
      <c r="F3000" s="3" t="s">
        <v>8883</v>
      </c>
      <c r="G3000" s="3" t="s">
        <v>8883</v>
      </c>
      <c r="H3000" s="4">
        <v>9999</v>
      </c>
      <c r="I3000" s="4">
        <v>0</v>
      </c>
      <c r="J3000" s="6">
        <v>43978</v>
      </c>
      <c r="K3000" s="7">
        <v>2.55163837793E-3</v>
      </c>
      <c r="L3000" s="7">
        <v>3446</v>
      </c>
      <c r="M3000" s="7">
        <v>0</v>
      </c>
      <c r="N3000" s="9">
        <v>44063</v>
      </c>
      <c r="O3000" s="10">
        <v>2.68037930156E-2</v>
      </c>
      <c r="P3000" s="10">
        <v>3562</v>
      </c>
      <c r="Q3000" s="10">
        <v>0</v>
      </c>
      <c r="R3000" s="10">
        <v>10.504542198234381</v>
      </c>
      <c r="S3000" s="18">
        <v>10.504542198234381</v>
      </c>
      <c r="T3000" s="13">
        <v>44475</v>
      </c>
      <c r="U3000" s="14">
        <v>1.67857052934E-4</v>
      </c>
      <c r="V3000" s="14">
        <v>3132</v>
      </c>
      <c r="W3000" s="14">
        <v>0</v>
      </c>
      <c r="X3000" s="14">
        <v>99.373756345468323</v>
      </c>
      <c r="Y3000" s="19">
        <f t="shared" si="93"/>
        <v>-0.99373756345468323</v>
      </c>
      <c r="Z3000" s="19">
        <v>-0.99370000000000003</v>
      </c>
      <c r="AA3000" t="s">
        <v>14656</v>
      </c>
      <c r="AB3000" s="121">
        <v>5</v>
      </c>
    </row>
    <row r="3001" spans="1:28" ht="20.25">
      <c r="A3001">
        <v>5629</v>
      </c>
      <c r="B3001" t="s">
        <v>5854</v>
      </c>
      <c r="C3001" t="s">
        <v>5855</v>
      </c>
      <c r="D3001" t="str">
        <f t="shared" si="92"/>
        <v>NDN Link NDN</v>
      </c>
      <c r="E3001" s="3" t="s">
        <v>8894</v>
      </c>
      <c r="F3001" s="3" t="s">
        <v>8883</v>
      </c>
      <c r="G3001" s="3" t="s">
        <v>8883</v>
      </c>
      <c r="H3001" s="4">
        <v>9999</v>
      </c>
      <c r="I3001" s="4">
        <v>0</v>
      </c>
      <c r="J3001" s="6">
        <v>44005</v>
      </c>
      <c r="K3001" s="7">
        <v>7.5772162995700002E-3</v>
      </c>
      <c r="L3001" s="7">
        <v>3447</v>
      </c>
      <c r="M3001" s="7">
        <v>0</v>
      </c>
      <c r="N3001" s="9">
        <v>44025</v>
      </c>
      <c r="O3001" s="10">
        <v>2.78743074818E-2</v>
      </c>
      <c r="P3001" s="10">
        <v>3563</v>
      </c>
      <c r="Q3001" s="10">
        <v>0</v>
      </c>
      <c r="R3001" s="10">
        <v>3.678700248187694</v>
      </c>
      <c r="S3001" s="18">
        <v>3.678700248187694</v>
      </c>
      <c r="T3001" s="13">
        <v>44627</v>
      </c>
      <c r="U3001" s="14">
        <v>1.2078120339017949E-3</v>
      </c>
      <c r="V3001" s="14">
        <v>3133</v>
      </c>
      <c r="W3001" s="14">
        <v>0</v>
      </c>
      <c r="X3001" s="14">
        <v>95.666934381453558</v>
      </c>
      <c r="Y3001" s="19">
        <f t="shared" si="93"/>
        <v>-0.95666934381453561</v>
      </c>
      <c r="Z3001" s="19">
        <v>-0.95669999999999999</v>
      </c>
      <c r="AA3001" t="s">
        <v>14657</v>
      </c>
      <c r="AB3001" s="121">
        <v>5</v>
      </c>
    </row>
    <row r="3002" spans="1:28" ht="20.25">
      <c r="A3002">
        <v>5630</v>
      </c>
      <c r="B3002" t="s">
        <v>5856</v>
      </c>
      <c r="C3002" t="s">
        <v>5857</v>
      </c>
      <c r="D3002" t="str">
        <f t="shared" si="92"/>
        <v>WaykiChain Governance Coin WGRT</v>
      </c>
      <c r="E3002" s="3" t="s">
        <v>3686</v>
      </c>
      <c r="F3002" s="3" t="s">
        <v>8883</v>
      </c>
      <c r="G3002" s="3" t="s">
        <v>8883</v>
      </c>
      <c r="H3002" s="4">
        <v>9999</v>
      </c>
      <c r="I3002" s="4">
        <v>0</v>
      </c>
      <c r="J3002" s="6">
        <v>44016</v>
      </c>
      <c r="K3002" s="7">
        <v>5.58158216363E-3</v>
      </c>
      <c r="L3002" s="7">
        <v>3448</v>
      </c>
      <c r="M3002" s="7">
        <v>0</v>
      </c>
      <c r="N3002" s="9">
        <v>44075</v>
      </c>
      <c r="O3002" s="10">
        <v>3.10721969197E-2</v>
      </c>
      <c r="P3002" s="10">
        <v>3564</v>
      </c>
      <c r="Q3002" s="10">
        <v>0</v>
      </c>
      <c r="R3002" s="10">
        <v>5.5669156179709622</v>
      </c>
      <c r="S3002" s="18">
        <v>5.5669156179709622</v>
      </c>
      <c r="T3002" s="13">
        <v>44583</v>
      </c>
      <c r="U3002" s="14">
        <v>1.081317247010096E-3</v>
      </c>
      <c r="V3002" s="14">
        <v>3134</v>
      </c>
      <c r="W3002" s="14">
        <v>0</v>
      </c>
      <c r="X3002" s="14">
        <v>96.519984570757757</v>
      </c>
      <c r="Y3002" s="19">
        <f t="shared" si="93"/>
        <v>-0.96519984570757755</v>
      </c>
      <c r="Z3002" s="19">
        <v>-0.96519999999999995</v>
      </c>
      <c r="AA3002" t="s">
        <v>14658</v>
      </c>
      <c r="AB3002" s="121">
        <v>5</v>
      </c>
    </row>
    <row r="3003" spans="1:28" ht="20.25">
      <c r="A3003">
        <v>5631</v>
      </c>
      <c r="B3003" t="s">
        <v>5858</v>
      </c>
      <c r="C3003" t="s">
        <v>5859</v>
      </c>
      <c r="D3003" t="str">
        <f t="shared" si="92"/>
        <v>Orion Protocol ORN</v>
      </c>
      <c r="E3003" s="3" t="s">
        <v>8894</v>
      </c>
      <c r="F3003" s="3" t="s">
        <v>8883</v>
      </c>
      <c r="G3003" s="3" t="s">
        <v>8883</v>
      </c>
      <c r="H3003" s="4">
        <v>9999</v>
      </c>
      <c r="I3003" s="4">
        <v>0</v>
      </c>
      <c r="J3003" s="6">
        <v>44030</v>
      </c>
      <c r="K3003" s="7">
        <v>0.59937872840899997</v>
      </c>
      <c r="L3003" s="7">
        <v>2213</v>
      </c>
      <c r="M3003" s="7">
        <v>0</v>
      </c>
      <c r="N3003" s="9">
        <v>44277</v>
      </c>
      <c r="O3003" s="10">
        <v>29.29336893</v>
      </c>
      <c r="P3003" s="10">
        <v>219</v>
      </c>
      <c r="Q3003" s="10">
        <v>579508791.33000004</v>
      </c>
      <c r="R3003" s="10">
        <v>48.872887110553229</v>
      </c>
      <c r="S3003" s="18">
        <v>48.872887110553229</v>
      </c>
      <c r="T3003" s="13">
        <v>44687</v>
      </c>
      <c r="U3003" s="14">
        <v>2.3195995920040948</v>
      </c>
      <c r="V3003" s="14">
        <v>281</v>
      </c>
      <c r="W3003" s="14">
        <v>80729474.230000004</v>
      </c>
      <c r="X3003" s="14">
        <v>92.081485753492359</v>
      </c>
      <c r="Y3003" s="19">
        <f t="shared" si="93"/>
        <v>-0.92081485753492354</v>
      </c>
      <c r="Z3003" s="19">
        <v>-0.92079999999999995</v>
      </c>
      <c r="AA3003" t="s">
        <v>14659</v>
      </c>
      <c r="AB3003" s="121">
        <v>5</v>
      </c>
    </row>
    <row r="3004" spans="1:28" ht="20.25">
      <c r="A3004">
        <v>5632</v>
      </c>
      <c r="B3004" t="s">
        <v>5860</v>
      </c>
      <c r="C3004" t="s">
        <v>5861</v>
      </c>
      <c r="D3004" t="str">
        <f t="shared" si="92"/>
        <v>Arweave AR</v>
      </c>
      <c r="E3004" s="3" t="s">
        <v>8884</v>
      </c>
      <c r="F3004" s="3" t="s">
        <v>8883</v>
      </c>
      <c r="G3004" s="3" t="s">
        <v>8883</v>
      </c>
      <c r="H3004" s="4">
        <v>9999</v>
      </c>
      <c r="I3004" s="4">
        <v>0</v>
      </c>
      <c r="J3004" s="6">
        <v>43979</v>
      </c>
      <c r="K3004" s="7">
        <v>0.51713551152500004</v>
      </c>
      <c r="L3004" s="7">
        <v>2167</v>
      </c>
      <c r="M3004" s="7">
        <v>0</v>
      </c>
      <c r="N3004" s="9">
        <v>44505</v>
      </c>
      <c r="O3004" s="10">
        <v>90.940044208704364</v>
      </c>
      <c r="P3004" s="10">
        <v>97</v>
      </c>
      <c r="Q3004" s="10">
        <v>2520874169.1799998</v>
      </c>
      <c r="R3004" s="10">
        <v>175.8534120786405</v>
      </c>
      <c r="S3004" s="18">
        <v>175.8534120786405</v>
      </c>
      <c r="T3004" s="13">
        <v>44687</v>
      </c>
      <c r="U3004" s="14">
        <v>21.290930714844169</v>
      </c>
      <c r="V3004" s="14">
        <v>87</v>
      </c>
      <c r="W3004" s="14">
        <v>743022364.01999998</v>
      </c>
      <c r="X3004" s="14">
        <v>76.58794769663605</v>
      </c>
      <c r="Y3004" s="19">
        <f t="shared" si="93"/>
        <v>-0.7658794769663605</v>
      </c>
      <c r="Z3004" s="19">
        <v>-0.76590000000000003</v>
      </c>
      <c r="AA3004" t="s">
        <v>14660</v>
      </c>
      <c r="AB3004" s="121">
        <v>5</v>
      </c>
    </row>
    <row r="3005" spans="1:28" ht="20.25">
      <c r="A3005">
        <v>5633</v>
      </c>
      <c r="B3005" t="s">
        <v>5862</v>
      </c>
      <c r="C3005" t="s">
        <v>5863</v>
      </c>
      <c r="D3005" t="str">
        <f t="shared" si="92"/>
        <v>UCROWDME UCM</v>
      </c>
      <c r="E3005" s="3" t="s">
        <v>8887</v>
      </c>
      <c r="F3005" s="3" t="s">
        <v>8883</v>
      </c>
      <c r="G3005" s="3" t="s">
        <v>8883</v>
      </c>
      <c r="H3005" s="4">
        <v>9999</v>
      </c>
      <c r="I3005" s="4">
        <v>0</v>
      </c>
      <c r="J3005" s="6">
        <v>44050</v>
      </c>
      <c r="K3005" s="7">
        <v>3.1008271055499997E-4</v>
      </c>
      <c r="L3005" s="7">
        <v>3449</v>
      </c>
      <c r="M3005" s="7">
        <v>0</v>
      </c>
      <c r="N3005" s="9">
        <v>44279</v>
      </c>
      <c r="O3005" s="10">
        <v>2.708667E-2</v>
      </c>
      <c r="P3005" s="10">
        <v>3565</v>
      </c>
      <c r="Q3005" s="10">
        <v>0</v>
      </c>
      <c r="R3005" s="10">
        <v>87.353048325458261</v>
      </c>
      <c r="S3005" s="18">
        <v>87.353048325458261</v>
      </c>
      <c r="T3005" s="13">
        <v>44683</v>
      </c>
      <c r="U3005" s="14">
        <v>4.5402438464118899E-4</v>
      </c>
      <c r="V3005" s="14">
        <v>3135</v>
      </c>
      <c r="W3005" s="14">
        <v>0</v>
      </c>
      <c r="X3005" s="14">
        <v>98.323808778852523</v>
      </c>
      <c r="Y3005" s="19">
        <f t="shared" si="93"/>
        <v>-0.98323808778852528</v>
      </c>
      <c r="Z3005" s="19">
        <v>-0.98319999999999996</v>
      </c>
      <c r="AA3005" t="s">
        <v>14661</v>
      </c>
      <c r="AB3005" s="121">
        <v>5</v>
      </c>
    </row>
    <row r="3006" spans="1:28" ht="20.25">
      <c r="A3006">
        <v>5634</v>
      </c>
      <c r="B3006" t="s">
        <v>5864</v>
      </c>
      <c r="C3006" t="s">
        <v>5865</v>
      </c>
      <c r="D3006" t="str">
        <f t="shared" si="92"/>
        <v>Fuse Network FUSE</v>
      </c>
      <c r="E3006" s="3" t="s">
        <v>8894</v>
      </c>
      <c r="F3006" s="3" t="s">
        <v>8883</v>
      </c>
      <c r="G3006" s="3" t="s">
        <v>8883</v>
      </c>
      <c r="H3006" s="4">
        <v>9999</v>
      </c>
      <c r="I3006" s="4">
        <v>0</v>
      </c>
      <c r="J3006" s="6">
        <v>44228</v>
      </c>
      <c r="K3006" s="7">
        <v>6.289612E-2</v>
      </c>
      <c r="L3006" s="7">
        <v>2322</v>
      </c>
      <c r="M3006" s="7">
        <v>0</v>
      </c>
      <c r="N3006" s="9">
        <v>44580</v>
      </c>
      <c r="O3006" s="10">
        <v>2.1373745493028391</v>
      </c>
      <c r="P3006" s="10">
        <v>558</v>
      </c>
      <c r="Q3006" s="10">
        <v>108202564.34999999</v>
      </c>
      <c r="R3006" s="10">
        <v>33.982613701812433</v>
      </c>
      <c r="S3006" s="18">
        <v>33.982613701812433</v>
      </c>
      <c r="T3006" s="13">
        <v>44687</v>
      </c>
      <c r="U3006" s="14">
        <v>0.21123451844097671</v>
      </c>
      <c r="V3006" s="14">
        <v>581</v>
      </c>
      <c r="W3006" s="14">
        <v>11907163.390000001</v>
      </c>
      <c r="X3006" s="14">
        <v>90.117103316782902</v>
      </c>
      <c r="Y3006" s="19">
        <f t="shared" si="93"/>
        <v>-0.90117103316782898</v>
      </c>
      <c r="Z3006" s="19">
        <v>-0.9012</v>
      </c>
      <c r="AA3006" t="s">
        <v>14662</v>
      </c>
      <c r="AB3006" s="121">
        <v>5</v>
      </c>
    </row>
    <row r="3007" spans="1:28" ht="20.25">
      <c r="A3007">
        <v>5635</v>
      </c>
      <c r="B3007" t="s">
        <v>5866</v>
      </c>
      <c r="C3007" t="s">
        <v>5867</v>
      </c>
      <c r="D3007" t="str">
        <f t="shared" si="92"/>
        <v>Paparazzi PAZZI</v>
      </c>
      <c r="E3007" s="3" t="s">
        <v>8887</v>
      </c>
      <c r="F3007" s="3" t="s">
        <v>8883</v>
      </c>
      <c r="G3007" s="3" t="s">
        <v>8883</v>
      </c>
      <c r="H3007" s="4">
        <v>9999</v>
      </c>
      <c r="I3007" s="4">
        <v>0</v>
      </c>
      <c r="J3007" s="6">
        <v>44061</v>
      </c>
      <c r="K3007" s="7">
        <v>6.8493339677399998E-2</v>
      </c>
      <c r="L3007" s="7">
        <v>2854</v>
      </c>
      <c r="M3007" s="7">
        <v>0</v>
      </c>
      <c r="N3007" s="9">
        <v>44065</v>
      </c>
      <c r="O3007" s="10">
        <v>0.150843392406</v>
      </c>
      <c r="P3007" s="10">
        <v>3566</v>
      </c>
      <c r="Q3007" s="10">
        <v>0</v>
      </c>
      <c r="R3007" s="10">
        <v>2.2023074523225818</v>
      </c>
      <c r="S3007" s="18">
        <v>2.2023074523225818</v>
      </c>
      <c r="T3007" s="13">
        <v>44225</v>
      </c>
      <c r="U3007" s="14">
        <v>1.0629052302E-4</v>
      </c>
      <c r="V3007" s="14">
        <v>2298</v>
      </c>
      <c r="W3007" s="14">
        <v>4542.2976537485256</v>
      </c>
      <c r="X3007" s="14">
        <v>99.92953584421258</v>
      </c>
      <c r="Y3007" s="19">
        <f t="shared" si="93"/>
        <v>-0.9992953584421258</v>
      </c>
      <c r="Z3007" s="19">
        <v>-0.99929999999999997</v>
      </c>
      <c r="AA3007" t="s">
        <v>14663</v>
      </c>
      <c r="AB3007" s="121">
        <v>5</v>
      </c>
    </row>
    <row r="3008" spans="1:28" ht="20.25">
      <c r="A3008">
        <v>5640</v>
      </c>
      <c r="B3008" t="s">
        <v>5870</v>
      </c>
      <c r="C3008" t="s">
        <v>5871</v>
      </c>
      <c r="D3008" t="str">
        <f t="shared" si="92"/>
        <v>PointPay PXP</v>
      </c>
      <c r="E3008" s="3" t="s">
        <v>8898</v>
      </c>
      <c r="F3008" s="3" t="s">
        <v>8883</v>
      </c>
      <c r="G3008" s="3" t="s">
        <v>8883</v>
      </c>
      <c r="H3008" s="4">
        <v>9999</v>
      </c>
      <c r="I3008" s="4">
        <v>0</v>
      </c>
      <c r="J3008" s="6">
        <v>43981</v>
      </c>
      <c r="K3008" s="7">
        <v>8.7397121935000002E-2</v>
      </c>
      <c r="L3008" s="7">
        <v>3451</v>
      </c>
      <c r="M3008" s="7">
        <v>0</v>
      </c>
      <c r="N3008" s="9">
        <v>43984</v>
      </c>
      <c r="O3008" s="10">
        <v>0.14895066790399999</v>
      </c>
      <c r="P3008" s="10">
        <v>3568</v>
      </c>
      <c r="Q3008" s="10">
        <v>0</v>
      </c>
      <c r="R3008" s="10">
        <v>1.7042971737076109</v>
      </c>
      <c r="S3008" s="18">
        <v>1.7042971737076109</v>
      </c>
      <c r="T3008" s="13">
        <v>44090</v>
      </c>
      <c r="U3008" s="14">
        <v>7.29186480138E-3</v>
      </c>
      <c r="V3008" s="14">
        <v>3137</v>
      </c>
      <c r="W3008" s="14">
        <v>0</v>
      </c>
      <c r="X3008" s="14">
        <v>95.104510168373551</v>
      </c>
      <c r="Y3008" s="19">
        <f t="shared" si="93"/>
        <v>-0.95104510168373546</v>
      </c>
      <c r="Z3008" s="19">
        <v>-0.95099999999999996</v>
      </c>
      <c r="AA3008" t="s">
        <v>14664</v>
      </c>
      <c r="AB3008" s="121">
        <v>5</v>
      </c>
    </row>
    <row r="3009" spans="1:28" ht="20.25">
      <c r="A3009">
        <v>5641</v>
      </c>
      <c r="B3009" t="s">
        <v>5872</v>
      </c>
      <c r="C3009" t="s">
        <v>5873</v>
      </c>
      <c r="D3009" t="str">
        <f t="shared" si="92"/>
        <v>BackPacker Coin BPC</v>
      </c>
      <c r="E3009" s="3" t="s">
        <v>8887</v>
      </c>
      <c r="F3009" s="3" t="s">
        <v>8883</v>
      </c>
      <c r="G3009" s="3" t="s">
        <v>8883</v>
      </c>
      <c r="H3009" s="4">
        <v>9999</v>
      </c>
      <c r="I3009" s="4">
        <v>0</v>
      </c>
      <c r="J3009" s="6">
        <v>44230</v>
      </c>
      <c r="K3009" s="7">
        <v>3.6503510000000003E-2</v>
      </c>
      <c r="L3009" s="7">
        <v>445</v>
      </c>
      <c r="M3009" s="7">
        <v>5090205.82</v>
      </c>
      <c r="N3009" s="9">
        <v>44291</v>
      </c>
      <c r="O3009" s="10">
        <v>3.5389767299999999</v>
      </c>
      <c r="P3009" s="10">
        <v>1392</v>
      </c>
      <c r="Q3009" s="10">
        <v>7622351.4100000001</v>
      </c>
      <c r="R3009" s="10">
        <v>96.94894353994998</v>
      </c>
      <c r="S3009" s="18">
        <v>96.94894353994998</v>
      </c>
      <c r="T3009" s="13">
        <v>44687</v>
      </c>
      <c r="U3009" s="14">
        <v>4.9674985841681079E-3</v>
      </c>
      <c r="V3009" s="14">
        <v>1987</v>
      </c>
      <c r="W3009" s="14">
        <v>33186.730000000003</v>
      </c>
      <c r="X3009" s="14">
        <v>99.859634607312955</v>
      </c>
      <c r="Y3009" s="19">
        <f t="shared" si="93"/>
        <v>-0.99859634607312953</v>
      </c>
      <c r="Z3009" s="19">
        <v>-0.99860000000000004</v>
      </c>
      <c r="AA3009" t="s">
        <v>14665</v>
      </c>
      <c r="AB3009" s="121">
        <v>5</v>
      </c>
    </row>
    <row r="3010" spans="1:28" ht="20.25">
      <c r="A3010">
        <v>5642</v>
      </c>
      <c r="B3010" t="s">
        <v>5874</v>
      </c>
      <c r="C3010" t="s">
        <v>5875</v>
      </c>
      <c r="D3010" t="str">
        <f t="shared" ref="D3010:D3073" si="94">_xlfn.TEXTJOIN(" ",TRUE,B3010,C3010)</f>
        <v>TYCOON69 T69</v>
      </c>
      <c r="E3010" s="3" t="s">
        <v>8887</v>
      </c>
      <c r="F3010" s="3" t="s">
        <v>8883</v>
      </c>
      <c r="G3010" s="3" t="s">
        <v>8883</v>
      </c>
      <c r="H3010" s="4">
        <v>9999</v>
      </c>
      <c r="I3010" s="4">
        <v>0</v>
      </c>
      <c r="J3010" s="6">
        <v>44012</v>
      </c>
      <c r="K3010" s="7">
        <v>0.149980971022</v>
      </c>
      <c r="L3010" s="7">
        <v>3452</v>
      </c>
      <c r="M3010" s="7">
        <v>0</v>
      </c>
      <c r="N3010" s="9">
        <v>44014</v>
      </c>
      <c r="O3010" s="10">
        <v>0.50787236768400001</v>
      </c>
      <c r="P3010" s="10">
        <v>3569</v>
      </c>
      <c r="Q3010" s="10">
        <v>0</v>
      </c>
      <c r="R3010" s="10">
        <v>3.3862453631501199</v>
      </c>
      <c r="S3010" s="18">
        <v>3.3862453631501199</v>
      </c>
      <c r="T3010" s="13">
        <v>44187</v>
      </c>
      <c r="U3010" s="14">
        <v>7.997041521744E-2</v>
      </c>
      <c r="V3010" s="14">
        <v>3138</v>
      </c>
      <c r="W3010" s="14">
        <v>0</v>
      </c>
      <c r="X3010" s="14">
        <v>84.253836139555858</v>
      </c>
      <c r="Y3010" s="19">
        <f t="shared" ref="Y3010:Y3073" si="95">X3010/-100</f>
        <v>-0.8425383613955586</v>
      </c>
      <c r="Z3010" s="19">
        <v>-0.84250000000000003</v>
      </c>
      <c r="AA3010" t="s">
        <v>14666</v>
      </c>
      <c r="AB3010" s="121">
        <v>5</v>
      </c>
    </row>
    <row r="3011" spans="1:28" ht="20.25">
      <c r="A3011">
        <v>5643</v>
      </c>
      <c r="B3011" t="s">
        <v>5876</v>
      </c>
      <c r="C3011" t="s">
        <v>5877</v>
      </c>
      <c r="D3011" t="str">
        <f t="shared" si="94"/>
        <v>KYC.Crypto MIMA</v>
      </c>
      <c r="E3011" s="3" t="s">
        <v>8887</v>
      </c>
      <c r="F3011" s="3" t="s">
        <v>8883</v>
      </c>
      <c r="G3011" s="3" t="s">
        <v>8883</v>
      </c>
      <c r="H3011" s="4">
        <v>9999</v>
      </c>
      <c r="I3011" s="4">
        <v>0</v>
      </c>
      <c r="J3011" s="6">
        <v>44028</v>
      </c>
      <c r="K3011" s="7">
        <v>5.5298464887E-2</v>
      </c>
      <c r="L3011" s="7">
        <v>3453</v>
      </c>
      <c r="M3011" s="7">
        <v>0</v>
      </c>
      <c r="N3011" s="9">
        <v>44030</v>
      </c>
      <c r="O3011" s="10">
        <v>6.9545477004199996E-2</v>
      </c>
      <c r="P3011" s="10">
        <v>3570</v>
      </c>
      <c r="Q3011" s="10">
        <v>0</v>
      </c>
      <c r="R3011" s="10">
        <v>1.2576384741658411</v>
      </c>
      <c r="S3011" s="18">
        <v>1.2576384741658411</v>
      </c>
      <c r="T3011" s="13">
        <v>44039</v>
      </c>
      <c r="U3011" s="14">
        <v>2.5189555623300001E-3</v>
      </c>
      <c r="V3011" s="14">
        <v>3139</v>
      </c>
      <c r="W3011" s="14">
        <v>0</v>
      </c>
      <c r="X3011" s="14">
        <v>96.377973563718783</v>
      </c>
      <c r="Y3011" s="19">
        <f t="shared" si="95"/>
        <v>-0.96377973563718777</v>
      </c>
      <c r="Z3011" s="19">
        <v>-0.96379999999999999</v>
      </c>
      <c r="AA3011" t="s">
        <v>14667</v>
      </c>
      <c r="AB3011" s="121">
        <v>5</v>
      </c>
    </row>
    <row r="3012" spans="1:28" ht="20.25">
      <c r="A3012">
        <v>5644</v>
      </c>
      <c r="B3012" t="s">
        <v>5878</v>
      </c>
      <c r="C3012" t="s">
        <v>2449</v>
      </c>
      <c r="D3012" t="str">
        <f t="shared" si="94"/>
        <v>Blue Baikal BBC</v>
      </c>
      <c r="E3012" s="3" t="s">
        <v>8887</v>
      </c>
      <c r="F3012" s="3" t="s">
        <v>8883</v>
      </c>
      <c r="G3012" s="3" t="s">
        <v>8883</v>
      </c>
      <c r="H3012" s="4">
        <v>9999</v>
      </c>
      <c r="I3012" s="4">
        <v>0</v>
      </c>
      <c r="J3012" s="6">
        <v>43984</v>
      </c>
      <c r="K3012" s="8">
        <v>6.5085690145800002E-6</v>
      </c>
      <c r="L3012" s="7">
        <v>3454</v>
      </c>
      <c r="M3012" s="7">
        <v>0</v>
      </c>
      <c r="N3012" s="9">
        <v>44289</v>
      </c>
      <c r="O3012" s="10">
        <v>2.1267580168999999E-3</v>
      </c>
      <c r="P3012" s="10">
        <v>3571</v>
      </c>
      <c r="Q3012" s="10">
        <v>0</v>
      </c>
      <c r="R3012" s="10">
        <v>326.76276646000048</v>
      </c>
      <c r="S3012" s="18">
        <v>326.76276646000048</v>
      </c>
      <c r="T3012" s="13">
        <v>44687</v>
      </c>
      <c r="U3012" s="16">
        <v>6.1338393049929424E-5</v>
      </c>
      <c r="V3012" s="14">
        <v>3140</v>
      </c>
      <c r="W3012" s="16">
        <v>0</v>
      </c>
      <c r="X3012" s="16">
        <v>97.115873429769067</v>
      </c>
      <c r="Y3012" s="19">
        <f t="shared" si="95"/>
        <v>-0.97115873429769062</v>
      </c>
      <c r="Z3012" s="19">
        <v>-0.97119999999999995</v>
      </c>
      <c r="AA3012" t="s">
        <v>14668</v>
      </c>
      <c r="AB3012" s="121">
        <v>5</v>
      </c>
    </row>
    <row r="3013" spans="1:28" ht="20.25">
      <c r="A3013">
        <v>5646</v>
      </c>
      <c r="B3013" t="s">
        <v>5879</v>
      </c>
      <c r="C3013" t="s">
        <v>5879</v>
      </c>
      <c r="D3013" t="str">
        <f t="shared" si="94"/>
        <v>MERCI MERCI</v>
      </c>
      <c r="E3013" s="3" t="s">
        <v>8887</v>
      </c>
      <c r="F3013" s="3" t="s">
        <v>8883</v>
      </c>
      <c r="G3013" s="3" t="s">
        <v>8883</v>
      </c>
      <c r="H3013" s="4">
        <v>9999</v>
      </c>
      <c r="I3013" s="4">
        <v>0</v>
      </c>
      <c r="J3013" s="6">
        <v>44036</v>
      </c>
      <c r="K3013" s="7">
        <v>1.1486233089100001E-3</v>
      </c>
      <c r="L3013" s="7">
        <v>3455</v>
      </c>
      <c r="M3013" s="7">
        <v>0</v>
      </c>
      <c r="N3013" s="9">
        <v>44056</v>
      </c>
      <c r="O3013" s="10">
        <v>1.79827558606E-3</v>
      </c>
      <c r="P3013" s="10">
        <v>3572</v>
      </c>
      <c r="Q3013" s="10">
        <v>0</v>
      </c>
      <c r="R3013" s="10">
        <v>1.565592106751251</v>
      </c>
      <c r="S3013" s="18">
        <v>1.565592106751251</v>
      </c>
      <c r="T3013" s="13">
        <v>44550</v>
      </c>
      <c r="U3013" s="16">
        <v>4.9945025299999999E-6</v>
      </c>
      <c r="V3013" s="14">
        <v>3141</v>
      </c>
      <c r="W3013" s="16">
        <v>0</v>
      </c>
      <c r="X3013" s="16">
        <v>99.722261561647358</v>
      </c>
      <c r="Y3013" s="19">
        <f t="shared" si="95"/>
        <v>-0.99722261561647363</v>
      </c>
      <c r="Z3013" s="19">
        <v>-0.99719999999999998</v>
      </c>
      <c r="AA3013" t="s">
        <v>14669</v>
      </c>
      <c r="AB3013" s="121">
        <v>5</v>
      </c>
    </row>
    <row r="3014" spans="1:28" ht="20.25">
      <c r="A3014">
        <v>5647</v>
      </c>
      <c r="B3014" t="s">
        <v>5880</v>
      </c>
      <c r="C3014" t="s">
        <v>5881</v>
      </c>
      <c r="D3014" t="str">
        <f t="shared" si="94"/>
        <v>Kadena KDA</v>
      </c>
      <c r="E3014" s="3" t="s">
        <v>8887</v>
      </c>
      <c r="F3014" s="3" t="s">
        <v>8883</v>
      </c>
      <c r="G3014" s="3" t="s">
        <v>8883</v>
      </c>
      <c r="H3014" s="4">
        <v>9999</v>
      </c>
      <c r="I3014" s="4">
        <v>0</v>
      </c>
      <c r="J3014" s="6">
        <v>44207</v>
      </c>
      <c r="K3014" s="7">
        <v>0.12130507</v>
      </c>
      <c r="L3014" s="7">
        <v>342</v>
      </c>
      <c r="M3014" s="7">
        <v>8100047.1975309895</v>
      </c>
      <c r="N3014" s="9">
        <v>44511</v>
      </c>
      <c r="O3014" s="10">
        <v>28.246047910135939</v>
      </c>
      <c r="P3014" s="10">
        <v>76</v>
      </c>
      <c r="Q3014" s="10">
        <v>3797473721.77</v>
      </c>
      <c r="R3014" s="10">
        <v>232.85133844888699</v>
      </c>
      <c r="S3014" s="18">
        <v>232.85133844888699</v>
      </c>
      <c r="T3014" s="13">
        <v>44687</v>
      </c>
      <c r="U3014" s="14">
        <v>3.4674472462929709</v>
      </c>
      <c r="V3014" s="14">
        <v>94</v>
      </c>
      <c r="W3014" s="14">
        <v>614431960.05999994</v>
      </c>
      <c r="X3014" s="14">
        <v>87.72413309881594</v>
      </c>
      <c r="Y3014" s="19">
        <f t="shared" si="95"/>
        <v>-0.87724133098815937</v>
      </c>
      <c r="Z3014" s="19">
        <v>-0.87719999999999998</v>
      </c>
      <c r="AA3014" t="s">
        <v>14670</v>
      </c>
      <c r="AB3014" s="121">
        <v>5</v>
      </c>
    </row>
    <row r="3015" spans="1:28" ht="20.25">
      <c r="A3015">
        <v>5648</v>
      </c>
      <c r="B3015" t="s">
        <v>5882</v>
      </c>
      <c r="C3015" t="s">
        <v>5883</v>
      </c>
      <c r="D3015" t="str">
        <f t="shared" si="94"/>
        <v>BlockNoteX BNOX</v>
      </c>
      <c r="E3015" s="3" t="s">
        <v>3686</v>
      </c>
      <c r="F3015" s="3" t="s">
        <v>8883</v>
      </c>
      <c r="G3015" s="3" t="s">
        <v>8883</v>
      </c>
      <c r="H3015" s="4">
        <v>9999</v>
      </c>
      <c r="I3015" s="4">
        <v>0</v>
      </c>
      <c r="J3015" s="6">
        <v>43983</v>
      </c>
      <c r="K3015" s="7">
        <v>0.56467618733699998</v>
      </c>
      <c r="L3015" s="7">
        <v>3456</v>
      </c>
      <c r="M3015" s="7">
        <v>0</v>
      </c>
      <c r="N3015" s="9">
        <v>43984</v>
      </c>
      <c r="O3015" s="10">
        <v>3.2320608160100002</v>
      </c>
      <c r="P3015" s="10">
        <v>3573</v>
      </c>
      <c r="Q3015" s="10">
        <v>0</v>
      </c>
      <c r="R3015" s="10">
        <v>5.7237420108900379</v>
      </c>
      <c r="S3015" s="18">
        <v>5.7237420108900379</v>
      </c>
      <c r="T3015" s="13">
        <v>43994</v>
      </c>
      <c r="U3015" s="14">
        <v>0.51635629596400001</v>
      </c>
      <c r="V3015" s="14">
        <v>3142</v>
      </c>
      <c r="W3015" s="14">
        <v>0</v>
      </c>
      <c r="X3015" s="14">
        <v>84.023930075627561</v>
      </c>
      <c r="Y3015" s="19">
        <f t="shared" si="95"/>
        <v>-0.84023930075627562</v>
      </c>
      <c r="Z3015" s="19">
        <v>-0.84019999999999995</v>
      </c>
      <c r="AA3015" t="s">
        <v>14671</v>
      </c>
      <c r="AB3015" s="121">
        <v>5</v>
      </c>
    </row>
    <row r="3016" spans="1:28" ht="20.25">
      <c r="A3016">
        <v>5653</v>
      </c>
      <c r="B3016" t="s">
        <v>5885</v>
      </c>
      <c r="C3016" t="s">
        <v>5886</v>
      </c>
      <c r="D3016" t="str">
        <f t="shared" si="94"/>
        <v>DOCH COIN DCH</v>
      </c>
      <c r="E3016" s="3" t="s">
        <v>8887</v>
      </c>
      <c r="F3016" s="3" t="s">
        <v>8883</v>
      </c>
      <c r="G3016" s="3" t="s">
        <v>8883</v>
      </c>
      <c r="H3016" s="4">
        <v>9999</v>
      </c>
      <c r="I3016" s="4">
        <v>0</v>
      </c>
      <c r="J3016" s="6">
        <v>43984</v>
      </c>
      <c r="K3016" s="7">
        <v>6.18971204283E-2</v>
      </c>
      <c r="L3016" s="7">
        <v>3458</v>
      </c>
      <c r="M3016" s="7">
        <v>0</v>
      </c>
      <c r="N3016" s="9">
        <v>43986</v>
      </c>
      <c r="O3016" s="10">
        <v>7.4485440821500007E-2</v>
      </c>
      <c r="P3016" s="10">
        <v>3575</v>
      </c>
      <c r="Q3016" s="10">
        <v>0</v>
      </c>
      <c r="R3016" s="10">
        <v>1.2033748954086161</v>
      </c>
      <c r="S3016" s="18">
        <v>1.2033748954086161</v>
      </c>
      <c r="T3016" s="13">
        <v>44034</v>
      </c>
      <c r="U3016" s="14">
        <v>1.61962356198E-3</v>
      </c>
      <c r="V3016" s="14">
        <v>3144</v>
      </c>
      <c r="W3016" s="14">
        <v>0</v>
      </c>
      <c r="X3016" s="14">
        <v>97.825583705866308</v>
      </c>
      <c r="Y3016" s="19">
        <f t="shared" si="95"/>
        <v>-0.97825583705866304</v>
      </c>
      <c r="Z3016" s="19">
        <v>-0.97829999999999995</v>
      </c>
      <c r="AA3016" t="s">
        <v>14672</v>
      </c>
      <c r="AB3016" s="121">
        <v>5</v>
      </c>
    </row>
    <row r="3017" spans="1:28" ht="20.25">
      <c r="A3017">
        <v>5657</v>
      </c>
      <c r="B3017" t="s">
        <v>5889</v>
      </c>
      <c r="C3017" t="s">
        <v>5890</v>
      </c>
      <c r="D3017" t="str">
        <f t="shared" si="94"/>
        <v>Vether VETH</v>
      </c>
      <c r="E3017" s="3" t="s">
        <v>3686</v>
      </c>
      <c r="F3017" s="3" t="s">
        <v>8883</v>
      </c>
      <c r="G3017" s="3" t="s">
        <v>8883</v>
      </c>
      <c r="H3017" s="4">
        <v>9999</v>
      </c>
      <c r="I3017" s="4">
        <v>0</v>
      </c>
      <c r="J3017" s="6">
        <v>43988</v>
      </c>
      <c r="K3017" s="7">
        <v>2.6110523270499999</v>
      </c>
      <c r="L3017" s="7">
        <v>3460</v>
      </c>
      <c r="M3017" s="7">
        <v>0</v>
      </c>
      <c r="N3017" s="9">
        <v>43989</v>
      </c>
      <c r="O3017" s="10">
        <v>2.9204631983999998</v>
      </c>
      <c r="P3017" s="10">
        <v>3577</v>
      </c>
      <c r="Q3017" s="10">
        <v>0</v>
      </c>
      <c r="R3017" s="10">
        <v>1.1185004483229091</v>
      </c>
      <c r="S3017" s="18">
        <v>1.1185004483229091</v>
      </c>
      <c r="T3017" s="13">
        <v>43999</v>
      </c>
      <c r="U3017" s="14">
        <v>1.72695438004</v>
      </c>
      <c r="V3017" s="14">
        <v>3146</v>
      </c>
      <c r="W3017" s="14">
        <v>0</v>
      </c>
      <c r="X3017" s="14">
        <v>40.867106937484223</v>
      </c>
      <c r="Y3017" s="19">
        <f t="shared" si="95"/>
        <v>-0.40867106937484221</v>
      </c>
      <c r="Z3017" s="19">
        <v>-0.40870000000000001</v>
      </c>
      <c r="AA3017" t="s">
        <v>14673</v>
      </c>
      <c r="AB3017" s="121">
        <v>5</v>
      </c>
    </row>
    <row r="3018" spans="1:28" ht="20.25">
      <c r="A3018">
        <v>5659</v>
      </c>
      <c r="B3018" t="s">
        <v>5893</v>
      </c>
      <c r="C3018" t="s">
        <v>5894</v>
      </c>
      <c r="D3018" t="str">
        <f t="shared" si="94"/>
        <v>Xank XANK</v>
      </c>
      <c r="E3018" s="3" t="s">
        <v>8887</v>
      </c>
      <c r="F3018" s="3" t="s">
        <v>8883</v>
      </c>
      <c r="G3018" s="3" t="s">
        <v>8883</v>
      </c>
      <c r="H3018" s="4">
        <v>9999</v>
      </c>
      <c r="I3018" s="4">
        <v>0</v>
      </c>
      <c r="J3018" s="6">
        <v>44197</v>
      </c>
      <c r="K3018" s="7">
        <v>1.4925259999999999E-2</v>
      </c>
      <c r="L3018" s="7">
        <v>3462</v>
      </c>
      <c r="M3018" s="7">
        <v>0</v>
      </c>
      <c r="N3018" s="9">
        <v>44376</v>
      </c>
      <c r="O3018" s="10">
        <v>0.70037000000000005</v>
      </c>
      <c r="P3018" s="10">
        <v>3579</v>
      </c>
      <c r="Q3018" s="10">
        <v>0</v>
      </c>
      <c r="R3018" s="10">
        <v>46.925145692604353</v>
      </c>
      <c r="S3018" s="18">
        <v>46.925145692604353</v>
      </c>
      <c r="T3018" s="13">
        <v>44675</v>
      </c>
      <c r="U3018" s="14">
        <v>2.0003307271548752E-3</v>
      </c>
      <c r="V3018" s="14">
        <v>3148</v>
      </c>
      <c r="W3018" s="14">
        <v>0</v>
      </c>
      <c r="X3018" s="14">
        <v>99.714389433134642</v>
      </c>
      <c r="Y3018" s="19">
        <f t="shared" si="95"/>
        <v>-0.99714389433134643</v>
      </c>
      <c r="Z3018" s="19">
        <v>-0.99709999999999999</v>
      </c>
      <c r="AA3018" t="s">
        <v>14674</v>
      </c>
      <c r="AB3018" s="121">
        <v>5</v>
      </c>
    </row>
    <row r="3019" spans="1:28" ht="20.25">
      <c r="A3019">
        <v>5660</v>
      </c>
      <c r="B3019" t="s">
        <v>5895</v>
      </c>
      <c r="C3019" t="s">
        <v>5896</v>
      </c>
      <c r="D3019" t="str">
        <f t="shared" si="94"/>
        <v>UniPower POWER</v>
      </c>
      <c r="E3019" s="3" t="s">
        <v>8887</v>
      </c>
      <c r="F3019" s="3" t="s">
        <v>8883</v>
      </c>
      <c r="G3019" s="3" t="s">
        <v>8883</v>
      </c>
      <c r="H3019" s="4">
        <v>9999</v>
      </c>
      <c r="I3019" s="4">
        <v>0</v>
      </c>
      <c r="J3019" s="6">
        <v>43997</v>
      </c>
      <c r="K3019" s="7">
        <v>0.54179448167800004</v>
      </c>
      <c r="L3019" s="7">
        <v>3463</v>
      </c>
      <c r="M3019" s="7">
        <v>0</v>
      </c>
      <c r="N3019" s="9">
        <v>44005</v>
      </c>
      <c r="O3019" s="10">
        <v>6.7112516152300001</v>
      </c>
      <c r="P3019" s="10">
        <v>3580</v>
      </c>
      <c r="Q3019" s="10">
        <v>0</v>
      </c>
      <c r="R3019" s="10">
        <v>12.3870800500671</v>
      </c>
      <c r="S3019" s="18">
        <v>12.3870800500671</v>
      </c>
      <c r="T3019" s="13">
        <v>44037</v>
      </c>
      <c r="U3019" s="14">
        <v>3.1113942855599999E-2</v>
      </c>
      <c r="V3019" s="14">
        <v>3149</v>
      </c>
      <c r="W3019" s="14">
        <v>0</v>
      </c>
      <c r="X3019" s="14">
        <v>99.536391352322525</v>
      </c>
      <c r="Y3019" s="19">
        <f t="shared" si="95"/>
        <v>-0.99536391352322529</v>
      </c>
      <c r="Z3019" s="19">
        <v>-0.99539999999999995</v>
      </c>
      <c r="AA3019" t="s">
        <v>14675</v>
      </c>
      <c r="AB3019" s="121">
        <v>5</v>
      </c>
    </row>
    <row r="3020" spans="1:28" ht="20.25">
      <c r="A3020">
        <v>5661</v>
      </c>
      <c r="B3020" t="s">
        <v>5897</v>
      </c>
      <c r="C3020" t="s">
        <v>5476</v>
      </c>
      <c r="D3020" t="str">
        <f t="shared" si="94"/>
        <v>Fanaticos Cash FCH</v>
      </c>
      <c r="E3020" s="3" t="s">
        <v>8888</v>
      </c>
      <c r="F3020" s="3" t="s">
        <v>8883</v>
      </c>
      <c r="G3020" s="3" t="s">
        <v>8883</v>
      </c>
      <c r="H3020" s="4">
        <v>9999</v>
      </c>
      <c r="I3020" s="4">
        <v>0</v>
      </c>
      <c r="J3020" s="6">
        <v>44001</v>
      </c>
      <c r="K3020" s="7">
        <v>1.86557345427E-2</v>
      </c>
      <c r="L3020" s="7">
        <v>3464</v>
      </c>
      <c r="M3020" s="7">
        <v>0</v>
      </c>
      <c r="N3020" s="9">
        <v>44041</v>
      </c>
      <c r="O3020" s="10">
        <v>0.26397066059399998</v>
      </c>
      <c r="P3020" s="10">
        <v>3581</v>
      </c>
      <c r="Q3020" s="10">
        <v>0</v>
      </c>
      <c r="R3020" s="10">
        <v>14.149572078752151</v>
      </c>
      <c r="S3020" s="18">
        <v>14.149572078752151</v>
      </c>
      <c r="T3020" s="13">
        <v>44613</v>
      </c>
      <c r="U3020" s="14">
        <v>3.7075279353375722E-4</v>
      </c>
      <c r="V3020" s="14">
        <v>3150</v>
      </c>
      <c r="W3020" s="14">
        <v>0</v>
      </c>
      <c r="X3020" s="14">
        <v>99.85954772674377</v>
      </c>
      <c r="Y3020" s="19">
        <f t="shared" si="95"/>
        <v>-0.99859547726743769</v>
      </c>
      <c r="Z3020" s="19">
        <v>-0.99860000000000004</v>
      </c>
      <c r="AA3020" t="s">
        <v>14676</v>
      </c>
      <c r="AB3020" s="121">
        <v>5</v>
      </c>
    </row>
    <row r="3021" spans="1:28" ht="20.25">
      <c r="A3021">
        <v>5662</v>
      </c>
      <c r="B3021" t="s">
        <v>5898</v>
      </c>
      <c r="C3021" t="s">
        <v>5899</v>
      </c>
      <c r="D3021" t="str">
        <f t="shared" si="94"/>
        <v>Sylo SYLO</v>
      </c>
      <c r="E3021" s="3" t="s">
        <v>8892</v>
      </c>
      <c r="F3021" s="3" t="s">
        <v>8883</v>
      </c>
      <c r="G3021" s="3" t="s">
        <v>8883</v>
      </c>
      <c r="H3021" s="4">
        <v>9999</v>
      </c>
      <c r="I3021" s="4">
        <v>0</v>
      </c>
      <c r="J3021" s="6">
        <v>44227</v>
      </c>
      <c r="K3021" s="7">
        <v>7.8576000000000004E-4</v>
      </c>
      <c r="L3021" s="7">
        <v>699</v>
      </c>
      <c r="M3021" s="7">
        <v>1973941.05</v>
      </c>
      <c r="N3021" s="9">
        <v>44327</v>
      </c>
      <c r="O3021" s="10">
        <v>1.4909189999999999E-2</v>
      </c>
      <c r="P3021" s="10">
        <v>918</v>
      </c>
      <c r="Q3021" s="10">
        <v>31745492.48</v>
      </c>
      <c r="R3021" s="10">
        <v>18.974228772144169</v>
      </c>
      <c r="S3021" s="18">
        <v>18.974228772144169</v>
      </c>
      <c r="T3021" s="13">
        <v>44560</v>
      </c>
      <c r="U3021" s="14">
        <v>3.1306971263419078E-3</v>
      </c>
      <c r="V3021" s="14">
        <v>612</v>
      </c>
      <c r="W3021" s="14">
        <v>9962335.9900000002</v>
      </c>
      <c r="X3021" s="14">
        <v>79.001561276354337</v>
      </c>
      <c r="Y3021" s="19">
        <f t="shared" si="95"/>
        <v>-0.79001561276354337</v>
      </c>
      <c r="Z3021" s="19">
        <v>-0.79</v>
      </c>
      <c r="AA3021" t="s">
        <v>14677</v>
      </c>
      <c r="AB3021" s="121">
        <v>5</v>
      </c>
    </row>
    <row r="3022" spans="1:28" ht="20.25">
      <c r="A3022">
        <v>5663</v>
      </c>
      <c r="B3022" t="s">
        <v>5900</v>
      </c>
      <c r="C3022" t="s">
        <v>5901</v>
      </c>
      <c r="D3022" t="str">
        <f t="shared" si="94"/>
        <v>ZelaaPayAE ZPAE</v>
      </c>
      <c r="E3022" s="3" t="s">
        <v>8887</v>
      </c>
      <c r="F3022" s="3" t="s">
        <v>8883</v>
      </c>
      <c r="G3022" s="3" t="s">
        <v>8883</v>
      </c>
      <c r="H3022" s="4">
        <v>9999</v>
      </c>
      <c r="I3022" s="4">
        <v>0</v>
      </c>
      <c r="J3022" s="6">
        <v>43994</v>
      </c>
      <c r="K3022" s="7">
        <v>9.4787166347300004E-4</v>
      </c>
      <c r="L3022" s="7">
        <v>2850</v>
      </c>
      <c r="M3022" s="7">
        <v>0</v>
      </c>
      <c r="N3022" s="9">
        <v>43997</v>
      </c>
      <c r="O3022" s="10">
        <v>6.6327448347899998E-2</v>
      </c>
      <c r="P3022" s="10">
        <v>3582</v>
      </c>
      <c r="Q3022" s="10">
        <v>0</v>
      </c>
      <c r="R3022" s="10">
        <v>69.975135774052305</v>
      </c>
      <c r="S3022" s="18">
        <v>69.975135774052305</v>
      </c>
      <c r="T3022" s="13">
        <v>44687</v>
      </c>
      <c r="U3022" s="16">
        <v>2.999946686482319E-5</v>
      </c>
      <c r="V3022" s="14">
        <v>2289</v>
      </c>
      <c r="W3022" s="16">
        <v>5100.574110681725</v>
      </c>
      <c r="X3022" s="16">
        <v>99.954770660394672</v>
      </c>
      <c r="Y3022" s="19">
        <f t="shared" si="95"/>
        <v>-0.99954770660394676</v>
      </c>
      <c r="Z3022" s="19">
        <v>-0.99950000000000006</v>
      </c>
      <c r="AA3022" t="s">
        <v>14678</v>
      </c>
      <c r="AB3022" s="121">
        <v>5</v>
      </c>
    </row>
    <row r="3023" spans="1:28" ht="20.25">
      <c r="A3023">
        <v>5665</v>
      </c>
      <c r="B3023" t="s">
        <v>3603</v>
      </c>
      <c r="C3023" t="s">
        <v>5641</v>
      </c>
      <c r="D3023" t="str">
        <f t="shared" si="94"/>
        <v>Helium HNT</v>
      </c>
      <c r="E3023" s="3" t="s">
        <v>8888</v>
      </c>
      <c r="F3023" s="3" t="s">
        <v>8883</v>
      </c>
      <c r="G3023" s="3" t="s">
        <v>8883</v>
      </c>
      <c r="H3023" s="4">
        <v>9999</v>
      </c>
      <c r="I3023" s="4">
        <v>0</v>
      </c>
      <c r="J3023" s="6">
        <v>43992</v>
      </c>
      <c r="K3023" s="7">
        <v>0.25339091312700002</v>
      </c>
      <c r="L3023" s="7">
        <v>2158</v>
      </c>
      <c r="M3023" s="7">
        <v>0</v>
      </c>
      <c r="N3023" s="9">
        <v>44512</v>
      </c>
      <c r="O3023" s="10">
        <v>55.218178738443257</v>
      </c>
      <c r="P3023" s="10">
        <v>59</v>
      </c>
      <c r="Q3023" s="10">
        <v>5217479674.0500002</v>
      </c>
      <c r="R3023" s="10">
        <v>217.91696496538461</v>
      </c>
      <c r="S3023" s="18">
        <v>217.91696496538461</v>
      </c>
      <c r="T3023" s="13">
        <v>44681</v>
      </c>
      <c r="U3023" s="14">
        <v>11.78614558326298</v>
      </c>
      <c r="V3023" s="14">
        <v>54</v>
      </c>
      <c r="W3023" s="14">
        <v>1439302519.73</v>
      </c>
      <c r="X3023" s="14">
        <v>78.655316324192</v>
      </c>
      <c r="Y3023" s="19">
        <f t="shared" si="95"/>
        <v>-0.78655316324192004</v>
      </c>
      <c r="Z3023" s="19">
        <v>-0.78659999999999997</v>
      </c>
      <c r="AA3023" t="s">
        <v>14679</v>
      </c>
      <c r="AB3023" s="121">
        <v>5</v>
      </c>
    </row>
    <row r="3024" spans="1:28" ht="20.25">
      <c r="A3024">
        <v>5666</v>
      </c>
      <c r="B3024" t="s">
        <v>5902</v>
      </c>
      <c r="C3024" t="s">
        <v>5903</v>
      </c>
      <c r="D3024" t="str">
        <f t="shared" si="94"/>
        <v>Codeo Token CODEO</v>
      </c>
      <c r="E3024" s="3" t="s">
        <v>8887</v>
      </c>
      <c r="F3024" s="3" t="s">
        <v>8883</v>
      </c>
      <c r="G3024" s="3" t="s">
        <v>8883</v>
      </c>
      <c r="H3024" s="4">
        <v>9999</v>
      </c>
      <c r="I3024" s="4">
        <v>0</v>
      </c>
      <c r="J3024" s="6">
        <v>44002</v>
      </c>
      <c r="K3024" s="7">
        <v>8.4863034276300001E-2</v>
      </c>
      <c r="L3024" s="7">
        <v>3465</v>
      </c>
      <c r="M3024" s="7">
        <v>0</v>
      </c>
      <c r="N3024" s="9">
        <v>44046</v>
      </c>
      <c r="O3024" s="10">
        <v>1.2818815291800001</v>
      </c>
      <c r="P3024" s="10">
        <v>3583</v>
      </c>
      <c r="Q3024" s="10">
        <v>0</v>
      </c>
      <c r="R3024" s="10">
        <v>15.10529926382794</v>
      </c>
      <c r="S3024" s="18">
        <v>15.10529926382794</v>
      </c>
      <c r="T3024" s="13">
        <v>44358</v>
      </c>
      <c r="U3024" s="16">
        <v>1.2063735930000001E-5</v>
      </c>
      <c r="V3024" s="14">
        <v>3151</v>
      </c>
      <c r="W3024" s="16">
        <v>0</v>
      </c>
      <c r="X3024" s="16">
        <v>99.999058903989535</v>
      </c>
      <c r="Y3024" s="19">
        <f t="shared" si="95"/>
        <v>-0.99999058903989535</v>
      </c>
      <c r="Z3024" s="19">
        <v>-1</v>
      </c>
      <c r="AA3024" t="s">
        <v>14680</v>
      </c>
      <c r="AB3024" s="121">
        <v>5</v>
      </c>
    </row>
    <row r="3025" spans="1:28" ht="20.25">
      <c r="A3025">
        <v>5667</v>
      </c>
      <c r="B3025" t="s">
        <v>5904</v>
      </c>
      <c r="C3025" t="s">
        <v>5905</v>
      </c>
      <c r="D3025" t="str">
        <f t="shared" si="94"/>
        <v>Bitgesell BGL</v>
      </c>
      <c r="E3025" s="3" t="s">
        <v>8881</v>
      </c>
      <c r="F3025" s="3" t="s">
        <v>8883</v>
      </c>
      <c r="G3025" s="3" t="s">
        <v>8883</v>
      </c>
      <c r="H3025" s="4">
        <v>9999</v>
      </c>
      <c r="I3025" s="4">
        <v>0</v>
      </c>
      <c r="J3025" s="6">
        <v>44227</v>
      </c>
      <c r="K3025" s="7">
        <v>7.7247000000000001E-3</v>
      </c>
      <c r="L3025" s="7">
        <v>1558</v>
      </c>
      <c r="M3025" s="7">
        <v>117004.38</v>
      </c>
      <c r="N3025" s="9">
        <v>44664</v>
      </c>
      <c r="O3025" s="10">
        <v>6.3013112080201514</v>
      </c>
      <c r="P3025" s="10">
        <v>2083</v>
      </c>
      <c r="Q3025" s="10">
        <v>706175.73</v>
      </c>
      <c r="R3025" s="10">
        <v>815.73539529304071</v>
      </c>
      <c r="S3025" s="18">
        <v>815.73539529304071</v>
      </c>
      <c r="T3025" s="13">
        <v>44683</v>
      </c>
      <c r="U3025" s="14">
        <v>3.0814584110654328E-2</v>
      </c>
      <c r="V3025" s="14">
        <v>1311</v>
      </c>
      <c r="W3025" s="14">
        <v>555338.37</v>
      </c>
      <c r="X3025" s="14">
        <v>99.510981395880989</v>
      </c>
      <c r="Y3025" s="19">
        <f t="shared" si="95"/>
        <v>-0.99510981395880993</v>
      </c>
      <c r="Z3025" s="19">
        <v>-0.99509999999999998</v>
      </c>
      <c r="AA3025" t="s">
        <v>14681</v>
      </c>
      <c r="AB3025" s="121">
        <v>5</v>
      </c>
    </row>
    <row r="3026" spans="1:28" ht="20.25">
      <c r="A3026">
        <v>5671</v>
      </c>
      <c r="B3026" t="s">
        <v>5908</v>
      </c>
      <c r="C3026" t="s">
        <v>5909</v>
      </c>
      <c r="D3026" t="str">
        <f t="shared" si="94"/>
        <v>Blood BLOOD</v>
      </c>
      <c r="E3026" s="3" t="s">
        <v>8887</v>
      </c>
      <c r="F3026" s="3" t="s">
        <v>8883</v>
      </c>
      <c r="G3026" s="3" t="s">
        <v>8883</v>
      </c>
      <c r="H3026" s="4">
        <v>9999</v>
      </c>
      <c r="I3026" s="4">
        <v>0</v>
      </c>
      <c r="J3026" s="6">
        <v>44065</v>
      </c>
      <c r="K3026" s="7">
        <v>4.1938568384999999E-4</v>
      </c>
      <c r="L3026" s="7">
        <v>3467</v>
      </c>
      <c r="M3026" s="7">
        <v>0</v>
      </c>
      <c r="N3026" s="9">
        <v>44075</v>
      </c>
      <c r="O3026" s="10">
        <v>7.8199204184500003E-4</v>
      </c>
      <c r="P3026" s="10">
        <v>3585</v>
      </c>
      <c r="Q3026" s="10">
        <v>0</v>
      </c>
      <c r="R3026" s="10">
        <v>1.8646131042582079</v>
      </c>
      <c r="S3026" s="18">
        <v>1.8646131042582079</v>
      </c>
      <c r="T3026" s="13">
        <v>44263</v>
      </c>
      <c r="U3026" s="16">
        <v>2.1029941379999999E-5</v>
      </c>
      <c r="V3026" s="14">
        <v>3153</v>
      </c>
      <c r="W3026" s="16">
        <v>0</v>
      </c>
      <c r="X3026" s="16">
        <v>97.310721816249838</v>
      </c>
      <c r="Y3026" s="19">
        <f t="shared" si="95"/>
        <v>-0.97310721816249834</v>
      </c>
      <c r="Z3026" s="19">
        <v>-0.97309999999999997</v>
      </c>
      <c r="AA3026" t="s">
        <v>14682</v>
      </c>
      <c r="AB3026" s="121">
        <v>5</v>
      </c>
    </row>
    <row r="3027" spans="1:28" ht="20.25">
      <c r="A3027">
        <v>5673</v>
      </c>
      <c r="B3027" t="s">
        <v>5910</v>
      </c>
      <c r="C3027" t="s">
        <v>5911</v>
      </c>
      <c r="D3027" t="str">
        <f t="shared" si="94"/>
        <v>EYES Protocol EYES</v>
      </c>
      <c r="E3027" s="3" t="s">
        <v>8887</v>
      </c>
      <c r="F3027" s="3" t="s">
        <v>8883</v>
      </c>
      <c r="G3027" s="3" t="s">
        <v>8883</v>
      </c>
      <c r="H3027" s="4">
        <v>9999</v>
      </c>
      <c r="I3027" s="4">
        <v>0</v>
      </c>
      <c r="J3027" s="6">
        <v>44167</v>
      </c>
      <c r="K3027" s="7">
        <v>1.1454200000000001E-3</v>
      </c>
      <c r="L3027" s="7">
        <v>3468</v>
      </c>
      <c r="M3027" s="7">
        <v>0</v>
      </c>
      <c r="N3027" s="9">
        <v>44617</v>
      </c>
      <c r="O3027" s="10">
        <v>0.14702456670193501</v>
      </c>
      <c r="P3027" s="10">
        <v>3586</v>
      </c>
      <c r="Q3027" s="10">
        <v>0</v>
      </c>
      <c r="R3027" s="10">
        <v>128.35865158800701</v>
      </c>
      <c r="S3027" s="18">
        <v>128.35865158800701</v>
      </c>
      <c r="T3027" s="13">
        <v>44646</v>
      </c>
      <c r="U3027" s="14">
        <v>3.031673834661248E-3</v>
      </c>
      <c r="V3027" s="14">
        <v>3154</v>
      </c>
      <c r="W3027" s="14">
        <v>0</v>
      </c>
      <c r="X3027" s="14">
        <v>97.937981452577645</v>
      </c>
      <c r="Y3027" s="19">
        <f t="shared" si="95"/>
        <v>-0.97937981452577649</v>
      </c>
      <c r="Z3027" s="19">
        <v>-0.97940000000000005</v>
      </c>
      <c r="AA3027" t="s">
        <v>14683</v>
      </c>
      <c r="AB3027" s="121">
        <v>5</v>
      </c>
    </row>
    <row r="3028" spans="1:28" ht="20.25">
      <c r="A3028">
        <v>5674</v>
      </c>
      <c r="B3028" t="s">
        <v>5912</v>
      </c>
      <c r="C3028" t="s">
        <v>5913</v>
      </c>
      <c r="D3028" t="str">
        <f t="shared" si="94"/>
        <v>PhoenixDAO PHNX</v>
      </c>
      <c r="E3028" s="3" t="s">
        <v>8887</v>
      </c>
      <c r="F3028" s="3" t="s">
        <v>8883</v>
      </c>
      <c r="G3028" s="3" t="s">
        <v>8883</v>
      </c>
      <c r="H3028" s="4">
        <v>9999</v>
      </c>
      <c r="I3028" s="4">
        <v>0</v>
      </c>
      <c r="J3028" s="6">
        <v>44195</v>
      </c>
      <c r="K3028" s="7">
        <v>9.3074500000000001E-3</v>
      </c>
      <c r="L3028" s="7">
        <v>1109</v>
      </c>
      <c r="M3028" s="7">
        <v>562592.11263164994</v>
      </c>
      <c r="N3028" s="9">
        <v>44306</v>
      </c>
      <c r="O3028" s="10">
        <v>0.32164514</v>
      </c>
      <c r="P3028" s="10">
        <v>1127</v>
      </c>
      <c r="Q3028" s="10">
        <v>16972311.199999999</v>
      </c>
      <c r="R3028" s="10">
        <v>34.557815513379069</v>
      </c>
      <c r="S3028" s="18">
        <v>34.557815513379069</v>
      </c>
      <c r="T3028" s="13">
        <v>44682</v>
      </c>
      <c r="U3028" s="14">
        <v>1.195189503061987E-2</v>
      </c>
      <c r="V3028" s="14">
        <v>1187</v>
      </c>
      <c r="W3028" s="14">
        <v>875513.42</v>
      </c>
      <c r="X3028" s="14">
        <v>96.284136290503284</v>
      </c>
      <c r="Y3028" s="19">
        <f t="shared" si="95"/>
        <v>-0.96284136290503286</v>
      </c>
      <c r="Z3028" s="19">
        <v>-0.96279999999999999</v>
      </c>
      <c r="AA3028" t="s">
        <v>14684</v>
      </c>
      <c r="AB3028" s="121">
        <v>5</v>
      </c>
    </row>
    <row r="3029" spans="1:28" ht="20.25">
      <c r="A3029">
        <v>5677</v>
      </c>
      <c r="B3029" t="s">
        <v>5914</v>
      </c>
      <c r="C3029" t="s">
        <v>5914</v>
      </c>
      <c r="D3029" t="str">
        <f t="shared" si="94"/>
        <v>IZE IZE</v>
      </c>
      <c r="E3029" s="3" t="s">
        <v>8884</v>
      </c>
      <c r="F3029" s="3" t="s">
        <v>8883</v>
      </c>
      <c r="G3029" s="3" t="s">
        <v>8883</v>
      </c>
      <c r="H3029" s="4">
        <v>9999</v>
      </c>
      <c r="I3029" s="4">
        <v>0</v>
      </c>
      <c r="J3029" s="6">
        <v>44020</v>
      </c>
      <c r="K3029" s="7">
        <v>4.0166624688599999E-4</v>
      </c>
      <c r="L3029" s="7">
        <v>2937</v>
      </c>
      <c r="M3029" s="7">
        <v>0</v>
      </c>
      <c r="N3029" s="9">
        <v>44133</v>
      </c>
      <c r="O3029" s="10">
        <v>0.55025117000000001</v>
      </c>
      <c r="P3029" s="10">
        <v>122</v>
      </c>
      <c r="Q3029" s="10">
        <v>1832051022.5388529</v>
      </c>
      <c r="R3029" s="10">
        <v>1369.9213570120351</v>
      </c>
      <c r="S3029" s="18">
        <v>1369.9213570120351</v>
      </c>
      <c r="T3029" s="13">
        <v>44336</v>
      </c>
      <c r="U3029" s="14">
        <v>0</v>
      </c>
      <c r="V3029" s="14">
        <v>2512</v>
      </c>
      <c r="W3029" s="14">
        <v>0</v>
      </c>
      <c r="X3029" s="14">
        <v>100</v>
      </c>
      <c r="Y3029" s="19">
        <f t="shared" si="95"/>
        <v>-1</v>
      </c>
      <c r="Z3029" s="19">
        <v>-1</v>
      </c>
      <c r="AA3029" t="s">
        <v>14685</v>
      </c>
      <c r="AB3029" s="121">
        <v>5</v>
      </c>
    </row>
    <row r="3030" spans="1:28" ht="20.25">
      <c r="A3030">
        <v>5679</v>
      </c>
      <c r="B3030" t="s">
        <v>5915</v>
      </c>
      <c r="C3030" t="s">
        <v>5916</v>
      </c>
      <c r="D3030" t="str">
        <f t="shared" si="94"/>
        <v>PLAAS FARMERS TOKEN PLAAS</v>
      </c>
      <c r="E3030" s="3" t="s">
        <v>8888</v>
      </c>
      <c r="F3030" s="3" t="s">
        <v>8883</v>
      </c>
      <c r="G3030" s="3" t="s">
        <v>8883</v>
      </c>
      <c r="H3030" s="4">
        <v>9999</v>
      </c>
      <c r="I3030" s="4">
        <v>0</v>
      </c>
      <c r="J3030" s="6">
        <v>44048</v>
      </c>
      <c r="K3030" s="7">
        <v>8.9224956542399995E-4</v>
      </c>
      <c r="L3030" s="7">
        <v>1999</v>
      </c>
      <c r="M3030" s="7">
        <v>10321.73353369301</v>
      </c>
      <c r="N3030" s="9">
        <v>44058</v>
      </c>
      <c r="O3030" s="10">
        <v>0.104084494763</v>
      </c>
      <c r="P3030" s="10">
        <v>1905</v>
      </c>
      <c r="Q3030" s="10">
        <v>1493086.8745979271</v>
      </c>
      <c r="R3030" s="10">
        <v>116.65401564363739</v>
      </c>
      <c r="S3030" s="18">
        <v>116.65401564363739</v>
      </c>
      <c r="T3030" s="13">
        <v>44076</v>
      </c>
      <c r="U3030" s="14">
        <v>1.4478974767800001E-3</v>
      </c>
      <c r="V3030" s="14">
        <v>2070</v>
      </c>
      <c r="W3030" s="14">
        <v>21893.520433449601</v>
      </c>
      <c r="X3030" s="14">
        <v>98.608921069293899</v>
      </c>
      <c r="Y3030" s="19">
        <f t="shared" si="95"/>
        <v>-0.98608921069293898</v>
      </c>
      <c r="Z3030" s="19">
        <v>-0.98609999999999998</v>
      </c>
      <c r="AA3030" t="s">
        <v>14686</v>
      </c>
      <c r="AB3030" s="121">
        <v>5</v>
      </c>
    </row>
    <row r="3031" spans="1:28" ht="20.25">
      <c r="A3031">
        <v>5685</v>
      </c>
      <c r="B3031" t="s">
        <v>5917</v>
      </c>
      <c r="C3031" t="s">
        <v>5918</v>
      </c>
      <c r="D3031" t="str">
        <f t="shared" si="94"/>
        <v>Barkis Network BKS</v>
      </c>
      <c r="E3031" s="3" t="s">
        <v>8887</v>
      </c>
      <c r="F3031" s="3" t="s">
        <v>8883</v>
      </c>
      <c r="G3031" s="3" t="s">
        <v>8883</v>
      </c>
      <c r="H3031" s="4">
        <v>9999</v>
      </c>
      <c r="I3031" s="4">
        <v>0</v>
      </c>
      <c r="J3031" s="6">
        <v>43997</v>
      </c>
      <c r="K3031" s="7">
        <v>1.50569064688</v>
      </c>
      <c r="L3031" s="7">
        <v>3469</v>
      </c>
      <c r="M3031" s="7">
        <v>0</v>
      </c>
      <c r="N3031" s="9">
        <v>44048</v>
      </c>
      <c r="O3031" s="10">
        <v>2.2382490958400001</v>
      </c>
      <c r="P3031" s="10">
        <v>3587</v>
      </c>
      <c r="Q3031" s="10">
        <v>0</v>
      </c>
      <c r="R3031" s="10">
        <v>1.486526532178414</v>
      </c>
      <c r="S3031" s="18">
        <v>1.486526532178414</v>
      </c>
      <c r="T3031" s="13">
        <v>44360</v>
      </c>
      <c r="U3031" s="14">
        <v>0.55920671859180004</v>
      </c>
      <c r="V3031" s="14">
        <v>3155</v>
      </c>
      <c r="W3031" s="14">
        <v>0</v>
      </c>
      <c r="X3031" s="14">
        <v>75.015885424408793</v>
      </c>
      <c r="Y3031" s="19">
        <f t="shared" si="95"/>
        <v>-0.7501588542440879</v>
      </c>
      <c r="Z3031" s="19">
        <v>-0.75019999999999998</v>
      </c>
      <c r="AA3031" t="s">
        <v>14687</v>
      </c>
      <c r="AB3031" s="121">
        <v>5</v>
      </c>
    </row>
    <row r="3032" spans="1:28" ht="20.25">
      <c r="A3032">
        <v>5686</v>
      </c>
      <c r="B3032" t="s">
        <v>5919</v>
      </c>
      <c r="C3032" t="s">
        <v>5920</v>
      </c>
      <c r="D3032" t="str">
        <f t="shared" si="94"/>
        <v>Vectorium VCTP</v>
      </c>
      <c r="E3032" s="3" t="s">
        <v>8885</v>
      </c>
      <c r="F3032" s="3" t="s">
        <v>8883</v>
      </c>
      <c r="G3032" s="3" t="s">
        <v>8883</v>
      </c>
      <c r="H3032" s="4">
        <v>9999</v>
      </c>
      <c r="I3032" s="4">
        <v>0</v>
      </c>
      <c r="J3032" s="6">
        <v>43997</v>
      </c>
      <c r="K3032" s="7">
        <v>1.4599498363500001</v>
      </c>
      <c r="L3032" s="7">
        <v>3470</v>
      </c>
      <c r="M3032" s="7">
        <v>0</v>
      </c>
      <c r="N3032" s="9">
        <v>44509</v>
      </c>
      <c r="O3032" s="10">
        <v>682.95667060263304</v>
      </c>
      <c r="P3032" s="10">
        <v>3588</v>
      </c>
      <c r="Q3032" s="10">
        <v>0</v>
      </c>
      <c r="R3032" s="10">
        <v>467.79461430680612</v>
      </c>
      <c r="S3032" s="18">
        <v>467.79461430680612</v>
      </c>
      <c r="T3032" s="13">
        <v>44585</v>
      </c>
      <c r="U3032" s="14">
        <v>418.11682764316578</v>
      </c>
      <c r="V3032" s="14">
        <v>3156</v>
      </c>
      <c r="W3032" s="14">
        <v>0</v>
      </c>
      <c r="X3032" s="14">
        <v>38.778425390555967</v>
      </c>
      <c r="Y3032" s="19">
        <f t="shared" si="95"/>
        <v>-0.38778425390555965</v>
      </c>
      <c r="Z3032" s="19">
        <v>-0.38779999999999998</v>
      </c>
      <c r="AA3032" t="s">
        <v>14688</v>
      </c>
      <c r="AB3032" s="121">
        <v>5</v>
      </c>
    </row>
    <row r="3033" spans="1:28" ht="20.25">
      <c r="A3033">
        <v>5688</v>
      </c>
      <c r="B3033" t="s">
        <v>5921</v>
      </c>
      <c r="C3033" t="s">
        <v>5922</v>
      </c>
      <c r="D3033" t="str">
        <f t="shared" si="94"/>
        <v>Golden Human Trust GHT</v>
      </c>
      <c r="E3033" s="3" t="s">
        <v>8887</v>
      </c>
      <c r="F3033" s="3" t="s">
        <v>8883</v>
      </c>
      <c r="G3033" s="3" t="s">
        <v>8883</v>
      </c>
      <c r="H3033" s="4">
        <v>9999</v>
      </c>
      <c r="I3033" s="4">
        <v>0</v>
      </c>
      <c r="J3033" s="6">
        <v>44147</v>
      </c>
      <c r="K3033" s="7">
        <v>20.0101804058658</v>
      </c>
      <c r="L3033" s="7">
        <v>3471</v>
      </c>
      <c r="M3033" s="7">
        <v>0</v>
      </c>
      <c r="N3033" s="9">
        <v>44215</v>
      </c>
      <c r="O3033" s="10">
        <v>44.736994687692039</v>
      </c>
      <c r="P3033" s="10">
        <v>3589</v>
      </c>
      <c r="Q3033" s="10">
        <v>0</v>
      </c>
      <c r="R3033" s="10">
        <v>2.2357117117533729</v>
      </c>
      <c r="S3033" s="18">
        <v>2.2357117117533729</v>
      </c>
      <c r="T3033" s="13">
        <v>44360</v>
      </c>
      <c r="U3033" s="14">
        <v>42.00611721732777</v>
      </c>
      <c r="V3033" s="14">
        <v>3157</v>
      </c>
      <c r="W3033" s="14">
        <v>0</v>
      </c>
      <c r="X3033" s="14">
        <v>6.1042935258134001</v>
      </c>
      <c r="Y3033" s="19">
        <f t="shared" si="95"/>
        <v>-6.1042935258134E-2</v>
      </c>
      <c r="Z3033" s="19">
        <v>-6.0999999999999999E-2</v>
      </c>
      <c r="AA3033" t="s">
        <v>14689</v>
      </c>
      <c r="AB3033" s="121">
        <v>5</v>
      </c>
    </row>
    <row r="3034" spans="1:28" ht="20.25">
      <c r="A3034">
        <v>5690</v>
      </c>
      <c r="B3034" t="s">
        <v>5923</v>
      </c>
      <c r="C3034" t="s">
        <v>5924</v>
      </c>
      <c r="D3034" t="str">
        <f t="shared" si="94"/>
        <v>Render Token RNDR</v>
      </c>
      <c r="E3034" s="3" t="s">
        <v>1772</v>
      </c>
      <c r="F3034" s="3" t="s">
        <v>8892</v>
      </c>
      <c r="G3034" s="3" t="s">
        <v>8883</v>
      </c>
      <c r="H3034" s="4">
        <v>9999</v>
      </c>
      <c r="I3034" s="4">
        <v>0</v>
      </c>
      <c r="J3034" s="6">
        <v>43998</v>
      </c>
      <c r="K3034" s="7">
        <v>3.6763626053000001E-2</v>
      </c>
      <c r="L3034" s="7">
        <v>2180</v>
      </c>
      <c r="M3034" s="7">
        <v>0</v>
      </c>
      <c r="N3034" s="9">
        <v>44521</v>
      </c>
      <c r="O3034" s="10">
        <v>8.760767953398652</v>
      </c>
      <c r="P3034" s="10">
        <v>154</v>
      </c>
      <c r="Q3034" s="10">
        <v>1099845163.5</v>
      </c>
      <c r="R3034" s="10">
        <v>238.29988752384651</v>
      </c>
      <c r="S3034" s="18">
        <v>238.29988752384651</v>
      </c>
      <c r="T3034" s="13">
        <v>44681</v>
      </c>
      <c r="U3034" s="14">
        <v>1.2043616795962659</v>
      </c>
      <c r="V3034" s="14">
        <v>140</v>
      </c>
      <c r="W3034" s="14">
        <v>294274813.18000001</v>
      </c>
      <c r="X3034" s="14">
        <v>86.252784162271453</v>
      </c>
      <c r="Y3034" s="19">
        <f t="shared" si="95"/>
        <v>-0.86252784162271456</v>
      </c>
      <c r="Z3034" s="19">
        <v>-0.86250000000000004</v>
      </c>
      <c r="AA3034" t="s">
        <v>14690</v>
      </c>
      <c r="AB3034" s="121">
        <v>5</v>
      </c>
    </row>
    <row r="3035" spans="1:28" ht="20.25">
      <c r="A3035">
        <v>5691</v>
      </c>
      <c r="B3035" t="s">
        <v>5925</v>
      </c>
      <c r="C3035" t="s">
        <v>5926</v>
      </c>
      <c r="D3035" t="str">
        <f t="shared" si="94"/>
        <v>SKALE Network SKL</v>
      </c>
      <c r="E3035" s="3" t="s">
        <v>8887</v>
      </c>
      <c r="F3035" s="3" t="s">
        <v>8883</v>
      </c>
      <c r="G3035" s="3" t="s">
        <v>8883</v>
      </c>
      <c r="H3035" s="4">
        <v>9999</v>
      </c>
      <c r="I3035" s="4">
        <v>0</v>
      </c>
      <c r="J3035" s="6">
        <v>44188</v>
      </c>
      <c r="K3035" s="7">
        <v>5.8982880000000001E-2</v>
      </c>
      <c r="L3035" s="7">
        <v>111</v>
      </c>
      <c r="M3035" s="7">
        <v>38200464.867549561</v>
      </c>
      <c r="N3035" s="9">
        <v>44267</v>
      </c>
      <c r="O3035" s="10">
        <v>1.2244879900000001</v>
      </c>
      <c r="P3035" s="10">
        <v>243</v>
      </c>
      <c r="Q3035" s="10">
        <v>497628086.07999998</v>
      </c>
      <c r="R3035" s="10">
        <v>20.760057664190018</v>
      </c>
      <c r="S3035" s="18">
        <v>20.760057664190018</v>
      </c>
      <c r="T3035" s="13">
        <v>44583</v>
      </c>
      <c r="U3035" s="14">
        <v>9.5036681914153043E-2</v>
      </c>
      <c r="V3035" s="14">
        <v>127</v>
      </c>
      <c r="W3035" s="14">
        <v>358639449.10000002</v>
      </c>
      <c r="X3035" s="14">
        <v>92.238659530327197</v>
      </c>
      <c r="Y3035" s="19">
        <f t="shared" si="95"/>
        <v>-0.92238659530327194</v>
      </c>
      <c r="Z3035" s="19">
        <v>-0.9224</v>
      </c>
      <c r="AA3035" t="s">
        <v>14691</v>
      </c>
      <c r="AB3035" s="121">
        <v>5</v>
      </c>
    </row>
    <row r="3036" spans="1:28" ht="20.25">
      <c r="A3036">
        <v>5692</v>
      </c>
      <c r="B3036" t="s">
        <v>5927</v>
      </c>
      <c r="C3036" t="s">
        <v>3145</v>
      </c>
      <c r="D3036" t="str">
        <f t="shared" si="94"/>
        <v>Compound COMP</v>
      </c>
      <c r="E3036" s="3" t="s">
        <v>3686</v>
      </c>
      <c r="F3036" s="3" t="s">
        <v>8883</v>
      </c>
      <c r="G3036" s="3" t="s">
        <v>8883</v>
      </c>
      <c r="H3036" s="4">
        <v>9999</v>
      </c>
      <c r="I3036" s="4">
        <v>0</v>
      </c>
      <c r="J3036" s="6">
        <v>44000</v>
      </c>
      <c r="K3036" s="7">
        <v>61.271269862499999</v>
      </c>
      <c r="L3036" s="7">
        <v>2168</v>
      </c>
      <c r="M3036" s="7">
        <v>0</v>
      </c>
      <c r="N3036" s="9">
        <v>44328</v>
      </c>
      <c r="O3036" s="10">
        <v>911.19783389999998</v>
      </c>
      <c r="P3036" s="10">
        <v>78</v>
      </c>
      <c r="Q3036" s="10">
        <v>3693695592.2399998</v>
      </c>
      <c r="R3036" s="10">
        <v>14.871534994212389</v>
      </c>
      <c r="S3036" s="18">
        <v>14.871534994212389</v>
      </c>
      <c r="T3036" s="13">
        <v>44616</v>
      </c>
      <c r="U3036" s="14">
        <v>94.133677562927446</v>
      </c>
      <c r="V3036" s="14">
        <v>90</v>
      </c>
      <c r="W3036" s="14">
        <v>707696369.94000006</v>
      </c>
      <c r="X3036" s="14">
        <v>89.669238220197727</v>
      </c>
      <c r="Y3036" s="19">
        <f t="shared" si="95"/>
        <v>-0.89669238220197722</v>
      </c>
      <c r="Z3036" s="19">
        <v>-0.89670000000000005</v>
      </c>
      <c r="AA3036" t="s">
        <v>14692</v>
      </c>
      <c r="AB3036" s="121">
        <v>5</v>
      </c>
    </row>
    <row r="3037" spans="1:28" ht="20.25">
      <c r="A3037">
        <v>5694</v>
      </c>
      <c r="B3037" t="s">
        <v>5928</v>
      </c>
      <c r="C3037" t="s">
        <v>5929</v>
      </c>
      <c r="D3037" t="str">
        <f t="shared" si="94"/>
        <v>UniDollar UNIUSD</v>
      </c>
      <c r="E3037" s="3" t="s">
        <v>8887</v>
      </c>
      <c r="F3037" s="3" t="s">
        <v>8883</v>
      </c>
      <c r="G3037" s="3" t="s">
        <v>8883</v>
      </c>
      <c r="H3037" s="4">
        <v>9999</v>
      </c>
      <c r="I3037" s="4">
        <v>0</v>
      </c>
      <c r="J3037" s="6">
        <v>44001</v>
      </c>
      <c r="K3037" s="7">
        <v>4.4838288403699997E-3</v>
      </c>
      <c r="L3037" s="7">
        <v>3472</v>
      </c>
      <c r="M3037" s="7">
        <v>0</v>
      </c>
      <c r="N3037" s="9">
        <v>44002</v>
      </c>
      <c r="O3037" s="10">
        <v>6.69408382866E-3</v>
      </c>
      <c r="P3037" s="10">
        <v>3590</v>
      </c>
      <c r="Q3037" s="10">
        <v>0</v>
      </c>
      <c r="R3037" s="10">
        <v>1.4929391970518691</v>
      </c>
      <c r="S3037" s="18">
        <v>1.4929391970518691</v>
      </c>
      <c r="T3037" s="13">
        <v>44516</v>
      </c>
      <c r="U3037" s="14">
        <v>0</v>
      </c>
      <c r="V3037" s="14">
        <v>3158</v>
      </c>
      <c r="W3037" s="14">
        <v>0</v>
      </c>
      <c r="X3037" s="14">
        <v>100</v>
      </c>
      <c r="Y3037" s="19">
        <f t="shared" si="95"/>
        <v>-1</v>
      </c>
      <c r="Z3037" s="19">
        <v>-1</v>
      </c>
      <c r="AA3037" t="s">
        <v>14693</v>
      </c>
      <c r="AB3037" s="121">
        <v>5</v>
      </c>
    </row>
    <row r="3038" spans="1:28" ht="20.25">
      <c r="A3038">
        <v>5695</v>
      </c>
      <c r="B3038" t="s">
        <v>5930</v>
      </c>
      <c r="C3038" t="s">
        <v>5931</v>
      </c>
      <c r="D3038" t="str">
        <f t="shared" si="94"/>
        <v>Quish Coin QTV</v>
      </c>
      <c r="E3038" s="3" t="s">
        <v>8887</v>
      </c>
      <c r="F3038" s="3" t="s">
        <v>8883</v>
      </c>
      <c r="G3038" s="3" t="s">
        <v>8883</v>
      </c>
      <c r="H3038" s="4">
        <v>9999</v>
      </c>
      <c r="I3038" s="4">
        <v>0</v>
      </c>
      <c r="J3038" s="6">
        <v>43998</v>
      </c>
      <c r="K3038" s="7">
        <v>8.6741456445999995E-2</v>
      </c>
      <c r="L3038" s="7">
        <v>3473</v>
      </c>
      <c r="M3038" s="7">
        <v>0</v>
      </c>
      <c r="N3038" s="9">
        <v>43999</v>
      </c>
      <c r="O3038" s="10">
        <v>0.11157670495999999</v>
      </c>
      <c r="P3038" s="10">
        <v>3591</v>
      </c>
      <c r="Q3038" s="10">
        <v>0</v>
      </c>
      <c r="R3038" s="10">
        <v>1.286313482982165</v>
      </c>
      <c r="S3038" s="18">
        <v>1.286313482982165</v>
      </c>
      <c r="T3038" s="13">
        <v>44176</v>
      </c>
      <c r="U3038" s="14">
        <v>1.8057400484000001E-4</v>
      </c>
      <c r="V3038" s="14">
        <v>3159</v>
      </c>
      <c r="W3038" s="14">
        <v>0</v>
      </c>
      <c r="X3038" s="14">
        <v>99.838161554506613</v>
      </c>
      <c r="Y3038" s="19">
        <f t="shared" si="95"/>
        <v>-0.9983816155450661</v>
      </c>
      <c r="Z3038" s="19">
        <v>-0.99839999999999995</v>
      </c>
      <c r="AA3038" t="s">
        <v>14694</v>
      </c>
      <c r="AB3038" s="121">
        <v>5</v>
      </c>
    </row>
    <row r="3039" spans="1:28" ht="20.25">
      <c r="A3039">
        <v>5697</v>
      </c>
      <c r="B3039" t="s">
        <v>5932</v>
      </c>
      <c r="C3039" t="s">
        <v>5933</v>
      </c>
      <c r="D3039" t="str">
        <f t="shared" si="94"/>
        <v>DigiDinar Token DDRT</v>
      </c>
      <c r="E3039" s="3" t="s">
        <v>8898</v>
      </c>
      <c r="F3039" s="3" t="s">
        <v>8883</v>
      </c>
      <c r="G3039" s="3" t="s">
        <v>8883</v>
      </c>
      <c r="H3039" s="4">
        <v>9999</v>
      </c>
      <c r="I3039" s="4">
        <v>0</v>
      </c>
      <c r="J3039" s="6">
        <v>44050</v>
      </c>
      <c r="K3039" s="7">
        <v>16.382589105299999</v>
      </c>
      <c r="L3039" s="7">
        <v>3474</v>
      </c>
      <c r="M3039" s="7">
        <v>0</v>
      </c>
      <c r="N3039" s="9">
        <v>44063</v>
      </c>
      <c r="O3039" s="10">
        <v>23.928911104200001</v>
      </c>
      <c r="P3039" s="10">
        <v>3592</v>
      </c>
      <c r="Q3039" s="10">
        <v>0</v>
      </c>
      <c r="R3039" s="10">
        <v>1.460630609142157</v>
      </c>
      <c r="S3039" s="18">
        <v>1.460630609142157</v>
      </c>
      <c r="T3039" s="13">
        <v>44584</v>
      </c>
      <c r="U3039" s="14">
        <v>3.5013291397569099E-4</v>
      </c>
      <c r="V3039" s="14">
        <v>3160</v>
      </c>
      <c r="W3039" s="14">
        <v>0</v>
      </c>
      <c r="X3039" s="14">
        <v>99.998536778742448</v>
      </c>
      <c r="Y3039" s="19">
        <f t="shared" si="95"/>
        <v>-0.99998536778742453</v>
      </c>
      <c r="Z3039" s="19">
        <v>-1</v>
      </c>
      <c r="AA3039" t="s">
        <v>14695</v>
      </c>
      <c r="AB3039" s="121">
        <v>5</v>
      </c>
    </row>
    <row r="3040" spans="1:28" ht="20.25">
      <c r="A3040">
        <v>5698</v>
      </c>
      <c r="B3040" t="s">
        <v>5934</v>
      </c>
      <c r="C3040" t="s">
        <v>5935</v>
      </c>
      <c r="D3040" t="str">
        <f t="shared" si="94"/>
        <v>GM Holding GM</v>
      </c>
      <c r="E3040" s="3" t="s">
        <v>8893</v>
      </c>
      <c r="F3040" s="3" t="s">
        <v>8883</v>
      </c>
      <c r="G3040" s="3" t="s">
        <v>8883</v>
      </c>
      <c r="H3040" s="4">
        <v>9999</v>
      </c>
      <c r="I3040" s="4">
        <v>0</v>
      </c>
      <c r="J3040" s="6">
        <v>44002</v>
      </c>
      <c r="K3040" s="7">
        <v>8.1858898702399999E-3</v>
      </c>
      <c r="L3040" s="7">
        <v>3475</v>
      </c>
      <c r="M3040" s="7">
        <v>0</v>
      </c>
      <c r="N3040" s="9">
        <v>44097</v>
      </c>
      <c r="O3040" s="10">
        <v>0.17890085</v>
      </c>
      <c r="P3040" s="10">
        <v>3593</v>
      </c>
      <c r="Q3040" s="10">
        <v>0</v>
      </c>
      <c r="R3040" s="10">
        <v>21.85478339384926</v>
      </c>
      <c r="S3040" s="18">
        <v>21.85478339384926</v>
      </c>
      <c r="T3040" s="13">
        <v>44683</v>
      </c>
      <c r="U3040" s="14">
        <v>4.9857876554270601E-4</v>
      </c>
      <c r="V3040" s="14">
        <v>3161</v>
      </c>
      <c r="W3040" s="14">
        <v>0</v>
      </c>
      <c r="X3040" s="14">
        <v>99.721310007446746</v>
      </c>
      <c r="Y3040" s="19">
        <f t="shared" si="95"/>
        <v>-0.99721310007446751</v>
      </c>
      <c r="Z3040" s="19">
        <v>-0.99719999999999998</v>
      </c>
      <c r="AA3040" t="s">
        <v>14696</v>
      </c>
      <c r="AB3040" s="121">
        <v>5</v>
      </c>
    </row>
    <row r="3041" spans="1:28" ht="20.25">
      <c r="A3041">
        <v>5699</v>
      </c>
      <c r="B3041" t="s">
        <v>5936</v>
      </c>
      <c r="C3041" t="s">
        <v>5937</v>
      </c>
      <c r="D3041" t="str">
        <f t="shared" si="94"/>
        <v>HXY Money HXY</v>
      </c>
      <c r="E3041" s="3" t="s">
        <v>8887</v>
      </c>
      <c r="F3041" s="3" t="s">
        <v>8883</v>
      </c>
      <c r="G3041" s="3" t="s">
        <v>8883</v>
      </c>
      <c r="H3041" s="4">
        <v>9999</v>
      </c>
      <c r="I3041" s="4">
        <v>0</v>
      </c>
      <c r="J3041" s="6">
        <v>44082</v>
      </c>
      <c r="K3041" s="7">
        <v>8.3052250421899992E-3</v>
      </c>
      <c r="L3041" s="7">
        <v>3476</v>
      </c>
      <c r="M3041" s="7">
        <v>0</v>
      </c>
      <c r="N3041" s="9">
        <v>44113</v>
      </c>
      <c r="O3041" s="10">
        <v>9.1490255683489993E-2</v>
      </c>
      <c r="P3041" s="10">
        <v>3594</v>
      </c>
      <c r="Q3041" s="10">
        <v>0</v>
      </c>
      <c r="R3041" s="10">
        <v>11.01598755226083</v>
      </c>
      <c r="S3041" s="18">
        <v>11.01598755226083</v>
      </c>
      <c r="T3041" s="13">
        <v>44120</v>
      </c>
      <c r="U3041" s="14">
        <v>6.2790123619580002E-2</v>
      </c>
      <c r="V3041" s="14">
        <v>3162</v>
      </c>
      <c r="W3041" s="14">
        <v>0</v>
      </c>
      <c r="X3041" s="14">
        <v>31.36960526506553</v>
      </c>
      <c r="Y3041" s="19">
        <f t="shared" si="95"/>
        <v>-0.31369605265065531</v>
      </c>
      <c r="Z3041" s="19">
        <v>-0.31369999999999998</v>
      </c>
      <c r="AA3041" t="s">
        <v>14697</v>
      </c>
      <c r="AB3041" s="121">
        <v>5</v>
      </c>
    </row>
    <row r="3042" spans="1:28" ht="20.25">
      <c r="A3042">
        <v>5702</v>
      </c>
      <c r="B3042" t="s">
        <v>5938</v>
      </c>
      <c r="C3042" t="s">
        <v>5939</v>
      </c>
      <c r="D3042" t="str">
        <f t="shared" si="94"/>
        <v>MONNOS MNS</v>
      </c>
      <c r="E3042" s="3" t="s">
        <v>3686</v>
      </c>
      <c r="F3042" s="3" t="s">
        <v>8883</v>
      </c>
      <c r="G3042" s="3" t="s">
        <v>8883</v>
      </c>
      <c r="H3042" s="4">
        <v>9999</v>
      </c>
      <c r="I3042" s="4">
        <v>0</v>
      </c>
      <c r="J3042" s="6">
        <v>44167</v>
      </c>
      <c r="K3042" s="7">
        <v>1.9042000000000001E-4</v>
      </c>
      <c r="L3042" s="7">
        <v>3477</v>
      </c>
      <c r="M3042" s="7">
        <v>0</v>
      </c>
      <c r="N3042" s="9">
        <v>44277</v>
      </c>
      <c r="O3042" s="10">
        <v>1.1500420000000001E-2</v>
      </c>
      <c r="P3042" s="10">
        <v>3595</v>
      </c>
      <c r="Q3042" s="10">
        <v>0</v>
      </c>
      <c r="R3042" s="10">
        <v>60.395021531351752</v>
      </c>
      <c r="S3042" s="18">
        <v>60.395021531351752</v>
      </c>
      <c r="T3042" s="13">
        <v>44335</v>
      </c>
      <c r="U3042" s="14">
        <v>6.1390000000000001E-4</v>
      </c>
      <c r="V3042" s="14">
        <v>3163</v>
      </c>
      <c r="W3042" s="14">
        <v>0</v>
      </c>
      <c r="X3042" s="14">
        <v>94.661934085885562</v>
      </c>
      <c r="Y3042" s="19">
        <f t="shared" si="95"/>
        <v>-0.94661934085885557</v>
      </c>
      <c r="Z3042" s="19">
        <v>-0.9466</v>
      </c>
      <c r="AA3042" t="s">
        <v>14698</v>
      </c>
      <c r="AB3042" s="121">
        <v>5</v>
      </c>
    </row>
    <row r="3043" spans="1:28" ht="20.25">
      <c r="A3043">
        <v>5703</v>
      </c>
      <c r="B3043" t="s">
        <v>5940</v>
      </c>
      <c r="C3043" t="s">
        <v>5941</v>
      </c>
      <c r="D3043" t="str">
        <f t="shared" si="94"/>
        <v>Neuromorphic.io NMP</v>
      </c>
      <c r="E3043" s="3" t="s">
        <v>1772</v>
      </c>
      <c r="F3043" s="3" t="s">
        <v>8883</v>
      </c>
      <c r="G3043" s="3" t="s">
        <v>8883</v>
      </c>
      <c r="H3043" s="4">
        <v>9999</v>
      </c>
      <c r="I3043" s="4">
        <v>0</v>
      </c>
      <c r="J3043" s="6">
        <v>44039</v>
      </c>
      <c r="K3043" s="7">
        <v>0.15764881805100001</v>
      </c>
      <c r="L3043" s="7">
        <v>2797</v>
      </c>
      <c r="M3043" s="7">
        <v>0</v>
      </c>
      <c r="N3043" s="9">
        <v>44047</v>
      </c>
      <c r="O3043" s="10">
        <v>3.3560612438300002</v>
      </c>
      <c r="P3043" s="10">
        <v>904</v>
      </c>
      <c r="Q3043" s="10">
        <v>33560612.438299999</v>
      </c>
      <c r="R3043" s="10">
        <v>21.288210627397799</v>
      </c>
      <c r="S3043" s="18">
        <v>21.288210627397799</v>
      </c>
      <c r="T3043" s="13">
        <v>44583</v>
      </c>
      <c r="U3043" s="14">
        <v>2.405181065401006E-3</v>
      </c>
      <c r="V3043" s="14">
        <v>2116</v>
      </c>
      <c r="W3043" s="14">
        <v>16836.26745780704</v>
      </c>
      <c r="X3043" s="14">
        <v>99.92833321889394</v>
      </c>
      <c r="Y3043" s="19">
        <f t="shared" si="95"/>
        <v>-0.99928333218893939</v>
      </c>
      <c r="Z3043" s="19">
        <v>-0.99929999999999997</v>
      </c>
      <c r="AA3043" t="s">
        <v>14699</v>
      </c>
      <c r="AB3043" s="121">
        <v>5</v>
      </c>
    </row>
    <row r="3044" spans="1:28" ht="20.25">
      <c r="A3044">
        <v>5704</v>
      </c>
      <c r="B3044" t="s">
        <v>5942</v>
      </c>
      <c r="C3044" t="s">
        <v>5943</v>
      </c>
      <c r="D3044" t="str">
        <f t="shared" si="94"/>
        <v>DFOhub BUIDL</v>
      </c>
      <c r="E3044" s="3" t="s">
        <v>8887</v>
      </c>
      <c r="F3044" s="3" t="s">
        <v>8883</v>
      </c>
      <c r="G3044" s="3" t="s">
        <v>8883</v>
      </c>
      <c r="H3044" s="4">
        <v>9999</v>
      </c>
      <c r="I3044" s="4">
        <v>0</v>
      </c>
      <c r="J3044" s="6">
        <v>44012</v>
      </c>
      <c r="K3044" s="7">
        <v>0.37340568399599999</v>
      </c>
      <c r="L3044" s="7">
        <v>3478</v>
      </c>
      <c r="M3044" s="7">
        <v>0</v>
      </c>
      <c r="N3044" s="9">
        <v>44302</v>
      </c>
      <c r="O3044" s="10">
        <v>26.727772557485871</v>
      </c>
      <c r="P3044" s="10">
        <v>3596</v>
      </c>
      <c r="Q3044" s="10">
        <v>0</v>
      </c>
      <c r="R3044" s="10">
        <v>71.578376288916331</v>
      </c>
      <c r="S3044" s="18">
        <v>71.578376288916331</v>
      </c>
      <c r="T3044" s="13">
        <v>44662</v>
      </c>
      <c r="U3044" s="14">
        <v>0.56743533824213477</v>
      </c>
      <c r="V3044" s="14">
        <v>3164</v>
      </c>
      <c r="W3044" s="14">
        <v>0</v>
      </c>
      <c r="X3044" s="14">
        <v>97.87698231484984</v>
      </c>
      <c r="Y3044" s="19">
        <f t="shared" si="95"/>
        <v>-0.97876982314849836</v>
      </c>
      <c r="Z3044" s="19">
        <v>-0.9788</v>
      </c>
      <c r="AA3044" t="s">
        <v>14700</v>
      </c>
      <c r="AB3044" s="121">
        <v>5</v>
      </c>
    </row>
    <row r="3045" spans="1:28" ht="20.25">
      <c r="A3045">
        <v>5709</v>
      </c>
      <c r="B3045" t="s">
        <v>5946</v>
      </c>
      <c r="C3045" t="s">
        <v>5770</v>
      </c>
      <c r="D3045" t="str">
        <f t="shared" si="94"/>
        <v>Chi Gastoken CHI</v>
      </c>
      <c r="E3045" s="3" t="s">
        <v>8887</v>
      </c>
      <c r="F3045" s="3" t="s">
        <v>8883</v>
      </c>
      <c r="G3045" s="3" t="s">
        <v>8883</v>
      </c>
      <c r="H3045" s="4">
        <v>9999</v>
      </c>
      <c r="I3045" s="4">
        <v>0</v>
      </c>
      <c r="J3045" s="6">
        <v>44134</v>
      </c>
      <c r="K3045" s="7">
        <v>0.20070475230271001</v>
      </c>
      <c r="L3045" s="7">
        <v>1456</v>
      </c>
      <c r="M3045" s="7">
        <v>171280.23138661889</v>
      </c>
      <c r="N3045" s="9">
        <v>44232</v>
      </c>
      <c r="O3045" s="10">
        <v>8.7328929468780405</v>
      </c>
      <c r="P3045" s="10">
        <v>1404</v>
      </c>
      <c r="Q3045" s="10">
        <v>7452598.4435080383</v>
      </c>
      <c r="R3045" s="10">
        <v>43.511141847337939</v>
      </c>
      <c r="S3045" s="18">
        <v>43.511141847337939</v>
      </c>
      <c r="T3045" s="13">
        <v>44614</v>
      </c>
      <c r="U3045" s="14">
        <v>7.766126338939669E-2</v>
      </c>
      <c r="V3045" s="14">
        <v>1841</v>
      </c>
      <c r="W3045" s="14">
        <v>66275.656208930799</v>
      </c>
      <c r="X3045" s="14">
        <v>99.110704048912453</v>
      </c>
      <c r="Y3045" s="19">
        <f t="shared" si="95"/>
        <v>-0.99110704048912457</v>
      </c>
      <c r="Z3045" s="19">
        <v>-0.99109999999999998</v>
      </c>
      <c r="AA3045" t="s">
        <v>14701</v>
      </c>
      <c r="AB3045" s="121">
        <v>5</v>
      </c>
    </row>
    <row r="3046" spans="1:28" ht="20.25">
      <c r="A3046">
        <v>5711</v>
      </c>
      <c r="B3046" t="s">
        <v>5947</v>
      </c>
      <c r="C3046" t="s">
        <v>5443</v>
      </c>
      <c r="D3046" t="str">
        <f t="shared" si="94"/>
        <v>Golden Ratio Token GRT</v>
      </c>
      <c r="E3046" s="3" t="s">
        <v>8887</v>
      </c>
      <c r="F3046" s="3" t="s">
        <v>8883</v>
      </c>
      <c r="G3046" s="3" t="s">
        <v>8883</v>
      </c>
      <c r="H3046" s="4">
        <v>9999</v>
      </c>
      <c r="I3046" s="4">
        <v>0</v>
      </c>
      <c r="J3046" s="6">
        <v>44002</v>
      </c>
      <c r="K3046" s="7">
        <v>2.0626178336600001</v>
      </c>
      <c r="L3046" s="7">
        <v>3480</v>
      </c>
      <c r="M3046" s="7">
        <v>0</v>
      </c>
      <c r="N3046" s="9">
        <v>44006</v>
      </c>
      <c r="O3046" s="10">
        <v>46.866846606700001</v>
      </c>
      <c r="P3046" s="10">
        <v>3598</v>
      </c>
      <c r="Q3046" s="10">
        <v>0</v>
      </c>
      <c r="R3046" s="10">
        <v>22.722021424365071</v>
      </c>
      <c r="S3046" s="18">
        <v>22.722021424365071</v>
      </c>
      <c r="T3046" s="13">
        <v>44192</v>
      </c>
      <c r="U3046" s="14">
        <v>0.31502925562869999</v>
      </c>
      <c r="V3046" s="14">
        <v>3166</v>
      </c>
      <c r="W3046" s="14">
        <v>0</v>
      </c>
      <c r="X3046" s="14">
        <v>99.327820669753223</v>
      </c>
      <c r="Y3046" s="19">
        <f t="shared" si="95"/>
        <v>-0.9932782066975322</v>
      </c>
      <c r="Z3046" s="19">
        <v>-0.99329999999999996</v>
      </c>
      <c r="AA3046" t="s">
        <v>14702</v>
      </c>
      <c r="AB3046" s="121">
        <v>5</v>
      </c>
    </row>
    <row r="3047" spans="1:28" ht="20.25">
      <c r="A3047">
        <v>5712</v>
      </c>
      <c r="B3047" t="s">
        <v>5948</v>
      </c>
      <c r="C3047" t="s">
        <v>5949</v>
      </c>
      <c r="D3047" t="str">
        <f t="shared" si="94"/>
        <v>FinNexus FNX</v>
      </c>
      <c r="E3047" s="3" t="s">
        <v>3686</v>
      </c>
      <c r="F3047" s="3" t="s">
        <v>8883</v>
      </c>
      <c r="G3047" s="3" t="s">
        <v>8883</v>
      </c>
      <c r="H3047" s="4">
        <v>9999</v>
      </c>
      <c r="I3047" s="4">
        <v>0</v>
      </c>
      <c r="J3047" s="6">
        <v>44002</v>
      </c>
      <c r="K3047" s="7">
        <v>6.4354454110100004E-2</v>
      </c>
      <c r="L3047" s="7">
        <v>2819</v>
      </c>
      <c r="M3047" s="7">
        <v>0</v>
      </c>
      <c r="N3047" s="9">
        <v>44338</v>
      </c>
      <c r="O3047" s="10">
        <v>4.3748270500000004</v>
      </c>
      <c r="P3047" s="10">
        <v>754</v>
      </c>
      <c r="Q3047" s="10">
        <v>54885238.670000002</v>
      </c>
      <c r="R3047" s="10">
        <v>67.980174962177173</v>
      </c>
      <c r="S3047" s="18">
        <v>67.980174962177173</v>
      </c>
      <c r="T3047" s="13">
        <v>44363</v>
      </c>
      <c r="U3047" s="14">
        <v>0</v>
      </c>
      <c r="V3047" s="14">
        <v>2185</v>
      </c>
      <c r="W3047" s="14">
        <v>11339.24</v>
      </c>
      <c r="X3047" s="14">
        <v>100</v>
      </c>
      <c r="Y3047" s="19">
        <f t="shared" si="95"/>
        <v>-1</v>
      </c>
      <c r="Z3047" s="19">
        <v>-1</v>
      </c>
      <c r="AA3047" t="s">
        <v>14703</v>
      </c>
      <c r="AB3047" s="121">
        <v>5</v>
      </c>
    </row>
    <row r="3048" spans="1:28" ht="20.25">
      <c r="A3048">
        <v>5715</v>
      </c>
      <c r="B3048" t="s">
        <v>5952</v>
      </c>
      <c r="C3048" t="s">
        <v>5953</v>
      </c>
      <c r="D3048" t="str">
        <f t="shared" si="94"/>
        <v>PieDAO BTC++ BTC++</v>
      </c>
      <c r="E3048" s="3" t="s">
        <v>8887</v>
      </c>
      <c r="F3048" s="3" t="s">
        <v>8883</v>
      </c>
      <c r="G3048" s="3" t="s">
        <v>8883</v>
      </c>
      <c r="H3048" s="4">
        <v>9999</v>
      </c>
      <c r="I3048" s="4">
        <v>0</v>
      </c>
      <c r="J3048" s="6">
        <v>44097</v>
      </c>
      <c r="K3048" s="7">
        <v>9026.5833302553874</v>
      </c>
      <c r="L3048" s="7">
        <v>3481</v>
      </c>
      <c r="M3048" s="7">
        <v>0</v>
      </c>
      <c r="N3048" s="9">
        <v>44324</v>
      </c>
      <c r="O3048" s="10">
        <v>71995.777022897761</v>
      </c>
      <c r="P3048" s="10">
        <v>3599</v>
      </c>
      <c r="Q3048" s="10">
        <v>0</v>
      </c>
      <c r="R3048" s="10">
        <v>7.9759721246445077</v>
      </c>
      <c r="S3048" s="18">
        <v>7.9759721246445077</v>
      </c>
      <c r="T3048" s="13">
        <v>44339</v>
      </c>
      <c r="U3048" s="14">
        <v>29328.532264342739</v>
      </c>
      <c r="V3048" s="14">
        <v>3167</v>
      </c>
      <c r="W3048" s="14">
        <v>0</v>
      </c>
      <c r="X3048" s="14">
        <v>59.263538116944012</v>
      </c>
      <c r="Y3048" s="19">
        <f t="shared" si="95"/>
        <v>-0.59263538116944015</v>
      </c>
      <c r="Z3048" s="19">
        <v>-0.59260000000000002</v>
      </c>
      <c r="AA3048" t="s">
        <v>14704</v>
      </c>
      <c r="AB3048" s="121">
        <v>5</v>
      </c>
    </row>
    <row r="3049" spans="1:28" ht="20.25">
      <c r="A3049">
        <v>5716</v>
      </c>
      <c r="B3049" t="s">
        <v>5954</v>
      </c>
      <c r="C3049" t="s">
        <v>5955</v>
      </c>
      <c r="D3049" t="str">
        <f t="shared" si="94"/>
        <v>Gas Token Two GST2</v>
      </c>
      <c r="E3049" s="3" t="s">
        <v>8887</v>
      </c>
      <c r="F3049" s="3" t="s">
        <v>8883</v>
      </c>
      <c r="G3049" s="3" t="s">
        <v>8883</v>
      </c>
      <c r="H3049" s="4">
        <v>9999</v>
      </c>
      <c r="I3049" s="4">
        <v>0</v>
      </c>
      <c r="J3049" s="6">
        <v>44230</v>
      </c>
      <c r="K3049" s="7">
        <v>268.20814115813278</v>
      </c>
      <c r="L3049" s="7">
        <v>3482</v>
      </c>
      <c r="M3049" s="7">
        <v>0</v>
      </c>
      <c r="N3049" s="9">
        <v>44292</v>
      </c>
      <c r="O3049" s="10">
        <v>649.10523037437554</v>
      </c>
      <c r="P3049" s="10">
        <v>3600</v>
      </c>
      <c r="Q3049" s="10">
        <v>0</v>
      </c>
      <c r="R3049" s="10">
        <v>2.4201548378491231</v>
      </c>
      <c r="S3049" s="18">
        <v>2.4201548378491231</v>
      </c>
      <c r="T3049" s="13">
        <v>44317</v>
      </c>
      <c r="U3049" s="14">
        <v>131.55049466686819</v>
      </c>
      <c r="V3049" s="14">
        <v>3168</v>
      </c>
      <c r="W3049" s="14">
        <v>0</v>
      </c>
      <c r="X3049" s="14">
        <v>79.73356421870217</v>
      </c>
      <c r="Y3049" s="19">
        <f t="shared" si="95"/>
        <v>-0.79733564218702169</v>
      </c>
      <c r="Z3049" s="19">
        <v>-0.79730000000000001</v>
      </c>
      <c r="AA3049" t="s">
        <v>14705</v>
      </c>
      <c r="AB3049" s="121">
        <v>5</v>
      </c>
    </row>
    <row r="3050" spans="1:28" ht="20.25">
      <c r="A3050">
        <v>5717</v>
      </c>
      <c r="B3050" t="s">
        <v>1891</v>
      </c>
      <c r="C3050" t="s">
        <v>1891</v>
      </c>
      <c r="D3050" t="str">
        <f t="shared" si="94"/>
        <v>ACE ACE</v>
      </c>
      <c r="E3050" s="3" t="s">
        <v>8887</v>
      </c>
      <c r="F3050" s="3" t="s">
        <v>8883</v>
      </c>
      <c r="G3050" s="3" t="s">
        <v>8883</v>
      </c>
      <c r="H3050" s="4">
        <v>9999</v>
      </c>
      <c r="I3050" s="4">
        <v>0</v>
      </c>
      <c r="J3050" s="6">
        <v>44033</v>
      </c>
      <c r="K3050" s="7">
        <v>3.0950474495199999E-3</v>
      </c>
      <c r="L3050" s="7">
        <v>3483</v>
      </c>
      <c r="M3050" s="7">
        <v>0</v>
      </c>
      <c r="N3050" s="9">
        <v>44312</v>
      </c>
      <c r="O3050" s="10">
        <v>1.500299629735E-2</v>
      </c>
      <c r="P3050" s="10">
        <v>3601</v>
      </c>
      <c r="Q3050" s="10">
        <v>0</v>
      </c>
      <c r="R3050" s="10">
        <v>4.8474204489746233</v>
      </c>
      <c r="S3050" s="18">
        <v>4.8474204489746233</v>
      </c>
      <c r="T3050" s="13">
        <v>44396</v>
      </c>
      <c r="U3050" s="14">
        <v>1.00531384573E-3</v>
      </c>
      <c r="V3050" s="14">
        <v>3169</v>
      </c>
      <c r="W3050" s="14">
        <v>0</v>
      </c>
      <c r="X3050" s="14">
        <v>93.299246191858558</v>
      </c>
      <c r="Y3050" s="19">
        <f t="shared" si="95"/>
        <v>-0.93299246191858554</v>
      </c>
      <c r="Z3050" s="19">
        <v>-0.93300000000000005</v>
      </c>
      <c r="AA3050" t="s">
        <v>14706</v>
      </c>
      <c r="AB3050" s="121">
        <v>5</v>
      </c>
    </row>
    <row r="3051" spans="1:28" ht="20.25">
      <c r="A3051">
        <v>5719</v>
      </c>
      <c r="B3051" t="s">
        <v>5956</v>
      </c>
      <c r="C3051" t="s">
        <v>5957</v>
      </c>
      <c r="D3051" t="str">
        <f t="shared" si="94"/>
        <v>CACHE Gold CGT</v>
      </c>
      <c r="E3051" s="3" t="s">
        <v>8887</v>
      </c>
      <c r="F3051" s="3" t="s">
        <v>8883</v>
      </c>
      <c r="G3051" s="3" t="s">
        <v>8883</v>
      </c>
      <c r="H3051" s="4">
        <v>9999</v>
      </c>
      <c r="I3051" s="4">
        <v>0</v>
      </c>
      <c r="J3051" s="6">
        <v>44140</v>
      </c>
      <c r="K3051" s="7">
        <v>31.722218179999999</v>
      </c>
      <c r="L3051" s="7">
        <v>609</v>
      </c>
      <c r="M3051" s="7">
        <v>2749110.9699822599</v>
      </c>
      <c r="N3051" s="9">
        <v>44446</v>
      </c>
      <c r="O3051" s="10">
        <v>649.37742800000001</v>
      </c>
      <c r="P3051" s="10">
        <v>1599</v>
      </c>
      <c r="Q3051" s="10">
        <v>4131148.74</v>
      </c>
      <c r="R3051" s="10">
        <v>20.470744647025189</v>
      </c>
      <c r="S3051" s="18">
        <v>20.470744647025189</v>
      </c>
      <c r="T3051" s="13">
        <v>44481</v>
      </c>
      <c r="U3051" s="14">
        <v>51.633840582919191</v>
      </c>
      <c r="V3051" s="14">
        <v>792</v>
      </c>
      <c r="W3051" s="14">
        <v>4468989.5199999996</v>
      </c>
      <c r="X3051" s="14">
        <v>92.048716454166751</v>
      </c>
      <c r="Y3051" s="19">
        <f t="shared" si="95"/>
        <v>-0.92048716454166746</v>
      </c>
      <c r="Z3051" s="19">
        <v>-0.92049999999999998</v>
      </c>
      <c r="AA3051" t="s">
        <v>14707</v>
      </c>
      <c r="AB3051" s="121">
        <v>5</v>
      </c>
    </row>
    <row r="3052" spans="1:28" ht="20.25">
      <c r="A3052">
        <v>5721</v>
      </c>
      <c r="B3052" t="s">
        <v>5958</v>
      </c>
      <c r="C3052" t="s">
        <v>5959</v>
      </c>
      <c r="D3052" t="str">
        <f t="shared" si="94"/>
        <v>SorachanCoin SORA</v>
      </c>
      <c r="E3052" s="3" t="s">
        <v>8894</v>
      </c>
      <c r="F3052" s="3" t="s">
        <v>8883</v>
      </c>
      <c r="G3052" s="3" t="s">
        <v>8883</v>
      </c>
      <c r="H3052" s="4">
        <v>9999</v>
      </c>
      <c r="I3052" s="4">
        <v>0</v>
      </c>
      <c r="J3052" s="6">
        <v>44188</v>
      </c>
      <c r="K3052" s="7">
        <v>2.156783E-2</v>
      </c>
      <c r="L3052" s="7">
        <v>3484</v>
      </c>
      <c r="M3052" s="7">
        <v>0</v>
      </c>
      <c r="N3052" s="9">
        <v>44201</v>
      </c>
      <c r="O3052" s="10">
        <v>0.19927875</v>
      </c>
      <c r="P3052" s="10">
        <v>3602</v>
      </c>
      <c r="Q3052" s="10">
        <v>0</v>
      </c>
      <c r="R3052" s="10">
        <v>9.2396291142873448</v>
      </c>
      <c r="S3052" s="18">
        <v>9.2396291142873448</v>
      </c>
      <c r="T3052" s="13">
        <v>44659</v>
      </c>
      <c r="U3052" s="14">
        <v>1.7176202127586839E-3</v>
      </c>
      <c r="V3052" s="14">
        <v>3170</v>
      </c>
      <c r="W3052" s="14">
        <v>0</v>
      </c>
      <c r="X3052" s="14">
        <v>99.138081600392084</v>
      </c>
      <c r="Y3052" s="19">
        <f t="shared" si="95"/>
        <v>-0.99138081600392081</v>
      </c>
      <c r="Z3052" s="19">
        <v>-0.99139999999999995</v>
      </c>
      <c r="AA3052" t="s">
        <v>14708</v>
      </c>
      <c r="AB3052" s="121">
        <v>5</v>
      </c>
    </row>
    <row r="3053" spans="1:28" ht="20.25">
      <c r="A3053">
        <v>5722</v>
      </c>
      <c r="B3053" t="s">
        <v>5960</v>
      </c>
      <c r="C3053" t="s">
        <v>5960</v>
      </c>
      <c r="D3053" t="str">
        <f t="shared" si="94"/>
        <v>HOMT HOMT</v>
      </c>
      <c r="E3053" s="3" t="s">
        <v>8893</v>
      </c>
      <c r="F3053" s="3" t="s">
        <v>8883</v>
      </c>
      <c r="G3053" s="3" t="s">
        <v>8883</v>
      </c>
      <c r="H3053" s="4">
        <v>9999</v>
      </c>
      <c r="I3053" s="4">
        <v>0</v>
      </c>
      <c r="J3053" s="6">
        <v>44008</v>
      </c>
      <c r="K3053" s="7">
        <v>0.360388976114</v>
      </c>
      <c r="L3053" s="7">
        <v>3485</v>
      </c>
      <c r="M3053" s="7">
        <v>0</v>
      </c>
      <c r="N3053" s="9">
        <v>44013</v>
      </c>
      <c r="O3053" s="10">
        <v>0.39932476737599998</v>
      </c>
      <c r="P3053" s="10">
        <v>3603</v>
      </c>
      <c r="Q3053" s="10">
        <v>0</v>
      </c>
      <c r="R3053" s="10">
        <v>1.10803824157397</v>
      </c>
      <c r="S3053" s="18">
        <v>1.10803824157397</v>
      </c>
      <c r="T3053" s="13">
        <v>44458</v>
      </c>
      <c r="U3053" s="16">
        <v>9.9827020599999996E-5</v>
      </c>
      <c r="V3053" s="14">
        <v>3171</v>
      </c>
      <c r="W3053" s="16">
        <v>0</v>
      </c>
      <c r="X3053" s="16">
        <v>99.975001044574313</v>
      </c>
      <c r="Y3053" s="19">
        <f t="shared" si="95"/>
        <v>-0.99975001044574308</v>
      </c>
      <c r="Z3053" s="19">
        <v>-0.99980000000000002</v>
      </c>
      <c r="AA3053" t="s">
        <v>14709</v>
      </c>
      <c r="AB3053" s="121">
        <v>5</v>
      </c>
    </row>
    <row r="3054" spans="1:28" ht="20.25">
      <c r="A3054">
        <v>5725</v>
      </c>
      <c r="B3054" t="s">
        <v>5961</v>
      </c>
      <c r="C3054" t="s">
        <v>509</v>
      </c>
      <c r="D3054" t="str">
        <f t="shared" si="94"/>
        <v>Bitsonic BSC</v>
      </c>
      <c r="E3054" s="3" t="s">
        <v>8887</v>
      </c>
      <c r="F3054" s="3" t="s">
        <v>8883</v>
      </c>
      <c r="G3054" s="3" t="s">
        <v>8883</v>
      </c>
      <c r="H3054" s="4">
        <v>9999</v>
      </c>
      <c r="I3054" s="4">
        <v>0</v>
      </c>
      <c r="J3054" s="6">
        <v>44101</v>
      </c>
      <c r="K3054" s="7">
        <v>1.8987781843549999E-2</v>
      </c>
      <c r="L3054" s="7">
        <v>3486</v>
      </c>
      <c r="M3054" s="7">
        <v>0</v>
      </c>
      <c r="N3054" s="9">
        <v>44120</v>
      </c>
      <c r="O3054" s="10">
        <v>0.98189725136095996</v>
      </c>
      <c r="P3054" s="10">
        <v>3604</v>
      </c>
      <c r="Q3054" s="10">
        <v>0</v>
      </c>
      <c r="R3054" s="10">
        <v>51.712056703163711</v>
      </c>
      <c r="S3054" s="18">
        <v>51.712056703163711</v>
      </c>
      <c r="T3054" s="13">
        <v>44380</v>
      </c>
      <c r="U3054" s="14">
        <v>1.02500586442E-3</v>
      </c>
      <c r="V3054" s="14">
        <v>3172</v>
      </c>
      <c r="W3054" s="14">
        <v>0</v>
      </c>
      <c r="X3054" s="14">
        <v>99.89560966149979</v>
      </c>
      <c r="Y3054" s="19">
        <f t="shared" si="95"/>
        <v>-0.99895609661499796</v>
      </c>
      <c r="Z3054" s="19">
        <v>-0.999</v>
      </c>
      <c r="AA3054" t="s">
        <v>14710</v>
      </c>
      <c r="AB3054" s="121">
        <v>5</v>
      </c>
    </row>
    <row r="3055" spans="1:28" ht="20.25">
      <c r="A3055">
        <v>5726</v>
      </c>
      <c r="B3055" t="s">
        <v>750</v>
      </c>
      <c r="C3055" t="s">
        <v>751</v>
      </c>
      <c r="D3055" t="str">
        <f t="shared" si="94"/>
        <v>EDC Blockchain EDC</v>
      </c>
      <c r="E3055" s="3" t="s">
        <v>8893</v>
      </c>
      <c r="F3055" s="3" t="s">
        <v>8883</v>
      </c>
      <c r="G3055" s="3" t="s">
        <v>8883</v>
      </c>
      <c r="H3055" s="4">
        <v>9999</v>
      </c>
      <c r="I3055" s="4">
        <v>0</v>
      </c>
      <c r="J3055" s="6">
        <v>44007</v>
      </c>
      <c r="K3055" s="7">
        <v>1.4540771314800001E-3</v>
      </c>
      <c r="L3055" s="7">
        <v>3487</v>
      </c>
      <c r="M3055" s="7">
        <v>0</v>
      </c>
      <c r="N3055" s="9">
        <v>44008</v>
      </c>
      <c r="O3055" s="10">
        <v>1.75805193328E-3</v>
      </c>
      <c r="P3055" s="10">
        <v>3605</v>
      </c>
      <c r="Q3055" s="10">
        <v>0</v>
      </c>
      <c r="R3055" s="10">
        <v>1.209049984501583</v>
      </c>
      <c r="S3055" s="18">
        <v>1.209049984501583</v>
      </c>
      <c r="T3055" s="13">
        <v>44076</v>
      </c>
      <c r="U3055" s="16">
        <v>5.8517776679400002E-5</v>
      </c>
      <c r="V3055" s="14">
        <v>3173</v>
      </c>
      <c r="W3055" s="16">
        <v>0</v>
      </c>
      <c r="X3055" s="16">
        <v>96.671442090437949</v>
      </c>
      <c r="Y3055" s="19">
        <f t="shared" si="95"/>
        <v>-0.96671442090437953</v>
      </c>
      <c r="Z3055" s="19">
        <v>-0.9667</v>
      </c>
      <c r="AA3055" t="s">
        <v>11948</v>
      </c>
      <c r="AB3055" s="121">
        <v>5</v>
      </c>
    </row>
    <row r="3056" spans="1:28" ht="20.25">
      <c r="A3056">
        <v>5728</v>
      </c>
      <c r="B3056" t="s">
        <v>5962</v>
      </c>
      <c r="C3056" t="s">
        <v>5963</v>
      </c>
      <c r="D3056" t="str">
        <f t="shared" si="94"/>
        <v>Balancer BAL</v>
      </c>
      <c r="E3056" s="3" t="s">
        <v>8894</v>
      </c>
      <c r="F3056" s="3" t="s">
        <v>8883</v>
      </c>
      <c r="G3056" s="3" t="s">
        <v>8883</v>
      </c>
      <c r="H3056" s="4">
        <v>9999</v>
      </c>
      <c r="I3056" s="4">
        <v>0</v>
      </c>
      <c r="J3056" s="6">
        <v>44027</v>
      </c>
      <c r="K3056" s="7">
        <v>7.8831285057300002</v>
      </c>
      <c r="L3056" s="7">
        <v>2211</v>
      </c>
      <c r="M3056" s="7">
        <v>0</v>
      </c>
      <c r="N3056" s="9">
        <v>44320</v>
      </c>
      <c r="O3056" s="10">
        <v>74.772261650000004</v>
      </c>
      <c r="P3056" s="10">
        <v>259</v>
      </c>
      <c r="Q3056" s="10">
        <v>452375586.33999997</v>
      </c>
      <c r="R3056" s="10">
        <v>9.4850999315373805</v>
      </c>
      <c r="S3056" s="18">
        <v>9.4850999315373805</v>
      </c>
      <c r="T3056" s="13">
        <v>44585</v>
      </c>
      <c r="U3056" s="14">
        <v>10.472291552766221</v>
      </c>
      <c r="V3056" s="14">
        <v>278</v>
      </c>
      <c r="W3056" s="14">
        <v>82033034.950000003</v>
      </c>
      <c r="X3056" s="14">
        <v>85.994416483233096</v>
      </c>
      <c r="Y3056" s="19">
        <f t="shared" si="95"/>
        <v>-0.85994416483233094</v>
      </c>
      <c r="Z3056" s="19">
        <v>-0.8599</v>
      </c>
      <c r="AA3056" t="s">
        <v>14711</v>
      </c>
      <c r="AB3056" s="121">
        <v>5</v>
      </c>
    </row>
    <row r="3057" spans="1:28" ht="20.25">
      <c r="A3057">
        <v>5729</v>
      </c>
      <c r="B3057" t="s">
        <v>5964</v>
      </c>
      <c r="C3057" t="s">
        <v>2611</v>
      </c>
      <c r="D3057" t="str">
        <f t="shared" si="94"/>
        <v>ChainZ Arena SOUL</v>
      </c>
      <c r="E3057" s="3" t="s">
        <v>8892</v>
      </c>
      <c r="F3057" s="3" t="s">
        <v>8883</v>
      </c>
      <c r="G3057" s="3" t="s">
        <v>8883</v>
      </c>
      <c r="H3057" s="4">
        <v>9999</v>
      </c>
      <c r="I3057" s="4">
        <v>0</v>
      </c>
      <c r="J3057" s="6">
        <v>44029</v>
      </c>
      <c r="K3057" s="7">
        <v>0.54113370136600003</v>
      </c>
      <c r="L3057" s="7">
        <v>3488</v>
      </c>
      <c r="M3057" s="7">
        <v>0</v>
      </c>
      <c r="N3057" s="9">
        <v>44030</v>
      </c>
      <c r="O3057" s="10">
        <v>2.5814709157700002</v>
      </c>
      <c r="P3057" s="10">
        <v>3606</v>
      </c>
      <c r="Q3057" s="10">
        <v>0</v>
      </c>
      <c r="R3057" s="10">
        <v>4.7704863128160673</v>
      </c>
      <c r="S3057" s="18">
        <v>4.7704863128160673</v>
      </c>
      <c r="T3057" s="13">
        <v>44320</v>
      </c>
      <c r="U3057" s="14">
        <v>1.6588099999999999E-3</v>
      </c>
      <c r="V3057" s="14">
        <v>3174</v>
      </c>
      <c r="W3057" s="14">
        <v>0</v>
      </c>
      <c r="X3057" s="14">
        <v>99.935741673870254</v>
      </c>
      <c r="Y3057" s="19">
        <f t="shared" si="95"/>
        <v>-0.99935741673870249</v>
      </c>
      <c r="Z3057" s="19">
        <v>-0.99939999999999996</v>
      </c>
      <c r="AA3057" t="s">
        <v>14712</v>
      </c>
      <c r="AB3057" s="121">
        <v>5</v>
      </c>
    </row>
    <row r="3058" spans="1:28" ht="20.25">
      <c r="A3058">
        <v>5730</v>
      </c>
      <c r="B3058" t="s">
        <v>5965</v>
      </c>
      <c r="C3058" t="s">
        <v>5966</v>
      </c>
      <c r="D3058" t="str">
        <f t="shared" si="94"/>
        <v>ROS Coin ROS</v>
      </c>
      <c r="E3058" s="3" t="s">
        <v>8887</v>
      </c>
      <c r="F3058" s="3" t="s">
        <v>8883</v>
      </c>
      <c r="G3058" s="3" t="s">
        <v>8883</v>
      </c>
      <c r="H3058" s="4">
        <v>9999</v>
      </c>
      <c r="I3058" s="4">
        <v>0</v>
      </c>
      <c r="J3058" s="6">
        <v>44006</v>
      </c>
      <c r="K3058" s="7">
        <v>1.1523602659500001E-2</v>
      </c>
      <c r="L3058" s="7">
        <v>3489</v>
      </c>
      <c r="M3058" s="7">
        <v>0</v>
      </c>
      <c r="N3058" s="9">
        <v>44007</v>
      </c>
      <c r="O3058" s="10">
        <v>1.2308715901499999E-2</v>
      </c>
      <c r="P3058" s="10">
        <v>3607</v>
      </c>
      <c r="Q3058" s="10">
        <v>0</v>
      </c>
      <c r="R3058" s="10">
        <v>1.0681308845157691</v>
      </c>
      <c r="S3058" s="18">
        <v>1.0681308845157691</v>
      </c>
      <c r="T3058" s="13">
        <v>44479</v>
      </c>
      <c r="U3058" s="14">
        <v>4.4710740276320002E-3</v>
      </c>
      <c r="V3058" s="14">
        <v>3175</v>
      </c>
      <c r="W3058" s="14">
        <v>0</v>
      </c>
      <c r="X3058" s="14">
        <v>63.675544521365268</v>
      </c>
      <c r="Y3058" s="19">
        <f t="shared" si="95"/>
        <v>-0.63675544521365268</v>
      </c>
      <c r="Z3058" s="19">
        <v>-0.63680000000000003</v>
      </c>
      <c r="AA3058" t="s">
        <v>14713</v>
      </c>
      <c r="AB3058" s="121">
        <v>5</v>
      </c>
    </row>
    <row r="3059" spans="1:28" ht="20.25">
      <c r="A3059">
        <v>5733</v>
      </c>
      <c r="B3059" t="s">
        <v>5969</v>
      </c>
      <c r="C3059" t="s">
        <v>5970</v>
      </c>
      <c r="D3059" t="str">
        <f t="shared" si="94"/>
        <v>IOOX System IOOX</v>
      </c>
      <c r="E3059" s="3" t="s">
        <v>8887</v>
      </c>
      <c r="F3059" s="3" t="s">
        <v>8883</v>
      </c>
      <c r="G3059" s="3" t="s">
        <v>8883</v>
      </c>
      <c r="H3059" s="4">
        <v>9999</v>
      </c>
      <c r="I3059" s="4">
        <v>0</v>
      </c>
      <c r="J3059" s="6">
        <v>44012</v>
      </c>
      <c r="K3059" s="7">
        <v>0.113405564476</v>
      </c>
      <c r="L3059" s="7">
        <v>3491</v>
      </c>
      <c r="M3059" s="7">
        <v>0</v>
      </c>
      <c r="N3059" s="9">
        <v>44048</v>
      </c>
      <c r="O3059" s="10">
        <v>0.211040900615</v>
      </c>
      <c r="P3059" s="10">
        <v>3609</v>
      </c>
      <c r="Q3059" s="10">
        <v>0</v>
      </c>
      <c r="R3059" s="10">
        <v>1.860939554334325</v>
      </c>
      <c r="S3059" s="18">
        <v>1.860939554334325</v>
      </c>
      <c r="T3059" s="13">
        <v>44397</v>
      </c>
      <c r="U3059" s="14">
        <v>7.1529357478999998E-4</v>
      </c>
      <c r="V3059" s="14">
        <v>3177</v>
      </c>
      <c r="W3059" s="14">
        <v>0</v>
      </c>
      <c r="X3059" s="14">
        <v>99.661064005742233</v>
      </c>
      <c r="Y3059" s="19">
        <f t="shared" si="95"/>
        <v>-0.99661064005742228</v>
      </c>
      <c r="Z3059" s="19">
        <v>-0.99660000000000004</v>
      </c>
      <c r="AA3059" t="s">
        <v>14714</v>
      </c>
      <c r="AB3059" s="121">
        <v>5</v>
      </c>
    </row>
    <row r="3060" spans="1:28" ht="20.25">
      <c r="A3060">
        <v>5734</v>
      </c>
      <c r="B3060" t="s">
        <v>5971</v>
      </c>
      <c r="C3060" t="s">
        <v>5972</v>
      </c>
      <c r="D3060" t="str">
        <f t="shared" si="94"/>
        <v>MoCo Token MoCo</v>
      </c>
      <c r="E3060" s="3" t="s">
        <v>8887</v>
      </c>
      <c r="F3060" s="3" t="s">
        <v>8883</v>
      </c>
      <c r="G3060" s="3" t="s">
        <v>8883</v>
      </c>
      <c r="H3060" s="4">
        <v>9999</v>
      </c>
      <c r="I3060" s="4">
        <v>0</v>
      </c>
      <c r="J3060" s="6">
        <v>44009</v>
      </c>
      <c r="K3060" s="7">
        <v>6.9918083033900002E-4</v>
      </c>
      <c r="L3060" s="7">
        <v>3492</v>
      </c>
      <c r="M3060" s="7">
        <v>0</v>
      </c>
      <c r="N3060" s="9">
        <v>44013</v>
      </c>
      <c r="O3060" s="10">
        <v>8.5795786840600001E-4</v>
      </c>
      <c r="P3060" s="10">
        <v>3610</v>
      </c>
      <c r="Q3060" s="10">
        <v>0</v>
      </c>
      <c r="R3060" s="10">
        <v>1.2270900905421229</v>
      </c>
      <c r="S3060" s="18">
        <v>1.2270900905421229</v>
      </c>
      <c r="T3060" s="13">
        <v>44109</v>
      </c>
      <c r="U3060" s="16">
        <v>3.431481846E-5</v>
      </c>
      <c r="V3060" s="14">
        <v>3178</v>
      </c>
      <c r="W3060" s="16">
        <v>0</v>
      </c>
      <c r="X3060" s="16">
        <v>96.000407511413883</v>
      </c>
      <c r="Y3060" s="19">
        <f t="shared" si="95"/>
        <v>-0.96000407511413888</v>
      </c>
      <c r="Z3060" s="19">
        <v>-0.96</v>
      </c>
      <c r="AA3060" t="s">
        <v>14715</v>
      </c>
      <c r="AB3060" s="121">
        <v>5</v>
      </c>
    </row>
    <row r="3061" spans="1:28" ht="20.25">
      <c r="A3061">
        <v>5736</v>
      </c>
      <c r="B3061" t="s">
        <v>5973</v>
      </c>
      <c r="C3061" t="s">
        <v>5974</v>
      </c>
      <c r="D3061" t="str">
        <f t="shared" si="94"/>
        <v>Amun Bitcoin 3x Daily Long BTC3L</v>
      </c>
      <c r="E3061" s="3" t="s">
        <v>8887</v>
      </c>
      <c r="F3061" s="3" t="s">
        <v>8883</v>
      </c>
      <c r="G3061" s="3" t="s">
        <v>8883</v>
      </c>
      <c r="H3061" s="4">
        <v>9999</v>
      </c>
      <c r="I3061" s="4">
        <v>0</v>
      </c>
      <c r="J3061" s="6">
        <v>44007</v>
      </c>
      <c r="K3061" s="7">
        <v>2712.21663352</v>
      </c>
      <c r="L3061" s="7">
        <v>3493</v>
      </c>
      <c r="M3061" s="7">
        <v>0</v>
      </c>
      <c r="N3061" s="9">
        <v>44060</v>
      </c>
      <c r="O3061" s="10">
        <v>19787.926686700001</v>
      </c>
      <c r="P3061" s="10">
        <v>3611</v>
      </c>
      <c r="Q3061" s="10">
        <v>0</v>
      </c>
      <c r="R3061" s="10">
        <v>7.2958503543349362</v>
      </c>
      <c r="S3061" s="18">
        <v>7.2958503543349362</v>
      </c>
      <c r="T3061" s="13">
        <v>44482</v>
      </c>
      <c r="U3061" s="14">
        <v>0.10179462031478589</v>
      </c>
      <c r="V3061" s="14">
        <v>3179</v>
      </c>
      <c r="W3061" s="14">
        <v>0</v>
      </c>
      <c r="X3061" s="14">
        <v>99.999485572076736</v>
      </c>
      <c r="Y3061" s="19">
        <f t="shared" si="95"/>
        <v>-0.99999485572076741</v>
      </c>
      <c r="Z3061" s="19">
        <v>-1</v>
      </c>
      <c r="AA3061" t="s">
        <v>14716</v>
      </c>
      <c r="AB3061" s="121">
        <v>5</v>
      </c>
    </row>
    <row r="3062" spans="1:28" ht="20.25">
      <c r="A3062">
        <v>5737</v>
      </c>
      <c r="B3062" t="s">
        <v>5975</v>
      </c>
      <c r="C3062" t="s">
        <v>5976</v>
      </c>
      <c r="D3062" t="str">
        <f t="shared" si="94"/>
        <v>Amun Bitcoin 3x Daily Short BTC3S</v>
      </c>
      <c r="E3062" s="3" t="s">
        <v>8887</v>
      </c>
      <c r="F3062" s="3" t="s">
        <v>8883</v>
      </c>
      <c r="G3062" s="3" t="s">
        <v>8883</v>
      </c>
      <c r="H3062" s="4">
        <v>9999</v>
      </c>
      <c r="I3062" s="4">
        <v>0</v>
      </c>
      <c r="J3062" s="6">
        <v>44007</v>
      </c>
      <c r="K3062" s="7">
        <v>0.29935742041300001</v>
      </c>
      <c r="L3062" s="7">
        <v>3494</v>
      </c>
      <c r="M3062" s="7">
        <v>0</v>
      </c>
      <c r="N3062" s="9">
        <v>44009</v>
      </c>
      <c r="O3062" s="10">
        <v>10635.055024900001</v>
      </c>
      <c r="P3062" s="10">
        <v>3612</v>
      </c>
      <c r="Q3062" s="10">
        <v>0</v>
      </c>
      <c r="R3062" s="10">
        <v>35526.278287097914</v>
      </c>
      <c r="S3062" s="18">
        <v>35526.278287097914</v>
      </c>
      <c r="T3062" s="13">
        <v>44299</v>
      </c>
      <c r="U3062" s="14">
        <v>1.3802890131800001E-3</v>
      </c>
      <c r="V3062" s="14">
        <v>3180</v>
      </c>
      <c r="W3062" s="14">
        <v>0</v>
      </c>
      <c r="X3062" s="14">
        <v>99.999987021327016</v>
      </c>
      <c r="Y3062" s="19">
        <f t="shared" si="95"/>
        <v>-0.99999987021327019</v>
      </c>
      <c r="Z3062" s="19">
        <v>-1</v>
      </c>
      <c r="AA3062" t="s">
        <v>14717</v>
      </c>
      <c r="AB3062" s="121">
        <v>5</v>
      </c>
    </row>
    <row r="3063" spans="1:28" ht="20.25">
      <c r="A3063">
        <v>5738</v>
      </c>
      <c r="B3063" t="s">
        <v>5977</v>
      </c>
      <c r="C3063" t="s">
        <v>5978</v>
      </c>
      <c r="D3063" t="str">
        <f t="shared" si="94"/>
        <v>Amun Ether 3x Daily Short ETH3S</v>
      </c>
      <c r="E3063" s="3" t="s">
        <v>8887</v>
      </c>
      <c r="F3063" s="3" t="s">
        <v>8883</v>
      </c>
      <c r="G3063" s="3" t="s">
        <v>8883</v>
      </c>
      <c r="H3063" s="4">
        <v>9999</v>
      </c>
      <c r="I3063" s="4">
        <v>0</v>
      </c>
      <c r="J3063" s="6">
        <v>44008</v>
      </c>
      <c r="K3063" s="7">
        <v>0.343825203606</v>
      </c>
      <c r="L3063" s="7">
        <v>3495</v>
      </c>
      <c r="M3063" s="7">
        <v>0</v>
      </c>
      <c r="N3063" s="9">
        <v>44017</v>
      </c>
      <c r="O3063" s="10">
        <v>9241.7543239000006</v>
      </c>
      <c r="P3063" s="10">
        <v>3613</v>
      </c>
      <c r="Q3063" s="10">
        <v>0</v>
      </c>
      <c r="R3063" s="10">
        <v>26879.223009173042</v>
      </c>
      <c r="S3063" s="18">
        <v>26879.223009173042</v>
      </c>
      <c r="T3063" s="13">
        <v>44268</v>
      </c>
      <c r="U3063" s="14">
        <v>5.1138861979999999E-3</v>
      </c>
      <c r="V3063" s="14">
        <v>3181</v>
      </c>
      <c r="W3063" s="14">
        <v>0</v>
      </c>
      <c r="X3063" s="14">
        <v>99.999944665417203</v>
      </c>
      <c r="Y3063" s="19">
        <f t="shared" si="95"/>
        <v>-0.99999944665417206</v>
      </c>
      <c r="Z3063" s="19">
        <v>-1</v>
      </c>
      <c r="AA3063" t="s">
        <v>14718</v>
      </c>
      <c r="AB3063" s="121">
        <v>5</v>
      </c>
    </row>
    <row r="3064" spans="1:28" ht="20.25">
      <c r="A3064">
        <v>5739</v>
      </c>
      <c r="B3064" t="s">
        <v>5979</v>
      </c>
      <c r="C3064" t="s">
        <v>5980</v>
      </c>
      <c r="D3064" t="str">
        <f t="shared" si="94"/>
        <v>Amun Ether 3x Daily Long ETH3L</v>
      </c>
      <c r="E3064" s="3" t="s">
        <v>8887</v>
      </c>
      <c r="F3064" s="3" t="s">
        <v>8883</v>
      </c>
      <c r="G3064" s="3" t="s">
        <v>8883</v>
      </c>
      <c r="H3064" s="4">
        <v>9999</v>
      </c>
      <c r="I3064" s="4">
        <v>0</v>
      </c>
      <c r="J3064" s="6">
        <v>44008</v>
      </c>
      <c r="K3064" s="7">
        <v>226.019928811</v>
      </c>
      <c r="L3064" s="7">
        <v>3496</v>
      </c>
      <c r="M3064" s="7">
        <v>0</v>
      </c>
      <c r="N3064" s="9">
        <v>44075</v>
      </c>
      <c r="O3064" s="10">
        <v>58429.639172399999</v>
      </c>
      <c r="P3064" s="10">
        <v>3614</v>
      </c>
      <c r="Q3064" s="10">
        <v>0</v>
      </c>
      <c r="R3064" s="10">
        <v>258.51543038604979</v>
      </c>
      <c r="S3064" s="18">
        <v>258.51543038604979</v>
      </c>
      <c r="T3064" s="13">
        <v>44104</v>
      </c>
      <c r="U3064" s="14">
        <v>0.45286616940183</v>
      </c>
      <c r="V3064" s="14">
        <v>3182</v>
      </c>
      <c r="W3064" s="14">
        <v>0</v>
      </c>
      <c r="X3064" s="14">
        <v>99.999224937590213</v>
      </c>
      <c r="Y3064" s="19">
        <f t="shared" si="95"/>
        <v>-0.99999224937590214</v>
      </c>
      <c r="Z3064" s="19">
        <v>-1</v>
      </c>
      <c r="AA3064" t="s">
        <v>14719</v>
      </c>
      <c r="AB3064" s="121">
        <v>5</v>
      </c>
    </row>
    <row r="3065" spans="1:28" ht="20.25">
      <c r="A3065">
        <v>5741</v>
      </c>
      <c r="B3065" t="s">
        <v>5981</v>
      </c>
      <c r="C3065" t="s">
        <v>5982</v>
      </c>
      <c r="D3065" t="str">
        <f t="shared" si="94"/>
        <v>DMM: Governance DMG</v>
      </c>
      <c r="E3065" s="3" t="s">
        <v>8887</v>
      </c>
      <c r="F3065" s="3" t="s">
        <v>8883</v>
      </c>
      <c r="G3065" s="3" t="s">
        <v>8883</v>
      </c>
      <c r="H3065" s="4">
        <v>9999</v>
      </c>
      <c r="I3065" s="4">
        <v>0</v>
      </c>
      <c r="J3065" s="6">
        <v>44022</v>
      </c>
      <c r="K3065" s="7">
        <v>1.0982118436999999</v>
      </c>
      <c r="L3065" s="7">
        <v>2510</v>
      </c>
      <c r="M3065" s="7">
        <v>0</v>
      </c>
      <c r="N3065" s="9">
        <v>44028</v>
      </c>
      <c r="O3065" s="10">
        <v>1.6422010633599999</v>
      </c>
      <c r="P3065" s="10">
        <v>3615</v>
      </c>
      <c r="Q3065" s="10">
        <v>0</v>
      </c>
      <c r="R3065" s="10">
        <v>1.4953408787026361</v>
      </c>
      <c r="S3065" s="18">
        <v>1.4953408787026361</v>
      </c>
      <c r="T3065" s="13">
        <v>44685</v>
      </c>
      <c r="U3065" s="14">
        <v>2.4505909543274591E-2</v>
      </c>
      <c r="V3065" s="14">
        <v>1096</v>
      </c>
      <c r="W3065" s="14">
        <v>1270248.55</v>
      </c>
      <c r="X3065" s="14">
        <v>98.507740002729335</v>
      </c>
      <c r="Y3065" s="19">
        <f t="shared" si="95"/>
        <v>-0.98507740002729338</v>
      </c>
      <c r="Z3065" s="19">
        <v>-0.98509999999999998</v>
      </c>
      <c r="AA3065" t="s">
        <v>14720</v>
      </c>
      <c r="AB3065" s="121">
        <v>5</v>
      </c>
    </row>
    <row r="3066" spans="1:28" ht="20.25">
      <c r="A3066">
        <v>5748</v>
      </c>
      <c r="B3066" t="s">
        <v>5995</v>
      </c>
      <c r="C3066" t="s">
        <v>5996</v>
      </c>
      <c r="D3066" t="str">
        <f t="shared" si="94"/>
        <v>Meta MTA</v>
      </c>
      <c r="E3066" s="3" t="s">
        <v>3686</v>
      </c>
      <c r="F3066" s="3" t="s">
        <v>8883</v>
      </c>
      <c r="G3066" s="3" t="s">
        <v>8883</v>
      </c>
      <c r="H3066" s="4">
        <v>9999</v>
      </c>
      <c r="I3066" s="4">
        <v>0</v>
      </c>
      <c r="J3066" s="6">
        <v>44033</v>
      </c>
      <c r="K3066" s="7">
        <v>2.2452483394699998</v>
      </c>
      <c r="L3066" s="7">
        <v>2399</v>
      </c>
      <c r="M3066" s="7">
        <v>0</v>
      </c>
      <c r="N3066" s="9">
        <v>44074</v>
      </c>
      <c r="O3066" s="10">
        <v>11.054950579</v>
      </c>
      <c r="P3066" s="10">
        <v>914</v>
      </c>
      <c r="Q3066" s="10">
        <v>31879441.8653422</v>
      </c>
      <c r="R3066" s="10">
        <v>4.9237095000411264</v>
      </c>
      <c r="S3066" s="18">
        <v>4.9237095000411264</v>
      </c>
      <c r="T3066" s="13">
        <v>44687</v>
      </c>
      <c r="U3066" s="14">
        <v>0.26994853617805892</v>
      </c>
      <c r="V3066" s="14">
        <v>777</v>
      </c>
      <c r="W3066" s="14">
        <v>4679989.8099999996</v>
      </c>
      <c r="X3066" s="14">
        <v>97.558120823345391</v>
      </c>
      <c r="Y3066" s="19">
        <f t="shared" si="95"/>
        <v>-0.97558120823345396</v>
      </c>
      <c r="Z3066" s="19">
        <v>-0.97560000000000002</v>
      </c>
      <c r="AA3066" t="s">
        <v>14721</v>
      </c>
      <c r="AB3066" s="121">
        <v>5</v>
      </c>
    </row>
    <row r="3067" spans="1:28" ht="20.25">
      <c r="A3067">
        <v>5775</v>
      </c>
      <c r="B3067" t="s">
        <v>6005</v>
      </c>
      <c r="C3067" t="s">
        <v>5478</v>
      </c>
      <c r="D3067" t="str">
        <f t="shared" si="94"/>
        <v>Oikos OKS</v>
      </c>
      <c r="E3067" s="3" t="s">
        <v>3686</v>
      </c>
      <c r="F3067" s="3" t="s">
        <v>8893</v>
      </c>
      <c r="G3067" s="3" t="s">
        <v>8883</v>
      </c>
      <c r="H3067" s="4">
        <v>9999</v>
      </c>
      <c r="I3067" s="4">
        <v>0</v>
      </c>
      <c r="J3067" s="6">
        <v>44026</v>
      </c>
      <c r="K3067" s="7">
        <v>3.8038174074000002E-2</v>
      </c>
      <c r="L3067" s="7">
        <v>2566</v>
      </c>
      <c r="M3067" s="7">
        <v>0</v>
      </c>
      <c r="N3067" s="9">
        <v>44053</v>
      </c>
      <c r="O3067" s="10">
        <v>0.148846291848</v>
      </c>
      <c r="P3067" s="10">
        <v>3626</v>
      </c>
      <c r="Q3067" s="10">
        <v>0</v>
      </c>
      <c r="R3067" s="10">
        <v>3.9130766781400261</v>
      </c>
      <c r="S3067" s="18">
        <v>3.9130766781400261</v>
      </c>
      <c r="T3067" s="13">
        <v>44614</v>
      </c>
      <c r="U3067" s="14">
        <v>2.0380669891374619E-3</v>
      </c>
      <c r="V3067" s="14">
        <v>1304</v>
      </c>
      <c r="W3067" s="14">
        <v>562954.21</v>
      </c>
      <c r="X3067" s="14">
        <v>98.630757297455062</v>
      </c>
      <c r="Y3067" s="19">
        <f t="shared" si="95"/>
        <v>-0.98630757297455063</v>
      </c>
      <c r="Z3067" s="19">
        <v>-0.98629999999999995</v>
      </c>
      <c r="AA3067" t="s">
        <v>14722</v>
      </c>
      <c r="AB3067" s="121">
        <v>5</v>
      </c>
    </row>
    <row r="3068" spans="1:28" ht="20.25">
      <c r="A3068">
        <v>5779</v>
      </c>
      <c r="B3068" t="s">
        <v>6012</v>
      </c>
      <c r="C3068" t="s">
        <v>6013</v>
      </c>
      <c r="D3068" t="str">
        <f t="shared" si="94"/>
        <v>Ystar YSR</v>
      </c>
      <c r="E3068" s="3" t="s">
        <v>8887</v>
      </c>
      <c r="F3068" s="3" t="s">
        <v>8883</v>
      </c>
      <c r="G3068" s="3" t="s">
        <v>8883</v>
      </c>
      <c r="H3068" s="4">
        <v>9999</v>
      </c>
      <c r="I3068" s="4">
        <v>0</v>
      </c>
      <c r="J3068" s="6">
        <v>44070</v>
      </c>
      <c r="K3068" s="7">
        <v>1.3670345188600001E-2</v>
      </c>
      <c r="L3068" s="7">
        <v>3508</v>
      </c>
      <c r="M3068" s="7">
        <v>0</v>
      </c>
      <c r="N3068" s="9">
        <v>44091</v>
      </c>
      <c r="O3068" s="10">
        <v>4.8849766035799998E-2</v>
      </c>
      <c r="P3068" s="10">
        <v>3629</v>
      </c>
      <c r="Q3068" s="10">
        <v>0</v>
      </c>
      <c r="R3068" s="10">
        <v>3.5734113046784568</v>
      </c>
      <c r="S3068" s="18">
        <v>3.5734113046784568</v>
      </c>
      <c r="T3068" s="13">
        <v>44569</v>
      </c>
      <c r="U3068" s="16">
        <v>2.0000109846925001E-5</v>
      </c>
      <c r="V3068" s="14">
        <v>3194</v>
      </c>
      <c r="W3068" s="16">
        <v>0</v>
      </c>
      <c r="X3068" s="16">
        <v>99.959057920907412</v>
      </c>
      <c r="Y3068" s="19">
        <f t="shared" si="95"/>
        <v>-0.99959057920907413</v>
      </c>
      <c r="Z3068" s="19">
        <v>-0.99960000000000004</v>
      </c>
      <c r="AA3068" t="s">
        <v>14723</v>
      </c>
      <c r="AB3068" s="121">
        <v>5</v>
      </c>
    </row>
    <row r="3069" spans="1:28" ht="20.25">
      <c r="A3069">
        <v>5780</v>
      </c>
      <c r="B3069" t="s">
        <v>6014</v>
      </c>
      <c r="C3069" t="s">
        <v>6015</v>
      </c>
      <c r="D3069" t="str">
        <f t="shared" si="94"/>
        <v>Pamp Network PAMP</v>
      </c>
      <c r="E3069" s="3" t="s">
        <v>8887</v>
      </c>
      <c r="F3069" s="3" t="s">
        <v>8883</v>
      </c>
      <c r="G3069" s="3" t="s">
        <v>8883</v>
      </c>
      <c r="H3069" s="4">
        <v>9999</v>
      </c>
      <c r="I3069" s="4">
        <v>0</v>
      </c>
      <c r="J3069" s="6">
        <v>44028</v>
      </c>
      <c r="K3069" s="7">
        <v>0.37702653743800002</v>
      </c>
      <c r="L3069" s="7">
        <v>2883</v>
      </c>
      <c r="M3069" s="7">
        <v>0</v>
      </c>
      <c r="N3069" s="9">
        <v>44039</v>
      </c>
      <c r="O3069" s="10">
        <v>2.4723841213800002</v>
      </c>
      <c r="P3069" s="10">
        <v>3630</v>
      </c>
      <c r="Q3069" s="10">
        <v>0</v>
      </c>
      <c r="R3069" s="10">
        <v>6.5575864717124066</v>
      </c>
      <c r="S3069" s="18">
        <v>6.5575864717124066</v>
      </c>
      <c r="T3069" s="13">
        <v>44210</v>
      </c>
      <c r="U3069" s="14">
        <v>6.7524433385000003E-4</v>
      </c>
      <c r="V3069" s="14">
        <v>2387</v>
      </c>
      <c r="W3069" s="14">
        <v>1641.68374056825</v>
      </c>
      <c r="X3069" s="14">
        <v>99.97268853460065</v>
      </c>
      <c r="Y3069" s="19">
        <f t="shared" si="95"/>
        <v>-0.99972688534600651</v>
      </c>
      <c r="Z3069" s="19">
        <v>-0.99970000000000003</v>
      </c>
      <c r="AA3069" t="s">
        <v>14724</v>
      </c>
      <c r="AB3069" s="121">
        <v>5</v>
      </c>
    </row>
    <row r="3070" spans="1:28" ht="20.25">
      <c r="A3070">
        <v>5781</v>
      </c>
      <c r="B3070" t="s">
        <v>6016</v>
      </c>
      <c r="C3070" t="s">
        <v>6017</v>
      </c>
      <c r="D3070" t="str">
        <f t="shared" si="94"/>
        <v>CashBackPro CBP</v>
      </c>
      <c r="E3070" s="3" t="s">
        <v>8887</v>
      </c>
      <c r="F3070" s="3" t="s">
        <v>8883</v>
      </c>
      <c r="G3070" s="3" t="s">
        <v>8883</v>
      </c>
      <c r="H3070" s="4">
        <v>9999</v>
      </c>
      <c r="I3070" s="4">
        <v>0</v>
      </c>
      <c r="J3070" s="6">
        <v>44138</v>
      </c>
      <c r="K3070" s="7">
        <v>2.8323000000000001E-2</v>
      </c>
      <c r="L3070" s="7">
        <v>3509</v>
      </c>
      <c r="M3070" s="7">
        <v>0</v>
      </c>
      <c r="N3070" s="9">
        <v>44526</v>
      </c>
      <c r="O3070" s="10">
        <v>6.4451372515889762</v>
      </c>
      <c r="P3070" s="10">
        <v>3631</v>
      </c>
      <c r="Q3070" s="10">
        <v>0</v>
      </c>
      <c r="R3070" s="10">
        <v>227.5584243049457</v>
      </c>
      <c r="S3070" s="18">
        <v>227.5584243049457</v>
      </c>
      <c r="T3070" s="13">
        <v>44616</v>
      </c>
      <c r="U3070" s="14">
        <v>1.121359762124456E-2</v>
      </c>
      <c r="V3070" s="14">
        <v>3195</v>
      </c>
      <c r="W3070" s="14">
        <v>0</v>
      </c>
      <c r="X3070" s="14">
        <v>99.826014603203689</v>
      </c>
      <c r="Y3070" s="19">
        <f t="shared" si="95"/>
        <v>-0.99826014603203683</v>
      </c>
      <c r="Z3070" s="19">
        <v>-0.99829999999999997</v>
      </c>
      <c r="AA3070" t="s">
        <v>14725</v>
      </c>
      <c r="AB3070" s="121">
        <v>5</v>
      </c>
    </row>
    <row r="3071" spans="1:28" ht="20.25">
      <c r="A3071">
        <v>5782</v>
      </c>
      <c r="B3071" t="s">
        <v>6018</v>
      </c>
      <c r="C3071" t="s">
        <v>6019</v>
      </c>
      <c r="D3071" t="str">
        <f t="shared" si="94"/>
        <v>Bestay BSY</v>
      </c>
      <c r="E3071" s="3" t="s">
        <v>8887</v>
      </c>
      <c r="F3071" s="3" t="s">
        <v>8883</v>
      </c>
      <c r="G3071" s="3" t="s">
        <v>8883</v>
      </c>
      <c r="H3071" s="4">
        <v>9999</v>
      </c>
      <c r="I3071" s="4">
        <v>0</v>
      </c>
      <c r="J3071" s="6">
        <v>44085</v>
      </c>
      <c r="K3071" s="7">
        <v>0.700235126338</v>
      </c>
      <c r="L3071" s="7">
        <v>3510</v>
      </c>
      <c r="M3071" s="7">
        <v>0</v>
      </c>
      <c r="N3071" s="9">
        <v>44089</v>
      </c>
      <c r="O3071" s="10">
        <v>2.0056495975900002</v>
      </c>
      <c r="P3071" s="10">
        <v>3632</v>
      </c>
      <c r="Q3071" s="10">
        <v>0</v>
      </c>
      <c r="R3071" s="10">
        <v>2.8642516237065818</v>
      </c>
      <c r="S3071" s="18">
        <v>2.8642516237065818</v>
      </c>
      <c r="T3071" s="13">
        <v>44460</v>
      </c>
      <c r="U3071" s="14">
        <v>1.2097958384799999E-3</v>
      </c>
      <c r="V3071" s="14">
        <v>3196</v>
      </c>
      <c r="W3071" s="14">
        <v>0</v>
      </c>
      <c r="X3071" s="14">
        <v>99.939680598249396</v>
      </c>
      <c r="Y3071" s="19">
        <f t="shared" si="95"/>
        <v>-0.99939680598249392</v>
      </c>
      <c r="Z3071" s="19">
        <v>-0.99939999999999996</v>
      </c>
      <c r="AA3071" t="s">
        <v>14726</v>
      </c>
      <c r="AB3071" s="121">
        <v>5</v>
      </c>
    </row>
    <row r="3072" spans="1:28" ht="20.25">
      <c r="A3072">
        <v>5783</v>
      </c>
      <c r="B3072" t="s">
        <v>6020</v>
      </c>
      <c r="C3072" t="s">
        <v>6021</v>
      </c>
      <c r="D3072" t="str">
        <f t="shared" si="94"/>
        <v>Medalte MDTL</v>
      </c>
      <c r="E3072" s="3" t="s">
        <v>1772</v>
      </c>
      <c r="F3072" s="3" t="s">
        <v>8883</v>
      </c>
      <c r="G3072" s="3" t="s">
        <v>8883</v>
      </c>
      <c r="H3072" s="4">
        <v>9999</v>
      </c>
      <c r="I3072" s="4">
        <v>0</v>
      </c>
      <c r="J3072" s="6">
        <v>44052</v>
      </c>
      <c r="K3072" s="7">
        <v>9.2309787641099998E-4</v>
      </c>
      <c r="L3072" s="7">
        <v>3511</v>
      </c>
      <c r="M3072" s="7">
        <v>0</v>
      </c>
      <c r="N3072" s="9">
        <v>44067</v>
      </c>
      <c r="O3072" s="10">
        <v>0.206380655213</v>
      </c>
      <c r="P3072" s="10">
        <v>3633</v>
      </c>
      <c r="Q3072" s="10">
        <v>0</v>
      </c>
      <c r="R3072" s="10">
        <v>223.57396814236751</v>
      </c>
      <c r="S3072" s="18">
        <v>223.57396814236751</v>
      </c>
      <c r="T3072" s="13">
        <v>44097</v>
      </c>
      <c r="U3072" s="14">
        <v>1.17207496054E-2</v>
      </c>
      <c r="V3072" s="14">
        <v>3197</v>
      </c>
      <c r="W3072" s="14">
        <v>0</v>
      </c>
      <c r="X3072" s="14">
        <v>94.320809964818011</v>
      </c>
      <c r="Y3072" s="19">
        <f t="shared" si="95"/>
        <v>-0.94320809964818009</v>
      </c>
      <c r="Z3072" s="19">
        <v>-0.94320000000000004</v>
      </c>
      <c r="AA3072" t="s">
        <v>14727</v>
      </c>
      <c r="AB3072" s="121">
        <v>5</v>
      </c>
    </row>
    <row r="3073" spans="1:28" ht="20.25">
      <c r="A3073">
        <v>5785</v>
      </c>
      <c r="B3073" t="s">
        <v>6022</v>
      </c>
      <c r="C3073" t="s">
        <v>6023</v>
      </c>
      <c r="D3073" t="str">
        <f t="shared" si="94"/>
        <v>STPAY STP</v>
      </c>
      <c r="E3073" s="3" t="s">
        <v>8887</v>
      </c>
      <c r="F3073" s="3" t="s">
        <v>8883</v>
      </c>
      <c r="G3073" s="3" t="s">
        <v>8883</v>
      </c>
      <c r="H3073" s="4">
        <v>9999</v>
      </c>
      <c r="I3073" s="4">
        <v>0</v>
      </c>
      <c r="J3073" s="6">
        <v>44152</v>
      </c>
      <c r="K3073" s="7">
        <v>1.6748832600000001</v>
      </c>
      <c r="L3073" s="7">
        <v>41</v>
      </c>
      <c r="M3073" s="7">
        <v>151289459.31741801</v>
      </c>
      <c r="N3073" s="9">
        <v>44215</v>
      </c>
      <c r="O3073" s="10">
        <v>65.312881919999995</v>
      </c>
      <c r="P3073" s="10">
        <v>340</v>
      </c>
      <c r="Q3073" s="10">
        <v>271958828.63938832</v>
      </c>
      <c r="R3073" s="10">
        <v>38.995483135941058</v>
      </c>
      <c r="S3073" s="18">
        <v>38.995483135941058</v>
      </c>
      <c r="T3073" s="13">
        <v>44677</v>
      </c>
      <c r="U3073" s="14">
        <v>4.7366301998354558E-3</v>
      </c>
      <c r="V3073" s="14">
        <v>2521</v>
      </c>
      <c r="W3073" s="14">
        <v>0</v>
      </c>
      <c r="X3073" s="14">
        <v>99.992747785642607</v>
      </c>
      <c r="Y3073" s="19">
        <f t="shared" si="95"/>
        <v>-0.99992747785642611</v>
      </c>
      <c r="Z3073" s="19">
        <v>-0.99990000000000001</v>
      </c>
      <c r="AA3073" t="s">
        <v>14728</v>
      </c>
      <c r="AB3073" s="121">
        <v>5</v>
      </c>
    </row>
    <row r="3074" spans="1:28" ht="20.25">
      <c r="A3074">
        <v>5786</v>
      </c>
      <c r="B3074" t="s">
        <v>6024</v>
      </c>
      <c r="C3074" t="s">
        <v>6024</v>
      </c>
      <c r="D3074" t="str">
        <f t="shared" ref="D3074:D3137" si="96">_xlfn.TEXTJOIN(" ",TRUE,B3074,C3074)</f>
        <v>LYFE LYFE</v>
      </c>
      <c r="E3074" s="3" t="s">
        <v>8887</v>
      </c>
      <c r="F3074" s="3" t="s">
        <v>8883</v>
      </c>
      <c r="G3074" s="3" t="s">
        <v>8883</v>
      </c>
      <c r="H3074" s="4">
        <v>9999</v>
      </c>
      <c r="I3074" s="4">
        <v>0</v>
      </c>
      <c r="J3074" s="6">
        <v>44140</v>
      </c>
      <c r="K3074" s="7">
        <v>9.6066194521899993E-3</v>
      </c>
      <c r="L3074" s="7">
        <v>3512</v>
      </c>
      <c r="M3074" s="7">
        <v>0</v>
      </c>
      <c r="N3074" s="9">
        <v>44235</v>
      </c>
      <c r="O3074" s="10">
        <v>7.2797188145650005E-2</v>
      </c>
      <c r="P3074" s="10">
        <v>3634</v>
      </c>
      <c r="Q3074" s="10">
        <v>0</v>
      </c>
      <c r="R3074" s="10">
        <v>7.5778153291014974</v>
      </c>
      <c r="S3074" s="18">
        <v>7.5778153291014974</v>
      </c>
      <c r="T3074" s="13">
        <v>44687</v>
      </c>
      <c r="U3074" s="14">
        <v>2.0552858090100001E-2</v>
      </c>
      <c r="V3074" s="14">
        <v>3198</v>
      </c>
      <c r="W3074" s="14">
        <v>0</v>
      </c>
      <c r="X3074" s="14">
        <v>71.766961590633713</v>
      </c>
      <c r="Y3074" s="19">
        <f t="shared" ref="Y3074:Y3137" si="97">X3074/-100</f>
        <v>-0.71766961590633715</v>
      </c>
      <c r="Z3074" s="19">
        <v>-0.7177</v>
      </c>
      <c r="AA3074" t="s">
        <v>14729</v>
      </c>
      <c r="AB3074" s="121">
        <v>5</v>
      </c>
    </row>
    <row r="3075" spans="1:28" ht="20.25">
      <c r="A3075">
        <v>5788</v>
      </c>
      <c r="B3075" t="s">
        <v>6025</v>
      </c>
      <c r="C3075" t="s">
        <v>6026</v>
      </c>
      <c r="D3075" t="str">
        <f t="shared" si="96"/>
        <v>HelixNetwork MHLX</v>
      </c>
      <c r="E3075" s="3" t="s">
        <v>8884</v>
      </c>
      <c r="F3075" s="3" t="s">
        <v>8883</v>
      </c>
      <c r="G3075" s="3" t="s">
        <v>8883</v>
      </c>
      <c r="H3075" s="4">
        <v>9999</v>
      </c>
      <c r="I3075" s="4">
        <v>0</v>
      </c>
      <c r="J3075" s="6">
        <v>44120</v>
      </c>
      <c r="K3075" s="7">
        <v>1.132212207E-4</v>
      </c>
      <c r="L3075" s="7">
        <v>3513</v>
      </c>
      <c r="M3075" s="7">
        <v>0</v>
      </c>
      <c r="N3075" s="9">
        <v>44236</v>
      </c>
      <c r="O3075" s="10">
        <v>1.3942674996700001E-3</v>
      </c>
      <c r="P3075" s="10">
        <v>3635</v>
      </c>
      <c r="Q3075" s="10">
        <v>0</v>
      </c>
      <c r="R3075" s="10">
        <v>12.314542194915591</v>
      </c>
      <c r="S3075" s="18">
        <v>12.314542194915591</v>
      </c>
      <c r="T3075" s="13">
        <v>44355</v>
      </c>
      <c r="U3075" s="14">
        <v>3.3478777462999997E-4</v>
      </c>
      <c r="V3075" s="14">
        <v>3199</v>
      </c>
      <c r="W3075" s="14">
        <v>0</v>
      </c>
      <c r="X3075" s="14">
        <v>75.988268054068627</v>
      </c>
      <c r="Y3075" s="19">
        <f t="shared" si="97"/>
        <v>-0.75988268054068631</v>
      </c>
      <c r="Z3075" s="19">
        <v>-0.75990000000000002</v>
      </c>
      <c r="AA3075" t="s">
        <v>14730</v>
      </c>
      <c r="AB3075" s="121">
        <v>5</v>
      </c>
    </row>
    <row r="3076" spans="1:28" ht="20.25">
      <c r="A3076">
        <v>5789</v>
      </c>
      <c r="B3076" t="s">
        <v>6027</v>
      </c>
      <c r="C3076" t="s">
        <v>6028</v>
      </c>
      <c r="D3076" t="str">
        <f t="shared" si="96"/>
        <v>SaveToken SAVE</v>
      </c>
      <c r="E3076" s="3" t="s">
        <v>8887</v>
      </c>
      <c r="F3076" s="3" t="s">
        <v>8883</v>
      </c>
      <c r="G3076" s="3" t="s">
        <v>8883</v>
      </c>
      <c r="H3076" s="4">
        <v>9999</v>
      </c>
      <c r="I3076" s="4">
        <v>0</v>
      </c>
      <c r="J3076" s="6">
        <v>44068</v>
      </c>
      <c r="K3076" s="7">
        <v>6.5113731530099996E-3</v>
      </c>
      <c r="L3076" s="7">
        <v>3514</v>
      </c>
      <c r="M3076" s="7">
        <v>0</v>
      </c>
      <c r="N3076" s="9">
        <v>44072</v>
      </c>
      <c r="O3076" s="10">
        <v>8.3174753672500008E-3</v>
      </c>
      <c r="P3076" s="10">
        <v>3636</v>
      </c>
      <c r="Q3076" s="10">
        <v>0</v>
      </c>
      <c r="R3076" s="10">
        <v>1.277376548970335</v>
      </c>
      <c r="S3076" s="18">
        <v>1.277376548970335</v>
      </c>
      <c r="T3076" s="13">
        <v>44512</v>
      </c>
      <c r="U3076" s="16">
        <v>9.9889286509560914E-5</v>
      </c>
      <c r="V3076" s="14">
        <v>3200</v>
      </c>
      <c r="W3076" s="16">
        <v>0</v>
      </c>
      <c r="X3076" s="16">
        <v>98.799043194009627</v>
      </c>
      <c r="Y3076" s="19">
        <f t="shared" si="97"/>
        <v>-0.98799043194009628</v>
      </c>
      <c r="Z3076" s="19">
        <v>-0.98799999999999999</v>
      </c>
      <c r="AA3076" t="s">
        <v>14731</v>
      </c>
      <c r="AB3076" s="121">
        <v>5</v>
      </c>
    </row>
    <row r="3077" spans="1:28" ht="20.25">
      <c r="A3077">
        <v>5790</v>
      </c>
      <c r="B3077" t="s">
        <v>6029</v>
      </c>
      <c r="C3077" t="s">
        <v>6030</v>
      </c>
      <c r="D3077" t="str">
        <f t="shared" si="96"/>
        <v>Destiny Success DXTS</v>
      </c>
      <c r="E3077" s="3" t="s">
        <v>8887</v>
      </c>
      <c r="F3077" s="3" t="s">
        <v>8883</v>
      </c>
      <c r="G3077" s="3" t="s">
        <v>8883</v>
      </c>
      <c r="H3077" s="4">
        <v>9999</v>
      </c>
      <c r="I3077" s="4">
        <v>0</v>
      </c>
      <c r="J3077" s="6">
        <v>44049</v>
      </c>
      <c r="K3077" s="7">
        <v>3.9915920229E-2</v>
      </c>
      <c r="L3077" s="7">
        <v>3515</v>
      </c>
      <c r="M3077" s="7">
        <v>0</v>
      </c>
      <c r="N3077" s="9">
        <v>44056</v>
      </c>
      <c r="O3077" s="10">
        <v>3.70761637309</v>
      </c>
      <c r="P3077" s="10">
        <v>3637</v>
      </c>
      <c r="Q3077" s="10">
        <v>0</v>
      </c>
      <c r="R3077" s="10">
        <v>92.885654441114852</v>
      </c>
      <c r="S3077" s="18">
        <v>92.885654441114852</v>
      </c>
      <c r="T3077" s="13">
        <v>44144</v>
      </c>
      <c r="U3077" s="14">
        <v>2.2537990522169999E-2</v>
      </c>
      <c r="V3077" s="14">
        <v>3201</v>
      </c>
      <c r="W3077" s="14">
        <v>0</v>
      </c>
      <c r="X3077" s="14">
        <v>99.392116436701727</v>
      </c>
      <c r="Y3077" s="19">
        <f t="shared" si="97"/>
        <v>-0.99392116436701727</v>
      </c>
      <c r="Z3077" s="19">
        <v>-0.99390000000000001</v>
      </c>
      <c r="AA3077" t="s">
        <v>14732</v>
      </c>
      <c r="AB3077" s="121">
        <v>5</v>
      </c>
    </row>
    <row r="3078" spans="1:28" ht="20.25">
      <c r="A3078">
        <v>5792</v>
      </c>
      <c r="B3078" t="s">
        <v>6031</v>
      </c>
      <c r="C3078" t="s">
        <v>6032</v>
      </c>
      <c r="D3078" t="str">
        <f t="shared" si="96"/>
        <v>Bananatok BNA</v>
      </c>
      <c r="E3078" s="3" t="s">
        <v>8887</v>
      </c>
      <c r="F3078" s="3" t="s">
        <v>8883</v>
      </c>
      <c r="G3078" s="3" t="s">
        <v>8883</v>
      </c>
      <c r="H3078" s="4">
        <v>9999</v>
      </c>
      <c r="I3078" s="4">
        <v>0</v>
      </c>
      <c r="J3078" s="6">
        <v>44237</v>
      </c>
      <c r="K3078" s="7">
        <v>7.9541300000000002E-3</v>
      </c>
      <c r="L3078" s="7">
        <v>3516</v>
      </c>
      <c r="M3078" s="7">
        <v>0</v>
      </c>
      <c r="N3078" s="9">
        <v>44297</v>
      </c>
      <c r="O3078" s="10">
        <v>0.29279413999999998</v>
      </c>
      <c r="P3078" s="10">
        <v>3638</v>
      </c>
      <c r="Q3078" s="10">
        <v>0</v>
      </c>
      <c r="R3078" s="10">
        <v>36.810328722311553</v>
      </c>
      <c r="S3078" s="18">
        <v>36.810328722311553</v>
      </c>
      <c r="T3078" s="13">
        <v>44653</v>
      </c>
      <c r="U3078" s="14">
        <v>5.3015472343815196E-4</v>
      </c>
      <c r="V3078" s="14">
        <v>3202</v>
      </c>
      <c r="W3078" s="14">
        <v>0</v>
      </c>
      <c r="X3078" s="14">
        <v>99.818932604512455</v>
      </c>
      <c r="Y3078" s="19">
        <f t="shared" si="97"/>
        <v>-0.99818932604512456</v>
      </c>
      <c r="Z3078" s="19">
        <v>-0.99819999999999998</v>
      </c>
      <c r="AA3078" t="s">
        <v>14733</v>
      </c>
      <c r="AB3078" s="121">
        <v>5</v>
      </c>
    </row>
    <row r="3079" spans="1:28" ht="20.25">
      <c r="A3079">
        <v>5793</v>
      </c>
      <c r="B3079" t="s">
        <v>6033</v>
      </c>
      <c r="C3079" t="s">
        <v>6034</v>
      </c>
      <c r="D3079" t="str">
        <f t="shared" si="96"/>
        <v>Kublaicoin KUB</v>
      </c>
      <c r="E3079" s="3" t="s">
        <v>8889</v>
      </c>
      <c r="F3079" s="3" t="s">
        <v>8883</v>
      </c>
      <c r="G3079" s="3" t="s">
        <v>8883</v>
      </c>
      <c r="H3079" s="4">
        <v>9999</v>
      </c>
      <c r="I3079" s="4">
        <v>0</v>
      </c>
      <c r="J3079" s="6">
        <v>44044</v>
      </c>
      <c r="K3079" s="7">
        <v>0.201962978174</v>
      </c>
      <c r="L3079" s="7">
        <v>3517</v>
      </c>
      <c r="M3079" s="7">
        <v>0</v>
      </c>
      <c r="N3079" s="9">
        <v>44057</v>
      </c>
      <c r="O3079" s="10">
        <v>1.7486405561</v>
      </c>
      <c r="P3079" s="10">
        <v>3639</v>
      </c>
      <c r="Q3079" s="10">
        <v>0</v>
      </c>
      <c r="R3079" s="10">
        <v>8.6582232640353975</v>
      </c>
      <c r="S3079" s="18">
        <v>8.6582232640353975</v>
      </c>
      <c r="T3079" s="13">
        <v>44359</v>
      </c>
      <c r="U3079" s="14">
        <v>1.7754625896799999E-3</v>
      </c>
      <c r="V3079" s="14">
        <v>3203</v>
      </c>
      <c r="W3079" s="14">
        <v>0</v>
      </c>
      <c r="X3079" s="14">
        <v>99.898466120811023</v>
      </c>
      <c r="Y3079" s="19">
        <f t="shared" si="97"/>
        <v>-0.99898466120811025</v>
      </c>
      <c r="Z3079" s="19">
        <v>-0.999</v>
      </c>
      <c r="AA3079" t="s">
        <v>14734</v>
      </c>
      <c r="AB3079" s="121">
        <v>5</v>
      </c>
    </row>
    <row r="3080" spans="1:28" ht="20.25">
      <c r="A3080">
        <v>5794</v>
      </c>
      <c r="B3080" t="s">
        <v>6035</v>
      </c>
      <c r="C3080" t="s">
        <v>2468</v>
      </c>
      <c r="D3080" t="str">
        <f t="shared" si="96"/>
        <v>pNetwork PNT</v>
      </c>
      <c r="E3080" s="3" t="s">
        <v>8894</v>
      </c>
      <c r="F3080" s="3" t="s">
        <v>8883</v>
      </c>
      <c r="G3080" s="3" t="s">
        <v>8883</v>
      </c>
      <c r="H3080" s="4">
        <v>9999</v>
      </c>
      <c r="I3080" s="4">
        <v>0</v>
      </c>
      <c r="J3080" s="6">
        <v>44140</v>
      </c>
      <c r="K3080" s="7">
        <v>0.27711156999999997</v>
      </c>
      <c r="L3080" s="7">
        <v>371</v>
      </c>
      <c r="M3080" s="7">
        <v>6924527.31250518</v>
      </c>
      <c r="N3080" s="9">
        <v>44321</v>
      </c>
      <c r="O3080" s="10">
        <v>3.59870052</v>
      </c>
      <c r="P3080" s="10">
        <v>624</v>
      </c>
      <c r="Q3080" s="10">
        <v>84455129.109999999</v>
      </c>
      <c r="R3080" s="10">
        <v>12.986467941414359</v>
      </c>
      <c r="S3080" s="18">
        <v>12.986467941414359</v>
      </c>
      <c r="T3080" s="13">
        <v>44687</v>
      </c>
      <c r="U3080" s="14">
        <v>0.39946277790192092</v>
      </c>
      <c r="V3080" s="14">
        <v>486</v>
      </c>
      <c r="W3080" s="14">
        <v>21192284.539999999</v>
      </c>
      <c r="X3080" s="14">
        <v>88.899804924530898</v>
      </c>
      <c r="Y3080" s="19">
        <f t="shared" si="97"/>
        <v>-0.88899804924530901</v>
      </c>
      <c r="Z3080" s="19">
        <v>-0.88900000000000001</v>
      </c>
      <c r="AA3080" t="s">
        <v>14735</v>
      </c>
      <c r="AB3080" s="121">
        <v>5</v>
      </c>
    </row>
    <row r="3081" spans="1:28" ht="20.25">
      <c r="A3081">
        <v>5796</v>
      </c>
      <c r="B3081" t="s">
        <v>6036</v>
      </c>
      <c r="C3081" t="s">
        <v>5873</v>
      </c>
      <c r="D3081" t="str">
        <f t="shared" si="96"/>
        <v>BeautyPayCoin BPC</v>
      </c>
      <c r="E3081" s="3" t="s">
        <v>8887</v>
      </c>
      <c r="F3081" s="3" t="s">
        <v>8883</v>
      </c>
      <c r="G3081" s="3" t="s">
        <v>8883</v>
      </c>
      <c r="H3081" s="4">
        <v>9999</v>
      </c>
      <c r="I3081" s="4">
        <v>0</v>
      </c>
      <c r="J3081" s="6">
        <v>44047</v>
      </c>
      <c r="K3081" s="7">
        <v>0.35277615701100001</v>
      </c>
      <c r="L3081" s="7">
        <v>56</v>
      </c>
      <c r="M3081" s="7">
        <v>81047359.811886832</v>
      </c>
      <c r="N3081" s="9">
        <v>44510</v>
      </c>
      <c r="O3081" s="10">
        <v>1.460087454775759</v>
      </c>
      <c r="P3081" s="10">
        <v>2578</v>
      </c>
      <c r="Q3081" s="10">
        <v>0</v>
      </c>
      <c r="R3081" s="10">
        <v>4.1388495955814602</v>
      </c>
      <c r="S3081" s="18">
        <v>4.1388495955814602</v>
      </c>
      <c r="T3081" s="13">
        <v>44687</v>
      </c>
      <c r="U3081" s="14">
        <v>2.6495387568257439E-3</v>
      </c>
      <c r="V3081" s="14">
        <v>2566</v>
      </c>
      <c r="W3081" s="14">
        <v>0</v>
      </c>
      <c r="X3081" s="14">
        <v>99.818535612496404</v>
      </c>
      <c r="Y3081" s="19">
        <f t="shared" si="97"/>
        <v>-0.99818535612496406</v>
      </c>
      <c r="Z3081" s="19">
        <v>-0.99819999999999998</v>
      </c>
      <c r="AA3081" t="s">
        <v>14736</v>
      </c>
      <c r="AB3081" s="121">
        <v>5</v>
      </c>
    </row>
    <row r="3082" spans="1:28" ht="20.25">
      <c r="A3082">
        <v>5797</v>
      </c>
      <c r="B3082" t="s">
        <v>6037</v>
      </c>
      <c r="C3082" t="s">
        <v>6038</v>
      </c>
      <c r="D3082" t="str">
        <f t="shared" si="96"/>
        <v>HEIDI HDI</v>
      </c>
      <c r="E3082" s="3" t="s">
        <v>8893</v>
      </c>
      <c r="F3082" s="3" t="s">
        <v>8883</v>
      </c>
      <c r="G3082" s="3" t="s">
        <v>8883</v>
      </c>
      <c r="H3082" s="4">
        <v>9999</v>
      </c>
      <c r="I3082" s="4">
        <v>0</v>
      </c>
      <c r="J3082" s="6">
        <v>44047</v>
      </c>
      <c r="K3082" s="7">
        <v>22.653037414700002</v>
      </c>
      <c r="L3082" s="7">
        <v>2915</v>
      </c>
      <c r="M3082" s="7">
        <v>0</v>
      </c>
      <c r="N3082" s="9">
        <v>44067</v>
      </c>
      <c r="O3082" s="10">
        <v>50.672478779400002</v>
      </c>
      <c r="P3082" s="10">
        <v>3640</v>
      </c>
      <c r="Q3082" s="10">
        <v>0</v>
      </c>
      <c r="R3082" s="10">
        <v>2.2368955584966121</v>
      </c>
      <c r="S3082" s="18">
        <v>2.2368955584966121</v>
      </c>
      <c r="T3082" s="13">
        <v>44300</v>
      </c>
      <c r="U3082" s="14">
        <v>4.8676061929000001E-4</v>
      </c>
      <c r="V3082" s="14">
        <v>2467</v>
      </c>
      <c r="W3082" s="14">
        <v>439.88557165237302</v>
      </c>
      <c r="X3082" s="14">
        <v>99.999039398444651</v>
      </c>
      <c r="Y3082" s="19">
        <f t="shared" si="97"/>
        <v>-0.99999039398444656</v>
      </c>
      <c r="Z3082" s="19">
        <v>-1</v>
      </c>
      <c r="AA3082" t="s">
        <v>14737</v>
      </c>
      <c r="AB3082" s="121">
        <v>5</v>
      </c>
    </row>
    <row r="3083" spans="1:28" ht="20.25">
      <c r="A3083">
        <v>5798</v>
      </c>
      <c r="B3083" t="s">
        <v>6039</v>
      </c>
      <c r="C3083" t="s">
        <v>6040</v>
      </c>
      <c r="D3083" t="str">
        <f t="shared" si="96"/>
        <v>Darwinia Network RING</v>
      </c>
      <c r="E3083" s="3" t="s">
        <v>8887</v>
      </c>
      <c r="F3083" s="3" t="s">
        <v>8883</v>
      </c>
      <c r="G3083" s="3" t="s">
        <v>8883</v>
      </c>
      <c r="H3083" s="4">
        <v>9999</v>
      </c>
      <c r="I3083" s="4">
        <v>0</v>
      </c>
      <c r="J3083" s="6">
        <v>44017</v>
      </c>
      <c r="K3083" s="7">
        <v>3.7633672271100002E-3</v>
      </c>
      <c r="L3083" s="7">
        <v>2370</v>
      </c>
      <c r="M3083" s="7">
        <v>0</v>
      </c>
      <c r="N3083" s="9">
        <v>44269</v>
      </c>
      <c r="O3083" s="10">
        <v>0.30641048999999998</v>
      </c>
      <c r="P3083" s="10">
        <v>555</v>
      </c>
      <c r="Q3083" s="10">
        <v>109922662.59999999</v>
      </c>
      <c r="R3083" s="10">
        <v>81.419237483050935</v>
      </c>
      <c r="S3083" s="18">
        <v>81.419237483050935</v>
      </c>
      <c r="T3083" s="13">
        <v>44681</v>
      </c>
      <c r="U3083" s="14">
        <v>1.2867125886868979E-2</v>
      </c>
      <c r="V3083" s="14">
        <v>706</v>
      </c>
      <c r="W3083" s="14">
        <v>6656157.1600000001</v>
      </c>
      <c r="X3083" s="14">
        <v>95.800690150370187</v>
      </c>
      <c r="Y3083" s="19">
        <f t="shared" si="97"/>
        <v>-0.95800690150370182</v>
      </c>
      <c r="Z3083" s="19">
        <v>-0.95799999999999996</v>
      </c>
      <c r="AA3083" t="s">
        <v>14738</v>
      </c>
      <c r="AB3083" s="121">
        <v>5</v>
      </c>
    </row>
    <row r="3084" spans="1:28" ht="20.25">
      <c r="A3084">
        <v>5800</v>
      </c>
      <c r="B3084" t="s">
        <v>6041</v>
      </c>
      <c r="C3084" t="s">
        <v>6042</v>
      </c>
      <c r="D3084" t="str">
        <f t="shared" si="96"/>
        <v>Treecle TRCL</v>
      </c>
      <c r="E3084" s="3" t="s">
        <v>8888</v>
      </c>
      <c r="F3084" s="3" t="s">
        <v>8883</v>
      </c>
      <c r="G3084" s="3" t="s">
        <v>8883</v>
      </c>
      <c r="H3084" s="4">
        <v>9999</v>
      </c>
      <c r="I3084" s="4">
        <v>0</v>
      </c>
      <c r="J3084" s="6">
        <v>44217</v>
      </c>
      <c r="K3084" s="7">
        <v>9.4546024228200007E-3</v>
      </c>
      <c r="L3084" s="7">
        <v>3518</v>
      </c>
      <c r="M3084" s="7">
        <v>0</v>
      </c>
      <c r="N3084" s="9">
        <v>44290</v>
      </c>
      <c r="O3084" s="10">
        <v>0.22577635302835999</v>
      </c>
      <c r="P3084" s="10">
        <v>3641</v>
      </c>
      <c r="Q3084" s="10">
        <v>0</v>
      </c>
      <c r="R3084" s="10">
        <v>23.880047296691959</v>
      </c>
      <c r="S3084" s="18">
        <v>23.880047296691959</v>
      </c>
      <c r="T3084" s="13">
        <v>44687</v>
      </c>
      <c r="U3084" s="14">
        <v>4.4243756679139294E-3</v>
      </c>
      <c r="V3084" s="14">
        <v>3204</v>
      </c>
      <c r="W3084" s="14">
        <v>0</v>
      </c>
      <c r="X3084" s="14">
        <v>98.040372426709283</v>
      </c>
      <c r="Y3084" s="19">
        <f t="shared" si="97"/>
        <v>-0.98040372426709288</v>
      </c>
      <c r="Z3084" s="19">
        <v>-0.98040000000000005</v>
      </c>
      <c r="AA3084" t="s">
        <v>14739</v>
      </c>
      <c r="AB3084" s="121">
        <v>5</v>
      </c>
    </row>
    <row r="3085" spans="1:28" ht="20.25">
      <c r="A3085">
        <v>5801</v>
      </c>
      <c r="B3085" t="s">
        <v>6043</v>
      </c>
      <c r="C3085" t="s">
        <v>6044</v>
      </c>
      <c r="D3085" t="str">
        <f t="shared" si="96"/>
        <v>Nokencoin NOKN</v>
      </c>
      <c r="E3085" s="3" t="s">
        <v>8893</v>
      </c>
      <c r="F3085" s="3" t="s">
        <v>8883</v>
      </c>
      <c r="G3085" s="3" t="s">
        <v>8883</v>
      </c>
      <c r="H3085" s="4">
        <v>9999</v>
      </c>
      <c r="I3085" s="4">
        <v>0</v>
      </c>
      <c r="J3085" s="6">
        <v>44131</v>
      </c>
      <c r="K3085" s="7">
        <v>9.7652000000000004E-4</v>
      </c>
      <c r="L3085" s="7">
        <v>3519</v>
      </c>
      <c r="M3085" s="7">
        <v>0</v>
      </c>
      <c r="N3085" s="9">
        <v>44203</v>
      </c>
      <c r="O3085" s="10">
        <v>9.7596740000000001E-2</v>
      </c>
      <c r="P3085" s="10">
        <v>3642</v>
      </c>
      <c r="Q3085" s="10">
        <v>0</v>
      </c>
      <c r="R3085" s="10">
        <v>99.943411297259658</v>
      </c>
      <c r="S3085" s="18">
        <v>99.943411297259658</v>
      </c>
      <c r="T3085" s="13">
        <v>44282</v>
      </c>
      <c r="U3085" s="14">
        <v>2.5140599999999998E-3</v>
      </c>
      <c r="V3085" s="14">
        <v>3205</v>
      </c>
      <c r="W3085" s="14">
        <v>0</v>
      </c>
      <c r="X3085" s="14">
        <v>97.424032810932005</v>
      </c>
      <c r="Y3085" s="19">
        <f t="shared" si="97"/>
        <v>-0.97424032810932004</v>
      </c>
      <c r="Z3085" s="19">
        <v>-0.97419999999999995</v>
      </c>
      <c r="AA3085" t="s">
        <v>14740</v>
      </c>
      <c r="AB3085" s="121">
        <v>5</v>
      </c>
    </row>
    <row r="3086" spans="1:28" ht="20.25">
      <c r="A3086">
        <v>5802</v>
      </c>
      <c r="B3086" t="s">
        <v>6045</v>
      </c>
      <c r="C3086" t="s">
        <v>6046</v>
      </c>
      <c r="D3086" t="str">
        <f t="shared" si="96"/>
        <v>Sora XOR</v>
      </c>
      <c r="E3086" s="3" t="s">
        <v>8887</v>
      </c>
      <c r="F3086" s="3" t="s">
        <v>8883</v>
      </c>
      <c r="G3086" s="3" t="s">
        <v>8883</v>
      </c>
      <c r="H3086" s="4">
        <v>9999</v>
      </c>
      <c r="I3086" s="4">
        <v>0</v>
      </c>
      <c r="J3086" s="6">
        <v>44025</v>
      </c>
      <c r="K3086" s="7">
        <v>0.747703073158</v>
      </c>
      <c r="L3086" s="7">
        <v>2318</v>
      </c>
      <c r="M3086" s="7">
        <v>0</v>
      </c>
      <c r="N3086" s="9">
        <v>44292</v>
      </c>
      <c r="O3086" s="10">
        <v>885.10110223546337</v>
      </c>
      <c r="P3086" s="10">
        <v>320</v>
      </c>
      <c r="Q3086" s="10">
        <v>309785385.78241217</v>
      </c>
      <c r="R3086" s="10">
        <v>1183.7601502654641</v>
      </c>
      <c r="S3086" s="18">
        <v>1183.7601502654641</v>
      </c>
      <c r="T3086" s="13">
        <v>44687</v>
      </c>
      <c r="U3086" s="14">
        <v>29.689834897495761</v>
      </c>
      <c r="V3086" s="14">
        <v>560</v>
      </c>
      <c r="W3086" s="14">
        <v>13297297.939341361</v>
      </c>
      <c r="X3086" s="14">
        <v>96.645599601841042</v>
      </c>
      <c r="Y3086" s="19">
        <f t="shared" si="97"/>
        <v>-0.96645599601841037</v>
      </c>
      <c r="Z3086" s="19">
        <v>-0.96650000000000003</v>
      </c>
      <c r="AA3086" t="s">
        <v>14741</v>
      </c>
      <c r="AB3086" s="121">
        <v>5</v>
      </c>
    </row>
    <row r="3087" spans="1:28" ht="20.25">
      <c r="A3087">
        <v>5803</v>
      </c>
      <c r="B3087" t="s">
        <v>6047</v>
      </c>
      <c r="C3087" t="s">
        <v>6048</v>
      </c>
      <c r="D3087" t="str">
        <f t="shared" si="96"/>
        <v>Bitcherry BCHC</v>
      </c>
      <c r="E3087" s="3" t="s">
        <v>8884</v>
      </c>
      <c r="F3087" s="3" t="s">
        <v>8883</v>
      </c>
      <c r="G3087" s="3" t="s">
        <v>8883</v>
      </c>
      <c r="H3087" s="4">
        <v>9999</v>
      </c>
      <c r="I3087" s="4">
        <v>0</v>
      </c>
      <c r="J3087" s="6">
        <v>44126</v>
      </c>
      <c r="K3087" s="7">
        <v>1.7442600000000001E-3</v>
      </c>
      <c r="L3087" s="7">
        <v>3520</v>
      </c>
      <c r="M3087" s="7">
        <v>0</v>
      </c>
      <c r="N3087" s="9">
        <v>44240</v>
      </c>
      <c r="O3087" s="10">
        <v>4.0719859999999997E-2</v>
      </c>
      <c r="P3087" s="10">
        <v>3643</v>
      </c>
      <c r="Q3087" s="10">
        <v>0</v>
      </c>
      <c r="R3087" s="10">
        <v>23.34506323598546</v>
      </c>
      <c r="S3087" s="18">
        <v>23.34506323598546</v>
      </c>
      <c r="T3087" s="13">
        <v>44598</v>
      </c>
      <c r="U3087" s="14">
        <v>2.8001348696806848E-3</v>
      </c>
      <c r="V3087" s="14">
        <v>3206</v>
      </c>
      <c r="W3087" s="14">
        <v>0</v>
      </c>
      <c r="X3087" s="14">
        <v>93.123417247307131</v>
      </c>
      <c r="Y3087" s="19">
        <f t="shared" si="97"/>
        <v>-0.93123417247307128</v>
      </c>
      <c r="Z3087" s="19">
        <v>-0.93120000000000003</v>
      </c>
      <c r="AA3087" t="s">
        <v>14742</v>
      </c>
      <c r="AB3087" s="121">
        <v>5</v>
      </c>
    </row>
    <row r="3088" spans="1:28" ht="20.25">
      <c r="A3088">
        <v>5804</v>
      </c>
      <c r="B3088" t="s">
        <v>6049</v>
      </c>
      <c r="C3088" t="s">
        <v>6050</v>
      </c>
      <c r="D3088" t="str">
        <f t="shared" si="96"/>
        <v>DeFiChain DFI</v>
      </c>
      <c r="E3088" s="3" t="s">
        <v>8894</v>
      </c>
      <c r="F3088" s="3" t="s">
        <v>8883</v>
      </c>
      <c r="G3088" s="3" t="s">
        <v>8883</v>
      </c>
      <c r="H3088" s="4">
        <v>9999</v>
      </c>
      <c r="I3088" s="4">
        <v>0</v>
      </c>
      <c r="J3088" s="6">
        <v>44017</v>
      </c>
      <c r="K3088" s="7">
        <v>0.164377364912</v>
      </c>
      <c r="L3088" s="7">
        <v>2166</v>
      </c>
      <c r="M3088" s="7">
        <v>0</v>
      </c>
      <c r="N3088" s="9">
        <v>44536</v>
      </c>
      <c r="O3088" s="10">
        <v>5.6171821543613749</v>
      </c>
      <c r="P3088" s="10">
        <v>139</v>
      </c>
      <c r="Q3088" s="10">
        <v>1377167273.0799999</v>
      </c>
      <c r="R3088" s="10">
        <v>34.172479631660678</v>
      </c>
      <c r="S3088" s="18">
        <v>34.172479631660678</v>
      </c>
      <c r="T3088" s="13">
        <v>44585</v>
      </c>
      <c r="U3088" s="14">
        <v>2.3147950112742328</v>
      </c>
      <c r="V3088" s="14">
        <v>85</v>
      </c>
      <c r="W3088" s="14">
        <v>751829416.75</v>
      </c>
      <c r="X3088" s="14">
        <v>58.790814546098602</v>
      </c>
      <c r="Y3088" s="19">
        <f t="shared" si="97"/>
        <v>-0.58790814546098602</v>
      </c>
      <c r="Z3088" s="19">
        <v>-0.58789999999999998</v>
      </c>
      <c r="AA3088" t="s">
        <v>14743</v>
      </c>
      <c r="AB3088" s="121">
        <v>5</v>
      </c>
    </row>
    <row r="3089" spans="1:28" ht="20.25">
      <c r="A3089">
        <v>5805</v>
      </c>
      <c r="B3089" t="s">
        <v>6051</v>
      </c>
      <c r="C3089" t="s">
        <v>6052</v>
      </c>
      <c r="D3089" t="str">
        <f t="shared" si="96"/>
        <v>Avalanche AVAX</v>
      </c>
      <c r="E3089" s="3" t="s">
        <v>8887</v>
      </c>
      <c r="F3089" s="3" t="s">
        <v>8883</v>
      </c>
      <c r="G3089" s="3" t="s">
        <v>8883</v>
      </c>
      <c r="H3089" s="4">
        <v>9999</v>
      </c>
      <c r="I3089" s="4">
        <v>0</v>
      </c>
      <c r="J3089" s="6">
        <v>44196</v>
      </c>
      <c r="K3089" s="7">
        <v>2.7888218999999999</v>
      </c>
      <c r="L3089" s="7">
        <v>27</v>
      </c>
      <c r="M3089" s="7">
        <v>241244544.9609583</v>
      </c>
      <c r="N3089" s="9">
        <v>44521</v>
      </c>
      <c r="O3089" s="10">
        <v>146.21786401299229</v>
      </c>
      <c r="P3089" s="10">
        <v>15</v>
      </c>
      <c r="Q3089" s="10">
        <v>28328813992.68</v>
      </c>
      <c r="R3089" s="10">
        <v>52.429975543792281</v>
      </c>
      <c r="S3089" s="18">
        <v>52.429975543792281</v>
      </c>
      <c r="T3089" s="13">
        <v>44583</v>
      </c>
      <c r="U3089" s="14">
        <v>53.939334539800562</v>
      </c>
      <c r="V3089" s="14">
        <v>11</v>
      </c>
      <c r="W3089" s="14">
        <v>14595034987.370001</v>
      </c>
      <c r="X3089" s="14">
        <v>63.110297839525451</v>
      </c>
      <c r="Y3089" s="19">
        <f t="shared" si="97"/>
        <v>-0.63110297839525453</v>
      </c>
      <c r="Z3089" s="19">
        <v>-0.63109999999999999</v>
      </c>
      <c r="AA3089" t="s">
        <v>8947</v>
      </c>
      <c r="AB3089" s="121">
        <v>5</v>
      </c>
    </row>
    <row r="3090" spans="1:28" ht="20.25">
      <c r="A3090">
        <v>5806</v>
      </c>
      <c r="B3090" t="s">
        <v>6053</v>
      </c>
      <c r="C3090" t="s">
        <v>3249</v>
      </c>
      <c r="D3090" t="str">
        <f t="shared" si="96"/>
        <v>Imsmart IMT</v>
      </c>
      <c r="E3090" s="3" t="s">
        <v>8887</v>
      </c>
      <c r="F3090" s="3" t="s">
        <v>8883</v>
      </c>
      <c r="G3090" s="3" t="s">
        <v>8883</v>
      </c>
      <c r="H3090" s="4">
        <v>9999</v>
      </c>
      <c r="I3090" s="4">
        <v>0</v>
      </c>
      <c r="J3090" s="6">
        <v>44182</v>
      </c>
      <c r="K3090" s="7">
        <v>5.7190139603000001E-4</v>
      </c>
      <c r="L3090" s="7">
        <v>3521</v>
      </c>
      <c r="M3090" s="7">
        <v>0</v>
      </c>
      <c r="N3090" s="9">
        <v>44190</v>
      </c>
      <c r="O3090" s="10">
        <v>0.55525576293544998</v>
      </c>
      <c r="P3090" s="10">
        <v>3644</v>
      </c>
      <c r="Q3090" s="10">
        <v>0</v>
      </c>
      <c r="R3090" s="10">
        <v>970.894225455472</v>
      </c>
      <c r="S3090" s="18">
        <v>970.894225455472</v>
      </c>
      <c r="T3090" s="13">
        <v>44242</v>
      </c>
      <c r="U3090" s="14">
        <v>1.1015164245670001E-2</v>
      </c>
      <c r="V3090" s="14">
        <v>3207</v>
      </c>
      <c r="W3090" s="14">
        <v>0</v>
      </c>
      <c r="X3090" s="14">
        <v>98.016199924258956</v>
      </c>
      <c r="Y3090" s="19">
        <f t="shared" si="97"/>
        <v>-0.98016199924258951</v>
      </c>
      <c r="Z3090" s="19">
        <v>-0.98019999999999996</v>
      </c>
      <c r="AA3090" t="s">
        <v>14744</v>
      </c>
      <c r="AB3090" s="121">
        <v>5</v>
      </c>
    </row>
    <row r="3091" spans="1:28" ht="20.25">
      <c r="A3091">
        <v>5807</v>
      </c>
      <c r="B3091" t="s">
        <v>6054</v>
      </c>
      <c r="C3091" t="s">
        <v>6055</v>
      </c>
      <c r="D3091" t="str">
        <f t="shared" si="96"/>
        <v>Release Project REL</v>
      </c>
      <c r="E3091" s="3" t="s">
        <v>8888</v>
      </c>
      <c r="F3091" s="3" t="s">
        <v>8883</v>
      </c>
      <c r="G3091" s="3" t="s">
        <v>8883</v>
      </c>
      <c r="H3091" s="4">
        <v>9999</v>
      </c>
      <c r="I3091" s="4">
        <v>0</v>
      </c>
      <c r="J3091" s="6">
        <v>44105</v>
      </c>
      <c r="K3091" s="7">
        <v>5.0999999999999999E-7</v>
      </c>
      <c r="L3091" s="7">
        <v>3522</v>
      </c>
      <c r="M3091" s="7">
        <v>0</v>
      </c>
      <c r="N3091" s="9">
        <v>44283</v>
      </c>
      <c r="O3091" s="10">
        <v>2.4986000000000002E-4</v>
      </c>
      <c r="P3091" s="10">
        <v>3645</v>
      </c>
      <c r="Q3091" s="10">
        <v>0</v>
      </c>
      <c r="R3091" s="10">
        <v>489.92156862745111</v>
      </c>
      <c r="S3091" s="18">
        <v>489.92156862745111</v>
      </c>
      <c r="T3091" s="13">
        <v>44588</v>
      </c>
      <c r="U3091" s="16">
        <v>3.4361368910629999E-6</v>
      </c>
      <c r="V3091" s="14">
        <v>3208</v>
      </c>
      <c r="W3091" s="16">
        <v>0</v>
      </c>
      <c r="X3091" s="16">
        <v>98.624775117640681</v>
      </c>
      <c r="Y3091" s="19">
        <f t="shared" si="97"/>
        <v>-0.98624775117640684</v>
      </c>
      <c r="Z3091" s="19">
        <v>-0.98619999999999997</v>
      </c>
      <c r="AA3091" t="s">
        <v>14745</v>
      </c>
      <c r="AB3091" s="121">
        <v>5</v>
      </c>
    </row>
    <row r="3092" spans="1:28" ht="20.25">
      <c r="A3092">
        <v>5808</v>
      </c>
      <c r="B3092" t="s">
        <v>6056</v>
      </c>
      <c r="C3092" t="s">
        <v>6057</v>
      </c>
      <c r="D3092" t="str">
        <f t="shared" si="96"/>
        <v>Decash DECH</v>
      </c>
      <c r="E3092" s="3" t="s">
        <v>8887</v>
      </c>
      <c r="F3092" s="3" t="s">
        <v>8883</v>
      </c>
      <c r="G3092" s="3" t="s">
        <v>8883</v>
      </c>
      <c r="H3092" s="4">
        <v>9999</v>
      </c>
      <c r="I3092" s="4">
        <v>0</v>
      </c>
      <c r="J3092" s="6">
        <v>44145</v>
      </c>
      <c r="K3092" s="7">
        <v>0.14937017255884999</v>
      </c>
      <c r="L3092" s="7">
        <v>3523</v>
      </c>
      <c r="M3092" s="7">
        <v>0</v>
      </c>
      <c r="N3092" s="9">
        <v>44148</v>
      </c>
      <c r="O3092" s="10">
        <v>0.25608563532674999</v>
      </c>
      <c r="P3092" s="10">
        <v>3646</v>
      </c>
      <c r="Q3092" s="10">
        <v>0</v>
      </c>
      <c r="R3092" s="10">
        <v>1.7144362287313779</v>
      </c>
      <c r="S3092" s="18">
        <v>1.7144362287313779</v>
      </c>
      <c r="T3092" s="13">
        <v>44403</v>
      </c>
      <c r="U3092" s="14">
        <v>4.2307999836000001E-4</v>
      </c>
      <c r="V3092" s="14">
        <v>3209</v>
      </c>
      <c r="W3092" s="14">
        <v>0</v>
      </c>
      <c r="X3092" s="14">
        <v>99.834789640652758</v>
      </c>
      <c r="Y3092" s="19">
        <f t="shared" si="97"/>
        <v>-0.99834789640652755</v>
      </c>
      <c r="Z3092" s="19">
        <v>-0.99829999999999997</v>
      </c>
      <c r="AA3092" t="s">
        <v>14746</v>
      </c>
      <c r="AB3092" s="121">
        <v>5</v>
      </c>
    </row>
    <row r="3093" spans="1:28" ht="20.25">
      <c r="A3093">
        <v>5809</v>
      </c>
      <c r="B3093" t="s">
        <v>6058</v>
      </c>
      <c r="C3093" t="s">
        <v>6059</v>
      </c>
      <c r="D3093" t="str">
        <f t="shared" si="96"/>
        <v>Cap CAP</v>
      </c>
      <c r="E3093" s="3" t="s">
        <v>3686</v>
      </c>
      <c r="F3093" s="3" t="s">
        <v>8883</v>
      </c>
      <c r="G3093" s="3" t="s">
        <v>8883</v>
      </c>
      <c r="H3093" s="4">
        <v>9999</v>
      </c>
      <c r="I3093" s="4">
        <v>0</v>
      </c>
      <c r="J3093" s="6">
        <v>44230</v>
      </c>
      <c r="K3093" s="7">
        <v>46.723026060000002</v>
      </c>
      <c r="L3093" s="7">
        <v>3524</v>
      </c>
      <c r="M3093" s="7">
        <v>0</v>
      </c>
      <c r="N3093" s="9">
        <v>44588</v>
      </c>
      <c r="O3093" s="10">
        <v>24439.767979427521</v>
      </c>
      <c r="P3093" s="10">
        <v>3647</v>
      </c>
      <c r="Q3093" s="10">
        <v>0</v>
      </c>
      <c r="R3093" s="10">
        <v>523.077592364049</v>
      </c>
      <c r="S3093" s="18">
        <v>523.077592364049</v>
      </c>
      <c r="T3093" s="13">
        <v>44616</v>
      </c>
      <c r="U3093" s="14">
        <v>129.7139746874405</v>
      </c>
      <c r="V3093" s="14">
        <v>3210</v>
      </c>
      <c r="W3093" s="14">
        <v>0</v>
      </c>
      <c r="X3093" s="14">
        <v>99.469250384059976</v>
      </c>
      <c r="Y3093" s="19">
        <f t="shared" si="97"/>
        <v>-0.99469250384059971</v>
      </c>
      <c r="Z3093" s="19">
        <v>-0.99470000000000003</v>
      </c>
      <c r="AA3093" t="s">
        <v>14747</v>
      </c>
      <c r="AB3093" s="121">
        <v>5</v>
      </c>
    </row>
    <row r="3094" spans="1:28" ht="20.25">
      <c r="A3094">
        <v>5810</v>
      </c>
      <c r="B3094" t="s">
        <v>6060</v>
      </c>
      <c r="C3094" t="s">
        <v>6061</v>
      </c>
      <c r="D3094" t="str">
        <f t="shared" si="96"/>
        <v>bZx Protocol BZRX</v>
      </c>
      <c r="E3094" s="3" t="s">
        <v>3686</v>
      </c>
      <c r="F3094" s="3" t="s">
        <v>8883</v>
      </c>
      <c r="G3094" s="3" t="s">
        <v>8883</v>
      </c>
      <c r="H3094" s="4">
        <v>9999</v>
      </c>
      <c r="I3094" s="4">
        <v>0</v>
      </c>
      <c r="J3094" s="6">
        <v>44026</v>
      </c>
      <c r="K3094" s="7">
        <v>0.12239468975499999</v>
      </c>
      <c r="L3094" s="7">
        <v>2312</v>
      </c>
      <c r="M3094" s="7">
        <v>0</v>
      </c>
      <c r="N3094" s="9">
        <v>44074</v>
      </c>
      <c r="O3094" s="10">
        <v>1.66254548366</v>
      </c>
      <c r="P3094" s="10">
        <v>433</v>
      </c>
      <c r="Q3094" s="10">
        <v>178608842.46946099</v>
      </c>
      <c r="R3094" s="10">
        <v>13.58347724879202</v>
      </c>
      <c r="S3094" s="18">
        <v>13.58347724879202</v>
      </c>
      <c r="T3094" s="13">
        <v>44140</v>
      </c>
      <c r="U3094" s="14">
        <v>8.8477210000000001E-2</v>
      </c>
      <c r="V3094" s="14">
        <v>547</v>
      </c>
      <c r="W3094" s="14">
        <v>14606635.54564889</v>
      </c>
      <c r="X3094" s="14">
        <v>94.678208153125382</v>
      </c>
      <c r="Y3094" s="19">
        <f t="shared" si="97"/>
        <v>-0.94678208153125387</v>
      </c>
      <c r="Z3094" s="19">
        <v>-0.94679999999999997</v>
      </c>
      <c r="AA3094" t="s">
        <v>14748</v>
      </c>
      <c r="AB3094" s="121">
        <v>5</v>
      </c>
    </row>
    <row r="3095" spans="1:28" ht="20.25">
      <c r="A3095">
        <v>5811</v>
      </c>
      <c r="B3095" t="s">
        <v>6062</v>
      </c>
      <c r="C3095" t="s">
        <v>6062</v>
      </c>
      <c r="D3095" t="str">
        <f t="shared" si="96"/>
        <v>ENTONE ENTONE</v>
      </c>
      <c r="E3095" s="3" t="s">
        <v>8888</v>
      </c>
      <c r="F3095" s="3" t="s">
        <v>8883</v>
      </c>
      <c r="G3095" s="3" t="s">
        <v>8883</v>
      </c>
      <c r="H3095" s="4">
        <v>9999</v>
      </c>
      <c r="I3095" s="4">
        <v>0</v>
      </c>
      <c r="J3095" s="6">
        <v>44020</v>
      </c>
      <c r="K3095" s="7">
        <v>28.874787532700001</v>
      </c>
      <c r="L3095" s="7">
        <v>3525</v>
      </c>
      <c r="M3095" s="7">
        <v>0</v>
      </c>
      <c r="N3095" s="9">
        <v>44027</v>
      </c>
      <c r="O3095" s="10">
        <v>40.2886339744</v>
      </c>
      <c r="P3095" s="10">
        <v>3648</v>
      </c>
      <c r="Q3095" s="10">
        <v>0</v>
      </c>
      <c r="R3095" s="10">
        <v>1.3952876338492219</v>
      </c>
      <c r="S3095" s="18">
        <v>1.3952876338492219</v>
      </c>
      <c r="T3095" s="13">
        <v>44256</v>
      </c>
      <c r="U3095" s="14">
        <v>1.4706762402890001E-2</v>
      </c>
      <c r="V3095" s="14">
        <v>3211</v>
      </c>
      <c r="W3095" s="14">
        <v>0</v>
      </c>
      <c r="X3095" s="14">
        <v>99.963496497766016</v>
      </c>
      <c r="Y3095" s="19">
        <f t="shared" si="97"/>
        <v>-0.99963496497766013</v>
      </c>
      <c r="Z3095" s="19">
        <v>-0.99960000000000004</v>
      </c>
      <c r="AA3095" t="s">
        <v>14749</v>
      </c>
      <c r="AB3095" s="121">
        <v>5</v>
      </c>
    </row>
    <row r="3096" spans="1:28" ht="20.25">
      <c r="A3096">
        <v>5814</v>
      </c>
      <c r="B3096" t="s">
        <v>6063</v>
      </c>
      <c r="C3096" t="s">
        <v>6064</v>
      </c>
      <c r="D3096" t="str">
        <f t="shared" si="96"/>
        <v>Rivermount RM</v>
      </c>
      <c r="E3096" s="3" t="s">
        <v>8887</v>
      </c>
      <c r="F3096" s="3" t="s">
        <v>8883</v>
      </c>
      <c r="G3096" s="3" t="s">
        <v>8883</v>
      </c>
      <c r="H3096" s="4">
        <v>9999</v>
      </c>
      <c r="I3096" s="4">
        <v>0</v>
      </c>
      <c r="J3096" s="6">
        <v>44116</v>
      </c>
      <c r="K3096" s="7">
        <v>1.0501999999999999E-4</v>
      </c>
      <c r="L3096" s="7">
        <v>3526</v>
      </c>
      <c r="M3096" s="7">
        <v>0</v>
      </c>
      <c r="N3096" s="9">
        <v>44251</v>
      </c>
      <c r="O3096" s="10">
        <v>0.13009218</v>
      </c>
      <c r="P3096" s="10">
        <v>3649</v>
      </c>
      <c r="Q3096" s="10">
        <v>0</v>
      </c>
      <c r="R3096" s="10">
        <v>1238.737192915635</v>
      </c>
      <c r="S3096" s="18">
        <v>1238.737192915635</v>
      </c>
      <c r="T3096" s="13">
        <v>44253</v>
      </c>
      <c r="U3096" s="14">
        <v>2.2109000000000001E-4</v>
      </c>
      <c r="V3096" s="14">
        <v>3212</v>
      </c>
      <c r="W3096" s="14">
        <v>0</v>
      </c>
      <c r="X3096" s="14">
        <v>99.830051275949089</v>
      </c>
      <c r="Y3096" s="19">
        <f t="shared" si="97"/>
        <v>-0.99830051275949083</v>
      </c>
      <c r="Z3096" s="19">
        <v>-0.99829999999999997</v>
      </c>
      <c r="AA3096" t="s">
        <v>14750</v>
      </c>
      <c r="AB3096" s="121">
        <v>5</v>
      </c>
    </row>
    <row r="3097" spans="1:28" ht="20.25">
      <c r="A3097">
        <v>5815</v>
      </c>
      <c r="B3097" t="s">
        <v>6065</v>
      </c>
      <c r="C3097" t="s">
        <v>6066</v>
      </c>
      <c r="D3097" t="str">
        <f t="shared" si="96"/>
        <v>BitcoinPoS BPS</v>
      </c>
      <c r="E3097" s="3" t="s">
        <v>8881</v>
      </c>
      <c r="F3097" s="3" t="s">
        <v>8883</v>
      </c>
      <c r="G3097" s="3" t="s">
        <v>8883</v>
      </c>
      <c r="H3097" s="4">
        <v>9999</v>
      </c>
      <c r="I3097" s="4">
        <v>0</v>
      </c>
      <c r="J3097" s="6">
        <v>44020</v>
      </c>
      <c r="K3097" s="7">
        <v>1.42391464523</v>
      </c>
      <c r="L3097" s="7">
        <v>2586</v>
      </c>
      <c r="M3097" s="7">
        <v>0</v>
      </c>
      <c r="N3097" s="9">
        <v>44150</v>
      </c>
      <c r="O3097" s="10">
        <v>238.45036404000001</v>
      </c>
      <c r="P3097" s="10">
        <v>230</v>
      </c>
      <c r="Q3097" s="10">
        <v>547339927.15973878</v>
      </c>
      <c r="R3097" s="10">
        <v>167.46113598788361</v>
      </c>
      <c r="S3097" s="18">
        <v>167.46113598788361</v>
      </c>
      <c r="T3097" s="13">
        <v>44685</v>
      </c>
      <c r="U3097" s="14">
        <v>1.472024038362024E-2</v>
      </c>
      <c r="V3097" s="14">
        <v>1381</v>
      </c>
      <c r="W3097" s="14">
        <v>417349.69</v>
      </c>
      <c r="X3097" s="14">
        <v>99.9938267066847</v>
      </c>
      <c r="Y3097" s="19">
        <f t="shared" si="97"/>
        <v>-0.99993826706684696</v>
      </c>
      <c r="Z3097" s="19">
        <v>-0.99990000000000001</v>
      </c>
      <c r="AA3097" t="s">
        <v>14751</v>
      </c>
      <c r="AB3097" s="121">
        <v>5</v>
      </c>
    </row>
    <row r="3098" spans="1:28" ht="20.25">
      <c r="A3098">
        <v>5816</v>
      </c>
      <c r="B3098" t="s">
        <v>6067</v>
      </c>
      <c r="C3098" t="s">
        <v>6068</v>
      </c>
      <c r="D3098" t="str">
        <f t="shared" si="96"/>
        <v>Rewardiqa REW</v>
      </c>
      <c r="E3098" s="3" t="s">
        <v>8887</v>
      </c>
      <c r="F3098" s="3" t="s">
        <v>8883</v>
      </c>
      <c r="G3098" s="3" t="s">
        <v>8883</v>
      </c>
      <c r="H3098" s="4">
        <v>9999</v>
      </c>
      <c r="I3098" s="4">
        <v>0</v>
      </c>
      <c r="J3098" s="6">
        <v>44126</v>
      </c>
      <c r="K3098" s="7">
        <v>8.9464649903299998E-3</v>
      </c>
      <c r="L3098" s="7">
        <v>1621</v>
      </c>
      <c r="M3098" s="7">
        <v>89464.6499033</v>
      </c>
      <c r="N3098" s="9">
        <v>44269</v>
      </c>
      <c r="O3098" s="10">
        <v>45.211784418020379</v>
      </c>
      <c r="P3098" s="10">
        <v>260</v>
      </c>
      <c r="Q3098" s="10">
        <v>452117844.1802038</v>
      </c>
      <c r="R3098" s="10">
        <v>5053.5920575208884</v>
      </c>
      <c r="S3098" s="18">
        <v>5053.5920575208884</v>
      </c>
      <c r="T3098" s="13">
        <v>44571</v>
      </c>
      <c r="U3098" s="14">
        <v>1.470419550940361E-3</v>
      </c>
      <c r="V3098" s="14">
        <v>2144</v>
      </c>
      <c r="W3098" s="14">
        <v>14704.195509403609</v>
      </c>
      <c r="X3098" s="14">
        <v>99.996747707329263</v>
      </c>
      <c r="Y3098" s="19">
        <f t="shared" si="97"/>
        <v>-0.99996747707329259</v>
      </c>
      <c r="Z3098" s="19">
        <v>-1</v>
      </c>
      <c r="AA3098" t="s">
        <v>14752</v>
      </c>
      <c r="AB3098" s="121">
        <v>5</v>
      </c>
    </row>
    <row r="3099" spans="1:28" ht="20.25">
      <c r="A3099">
        <v>5818</v>
      </c>
      <c r="B3099" t="s">
        <v>6069</v>
      </c>
      <c r="C3099" t="s">
        <v>789</v>
      </c>
      <c r="D3099" t="str">
        <f t="shared" si="96"/>
        <v>Ormeus Cash OMC</v>
      </c>
      <c r="E3099" s="3" t="s">
        <v>8887</v>
      </c>
      <c r="F3099" s="3" t="s">
        <v>8883</v>
      </c>
      <c r="G3099" s="3" t="s">
        <v>8883</v>
      </c>
      <c r="H3099" s="4">
        <v>9999</v>
      </c>
      <c r="I3099" s="4">
        <v>0</v>
      </c>
      <c r="J3099" s="6">
        <v>44020</v>
      </c>
      <c r="K3099" s="7">
        <v>7.0611686390699997E-3</v>
      </c>
      <c r="L3099" s="7">
        <v>2828</v>
      </c>
      <c r="M3099" s="7">
        <v>0</v>
      </c>
      <c r="N3099" s="9">
        <v>44022</v>
      </c>
      <c r="O3099" s="10">
        <v>3.57410322386E-2</v>
      </c>
      <c r="P3099" s="10">
        <v>3650</v>
      </c>
      <c r="Q3099" s="10">
        <v>0</v>
      </c>
      <c r="R3099" s="10">
        <v>5.0616313057362863</v>
      </c>
      <c r="S3099" s="18">
        <v>5.0616313057362863</v>
      </c>
      <c r="T3099" s="13">
        <v>44568</v>
      </c>
      <c r="U3099" s="16">
        <v>4.0302582419266001E-5</v>
      </c>
      <c r="V3099" s="14">
        <v>2215</v>
      </c>
      <c r="W3099" s="16">
        <v>9520.43</v>
      </c>
      <c r="X3099" s="16">
        <v>99.887237217576114</v>
      </c>
      <c r="Y3099" s="19">
        <f t="shared" si="97"/>
        <v>-0.99887237217576119</v>
      </c>
      <c r="Z3099" s="19">
        <v>-0.99890000000000001</v>
      </c>
      <c r="AA3099" t="s">
        <v>14753</v>
      </c>
      <c r="AB3099" s="121">
        <v>5</v>
      </c>
    </row>
    <row r="3100" spans="1:28" ht="20.25">
      <c r="A3100">
        <v>5819</v>
      </c>
      <c r="B3100" t="s">
        <v>6070</v>
      </c>
      <c r="C3100" t="s">
        <v>6071</v>
      </c>
      <c r="D3100" t="str">
        <f t="shared" si="96"/>
        <v>Travel1Click T1C</v>
      </c>
      <c r="E3100" s="3" t="s">
        <v>8888</v>
      </c>
      <c r="F3100" s="3" t="s">
        <v>8883</v>
      </c>
      <c r="G3100" s="3" t="s">
        <v>8883</v>
      </c>
      <c r="H3100" s="4">
        <v>9999</v>
      </c>
      <c r="I3100" s="4">
        <v>0</v>
      </c>
      <c r="J3100" s="6">
        <v>44036</v>
      </c>
      <c r="K3100" s="7">
        <v>3855254525.5100002</v>
      </c>
      <c r="L3100" s="7">
        <v>3527</v>
      </c>
      <c r="M3100" s="7">
        <v>0</v>
      </c>
      <c r="N3100" s="9">
        <v>44057</v>
      </c>
      <c r="O3100" s="10">
        <v>15139885580.6</v>
      </c>
      <c r="P3100" s="10">
        <v>3651</v>
      </c>
      <c r="Q3100" s="10">
        <v>0</v>
      </c>
      <c r="R3100" s="10">
        <v>3.9270780905437599</v>
      </c>
      <c r="S3100" s="18">
        <v>3.9270780905437599</v>
      </c>
      <c r="T3100" s="13">
        <v>44060</v>
      </c>
      <c r="U3100" s="14">
        <v>14882073878.1</v>
      </c>
      <c r="V3100" s="14">
        <v>3213</v>
      </c>
      <c r="W3100" s="14">
        <v>0</v>
      </c>
      <c r="X3100" s="14">
        <v>1.702864272834107</v>
      </c>
      <c r="Y3100" s="19">
        <f t="shared" si="97"/>
        <v>-1.7028642728341072E-2</v>
      </c>
      <c r="Z3100" s="19">
        <v>-1.7000000000000001E-2</v>
      </c>
      <c r="AA3100" t="s">
        <v>14754</v>
      </c>
      <c r="AB3100" s="121">
        <v>5</v>
      </c>
    </row>
    <row r="3101" spans="1:28" ht="20.25">
      <c r="A3101">
        <v>5820</v>
      </c>
      <c r="B3101" t="s">
        <v>6072</v>
      </c>
      <c r="C3101" t="s">
        <v>3634</v>
      </c>
      <c r="D3101" t="str">
        <f t="shared" si="96"/>
        <v>Gstcoin GST</v>
      </c>
      <c r="E3101" s="3" t="s">
        <v>8887</v>
      </c>
      <c r="F3101" s="3" t="s">
        <v>8883</v>
      </c>
      <c r="G3101" s="3" t="s">
        <v>8883</v>
      </c>
      <c r="H3101" s="4">
        <v>9999</v>
      </c>
      <c r="I3101" s="4">
        <v>0</v>
      </c>
      <c r="J3101" s="6">
        <v>44023</v>
      </c>
      <c r="K3101" s="7">
        <v>0.36233227971699999</v>
      </c>
      <c r="L3101" s="7">
        <v>3528</v>
      </c>
      <c r="M3101" s="7">
        <v>0</v>
      </c>
      <c r="N3101" s="9">
        <v>44027</v>
      </c>
      <c r="O3101" s="10">
        <v>0.51114751615800003</v>
      </c>
      <c r="P3101" s="10">
        <v>3652</v>
      </c>
      <c r="Q3101" s="10">
        <v>0</v>
      </c>
      <c r="R3101" s="10">
        <v>1.410714818335348</v>
      </c>
      <c r="S3101" s="18">
        <v>1.410714818335348</v>
      </c>
      <c r="T3101" s="13">
        <v>44616</v>
      </c>
      <c r="U3101" s="14">
        <v>3.2094679429888431E-2</v>
      </c>
      <c r="V3101" s="14">
        <v>3214</v>
      </c>
      <c r="W3101" s="14">
        <v>0</v>
      </c>
      <c r="X3101" s="14">
        <v>93.721053430695406</v>
      </c>
      <c r="Y3101" s="19">
        <f t="shared" si="97"/>
        <v>-0.93721053430695411</v>
      </c>
      <c r="Z3101" s="19">
        <v>-0.93720000000000003</v>
      </c>
      <c r="AA3101" t="s">
        <v>14755</v>
      </c>
      <c r="AB3101" s="121">
        <v>5</v>
      </c>
    </row>
    <row r="3102" spans="1:28" ht="20.25">
      <c r="A3102">
        <v>5821</v>
      </c>
      <c r="B3102" t="s">
        <v>6073</v>
      </c>
      <c r="C3102" t="s">
        <v>6074</v>
      </c>
      <c r="D3102" t="str">
        <f t="shared" si="96"/>
        <v>Aleph.im ALEPH</v>
      </c>
      <c r="E3102" s="3" t="s">
        <v>8884</v>
      </c>
      <c r="F3102" s="3" t="s">
        <v>8894</v>
      </c>
      <c r="G3102" s="3" t="s">
        <v>8883</v>
      </c>
      <c r="H3102" s="4">
        <v>9999</v>
      </c>
      <c r="I3102" s="4">
        <v>0</v>
      </c>
      <c r="J3102" s="6">
        <v>44101</v>
      </c>
      <c r="K3102" s="7">
        <v>2.469909E-2</v>
      </c>
      <c r="L3102" s="7">
        <v>537</v>
      </c>
      <c r="M3102" s="7">
        <v>3585356.5205060602</v>
      </c>
      <c r="N3102" s="9">
        <v>44581</v>
      </c>
      <c r="O3102" s="10">
        <v>0.8692133803115093</v>
      </c>
      <c r="P3102" s="10">
        <v>471</v>
      </c>
      <c r="Q3102" s="10">
        <v>149254312.34</v>
      </c>
      <c r="R3102" s="10">
        <v>35.192121665677128</v>
      </c>
      <c r="S3102" s="18">
        <v>35.192121665677128</v>
      </c>
      <c r="T3102" s="13">
        <v>44669</v>
      </c>
      <c r="U3102" s="14">
        <v>0.24502284714395739</v>
      </c>
      <c r="V3102" s="14">
        <v>336</v>
      </c>
      <c r="W3102" s="14">
        <v>51652771.909999996</v>
      </c>
      <c r="X3102" s="14">
        <v>71.810966939309424</v>
      </c>
      <c r="Y3102" s="19">
        <f t="shared" si="97"/>
        <v>-0.71810966939309429</v>
      </c>
      <c r="Z3102" s="19">
        <v>-0.71809999999999996</v>
      </c>
      <c r="AA3102" t="s">
        <v>14756</v>
      </c>
      <c r="AB3102" s="121">
        <v>5</v>
      </c>
    </row>
    <row r="3103" spans="1:28" ht="20.25">
      <c r="A3103">
        <v>5824</v>
      </c>
      <c r="B3103" t="s">
        <v>6077</v>
      </c>
      <c r="C3103" t="s">
        <v>6078</v>
      </c>
      <c r="D3103" t="str">
        <f t="shared" si="96"/>
        <v>Small Love Potion SLP</v>
      </c>
      <c r="E3103" s="3" t="s">
        <v>8892</v>
      </c>
      <c r="F3103" s="3" t="s">
        <v>8883</v>
      </c>
      <c r="G3103" s="3" t="s">
        <v>8883</v>
      </c>
      <c r="H3103" s="4">
        <v>9999</v>
      </c>
      <c r="I3103" s="4">
        <v>0</v>
      </c>
      <c r="J3103" s="6">
        <v>44028</v>
      </c>
      <c r="K3103" s="7">
        <v>9.5431522307899991E-3</v>
      </c>
      <c r="L3103" s="7">
        <v>2254</v>
      </c>
      <c r="M3103" s="7">
        <v>0</v>
      </c>
      <c r="N3103" s="9">
        <v>44317</v>
      </c>
      <c r="O3103" s="10">
        <v>0.41907081000000002</v>
      </c>
      <c r="P3103" s="10">
        <v>509</v>
      </c>
      <c r="Q3103" s="10">
        <v>128507206.23999999</v>
      </c>
      <c r="R3103" s="10">
        <v>43.913247935824721</v>
      </c>
      <c r="S3103" s="18">
        <v>43.913247935824721</v>
      </c>
      <c r="T3103" s="13">
        <v>44595</v>
      </c>
      <c r="U3103" s="14">
        <v>8.7950763211079377E-3</v>
      </c>
      <c r="V3103" s="14">
        <v>392</v>
      </c>
      <c r="W3103" s="14">
        <v>38907442.289999999</v>
      </c>
      <c r="X3103" s="14">
        <v>97.901291115668982</v>
      </c>
      <c r="Y3103" s="19">
        <f t="shared" si="97"/>
        <v>-0.97901291115668987</v>
      </c>
      <c r="Z3103" s="19">
        <v>-0.97899999999999998</v>
      </c>
      <c r="AA3103" t="s">
        <v>14757</v>
      </c>
      <c r="AB3103" s="121">
        <v>5</v>
      </c>
    </row>
    <row r="3104" spans="1:28" ht="20.25">
      <c r="A3104">
        <v>5826</v>
      </c>
      <c r="B3104" t="s">
        <v>6079</v>
      </c>
      <c r="C3104" t="s">
        <v>6080</v>
      </c>
      <c r="D3104" t="str">
        <f t="shared" si="96"/>
        <v>EtherBone ETHBN</v>
      </c>
      <c r="E3104" s="3" t="s">
        <v>8887</v>
      </c>
      <c r="F3104" s="3" t="s">
        <v>8883</v>
      </c>
      <c r="G3104" s="3" t="s">
        <v>8883</v>
      </c>
      <c r="H3104" s="4">
        <v>9999</v>
      </c>
      <c r="I3104" s="4">
        <v>0</v>
      </c>
      <c r="J3104" s="6">
        <v>44032</v>
      </c>
      <c r="K3104" s="8">
        <v>5.6027119099399997E-5</v>
      </c>
      <c r="L3104" s="7">
        <v>3530</v>
      </c>
      <c r="M3104" s="7">
        <v>0</v>
      </c>
      <c r="N3104" s="9">
        <v>44328</v>
      </c>
      <c r="O3104" s="10">
        <v>2.2374036805650001E-2</v>
      </c>
      <c r="P3104" s="10">
        <v>3654</v>
      </c>
      <c r="Q3104" s="10">
        <v>0</v>
      </c>
      <c r="R3104" s="10">
        <v>399.34298185054467</v>
      </c>
      <c r="S3104" s="18">
        <v>399.34298185054467</v>
      </c>
      <c r="T3104" s="13">
        <v>44387</v>
      </c>
      <c r="U3104" s="14">
        <v>7.0171532999999998E-4</v>
      </c>
      <c r="V3104" s="14">
        <v>3216</v>
      </c>
      <c r="W3104" s="14">
        <v>0</v>
      </c>
      <c r="X3104" s="14">
        <v>96.863707090073262</v>
      </c>
      <c r="Y3104" s="19">
        <f t="shared" si="97"/>
        <v>-0.96863707090073259</v>
      </c>
      <c r="Z3104" s="19">
        <v>-0.96860000000000002</v>
      </c>
      <c r="AA3104" t="s">
        <v>14758</v>
      </c>
      <c r="AB3104" s="121">
        <v>5</v>
      </c>
    </row>
    <row r="3105" spans="1:28" ht="20.25">
      <c r="A3105">
        <v>5827</v>
      </c>
      <c r="B3105" t="s">
        <v>6081</v>
      </c>
      <c r="C3105" t="s">
        <v>1559</v>
      </c>
      <c r="D3105" t="str">
        <f t="shared" si="96"/>
        <v>AntiscamToken AST</v>
      </c>
      <c r="E3105" s="3" t="s">
        <v>8891</v>
      </c>
      <c r="F3105" s="3" t="s">
        <v>8883</v>
      </c>
      <c r="G3105" s="3" t="s">
        <v>8883</v>
      </c>
      <c r="H3105" s="4">
        <v>9999</v>
      </c>
      <c r="I3105" s="4">
        <v>0</v>
      </c>
      <c r="J3105" s="6">
        <v>44134</v>
      </c>
      <c r="K3105" s="7">
        <v>2.1705720000000001E-2</v>
      </c>
      <c r="L3105" s="7">
        <v>3531</v>
      </c>
      <c r="M3105" s="7">
        <v>0</v>
      </c>
      <c r="N3105" s="9">
        <v>44516</v>
      </c>
      <c r="O3105" s="10">
        <v>0.79951579507897996</v>
      </c>
      <c r="P3105" s="10">
        <v>3655</v>
      </c>
      <c r="Q3105" s="10">
        <v>0</v>
      </c>
      <c r="R3105" s="10">
        <v>36.83433652875739</v>
      </c>
      <c r="S3105" s="18">
        <v>36.83433652875739</v>
      </c>
      <c r="T3105" s="13">
        <v>44517</v>
      </c>
      <c r="U3105" s="14">
        <v>0</v>
      </c>
      <c r="V3105" s="14">
        <v>3217</v>
      </c>
      <c r="W3105" s="14">
        <v>0</v>
      </c>
      <c r="X3105" s="14">
        <v>100</v>
      </c>
      <c r="Y3105" s="19">
        <f t="shared" si="97"/>
        <v>-1</v>
      </c>
      <c r="Z3105" s="19">
        <v>-1</v>
      </c>
      <c r="AA3105" t="s">
        <v>14759</v>
      </c>
      <c r="AB3105" s="121">
        <v>5</v>
      </c>
    </row>
    <row r="3106" spans="1:28" ht="20.25">
      <c r="A3106">
        <v>5828</v>
      </c>
      <c r="B3106" t="s">
        <v>6082</v>
      </c>
      <c r="C3106" t="s">
        <v>6083</v>
      </c>
      <c r="D3106" t="str">
        <f t="shared" si="96"/>
        <v>VN Token VN</v>
      </c>
      <c r="E3106" s="3" t="s">
        <v>3686</v>
      </c>
      <c r="F3106" s="3" t="s">
        <v>8883</v>
      </c>
      <c r="G3106" s="3" t="s">
        <v>8883</v>
      </c>
      <c r="H3106" s="4">
        <v>9999</v>
      </c>
      <c r="I3106" s="4">
        <v>0</v>
      </c>
      <c r="J3106" s="6">
        <v>44028</v>
      </c>
      <c r="K3106" s="7">
        <v>5.1736751574399997E-2</v>
      </c>
      <c r="L3106" s="7">
        <v>3532</v>
      </c>
      <c r="M3106" s="7">
        <v>0</v>
      </c>
      <c r="N3106" s="9">
        <v>44043</v>
      </c>
      <c r="O3106" s="10">
        <v>0.47558999976499999</v>
      </c>
      <c r="P3106" s="10">
        <v>3656</v>
      </c>
      <c r="Q3106" s="10">
        <v>0</v>
      </c>
      <c r="R3106" s="10">
        <v>9.1924982781549041</v>
      </c>
      <c r="S3106" s="18">
        <v>9.1924982781549041</v>
      </c>
      <c r="T3106" s="13">
        <v>44114</v>
      </c>
      <c r="U3106" s="14">
        <v>1.8027500000000001E-3</v>
      </c>
      <c r="V3106" s="14">
        <v>3218</v>
      </c>
      <c r="W3106" s="14">
        <v>0</v>
      </c>
      <c r="X3106" s="14">
        <v>99.620944510841099</v>
      </c>
      <c r="Y3106" s="19">
        <f t="shared" si="97"/>
        <v>-0.99620944510841103</v>
      </c>
      <c r="Z3106" s="19">
        <v>-0.99619999999999997</v>
      </c>
      <c r="AA3106" t="s">
        <v>14760</v>
      </c>
      <c r="AB3106" s="121">
        <v>5</v>
      </c>
    </row>
    <row r="3107" spans="1:28" ht="20.25">
      <c r="A3107">
        <v>5829</v>
      </c>
      <c r="B3107" t="s">
        <v>6084</v>
      </c>
      <c r="C3107" t="s">
        <v>6085</v>
      </c>
      <c r="D3107" t="str">
        <f t="shared" si="96"/>
        <v>TrustSwap SWAP</v>
      </c>
      <c r="E3107" s="3" t="s">
        <v>8887</v>
      </c>
      <c r="F3107" s="3" t="s">
        <v>8883</v>
      </c>
      <c r="G3107" s="3" t="s">
        <v>8883</v>
      </c>
      <c r="H3107" s="4">
        <v>9999</v>
      </c>
      <c r="I3107" s="4">
        <v>0</v>
      </c>
      <c r="J3107" s="6">
        <v>44025</v>
      </c>
      <c r="K3107" s="7">
        <v>1.25283595814E-2</v>
      </c>
      <c r="L3107" s="7">
        <v>2238</v>
      </c>
      <c r="M3107" s="7">
        <v>0</v>
      </c>
      <c r="N3107" s="9">
        <v>44302</v>
      </c>
      <c r="O3107" s="10">
        <v>5.0224069900000003</v>
      </c>
      <c r="P3107" s="10">
        <v>296</v>
      </c>
      <c r="Q3107" s="10">
        <v>363910308.12</v>
      </c>
      <c r="R3107" s="10">
        <v>400.88304916283101</v>
      </c>
      <c r="S3107" s="18">
        <v>400.88304916283101</v>
      </c>
      <c r="T3107" s="13">
        <v>44635</v>
      </c>
      <c r="U3107" s="14">
        <v>0.45919367813387618</v>
      </c>
      <c r="V3107" s="14">
        <v>351</v>
      </c>
      <c r="W3107" s="14">
        <v>48079844.460000001</v>
      </c>
      <c r="X3107" s="14">
        <v>90.857099413724015</v>
      </c>
      <c r="Y3107" s="19">
        <f t="shared" si="97"/>
        <v>-0.90857099413724018</v>
      </c>
      <c r="Z3107" s="19">
        <v>-0.90859999999999996</v>
      </c>
      <c r="AA3107" t="s">
        <v>14761</v>
      </c>
      <c r="AB3107" s="121">
        <v>5</v>
      </c>
    </row>
    <row r="3108" spans="1:28" ht="20.25">
      <c r="A3108">
        <v>5830</v>
      </c>
      <c r="B3108" t="s">
        <v>6086</v>
      </c>
      <c r="C3108" t="s">
        <v>6086</v>
      </c>
      <c r="D3108" t="str">
        <f t="shared" si="96"/>
        <v>NXM NXM</v>
      </c>
      <c r="E3108" s="3" t="s">
        <v>3686</v>
      </c>
      <c r="F3108" s="3" t="s">
        <v>8883</v>
      </c>
      <c r="G3108" s="3" t="s">
        <v>8883</v>
      </c>
      <c r="H3108" s="4">
        <v>9999</v>
      </c>
      <c r="I3108" s="4">
        <v>0</v>
      </c>
      <c r="J3108" s="6">
        <v>44035</v>
      </c>
      <c r="K3108" s="7">
        <v>6.8425656376599999</v>
      </c>
      <c r="L3108" s="7">
        <v>2172</v>
      </c>
      <c r="M3108" s="7">
        <v>0</v>
      </c>
      <c r="N3108" s="9">
        <v>44516</v>
      </c>
      <c r="O3108" s="10">
        <v>187.16139089795939</v>
      </c>
      <c r="P3108" s="10">
        <v>156</v>
      </c>
      <c r="Q3108" s="10">
        <v>1069428210.4299999</v>
      </c>
      <c r="R3108" s="10">
        <v>27.35251670336396</v>
      </c>
      <c r="S3108" s="18">
        <v>27.35251670336396</v>
      </c>
      <c r="T3108" s="13">
        <v>44585</v>
      </c>
      <c r="U3108" s="14">
        <v>73.082553484638481</v>
      </c>
      <c r="V3108" s="14">
        <v>102</v>
      </c>
      <c r="W3108" s="14">
        <v>542669727.98000002</v>
      </c>
      <c r="X3108" s="14">
        <v>60.952120982856357</v>
      </c>
      <c r="Y3108" s="19">
        <f t="shared" si="97"/>
        <v>-0.60952120982856361</v>
      </c>
      <c r="Z3108" s="19">
        <v>-0.60950000000000004</v>
      </c>
      <c r="AA3108" t="s">
        <v>14762</v>
      </c>
      <c r="AB3108" s="121">
        <v>5</v>
      </c>
    </row>
    <row r="3109" spans="1:28" ht="20.25">
      <c r="A3109">
        <v>5832</v>
      </c>
      <c r="B3109" t="s">
        <v>6089</v>
      </c>
      <c r="C3109" t="s">
        <v>6090</v>
      </c>
      <c r="D3109" t="str">
        <f t="shared" si="96"/>
        <v>ChallengeDac CHL</v>
      </c>
      <c r="E3109" s="3" t="s">
        <v>8887</v>
      </c>
      <c r="F3109" s="3" t="s">
        <v>8883</v>
      </c>
      <c r="G3109" s="3" t="s">
        <v>8883</v>
      </c>
      <c r="H3109" s="4">
        <v>9999</v>
      </c>
      <c r="I3109" s="4">
        <v>0</v>
      </c>
      <c r="J3109" s="6">
        <v>44207</v>
      </c>
      <c r="K3109" s="8">
        <v>2.0556876550000001E-5</v>
      </c>
      <c r="L3109" s="7">
        <v>3533</v>
      </c>
      <c r="M3109" s="7">
        <v>0</v>
      </c>
      <c r="N3109" s="9">
        <v>44322</v>
      </c>
      <c r="O3109" s="10">
        <v>3.1746034643999999E-4</v>
      </c>
      <c r="P3109" s="10">
        <v>3657</v>
      </c>
      <c r="Q3109" s="10">
        <v>0</v>
      </c>
      <c r="R3109" s="10">
        <v>15.44302441413455</v>
      </c>
      <c r="S3109" s="18">
        <v>15.44302441413455</v>
      </c>
      <c r="T3109" s="13">
        <v>44339</v>
      </c>
      <c r="U3109" s="16">
        <v>4.6289110860000003E-5</v>
      </c>
      <c r="V3109" s="14">
        <v>3219</v>
      </c>
      <c r="W3109" s="16">
        <v>0</v>
      </c>
      <c r="X3109" s="16">
        <v>85.418931410147437</v>
      </c>
      <c r="Y3109" s="19">
        <f t="shared" si="97"/>
        <v>-0.85418931410147436</v>
      </c>
      <c r="Z3109" s="19">
        <v>-0.85419999999999996</v>
      </c>
      <c r="AA3109" t="s">
        <v>14763</v>
      </c>
      <c r="AB3109" s="121">
        <v>5</v>
      </c>
    </row>
    <row r="3110" spans="1:28" ht="20.25">
      <c r="A3110">
        <v>5833</v>
      </c>
      <c r="B3110" t="s">
        <v>6091</v>
      </c>
      <c r="C3110" t="s">
        <v>6092</v>
      </c>
      <c r="D3110" t="str">
        <f t="shared" si="96"/>
        <v>Askobar Network ASKO</v>
      </c>
      <c r="E3110" s="3" t="s">
        <v>8894</v>
      </c>
      <c r="F3110" s="3" t="s">
        <v>8883</v>
      </c>
      <c r="G3110" s="3" t="s">
        <v>8883</v>
      </c>
      <c r="H3110" s="4">
        <v>9999</v>
      </c>
      <c r="I3110" s="4">
        <v>0</v>
      </c>
      <c r="J3110" s="6">
        <v>44218</v>
      </c>
      <c r="K3110" s="7">
        <v>2.9888900000000001E-3</v>
      </c>
      <c r="L3110" s="7">
        <v>1202</v>
      </c>
      <c r="M3110" s="7">
        <v>422728.50501974998</v>
      </c>
      <c r="N3110" s="9">
        <v>44239</v>
      </c>
      <c r="O3110" s="10">
        <v>0.42373940999999998</v>
      </c>
      <c r="P3110" s="10">
        <v>940</v>
      </c>
      <c r="Q3110" s="10">
        <v>29309067.170000002</v>
      </c>
      <c r="R3110" s="10">
        <v>141.7714971109676</v>
      </c>
      <c r="S3110" s="18">
        <v>141.7714971109676</v>
      </c>
      <c r="T3110" s="13">
        <v>44687</v>
      </c>
      <c r="U3110" s="14">
        <v>6.7412970162509566E-3</v>
      </c>
      <c r="V3110" s="14">
        <v>1164</v>
      </c>
      <c r="W3110" s="14">
        <v>958551.34</v>
      </c>
      <c r="X3110" s="14">
        <v>98.40909368891343</v>
      </c>
      <c r="Y3110" s="19">
        <f t="shared" si="97"/>
        <v>-0.98409093688913429</v>
      </c>
      <c r="Z3110" s="19">
        <v>-0.98409999999999997</v>
      </c>
      <c r="AA3110" t="s">
        <v>14764</v>
      </c>
      <c r="AB3110" s="121">
        <v>5</v>
      </c>
    </row>
    <row r="3111" spans="1:28" ht="20.25">
      <c r="A3111">
        <v>5834</v>
      </c>
      <c r="B3111" t="s">
        <v>6093</v>
      </c>
      <c r="C3111" t="s">
        <v>6094</v>
      </c>
      <c r="D3111" t="str">
        <f t="shared" si="96"/>
        <v>PlutusDeFi PLT</v>
      </c>
      <c r="E3111" s="3" t="s">
        <v>3686</v>
      </c>
      <c r="F3111" s="3" t="s">
        <v>8883</v>
      </c>
      <c r="G3111" s="3" t="s">
        <v>8883</v>
      </c>
      <c r="H3111" s="4">
        <v>9999</v>
      </c>
      <c r="I3111" s="4">
        <v>0</v>
      </c>
      <c r="J3111" s="6">
        <v>44144</v>
      </c>
      <c r="K3111" s="7">
        <v>1.310266E-2</v>
      </c>
      <c r="L3111" s="7">
        <v>1306</v>
      </c>
      <c r="M3111" s="7">
        <v>292213.75920559</v>
      </c>
      <c r="N3111" s="9">
        <v>44267</v>
      </c>
      <c r="O3111" s="10">
        <v>2.4041406699999999</v>
      </c>
      <c r="P3111" s="10">
        <v>1378</v>
      </c>
      <c r="Q3111" s="10">
        <v>7923409.7000000002</v>
      </c>
      <c r="R3111" s="10">
        <v>183.48493130402531</v>
      </c>
      <c r="S3111" s="18">
        <v>183.48493130402531</v>
      </c>
      <c r="T3111" s="13">
        <v>44687</v>
      </c>
      <c r="U3111" s="14">
        <v>7.8830801360597863E-2</v>
      </c>
      <c r="V3111" s="14">
        <v>1258</v>
      </c>
      <c r="W3111" s="14">
        <v>655377.99</v>
      </c>
      <c r="X3111" s="14">
        <v>96.721040397332587</v>
      </c>
      <c r="Y3111" s="19">
        <f t="shared" si="97"/>
        <v>-0.96721040397332592</v>
      </c>
      <c r="Z3111" s="19">
        <v>-0.96719999999999995</v>
      </c>
      <c r="AA3111" t="s">
        <v>14765</v>
      </c>
      <c r="AB3111" s="121">
        <v>5</v>
      </c>
    </row>
    <row r="3112" spans="1:28" ht="20.25">
      <c r="A3112">
        <v>5835</v>
      </c>
      <c r="B3112" t="s">
        <v>6095</v>
      </c>
      <c r="C3112" t="s">
        <v>3466</v>
      </c>
      <c r="D3112" t="str">
        <f t="shared" si="96"/>
        <v>Decentr DEC</v>
      </c>
      <c r="E3112" s="3" t="s">
        <v>8887</v>
      </c>
      <c r="F3112" s="3" t="s">
        <v>8883</v>
      </c>
      <c r="G3112" s="3" t="s">
        <v>8883</v>
      </c>
      <c r="H3112" s="4">
        <v>9999</v>
      </c>
      <c r="I3112" s="4">
        <v>0</v>
      </c>
      <c r="J3112" s="6">
        <v>44111</v>
      </c>
      <c r="K3112" s="7">
        <v>2.4277989999999999E-2</v>
      </c>
      <c r="L3112" s="7">
        <v>2456</v>
      </c>
      <c r="M3112" s="7">
        <v>0</v>
      </c>
      <c r="N3112" s="9">
        <v>44238</v>
      </c>
      <c r="O3112" s="10">
        <v>0.61466703</v>
      </c>
      <c r="P3112" s="10">
        <v>853</v>
      </c>
      <c r="Q3112" s="10">
        <v>40273985.32</v>
      </c>
      <c r="R3112" s="10">
        <v>25.317871454762109</v>
      </c>
      <c r="S3112" s="18">
        <v>25.317871454762109</v>
      </c>
      <c r="T3112" s="13">
        <v>44687</v>
      </c>
      <c r="U3112" s="14">
        <v>2.1672939501375981E-2</v>
      </c>
      <c r="V3112" s="14">
        <v>942</v>
      </c>
      <c r="W3112" s="14">
        <v>2401036.42</v>
      </c>
      <c r="X3112" s="14">
        <v>96.47403578790032</v>
      </c>
      <c r="Y3112" s="19">
        <f t="shared" si="97"/>
        <v>-0.96474035787900325</v>
      </c>
      <c r="Z3112" s="19">
        <v>-0.9647</v>
      </c>
      <c r="AA3112" t="s">
        <v>14766</v>
      </c>
      <c r="AB3112" s="121">
        <v>5</v>
      </c>
    </row>
    <row r="3113" spans="1:28" ht="20.25">
      <c r="A3113">
        <v>5836</v>
      </c>
      <c r="B3113" t="s">
        <v>6096</v>
      </c>
      <c r="C3113" t="s">
        <v>6097</v>
      </c>
      <c r="D3113" t="str">
        <f t="shared" si="96"/>
        <v>Idena IDNA</v>
      </c>
      <c r="E3113" s="3" t="s">
        <v>8887</v>
      </c>
      <c r="F3113" s="3" t="s">
        <v>8883</v>
      </c>
      <c r="G3113" s="3" t="s">
        <v>8883</v>
      </c>
      <c r="H3113" s="4">
        <v>9999</v>
      </c>
      <c r="I3113" s="4">
        <v>0</v>
      </c>
      <c r="J3113" s="6">
        <v>44056</v>
      </c>
      <c r="K3113" s="7">
        <v>0.11834833450399999</v>
      </c>
      <c r="L3113" s="7">
        <v>2431</v>
      </c>
      <c r="M3113" s="7">
        <v>0</v>
      </c>
      <c r="N3113" s="9">
        <v>44074</v>
      </c>
      <c r="O3113" s="10">
        <v>0.31688215266800002</v>
      </c>
      <c r="P3113" s="10">
        <v>1352</v>
      </c>
      <c r="Q3113" s="10">
        <v>8514828.7351267207</v>
      </c>
      <c r="R3113" s="10">
        <v>2.6775379137869479</v>
      </c>
      <c r="S3113" s="18">
        <v>2.6775379137869479</v>
      </c>
      <c r="T3113" s="13">
        <v>44686</v>
      </c>
      <c r="U3113" s="14">
        <v>4.9341649894561058E-2</v>
      </c>
      <c r="V3113" s="14">
        <v>869</v>
      </c>
      <c r="W3113" s="14">
        <v>3074921.94</v>
      </c>
      <c r="X3113" s="14">
        <v>84.429022120959672</v>
      </c>
      <c r="Y3113" s="19">
        <f t="shared" si="97"/>
        <v>-0.84429022120959674</v>
      </c>
      <c r="Z3113" s="19">
        <v>-0.84430000000000005</v>
      </c>
      <c r="AA3113" t="s">
        <v>14767</v>
      </c>
      <c r="AB3113" s="121">
        <v>5</v>
      </c>
    </row>
    <row r="3114" spans="1:28" ht="20.25">
      <c r="A3114">
        <v>5837</v>
      </c>
      <c r="B3114" t="s">
        <v>6098</v>
      </c>
      <c r="C3114" t="s">
        <v>244</v>
      </c>
      <c r="D3114" t="str">
        <f t="shared" si="96"/>
        <v>DoDreamChain DRM</v>
      </c>
      <c r="E3114" s="3" t="s">
        <v>8887</v>
      </c>
      <c r="F3114" s="3" t="s">
        <v>8883</v>
      </c>
      <c r="G3114" s="3" t="s">
        <v>8883</v>
      </c>
      <c r="H3114" s="4">
        <v>9999</v>
      </c>
      <c r="I3114" s="4">
        <v>0</v>
      </c>
      <c r="J3114" s="6">
        <v>44071</v>
      </c>
      <c r="K3114" s="7">
        <v>4.1639491449300004E-3</v>
      </c>
      <c r="L3114" s="7">
        <v>3534</v>
      </c>
      <c r="M3114" s="7">
        <v>0</v>
      </c>
      <c r="N3114" s="9">
        <v>44321</v>
      </c>
      <c r="O3114" s="10">
        <v>0.24203244463841</v>
      </c>
      <c r="P3114" s="10">
        <v>3658</v>
      </c>
      <c r="Q3114" s="10">
        <v>0</v>
      </c>
      <c r="R3114" s="10">
        <v>58.125696595768289</v>
      </c>
      <c r="S3114" s="18">
        <v>58.125696595768289</v>
      </c>
      <c r="T3114" s="13">
        <v>44683</v>
      </c>
      <c r="U3114" s="14">
        <v>8.5620983127076104E-3</v>
      </c>
      <c r="V3114" s="14">
        <v>3220</v>
      </c>
      <c r="W3114" s="14">
        <v>0</v>
      </c>
      <c r="X3114" s="14">
        <v>96.462417125315923</v>
      </c>
      <c r="Y3114" s="19">
        <f t="shared" si="97"/>
        <v>-0.96462417125315925</v>
      </c>
      <c r="Z3114" s="19">
        <v>-0.96460000000000001</v>
      </c>
      <c r="AA3114" t="s">
        <v>14768</v>
      </c>
      <c r="AB3114" s="121">
        <v>5</v>
      </c>
    </row>
    <row r="3115" spans="1:28" ht="20.25">
      <c r="A3115">
        <v>5839</v>
      </c>
      <c r="B3115" t="s">
        <v>6099</v>
      </c>
      <c r="C3115" t="s">
        <v>6100</v>
      </c>
      <c r="D3115" t="str">
        <f t="shared" si="96"/>
        <v>AnimalGo GOM2</v>
      </c>
      <c r="E3115" s="3" t="s">
        <v>8887</v>
      </c>
      <c r="F3115" s="3" t="s">
        <v>8883</v>
      </c>
      <c r="G3115" s="3" t="s">
        <v>8883</v>
      </c>
      <c r="H3115" s="4">
        <v>9999</v>
      </c>
      <c r="I3115" s="4">
        <v>0</v>
      </c>
      <c r="J3115" s="6">
        <v>44032</v>
      </c>
      <c r="K3115" s="7">
        <v>8.3382604859700005E-3</v>
      </c>
      <c r="L3115" s="7">
        <v>2274</v>
      </c>
      <c r="M3115" s="7">
        <v>0</v>
      </c>
      <c r="N3115" s="9">
        <v>44547</v>
      </c>
      <c r="O3115" s="10">
        <v>6.9531781898800021E-2</v>
      </c>
      <c r="P3115" s="10">
        <v>697</v>
      </c>
      <c r="Q3115" s="10">
        <v>66117723.5</v>
      </c>
      <c r="R3115" s="10">
        <v>8.3388833936999873</v>
      </c>
      <c r="S3115" s="18">
        <v>8.3388833936999873</v>
      </c>
      <c r="T3115" s="13">
        <v>44616</v>
      </c>
      <c r="U3115" s="14">
        <v>2.6285914200189969E-2</v>
      </c>
      <c r="V3115" s="14">
        <v>441</v>
      </c>
      <c r="W3115" s="14">
        <v>28241154.5</v>
      </c>
      <c r="X3115" s="14">
        <v>62.195828321431797</v>
      </c>
      <c r="Y3115" s="19">
        <f t="shared" si="97"/>
        <v>-0.62195828321431801</v>
      </c>
      <c r="Z3115" s="19">
        <v>-0.622</v>
      </c>
      <c r="AA3115" t="s">
        <v>14769</v>
      </c>
      <c r="AB3115" s="121">
        <v>5</v>
      </c>
    </row>
    <row r="3116" spans="1:28" ht="20.25">
      <c r="A3116">
        <v>5840</v>
      </c>
      <c r="B3116" t="s">
        <v>6101</v>
      </c>
      <c r="C3116" t="s">
        <v>3898</v>
      </c>
      <c r="D3116" t="str">
        <f t="shared" si="96"/>
        <v>Insight Protocol INX</v>
      </c>
      <c r="E3116" s="3" t="s">
        <v>8887</v>
      </c>
      <c r="F3116" s="3" t="s">
        <v>8883</v>
      </c>
      <c r="G3116" s="3" t="s">
        <v>8883</v>
      </c>
      <c r="H3116" s="4">
        <v>9999</v>
      </c>
      <c r="I3116" s="4">
        <v>0</v>
      </c>
      <c r="J3116" s="6">
        <v>44059</v>
      </c>
      <c r="K3116" s="7">
        <v>0.112036137317</v>
      </c>
      <c r="L3116" s="7">
        <v>2676</v>
      </c>
      <c r="M3116" s="7">
        <v>0</v>
      </c>
      <c r="N3116" s="9">
        <v>44095</v>
      </c>
      <c r="O3116" s="10">
        <v>0.37848302449900001</v>
      </c>
      <c r="P3116" s="10">
        <v>1501</v>
      </c>
      <c r="Q3116" s="10">
        <v>5551521.3624481</v>
      </c>
      <c r="R3116" s="10">
        <v>3.3782227195864789</v>
      </c>
      <c r="S3116" s="18">
        <v>3.3782227195864789</v>
      </c>
      <c r="T3116" s="13">
        <v>44381</v>
      </c>
      <c r="U3116" s="14">
        <v>3.4329E-4</v>
      </c>
      <c r="V3116" s="14">
        <v>1738</v>
      </c>
      <c r="W3116" s="14">
        <v>105076.81</v>
      </c>
      <c r="X3116" s="14">
        <v>99.909298441996327</v>
      </c>
      <c r="Y3116" s="19">
        <f t="shared" si="97"/>
        <v>-0.9990929844199633</v>
      </c>
      <c r="Z3116" s="19">
        <v>-0.99909999999999999</v>
      </c>
      <c r="AA3116" t="s">
        <v>14770</v>
      </c>
      <c r="AB3116" s="121">
        <v>5</v>
      </c>
    </row>
    <row r="3117" spans="1:28" ht="20.25">
      <c r="A3117">
        <v>5841</v>
      </c>
      <c r="B3117" t="s">
        <v>6102</v>
      </c>
      <c r="C3117" t="s">
        <v>6103</v>
      </c>
      <c r="D3117" t="str">
        <f t="shared" si="96"/>
        <v>NEST Protocol NEST</v>
      </c>
      <c r="E3117" s="3" t="s">
        <v>3686</v>
      </c>
      <c r="F3117" s="3" t="s">
        <v>8883</v>
      </c>
      <c r="G3117" s="3" t="s">
        <v>8883</v>
      </c>
      <c r="H3117" s="4">
        <v>9999</v>
      </c>
      <c r="I3117" s="4">
        <v>0</v>
      </c>
      <c r="J3117" s="6">
        <v>44027</v>
      </c>
      <c r="K3117" s="7">
        <v>2.7465475458400002E-2</v>
      </c>
      <c r="L3117" s="7">
        <v>2325</v>
      </c>
      <c r="M3117" s="7">
        <v>0</v>
      </c>
      <c r="N3117" s="9">
        <v>44053</v>
      </c>
      <c r="O3117" s="10">
        <v>0.23823726682400001</v>
      </c>
      <c r="P3117" s="10">
        <v>702</v>
      </c>
      <c r="Q3117" s="10">
        <v>65054441.480828598</v>
      </c>
      <c r="R3117" s="10">
        <v>8.674063086395174</v>
      </c>
      <c r="S3117" s="18">
        <v>8.674063086395174</v>
      </c>
      <c r="T3117" s="13">
        <v>44544</v>
      </c>
      <c r="U3117" s="14">
        <v>4.9255777012972698E-3</v>
      </c>
      <c r="V3117" s="14">
        <v>593</v>
      </c>
      <c r="W3117" s="14">
        <v>11413037.92</v>
      </c>
      <c r="X3117" s="14">
        <v>97.932490677482434</v>
      </c>
      <c r="Y3117" s="19">
        <f t="shared" si="97"/>
        <v>-0.97932490677482431</v>
      </c>
      <c r="Z3117" s="19">
        <v>-0.97929999999999995</v>
      </c>
      <c r="AA3117" t="s">
        <v>14771</v>
      </c>
      <c r="AB3117" s="121">
        <v>5</v>
      </c>
    </row>
    <row r="3118" spans="1:28" ht="20.25">
      <c r="A3118">
        <v>5842</v>
      </c>
      <c r="B3118" t="s">
        <v>6104</v>
      </c>
      <c r="C3118" t="s">
        <v>6105</v>
      </c>
      <c r="D3118" t="str">
        <f t="shared" si="96"/>
        <v>PUML Better Health PUML</v>
      </c>
      <c r="E3118" s="3" t="s">
        <v>8892</v>
      </c>
      <c r="F3118" s="3" t="s">
        <v>8883</v>
      </c>
      <c r="G3118" s="3" t="s">
        <v>8883</v>
      </c>
      <c r="H3118" s="4">
        <v>9999</v>
      </c>
      <c r="I3118" s="4">
        <v>0</v>
      </c>
      <c r="J3118" s="6">
        <v>44138</v>
      </c>
      <c r="K3118" s="7">
        <v>2.5606800000000001E-3</v>
      </c>
      <c r="L3118" s="7">
        <v>3535</v>
      </c>
      <c r="M3118" s="7">
        <v>0</v>
      </c>
      <c r="N3118" s="9">
        <v>44653</v>
      </c>
      <c r="O3118" s="10">
        <v>6.263101558261569E-2</v>
      </c>
      <c r="P3118" s="10">
        <v>3659</v>
      </c>
      <c r="Q3118" s="10">
        <v>0</v>
      </c>
      <c r="R3118" s="10">
        <v>24.458743608188328</v>
      </c>
      <c r="S3118" s="18">
        <v>24.458743608188328</v>
      </c>
      <c r="T3118" s="13">
        <v>44684</v>
      </c>
      <c r="U3118" s="14">
        <v>2.754257990420525E-2</v>
      </c>
      <c r="V3118" s="14">
        <v>3221</v>
      </c>
      <c r="W3118" s="14">
        <v>0</v>
      </c>
      <c r="X3118" s="14">
        <v>56.024056694603303</v>
      </c>
      <c r="Y3118" s="19">
        <f t="shared" si="97"/>
        <v>-0.56024056694603308</v>
      </c>
      <c r="Z3118" s="19">
        <v>-0.56020000000000003</v>
      </c>
      <c r="AA3118" t="s">
        <v>14772</v>
      </c>
      <c r="AB3118" s="121">
        <v>5</v>
      </c>
    </row>
    <row r="3119" spans="1:28" ht="20.25">
      <c r="A3119">
        <v>5843</v>
      </c>
      <c r="B3119" t="s">
        <v>6106</v>
      </c>
      <c r="C3119" t="s">
        <v>6106</v>
      </c>
      <c r="D3119" t="str">
        <f t="shared" si="96"/>
        <v>STONK STONK</v>
      </c>
      <c r="E3119" s="3" t="s">
        <v>8891</v>
      </c>
      <c r="F3119" s="3" t="s">
        <v>8883</v>
      </c>
      <c r="G3119" s="3" t="s">
        <v>8883</v>
      </c>
      <c r="H3119" s="4">
        <v>9999</v>
      </c>
      <c r="I3119" s="4">
        <v>0</v>
      </c>
      <c r="J3119" s="6">
        <v>44026</v>
      </c>
      <c r="K3119" s="7">
        <v>4.1449468683700001E-3</v>
      </c>
      <c r="L3119" s="7">
        <v>3536</v>
      </c>
      <c r="M3119" s="7">
        <v>0</v>
      </c>
      <c r="N3119" s="9">
        <v>44057</v>
      </c>
      <c r="O3119" s="10">
        <v>2.7827684532600001E-2</v>
      </c>
      <c r="P3119" s="10">
        <v>3660</v>
      </c>
      <c r="Q3119" s="10">
        <v>0</v>
      </c>
      <c r="R3119" s="10">
        <v>6.7136408297419834</v>
      </c>
      <c r="S3119" s="18">
        <v>6.7136408297419834</v>
      </c>
      <c r="T3119" s="13">
        <v>44664</v>
      </c>
      <c r="U3119" s="16">
        <v>3.4507321832799999E-7</v>
      </c>
      <c r="V3119" s="14">
        <v>3222</v>
      </c>
      <c r="W3119" s="16">
        <v>0</v>
      </c>
      <c r="X3119" s="16">
        <v>99.998759964315667</v>
      </c>
      <c r="Y3119" s="19">
        <f t="shared" si="97"/>
        <v>-0.99998759964315664</v>
      </c>
      <c r="Z3119" s="19">
        <v>-1</v>
      </c>
      <c r="AA3119" t="s">
        <v>14773</v>
      </c>
      <c r="AB3119" s="121">
        <v>5</v>
      </c>
    </row>
    <row r="3120" spans="1:28" ht="20.25">
      <c r="A3120">
        <v>5844</v>
      </c>
      <c r="B3120" t="s">
        <v>6107</v>
      </c>
      <c r="C3120" t="s">
        <v>6108</v>
      </c>
      <c r="D3120" t="str">
        <f t="shared" si="96"/>
        <v>Cipher Core Token CIPHC</v>
      </c>
      <c r="E3120" s="3" t="s">
        <v>3686</v>
      </c>
      <c r="F3120" s="3" t="s">
        <v>8883</v>
      </c>
      <c r="G3120" s="3" t="s">
        <v>8883</v>
      </c>
      <c r="H3120" s="4">
        <v>9999</v>
      </c>
      <c r="I3120" s="4">
        <v>0</v>
      </c>
      <c r="J3120" s="6">
        <v>44039</v>
      </c>
      <c r="K3120" s="7">
        <v>18.280002842999998</v>
      </c>
      <c r="L3120" s="7">
        <v>2938</v>
      </c>
      <c r="M3120" s="7">
        <v>0</v>
      </c>
      <c r="N3120" s="9">
        <v>44197</v>
      </c>
      <c r="O3120" s="10">
        <v>58.67337940310221</v>
      </c>
      <c r="P3120" s="10">
        <v>267</v>
      </c>
      <c r="Q3120" s="10">
        <v>432822050.57315528</v>
      </c>
      <c r="R3120" s="10">
        <v>3.2097029692514591</v>
      </c>
      <c r="S3120" s="18">
        <v>3.2097029692514591</v>
      </c>
      <c r="T3120" s="13">
        <v>44449</v>
      </c>
      <c r="U3120" s="14">
        <v>1.8397310116674199</v>
      </c>
      <c r="V3120" s="14">
        <v>2518</v>
      </c>
      <c r="W3120" s="14">
        <v>0</v>
      </c>
      <c r="X3120" s="14">
        <v>96.864453640844587</v>
      </c>
      <c r="Y3120" s="19">
        <f t="shared" si="97"/>
        <v>-0.96864453640844583</v>
      </c>
      <c r="Z3120" s="19">
        <v>-0.96860000000000002</v>
      </c>
      <c r="AA3120" t="s">
        <v>14774</v>
      </c>
      <c r="AB3120" s="121">
        <v>5</v>
      </c>
    </row>
    <row r="3121" spans="1:28" ht="20.25">
      <c r="A3121">
        <v>5847</v>
      </c>
      <c r="B3121" t="s">
        <v>6109</v>
      </c>
      <c r="C3121" t="s">
        <v>5083</v>
      </c>
      <c r="D3121" t="str">
        <f t="shared" si="96"/>
        <v>Defis XGM</v>
      </c>
      <c r="E3121" s="3" t="s">
        <v>8894</v>
      </c>
      <c r="F3121" s="3" t="s">
        <v>8883</v>
      </c>
      <c r="G3121" s="3" t="s">
        <v>8883</v>
      </c>
      <c r="H3121" s="4">
        <v>9999</v>
      </c>
      <c r="I3121" s="4">
        <v>0</v>
      </c>
      <c r="J3121" s="6">
        <v>44048</v>
      </c>
      <c r="K3121" s="7">
        <v>1.6813247014999999E-3</v>
      </c>
      <c r="L3121" s="7">
        <v>2845</v>
      </c>
      <c r="M3121" s="7">
        <v>0</v>
      </c>
      <c r="N3121" s="9">
        <v>44054</v>
      </c>
      <c r="O3121" s="10">
        <v>1.1471034266299999E-2</v>
      </c>
      <c r="P3121" s="10">
        <v>1935</v>
      </c>
      <c r="Q3121" s="10">
        <v>1316981.064267</v>
      </c>
      <c r="R3121" s="10">
        <v>6.8226168663709483</v>
      </c>
      <c r="S3121" s="18">
        <v>6.8226168663709483</v>
      </c>
      <c r="T3121" s="13">
        <v>44616</v>
      </c>
      <c r="U3121" s="16">
        <v>4.4796983046773002E-5</v>
      </c>
      <c r="V3121" s="14">
        <v>2263</v>
      </c>
      <c r="W3121" s="16">
        <v>6705.38</v>
      </c>
      <c r="X3121" s="16">
        <v>99.609477384455403</v>
      </c>
      <c r="Y3121" s="19">
        <f t="shared" si="97"/>
        <v>-0.99609477384455403</v>
      </c>
      <c r="Z3121" s="19">
        <v>-0.99609999999999999</v>
      </c>
      <c r="AA3121" t="s">
        <v>14775</v>
      </c>
      <c r="AB3121" s="121">
        <v>5</v>
      </c>
    </row>
    <row r="3122" spans="1:28" ht="20.25">
      <c r="A3122">
        <v>5850</v>
      </c>
      <c r="B3122" t="s">
        <v>6110</v>
      </c>
      <c r="C3122" t="s">
        <v>2105</v>
      </c>
      <c r="D3122" t="str">
        <f t="shared" si="96"/>
        <v>Bitpayer Token BPT</v>
      </c>
      <c r="E3122" s="3" t="s">
        <v>3686</v>
      </c>
      <c r="F3122" s="3" t="s">
        <v>8883</v>
      </c>
      <c r="G3122" s="3" t="s">
        <v>8883</v>
      </c>
      <c r="H3122" s="4">
        <v>9999</v>
      </c>
      <c r="I3122" s="4">
        <v>0</v>
      </c>
      <c r="J3122" s="6">
        <v>44027</v>
      </c>
      <c r="K3122" s="7">
        <v>5.1604633492900003E-3</v>
      </c>
      <c r="L3122" s="7">
        <v>3537</v>
      </c>
      <c r="M3122" s="7">
        <v>0</v>
      </c>
      <c r="N3122" s="9">
        <v>44135</v>
      </c>
      <c r="O3122" s="10">
        <v>0.39362451999999998</v>
      </c>
      <c r="P3122" s="10">
        <v>3661</v>
      </c>
      <c r="Q3122" s="10">
        <v>0</v>
      </c>
      <c r="R3122" s="10">
        <v>76.276972309890851</v>
      </c>
      <c r="S3122" s="18">
        <v>76.276972309890851</v>
      </c>
      <c r="T3122" s="13">
        <v>44652</v>
      </c>
      <c r="U3122" s="14">
        <v>7.0916035085627699E-4</v>
      </c>
      <c r="V3122" s="14">
        <v>3223</v>
      </c>
      <c r="W3122" s="14">
        <v>0</v>
      </c>
      <c r="X3122" s="14">
        <v>99.819838370115704</v>
      </c>
      <c r="Y3122" s="19">
        <f t="shared" si="97"/>
        <v>-0.99819838370115699</v>
      </c>
      <c r="Z3122" s="19">
        <v>-0.99819999999999998</v>
      </c>
      <c r="AA3122" t="s">
        <v>14776</v>
      </c>
      <c r="AB3122" s="121">
        <v>5</v>
      </c>
    </row>
    <row r="3123" spans="1:28" ht="20.25">
      <c r="A3123">
        <v>5852</v>
      </c>
      <c r="B3123" t="s">
        <v>6111</v>
      </c>
      <c r="C3123" t="s">
        <v>6112</v>
      </c>
      <c r="D3123" t="str">
        <f t="shared" si="96"/>
        <v>Coinsto CSO</v>
      </c>
      <c r="E3123" s="3" t="s">
        <v>3686</v>
      </c>
      <c r="F3123" s="3" t="s">
        <v>8883</v>
      </c>
      <c r="G3123" s="3" t="s">
        <v>8883</v>
      </c>
      <c r="H3123" s="4">
        <v>9999</v>
      </c>
      <c r="I3123" s="4">
        <v>0</v>
      </c>
      <c r="J3123" s="6">
        <v>44027</v>
      </c>
      <c r="K3123" s="8">
        <v>7.1569204744300001E-6</v>
      </c>
      <c r="L3123" s="7">
        <v>3538</v>
      </c>
      <c r="M3123" s="7">
        <v>0</v>
      </c>
      <c r="N3123" s="9">
        <v>44044</v>
      </c>
      <c r="O3123" s="12">
        <v>3.5650853088400003E-5</v>
      </c>
      <c r="P3123" s="10">
        <v>3662</v>
      </c>
      <c r="Q3123" s="10">
        <v>0</v>
      </c>
      <c r="R3123" s="10">
        <v>4.9813118946580657</v>
      </c>
      <c r="S3123" s="18">
        <v>4.9813118946580657</v>
      </c>
      <c r="T3123" s="13">
        <v>44079</v>
      </c>
      <c r="U3123" s="16">
        <v>3.2830966776799998E-6</v>
      </c>
      <c r="V3123" s="14">
        <v>3224</v>
      </c>
      <c r="W3123" s="16">
        <v>0</v>
      </c>
      <c r="X3123" s="16">
        <v>90.790973025135699</v>
      </c>
      <c r="Y3123" s="19">
        <f t="shared" si="97"/>
        <v>-0.90790973025135702</v>
      </c>
      <c r="Z3123" s="19">
        <v>-0.90790000000000004</v>
      </c>
      <c r="AA3123" t="s">
        <v>14777</v>
      </c>
      <c r="AB3123" s="121">
        <v>5</v>
      </c>
    </row>
    <row r="3124" spans="1:28" ht="20.25">
      <c r="A3124">
        <v>5853</v>
      </c>
      <c r="B3124" t="s">
        <v>6113</v>
      </c>
      <c r="C3124" t="s">
        <v>6114</v>
      </c>
      <c r="D3124" t="str">
        <f t="shared" si="96"/>
        <v>LivenPay LVN</v>
      </c>
      <c r="E3124" s="3" t="s">
        <v>8892</v>
      </c>
      <c r="F3124" s="3" t="s">
        <v>8883</v>
      </c>
      <c r="G3124" s="3" t="s">
        <v>8883</v>
      </c>
      <c r="H3124" s="4">
        <v>9999</v>
      </c>
      <c r="I3124" s="4">
        <v>0</v>
      </c>
      <c r="J3124" s="6">
        <v>44125</v>
      </c>
      <c r="K3124" s="7">
        <v>8.8762453484999995E-4</v>
      </c>
      <c r="L3124" s="7">
        <v>3539</v>
      </c>
      <c r="M3124" s="7">
        <v>0</v>
      </c>
      <c r="N3124" s="9">
        <v>44386</v>
      </c>
      <c r="O3124" s="10">
        <v>7.1000000000000004E-3</v>
      </c>
      <c r="P3124" s="10">
        <v>3663</v>
      </c>
      <c r="Q3124" s="10">
        <v>0</v>
      </c>
      <c r="R3124" s="10">
        <v>7.9988775898356979</v>
      </c>
      <c r="S3124" s="18">
        <v>7.9988775898356979</v>
      </c>
      <c r="T3124" s="13">
        <v>44409</v>
      </c>
      <c r="U3124" s="14">
        <v>1.02E-4</v>
      </c>
      <c r="V3124" s="14">
        <v>3225</v>
      </c>
      <c r="W3124" s="14">
        <v>0</v>
      </c>
      <c r="X3124" s="14">
        <v>98.563380281690144</v>
      </c>
      <c r="Y3124" s="19">
        <f t="shared" si="97"/>
        <v>-0.98563380281690138</v>
      </c>
      <c r="Z3124" s="19">
        <v>-0.98560000000000003</v>
      </c>
      <c r="AA3124" t="s">
        <v>14778</v>
      </c>
      <c r="AB3124" s="121">
        <v>5</v>
      </c>
    </row>
    <row r="3125" spans="1:28" ht="20.25">
      <c r="A3125">
        <v>5854</v>
      </c>
      <c r="B3125" t="s">
        <v>6115</v>
      </c>
      <c r="C3125" t="s">
        <v>6116</v>
      </c>
      <c r="D3125" t="str">
        <f t="shared" si="96"/>
        <v>CRYPTOFOREX CFX</v>
      </c>
      <c r="E3125" s="3" t="s">
        <v>3686</v>
      </c>
      <c r="F3125" s="3" t="s">
        <v>8883</v>
      </c>
      <c r="G3125" s="3" t="s">
        <v>8883</v>
      </c>
      <c r="H3125" s="4">
        <v>9999</v>
      </c>
      <c r="I3125" s="4">
        <v>0</v>
      </c>
      <c r="J3125" s="6">
        <v>44033</v>
      </c>
      <c r="K3125" s="7">
        <v>0.97952083796300005</v>
      </c>
      <c r="L3125" s="7">
        <v>3540</v>
      </c>
      <c r="M3125" s="7">
        <v>0</v>
      </c>
      <c r="N3125" s="9">
        <v>44055</v>
      </c>
      <c r="O3125" s="10">
        <v>1.0094349838000001</v>
      </c>
      <c r="P3125" s="10">
        <v>3664</v>
      </c>
      <c r="Q3125" s="10">
        <v>0</v>
      </c>
      <c r="R3125" s="10">
        <v>1.0305395706529421</v>
      </c>
      <c r="S3125" s="18">
        <v>1.0305395706529421</v>
      </c>
      <c r="T3125" s="13">
        <v>44121</v>
      </c>
      <c r="U3125" s="14">
        <v>0.98364378557384002</v>
      </c>
      <c r="V3125" s="14">
        <v>3226</v>
      </c>
      <c r="W3125" s="14">
        <v>0</v>
      </c>
      <c r="X3125" s="14">
        <v>2.5550133133953361</v>
      </c>
      <c r="Y3125" s="19">
        <f t="shared" si="97"/>
        <v>-2.5550133133953361E-2</v>
      </c>
      <c r="Z3125" s="19">
        <v>-2.5600000000000001E-2</v>
      </c>
      <c r="AA3125" t="s">
        <v>14779</v>
      </c>
      <c r="AB3125" s="121">
        <v>5</v>
      </c>
    </row>
    <row r="3126" spans="1:28" ht="20.25">
      <c r="A3126">
        <v>5855</v>
      </c>
      <c r="B3126" t="s">
        <v>6117</v>
      </c>
      <c r="C3126" t="s">
        <v>6118</v>
      </c>
      <c r="D3126" t="str">
        <f t="shared" si="96"/>
        <v>BELIEVER BLVR</v>
      </c>
      <c r="E3126" s="3" t="s">
        <v>8884</v>
      </c>
      <c r="F3126" s="3" t="s">
        <v>8883</v>
      </c>
      <c r="G3126" s="3" t="s">
        <v>8883</v>
      </c>
      <c r="H3126" s="4">
        <v>9999</v>
      </c>
      <c r="I3126" s="4">
        <v>0</v>
      </c>
      <c r="J3126" s="6">
        <v>44132</v>
      </c>
      <c r="K3126" s="7">
        <v>0.30604500370954002</v>
      </c>
      <c r="L3126" s="7">
        <v>3541</v>
      </c>
      <c r="M3126" s="7">
        <v>0</v>
      </c>
      <c r="N3126" s="9">
        <v>44188</v>
      </c>
      <c r="O3126" s="10">
        <v>3.74877715737883</v>
      </c>
      <c r="P3126" s="10">
        <v>3665</v>
      </c>
      <c r="Q3126" s="10">
        <v>0</v>
      </c>
      <c r="R3126" s="10">
        <v>12.24910425571497</v>
      </c>
      <c r="S3126" s="18">
        <v>12.24910425571497</v>
      </c>
      <c r="T3126" s="13">
        <v>44682</v>
      </c>
      <c r="U3126" s="14">
        <v>8.0685434887942317E-3</v>
      </c>
      <c r="V3126" s="14">
        <v>3227</v>
      </c>
      <c r="W3126" s="14">
        <v>0</v>
      </c>
      <c r="X3126" s="14">
        <v>99.784768655215672</v>
      </c>
      <c r="Y3126" s="19">
        <f t="shared" si="97"/>
        <v>-0.99784768655215672</v>
      </c>
      <c r="Z3126" s="19">
        <v>-0.99780000000000002</v>
      </c>
      <c r="AA3126" t="s">
        <v>14780</v>
      </c>
      <c r="AB3126" s="121">
        <v>5</v>
      </c>
    </row>
    <row r="3127" spans="1:28" ht="20.25">
      <c r="A3127">
        <v>5856</v>
      </c>
      <c r="B3127" t="s">
        <v>6119</v>
      </c>
      <c r="C3127" t="s">
        <v>757</v>
      </c>
      <c r="D3127" t="str">
        <f t="shared" si="96"/>
        <v>Bankroll Vault VLT</v>
      </c>
      <c r="E3127" s="3" t="s">
        <v>8887</v>
      </c>
      <c r="F3127" s="3" t="s">
        <v>8883</v>
      </c>
      <c r="G3127" s="3" t="s">
        <v>8883</v>
      </c>
      <c r="H3127" s="4">
        <v>9999</v>
      </c>
      <c r="I3127" s="4">
        <v>0</v>
      </c>
      <c r="J3127" s="6">
        <v>44198</v>
      </c>
      <c r="K3127" s="7">
        <v>9.8941989999999994E-2</v>
      </c>
      <c r="L3127" s="7">
        <v>3542</v>
      </c>
      <c r="M3127" s="7">
        <v>0</v>
      </c>
      <c r="N3127" s="9">
        <v>44516</v>
      </c>
      <c r="O3127" s="10">
        <v>3.2534537291629402</v>
      </c>
      <c r="P3127" s="10">
        <v>3666</v>
      </c>
      <c r="Q3127" s="10">
        <v>0</v>
      </c>
      <c r="R3127" s="10">
        <v>32.882436760802371</v>
      </c>
      <c r="S3127" s="18">
        <v>32.882436760802371</v>
      </c>
      <c r="T3127" s="13">
        <v>44517</v>
      </c>
      <c r="U3127" s="14">
        <v>0</v>
      </c>
      <c r="V3127" s="14">
        <v>3228</v>
      </c>
      <c r="W3127" s="14">
        <v>0</v>
      </c>
      <c r="X3127" s="14">
        <v>100</v>
      </c>
      <c r="Y3127" s="19">
        <f t="shared" si="97"/>
        <v>-1</v>
      </c>
      <c r="Z3127" s="19">
        <v>-1</v>
      </c>
      <c r="AA3127" t="s">
        <v>14781</v>
      </c>
      <c r="AB3127" s="121">
        <v>5</v>
      </c>
    </row>
    <row r="3128" spans="1:28" ht="20.25">
      <c r="A3128">
        <v>5857</v>
      </c>
      <c r="B3128" t="s">
        <v>6120</v>
      </c>
      <c r="C3128" t="s">
        <v>6121</v>
      </c>
      <c r="D3128" t="str">
        <f t="shared" si="96"/>
        <v>FLAMA FMA</v>
      </c>
      <c r="E3128" s="3" t="s">
        <v>8887</v>
      </c>
      <c r="F3128" s="3" t="s">
        <v>8883</v>
      </c>
      <c r="G3128" s="3" t="s">
        <v>8883</v>
      </c>
      <c r="H3128" s="4">
        <v>9999</v>
      </c>
      <c r="I3128" s="4">
        <v>0</v>
      </c>
      <c r="J3128" s="6">
        <v>44111</v>
      </c>
      <c r="K3128" s="7">
        <v>2.7264899999999998E-3</v>
      </c>
      <c r="L3128" s="7">
        <v>3543</v>
      </c>
      <c r="M3128" s="7">
        <v>0</v>
      </c>
      <c r="N3128" s="9">
        <v>44516</v>
      </c>
      <c r="O3128" s="10">
        <v>7.2397229523760917E-2</v>
      </c>
      <c r="P3128" s="10">
        <v>3667</v>
      </c>
      <c r="Q3128" s="10">
        <v>0</v>
      </c>
      <c r="R3128" s="10">
        <v>26.553271614332321</v>
      </c>
      <c r="S3128" s="18">
        <v>26.553271614332321</v>
      </c>
      <c r="T3128" s="13">
        <v>44575</v>
      </c>
      <c r="U3128" s="14">
        <v>8.5465819976461598E-4</v>
      </c>
      <c r="V3128" s="14">
        <v>3229</v>
      </c>
      <c r="W3128" s="14">
        <v>0</v>
      </c>
      <c r="X3128" s="14">
        <v>98.819487699478728</v>
      </c>
      <c r="Y3128" s="19">
        <f t="shared" si="97"/>
        <v>-0.98819487699478725</v>
      </c>
      <c r="Z3128" s="19">
        <v>-0.98819999999999997</v>
      </c>
      <c r="AA3128" t="s">
        <v>14782</v>
      </c>
      <c r="AB3128" s="121">
        <v>5</v>
      </c>
    </row>
    <row r="3129" spans="1:28" ht="20.25">
      <c r="A3129">
        <v>5858</v>
      </c>
      <c r="B3129" t="s">
        <v>6122</v>
      </c>
      <c r="C3129" t="s">
        <v>6123</v>
      </c>
      <c r="D3129" t="str">
        <f t="shared" si="96"/>
        <v>QANplatform QARK</v>
      </c>
      <c r="E3129" s="3" t="s">
        <v>8887</v>
      </c>
      <c r="F3129" s="3" t="s">
        <v>8883</v>
      </c>
      <c r="G3129" s="3" t="s">
        <v>8883</v>
      </c>
      <c r="H3129" s="4">
        <v>9999</v>
      </c>
      <c r="I3129" s="4">
        <v>0</v>
      </c>
      <c r="J3129" s="6">
        <v>44051</v>
      </c>
      <c r="K3129" s="7">
        <v>9.5708765818299998E-2</v>
      </c>
      <c r="L3129" s="7">
        <v>2592</v>
      </c>
      <c r="M3129" s="7">
        <v>0</v>
      </c>
      <c r="N3129" s="9">
        <v>44060</v>
      </c>
      <c r="O3129" s="10">
        <v>0.48966279562699999</v>
      </c>
      <c r="P3129" s="10">
        <v>3668</v>
      </c>
      <c r="Q3129" s="10">
        <v>0</v>
      </c>
      <c r="R3129" s="10">
        <v>5.1161750069644496</v>
      </c>
      <c r="S3129" s="18">
        <v>5.1161750069644496</v>
      </c>
      <c r="T3129" s="13">
        <v>44206</v>
      </c>
      <c r="U3129" s="14">
        <v>1.754530675164E-2</v>
      </c>
      <c r="V3129" s="14">
        <v>1439</v>
      </c>
      <c r="W3129" s="14">
        <v>334377.75426048512</v>
      </c>
      <c r="X3129" s="14">
        <v>96.416859334968734</v>
      </c>
      <c r="Y3129" s="19">
        <f t="shared" si="97"/>
        <v>-0.9641685933496873</v>
      </c>
      <c r="Z3129" s="19">
        <v>-0.96419999999999995</v>
      </c>
      <c r="AA3129" t="s">
        <v>14783</v>
      </c>
      <c r="AB3129" s="121">
        <v>5</v>
      </c>
    </row>
    <row r="3130" spans="1:28" ht="20.25">
      <c r="A3130">
        <v>5860</v>
      </c>
      <c r="B3130" t="s">
        <v>6124</v>
      </c>
      <c r="C3130" t="s">
        <v>6125</v>
      </c>
      <c r="D3130" t="str">
        <f t="shared" si="96"/>
        <v>iDeFi IDEFI</v>
      </c>
      <c r="E3130" s="3" t="s">
        <v>8894</v>
      </c>
      <c r="F3130" s="3" t="s">
        <v>8883</v>
      </c>
      <c r="G3130" s="3" t="s">
        <v>8883</v>
      </c>
      <c r="H3130" s="4">
        <v>9999</v>
      </c>
      <c r="I3130" s="4">
        <v>0</v>
      </c>
      <c r="J3130" s="6">
        <v>44081</v>
      </c>
      <c r="K3130" s="7">
        <v>1398.80973875</v>
      </c>
      <c r="L3130" s="7">
        <v>3544</v>
      </c>
      <c r="M3130" s="7">
        <v>0</v>
      </c>
      <c r="N3130" s="9">
        <v>44149</v>
      </c>
      <c r="O3130" s="10">
        <v>5686.0755175701479</v>
      </c>
      <c r="P3130" s="10">
        <v>3669</v>
      </c>
      <c r="Q3130" s="10">
        <v>0</v>
      </c>
      <c r="R3130" s="10">
        <v>4.0649384687951349</v>
      </c>
      <c r="S3130" s="18">
        <v>4.0649384687951349</v>
      </c>
      <c r="T3130" s="13">
        <v>44203</v>
      </c>
      <c r="U3130" s="14">
        <v>1477.0134583454101</v>
      </c>
      <c r="V3130" s="14">
        <v>3230</v>
      </c>
      <c r="W3130" s="14">
        <v>0</v>
      </c>
      <c r="X3130" s="14">
        <v>74.024026698530591</v>
      </c>
      <c r="Y3130" s="19">
        <f t="shared" si="97"/>
        <v>-0.74024026698530587</v>
      </c>
      <c r="Z3130" s="19">
        <v>-0.74019999999999997</v>
      </c>
      <c r="AA3130" t="s">
        <v>14784</v>
      </c>
      <c r="AB3130" s="121">
        <v>5</v>
      </c>
    </row>
    <row r="3131" spans="1:28" ht="20.25">
      <c r="A3131">
        <v>5861</v>
      </c>
      <c r="B3131" t="s">
        <v>6126</v>
      </c>
      <c r="C3131" t="s">
        <v>6127</v>
      </c>
      <c r="D3131" t="str">
        <f t="shared" si="96"/>
        <v>sCEX SCEX</v>
      </c>
      <c r="E3131" s="3" t="s">
        <v>8887</v>
      </c>
      <c r="F3131" s="3" t="s">
        <v>8883</v>
      </c>
      <c r="G3131" s="3" t="s">
        <v>8883</v>
      </c>
      <c r="H3131" s="4">
        <v>9999</v>
      </c>
      <c r="I3131" s="4">
        <v>0</v>
      </c>
      <c r="J3131" s="6">
        <v>44159</v>
      </c>
      <c r="K3131" s="7">
        <v>800.64225768387939</v>
      </c>
      <c r="L3131" s="7">
        <v>3545</v>
      </c>
      <c r="M3131" s="7">
        <v>0</v>
      </c>
      <c r="N3131" s="9">
        <v>44221</v>
      </c>
      <c r="O3131" s="10">
        <v>1204.255747316261</v>
      </c>
      <c r="P3131" s="10">
        <v>3670</v>
      </c>
      <c r="Q3131" s="10">
        <v>0</v>
      </c>
      <c r="R3131" s="10">
        <v>1.504112149663404</v>
      </c>
      <c r="S3131" s="18">
        <v>1.504112149663404</v>
      </c>
      <c r="T3131" s="13">
        <v>44222</v>
      </c>
      <c r="U3131" s="14">
        <v>1202.497200763311</v>
      </c>
      <c r="V3131" s="14">
        <v>3231</v>
      </c>
      <c r="W3131" s="14">
        <v>0</v>
      </c>
      <c r="X3131" s="14">
        <v>0.14602766537498921</v>
      </c>
      <c r="Y3131" s="19">
        <f t="shared" si="97"/>
        <v>-1.460276653749892E-3</v>
      </c>
      <c r="Z3131" s="19">
        <v>-1.5E-3</v>
      </c>
      <c r="AA3131" t="s">
        <v>14785</v>
      </c>
      <c r="AB3131" s="121">
        <v>5</v>
      </c>
    </row>
    <row r="3132" spans="1:28" ht="20.25">
      <c r="A3132">
        <v>5862</v>
      </c>
      <c r="B3132" t="s">
        <v>6128</v>
      </c>
      <c r="C3132" t="s">
        <v>6129</v>
      </c>
      <c r="D3132" t="str">
        <f t="shared" si="96"/>
        <v>sDEFI SDEFI</v>
      </c>
      <c r="E3132" s="3" t="s">
        <v>8894</v>
      </c>
      <c r="F3132" s="3" t="s">
        <v>8883</v>
      </c>
      <c r="G3132" s="3" t="s">
        <v>8883</v>
      </c>
      <c r="H3132" s="4">
        <v>9999</v>
      </c>
      <c r="I3132" s="4">
        <v>0</v>
      </c>
      <c r="J3132" s="6">
        <v>44139</v>
      </c>
      <c r="K3132" s="7">
        <v>1927.987753423135</v>
      </c>
      <c r="L3132" s="7">
        <v>3546</v>
      </c>
      <c r="M3132" s="7">
        <v>0</v>
      </c>
      <c r="N3132" s="9">
        <v>44560</v>
      </c>
      <c r="O3132" s="10">
        <v>22721.234836980861</v>
      </c>
      <c r="P3132" s="10">
        <v>3671</v>
      </c>
      <c r="Q3132" s="10">
        <v>0</v>
      </c>
      <c r="R3132" s="10">
        <v>11.784947698261769</v>
      </c>
      <c r="S3132" s="18">
        <v>11.784947698261769</v>
      </c>
      <c r="T3132" s="13">
        <v>44561</v>
      </c>
      <c r="U3132" s="14">
        <v>22546.374875604481</v>
      </c>
      <c r="V3132" s="14">
        <v>3232</v>
      </c>
      <c r="W3132" s="14">
        <v>0</v>
      </c>
      <c r="X3132" s="14">
        <v>0.76958828439982485</v>
      </c>
      <c r="Y3132" s="19">
        <f t="shared" si="97"/>
        <v>-7.6958828439982483E-3</v>
      </c>
      <c r="Z3132" s="19">
        <v>-7.7000000000000002E-3</v>
      </c>
      <c r="AA3132" t="s">
        <v>14786</v>
      </c>
      <c r="AB3132" s="121">
        <v>5</v>
      </c>
    </row>
    <row r="3133" spans="1:28" ht="20.25">
      <c r="A3133">
        <v>5864</v>
      </c>
      <c r="B3133" t="s">
        <v>6132</v>
      </c>
      <c r="C3133" t="s">
        <v>6133</v>
      </c>
      <c r="D3133" t="str">
        <f t="shared" si="96"/>
        <v>yearn.finance YFI</v>
      </c>
      <c r="E3133" s="3" t="s">
        <v>3686</v>
      </c>
      <c r="F3133" s="3" t="s">
        <v>8883</v>
      </c>
      <c r="G3133" s="3" t="s">
        <v>8883</v>
      </c>
      <c r="H3133" s="4">
        <v>9999</v>
      </c>
      <c r="I3133" s="4">
        <v>0</v>
      </c>
      <c r="J3133" s="6">
        <v>44033</v>
      </c>
      <c r="K3133" s="7">
        <v>739.43912248900006</v>
      </c>
      <c r="L3133" s="7">
        <v>482</v>
      </c>
      <c r="M3133" s="7">
        <v>4418695.7072590999</v>
      </c>
      <c r="N3133" s="9">
        <v>44328</v>
      </c>
      <c r="O3133" s="10">
        <v>93435.533622410003</v>
      </c>
      <c r="P3133" s="10">
        <v>101</v>
      </c>
      <c r="Q3133" s="10">
        <v>2397695675.3600001</v>
      </c>
      <c r="R3133" s="10">
        <v>126.36000825585199</v>
      </c>
      <c r="S3133" s="18">
        <v>126.36000825585199</v>
      </c>
      <c r="T3133" s="13">
        <v>44681</v>
      </c>
      <c r="U3133" s="14">
        <v>16022.580573784429</v>
      </c>
      <c r="V3133" s="14">
        <v>96</v>
      </c>
      <c r="W3133" s="14">
        <v>609266246.83000004</v>
      </c>
      <c r="X3133" s="14">
        <v>82.851726797500191</v>
      </c>
      <c r="Y3133" s="19">
        <f t="shared" si="97"/>
        <v>-0.82851726797500191</v>
      </c>
      <c r="Z3133" s="19">
        <v>-0.82850000000000001</v>
      </c>
      <c r="AA3133" t="s">
        <v>14787</v>
      </c>
      <c r="AB3133" s="121">
        <v>5</v>
      </c>
    </row>
    <row r="3134" spans="1:28" ht="20.25">
      <c r="A3134">
        <v>5865</v>
      </c>
      <c r="B3134" t="s">
        <v>6134</v>
      </c>
      <c r="C3134" t="s">
        <v>6135</v>
      </c>
      <c r="D3134" t="str">
        <f t="shared" si="96"/>
        <v>FIO Protocol FIO</v>
      </c>
      <c r="E3134" s="3" t="s">
        <v>8887</v>
      </c>
      <c r="F3134" s="3" t="s">
        <v>8883</v>
      </c>
      <c r="G3134" s="3" t="s">
        <v>8883</v>
      </c>
      <c r="H3134" s="4">
        <v>9999</v>
      </c>
      <c r="I3134" s="4">
        <v>0</v>
      </c>
      <c r="J3134" s="6">
        <v>44201</v>
      </c>
      <c r="K3134" s="7">
        <v>5.8088819999999999E-2</v>
      </c>
      <c r="L3134" s="7">
        <v>413</v>
      </c>
      <c r="M3134" s="7">
        <v>5709774.2439166997</v>
      </c>
      <c r="N3134" s="9">
        <v>44292</v>
      </c>
      <c r="O3134" s="10">
        <v>0.56914028000000005</v>
      </c>
      <c r="P3134" s="10">
        <v>559</v>
      </c>
      <c r="Q3134" s="10">
        <v>107715169.8</v>
      </c>
      <c r="R3134" s="10">
        <v>9.7977593623006989</v>
      </c>
      <c r="S3134" s="18">
        <v>9.7977593623006989</v>
      </c>
      <c r="T3134" s="13">
        <v>44616</v>
      </c>
      <c r="U3134" s="14">
        <v>7.8628226887768729E-2</v>
      </c>
      <c r="V3134" s="14">
        <v>383</v>
      </c>
      <c r="W3134" s="14">
        <v>40806262.829999998</v>
      </c>
      <c r="X3134" s="14">
        <v>86.18473693554624</v>
      </c>
      <c r="Y3134" s="19">
        <f t="shared" si="97"/>
        <v>-0.86184736935546236</v>
      </c>
      <c r="Z3134" s="19">
        <v>-0.86180000000000001</v>
      </c>
      <c r="AA3134" t="s">
        <v>14788</v>
      </c>
      <c r="AB3134" s="121">
        <v>5</v>
      </c>
    </row>
    <row r="3135" spans="1:28" ht="20.25">
      <c r="A3135">
        <v>5866</v>
      </c>
      <c r="B3135" t="s">
        <v>6136</v>
      </c>
      <c r="C3135" t="s">
        <v>6137</v>
      </c>
      <c r="D3135" t="str">
        <f t="shared" si="96"/>
        <v>DEXTools DEXT</v>
      </c>
      <c r="E3135" s="3" t="s">
        <v>3686</v>
      </c>
      <c r="F3135" s="3" t="s">
        <v>8883</v>
      </c>
      <c r="G3135" s="3" t="s">
        <v>8883</v>
      </c>
      <c r="H3135" s="4">
        <v>9999</v>
      </c>
      <c r="I3135" s="4">
        <v>0</v>
      </c>
      <c r="J3135" s="6">
        <v>44033</v>
      </c>
      <c r="K3135" s="7">
        <v>7.0778510020399997E-3</v>
      </c>
      <c r="L3135" s="7">
        <v>2233</v>
      </c>
      <c r="M3135" s="7">
        <v>0</v>
      </c>
      <c r="N3135" s="9">
        <v>44516</v>
      </c>
      <c r="O3135" s="10">
        <v>4.3513158669553631</v>
      </c>
      <c r="P3135" s="10">
        <v>747</v>
      </c>
      <c r="Q3135" s="10">
        <v>56070394.890000001</v>
      </c>
      <c r="R3135" s="10">
        <v>614.77924100143014</v>
      </c>
      <c r="S3135" s="18">
        <v>614.77924100143014</v>
      </c>
      <c r="T3135" s="13">
        <v>44517</v>
      </c>
      <c r="U3135" s="14">
        <v>0.1249686539051825</v>
      </c>
      <c r="V3135" s="14">
        <v>335</v>
      </c>
      <c r="W3135" s="14">
        <v>51951709.289999999</v>
      </c>
      <c r="X3135" s="14">
        <v>97.128026148268944</v>
      </c>
      <c r="Y3135" s="19">
        <f t="shared" si="97"/>
        <v>-0.97128026148268942</v>
      </c>
      <c r="Z3135" s="19">
        <v>-0.97130000000000005</v>
      </c>
      <c r="AA3135" t="s">
        <v>14789</v>
      </c>
      <c r="AB3135" s="121">
        <v>5</v>
      </c>
    </row>
    <row r="3136" spans="1:28" ht="20.25">
      <c r="A3136">
        <v>5868</v>
      </c>
      <c r="B3136" t="s">
        <v>6138</v>
      </c>
      <c r="C3136" t="s">
        <v>1252</v>
      </c>
      <c r="D3136" t="str">
        <f t="shared" si="96"/>
        <v>STATERA STA</v>
      </c>
      <c r="E3136" s="3" t="s">
        <v>8887</v>
      </c>
      <c r="F3136" s="3" t="s">
        <v>8883</v>
      </c>
      <c r="G3136" s="3" t="s">
        <v>8883</v>
      </c>
      <c r="H3136" s="4">
        <v>9999</v>
      </c>
      <c r="I3136" s="4">
        <v>0</v>
      </c>
      <c r="J3136" s="6">
        <v>44031</v>
      </c>
      <c r="K3136" s="7">
        <v>9.0090632644600002E-3</v>
      </c>
      <c r="L3136" s="7">
        <v>2494</v>
      </c>
      <c r="M3136" s="7">
        <v>0</v>
      </c>
      <c r="N3136" s="9">
        <v>44088</v>
      </c>
      <c r="O3136" s="10">
        <v>0.50027805000299996</v>
      </c>
      <c r="P3136" s="10">
        <v>1254</v>
      </c>
      <c r="Q3136" s="10">
        <v>11315019.467443399</v>
      </c>
      <c r="R3136" s="10">
        <v>55.530529125769931</v>
      </c>
      <c r="S3136" s="18">
        <v>55.530529125769931</v>
      </c>
      <c r="T3136" s="13">
        <v>44422</v>
      </c>
      <c r="U3136" s="14">
        <v>1.3678299999999999E-2</v>
      </c>
      <c r="V3136" s="14">
        <v>1031</v>
      </c>
      <c r="W3136" s="14">
        <v>1651287.09</v>
      </c>
      <c r="X3136" s="14">
        <v>97.265860455017375</v>
      </c>
      <c r="Y3136" s="19">
        <f t="shared" si="97"/>
        <v>-0.97265860455017372</v>
      </c>
      <c r="Z3136" s="19">
        <v>-0.97270000000000001</v>
      </c>
      <c r="AA3136" t="s">
        <v>14790</v>
      </c>
      <c r="AB3136" s="121">
        <v>5</v>
      </c>
    </row>
    <row r="3137" spans="1:28" ht="20.25">
      <c r="A3137">
        <v>5869</v>
      </c>
      <c r="B3137" t="s">
        <v>6139</v>
      </c>
      <c r="C3137" t="s">
        <v>6140</v>
      </c>
      <c r="D3137" t="str">
        <f t="shared" si="96"/>
        <v>SafePost STAMP</v>
      </c>
      <c r="E3137" s="3" t="s">
        <v>8884</v>
      </c>
      <c r="F3137" s="3" t="s">
        <v>8883</v>
      </c>
      <c r="G3137" s="3" t="s">
        <v>8883</v>
      </c>
      <c r="H3137" s="4">
        <v>9999</v>
      </c>
      <c r="I3137" s="4">
        <v>0</v>
      </c>
      <c r="J3137" s="6">
        <v>44036</v>
      </c>
      <c r="K3137" s="8">
        <v>2.2326959583E-5</v>
      </c>
      <c r="L3137" s="7">
        <v>3548</v>
      </c>
      <c r="M3137" s="7">
        <v>0</v>
      </c>
      <c r="N3137" s="9">
        <v>44045</v>
      </c>
      <c r="O3137" s="12">
        <v>8.8971414168200006E-5</v>
      </c>
      <c r="P3137" s="10">
        <v>3673</v>
      </c>
      <c r="Q3137" s="10">
        <v>0</v>
      </c>
      <c r="R3137" s="10">
        <v>3.9849319311682661</v>
      </c>
      <c r="S3137" s="18">
        <v>3.9849319311682661</v>
      </c>
      <c r="T3137" s="13">
        <v>44155</v>
      </c>
      <c r="U3137" s="16">
        <v>5.0976740900000002E-6</v>
      </c>
      <c r="V3137" s="14">
        <v>3234</v>
      </c>
      <c r="W3137" s="16">
        <v>0</v>
      </c>
      <c r="X3137" s="16">
        <v>94.270436029753469</v>
      </c>
      <c r="Y3137" s="19">
        <f t="shared" si="97"/>
        <v>-0.94270436029753468</v>
      </c>
      <c r="Z3137" s="19">
        <v>-0.94269999999999998</v>
      </c>
      <c r="AA3137" t="s">
        <v>14791</v>
      </c>
      <c r="AB3137" s="121">
        <v>5</v>
      </c>
    </row>
    <row r="3138" spans="1:28" ht="20.25">
      <c r="A3138">
        <v>5870</v>
      </c>
      <c r="B3138" t="s">
        <v>6141</v>
      </c>
      <c r="C3138" t="s">
        <v>5533</v>
      </c>
      <c r="D3138" t="str">
        <f t="shared" ref="D3138:D3201" si="98">_xlfn.TEXTJOIN(" ",TRUE,B3138,C3138)</f>
        <v>Originate Coin ORC</v>
      </c>
      <c r="E3138" s="3" t="s">
        <v>8887</v>
      </c>
      <c r="F3138" s="3" t="s">
        <v>8883</v>
      </c>
      <c r="G3138" s="3" t="s">
        <v>8883</v>
      </c>
      <c r="H3138" s="4">
        <v>9999</v>
      </c>
      <c r="I3138" s="4">
        <v>0</v>
      </c>
      <c r="J3138" s="6">
        <v>44035</v>
      </c>
      <c r="K3138" s="7">
        <v>0.195049484562</v>
      </c>
      <c r="L3138" s="7">
        <v>3549</v>
      </c>
      <c r="M3138" s="7">
        <v>0</v>
      </c>
      <c r="N3138" s="9">
        <v>44037</v>
      </c>
      <c r="O3138" s="10">
        <v>0.40747058154799998</v>
      </c>
      <c r="P3138" s="10">
        <v>3674</v>
      </c>
      <c r="Q3138" s="10">
        <v>0</v>
      </c>
      <c r="R3138" s="10">
        <v>2.089062590772846</v>
      </c>
      <c r="S3138" s="18">
        <v>2.089062590772846</v>
      </c>
      <c r="T3138" s="13">
        <v>44134</v>
      </c>
      <c r="U3138" s="16">
        <v>7.6562801900000002E-6</v>
      </c>
      <c r="V3138" s="14">
        <v>3235</v>
      </c>
      <c r="W3138" s="16">
        <v>0</v>
      </c>
      <c r="X3138" s="16">
        <v>99.998121022587469</v>
      </c>
      <c r="Y3138" s="19">
        <f t="shared" ref="Y3138:Y3201" si="99">X3138/-100</f>
        <v>-0.99998121022587472</v>
      </c>
      <c r="Z3138" s="19">
        <v>-1</v>
      </c>
      <c r="AA3138" t="s">
        <v>14792</v>
      </c>
      <c r="AB3138" s="121">
        <v>5</v>
      </c>
    </row>
    <row r="3139" spans="1:28" ht="20.25">
      <c r="A3139">
        <v>5871</v>
      </c>
      <c r="B3139" t="s">
        <v>6142</v>
      </c>
      <c r="C3139" t="s">
        <v>6143</v>
      </c>
      <c r="D3139" t="str">
        <f t="shared" si="98"/>
        <v>Falcon Project FNT</v>
      </c>
      <c r="E3139" s="3" t="s">
        <v>8884</v>
      </c>
      <c r="F3139" s="3" t="s">
        <v>8883</v>
      </c>
      <c r="G3139" s="3" t="s">
        <v>8883</v>
      </c>
      <c r="H3139" s="4">
        <v>9999</v>
      </c>
      <c r="I3139" s="4">
        <v>0</v>
      </c>
      <c r="J3139" s="6">
        <v>44042</v>
      </c>
      <c r="K3139" s="7">
        <v>1.14269616209E-4</v>
      </c>
      <c r="L3139" s="7">
        <v>2461</v>
      </c>
      <c r="M3139" s="7">
        <v>0</v>
      </c>
      <c r="N3139" s="9">
        <v>44246</v>
      </c>
      <c r="O3139" s="10">
        <v>6.5193899999999999E-3</v>
      </c>
      <c r="P3139" s="10">
        <v>1077</v>
      </c>
      <c r="Q3139" s="10">
        <v>19370225.02</v>
      </c>
      <c r="R3139" s="10">
        <v>57.052698838823311</v>
      </c>
      <c r="S3139" s="18">
        <v>57.052698838823311</v>
      </c>
      <c r="T3139" s="13">
        <v>44516</v>
      </c>
      <c r="U3139" s="14">
        <v>0</v>
      </c>
      <c r="V3139" s="14">
        <v>964</v>
      </c>
      <c r="W3139" s="14">
        <v>2178356.54</v>
      </c>
      <c r="X3139" s="14">
        <v>100</v>
      </c>
      <c r="Y3139" s="19">
        <f t="shared" si="99"/>
        <v>-1</v>
      </c>
      <c r="Z3139" s="19">
        <v>-1</v>
      </c>
      <c r="AA3139" t="s">
        <v>14793</v>
      </c>
      <c r="AB3139" s="121">
        <v>5</v>
      </c>
    </row>
    <row r="3140" spans="1:28" ht="20.25">
      <c r="A3140">
        <v>5873</v>
      </c>
      <c r="B3140" t="s">
        <v>6144</v>
      </c>
      <c r="C3140" t="s">
        <v>6145</v>
      </c>
      <c r="D3140" t="str">
        <f t="shared" si="98"/>
        <v>NextDAO NAX</v>
      </c>
      <c r="E3140" s="3" t="s">
        <v>8887</v>
      </c>
      <c r="F3140" s="3" t="s">
        <v>8883</v>
      </c>
      <c r="G3140" s="3" t="s">
        <v>8883</v>
      </c>
      <c r="H3140" s="4">
        <v>9999</v>
      </c>
      <c r="I3140" s="4">
        <v>0</v>
      </c>
      <c r="J3140" s="6">
        <v>44201</v>
      </c>
      <c r="K3140" s="7">
        <v>1.24529E-3</v>
      </c>
      <c r="L3140" s="7">
        <v>665</v>
      </c>
      <c r="M3140" s="7">
        <v>2158097.2045537098</v>
      </c>
      <c r="N3140" s="9">
        <v>44331</v>
      </c>
      <c r="O3140" s="10">
        <v>3.1117820000000001E-2</v>
      </c>
      <c r="P3140" s="10">
        <v>1046</v>
      </c>
      <c r="Q3140" s="10">
        <v>21559319.579999998</v>
      </c>
      <c r="R3140" s="10">
        <v>24.988412337688409</v>
      </c>
      <c r="S3140" s="18">
        <v>24.988412337688409</v>
      </c>
      <c r="T3140" s="13">
        <v>44687</v>
      </c>
      <c r="U3140" s="14">
        <v>6.6878728293774995E-4</v>
      </c>
      <c r="V3140" s="14">
        <v>1045</v>
      </c>
      <c r="W3140" s="14">
        <v>1561236.21</v>
      </c>
      <c r="X3140" s="14">
        <v>97.85079005233095</v>
      </c>
      <c r="Y3140" s="19">
        <f t="shared" si="99"/>
        <v>-0.97850790052330949</v>
      </c>
      <c r="Z3140" s="19">
        <v>-0.97850000000000004</v>
      </c>
      <c r="AA3140" t="s">
        <v>14794</v>
      </c>
      <c r="AB3140" s="121">
        <v>5</v>
      </c>
    </row>
    <row r="3141" spans="1:28" ht="20.25">
      <c r="A3141">
        <v>5877</v>
      </c>
      <c r="B3141" t="s">
        <v>6146</v>
      </c>
      <c r="C3141" t="s">
        <v>6147</v>
      </c>
      <c r="D3141" t="str">
        <f t="shared" si="98"/>
        <v>Rarible RARI</v>
      </c>
      <c r="E3141" s="3" t="s">
        <v>8893</v>
      </c>
      <c r="F3141" s="3" t="s">
        <v>8883</v>
      </c>
      <c r="G3141" s="3" t="s">
        <v>8883</v>
      </c>
      <c r="H3141" s="4">
        <v>9999</v>
      </c>
      <c r="I3141" s="4">
        <v>0</v>
      </c>
      <c r="J3141" s="6">
        <v>44034</v>
      </c>
      <c r="K3141" s="7">
        <v>0.32150450149999998</v>
      </c>
      <c r="L3141" s="7">
        <v>2251</v>
      </c>
      <c r="M3141" s="7">
        <v>0</v>
      </c>
      <c r="N3141" s="9">
        <v>44516</v>
      </c>
      <c r="O3141" s="10">
        <v>63.529764744362403</v>
      </c>
      <c r="P3141" s="10">
        <v>585</v>
      </c>
      <c r="Q3141" s="10">
        <v>98510353.370000005</v>
      </c>
      <c r="R3141" s="10">
        <v>197.60147820002581</v>
      </c>
      <c r="S3141" s="18">
        <v>197.60147820002581</v>
      </c>
      <c r="T3141" s="13">
        <v>44687</v>
      </c>
      <c r="U3141" s="14">
        <v>5.279947382872253</v>
      </c>
      <c r="V3141" s="14">
        <v>380</v>
      </c>
      <c r="W3141" s="14">
        <v>41369163.490000002</v>
      </c>
      <c r="X3141" s="14">
        <v>91.689017889302377</v>
      </c>
      <c r="Y3141" s="19">
        <f t="shared" si="99"/>
        <v>-0.91689017889302382</v>
      </c>
      <c r="Z3141" s="19">
        <v>-0.91690000000000005</v>
      </c>
      <c r="AA3141" t="s">
        <v>14795</v>
      </c>
      <c r="AB3141" s="121">
        <v>5</v>
      </c>
    </row>
    <row r="3142" spans="1:28" ht="20.25">
      <c r="A3142">
        <v>5880</v>
      </c>
      <c r="B3142" t="s">
        <v>6150</v>
      </c>
      <c r="C3142" t="s">
        <v>6151</v>
      </c>
      <c r="D3142" t="str">
        <f t="shared" si="98"/>
        <v>Props Token PROPS</v>
      </c>
      <c r="E3142" s="3" t="s">
        <v>8887</v>
      </c>
      <c r="F3142" s="3" t="s">
        <v>8883</v>
      </c>
      <c r="G3142" s="3" t="s">
        <v>8883</v>
      </c>
      <c r="H3142" s="4">
        <v>9999</v>
      </c>
      <c r="I3142" s="4">
        <v>0</v>
      </c>
      <c r="J3142" s="6">
        <v>44184</v>
      </c>
      <c r="K3142" s="7">
        <v>1.6442769999999999E-2</v>
      </c>
      <c r="L3142" s="7">
        <v>384</v>
      </c>
      <c r="M3142" s="7">
        <v>6605971.3734134203</v>
      </c>
      <c r="N3142" s="9">
        <v>44325</v>
      </c>
      <c r="O3142" s="10">
        <v>0.19257046999999999</v>
      </c>
      <c r="P3142" s="10">
        <v>798</v>
      </c>
      <c r="Q3142" s="10">
        <v>47461188.009999998</v>
      </c>
      <c r="R3142" s="10">
        <v>11.71155894049482</v>
      </c>
      <c r="S3142" s="18">
        <v>11.71155894049482</v>
      </c>
      <c r="T3142" s="13">
        <v>44616</v>
      </c>
      <c r="U3142" s="14">
        <v>4.0611022550447913E-3</v>
      </c>
      <c r="V3142" s="14">
        <v>1047</v>
      </c>
      <c r="W3142" s="14">
        <v>1538171.34</v>
      </c>
      <c r="X3142" s="14">
        <v>97.89110850950054</v>
      </c>
      <c r="Y3142" s="19">
        <f t="shared" si="99"/>
        <v>-0.97891108509500535</v>
      </c>
      <c r="Z3142" s="19">
        <v>-0.97889999999999999</v>
      </c>
      <c r="AA3142" t="s">
        <v>14796</v>
      </c>
      <c r="AB3142" s="121">
        <v>5</v>
      </c>
    </row>
    <row r="3143" spans="1:28" ht="20.25">
      <c r="A3143">
        <v>5881</v>
      </c>
      <c r="B3143" t="s">
        <v>6152</v>
      </c>
      <c r="C3143" t="s">
        <v>6153</v>
      </c>
      <c r="D3143" t="str">
        <f t="shared" si="98"/>
        <v>Balloon-X BLX</v>
      </c>
      <c r="E3143" s="3" t="s">
        <v>8882</v>
      </c>
      <c r="F3143" s="3" t="s">
        <v>8883</v>
      </c>
      <c r="G3143" s="3" t="s">
        <v>8883</v>
      </c>
      <c r="H3143" s="4">
        <v>9999</v>
      </c>
      <c r="I3143" s="4">
        <v>0</v>
      </c>
      <c r="J3143" s="6">
        <v>44074</v>
      </c>
      <c r="K3143" s="7">
        <v>1.7677511679800001E-2</v>
      </c>
      <c r="L3143" s="7">
        <v>3551</v>
      </c>
      <c r="M3143" s="7">
        <v>0</v>
      </c>
      <c r="N3143" s="9">
        <v>44168</v>
      </c>
      <c r="O3143" s="10">
        <v>7.2689916069510002E-2</v>
      </c>
      <c r="P3143" s="10">
        <v>3676</v>
      </c>
      <c r="Q3143" s="10">
        <v>0</v>
      </c>
      <c r="R3143" s="10">
        <v>4.1119993235570806</v>
      </c>
      <c r="S3143" s="18">
        <v>4.1119993235570806</v>
      </c>
      <c r="T3143" s="13">
        <v>44550</v>
      </c>
      <c r="U3143" s="16">
        <v>8.1010831008631874E-5</v>
      </c>
      <c r="V3143" s="14">
        <v>3237</v>
      </c>
      <c r="W3143" s="16">
        <v>0</v>
      </c>
      <c r="X3143" s="16">
        <v>99.888552862090023</v>
      </c>
      <c r="Y3143" s="19">
        <f t="shared" si="99"/>
        <v>-0.99888552862090019</v>
      </c>
      <c r="Z3143" s="19">
        <v>-0.99890000000000001</v>
      </c>
      <c r="AA3143" t="s">
        <v>14797</v>
      </c>
      <c r="AB3143" s="121">
        <v>5</v>
      </c>
    </row>
    <row r="3144" spans="1:28" ht="20.25">
      <c r="A3144">
        <v>5882</v>
      </c>
      <c r="B3144" t="s">
        <v>6154</v>
      </c>
      <c r="C3144" t="s">
        <v>6155</v>
      </c>
      <c r="D3144" t="str">
        <f t="shared" si="98"/>
        <v>Stafi FIS</v>
      </c>
      <c r="E3144" s="3" t="s">
        <v>8894</v>
      </c>
      <c r="F3144" s="3" t="s">
        <v>8883</v>
      </c>
      <c r="G3144" s="3" t="s">
        <v>8883</v>
      </c>
      <c r="H3144" s="4">
        <v>9999</v>
      </c>
      <c r="I3144" s="4">
        <v>0</v>
      </c>
      <c r="J3144" s="6">
        <v>44189</v>
      </c>
      <c r="K3144" s="7">
        <v>0.45204947000000001</v>
      </c>
      <c r="L3144" s="7">
        <v>2268</v>
      </c>
      <c r="M3144" s="7">
        <v>0</v>
      </c>
      <c r="N3144" s="9">
        <v>44258</v>
      </c>
      <c r="O3144" s="10">
        <v>4.8187219700000004</v>
      </c>
      <c r="P3144" s="10">
        <v>879</v>
      </c>
      <c r="Q3144" s="10">
        <v>36633489.68</v>
      </c>
      <c r="R3144" s="10">
        <v>10.659722640533129</v>
      </c>
      <c r="S3144" s="18">
        <v>10.659722640533129</v>
      </c>
      <c r="T3144" s="13">
        <v>44687</v>
      </c>
      <c r="U3144" s="14">
        <v>0.49905418280762859</v>
      </c>
      <c r="V3144" s="14">
        <v>426</v>
      </c>
      <c r="W3144" s="14">
        <v>30778596.800000001</v>
      </c>
      <c r="X3144" s="14">
        <v>89.643432721070042</v>
      </c>
      <c r="Y3144" s="19">
        <f t="shared" si="99"/>
        <v>-0.89643432721070038</v>
      </c>
      <c r="Z3144" s="19">
        <v>-0.89639999999999997</v>
      </c>
      <c r="AA3144" t="s">
        <v>14798</v>
      </c>
      <c r="AB3144" s="121">
        <v>5</v>
      </c>
    </row>
    <row r="3145" spans="1:28" ht="20.25">
      <c r="A3145">
        <v>5884</v>
      </c>
      <c r="B3145" t="s">
        <v>6156</v>
      </c>
      <c r="C3145" t="s">
        <v>5706</v>
      </c>
      <c r="D3145" t="str">
        <f t="shared" si="98"/>
        <v>Decurian ECU</v>
      </c>
      <c r="E3145" s="3" t="s">
        <v>8892</v>
      </c>
      <c r="F3145" s="3" t="s">
        <v>8883</v>
      </c>
      <c r="G3145" s="3" t="s">
        <v>8883</v>
      </c>
      <c r="H3145" s="4">
        <v>9999</v>
      </c>
      <c r="I3145" s="4">
        <v>0</v>
      </c>
      <c r="J3145" s="6">
        <v>44033</v>
      </c>
      <c r="K3145" s="7">
        <v>14.713897599699999</v>
      </c>
      <c r="L3145" s="7">
        <v>3552</v>
      </c>
      <c r="M3145" s="7">
        <v>0</v>
      </c>
      <c r="N3145" s="9">
        <v>44327</v>
      </c>
      <c r="O3145" s="10">
        <v>1627.3813792418271</v>
      </c>
      <c r="P3145" s="10">
        <v>3677</v>
      </c>
      <c r="Q3145" s="10">
        <v>0</v>
      </c>
      <c r="R3145" s="10">
        <v>110.6016518203177</v>
      </c>
      <c r="S3145" s="18">
        <v>110.6016518203177</v>
      </c>
      <c r="T3145" s="13">
        <v>44583</v>
      </c>
      <c r="U3145" s="14">
        <v>240.51810654010069</v>
      </c>
      <c r="V3145" s="14">
        <v>3238</v>
      </c>
      <c r="W3145" s="14">
        <v>0</v>
      </c>
      <c r="X3145" s="14">
        <v>85.220544513532872</v>
      </c>
      <c r="Y3145" s="19">
        <f t="shared" si="99"/>
        <v>-0.8522054451353287</v>
      </c>
      <c r="Z3145" s="19">
        <v>-0.85219999999999996</v>
      </c>
      <c r="AA3145" t="s">
        <v>14799</v>
      </c>
      <c r="AB3145" s="121">
        <v>5</v>
      </c>
    </row>
    <row r="3146" spans="1:28" ht="20.25">
      <c r="A3146">
        <v>5885</v>
      </c>
      <c r="B3146" t="s">
        <v>6157</v>
      </c>
      <c r="C3146" t="s">
        <v>6158</v>
      </c>
      <c r="D3146" t="str">
        <f t="shared" si="98"/>
        <v>EcoDollar ECOS</v>
      </c>
      <c r="E3146" s="3" t="s">
        <v>8884</v>
      </c>
      <c r="F3146" s="3" t="s">
        <v>8883</v>
      </c>
      <c r="G3146" s="3" t="s">
        <v>8883</v>
      </c>
      <c r="H3146" s="4">
        <v>9999</v>
      </c>
      <c r="I3146" s="4">
        <v>0</v>
      </c>
      <c r="J3146" s="6">
        <v>44034</v>
      </c>
      <c r="K3146" s="7">
        <v>0.93782503178999999</v>
      </c>
      <c r="L3146" s="7">
        <v>3553</v>
      </c>
      <c r="M3146" s="7">
        <v>0</v>
      </c>
      <c r="N3146" s="9">
        <v>44039</v>
      </c>
      <c r="O3146" s="10">
        <v>1.8446284228300001</v>
      </c>
      <c r="P3146" s="10">
        <v>3678</v>
      </c>
      <c r="Q3146" s="10">
        <v>0</v>
      </c>
      <c r="R3146" s="10">
        <v>1.9669217181260461</v>
      </c>
      <c r="S3146" s="18">
        <v>1.9669217181260461</v>
      </c>
      <c r="T3146" s="13">
        <v>44397</v>
      </c>
      <c r="U3146" s="14">
        <v>2.9638E-4</v>
      </c>
      <c r="V3146" s="14">
        <v>3239</v>
      </c>
      <c r="W3146" s="14">
        <v>0</v>
      </c>
      <c r="X3146" s="14">
        <v>99.983932807478624</v>
      </c>
      <c r="Y3146" s="19">
        <f t="shared" si="99"/>
        <v>-0.99983932807478626</v>
      </c>
      <c r="Z3146" s="19">
        <v>-0.99980000000000002</v>
      </c>
      <c r="AA3146" t="s">
        <v>14800</v>
      </c>
      <c r="AB3146" s="121">
        <v>5</v>
      </c>
    </row>
    <row r="3147" spans="1:28" ht="20.25">
      <c r="A3147">
        <v>5886</v>
      </c>
      <c r="B3147" t="s">
        <v>6159</v>
      </c>
      <c r="C3147" t="s">
        <v>6160</v>
      </c>
      <c r="D3147" t="str">
        <f t="shared" si="98"/>
        <v>Rowan Token RWN</v>
      </c>
      <c r="E3147" s="3" t="s">
        <v>8887</v>
      </c>
      <c r="F3147" s="3" t="s">
        <v>8883</v>
      </c>
      <c r="G3147" s="3" t="s">
        <v>8883</v>
      </c>
      <c r="H3147" s="4">
        <v>9999</v>
      </c>
      <c r="I3147" s="4">
        <v>0</v>
      </c>
      <c r="J3147" s="6">
        <v>44065</v>
      </c>
      <c r="K3147" s="7">
        <v>9.1771320135999998E-4</v>
      </c>
      <c r="L3147" s="7">
        <v>3554</v>
      </c>
      <c r="M3147" s="7">
        <v>0</v>
      </c>
      <c r="N3147" s="9">
        <v>44279</v>
      </c>
      <c r="O3147" s="10">
        <v>0.14689319000000001</v>
      </c>
      <c r="P3147" s="10">
        <v>3679</v>
      </c>
      <c r="Q3147" s="10">
        <v>0</v>
      </c>
      <c r="R3147" s="10">
        <v>160.0643749946197</v>
      </c>
      <c r="S3147" s="18">
        <v>160.0643749946197</v>
      </c>
      <c r="T3147" s="13">
        <v>44646</v>
      </c>
      <c r="U3147" s="14">
        <v>8.1994280013678099E-4</v>
      </c>
      <c r="V3147" s="14">
        <v>3240</v>
      </c>
      <c r="W3147" s="14">
        <v>0</v>
      </c>
      <c r="X3147" s="14">
        <v>99.441810202272279</v>
      </c>
      <c r="Y3147" s="19">
        <f t="shared" si="99"/>
        <v>-0.99441810202272274</v>
      </c>
      <c r="Z3147" s="19">
        <v>-0.99439999999999995</v>
      </c>
      <c r="AA3147" t="s">
        <v>14801</v>
      </c>
      <c r="AB3147" s="121">
        <v>5</v>
      </c>
    </row>
    <row r="3148" spans="1:28" ht="20.25">
      <c r="A3148">
        <v>5888</v>
      </c>
      <c r="B3148" t="s">
        <v>6161</v>
      </c>
      <c r="C3148" t="s">
        <v>6162</v>
      </c>
      <c r="D3148" t="str">
        <f t="shared" si="98"/>
        <v>NEOBITCOIN NBTC</v>
      </c>
      <c r="E3148" s="3" t="s">
        <v>8881</v>
      </c>
      <c r="F3148" s="3" t="s">
        <v>8883</v>
      </c>
      <c r="G3148" s="3" t="s">
        <v>8883</v>
      </c>
      <c r="H3148" s="4">
        <v>9999</v>
      </c>
      <c r="I3148" s="4">
        <v>0</v>
      </c>
      <c r="J3148" s="6">
        <v>44036</v>
      </c>
      <c r="K3148" s="7">
        <v>4.94012834767</v>
      </c>
      <c r="L3148" s="7">
        <v>3555</v>
      </c>
      <c r="M3148" s="7">
        <v>0</v>
      </c>
      <c r="N3148" s="9">
        <v>44057</v>
      </c>
      <c r="O3148" s="10">
        <v>13.5478340442</v>
      </c>
      <c r="P3148" s="10">
        <v>3680</v>
      </c>
      <c r="Q3148" s="10">
        <v>0</v>
      </c>
      <c r="R3148" s="10">
        <v>2.7424052758851509</v>
      </c>
      <c r="S3148" s="18">
        <v>2.7424052758851509</v>
      </c>
      <c r="T3148" s="13">
        <v>44332</v>
      </c>
      <c r="U3148" s="14">
        <v>0.20001374889515999</v>
      </c>
      <c r="V3148" s="14">
        <v>3241</v>
      </c>
      <c r="W3148" s="14">
        <v>0</v>
      </c>
      <c r="X3148" s="14">
        <v>98.523647778363596</v>
      </c>
      <c r="Y3148" s="19">
        <f t="shared" si="99"/>
        <v>-0.98523647778363599</v>
      </c>
      <c r="Z3148" s="19">
        <v>-0.98519999999999996</v>
      </c>
      <c r="AA3148" t="s">
        <v>14802</v>
      </c>
      <c r="AB3148" s="121">
        <v>5</v>
      </c>
    </row>
    <row r="3149" spans="1:28" ht="20.25">
      <c r="A3149">
        <v>5890</v>
      </c>
      <c r="B3149" t="s">
        <v>6163</v>
      </c>
      <c r="C3149" t="s">
        <v>6164</v>
      </c>
      <c r="D3149" t="str">
        <f t="shared" si="98"/>
        <v>Unit Protocol COL</v>
      </c>
      <c r="E3149" s="3" t="s">
        <v>3686</v>
      </c>
      <c r="F3149" s="3" t="s">
        <v>8883</v>
      </c>
      <c r="G3149" s="3" t="s">
        <v>8883</v>
      </c>
      <c r="H3149" s="4">
        <v>9999</v>
      </c>
      <c r="I3149" s="4">
        <v>0</v>
      </c>
      <c r="J3149" s="6">
        <v>44085</v>
      </c>
      <c r="K3149" s="7">
        <v>1.2372526628399999E-4</v>
      </c>
      <c r="L3149" s="7">
        <v>3556</v>
      </c>
      <c r="M3149" s="7">
        <v>0</v>
      </c>
      <c r="N3149" s="9">
        <v>44444</v>
      </c>
      <c r="O3149" s="10">
        <v>7.0310370539100001E-3</v>
      </c>
      <c r="P3149" s="10">
        <v>3681</v>
      </c>
      <c r="Q3149" s="10">
        <v>0</v>
      </c>
      <c r="R3149" s="10">
        <v>56.827819127670331</v>
      </c>
      <c r="S3149" s="18">
        <v>56.827819127670331</v>
      </c>
      <c r="T3149" s="13">
        <v>44460</v>
      </c>
      <c r="U3149" s="14">
        <v>4.8994954443399999E-3</v>
      </c>
      <c r="V3149" s="14">
        <v>3242</v>
      </c>
      <c r="W3149" s="14">
        <v>0</v>
      </c>
      <c r="X3149" s="14">
        <v>30.316176592820511</v>
      </c>
      <c r="Y3149" s="19">
        <f t="shared" si="99"/>
        <v>-0.3031617659282051</v>
      </c>
      <c r="Z3149" s="19">
        <v>-0.30320000000000003</v>
      </c>
      <c r="AA3149" t="s">
        <v>14803</v>
      </c>
      <c r="AB3149" s="121">
        <v>5</v>
      </c>
    </row>
    <row r="3150" spans="1:28" ht="20.25">
      <c r="A3150">
        <v>5892</v>
      </c>
      <c r="B3150" t="s">
        <v>6165</v>
      </c>
      <c r="C3150" t="s">
        <v>6166</v>
      </c>
      <c r="D3150" t="str">
        <f t="shared" si="98"/>
        <v>Anyswap ANY</v>
      </c>
      <c r="E3150" s="3" t="s">
        <v>3686</v>
      </c>
      <c r="F3150" s="3" t="s">
        <v>8883</v>
      </c>
      <c r="G3150" s="3" t="s">
        <v>8883</v>
      </c>
      <c r="H3150" s="4">
        <v>9999</v>
      </c>
      <c r="I3150" s="4">
        <v>0</v>
      </c>
      <c r="J3150" s="6">
        <v>44219</v>
      </c>
      <c r="K3150" s="7">
        <v>8.3650089999999996E-2</v>
      </c>
      <c r="L3150" s="7">
        <v>713</v>
      </c>
      <c r="M3150" s="7">
        <v>1929435.7230563101</v>
      </c>
      <c r="N3150" s="9">
        <v>44575</v>
      </c>
      <c r="O3150" s="10">
        <v>34.237186660893101</v>
      </c>
      <c r="P3150" s="10">
        <v>233</v>
      </c>
      <c r="Q3150" s="10">
        <v>535823238.68000001</v>
      </c>
      <c r="R3150" s="10">
        <v>409.29049401970877</v>
      </c>
      <c r="S3150" s="18">
        <v>409.29049401970877</v>
      </c>
      <c r="T3150" s="13">
        <v>44681</v>
      </c>
      <c r="U3150" s="14">
        <v>8.0001344356289437</v>
      </c>
      <c r="V3150" s="14">
        <v>191</v>
      </c>
      <c r="W3150" s="14">
        <v>154196966.83000001</v>
      </c>
      <c r="X3150" s="14">
        <v>76.633201451779982</v>
      </c>
      <c r="Y3150" s="19">
        <f t="shared" si="99"/>
        <v>-0.76633201451779986</v>
      </c>
      <c r="Z3150" s="19">
        <v>-0.76629999999999998</v>
      </c>
      <c r="AA3150" t="s">
        <v>14804</v>
      </c>
      <c r="AB3150" s="121">
        <v>5</v>
      </c>
    </row>
    <row r="3151" spans="1:28" ht="20.25">
      <c r="A3151">
        <v>5893</v>
      </c>
      <c r="B3151" t="s">
        <v>6167</v>
      </c>
      <c r="C3151" t="s">
        <v>6168</v>
      </c>
      <c r="D3151" t="str">
        <f t="shared" si="98"/>
        <v>Frontier FRONT</v>
      </c>
      <c r="E3151" s="3" t="s">
        <v>8894</v>
      </c>
      <c r="F3151" s="3" t="s">
        <v>8883</v>
      </c>
      <c r="G3151" s="3" t="s">
        <v>8883</v>
      </c>
      <c r="H3151" s="4">
        <v>9999</v>
      </c>
      <c r="I3151" s="4">
        <v>0</v>
      </c>
      <c r="J3151" s="6">
        <v>44142</v>
      </c>
      <c r="K3151" s="7">
        <v>0.20113591</v>
      </c>
      <c r="L3151" s="7">
        <v>639</v>
      </c>
      <c r="M3151" s="7">
        <v>2419217.2761817002</v>
      </c>
      <c r="N3151" s="9">
        <v>44244</v>
      </c>
      <c r="O3151" s="10">
        <v>6.9940537300000001</v>
      </c>
      <c r="P3151" s="10">
        <v>557</v>
      </c>
      <c r="Q3151" s="10">
        <v>109794703.98</v>
      </c>
      <c r="R3151" s="10">
        <v>34.77277493611161</v>
      </c>
      <c r="S3151" s="18">
        <v>34.77277493611161</v>
      </c>
      <c r="T3151" s="13">
        <v>44616</v>
      </c>
      <c r="U3151" s="14">
        <v>0.35579066354155792</v>
      </c>
      <c r="V3151" s="14">
        <v>424</v>
      </c>
      <c r="W3151" s="14">
        <v>30958612.640000001</v>
      </c>
      <c r="X3151" s="14">
        <v>94.912954957502777</v>
      </c>
      <c r="Y3151" s="19">
        <f t="shared" si="99"/>
        <v>-0.94912954957502782</v>
      </c>
      <c r="Z3151" s="19">
        <v>-0.94910000000000005</v>
      </c>
      <c r="AA3151" t="s">
        <v>14805</v>
      </c>
      <c r="AB3151" s="121">
        <v>5</v>
      </c>
    </row>
    <row r="3152" spans="1:28" ht="20.25">
      <c r="A3152">
        <v>5894</v>
      </c>
      <c r="B3152" t="s">
        <v>6169</v>
      </c>
      <c r="C3152" t="s">
        <v>6170</v>
      </c>
      <c r="D3152" t="str">
        <f t="shared" si="98"/>
        <v>DoYourTip DYT</v>
      </c>
      <c r="E3152" s="3" t="s">
        <v>8892</v>
      </c>
      <c r="F3152" s="3" t="s">
        <v>8883</v>
      </c>
      <c r="G3152" s="3" t="s">
        <v>8883</v>
      </c>
      <c r="H3152" s="4">
        <v>9999</v>
      </c>
      <c r="I3152" s="4">
        <v>0</v>
      </c>
      <c r="J3152" s="6">
        <v>44079</v>
      </c>
      <c r="K3152" s="7">
        <v>9.8310238671299996E-2</v>
      </c>
      <c r="L3152" s="7">
        <v>2670</v>
      </c>
      <c r="M3152" s="7">
        <v>0</v>
      </c>
      <c r="N3152" s="9">
        <v>44531</v>
      </c>
      <c r="O3152" s="10">
        <v>1.8516414117046709</v>
      </c>
      <c r="P3152" s="10">
        <v>1788</v>
      </c>
      <c r="Q3152" s="10">
        <v>2078239.69</v>
      </c>
      <c r="R3152" s="10">
        <v>18.834675174532219</v>
      </c>
      <c r="S3152" s="18">
        <v>18.834675174532219</v>
      </c>
      <c r="T3152" s="13">
        <v>44685</v>
      </c>
      <c r="U3152" s="14">
        <v>5.6000804334268593E-2</v>
      </c>
      <c r="V3152" s="14">
        <v>1725</v>
      </c>
      <c r="W3152" s="14">
        <v>109514.64</v>
      </c>
      <c r="X3152" s="14">
        <v>96.975612881615518</v>
      </c>
      <c r="Y3152" s="19">
        <f t="shared" si="99"/>
        <v>-0.96975612881615514</v>
      </c>
      <c r="Z3152" s="19">
        <v>-0.9698</v>
      </c>
      <c r="AA3152" t="s">
        <v>14806</v>
      </c>
      <c r="AB3152" s="121">
        <v>5</v>
      </c>
    </row>
    <row r="3153" spans="1:28" ht="20.25">
      <c r="A3153">
        <v>5896</v>
      </c>
      <c r="B3153" t="s">
        <v>6171</v>
      </c>
      <c r="C3153" t="s">
        <v>6172</v>
      </c>
      <c r="D3153" t="str">
        <f t="shared" si="98"/>
        <v>Pool of Stake PSK</v>
      </c>
      <c r="E3153" s="3" t="s">
        <v>8894</v>
      </c>
      <c r="F3153" s="3" t="s">
        <v>8883</v>
      </c>
      <c r="G3153" s="3" t="s">
        <v>8883</v>
      </c>
      <c r="H3153" s="4">
        <v>9999</v>
      </c>
      <c r="I3153" s="4">
        <v>0</v>
      </c>
      <c r="J3153" s="6">
        <v>44156</v>
      </c>
      <c r="K3153" s="7">
        <v>6.6981058971399996E-3</v>
      </c>
      <c r="L3153" s="7">
        <v>1265</v>
      </c>
      <c r="M3153" s="7">
        <v>328256.11192533269</v>
      </c>
      <c r="N3153" s="9">
        <v>44157</v>
      </c>
      <c r="O3153" s="10">
        <v>4.1852915128090001E-2</v>
      </c>
      <c r="P3153" s="10">
        <v>1798</v>
      </c>
      <c r="Q3153" s="10">
        <v>2051098.5349685061</v>
      </c>
      <c r="R3153" s="10">
        <v>6.2484702049814764</v>
      </c>
      <c r="S3153" s="18">
        <v>6.2484702049814764</v>
      </c>
      <c r="T3153" s="13">
        <v>44172</v>
      </c>
      <c r="U3153" s="14">
        <v>3.2851634681800002E-3</v>
      </c>
      <c r="V3153" s="14">
        <v>1628</v>
      </c>
      <c r="W3153" s="14">
        <v>160997.0047747916</v>
      </c>
      <c r="X3153" s="14">
        <v>92.15069378530545</v>
      </c>
      <c r="Y3153" s="19">
        <f t="shared" si="99"/>
        <v>-0.92150693785305449</v>
      </c>
      <c r="Z3153" s="19">
        <v>-0.92149999999999999</v>
      </c>
      <c r="AA3153" t="s">
        <v>14807</v>
      </c>
      <c r="AB3153" s="121">
        <v>5</v>
      </c>
    </row>
    <row r="3154" spans="1:28" ht="20.25">
      <c r="A3154">
        <v>5898</v>
      </c>
      <c r="B3154" t="s">
        <v>6173</v>
      </c>
      <c r="C3154" t="s">
        <v>6174</v>
      </c>
      <c r="D3154" t="str">
        <f t="shared" si="98"/>
        <v>Index Chain IDX</v>
      </c>
      <c r="E3154" s="3" t="s">
        <v>8884</v>
      </c>
      <c r="F3154" s="3" t="s">
        <v>8882</v>
      </c>
      <c r="G3154" s="3" t="s">
        <v>8883</v>
      </c>
      <c r="H3154" s="4">
        <v>9999</v>
      </c>
      <c r="I3154" s="4">
        <v>0</v>
      </c>
      <c r="J3154" s="6">
        <v>44202</v>
      </c>
      <c r="K3154" s="7">
        <v>2.0109400000000001E-3</v>
      </c>
      <c r="L3154" s="7">
        <v>3557</v>
      </c>
      <c r="M3154" s="7">
        <v>0</v>
      </c>
      <c r="N3154" s="9">
        <v>44357</v>
      </c>
      <c r="O3154" s="10">
        <v>0.17832671999999999</v>
      </c>
      <c r="P3154" s="10">
        <v>3682</v>
      </c>
      <c r="Q3154" s="10">
        <v>0</v>
      </c>
      <c r="R3154" s="10">
        <v>88.678289755039927</v>
      </c>
      <c r="S3154" s="18">
        <v>88.678289755039927</v>
      </c>
      <c r="T3154" s="13">
        <v>44660</v>
      </c>
      <c r="U3154" s="14">
        <v>3.3059228948931403E-4</v>
      </c>
      <c r="V3154" s="14">
        <v>3243</v>
      </c>
      <c r="W3154" s="14">
        <v>0</v>
      </c>
      <c r="X3154" s="14">
        <v>99.814614271215603</v>
      </c>
      <c r="Y3154" s="19">
        <f t="shared" si="99"/>
        <v>-0.99814614271215607</v>
      </c>
      <c r="Z3154" s="19">
        <v>-0.99809999999999999</v>
      </c>
      <c r="AA3154" t="s">
        <v>14808</v>
      </c>
      <c r="AB3154" s="121">
        <v>5</v>
      </c>
    </row>
    <row r="3155" spans="1:28" ht="20.25">
      <c r="A3155">
        <v>5900</v>
      </c>
      <c r="B3155" t="s">
        <v>6175</v>
      </c>
      <c r="C3155" t="s">
        <v>6176</v>
      </c>
      <c r="D3155" t="str">
        <f t="shared" si="98"/>
        <v>DigiDinar DDR</v>
      </c>
      <c r="E3155" s="3" t="s">
        <v>8885</v>
      </c>
      <c r="F3155" s="3" t="s">
        <v>8883</v>
      </c>
      <c r="G3155" s="3" t="s">
        <v>8883</v>
      </c>
      <c r="H3155" s="4">
        <v>9999</v>
      </c>
      <c r="I3155" s="4">
        <v>0</v>
      </c>
      <c r="J3155" s="6">
        <v>44035</v>
      </c>
      <c r="K3155" s="7">
        <v>1.9913026949799999</v>
      </c>
      <c r="L3155" s="7">
        <v>3558</v>
      </c>
      <c r="M3155" s="7">
        <v>0</v>
      </c>
      <c r="N3155" s="9">
        <v>44060</v>
      </c>
      <c r="O3155" s="10">
        <v>22.021255829699999</v>
      </c>
      <c r="P3155" s="10">
        <v>3683</v>
      </c>
      <c r="Q3155" s="10">
        <v>0</v>
      </c>
      <c r="R3155" s="10">
        <v>11.05871843854516</v>
      </c>
      <c r="S3155" s="18">
        <v>11.05871843854516</v>
      </c>
      <c r="T3155" s="13">
        <v>44644</v>
      </c>
      <c r="U3155" s="14">
        <v>6.8308592104467346E-3</v>
      </c>
      <c r="V3155" s="14">
        <v>3244</v>
      </c>
      <c r="W3155" s="14">
        <v>0</v>
      </c>
      <c r="X3155" s="14">
        <v>99.968980610082951</v>
      </c>
      <c r="Y3155" s="19">
        <f t="shared" si="99"/>
        <v>-0.99968980610082947</v>
      </c>
      <c r="Z3155" s="19">
        <v>-0.99970000000000003</v>
      </c>
      <c r="AA3155" t="s">
        <v>14809</v>
      </c>
      <c r="AB3155" s="121">
        <v>5</v>
      </c>
    </row>
    <row r="3156" spans="1:28" ht="20.25">
      <c r="A3156">
        <v>5901</v>
      </c>
      <c r="B3156" t="s">
        <v>6177</v>
      </c>
      <c r="C3156" t="s">
        <v>6178</v>
      </c>
      <c r="D3156" t="str">
        <f t="shared" si="98"/>
        <v>Union Fair Coin UFC</v>
      </c>
      <c r="E3156" s="3" t="s">
        <v>8887</v>
      </c>
      <c r="F3156" s="3" t="s">
        <v>8883</v>
      </c>
      <c r="G3156" s="3" t="s">
        <v>8883</v>
      </c>
      <c r="H3156" s="4">
        <v>9999</v>
      </c>
      <c r="I3156" s="4">
        <v>0</v>
      </c>
      <c r="J3156" s="6">
        <v>44034</v>
      </c>
      <c r="K3156" s="7">
        <v>0.28088325816600002</v>
      </c>
      <c r="L3156" s="7">
        <v>3559</v>
      </c>
      <c r="M3156" s="7">
        <v>0</v>
      </c>
      <c r="N3156" s="9">
        <v>44061</v>
      </c>
      <c r="O3156" s="10">
        <v>0.58285909991999996</v>
      </c>
      <c r="P3156" s="10">
        <v>3684</v>
      </c>
      <c r="Q3156" s="10">
        <v>0</v>
      </c>
      <c r="R3156" s="10">
        <v>2.0750937728568162</v>
      </c>
      <c r="S3156" s="18">
        <v>2.0750937728568162</v>
      </c>
      <c r="T3156" s="13">
        <v>44245</v>
      </c>
      <c r="U3156" s="14">
        <v>2.7930690469399999E-2</v>
      </c>
      <c r="V3156" s="14">
        <v>3245</v>
      </c>
      <c r="W3156" s="14">
        <v>0</v>
      </c>
      <c r="X3156" s="14">
        <v>95.207985862580927</v>
      </c>
      <c r="Y3156" s="19">
        <f t="shared" si="99"/>
        <v>-0.95207985862580924</v>
      </c>
      <c r="Z3156" s="19">
        <v>-0.95209999999999995</v>
      </c>
      <c r="AA3156" t="s">
        <v>14810</v>
      </c>
      <c r="AB3156" s="121">
        <v>5</v>
      </c>
    </row>
    <row r="3157" spans="1:28" ht="20.25">
      <c r="A3157">
        <v>5902</v>
      </c>
      <c r="B3157" t="s">
        <v>6179</v>
      </c>
      <c r="C3157" t="s">
        <v>6180</v>
      </c>
      <c r="D3157" t="str">
        <f t="shared" si="98"/>
        <v>DragonVein DVC</v>
      </c>
      <c r="E3157" s="3" t="s">
        <v>8892</v>
      </c>
      <c r="F3157" s="3" t="s">
        <v>8888</v>
      </c>
      <c r="G3157" s="3" t="s">
        <v>8883</v>
      </c>
      <c r="H3157" s="4">
        <v>9999</v>
      </c>
      <c r="I3157" s="4">
        <v>0</v>
      </c>
      <c r="J3157" s="6">
        <v>44167</v>
      </c>
      <c r="K3157" s="7">
        <v>2.8653399999999999E-2</v>
      </c>
      <c r="L3157" s="7">
        <v>2471</v>
      </c>
      <c r="M3157" s="7">
        <v>0</v>
      </c>
      <c r="N3157" s="9">
        <v>44291</v>
      </c>
      <c r="O3157" s="10">
        <v>0.70045254000000001</v>
      </c>
      <c r="P3157" s="10">
        <v>560</v>
      </c>
      <c r="Q3157" s="10">
        <v>107372425.93000001</v>
      </c>
      <c r="R3157" s="10">
        <v>24.445704174722721</v>
      </c>
      <c r="S3157" s="18">
        <v>24.445704174722721</v>
      </c>
      <c r="T3157" s="13">
        <v>44620</v>
      </c>
      <c r="U3157" s="14">
        <v>8.3671285251396901E-4</v>
      </c>
      <c r="V3157" s="14">
        <v>986</v>
      </c>
      <c r="W3157" s="14">
        <v>1978205.82</v>
      </c>
      <c r="X3157" s="14">
        <v>99.880546817274166</v>
      </c>
      <c r="Y3157" s="19">
        <f t="shared" si="99"/>
        <v>-0.99880546817274163</v>
      </c>
      <c r="Z3157" s="19">
        <v>-0.99880000000000002</v>
      </c>
      <c r="AA3157" t="s">
        <v>14811</v>
      </c>
      <c r="AB3157" s="121">
        <v>5</v>
      </c>
    </row>
    <row r="3158" spans="1:28" ht="20.25">
      <c r="A3158">
        <v>5903</v>
      </c>
      <c r="B3158" t="s">
        <v>6181</v>
      </c>
      <c r="C3158" t="s">
        <v>4579</v>
      </c>
      <c r="D3158" t="str">
        <f t="shared" si="98"/>
        <v>Bitcoin True BTCT</v>
      </c>
      <c r="E3158" s="3" t="s">
        <v>8881</v>
      </c>
      <c r="F3158" s="3" t="s">
        <v>8883</v>
      </c>
      <c r="G3158" s="3" t="s">
        <v>8883</v>
      </c>
      <c r="H3158" s="4">
        <v>9999</v>
      </c>
      <c r="I3158" s="4">
        <v>0</v>
      </c>
      <c r="J3158" s="6">
        <v>44034</v>
      </c>
      <c r="K3158" s="7">
        <v>5.3838240236500001E-3</v>
      </c>
      <c r="L3158" s="7">
        <v>3560</v>
      </c>
      <c r="M3158" s="7">
        <v>0</v>
      </c>
      <c r="N3158" s="9">
        <v>44051</v>
      </c>
      <c r="O3158" s="10">
        <v>3.9388742689300003E-2</v>
      </c>
      <c r="P3158" s="10">
        <v>3685</v>
      </c>
      <c r="Q3158" s="10">
        <v>0</v>
      </c>
      <c r="R3158" s="10">
        <v>7.3161274432956187</v>
      </c>
      <c r="S3158" s="18">
        <v>7.3161274432956187</v>
      </c>
      <c r="T3158" s="13">
        <v>44311</v>
      </c>
      <c r="U3158" s="16">
        <v>4.8998608799999998E-6</v>
      </c>
      <c r="V3158" s="14">
        <v>3246</v>
      </c>
      <c r="W3158" s="16">
        <v>0</v>
      </c>
      <c r="X3158" s="16">
        <v>99.987560250605995</v>
      </c>
      <c r="Y3158" s="19">
        <f t="shared" si="99"/>
        <v>-0.99987560250606</v>
      </c>
      <c r="Z3158" s="19">
        <v>-0.99990000000000001</v>
      </c>
      <c r="AA3158" t="s">
        <v>14812</v>
      </c>
      <c r="AB3158" s="121">
        <v>5</v>
      </c>
    </row>
    <row r="3159" spans="1:28" ht="20.25">
      <c r="A3159">
        <v>5904</v>
      </c>
      <c r="B3159" t="s">
        <v>6182</v>
      </c>
      <c r="C3159" t="s">
        <v>6183</v>
      </c>
      <c r="D3159" t="str">
        <f t="shared" si="98"/>
        <v>BLOCKCLOUT CLOUT</v>
      </c>
      <c r="E3159" s="3" t="s">
        <v>8887</v>
      </c>
      <c r="F3159" s="3" t="s">
        <v>8883</v>
      </c>
      <c r="G3159" s="3" t="s">
        <v>8883</v>
      </c>
      <c r="H3159" s="4">
        <v>9999</v>
      </c>
      <c r="I3159" s="4">
        <v>0</v>
      </c>
      <c r="J3159" s="6">
        <v>44079</v>
      </c>
      <c r="K3159" s="8">
        <v>9.6177723806000007E-6</v>
      </c>
      <c r="L3159" s="7">
        <v>3561</v>
      </c>
      <c r="M3159" s="7">
        <v>0</v>
      </c>
      <c r="N3159" s="9">
        <v>44516</v>
      </c>
      <c r="O3159" s="10">
        <v>2.5775906794200001E-3</v>
      </c>
      <c r="P3159" s="10">
        <v>3686</v>
      </c>
      <c r="Q3159" s="10">
        <v>0</v>
      </c>
      <c r="R3159" s="10">
        <v>268.00287815287197</v>
      </c>
      <c r="S3159" s="18">
        <v>268.00287815287197</v>
      </c>
      <c r="T3159" s="13">
        <v>44517</v>
      </c>
      <c r="U3159" s="14">
        <v>0</v>
      </c>
      <c r="V3159" s="14">
        <v>3247</v>
      </c>
      <c r="W3159" s="14">
        <v>0</v>
      </c>
      <c r="X3159" s="14">
        <v>100</v>
      </c>
      <c r="Y3159" s="19">
        <f t="shared" si="99"/>
        <v>-1</v>
      </c>
      <c r="Z3159" s="19">
        <v>-1</v>
      </c>
      <c r="AA3159" t="s">
        <v>14813</v>
      </c>
      <c r="AB3159" s="121">
        <v>5</v>
      </c>
    </row>
    <row r="3160" spans="1:28" ht="20.25">
      <c r="A3160">
        <v>5905</v>
      </c>
      <c r="B3160" t="s">
        <v>6184</v>
      </c>
      <c r="C3160" t="s">
        <v>6185</v>
      </c>
      <c r="D3160" t="str">
        <f t="shared" si="98"/>
        <v>Diplexcoin DLX</v>
      </c>
      <c r="E3160" s="3" t="s">
        <v>8887</v>
      </c>
      <c r="F3160" s="3" t="s">
        <v>8883</v>
      </c>
      <c r="G3160" s="3" t="s">
        <v>8883</v>
      </c>
      <c r="H3160" s="4">
        <v>9999</v>
      </c>
      <c r="I3160" s="4">
        <v>0</v>
      </c>
      <c r="J3160" s="6">
        <v>44094</v>
      </c>
      <c r="K3160" s="7">
        <v>2.5135164967900001E-3</v>
      </c>
      <c r="L3160" s="7">
        <v>3562</v>
      </c>
      <c r="M3160" s="7">
        <v>0</v>
      </c>
      <c r="N3160" s="9">
        <v>44103</v>
      </c>
      <c r="O3160" s="10">
        <v>1.0085834310090001E-2</v>
      </c>
      <c r="P3160" s="10">
        <v>3687</v>
      </c>
      <c r="Q3160" s="10">
        <v>0</v>
      </c>
      <c r="R3160" s="10">
        <v>4.0126389951967978</v>
      </c>
      <c r="S3160" s="18">
        <v>4.0126389951967978</v>
      </c>
      <c r="T3160" s="13">
        <v>44107</v>
      </c>
      <c r="U3160" s="14">
        <v>3.1647986698799999E-3</v>
      </c>
      <c r="V3160" s="14">
        <v>3248</v>
      </c>
      <c r="W3160" s="14">
        <v>0</v>
      </c>
      <c r="X3160" s="14">
        <v>68.621349780514493</v>
      </c>
      <c r="Y3160" s="19">
        <f t="shared" si="99"/>
        <v>-0.68621349780514496</v>
      </c>
      <c r="Z3160" s="19">
        <v>-0.68620000000000003</v>
      </c>
      <c r="AA3160" t="s">
        <v>14814</v>
      </c>
      <c r="AB3160" s="121">
        <v>5</v>
      </c>
    </row>
    <row r="3161" spans="1:28" ht="20.25">
      <c r="A3161">
        <v>5906</v>
      </c>
      <c r="B3161" t="s">
        <v>6186</v>
      </c>
      <c r="C3161" t="s">
        <v>6187</v>
      </c>
      <c r="D3161" t="str">
        <f t="shared" si="98"/>
        <v>NerveNetwork NVT</v>
      </c>
      <c r="E3161" s="3" t="s">
        <v>3686</v>
      </c>
      <c r="F3161" s="3" t="s">
        <v>8883</v>
      </c>
      <c r="G3161" s="3" t="s">
        <v>8883</v>
      </c>
      <c r="H3161" s="4">
        <v>9999</v>
      </c>
      <c r="I3161" s="4">
        <v>0</v>
      </c>
      <c r="J3161" s="6">
        <v>44040</v>
      </c>
      <c r="K3161" s="7">
        <v>0.10240565529700001</v>
      </c>
      <c r="L3161" s="7">
        <v>2362</v>
      </c>
      <c r="M3161" s="7">
        <v>0</v>
      </c>
      <c r="N3161" s="9">
        <v>44054</v>
      </c>
      <c r="O3161" s="10">
        <v>0.36826422198800002</v>
      </c>
      <c r="P3161" s="10">
        <v>3688</v>
      </c>
      <c r="Q3161" s="10">
        <v>0</v>
      </c>
      <c r="R3161" s="10">
        <v>3.5961316874536751</v>
      </c>
      <c r="S3161" s="18">
        <v>3.5961316874536751</v>
      </c>
      <c r="T3161" s="13">
        <v>44682</v>
      </c>
      <c r="U3161" s="14">
        <v>2.1956744588768239E-2</v>
      </c>
      <c r="V3161" s="14">
        <v>691</v>
      </c>
      <c r="W3161" s="14">
        <v>7031754.9500000002</v>
      </c>
      <c r="X3161" s="14">
        <v>94.03777416382205</v>
      </c>
      <c r="Y3161" s="19">
        <f t="shared" si="99"/>
        <v>-0.94037774163822052</v>
      </c>
      <c r="Z3161" s="19">
        <v>-0.94040000000000001</v>
      </c>
      <c r="AA3161" t="s">
        <v>14815</v>
      </c>
      <c r="AB3161" s="121">
        <v>5</v>
      </c>
    </row>
    <row r="3162" spans="1:28" ht="20.25">
      <c r="A3162">
        <v>5907</v>
      </c>
      <c r="B3162" t="s">
        <v>6188</v>
      </c>
      <c r="C3162" t="s">
        <v>6189</v>
      </c>
      <c r="D3162" t="str">
        <f t="shared" si="98"/>
        <v>Crypto Cricket Club 3Cs</v>
      </c>
      <c r="E3162" s="3" t="s">
        <v>8891</v>
      </c>
      <c r="F3162" s="3" t="s">
        <v>8883</v>
      </c>
      <c r="G3162" s="3" t="s">
        <v>8883</v>
      </c>
      <c r="H3162" s="4">
        <v>9999</v>
      </c>
      <c r="I3162" s="4">
        <v>0</v>
      </c>
      <c r="J3162" s="6">
        <v>44041</v>
      </c>
      <c r="K3162" s="7">
        <v>2.3421904465100001E-2</v>
      </c>
      <c r="L3162" s="7">
        <v>3563</v>
      </c>
      <c r="M3162" s="7">
        <v>0</v>
      </c>
      <c r="N3162" s="9">
        <v>44287</v>
      </c>
      <c r="O3162" s="10">
        <v>0.25979714893828998</v>
      </c>
      <c r="P3162" s="10">
        <v>3689</v>
      </c>
      <c r="Q3162" s="10">
        <v>0</v>
      </c>
      <c r="R3162" s="10">
        <v>11.09205911608951</v>
      </c>
      <c r="S3162" s="18">
        <v>11.09205911608951</v>
      </c>
      <c r="T3162" s="13">
        <v>44687</v>
      </c>
      <c r="U3162" s="14">
        <v>3.6040922350152362E-3</v>
      </c>
      <c r="V3162" s="14">
        <v>3249</v>
      </c>
      <c r="W3162" s="14">
        <v>0</v>
      </c>
      <c r="X3162" s="14">
        <v>98.612728334493255</v>
      </c>
      <c r="Y3162" s="19">
        <f t="shared" si="99"/>
        <v>-0.9861272833449326</v>
      </c>
      <c r="Z3162" s="19">
        <v>-0.98609999999999998</v>
      </c>
      <c r="AA3162" t="s">
        <v>14816</v>
      </c>
      <c r="AB3162" s="121">
        <v>5</v>
      </c>
    </row>
    <row r="3163" spans="1:28" ht="20.25">
      <c r="A3163">
        <v>5908</v>
      </c>
      <c r="B3163" t="s">
        <v>6190</v>
      </c>
      <c r="C3163" t="s">
        <v>6191</v>
      </c>
      <c r="D3163" t="str">
        <f t="shared" si="98"/>
        <v>dKargo DKA</v>
      </c>
      <c r="E3163" s="3" t="s">
        <v>1772</v>
      </c>
      <c r="F3163" s="3" t="s">
        <v>8883</v>
      </c>
      <c r="G3163" s="3" t="s">
        <v>8883</v>
      </c>
      <c r="H3163" s="4">
        <v>9999</v>
      </c>
      <c r="I3163" s="4">
        <v>0</v>
      </c>
      <c r="J3163" s="6">
        <v>44188</v>
      </c>
      <c r="K3163" s="7">
        <v>2.0366950000000002E-2</v>
      </c>
      <c r="L3163" s="7">
        <v>279</v>
      </c>
      <c r="M3163" s="7">
        <v>10776196.30010232</v>
      </c>
      <c r="N3163" s="9">
        <v>44271</v>
      </c>
      <c r="O3163" s="10">
        <v>0.70604546999999995</v>
      </c>
      <c r="P3163" s="10">
        <v>363</v>
      </c>
      <c r="Q3163" s="10">
        <v>245439033.75999999</v>
      </c>
      <c r="R3163" s="10">
        <v>34.666234757781602</v>
      </c>
      <c r="S3163" s="18">
        <v>34.666234757781602</v>
      </c>
      <c r="T3163" s="13">
        <v>44369</v>
      </c>
      <c r="U3163" s="14">
        <v>4.3537010000000001E-2</v>
      </c>
      <c r="V3163" s="14">
        <v>385</v>
      </c>
      <c r="W3163" s="14">
        <v>40476198.329999998</v>
      </c>
      <c r="X3163" s="14">
        <v>93.833681844881738</v>
      </c>
      <c r="Y3163" s="19">
        <f t="shared" si="99"/>
        <v>-0.93833681844881733</v>
      </c>
      <c r="Z3163" s="19">
        <v>-0.93830000000000002</v>
      </c>
      <c r="AA3163" t="s">
        <v>14817</v>
      </c>
      <c r="AB3163" s="121">
        <v>5</v>
      </c>
    </row>
    <row r="3164" spans="1:28" ht="20.25">
      <c r="A3164">
        <v>5910</v>
      </c>
      <c r="B3164" t="s">
        <v>6192</v>
      </c>
      <c r="C3164" t="s">
        <v>6193</v>
      </c>
      <c r="D3164" t="str">
        <f t="shared" si="98"/>
        <v>Fesschain FESS</v>
      </c>
      <c r="E3164" s="3" t="s">
        <v>3686</v>
      </c>
      <c r="F3164" s="3" t="s">
        <v>8883</v>
      </c>
      <c r="G3164" s="3" t="s">
        <v>8883</v>
      </c>
      <c r="H3164" s="4">
        <v>9999</v>
      </c>
      <c r="I3164" s="4">
        <v>0</v>
      </c>
      <c r="J3164" s="6">
        <v>44072</v>
      </c>
      <c r="K3164" s="7">
        <v>5.0105273296700004E-3</v>
      </c>
      <c r="L3164" s="7">
        <v>1188</v>
      </c>
      <c r="M3164" s="7">
        <v>438787.18981644732</v>
      </c>
      <c r="N3164" s="9">
        <v>44104</v>
      </c>
      <c r="O3164" s="10">
        <v>3.8151985607570001E-2</v>
      </c>
      <c r="P3164" s="10">
        <v>1609</v>
      </c>
      <c r="Q3164" s="10">
        <v>4009173.0178168919</v>
      </c>
      <c r="R3164" s="10">
        <v>7.6143653346927733</v>
      </c>
      <c r="S3164" s="18">
        <v>7.6143653346927733</v>
      </c>
      <c r="T3164" s="13">
        <v>44575</v>
      </c>
      <c r="U3164" s="16">
        <v>1.00033058E-12</v>
      </c>
      <c r="V3164" s="14">
        <v>2506</v>
      </c>
      <c r="W3164" s="16">
        <v>1.1813223540147791E-4</v>
      </c>
      <c r="X3164" s="16">
        <v>99.999999997378026</v>
      </c>
      <c r="Y3164" s="19">
        <f t="shared" si="99"/>
        <v>-0.99999999997378031</v>
      </c>
      <c r="Z3164" s="19">
        <v>-1</v>
      </c>
      <c r="AA3164" t="s">
        <v>14818</v>
      </c>
      <c r="AB3164" s="121">
        <v>5</v>
      </c>
    </row>
    <row r="3165" spans="1:28" ht="20.25">
      <c r="A3165">
        <v>5912</v>
      </c>
      <c r="B3165" t="s">
        <v>6194</v>
      </c>
      <c r="C3165" t="s">
        <v>6195</v>
      </c>
      <c r="D3165" t="str">
        <f t="shared" si="98"/>
        <v>4ART Coin 4ART</v>
      </c>
      <c r="E3165" s="3" t="s">
        <v>8893</v>
      </c>
      <c r="F3165" s="3" t="s">
        <v>8883</v>
      </c>
      <c r="G3165" s="3" t="s">
        <v>8883</v>
      </c>
      <c r="H3165" s="4">
        <v>9999</v>
      </c>
      <c r="I3165" s="4">
        <v>0</v>
      </c>
      <c r="J3165" s="6">
        <v>44175</v>
      </c>
      <c r="K3165" s="7">
        <v>1.257465E-2</v>
      </c>
      <c r="L3165" s="7">
        <v>3564</v>
      </c>
      <c r="M3165" s="7">
        <v>0</v>
      </c>
      <c r="N3165" s="9">
        <v>44247</v>
      </c>
      <c r="O3165" s="10">
        <v>0.27835298000000003</v>
      </c>
      <c r="P3165" s="10">
        <v>3690</v>
      </c>
      <c r="Q3165" s="10">
        <v>0</v>
      </c>
      <c r="R3165" s="10">
        <v>22.13604195743023</v>
      </c>
      <c r="S3165" s="18">
        <v>22.13604195743023</v>
      </c>
      <c r="T3165" s="13">
        <v>44682</v>
      </c>
      <c r="U3165" s="14">
        <v>1.025807994357176E-2</v>
      </c>
      <c r="V3165" s="14">
        <v>3250</v>
      </c>
      <c r="W3165" s="14">
        <v>0</v>
      </c>
      <c r="X3165" s="14">
        <v>96.314722427770761</v>
      </c>
      <c r="Y3165" s="19">
        <f t="shared" si="99"/>
        <v>-0.9631472242777076</v>
      </c>
      <c r="Z3165" s="19">
        <v>-0.96309999999999996</v>
      </c>
      <c r="AA3165" t="s">
        <v>14819</v>
      </c>
      <c r="AB3165" s="121">
        <v>5</v>
      </c>
    </row>
    <row r="3166" spans="1:28" ht="20.25">
      <c r="A3166">
        <v>5914</v>
      </c>
      <c r="B3166" t="s">
        <v>6196</v>
      </c>
      <c r="C3166" t="s">
        <v>6197</v>
      </c>
      <c r="D3166" t="str">
        <f t="shared" si="98"/>
        <v>intexcoin INTX</v>
      </c>
      <c r="E3166" s="3" t="s">
        <v>8887</v>
      </c>
      <c r="F3166" s="3" t="s">
        <v>8883</v>
      </c>
      <c r="G3166" s="3" t="s">
        <v>8883</v>
      </c>
      <c r="H3166" s="4">
        <v>9999</v>
      </c>
      <c r="I3166" s="4">
        <v>0</v>
      </c>
      <c r="J3166" s="6">
        <v>44042</v>
      </c>
      <c r="K3166" s="7">
        <v>5.9564792251199997E-3</v>
      </c>
      <c r="L3166" s="7">
        <v>3565</v>
      </c>
      <c r="M3166" s="7">
        <v>0</v>
      </c>
      <c r="N3166" s="9">
        <v>44044</v>
      </c>
      <c r="O3166" s="10">
        <v>1.5472234151E-2</v>
      </c>
      <c r="P3166" s="10">
        <v>3691</v>
      </c>
      <c r="Q3166" s="10">
        <v>0</v>
      </c>
      <c r="R3166" s="10">
        <v>2.5975469008184611</v>
      </c>
      <c r="S3166" s="18">
        <v>2.5975469008184611</v>
      </c>
      <c r="T3166" s="13">
        <v>44191</v>
      </c>
      <c r="U3166" s="14">
        <v>1.1082999999999999E-4</v>
      </c>
      <c r="V3166" s="14">
        <v>3251</v>
      </c>
      <c r="W3166" s="14">
        <v>0</v>
      </c>
      <c r="X3166" s="14">
        <v>99.28368457380904</v>
      </c>
      <c r="Y3166" s="19">
        <f t="shared" si="99"/>
        <v>-0.99283684573809039</v>
      </c>
      <c r="Z3166" s="19">
        <v>-0.99280000000000002</v>
      </c>
      <c r="AA3166" t="s">
        <v>14820</v>
      </c>
      <c r="AB3166" s="121">
        <v>5</v>
      </c>
    </row>
    <row r="3167" spans="1:28" ht="20.25">
      <c r="A3167">
        <v>5915</v>
      </c>
      <c r="B3167" t="s">
        <v>6198</v>
      </c>
      <c r="C3167" t="s">
        <v>6199</v>
      </c>
      <c r="D3167" t="str">
        <f t="shared" si="98"/>
        <v>Bone BONE</v>
      </c>
      <c r="E3167" s="3" t="s">
        <v>8891</v>
      </c>
      <c r="F3167" s="3" t="s">
        <v>8883</v>
      </c>
      <c r="G3167" s="3" t="s">
        <v>8883</v>
      </c>
      <c r="H3167" s="4">
        <v>9999</v>
      </c>
      <c r="I3167" s="4">
        <v>0</v>
      </c>
      <c r="J3167" s="6">
        <v>44111</v>
      </c>
      <c r="K3167" s="7">
        <v>0.12008488780619</v>
      </c>
      <c r="L3167" s="7">
        <v>3566</v>
      </c>
      <c r="M3167" s="7">
        <v>0</v>
      </c>
      <c r="N3167" s="9">
        <v>44255</v>
      </c>
      <c r="O3167" s="10">
        <v>3.8080351321978201</v>
      </c>
      <c r="P3167" s="10">
        <v>3692</v>
      </c>
      <c r="Q3167" s="10">
        <v>0</v>
      </c>
      <c r="R3167" s="10">
        <v>31.71119365447354</v>
      </c>
      <c r="S3167" s="18">
        <v>31.71119365447354</v>
      </c>
      <c r="T3167" s="13">
        <v>44681</v>
      </c>
      <c r="U3167" s="14">
        <v>9.2710283772103898E-4</v>
      </c>
      <c r="V3167" s="14">
        <v>3252</v>
      </c>
      <c r="W3167" s="14">
        <v>0</v>
      </c>
      <c r="X3167" s="14">
        <v>99.975654036647882</v>
      </c>
      <c r="Y3167" s="19">
        <f t="shared" si="99"/>
        <v>-0.99975654036647876</v>
      </c>
      <c r="Z3167" s="19">
        <v>-0.99980000000000002</v>
      </c>
      <c r="AA3167" t="s">
        <v>14821</v>
      </c>
      <c r="AB3167" s="121">
        <v>5</v>
      </c>
    </row>
    <row r="3168" spans="1:28" ht="20.25">
      <c r="A3168">
        <v>5916</v>
      </c>
      <c r="B3168" t="s">
        <v>6200</v>
      </c>
      <c r="C3168" t="s">
        <v>6201</v>
      </c>
      <c r="D3168" t="str">
        <f t="shared" si="98"/>
        <v>Satoshivisioncoin SVC</v>
      </c>
      <c r="E3168" s="3" t="s">
        <v>8881</v>
      </c>
      <c r="F3168" s="3" t="s">
        <v>8883</v>
      </c>
      <c r="G3168" s="3" t="s">
        <v>8883</v>
      </c>
      <c r="H3168" s="4">
        <v>9999</v>
      </c>
      <c r="I3168" s="4">
        <v>0</v>
      </c>
      <c r="J3168" s="6">
        <v>44071</v>
      </c>
      <c r="K3168" s="8">
        <v>9.5408169152300001E-5</v>
      </c>
      <c r="L3168" s="7">
        <v>3567</v>
      </c>
      <c r="M3168" s="7">
        <v>0</v>
      </c>
      <c r="N3168" s="9">
        <v>44084</v>
      </c>
      <c r="O3168" s="10">
        <v>1.1102055062700001E-3</v>
      </c>
      <c r="P3168" s="10">
        <v>3693</v>
      </c>
      <c r="Q3168" s="10">
        <v>0</v>
      </c>
      <c r="R3168" s="10">
        <v>11.636377850389101</v>
      </c>
      <c r="S3168" s="18">
        <v>11.636377850389101</v>
      </c>
      <c r="T3168" s="13">
        <v>44124</v>
      </c>
      <c r="U3168" s="16">
        <v>3.6913709499999998E-6</v>
      </c>
      <c r="V3168" s="14">
        <v>3253</v>
      </c>
      <c r="W3168" s="16">
        <v>0</v>
      </c>
      <c r="X3168" s="16">
        <v>99.66750561682926</v>
      </c>
      <c r="Y3168" s="19">
        <f t="shared" si="99"/>
        <v>-0.99667505616829255</v>
      </c>
      <c r="Z3168" s="19">
        <v>-0.99670000000000003</v>
      </c>
      <c r="AA3168" t="s">
        <v>14822</v>
      </c>
      <c r="AB3168" s="121">
        <v>5</v>
      </c>
    </row>
    <row r="3169" spans="1:28" ht="20.25">
      <c r="A3169">
        <v>5918</v>
      </c>
      <c r="B3169" t="s">
        <v>6202</v>
      </c>
      <c r="C3169" t="s">
        <v>6203</v>
      </c>
      <c r="D3169" t="str">
        <f t="shared" si="98"/>
        <v>ModiHost AIM</v>
      </c>
      <c r="E3169" s="3" t="s">
        <v>8887</v>
      </c>
      <c r="F3169" s="3" t="s">
        <v>8883</v>
      </c>
      <c r="G3169" s="3" t="s">
        <v>8883</v>
      </c>
      <c r="H3169" s="4">
        <v>9999</v>
      </c>
      <c r="I3169" s="4">
        <v>0</v>
      </c>
      <c r="J3169" s="6">
        <v>44077</v>
      </c>
      <c r="K3169" s="7">
        <v>2.63847600746E-2</v>
      </c>
      <c r="L3169" s="7">
        <v>2783</v>
      </c>
      <c r="M3169" s="7">
        <v>0</v>
      </c>
      <c r="N3169" s="9">
        <v>44300</v>
      </c>
      <c r="O3169" s="10">
        <v>0.19545915999999999</v>
      </c>
      <c r="P3169" s="10">
        <v>2318</v>
      </c>
      <c r="Q3169" s="10">
        <v>238168.05</v>
      </c>
      <c r="R3169" s="10">
        <v>7.4080324947947513</v>
      </c>
      <c r="S3169" s="18">
        <v>7.4080324947947513</v>
      </c>
      <c r="T3169" s="13">
        <v>44616</v>
      </c>
      <c r="U3169" s="14">
        <v>9.5683965438007924E-3</v>
      </c>
      <c r="V3169" s="14">
        <v>2079</v>
      </c>
      <c r="W3169" s="14">
        <v>20902.900000000001</v>
      </c>
      <c r="X3169" s="14">
        <v>95.104656878807418</v>
      </c>
      <c r="Y3169" s="19">
        <f t="shared" si="99"/>
        <v>-0.95104656878807414</v>
      </c>
      <c r="Z3169" s="19">
        <v>-0.95099999999999996</v>
      </c>
      <c r="AA3169" t="s">
        <v>14823</v>
      </c>
      <c r="AB3169" s="121">
        <v>5</v>
      </c>
    </row>
    <row r="3170" spans="1:28" ht="20.25">
      <c r="A3170">
        <v>5919</v>
      </c>
      <c r="B3170" t="s">
        <v>6204</v>
      </c>
      <c r="C3170" t="s">
        <v>6205</v>
      </c>
      <c r="D3170" t="str">
        <f t="shared" si="98"/>
        <v>Meter MTRG</v>
      </c>
      <c r="E3170" s="3" t="s">
        <v>8894</v>
      </c>
      <c r="F3170" s="3" t="s">
        <v>8883</v>
      </c>
      <c r="G3170" s="3" t="s">
        <v>8883</v>
      </c>
      <c r="H3170" s="4">
        <v>9999</v>
      </c>
      <c r="I3170" s="4">
        <v>0</v>
      </c>
      <c r="J3170" s="6">
        <v>44149</v>
      </c>
      <c r="K3170" s="7">
        <v>0.18050014</v>
      </c>
      <c r="L3170" s="7">
        <v>1020</v>
      </c>
      <c r="M3170" s="7">
        <v>766431.59156507999</v>
      </c>
      <c r="N3170" s="9">
        <v>44282</v>
      </c>
      <c r="O3170" s="10">
        <v>33.546959899999997</v>
      </c>
      <c r="P3170" s="10">
        <v>1225</v>
      </c>
      <c r="Q3170" s="10">
        <v>12240032.390000001</v>
      </c>
      <c r="R3170" s="10">
        <v>185.8555893640858</v>
      </c>
      <c r="S3170" s="18">
        <v>185.8555893640858</v>
      </c>
      <c r="T3170" s="13">
        <v>44636</v>
      </c>
      <c r="U3170" s="14">
        <v>0.99375519240732646</v>
      </c>
      <c r="V3170" s="14">
        <v>827</v>
      </c>
      <c r="W3170" s="14">
        <v>3682722.32</v>
      </c>
      <c r="X3170" s="14">
        <v>97.037719079852209</v>
      </c>
      <c r="Y3170" s="19">
        <f t="shared" si="99"/>
        <v>-0.97037719079852214</v>
      </c>
      <c r="Z3170" s="19">
        <v>-0.97040000000000004</v>
      </c>
      <c r="AA3170" t="s">
        <v>14824</v>
      </c>
      <c r="AB3170" s="121">
        <v>5</v>
      </c>
    </row>
    <row r="3171" spans="1:28" ht="20.25">
      <c r="A3171">
        <v>5920</v>
      </c>
      <c r="B3171" t="s">
        <v>6206</v>
      </c>
      <c r="C3171" t="s">
        <v>6207</v>
      </c>
      <c r="D3171" t="str">
        <f t="shared" si="98"/>
        <v>AICON AICO</v>
      </c>
      <c r="E3171" s="3" t="s">
        <v>8887</v>
      </c>
      <c r="F3171" s="3" t="s">
        <v>8883</v>
      </c>
      <c r="G3171" s="3" t="s">
        <v>8883</v>
      </c>
      <c r="H3171" s="4">
        <v>9999</v>
      </c>
      <c r="I3171" s="4">
        <v>0</v>
      </c>
      <c r="J3171" s="6">
        <v>44058</v>
      </c>
      <c r="K3171" s="7">
        <v>0.16848631891099999</v>
      </c>
      <c r="L3171" s="7">
        <v>3568</v>
      </c>
      <c r="M3171" s="7">
        <v>0</v>
      </c>
      <c r="N3171" s="9">
        <v>44060</v>
      </c>
      <c r="O3171" s="10">
        <v>0.25167005886400001</v>
      </c>
      <c r="P3171" s="10">
        <v>3694</v>
      </c>
      <c r="Q3171" s="10">
        <v>0</v>
      </c>
      <c r="R3171" s="10">
        <v>1.493712133368766</v>
      </c>
      <c r="S3171" s="18">
        <v>1.493712133368766</v>
      </c>
      <c r="T3171" s="13">
        <v>44347</v>
      </c>
      <c r="U3171" s="14">
        <v>5.41531733394E-3</v>
      </c>
      <c r="V3171" s="14">
        <v>3254</v>
      </c>
      <c r="W3171" s="14">
        <v>0</v>
      </c>
      <c r="X3171" s="14">
        <v>97.848247281228481</v>
      </c>
      <c r="Y3171" s="19">
        <f t="shared" si="99"/>
        <v>-0.97848247281228484</v>
      </c>
      <c r="Z3171" s="19">
        <v>-0.97850000000000004</v>
      </c>
      <c r="AA3171" t="s">
        <v>14825</v>
      </c>
      <c r="AB3171" s="121">
        <v>5</v>
      </c>
    </row>
    <row r="3172" spans="1:28" ht="20.25">
      <c r="A3172">
        <v>5921</v>
      </c>
      <c r="B3172" t="s">
        <v>6208</v>
      </c>
      <c r="C3172" t="s">
        <v>6209</v>
      </c>
      <c r="D3172" t="str">
        <f t="shared" si="98"/>
        <v>Cybercoin CBR</v>
      </c>
      <c r="E3172" s="3" t="s">
        <v>8887</v>
      </c>
      <c r="F3172" s="3" t="s">
        <v>8883</v>
      </c>
      <c r="G3172" s="3" t="s">
        <v>8883</v>
      </c>
      <c r="H3172" s="4">
        <v>9999</v>
      </c>
      <c r="I3172" s="4">
        <v>0</v>
      </c>
      <c r="J3172" s="6">
        <v>44042</v>
      </c>
      <c r="K3172" s="7">
        <v>3.23885184421E-4</v>
      </c>
      <c r="L3172" s="7">
        <v>3569</v>
      </c>
      <c r="M3172" s="7">
        <v>0</v>
      </c>
      <c r="N3172" s="9">
        <v>44044</v>
      </c>
      <c r="O3172" s="10">
        <v>6.0828063340200001E-4</v>
      </c>
      <c r="P3172" s="10">
        <v>3695</v>
      </c>
      <c r="Q3172" s="10">
        <v>0</v>
      </c>
      <c r="R3172" s="10">
        <v>1.878074894007286</v>
      </c>
      <c r="S3172" s="18">
        <v>1.878074894007286</v>
      </c>
      <c r="T3172" s="13">
        <v>44150</v>
      </c>
      <c r="U3172" s="16">
        <v>1.428049034E-5</v>
      </c>
      <c r="V3172" s="14">
        <v>3255</v>
      </c>
      <c r="W3172" s="16">
        <v>0</v>
      </c>
      <c r="X3172" s="16">
        <v>97.652318756207663</v>
      </c>
      <c r="Y3172" s="19">
        <f t="shared" si="99"/>
        <v>-0.97652318756207668</v>
      </c>
      <c r="Z3172" s="19">
        <v>-0.97650000000000003</v>
      </c>
      <c r="AA3172" t="s">
        <v>14826</v>
      </c>
      <c r="AB3172" s="121">
        <v>5</v>
      </c>
    </row>
    <row r="3173" spans="1:28" ht="20.25">
      <c r="A3173">
        <v>5922</v>
      </c>
      <c r="B3173" t="s">
        <v>6210</v>
      </c>
      <c r="C3173" t="s">
        <v>6211</v>
      </c>
      <c r="D3173" t="str">
        <f t="shared" si="98"/>
        <v>Swingby SWINGBY</v>
      </c>
      <c r="E3173" s="3" t="s">
        <v>8894</v>
      </c>
      <c r="F3173" s="3" t="s">
        <v>8881</v>
      </c>
      <c r="G3173" s="3" t="s">
        <v>8883</v>
      </c>
      <c r="H3173" s="4">
        <v>9999</v>
      </c>
      <c r="I3173" s="4">
        <v>0</v>
      </c>
      <c r="J3173" s="6">
        <v>44140</v>
      </c>
      <c r="K3173" s="7">
        <v>1.5461819999999999E-2</v>
      </c>
      <c r="L3173" s="7">
        <v>196</v>
      </c>
      <c r="M3173" s="7">
        <v>17996265.29867721</v>
      </c>
      <c r="N3173" s="9">
        <v>44246</v>
      </c>
      <c r="O3173" s="10">
        <v>1.13198303</v>
      </c>
      <c r="P3173" s="10">
        <v>543</v>
      </c>
      <c r="Q3173" s="10">
        <v>116763103.7</v>
      </c>
      <c r="R3173" s="10">
        <v>73.211499681150087</v>
      </c>
      <c r="S3173" s="18">
        <v>73.211499681150087</v>
      </c>
      <c r="T3173" s="13">
        <v>44638</v>
      </c>
      <c r="U3173" s="14">
        <v>8.1461999440968925E-3</v>
      </c>
      <c r="V3173" s="14">
        <v>830</v>
      </c>
      <c r="W3173" s="14">
        <v>3608545.49</v>
      </c>
      <c r="X3173" s="14">
        <v>99.280360241434281</v>
      </c>
      <c r="Y3173" s="19">
        <f t="shared" si="99"/>
        <v>-0.99280360241434285</v>
      </c>
      <c r="Z3173" s="19">
        <v>-0.99280000000000002</v>
      </c>
      <c r="AA3173" t="s">
        <v>14827</v>
      </c>
      <c r="AB3173" s="121">
        <v>5</v>
      </c>
    </row>
    <row r="3174" spans="1:28" ht="20.25">
      <c r="A3174">
        <v>5923</v>
      </c>
      <c r="B3174" t="s">
        <v>6212</v>
      </c>
      <c r="C3174" t="s">
        <v>6213</v>
      </c>
      <c r="D3174" t="str">
        <f t="shared" si="98"/>
        <v>Crypto User Base CUB</v>
      </c>
      <c r="E3174" s="3" t="s">
        <v>8887</v>
      </c>
      <c r="F3174" s="3" t="s">
        <v>8883</v>
      </c>
      <c r="G3174" s="3" t="s">
        <v>8883</v>
      </c>
      <c r="H3174" s="4">
        <v>9999</v>
      </c>
      <c r="I3174" s="4">
        <v>0</v>
      </c>
      <c r="J3174" s="6">
        <v>44043</v>
      </c>
      <c r="K3174" s="7">
        <v>0.37426546537599997</v>
      </c>
      <c r="L3174" s="7">
        <v>3570</v>
      </c>
      <c r="M3174" s="7">
        <v>0</v>
      </c>
      <c r="N3174" s="9">
        <v>44044</v>
      </c>
      <c r="O3174" s="10">
        <v>0.49559868867500001</v>
      </c>
      <c r="P3174" s="10">
        <v>3696</v>
      </c>
      <c r="Q3174" s="10">
        <v>0</v>
      </c>
      <c r="R3174" s="10">
        <v>1.3241902727442521</v>
      </c>
      <c r="S3174" s="18">
        <v>1.3241902727442521</v>
      </c>
      <c r="T3174" s="13">
        <v>44124</v>
      </c>
      <c r="U3174" s="14">
        <v>3.6913709519399998E-2</v>
      </c>
      <c r="V3174" s="14">
        <v>3256</v>
      </c>
      <c r="W3174" s="14">
        <v>0</v>
      </c>
      <c r="X3174" s="14">
        <v>92.551693464304748</v>
      </c>
      <c r="Y3174" s="19">
        <f t="shared" si="99"/>
        <v>-0.92551693464304752</v>
      </c>
      <c r="Z3174" s="19">
        <v>-0.92549999999999999</v>
      </c>
      <c r="AA3174" t="s">
        <v>14828</v>
      </c>
      <c r="AB3174" s="121">
        <v>5</v>
      </c>
    </row>
    <row r="3175" spans="1:28" ht="20.25">
      <c r="A3175">
        <v>5924</v>
      </c>
      <c r="B3175" t="s">
        <v>6214</v>
      </c>
      <c r="C3175" t="s">
        <v>6215</v>
      </c>
      <c r="D3175" t="str">
        <f t="shared" si="98"/>
        <v>Pantos PAN</v>
      </c>
      <c r="E3175" s="3" t="s">
        <v>8887</v>
      </c>
      <c r="F3175" s="3" t="s">
        <v>8883</v>
      </c>
      <c r="G3175" s="3" t="s">
        <v>8883</v>
      </c>
      <c r="H3175" s="4">
        <v>9999</v>
      </c>
      <c r="I3175" s="4">
        <v>0</v>
      </c>
      <c r="J3175" s="6">
        <v>44041</v>
      </c>
      <c r="K3175" s="7">
        <v>2.2437249122799999E-2</v>
      </c>
      <c r="L3175" s="7">
        <v>2944</v>
      </c>
      <c r="M3175" s="7">
        <v>0</v>
      </c>
      <c r="N3175" s="9">
        <v>44308</v>
      </c>
      <c r="O3175" s="10">
        <v>0.42331286000000001</v>
      </c>
      <c r="P3175" s="10">
        <v>1319</v>
      </c>
      <c r="Q3175" s="10">
        <v>9533992.1400000006</v>
      </c>
      <c r="R3175" s="10">
        <v>18.866522258731059</v>
      </c>
      <c r="S3175" s="18">
        <v>18.866522258731059</v>
      </c>
      <c r="T3175" s="13">
        <v>44616</v>
      </c>
      <c r="U3175" s="14">
        <v>9.3814387795362164E-2</v>
      </c>
      <c r="V3175" s="14">
        <v>2553</v>
      </c>
      <c r="W3175" s="14">
        <v>0</v>
      </c>
      <c r="X3175" s="14">
        <v>77.83804919241949</v>
      </c>
      <c r="Y3175" s="19">
        <f t="shared" si="99"/>
        <v>-0.77838049192419489</v>
      </c>
      <c r="Z3175" s="19">
        <v>-0.77839999999999998</v>
      </c>
      <c r="AA3175" t="s">
        <v>14829</v>
      </c>
      <c r="AB3175" s="121">
        <v>5</v>
      </c>
    </row>
    <row r="3176" spans="1:28" ht="20.25">
      <c r="A3176">
        <v>5926</v>
      </c>
      <c r="B3176" t="s">
        <v>6216</v>
      </c>
      <c r="C3176" t="s">
        <v>6217</v>
      </c>
      <c r="D3176" t="str">
        <f t="shared" si="98"/>
        <v>CoinZoom ZOOM</v>
      </c>
      <c r="E3176" s="3" t="s">
        <v>3686</v>
      </c>
      <c r="F3176" s="3" t="s">
        <v>8883</v>
      </c>
      <c r="G3176" s="3" t="s">
        <v>8883</v>
      </c>
      <c r="H3176" s="4">
        <v>9999</v>
      </c>
      <c r="I3176" s="4">
        <v>0</v>
      </c>
      <c r="J3176" s="6">
        <v>44161</v>
      </c>
      <c r="K3176" s="7">
        <v>3.7994430000000003E-2</v>
      </c>
      <c r="L3176" s="7">
        <v>3571</v>
      </c>
      <c r="M3176" s="7">
        <v>0</v>
      </c>
      <c r="N3176" s="9">
        <v>44163</v>
      </c>
      <c r="O3176" s="10">
        <v>0.14869563</v>
      </c>
      <c r="P3176" s="10">
        <v>3697</v>
      </c>
      <c r="Q3176" s="10">
        <v>0</v>
      </c>
      <c r="R3176" s="10">
        <v>3.9136165485309289</v>
      </c>
      <c r="S3176" s="18">
        <v>3.9136165485309289</v>
      </c>
      <c r="T3176" s="13">
        <v>44404</v>
      </c>
      <c r="U3176" s="14">
        <v>0</v>
      </c>
      <c r="V3176" s="14">
        <v>3257</v>
      </c>
      <c r="W3176" s="14">
        <v>0</v>
      </c>
      <c r="X3176" s="14">
        <v>100</v>
      </c>
      <c r="Y3176" s="19">
        <f t="shared" si="99"/>
        <v>-1</v>
      </c>
      <c r="Z3176" s="19">
        <v>-1</v>
      </c>
      <c r="AA3176" t="s">
        <v>14830</v>
      </c>
      <c r="AB3176" s="121">
        <v>5</v>
      </c>
    </row>
    <row r="3177" spans="1:28" ht="20.25">
      <c r="A3177">
        <v>5928</v>
      </c>
      <c r="B3177" t="s">
        <v>6218</v>
      </c>
      <c r="C3177" t="s">
        <v>6219</v>
      </c>
      <c r="D3177" t="str">
        <f t="shared" si="98"/>
        <v>BMToken BMT</v>
      </c>
      <c r="E3177" s="3" t="s">
        <v>8887</v>
      </c>
      <c r="F3177" s="3" t="s">
        <v>8883</v>
      </c>
      <c r="G3177" s="3" t="s">
        <v>8883</v>
      </c>
      <c r="H3177" s="4">
        <v>9999</v>
      </c>
      <c r="I3177" s="4">
        <v>0</v>
      </c>
      <c r="J3177" s="6">
        <v>44150</v>
      </c>
      <c r="K3177" s="7">
        <v>11.63683559442191</v>
      </c>
      <c r="L3177" s="7">
        <v>3572</v>
      </c>
      <c r="M3177" s="7">
        <v>0</v>
      </c>
      <c r="N3177" s="9">
        <v>44203</v>
      </c>
      <c r="O3177" s="10">
        <v>31.845478797713991</v>
      </c>
      <c r="P3177" s="10">
        <v>3698</v>
      </c>
      <c r="Q3177" s="10">
        <v>0</v>
      </c>
      <c r="R3177" s="10">
        <v>2.7366098403056451</v>
      </c>
      <c r="S3177" s="18">
        <v>2.7366098403056451</v>
      </c>
      <c r="T3177" s="13">
        <v>44217</v>
      </c>
      <c r="U3177" s="14">
        <v>19.937413359587669</v>
      </c>
      <c r="V3177" s="14">
        <v>3258</v>
      </c>
      <c r="W3177" s="14">
        <v>0</v>
      </c>
      <c r="X3177" s="14">
        <v>37.393268645033331</v>
      </c>
      <c r="Y3177" s="19">
        <f t="shared" si="99"/>
        <v>-0.37393268645033328</v>
      </c>
      <c r="Z3177" s="19">
        <v>-0.37390000000000001</v>
      </c>
      <c r="AA3177" t="s">
        <v>14831</v>
      </c>
      <c r="AB3177" s="121">
        <v>5</v>
      </c>
    </row>
    <row r="3178" spans="1:28" ht="20.25">
      <c r="A3178">
        <v>5931</v>
      </c>
      <c r="B3178" t="s">
        <v>6220</v>
      </c>
      <c r="C3178" t="s">
        <v>6221</v>
      </c>
      <c r="D3178" t="str">
        <f t="shared" si="98"/>
        <v>Darwinia Commitment Token KTON</v>
      </c>
      <c r="E3178" s="3" t="s">
        <v>8887</v>
      </c>
      <c r="F3178" s="3" t="s">
        <v>8883</v>
      </c>
      <c r="G3178" s="3" t="s">
        <v>8883</v>
      </c>
      <c r="H3178" s="4">
        <v>9999</v>
      </c>
      <c r="I3178" s="4">
        <v>0</v>
      </c>
      <c r="J3178" s="6">
        <v>44043</v>
      </c>
      <c r="K3178" s="7">
        <v>35.908463411200003</v>
      </c>
      <c r="L3178" s="7">
        <v>2473</v>
      </c>
      <c r="M3178" s="7">
        <v>0</v>
      </c>
      <c r="N3178" s="9">
        <v>44074</v>
      </c>
      <c r="O3178" s="10">
        <v>431.64808789900002</v>
      </c>
      <c r="P3178" s="10">
        <v>3699</v>
      </c>
      <c r="Q3178" s="10">
        <v>0</v>
      </c>
      <c r="R3178" s="10">
        <v>12.02078972180044</v>
      </c>
      <c r="S3178" s="18">
        <v>12.02078972180044</v>
      </c>
      <c r="T3178" s="13">
        <v>44583</v>
      </c>
      <c r="U3178" s="14">
        <v>20.58898690028045</v>
      </c>
      <c r="V3178" s="14">
        <v>990</v>
      </c>
      <c r="W3178" s="14">
        <v>1946853.95</v>
      </c>
      <c r="X3178" s="14">
        <v>95.230145232312964</v>
      </c>
      <c r="Y3178" s="19">
        <f t="shared" si="99"/>
        <v>-0.95230145232312968</v>
      </c>
      <c r="Z3178" s="19">
        <v>-0.95230000000000004</v>
      </c>
      <c r="AA3178" t="s">
        <v>14832</v>
      </c>
      <c r="AB3178" s="121">
        <v>5</v>
      </c>
    </row>
    <row r="3179" spans="1:28" ht="20.25">
      <c r="A3179">
        <v>5933</v>
      </c>
      <c r="B3179" t="s">
        <v>6222</v>
      </c>
      <c r="C3179" t="s">
        <v>6223</v>
      </c>
      <c r="D3179" t="str">
        <f t="shared" si="98"/>
        <v>Fireball FIRE</v>
      </c>
      <c r="E3179" s="3" t="s">
        <v>8887</v>
      </c>
      <c r="F3179" s="3" t="s">
        <v>8883</v>
      </c>
      <c r="G3179" s="3" t="s">
        <v>8883</v>
      </c>
      <c r="H3179" s="4">
        <v>9999</v>
      </c>
      <c r="I3179" s="4">
        <v>0</v>
      </c>
      <c r="J3179" s="6">
        <v>44161</v>
      </c>
      <c r="K3179" s="7">
        <v>0.1121361</v>
      </c>
      <c r="L3179" s="7">
        <v>1835</v>
      </c>
      <c r="M3179" s="7">
        <v>33189.924198820001</v>
      </c>
      <c r="N3179" s="9">
        <v>44516</v>
      </c>
      <c r="O3179" s="10">
        <v>66.937902464759503</v>
      </c>
      <c r="P3179" s="10">
        <v>2369</v>
      </c>
      <c r="Q3179" s="10">
        <v>167710.10999999999</v>
      </c>
      <c r="R3179" s="10">
        <v>596.93446146922804</v>
      </c>
      <c r="S3179" s="18">
        <v>596.93446146922804</v>
      </c>
      <c r="T3179" s="13">
        <v>44517</v>
      </c>
      <c r="U3179" s="14">
        <v>0</v>
      </c>
      <c r="V3179" s="14">
        <v>1620</v>
      </c>
      <c r="W3179" s="14">
        <v>167994.92</v>
      </c>
      <c r="X3179" s="14">
        <v>100</v>
      </c>
      <c r="Y3179" s="19">
        <f t="shared" si="99"/>
        <v>-1</v>
      </c>
      <c r="Z3179" s="19">
        <v>-1</v>
      </c>
      <c r="AA3179" t="s">
        <v>14833</v>
      </c>
      <c r="AB3179" s="121">
        <v>5</v>
      </c>
    </row>
    <row r="3180" spans="1:28" ht="20.25">
      <c r="A3180">
        <v>5934</v>
      </c>
      <c r="B3180" t="s">
        <v>6224</v>
      </c>
      <c r="C3180" t="s">
        <v>6225</v>
      </c>
      <c r="D3180" t="str">
        <f t="shared" si="98"/>
        <v>Hey Bitcoin HYBN</v>
      </c>
      <c r="E3180" s="3" t="s">
        <v>8887</v>
      </c>
      <c r="F3180" s="3" t="s">
        <v>8881</v>
      </c>
      <c r="G3180" s="3" t="s">
        <v>8883</v>
      </c>
      <c r="H3180" s="4">
        <v>9999</v>
      </c>
      <c r="I3180" s="4">
        <v>0</v>
      </c>
      <c r="J3180" s="6">
        <v>44230</v>
      </c>
      <c r="K3180" s="7">
        <v>1.61741076576E-3</v>
      </c>
      <c r="L3180" s="7">
        <v>3573</v>
      </c>
      <c r="M3180" s="7">
        <v>0</v>
      </c>
      <c r="N3180" s="9">
        <v>44276</v>
      </c>
      <c r="O3180" s="10">
        <v>0.34653110837399997</v>
      </c>
      <c r="P3180" s="10">
        <v>3700</v>
      </c>
      <c r="Q3180" s="10">
        <v>0</v>
      </c>
      <c r="R3180" s="10">
        <v>214.250526650334</v>
      </c>
      <c r="S3180" s="18">
        <v>214.250526650334</v>
      </c>
      <c r="T3180" s="13">
        <v>44509</v>
      </c>
      <c r="U3180" s="14">
        <v>4.0752791643098828E-3</v>
      </c>
      <c r="V3180" s="14">
        <v>3259</v>
      </c>
      <c r="W3180" s="14">
        <v>0</v>
      </c>
      <c r="X3180" s="14">
        <v>98.823978838889246</v>
      </c>
      <c r="Y3180" s="19">
        <f t="shared" si="99"/>
        <v>-0.98823978838889248</v>
      </c>
      <c r="Z3180" s="19">
        <v>-0.98819999999999997</v>
      </c>
      <c r="AA3180" t="s">
        <v>14834</v>
      </c>
      <c r="AB3180" s="121">
        <v>5</v>
      </c>
    </row>
    <row r="3181" spans="1:28" ht="20.25">
      <c r="A3181">
        <v>5936</v>
      </c>
      <c r="B3181" t="s">
        <v>6226</v>
      </c>
      <c r="C3181" t="s">
        <v>6227</v>
      </c>
      <c r="D3181" t="str">
        <f t="shared" si="98"/>
        <v>Robonomics Web Services RWS</v>
      </c>
      <c r="E3181" s="3" t="s">
        <v>8887</v>
      </c>
      <c r="F3181" s="3" t="s">
        <v>8883</v>
      </c>
      <c r="G3181" s="3" t="s">
        <v>8883</v>
      </c>
      <c r="H3181" s="4">
        <v>9999</v>
      </c>
      <c r="I3181" s="4">
        <v>0</v>
      </c>
      <c r="J3181" s="6">
        <v>44045</v>
      </c>
      <c r="K3181" s="7">
        <v>8178.6982733799996</v>
      </c>
      <c r="L3181" s="7">
        <v>3574</v>
      </c>
      <c r="M3181" s="7">
        <v>0</v>
      </c>
      <c r="N3181" s="9">
        <v>44305</v>
      </c>
      <c r="O3181" s="10">
        <v>196248.1434564605</v>
      </c>
      <c r="P3181" s="10">
        <v>3701</v>
      </c>
      <c r="Q3181" s="10">
        <v>0</v>
      </c>
      <c r="R3181" s="10">
        <v>23.995034038021469</v>
      </c>
      <c r="S3181" s="18">
        <v>23.995034038021469</v>
      </c>
      <c r="T3181" s="13">
        <v>44397</v>
      </c>
      <c r="U3181" s="14">
        <v>26320.16848607258</v>
      </c>
      <c r="V3181" s="14">
        <v>3260</v>
      </c>
      <c r="W3181" s="14">
        <v>0</v>
      </c>
      <c r="X3181" s="14">
        <v>86.588322303333314</v>
      </c>
      <c r="Y3181" s="19">
        <f t="shared" si="99"/>
        <v>-0.86588322303333309</v>
      </c>
      <c r="Z3181" s="19">
        <v>-0.8659</v>
      </c>
      <c r="AA3181" t="s">
        <v>14835</v>
      </c>
      <c r="AB3181" s="121">
        <v>5</v>
      </c>
    </row>
    <row r="3182" spans="1:28" ht="20.25">
      <c r="A3182">
        <v>5940</v>
      </c>
      <c r="B3182" t="s">
        <v>6230</v>
      </c>
      <c r="C3182" t="s">
        <v>6230</v>
      </c>
      <c r="D3182" t="str">
        <f t="shared" si="98"/>
        <v>ZOM ZOM</v>
      </c>
      <c r="E3182" s="3" t="s">
        <v>8887</v>
      </c>
      <c r="F3182" s="3" t="s">
        <v>8883</v>
      </c>
      <c r="G3182" s="3" t="s">
        <v>8883</v>
      </c>
      <c r="H3182" s="4">
        <v>9999</v>
      </c>
      <c r="I3182" s="4">
        <v>0</v>
      </c>
      <c r="J3182" s="6">
        <v>44168</v>
      </c>
      <c r="K3182" s="7">
        <v>4.1110039973399999E-3</v>
      </c>
      <c r="L3182" s="7">
        <v>1431</v>
      </c>
      <c r="M3182" s="7">
        <v>188838.71084996351</v>
      </c>
      <c r="N3182" s="9">
        <v>44269</v>
      </c>
      <c r="O3182" s="10">
        <v>0.14202596665250999</v>
      </c>
      <c r="P3182" s="10">
        <v>2632</v>
      </c>
      <c r="Q3182" s="10">
        <v>0</v>
      </c>
      <c r="R3182" s="10">
        <v>34.547756884791887</v>
      </c>
      <c r="S3182" s="18">
        <v>34.547756884791887</v>
      </c>
      <c r="T3182" s="13">
        <v>44339</v>
      </c>
      <c r="U3182" s="14">
        <v>1.222400897051E-2</v>
      </c>
      <c r="V3182" s="14">
        <v>2611</v>
      </c>
      <c r="W3182" s="14">
        <v>0</v>
      </c>
      <c r="X3182" s="14">
        <v>91.393116865440476</v>
      </c>
      <c r="Y3182" s="19">
        <f t="shared" si="99"/>
        <v>-0.91393116865440471</v>
      </c>
      <c r="Z3182" s="19">
        <v>-0.91390000000000005</v>
      </c>
      <c r="AA3182" t="s">
        <v>14836</v>
      </c>
      <c r="AB3182" s="121">
        <v>5</v>
      </c>
    </row>
    <row r="3183" spans="1:28" ht="20.25">
      <c r="A3183">
        <v>5945</v>
      </c>
      <c r="B3183" t="s">
        <v>6231</v>
      </c>
      <c r="C3183" t="s">
        <v>6232</v>
      </c>
      <c r="D3183" t="str">
        <f t="shared" si="98"/>
        <v>Temtum TEM</v>
      </c>
      <c r="E3183" s="3" t="s">
        <v>8881</v>
      </c>
      <c r="F3183" s="3" t="s">
        <v>8883</v>
      </c>
      <c r="G3183" s="3" t="s">
        <v>8883</v>
      </c>
      <c r="H3183" s="4">
        <v>9999</v>
      </c>
      <c r="I3183" s="4">
        <v>0</v>
      </c>
      <c r="J3183" s="6">
        <v>44217</v>
      </c>
      <c r="K3183" s="7">
        <v>8.4922739999999997E-2</v>
      </c>
      <c r="L3183" s="7">
        <v>3575</v>
      </c>
      <c r="M3183" s="7">
        <v>0</v>
      </c>
      <c r="N3183" s="9">
        <v>44558</v>
      </c>
      <c r="O3183" s="10">
        <v>1.4654464051566249</v>
      </c>
      <c r="P3183" s="10">
        <v>3702</v>
      </c>
      <c r="Q3183" s="10">
        <v>0</v>
      </c>
      <c r="R3183" s="10">
        <v>17.2562308417819</v>
      </c>
      <c r="S3183" s="18">
        <v>17.2562308417819</v>
      </c>
      <c r="T3183" s="13">
        <v>44677</v>
      </c>
      <c r="U3183" s="14">
        <v>0.58911153246448611</v>
      </c>
      <c r="V3183" s="14">
        <v>3261</v>
      </c>
      <c r="W3183" s="14">
        <v>0</v>
      </c>
      <c r="X3183" s="14">
        <v>59.799858228078797</v>
      </c>
      <c r="Y3183" s="19">
        <f t="shared" si="99"/>
        <v>-0.59799858228078795</v>
      </c>
      <c r="Z3183" s="19">
        <v>-0.59799999999999998</v>
      </c>
      <c r="AA3183" t="s">
        <v>14837</v>
      </c>
      <c r="AB3183" s="121">
        <v>5</v>
      </c>
    </row>
    <row r="3184" spans="1:28" ht="20.25">
      <c r="A3184">
        <v>5947</v>
      </c>
      <c r="B3184" t="s">
        <v>6233</v>
      </c>
      <c r="C3184" t="s">
        <v>6234</v>
      </c>
      <c r="D3184" t="str">
        <f t="shared" si="98"/>
        <v>TokenPocket TPT</v>
      </c>
      <c r="E3184" s="3" t="s">
        <v>3686</v>
      </c>
      <c r="F3184" s="3" t="s">
        <v>8883</v>
      </c>
      <c r="G3184" s="3" t="s">
        <v>8883</v>
      </c>
      <c r="H3184" s="4">
        <v>9999</v>
      </c>
      <c r="I3184" s="4">
        <v>0</v>
      </c>
      <c r="J3184" s="6">
        <v>44213</v>
      </c>
      <c r="K3184" s="7">
        <v>8.4786167988999998E-4</v>
      </c>
      <c r="L3184" s="7">
        <v>2250</v>
      </c>
      <c r="M3184" s="7">
        <v>0</v>
      </c>
      <c r="N3184" s="9">
        <v>44330</v>
      </c>
      <c r="O3184" s="10">
        <v>0.13061091589757001</v>
      </c>
      <c r="P3184" s="10">
        <v>3703</v>
      </c>
      <c r="Q3184" s="10">
        <v>0</v>
      </c>
      <c r="R3184" s="10">
        <v>154.04743367398709</v>
      </c>
      <c r="S3184" s="18">
        <v>154.04743367398709</v>
      </c>
      <c r="T3184" s="13">
        <v>44632</v>
      </c>
      <c r="U3184" s="14">
        <v>1.2017691931761059E-2</v>
      </c>
      <c r="V3184" s="14">
        <v>377</v>
      </c>
      <c r="W3184" s="14">
        <v>41658817.127773412</v>
      </c>
      <c r="X3184" s="14">
        <v>90.798860991690944</v>
      </c>
      <c r="Y3184" s="19">
        <f t="shared" si="99"/>
        <v>-0.90798860991690944</v>
      </c>
      <c r="Z3184" s="19">
        <v>-0.90800000000000003</v>
      </c>
      <c r="AA3184" t="s">
        <v>14838</v>
      </c>
      <c r="AB3184" s="121">
        <v>5</v>
      </c>
    </row>
    <row r="3185" spans="1:28" ht="20.25">
      <c r="A3185">
        <v>5948</v>
      </c>
      <c r="B3185" t="s">
        <v>6235</v>
      </c>
      <c r="C3185" t="s">
        <v>6236</v>
      </c>
      <c r="D3185" t="str">
        <f t="shared" si="98"/>
        <v>Unicrypt UNC</v>
      </c>
      <c r="E3185" s="3" t="s">
        <v>3686</v>
      </c>
      <c r="F3185" s="3" t="s">
        <v>8883</v>
      </c>
      <c r="G3185" s="3" t="s">
        <v>8883</v>
      </c>
      <c r="H3185" s="4">
        <v>9999</v>
      </c>
      <c r="I3185" s="4">
        <v>0</v>
      </c>
      <c r="J3185" s="6">
        <v>44097</v>
      </c>
      <c r="K3185" s="7">
        <v>5.9282518367099997E-3</v>
      </c>
      <c r="L3185" s="7">
        <v>3576</v>
      </c>
      <c r="M3185" s="7">
        <v>0</v>
      </c>
      <c r="N3185" s="9">
        <v>44313</v>
      </c>
      <c r="O3185" s="10">
        <v>0.13511420750323999</v>
      </c>
      <c r="P3185" s="10">
        <v>3704</v>
      </c>
      <c r="Q3185" s="10">
        <v>0</v>
      </c>
      <c r="R3185" s="10">
        <v>22.791576880482911</v>
      </c>
      <c r="S3185" s="18">
        <v>22.791576880482911</v>
      </c>
      <c r="T3185" s="13">
        <v>44339</v>
      </c>
      <c r="U3185" s="14">
        <v>2.3687609007199999E-2</v>
      </c>
      <c r="V3185" s="14">
        <v>3262</v>
      </c>
      <c r="W3185" s="14">
        <v>0</v>
      </c>
      <c r="X3185" s="14">
        <v>82.468454321036532</v>
      </c>
      <c r="Y3185" s="19">
        <f t="shared" si="99"/>
        <v>-0.82468454321036533</v>
      </c>
      <c r="Z3185" s="19">
        <v>-0.82469999999999999</v>
      </c>
      <c r="AA3185" t="s">
        <v>14839</v>
      </c>
      <c r="AB3185" s="121">
        <v>5</v>
      </c>
    </row>
    <row r="3186" spans="1:28" ht="20.25">
      <c r="A3186">
        <v>5949</v>
      </c>
      <c r="B3186" t="s">
        <v>6237</v>
      </c>
      <c r="C3186" t="s">
        <v>6238</v>
      </c>
      <c r="D3186" t="str">
        <f t="shared" si="98"/>
        <v>Ulgen Hash Power UHP</v>
      </c>
      <c r="E3186" s="3" t="s">
        <v>8887</v>
      </c>
      <c r="F3186" s="3" t="s">
        <v>8883</v>
      </c>
      <c r="G3186" s="3" t="s">
        <v>8883</v>
      </c>
      <c r="H3186" s="4">
        <v>9999</v>
      </c>
      <c r="I3186" s="4">
        <v>0</v>
      </c>
      <c r="J3186" s="6">
        <v>44042</v>
      </c>
      <c r="K3186" s="7">
        <v>6.3206555521000005E-2</v>
      </c>
      <c r="L3186" s="7">
        <v>3577</v>
      </c>
      <c r="M3186" s="7">
        <v>0</v>
      </c>
      <c r="N3186" s="9">
        <v>44084</v>
      </c>
      <c r="O3186" s="10">
        <v>0.26869082081700002</v>
      </c>
      <c r="P3186" s="10">
        <v>3705</v>
      </c>
      <c r="Q3186" s="10">
        <v>0</v>
      </c>
      <c r="R3186" s="10">
        <v>4.2509960968799998</v>
      </c>
      <c r="S3186" s="18">
        <v>4.2509960968799998</v>
      </c>
      <c r="T3186" s="13">
        <v>44683</v>
      </c>
      <c r="U3186" s="14">
        <v>2.0711827709153688E-3</v>
      </c>
      <c r="V3186" s="14">
        <v>3263</v>
      </c>
      <c r="W3186" s="14">
        <v>0</v>
      </c>
      <c r="X3186" s="14">
        <v>99.22915760031637</v>
      </c>
      <c r="Y3186" s="19">
        <f t="shared" si="99"/>
        <v>-0.99229157600316364</v>
      </c>
      <c r="Z3186" s="19">
        <v>-0.99229999999999996</v>
      </c>
      <c r="AA3186" t="s">
        <v>14840</v>
      </c>
      <c r="AB3186" s="121">
        <v>5</v>
      </c>
    </row>
    <row r="3187" spans="1:28" ht="20.25">
      <c r="A3187">
        <v>5950</v>
      </c>
      <c r="B3187" t="s">
        <v>6239</v>
      </c>
      <c r="C3187" t="s">
        <v>6240</v>
      </c>
      <c r="D3187" t="str">
        <f t="shared" si="98"/>
        <v>DeFi Nation Signals DAO DSD</v>
      </c>
      <c r="E3187" s="3" t="s">
        <v>8887</v>
      </c>
      <c r="F3187" s="3" t="s">
        <v>8883</v>
      </c>
      <c r="G3187" s="3" t="s">
        <v>8883</v>
      </c>
      <c r="H3187" s="4">
        <v>9999</v>
      </c>
      <c r="I3187" s="4">
        <v>0</v>
      </c>
      <c r="J3187" s="6">
        <v>44042</v>
      </c>
      <c r="K3187" s="7">
        <v>9.8944161024399992</v>
      </c>
      <c r="L3187" s="7">
        <v>3578</v>
      </c>
      <c r="M3187" s="7">
        <v>0</v>
      </c>
      <c r="N3187" s="9">
        <v>44043</v>
      </c>
      <c r="O3187" s="10">
        <v>14.967471980099999</v>
      </c>
      <c r="P3187" s="10">
        <v>3706</v>
      </c>
      <c r="Q3187" s="10">
        <v>0</v>
      </c>
      <c r="R3187" s="10">
        <v>1.512719075601537</v>
      </c>
      <c r="S3187" s="18">
        <v>1.512719075601537</v>
      </c>
      <c r="T3187" s="13">
        <v>44175</v>
      </c>
      <c r="U3187" s="14">
        <v>0.42031101011234001</v>
      </c>
      <c r="V3187" s="14">
        <v>3264</v>
      </c>
      <c r="W3187" s="14">
        <v>0</v>
      </c>
      <c r="X3187" s="14">
        <v>97.191837000455621</v>
      </c>
      <c r="Y3187" s="19">
        <f t="shared" si="99"/>
        <v>-0.97191837000455616</v>
      </c>
      <c r="Z3187" s="19">
        <v>-0.97189999999999999</v>
      </c>
      <c r="AA3187" t="s">
        <v>14841</v>
      </c>
      <c r="AB3187" s="121">
        <v>5</v>
      </c>
    </row>
    <row r="3188" spans="1:28" ht="20.25">
      <c r="A3188">
        <v>5952</v>
      </c>
      <c r="B3188" t="s">
        <v>6241</v>
      </c>
      <c r="C3188" t="s">
        <v>6241</v>
      </c>
      <c r="D3188" t="str">
        <f t="shared" si="98"/>
        <v>DMST DMST</v>
      </c>
      <c r="E3188" s="3" t="s">
        <v>8887</v>
      </c>
      <c r="F3188" s="3" t="s">
        <v>8883</v>
      </c>
      <c r="G3188" s="3" t="s">
        <v>8883</v>
      </c>
      <c r="H3188" s="4">
        <v>9999</v>
      </c>
      <c r="I3188" s="4">
        <v>0</v>
      </c>
      <c r="J3188" s="6">
        <v>44113</v>
      </c>
      <c r="K3188" s="7">
        <v>4.97373773039E-3</v>
      </c>
      <c r="L3188" s="7">
        <v>2774</v>
      </c>
      <c r="M3188" s="7">
        <v>0</v>
      </c>
      <c r="N3188" s="9">
        <v>44290</v>
      </c>
      <c r="O3188" s="10">
        <v>0.29172309481962</v>
      </c>
      <c r="P3188" s="10">
        <v>1117</v>
      </c>
      <c r="Q3188" s="10">
        <v>17503385.6891772</v>
      </c>
      <c r="R3188" s="10">
        <v>58.652689512992367</v>
      </c>
      <c r="S3188" s="18">
        <v>58.652689512992367</v>
      </c>
      <c r="T3188" s="13">
        <v>44583</v>
      </c>
      <c r="U3188" s="14">
        <v>2.4842154746950758E-4</v>
      </c>
      <c r="V3188" s="14">
        <v>2054</v>
      </c>
      <c r="W3188" s="14">
        <v>24842.15474695076</v>
      </c>
      <c r="X3188" s="14">
        <v>99.914843373088743</v>
      </c>
      <c r="Y3188" s="19">
        <f t="shared" si="99"/>
        <v>-0.99914843373088746</v>
      </c>
      <c r="Z3188" s="19">
        <v>-0.99909999999999999</v>
      </c>
      <c r="AA3188" t="s">
        <v>14842</v>
      </c>
      <c r="AB3188" s="121">
        <v>5</v>
      </c>
    </row>
    <row r="3189" spans="1:28" ht="20.25">
      <c r="A3189">
        <v>5955</v>
      </c>
      <c r="B3189" t="s">
        <v>6242</v>
      </c>
      <c r="C3189" t="s">
        <v>6242</v>
      </c>
      <c r="D3189" t="str">
        <f t="shared" si="98"/>
        <v>FME FME</v>
      </c>
      <c r="E3189" s="3" t="s">
        <v>8884</v>
      </c>
      <c r="F3189" s="3" t="s">
        <v>8883</v>
      </c>
      <c r="G3189" s="3" t="s">
        <v>8883</v>
      </c>
      <c r="H3189" s="4">
        <v>9999</v>
      </c>
      <c r="I3189" s="4">
        <v>0</v>
      </c>
      <c r="J3189" s="6">
        <v>44070</v>
      </c>
      <c r="K3189" s="7">
        <v>4.0836737347299999E-2</v>
      </c>
      <c r="L3189" s="7">
        <v>3579</v>
      </c>
      <c r="M3189" s="7">
        <v>0</v>
      </c>
      <c r="N3189" s="9">
        <v>44071</v>
      </c>
      <c r="O3189" s="10">
        <v>4.35830627272E-2</v>
      </c>
      <c r="P3189" s="10">
        <v>3707</v>
      </c>
      <c r="Q3189" s="10">
        <v>0</v>
      </c>
      <c r="R3189" s="10">
        <v>1.0672513417647349</v>
      </c>
      <c r="S3189" s="18">
        <v>1.0672513417647349</v>
      </c>
      <c r="T3189" s="13">
        <v>44619</v>
      </c>
      <c r="U3189" s="16">
        <v>9.0044223763805113E-5</v>
      </c>
      <c r="V3189" s="14">
        <v>3265</v>
      </c>
      <c r="W3189" s="16">
        <v>0</v>
      </c>
      <c r="X3189" s="16">
        <v>99.793396291748891</v>
      </c>
      <c r="Y3189" s="19">
        <f t="shared" si="99"/>
        <v>-0.99793396291748893</v>
      </c>
      <c r="Z3189" s="19">
        <v>-0.99790000000000001</v>
      </c>
      <c r="AA3189" t="s">
        <v>14843</v>
      </c>
      <c r="AB3189" s="121">
        <v>5</v>
      </c>
    </row>
    <row r="3190" spans="1:28" ht="20.25">
      <c r="A3190">
        <v>5956</v>
      </c>
      <c r="B3190" t="s">
        <v>6243</v>
      </c>
      <c r="C3190" t="s">
        <v>6244</v>
      </c>
      <c r="D3190" t="str">
        <f t="shared" si="98"/>
        <v>MCDEX MCB</v>
      </c>
      <c r="E3190" s="3" t="s">
        <v>3686</v>
      </c>
      <c r="F3190" s="3" t="s">
        <v>8883</v>
      </c>
      <c r="G3190" s="3" t="s">
        <v>8883</v>
      </c>
      <c r="H3190" s="4">
        <v>9999</v>
      </c>
      <c r="I3190" s="4">
        <v>0</v>
      </c>
      <c r="J3190" s="6">
        <v>44134</v>
      </c>
      <c r="K3190" s="7">
        <v>0.95068737999999997</v>
      </c>
      <c r="L3190" s="7">
        <v>2372</v>
      </c>
      <c r="M3190" s="7">
        <v>0</v>
      </c>
      <c r="N3190" s="9">
        <v>44486</v>
      </c>
      <c r="O3190" s="10">
        <v>67.855882768044239</v>
      </c>
      <c r="P3190" s="10">
        <v>534</v>
      </c>
      <c r="Q3190" s="10">
        <v>120706364.12</v>
      </c>
      <c r="R3190" s="10">
        <v>71.375600639659524</v>
      </c>
      <c r="S3190" s="18">
        <v>71.375600639659524</v>
      </c>
      <c r="T3190" s="13">
        <v>44614</v>
      </c>
      <c r="U3190" s="14">
        <v>3.2741414801192761</v>
      </c>
      <c r="V3190" s="14">
        <v>712</v>
      </c>
      <c r="W3190" s="14">
        <v>6493658.0599999996</v>
      </c>
      <c r="X3190" s="14">
        <v>95.174859796148453</v>
      </c>
      <c r="Y3190" s="19">
        <f t="shared" si="99"/>
        <v>-0.95174859796148459</v>
      </c>
      <c r="Z3190" s="19">
        <v>-0.95169999999999999</v>
      </c>
      <c r="AA3190" t="s">
        <v>14844</v>
      </c>
      <c r="AB3190" s="121">
        <v>5</v>
      </c>
    </row>
    <row r="3191" spans="1:28" ht="20.25">
      <c r="A3191">
        <v>5957</v>
      </c>
      <c r="B3191" t="s">
        <v>6245</v>
      </c>
      <c r="C3191" t="s">
        <v>6246</v>
      </c>
      <c r="D3191" t="str">
        <f t="shared" si="98"/>
        <v>yearn.finance II YFII</v>
      </c>
      <c r="E3191" s="3" t="s">
        <v>3686</v>
      </c>
      <c r="F3191" s="3" t="s">
        <v>8883</v>
      </c>
      <c r="G3191" s="3" t="s">
        <v>8883</v>
      </c>
      <c r="H3191" s="4">
        <v>9999</v>
      </c>
      <c r="I3191" s="4">
        <v>0</v>
      </c>
      <c r="J3191" s="6">
        <v>44046</v>
      </c>
      <c r="K3191" s="7">
        <v>96.285044680499993</v>
      </c>
      <c r="L3191" s="7">
        <v>2241</v>
      </c>
      <c r="M3191" s="7">
        <v>0</v>
      </c>
      <c r="N3191" s="9">
        <v>44075</v>
      </c>
      <c r="O3191" s="10">
        <v>9385.4196291099997</v>
      </c>
      <c r="P3191" s="10">
        <v>313</v>
      </c>
      <c r="Q3191" s="10">
        <v>325919831.57205999</v>
      </c>
      <c r="R3191" s="10">
        <v>97.475362453778558</v>
      </c>
      <c r="S3191" s="18">
        <v>97.475362453778558</v>
      </c>
      <c r="T3191" s="13">
        <v>44140</v>
      </c>
      <c r="U3191" s="14">
        <v>971.51082667000003</v>
      </c>
      <c r="V3191" s="14">
        <v>360</v>
      </c>
      <c r="W3191" s="14">
        <v>44258944.481449172</v>
      </c>
      <c r="X3191" s="14">
        <v>89.648722539195319</v>
      </c>
      <c r="Y3191" s="19">
        <f t="shared" si="99"/>
        <v>-0.89648722539195314</v>
      </c>
      <c r="Z3191" s="19">
        <v>-0.89649999999999996</v>
      </c>
      <c r="AA3191" t="s">
        <v>14845</v>
      </c>
      <c r="AB3191" s="121">
        <v>5</v>
      </c>
    </row>
    <row r="3192" spans="1:28" ht="20.25">
      <c r="A3192">
        <v>5958</v>
      </c>
      <c r="B3192" t="s">
        <v>6247</v>
      </c>
      <c r="C3192" t="s">
        <v>6248</v>
      </c>
      <c r="D3192" t="str">
        <f t="shared" si="98"/>
        <v>MOTIV Protocol MOV</v>
      </c>
      <c r="E3192" s="3" t="s">
        <v>8887</v>
      </c>
      <c r="F3192" s="3" t="s">
        <v>8883</v>
      </c>
      <c r="G3192" s="3" t="s">
        <v>8883</v>
      </c>
      <c r="H3192" s="4">
        <v>9999</v>
      </c>
      <c r="I3192" s="4">
        <v>0</v>
      </c>
      <c r="J3192" s="6">
        <v>44212</v>
      </c>
      <c r="K3192" s="7">
        <v>4.2109310189300002E-3</v>
      </c>
      <c r="L3192" s="7">
        <v>3580</v>
      </c>
      <c r="M3192" s="7">
        <v>0</v>
      </c>
      <c r="N3192" s="9">
        <v>44247</v>
      </c>
      <c r="O3192" s="10">
        <v>7.2312032114540001E-2</v>
      </c>
      <c r="P3192" s="10">
        <v>3708</v>
      </c>
      <c r="Q3192" s="10">
        <v>0</v>
      </c>
      <c r="R3192" s="10">
        <v>17.172457062218641</v>
      </c>
      <c r="S3192" s="18">
        <v>17.172457062218641</v>
      </c>
      <c r="T3192" s="13">
        <v>44678</v>
      </c>
      <c r="U3192" s="14">
        <v>5.3378815874851994E-3</v>
      </c>
      <c r="V3192" s="14">
        <v>3266</v>
      </c>
      <c r="W3192" s="14">
        <v>0</v>
      </c>
      <c r="X3192" s="14">
        <v>92.618266377813626</v>
      </c>
      <c r="Y3192" s="19">
        <f t="shared" si="99"/>
        <v>-0.92618266377813629</v>
      </c>
      <c r="Z3192" s="19">
        <v>-0.92620000000000002</v>
      </c>
      <c r="AA3192" t="s">
        <v>14846</v>
      </c>
      <c r="AB3192" s="121">
        <v>5</v>
      </c>
    </row>
    <row r="3193" spans="1:28" ht="20.25">
      <c r="A3193">
        <v>5963</v>
      </c>
      <c r="B3193" t="s">
        <v>6251</v>
      </c>
      <c r="C3193" t="s">
        <v>6252</v>
      </c>
      <c r="D3193" t="str">
        <f t="shared" si="98"/>
        <v>Centric Cash CNS</v>
      </c>
      <c r="E3193" s="3" t="s">
        <v>8887</v>
      </c>
      <c r="F3193" s="3" t="s">
        <v>8883</v>
      </c>
      <c r="G3193" s="3" t="s">
        <v>8883</v>
      </c>
      <c r="H3193" s="4">
        <v>9999</v>
      </c>
      <c r="I3193" s="4">
        <v>0</v>
      </c>
      <c r="J3193" s="6">
        <v>44043</v>
      </c>
      <c r="K3193" s="7">
        <v>1.48153009719E-3</v>
      </c>
      <c r="L3193" s="7">
        <v>2579</v>
      </c>
      <c r="M3193" s="7">
        <v>0</v>
      </c>
      <c r="N3193" s="9">
        <v>44046</v>
      </c>
      <c r="O3193" s="10">
        <v>1.8311902883100001E-2</v>
      </c>
      <c r="P3193" s="10">
        <v>3710</v>
      </c>
      <c r="Q3193" s="10">
        <v>0</v>
      </c>
      <c r="R3193" s="10">
        <v>12.360128841008329</v>
      </c>
      <c r="S3193" s="18">
        <v>12.360128841008329</v>
      </c>
      <c r="T3193" s="13">
        <v>44680</v>
      </c>
      <c r="U3193" s="16">
        <v>6.1926113151553993E-5</v>
      </c>
      <c r="V3193" s="14">
        <v>1334</v>
      </c>
      <c r="W3193" s="16">
        <v>503145.71</v>
      </c>
      <c r="X3193" s="16">
        <v>99.661825897904336</v>
      </c>
      <c r="Y3193" s="19">
        <f t="shared" si="99"/>
        <v>-0.99661825897904333</v>
      </c>
      <c r="Z3193" s="19">
        <v>-0.99660000000000004</v>
      </c>
      <c r="AA3193" t="s">
        <v>14847</v>
      </c>
      <c r="AB3193" s="121">
        <v>5</v>
      </c>
    </row>
    <row r="3194" spans="1:28" ht="20.25">
      <c r="A3194">
        <v>5964</v>
      </c>
      <c r="B3194" t="s">
        <v>6253</v>
      </c>
      <c r="C3194" t="s">
        <v>6254</v>
      </c>
      <c r="D3194" t="str">
        <f t="shared" si="98"/>
        <v>Trust Wallet Token TWT</v>
      </c>
      <c r="E3194" s="3" t="s">
        <v>3686</v>
      </c>
      <c r="F3194" s="3" t="s">
        <v>8883</v>
      </c>
      <c r="G3194" s="3" t="s">
        <v>8883</v>
      </c>
      <c r="H3194" s="4">
        <v>9999</v>
      </c>
      <c r="I3194" s="4">
        <v>0</v>
      </c>
      <c r="J3194" s="6">
        <v>44043</v>
      </c>
      <c r="K3194" s="7">
        <v>6.4776183425499997E-3</v>
      </c>
      <c r="L3194" s="7">
        <v>2185</v>
      </c>
      <c r="M3194" s="7">
        <v>0</v>
      </c>
      <c r="N3194" s="9">
        <v>44444</v>
      </c>
      <c r="O3194" s="10">
        <v>1.6496560600000001</v>
      </c>
      <c r="P3194" s="10">
        <v>280</v>
      </c>
      <c r="Q3194" s="10">
        <v>379838899.72000003</v>
      </c>
      <c r="R3194" s="10">
        <v>254.67015386871211</v>
      </c>
      <c r="S3194" s="18">
        <v>254.67015386871211</v>
      </c>
      <c r="T3194" s="13">
        <v>44616</v>
      </c>
      <c r="U3194" s="14">
        <v>0.40728394295000192</v>
      </c>
      <c r="V3194" s="14">
        <v>189</v>
      </c>
      <c r="W3194" s="14">
        <v>159514772.62</v>
      </c>
      <c r="X3194" s="14">
        <v>75.310978280527038</v>
      </c>
      <c r="Y3194" s="19">
        <f t="shared" si="99"/>
        <v>-0.75310978280527041</v>
      </c>
      <c r="Z3194" s="19">
        <v>-0.75309999999999999</v>
      </c>
      <c r="AA3194" t="s">
        <v>14848</v>
      </c>
      <c r="AB3194" s="121">
        <v>5</v>
      </c>
    </row>
    <row r="3195" spans="1:28" ht="20.25">
      <c r="A3195">
        <v>5965</v>
      </c>
      <c r="B3195" t="s">
        <v>6255</v>
      </c>
      <c r="C3195" t="s">
        <v>6256</v>
      </c>
      <c r="D3195" t="str">
        <f t="shared" si="98"/>
        <v>PowerBalt PWRB</v>
      </c>
      <c r="E3195" s="3" t="s">
        <v>8887</v>
      </c>
      <c r="F3195" s="3" t="s">
        <v>8883</v>
      </c>
      <c r="G3195" s="3" t="s">
        <v>8883</v>
      </c>
      <c r="H3195" s="4">
        <v>9999</v>
      </c>
      <c r="I3195" s="4">
        <v>0</v>
      </c>
      <c r="J3195" s="6">
        <v>44188</v>
      </c>
      <c r="K3195" s="7">
        <v>2.4152409999999999E-2</v>
      </c>
      <c r="L3195" s="7">
        <v>3582</v>
      </c>
      <c r="M3195" s="7">
        <v>0</v>
      </c>
      <c r="N3195" s="9">
        <v>44640</v>
      </c>
      <c r="O3195" s="10">
        <v>0.99136341477807632</v>
      </c>
      <c r="P3195" s="10">
        <v>3711</v>
      </c>
      <c r="Q3195" s="10">
        <v>0</v>
      </c>
      <c r="R3195" s="10">
        <v>41.046148801634139</v>
      </c>
      <c r="S3195" s="18">
        <v>41.046148801634139</v>
      </c>
      <c r="T3195" s="13">
        <v>44642</v>
      </c>
      <c r="U3195" s="14">
        <v>0.12629991766619281</v>
      </c>
      <c r="V3195" s="14">
        <v>3268</v>
      </c>
      <c r="W3195" s="14">
        <v>0</v>
      </c>
      <c r="X3195" s="14">
        <v>87.259977947192468</v>
      </c>
      <c r="Y3195" s="19">
        <f t="shared" si="99"/>
        <v>-0.87259977947192469</v>
      </c>
      <c r="Z3195" s="19">
        <v>-0.87260000000000004</v>
      </c>
      <c r="AA3195" t="s">
        <v>14849</v>
      </c>
      <c r="AB3195" s="121">
        <v>5</v>
      </c>
    </row>
    <row r="3196" spans="1:28" ht="20.25">
      <c r="A3196">
        <v>5966</v>
      </c>
      <c r="B3196" t="s">
        <v>6257</v>
      </c>
      <c r="C3196" t="s">
        <v>2063</v>
      </c>
      <c r="D3196" t="str">
        <f t="shared" si="98"/>
        <v>Student Coin STC</v>
      </c>
      <c r="E3196" s="3" t="s">
        <v>8895</v>
      </c>
      <c r="F3196" s="3" t="s">
        <v>8887</v>
      </c>
      <c r="G3196" s="3" t="s">
        <v>8883</v>
      </c>
      <c r="H3196" s="4">
        <v>9999</v>
      </c>
      <c r="I3196" s="4">
        <v>0</v>
      </c>
      <c r="J3196" s="6">
        <v>44208</v>
      </c>
      <c r="K3196" s="7">
        <v>1.9989000000000001E-4</v>
      </c>
      <c r="L3196" s="7">
        <v>2279</v>
      </c>
      <c r="M3196" s="7">
        <v>0</v>
      </c>
      <c r="N3196" s="9">
        <v>44297</v>
      </c>
      <c r="O3196" s="10">
        <v>6.5988749999999999E-2</v>
      </c>
      <c r="P3196" s="10">
        <v>3712</v>
      </c>
      <c r="Q3196" s="10">
        <v>0</v>
      </c>
      <c r="R3196" s="10">
        <v>330.12531892540898</v>
      </c>
      <c r="S3196" s="18">
        <v>330.12531892540898</v>
      </c>
      <c r="T3196" s="13">
        <v>44519</v>
      </c>
      <c r="U3196" s="14">
        <v>4.0271936247878101E-3</v>
      </c>
      <c r="V3196" s="14">
        <v>450</v>
      </c>
      <c r="W3196" s="14">
        <v>26947060.5</v>
      </c>
      <c r="X3196" s="14">
        <v>93.897151219279323</v>
      </c>
      <c r="Y3196" s="19">
        <f t="shared" si="99"/>
        <v>-0.93897151219279318</v>
      </c>
      <c r="Z3196" s="19">
        <v>-0.93899999999999995</v>
      </c>
      <c r="AA3196" t="s">
        <v>14850</v>
      </c>
      <c r="AB3196" s="121">
        <v>5</v>
      </c>
    </row>
    <row r="3197" spans="1:28" ht="20.25">
      <c r="A3197">
        <v>5967</v>
      </c>
      <c r="B3197" t="s">
        <v>6258</v>
      </c>
      <c r="C3197" t="s">
        <v>6259</v>
      </c>
      <c r="D3197" t="str">
        <f t="shared" si="98"/>
        <v>Trendering TRND</v>
      </c>
      <c r="E3197" s="3" t="s">
        <v>8887</v>
      </c>
      <c r="F3197" s="3" t="s">
        <v>8883</v>
      </c>
      <c r="G3197" s="3" t="s">
        <v>8883</v>
      </c>
      <c r="H3197" s="4">
        <v>9999</v>
      </c>
      <c r="I3197" s="4">
        <v>0</v>
      </c>
      <c r="J3197" s="6">
        <v>44043</v>
      </c>
      <c r="K3197" s="7">
        <v>4.1553722303300002</v>
      </c>
      <c r="L3197" s="7">
        <v>3583</v>
      </c>
      <c r="M3197" s="7">
        <v>0</v>
      </c>
      <c r="N3197" s="9">
        <v>44053</v>
      </c>
      <c r="O3197" s="10">
        <v>28.9457716426</v>
      </c>
      <c r="P3197" s="10">
        <v>3713</v>
      </c>
      <c r="Q3197" s="10">
        <v>0</v>
      </c>
      <c r="R3197" s="10">
        <v>6.9658673250317369</v>
      </c>
      <c r="S3197" s="18">
        <v>6.9658673250317369</v>
      </c>
      <c r="T3197" s="13">
        <v>44516</v>
      </c>
      <c r="U3197" s="14">
        <v>0</v>
      </c>
      <c r="V3197" s="14">
        <v>3269</v>
      </c>
      <c r="W3197" s="14">
        <v>0</v>
      </c>
      <c r="X3197" s="14">
        <v>100</v>
      </c>
      <c r="Y3197" s="19">
        <f t="shared" si="99"/>
        <v>-1</v>
      </c>
      <c r="Z3197" s="19">
        <v>-1</v>
      </c>
      <c r="AA3197" t="s">
        <v>14851</v>
      </c>
      <c r="AB3197" s="121">
        <v>5</v>
      </c>
    </row>
    <row r="3198" spans="1:28" ht="20.25">
      <c r="A3198">
        <v>5971</v>
      </c>
      <c r="B3198" t="s">
        <v>6260</v>
      </c>
      <c r="C3198" t="s">
        <v>6261</v>
      </c>
      <c r="D3198" t="str">
        <f t="shared" si="98"/>
        <v>Tendies TEND</v>
      </c>
      <c r="E3198" s="3" t="s">
        <v>8891</v>
      </c>
      <c r="F3198" s="3" t="s">
        <v>8883</v>
      </c>
      <c r="G3198" s="3" t="s">
        <v>8883</v>
      </c>
      <c r="H3198" s="4">
        <v>9999</v>
      </c>
      <c r="I3198" s="4">
        <v>0</v>
      </c>
      <c r="J3198" s="6">
        <v>44151</v>
      </c>
      <c r="K3198" s="7">
        <v>1.8981629999999999E-2</v>
      </c>
      <c r="L3198" s="7">
        <v>1333</v>
      </c>
      <c r="M3198" s="7">
        <v>273223.14460884</v>
      </c>
      <c r="N3198" s="9">
        <v>44285</v>
      </c>
      <c r="O3198" s="10">
        <v>12.37379318</v>
      </c>
      <c r="P3198" s="10">
        <v>2023</v>
      </c>
      <c r="Q3198" s="10">
        <v>943920.9</v>
      </c>
      <c r="R3198" s="10">
        <v>651.88254011905201</v>
      </c>
      <c r="S3198" s="18">
        <v>651.88254011905201</v>
      </c>
      <c r="T3198" s="13">
        <v>44665</v>
      </c>
      <c r="U3198" s="16">
        <v>4.3418841291190998E-5</v>
      </c>
      <c r="V3198" s="14">
        <v>1734</v>
      </c>
      <c r="W3198" s="16">
        <v>106404.01</v>
      </c>
      <c r="X3198" s="16">
        <v>99.999649106457028</v>
      </c>
      <c r="Y3198" s="19">
        <f t="shared" si="99"/>
        <v>-0.99999649106457023</v>
      </c>
      <c r="Z3198" s="19">
        <v>-1</v>
      </c>
      <c r="AA3198" t="s">
        <v>14852</v>
      </c>
      <c r="AB3198" s="121">
        <v>5</v>
      </c>
    </row>
    <row r="3199" spans="1:28" ht="20.25">
      <c r="A3199">
        <v>5972</v>
      </c>
      <c r="B3199" t="s">
        <v>6262</v>
      </c>
      <c r="C3199" t="s">
        <v>302</v>
      </c>
      <c r="D3199" t="str">
        <f t="shared" si="98"/>
        <v>TrustDAO TRUST</v>
      </c>
      <c r="E3199" s="3" t="s">
        <v>8887</v>
      </c>
      <c r="F3199" s="3" t="s">
        <v>8883</v>
      </c>
      <c r="G3199" s="3" t="s">
        <v>8883</v>
      </c>
      <c r="H3199" s="4">
        <v>9999</v>
      </c>
      <c r="I3199" s="4">
        <v>0</v>
      </c>
      <c r="J3199" s="6">
        <v>44044</v>
      </c>
      <c r="K3199" s="7">
        <v>1.55267137648E-2</v>
      </c>
      <c r="L3199" s="7">
        <v>2649</v>
      </c>
      <c r="M3199" s="7">
        <v>0</v>
      </c>
      <c r="N3199" s="9">
        <v>44049</v>
      </c>
      <c r="O3199" s="10">
        <v>0.19038209239600001</v>
      </c>
      <c r="P3199" s="10">
        <v>3714</v>
      </c>
      <c r="Q3199" s="10">
        <v>0</v>
      </c>
      <c r="R3199" s="10">
        <v>12.26158318366168</v>
      </c>
      <c r="S3199" s="18">
        <v>12.26158318366168</v>
      </c>
      <c r="T3199" s="13">
        <v>44517</v>
      </c>
      <c r="U3199" s="14">
        <v>0</v>
      </c>
      <c r="V3199" s="14">
        <v>1648</v>
      </c>
      <c r="W3199" s="14">
        <v>150374.96</v>
      </c>
      <c r="X3199" s="14">
        <v>100</v>
      </c>
      <c r="Y3199" s="19">
        <f t="shared" si="99"/>
        <v>-1</v>
      </c>
      <c r="Z3199" s="19">
        <v>-1</v>
      </c>
      <c r="AA3199" t="s">
        <v>14853</v>
      </c>
      <c r="AB3199" s="121">
        <v>5</v>
      </c>
    </row>
    <row r="3200" spans="1:28" ht="20.25">
      <c r="A3200">
        <v>5973</v>
      </c>
      <c r="B3200" t="s">
        <v>6263</v>
      </c>
      <c r="C3200" t="s">
        <v>6264</v>
      </c>
      <c r="D3200" t="str">
        <f t="shared" si="98"/>
        <v>Vision Network VSN</v>
      </c>
      <c r="E3200" s="3" t="s">
        <v>8887</v>
      </c>
      <c r="F3200" s="3" t="s">
        <v>8883</v>
      </c>
      <c r="G3200" s="3" t="s">
        <v>8883</v>
      </c>
      <c r="H3200" s="4">
        <v>9999</v>
      </c>
      <c r="I3200" s="4">
        <v>0</v>
      </c>
      <c r="J3200" s="6">
        <v>44050</v>
      </c>
      <c r="K3200" s="7">
        <v>1.3114106320600001E-3</v>
      </c>
      <c r="L3200" s="7">
        <v>3584</v>
      </c>
      <c r="M3200" s="7">
        <v>0</v>
      </c>
      <c r="N3200" s="9">
        <v>44052</v>
      </c>
      <c r="O3200" s="10">
        <v>1.7525618648000001E-2</v>
      </c>
      <c r="P3200" s="10">
        <v>3715</v>
      </c>
      <c r="Q3200" s="10">
        <v>0</v>
      </c>
      <c r="R3200" s="10">
        <v>13.36394430512606</v>
      </c>
      <c r="S3200" s="18">
        <v>13.36394430512606</v>
      </c>
      <c r="T3200" s="13">
        <v>44193</v>
      </c>
      <c r="U3200" s="14">
        <v>1.9945999999999999E-4</v>
      </c>
      <c r="V3200" s="14">
        <v>3270</v>
      </c>
      <c r="W3200" s="14">
        <v>0</v>
      </c>
      <c r="X3200" s="14">
        <v>98.861894669705364</v>
      </c>
      <c r="Y3200" s="19">
        <f t="shared" si="99"/>
        <v>-0.98861894669705364</v>
      </c>
      <c r="Z3200" s="19">
        <v>-0.98860000000000003</v>
      </c>
      <c r="AA3200" t="s">
        <v>14854</v>
      </c>
      <c r="AB3200" s="121">
        <v>5</v>
      </c>
    </row>
    <row r="3201" spans="1:28" ht="20.25">
      <c r="A3201">
        <v>5985</v>
      </c>
      <c r="B3201" t="s">
        <v>6265</v>
      </c>
      <c r="C3201" t="s">
        <v>6266</v>
      </c>
      <c r="D3201" t="str">
        <f t="shared" si="98"/>
        <v>Limestone Network LIMEX</v>
      </c>
      <c r="E3201" s="3" t="s">
        <v>8893</v>
      </c>
      <c r="F3201" s="3" t="s">
        <v>8883</v>
      </c>
      <c r="G3201" s="3" t="s">
        <v>8883</v>
      </c>
      <c r="H3201" s="4">
        <v>9999</v>
      </c>
      <c r="I3201" s="4">
        <v>0</v>
      </c>
      <c r="J3201" s="6">
        <v>44193</v>
      </c>
      <c r="K3201" s="7">
        <v>8.0641099999999993E-3</v>
      </c>
      <c r="L3201" s="7">
        <v>3585</v>
      </c>
      <c r="M3201" s="7">
        <v>0</v>
      </c>
      <c r="N3201" s="9">
        <v>44221</v>
      </c>
      <c r="O3201" s="10">
        <v>8.5018850000000007E-2</v>
      </c>
      <c r="P3201" s="10">
        <v>3716</v>
      </c>
      <c r="Q3201" s="10">
        <v>0</v>
      </c>
      <c r="R3201" s="10">
        <v>10.54286833884955</v>
      </c>
      <c r="S3201" s="18">
        <v>10.54286833884955</v>
      </c>
      <c r="T3201" s="13">
        <v>44657</v>
      </c>
      <c r="U3201" s="14">
        <v>1.00816794433365E-4</v>
      </c>
      <c r="V3201" s="14">
        <v>3271</v>
      </c>
      <c r="W3201" s="14">
        <v>0</v>
      </c>
      <c r="X3201" s="14">
        <v>99.88141830378396</v>
      </c>
      <c r="Y3201" s="19">
        <f t="shared" si="99"/>
        <v>-0.99881418303783964</v>
      </c>
      <c r="Z3201" s="19">
        <v>-0.99880000000000002</v>
      </c>
      <c r="AA3201" t="s">
        <v>14855</v>
      </c>
      <c r="AB3201" s="121">
        <v>5</v>
      </c>
    </row>
    <row r="3202" spans="1:28" ht="20.25">
      <c r="A3202">
        <v>5986</v>
      </c>
      <c r="B3202" t="s">
        <v>6267</v>
      </c>
      <c r="C3202" t="s">
        <v>6268</v>
      </c>
      <c r="D3202" t="str">
        <f t="shared" ref="D3202:D3265" si="100">_xlfn.TEXTJOIN(" ",TRUE,B3202,C3202)</f>
        <v>Liquidity Dividends Protocol LID</v>
      </c>
      <c r="E3202" s="3" t="s">
        <v>3686</v>
      </c>
      <c r="F3202" s="3" t="s">
        <v>8883</v>
      </c>
      <c r="G3202" s="3" t="s">
        <v>8883</v>
      </c>
      <c r="H3202" s="4">
        <v>9999</v>
      </c>
      <c r="I3202" s="4">
        <v>0</v>
      </c>
      <c r="J3202" s="6">
        <v>44115</v>
      </c>
      <c r="K3202" s="7">
        <v>1.8282818596559999E-2</v>
      </c>
      <c r="L3202" s="7">
        <v>3586</v>
      </c>
      <c r="M3202" s="7">
        <v>0</v>
      </c>
      <c r="N3202" s="9">
        <v>44435</v>
      </c>
      <c r="O3202" s="10">
        <v>6.19299987766163</v>
      </c>
      <c r="P3202" s="10">
        <v>3717</v>
      </c>
      <c r="Q3202" s="10">
        <v>0</v>
      </c>
      <c r="R3202" s="10">
        <v>338.7333219412281</v>
      </c>
      <c r="S3202" s="18">
        <v>338.7333219412281</v>
      </c>
      <c r="T3202" s="13">
        <v>44583</v>
      </c>
      <c r="U3202" s="14">
        <v>1.3198078712078529E-3</v>
      </c>
      <c r="V3202" s="14">
        <v>3272</v>
      </c>
      <c r="W3202" s="14">
        <v>0</v>
      </c>
      <c r="X3202" s="14">
        <v>99.978688714721784</v>
      </c>
      <c r="Y3202" s="19">
        <f t="shared" ref="Y3202:Y3265" si="101">X3202/-100</f>
        <v>-0.99978688714721786</v>
      </c>
      <c r="Z3202" s="19">
        <v>-0.99980000000000002</v>
      </c>
      <c r="AA3202" t="s">
        <v>14856</v>
      </c>
      <c r="AB3202" s="121">
        <v>5</v>
      </c>
    </row>
    <row r="3203" spans="1:28" ht="20.25">
      <c r="A3203">
        <v>5987</v>
      </c>
      <c r="B3203" t="s">
        <v>6269</v>
      </c>
      <c r="C3203" t="s">
        <v>6270</v>
      </c>
      <c r="D3203" t="str">
        <f t="shared" si="100"/>
        <v>SIMBA Storage Token SST</v>
      </c>
      <c r="E3203" s="3" t="s">
        <v>8893</v>
      </c>
      <c r="F3203" s="3" t="s">
        <v>8883</v>
      </c>
      <c r="G3203" s="3" t="s">
        <v>8883</v>
      </c>
      <c r="H3203" s="4">
        <v>9999</v>
      </c>
      <c r="I3203" s="4">
        <v>0</v>
      </c>
      <c r="J3203" s="6">
        <v>44126</v>
      </c>
      <c r="K3203" s="7">
        <v>1.7016590000000002E-2</v>
      </c>
      <c r="L3203" s="7">
        <v>3587</v>
      </c>
      <c r="M3203" s="7">
        <v>0</v>
      </c>
      <c r="N3203" s="9">
        <v>44363</v>
      </c>
      <c r="O3203" s="10">
        <v>27.269942830000002</v>
      </c>
      <c r="P3203" s="10">
        <v>3718</v>
      </c>
      <c r="Q3203" s="10">
        <v>0</v>
      </c>
      <c r="R3203" s="10">
        <v>1602.550383478711</v>
      </c>
      <c r="S3203" s="18">
        <v>1602.550383478711</v>
      </c>
      <c r="T3203" s="13">
        <v>44686</v>
      </c>
      <c r="U3203" s="14">
        <v>0.22112119238758429</v>
      </c>
      <c r="V3203" s="14">
        <v>3273</v>
      </c>
      <c r="W3203" s="14">
        <v>0</v>
      </c>
      <c r="X3203" s="14">
        <v>99.189139508776947</v>
      </c>
      <c r="Y3203" s="19">
        <f t="shared" si="101"/>
        <v>-0.99189139508776947</v>
      </c>
      <c r="Z3203" s="19">
        <v>-0.9919</v>
      </c>
      <c r="AA3203" t="s">
        <v>14857</v>
      </c>
      <c r="AB3203" s="121">
        <v>5</v>
      </c>
    </row>
    <row r="3204" spans="1:28" ht="20.25">
      <c r="A3204">
        <v>5989</v>
      </c>
      <c r="B3204" t="s">
        <v>6271</v>
      </c>
      <c r="C3204" t="s">
        <v>6272</v>
      </c>
      <c r="D3204" t="str">
        <f t="shared" si="100"/>
        <v>BNS Token BNS</v>
      </c>
      <c r="E3204" s="3" t="s">
        <v>3686</v>
      </c>
      <c r="F3204" s="3" t="s">
        <v>8883</v>
      </c>
      <c r="G3204" s="3" t="s">
        <v>8883</v>
      </c>
      <c r="H3204" s="4">
        <v>9999</v>
      </c>
      <c r="I3204" s="4">
        <v>0</v>
      </c>
      <c r="J3204" s="6">
        <v>44225</v>
      </c>
      <c r="K3204" s="7">
        <v>3.5088880000000003E-2</v>
      </c>
      <c r="L3204" s="7">
        <v>3588</v>
      </c>
      <c r="M3204" s="7">
        <v>0</v>
      </c>
      <c r="N3204" s="9">
        <v>44282</v>
      </c>
      <c r="O3204" s="10">
        <v>0.30580732999999999</v>
      </c>
      <c r="P3204" s="10">
        <v>3719</v>
      </c>
      <c r="Q3204" s="10">
        <v>0</v>
      </c>
      <c r="R3204" s="10">
        <v>8.7152206055023687</v>
      </c>
      <c r="S3204" s="18">
        <v>8.7152206055023687</v>
      </c>
      <c r="T3204" s="13">
        <v>44687</v>
      </c>
      <c r="U3204" s="14">
        <v>3.35278404297871E-4</v>
      </c>
      <c r="V3204" s="14">
        <v>3274</v>
      </c>
      <c r="W3204" s="14">
        <v>0</v>
      </c>
      <c r="X3204" s="14">
        <v>99.890362862035431</v>
      </c>
      <c r="Y3204" s="19">
        <f t="shared" si="101"/>
        <v>-0.99890362862035431</v>
      </c>
      <c r="Z3204" s="19">
        <v>-0.99890000000000001</v>
      </c>
      <c r="AA3204" t="s">
        <v>14858</v>
      </c>
      <c r="AB3204" s="121">
        <v>5</v>
      </c>
    </row>
    <row r="3205" spans="1:28" ht="20.25">
      <c r="A3205">
        <v>5990</v>
      </c>
      <c r="B3205" t="s">
        <v>6273</v>
      </c>
      <c r="C3205" t="s">
        <v>2401</v>
      </c>
      <c r="D3205" t="str">
        <f t="shared" si="100"/>
        <v>Dev Protocol DEV</v>
      </c>
      <c r="E3205" s="3" t="s">
        <v>8887</v>
      </c>
      <c r="F3205" s="3" t="s">
        <v>8883</v>
      </c>
      <c r="G3205" s="3" t="s">
        <v>8883</v>
      </c>
      <c r="H3205" s="4">
        <v>9999</v>
      </c>
      <c r="I3205" s="4">
        <v>0</v>
      </c>
      <c r="J3205" s="6">
        <v>44111</v>
      </c>
      <c r="K3205" s="7">
        <v>1.6580692100000001</v>
      </c>
      <c r="L3205" s="7">
        <v>2541</v>
      </c>
      <c r="M3205" s="7">
        <v>0</v>
      </c>
      <c r="N3205" s="9">
        <v>44324</v>
      </c>
      <c r="O3205" s="10">
        <v>20.47748078</v>
      </c>
      <c r="P3205" s="10">
        <v>1056</v>
      </c>
      <c r="Q3205" s="10">
        <v>20664068.48</v>
      </c>
      <c r="R3205" s="10">
        <v>12.35019663624295</v>
      </c>
      <c r="S3205" s="18">
        <v>12.35019663624295</v>
      </c>
      <c r="T3205" s="13">
        <v>44687</v>
      </c>
      <c r="U3205" s="14">
        <v>0.71603801574512382</v>
      </c>
      <c r="V3205" s="14">
        <v>1198</v>
      </c>
      <c r="W3205" s="14">
        <v>813110.39</v>
      </c>
      <c r="X3205" s="14">
        <v>96.503290500243239</v>
      </c>
      <c r="Y3205" s="19">
        <f t="shared" si="101"/>
        <v>-0.96503290500243244</v>
      </c>
      <c r="Z3205" s="19">
        <v>-0.96499999999999997</v>
      </c>
      <c r="AA3205" t="s">
        <v>14859</v>
      </c>
      <c r="AB3205" s="121">
        <v>5</v>
      </c>
    </row>
    <row r="3206" spans="1:28" ht="20.25">
      <c r="A3206">
        <v>5993</v>
      </c>
      <c r="B3206" t="s">
        <v>6274</v>
      </c>
      <c r="C3206" t="s">
        <v>6275</v>
      </c>
      <c r="D3206" t="str">
        <f t="shared" si="100"/>
        <v>Lung Protocol L2P</v>
      </c>
      <c r="E3206" s="3" t="s">
        <v>8888</v>
      </c>
      <c r="F3206" s="3" t="s">
        <v>8883</v>
      </c>
      <c r="G3206" s="3" t="s">
        <v>8883</v>
      </c>
      <c r="H3206" s="4">
        <v>9999</v>
      </c>
      <c r="I3206" s="4">
        <v>0</v>
      </c>
      <c r="J3206" s="6">
        <v>44075</v>
      </c>
      <c r="K3206" s="7">
        <v>8.2956154930299997E-3</v>
      </c>
      <c r="L3206" s="7">
        <v>3589</v>
      </c>
      <c r="M3206" s="7">
        <v>0</v>
      </c>
      <c r="N3206" s="9">
        <v>44076</v>
      </c>
      <c r="O3206" s="10">
        <v>1.8109195083200001E-2</v>
      </c>
      <c r="P3206" s="10">
        <v>3720</v>
      </c>
      <c r="Q3206" s="10">
        <v>0</v>
      </c>
      <c r="R3206" s="10">
        <v>2.182983902570629</v>
      </c>
      <c r="S3206" s="18">
        <v>2.182983902570629</v>
      </c>
      <c r="T3206" s="13">
        <v>44633</v>
      </c>
      <c r="U3206" s="16">
        <v>4.9341947734089003E-5</v>
      </c>
      <c r="V3206" s="14">
        <v>3275</v>
      </c>
      <c r="W3206" s="16">
        <v>0</v>
      </c>
      <c r="X3206" s="16">
        <v>99.727530972484445</v>
      </c>
      <c r="Y3206" s="19">
        <f t="shared" si="101"/>
        <v>-0.99727530972484446</v>
      </c>
      <c r="Z3206" s="19">
        <v>-0.99729999999999996</v>
      </c>
      <c r="AA3206" t="s">
        <v>14860</v>
      </c>
      <c r="AB3206" s="121">
        <v>5</v>
      </c>
    </row>
    <row r="3207" spans="1:28" ht="20.25">
      <c r="A3207">
        <v>5994</v>
      </c>
      <c r="B3207" t="s">
        <v>6276</v>
      </c>
      <c r="C3207" t="s">
        <v>6277</v>
      </c>
      <c r="D3207" t="str">
        <f t="shared" si="100"/>
        <v>SHIBA INU SHIB</v>
      </c>
      <c r="E3207" s="3" t="s">
        <v>8891</v>
      </c>
      <c r="F3207" s="3" t="s">
        <v>8883</v>
      </c>
      <c r="G3207" s="3" t="s">
        <v>8883</v>
      </c>
      <c r="H3207" s="4">
        <v>9999</v>
      </c>
      <c r="I3207" s="4">
        <v>0</v>
      </c>
      <c r="J3207" s="6">
        <v>44176</v>
      </c>
      <c r="K3207" s="8">
        <v>5.4679999999999999E-11</v>
      </c>
      <c r="L3207" s="7">
        <v>2152</v>
      </c>
      <c r="M3207" s="7">
        <v>0</v>
      </c>
      <c r="N3207" s="9">
        <v>44496</v>
      </c>
      <c r="O3207" s="12">
        <v>8.0002982459406415E-5</v>
      </c>
      <c r="P3207" s="10">
        <v>14</v>
      </c>
      <c r="Q3207" s="10">
        <v>31584857463.043819</v>
      </c>
      <c r="R3207" s="10">
        <v>1463112.3346636139</v>
      </c>
      <c r="S3207" s="18">
        <v>1463112.3346636139</v>
      </c>
      <c r="T3207" s="13">
        <v>44687</v>
      </c>
      <c r="U3207" s="16">
        <v>2.0006643087903389E-5</v>
      </c>
      <c r="V3207" s="14">
        <v>13</v>
      </c>
      <c r="W3207" s="17">
        <v>10984913053.15214</v>
      </c>
      <c r="X3207" s="16">
        <v>74.992628433502745</v>
      </c>
      <c r="Y3207" s="19">
        <f t="shared" si="101"/>
        <v>-0.74992628433502739</v>
      </c>
      <c r="Z3207" s="19">
        <v>-0.74990000000000001</v>
      </c>
      <c r="AA3207" t="s">
        <v>14861</v>
      </c>
      <c r="AB3207" s="121">
        <v>5</v>
      </c>
    </row>
    <row r="3208" spans="1:28" ht="20.25">
      <c r="A3208">
        <v>5995</v>
      </c>
      <c r="B3208" t="s">
        <v>6278</v>
      </c>
      <c r="C3208" t="s">
        <v>6279</v>
      </c>
      <c r="D3208" t="str">
        <f t="shared" si="100"/>
        <v>Kids Cash KASH</v>
      </c>
      <c r="E3208" s="3" t="s">
        <v>8887</v>
      </c>
      <c r="F3208" s="3" t="s">
        <v>8883</v>
      </c>
      <c r="G3208" s="3" t="s">
        <v>8883</v>
      </c>
      <c r="H3208" s="4">
        <v>9999</v>
      </c>
      <c r="I3208" s="4">
        <v>0</v>
      </c>
      <c r="J3208" s="6">
        <v>44161</v>
      </c>
      <c r="K3208" s="7">
        <v>2.010696E-2</v>
      </c>
      <c r="L3208" s="7">
        <v>3590</v>
      </c>
      <c r="M3208" s="7">
        <v>0</v>
      </c>
      <c r="N3208" s="9">
        <v>44516</v>
      </c>
      <c r="O3208" s="10">
        <v>0.91965101085645995</v>
      </c>
      <c r="P3208" s="10">
        <v>3721</v>
      </c>
      <c r="Q3208" s="10">
        <v>0</v>
      </c>
      <c r="R3208" s="10">
        <v>45.737944018213589</v>
      </c>
      <c r="S3208" s="18">
        <v>45.737944018213589</v>
      </c>
      <c r="T3208" s="13">
        <v>44517</v>
      </c>
      <c r="U3208" s="14">
        <v>0</v>
      </c>
      <c r="V3208" s="14">
        <v>3276</v>
      </c>
      <c r="W3208" s="14">
        <v>0</v>
      </c>
      <c r="X3208" s="14">
        <v>100</v>
      </c>
      <c r="Y3208" s="19">
        <f t="shared" si="101"/>
        <v>-1</v>
      </c>
      <c r="Z3208" s="19">
        <v>-1</v>
      </c>
      <c r="AA3208" t="s">
        <v>14862</v>
      </c>
      <c r="AB3208" s="121">
        <v>5</v>
      </c>
    </row>
    <row r="3209" spans="1:28" ht="20.25">
      <c r="A3209">
        <v>5996</v>
      </c>
      <c r="B3209" t="s">
        <v>6280</v>
      </c>
      <c r="C3209" t="s">
        <v>3676</v>
      </c>
      <c r="D3209" t="str">
        <f t="shared" si="100"/>
        <v>Marblecoin MBC</v>
      </c>
      <c r="E3209" s="3" t="s">
        <v>8892</v>
      </c>
      <c r="F3209" s="3" t="s">
        <v>8883</v>
      </c>
      <c r="G3209" s="3" t="s">
        <v>8883</v>
      </c>
      <c r="H3209" s="4">
        <v>9999</v>
      </c>
      <c r="I3209" s="4">
        <v>0</v>
      </c>
      <c r="J3209" s="6">
        <v>44070</v>
      </c>
      <c r="K3209" s="7">
        <v>3.4413606197999998E-2</v>
      </c>
      <c r="L3209" s="7">
        <v>3591</v>
      </c>
      <c r="M3209" s="7">
        <v>0</v>
      </c>
      <c r="N3209" s="9">
        <v>44444</v>
      </c>
      <c r="O3209" s="10">
        <v>0.89933440405278997</v>
      </c>
      <c r="P3209" s="10">
        <v>3722</v>
      </c>
      <c r="Q3209" s="10">
        <v>0</v>
      </c>
      <c r="R3209" s="10">
        <v>26.133105576859201</v>
      </c>
      <c r="S3209" s="18">
        <v>26.133105576859201</v>
      </c>
      <c r="T3209" s="13">
        <v>44460</v>
      </c>
      <c r="U3209" s="14">
        <v>0.62669425099372</v>
      </c>
      <c r="V3209" s="14">
        <v>3277</v>
      </c>
      <c r="W3209" s="14">
        <v>0</v>
      </c>
      <c r="X3209" s="14">
        <v>30.315770399801838</v>
      </c>
      <c r="Y3209" s="19">
        <f t="shared" si="101"/>
        <v>-0.30315770399801839</v>
      </c>
      <c r="Z3209" s="19">
        <v>-0.30320000000000003</v>
      </c>
      <c r="AA3209" t="s">
        <v>14863</v>
      </c>
      <c r="AB3209" s="121">
        <v>5</v>
      </c>
    </row>
    <row r="3210" spans="1:28" ht="20.25">
      <c r="A3210">
        <v>5997</v>
      </c>
      <c r="B3210" t="s">
        <v>6281</v>
      </c>
      <c r="C3210" t="s">
        <v>6282</v>
      </c>
      <c r="D3210" t="str">
        <f t="shared" si="100"/>
        <v>Libertas Token LIBERTAS</v>
      </c>
      <c r="E3210" s="3" t="s">
        <v>8887</v>
      </c>
      <c r="F3210" s="3" t="s">
        <v>8883</v>
      </c>
      <c r="G3210" s="3" t="s">
        <v>8883</v>
      </c>
      <c r="H3210" s="4">
        <v>9999</v>
      </c>
      <c r="I3210" s="4">
        <v>0</v>
      </c>
      <c r="J3210" s="6">
        <v>44079</v>
      </c>
      <c r="K3210" s="7">
        <v>1.2521980037799999E-3</v>
      </c>
      <c r="L3210" s="7">
        <v>2558</v>
      </c>
      <c r="M3210" s="7">
        <v>0</v>
      </c>
      <c r="N3210" s="9">
        <v>44279</v>
      </c>
      <c r="O3210" s="10">
        <v>6.7752686460039999E-2</v>
      </c>
      <c r="P3210" s="10">
        <v>1467</v>
      </c>
      <c r="Q3210" s="10">
        <v>6177685.3787976382</v>
      </c>
      <c r="R3210" s="10">
        <v>54.107007242876541</v>
      </c>
      <c r="S3210" s="18">
        <v>54.107007242876541</v>
      </c>
      <c r="T3210" s="13">
        <v>44587</v>
      </c>
      <c r="U3210" s="14">
        <v>6.5508539368351959E-3</v>
      </c>
      <c r="V3210" s="14">
        <v>1275</v>
      </c>
      <c r="W3210" s="14">
        <v>615598.19765895279</v>
      </c>
      <c r="X3210" s="14">
        <v>90.331226289161478</v>
      </c>
      <c r="Y3210" s="19">
        <f t="shared" si="101"/>
        <v>-0.90331226289161481</v>
      </c>
      <c r="Z3210" s="19">
        <v>-0.90329999999999999</v>
      </c>
      <c r="AA3210" t="s">
        <v>14864</v>
      </c>
      <c r="AB3210" s="121">
        <v>5</v>
      </c>
    </row>
    <row r="3211" spans="1:28" ht="20.25">
      <c r="A3211">
        <v>5998</v>
      </c>
      <c r="B3211" t="s">
        <v>6283</v>
      </c>
      <c r="C3211" t="s">
        <v>6284</v>
      </c>
      <c r="D3211" t="str">
        <f t="shared" si="100"/>
        <v>Antiample XAMP</v>
      </c>
      <c r="E3211" s="3" t="s">
        <v>8887</v>
      </c>
      <c r="F3211" s="3" t="s">
        <v>8883</v>
      </c>
      <c r="G3211" s="3" t="s">
        <v>8883</v>
      </c>
      <c r="H3211" s="4">
        <v>9999</v>
      </c>
      <c r="I3211" s="4">
        <v>0</v>
      </c>
      <c r="J3211" s="6">
        <v>44048</v>
      </c>
      <c r="K3211" s="7">
        <v>4.3783780366000004E-3</v>
      </c>
      <c r="L3211" s="7">
        <v>2470</v>
      </c>
      <c r="M3211" s="7">
        <v>0</v>
      </c>
      <c r="N3211" s="9">
        <v>44060</v>
      </c>
      <c r="O3211" s="10">
        <v>2.8137796325800001E-2</v>
      </c>
      <c r="P3211" s="10">
        <v>1284</v>
      </c>
      <c r="Q3211" s="10">
        <v>10513845.465363299</v>
      </c>
      <c r="R3211" s="10">
        <v>6.4265342303905344</v>
      </c>
      <c r="S3211" s="18">
        <v>6.4265342303905344</v>
      </c>
      <c r="T3211" s="13">
        <v>44516</v>
      </c>
      <c r="U3211" s="14">
        <v>0</v>
      </c>
      <c r="V3211" s="14">
        <v>985</v>
      </c>
      <c r="W3211" s="14">
        <v>1993236.2</v>
      </c>
      <c r="X3211" s="14">
        <v>100</v>
      </c>
      <c r="Y3211" s="19">
        <f t="shared" si="101"/>
        <v>-1</v>
      </c>
      <c r="Z3211" s="19">
        <v>-1</v>
      </c>
      <c r="AA3211" t="s">
        <v>14865</v>
      </c>
      <c r="AB3211" s="121">
        <v>5</v>
      </c>
    </row>
    <row r="3212" spans="1:28" ht="20.25">
      <c r="A3212">
        <v>5999</v>
      </c>
      <c r="B3212" t="s">
        <v>6285</v>
      </c>
      <c r="C3212" t="s">
        <v>5395</v>
      </c>
      <c r="D3212" t="str">
        <f t="shared" si="100"/>
        <v>XT.com Token XT</v>
      </c>
      <c r="E3212" s="3" t="s">
        <v>8898</v>
      </c>
      <c r="F3212" s="3" t="s">
        <v>8883</v>
      </c>
      <c r="G3212" s="3" t="s">
        <v>8883</v>
      </c>
      <c r="H3212" s="4">
        <v>9999</v>
      </c>
      <c r="I3212" s="4">
        <v>0</v>
      </c>
      <c r="J3212" s="6">
        <v>44161</v>
      </c>
      <c r="K3212" s="7">
        <v>6.3979470200000002</v>
      </c>
      <c r="L3212" s="7">
        <v>3592</v>
      </c>
      <c r="M3212" s="7">
        <v>0</v>
      </c>
      <c r="N3212" s="9">
        <v>44517</v>
      </c>
      <c r="O3212" s="10">
        <v>20.614996221951209</v>
      </c>
      <c r="P3212" s="10">
        <v>3723</v>
      </c>
      <c r="Q3212" s="10">
        <v>0</v>
      </c>
      <c r="R3212" s="10">
        <v>3.2221267474564379</v>
      </c>
      <c r="S3212" s="18">
        <v>3.2221267474564379</v>
      </c>
      <c r="T3212" s="13">
        <v>44585</v>
      </c>
      <c r="U3212" s="14">
        <v>1.599067696411951</v>
      </c>
      <c r="V3212" s="14">
        <v>3278</v>
      </c>
      <c r="W3212" s="14">
        <v>0</v>
      </c>
      <c r="X3212" s="14">
        <v>92.243182200008192</v>
      </c>
      <c r="Y3212" s="19">
        <f t="shared" si="101"/>
        <v>-0.92243182200008189</v>
      </c>
      <c r="Z3212" s="19">
        <v>-0.9224</v>
      </c>
      <c r="AA3212" t="s">
        <v>14866</v>
      </c>
      <c r="AB3212" s="121">
        <v>5</v>
      </c>
    </row>
    <row r="3213" spans="1:28" ht="20.25">
      <c r="A3213">
        <v>6002</v>
      </c>
      <c r="B3213" t="s">
        <v>6286</v>
      </c>
      <c r="C3213" t="s">
        <v>6286</v>
      </c>
      <c r="D3213" t="str">
        <f t="shared" si="100"/>
        <v>FOCV FOCV</v>
      </c>
      <c r="E3213" s="3" t="s">
        <v>8887</v>
      </c>
      <c r="F3213" s="3" t="s">
        <v>8883</v>
      </c>
      <c r="G3213" s="3" t="s">
        <v>8883</v>
      </c>
      <c r="H3213" s="4">
        <v>9999</v>
      </c>
      <c r="I3213" s="4">
        <v>0</v>
      </c>
      <c r="J3213" s="6">
        <v>44068</v>
      </c>
      <c r="K3213" s="7">
        <v>1.27412546359E-2</v>
      </c>
      <c r="L3213" s="7">
        <v>3593</v>
      </c>
      <c r="M3213" s="7">
        <v>0</v>
      </c>
      <c r="N3213" s="9">
        <v>44070</v>
      </c>
      <c r="O3213" s="10">
        <v>1.6705577921100001E-2</v>
      </c>
      <c r="P3213" s="10">
        <v>3724</v>
      </c>
      <c r="Q3213" s="10">
        <v>0</v>
      </c>
      <c r="R3213" s="10">
        <v>1.311140731308363</v>
      </c>
      <c r="S3213" s="18">
        <v>1.311140731308363</v>
      </c>
      <c r="T3213" s="13">
        <v>44486</v>
      </c>
      <c r="U3213" s="14">
        <v>6.8329109840626432E-3</v>
      </c>
      <c r="V3213" s="14">
        <v>3279</v>
      </c>
      <c r="W3213" s="14">
        <v>0</v>
      </c>
      <c r="X3213" s="14">
        <v>59.098026920503443</v>
      </c>
      <c r="Y3213" s="19">
        <f t="shared" si="101"/>
        <v>-0.59098026920503444</v>
      </c>
      <c r="Z3213" s="19">
        <v>-0.59099999999999997</v>
      </c>
      <c r="AA3213" t="s">
        <v>14867</v>
      </c>
      <c r="AB3213" s="121">
        <v>5</v>
      </c>
    </row>
    <row r="3214" spans="1:28" ht="20.25">
      <c r="A3214">
        <v>6004</v>
      </c>
      <c r="B3214" t="s">
        <v>6287</v>
      </c>
      <c r="C3214" t="s">
        <v>6288</v>
      </c>
      <c r="D3214" t="str">
        <f t="shared" si="100"/>
        <v>Bit World Token BWB</v>
      </c>
      <c r="E3214" s="3" t="s">
        <v>8887</v>
      </c>
      <c r="F3214" s="3" t="s">
        <v>8883</v>
      </c>
      <c r="G3214" s="3" t="s">
        <v>8883</v>
      </c>
      <c r="H3214" s="4">
        <v>9999</v>
      </c>
      <c r="I3214" s="4">
        <v>0</v>
      </c>
      <c r="J3214" s="6">
        <v>44218</v>
      </c>
      <c r="K3214" s="7">
        <v>3.8001799999999998E-3</v>
      </c>
      <c r="L3214" s="7">
        <v>3594</v>
      </c>
      <c r="M3214" s="7">
        <v>0</v>
      </c>
      <c r="N3214" s="9">
        <v>44332</v>
      </c>
      <c r="O3214" s="10">
        <v>0.10423295</v>
      </c>
      <c r="P3214" s="10">
        <v>3725</v>
      </c>
      <c r="Q3214" s="10">
        <v>0</v>
      </c>
      <c r="R3214" s="10">
        <v>27.428424443052702</v>
      </c>
      <c r="S3214" s="18">
        <v>27.428424443052702</v>
      </c>
      <c r="T3214" s="13">
        <v>44352</v>
      </c>
      <c r="U3214" s="14">
        <v>3.6038899999999998E-3</v>
      </c>
      <c r="V3214" s="14">
        <v>3280</v>
      </c>
      <c r="W3214" s="14">
        <v>0</v>
      </c>
      <c r="X3214" s="14">
        <v>96.542465698226906</v>
      </c>
      <c r="Y3214" s="19">
        <f t="shared" si="101"/>
        <v>-0.96542465698226909</v>
      </c>
      <c r="Z3214" s="19">
        <v>-0.96540000000000004</v>
      </c>
      <c r="AA3214" t="s">
        <v>14868</v>
      </c>
      <c r="AB3214" s="121">
        <v>5</v>
      </c>
    </row>
    <row r="3215" spans="1:28" ht="20.25">
      <c r="A3215">
        <v>6005</v>
      </c>
      <c r="B3215" t="s">
        <v>6289</v>
      </c>
      <c r="C3215" t="s">
        <v>6290</v>
      </c>
      <c r="D3215" t="str">
        <f t="shared" si="100"/>
        <v>Crypto Village Accelerator CVA</v>
      </c>
      <c r="E3215" s="3" t="s">
        <v>8887</v>
      </c>
      <c r="F3215" s="3" t="s">
        <v>8883</v>
      </c>
      <c r="G3215" s="3" t="s">
        <v>8883</v>
      </c>
      <c r="H3215" s="4">
        <v>9999</v>
      </c>
      <c r="I3215" s="4">
        <v>0</v>
      </c>
      <c r="J3215" s="6">
        <v>44101</v>
      </c>
      <c r="K3215" s="7">
        <v>0.20345009973511999</v>
      </c>
      <c r="L3215" s="7">
        <v>568</v>
      </c>
      <c r="M3215" s="7">
        <v>3140276.7591688749</v>
      </c>
      <c r="N3215" s="9">
        <v>44114</v>
      </c>
      <c r="O3215" s="10">
        <v>1.01940026150439</v>
      </c>
      <c r="P3215" s="10">
        <v>1146</v>
      </c>
      <c r="Q3215" s="10">
        <v>15734565.64366732</v>
      </c>
      <c r="R3215" s="10">
        <v>5.0105665361264942</v>
      </c>
      <c r="S3215" s="18">
        <v>5.0105665361264942</v>
      </c>
      <c r="T3215" s="13">
        <v>44391</v>
      </c>
      <c r="U3215" s="16">
        <v>5.5848099999999999E-9</v>
      </c>
      <c r="V3215" s="14">
        <v>2504</v>
      </c>
      <c r="W3215" s="16">
        <v>0.53446631700000002</v>
      </c>
      <c r="X3215" s="16">
        <v>99.999999452147492</v>
      </c>
      <c r="Y3215" s="19">
        <f t="shared" si="101"/>
        <v>-0.99999999452147492</v>
      </c>
      <c r="Z3215" s="19">
        <v>-1</v>
      </c>
      <c r="AA3215" t="s">
        <v>14869</v>
      </c>
      <c r="AB3215" s="121">
        <v>5</v>
      </c>
    </row>
    <row r="3216" spans="1:28" ht="20.25">
      <c r="A3216">
        <v>6016</v>
      </c>
      <c r="B3216" t="s">
        <v>6291</v>
      </c>
      <c r="C3216" t="s">
        <v>4066</v>
      </c>
      <c r="D3216" t="str">
        <f t="shared" si="100"/>
        <v>FEX Token FEX</v>
      </c>
      <c r="E3216" s="3" t="s">
        <v>3686</v>
      </c>
      <c r="F3216" s="3" t="s">
        <v>8883</v>
      </c>
      <c r="G3216" s="3" t="s">
        <v>8883</v>
      </c>
      <c r="H3216" s="4">
        <v>9999</v>
      </c>
      <c r="I3216" s="4">
        <v>0</v>
      </c>
      <c r="J3216" s="6">
        <v>44108</v>
      </c>
      <c r="K3216" s="7">
        <v>4.2300678869090003E-2</v>
      </c>
      <c r="L3216" s="7">
        <v>3595</v>
      </c>
      <c r="M3216" s="7">
        <v>0</v>
      </c>
      <c r="N3216" s="9">
        <v>44327</v>
      </c>
      <c r="O3216" s="10">
        <v>0.60706208261558003</v>
      </c>
      <c r="P3216" s="10">
        <v>3726</v>
      </c>
      <c r="Q3216" s="10">
        <v>0</v>
      </c>
      <c r="R3216" s="10">
        <v>14.351119150931011</v>
      </c>
      <c r="S3216" s="18">
        <v>14.351119150931011</v>
      </c>
      <c r="T3216" s="13">
        <v>44339</v>
      </c>
      <c r="U3216" s="14">
        <v>0.32199857646472002</v>
      </c>
      <c r="V3216" s="14">
        <v>3281</v>
      </c>
      <c r="W3216" s="14">
        <v>0</v>
      </c>
      <c r="X3216" s="14">
        <v>46.957883602718027</v>
      </c>
      <c r="Y3216" s="19">
        <f t="shared" si="101"/>
        <v>-0.46957883602718026</v>
      </c>
      <c r="Z3216" s="19">
        <v>-0.46960000000000002</v>
      </c>
      <c r="AA3216" t="s">
        <v>14870</v>
      </c>
      <c r="AB3216" s="121">
        <v>5</v>
      </c>
    </row>
    <row r="3217" spans="1:28" ht="20.25">
      <c r="A3217">
        <v>6017</v>
      </c>
      <c r="B3217" t="s">
        <v>6292</v>
      </c>
      <c r="C3217" t="s">
        <v>6292</v>
      </c>
      <c r="D3217" t="str">
        <f t="shared" si="100"/>
        <v>AOS AOS</v>
      </c>
      <c r="E3217" s="3" t="s">
        <v>8887</v>
      </c>
      <c r="F3217" s="3" t="s">
        <v>8883</v>
      </c>
      <c r="G3217" s="3" t="s">
        <v>8883</v>
      </c>
      <c r="H3217" s="4">
        <v>9999</v>
      </c>
      <c r="I3217" s="4">
        <v>0</v>
      </c>
      <c r="J3217" s="6">
        <v>44181</v>
      </c>
      <c r="K3217" s="7">
        <v>4.401113249389E-2</v>
      </c>
      <c r="L3217" s="7">
        <v>3596</v>
      </c>
      <c r="M3217" s="7">
        <v>0</v>
      </c>
      <c r="N3217" s="9">
        <v>44211</v>
      </c>
      <c r="O3217" s="10">
        <v>9.4272300339769993E-2</v>
      </c>
      <c r="P3217" s="10">
        <v>3727</v>
      </c>
      <c r="Q3217" s="10">
        <v>0</v>
      </c>
      <c r="R3217" s="10">
        <v>2.142010327792808</v>
      </c>
      <c r="S3217" s="18">
        <v>2.142010327792808</v>
      </c>
      <c r="T3217" s="13">
        <v>44495</v>
      </c>
      <c r="U3217" s="14">
        <v>5.7381538439262719E-3</v>
      </c>
      <c r="V3217" s="14">
        <v>3282</v>
      </c>
      <c r="W3217" s="14">
        <v>0</v>
      </c>
      <c r="X3217" s="14">
        <v>93.913213294631404</v>
      </c>
      <c r="Y3217" s="19">
        <f t="shared" si="101"/>
        <v>-0.93913213294631404</v>
      </c>
      <c r="Z3217" s="19">
        <v>-0.93910000000000005</v>
      </c>
      <c r="AA3217" t="s">
        <v>14871</v>
      </c>
      <c r="AB3217" s="121">
        <v>5</v>
      </c>
    </row>
    <row r="3218" spans="1:28" ht="20.25">
      <c r="A3218">
        <v>6020</v>
      </c>
      <c r="B3218" t="s">
        <v>6293</v>
      </c>
      <c r="C3218" t="s">
        <v>6294</v>
      </c>
      <c r="D3218" t="str">
        <f t="shared" si="100"/>
        <v>Brr BRR</v>
      </c>
      <c r="E3218" s="3" t="s">
        <v>8887</v>
      </c>
      <c r="F3218" s="3" t="s">
        <v>8883</v>
      </c>
      <c r="G3218" s="3" t="s">
        <v>8883</v>
      </c>
      <c r="H3218" s="4">
        <v>9999</v>
      </c>
      <c r="I3218" s="4">
        <v>0</v>
      </c>
      <c r="J3218" s="6">
        <v>44047</v>
      </c>
      <c r="K3218" s="7">
        <v>4.2688151278799996E-3</v>
      </c>
      <c r="L3218" s="7">
        <v>3597</v>
      </c>
      <c r="M3218" s="7">
        <v>0</v>
      </c>
      <c r="N3218" s="9">
        <v>44048</v>
      </c>
      <c r="O3218" s="10">
        <v>9.3068892927800004E-3</v>
      </c>
      <c r="P3218" s="10">
        <v>3728</v>
      </c>
      <c r="Q3218" s="10">
        <v>0</v>
      </c>
      <c r="R3218" s="10">
        <v>2.1802043456967488</v>
      </c>
      <c r="S3218" s="18">
        <v>2.1802043456967488</v>
      </c>
      <c r="T3218" s="13">
        <v>44051</v>
      </c>
      <c r="U3218" s="14">
        <v>4.2056573142699996E-3</v>
      </c>
      <c r="V3218" s="14">
        <v>3283</v>
      </c>
      <c r="W3218" s="14">
        <v>0</v>
      </c>
      <c r="X3218" s="14">
        <v>54.811353375261277</v>
      </c>
      <c r="Y3218" s="19">
        <f t="shared" si="101"/>
        <v>-0.54811353375261274</v>
      </c>
      <c r="Z3218" s="19">
        <v>-0.54810000000000003</v>
      </c>
      <c r="AA3218" t="s">
        <v>14872</v>
      </c>
      <c r="AB3218" s="121">
        <v>5</v>
      </c>
    </row>
    <row r="3219" spans="1:28" ht="20.25">
      <c r="A3219">
        <v>6022</v>
      </c>
      <c r="B3219" t="s">
        <v>6295</v>
      </c>
      <c r="C3219" t="s">
        <v>6296</v>
      </c>
      <c r="D3219" t="str">
        <f t="shared" si="100"/>
        <v>PolypuX PUX</v>
      </c>
      <c r="E3219" s="3" t="s">
        <v>8887</v>
      </c>
      <c r="F3219" s="3" t="s">
        <v>8883</v>
      </c>
      <c r="G3219" s="3" t="s">
        <v>8883</v>
      </c>
      <c r="H3219" s="4">
        <v>9999</v>
      </c>
      <c r="I3219" s="4">
        <v>0</v>
      </c>
      <c r="J3219" s="6">
        <v>44173</v>
      </c>
      <c r="K3219" s="7">
        <v>1.7133149107199999E-3</v>
      </c>
      <c r="L3219" s="7">
        <v>1679</v>
      </c>
      <c r="M3219" s="7">
        <v>68532.596428799996</v>
      </c>
      <c r="N3219" s="9">
        <v>44241</v>
      </c>
      <c r="O3219" s="10">
        <v>3.7588134920029999E-2</v>
      </c>
      <c r="P3219" s="10">
        <v>1902</v>
      </c>
      <c r="Q3219" s="10">
        <v>1503525.3968012</v>
      </c>
      <c r="R3219" s="10">
        <v>21.938836045169321</v>
      </c>
      <c r="S3219" s="18">
        <v>21.938836045169321</v>
      </c>
      <c r="T3219" s="13">
        <v>44578</v>
      </c>
      <c r="U3219" s="14">
        <v>3.7610353575694638E-4</v>
      </c>
      <c r="V3219" s="14">
        <v>2136</v>
      </c>
      <c r="W3219" s="14">
        <v>15044.141430277859</v>
      </c>
      <c r="X3219" s="14">
        <v>98.999408891776298</v>
      </c>
      <c r="Y3219" s="19">
        <f t="shared" si="101"/>
        <v>-0.98999408891776297</v>
      </c>
      <c r="Z3219" s="19">
        <v>-0.99</v>
      </c>
      <c r="AA3219" t="s">
        <v>14873</v>
      </c>
      <c r="AB3219" s="121">
        <v>5</v>
      </c>
    </row>
    <row r="3220" spans="1:28" ht="20.25">
      <c r="A3220">
        <v>6023</v>
      </c>
      <c r="B3220" t="s">
        <v>6297</v>
      </c>
      <c r="C3220" t="s">
        <v>6298</v>
      </c>
      <c r="D3220" t="str">
        <f t="shared" si="100"/>
        <v>Unibomb UBOMB</v>
      </c>
      <c r="E3220" s="3" t="s">
        <v>3686</v>
      </c>
      <c r="F3220" s="3" t="s">
        <v>8883</v>
      </c>
      <c r="G3220" s="3" t="s">
        <v>8883</v>
      </c>
      <c r="H3220" s="4">
        <v>9999</v>
      </c>
      <c r="I3220" s="4">
        <v>0</v>
      </c>
      <c r="J3220" s="6">
        <v>44050</v>
      </c>
      <c r="K3220" s="7">
        <v>4.4451697042700002E-2</v>
      </c>
      <c r="L3220" s="7">
        <v>3598</v>
      </c>
      <c r="M3220" s="7">
        <v>0</v>
      </c>
      <c r="N3220" s="9">
        <v>44056</v>
      </c>
      <c r="O3220" s="10">
        <v>6.4807995183799996E-2</v>
      </c>
      <c r="P3220" s="10">
        <v>3729</v>
      </c>
      <c r="Q3220" s="10">
        <v>0</v>
      </c>
      <c r="R3220" s="10">
        <v>1.4579419796176929</v>
      </c>
      <c r="S3220" s="18">
        <v>1.4579419796176929</v>
      </c>
      <c r="T3220" s="13">
        <v>44097</v>
      </c>
      <c r="U3220" s="14">
        <v>8.7651060981199999E-3</v>
      </c>
      <c r="V3220" s="14">
        <v>3284</v>
      </c>
      <c r="W3220" s="14">
        <v>0</v>
      </c>
      <c r="X3220" s="14">
        <v>86.475270414920956</v>
      </c>
      <c r="Y3220" s="19">
        <f t="shared" si="101"/>
        <v>-0.86475270414920957</v>
      </c>
      <c r="Z3220" s="19">
        <v>-0.86480000000000001</v>
      </c>
      <c r="AA3220" t="s">
        <v>14874</v>
      </c>
      <c r="AB3220" s="121">
        <v>5</v>
      </c>
    </row>
    <row r="3221" spans="1:28" ht="20.25">
      <c r="A3221">
        <v>6025</v>
      </c>
      <c r="B3221" t="s">
        <v>6299</v>
      </c>
      <c r="C3221" t="s">
        <v>6300</v>
      </c>
      <c r="D3221" t="str">
        <f t="shared" si="100"/>
        <v>DigiMax DGMT DGMT</v>
      </c>
      <c r="E3221" s="3" t="s">
        <v>8887</v>
      </c>
      <c r="F3221" s="3" t="s">
        <v>8883</v>
      </c>
      <c r="G3221" s="3" t="s">
        <v>8883</v>
      </c>
      <c r="H3221" s="4">
        <v>9999</v>
      </c>
      <c r="I3221" s="4">
        <v>0</v>
      </c>
      <c r="J3221" s="6">
        <v>44057</v>
      </c>
      <c r="K3221" s="7">
        <v>4.7028282197600003E-2</v>
      </c>
      <c r="L3221" s="7">
        <v>3599</v>
      </c>
      <c r="M3221" s="7">
        <v>0</v>
      </c>
      <c r="N3221" s="9">
        <v>44060</v>
      </c>
      <c r="O3221" s="10">
        <v>0.116936923286</v>
      </c>
      <c r="P3221" s="10">
        <v>3730</v>
      </c>
      <c r="Q3221" s="10">
        <v>0</v>
      </c>
      <c r="R3221" s="10">
        <v>2.486523381710243</v>
      </c>
      <c r="S3221" s="18">
        <v>2.486523381710243</v>
      </c>
      <c r="T3221" s="13">
        <v>44509</v>
      </c>
      <c r="U3221" s="16">
        <v>1.60106496033E-7</v>
      </c>
      <c r="V3221" s="14">
        <v>3285</v>
      </c>
      <c r="W3221" s="16">
        <v>0</v>
      </c>
      <c r="X3221" s="16">
        <v>99.999863083026696</v>
      </c>
      <c r="Y3221" s="19">
        <f t="shared" si="101"/>
        <v>-0.99999863083026697</v>
      </c>
      <c r="Z3221" s="19">
        <v>-1</v>
      </c>
      <c r="AA3221" t="s">
        <v>14875</v>
      </c>
      <c r="AB3221" s="121">
        <v>5</v>
      </c>
    </row>
    <row r="3222" spans="1:28" ht="20.25">
      <c r="A3222">
        <v>6026</v>
      </c>
      <c r="B3222" t="s">
        <v>6301</v>
      </c>
      <c r="C3222" t="s">
        <v>6302</v>
      </c>
      <c r="D3222" t="str">
        <f t="shared" si="100"/>
        <v>All.me ME</v>
      </c>
      <c r="E3222" s="3" t="s">
        <v>8887</v>
      </c>
      <c r="F3222" s="3" t="s">
        <v>8883</v>
      </c>
      <c r="G3222" s="3" t="s">
        <v>8883</v>
      </c>
      <c r="H3222" s="4">
        <v>9999</v>
      </c>
      <c r="I3222" s="4">
        <v>0</v>
      </c>
      <c r="J3222" s="6">
        <v>44070</v>
      </c>
      <c r="K3222" s="7">
        <v>8.3808650597900006E-3</v>
      </c>
      <c r="L3222" s="7">
        <v>3600</v>
      </c>
      <c r="M3222" s="7">
        <v>0</v>
      </c>
      <c r="N3222" s="9">
        <v>44266</v>
      </c>
      <c r="O3222" s="10">
        <v>1.8496262783290002E-2</v>
      </c>
      <c r="P3222" s="10">
        <v>3731</v>
      </c>
      <c r="Q3222" s="10">
        <v>0</v>
      </c>
      <c r="R3222" s="10">
        <v>2.2069634400906901</v>
      </c>
      <c r="S3222" s="18">
        <v>2.2069634400906901</v>
      </c>
      <c r="T3222" s="13">
        <v>44583</v>
      </c>
      <c r="U3222" s="14">
        <v>3.1527226590836259E-3</v>
      </c>
      <c r="V3222" s="14">
        <v>3286</v>
      </c>
      <c r="W3222" s="14">
        <v>0</v>
      </c>
      <c r="X3222" s="14">
        <v>82.954812569316019</v>
      </c>
      <c r="Y3222" s="19">
        <f t="shared" si="101"/>
        <v>-0.82954812569316017</v>
      </c>
      <c r="Z3222" s="19">
        <v>-0.82950000000000002</v>
      </c>
      <c r="AA3222" t="s">
        <v>14876</v>
      </c>
      <c r="AB3222" s="121">
        <v>5</v>
      </c>
    </row>
    <row r="3223" spans="1:28" ht="20.25">
      <c r="A3223">
        <v>6027</v>
      </c>
      <c r="B3223" t="s">
        <v>6303</v>
      </c>
      <c r="C3223" t="s">
        <v>6304</v>
      </c>
      <c r="D3223" t="str">
        <f t="shared" si="100"/>
        <v>TOPBTC Token TOPB</v>
      </c>
      <c r="E3223" s="3" t="s">
        <v>3686</v>
      </c>
      <c r="F3223" s="3" t="s">
        <v>8883</v>
      </c>
      <c r="G3223" s="3" t="s">
        <v>8883</v>
      </c>
      <c r="H3223" s="4">
        <v>9999</v>
      </c>
      <c r="I3223" s="4">
        <v>0</v>
      </c>
      <c r="J3223" s="6">
        <v>44097</v>
      </c>
      <c r="K3223" s="7">
        <v>6.5601006212000004E-3</v>
      </c>
      <c r="L3223" s="7">
        <v>3601</v>
      </c>
      <c r="M3223" s="7">
        <v>0</v>
      </c>
      <c r="N3223" s="9">
        <v>44229</v>
      </c>
      <c r="O3223" s="10">
        <v>2.9760580369340001E-2</v>
      </c>
      <c r="P3223" s="10">
        <v>3732</v>
      </c>
      <c r="Q3223" s="10">
        <v>0</v>
      </c>
      <c r="R3223" s="10">
        <v>4.536604251642725</v>
      </c>
      <c r="S3223" s="18">
        <v>4.536604251642725</v>
      </c>
      <c r="T3223" s="13">
        <v>44259</v>
      </c>
      <c r="U3223" s="14">
        <v>4.0851807288000003E-3</v>
      </c>
      <c r="V3223" s="14">
        <v>3287</v>
      </c>
      <c r="W3223" s="14">
        <v>0</v>
      </c>
      <c r="X3223" s="14">
        <v>86.273181913452717</v>
      </c>
      <c r="Y3223" s="19">
        <f t="shared" si="101"/>
        <v>-0.86273181913452712</v>
      </c>
      <c r="Z3223" s="19">
        <v>-0.86270000000000002</v>
      </c>
      <c r="AA3223" t="s">
        <v>14877</v>
      </c>
      <c r="AB3223" s="121">
        <v>5</v>
      </c>
    </row>
    <row r="3224" spans="1:28" ht="20.25">
      <c r="A3224">
        <v>6028</v>
      </c>
      <c r="B3224" t="s">
        <v>6305</v>
      </c>
      <c r="C3224" t="s">
        <v>6306</v>
      </c>
      <c r="D3224" t="str">
        <f t="shared" si="100"/>
        <v>MDUKEY MDU</v>
      </c>
      <c r="E3224" s="3" t="s">
        <v>8884</v>
      </c>
      <c r="F3224" s="3" t="s">
        <v>8883</v>
      </c>
      <c r="G3224" s="3" t="s">
        <v>8883</v>
      </c>
      <c r="H3224" s="4">
        <v>9999</v>
      </c>
      <c r="I3224" s="4">
        <v>0</v>
      </c>
      <c r="J3224" s="6">
        <v>44235</v>
      </c>
      <c r="K3224" s="7">
        <v>2.4113559999999999E-2</v>
      </c>
      <c r="L3224" s="7">
        <v>3602</v>
      </c>
      <c r="M3224" s="7">
        <v>0</v>
      </c>
      <c r="N3224" s="9">
        <v>44664</v>
      </c>
      <c r="O3224" s="10">
        <v>1.009887317181537</v>
      </c>
      <c r="P3224" s="10">
        <v>3733</v>
      </c>
      <c r="Q3224" s="10">
        <v>0</v>
      </c>
      <c r="R3224" s="10">
        <v>41.880473774156002</v>
      </c>
      <c r="S3224" s="18">
        <v>41.880473774156002</v>
      </c>
      <c r="T3224" s="13">
        <v>44665</v>
      </c>
      <c r="U3224" s="14">
        <v>1.7103614517996421E-3</v>
      </c>
      <c r="V3224" s="14">
        <v>3288</v>
      </c>
      <c r="W3224" s="14">
        <v>0</v>
      </c>
      <c r="X3224" s="14">
        <v>99.830638386808033</v>
      </c>
      <c r="Y3224" s="19">
        <f t="shared" si="101"/>
        <v>-0.99830638386808035</v>
      </c>
      <c r="Z3224" s="19">
        <v>-0.99829999999999997</v>
      </c>
      <c r="AA3224" t="s">
        <v>14878</v>
      </c>
      <c r="AB3224" s="121">
        <v>5</v>
      </c>
    </row>
    <row r="3225" spans="1:28" ht="20.25">
      <c r="A3225">
        <v>6031</v>
      </c>
      <c r="B3225" t="s">
        <v>6307</v>
      </c>
      <c r="C3225" t="s">
        <v>6307</v>
      </c>
      <c r="D3225" t="str">
        <f t="shared" si="100"/>
        <v>KVI KVI</v>
      </c>
      <c r="E3225" s="3" t="s">
        <v>8884</v>
      </c>
      <c r="F3225" s="3" t="s">
        <v>8883</v>
      </c>
      <c r="G3225" s="3" t="s">
        <v>8883</v>
      </c>
      <c r="H3225" s="4">
        <v>9999</v>
      </c>
      <c r="I3225" s="4">
        <v>0</v>
      </c>
      <c r="J3225" s="6">
        <v>44056</v>
      </c>
      <c r="K3225" s="7">
        <v>1.90783971097E-3</v>
      </c>
      <c r="L3225" s="7">
        <v>3603</v>
      </c>
      <c r="M3225" s="7">
        <v>0</v>
      </c>
      <c r="N3225" s="9">
        <v>44106</v>
      </c>
      <c r="O3225" s="10">
        <v>9.9524156556800008E-3</v>
      </c>
      <c r="P3225" s="10">
        <v>3734</v>
      </c>
      <c r="Q3225" s="10">
        <v>0</v>
      </c>
      <c r="R3225" s="10">
        <v>5.2165890029723254</v>
      </c>
      <c r="S3225" s="18">
        <v>5.2165890029723254</v>
      </c>
      <c r="T3225" s="13">
        <v>44447</v>
      </c>
      <c r="U3225" s="16">
        <v>6.3383877199999997E-6</v>
      </c>
      <c r="V3225" s="14">
        <v>3289</v>
      </c>
      <c r="W3225" s="16">
        <v>0</v>
      </c>
      <c r="X3225" s="16">
        <v>99.936313072732418</v>
      </c>
      <c r="Y3225" s="19">
        <f t="shared" si="101"/>
        <v>-0.99936313072732419</v>
      </c>
      <c r="Z3225" s="19">
        <v>-0.99939999999999996</v>
      </c>
      <c r="AA3225" t="s">
        <v>14879</v>
      </c>
      <c r="AB3225" s="121">
        <v>5</v>
      </c>
    </row>
    <row r="3226" spans="1:28" ht="20.25">
      <c r="A3226">
        <v>6032</v>
      </c>
      <c r="B3226" t="s">
        <v>6308</v>
      </c>
      <c r="C3226" t="s">
        <v>6309</v>
      </c>
      <c r="D3226" t="str">
        <f t="shared" si="100"/>
        <v>Nilu NILU</v>
      </c>
      <c r="E3226" s="3" t="s">
        <v>8887</v>
      </c>
      <c r="F3226" s="3" t="s">
        <v>8883</v>
      </c>
      <c r="G3226" s="3" t="s">
        <v>8883</v>
      </c>
      <c r="H3226" s="4">
        <v>9999</v>
      </c>
      <c r="I3226" s="4">
        <v>0</v>
      </c>
      <c r="J3226" s="6">
        <v>44166</v>
      </c>
      <c r="K3226" s="7">
        <v>1.04467116664E-3</v>
      </c>
      <c r="L3226" s="7">
        <v>3604</v>
      </c>
      <c r="M3226" s="7">
        <v>0</v>
      </c>
      <c r="N3226" s="9">
        <v>44274</v>
      </c>
      <c r="O3226" s="10">
        <v>1.9912042215219999E-2</v>
      </c>
      <c r="P3226" s="10">
        <v>3735</v>
      </c>
      <c r="Q3226" s="10">
        <v>0</v>
      </c>
      <c r="R3226" s="10">
        <v>19.060583704309138</v>
      </c>
      <c r="S3226" s="18">
        <v>19.060583704309138</v>
      </c>
      <c r="T3226" s="13">
        <v>44587</v>
      </c>
      <c r="U3226" s="14">
        <v>3.6852122594585948E-4</v>
      </c>
      <c r="V3226" s="14">
        <v>3290</v>
      </c>
      <c r="W3226" s="14">
        <v>0</v>
      </c>
      <c r="X3226" s="14">
        <v>98.149254496536898</v>
      </c>
      <c r="Y3226" s="19">
        <f t="shared" si="101"/>
        <v>-0.98149254496536897</v>
      </c>
      <c r="Z3226" s="19">
        <v>-0.98150000000000004</v>
      </c>
      <c r="AA3226" t="s">
        <v>14880</v>
      </c>
      <c r="AB3226" s="121">
        <v>5</v>
      </c>
    </row>
    <row r="3227" spans="1:28" ht="20.25">
      <c r="A3227">
        <v>6033</v>
      </c>
      <c r="B3227" t="s">
        <v>6310</v>
      </c>
      <c r="C3227" t="s">
        <v>5359</v>
      </c>
      <c r="D3227" t="str">
        <f t="shared" si="100"/>
        <v>Healing Plus HP</v>
      </c>
      <c r="E3227" s="3" t="s">
        <v>8887</v>
      </c>
      <c r="F3227" s="3" t="s">
        <v>8883</v>
      </c>
      <c r="G3227" s="3" t="s">
        <v>8883</v>
      </c>
      <c r="H3227" s="4">
        <v>9999</v>
      </c>
      <c r="I3227" s="4">
        <v>0</v>
      </c>
      <c r="J3227" s="6">
        <v>44046</v>
      </c>
      <c r="K3227" s="7">
        <v>3.5456014537099998</v>
      </c>
      <c r="L3227" s="7">
        <v>3605</v>
      </c>
      <c r="M3227" s="7">
        <v>0</v>
      </c>
      <c r="N3227" s="9">
        <v>44051</v>
      </c>
      <c r="O3227" s="10">
        <v>3.9536912801900002</v>
      </c>
      <c r="P3227" s="10">
        <v>3736</v>
      </c>
      <c r="Q3227" s="10">
        <v>0</v>
      </c>
      <c r="R3227" s="10">
        <v>1.115097489610116</v>
      </c>
      <c r="S3227" s="18">
        <v>1.115097489610116</v>
      </c>
      <c r="T3227" s="13">
        <v>44344</v>
      </c>
      <c r="U3227" s="14">
        <v>4.2391644772800004E-3</v>
      </c>
      <c r="V3227" s="14">
        <v>3291</v>
      </c>
      <c r="W3227" s="14">
        <v>0</v>
      </c>
      <c r="X3227" s="14">
        <v>99.892779577947309</v>
      </c>
      <c r="Y3227" s="19">
        <f t="shared" si="101"/>
        <v>-0.9989277957794731</v>
      </c>
      <c r="Z3227" s="19">
        <v>-0.99890000000000001</v>
      </c>
      <c r="AA3227" t="s">
        <v>14881</v>
      </c>
      <c r="AB3227" s="121">
        <v>5</v>
      </c>
    </row>
    <row r="3228" spans="1:28" ht="20.25">
      <c r="A3228">
        <v>6036</v>
      </c>
      <c r="B3228" t="s">
        <v>6311</v>
      </c>
      <c r="C3228" t="s">
        <v>3174</v>
      </c>
      <c r="D3228" t="str">
        <f t="shared" si="100"/>
        <v>Culture Ticket Chain CTC</v>
      </c>
      <c r="E3228" s="3" t="s">
        <v>8893</v>
      </c>
      <c r="F3228" s="3" t="s">
        <v>8883</v>
      </c>
      <c r="G3228" s="3" t="s">
        <v>8883</v>
      </c>
      <c r="H3228" s="4">
        <v>9999</v>
      </c>
      <c r="I3228" s="4">
        <v>0</v>
      </c>
      <c r="J3228" s="6">
        <v>44097</v>
      </c>
      <c r="K3228" s="7">
        <v>9.2752321719000001E-4</v>
      </c>
      <c r="L3228" s="7">
        <v>3606</v>
      </c>
      <c r="M3228" s="7">
        <v>0</v>
      </c>
      <c r="N3228" s="9">
        <v>44126</v>
      </c>
      <c r="O3228" s="10">
        <v>3.3660607876340003E-2</v>
      </c>
      <c r="P3228" s="10">
        <v>3737</v>
      </c>
      <c r="Q3228" s="10">
        <v>0</v>
      </c>
      <c r="R3228" s="10">
        <v>36.290852080573572</v>
      </c>
      <c r="S3228" s="18">
        <v>36.290852080573572</v>
      </c>
      <c r="T3228" s="13">
        <v>44189</v>
      </c>
      <c r="U3228" s="14">
        <v>8.4991903116000001E-4</v>
      </c>
      <c r="V3228" s="14">
        <v>3292</v>
      </c>
      <c r="W3228" s="14">
        <v>0</v>
      </c>
      <c r="X3228" s="14">
        <v>97.475033623033852</v>
      </c>
      <c r="Y3228" s="19">
        <f t="shared" si="101"/>
        <v>-0.97475033623033847</v>
      </c>
      <c r="Z3228" s="19">
        <v>-0.9748</v>
      </c>
      <c r="AA3228" t="s">
        <v>14882</v>
      </c>
      <c r="AB3228" s="121">
        <v>5</v>
      </c>
    </row>
    <row r="3229" spans="1:28" ht="20.25">
      <c r="A3229">
        <v>6037</v>
      </c>
      <c r="B3229" t="s">
        <v>6312</v>
      </c>
      <c r="C3229" t="s">
        <v>6313</v>
      </c>
      <c r="D3229" t="str">
        <f t="shared" si="100"/>
        <v>3X Long Chainlink Token LINKBULL</v>
      </c>
      <c r="E3229" s="3" t="s">
        <v>8887</v>
      </c>
      <c r="F3229" s="3" t="s">
        <v>8883</v>
      </c>
      <c r="G3229" s="3" t="s">
        <v>8883</v>
      </c>
      <c r="H3229" s="4">
        <v>9999</v>
      </c>
      <c r="I3229" s="4">
        <v>0</v>
      </c>
      <c r="J3229" s="6">
        <v>44046</v>
      </c>
      <c r="K3229" s="7">
        <v>3656.3645252400001</v>
      </c>
      <c r="L3229" s="7">
        <v>3607</v>
      </c>
      <c r="M3229" s="7">
        <v>0</v>
      </c>
      <c r="N3229" s="9">
        <v>44058</v>
      </c>
      <c r="O3229" s="10">
        <v>23998.031872700001</v>
      </c>
      <c r="P3229" s="10">
        <v>3738</v>
      </c>
      <c r="Q3229" s="10">
        <v>0</v>
      </c>
      <c r="R3229" s="10">
        <v>6.5633586878553336</v>
      </c>
      <c r="S3229" s="18">
        <v>6.5633586878553336</v>
      </c>
      <c r="T3229" s="13">
        <v>44687</v>
      </c>
      <c r="U3229" s="14">
        <v>5.4211096225995044E-3</v>
      </c>
      <c r="V3229" s="14">
        <v>3293</v>
      </c>
      <c r="W3229" s="14">
        <v>0</v>
      </c>
      <c r="X3229" s="14">
        <v>99.999977410190766</v>
      </c>
      <c r="Y3229" s="19">
        <f t="shared" si="101"/>
        <v>-0.99999977410190766</v>
      </c>
      <c r="Z3229" s="19">
        <v>-1</v>
      </c>
      <c r="AA3229" t="s">
        <v>14883</v>
      </c>
      <c r="AB3229" s="121">
        <v>5</v>
      </c>
    </row>
    <row r="3230" spans="1:28" ht="20.25">
      <c r="A3230">
        <v>6039</v>
      </c>
      <c r="B3230" t="s">
        <v>6314</v>
      </c>
      <c r="C3230" t="s">
        <v>6315</v>
      </c>
      <c r="D3230" t="str">
        <f t="shared" si="100"/>
        <v>Connectome CNTM</v>
      </c>
      <c r="E3230" s="3" t="s">
        <v>1772</v>
      </c>
      <c r="F3230" s="3" t="s">
        <v>8895</v>
      </c>
      <c r="G3230" s="3" t="s">
        <v>8883</v>
      </c>
      <c r="H3230" s="4">
        <v>9999</v>
      </c>
      <c r="I3230" s="4">
        <v>0</v>
      </c>
      <c r="J3230" s="6">
        <v>44070</v>
      </c>
      <c r="K3230" s="7">
        <v>0.24148456692799999</v>
      </c>
      <c r="L3230" s="7">
        <v>2699</v>
      </c>
      <c r="M3230" s="7">
        <v>0</v>
      </c>
      <c r="N3230" s="9">
        <v>44078</v>
      </c>
      <c r="O3230" s="10">
        <v>2.6182569838799998</v>
      </c>
      <c r="P3230" s="10">
        <v>1793</v>
      </c>
      <c r="Q3230" s="10">
        <v>2064736.03721276</v>
      </c>
      <c r="R3230" s="10">
        <v>10.842336705768229</v>
      </c>
      <c r="S3230" s="18">
        <v>10.842336705768229</v>
      </c>
      <c r="T3230" s="13">
        <v>44374</v>
      </c>
      <c r="U3230" s="14">
        <v>5.808609E-2</v>
      </c>
      <c r="V3230" s="14">
        <v>1808</v>
      </c>
      <c r="W3230" s="14">
        <v>78260.160000000003</v>
      </c>
      <c r="X3230" s="14">
        <v>97.781497753749051</v>
      </c>
      <c r="Y3230" s="19">
        <f t="shared" si="101"/>
        <v>-0.97781497753749047</v>
      </c>
      <c r="Z3230" s="19">
        <v>-0.9778</v>
      </c>
      <c r="AA3230" t="s">
        <v>14884</v>
      </c>
      <c r="AB3230" s="121">
        <v>5</v>
      </c>
    </row>
    <row r="3231" spans="1:28" ht="20.25">
      <c r="A3231">
        <v>6040</v>
      </c>
      <c r="B3231" t="s">
        <v>6316</v>
      </c>
      <c r="C3231" t="s">
        <v>6317</v>
      </c>
      <c r="D3231" t="str">
        <f t="shared" si="100"/>
        <v>3X Short Cardano Token ADABEAR</v>
      </c>
      <c r="E3231" s="3" t="s">
        <v>8887</v>
      </c>
      <c r="F3231" s="3" t="s">
        <v>8883</v>
      </c>
      <c r="G3231" s="3" t="s">
        <v>8883</v>
      </c>
      <c r="H3231" s="4">
        <v>9999</v>
      </c>
      <c r="I3231" s="4">
        <v>0</v>
      </c>
      <c r="J3231" s="6">
        <v>44052</v>
      </c>
      <c r="K3231" s="7">
        <v>0.46490267340199998</v>
      </c>
      <c r="L3231" s="7">
        <v>3608</v>
      </c>
      <c r="M3231" s="7">
        <v>0</v>
      </c>
      <c r="N3231" s="9">
        <v>44098</v>
      </c>
      <c r="O3231" s="10">
        <v>1.8731143299999999</v>
      </c>
      <c r="P3231" s="10">
        <v>3739</v>
      </c>
      <c r="Q3231" s="10">
        <v>0</v>
      </c>
      <c r="R3231" s="10">
        <v>4.0290461577542347</v>
      </c>
      <c r="S3231" s="18">
        <v>4.0290461577542347</v>
      </c>
      <c r="T3231" s="13">
        <v>44458</v>
      </c>
      <c r="U3231" s="16">
        <v>9.9818699999999996E-9</v>
      </c>
      <c r="V3231" s="14">
        <v>3294</v>
      </c>
      <c r="W3231" s="16">
        <v>0</v>
      </c>
      <c r="X3231" s="16">
        <v>99.999999467097666</v>
      </c>
      <c r="Y3231" s="19">
        <f t="shared" si="101"/>
        <v>-0.99999999467097667</v>
      </c>
      <c r="Z3231" s="19">
        <v>-1</v>
      </c>
      <c r="AA3231" t="s">
        <v>14885</v>
      </c>
      <c r="AB3231" s="121">
        <v>5</v>
      </c>
    </row>
    <row r="3232" spans="1:28" ht="20.25">
      <c r="A3232">
        <v>6051</v>
      </c>
      <c r="B3232" t="s">
        <v>6320</v>
      </c>
      <c r="C3232" t="s">
        <v>197</v>
      </c>
      <c r="D3232" t="str">
        <f t="shared" si="100"/>
        <v>888tron 888</v>
      </c>
      <c r="E3232" s="3" t="s">
        <v>8889</v>
      </c>
      <c r="F3232" s="3" t="s">
        <v>8883</v>
      </c>
      <c r="G3232" s="3" t="s">
        <v>8883</v>
      </c>
      <c r="H3232" s="4">
        <v>9999</v>
      </c>
      <c r="I3232" s="4">
        <v>0</v>
      </c>
      <c r="J3232" s="6">
        <v>44229</v>
      </c>
      <c r="K3232" s="7">
        <v>0.1288647</v>
      </c>
      <c r="L3232" s="7">
        <v>3610</v>
      </c>
      <c r="M3232" s="7">
        <v>0</v>
      </c>
      <c r="N3232" s="9">
        <v>44302</v>
      </c>
      <c r="O3232" s="10">
        <v>0.63136935000000005</v>
      </c>
      <c r="P3232" s="10">
        <v>3741</v>
      </c>
      <c r="Q3232" s="10">
        <v>0</v>
      </c>
      <c r="R3232" s="10">
        <v>4.8994747979857944</v>
      </c>
      <c r="S3232" s="18">
        <v>4.8994747979857944</v>
      </c>
      <c r="T3232" s="13">
        <v>44404</v>
      </c>
      <c r="U3232" s="14">
        <v>1.0003150000000001E-2</v>
      </c>
      <c r="V3232" s="14">
        <v>3296</v>
      </c>
      <c r="W3232" s="14">
        <v>0</v>
      </c>
      <c r="X3232" s="14">
        <v>98.41564212770227</v>
      </c>
      <c r="Y3232" s="19">
        <f t="shared" si="101"/>
        <v>-0.98415642127702274</v>
      </c>
      <c r="Z3232" s="19">
        <v>-0.98419999999999996</v>
      </c>
      <c r="AA3232" t="s">
        <v>14886</v>
      </c>
      <c r="AB3232" s="121">
        <v>5</v>
      </c>
    </row>
    <row r="3233" spans="1:28" ht="20.25">
      <c r="A3233">
        <v>6053</v>
      </c>
      <c r="B3233" t="s">
        <v>6321</v>
      </c>
      <c r="C3233" t="s">
        <v>6322</v>
      </c>
      <c r="D3233" t="str">
        <f t="shared" si="100"/>
        <v>Mineral MNR</v>
      </c>
      <c r="E3233" s="3" t="s">
        <v>8892</v>
      </c>
      <c r="F3233" s="3" t="s">
        <v>8883</v>
      </c>
      <c r="G3233" s="3" t="s">
        <v>8883</v>
      </c>
      <c r="H3233" s="4">
        <v>9999</v>
      </c>
      <c r="I3233" s="4">
        <v>0</v>
      </c>
      <c r="J3233" s="6">
        <v>44223</v>
      </c>
      <c r="K3233" s="7">
        <v>3.9981941874400002E-3</v>
      </c>
      <c r="L3233" s="7">
        <v>3611</v>
      </c>
      <c r="M3233" s="7">
        <v>0</v>
      </c>
      <c r="N3233" s="9">
        <v>44288</v>
      </c>
      <c r="O3233" s="10">
        <v>4.7663824047400001E-2</v>
      </c>
      <c r="P3233" s="10">
        <v>3742</v>
      </c>
      <c r="Q3233" s="10">
        <v>0</v>
      </c>
      <c r="R3233" s="10">
        <v>11.921337937294791</v>
      </c>
      <c r="S3233" s="18">
        <v>11.921337937294791</v>
      </c>
      <c r="T3233" s="13">
        <v>44368</v>
      </c>
      <c r="U3233" s="14">
        <v>2.8041357946900001E-3</v>
      </c>
      <c r="V3233" s="14">
        <v>3297</v>
      </c>
      <c r="W3233" s="14">
        <v>0</v>
      </c>
      <c r="X3233" s="14">
        <v>94.116846789503526</v>
      </c>
      <c r="Y3233" s="19">
        <f t="shared" si="101"/>
        <v>-0.94116846789503528</v>
      </c>
      <c r="Z3233" s="19">
        <v>-0.94120000000000004</v>
      </c>
      <c r="AA3233" t="s">
        <v>14887</v>
      </c>
      <c r="AB3233" s="121">
        <v>5</v>
      </c>
    </row>
    <row r="3234" spans="1:28" ht="20.25">
      <c r="A3234">
        <v>6062</v>
      </c>
      <c r="B3234" t="s">
        <v>6323</v>
      </c>
      <c r="C3234" t="s">
        <v>6324</v>
      </c>
      <c r="D3234" t="str">
        <f t="shared" si="100"/>
        <v>HUPAYX HUP</v>
      </c>
      <c r="E3234" s="3" t="s">
        <v>8887</v>
      </c>
      <c r="F3234" s="3" t="s">
        <v>8883</v>
      </c>
      <c r="G3234" s="3" t="s">
        <v>8883</v>
      </c>
      <c r="H3234" s="4">
        <v>9999</v>
      </c>
      <c r="I3234" s="4">
        <v>0</v>
      </c>
      <c r="J3234" s="6">
        <v>44086</v>
      </c>
      <c r="K3234" s="7">
        <v>1.3032589255100001E-2</v>
      </c>
      <c r="L3234" s="7">
        <v>3612</v>
      </c>
      <c r="M3234" s="7">
        <v>0</v>
      </c>
      <c r="N3234" s="9">
        <v>44328</v>
      </c>
      <c r="O3234" s="10">
        <v>0.60599985999999995</v>
      </c>
      <c r="P3234" s="10">
        <v>3743</v>
      </c>
      <c r="Q3234" s="10">
        <v>0</v>
      </c>
      <c r="R3234" s="10">
        <v>46.498807576771902</v>
      </c>
      <c r="S3234" s="18">
        <v>46.498807576771902</v>
      </c>
      <c r="T3234" s="13">
        <v>44372</v>
      </c>
      <c r="U3234" s="14">
        <v>1.0707670000000001E-2</v>
      </c>
      <c r="V3234" s="14">
        <v>3298</v>
      </c>
      <c r="W3234" s="14">
        <v>0</v>
      </c>
      <c r="X3234" s="14">
        <v>98.23305734757102</v>
      </c>
      <c r="Y3234" s="19">
        <f t="shared" si="101"/>
        <v>-0.98233057347571018</v>
      </c>
      <c r="Z3234" s="19">
        <v>-0.98229999999999995</v>
      </c>
      <c r="AA3234" t="s">
        <v>14888</v>
      </c>
      <c r="AB3234" s="121">
        <v>5</v>
      </c>
    </row>
    <row r="3235" spans="1:28" ht="20.25">
      <c r="A3235">
        <v>6068</v>
      </c>
      <c r="B3235" t="s">
        <v>6325</v>
      </c>
      <c r="C3235" t="s">
        <v>1891</v>
      </c>
      <c r="D3235" t="str">
        <f t="shared" si="100"/>
        <v>Ace Entertainment ACE</v>
      </c>
      <c r="E3235" s="3" t="s">
        <v>8889</v>
      </c>
      <c r="F3235" s="3" t="s">
        <v>8883</v>
      </c>
      <c r="G3235" s="3" t="s">
        <v>8883</v>
      </c>
      <c r="H3235" s="4">
        <v>9999</v>
      </c>
      <c r="I3235" s="4">
        <v>0</v>
      </c>
      <c r="J3235" s="6">
        <v>44046</v>
      </c>
      <c r="K3235" s="7">
        <v>3.4586772149499999E-3</v>
      </c>
      <c r="L3235" s="7">
        <v>4795</v>
      </c>
      <c r="M3235" s="7">
        <v>0</v>
      </c>
      <c r="N3235" s="9">
        <v>44048</v>
      </c>
      <c r="O3235" s="10">
        <v>3.8653398320100001E-3</v>
      </c>
      <c r="P3235" s="10">
        <v>3744</v>
      </c>
      <c r="Q3235" s="10">
        <v>0</v>
      </c>
      <c r="R3235" s="10">
        <v>1.1175774990803471</v>
      </c>
      <c r="S3235" s="18">
        <v>1.1175774990803471</v>
      </c>
      <c r="U3235" s="14"/>
      <c r="V3235" s="14">
        <v>4795</v>
      </c>
      <c r="W3235" s="14"/>
      <c r="X3235" s="14"/>
      <c r="Y3235" s="19">
        <f t="shared" si="101"/>
        <v>0</v>
      </c>
      <c r="Z3235" s="19">
        <v>0</v>
      </c>
      <c r="AA3235" t="s">
        <v>14889</v>
      </c>
      <c r="AB3235" s="121">
        <v>5</v>
      </c>
    </row>
    <row r="3236" spans="1:28" ht="20.25">
      <c r="A3236">
        <v>6069</v>
      </c>
      <c r="B3236" t="s">
        <v>6326</v>
      </c>
      <c r="C3236" t="s">
        <v>6327</v>
      </c>
      <c r="D3236" t="str">
        <f t="shared" si="100"/>
        <v>Assemble Protocol ASM</v>
      </c>
      <c r="E3236" s="3" t="s">
        <v>8888</v>
      </c>
      <c r="F3236" s="3" t="s">
        <v>8883</v>
      </c>
      <c r="G3236" s="3" t="s">
        <v>8883</v>
      </c>
      <c r="H3236" s="4">
        <v>9999</v>
      </c>
      <c r="I3236" s="4">
        <v>0</v>
      </c>
      <c r="J3236" s="6">
        <v>44224</v>
      </c>
      <c r="K3236" s="7">
        <v>8.8209799192399997E-3</v>
      </c>
      <c r="L3236" s="7">
        <v>3613</v>
      </c>
      <c r="M3236" s="7">
        <v>0</v>
      </c>
      <c r="N3236" s="9">
        <v>44311</v>
      </c>
      <c r="O3236" s="10">
        <v>0.53621564737798999</v>
      </c>
      <c r="P3236" s="10">
        <v>3745</v>
      </c>
      <c r="Q3236" s="10">
        <v>0</v>
      </c>
      <c r="R3236" s="10">
        <v>60.788671132604662</v>
      </c>
      <c r="S3236" s="18">
        <v>60.788671132604662</v>
      </c>
      <c r="T3236" s="13">
        <v>44397</v>
      </c>
      <c r="U3236" s="14">
        <v>2.5340443913970001E-2</v>
      </c>
      <c r="V3236" s="14">
        <v>3299</v>
      </c>
      <c r="W3236" s="14">
        <v>0</v>
      </c>
      <c r="X3236" s="14">
        <v>95.274206555164753</v>
      </c>
      <c r="Y3236" s="19">
        <f t="shared" si="101"/>
        <v>-0.95274206555164753</v>
      </c>
      <c r="Z3236" s="19">
        <v>-0.95269999999999999</v>
      </c>
      <c r="AA3236" t="s">
        <v>14890</v>
      </c>
      <c r="AB3236" s="121">
        <v>5</v>
      </c>
    </row>
    <row r="3237" spans="1:28" ht="20.25">
      <c r="A3237">
        <v>6070</v>
      </c>
      <c r="B3237" t="s">
        <v>6328</v>
      </c>
      <c r="C3237" t="s">
        <v>6328</v>
      </c>
      <c r="D3237" t="str">
        <f t="shared" si="100"/>
        <v>EIDOS EIDOS</v>
      </c>
      <c r="E3237" s="3" t="s">
        <v>8887</v>
      </c>
      <c r="F3237" s="3" t="s">
        <v>8883</v>
      </c>
      <c r="G3237" s="3" t="s">
        <v>8883</v>
      </c>
      <c r="H3237" s="4">
        <v>9999</v>
      </c>
      <c r="I3237" s="4">
        <v>0</v>
      </c>
      <c r="J3237" s="6">
        <v>44216</v>
      </c>
      <c r="K3237" s="7">
        <v>7.4659999999999993E-5</v>
      </c>
      <c r="L3237" s="7">
        <v>3614</v>
      </c>
      <c r="M3237" s="7">
        <v>0</v>
      </c>
      <c r="N3237" s="9">
        <v>44664</v>
      </c>
      <c r="O3237" s="10">
        <v>1.381778139613893E-2</v>
      </c>
      <c r="P3237" s="10">
        <v>3746</v>
      </c>
      <c r="Q3237" s="10">
        <v>0</v>
      </c>
      <c r="R3237" s="10">
        <v>185.07609692122861</v>
      </c>
      <c r="S3237" s="18">
        <v>185.07609692122861</v>
      </c>
      <c r="T3237" s="13">
        <v>44680</v>
      </c>
      <c r="U3237" s="16">
        <v>2.2001071619524999E-5</v>
      </c>
      <c r="V3237" s="14">
        <v>3300</v>
      </c>
      <c r="W3237" s="16">
        <v>0</v>
      </c>
      <c r="X3237" s="16">
        <v>99.840777104596015</v>
      </c>
      <c r="Y3237" s="19">
        <f t="shared" si="101"/>
        <v>-0.99840777104596012</v>
      </c>
      <c r="Z3237" s="19">
        <v>-0.99839999999999995</v>
      </c>
      <c r="AA3237" t="s">
        <v>14891</v>
      </c>
      <c r="AB3237" s="121">
        <v>5</v>
      </c>
    </row>
    <row r="3238" spans="1:28" ht="20.25">
      <c r="A3238">
        <v>6074</v>
      </c>
      <c r="B3238" t="s">
        <v>6329</v>
      </c>
      <c r="C3238" t="s">
        <v>6330</v>
      </c>
      <c r="D3238" t="str">
        <f t="shared" si="100"/>
        <v>3X Long Algorand Token ALGOBULL</v>
      </c>
      <c r="E3238" s="3" t="s">
        <v>8887</v>
      </c>
      <c r="F3238" s="3" t="s">
        <v>8883</v>
      </c>
      <c r="G3238" s="3" t="s">
        <v>8883</v>
      </c>
      <c r="H3238" s="4">
        <v>9999</v>
      </c>
      <c r="I3238" s="4">
        <v>0</v>
      </c>
      <c r="J3238" s="6">
        <v>44046</v>
      </c>
      <c r="K3238" s="7">
        <v>6.7175000000000004E-3</v>
      </c>
      <c r="L3238" s="7">
        <v>3615</v>
      </c>
      <c r="M3238" s="7">
        <v>0</v>
      </c>
      <c r="N3238" s="9">
        <v>44056</v>
      </c>
      <c r="O3238" s="10">
        <v>3.9759999999999997E-2</v>
      </c>
      <c r="P3238" s="10">
        <v>3747</v>
      </c>
      <c r="Q3238" s="10">
        <v>0</v>
      </c>
      <c r="R3238" s="10">
        <v>5.9188686267212498</v>
      </c>
      <c r="S3238" s="18">
        <v>5.9188686267212498</v>
      </c>
      <c r="T3238" s="13">
        <v>44681</v>
      </c>
      <c r="U3238" s="14">
        <v>4.9999999999999998E-8</v>
      </c>
      <c r="V3238" s="14">
        <v>3301</v>
      </c>
      <c r="W3238" s="14">
        <v>0</v>
      </c>
      <c r="X3238" s="14">
        <v>99.999874245472824</v>
      </c>
      <c r="Y3238" s="19">
        <f t="shared" si="101"/>
        <v>-0.9999987424547282</v>
      </c>
      <c r="Z3238" s="19">
        <v>-1</v>
      </c>
      <c r="AA3238" t="s">
        <v>14892</v>
      </c>
      <c r="AB3238" s="121">
        <v>5</v>
      </c>
    </row>
    <row r="3239" spans="1:28" ht="20.25">
      <c r="A3239">
        <v>6075</v>
      </c>
      <c r="B3239" t="s">
        <v>6331</v>
      </c>
      <c r="C3239" t="s">
        <v>6332</v>
      </c>
      <c r="D3239" t="str">
        <f t="shared" si="100"/>
        <v>GIVLY Coin GIV</v>
      </c>
      <c r="E3239" s="3" t="s">
        <v>3686</v>
      </c>
      <c r="F3239" s="3" t="s">
        <v>8883</v>
      </c>
      <c r="G3239" s="3" t="s">
        <v>8883</v>
      </c>
      <c r="H3239" s="4">
        <v>9999</v>
      </c>
      <c r="I3239" s="4">
        <v>0</v>
      </c>
      <c r="J3239" s="6">
        <v>44074</v>
      </c>
      <c r="K3239" s="7">
        <v>9.2526675665800008E-3</v>
      </c>
      <c r="L3239" s="7">
        <v>3616</v>
      </c>
      <c r="M3239" s="7">
        <v>0</v>
      </c>
      <c r="N3239" s="9">
        <v>44103</v>
      </c>
      <c r="O3239" s="10">
        <v>0.18896426</v>
      </c>
      <c r="P3239" s="10">
        <v>3748</v>
      </c>
      <c r="Q3239" s="10">
        <v>0</v>
      </c>
      <c r="R3239" s="10">
        <v>20.42267904258507</v>
      </c>
      <c r="S3239" s="18">
        <v>20.42267904258507</v>
      </c>
      <c r="T3239" s="13">
        <v>44627</v>
      </c>
      <c r="U3239" s="14">
        <v>2.6677166816319498E-4</v>
      </c>
      <c r="V3239" s="14">
        <v>3302</v>
      </c>
      <c r="W3239" s="14">
        <v>0</v>
      </c>
      <c r="X3239" s="14">
        <v>99.858824272821124</v>
      </c>
      <c r="Y3239" s="19">
        <f t="shared" si="101"/>
        <v>-0.99858824272821123</v>
      </c>
      <c r="Z3239" s="19">
        <v>-0.99860000000000004</v>
      </c>
      <c r="AA3239" t="s">
        <v>14893</v>
      </c>
      <c r="AB3239" s="121">
        <v>5</v>
      </c>
    </row>
    <row r="3240" spans="1:28" ht="20.25">
      <c r="A3240">
        <v>6076</v>
      </c>
      <c r="B3240" t="s">
        <v>6333</v>
      </c>
      <c r="C3240" t="s">
        <v>2407</v>
      </c>
      <c r="D3240" t="str">
        <f t="shared" si="100"/>
        <v>Afri Union Coin AUC</v>
      </c>
      <c r="E3240" s="3" t="s">
        <v>8890</v>
      </c>
      <c r="F3240" s="3" t="s">
        <v>8883</v>
      </c>
      <c r="G3240" s="3" t="s">
        <v>8883</v>
      </c>
      <c r="H3240" s="4">
        <v>9999</v>
      </c>
      <c r="I3240" s="4">
        <v>0</v>
      </c>
      <c r="J3240" s="6">
        <v>44047</v>
      </c>
      <c r="K3240" s="7">
        <v>0.34581705755100001</v>
      </c>
      <c r="L3240" s="7">
        <v>3617</v>
      </c>
      <c r="M3240" s="7">
        <v>0</v>
      </c>
      <c r="N3240" s="9">
        <v>44074</v>
      </c>
      <c r="O3240" s="10">
        <v>0.814518775784</v>
      </c>
      <c r="P3240" s="10">
        <v>3749</v>
      </c>
      <c r="Q3240" s="10">
        <v>0</v>
      </c>
      <c r="R3240" s="10">
        <v>2.3553458627872259</v>
      </c>
      <c r="S3240" s="18">
        <v>2.3553458627872259</v>
      </c>
      <c r="T3240" s="13">
        <v>44087</v>
      </c>
      <c r="U3240" s="14">
        <v>0.35013670928099999</v>
      </c>
      <c r="V3240" s="14">
        <v>3303</v>
      </c>
      <c r="W3240" s="14">
        <v>0</v>
      </c>
      <c r="X3240" s="14">
        <v>57.013058545644647</v>
      </c>
      <c r="Y3240" s="19">
        <f t="shared" si="101"/>
        <v>-0.57013058545644646</v>
      </c>
      <c r="Z3240" s="19">
        <v>-0.57010000000000005</v>
      </c>
      <c r="AA3240" t="s">
        <v>14894</v>
      </c>
      <c r="AB3240" s="121">
        <v>5</v>
      </c>
    </row>
    <row r="3241" spans="1:28" ht="20.25">
      <c r="A3241">
        <v>6077</v>
      </c>
      <c r="B3241" t="s">
        <v>6334</v>
      </c>
      <c r="C3241" t="s">
        <v>6335</v>
      </c>
      <c r="D3241" t="str">
        <f t="shared" si="100"/>
        <v>3X Long Altcoin Index Token ALTBULL</v>
      </c>
      <c r="E3241" s="3" t="s">
        <v>8887</v>
      </c>
      <c r="F3241" s="3" t="s">
        <v>8883</v>
      </c>
      <c r="G3241" s="3" t="s">
        <v>8883</v>
      </c>
      <c r="H3241" s="4">
        <v>9999</v>
      </c>
      <c r="I3241" s="4">
        <v>0</v>
      </c>
      <c r="J3241" s="6">
        <v>44097</v>
      </c>
      <c r="K3241" s="7">
        <v>20.032020513085591</v>
      </c>
      <c r="L3241" s="7">
        <v>3618</v>
      </c>
      <c r="M3241" s="7">
        <v>0</v>
      </c>
      <c r="N3241" s="9">
        <v>44301</v>
      </c>
      <c r="O3241" s="10">
        <v>1614.8493237900921</v>
      </c>
      <c r="P3241" s="10">
        <v>3750</v>
      </c>
      <c r="Q3241" s="10">
        <v>0</v>
      </c>
      <c r="R3241" s="10">
        <v>80.613402064720248</v>
      </c>
      <c r="S3241" s="18">
        <v>80.613402064720248</v>
      </c>
      <c r="T3241" s="13">
        <v>44687</v>
      </c>
      <c r="U3241" s="14">
        <v>2.0874999999999999</v>
      </c>
      <c r="V3241" s="14">
        <v>3304</v>
      </c>
      <c r="W3241" s="14">
        <v>0</v>
      </c>
      <c r="X3241" s="14">
        <v>99.870730973518889</v>
      </c>
      <c r="Y3241" s="19">
        <f t="shared" si="101"/>
        <v>-0.99870730973518884</v>
      </c>
      <c r="Z3241" s="19">
        <v>-0.99870000000000003</v>
      </c>
      <c r="AA3241" t="s">
        <v>14895</v>
      </c>
      <c r="AB3241" s="121">
        <v>5</v>
      </c>
    </row>
    <row r="3242" spans="1:28" ht="20.25">
      <c r="A3242">
        <v>6078</v>
      </c>
      <c r="B3242" t="s">
        <v>6336</v>
      </c>
      <c r="C3242" t="s">
        <v>6337</v>
      </c>
      <c r="D3242" t="str">
        <f t="shared" si="100"/>
        <v>3X Long BitMax Token Token BTMXBULL</v>
      </c>
      <c r="E3242" s="3" t="s">
        <v>8887</v>
      </c>
      <c r="F3242" s="3" t="s">
        <v>8883</v>
      </c>
      <c r="G3242" s="3" t="s">
        <v>8883</v>
      </c>
      <c r="H3242" s="4">
        <v>9999</v>
      </c>
      <c r="I3242" s="4">
        <v>0</v>
      </c>
      <c r="J3242" s="6">
        <v>44200</v>
      </c>
      <c r="K3242" s="7">
        <v>1.46937595976447</v>
      </c>
      <c r="L3242" s="7">
        <v>3619</v>
      </c>
      <c r="M3242" s="7">
        <v>0</v>
      </c>
      <c r="N3242" s="9">
        <v>44282</v>
      </c>
      <c r="O3242" s="10">
        <v>3842.426621747024</v>
      </c>
      <c r="P3242" s="10">
        <v>3751</v>
      </c>
      <c r="Q3242" s="10">
        <v>0</v>
      </c>
      <c r="R3242" s="10">
        <v>2615.0057758961402</v>
      </c>
      <c r="S3242" s="18">
        <v>2615.0057758961402</v>
      </c>
      <c r="T3242" s="13">
        <v>44339</v>
      </c>
      <c r="U3242" s="14">
        <v>1.55604702783395</v>
      </c>
      <c r="V3242" s="14">
        <v>3305</v>
      </c>
      <c r="W3242" s="14">
        <v>0</v>
      </c>
      <c r="X3242" s="14">
        <v>99.959503533027089</v>
      </c>
      <c r="Y3242" s="19">
        <f t="shared" si="101"/>
        <v>-0.99959503533027094</v>
      </c>
      <c r="Z3242" s="19">
        <v>-0.99960000000000004</v>
      </c>
      <c r="AA3242" t="s">
        <v>14896</v>
      </c>
      <c r="AB3242" s="121">
        <v>5</v>
      </c>
    </row>
    <row r="3243" spans="1:28" ht="20.25">
      <c r="A3243">
        <v>6079</v>
      </c>
      <c r="B3243" t="s">
        <v>6338</v>
      </c>
      <c r="C3243" t="s">
        <v>6339</v>
      </c>
      <c r="D3243" t="str">
        <f t="shared" si="100"/>
        <v>3X Long Cardano Token ADABULL</v>
      </c>
      <c r="E3243" s="3" t="s">
        <v>8887</v>
      </c>
      <c r="F3243" s="3" t="s">
        <v>8883</v>
      </c>
      <c r="G3243" s="3" t="s">
        <v>8883</v>
      </c>
      <c r="H3243" s="4">
        <v>9999</v>
      </c>
      <c r="I3243" s="4">
        <v>0</v>
      </c>
      <c r="J3243" s="6">
        <v>44097</v>
      </c>
      <c r="K3243" s="7">
        <v>611.97667678245477</v>
      </c>
      <c r="L3243" s="7">
        <v>3620</v>
      </c>
      <c r="M3243" s="7">
        <v>0</v>
      </c>
      <c r="N3243" s="9">
        <v>44254</v>
      </c>
      <c r="O3243" s="10">
        <v>71819.286340557563</v>
      </c>
      <c r="P3243" s="10">
        <v>3752</v>
      </c>
      <c r="Q3243" s="10">
        <v>0</v>
      </c>
      <c r="R3243" s="10">
        <v>117.3562474932159</v>
      </c>
      <c r="S3243" s="18">
        <v>117.3562474932159</v>
      </c>
      <c r="T3243" s="13">
        <v>44687</v>
      </c>
      <c r="U3243" s="14">
        <v>7.2311412205911711</v>
      </c>
      <c r="V3243" s="14">
        <v>3306</v>
      </c>
      <c r="W3243" s="14">
        <v>0</v>
      </c>
      <c r="X3243" s="14">
        <v>99.989931477199178</v>
      </c>
      <c r="Y3243" s="19">
        <f t="shared" si="101"/>
        <v>-0.99989931477199179</v>
      </c>
      <c r="Z3243" s="19">
        <v>-0.99990000000000001</v>
      </c>
      <c r="AA3243" t="s">
        <v>14897</v>
      </c>
      <c r="AB3243" s="121">
        <v>5</v>
      </c>
    </row>
    <row r="3244" spans="1:28" ht="20.25">
      <c r="A3244">
        <v>6080</v>
      </c>
      <c r="B3244" t="s">
        <v>6340</v>
      </c>
      <c r="C3244" t="s">
        <v>6341</v>
      </c>
      <c r="D3244" t="str">
        <f t="shared" si="100"/>
        <v>3X Long Cosmos Token ATOMBULL</v>
      </c>
      <c r="E3244" s="3" t="s">
        <v>8887</v>
      </c>
      <c r="F3244" s="3" t="s">
        <v>8883</v>
      </c>
      <c r="G3244" s="3" t="s">
        <v>8883</v>
      </c>
      <c r="H3244" s="4">
        <v>9999</v>
      </c>
      <c r="I3244" s="4">
        <v>0</v>
      </c>
      <c r="J3244" s="6">
        <v>44046</v>
      </c>
      <c r="K3244" s="7">
        <v>71.5</v>
      </c>
      <c r="L3244" s="7">
        <v>3621</v>
      </c>
      <c r="M3244" s="7">
        <v>0</v>
      </c>
      <c r="N3244" s="9">
        <v>44066</v>
      </c>
      <c r="O3244" s="10">
        <v>391.7</v>
      </c>
      <c r="P3244" s="10">
        <v>3753</v>
      </c>
      <c r="Q3244" s="10">
        <v>0</v>
      </c>
      <c r="R3244" s="10">
        <v>5.4783216783216782</v>
      </c>
      <c r="S3244" s="18">
        <v>5.4783216783216782</v>
      </c>
      <c r="T3244" s="13">
        <v>44687</v>
      </c>
      <c r="U3244" s="14">
        <v>3.436E-4</v>
      </c>
      <c r="V3244" s="14">
        <v>3307</v>
      </c>
      <c r="W3244" s="14">
        <v>0</v>
      </c>
      <c r="X3244" s="14">
        <v>99.999912279805969</v>
      </c>
      <c r="Y3244" s="19">
        <f t="shared" si="101"/>
        <v>-0.99999912279805969</v>
      </c>
      <c r="Z3244" s="19">
        <v>-1</v>
      </c>
      <c r="AA3244" t="s">
        <v>14898</v>
      </c>
      <c r="AB3244" s="121">
        <v>5</v>
      </c>
    </row>
    <row r="3245" spans="1:28" ht="20.25">
      <c r="A3245">
        <v>6081</v>
      </c>
      <c r="B3245" t="s">
        <v>6342</v>
      </c>
      <c r="C3245" t="s">
        <v>6343</v>
      </c>
      <c r="D3245" t="str">
        <f t="shared" si="100"/>
        <v>3X Long Dogecoin Token DOGEBULL</v>
      </c>
      <c r="E3245" s="3" t="s">
        <v>8887</v>
      </c>
      <c r="F3245" s="3" t="s">
        <v>8883</v>
      </c>
      <c r="G3245" s="3" t="s">
        <v>8883</v>
      </c>
      <c r="H3245" s="4">
        <v>9999</v>
      </c>
      <c r="I3245" s="4">
        <v>0</v>
      </c>
      <c r="J3245" s="6">
        <v>44138</v>
      </c>
      <c r="K3245" s="7">
        <v>261.60000000000002</v>
      </c>
      <c r="L3245" s="7">
        <v>3622</v>
      </c>
      <c r="M3245" s="7">
        <v>0</v>
      </c>
      <c r="N3245" s="9">
        <v>44321</v>
      </c>
      <c r="O3245" s="10">
        <v>182500</v>
      </c>
      <c r="P3245" s="10">
        <v>3754</v>
      </c>
      <c r="Q3245" s="10">
        <v>0</v>
      </c>
      <c r="R3245" s="10">
        <v>697.62996941896017</v>
      </c>
      <c r="S3245" s="18">
        <v>697.62996941896017</v>
      </c>
      <c r="T3245" s="13">
        <v>44687</v>
      </c>
      <c r="U3245" s="14">
        <v>1.0473659833970601</v>
      </c>
      <c r="V3245" s="14">
        <v>3308</v>
      </c>
      <c r="W3245" s="14">
        <v>0</v>
      </c>
      <c r="X3245" s="14">
        <v>99.999426100831016</v>
      </c>
      <c r="Y3245" s="19">
        <f t="shared" si="101"/>
        <v>-0.99999426100831013</v>
      </c>
      <c r="Z3245" s="19">
        <v>-1</v>
      </c>
      <c r="AA3245" t="s">
        <v>14899</v>
      </c>
      <c r="AB3245" s="121">
        <v>5</v>
      </c>
    </row>
    <row r="3246" spans="1:28" ht="20.25">
      <c r="A3246">
        <v>6082</v>
      </c>
      <c r="B3246" t="s">
        <v>6344</v>
      </c>
      <c r="C3246" t="s">
        <v>6345</v>
      </c>
      <c r="D3246" t="str">
        <f t="shared" si="100"/>
        <v>3X Long Dragon Index Token DRGNBULL</v>
      </c>
      <c r="E3246" s="3" t="s">
        <v>8887</v>
      </c>
      <c r="F3246" s="3" t="s">
        <v>8883</v>
      </c>
      <c r="G3246" s="3" t="s">
        <v>8883</v>
      </c>
      <c r="H3246" s="4">
        <v>9999</v>
      </c>
      <c r="I3246" s="4">
        <v>0</v>
      </c>
      <c r="J3246" s="6">
        <v>44188</v>
      </c>
      <c r="K3246" s="7">
        <v>112</v>
      </c>
      <c r="L3246" s="7">
        <v>3623</v>
      </c>
      <c r="M3246" s="7">
        <v>0</v>
      </c>
      <c r="N3246" s="9">
        <v>44302</v>
      </c>
      <c r="O3246" s="10">
        <v>7617.5</v>
      </c>
      <c r="P3246" s="10">
        <v>3755</v>
      </c>
      <c r="Q3246" s="10">
        <v>0</v>
      </c>
      <c r="R3246" s="10">
        <v>68.013392857142861</v>
      </c>
      <c r="S3246" s="18">
        <v>68.013392857142861</v>
      </c>
      <c r="T3246" s="13">
        <v>44681</v>
      </c>
      <c r="U3246" s="14">
        <v>0.2303</v>
      </c>
      <c r="V3246" s="14">
        <v>3309</v>
      </c>
      <c r="W3246" s="14">
        <v>0</v>
      </c>
      <c r="X3246" s="14">
        <v>99.996976698391862</v>
      </c>
      <c r="Y3246" s="19">
        <f t="shared" si="101"/>
        <v>-0.9999697669839186</v>
      </c>
      <c r="Z3246" s="19">
        <v>-1</v>
      </c>
      <c r="AA3246" t="s">
        <v>14900</v>
      </c>
      <c r="AB3246" s="121">
        <v>5</v>
      </c>
    </row>
    <row r="3247" spans="1:28" ht="20.25">
      <c r="A3247">
        <v>6083</v>
      </c>
      <c r="B3247" t="s">
        <v>6346</v>
      </c>
      <c r="C3247" t="s">
        <v>6347</v>
      </c>
      <c r="D3247" t="str">
        <f t="shared" si="100"/>
        <v>3X Long Ethereum Classic Token ETCBULL</v>
      </c>
      <c r="E3247" s="3" t="s">
        <v>8887</v>
      </c>
      <c r="F3247" s="3" t="s">
        <v>8883</v>
      </c>
      <c r="G3247" s="3" t="s">
        <v>8883</v>
      </c>
      <c r="H3247" s="4">
        <v>9999</v>
      </c>
      <c r="I3247" s="4">
        <v>0</v>
      </c>
      <c r="J3247" s="6">
        <v>44079</v>
      </c>
      <c r="K3247" s="7">
        <v>31.44</v>
      </c>
      <c r="L3247" s="7">
        <v>3624</v>
      </c>
      <c r="M3247" s="7">
        <v>0</v>
      </c>
      <c r="N3247" s="9">
        <v>44322</v>
      </c>
      <c r="O3247" s="10">
        <v>9540</v>
      </c>
      <c r="P3247" s="10">
        <v>3756</v>
      </c>
      <c r="Q3247" s="10">
        <v>0</v>
      </c>
      <c r="R3247" s="10">
        <v>303.43511450381681</v>
      </c>
      <c r="S3247" s="18">
        <v>303.43511450381681</v>
      </c>
      <c r="T3247" s="13">
        <v>44681</v>
      </c>
      <c r="U3247" s="14">
        <v>7.2599999999999998E-2</v>
      </c>
      <c r="V3247" s="14">
        <v>3310</v>
      </c>
      <c r="W3247" s="14">
        <v>0</v>
      </c>
      <c r="X3247" s="14">
        <v>99.999238993710691</v>
      </c>
      <c r="Y3247" s="19">
        <f t="shared" si="101"/>
        <v>-0.99999238993710693</v>
      </c>
      <c r="Z3247" s="19">
        <v>-1</v>
      </c>
      <c r="AA3247" t="s">
        <v>14901</v>
      </c>
      <c r="AB3247" s="121">
        <v>5</v>
      </c>
    </row>
    <row r="3248" spans="1:28" ht="20.25">
      <c r="A3248">
        <v>6084</v>
      </c>
      <c r="B3248" t="s">
        <v>6348</v>
      </c>
      <c r="C3248" t="s">
        <v>6349</v>
      </c>
      <c r="D3248" t="str">
        <f t="shared" si="100"/>
        <v>3X Long Huobi Token Token HTBULL</v>
      </c>
      <c r="E3248" s="3" t="s">
        <v>8887</v>
      </c>
      <c r="F3248" s="3" t="s">
        <v>8883</v>
      </c>
      <c r="G3248" s="3" t="s">
        <v>8883</v>
      </c>
      <c r="H3248" s="4">
        <v>9999</v>
      </c>
      <c r="I3248" s="4">
        <v>0</v>
      </c>
      <c r="J3248" s="6">
        <v>44139</v>
      </c>
      <c r="K3248" s="7">
        <v>105.45</v>
      </c>
      <c r="L3248" s="7">
        <v>3625</v>
      </c>
      <c r="M3248" s="7">
        <v>0</v>
      </c>
      <c r="N3248" s="9">
        <v>44246</v>
      </c>
      <c r="O3248" s="10">
        <v>7392.5</v>
      </c>
      <c r="P3248" s="10">
        <v>3757</v>
      </c>
      <c r="Q3248" s="10">
        <v>0</v>
      </c>
      <c r="R3248" s="10">
        <v>70.104314841156949</v>
      </c>
      <c r="S3248" s="18">
        <v>70.104314841156949</v>
      </c>
      <c r="T3248" s="13">
        <v>44616</v>
      </c>
      <c r="U3248" s="14">
        <v>0.76524999999999999</v>
      </c>
      <c r="V3248" s="14">
        <v>3311</v>
      </c>
      <c r="W3248" s="14">
        <v>0</v>
      </c>
      <c r="X3248" s="14">
        <v>99.989648292188022</v>
      </c>
      <c r="Y3248" s="19">
        <f t="shared" si="101"/>
        <v>-0.99989648292188027</v>
      </c>
      <c r="Z3248" s="19">
        <v>-0.99990000000000001</v>
      </c>
      <c r="AA3248" t="s">
        <v>14902</v>
      </c>
      <c r="AB3248" s="121">
        <v>5</v>
      </c>
    </row>
    <row r="3249" spans="1:28" ht="20.25">
      <c r="A3249">
        <v>6085</v>
      </c>
      <c r="B3249" t="s">
        <v>6350</v>
      </c>
      <c r="C3249" t="s">
        <v>6351</v>
      </c>
      <c r="D3249" t="str">
        <f t="shared" si="100"/>
        <v>3X Long Matic Token MATICBULL</v>
      </c>
      <c r="E3249" s="3" t="s">
        <v>8887</v>
      </c>
      <c r="F3249" s="3" t="s">
        <v>8883</v>
      </c>
      <c r="G3249" s="3" t="s">
        <v>8883</v>
      </c>
      <c r="H3249" s="4">
        <v>9999</v>
      </c>
      <c r="I3249" s="4">
        <v>0</v>
      </c>
      <c r="J3249" s="6">
        <v>44188</v>
      </c>
      <c r="K3249" s="7">
        <v>0.21925</v>
      </c>
      <c r="L3249" s="7">
        <v>3626</v>
      </c>
      <c r="M3249" s="7">
        <v>0</v>
      </c>
      <c r="N3249" s="9">
        <v>44334</v>
      </c>
      <c r="O3249" s="10">
        <v>267.5</v>
      </c>
      <c r="P3249" s="10">
        <v>3758</v>
      </c>
      <c r="Q3249" s="10">
        <v>0</v>
      </c>
      <c r="R3249" s="10">
        <v>1220.0684150513109</v>
      </c>
      <c r="S3249" s="18">
        <v>1220.0684150513109</v>
      </c>
      <c r="T3249" s="13">
        <v>44687</v>
      </c>
      <c r="U3249" s="14">
        <v>8.1849999999999996E-3</v>
      </c>
      <c r="V3249" s="14">
        <v>3312</v>
      </c>
      <c r="W3249" s="14">
        <v>0</v>
      </c>
      <c r="X3249" s="14">
        <v>99.996940186915879</v>
      </c>
      <c r="Y3249" s="19">
        <f t="shared" si="101"/>
        <v>-0.99996940186915884</v>
      </c>
      <c r="Z3249" s="19">
        <v>-1</v>
      </c>
      <c r="AA3249" t="s">
        <v>14903</v>
      </c>
      <c r="AB3249" s="121">
        <v>5</v>
      </c>
    </row>
    <row r="3250" spans="1:28" ht="20.25">
      <c r="A3250">
        <v>6086</v>
      </c>
      <c r="B3250" t="s">
        <v>6352</v>
      </c>
      <c r="C3250" t="s">
        <v>6353</v>
      </c>
      <c r="D3250" t="str">
        <f t="shared" si="100"/>
        <v>3X Long Midcap Index Token MIDBULL</v>
      </c>
      <c r="E3250" s="3" t="s">
        <v>8887</v>
      </c>
      <c r="F3250" s="3" t="s">
        <v>8883</v>
      </c>
      <c r="G3250" s="3" t="s">
        <v>8883</v>
      </c>
      <c r="H3250" s="4">
        <v>9999</v>
      </c>
      <c r="I3250" s="4">
        <v>0</v>
      </c>
      <c r="J3250" s="6">
        <v>44139</v>
      </c>
      <c r="K3250" s="7">
        <v>392.2</v>
      </c>
      <c r="L3250" s="7">
        <v>3627</v>
      </c>
      <c r="M3250" s="7">
        <v>0</v>
      </c>
      <c r="N3250" s="9">
        <v>44323</v>
      </c>
      <c r="O3250" s="10">
        <v>25970</v>
      </c>
      <c r="P3250" s="10">
        <v>3759</v>
      </c>
      <c r="Q3250" s="10">
        <v>0</v>
      </c>
      <c r="R3250" s="10">
        <v>66.216216216216225</v>
      </c>
      <c r="S3250" s="18">
        <v>66.216216216216225</v>
      </c>
      <c r="T3250" s="13">
        <v>44687</v>
      </c>
      <c r="U3250" s="14">
        <v>8.0124999999999993</v>
      </c>
      <c r="V3250" s="14">
        <v>3313</v>
      </c>
      <c r="W3250" s="14">
        <v>0</v>
      </c>
      <c r="X3250" s="14">
        <v>99.969147092799375</v>
      </c>
      <c r="Y3250" s="19">
        <f t="shared" si="101"/>
        <v>-0.99969147092799371</v>
      </c>
      <c r="Z3250" s="19">
        <v>-0.99970000000000003</v>
      </c>
      <c r="AA3250" t="s">
        <v>14904</v>
      </c>
      <c r="AB3250" s="121">
        <v>5</v>
      </c>
    </row>
    <row r="3251" spans="1:28" ht="20.25">
      <c r="A3251">
        <v>6088</v>
      </c>
      <c r="B3251" t="s">
        <v>6356</v>
      </c>
      <c r="C3251" t="s">
        <v>6357</v>
      </c>
      <c r="D3251" t="str">
        <f t="shared" si="100"/>
        <v>3X Long Shitcoin Index Token BULLSHIT</v>
      </c>
      <c r="E3251" s="3" t="s">
        <v>8887</v>
      </c>
      <c r="F3251" s="3" t="s">
        <v>8883</v>
      </c>
      <c r="G3251" s="3" t="s">
        <v>8883</v>
      </c>
      <c r="H3251" s="4">
        <v>9999</v>
      </c>
      <c r="I3251" s="4">
        <v>0</v>
      </c>
      <c r="J3251" s="6">
        <v>44139</v>
      </c>
      <c r="K3251" s="7">
        <v>227.55</v>
      </c>
      <c r="L3251" s="7">
        <v>3629</v>
      </c>
      <c r="M3251" s="7">
        <v>0</v>
      </c>
      <c r="N3251" s="9">
        <v>44302</v>
      </c>
      <c r="O3251" s="10">
        <v>17075</v>
      </c>
      <c r="P3251" s="10">
        <v>3761</v>
      </c>
      <c r="Q3251" s="10">
        <v>0</v>
      </c>
      <c r="R3251" s="10">
        <v>75.038453087233577</v>
      </c>
      <c r="S3251" s="18">
        <v>75.038453087233577</v>
      </c>
      <c r="T3251" s="13">
        <v>44687</v>
      </c>
      <c r="U3251" s="14">
        <v>1.4770000000000001</v>
      </c>
      <c r="V3251" s="14">
        <v>3315</v>
      </c>
      <c r="W3251" s="14">
        <v>0</v>
      </c>
      <c r="X3251" s="14">
        <v>99.991349926793561</v>
      </c>
      <c r="Y3251" s="19">
        <f t="shared" si="101"/>
        <v>-0.9999134992679356</v>
      </c>
      <c r="Z3251" s="19">
        <v>-0.99990000000000001</v>
      </c>
      <c r="AA3251" t="s">
        <v>14905</v>
      </c>
      <c r="AB3251" s="121">
        <v>5</v>
      </c>
    </row>
    <row r="3252" spans="1:28" ht="20.25">
      <c r="A3252">
        <v>6090</v>
      </c>
      <c r="B3252" t="s">
        <v>6358</v>
      </c>
      <c r="C3252" t="s">
        <v>6359</v>
      </c>
      <c r="D3252" t="str">
        <f t="shared" si="100"/>
        <v>3X Long TomoChain Token TOMOBULL</v>
      </c>
      <c r="E3252" s="3" t="s">
        <v>8887</v>
      </c>
      <c r="F3252" s="3" t="s">
        <v>8883</v>
      </c>
      <c r="G3252" s="3" t="s">
        <v>8883</v>
      </c>
      <c r="H3252" s="4">
        <v>9999</v>
      </c>
      <c r="I3252" s="4">
        <v>0</v>
      </c>
      <c r="J3252" s="6">
        <v>44046</v>
      </c>
      <c r="K3252" s="7">
        <v>19.170000000000002</v>
      </c>
      <c r="L3252" s="7">
        <v>3630</v>
      </c>
      <c r="M3252" s="7">
        <v>0</v>
      </c>
      <c r="N3252" s="9">
        <v>44056</v>
      </c>
      <c r="O3252" s="10">
        <v>45.31</v>
      </c>
      <c r="P3252" s="10">
        <v>3762</v>
      </c>
      <c r="Q3252" s="10">
        <v>0</v>
      </c>
      <c r="R3252" s="10">
        <v>2.3635889410537301</v>
      </c>
      <c r="S3252" s="18">
        <v>2.3635889410537301</v>
      </c>
      <c r="T3252" s="13">
        <v>44687</v>
      </c>
      <c r="U3252" s="14">
        <v>2.4600000000000002E-6</v>
      </c>
      <c r="V3252" s="14">
        <v>3316</v>
      </c>
      <c r="W3252" s="14">
        <v>0</v>
      </c>
      <c r="X3252" s="14">
        <v>99.999994570734941</v>
      </c>
      <c r="Y3252" s="19">
        <f t="shared" si="101"/>
        <v>-0.9999999457073494</v>
      </c>
      <c r="Z3252" s="19">
        <v>-1</v>
      </c>
      <c r="AA3252" t="s">
        <v>14906</v>
      </c>
      <c r="AB3252" s="121">
        <v>5</v>
      </c>
    </row>
    <row r="3253" spans="1:28" ht="20.25">
      <c r="A3253">
        <v>6095</v>
      </c>
      <c r="B3253" t="s">
        <v>6360</v>
      </c>
      <c r="C3253" t="s">
        <v>5206</v>
      </c>
      <c r="D3253" t="str">
        <f t="shared" si="100"/>
        <v>Galaxy Wallet GC</v>
      </c>
      <c r="E3253" s="3" t="s">
        <v>8887</v>
      </c>
      <c r="F3253" s="3" t="s">
        <v>8883</v>
      </c>
      <c r="G3253" s="3" t="s">
        <v>8883</v>
      </c>
      <c r="H3253" s="4">
        <v>9999</v>
      </c>
      <c r="I3253" s="4">
        <v>0</v>
      </c>
      <c r="J3253" s="6">
        <v>44210</v>
      </c>
      <c r="K3253" s="7">
        <v>2.1288316486499999E-3</v>
      </c>
      <c r="L3253" s="7">
        <v>3631</v>
      </c>
      <c r="M3253" s="7">
        <v>0</v>
      </c>
      <c r="N3253" s="9">
        <v>44301</v>
      </c>
      <c r="O3253" s="10">
        <v>2.4060268605779998E-2</v>
      </c>
      <c r="P3253" s="10">
        <v>3763</v>
      </c>
      <c r="Q3253" s="10">
        <v>0</v>
      </c>
      <c r="R3253" s="10">
        <v>11.30210020178807</v>
      </c>
      <c r="S3253" s="18">
        <v>11.30210020178807</v>
      </c>
      <c r="T3253" s="13">
        <v>44497</v>
      </c>
      <c r="U3253" s="14">
        <v>2.1909336879108198E-3</v>
      </c>
      <c r="V3253" s="14">
        <v>3317</v>
      </c>
      <c r="W3253" s="14">
        <v>0</v>
      </c>
      <c r="X3253" s="14">
        <v>90.893976605961527</v>
      </c>
      <c r="Y3253" s="19">
        <f t="shared" si="101"/>
        <v>-0.90893976605961524</v>
      </c>
      <c r="Z3253" s="19">
        <v>-0.90890000000000004</v>
      </c>
      <c r="AA3253" t="s">
        <v>14907</v>
      </c>
      <c r="AB3253" s="121">
        <v>5</v>
      </c>
    </row>
    <row r="3254" spans="1:28" ht="20.25">
      <c r="A3254">
        <v>6097</v>
      </c>
      <c r="B3254" t="s">
        <v>6361</v>
      </c>
      <c r="C3254" t="s">
        <v>6362</v>
      </c>
      <c r="D3254" t="str">
        <f t="shared" si="100"/>
        <v>3X Short Dogecoin Token DOGEBEAR</v>
      </c>
      <c r="E3254" s="3" t="s">
        <v>8887</v>
      </c>
      <c r="F3254" s="3" t="s">
        <v>8883</v>
      </c>
      <c r="G3254" s="3" t="s">
        <v>8883</v>
      </c>
      <c r="H3254" s="4">
        <v>9999</v>
      </c>
      <c r="I3254" s="4">
        <v>0</v>
      </c>
      <c r="J3254" s="6">
        <v>44049</v>
      </c>
      <c r="K3254" s="7">
        <v>87</v>
      </c>
      <c r="L3254" s="7">
        <v>3632</v>
      </c>
      <c r="M3254" s="7">
        <v>0</v>
      </c>
      <c r="N3254" s="9">
        <v>44097</v>
      </c>
      <c r="O3254" s="10">
        <v>182.25</v>
      </c>
      <c r="P3254" s="10">
        <v>3764</v>
      </c>
      <c r="Q3254" s="10">
        <v>0</v>
      </c>
      <c r="R3254" s="10">
        <v>2.0948275862068959</v>
      </c>
      <c r="S3254" s="18">
        <v>2.0948275862068959</v>
      </c>
      <c r="T3254" s="13">
        <v>44301</v>
      </c>
      <c r="U3254" s="14">
        <v>4.9999999999999998E-8</v>
      </c>
      <c r="V3254" s="14">
        <v>3318</v>
      </c>
      <c r="W3254" s="14">
        <v>0</v>
      </c>
      <c r="X3254" s="14">
        <v>99.999999972565163</v>
      </c>
      <c r="Y3254" s="19">
        <f t="shared" si="101"/>
        <v>-0.99999999972565168</v>
      </c>
      <c r="Z3254" s="19">
        <v>-1</v>
      </c>
      <c r="AA3254" t="s">
        <v>14908</v>
      </c>
      <c r="AB3254" s="121">
        <v>5</v>
      </c>
    </row>
    <row r="3255" spans="1:28" ht="20.25">
      <c r="A3255">
        <v>6099</v>
      </c>
      <c r="B3255" t="s">
        <v>6363</v>
      </c>
      <c r="C3255" t="s">
        <v>6364</v>
      </c>
      <c r="D3255" t="str">
        <f t="shared" si="100"/>
        <v>3X Short Ethereum Classic Token ETCBEAR</v>
      </c>
      <c r="E3255" s="3" t="s">
        <v>8887</v>
      </c>
      <c r="F3255" s="3" t="s">
        <v>8883</v>
      </c>
      <c r="G3255" s="3" t="s">
        <v>8883</v>
      </c>
      <c r="H3255" s="4">
        <v>9999</v>
      </c>
      <c r="I3255" s="4">
        <v>0</v>
      </c>
      <c r="J3255" s="6">
        <v>44060</v>
      </c>
      <c r="K3255" s="7">
        <v>10.71</v>
      </c>
      <c r="L3255" s="7">
        <v>3633</v>
      </c>
      <c r="M3255" s="7">
        <v>0</v>
      </c>
      <c r="N3255" s="9">
        <v>44079</v>
      </c>
      <c r="O3255" s="10">
        <v>26.07</v>
      </c>
      <c r="P3255" s="10">
        <v>3765</v>
      </c>
      <c r="Q3255" s="10">
        <v>0</v>
      </c>
      <c r="R3255" s="10">
        <v>2.4341736694677869</v>
      </c>
      <c r="S3255" s="18">
        <v>2.4341736694677869</v>
      </c>
      <c r="T3255" s="13">
        <v>44647</v>
      </c>
      <c r="U3255" s="14">
        <v>2E-8</v>
      </c>
      <c r="V3255" s="14">
        <v>3319</v>
      </c>
      <c r="W3255" s="14">
        <v>0</v>
      </c>
      <c r="X3255" s="14">
        <v>99.999999923283454</v>
      </c>
      <c r="Y3255" s="19">
        <f t="shared" si="101"/>
        <v>-0.99999999923283456</v>
      </c>
      <c r="Z3255" s="19">
        <v>-1</v>
      </c>
      <c r="AA3255" t="s">
        <v>14909</v>
      </c>
      <c r="AB3255" s="121">
        <v>5</v>
      </c>
    </row>
    <row r="3256" spans="1:28" ht="20.25">
      <c r="A3256">
        <v>6100</v>
      </c>
      <c r="B3256" t="s">
        <v>6365</v>
      </c>
      <c r="C3256" t="s">
        <v>6366</v>
      </c>
      <c r="D3256" t="str">
        <f t="shared" si="100"/>
        <v>3X Short Matic Token MATICBEAR</v>
      </c>
      <c r="E3256" s="3" t="s">
        <v>8887</v>
      </c>
      <c r="F3256" s="3" t="s">
        <v>8883</v>
      </c>
      <c r="G3256" s="3" t="s">
        <v>8883</v>
      </c>
      <c r="H3256" s="4">
        <v>9999</v>
      </c>
      <c r="I3256" s="4">
        <v>0</v>
      </c>
      <c r="J3256" s="6">
        <v>44046</v>
      </c>
      <c r="K3256" s="7">
        <v>0.155</v>
      </c>
      <c r="L3256" s="7">
        <v>3634</v>
      </c>
      <c r="M3256" s="7">
        <v>0</v>
      </c>
      <c r="N3256" s="9">
        <v>44047</v>
      </c>
      <c r="O3256" s="10">
        <v>0.15709999999999999</v>
      </c>
      <c r="P3256" s="10">
        <v>3766</v>
      </c>
      <c r="Q3256" s="10">
        <v>0</v>
      </c>
      <c r="R3256" s="10">
        <v>1.0135483870967741</v>
      </c>
      <c r="S3256" s="18">
        <v>1.0135483870967741</v>
      </c>
      <c r="T3256" s="13">
        <v>44264</v>
      </c>
      <c r="U3256" s="14">
        <v>1E-8</v>
      </c>
      <c r="V3256" s="14">
        <v>3320</v>
      </c>
      <c r="W3256" s="14">
        <v>0</v>
      </c>
      <c r="X3256" s="14">
        <v>99.999993634627629</v>
      </c>
      <c r="Y3256" s="19">
        <f t="shared" si="101"/>
        <v>-0.99999993634627626</v>
      </c>
      <c r="Z3256" s="19">
        <v>-1</v>
      </c>
      <c r="AA3256" t="s">
        <v>14910</v>
      </c>
      <c r="AB3256" s="121">
        <v>5</v>
      </c>
    </row>
    <row r="3257" spans="1:28" ht="20.25">
      <c r="A3257">
        <v>6104</v>
      </c>
      <c r="B3257" t="s">
        <v>6367</v>
      </c>
      <c r="C3257" t="s">
        <v>6368</v>
      </c>
      <c r="D3257" t="str">
        <f t="shared" si="100"/>
        <v>Derivex DVX</v>
      </c>
      <c r="E3257" s="3" t="s">
        <v>8887</v>
      </c>
      <c r="F3257" s="3" t="s">
        <v>8883</v>
      </c>
      <c r="G3257" s="3" t="s">
        <v>8883</v>
      </c>
      <c r="H3257" s="4">
        <v>9999</v>
      </c>
      <c r="I3257" s="4">
        <v>0</v>
      </c>
      <c r="J3257" s="6">
        <v>44230</v>
      </c>
      <c r="K3257" s="7">
        <v>1.44570803577E-3</v>
      </c>
      <c r="L3257" s="7">
        <v>3635</v>
      </c>
      <c r="M3257" s="7">
        <v>0</v>
      </c>
      <c r="N3257" s="9">
        <v>44299</v>
      </c>
      <c r="O3257" s="10">
        <v>0.14709521989470001</v>
      </c>
      <c r="P3257" s="10">
        <v>3767</v>
      </c>
      <c r="Q3257" s="10">
        <v>0</v>
      </c>
      <c r="R3257" s="10">
        <v>101.746145317893</v>
      </c>
      <c r="S3257" s="18">
        <v>101.746145317893</v>
      </c>
      <c r="T3257" s="13">
        <v>44666</v>
      </c>
      <c r="U3257" s="16">
        <v>5.6896202167000005E-7</v>
      </c>
      <c r="V3257" s="14">
        <v>3321</v>
      </c>
      <c r="W3257" s="16">
        <v>0</v>
      </c>
      <c r="X3257" s="16">
        <v>99.999613201556059</v>
      </c>
      <c r="Y3257" s="19">
        <f t="shared" si="101"/>
        <v>-0.99999613201556059</v>
      </c>
      <c r="Z3257" s="19">
        <v>-1</v>
      </c>
      <c r="AA3257" t="s">
        <v>14911</v>
      </c>
      <c r="AB3257" s="121">
        <v>5</v>
      </c>
    </row>
    <row r="3258" spans="1:28" ht="20.25">
      <c r="A3258">
        <v>6105</v>
      </c>
      <c r="B3258" t="s">
        <v>6369</v>
      </c>
      <c r="C3258" t="s">
        <v>6370</v>
      </c>
      <c r="D3258" t="str">
        <f t="shared" si="100"/>
        <v>HAPY Coin HAPY</v>
      </c>
      <c r="E3258" s="3" t="s">
        <v>8887</v>
      </c>
      <c r="F3258" s="3" t="s">
        <v>8883</v>
      </c>
      <c r="G3258" s="3" t="s">
        <v>8883</v>
      </c>
      <c r="H3258" s="4">
        <v>9999</v>
      </c>
      <c r="I3258" s="4">
        <v>0</v>
      </c>
      <c r="J3258" s="6">
        <v>44216</v>
      </c>
      <c r="K3258" s="7">
        <v>1.6855399999999999E-3</v>
      </c>
      <c r="L3258" s="7">
        <v>3636</v>
      </c>
      <c r="M3258" s="7">
        <v>0</v>
      </c>
      <c r="N3258" s="9">
        <v>44293</v>
      </c>
      <c r="O3258" s="10">
        <v>0.19628696000000001</v>
      </c>
      <c r="P3258" s="10">
        <v>3768</v>
      </c>
      <c r="Q3258" s="10">
        <v>0</v>
      </c>
      <c r="R3258" s="10">
        <v>116.4534570523393</v>
      </c>
      <c r="S3258" s="18">
        <v>116.4534570523393</v>
      </c>
      <c r="T3258" s="13">
        <v>44616</v>
      </c>
      <c r="U3258" s="16">
        <v>5.8417794773556002E-5</v>
      </c>
      <c r="V3258" s="14">
        <v>3322</v>
      </c>
      <c r="W3258" s="16">
        <v>0</v>
      </c>
      <c r="X3258" s="16">
        <v>99.970238575821057</v>
      </c>
      <c r="Y3258" s="19">
        <f t="shared" si="101"/>
        <v>-0.99970238575821058</v>
      </c>
      <c r="Z3258" s="19">
        <v>-0.99970000000000003</v>
      </c>
      <c r="AA3258" t="s">
        <v>14912</v>
      </c>
      <c r="AB3258" s="121">
        <v>5</v>
      </c>
    </row>
    <row r="3259" spans="1:28" ht="20.25">
      <c r="A3259">
        <v>6106</v>
      </c>
      <c r="B3259" t="s">
        <v>6371</v>
      </c>
      <c r="C3259" t="s">
        <v>6372</v>
      </c>
      <c r="D3259" t="str">
        <f t="shared" si="100"/>
        <v>AI Crypto AIC</v>
      </c>
      <c r="E3259" s="3" t="s">
        <v>1772</v>
      </c>
      <c r="F3259" s="3" t="s">
        <v>8883</v>
      </c>
      <c r="G3259" s="3" t="s">
        <v>8883</v>
      </c>
      <c r="H3259" s="4">
        <v>9999</v>
      </c>
      <c r="I3259" s="4">
        <v>0</v>
      </c>
      <c r="J3259" s="6">
        <v>44046</v>
      </c>
      <c r="K3259" s="8">
        <v>5.0221387574599997E-5</v>
      </c>
      <c r="L3259" s="7">
        <v>3637</v>
      </c>
      <c r="M3259" s="7">
        <v>0</v>
      </c>
      <c r="N3259" s="9">
        <v>44055</v>
      </c>
      <c r="O3259" s="10">
        <v>6.1813408197500003E-4</v>
      </c>
      <c r="P3259" s="10">
        <v>3769</v>
      </c>
      <c r="Q3259" s="10">
        <v>0</v>
      </c>
      <c r="R3259" s="10">
        <v>12.308184059168211</v>
      </c>
      <c r="S3259" s="18">
        <v>12.308184059168211</v>
      </c>
      <c r="T3259" s="13">
        <v>44173</v>
      </c>
      <c r="U3259" s="16">
        <v>3.3281609680000003E-5</v>
      </c>
      <c r="V3259" s="14">
        <v>3323</v>
      </c>
      <c r="W3259" s="16">
        <v>0</v>
      </c>
      <c r="X3259" s="16">
        <v>94.615794428667982</v>
      </c>
      <c r="Y3259" s="19">
        <f t="shared" si="101"/>
        <v>-0.94615794428667988</v>
      </c>
      <c r="Z3259" s="19">
        <v>-0.94620000000000004</v>
      </c>
      <c r="AA3259" t="s">
        <v>14913</v>
      </c>
      <c r="AB3259" s="121">
        <v>5</v>
      </c>
    </row>
    <row r="3260" spans="1:28" ht="20.25">
      <c r="A3260">
        <v>6107</v>
      </c>
      <c r="B3260" t="s">
        <v>6373</v>
      </c>
      <c r="C3260" t="s">
        <v>6374</v>
      </c>
      <c r="D3260" t="str">
        <f t="shared" si="100"/>
        <v>Eight Hours EHRT</v>
      </c>
      <c r="E3260" s="3" t="s">
        <v>8887</v>
      </c>
      <c r="F3260" s="3" t="s">
        <v>8883</v>
      </c>
      <c r="G3260" s="3" t="s">
        <v>8883</v>
      </c>
      <c r="H3260" s="4">
        <v>9999</v>
      </c>
      <c r="I3260" s="4">
        <v>0</v>
      </c>
      <c r="J3260" s="6">
        <v>44051</v>
      </c>
      <c r="K3260" s="7">
        <v>6.4205097377799999E-3</v>
      </c>
      <c r="L3260" s="7">
        <v>3638</v>
      </c>
      <c r="M3260" s="7">
        <v>0</v>
      </c>
      <c r="N3260" s="9">
        <v>44121</v>
      </c>
      <c r="O3260" s="10">
        <v>3.4001549999999998E-2</v>
      </c>
      <c r="P3260" s="10">
        <v>3770</v>
      </c>
      <c r="Q3260" s="10">
        <v>0</v>
      </c>
      <c r="R3260" s="10">
        <v>5.2957711129890148</v>
      </c>
      <c r="S3260" s="18">
        <v>5.2957711129890148</v>
      </c>
      <c r="T3260" s="13">
        <v>44687</v>
      </c>
      <c r="U3260" s="16">
        <v>3.6748176310019999E-6</v>
      </c>
      <c r="V3260" s="14">
        <v>3324</v>
      </c>
      <c r="W3260" s="16">
        <v>0</v>
      </c>
      <c r="X3260" s="16">
        <v>99.989192205558268</v>
      </c>
      <c r="Y3260" s="19">
        <f t="shared" si="101"/>
        <v>-0.99989192205558264</v>
      </c>
      <c r="Z3260" s="19">
        <v>-0.99990000000000001</v>
      </c>
      <c r="AA3260" t="s">
        <v>14914</v>
      </c>
      <c r="AB3260" s="121">
        <v>5</v>
      </c>
    </row>
    <row r="3261" spans="1:28" ht="20.25">
      <c r="A3261">
        <v>6109</v>
      </c>
      <c r="B3261" t="s">
        <v>6375</v>
      </c>
      <c r="C3261" t="s">
        <v>6376</v>
      </c>
      <c r="D3261" t="str">
        <f t="shared" si="100"/>
        <v>Essek Tov ETO</v>
      </c>
      <c r="E3261" s="3" t="s">
        <v>3686</v>
      </c>
      <c r="F3261" s="3" t="s">
        <v>8883</v>
      </c>
      <c r="G3261" s="3" t="s">
        <v>8883</v>
      </c>
      <c r="H3261" s="4">
        <v>9999</v>
      </c>
      <c r="I3261" s="4">
        <v>0</v>
      </c>
      <c r="J3261" s="6">
        <v>44137</v>
      </c>
      <c r="K3261" s="7">
        <v>4.5391731259400003E-3</v>
      </c>
      <c r="L3261" s="7">
        <v>3639</v>
      </c>
      <c r="M3261" s="7">
        <v>0</v>
      </c>
      <c r="N3261" s="9">
        <v>44140</v>
      </c>
      <c r="O3261" s="10">
        <v>0.23086084440542001</v>
      </c>
      <c r="P3261" s="10">
        <v>3771</v>
      </c>
      <c r="Q3261" s="10">
        <v>0</v>
      </c>
      <c r="R3261" s="10">
        <v>50.859669371525001</v>
      </c>
      <c r="S3261" s="18">
        <v>50.859669371525001</v>
      </c>
      <c r="T3261" s="13">
        <v>44332</v>
      </c>
      <c r="U3261" s="14">
        <v>9.2958220239000003E-4</v>
      </c>
      <c r="V3261" s="14">
        <v>3325</v>
      </c>
      <c r="W3261" s="14">
        <v>0</v>
      </c>
      <c r="X3261" s="14">
        <v>99.597340898243644</v>
      </c>
      <c r="Y3261" s="19">
        <f t="shared" si="101"/>
        <v>-0.99597340898243647</v>
      </c>
      <c r="Z3261" s="19">
        <v>-0.996</v>
      </c>
      <c r="AA3261" t="s">
        <v>14915</v>
      </c>
      <c r="AB3261" s="121">
        <v>5</v>
      </c>
    </row>
    <row r="3262" spans="1:28" ht="20.25">
      <c r="A3262">
        <v>6110</v>
      </c>
      <c r="B3262" t="s">
        <v>6377</v>
      </c>
      <c r="C3262" t="s">
        <v>6378</v>
      </c>
      <c r="D3262" t="str">
        <f t="shared" si="100"/>
        <v>KYSC Token KYSC</v>
      </c>
      <c r="E3262" s="3" t="s">
        <v>8888</v>
      </c>
      <c r="F3262" s="3" t="s">
        <v>8883</v>
      </c>
      <c r="G3262" s="3" t="s">
        <v>8883</v>
      </c>
      <c r="H3262" s="4">
        <v>9999</v>
      </c>
      <c r="I3262" s="4">
        <v>0</v>
      </c>
      <c r="J3262" s="6">
        <v>44064</v>
      </c>
      <c r="K3262" s="7">
        <v>1.5616899230499999E-2</v>
      </c>
      <c r="L3262" s="7">
        <v>3640</v>
      </c>
      <c r="M3262" s="7">
        <v>0</v>
      </c>
      <c r="N3262" s="9">
        <v>44066</v>
      </c>
      <c r="O3262" s="10">
        <v>1.8944699519200001E-2</v>
      </c>
      <c r="P3262" s="10">
        <v>3772</v>
      </c>
      <c r="Q3262" s="10">
        <v>0</v>
      </c>
      <c r="R3262" s="10">
        <v>1.2130896946687579</v>
      </c>
      <c r="S3262" s="18">
        <v>1.2130896946687579</v>
      </c>
      <c r="T3262" s="13">
        <v>44351</v>
      </c>
      <c r="U3262" s="14">
        <v>1.6399999999999999E-5</v>
      </c>
      <c r="V3262" s="14">
        <v>3326</v>
      </c>
      <c r="W3262" s="14">
        <v>0</v>
      </c>
      <c r="X3262" s="14">
        <v>99.913432250623032</v>
      </c>
      <c r="Y3262" s="19">
        <f t="shared" si="101"/>
        <v>-0.99913432250623035</v>
      </c>
      <c r="Z3262" s="19">
        <v>-0.99909999999999999</v>
      </c>
      <c r="AA3262" t="s">
        <v>14916</v>
      </c>
      <c r="AB3262" s="121">
        <v>5</v>
      </c>
    </row>
    <row r="3263" spans="1:28" ht="20.25">
      <c r="A3263">
        <v>6111</v>
      </c>
      <c r="B3263" t="s">
        <v>6379</v>
      </c>
      <c r="C3263" t="s">
        <v>6380</v>
      </c>
      <c r="D3263" t="str">
        <f t="shared" si="100"/>
        <v>Ecoin ECOIN</v>
      </c>
      <c r="E3263" s="3" t="s">
        <v>8887</v>
      </c>
      <c r="F3263" s="3" t="s">
        <v>8883</v>
      </c>
      <c r="G3263" s="3" t="s">
        <v>8883</v>
      </c>
      <c r="H3263" s="4">
        <v>9999</v>
      </c>
      <c r="I3263" s="4">
        <v>0</v>
      </c>
      <c r="J3263" s="6">
        <v>44158</v>
      </c>
      <c r="K3263" s="7">
        <v>2.017E-4</v>
      </c>
      <c r="L3263" s="7">
        <v>3641</v>
      </c>
      <c r="M3263" s="7">
        <v>0</v>
      </c>
      <c r="N3263" s="9">
        <v>44502</v>
      </c>
      <c r="O3263" s="10">
        <v>4.7032612505659592E-2</v>
      </c>
      <c r="P3263" s="10">
        <v>3773</v>
      </c>
      <c r="Q3263" s="10">
        <v>0</v>
      </c>
      <c r="R3263" s="10">
        <v>233.18102382577891</v>
      </c>
      <c r="S3263" s="18">
        <v>233.18102382577891</v>
      </c>
      <c r="T3263" s="13">
        <v>44675</v>
      </c>
      <c r="U3263" s="14">
        <v>6.2010783325202603E-4</v>
      </c>
      <c r="V3263" s="14">
        <v>3327</v>
      </c>
      <c r="W3263" s="14">
        <v>0</v>
      </c>
      <c r="X3263" s="14">
        <v>98.681536490924444</v>
      </c>
      <c r="Y3263" s="19">
        <f t="shared" si="101"/>
        <v>-0.98681536490924449</v>
      </c>
      <c r="Z3263" s="19">
        <v>-0.98680000000000001</v>
      </c>
      <c r="AA3263" t="s">
        <v>14917</v>
      </c>
      <c r="AB3263" s="121">
        <v>5</v>
      </c>
    </row>
    <row r="3264" spans="1:28" ht="20.25">
      <c r="A3264">
        <v>6112</v>
      </c>
      <c r="B3264" t="s">
        <v>6381</v>
      </c>
      <c r="C3264" t="s">
        <v>6382</v>
      </c>
      <c r="D3264" t="str">
        <f t="shared" si="100"/>
        <v>Lapis Chain LPS</v>
      </c>
      <c r="E3264" s="3" t="s">
        <v>8892</v>
      </c>
      <c r="F3264" s="3" t="s">
        <v>8883</v>
      </c>
      <c r="G3264" s="3" t="s">
        <v>8883</v>
      </c>
      <c r="H3264" s="4">
        <v>9999</v>
      </c>
      <c r="I3264" s="4">
        <v>0</v>
      </c>
      <c r="J3264" s="6">
        <v>44051</v>
      </c>
      <c r="K3264" s="7">
        <v>7.3159654695700003E-4</v>
      </c>
      <c r="L3264" s="7">
        <v>3642</v>
      </c>
      <c r="M3264" s="7">
        <v>0</v>
      </c>
      <c r="N3264" s="9">
        <v>44167</v>
      </c>
      <c r="O3264" s="10">
        <v>1.7630246822200001E-3</v>
      </c>
      <c r="P3264" s="10">
        <v>3774</v>
      </c>
      <c r="Q3264" s="10">
        <v>0</v>
      </c>
      <c r="R3264" s="10">
        <v>2.4098318800889889</v>
      </c>
      <c r="S3264" s="18">
        <v>2.4098318800889889</v>
      </c>
      <c r="T3264" s="13">
        <v>44168</v>
      </c>
      <c r="U3264" s="14">
        <v>1.2816861775500001E-3</v>
      </c>
      <c r="V3264" s="14">
        <v>3328</v>
      </c>
      <c r="W3264" s="14">
        <v>0</v>
      </c>
      <c r="X3264" s="14">
        <v>27.301858534612158</v>
      </c>
      <c r="Y3264" s="19">
        <f t="shared" si="101"/>
        <v>-0.27301858534612156</v>
      </c>
      <c r="Z3264" s="19">
        <v>-0.27300000000000002</v>
      </c>
      <c r="AA3264" t="s">
        <v>14918</v>
      </c>
      <c r="AB3264" s="121">
        <v>5</v>
      </c>
    </row>
    <row r="3265" spans="1:28" ht="20.25">
      <c r="A3265">
        <v>6116</v>
      </c>
      <c r="B3265" t="s">
        <v>6385</v>
      </c>
      <c r="C3265" t="s">
        <v>6386</v>
      </c>
      <c r="D3265" t="str">
        <f t="shared" si="100"/>
        <v>Bonk BONK</v>
      </c>
      <c r="E3265" s="3" t="s">
        <v>8891</v>
      </c>
      <c r="F3265" s="3" t="s">
        <v>8883</v>
      </c>
      <c r="G3265" s="3" t="s">
        <v>8883</v>
      </c>
      <c r="H3265" s="4">
        <v>9999</v>
      </c>
      <c r="I3265" s="4">
        <v>0</v>
      </c>
      <c r="J3265" s="6">
        <v>44049</v>
      </c>
      <c r="K3265" s="7">
        <v>9.4718729330199994E-2</v>
      </c>
      <c r="L3265" s="7">
        <v>2707</v>
      </c>
      <c r="M3265" s="7">
        <v>0</v>
      </c>
      <c r="N3265" s="9">
        <v>44105</v>
      </c>
      <c r="O3265" s="10">
        <v>1.53608769</v>
      </c>
      <c r="P3265" s="10">
        <v>3776</v>
      </c>
      <c r="Q3265" s="10">
        <v>0</v>
      </c>
      <c r="R3265" s="10">
        <v>16.217359553515841</v>
      </c>
      <c r="S3265" s="18">
        <v>16.217359553515841</v>
      </c>
      <c r="T3265" s="13">
        <v>44587</v>
      </c>
      <c r="U3265" s="14">
        <v>1.610703749036153E-2</v>
      </c>
      <c r="V3265" s="14">
        <v>1827</v>
      </c>
      <c r="W3265" s="14">
        <v>73246.100000000006</v>
      </c>
      <c r="X3265" s="14">
        <v>98.951424609726445</v>
      </c>
      <c r="Y3265" s="19">
        <f t="shared" si="101"/>
        <v>-0.98951424609726446</v>
      </c>
      <c r="Z3265" s="19">
        <v>-0.98950000000000005</v>
      </c>
      <c r="AA3265" t="s">
        <v>14919</v>
      </c>
      <c r="AB3265" s="121">
        <v>5</v>
      </c>
    </row>
    <row r="3266" spans="1:28" ht="20.25">
      <c r="A3266">
        <v>6118</v>
      </c>
      <c r="B3266" t="s">
        <v>6387</v>
      </c>
      <c r="C3266" t="s">
        <v>6388</v>
      </c>
      <c r="D3266" t="str">
        <f t="shared" ref="D3266:D3329" si="102">_xlfn.TEXTJOIN(" ",TRUE,B3266,C3266)</f>
        <v>BitoPro Exchange Token BITO</v>
      </c>
      <c r="E3266" s="3" t="s">
        <v>8898</v>
      </c>
      <c r="F3266" s="3" t="s">
        <v>8883</v>
      </c>
      <c r="G3266" s="3" t="s">
        <v>8883</v>
      </c>
      <c r="H3266" s="4">
        <v>9999</v>
      </c>
      <c r="I3266" s="4">
        <v>0</v>
      </c>
      <c r="J3266" s="6">
        <v>44120</v>
      </c>
      <c r="K3266" s="7">
        <v>2.6846294537610001E-2</v>
      </c>
      <c r="L3266" s="7">
        <v>3644</v>
      </c>
      <c r="M3266" s="7">
        <v>0</v>
      </c>
      <c r="N3266" s="9">
        <v>44294</v>
      </c>
      <c r="O3266" s="10">
        <v>8.7848045432280003E-2</v>
      </c>
      <c r="P3266" s="10">
        <v>3777</v>
      </c>
      <c r="Q3266" s="10">
        <v>0</v>
      </c>
      <c r="R3266" s="10">
        <v>3.2722596151662691</v>
      </c>
      <c r="S3266" s="18">
        <v>3.2722596151662691</v>
      </c>
      <c r="T3266" s="13">
        <v>44687</v>
      </c>
      <c r="U3266" s="14">
        <v>5.6859837217542453E-2</v>
      </c>
      <c r="V3266" s="14">
        <v>3330</v>
      </c>
      <c r="W3266" s="14">
        <v>0</v>
      </c>
      <c r="X3266" s="14">
        <v>35.274783932017748</v>
      </c>
      <c r="Y3266" s="19">
        <f t="shared" ref="Y3266:Y3329" si="103">X3266/-100</f>
        <v>-0.3527478393201775</v>
      </c>
      <c r="Z3266" s="19">
        <v>-0.35270000000000001</v>
      </c>
      <c r="AA3266" t="s">
        <v>14920</v>
      </c>
      <c r="AB3266" s="121">
        <v>5</v>
      </c>
    </row>
    <row r="3267" spans="1:28" ht="20.25">
      <c r="A3267">
        <v>6120</v>
      </c>
      <c r="B3267" t="s">
        <v>6389</v>
      </c>
      <c r="C3267" t="s">
        <v>6390</v>
      </c>
      <c r="D3267" t="str">
        <f t="shared" si="102"/>
        <v>Anchor Neural World ANW</v>
      </c>
      <c r="E3267" s="3" t="s">
        <v>1772</v>
      </c>
      <c r="F3267" s="3" t="s">
        <v>8883</v>
      </c>
      <c r="G3267" s="3" t="s">
        <v>8883</v>
      </c>
      <c r="H3267" s="4">
        <v>9999</v>
      </c>
      <c r="I3267" s="4">
        <v>0</v>
      </c>
      <c r="J3267" s="6">
        <v>44176</v>
      </c>
      <c r="K3267" s="7">
        <v>7.4195360000000002E-2</v>
      </c>
      <c r="L3267" s="7">
        <v>288</v>
      </c>
      <c r="M3267" s="7">
        <v>10476262.45280328</v>
      </c>
      <c r="N3267" s="9">
        <v>44184</v>
      </c>
      <c r="O3267" s="10">
        <v>2.1795840800000001</v>
      </c>
      <c r="P3267" s="10">
        <v>1321</v>
      </c>
      <c r="Q3267" s="10">
        <v>9510707.1230235193</v>
      </c>
      <c r="R3267" s="10">
        <v>29.37628552513257</v>
      </c>
      <c r="S3267" s="18">
        <v>29.37628552513257</v>
      </c>
      <c r="T3267" s="13">
        <v>44687</v>
      </c>
      <c r="U3267" s="14">
        <v>2.3363308292800741E-2</v>
      </c>
      <c r="V3267" s="14">
        <v>708</v>
      </c>
      <c r="W3267" s="14">
        <v>6651002.3899999997</v>
      </c>
      <c r="X3267" s="14">
        <v>98.928084100669295</v>
      </c>
      <c r="Y3267" s="19">
        <f t="shared" si="103"/>
        <v>-0.989280841006693</v>
      </c>
      <c r="Z3267" s="19">
        <v>-0.98929999999999996</v>
      </c>
      <c r="AA3267" t="s">
        <v>14921</v>
      </c>
      <c r="AB3267" s="121">
        <v>5</v>
      </c>
    </row>
    <row r="3268" spans="1:28" ht="20.25">
      <c r="A3268">
        <v>6131</v>
      </c>
      <c r="B3268" t="s">
        <v>6399</v>
      </c>
      <c r="C3268" t="s">
        <v>6399</v>
      </c>
      <c r="D3268" t="str">
        <f t="shared" si="102"/>
        <v>ZYX ZYX</v>
      </c>
      <c r="E3268" s="3" t="s">
        <v>8887</v>
      </c>
      <c r="F3268" s="3" t="s">
        <v>8883</v>
      </c>
      <c r="G3268" s="3" t="s">
        <v>8883</v>
      </c>
      <c r="H3268" s="4">
        <v>9999</v>
      </c>
      <c r="I3268" s="4">
        <v>0</v>
      </c>
      <c r="J3268" s="6">
        <v>44237</v>
      </c>
      <c r="K3268" s="7">
        <v>7.02123367748E-3</v>
      </c>
      <c r="L3268" s="7">
        <v>3649</v>
      </c>
      <c r="M3268" s="7">
        <v>0</v>
      </c>
      <c r="N3268" s="9">
        <v>44516</v>
      </c>
      <c r="O3268" s="10">
        <v>0.60008320107245605</v>
      </c>
      <c r="P3268" s="10">
        <v>3782</v>
      </c>
      <c r="Q3268" s="10">
        <v>0</v>
      </c>
      <c r="R3268" s="10">
        <v>85.466917729454167</v>
      </c>
      <c r="S3268" s="18">
        <v>85.466917729454167</v>
      </c>
      <c r="T3268" s="13">
        <v>44564</v>
      </c>
      <c r="U3268" s="14">
        <v>3.1959824578337147E-2</v>
      </c>
      <c r="V3268" s="14">
        <v>3335</v>
      </c>
      <c r="W3268" s="14">
        <v>0</v>
      </c>
      <c r="X3268" s="14">
        <v>94.67410110444365</v>
      </c>
      <c r="Y3268" s="19">
        <f t="shared" si="103"/>
        <v>-0.94674101104443653</v>
      </c>
      <c r="Z3268" s="19">
        <v>-0.94669999999999999</v>
      </c>
      <c r="AA3268" t="s">
        <v>14922</v>
      </c>
      <c r="AB3268" s="121">
        <v>5</v>
      </c>
    </row>
    <row r="3269" spans="1:28" ht="20.25">
      <c r="A3269">
        <v>6132</v>
      </c>
      <c r="B3269" t="s">
        <v>6400</v>
      </c>
      <c r="C3269" t="s">
        <v>6401</v>
      </c>
      <c r="D3269" t="str">
        <f t="shared" si="102"/>
        <v>dForce GOLDx GOLDX</v>
      </c>
      <c r="E3269" s="3" t="s">
        <v>8887</v>
      </c>
      <c r="F3269" s="3" t="s">
        <v>8883</v>
      </c>
      <c r="G3269" s="3" t="s">
        <v>8883</v>
      </c>
      <c r="H3269" s="4">
        <v>9999</v>
      </c>
      <c r="I3269" s="4">
        <v>0</v>
      </c>
      <c r="J3269" s="6">
        <v>44072</v>
      </c>
      <c r="K3269" s="7">
        <v>32.634691266499999</v>
      </c>
      <c r="L3269" s="7">
        <v>3650</v>
      </c>
      <c r="M3269" s="7">
        <v>0</v>
      </c>
      <c r="N3269" s="9">
        <v>44074</v>
      </c>
      <c r="O3269" s="10">
        <v>64.8830689105</v>
      </c>
      <c r="P3269" s="10">
        <v>3783</v>
      </c>
      <c r="Q3269" s="10">
        <v>0</v>
      </c>
      <c r="R3269" s="10">
        <v>1.988162485762611</v>
      </c>
      <c r="S3269" s="18">
        <v>1.988162485762611</v>
      </c>
      <c r="T3269" s="13">
        <v>44089</v>
      </c>
      <c r="U3269" s="14">
        <v>33.071310823499999</v>
      </c>
      <c r="V3269" s="14">
        <v>3336</v>
      </c>
      <c r="W3269" s="14">
        <v>0</v>
      </c>
      <c r="X3269" s="14">
        <v>49.029367169548173</v>
      </c>
      <c r="Y3269" s="19">
        <f t="shared" si="103"/>
        <v>-0.49029367169548171</v>
      </c>
      <c r="Z3269" s="19">
        <v>-0.49030000000000001</v>
      </c>
      <c r="AA3269" t="s">
        <v>14923</v>
      </c>
      <c r="AB3269" s="121">
        <v>5</v>
      </c>
    </row>
    <row r="3270" spans="1:28" ht="20.25">
      <c r="A3270">
        <v>6134</v>
      </c>
      <c r="B3270" t="s">
        <v>6404</v>
      </c>
      <c r="C3270" t="s">
        <v>6405</v>
      </c>
      <c r="D3270" t="str">
        <f t="shared" si="102"/>
        <v>ETH AI Limit Loss ELL</v>
      </c>
      <c r="E3270" s="3" t="s">
        <v>8887</v>
      </c>
      <c r="F3270" s="3" t="s">
        <v>8883</v>
      </c>
      <c r="G3270" s="3" t="s">
        <v>8883</v>
      </c>
      <c r="H3270" s="4">
        <v>9999</v>
      </c>
      <c r="I3270" s="4">
        <v>0</v>
      </c>
      <c r="J3270" s="6">
        <v>44120</v>
      </c>
      <c r="K3270" s="7">
        <v>125.71</v>
      </c>
      <c r="L3270" s="7">
        <v>3652</v>
      </c>
      <c r="M3270" s="7">
        <v>0</v>
      </c>
      <c r="N3270" s="9">
        <v>44168</v>
      </c>
      <c r="O3270" s="10">
        <v>210.09</v>
      </c>
      <c r="P3270" s="10">
        <v>3785</v>
      </c>
      <c r="Q3270" s="10">
        <v>0</v>
      </c>
      <c r="R3270" s="10">
        <v>1.6712274282077799</v>
      </c>
      <c r="S3270" s="18">
        <v>1.6712274282077799</v>
      </c>
      <c r="T3270" s="13">
        <v>44169</v>
      </c>
      <c r="U3270" s="14">
        <v>210.09</v>
      </c>
      <c r="V3270" s="14">
        <v>3338</v>
      </c>
      <c r="W3270" s="14">
        <v>0</v>
      </c>
      <c r="X3270" s="14">
        <v>0</v>
      </c>
      <c r="Y3270" s="19">
        <f t="shared" si="103"/>
        <v>0</v>
      </c>
      <c r="Z3270" s="19">
        <v>0</v>
      </c>
      <c r="AA3270" t="s">
        <v>14924</v>
      </c>
      <c r="AB3270" s="121">
        <v>5</v>
      </c>
    </row>
    <row r="3271" spans="1:28" ht="20.25">
      <c r="A3271">
        <v>6138</v>
      </c>
      <c r="B3271" t="s">
        <v>6406</v>
      </c>
      <c r="C3271" t="s">
        <v>6406</v>
      </c>
      <c r="D3271" t="str">
        <f t="shared" si="102"/>
        <v>DIA DIA</v>
      </c>
      <c r="E3271" s="3" t="s">
        <v>8893</v>
      </c>
      <c r="F3271" s="3" t="s">
        <v>8883</v>
      </c>
      <c r="G3271" s="3" t="s">
        <v>8883</v>
      </c>
      <c r="H3271" s="4">
        <v>9999</v>
      </c>
      <c r="I3271" s="4">
        <v>0</v>
      </c>
      <c r="J3271" s="6">
        <v>44048</v>
      </c>
      <c r="K3271" s="7">
        <v>0.80629029614500003</v>
      </c>
      <c r="L3271" s="7">
        <v>2234</v>
      </c>
      <c r="M3271" s="7">
        <v>0</v>
      </c>
      <c r="N3271" s="9">
        <v>44321</v>
      </c>
      <c r="O3271" s="10">
        <v>5.7944507099999996</v>
      </c>
      <c r="P3271" s="10">
        <v>393</v>
      </c>
      <c r="Q3271" s="10">
        <v>210244592.41</v>
      </c>
      <c r="R3271" s="10">
        <v>7.1865564272622082</v>
      </c>
      <c r="S3271" s="18">
        <v>7.1865564272622082</v>
      </c>
      <c r="T3271" s="13">
        <v>44687</v>
      </c>
      <c r="U3271" s="14">
        <v>0.69616693353469483</v>
      </c>
      <c r="V3271" s="14">
        <v>337</v>
      </c>
      <c r="W3271" s="14">
        <v>51534191.25</v>
      </c>
      <c r="X3271" s="14">
        <v>87.985626794041792</v>
      </c>
      <c r="Y3271" s="19">
        <f t="shared" si="103"/>
        <v>-0.87985626794041794</v>
      </c>
      <c r="Z3271" s="19">
        <v>-0.87990000000000002</v>
      </c>
      <c r="AA3271" t="s">
        <v>14925</v>
      </c>
      <c r="AB3271" s="121">
        <v>5</v>
      </c>
    </row>
    <row r="3272" spans="1:28" ht="20.25">
      <c r="A3272">
        <v>6139</v>
      </c>
      <c r="B3272" t="s">
        <v>6407</v>
      </c>
      <c r="C3272" t="s">
        <v>6408</v>
      </c>
      <c r="D3272" t="str">
        <f t="shared" si="102"/>
        <v>ETH/BTC RSI Ratio Trading Set ETHBTCRSI</v>
      </c>
      <c r="E3272" s="3" t="s">
        <v>8887</v>
      </c>
      <c r="F3272" s="3" t="s">
        <v>8883</v>
      </c>
      <c r="G3272" s="3" t="s">
        <v>8883</v>
      </c>
      <c r="H3272" s="4">
        <v>9999</v>
      </c>
      <c r="I3272" s="4">
        <v>0</v>
      </c>
      <c r="J3272" s="6">
        <v>44079</v>
      </c>
      <c r="K3272" s="7">
        <v>187.2</v>
      </c>
      <c r="L3272" s="7">
        <v>3653</v>
      </c>
      <c r="M3272" s="7">
        <v>0</v>
      </c>
      <c r="N3272" s="9">
        <v>44508</v>
      </c>
      <c r="O3272" s="10">
        <v>2177.8200000000002</v>
      </c>
      <c r="P3272" s="10">
        <v>3786</v>
      </c>
      <c r="Q3272" s="10">
        <v>0</v>
      </c>
      <c r="R3272" s="10">
        <v>11.63365384615385</v>
      </c>
      <c r="S3272" s="18">
        <v>11.63365384615385</v>
      </c>
      <c r="T3272" s="13">
        <v>44588</v>
      </c>
      <c r="U3272" s="14">
        <v>1061.2</v>
      </c>
      <c r="V3272" s="14">
        <v>3339</v>
      </c>
      <c r="W3272" s="14">
        <v>0</v>
      </c>
      <c r="X3272" s="14">
        <v>51.272373290721923</v>
      </c>
      <c r="Y3272" s="19">
        <f t="shared" si="103"/>
        <v>-0.51272373290721918</v>
      </c>
      <c r="Z3272" s="19">
        <v>-0.51270000000000004</v>
      </c>
      <c r="AA3272" t="s">
        <v>14926</v>
      </c>
      <c r="AB3272" s="121">
        <v>5</v>
      </c>
    </row>
    <row r="3273" spans="1:28" ht="20.25">
      <c r="A3273">
        <v>6140</v>
      </c>
      <c r="B3273" t="s">
        <v>6409</v>
      </c>
      <c r="C3273" t="s">
        <v>6410</v>
      </c>
      <c r="D3273" t="str">
        <f t="shared" si="102"/>
        <v>ETH/LINK Price Action Candlestick Set LINKETHPA</v>
      </c>
      <c r="E3273" s="3" t="s">
        <v>8887</v>
      </c>
      <c r="F3273" s="3" t="s">
        <v>8883</v>
      </c>
      <c r="G3273" s="3" t="s">
        <v>8883</v>
      </c>
      <c r="H3273" s="4">
        <v>9999</v>
      </c>
      <c r="I3273" s="4">
        <v>0</v>
      </c>
      <c r="J3273" s="6">
        <v>44097</v>
      </c>
      <c r="K3273" s="7">
        <v>331.4</v>
      </c>
      <c r="L3273" s="7">
        <v>3654</v>
      </c>
      <c r="M3273" s="7">
        <v>0</v>
      </c>
      <c r="N3273" s="9">
        <v>44508</v>
      </c>
      <c r="O3273" s="10">
        <v>4751.18</v>
      </c>
      <c r="P3273" s="10">
        <v>3787</v>
      </c>
      <c r="Q3273" s="10">
        <v>0</v>
      </c>
      <c r="R3273" s="10">
        <v>14.33669281834641</v>
      </c>
      <c r="S3273" s="18">
        <v>14.33669281834641</v>
      </c>
      <c r="T3273" s="13">
        <v>44588</v>
      </c>
      <c r="U3273" s="14">
        <v>2313.02</v>
      </c>
      <c r="V3273" s="14">
        <v>3340</v>
      </c>
      <c r="W3273" s="14">
        <v>0</v>
      </c>
      <c r="X3273" s="14">
        <v>51.316936003266562</v>
      </c>
      <c r="Y3273" s="19">
        <f t="shared" si="103"/>
        <v>-0.51316936003266567</v>
      </c>
      <c r="Z3273" s="19">
        <v>-0.51319999999999999</v>
      </c>
      <c r="AA3273" t="s">
        <v>14927</v>
      </c>
      <c r="AB3273" s="121">
        <v>5</v>
      </c>
    </row>
    <row r="3274" spans="1:28" ht="20.25">
      <c r="A3274">
        <v>6141</v>
      </c>
      <c r="B3274" t="s">
        <v>6411</v>
      </c>
      <c r="C3274" t="s">
        <v>6412</v>
      </c>
      <c r="D3274" t="str">
        <f t="shared" si="102"/>
        <v>ETH Price Action Candlestick Set ETHPA</v>
      </c>
      <c r="E3274" s="3" t="s">
        <v>8887</v>
      </c>
      <c r="F3274" s="3" t="s">
        <v>8883</v>
      </c>
      <c r="G3274" s="3" t="s">
        <v>8883</v>
      </c>
      <c r="H3274" s="4">
        <v>9999</v>
      </c>
      <c r="I3274" s="4">
        <v>0</v>
      </c>
      <c r="J3274" s="6">
        <v>44097</v>
      </c>
      <c r="K3274" s="7">
        <v>236.39</v>
      </c>
      <c r="L3274" s="7">
        <v>3655</v>
      </c>
      <c r="M3274" s="7">
        <v>0</v>
      </c>
      <c r="N3274" s="9">
        <v>44508</v>
      </c>
      <c r="O3274" s="10">
        <v>3536.42</v>
      </c>
      <c r="P3274" s="10">
        <v>3788</v>
      </c>
      <c r="Q3274" s="10">
        <v>0</v>
      </c>
      <c r="R3274" s="10">
        <v>14.96010829561318</v>
      </c>
      <c r="S3274" s="18">
        <v>14.96010829561318</v>
      </c>
      <c r="T3274" s="13">
        <v>44588</v>
      </c>
      <c r="U3274" s="14">
        <v>1723.21</v>
      </c>
      <c r="V3274" s="14">
        <v>3341</v>
      </c>
      <c r="W3274" s="14">
        <v>0</v>
      </c>
      <c r="X3274" s="14">
        <v>51.272473292199457</v>
      </c>
      <c r="Y3274" s="19">
        <f t="shared" si="103"/>
        <v>-0.51272473292199461</v>
      </c>
      <c r="Z3274" s="19">
        <v>-0.51270000000000004</v>
      </c>
      <c r="AA3274" t="s">
        <v>14928</v>
      </c>
      <c r="AB3274" s="121">
        <v>5</v>
      </c>
    </row>
    <row r="3275" spans="1:28" ht="20.25">
      <c r="A3275">
        <v>6142</v>
      </c>
      <c r="B3275" t="s">
        <v>6413</v>
      </c>
      <c r="C3275" t="s">
        <v>6414</v>
      </c>
      <c r="D3275" t="str">
        <f t="shared" si="102"/>
        <v>FlashX Advance FSXA</v>
      </c>
      <c r="E3275" s="3" t="s">
        <v>8887</v>
      </c>
      <c r="F3275" s="3" t="s">
        <v>8883</v>
      </c>
      <c r="G3275" s="3" t="s">
        <v>8883</v>
      </c>
      <c r="H3275" s="4">
        <v>9999</v>
      </c>
      <c r="I3275" s="4">
        <v>0</v>
      </c>
      <c r="J3275" s="6">
        <v>44051</v>
      </c>
      <c r="K3275" s="7">
        <v>4.4256391283699998E-4</v>
      </c>
      <c r="L3275" s="7">
        <v>3656</v>
      </c>
      <c r="M3275" s="7">
        <v>0</v>
      </c>
      <c r="N3275" s="9">
        <v>44053</v>
      </c>
      <c r="O3275" s="10">
        <v>8.9584676424599998E-4</v>
      </c>
      <c r="P3275" s="10">
        <v>3789</v>
      </c>
      <c r="Q3275" s="10">
        <v>0</v>
      </c>
      <c r="R3275" s="10">
        <v>2.0242200917451401</v>
      </c>
      <c r="S3275" s="18">
        <v>2.0242200917451401</v>
      </c>
      <c r="T3275" s="13">
        <v>44177</v>
      </c>
      <c r="U3275" s="16">
        <v>1.1373551419999999E-5</v>
      </c>
      <c r="V3275" s="14">
        <v>3342</v>
      </c>
      <c r="W3275" s="16">
        <v>0</v>
      </c>
      <c r="X3275" s="16">
        <v>98.730413294557948</v>
      </c>
      <c r="Y3275" s="19">
        <f t="shared" si="103"/>
        <v>-0.9873041329455795</v>
      </c>
      <c r="Z3275" s="19">
        <v>-0.98729999999999996</v>
      </c>
      <c r="AA3275" t="s">
        <v>14929</v>
      </c>
      <c r="AB3275" s="121">
        <v>5</v>
      </c>
    </row>
    <row r="3276" spans="1:28" ht="20.25">
      <c r="A3276">
        <v>6145</v>
      </c>
      <c r="B3276" t="s">
        <v>6419</v>
      </c>
      <c r="C3276" t="s">
        <v>6420</v>
      </c>
      <c r="D3276" t="str">
        <f t="shared" si="102"/>
        <v>yffi finance YFFI</v>
      </c>
      <c r="E3276" s="3" t="s">
        <v>3686</v>
      </c>
      <c r="F3276" s="3" t="s">
        <v>8883</v>
      </c>
      <c r="G3276" s="3" t="s">
        <v>8883</v>
      </c>
      <c r="H3276" s="4">
        <v>9999</v>
      </c>
      <c r="I3276" s="4">
        <v>0</v>
      </c>
      <c r="J3276" s="6">
        <v>44058</v>
      </c>
      <c r="K3276" s="7">
        <v>8.2446826240400006E-2</v>
      </c>
      <c r="L3276" s="7">
        <v>3659</v>
      </c>
      <c r="M3276" s="7">
        <v>0</v>
      </c>
      <c r="N3276" s="9">
        <v>44075</v>
      </c>
      <c r="O3276" s="10">
        <v>415.21875329599999</v>
      </c>
      <c r="P3276" s="10">
        <v>3792</v>
      </c>
      <c r="Q3276" s="10">
        <v>0</v>
      </c>
      <c r="R3276" s="10">
        <v>5036.2005698715111</v>
      </c>
      <c r="S3276" s="18">
        <v>5036.2005698715111</v>
      </c>
      <c r="T3276" s="13">
        <v>44687</v>
      </c>
      <c r="U3276" s="14">
        <v>0.67258390398937018</v>
      </c>
      <c r="V3276" s="14">
        <v>3345</v>
      </c>
      <c r="W3276" s="14">
        <v>0</v>
      </c>
      <c r="X3276" s="14">
        <v>99.838016973306125</v>
      </c>
      <c r="Y3276" s="19">
        <f t="shared" si="103"/>
        <v>-0.99838016973306121</v>
      </c>
      <c r="Z3276" s="19">
        <v>-0.99839999999999995</v>
      </c>
      <c r="AA3276" t="s">
        <v>14930</v>
      </c>
      <c r="AB3276" s="121">
        <v>5</v>
      </c>
    </row>
    <row r="3277" spans="1:28" ht="20.25">
      <c r="A3277">
        <v>6156</v>
      </c>
      <c r="B3277" t="s">
        <v>6425</v>
      </c>
      <c r="C3277" t="s">
        <v>6426</v>
      </c>
      <c r="D3277" t="str">
        <f t="shared" si="102"/>
        <v>Donut DONUT</v>
      </c>
      <c r="E3277" s="3" t="s">
        <v>8887</v>
      </c>
      <c r="F3277" s="3" t="s">
        <v>8883</v>
      </c>
      <c r="G3277" s="3" t="s">
        <v>8883</v>
      </c>
      <c r="H3277" s="4">
        <v>9999</v>
      </c>
      <c r="I3277" s="4">
        <v>0</v>
      </c>
      <c r="J3277" s="6">
        <v>44199</v>
      </c>
      <c r="K3277" s="7">
        <v>1.9202900000000001E-3</v>
      </c>
      <c r="L3277" s="7">
        <v>2605</v>
      </c>
      <c r="M3277" s="7">
        <v>0</v>
      </c>
      <c r="N3277" s="9">
        <v>44225</v>
      </c>
      <c r="O3277" s="10">
        <v>9.3923480000000004E-2</v>
      </c>
      <c r="P3277" s="10">
        <v>3795</v>
      </c>
      <c r="Q3277" s="10">
        <v>0</v>
      </c>
      <c r="R3277" s="10">
        <v>48.911091553879878</v>
      </c>
      <c r="S3277" s="18">
        <v>48.911091553879878</v>
      </c>
      <c r="T3277" s="13">
        <v>44617</v>
      </c>
      <c r="U3277" s="14">
        <v>7.9069311316823799E-4</v>
      </c>
      <c r="V3277" s="14">
        <v>1472</v>
      </c>
      <c r="W3277" s="14">
        <v>303327.11</v>
      </c>
      <c r="X3277" s="14">
        <v>99.158151813403592</v>
      </c>
      <c r="Y3277" s="19">
        <f t="shared" si="103"/>
        <v>-0.99158151813403594</v>
      </c>
      <c r="Z3277" s="19">
        <v>-0.99160000000000004</v>
      </c>
      <c r="AA3277" t="s">
        <v>14931</v>
      </c>
      <c r="AB3277" s="121">
        <v>5</v>
      </c>
    </row>
    <row r="3278" spans="1:28" ht="20.25">
      <c r="A3278">
        <v>6159</v>
      </c>
      <c r="B3278" t="s">
        <v>6429</v>
      </c>
      <c r="C3278" t="s">
        <v>6430</v>
      </c>
      <c r="D3278" t="str">
        <f t="shared" si="102"/>
        <v>LINK Profit Taker Set LINKPT</v>
      </c>
      <c r="E3278" s="3" t="s">
        <v>3686</v>
      </c>
      <c r="F3278" s="3" t="s">
        <v>8883</v>
      </c>
      <c r="G3278" s="3" t="s">
        <v>8883</v>
      </c>
      <c r="H3278" s="4">
        <v>9999</v>
      </c>
      <c r="I3278" s="4">
        <v>0</v>
      </c>
      <c r="J3278" s="6">
        <v>44097</v>
      </c>
      <c r="K3278" s="7">
        <v>217.36</v>
      </c>
      <c r="L3278" s="7">
        <v>3663</v>
      </c>
      <c r="M3278" s="7">
        <v>0</v>
      </c>
      <c r="N3278" s="9">
        <v>44325</v>
      </c>
      <c r="O3278" s="10">
        <v>1303.54</v>
      </c>
      <c r="P3278" s="10">
        <v>3797</v>
      </c>
      <c r="Q3278" s="10">
        <v>0</v>
      </c>
      <c r="R3278" s="10">
        <v>5.9971475892528519</v>
      </c>
      <c r="S3278" s="18">
        <v>5.9971475892528519</v>
      </c>
      <c r="T3278" s="13">
        <v>44687</v>
      </c>
      <c r="U3278" s="14">
        <v>296.58999999999997</v>
      </c>
      <c r="V3278" s="14">
        <v>3349</v>
      </c>
      <c r="W3278" s="14">
        <v>0</v>
      </c>
      <c r="X3278" s="14">
        <v>77.247341853721409</v>
      </c>
      <c r="Y3278" s="19">
        <f t="shared" si="103"/>
        <v>-0.77247341853721407</v>
      </c>
      <c r="Z3278" s="19">
        <v>-0.77249999999999996</v>
      </c>
      <c r="AA3278" t="s">
        <v>14932</v>
      </c>
      <c r="AB3278" s="121">
        <v>5</v>
      </c>
    </row>
    <row r="3279" spans="1:28" ht="20.25">
      <c r="A3279">
        <v>6163</v>
      </c>
      <c r="B3279" t="s">
        <v>6431</v>
      </c>
      <c r="C3279" t="s">
        <v>1861</v>
      </c>
      <c r="D3279" t="str">
        <f t="shared" si="102"/>
        <v>WhiteRockCasino WRC</v>
      </c>
      <c r="E3279" s="3" t="s">
        <v>8889</v>
      </c>
      <c r="F3279" s="3" t="s">
        <v>8883</v>
      </c>
      <c r="G3279" s="3" t="s">
        <v>8883</v>
      </c>
      <c r="H3279" s="4">
        <v>9999</v>
      </c>
      <c r="I3279" s="4">
        <v>0</v>
      </c>
      <c r="J3279" s="6">
        <v>44233</v>
      </c>
      <c r="K3279" s="7">
        <v>1.67804315709E-3</v>
      </c>
      <c r="L3279" s="7">
        <v>3664</v>
      </c>
      <c r="M3279" s="7">
        <v>0</v>
      </c>
      <c r="N3279" s="9">
        <v>44299</v>
      </c>
      <c r="O3279" s="10">
        <v>2.2199037411429999E-2</v>
      </c>
      <c r="P3279" s="10">
        <v>3798</v>
      </c>
      <c r="Q3279" s="10">
        <v>0</v>
      </c>
      <c r="R3279" s="10">
        <v>13.22912185996857</v>
      </c>
      <c r="S3279" s="18">
        <v>13.22912185996857</v>
      </c>
      <c r="T3279" s="13">
        <v>44355</v>
      </c>
      <c r="U3279" s="14">
        <v>1.333929928006E-2</v>
      </c>
      <c r="V3279" s="14">
        <v>3350</v>
      </c>
      <c r="W3279" s="14">
        <v>0</v>
      </c>
      <c r="X3279" s="14">
        <v>39.910460832901848</v>
      </c>
      <c r="Y3279" s="19">
        <f t="shared" si="103"/>
        <v>-0.39910460832901845</v>
      </c>
      <c r="Z3279" s="19">
        <v>-0.39910000000000001</v>
      </c>
      <c r="AA3279" t="s">
        <v>14933</v>
      </c>
      <c r="AB3279" s="121">
        <v>5</v>
      </c>
    </row>
    <row r="3280" spans="1:28" ht="20.25">
      <c r="A3280">
        <v>6169</v>
      </c>
      <c r="B3280" t="s">
        <v>6432</v>
      </c>
      <c r="C3280" t="s">
        <v>6433</v>
      </c>
      <c r="D3280" t="str">
        <f t="shared" si="102"/>
        <v>JUIICE JUI</v>
      </c>
      <c r="E3280" s="3" t="s">
        <v>8887</v>
      </c>
      <c r="F3280" s="3" t="s">
        <v>8883</v>
      </c>
      <c r="G3280" s="3" t="s">
        <v>8883</v>
      </c>
      <c r="H3280" s="4">
        <v>9999</v>
      </c>
      <c r="I3280" s="4">
        <v>0</v>
      </c>
      <c r="J3280" s="6">
        <v>44180</v>
      </c>
      <c r="K3280" s="8">
        <v>2.357519848E-5</v>
      </c>
      <c r="L3280" s="7">
        <v>1482</v>
      </c>
      <c r="M3280" s="7">
        <v>155596.31232551989</v>
      </c>
      <c r="N3280" s="9">
        <v>44281</v>
      </c>
      <c r="O3280" s="10">
        <v>1.8221274407600001E-3</v>
      </c>
      <c r="P3280" s="10">
        <v>1229</v>
      </c>
      <c r="Q3280" s="10">
        <v>12026041.29122874</v>
      </c>
      <c r="R3280" s="10">
        <v>77.290014856324561</v>
      </c>
      <c r="S3280" s="18">
        <v>77.290014856324561</v>
      </c>
      <c r="T3280" s="13">
        <v>44369</v>
      </c>
      <c r="U3280" s="16">
        <v>1.3871092830000001E-5</v>
      </c>
      <c r="V3280" s="14">
        <v>1775</v>
      </c>
      <c r="W3280" s="16">
        <v>91549.214065109278</v>
      </c>
      <c r="X3280" s="16">
        <v>99.238741894792255</v>
      </c>
      <c r="Y3280" s="19">
        <f t="shared" si="103"/>
        <v>-0.99238741894792259</v>
      </c>
      <c r="Z3280" s="19">
        <v>-0.99239999999999995</v>
      </c>
      <c r="AA3280" t="s">
        <v>14934</v>
      </c>
      <c r="AB3280" s="121">
        <v>5</v>
      </c>
    </row>
    <row r="3281" spans="1:28" ht="20.25">
      <c r="A3281">
        <v>6170</v>
      </c>
      <c r="B3281" t="s">
        <v>6434</v>
      </c>
      <c r="C3281" t="s">
        <v>6435</v>
      </c>
      <c r="D3281" t="str">
        <f t="shared" si="102"/>
        <v>KnoxFS KFX</v>
      </c>
      <c r="E3281" s="3" t="s">
        <v>8887</v>
      </c>
      <c r="F3281" s="3" t="s">
        <v>8883</v>
      </c>
      <c r="G3281" s="3" t="s">
        <v>8883</v>
      </c>
      <c r="H3281" s="4">
        <v>9999</v>
      </c>
      <c r="I3281" s="4">
        <v>0</v>
      </c>
      <c r="J3281" s="6">
        <v>44162</v>
      </c>
      <c r="K3281" s="7">
        <v>1.7108624612999999E-4</v>
      </c>
      <c r="L3281" s="7">
        <v>1908</v>
      </c>
      <c r="M3281" s="7">
        <v>22765.19843240314</v>
      </c>
      <c r="N3281" s="9">
        <v>44203</v>
      </c>
      <c r="O3281" s="10">
        <v>19.597892611707209</v>
      </c>
      <c r="P3281" s="10">
        <v>94</v>
      </c>
      <c r="Q3281" s="10">
        <v>2629895471.3024998</v>
      </c>
      <c r="R3281" s="10">
        <v>114549.7844216872</v>
      </c>
      <c r="S3281" s="18">
        <v>114549.7844216872</v>
      </c>
      <c r="U3281" s="14"/>
      <c r="V3281" s="14">
        <v>4266</v>
      </c>
      <c r="W3281" s="14"/>
      <c r="X3281" s="14"/>
      <c r="Y3281" s="19">
        <f t="shared" si="103"/>
        <v>0</v>
      </c>
      <c r="Z3281" s="19">
        <v>0</v>
      </c>
      <c r="AA3281" t="s">
        <v>14935</v>
      </c>
      <c r="AB3281" s="121">
        <v>5</v>
      </c>
    </row>
    <row r="3282" spans="1:28" ht="20.25">
      <c r="A3282">
        <v>6176</v>
      </c>
      <c r="B3282" t="s">
        <v>6436</v>
      </c>
      <c r="C3282" t="s">
        <v>6437</v>
      </c>
      <c r="D3282" t="str">
        <f t="shared" si="102"/>
        <v>Modern Investment Coin MODIC</v>
      </c>
      <c r="E3282" s="3" t="s">
        <v>8887</v>
      </c>
      <c r="F3282" s="3" t="s">
        <v>8883</v>
      </c>
      <c r="G3282" s="3" t="s">
        <v>8883</v>
      </c>
      <c r="H3282" s="4">
        <v>9999</v>
      </c>
      <c r="I3282" s="4">
        <v>0</v>
      </c>
      <c r="J3282" s="6">
        <v>44123</v>
      </c>
      <c r="K3282" s="7">
        <v>0.55884979000000001</v>
      </c>
      <c r="L3282" s="7">
        <v>1011</v>
      </c>
      <c r="M3282" s="7">
        <v>783826.19833240996</v>
      </c>
      <c r="N3282" s="9">
        <v>44175</v>
      </c>
      <c r="O3282" s="10">
        <v>12.07630838</v>
      </c>
      <c r="P3282" s="10">
        <v>1869</v>
      </c>
      <c r="Q3282" s="10">
        <v>1679432.97315578</v>
      </c>
      <c r="R3282" s="10">
        <v>21.609220574279899</v>
      </c>
      <c r="S3282" s="18">
        <v>21.609220574279899</v>
      </c>
      <c r="T3282" s="13">
        <v>44392</v>
      </c>
      <c r="U3282" s="14">
        <v>3.2955539999999998E-2</v>
      </c>
      <c r="V3282" s="14">
        <v>1541</v>
      </c>
      <c r="W3282" s="14">
        <v>240726.01</v>
      </c>
      <c r="X3282" s="14">
        <v>99.727105842588628</v>
      </c>
      <c r="Y3282" s="19">
        <f t="shared" si="103"/>
        <v>-0.99727105842588626</v>
      </c>
      <c r="Z3282" s="19">
        <v>-0.99729999999999996</v>
      </c>
      <c r="AA3282" t="s">
        <v>14936</v>
      </c>
      <c r="AB3282" s="121">
        <v>5</v>
      </c>
    </row>
    <row r="3283" spans="1:28" ht="20.25">
      <c r="A3283">
        <v>6180</v>
      </c>
      <c r="B3283" t="s">
        <v>6438</v>
      </c>
      <c r="C3283" t="s">
        <v>6438</v>
      </c>
      <c r="D3283" t="str">
        <f t="shared" si="102"/>
        <v>SUKU SUKU</v>
      </c>
      <c r="E3283" s="3" t="s">
        <v>8887</v>
      </c>
      <c r="F3283" s="3" t="s">
        <v>8883</v>
      </c>
      <c r="G3283" s="3" t="s">
        <v>8883</v>
      </c>
      <c r="H3283" s="4">
        <v>9999</v>
      </c>
      <c r="I3283" s="4">
        <v>0</v>
      </c>
      <c r="J3283" s="6">
        <v>44107</v>
      </c>
      <c r="K3283" s="7">
        <v>6.3591019999999998E-2</v>
      </c>
      <c r="L3283" s="7">
        <v>366</v>
      </c>
      <c r="M3283" s="7">
        <v>7057646.6696656104</v>
      </c>
      <c r="N3283" s="9">
        <v>44296</v>
      </c>
      <c r="O3283" s="10">
        <v>1.5845547799999999</v>
      </c>
      <c r="P3283" s="10">
        <v>617</v>
      </c>
      <c r="Q3283" s="10">
        <v>87683639.489999995</v>
      </c>
      <c r="R3283" s="10">
        <v>24.917901615668381</v>
      </c>
      <c r="S3283" s="18">
        <v>24.917901615668381</v>
      </c>
      <c r="T3283" s="13">
        <v>44397</v>
      </c>
      <c r="U3283" s="14">
        <v>0.16143658999999999</v>
      </c>
      <c r="V3283" s="14">
        <v>499</v>
      </c>
      <c r="W3283" s="14">
        <v>19496287.710000001</v>
      </c>
      <c r="X3283" s="14">
        <v>89.811864377449908</v>
      </c>
      <c r="Y3283" s="19">
        <f t="shared" si="103"/>
        <v>-0.89811864377449913</v>
      </c>
      <c r="Z3283" s="19">
        <v>-0.89810000000000001</v>
      </c>
      <c r="AA3283" t="s">
        <v>14937</v>
      </c>
      <c r="AB3283" s="121">
        <v>5</v>
      </c>
    </row>
    <row r="3284" spans="1:28" ht="20.25">
      <c r="A3284">
        <v>6184</v>
      </c>
      <c r="B3284" t="s">
        <v>6439</v>
      </c>
      <c r="C3284" t="s">
        <v>4732</v>
      </c>
      <c r="D3284" t="str">
        <f t="shared" si="102"/>
        <v>BeeStore BHT</v>
      </c>
      <c r="E3284" s="3" t="s">
        <v>8887</v>
      </c>
      <c r="F3284" s="3" t="s">
        <v>8883</v>
      </c>
      <c r="G3284" s="3" t="s">
        <v>8883</v>
      </c>
      <c r="H3284" s="4">
        <v>9999</v>
      </c>
      <c r="I3284" s="4">
        <v>0</v>
      </c>
      <c r="J3284" s="6">
        <v>44134</v>
      </c>
      <c r="K3284" s="8">
        <v>8.5076874350000005E-5</v>
      </c>
      <c r="L3284" s="7">
        <v>3665</v>
      </c>
      <c r="M3284" s="7">
        <v>0</v>
      </c>
      <c r="N3284" s="9">
        <v>44148</v>
      </c>
      <c r="O3284" s="10">
        <v>9.2832047293000001E-4</v>
      </c>
      <c r="P3284" s="10">
        <v>3799</v>
      </c>
      <c r="Q3284" s="10">
        <v>0</v>
      </c>
      <c r="R3284" s="10">
        <v>10.91154887885229</v>
      </c>
      <c r="S3284" s="18">
        <v>10.91154887885229</v>
      </c>
      <c r="T3284" s="13">
        <v>44191</v>
      </c>
      <c r="U3284" s="14">
        <v>2.0767751243999999E-4</v>
      </c>
      <c r="V3284" s="14">
        <v>3351</v>
      </c>
      <c r="W3284" s="14">
        <v>0</v>
      </c>
      <c r="X3284" s="14">
        <v>77.628683359258417</v>
      </c>
      <c r="Y3284" s="19">
        <f t="shared" si="103"/>
        <v>-0.77628683359258421</v>
      </c>
      <c r="Z3284" s="19">
        <v>-0.77629999999999999</v>
      </c>
      <c r="AA3284" t="s">
        <v>14938</v>
      </c>
      <c r="AB3284" s="121">
        <v>5</v>
      </c>
    </row>
    <row r="3285" spans="1:28" ht="20.25">
      <c r="A3285">
        <v>6185</v>
      </c>
      <c r="B3285" t="s">
        <v>6440</v>
      </c>
      <c r="C3285" t="s">
        <v>6441</v>
      </c>
      <c r="D3285" t="str">
        <f t="shared" si="102"/>
        <v>AML Bitcoin ABTC</v>
      </c>
      <c r="E3285" s="3" t="s">
        <v>8881</v>
      </c>
      <c r="F3285" s="3" t="s">
        <v>8883</v>
      </c>
      <c r="G3285" s="3" t="s">
        <v>8883</v>
      </c>
      <c r="H3285" s="4">
        <v>9999</v>
      </c>
      <c r="I3285" s="4">
        <v>0</v>
      </c>
      <c r="J3285" s="6">
        <v>44047</v>
      </c>
      <c r="K3285" s="7">
        <v>4.4155717872800003E-2</v>
      </c>
      <c r="L3285" s="7">
        <v>3666</v>
      </c>
      <c r="M3285" s="7">
        <v>0</v>
      </c>
      <c r="N3285" s="9">
        <v>44204</v>
      </c>
      <c r="O3285" s="10">
        <v>1.50262348355457</v>
      </c>
      <c r="P3285" s="10">
        <v>3800</v>
      </c>
      <c r="Q3285" s="10">
        <v>0</v>
      </c>
      <c r="R3285" s="10">
        <v>34.030099745704483</v>
      </c>
      <c r="S3285" s="18">
        <v>34.030099745704483</v>
      </c>
      <c r="T3285" s="13">
        <v>44206</v>
      </c>
      <c r="U3285" s="14">
        <v>0.46819329324866998</v>
      </c>
      <c r="V3285" s="14">
        <v>3352</v>
      </c>
      <c r="W3285" s="14">
        <v>0</v>
      </c>
      <c r="X3285" s="14">
        <v>68.841609466855715</v>
      </c>
      <c r="Y3285" s="19">
        <f t="shared" si="103"/>
        <v>-0.68841609466855713</v>
      </c>
      <c r="Z3285" s="19">
        <v>-0.68840000000000001</v>
      </c>
      <c r="AA3285" t="s">
        <v>14939</v>
      </c>
      <c r="AB3285" s="121">
        <v>5</v>
      </c>
    </row>
    <row r="3286" spans="1:28" ht="20.25">
      <c r="A3286">
        <v>6187</v>
      </c>
      <c r="B3286" t="s">
        <v>6442</v>
      </c>
      <c r="C3286" t="s">
        <v>6443</v>
      </c>
      <c r="D3286" t="str">
        <f t="shared" si="102"/>
        <v>Serum SRM</v>
      </c>
      <c r="E3286" s="3" t="s">
        <v>3686</v>
      </c>
      <c r="F3286" s="3" t="s">
        <v>8883</v>
      </c>
      <c r="G3286" s="3" t="s">
        <v>8883</v>
      </c>
      <c r="H3286" s="4">
        <v>9999</v>
      </c>
      <c r="I3286" s="4">
        <v>0</v>
      </c>
      <c r="J3286" s="6">
        <v>44139</v>
      </c>
      <c r="K3286" s="7">
        <v>0.79327919999999996</v>
      </c>
      <c r="L3286" s="7">
        <v>105</v>
      </c>
      <c r="M3286" s="7">
        <v>41682142.807506002</v>
      </c>
      <c r="N3286" s="9">
        <v>44450</v>
      </c>
      <c r="O3286" s="10">
        <v>13.72061656</v>
      </c>
      <c r="P3286" s="10">
        <v>212</v>
      </c>
      <c r="Q3286" s="10">
        <v>592278364.36000001</v>
      </c>
      <c r="R3286" s="10">
        <v>17.29607502629591</v>
      </c>
      <c r="S3286" s="18">
        <v>17.29607502629591</v>
      </c>
      <c r="T3286" s="13">
        <v>44616</v>
      </c>
      <c r="U3286" s="14">
        <v>1.6636091490364731</v>
      </c>
      <c r="V3286" s="14">
        <v>149</v>
      </c>
      <c r="W3286" s="14">
        <v>245044818.16</v>
      </c>
      <c r="X3286" s="14">
        <v>87.875113762114538</v>
      </c>
      <c r="Y3286" s="19">
        <f t="shared" si="103"/>
        <v>-0.87875113762114543</v>
      </c>
      <c r="Z3286" s="19">
        <v>-0.87880000000000003</v>
      </c>
      <c r="AA3286" t="s">
        <v>14940</v>
      </c>
      <c r="AB3286" s="121">
        <v>5</v>
      </c>
    </row>
    <row r="3287" spans="1:28" ht="20.25">
      <c r="A3287">
        <v>6193</v>
      </c>
      <c r="B3287" t="s">
        <v>6450</v>
      </c>
      <c r="C3287" t="s">
        <v>6451</v>
      </c>
      <c r="D3287" t="str">
        <f t="shared" si="102"/>
        <v>Cream Finance CREAM</v>
      </c>
      <c r="E3287" s="3" t="s">
        <v>3686</v>
      </c>
      <c r="F3287" s="3" t="s">
        <v>8883</v>
      </c>
      <c r="G3287" s="3" t="s">
        <v>8883</v>
      </c>
      <c r="H3287" s="4">
        <v>9999</v>
      </c>
      <c r="I3287" s="4">
        <v>0</v>
      </c>
      <c r="J3287" s="6">
        <v>44050</v>
      </c>
      <c r="K3287" s="7">
        <v>9.2388238055199992</v>
      </c>
      <c r="L3287" s="7">
        <v>1079</v>
      </c>
      <c r="M3287" s="7">
        <v>633808.78087999998</v>
      </c>
      <c r="N3287" s="9">
        <v>44231</v>
      </c>
      <c r="O3287" s="10">
        <v>368.25628225000003</v>
      </c>
      <c r="P3287" s="10">
        <v>800</v>
      </c>
      <c r="Q3287" s="10">
        <v>47048177.609999999</v>
      </c>
      <c r="R3287" s="10">
        <v>39.859649886382158</v>
      </c>
      <c r="S3287" s="18">
        <v>39.859649886382158</v>
      </c>
      <c r="T3287" s="13">
        <v>44534</v>
      </c>
      <c r="U3287" s="14">
        <v>26.06196342553616</v>
      </c>
      <c r="V3287" s="14">
        <v>504</v>
      </c>
      <c r="W3287" s="14">
        <v>18536460.420000002</v>
      </c>
      <c r="X3287" s="14">
        <v>92.922873367889125</v>
      </c>
      <c r="Y3287" s="19">
        <f t="shared" si="103"/>
        <v>-0.92922873367889125</v>
      </c>
      <c r="Z3287" s="19">
        <v>-0.92920000000000003</v>
      </c>
      <c r="AA3287" t="s">
        <v>14941</v>
      </c>
      <c r="AB3287" s="121">
        <v>5</v>
      </c>
    </row>
    <row r="3288" spans="1:28" ht="20.25">
      <c r="A3288">
        <v>6194</v>
      </c>
      <c r="B3288" t="s">
        <v>6452</v>
      </c>
      <c r="C3288" t="s">
        <v>6453</v>
      </c>
      <c r="D3288" t="str">
        <f t="shared" si="102"/>
        <v>Geeq GEEQ</v>
      </c>
      <c r="E3288" s="3" t="s">
        <v>8887</v>
      </c>
      <c r="F3288" s="3" t="s">
        <v>8883</v>
      </c>
      <c r="G3288" s="3" t="s">
        <v>8883</v>
      </c>
      <c r="H3288" s="4">
        <v>9999</v>
      </c>
      <c r="I3288" s="4">
        <v>0</v>
      </c>
      <c r="J3288" s="6">
        <v>44051</v>
      </c>
      <c r="K3288" s="7">
        <v>2.8648676777199999</v>
      </c>
      <c r="L3288" s="7">
        <v>2490</v>
      </c>
      <c r="M3288" s="7">
        <v>0</v>
      </c>
      <c r="N3288" s="9">
        <v>44054</v>
      </c>
      <c r="O3288" s="10">
        <v>4.9305598527800001</v>
      </c>
      <c r="P3288" s="10">
        <v>3805</v>
      </c>
      <c r="Q3288" s="10">
        <v>0</v>
      </c>
      <c r="R3288" s="10">
        <v>1.7210427871153819</v>
      </c>
      <c r="S3288" s="18">
        <v>1.7210427871153819</v>
      </c>
      <c r="T3288" s="13">
        <v>44139</v>
      </c>
      <c r="U3288" s="14">
        <v>0.25018332999999998</v>
      </c>
      <c r="V3288" s="14">
        <v>1024</v>
      </c>
      <c r="W3288" s="14">
        <v>1701868.82161338</v>
      </c>
      <c r="X3288" s="14">
        <v>94.925863644897461</v>
      </c>
      <c r="Y3288" s="19">
        <f t="shared" si="103"/>
        <v>-0.94925863644897457</v>
      </c>
      <c r="Z3288" s="19">
        <v>-0.94930000000000003</v>
      </c>
      <c r="AA3288" t="s">
        <v>14942</v>
      </c>
      <c r="AB3288" s="121">
        <v>5</v>
      </c>
    </row>
    <row r="3289" spans="1:28" ht="20.25">
      <c r="A3289">
        <v>6195</v>
      </c>
      <c r="B3289" t="s">
        <v>6454</v>
      </c>
      <c r="C3289" t="s">
        <v>6455</v>
      </c>
      <c r="D3289" t="str">
        <f t="shared" si="102"/>
        <v>Unitrade TRADE</v>
      </c>
      <c r="E3289" s="3" t="s">
        <v>3686</v>
      </c>
      <c r="F3289" s="3" t="s">
        <v>8883</v>
      </c>
      <c r="G3289" s="3" t="s">
        <v>8883</v>
      </c>
      <c r="H3289" s="4">
        <v>9999</v>
      </c>
      <c r="I3289" s="4">
        <v>0</v>
      </c>
      <c r="J3289" s="6">
        <v>44048</v>
      </c>
      <c r="K3289" s="7">
        <v>0.10173450695</v>
      </c>
      <c r="L3289" s="7">
        <v>2504</v>
      </c>
      <c r="M3289" s="7">
        <v>0</v>
      </c>
      <c r="N3289" s="9">
        <v>44077</v>
      </c>
      <c r="O3289" s="10">
        <v>2.9001027340399999</v>
      </c>
      <c r="P3289" s="10">
        <v>868</v>
      </c>
      <c r="Q3289" s="10">
        <v>38049857.283096999</v>
      </c>
      <c r="R3289" s="10">
        <v>28.506578750760831</v>
      </c>
      <c r="S3289" s="18">
        <v>28.506578750760831</v>
      </c>
      <c r="T3289" s="13">
        <v>44683</v>
      </c>
      <c r="U3289" s="14">
        <v>3.7031049935743611E-2</v>
      </c>
      <c r="V3289" s="14">
        <v>1069</v>
      </c>
      <c r="W3289" s="14">
        <v>1417887.09</v>
      </c>
      <c r="X3289" s="14">
        <v>98.723112478013576</v>
      </c>
      <c r="Y3289" s="19">
        <f t="shared" si="103"/>
        <v>-0.98723112478013575</v>
      </c>
      <c r="Z3289" s="19">
        <v>-0.98719999999999997</v>
      </c>
      <c r="AA3289" t="s">
        <v>14943</v>
      </c>
      <c r="AB3289" s="121">
        <v>5</v>
      </c>
    </row>
    <row r="3290" spans="1:28" ht="20.25">
      <c r="A3290">
        <v>6198</v>
      </c>
      <c r="B3290" t="s">
        <v>6456</v>
      </c>
      <c r="C3290" t="s">
        <v>6457</v>
      </c>
      <c r="D3290" t="str">
        <f t="shared" si="102"/>
        <v>Rozeus ROZ</v>
      </c>
      <c r="E3290" s="3" t="s">
        <v>8887</v>
      </c>
      <c r="F3290" s="3" t="s">
        <v>8883</v>
      </c>
      <c r="G3290" s="3" t="s">
        <v>8883</v>
      </c>
      <c r="H3290" s="4">
        <v>9999</v>
      </c>
      <c r="I3290" s="4">
        <v>0</v>
      </c>
      <c r="J3290" s="6">
        <v>44107</v>
      </c>
      <c r="K3290" s="7">
        <v>5.9625986902400001E-3</v>
      </c>
      <c r="L3290" s="7">
        <v>3671</v>
      </c>
      <c r="M3290" s="7">
        <v>0</v>
      </c>
      <c r="N3290" s="9">
        <v>44126</v>
      </c>
      <c r="O3290" s="10">
        <v>1.4847187443589999E-2</v>
      </c>
      <c r="P3290" s="10">
        <v>3806</v>
      </c>
      <c r="Q3290" s="10">
        <v>0</v>
      </c>
      <c r="R3290" s="10">
        <v>2.4900531152453569</v>
      </c>
      <c r="S3290" s="18">
        <v>2.4900531152453569</v>
      </c>
      <c r="T3290" s="13">
        <v>44349</v>
      </c>
      <c r="U3290" s="14">
        <v>2.5610947657000001E-4</v>
      </c>
      <c r="V3290" s="14">
        <v>3357</v>
      </c>
      <c r="W3290" s="14">
        <v>0</v>
      </c>
      <c r="X3290" s="14">
        <v>98.27503035478567</v>
      </c>
      <c r="Y3290" s="19">
        <f t="shared" si="103"/>
        <v>-0.98275030354785675</v>
      </c>
      <c r="Z3290" s="19">
        <v>-0.98280000000000001</v>
      </c>
      <c r="AA3290" t="s">
        <v>14944</v>
      </c>
      <c r="AB3290" s="121">
        <v>5</v>
      </c>
    </row>
    <row r="3291" spans="1:28" ht="20.25">
      <c r="A3291">
        <v>6210</v>
      </c>
      <c r="B3291" t="s">
        <v>6465</v>
      </c>
      <c r="C3291" t="s">
        <v>6466</v>
      </c>
      <c r="D3291" t="str">
        <f t="shared" si="102"/>
        <v>The Sandbox SAND</v>
      </c>
      <c r="E3291" s="3" t="s">
        <v>8892</v>
      </c>
      <c r="F3291" s="3" t="s">
        <v>8883</v>
      </c>
      <c r="G3291" s="3" t="s">
        <v>8883</v>
      </c>
      <c r="H3291" s="4">
        <v>9999</v>
      </c>
      <c r="I3291" s="4">
        <v>0</v>
      </c>
      <c r="J3291" s="6">
        <v>44139</v>
      </c>
      <c r="K3291" s="7">
        <v>2.893886E-2</v>
      </c>
      <c r="L3291" s="7">
        <v>182</v>
      </c>
      <c r="M3291" s="7">
        <v>19279691.194191098</v>
      </c>
      <c r="N3291" s="9">
        <v>44525</v>
      </c>
      <c r="O3291" s="10">
        <v>8.4420612999494615</v>
      </c>
      <c r="P3291" s="10">
        <v>43</v>
      </c>
      <c r="Q3291" s="10">
        <v>7496821729.0799999</v>
      </c>
      <c r="R3291" s="10">
        <v>291.7205895446283</v>
      </c>
      <c r="S3291" s="18">
        <v>291.7205895446283</v>
      </c>
      <c r="T3291" s="13">
        <v>44681</v>
      </c>
      <c r="U3291" s="14">
        <v>1.8654594190582989</v>
      </c>
      <c r="V3291" s="14">
        <v>40</v>
      </c>
      <c r="W3291" s="14">
        <v>2277379276.96</v>
      </c>
      <c r="X3291" s="14">
        <v>77.902797044728089</v>
      </c>
      <c r="Y3291" s="19">
        <f t="shared" si="103"/>
        <v>-0.77902797044728089</v>
      </c>
      <c r="Z3291" s="19">
        <v>-0.77900000000000003</v>
      </c>
      <c r="AA3291" t="s">
        <v>14945</v>
      </c>
      <c r="AB3291" s="121">
        <v>5</v>
      </c>
    </row>
    <row r="3292" spans="1:28" ht="20.25">
      <c r="A3292">
        <v>6211</v>
      </c>
      <c r="B3292" t="s">
        <v>6467</v>
      </c>
      <c r="C3292" t="s">
        <v>6468</v>
      </c>
      <c r="D3292" t="str">
        <f t="shared" si="102"/>
        <v>Dionpay DION</v>
      </c>
      <c r="E3292" s="3" t="s">
        <v>3686</v>
      </c>
      <c r="F3292" s="3" t="s">
        <v>8883</v>
      </c>
      <c r="G3292" s="3" t="s">
        <v>8883</v>
      </c>
      <c r="H3292" s="4">
        <v>9999</v>
      </c>
      <c r="I3292" s="4">
        <v>0</v>
      </c>
      <c r="J3292" s="6">
        <v>44048</v>
      </c>
      <c r="K3292" s="7">
        <v>1.7025187451900001E-2</v>
      </c>
      <c r="L3292" s="7">
        <v>3676</v>
      </c>
      <c r="M3292" s="7">
        <v>0</v>
      </c>
      <c r="N3292" s="9">
        <v>44049</v>
      </c>
      <c r="O3292" s="10">
        <v>0.493776174314</v>
      </c>
      <c r="P3292" s="10">
        <v>3811</v>
      </c>
      <c r="Q3292" s="10">
        <v>0</v>
      </c>
      <c r="R3292" s="10">
        <v>29.002686502514539</v>
      </c>
      <c r="S3292" s="18">
        <v>29.002686502514539</v>
      </c>
      <c r="T3292" s="13">
        <v>44529</v>
      </c>
      <c r="U3292" s="16">
        <v>1.6006722488076001E-5</v>
      </c>
      <c r="V3292" s="14">
        <v>3362</v>
      </c>
      <c r="W3292" s="16">
        <v>0</v>
      </c>
      <c r="X3292" s="16">
        <v>99.996758304000736</v>
      </c>
      <c r="Y3292" s="19">
        <f t="shared" si="103"/>
        <v>-0.99996758304000732</v>
      </c>
      <c r="Z3292" s="19">
        <v>-1</v>
      </c>
      <c r="AA3292" t="s">
        <v>14946</v>
      </c>
      <c r="AB3292" s="121">
        <v>5</v>
      </c>
    </row>
    <row r="3293" spans="1:28" ht="20.25">
      <c r="A3293">
        <v>6214</v>
      </c>
      <c r="B3293" t="s">
        <v>6469</v>
      </c>
      <c r="C3293" t="s">
        <v>6470</v>
      </c>
      <c r="D3293" t="str">
        <f t="shared" si="102"/>
        <v>Black Diamond Rating HZT</v>
      </c>
      <c r="E3293" s="3" t="s">
        <v>8887</v>
      </c>
      <c r="F3293" s="3" t="s">
        <v>8883</v>
      </c>
      <c r="G3293" s="3" t="s">
        <v>8883</v>
      </c>
      <c r="H3293" s="4">
        <v>9999</v>
      </c>
      <c r="I3293" s="4">
        <v>0</v>
      </c>
      <c r="J3293" s="6">
        <v>44158</v>
      </c>
      <c r="K3293" s="8">
        <v>1.0000760799999999E-5</v>
      </c>
      <c r="L3293" s="7">
        <v>3677</v>
      </c>
      <c r="M3293" s="7">
        <v>0</v>
      </c>
      <c r="N3293" s="9">
        <v>44301</v>
      </c>
      <c r="O3293" s="10">
        <v>5.9680118658069999E-2</v>
      </c>
      <c r="P3293" s="10">
        <v>3812</v>
      </c>
      <c r="Q3293" s="10">
        <v>0</v>
      </c>
      <c r="R3293" s="10">
        <v>5967.5578540054676</v>
      </c>
      <c r="S3293" s="18">
        <v>5967.5578540054676</v>
      </c>
      <c r="T3293" s="13">
        <v>44483</v>
      </c>
      <c r="U3293" s="14">
        <v>2.386096092179648E-2</v>
      </c>
      <c r="V3293" s="14">
        <v>3363</v>
      </c>
      <c r="W3293" s="14">
        <v>0</v>
      </c>
      <c r="X3293" s="14">
        <v>60.018576607555083</v>
      </c>
      <c r="Y3293" s="19">
        <f t="shared" si="103"/>
        <v>-0.60018576607555085</v>
      </c>
      <c r="Z3293" s="19">
        <v>-0.60019999999999996</v>
      </c>
      <c r="AA3293" t="s">
        <v>14947</v>
      </c>
      <c r="AB3293" s="121">
        <v>5</v>
      </c>
    </row>
    <row r="3294" spans="1:28" ht="20.25">
      <c r="A3294">
        <v>6215</v>
      </c>
      <c r="B3294" t="s">
        <v>6471</v>
      </c>
      <c r="C3294" t="s">
        <v>6472</v>
      </c>
      <c r="D3294" t="str">
        <f t="shared" si="102"/>
        <v>Master Coin Point MACPO</v>
      </c>
      <c r="E3294" s="3" t="s">
        <v>8887</v>
      </c>
      <c r="F3294" s="3" t="s">
        <v>8883</v>
      </c>
      <c r="G3294" s="3" t="s">
        <v>8883</v>
      </c>
      <c r="H3294" s="4">
        <v>9999</v>
      </c>
      <c r="I3294" s="4">
        <v>0</v>
      </c>
      <c r="J3294" s="6">
        <v>44055</v>
      </c>
      <c r="K3294" s="7">
        <v>6.4984787973399998E-3</v>
      </c>
      <c r="L3294" s="7">
        <v>3678</v>
      </c>
      <c r="M3294" s="7">
        <v>0</v>
      </c>
      <c r="N3294" s="9">
        <v>44089</v>
      </c>
      <c r="O3294" s="10">
        <v>2.5636089985399999E-2</v>
      </c>
      <c r="P3294" s="10">
        <v>3813</v>
      </c>
      <c r="Q3294" s="10">
        <v>0</v>
      </c>
      <c r="R3294" s="10">
        <v>3.9449370821819918</v>
      </c>
      <c r="S3294" s="18">
        <v>3.9449370821819918</v>
      </c>
      <c r="T3294" s="13">
        <v>44140</v>
      </c>
      <c r="U3294" s="14">
        <v>6.5151034021000004E-4</v>
      </c>
      <c r="V3294" s="14">
        <v>3364</v>
      </c>
      <c r="W3294" s="14">
        <v>0</v>
      </c>
      <c r="X3294" s="14">
        <v>97.458620481590444</v>
      </c>
      <c r="Y3294" s="19">
        <f t="shared" si="103"/>
        <v>-0.97458620481590441</v>
      </c>
      <c r="Z3294" s="19">
        <v>-0.97460000000000002</v>
      </c>
      <c r="AA3294" t="s">
        <v>14948</v>
      </c>
      <c r="AB3294" s="121">
        <v>5</v>
      </c>
    </row>
    <row r="3295" spans="1:28" ht="20.25">
      <c r="A3295">
        <v>6216</v>
      </c>
      <c r="B3295" t="s">
        <v>6473</v>
      </c>
      <c r="C3295" t="s">
        <v>6473</v>
      </c>
      <c r="D3295" t="str">
        <f t="shared" si="102"/>
        <v>AXEL AXEL</v>
      </c>
      <c r="E3295" s="3" t="s">
        <v>8884</v>
      </c>
      <c r="F3295" s="3" t="s">
        <v>8883</v>
      </c>
      <c r="G3295" s="3" t="s">
        <v>8883</v>
      </c>
      <c r="H3295" s="4">
        <v>9999</v>
      </c>
      <c r="I3295" s="4">
        <v>0</v>
      </c>
      <c r="J3295" s="6">
        <v>44055</v>
      </c>
      <c r="K3295" s="7">
        <v>0.100023679837</v>
      </c>
      <c r="L3295" s="7">
        <v>2239</v>
      </c>
      <c r="M3295" s="7">
        <v>0</v>
      </c>
      <c r="N3295" s="9">
        <v>44554</v>
      </c>
      <c r="O3295" s="10">
        <v>2.3304348115778608</v>
      </c>
      <c r="P3295" s="10">
        <v>741</v>
      </c>
      <c r="Q3295" s="10">
        <v>56864019.32</v>
      </c>
      <c r="R3295" s="10">
        <v>23.29883099057713</v>
      </c>
      <c r="S3295" s="18">
        <v>23.29883099057713</v>
      </c>
      <c r="T3295" s="13">
        <v>44678</v>
      </c>
      <c r="U3295" s="14">
        <v>0.14265684473304899</v>
      </c>
      <c r="V3295" s="14">
        <v>357</v>
      </c>
      <c r="W3295" s="14">
        <v>45548000.890000001</v>
      </c>
      <c r="X3295" s="14">
        <v>93.878530992400471</v>
      </c>
      <c r="Y3295" s="19">
        <f t="shared" si="103"/>
        <v>-0.93878530992400466</v>
      </c>
      <c r="Z3295" s="19">
        <v>-0.93879999999999997</v>
      </c>
      <c r="AA3295" t="s">
        <v>14949</v>
      </c>
      <c r="AB3295" s="121">
        <v>5</v>
      </c>
    </row>
    <row r="3296" spans="1:28" ht="20.25">
      <c r="A3296">
        <v>6217</v>
      </c>
      <c r="B3296" t="s">
        <v>6474</v>
      </c>
      <c r="C3296" t="s">
        <v>6475</v>
      </c>
      <c r="D3296" t="str">
        <f t="shared" si="102"/>
        <v>BaconCoin BAK</v>
      </c>
      <c r="E3296" s="3" t="s">
        <v>8887</v>
      </c>
      <c r="F3296" s="3" t="s">
        <v>8883</v>
      </c>
      <c r="G3296" s="3" t="s">
        <v>8883</v>
      </c>
      <c r="H3296" s="4">
        <v>9999</v>
      </c>
      <c r="I3296" s="4">
        <v>0</v>
      </c>
      <c r="J3296" s="6">
        <v>44190</v>
      </c>
      <c r="K3296" s="7">
        <v>0.21908809169668</v>
      </c>
      <c r="L3296" s="7">
        <v>3679</v>
      </c>
      <c r="M3296" s="7">
        <v>0</v>
      </c>
      <c r="N3296" s="9">
        <v>44262</v>
      </c>
      <c r="O3296" s="10">
        <v>1.77448366145762</v>
      </c>
      <c r="P3296" s="10">
        <v>3814</v>
      </c>
      <c r="Q3296" s="10">
        <v>0</v>
      </c>
      <c r="R3296" s="10">
        <v>8.0994071732311781</v>
      </c>
      <c r="S3296" s="18">
        <v>8.0994071732311781</v>
      </c>
      <c r="T3296" s="13">
        <v>44617</v>
      </c>
      <c r="U3296" s="14">
        <v>1.960711031252125E-3</v>
      </c>
      <c r="V3296" s="14">
        <v>3365</v>
      </c>
      <c r="W3296" s="14">
        <v>0</v>
      </c>
      <c r="X3296" s="14">
        <v>99.889505264329031</v>
      </c>
      <c r="Y3296" s="19">
        <f t="shared" si="103"/>
        <v>-0.99889505264329026</v>
      </c>
      <c r="Z3296" s="19">
        <v>-0.99890000000000001</v>
      </c>
      <c r="AA3296" t="s">
        <v>14950</v>
      </c>
      <c r="AB3296" s="121">
        <v>5</v>
      </c>
    </row>
    <row r="3297" spans="1:28" ht="20.25">
      <c r="A3297">
        <v>6218</v>
      </c>
      <c r="B3297" t="s">
        <v>6476</v>
      </c>
      <c r="C3297" t="s">
        <v>6477</v>
      </c>
      <c r="D3297" t="str">
        <f t="shared" si="102"/>
        <v>Arcona ARCONA</v>
      </c>
      <c r="E3297" s="3" t="s">
        <v>8892</v>
      </c>
      <c r="F3297" s="3" t="s">
        <v>8883</v>
      </c>
      <c r="G3297" s="3" t="s">
        <v>8883</v>
      </c>
      <c r="H3297" s="4">
        <v>9999</v>
      </c>
      <c r="I3297" s="4">
        <v>0</v>
      </c>
      <c r="J3297" s="6">
        <v>44189</v>
      </c>
      <c r="K3297" s="7">
        <v>6.8215899999999998E-3</v>
      </c>
      <c r="L3297" s="7">
        <v>2432</v>
      </c>
      <c r="M3297" s="7">
        <v>0</v>
      </c>
      <c r="N3297" s="9">
        <v>44510</v>
      </c>
      <c r="O3297" s="10">
        <v>4.148962350493786</v>
      </c>
      <c r="P3297" s="10">
        <v>3815</v>
      </c>
      <c r="Q3297" s="10">
        <v>0</v>
      </c>
      <c r="R3297" s="10">
        <v>608.21045394017904</v>
      </c>
      <c r="S3297" s="18">
        <v>608.21045394017904</v>
      </c>
      <c r="T3297" s="13">
        <v>44687</v>
      </c>
      <c r="U3297" s="14">
        <v>0.17743080447921131</v>
      </c>
      <c r="V3297" s="14">
        <v>871</v>
      </c>
      <c r="W3297" s="14">
        <v>3065674.38</v>
      </c>
      <c r="X3297" s="14">
        <v>95.723489646559585</v>
      </c>
      <c r="Y3297" s="19">
        <f t="shared" si="103"/>
        <v>-0.9572348964655959</v>
      </c>
      <c r="Z3297" s="19">
        <v>-0.95720000000000005</v>
      </c>
      <c r="AA3297" t="s">
        <v>14951</v>
      </c>
      <c r="AB3297" s="121">
        <v>5</v>
      </c>
    </row>
    <row r="3298" spans="1:28" ht="20.25">
      <c r="A3298">
        <v>6219</v>
      </c>
      <c r="B3298" t="s">
        <v>6478</v>
      </c>
      <c r="C3298" t="s">
        <v>1058</v>
      </c>
      <c r="D3298" t="str">
        <f t="shared" si="102"/>
        <v>BetDice DICE</v>
      </c>
      <c r="E3298" s="3" t="s">
        <v>8889</v>
      </c>
      <c r="F3298" s="3" t="s">
        <v>8883</v>
      </c>
      <c r="G3298" s="3" t="s">
        <v>8883</v>
      </c>
      <c r="H3298" s="4">
        <v>9999</v>
      </c>
      <c r="I3298" s="4">
        <v>0</v>
      </c>
      <c r="J3298" s="6">
        <v>44184</v>
      </c>
      <c r="K3298" s="7">
        <v>8.4110000000000006E-5</v>
      </c>
      <c r="L3298" s="7">
        <v>3680</v>
      </c>
      <c r="M3298" s="7">
        <v>0</v>
      </c>
      <c r="N3298" s="9">
        <v>44280</v>
      </c>
      <c r="O3298" s="10">
        <v>1.6041199999999999E-3</v>
      </c>
      <c r="P3298" s="10">
        <v>3816</v>
      </c>
      <c r="Q3298" s="10">
        <v>0</v>
      </c>
      <c r="R3298" s="10">
        <v>19.0716918321246</v>
      </c>
      <c r="S3298" s="18">
        <v>19.0716918321246</v>
      </c>
      <c r="T3298" s="13">
        <v>44665</v>
      </c>
      <c r="U3298" s="16">
        <v>6.0013488500000002E-10</v>
      </c>
      <c r="V3298" s="14">
        <v>3366</v>
      </c>
      <c r="W3298" s="16">
        <v>0</v>
      </c>
      <c r="X3298" s="16">
        <v>99.999962587905827</v>
      </c>
      <c r="Y3298" s="19">
        <f t="shared" si="103"/>
        <v>-0.99999962587905822</v>
      </c>
      <c r="Z3298" s="19">
        <v>-1</v>
      </c>
      <c r="AA3298" t="s">
        <v>14952</v>
      </c>
      <c r="AB3298" s="121">
        <v>5</v>
      </c>
    </row>
    <row r="3299" spans="1:28" ht="20.25">
      <c r="A3299">
        <v>6220</v>
      </c>
      <c r="B3299" t="s">
        <v>6479</v>
      </c>
      <c r="C3299" t="s">
        <v>6480</v>
      </c>
      <c r="D3299" t="str">
        <f t="shared" si="102"/>
        <v>BigGame BG</v>
      </c>
      <c r="E3299" s="3" t="s">
        <v>8889</v>
      </c>
      <c r="F3299" s="3" t="s">
        <v>8883</v>
      </c>
      <c r="G3299" s="3" t="s">
        <v>8883</v>
      </c>
      <c r="H3299" s="4">
        <v>9999</v>
      </c>
      <c r="I3299" s="4">
        <v>0</v>
      </c>
      <c r="J3299" s="6">
        <v>44099</v>
      </c>
      <c r="K3299" s="7">
        <v>6.32134656022E-3</v>
      </c>
      <c r="L3299" s="7">
        <v>3681</v>
      </c>
      <c r="M3299" s="7">
        <v>0</v>
      </c>
      <c r="N3299" s="9">
        <v>44157</v>
      </c>
      <c r="O3299" s="10">
        <v>1.8609774278049999E-2</v>
      </c>
      <c r="P3299" s="10">
        <v>3817</v>
      </c>
      <c r="Q3299" s="10">
        <v>0</v>
      </c>
      <c r="R3299" s="10">
        <v>2.9439572883348331</v>
      </c>
      <c r="S3299" s="18">
        <v>2.9439572883348331</v>
      </c>
      <c r="T3299" s="13">
        <v>44188</v>
      </c>
      <c r="U3299" s="14">
        <v>5.7628910748999999E-4</v>
      </c>
      <c r="V3299" s="14">
        <v>3367</v>
      </c>
      <c r="W3299" s="14">
        <v>0</v>
      </c>
      <c r="X3299" s="14">
        <v>96.903298777945281</v>
      </c>
      <c r="Y3299" s="19">
        <f t="shared" si="103"/>
        <v>-0.96903298777945279</v>
      </c>
      <c r="Z3299" s="19">
        <v>-0.96899999999999997</v>
      </c>
      <c r="AA3299" t="s">
        <v>14953</v>
      </c>
      <c r="AB3299" s="121">
        <v>5</v>
      </c>
    </row>
    <row r="3300" spans="1:28" ht="20.25">
      <c r="A3300">
        <v>6224</v>
      </c>
      <c r="B3300" t="s">
        <v>6481</v>
      </c>
      <c r="C3300" t="s">
        <v>6482</v>
      </c>
      <c r="D3300" t="str">
        <f t="shared" si="102"/>
        <v>Bityuan BTY</v>
      </c>
      <c r="E3300" s="3" t="s">
        <v>8887</v>
      </c>
      <c r="F3300" s="3" t="s">
        <v>8883</v>
      </c>
      <c r="G3300" s="3" t="s">
        <v>8883</v>
      </c>
      <c r="H3300" s="4">
        <v>9999</v>
      </c>
      <c r="I3300" s="4">
        <v>0</v>
      </c>
      <c r="J3300" s="6">
        <v>44072</v>
      </c>
      <c r="K3300" s="7">
        <v>0.149714556611</v>
      </c>
      <c r="L3300" s="7">
        <v>3682</v>
      </c>
      <c r="M3300" s="7">
        <v>0</v>
      </c>
      <c r="N3300" s="9">
        <v>44275</v>
      </c>
      <c r="O3300" s="10">
        <v>0.75277981247300996</v>
      </c>
      <c r="P3300" s="10">
        <v>3818</v>
      </c>
      <c r="Q3300" s="10">
        <v>0</v>
      </c>
      <c r="R3300" s="10">
        <v>5.0281003364885946</v>
      </c>
      <c r="S3300" s="18">
        <v>5.0281003364885946</v>
      </c>
      <c r="T3300" s="13">
        <v>44551</v>
      </c>
      <c r="U3300" s="14">
        <v>8.2209266033725914E-2</v>
      </c>
      <c r="V3300" s="14">
        <v>3368</v>
      </c>
      <c r="W3300" s="14">
        <v>0</v>
      </c>
      <c r="X3300" s="14">
        <v>89.079241410093815</v>
      </c>
      <c r="Y3300" s="19">
        <f t="shared" si="103"/>
        <v>-0.89079241410093812</v>
      </c>
      <c r="Z3300" s="19">
        <v>-0.89080000000000004</v>
      </c>
      <c r="AA3300" t="s">
        <v>14954</v>
      </c>
      <c r="AB3300" s="121">
        <v>5</v>
      </c>
    </row>
    <row r="3301" spans="1:28" ht="20.25">
      <c r="A3301">
        <v>6225</v>
      </c>
      <c r="B3301" t="s">
        <v>6483</v>
      </c>
      <c r="C3301" t="s">
        <v>6484</v>
      </c>
      <c r="D3301" t="str">
        <f t="shared" si="102"/>
        <v>Blockchain Exchange Alliance BXA</v>
      </c>
      <c r="E3301" s="3" t="s">
        <v>3686</v>
      </c>
      <c r="F3301" s="3" t="s">
        <v>8883</v>
      </c>
      <c r="G3301" s="3" t="s">
        <v>8883</v>
      </c>
      <c r="H3301" s="4">
        <v>9999</v>
      </c>
      <c r="I3301" s="4">
        <v>0</v>
      </c>
      <c r="J3301" s="6">
        <v>44194</v>
      </c>
      <c r="K3301" s="7">
        <v>7.3769999999999999E-4</v>
      </c>
      <c r="L3301" s="7">
        <v>3683</v>
      </c>
      <c r="M3301" s="7">
        <v>0</v>
      </c>
      <c r="N3301" s="9">
        <v>44544</v>
      </c>
      <c r="O3301" s="10">
        <v>0.16352889778582971</v>
      </c>
      <c r="P3301" s="10">
        <v>3819</v>
      </c>
      <c r="Q3301" s="10">
        <v>0</v>
      </c>
      <c r="R3301" s="10">
        <v>221.67398371401609</v>
      </c>
      <c r="S3301" s="18">
        <v>221.67398371401609</v>
      </c>
      <c r="T3301" s="13">
        <v>44627</v>
      </c>
      <c r="U3301" s="14">
        <v>2.7844325178454001E-4</v>
      </c>
      <c r="V3301" s="14">
        <v>3369</v>
      </c>
      <c r="W3301" s="14">
        <v>0</v>
      </c>
      <c r="X3301" s="14">
        <v>99.829728411580689</v>
      </c>
      <c r="Y3301" s="19">
        <f t="shared" si="103"/>
        <v>-0.99829728411580687</v>
      </c>
      <c r="Z3301" s="19">
        <v>-0.99829999999999997</v>
      </c>
      <c r="AA3301" t="s">
        <v>14955</v>
      </c>
      <c r="AB3301" s="121">
        <v>5</v>
      </c>
    </row>
    <row r="3302" spans="1:28" ht="20.25">
      <c r="A3302">
        <v>6226</v>
      </c>
      <c r="B3302" t="s">
        <v>6485</v>
      </c>
      <c r="C3302" t="s">
        <v>4456</v>
      </c>
      <c r="D3302" t="str">
        <f t="shared" si="102"/>
        <v>Intergalactic Gold IGG</v>
      </c>
      <c r="E3302" s="3" t="s">
        <v>8892</v>
      </c>
      <c r="F3302" s="3" t="s">
        <v>8883</v>
      </c>
      <c r="G3302" s="3" t="s">
        <v>8883</v>
      </c>
      <c r="H3302" s="4">
        <v>9999</v>
      </c>
      <c r="I3302" s="4">
        <v>0</v>
      </c>
      <c r="J3302" s="6">
        <v>44066</v>
      </c>
      <c r="K3302" s="7">
        <v>1.41072536392E-4</v>
      </c>
      <c r="L3302" s="7">
        <v>3684</v>
      </c>
      <c r="M3302" s="7">
        <v>0</v>
      </c>
      <c r="N3302" s="9">
        <v>44075</v>
      </c>
      <c r="O3302" s="10">
        <v>5.1830647581600005E-4</v>
      </c>
      <c r="P3302" s="10">
        <v>3820</v>
      </c>
      <c r="Q3302" s="10">
        <v>0</v>
      </c>
      <c r="R3302" s="10">
        <v>3.6740423690673252</v>
      </c>
      <c r="S3302" s="18">
        <v>3.6740423690673252</v>
      </c>
      <c r="T3302" s="13">
        <v>44076</v>
      </c>
      <c r="U3302" s="14">
        <v>4.13656802447E-4</v>
      </c>
      <c r="V3302" s="14">
        <v>3370</v>
      </c>
      <c r="W3302" s="14">
        <v>0</v>
      </c>
      <c r="X3302" s="14">
        <v>20.190693779051092</v>
      </c>
      <c r="Y3302" s="19">
        <f t="shared" si="103"/>
        <v>-0.20190693779051092</v>
      </c>
      <c r="Z3302" s="19">
        <v>-0.2019</v>
      </c>
      <c r="AA3302" t="s">
        <v>14956</v>
      </c>
      <c r="AB3302" s="121">
        <v>5</v>
      </c>
    </row>
    <row r="3303" spans="1:28" ht="20.25">
      <c r="A3303">
        <v>6230</v>
      </c>
      <c r="B3303" t="s">
        <v>6486</v>
      </c>
      <c r="C3303" t="s">
        <v>4852</v>
      </c>
      <c r="D3303" t="str">
        <f t="shared" si="102"/>
        <v>Diamond Voucher DVS</v>
      </c>
      <c r="E3303" s="3" t="s">
        <v>8889</v>
      </c>
      <c r="F3303" s="3" t="s">
        <v>8883</v>
      </c>
      <c r="G3303" s="3" t="s">
        <v>8883</v>
      </c>
      <c r="H3303" s="4">
        <v>9999</v>
      </c>
      <c r="I3303" s="4">
        <v>0</v>
      </c>
      <c r="J3303" s="6">
        <v>44137</v>
      </c>
      <c r="K3303" s="7">
        <v>3.1761241800275002</v>
      </c>
      <c r="L3303" s="7">
        <v>3685</v>
      </c>
      <c r="M3303" s="7">
        <v>0</v>
      </c>
      <c r="N3303" s="9">
        <v>44301</v>
      </c>
      <c r="O3303" s="10">
        <v>41.262789147932502</v>
      </c>
      <c r="P3303" s="10">
        <v>3821</v>
      </c>
      <c r="Q3303" s="10">
        <v>0</v>
      </c>
      <c r="R3303" s="10">
        <v>12.99155411095269</v>
      </c>
      <c r="S3303" s="18">
        <v>12.99155411095269</v>
      </c>
      <c r="T3303" s="13">
        <v>44397</v>
      </c>
      <c r="U3303" s="14">
        <v>12.639496848617499</v>
      </c>
      <c r="V3303" s="14">
        <v>3371</v>
      </c>
      <c r="W3303" s="14">
        <v>0</v>
      </c>
      <c r="X3303" s="14">
        <v>69.368292571538859</v>
      </c>
      <c r="Y3303" s="19">
        <f t="shared" si="103"/>
        <v>-0.69368292571538859</v>
      </c>
      <c r="Z3303" s="19">
        <v>-0.69369999999999998</v>
      </c>
      <c r="AA3303" t="s">
        <v>14957</v>
      </c>
      <c r="AB3303" s="121">
        <v>5</v>
      </c>
    </row>
    <row r="3304" spans="1:28" ht="20.25">
      <c r="A3304">
        <v>6236</v>
      </c>
      <c r="B3304" t="s">
        <v>6487</v>
      </c>
      <c r="C3304" t="s">
        <v>6488</v>
      </c>
      <c r="D3304" t="str">
        <f t="shared" si="102"/>
        <v>Offshift XFT</v>
      </c>
      <c r="E3304" s="3" t="s">
        <v>8884</v>
      </c>
      <c r="F3304" s="3" t="s">
        <v>8894</v>
      </c>
      <c r="G3304" s="3" t="s">
        <v>8883</v>
      </c>
      <c r="H3304" s="4">
        <v>9999</v>
      </c>
      <c r="I3304" s="4">
        <v>0</v>
      </c>
      <c r="J3304" s="6">
        <v>44050</v>
      </c>
      <c r="K3304" s="7">
        <v>0.341910510163</v>
      </c>
      <c r="L3304" s="7">
        <v>2414</v>
      </c>
      <c r="M3304" s="7">
        <v>0</v>
      </c>
      <c r="N3304" s="9">
        <v>44580</v>
      </c>
      <c r="O3304" s="10">
        <v>24.741221270072909</v>
      </c>
      <c r="P3304" s="10">
        <v>583</v>
      </c>
      <c r="Q3304" s="10">
        <v>98993140.390000001</v>
      </c>
      <c r="R3304" s="10">
        <v>72.361686858581649</v>
      </c>
      <c r="S3304" s="18">
        <v>72.361686858581649</v>
      </c>
      <c r="T3304" s="13">
        <v>44684</v>
      </c>
      <c r="U3304" s="14">
        <v>0.67591168396790602</v>
      </c>
      <c r="V3304" s="14">
        <v>824</v>
      </c>
      <c r="W3304" s="14">
        <v>3773012.54</v>
      </c>
      <c r="X3304" s="14">
        <v>97.268074697729276</v>
      </c>
      <c r="Y3304" s="19">
        <f t="shared" si="103"/>
        <v>-0.97268074697729279</v>
      </c>
      <c r="Z3304" s="19">
        <v>-0.97270000000000001</v>
      </c>
      <c r="AA3304" t="s">
        <v>14958</v>
      </c>
      <c r="AB3304" s="121">
        <v>5</v>
      </c>
    </row>
    <row r="3305" spans="1:28" ht="20.25">
      <c r="A3305">
        <v>6237</v>
      </c>
      <c r="B3305" t="s">
        <v>6489</v>
      </c>
      <c r="C3305" t="s">
        <v>6490</v>
      </c>
      <c r="D3305" t="str">
        <f t="shared" si="102"/>
        <v>MDsquare TMED</v>
      </c>
      <c r="E3305" s="3" t="s">
        <v>8887</v>
      </c>
      <c r="F3305" s="3" t="s">
        <v>8883</v>
      </c>
      <c r="G3305" s="3" t="s">
        <v>8883</v>
      </c>
      <c r="H3305" s="4">
        <v>9999</v>
      </c>
      <c r="I3305" s="4">
        <v>0</v>
      </c>
      <c r="J3305" s="6">
        <v>44067</v>
      </c>
      <c r="K3305" s="8">
        <v>7.1506086429800006E-5</v>
      </c>
      <c r="L3305" s="7">
        <v>4796</v>
      </c>
      <c r="M3305" s="7">
        <v>0</v>
      </c>
      <c r="N3305" s="9">
        <v>44702</v>
      </c>
      <c r="O3305" s="10">
        <v>5.5152992946422297E-4</v>
      </c>
      <c r="P3305" s="10">
        <v>3822</v>
      </c>
      <c r="Q3305" s="10">
        <v>0</v>
      </c>
      <c r="R3305" s="10">
        <v>7.7130487347490204</v>
      </c>
      <c r="S3305" s="18">
        <v>7.7130487347490204</v>
      </c>
      <c r="U3305" s="14"/>
      <c r="V3305" s="14">
        <v>4796</v>
      </c>
      <c r="W3305" s="14"/>
      <c r="X3305" s="14"/>
      <c r="Y3305" s="19">
        <f t="shared" si="103"/>
        <v>0</v>
      </c>
      <c r="Z3305" s="19">
        <v>0</v>
      </c>
      <c r="AA3305" t="s">
        <v>14959</v>
      </c>
      <c r="AB3305" s="121">
        <v>5</v>
      </c>
    </row>
    <row r="3306" spans="1:28" ht="20.25">
      <c r="A3306">
        <v>6238</v>
      </c>
      <c r="B3306" t="s">
        <v>6491</v>
      </c>
      <c r="C3306" t="s">
        <v>6492</v>
      </c>
      <c r="D3306" t="str">
        <f t="shared" si="102"/>
        <v>3X Long Tether Gold Token XAUTBULL</v>
      </c>
      <c r="E3306" s="3" t="s">
        <v>8887</v>
      </c>
      <c r="F3306" s="3" t="s">
        <v>8883</v>
      </c>
      <c r="G3306" s="3" t="s">
        <v>8883</v>
      </c>
      <c r="H3306" s="4">
        <v>9999</v>
      </c>
      <c r="I3306" s="4">
        <v>0</v>
      </c>
      <c r="J3306" s="6">
        <v>44164</v>
      </c>
      <c r="K3306" s="7">
        <v>9040</v>
      </c>
      <c r="L3306" s="7">
        <v>3686</v>
      </c>
      <c r="M3306" s="7">
        <v>0</v>
      </c>
      <c r="N3306" s="9">
        <v>44201</v>
      </c>
      <c r="O3306" s="10">
        <v>12805</v>
      </c>
      <c r="P3306" s="10">
        <v>3823</v>
      </c>
      <c r="Q3306" s="10">
        <v>0</v>
      </c>
      <c r="R3306" s="10">
        <v>1.4164823008849561</v>
      </c>
      <c r="S3306" s="18">
        <v>1.4164823008849561</v>
      </c>
      <c r="T3306" s="13">
        <v>44468</v>
      </c>
      <c r="U3306" s="14">
        <v>5317.5</v>
      </c>
      <c r="V3306" s="14">
        <v>3372</v>
      </c>
      <c r="W3306" s="14">
        <v>0</v>
      </c>
      <c r="X3306" s="14">
        <v>58.473252635689192</v>
      </c>
      <c r="Y3306" s="19">
        <f t="shared" si="103"/>
        <v>-0.58473252635689188</v>
      </c>
      <c r="Z3306" s="19">
        <v>-0.5847</v>
      </c>
      <c r="AA3306" t="s">
        <v>14960</v>
      </c>
      <c r="AB3306" s="121">
        <v>5</v>
      </c>
    </row>
    <row r="3307" spans="1:28" ht="20.25">
      <c r="A3307">
        <v>6240</v>
      </c>
      <c r="B3307" t="s">
        <v>6493</v>
      </c>
      <c r="C3307" t="s">
        <v>6494</v>
      </c>
      <c r="D3307" t="str">
        <f t="shared" si="102"/>
        <v>3X Short Tether Gold Token XAUTBEAR</v>
      </c>
      <c r="E3307" s="3" t="s">
        <v>8887</v>
      </c>
      <c r="F3307" s="3" t="s">
        <v>8883</v>
      </c>
      <c r="G3307" s="3" t="s">
        <v>8883</v>
      </c>
      <c r="H3307" s="4">
        <v>9999</v>
      </c>
      <c r="I3307" s="4">
        <v>0</v>
      </c>
      <c r="J3307" s="6">
        <v>44201</v>
      </c>
      <c r="K3307" s="7">
        <v>1612</v>
      </c>
      <c r="L3307" s="7">
        <v>3687</v>
      </c>
      <c r="M3307" s="7">
        <v>0</v>
      </c>
      <c r="N3307" s="9">
        <v>44530</v>
      </c>
      <c r="O3307" s="10">
        <v>4485</v>
      </c>
      <c r="P3307" s="10">
        <v>3824</v>
      </c>
      <c r="Q3307" s="10">
        <v>0</v>
      </c>
      <c r="R3307" s="10">
        <v>2.782258064516129</v>
      </c>
      <c r="S3307" s="18">
        <v>2.782258064516129</v>
      </c>
      <c r="T3307" s="13">
        <v>44628</v>
      </c>
      <c r="U3307" s="14">
        <v>2720</v>
      </c>
      <c r="V3307" s="14">
        <v>3373</v>
      </c>
      <c r="W3307" s="14">
        <v>0</v>
      </c>
      <c r="X3307" s="14">
        <v>39.35340022296544</v>
      </c>
      <c r="Y3307" s="19">
        <f t="shared" si="103"/>
        <v>-0.3935340022296544</v>
      </c>
      <c r="Z3307" s="19">
        <v>-0.39350000000000002</v>
      </c>
      <c r="AA3307" t="s">
        <v>14961</v>
      </c>
      <c r="AB3307" s="121">
        <v>5</v>
      </c>
    </row>
    <row r="3308" spans="1:28" ht="20.25">
      <c r="A3308">
        <v>6243</v>
      </c>
      <c r="B3308" t="s">
        <v>6495</v>
      </c>
      <c r="C3308" t="s">
        <v>940</v>
      </c>
      <c r="D3308" t="str">
        <f t="shared" si="102"/>
        <v>DeFiPie PIE</v>
      </c>
      <c r="E3308" s="3" t="s">
        <v>3686</v>
      </c>
      <c r="F3308" s="3" t="s">
        <v>8883</v>
      </c>
      <c r="G3308" s="3" t="s">
        <v>8883</v>
      </c>
      <c r="H3308" s="4">
        <v>9999</v>
      </c>
      <c r="I3308" s="4">
        <v>0</v>
      </c>
      <c r="J3308" s="6">
        <v>44050</v>
      </c>
      <c r="K3308" s="7">
        <v>0.28674028651</v>
      </c>
      <c r="L3308" s="7">
        <v>3688</v>
      </c>
      <c r="M3308" s="7">
        <v>0</v>
      </c>
      <c r="N3308" s="9">
        <v>44054</v>
      </c>
      <c r="O3308" s="10">
        <v>1.17418992367</v>
      </c>
      <c r="P3308" s="10">
        <v>3825</v>
      </c>
      <c r="Q3308" s="10">
        <v>0</v>
      </c>
      <c r="R3308" s="10">
        <v>4.0949597210821311</v>
      </c>
      <c r="S3308" s="18">
        <v>4.0949597210821311</v>
      </c>
      <c r="T3308" s="13">
        <v>44458</v>
      </c>
      <c r="U3308" s="14">
        <v>3.6462636683100001E-3</v>
      </c>
      <c r="V3308" s="14">
        <v>3374</v>
      </c>
      <c r="W3308" s="14">
        <v>0</v>
      </c>
      <c r="X3308" s="14">
        <v>99.689465597106022</v>
      </c>
      <c r="Y3308" s="19">
        <f t="shared" si="103"/>
        <v>-0.9968946559710602</v>
      </c>
      <c r="Z3308" s="19">
        <v>-0.99690000000000001</v>
      </c>
      <c r="AA3308" t="s">
        <v>14962</v>
      </c>
      <c r="AB3308" s="121">
        <v>5</v>
      </c>
    </row>
    <row r="3309" spans="1:28" ht="20.25">
      <c r="A3309">
        <v>6245</v>
      </c>
      <c r="B3309" t="s">
        <v>6496</v>
      </c>
      <c r="C3309" t="s">
        <v>6497</v>
      </c>
      <c r="D3309" t="str">
        <f t="shared" si="102"/>
        <v>SocialGood SG</v>
      </c>
      <c r="E3309" s="3" t="s">
        <v>8887</v>
      </c>
      <c r="F3309" s="3" t="s">
        <v>8883</v>
      </c>
      <c r="G3309" s="3" t="s">
        <v>8883</v>
      </c>
      <c r="H3309" s="4">
        <v>9999</v>
      </c>
      <c r="I3309" s="4">
        <v>0</v>
      </c>
      <c r="J3309" s="6">
        <v>44052</v>
      </c>
      <c r="K3309" s="7">
        <v>1.0240845435499999</v>
      </c>
      <c r="L3309" s="7">
        <v>3689</v>
      </c>
      <c r="M3309" s="7">
        <v>0</v>
      </c>
      <c r="N3309" s="9">
        <v>44170</v>
      </c>
      <c r="O3309" s="10">
        <v>30.031258149999999</v>
      </c>
      <c r="P3309" s="10">
        <v>3826</v>
      </c>
      <c r="Q3309" s="10">
        <v>0</v>
      </c>
      <c r="R3309" s="10">
        <v>29.324979406384092</v>
      </c>
      <c r="S3309" s="18">
        <v>29.324979406384092</v>
      </c>
      <c r="T3309" s="13">
        <v>44687</v>
      </c>
      <c r="U3309" s="14">
        <v>0.14001231933912281</v>
      </c>
      <c r="V3309" s="14">
        <v>3375</v>
      </c>
      <c r="W3309" s="14">
        <v>0</v>
      </c>
      <c r="X3309" s="14">
        <v>99.533778043398016</v>
      </c>
      <c r="Y3309" s="19">
        <f t="shared" si="103"/>
        <v>-0.99533778043398013</v>
      </c>
      <c r="Z3309" s="19">
        <v>-0.99529999999999996</v>
      </c>
      <c r="AA3309" t="s">
        <v>14963</v>
      </c>
      <c r="AB3309" s="121">
        <v>5</v>
      </c>
    </row>
    <row r="3310" spans="1:28" ht="20.25">
      <c r="A3310">
        <v>6246</v>
      </c>
      <c r="B3310" t="s">
        <v>6498</v>
      </c>
      <c r="C3310" t="s">
        <v>6498</v>
      </c>
      <c r="D3310" t="str">
        <f t="shared" si="102"/>
        <v>YAS YAS</v>
      </c>
      <c r="E3310" s="3" t="s">
        <v>8887</v>
      </c>
      <c r="F3310" s="3" t="s">
        <v>8883</v>
      </c>
      <c r="G3310" s="3" t="s">
        <v>8883</v>
      </c>
      <c r="H3310" s="4">
        <v>9999</v>
      </c>
      <c r="I3310" s="4">
        <v>0</v>
      </c>
      <c r="J3310" s="6">
        <v>44135</v>
      </c>
      <c r="K3310" s="7">
        <v>1.9620800000000002E-3</v>
      </c>
      <c r="L3310" s="7">
        <v>3690</v>
      </c>
      <c r="M3310" s="7">
        <v>0</v>
      </c>
      <c r="N3310" s="9">
        <v>44350</v>
      </c>
      <c r="O3310" s="10">
        <v>0.85483832999999998</v>
      </c>
      <c r="P3310" s="10">
        <v>3827</v>
      </c>
      <c r="Q3310" s="10">
        <v>0</v>
      </c>
      <c r="R3310" s="10">
        <v>435.6796511864959</v>
      </c>
      <c r="S3310" s="18">
        <v>435.6796511864959</v>
      </c>
      <c r="T3310" s="13">
        <v>44495</v>
      </c>
      <c r="U3310" s="14">
        <v>3.2997110648846901E-4</v>
      </c>
      <c r="V3310" s="14">
        <v>3376</v>
      </c>
      <c r="W3310" s="14">
        <v>0</v>
      </c>
      <c r="X3310" s="14">
        <v>99.961399589266378</v>
      </c>
      <c r="Y3310" s="19">
        <f t="shared" si="103"/>
        <v>-0.99961399589266375</v>
      </c>
      <c r="Z3310" s="19">
        <v>-0.99960000000000004</v>
      </c>
      <c r="AA3310" t="s">
        <v>14964</v>
      </c>
      <c r="AB3310" s="121">
        <v>5</v>
      </c>
    </row>
    <row r="3311" spans="1:28" ht="20.25">
      <c r="A3311">
        <v>6249</v>
      </c>
      <c r="B3311" t="s">
        <v>6500</v>
      </c>
      <c r="C3311" t="s">
        <v>6501</v>
      </c>
      <c r="D3311" t="str">
        <f t="shared" si="102"/>
        <v>Ziktalk ZIK</v>
      </c>
      <c r="E3311" s="3" t="s">
        <v>8887</v>
      </c>
      <c r="F3311" s="3" t="s">
        <v>8883</v>
      </c>
      <c r="G3311" s="3" t="s">
        <v>8883</v>
      </c>
      <c r="H3311" s="4">
        <v>9999</v>
      </c>
      <c r="I3311" s="4">
        <v>0</v>
      </c>
      <c r="J3311" s="6">
        <v>44055</v>
      </c>
      <c r="K3311" s="7">
        <v>2.2773874250900001E-4</v>
      </c>
      <c r="L3311" s="7">
        <v>3691</v>
      </c>
      <c r="M3311" s="7">
        <v>0</v>
      </c>
      <c r="N3311" s="9">
        <v>44666</v>
      </c>
      <c r="O3311" s="10">
        <v>0.10471211267212339</v>
      </c>
      <c r="P3311" s="10">
        <v>3828</v>
      </c>
      <c r="Q3311" s="10">
        <v>0</v>
      </c>
      <c r="R3311" s="10">
        <v>459.79051047050228</v>
      </c>
      <c r="S3311" s="18">
        <v>459.79051047050228</v>
      </c>
      <c r="T3311" s="13">
        <v>44687</v>
      </c>
      <c r="U3311" s="14">
        <v>5.7602677303277929E-2</v>
      </c>
      <c r="V3311" s="14">
        <v>3377</v>
      </c>
      <c r="W3311" s="14">
        <v>0</v>
      </c>
      <c r="X3311" s="14">
        <v>44.98948036351387</v>
      </c>
      <c r="Y3311" s="19">
        <f t="shared" si="103"/>
        <v>-0.44989480363513867</v>
      </c>
      <c r="Z3311" s="19">
        <v>-0.44990000000000002</v>
      </c>
      <c r="AA3311" t="s">
        <v>14965</v>
      </c>
      <c r="AB3311" s="121">
        <v>5</v>
      </c>
    </row>
    <row r="3312" spans="1:28" ht="20.25">
      <c r="A3312">
        <v>6250</v>
      </c>
      <c r="B3312" t="s">
        <v>6502</v>
      </c>
      <c r="C3312" t="s">
        <v>6503</v>
      </c>
      <c r="D3312" t="str">
        <f t="shared" si="102"/>
        <v>WeSing Coin WSC</v>
      </c>
      <c r="E3312" s="3" t="s">
        <v>8893</v>
      </c>
      <c r="F3312" s="3" t="s">
        <v>8883</v>
      </c>
      <c r="G3312" s="3" t="s">
        <v>8883</v>
      </c>
      <c r="H3312" s="4">
        <v>9999</v>
      </c>
      <c r="I3312" s="4">
        <v>0</v>
      </c>
      <c r="J3312" s="6">
        <v>44234</v>
      </c>
      <c r="K3312" s="7">
        <v>6.2615598346000005E-4</v>
      </c>
      <c r="L3312" s="7">
        <v>3692</v>
      </c>
      <c r="M3312" s="7">
        <v>0</v>
      </c>
      <c r="N3312" s="9">
        <v>44277</v>
      </c>
      <c r="O3312" s="10">
        <v>2.2111474067599999E-3</v>
      </c>
      <c r="P3312" s="10">
        <v>3829</v>
      </c>
      <c r="Q3312" s="10">
        <v>0</v>
      </c>
      <c r="R3312" s="10">
        <v>3.5313044435696139</v>
      </c>
      <c r="S3312" s="18">
        <v>3.5313044435696139</v>
      </c>
      <c r="T3312" s="13">
        <v>44340</v>
      </c>
      <c r="U3312" s="14">
        <v>4.4519673829000002E-4</v>
      </c>
      <c r="V3312" s="14">
        <v>3378</v>
      </c>
      <c r="W3312" s="14">
        <v>0</v>
      </c>
      <c r="X3312" s="14">
        <v>79.865804652872612</v>
      </c>
      <c r="Y3312" s="19">
        <f t="shared" si="103"/>
        <v>-0.79865804652872607</v>
      </c>
      <c r="Z3312" s="19">
        <v>-0.79869999999999997</v>
      </c>
      <c r="AA3312" t="s">
        <v>14966</v>
      </c>
      <c r="AB3312" s="121">
        <v>5</v>
      </c>
    </row>
    <row r="3313" spans="1:28" ht="20.25">
      <c r="A3313">
        <v>6251</v>
      </c>
      <c r="B3313" t="s">
        <v>6504</v>
      </c>
      <c r="C3313" t="s">
        <v>6505</v>
      </c>
      <c r="D3313" t="str">
        <f t="shared" si="102"/>
        <v>COST COIN+ AKM</v>
      </c>
      <c r="E3313" s="3" t="s">
        <v>3686</v>
      </c>
      <c r="F3313" s="3" t="s">
        <v>8883</v>
      </c>
      <c r="G3313" s="3" t="s">
        <v>8883</v>
      </c>
      <c r="H3313" s="4">
        <v>9999</v>
      </c>
      <c r="I3313" s="4">
        <v>0</v>
      </c>
      <c r="J3313" s="6">
        <v>44061</v>
      </c>
      <c r="K3313" s="7">
        <v>2.7117670414700002E-4</v>
      </c>
      <c r="L3313" s="7">
        <v>3693</v>
      </c>
      <c r="M3313" s="7">
        <v>0</v>
      </c>
      <c r="N3313" s="9">
        <v>44085</v>
      </c>
      <c r="O3313" s="10">
        <v>5.4714265271600003E-3</v>
      </c>
      <c r="P3313" s="10">
        <v>3830</v>
      </c>
      <c r="Q3313" s="10">
        <v>0</v>
      </c>
      <c r="R3313" s="10">
        <v>20.176609728961221</v>
      </c>
      <c r="S3313" s="18">
        <v>20.176609728961221</v>
      </c>
      <c r="T3313" s="13">
        <v>44348</v>
      </c>
      <c r="U3313" s="14">
        <v>2.6798285214E-4</v>
      </c>
      <c r="V3313" s="14">
        <v>3379</v>
      </c>
      <c r="W3313" s="14">
        <v>0</v>
      </c>
      <c r="X3313" s="14">
        <v>95.102139253634476</v>
      </c>
      <c r="Y3313" s="19">
        <f t="shared" si="103"/>
        <v>-0.95102139253634477</v>
      </c>
      <c r="Z3313" s="19">
        <v>-0.95099999999999996</v>
      </c>
      <c r="AA3313" t="s">
        <v>14967</v>
      </c>
      <c r="AB3313" s="121">
        <v>5</v>
      </c>
    </row>
    <row r="3314" spans="1:28" ht="20.25">
      <c r="A3314">
        <v>6252</v>
      </c>
      <c r="B3314" t="s">
        <v>6506</v>
      </c>
      <c r="C3314" t="s">
        <v>601</v>
      </c>
      <c r="D3314" t="str">
        <f t="shared" si="102"/>
        <v>EcoG9coin EGC</v>
      </c>
      <c r="E3314" s="3" t="s">
        <v>8887</v>
      </c>
      <c r="F3314" s="3" t="s">
        <v>8883</v>
      </c>
      <c r="G3314" s="3" t="s">
        <v>8883</v>
      </c>
      <c r="H3314" s="4">
        <v>9999</v>
      </c>
      <c r="I3314" s="4">
        <v>0</v>
      </c>
      <c r="J3314" s="6">
        <v>44236</v>
      </c>
      <c r="K3314" s="7">
        <v>6.7506723028999997E-4</v>
      </c>
      <c r="L3314" s="7">
        <v>3694</v>
      </c>
      <c r="M3314" s="7">
        <v>0</v>
      </c>
      <c r="N3314" s="9">
        <v>44292</v>
      </c>
      <c r="O3314" s="10">
        <v>7.9510371132099997E-3</v>
      </c>
      <c r="P3314" s="10">
        <v>3831</v>
      </c>
      <c r="Q3314" s="10">
        <v>0</v>
      </c>
      <c r="R3314" s="10">
        <v>11.778141133875421</v>
      </c>
      <c r="S3314" s="18">
        <v>11.778141133875421</v>
      </c>
      <c r="T3314" s="13">
        <v>44344</v>
      </c>
      <c r="U3314" s="14">
        <v>8.0800825963999996E-4</v>
      </c>
      <c r="V3314" s="14">
        <v>3380</v>
      </c>
      <c r="W3314" s="14">
        <v>0</v>
      </c>
      <c r="X3314" s="14">
        <v>89.837699810285613</v>
      </c>
      <c r="Y3314" s="19">
        <f t="shared" si="103"/>
        <v>-0.89837699810285609</v>
      </c>
      <c r="Z3314" s="19">
        <v>-0.89839999999999998</v>
      </c>
      <c r="AA3314" t="s">
        <v>14968</v>
      </c>
      <c r="AB3314" s="121">
        <v>5</v>
      </c>
    </row>
    <row r="3315" spans="1:28" ht="20.25">
      <c r="A3315">
        <v>6253</v>
      </c>
      <c r="B3315" t="s">
        <v>6507</v>
      </c>
      <c r="C3315" t="s">
        <v>22</v>
      </c>
      <c r="D3315" t="str">
        <f t="shared" si="102"/>
        <v>PHILLIPS PAY COIN PPC</v>
      </c>
      <c r="E3315" s="3" t="s">
        <v>3686</v>
      </c>
      <c r="F3315" s="3" t="s">
        <v>8883</v>
      </c>
      <c r="G3315" s="3" t="s">
        <v>8883</v>
      </c>
      <c r="H3315" s="4">
        <v>9999</v>
      </c>
      <c r="I3315" s="4">
        <v>0</v>
      </c>
      <c r="J3315" s="6">
        <v>44096</v>
      </c>
      <c r="K3315" s="7">
        <v>1.26576221232E-3</v>
      </c>
      <c r="L3315" s="7">
        <v>3695</v>
      </c>
      <c r="M3315" s="7">
        <v>0</v>
      </c>
      <c r="N3315" s="9">
        <v>44256</v>
      </c>
      <c r="O3315" s="10">
        <v>2.3928230000000002E-2</v>
      </c>
      <c r="P3315" s="10">
        <v>3832</v>
      </c>
      <c r="Q3315" s="10">
        <v>0</v>
      </c>
      <c r="R3315" s="10">
        <v>18.90420630913151</v>
      </c>
      <c r="S3315" s="18">
        <v>18.90420630913151</v>
      </c>
      <c r="T3315" s="13">
        <v>44349</v>
      </c>
      <c r="U3315" s="14">
        <v>2.0010000000000001E-4</v>
      </c>
      <c r="V3315" s="14">
        <v>3381</v>
      </c>
      <c r="W3315" s="14">
        <v>0</v>
      </c>
      <c r="X3315" s="14">
        <v>99.163749261855131</v>
      </c>
      <c r="Y3315" s="19">
        <f t="shared" si="103"/>
        <v>-0.99163749261855128</v>
      </c>
      <c r="Z3315" s="19">
        <v>-0.99160000000000004</v>
      </c>
      <c r="AA3315" t="s">
        <v>14969</v>
      </c>
      <c r="AB3315" s="121">
        <v>5</v>
      </c>
    </row>
    <row r="3316" spans="1:28" ht="20.25">
      <c r="A3316">
        <v>6255</v>
      </c>
      <c r="B3316" t="s">
        <v>6508</v>
      </c>
      <c r="C3316" t="s">
        <v>6509</v>
      </c>
      <c r="D3316" t="str">
        <f t="shared" si="102"/>
        <v>Thorium TORM</v>
      </c>
      <c r="E3316" s="3" t="s">
        <v>8887</v>
      </c>
      <c r="F3316" s="3" t="s">
        <v>8883</v>
      </c>
      <c r="G3316" s="3" t="s">
        <v>8883</v>
      </c>
      <c r="H3316" s="4">
        <v>9999</v>
      </c>
      <c r="I3316" s="4">
        <v>0</v>
      </c>
      <c r="J3316" s="6">
        <v>44065</v>
      </c>
      <c r="K3316" s="7">
        <v>1.49469057724E-2</v>
      </c>
      <c r="L3316" s="7">
        <v>3696</v>
      </c>
      <c r="M3316" s="7">
        <v>0</v>
      </c>
      <c r="N3316" s="9">
        <v>44113</v>
      </c>
      <c r="O3316" s="10">
        <v>3.1653179089599998E-2</v>
      </c>
      <c r="P3316" s="10">
        <v>3833</v>
      </c>
      <c r="Q3316" s="10">
        <v>0</v>
      </c>
      <c r="R3316" s="10">
        <v>2.1177078100036422</v>
      </c>
      <c r="S3316" s="18">
        <v>2.1177078100036422</v>
      </c>
      <c r="T3316" s="13">
        <v>44231</v>
      </c>
      <c r="U3316" s="14">
        <v>2.6871622117300002E-3</v>
      </c>
      <c r="V3316" s="14">
        <v>3382</v>
      </c>
      <c r="W3316" s="14">
        <v>0</v>
      </c>
      <c r="X3316" s="14">
        <v>91.510608763424656</v>
      </c>
      <c r="Y3316" s="19">
        <f t="shared" si="103"/>
        <v>-0.91510608763424661</v>
      </c>
      <c r="Z3316" s="19">
        <v>-0.91510000000000002</v>
      </c>
      <c r="AA3316" t="s">
        <v>14970</v>
      </c>
      <c r="AB3316" s="121">
        <v>5</v>
      </c>
    </row>
    <row r="3317" spans="1:28" ht="20.25">
      <c r="A3317">
        <v>6256</v>
      </c>
      <c r="B3317" t="s">
        <v>6510</v>
      </c>
      <c r="C3317" t="s">
        <v>6510</v>
      </c>
      <c r="D3317" t="str">
        <f t="shared" si="102"/>
        <v>SHENG SHENG</v>
      </c>
      <c r="E3317" s="3" t="s">
        <v>8887</v>
      </c>
      <c r="F3317" s="3" t="s">
        <v>8883</v>
      </c>
      <c r="G3317" s="3" t="s">
        <v>8883</v>
      </c>
      <c r="H3317" s="4">
        <v>9999</v>
      </c>
      <c r="I3317" s="4">
        <v>0</v>
      </c>
      <c r="J3317" s="6">
        <v>44049</v>
      </c>
      <c r="K3317" s="7">
        <v>1.39285813423E-2</v>
      </c>
      <c r="L3317" s="7">
        <v>3697</v>
      </c>
      <c r="M3317" s="7">
        <v>0</v>
      </c>
      <c r="N3317" s="9">
        <v>44092</v>
      </c>
      <c r="O3317" s="10">
        <v>3.65983757408E-2</v>
      </c>
      <c r="P3317" s="10">
        <v>3834</v>
      </c>
      <c r="Q3317" s="10">
        <v>0</v>
      </c>
      <c r="R3317" s="10">
        <v>2.6275738240228121</v>
      </c>
      <c r="S3317" s="18">
        <v>2.6275738240228121</v>
      </c>
      <c r="T3317" s="13">
        <v>44683</v>
      </c>
      <c r="U3317" s="16">
        <v>9.9995525129100449E-5</v>
      </c>
      <c r="V3317" s="14">
        <v>3383</v>
      </c>
      <c r="W3317" s="16">
        <v>0</v>
      </c>
      <c r="X3317" s="16">
        <v>99.72677605739311</v>
      </c>
      <c r="Y3317" s="19">
        <f t="shared" si="103"/>
        <v>-0.99726776057393107</v>
      </c>
      <c r="Z3317" s="19">
        <v>-0.99729999999999996</v>
      </c>
      <c r="AA3317" t="s">
        <v>14971</v>
      </c>
      <c r="AB3317" s="121">
        <v>5</v>
      </c>
    </row>
    <row r="3318" spans="1:28" ht="20.25">
      <c r="A3318">
        <v>6257</v>
      </c>
      <c r="B3318" t="s">
        <v>6511</v>
      </c>
      <c r="C3318" t="s">
        <v>2365</v>
      </c>
      <c r="D3318" t="str">
        <f t="shared" si="102"/>
        <v>Berry BERRY</v>
      </c>
      <c r="E3318" s="3" t="s">
        <v>8888</v>
      </c>
      <c r="F3318" s="3" t="s">
        <v>8883</v>
      </c>
      <c r="G3318" s="3" t="s">
        <v>8883</v>
      </c>
      <c r="H3318" s="4">
        <v>9999</v>
      </c>
      <c r="I3318" s="4">
        <v>0</v>
      </c>
      <c r="J3318" s="6">
        <v>44227</v>
      </c>
      <c r="K3318" s="7">
        <v>1.2159899999999999E-3</v>
      </c>
      <c r="L3318" s="7">
        <v>3698</v>
      </c>
      <c r="M3318" s="7">
        <v>0</v>
      </c>
      <c r="N3318" s="9">
        <v>44297</v>
      </c>
      <c r="O3318" s="10">
        <v>3.4156680000000002E-2</v>
      </c>
      <c r="P3318" s="10">
        <v>3835</v>
      </c>
      <c r="Q3318" s="10">
        <v>0</v>
      </c>
      <c r="R3318" s="10">
        <v>28.089606000049351</v>
      </c>
      <c r="S3318" s="18">
        <v>28.089606000049351</v>
      </c>
      <c r="T3318" s="13">
        <v>44469</v>
      </c>
      <c r="U3318" s="14">
        <v>0</v>
      </c>
      <c r="V3318" s="14">
        <v>3384</v>
      </c>
      <c r="W3318" s="14">
        <v>0</v>
      </c>
      <c r="X3318" s="14">
        <v>100</v>
      </c>
      <c r="Y3318" s="19">
        <f t="shared" si="103"/>
        <v>-1</v>
      </c>
      <c r="Z3318" s="19">
        <v>-1</v>
      </c>
      <c r="AA3318" t="s">
        <v>14972</v>
      </c>
      <c r="AB3318" s="121">
        <v>5</v>
      </c>
    </row>
    <row r="3319" spans="1:28" ht="20.25">
      <c r="A3319">
        <v>6258</v>
      </c>
      <c r="B3319" t="s">
        <v>6512</v>
      </c>
      <c r="C3319" t="s">
        <v>6513</v>
      </c>
      <c r="D3319" t="str">
        <f t="shared" si="102"/>
        <v>HL Chain HL</v>
      </c>
      <c r="E3319" s="3" t="s">
        <v>8895</v>
      </c>
      <c r="F3319" s="3" t="s">
        <v>8883</v>
      </c>
      <c r="G3319" s="3" t="s">
        <v>8883</v>
      </c>
      <c r="H3319" s="4">
        <v>9999</v>
      </c>
      <c r="I3319" s="4">
        <v>0</v>
      </c>
      <c r="J3319" s="6">
        <v>44049</v>
      </c>
      <c r="K3319" s="7">
        <v>4.30043476498E-3</v>
      </c>
      <c r="L3319" s="7">
        <v>3699</v>
      </c>
      <c r="M3319" s="7">
        <v>0</v>
      </c>
      <c r="N3319" s="9">
        <v>44050</v>
      </c>
      <c r="O3319" s="10">
        <v>7.4011175022200004E-3</v>
      </c>
      <c r="P3319" s="10">
        <v>3836</v>
      </c>
      <c r="Q3319" s="10">
        <v>0</v>
      </c>
      <c r="R3319" s="10">
        <v>1.721016108066558</v>
      </c>
      <c r="S3319" s="18">
        <v>1.721016108066558</v>
      </c>
      <c r="T3319" s="13">
        <v>44481</v>
      </c>
      <c r="U3319" s="16">
        <v>2.299952503E-5</v>
      </c>
      <c r="V3319" s="14">
        <v>3385</v>
      </c>
      <c r="W3319" s="16">
        <v>0</v>
      </c>
      <c r="X3319" s="16">
        <v>99.689242536372376</v>
      </c>
      <c r="Y3319" s="19">
        <f t="shared" si="103"/>
        <v>-0.9968924253637238</v>
      </c>
      <c r="Z3319" s="19">
        <v>-0.99690000000000001</v>
      </c>
      <c r="AA3319" t="s">
        <v>14973</v>
      </c>
      <c r="AB3319" s="121">
        <v>5</v>
      </c>
    </row>
    <row r="3320" spans="1:28" ht="20.25">
      <c r="A3320">
        <v>6261</v>
      </c>
      <c r="B3320" t="s">
        <v>6514</v>
      </c>
      <c r="C3320" t="s">
        <v>6515</v>
      </c>
      <c r="D3320" t="str">
        <f t="shared" si="102"/>
        <v>hybrix HY</v>
      </c>
      <c r="E3320" s="3" t="s">
        <v>8887</v>
      </c>
      <c r="F3320" s="3" t="s">
        <v>8883</v>
      </c>
      <c r="G3320" s="3" t="s">
        <v>8883</v>
      </c>
      <c r="H3320" s="4">
        <v>9999</v>
      </c>
      <c r="I3320" s="4">
        <v>0</v>
      </c>
      <c r="J3320" s="6">
        <v>44228</v>
      </c>
      <c r="K3320" s="7">
        <v>0.30689294279332002</v>
      </c>
      <c r="L3320" s="7">
        <v>1054</v>
      </c>
      <c r="M3320" s="7">
        <v>690845.52171062096</v>
      </c>
      <c r="N3320" s="9">
        <v>44303</v>
      </c>
      <c r="O3320" s="10">
        <v>11.355891191553379</v>
      </c>
      <c r="P3320" s="10">
        <v>977</v>
      </c>
      <c r="Q3320" s="10">
        <v>26506559.889214471</v>
      </c>
      <c r="R3320" s="10">
        <v>37.00277721668273</v>
      </c>
      <c r="S3320" s="18">
        <v>37.00277721668273</v>
      </c>
      <c r="T3320" s="13">
        <v>44473</v>
      </c>
      <c r="U3320" s="14">
        <v>1.5578936515436099</v>
      </c>
      <c r="V3320" s="14">
        <v>829</v>
      </c>
      <c r="W3320" s="14">
        <v>3614452.5680437572</v>
      </c>
      <c r="X3320" s="14">
        <v>86.281185463432536</v>
      </c>
      <c r="Y3320" s="19">
        <f t="shared" si="103"/>
        <v>-0.8628118546343253</v>
      </c>
      <c r="Z3320" s="19">
        <v>-0.86280000000000001</v>
      </c>
      <c r="AA3320" t="s">
        <v>14974</v>
      </c>
      <c r="AB3320" s="121">
        <v>5</v>
      </c>
    </row>
    <row r="3321" spans="1:28" ht="20.25">
      <c r="A3321">
        <v>6262</v>
      </c>
      <c r="B3321" t="s">
        <v>6516</v>
      </c>
      <c r="C3321" t="s">
        <v>4670</v>
      </c>
      <c r="D3321" t="str">
        <f t="shared" si="102"/>
        <v>Jubi Token JT</v>
      </c>
      <c r="E3321" s="3" t="s">
        <v>8898</v>
      </c>
      <c r="F3321" s="3" t="s">
        <v>8883</v>
      </c>
      <c r="G3321" s="3" t="s">
        <v>8883</v>
      </c>
      <c r="H3321" s="4">
        <v>9999</v>
      </c>
      <c r="I3321" s="4">
        <v>0</v>
      </c>
      <c r="J3321" s="6">
        <v>44223</v>
      </c>
      <c r="K3321" s="7">
        <v>8.4408570000000002E-2</v>
      </c>
      <c r="L3321" s="7">
        <v>3700</v>
      </c>
      <c r="M3321" s="7">
        <v>0</v>
      </c>
      <c r="N3321" s="9">
        <v>44333</v>
      </c>
      <c r="O3321" s="10">
        <v>1.9555046199999999</v>
      </c>
      <c r="P3321" s="10">
        <v>3837</v>
      </c>
      <c r="Q3321" s="10">
        <v>0</v>
      </c>
      <c r="R3321" s="10">
        <v>23.167133621621591</v>
      </c>
      <c r="S3321" s="18">
        <v>23.167133621621591</v>
      </c>
      <c r="T3321" s="13">
        <v>44375</v>
      </c>
      <c r="U3321" s="14">
        <v>1.2269810000000001E-2</v>
      </c>
      <c r="V3321" s="14">
        <v>3386</v>
      </c>
      <c r="W3321" s="14">
        <v>0</v>
      </c>
      <c r="X3321" s="14">
        <v>99.372550191162418</v>
      </c>
      <c r="Y3321" s="19">
        <f t="shared" si="103"/>
        <v>-0.99372550191162423</v>
      </c>
      <c r="Z3321" s="19">
        <v>-0.99370000000000003</v>
      </c>
      <c r="AA3321" t="s">
        <v>14975</v>
      </c>
      <c r="AB3321" s="121">
        <v>5</v>
      </c>
    </row>
    <row r="3322" spans="1:28" ht="20.25">
      <c r="A3322">
        <v>6263</v>
      </c>
      <c r="B3322" t="s">
        <v>6517</v>
      </c>
      <c r="C3322" t="s">
        <v>6518</v>
      </c>
      <c r="D3322" t="str">
        <f t="shared" si="102"/>
        <v>DApp Evolution EVO</v>
      </c>
      <c r="E3322" s="3" t="s">
        <v>8887</v>
      </c>
      <c r="F3322" s="3" t="s">
        <v>8883</v>
      </c>
      <c r="G3322" s="3" t="s">
        <v>8883</v>
      </c>
      <c r="H3322" s="4">
        <v>9999</v>
      </c>
      <c r="I3322" s="4">
        <v>0</v>
      </c>
      <c r="J3322" s="6">
        <v>44144</v>
      </c>
      <c r="K3322" s="7">
        <v>8.9327129307550004E-2</v>
      </c>
      <c r="L3322" s="7">
        <v>3701</v>
      </c>
      <c r="M3322" s="7">
        <v>0</v>
      </c>
      <c r="N3322" s="9">
        <v>44206</v>
      </c>
      <c r="O3322" s="10">
        <v>0.39539617564860002</v>
      </c>
      <c r="P3322" s="10">
        <v>3838</v>
      </c>
      <c r="Q3322" s="10">
        <v>0</v>
      </c>
      <c r="R3322" s="10">
        <v>4.4263839968176466</v>
      </c>
      <c r="S3322" s="18">
        <v>4.4263839968176466</v>
      </c>
      <c r="T3322" s="13">
        <v>44217</v>
      </c>
      <c r="U3322" s="14">
        <v>7.3502233445989995E-2</v>
      </c>
      <c r="V3322" s="14">
        <v>3387</v>
      </c>
      <c r="W3322" s="14">
        <v>0</v>
      </c>
      <c r="X3322" s="14">
        <v>81.410484477899061</v>
      </c>
      <c r="Y3322" s="19">
        <f t="shared" si="103"/>
        <v>-0.81410484477899059</v>
      </c>
      <c r="Z3322" s="19">
        <v>-0.81410000000000005</v>
      </c>
      <c r="AA3322" t="s">
        <v>14976</v>
      </c>
      <c r="AB3322" s="121">
        <v>5</v>
      </c>
    </row>
    <row r="3323" spans="1:28" ht="20.25">
      <c r="A3323">
        <v>6264</v>
      </c>
      <c r="B3323" t="s">
        <v>6519</v>
      </c>
      <c r="C3323" t="s">
        <v>3466</v>
      </c>
      <c r="D3323" t="str">
        <f t="shared" si="102"/>
        <v>Dark Energy Crystals DEC</v>
      </c>
      <c r="E3323" s="3" t="s">
        <v>8892</v>
      </c>
      <c r="F3323" s="3" t="s">
        <v>8883</v>
      </c>
      <c r="G3323" s="3" t="s">
        <v>8883</v>
      </c>
      <c r="H3323" s="4">
        <v>9999</v>
      </c>
      <c r="I3323" s="4">
        <v>0</v>
      </c>
      <c r="J3323" s="6">
        <v>44079</v>
      </c>
      <c r="K3323" s="7">
        <v>3.34168173497E-4</v>
      </c>
      <c r="L3323" s="7">
        <v>3702</v>
      </c>
      <c r="M3323" s="7">
        <v>0</v>
      </c>
      <c r="N3323" s="9">
        <v>44423</v>
      </c>
      <c r="O3323" s="10">
        <v>0.13439681000000001</v>
      </c>
      <c r="P3323" s="10">
        <v>3839</v>
      </c>
      <c r="Q3323" s="10">
        <v>0</v>
      </c>
      <c r="R3323" s="10">
        <v>402.18315404954791</v>
      </c>
      <c r="S3323" s="18">
        <v>402.18315404954791</v>
      </c>
      <c r="T3323" s="13">
        <v>44687</v>
      </c>
      <c r="U3323" s="14">
        <v>1.3641362927547551E-3</v>
      </c>
      <c r="V3323" s="14">
        <v>3388</v>
      </c>
      <c r="W3323" s="14">
        <v>0</v>
      </c>
      <c r="X3323" s="14">
        <v>98.984993548020412</v>
      </c>
      <c r="Y3323" s="19">
        <f t="shared" si="103"/>
        <v>-0.98984993548020417</v>
      </c>
      <c r="Z3323" s="19">
        <v>-0.98980000000000001</v>
      </c>
      <c r="AA3323" t="s">
        <v>14977</v>
      </c>
      <c r="AB3323" s="121">
        <v>5</v>
      </c>
    </row>
    <row r="3324" spans="1:28" ht="20.25">
      <c r="A3324">
        <v>6265</v>
      </c>
      <c r="B3324" t="s">
        <v>6520</v>
      </c>
      <c r="C3324" t="s">
        <v>1913</v>
      </c>
      <c r="D3324" t="str">
        <f t="shared" si="102"/>
        <v>Play Royal PLAY</v>
      </c>
      <c r="E3324" s="3" t="s">
        <v>8889</v>
      </c>
      <c r="F3324" s="3" t="s">
        <v>8883</v>
      </c>
      <c r="G3324" s="3" t="s">
        <v>8883</v>
      </c>
      <c r="H3324" s="4">
        <v>9999</v>
      </c>
      <c r="I3324" s="4">
        <v>0</v>
      </c>
      <c r="J3324" s="6">
        <v>44220</v>
      </c>
      <c r="K3324" s="8">
        <v>5.2835568999999996E-6</v>
      </c>
      <c r="L3324" s="7">
        <v>3703</v>
      </c>
      <c r="M3324" s="7">
        <v>0</v>
      </c>
      <c r="N3324" s="9">
        <v>44291</v>
      </c>
      <c r="O3324" s="10">
        <v>1.4365435167000001E-4</v>
      </c>
      <c r="P3324" s="10">
        <v>3840</v>
      </c>
      <c r="Q3324" s="10">
        <v>0</v>
      </c>
      <c r="R3324" s="10">
        <v>27.188947595132369</v>
      </c>
      <c r="S3324" s="18">
        <v>27.188947595132369</v>
      </c>
      <c r="T3324" s="13">
        <v>44619</v>
      </c>
      <c r="U3324" s="16">
        <v>2.90264914343999E-6</v>
      </c>
      <c r="V3324" s="14">
        <v>3389</v>
      </c>
      <c r="W3324" s="16">
        <v>0</v>
      </c>
      <c r="X3324" s="16">
        <v>97.979421361277048</v>
      </c>
      <c r="Y3324" s="19">
        <f t="shared" si="103"/>
        <v>-0.97979421361277053</v>
      </c>
      <c r="Z3324" s="19">
        <v>-0.9798</v>
      </c>
      <c r="AA3324" t="s">
        <v>14978</v>
      </c>
      <c r="AB3324" s="121">
        <v>5</v>
      </c>
    </row>
    <row r="3325" spans="1:28" ht="20.25">
      <c r="A3325">
        <v>6266</v>
      </c>
      <c r="B3325" t="s">
        <v>6521</v>
      </c>
      <c r="C3325" t="s">
        <v>2356</v>
      </c>
      <c r="D3325" t="str">
        <f t="shared" si="102"/>
        <v>SCC DIGforIT SCC</v>
      </c>
      <c r="E3325" s="3" t="s">
        <v>8889</v>
      </c>
      <c r="F3325" s="3" t="s">
        <v>8883</v>
      </c>
      <c r="G3325" s="3" t="s">
        <v>8883</v>
      </c>
      <c r="H3325" s="4">
        <v>9999</v>
      </c>
      <c r="I3325" s="4">
        <v>0</v>
      </c>
      <c r="J3325" s="6">
        <v>44121</v>
      </c>
      <c r="K3325" s="7">
        <v>3.5112000000000001E-4</v>
      </c>
      <c r="L3325" s="7">
        <v>3704</v>
      </c>
      <c r="M3325" s="7">
        <v>0</v>
      </c>
      <c r="N3325" s="9">
        <v>44273</v>
      </c>
      <c r="O3325" s="10">
        <v>9.6991610000000006E-2</v>
      </c>
      <c r="P3325" s="10">
        <v>3841</v>
      </c>
      <c r="Q3325" s="10">
        <v>0</v>
      </c>
      <c r="R3325" s="10">
        <v>276.2349339257234</v>
      </c>
      <c r="S3325" s="18">
        <v>276.2349339257234</v>
      </c>
      <c r="T3325" s="13">
        <v>44638</v>
      </c>
      <c r="U3325" s="14">
        <v>6.9444847028731795E-4</v>
      </c>
      <c r="V3325" s="14">
        <v>3390</v>
      </c>
      <c r="W3325" s="14">
        <v>0</v>
      </c>
      <c r="X3325" s="14">
        <v>99.284011812684298</v>
      </c>
      <c r="Y3325" s="19">
        <f t="shared" si="103"/>
        <v>-0.99284011812684303</v>
      </c>
      <c r="Z3325" s="19">
        <v>-0.99280000000000002</v>
      </c>
      <c r="AA3325" t="s">
        <v>14979</v>
      </c>
      <c r="AB3325" s="121">
        <v>5</v>
      </c>
    </row>
    <row r="3326" spans="1:28" ht="20.25">
      <c r="A3326">
        <v>6283</v>
      </c>
      <c r="B3326" t="s">
        <v>6522</v>
      </c>
      <c r="C3326" t="s">
        <v>6523</v>
      </c>
      <c r="D3326" t="str">
        <f t="shared" si="102"/>
        <v>Blocery BLY</v>
      </c>
      <c r="E3326" s="3" t="s">
        <v>8888</v>
      </c>
      <c r="F3326" s="3" t="s">
        <v>8883</v>
      </c>
      <c r="G3326" s="3" t="s">
        <v>8883</v>
      </c>
      <c r="H3326" s="4">
        <v>9999</v>
      </c>
      <c r="I3326" s="4">
        <v>0</v>
      </c>
      <c r="J3326" s="6">
        <v>44157</v>
      </c>
      <c r="K3326" s="7">
        <v>1.7167479999999999E-2</v>
      </c>
      <c r="L3326" s="7">
        <v>870</v>
      </c>
      <c r="M3326" s="7">
        <v>1248603.15210132</v>
      </c>
      <c r="N3326" s="9">
        <v>44290</v>
      </c>
      <c r="O3326" s="10">
        <v>0.67630599999999996</v>
      </c>
      <c r="P3326" s="10">
        <v>916</v>
      </c>
      <c r="Q3326" s="10">
        <v>31764143.579999998</v>
      </c>
      <c r="R3326" s="10">
        <v>39.394599556836532</v>
      </c>
      <c r="S3326" s="18">
        <v>39.394599556836532</v>
      </c>
      <c r="T3326" s="13">
        <v>44687</v>
      </c>
      <c r="U3326" s="14">
        <v>1.669342400939328E-2</v>
      </c>
      <c r="V3326" s="14">
        <v>659</v>
      </c>
      <c r="W3326" s="14">
        <v>8224449.29</v>
      </c>
      <c r="X3326" s="14">
        <v>97.531675896799186</v>
      </c>
      <c r="Y3326" s="19">
        <f t="shared" si="103"/>
        <v>-0.97531675896799186</v>
      </c>
      <c r="Z3326" s="19">
        <v>-0.97529999999999994</v>
      </c>
      <c r="AA3326" t="s">
        <v>14980</v>
      </c>
      <c r="AB3326" s="121">
        <v>5</v>
      </c>
    </row>
    <row r="3327" spans="1:28" ht="20.25">
      <c r="A3327">
        <v>6297</v>
      </c>
      <c r="B3327" t="s">
        <v>6524</v>
      </c>
      <c r="C3327" t="s">
        <v>6525</v>
      </c>
      <c r="D3327" t="str">
        <f t="shared" si="102"/>
        <v>Proof Of Liquidity POL</v>
      </c>
      <c r="E3327" s="3" t="s">
        <v>3686</v>
      </c>
      <c r="F3327" s="3" t="s">
        <v>8883</v>
      </c>
      <c r="G3327" s="3" t="s">
        <v>8883</v>
      </c>
      <c r="H3327" s="4">
        <v>9999</v>
      </c>
      <c r="I3327" s="4">
        <v>0</v>
      </c>
      <c r="J3327" s="6">
        <v>44169</v>
      </c>
      <c r="K3327" s="7">
        <v>1.400123E-2</v>
      </c>
      <c r="L3327" s="7">
        <v>3705</v>
      </c>
      <c r="M3327" s="7">
        <v>0</v>
      </c>
      <c r="N3327" s="9">
        <v>44318</v>
      </c>
      <c r="O3327" s="10">
        <v>0.68205674999999999</v>
      </c>
      <c r="P3327" s="10">
        <v>3842</v>
      </c>
      <c r="Q3327" s="10">
        <v>0</v>
      </c>
      <c r="R3327" s="10">
        <v>48.714059407637762</v>
      </c>
      <c r="S3327" s="18">
        <v>48.714059407637762</v>
      </c>
      <c r="T3327" s="13">
        <v>44685</v>
      </c>
      <c r="U3327" s="14">
        <v>3.8536360227473268E-2</v>
      </c>
      <c r="V3327" s="14">
        <v>3391</v>
      </c>
      <c r="W3327" s="14">
        <v>0</v>
      </c>
      <c r="X3327" s="14">
        <v>94.34997744286332</v>
      </c>
      <c r="Y3327" s="19">
        <f t="shared" si="103"/>
        <v>-0.9434997744286332</v>
      </c>
      <c r="Z3327" s="19">
        <v>-0.94350000000000001</v>
      </c>
      <c r="AA3327" t="s">
        <v>14981</v>
      </c>
      <c r="AB3327" s="121">
        <v>5</v>
      </c>
    </row>
    <row r="3328" spans="1:28" ht="20.25">
      <c r="A3328">
        <v>6298</v>
      </c>
      <c r="B3328" t="s">
        <v>6526</v>
      </c>
      <c r="C3328" t="s">
        <v>6527</v>
      </c>
      <c r="D3328" t="str">
        <f t="shared" si="102"/>
        <v>Evan EVAN</v>
      </c>
      <c r="E3328" s="3" t="s">
        <v>8887</v>
      </c>
      <c r="F3328" s="3" t="s">
        <v>8883</v>
      </c>
      <c r="G3328" s="3" t="s">
        <v>8883</v>
      </c>
      <c r="H3328" s="4">
        <v>9999</v>
      </c>
      <c r="I3328" s="4">
        <v>0</v>
      </c>
      <c r="J3328" s="6">
        <v>44079</v>
      </c>
      <c r="K3328" s="7">
        <v>8.8198641425000002E-2</v>
      </c>
      <c r="L3328" s="7">
        <v>3706</v>
      </c>
      <c r="M3328" s="7">
        <v>0</v>
      </c>
      <c r="N3328" s="9">
        <v>44220</v>
      </c>
      <c r="O3328" s="10">
        <v>0.32495703456813002</v>
      </c>
      <c r="P3328" s="10">
        <v>3843</v>
      </c>
      <c r="Q3328" s="10">
        <v>0</v>
      </c>
      <c r="R3328" s="10">
        <v>3.684376871546919</v>
      </c>
      <c r="S3328" s="18">
        <v>3.684376871546919</v>
      </c>
      <c r="T3328" s="13">
        <v>44221</v>
      </c>
      <c r="U3328" s="14">
        <v>0.30829256815021</v>
      </c>
      <c r="V3328" s="14">
        <v>3392</v>
      </c>
      <c r="W3328" s="14">
        <v>0</v>
      </c>
      <c r="X3328" s="14">
        <v>5.1282060842496318</v>
      </c>
      <c r="Y3328" s="19">
        <f t="shared" si="103"/>
        <v>-5.128206084249632E-2</v>
      </c>
      <c r="Z3328" s="19">
        <v>-5.1299999999999998E-2</v>
      </c>
      <c r="AA3328" t="s">
        <v>14982</v>
      </c>
      <c r="AB3328" s="121">
        <v>5</v>
      </c>
    </row>
    <row r="3329" spans="1:28" ht="20.25">
      <c r="A3329">
        <v>6315</v>
      </c>
      <c r="B3329" t="s">
        <v>6528</v>
      </c>
      <c r="C3329" t="s">
        <v>6529</v>
      </c>
      <c r="D3329" t="str">
        <f t="shared" si="102"/>
        <v>Decentralized Data Assets Management DDAM</v>
      </c>
      <c r="E3329" s="3" t="s">
        <v>8884</v>
      </c>
      <c r="F3329" s="3" t="s">
        <v>8883</v>
      </c>
      <c r="G3329" s="3" t="s">
        <v>8883</v>
      </c>
      <c r="H3329" s="4">
        <v>9999</v>
      </c>
      <c r="I3329" s="4">
        <v>0</v>
      </c>
      <c r="J3329" s="6">
        <v>44056</v>
      </c>
      <c r="K3329" s="7">
        <v>6.4695430653300004E-3</v>
      </c>
      <c r="L3329" s="7">
        <v>3707</v>
      </c>
      <c r="M3329" s="7">
        <v>0</v>
      </c>
      <c r="N3329" s="9">
        <v>44061</v>
      </c>
      <c r="O3329" s="10">
        <v>1.79992939835E-2</v>
      </c>
      <c r="P3329" s="10">
        <v>3844</v>
      </c>
      <c r="Q3329" s="10">
        <v>0</v>
      </c>
      <c r="R3329" s="10">
        <v>2.782158461848323</v>
      </c>
      <c r="S3329" s="18">
        <v>2.782158461848323</v>
      </c>
      <c r="T3329" s="13">
        <v>44284</v>
      </c>
      <c r="U3329" s="14">
        <v>4.9989998085000001E-4</v>
      </c>
      <c r="V3329" s="14">
        <v>3393</v>
      </c>
      <c r="W3329" s="14">
        <v>0</v>
      </c>
      <c r="X3329" s="14">
        <v>97.222668948525097</v>
      </c>
      <c r="Y3329" s="19">
        <f t="shared" si="103"/>
        <v>-0.97222668948525093</v>
      </c>
      <c r="Z3329" s="19">
        <v>-0.97219999999999995</v>
      </c>
      <c r="AA3329" t="s">
        <v>14983</v>
      </c>
      <c r="AB3329" s="121">
        <v>5</v>
      </c>
    </row>
    <row r="3330" spans="1:28" ht="20.25">
      <c r="A3330">
        <v>6321</v>
      </c>
      <c r="B3330" t="s">
        <v>6530</v>
      </c>
      <c r="C3330" t="s">
        <v>6531</v>
      </c>
      <c r="D3330" t="str">
        <f t="shared" ref="D3330:D3393" si="104">_xlfn.TEXTJOIN(" ",TRUE,B3330,C3330)</f>
        <v>Game Ark GARK</v>
      </c>
      <c r="E3330" s="3" t="s">
        <v>8892</v>
      </c>
      <c r="F3330" s="3" t="s">
        <v>8883</v>
      </c>
      <c r="G3330" s="3" t="s">
        <v>8883</v>
      </c>
      <c r="H3330" s="4">
        <v>9999</v>
      </c>
      <c r="I3330" s="4">
        <v>0</v>
      </c>
      <c r="J3330" s="6">
        <v>44055</v>
      </c>
      <c r="K3330" s="7">
        <v>1.3950225029999999E-2</v>
      </c>
      <c r="L3330" s="7">
        <v>3708</v>
      </c>
      <c r="M3330" s="7">
        <v>0</v>
      </c>
      <c r="N3330" s="9">
        <v>44205</v>
      </c>
      <c r="O3330" s="10">
        <v>7.3573915439490004E-2</v>
      </c>
      <c r="P3330" s="10">
        <v>3845</v>
      </c>
      <c r="Q3330" s="10">
        <v>0</v>
      </c>
      <c r="R3330" s="10">
        <v>5.2740307257602721</v>
      </c>
      <c r="S3330" s="18">
        <v>5.2740307257602721</v>
      </c>
      <c r="T3330" s="13">
        <v>44207</v>
      </c>
      <c r="U3330" s="14">
        <v>6.2285477890860003E-2</v>
      </c>
      <c r="V3330" s="14">
        <v>3394</v>
      </c>
      <c r="W3330" s="14">
        <v>0</v>
      </c>
      <c r="X3330" s="14">
        <v>15.342988722564369</v>
      </c>
      <c r="Y3330" s="19">
        <f t="shared" ref="Y3330:Y3393" si="105">X3330/-100</f>
        <v>-0.15342988722564369</v>
      </c>
      <c r="Z3330" s="19">
        <v>-0.15340000000000001</v>
      </c>
      <c r="AA3330" t="s">
        <v>14984</v>
      </c>
      <c r="AB3330" s="121">
        <v>5</v>
      </c>
    </row>
    <row r="3331" spans="1:28" ht="20.25">
      <c r="A3331">
        <v>6326</v>
      </c>
      <c r="B3331" t="s">
        <v>6532</v>
      </c>
      <c r="C3331" t="s">
        <v>6533</v>
      </c>
      <c r="D3331" t="str">
        <f t="shared" si="104"/>
        <v>X-Block IX</v>
      </c>
      <c r="E3331" s="3" t="s">
        <v>1772</v>
      </c>
      <c r="F3331" s="3" t="s">
        <v>8883</v>
      </c>
      <c r="G3331" s="3" t="s">
        <v>8883</v>
      </c>
      <c r="H3331" s="4">
        <v>9999</v>
      </c>
      <c r="I3331" s="4">
        <v>0</v>
      </c>
      <c r="J3331" s="6">
        <v>44223</v>
      </c>
      <c r="K3331" s="7">
        <v>1.44E-6</v>
      </c>
      <c r="L3331" s="7">
        <v>3709</v>
      </c>
      <c r="M3331" s="7">
        <v>0</v>
      </c>
      <c r="N3331" s="9">
        <v>44664</v>
      </c>
      <c r="O3331" s="10">
        <v>1.8272579244459071E-3</v>
      </c>
      <c r="P3331" s="10">
        <v>3846</v>
      </c>
      <c r="Q3331" s="10">
        <v>0</v>
      </c>
      <c r="R3331" s="10">
        <v>1268.929114198547</v>
      </c>
      <c r="S3331" s="18">
        <v>1268.929114198547</v>
      </c>
      <c r="T3331" s="13">
        <v>44687</v>
      </c>
      <c r="U3331" s="16">
        <v>4.0209095416965E-5</v>
      </c>
      <c r="V3331" s="14">
        <v>3395</v>
      </c>
      <c r="W3331" s="16">
        <v>0</v>
      </c>
      <c r="X3331" s="16">
        <v>97.79948441437692</v>
      </c>
      <c r="Y3331" s="19">
        <f t="shared" si="105"/>
        <v>-0.97799484414376925</v>
      </c>
      <c r="Z3331" s="19">
        <v>-0.97799999999999998</v>
      </c>
      <c r="AA3331" t="s">
        <v>14985</v>
      </c>
      <c r="AB3331" s="121">
        <v>5</v>
      </c>
    </row>
    <row r="3332" spans="1:28" ht="20.25">
      <c r="A3332">
        <v>6330</v>
      </c>
      <c r="B3332" t="s">
        <v>6534</v>
      </c>
      <c r="C3332" t="s">
        <v>6535</v>
      </c>
      <c r="D3332" t="str">
        <f t="shared" si="104"/>
        <v>TUNE TOKEN TUNE</v>
      </c>
      <c r="E3332" s="3" t="s">
        <v>8893</v>
      </c>
      <c r="F3332" s="3" t="s">
        <v>8883</v>
      </c>
      <c r="G3332" s="3" t="s">
        <v>8883</v>
      </c>
      <c r="H3332" s="4">
        <v>9999</v>
      </c>
      <c r="I3332" s="4">
        <v>0</v>
      </c>
      <c r="J3332" s="6">
        <v>44214</v>
      </c>
      <c r="K3332" s="7">
        <v>9.0021999999999997E-4</v>
      </c>
      <c r="L3332" s="7">
        <v>3710</v>
      </c>
      <c r="M3332" s="7">
        <v>0</v>
      </c>
      <c r="N3332" s="9">
        <v>44272</v>
      </c>
      <c r="O3332" s="10">
        <v>8.9993999999999994E-3</v>
      </c>
      <c r="P3332" s="10">
        <v>3847</v>
      </c>
      <c r="Q3332" s="10">
        <v>0</v>
      </c>
      <c r="R3332" s="10">
        <v>9.9968896491968628</v>
      </c>
      <c r="S3332" s="18">
        <v>9.9968896491968628</v>
      </c>
      <c r="T3332" s="13">
        <v>44335</v>
      </c>
      <c r="U3332" s="14">
        <v>0</v>
      </c>
      <c r="V3332" s="14">
        <v>3396</v>
      </c>
      <c r="W3332" s="14">
        <v>0</v>
      </c>
      <c r="X3332" s="14">
        <v>100</v>
      </c>
      <c r="Y3332" s="19">
        <f t="shared" si="105"/>
        <v>-1</v>
      </c>
      <c r="Z3332" s="19">
        <v>-1</v>
      </c>
      <c r="AA3332" t="s">
        <v>14986</v>
      </c>
      <c r="AB3332" s="121">
        <v>5</v>
      </c>
    </row>
    <row r="3333" spans="1:28" ht="20.25">
      <c r="A3333">
        <v>6365</v>
      </c>
      <c r="B3333" t="s">
        <v>6536</v>
      </c>
      <c r="C3333" t="s">
        <v>1753</v>
      </c>
      <c r="D3333" t="str">
        <f t="shared" si="104"/>
        <v>Bounce Token BOT</v>
      </c>
      <c r="E3333" s="3" t="s">
        <v>8894</v>
      </c>
      <c r="F3333" s="3" t="s">
        <v>8883</v>
      </c>
      <c r="G3333" s="3" t="s">
        <v>8883</v>
      </c>
      <c r="H3333" s="4">
        <v>9999</v>
      </c>
      <c r="I3333" s="4">
        <v>0</v>
      </c>
      <c r="J3333" s="6">
        <v>44050</v>
      </c>
      <c r="K3333" s="7">
        <v>196.19096757099999</v>
      </c>
      <c r="L3333" s="7">
        <v>2273</v>
      </c>
      <c r="M3333" s="7">
        <v>0</v>
      </c>
      <c r="N3333" s="9">
        <v>44288</v>
      </c>
      <c r="O3333" s="10">
        <v>6805.7196723143097</v>
      </c>
      <c r="P3333" s="10">
        <v>627</v>
      </c>
      <c r="Q3333" s="10">
        <v>83528535.670889586</v>
      </c>
      <c r="R3333" s="10">
        <v>34.689260961269142</v>
      </c>
      <c r="S3333" s="18">
        <v>34.689260961269142</v>
      </c>
      <c r="T3333" s="13">
        <v>44311</v>
      </c>
      <c r="U3333" s="14">
        <v>2438.8583005208711</v>
      </c>
      <c r="V3333" s="14">
        <v>433</v>
      </c>
      <c r="W3333" s="14">
        <v>29892462.0367705</v>
      </c>
      <c r="X3333" s="14">
        <v>64.164578943176949</v>
      </c>
      <c r="Y3333" s="19">
        <f t="shared" si="105"/>
        <v>-0.64164578943176953</v>
      </c>
      <c r="Z3333" s="19">
        <v>-0.64159999999999995</v>
      </c>
      <c r="AA3333" t="s">
        <v>14987</v>
      </c>
      <c r="AB3333" s="121">
        <v>5</v>
      </c>
    </row>
    <row r="3334" spans="1:28" ht="20.25">
      <c r="A3334">
        <v>6368</v>
      </c>
      <c r="B3334" t="s">
        <v>6537</v>
      </c>
      <c r="C3334" t="s">
        <v>5304</v>
      </c>
      <c r="D3334" t="str">
        <f t="shared" si="104"/>
        <v>GramGold Coin GGC</v>
      </c>
      <c r="E3334" s="3" t="s">
        <v>8887</v>
      </c>
      <c r="F3334" s="3" t="s">
        <v>8883</v>
      </c>
      <c r="G3334" s="3" t="s">
        <v>8883</v>
      </c>
      <c r="H3334" s="4">
        <v>9999</v>
      </c>
      <c r="I3334" s="4">
        <v>0</v>
      </c>
      <c r="J3334" s="6">
        <v>44050</v>
      </c>
      <c r="K3334" s="7">
        <v>22.456543673300001</v>
      </c>
      <c r="L3334" s="7">
        <v>3711</v>
      </c>
      <c r="M3334" s="7">
        <v>0</v>
      </c>
      <c r="N3334" s="9">
        <v>44052</v>
      </c>
      <c r="O3334" s="10">
        <v>27.923317602099999</v>
      </c>
      <c r="P3334" s="10">
        <v>3848</v>
      </c>
      <c r="Q3334" s="10">
        <v>0</v>
      </c>
      <c r="R3334" s="10">
        <v>1.2434379042621679</v>
      </c>
      <c r="S3334" s="18">
        <v>1.2434379042621679</v>
      </c>
      <c r="T3334" s="13">
        <v>44097</v>
      </c>
      <c r="U3334" s="14">
        <v>6.9562502468505798</v>
      </c>
      <c r="V3334" s="14">
        <v>3397</v>
      </c>
      <c r="W3334" s="14">
        <v>0</v>
      </c>
      <c r="X3334" s="14">
        <v>75.088023758582949</v>
      </c>
      <c r="Y3334" s="19">
        <f t="shared" si="105"/>
        <v>-0.75088023758582945</v>
      </c>
      <c r="Z3334" s="19">
        <v>-0.75090000000000001</v>
      </c>
      <c r="AA3334" t="s">
        <v>14988</v>
      </c>
      <c r="AB3334" s="121">
        <v>5</v>
      </c>
    </row>
    <row r="3335" spans="1:28" ht="20.25">
      <c r="A3335">
        <v>6369</v>
      </c>
      <c r="B3335" t="s">
        <v>6538</v>
      </c>
      <c r="C3335" t="s">
        <v>6539</v>
      </c>
      <c r="D3335" t="str">
        <f t="shared" si="104"/>
        <v>Maxonrow MXW</v>
      </c>
      <c r="E3335" s="3" t="s">
        <v>8887</v>
      </c>
      <c r="F3335" s="3" t="s">
        <v>8883</v>
      </c>
      <c r="G3335" s="3" t="s">
        <v>8883</v>
      </c>
      <c r="H3335" s="4">
        <v>9999</v>
      </c>
      <c r="I3335" s="4">
        <v>0</v>
      </c>
      <c r="J3335" s="6">
        <v>44213</v>
      </c>
      <c r="K3335" s="7">
        <v>1.770617E-2</v>
      </c>
      <c r="L3335" s="7">
        <v>3712</v>
      </c>
      <c r="M3335" s="7">
        <v>0</v>
      </c>
      <c r="N3335" s="9">
        <v>44321</v>
      </c>
      <c r="O3335" s="10">
        <v>8.9996590000000001E-2</v>
      </c>
      <c r="P3335" s="10">
        <v>3849</v>
      </c>
      <c r="Q3335" s="10">
        <v>0</v>
      </c>
      <c r="R3335" s="10">
        <v>5.0827813129547499</v>
      </c>
      <c r="S3335" s="18">
        <v>5.0827813129547499</v>
      </c>
      <c r="T3335" s="13">
        <v>44616</v>
      </c>
      <c r="U3335" s="14">
        <v>5.2017142651903572E-3</v>
      </c>
      <c r="V3335" s="14">
        <v>3398</v>
      </c>
      <c r="W3335" s="14">
        <v>0</v>
      </c>
      <c r="X3335" s="14">
        <v>94.220098489075696</v>
      </c>
      <c r="Y3335" s="19">
        <f t="shared" si="105"/>
        <v>-0.94220098489075699</v>
      </c>
      <c r="Z3335" s="19">
        <v>-0.94220000000000004</v>
      </c>
      <c r="AA3335" t="s">
        <v>14989</v>
      </c>
      <c r="AB3335" s="121">
        <v>5</v>
      </c>
    </row>
    <row r="3336" spans="1:28" ht="20.25">
      <c r="A3336">
        <v>6375</v>
      </c>
      <c r="B3336" t="s">
        <v>6542</v>
      </c>
      <c r="C3336" t="s">
        <v>6542</v>
      </c>
      <c r="D3336" t="str">
        <f t="shared" si="104"/>
        <v>ASTA ASTA</v>
      </c>
      <c r="E3336" s="3" t="s">
        <v>8888</v>
      </c>
      <c r="F3336" s="3" t="s">
        <v>8883</v>
      </c>
      <c r="G3336" s="3" t="s">
        <v>8883</v>
      </c>
      <c r="H3336" s="4">
        <v>9999</v>
      </c>
      <c r="I3336" s="4">
        <v>0</v>
      </c>
      <c r="J3336" s="6">
        <v>44061</v>
      </c>
      <c r="K3336" s="7">
        <v>0.168774947047</v>
      </c>
      <c r="L3336" s="7">
        <v>2400</v>
      </c>
      <c r="M3336" s="7">
        <v>0</v>
      </c>
      <c r="N3336" s="9">
        <v>44062</v>
      </c>
      <c r="O3336" s="10">
        <v>0.194704049844</v>
      </c>
      <c r="P3336" s="10">
        <v>3851</v>
      </c>
      <c r="Q3336" s="10">
        <v>0</v>
      </c>
      <c r="R3336" s="10">
        <v>1.153631230527238</v>
      </c>
      <c r="S3336" s="18">
        <v>1.153631230527238</v>
      </c>
      <c r="T3336" s="13">
        <v>44187</v>
      </c>
      <c r="U3336" s="14">
        <v>5.7064999999999998E-3</v>
      </c>
      <c r="V3336" s="14">
        <v>783</v>
      </c>
      <c r="W3336" s="14">
        <v>4587730.1738700904</v>
      </c>
      <c r="X3336" s="14">
        <v>97.069141599996428</v>
      </c>
      <c r="Y3336" s="19">
        <f t="shared" si="105"/>
        <v>-0.97069141599996422</v>
      </c>
      <c r="Z3336" s="19">
        <v>-0.97070000000000001</v>
      </c>
      <c r="AA3336" t="s">
        <v>14990</v>
      </c>
      <c r="AB3336" s="121">
        <v>5</v>
      </c>
    </row>
    <row r="3337" spans="1:28" ht="20.25">
      <c r="A3337">
        <v>6376</v>
      </c>
      <c r="B3337" t="s">
        <v>6543</v>
      </c>
      <c r="C3337" t="s">
        <v>6544</v>
      </c>
      <c r="D3337" t="str">
        <f t="shared" si="104"/>
        <v>AVCCOIN AVC</v>
      </c>
      <c r="E3337" s="3" t="s">
        <v>8887</v>
      </c>
      <c r="F3337" s="3" t="s">
        <v>8883</v>
      </c>
      <c r="G3337" s="3" t="s">
        <v>8883</v>
      </c>
      <c r="H3337" s="4">
        <v>9999</v>
      </c>
      <c r="I3337" s="4">
        <v>0</v>
      </c>
      <c r="J3337" s="6">
        <v>44054</v>
      </c>
      <c r="K3337" s="7">
        <v>1.9167863064599999</v>
      </c>
      <c r="L3337" s="7">
        <v>3714</v>
      </c>
      <c r="M3337" s="7">
        <v>0</v>
      </c>
      <c r="N3337" s="9">
        <v>44062</v>
      </c>
      <c r="O3337" s="10">
        <v>2.3209826593699998</v>
      </c>
      <c r="P3337" s="10">
        <v>3852</v>
      </c>
      <c r="Q3337" s="10">
        <v>0</v>
      </c>
      <c r="R3337" s="10">
        <v>1.210871890908114</v>
      </c>
      <c r="S3337" s="18">
        <v>1.210871890908114</v>
      </c>
      <c r="T3337" s="13">
        <v>44402</v>
      </c>
      <c r="U3337" s="14">
        <v>4.4046399999999996E-3</v>
      </c>
      <c r="V3337" s="14">
        <v>3400</v>
      </c>
      <c r="W3337" s="14">
        <v>0</v>
      </c>
      <c r="X3337" s="14">
        <v>99.810225208610746</v>
      </c>
      <c r="Y3337" s="19">
        <f t="shared" si="105"/>
        <v>-0.99810225208610748</v>
      </c>
      <c r="Z3337" s="19">
        <v>-0.99809999999999999</v>
      </c>
      <c r="AA3337" t="s">
        <v>14991</v>
      </c>
      <c r="AB3337" s="121">
        <v>5</v>
      </c>
    </row>
    <row r="3338" spans="1:28" ht="20.25">
      <c r="A3338">
        <v>6388</v>
      </c>
      <c r="B3338" t="s">
        <v>6545</v>
      </c>
      <c r="C3338" t="s">
        <v>6545</v>
      </c>
      <c r="D3338" t="str">
        <f t="shared" si="104"/>
        <v>BPOP BPOP</v>
      </c>
      <c r="E3338" s="3" t="s">
        <v>8887</v>
      </c>
      <c r="F3338" s="3" t="s">
        <v>8883</v>
      </c>
      <c r="G3338" s="3" t="s">
        <v>8883</v>
      </c>
      <c r="H3338" s="4">
        <v>9999</v>
      </c>
      <c r="I3338" s="4">
        <v>0</v>
      </c>
      <c r="J3338" s="6">
        <v>44053</v>
      </c>
      <c r="K3338" s="7">
        <v>3.9430822794400003E-3</v>
      </c>
      <c r="L3338" s="7">
        <v>3715</v>
      </c>
      <c r="M3338" s="7">
        <v>0</v>
      </c>
      <c r="N3338" s="9">
        <v>44086</v>
      </c>
      <c r="O3338" s="10">
        <v>5.9902321034199998E-3</v>
      </c>
      <c r="P3338" s="10">
        <v>3853</v>
      </c>
      <c r="Q3338" s="10">
        <v>0</v>
      </c>
      <c r="R3338" s="10">
        <v>1.519175020682231</v>
      </c>
      <c r="S3338" s="18">
        <v>1.519175020682231</v>
      </c>
      <c r="T3338" s="13">
        <v>44381</v>
      </c>
      <c r="U3338" s="14">
        <v>2.3985686069900002E-3</v>
      </c>
      <c r="V3338" s="14">
        <v>3401</v>
      </c>
      <c r="W3338" s="14">
        <v>0</v>
      </c>
      <c r="X3338" s="14">
        <v>59.958669955032519</v>
      </c>
      <c r="Y3338" s="19">
        <f t="shared" si="105"/>
        <v>-0.59958669955032518</v>
      </c>
      <c r="Z3338" s="19">
        <v>-0.59960000000000002</v>
      </c>
      <c r="AA3338" t="s">
        <v>14992</v>
      </c>
      <c r="AB3338" s="121">
        <v>5</v>
      </c>
    </row>
    <row r="3339" spans="1:28" ht="20.25">
      <c r="A3339">
        <v>6390</v>
      </c>
      <c r="B3339" t="s">
        <v>6546</v>
      </c>
      <c r="C3339" t="s">
        <v>6547</v>
      </c>
      <c r="D3339" t="str">
        <f t="shared" si="104"/>
        <v>Braziliex Token BRZX</v>
      </c>
      <c r="E3339" s="3" t="s">
        <v>3686</v>
      </c>
      <c r="F3339" s="3" t="s">
        <v>8883</v>
      </c>
      <c r="G3339" s="3" t="s">
        <v>8883</v>
      </c>
      <c r="H3339" s="4">
        <v>9999</v>
      </c>
      <c r="I3339" s="4">
        <v>0</v>
      </c>
      <c r="J3339" s="6">
        <v>44051</v>
      </c>
      <c r="K3339" s="7">
        <v>0.16364845590300001</v>
      </c>
      <c r="L3339" s="7">
        <v>3716</v>
      </c>
      <c r="M3339" s="7">
        <v>0</v>
      </c>
      <c r="N3339" s="9">
        <v>44052</v>
      </c>
      <c r="O3339" s="10">
        <v>0.170996745546</v>
      </c>
      <c r="P3339" s="10">
        <v>3854</v>
      </c>
      <c r="Q3339" s="10">
        <v>0</v>
      </c>
      <c r="R3339" s="10">
        <v>1.0449028962873661</v>
      </c>
      <c r="S3339" s="18">
        <v>1.0449028962873661</v>
      </c>
      <c r="T3339" s="13">
        <v>44341</v>
      </c>
      <c r="U3339" s="14">
        <v>1.8724423107E-3</v>
      </c>
      <c r="V3339" s="14">
        <v>3402</v>
      </c>
      <c r="W3339" s="14">
        <v>0</v>
      </c>
      <c r="X3339" s="14">
        <v>98.904983656430872</v>
      </c>
      <c r="Y3339" s="19">
        <f t="shared" si="105"/>
        <v>-0.98904983656430867</v>
      </c>
      <c r="Z3339" s="19">
        <v>-0.98899999999999999</v>
      </c>
      <c r="AA3339" t="s">
        <v>14993</v>
      </c>
      <c r="AB3339" s="121">
        <v>5</v>
      </c>
    </row>
    <row r="3340" spans="1:28" ht="20.25">
      <c r="A3340">
        <v>6391</v>
      </c>
      <c r="B3340" t="s">
        <v>6548</v>
      </c>
      <c r="C3340" t="s">
        <v>6548</v>
      </c>
      <c r="D3340" t="str">
        <f t="shared" si="104"/>
        <v>BSYS BSYS</v>
      </c>
      <c r="E3340" s="3" t="s">
        <v>8887</v>
      </c>
      <c r="F3340" s="3" t="s">
        <v>8883</v>
      </c>
      <c r="G3340" s="3" t="s">
        <v>8883</v>
      </c>
      <c r="H3340" s="4">
        <v>9999</v>
      </c>
      <c r="I3340" s="4">
        <v>0</v>
      </c>
      <c r="J3340" s="6">
        <v>44229</v>
      </c>
      <c r="K3340" s="7">
        <v>1.0122117715499999E-3</v>
      </c>
      <c r="L3340" s="7">
        <v>3717</v>
      </c>
      <c r="M3340" s="7">
        <v>0</v>
      </c>
      <c r="N3340" s="9">
        <v>44305</v>
      </c>
      <c r="O3340" s="10">
        <v>0.14235262861211001</v>
      </c>
      <c r="P3340" s="10">
        <v>3855</v>
      </c>
      <c r="Q3340" s="10">
        <v>0</v>
      </c>
      <c r="R3340" s="10">
        <v>140.63522339216169</v>
      </c>
      <c r="S3340" s="18">
        <v>140.63522339216169</v>
      </c>
      <c r="T3340" s="13">
        <v>44651</v>
      </c>
      <c r="U3340" s="16">
        <v>2.8008509371281399E-6</v>
      </c>
      <c r="V3340" s="14">
        <v>3403</v>
      </c>
      <c r="W3340" s="16">
        <v>0</v>
      </c>
      <c r="X3340" s="16">
        <v>99.998032455765355</v>
      </c>
      <c r="Y3340" s="19">
        <f t="shared" si="105"/>
        <v>-0.99998032455765351</v>
      </c>
      <c r="Z3340" s="19">
        <v>-1</v>
      </c>
      <c r="AA3340" t="s">
        <v>14994</v>
      </c>
      <c r="AB3340" s="121">
        <v>5</v>
      </c>
    </row>
    <row r="3341" spans="1:28" ht="20.25">
      <c r="A3341">
        <v>6392</v>
      </c>
      <c r="B3341" t="s">
        <v>6549</v>
      </c>
      <c r="C3341" t="s">
        <v>6550</v>
      </c>
      <c r="D3341" t="str">
        <f t="shared" si="104"/>
        <v>BTS Coin BTSC</v>
      </c>
      <c r="E3341" s="3" t="s">
        <v>8887</v>
      </c>
      <c r="F3341" s="3" t="s">
        <v>8883</v>
      </c>
      <c r="G3341" s="3" t="s">
        <v>8883</v>
      </c>
      <c r="H3341" s="4">
        <v>9999</v>
      </c>
      <c r="I3341" s="4">
        <v>0</v>
      </c>
      <c r="J3341" s="6">
        <v>44159</v>
      </c>
      <c r="K3341" s="8">
        <v>9.5546832679999994E-5</v>
      </c>
      <c r="L3341" s="7">
        <v>3718</v>
      </c>
      <c r="M3341" s="7">
        <v>0</v>
      </c>
      <c r="N3341" s="9">
        <v>44641</v>
      </c>
      <c r="O3341" s="10">
        <v>2.9119996334632479</v>
      </c>
      <c r="P3341" s="10">
        <v>3856</v>
      </c>
      <c r="Q3341" s="10">
        <v>0</v>
      </c>
      <c r="R3341" s="10">
        <v>30477.196907363239</v>
      </c>
      <c r="S3341" s="18">
        <v>30477.196907363239</v>
      </c>
      <c r="T3341" s="13">
        <v>44687</v>
      </c>
      <c r="U3341" s="14">
        <v>9.5318784338723053E-2</v>
      </c>
      <c r="V3341" s="14">
        <v>3404</v>
      </c>
      <c r="W3341" s="14">
        <v>0</v>
      </c>
      <c r="X3341" s="14">
        <v>96.726689686242835</v>
      </c>
      <c r="Y3341" s="19">
        <f t="shared" si="105"/>
        <v>-0.96726689686242839</v>
      </c>
      <c r="Z3341" s="19">
        <v>-0.96730000000000005</v>
      </c>
      <c r="AA3341" t="s">
        <v>14995</v>
      </c>
      <c r="AB3341" s="121">
        <v>5</v>
      </c>
    </row>
    <row r="3342" spans="1:28" ht="20.25">
      <c r="A3342">
        <v>6393</v>
      </c>
      <c r="B3342" t="s">
        <v>6551</v>
      </c>
      <c r="C3342" t="s">
        <v>6552</v>
      </c>
      <c r="D3342" t="str">
        <f t="shared" si="104"/>
        <v>Bytus BYTS</v>
      </c>
      <c r="E3342" s="3" t="s">
        <v>8888</v>
      </c>
      <c r="F3342" s="3" t="s">
        <v>8883</v>
      </c>
      <c r="G3342" s="3" t="s">
        <v>8883</v>
      </c>
      <c r="H3342" s="4">
        <v>9999</v>
      </c>
      <c r="I3342" s="4">
        <v>0</v>
      </c>
      <c r="J3342" s="6">
        <v>44223</v>
      </c>
      <c r="K3342" s="7">
        <v>6.261052968229E-2</v>
      </c>
      <c r="L3342" s="7">
        <v>3719</v>
      </c>
      <c r="M3342" s="7">
        <v>0</v>
      </c>
      <c r="N3342" s="9">
        <v>44284</v>
      </c>
      <c r="O3342" s="10">
        <v>1.85318232416702</v>
      </c>
      <c r="P3342" s="10">
        <v>3857</v>
      </c>
      <c r="Q3342" s="10">
        <v>0</v>
      </c>
      <c r="R3342" s="10">
        <v>29.598572853013419</v>
      </c>
      <c r="S3342" s="18">
        <v>29.598572853013419</v>
      </c>
      <c r="T3342" s="13">
        <v>44534</v>
      </c>
      <c r="U3342" s="14">
        <v>0.14199567712748559</v>
      </c>
      <c r="V3342" s="14">
        <v>3405</v>
      </c>
      <c r="W3342" s="14">
        <v>0</v>
      </c>
      <c r="X3342" s="14">
        <v>92.337738425639756</v>
      </c>
      <c r="Y3342" s="19">
        <f t="shared" si="105"/>
        <v>-0.92337738425639759</v>
      </c>
      <c r="Z3342" s="19">
        <v>-0.9234</v>
      </c>
      <c r="AA3342" t="s">
        <v>14996</v>
      </c>
      <c r="AB3342" s="121">
        <v>5</v>
      </c>
    </row>
    <row r="3343" spans="1:28" ht="20.25">
      <c r="A3343">
        <v>6395</v>
      </c>
      <c r="B3343" t="s">
        <v>6553</v>
      </c>
      <c r="C3343" t="s">
        <v>6554</v>
      </c>
      <c r="D3343" t="str">
        <f t="shared" si="104"/>
        <v>Cherry Token YT</v>
      </c>
      <c r="E3343" s="3" t="s">
        <v>1772</v>
      </c>
      <c r="F3343" s="3" t="s">
        <v>8883</v>
      </c>
      <c r="G3343" s="3" t="s">
        <v>8883</v>
      </c>
      <c r="H3343" s="4">
        <v>9999</v>
      </c>
      <c r="I3343" s="4">
        <v>0</v>
      </c>
      <c r="J3343" s="6">
        <v>44207</v>
      </c>
      <c r="K3343" s="7">
        <v>0.54667401000000004</v>
      </c>
      <c r="L3343" s="7">
        <v>3720</v>
      </c>
      <c r="M3343" s="7">
        <v>0</v>
      </c>
      <c r="N3343" s="9">
        <v>44507</v>
      </c>
      <c r="O3343" s="10">
        <v>1.224067141398087</v>
      </c>
      <c r="P3343" s="10">
        <v>3858</v>
      </c>
      <c r="Q3343" s="10">
        <v>0</v>
      </c>
      <c r="R3343" s="10">
        <v>2.2391171319779541</v>
      </c>
      <c r="S3343" s="18">
        <v>2.2391171319779541</v>
      </c>
      <c r="T3343" s="13">
        <v>44677</v>
      </c>
      <c r="U3343" s="14">
        <v>0.2465211684085224</v>
      </c>
      <c r="V3343" s="14">
        <v>3406</v>
      </c>
      <c r="W3343" s="14">
        <v>0</v>
      </c>
      <c r="X3343" s="14">
        <v>79.860486400529112</v>
      </c>
      <c r="Y3343" s="19">
        <f t="shared" si="105"/>
        <v>-0.79860486400529107</v>
      </c>
      <c r="Z3343" s="19">
        <v>-0.79859999999999998</v>
      </c>
      <c r="AA3343" t="s">
        <v>14997</v>
      </c>
      <c r="AB3343" s="121">
        <v>5</v>
      </c>
    </row>
    <row r="3344" spans="1:28" ht="20.25">
      <c r="A3344">
        <v>6397</v>
      </c>
      <c r="B3344" t="s">
        <v>6555</v>
      </c>
      <c r="C3344" t="s">
        <v>6556</v>
      </c>
      <c r="D3344" t="str">
        <f t="shared" si="104"/>
        <v>Coinzo Token CNZ</v>
      </c>
      <c r="E3344" s="3" t="s">
        <v>8887</v>
      </c>
      <c r="F3344" s="3" t="s">
        <v>8883</v>
      </c>
      <c r="G3344" s="3" t="s">
        <v>8883</v>
      </c>
      <c r="H3344" s="4">
        <v>9999</v>
      </c>
      <c r="I3344" s="4">
        <v>0</v>
      </c>
      <c r="J3344" s="6">
        <v>44097</v>
      </c>
      <c r="K3344" s="7">
        <v>2.1740230848799998E-2</v>
      </c>
      <c r="L3344" s="7">
        <v>3721</v>
      </c>
      <c r="M3344" s="7">
        <v>0</v>
      </c>
      <c r="N3344" s="9">
        <v>44327</v>
      </c>
      <c r="O3344" s="10">
        <v>0.19076726466050001</v>
      </c>
      <c r="P3344" s="10">
        <v>3859</v>
      </c>
      <c r="Q3344" s="10">
        <v>0</v>
      </c>
      <c r="R3344" s="10">
        <v>8.7748499998577447</v>
      </c>
      <c r="S3344" s="18">
        <v>8.7748499998577447</v>
      </c>
      <c r="T3344" s="13">
        <v>44397</v>
      </c>
      <c r="U3344" s="14">
        <v>8.6993121137929993E-2</v>
      </c>
      <c r="V3344" s="14">
        <v>3407</v>
      </c>
      <c r="W3344" s="14">
        <v>0</v>
      </c>
      <c r="X3344" s="14">
        <v>54.398297164480617</v>
      </c>
      <c r="Y3344" s="19">
        <f t="shared" si="105"/>
        <v>-0.54398297164480613</v>
      </c>
      <c r="Z3344" s="19">
        <v>-0.54400000000000004</v>
      </c>
      <c r="AA3344" t="s">
        <v>14998</v>
      </c>
      <c r="AB3344" s="121">
        <v>5</v>
      </c>
    </row>
    <row r="3345" spans="1:28" ht="20.25">
      <c r="A3345">
        <v>6403</v>
      </c>
      <c r="B3345" t="s">
        <v>6557</v>
      </c>
      <c r="C3345" t="s">
        <v>6558</v>
      </c>
      <c r="D3345" t="str">
        <f t="shared" si="104"/>
        <v>CryptoWorldNews CWN</v>
      </c>
      <c r="E3345" s="3" t="s">
        <v>8887</v>
      </c>
      <c r="F3345" s="3" t="s">
        <v>8883</v>
      </c>
      <c r="G3345" s="3" t="s">
        <v>8883</v>
      </c>
      <c r="H3345" s="4">
        <v>9999</v>
      </c>
      <c r="I3345" s="4">
        <v>0</v>
      </c>
      <c r="J3345" s="6">
        <v>44061</v>
      </c>
      <c r="K3345" s="7">
        <v>7.0291329114899998E-4</v>
      </c>
      <c r="L3345" s="7">
        <v>3722</v>
      </c>
      <c r="M3345" s="7">
        <v>0</v>
      </c>
      <c r="N3345" s="9">
        <v>44070</v>
      </c>
      <c r="O3345" s="10">
        <v>1.9952345280300002E-3</v>
      </c>
      <c r="P3345" s="10">
        <v>3860</v>
      </c>
      <c r="Q3345" s="10">
        <v>0</v>
      </c>
      <c r="R3345" s="10">
        <v>2.8385215547262441</v>
      </c>
      <c r="S3345" s="18">
        <v>2.8385215547262441</v>
      </c>
      <c r="T3345" s="13">
        <v>44077</v>
      </c>
      <c r="U3345" s="14">
        <v>9.2622367003899998E-4</v>
      </c>
      <c r="V3345" s="14">
        <v>3408</v>
      </c>
      <c r="W3345" s="14">
        <v>0</v>
      </c>
      <c r="X3345" s="14">
        <v>53.578205618087956</v>
      </c>
      <c r="Y3345" s="19">
        <f t="shared" si="105"/>
        <v>-0.5357820561808796</v>
      </c>
      <c r="Z3345" s="19">
        <v>-0.53580000000000005</v>
      </c>
      <c r="AA3345" t="s">
        <v>14999</v>
      </c>
      <c r="AB3345" s="121">
        <v>5</v>
      </c>
    </row>
    <row r="3346" spans="1:28" ht="20.25">
      <c r="A3346">
        <v>6404</v>
      </c>
      <c r="B3346" t="s">
        <v>6559</v>
      </c>
      <c r="C3346" t="s">
        <v>6560</v>
      </c>
      <c r="D3346" t="str">
        <f t="shared" si="104"/>
        <v>AGA Token AGA</v>
      </c>
      <c r="E3346" s="3" t="s">
        <v>8887</v>
      </c>
      <c r="F3346" s="3" t="s">
        <v>8883</v>
      </c>
      <c r="G3346" s="3" t="s">
        <v>8883</v>
      </c>
      <c r="H3346" s="4">
        <v>9999</v>
      </c>
      <c r="I3346" s="4">
        <v>0</v>
      </c>
      <c r="J3346" s="6">
        <v>44176</v>
      </c>
      <c r="K3346" s="7">
        <v>0.27676188238444999</v>
      </c>
      <c r="L3346" s="7">
        <v>1151</v>
      </c>
      <c r="M3346" s="7">
        <v>501764.63090283237</v>
      </c>
      <c r="N3346" s="9">
        <v>44277</v>
      </c>
      <c r="O3346" s="10">
        <v>7.73832032278633</v>
      </c>
      <c r="P3346" s="10">
        <v>737</v>
      </c>
      <c r="Q3346" s="10">
        <v>57400049.471126974</v>
      </c>
      <c r="R3346" s="10">
        <v>27.960209896379549</v>
      </c>
      <c r="S3346" s="18">
        <v>27.960209896379549</v>
      </c>
      <c r="T3346" s="13">
        <v>44568</v>
      </c>
      <c r="U3346" s="14">
        <v>0.24265144320365539</v>
      </c>
      <c r="V3346" s="14">
        <v>921</v>
      </c>
      <c r="W3346" s="14">
        <v>2629836.96196238</v>
      </c>
      <c r="X3346" s="14">
        <v>96.864287945161152</v>
      </c>
      <c r="Y3346" s="19">
        <f t="shared" si="105"/>
        <v>-0.96864287945161154</v>
      </c>
      <c r="Z3346" s="19">
        <v>-0.96860000000000002</v>
      </c>
      <c r="AA3346" t="s">
        <v>15000</v>
      </c>
      <c r="AB3346" s="121">
        <v>5</v>
      </c>
    </row>
    <row r="3347" spans="1:28" ht="20.25">
      <c r="A3347">
        <v>6405</v>
      </c>
      <c r="B3347" t="s">
        <v>6561</v>
      </c>
      <c r="C3347" t="s">
        <v>6562</v>
      </c>
      <c r="D3347" t="str">
        <f t="shared" si="104"/>
        <v>MiniSwap MINI</v>
      </c>
      <c r="E3347" s="3" t="s">
        <v>3686</v>
      </c>
      <c r="F3347" s="3" t="s">
        <v>8883</v>
      </c>
      <c r="G3347" s="3" t="s">
        <v>8883</v>
      </c>
      <c r="H3347" s="4">
        <v>9999</v>
      </c>
      <c r="I3347" s="4">
        <v>0</v>
      </c>
      <c r="J3347" s="6">
        <v>44057</v>
      </c>
      <c r="K3347" s="7">
        <v>4.2731265812199999E-2</v>
      </c>
      <c r="L3347" s="7">
        <v>3723</v>
      </c>
      <c r="M3347" s="7">
        <v>0</v>
      </c>
      <c r="N3347" s="9">
        <v>44075</v>
      </c>
      <c r="O3347" s="10">
        <v>1.3138024455899999</v>
      </c>
      <c r="P3347" s="10">
        <v>3861</v>
      </c>
      <c r="Q3347" s="10">
        <v>0</v>
      </c>
      <c r="R3347" s="10">
        <v>30.745694531120169</v>
      </c>
      <c r="S3347" s="18">
        <v>30.745694531120169</v>
      </c>
      <c r="T3347" s="13">
        <v>44575</v>
      </c>
      <c r="U3347" s="14">
        <v>5.8843941171837222E-3</v>
      </c>
      <c r="V3347" s="14">
        <v>3409</v>
      </c>
      <c r="W3347" s="14">
        <v>0</v>
      </c>
      <c r="X3347" s="14">
        <v>99.552109669384791</v>
      </c>
      <c r="Y3347" s="19">
        <f t="shared" si="105"/>
        <v>-0.99552109669384792</v>
      </c>
      <c r="Z3347" s="19">
        <v>-0.99550000000000005</v>
      </c>
      <c r="AA3347" t="s">
        <v>15001</v>
      </c>
      <c r="AB3347" s="121">
        <v>5</v>
      </c>
    </row>
    <row r="3348" spans="1:28" ht="20.25">
      <c r="A3348">
        <v>6407</v>
      </c>
      <c r="B3348" t="s">
        <v>6563</v>
      </c>
      <c r="C3348" t="s">
        <v>6564</v>
      </c>
      <c r="D3348" t="str">
        <f t="shared" si="104"/>
        <v>YF Link YFL</v>
      </c>
      <c r="E3348" s="3" t="s">
        <v>3686</v>
      </c>
      <c r="F3348" s="3" t="s">
        <v>8883</v>
      </c>
      <c r="G3348" s="3" t="s">
        <v>8883</v>
      </c>
      <c r="H3348" s="4">
        <v>9999</v>
      </c>
      <c r="I3348" s="4">
        <v>0</v>
      </c>
      <c r="J3348" s="6">
        <v>44060</v>
      </c>
      <c r="K3348" s="7">
        <v>12.7514913443</v>
      </c>
      <c r="L3348" s="7">
        <v>2424</v>
      </c>
      <c r="M3348" s="7">
        <v>0</v>
      </c>
      <c r="N3348" s="9">
        <v>44076</v>
      </c>
      <c r="O3348" s="10">
        <v>1956.9674178400001</v>
      </c>
      <c r="P3348" s="10">
        <v>674</v>
      </c>
      <c r="Q3348" s="10">
        <v>72647041.995368406</v>
      </c>
      <c r="R3348" s="10">
        <v>153.4696895445706</v>
      </c>
      <c r="S3348" s="18">
        <v>153.4696895445706</v>
      </c>
      <c r="T3348" s="13">
        <v>44583</v>
      </c>
      <c r="U3348" s="14">
        <v>48.651419145485853</v>
      </c>
      <c r="V3348" s="14">
        <v>851</v>
      </c>
      <c r="W3348" s="14">
        <v>3303677.05</v>
      </c>
      <c r="X3348" s="14">
        <v>97.513938213688562</v>
      </c>
      <c r="Y3348" s="19">
        <f t="shared" si="105"/>
        <v>-0.97513938213688567</v>
      </c>
      <c r="Z3348" s="19">
        <v>-0.97509999999999997</v>
      </c>
      <c r="AA3348" t="s">
        <v>15002</v>
      </c>
      <c r="AB3348" s="121">
        <v>5</v>
      </c>
    </row>
    <row r="3349" spans="1:28" ht="20.25">
      <c r="A3349">
        <v>6410</v>
      </c>
      <c r="B3349" t="s">
        <v>6566</v>
      </c>
      <c r="C3349" t="s">
        <v>6567</v>
      </c>
      <c r="D3349" t="str">
        <f t="shared" si="104"/>
        <v>Feellike FLL</v>
      </c>
      <c r="E3349" s="3" t="s">
        <v>8887</v>
      </c>
      <c r="F3349" s="3" t="s">
        <v>8883</v>
      </c>
      <c r="G3349" s="3" t="s">
        <v>8883</v>
      </c>
      <c r="H3349" s="4">
        <v>9999</v>
      </c>
      <c r="I3349" s="4">
        <v>0</v>
      </c>
      <c r="J3349" s="6">
        <v>44090</v>
      </c>
      <c r="K3349" s="7">
        <v>1.8770527925700001E-2</v>
      </c>
      <c r="L3349" s="7">
        <v>1978</v>
      </c>
      <c r="M3349" s="7">
        <v>13764.020663981701</v>
      </c>
      <c r="N3349" s="9">
        <v>44258</v>
      </c>
      <c r="O3349" s="10">
        <v>0.80082085999999997</v>
      </c>
      <c r="P3349" s="10">
        <v>1919</v>
      </c>
      <c r="Q3349" s="10">
        <v>1428958.65</v>
      </c>
      <c r="R3349" s="10">
        <v>42.663736639156639</v>
      </c>
      <c r="S3349" s="18">
        <v>42.663736639156639</v>
      </c>
      <c r="T3349" s="13">
        <v>44296</v>
      </c>
      <c r="U3349" s="14">
        <v>9.6648399999999992E-3</v>
      </c>
      <c r="V3349" s="14">
        <v>2112</v>
      </c>
      <c r="W3349" s="14">
        <v>17309.11</v>
      </c>
      <c r="X3349" s="14">
        <v>98.793133335712554</v>
      </c>
      <c r="Y3349" s="19">
        <f t="shared" si="105"/>
        <v>-0.98793133335712557</v>
      </c>
      <c r="Z3349" s="19">
        <v>-0.9879</v>
      </c>
      <c r="AA3349" t="s">
        <v>15003</v>
      </c>
      <c r="AB3349" s="121">
        <v>5</v>
      </c>
    </row>
    <row r="3350" spans="1:28" ht="20.25">
      <c r="A3350">
        <v>6414</v>
      </c>
      <c r="B3350" t="s">
        <v>6568</v>
      </c>
      <c r="C3350" t="s">
        <v>6569</v>
      </c>
      <c r="D3350" t="str">
        <f t="shared" si="104"/>
        <v>DTOP Token DTOP</v>
      </c>
      <c r="E3350" s="3" t="s">
        <v>8884</v>
      </c>
      <c r="F3350" s="3" t="s">
        <v>8883</v>
      </c>
      <c r="G3350" s="3" t="s">
        <v>8883</v>
      </c>
      <c r="H3350" s="4">
        <v>9999</v>
      </c>
      <c r="I3350" s="4">
        <v>0</v>
      </c>
      <c r="J3350" s="6">
        <v>44087</v>
      </c>
      <c r="K3350" s="8">
        <v>9.9858026377999996E-5</v>
      </c>
      <c r="L3350" s="7">
        <v>3725</v>
      </c>
      <c r="M3350" s="7">
        <v>0</v>
      </c>
      <c r="N3350" s="9">
        <v>44422</v>
      </c>
      <c r="O3350" s="10">
        <v>2.5418483040749999E-2</v>
      </c>
      <c r="P3350" s="10">
        <v>3863</v>
      </c>
      <c r="Q3350" s="10">
        <v>0</v>
      </c>
      <c r="R3350" s="10">
        <v>254.546218894128</v>
      </c>
      <c r="S3350" s="18">
        <v>254.546218894128</v>
      </c>
      <c r="T3350" s="13">
        <v>44557</v>
      </c>
      <c r="U3350" s="14">
        <v>1.9993025886296171E-4</v>
      </c>
      <c r="V3350" s="14">
        <v>3411</v>
      </c>
      <c r="W3350" s="14">
        <v>0</v>
      </c>
      <c r="X3350" s="14">
        <v>99.213445355718349</v>
      </c>
      <c r="Y3350" s="19">
        <f t="shared" si="105"/>
        <v>-0.99213445355718344</v>
      </c>
      <c r="Z3350" s="19">
        <v>-0.99209999999999998</v>
      </c>
      <c r="AA3350" t="s">
        <v>15004</v>
      </c>
      <c r="AB3350" s="121">
        <v>5</v>
      </c>
    </row>
    <row r="3351" spans="1:28" ht="20.25">
      <c r="A3351">
        <v>6416</v>
      </c>
      <c r="B3351" t="s">
        <v>6570</v>
      </c>
      <c r="C3351" t="s">
        <v>3610</v>
      </c>
      <c r="D3351" t="str">
        <f t="shared" si="104"/>
        <v>Dcoin Token DT</v>
      </c>
      <c r="E3351" s="3" t="s">
        <v>3686</v>
      </c>
      <c r="F3351" s="3" t="s">
        <v>8883</v>
      </c>
      <c r="G3351" s="3" t="s">
        <v>8883</v>
      </c>
      <c r="H3351" s="4">
        <v>9999</v>
      </c>
      <c r="I3351" s="4">
        <v>0</v>
      </c>
      <c r="J3351" s="6">
        <v>44193</v>
      </c>
      <c r="K3351" s="7">
        <v>3.0932400000000001E-3</v>
      </c>
      <c r="L3351" s="7">
        <v>3726</v>
      </c>
      <c r="M3351" s="7">
        <v>0</v>
      </c>
      <c r="N3351" s="9">
        <v>44308</v>
      </c>
      <c r="O3351" s="10">
        <v>3.450222E-2</v>
      </c>
      <c r="P3351" s="10">
        <v>3864</v>
      </c>
      <c r="Q3351" s="10">
        <v>0</v>
      </c>
      <c r="R3351" s="10">
        <v>11.15407145905264</v>
      </c>
      <c r="S3351" s="18">
        <v>11.15407145905264</v>
      </c>
      <c r="T3351" s="13">
        <v>44489</v>
      </c>
      <c r="U3351" s="14">
        <v>4.9523280982134796E-3</v>
      </c>
      <c r="V3351" s="14">
        <v>3412</v>
      </c>
      <c r="W3351" s="14">
        <v>0</v>
      </c>
      <c r="X3351" s="14">
        <v>85.646349428490467</v>
      </c>
      <c r="Y3351" s="19">
        <f t="shared" si="105"/>
        <v>-0.85646349428490465</v>
      </c>
      <c r="Z3351" s="19">
        <v>-0.85650000000000004</v>
      </c>
      <c r="AA3351" t="s">
        <v>15005</v>
      </c>
      <c r="AB3351" s="121">
        <v>5</v>
      </c>
    </row>
    <row r="3352" spans="1:28" ht="20.25">
      <c r="A3352">
        <v>6419</v>
      </c>
      <c r="B3352" t="s">
        <v>6573</v>
      </c>
      <c r="C3352" t="s">
        <v>6574</v>
      </c>
      <c r="D3352" t="str">
        <f t="shared" si="104"/>
        <v>Digital Wallet DWC</v>
      </c>
      <c r="E3352" s="3" t="s">
        <v>8887</v>
      </c>
      <c r="F3352" s="3" t="s">
        <v>8883</v>
      </c>
      <c r="G3352" s="3" t="s">
        <v>8883</v>
      </c>
      <c r="H3352" s="4">
        <v>9999</v>
      </c>
      <c r="I3352" s="4">
        <v>0</v>
      </c>
      <c r="J3352" s="6">
        <v>44056</v>
      </c>
      <c r="K3352" s="7">
        <v>4.0063622750599999E-2</v>
      </c>
      <c r="L3352" s="7">
        <v>3728</v>
      </c>
      <c r="M3352" s="7">
        <v>0</v>
      </c>
      <c r="N3352" s="9">
        <v>44070</v>
      </c>
      <c r="O3352" s="10">
        <v>4.90453237084E-2</v>
      </c>
      <c r="P3352" s="10">
        <v>3866</v>
      </c>
      <c r="Q3352" s="10">
        <v>0</v>
      </c>
      <c r="R3352" s="10">
        <v>1.2241859407900271</v>
      </c>
      <c r="S3352" s="18">
        <v>1.2241859407900271</v>
      </c>
      <c r="T3352" s="13">
        <v>44113</v>
      </c>
      <c r="U3352" s="14">
        <v>3.602644306773E-2</v>
      </c>
      <c r="V3352" s="14">
        <v>3414</v>
      </c>
      <c r="W3352" s="14">
        <v>0</v>
      </c>
      <c r="X3352" s="14">
        <v>26.54459111754268</v>
      </c>
      <c r="Y3352" s="19">
        <f t="shared" si="105"/>
        <v>-0.26544591117542682</v>
      </c>
      <c r="Z3352" s="19">
        <v>-0.26540000000000002</v>
      </c>
      <c r="AA3352" t="s">
        <v>15006</v>
      </c>
      <c r="AB3352" s="121">
        <v>5</v>
      </c>
    </row>
    <row r="3353" spans="1:28" ht="20.25">
      <c r="A3353">
        <v>6420</v>
      </c>
      <c r="B3353" t="s">
        <v>6575</v>
      </c>
      <c r="C3353" t="s">
        <v>3466</v>
      </c>
      <c r="D3353" t="str">
        <f t="shared" si="104"/>
        <v>Distributed Energy Coin DEC</v>
      </c>
      <c r="E3353" s="3" t="s">
        <v>8893</v>
      </c>
      <c r="F3353" s="3" t="s">
        <v>8883</v>
      </c>
      <c r="G3353" s="3" t="s">
        <v>8883</v>
      </c>
      <c r="H3353" s="4">
        <v>9999</v>
      </c>
      <c r="I3353" s="4">
        <v>0</v>
      </c>
      <c r="J3353" s="6">
        <v>44057</v>
      </c>
      <c r="K3353" s="7">
        <v>3.34220677386E-2</v>
      </c>
      <c r="L3353" s="7">
        <v>3729</v>
      </c>
      <c r="M3353" s="7">
        <v>0</v>
      </c>
      <c r="N3353" s="9">
        <v>44060</v>
      </c>
      <c r="O3353" s="10">
        <v>5.9263841036399999E-2</v>
      </c>
      <c r="P3353" s="10">
        <v>3867</v>
      </c>
      <c r="Q3353" s="10">
        <v>0</v>
      </c>
      <c r="R3353" s="10">
        <v>1.7731949291681519</v>
      </c>
      <c r="S3353" s="18">
        <v>1.7731949291681519</v>
      </c>
      <c r="T3353" s="13">
        <v>44484</v>
      </c>
      <c r="U3353" s="14">
        <v>9.9914054346000002E-4</v>
      </c>
      <c r="V3353" s="14">
        <v>3415</v>
      </c>
      <c r="W3353" s="14">
        <v>0</v>
      </c>
      <c r="X3353" s="14">
        <v>98.314080683959844</v>
      </c>
      <c r="Y3353" s="19">
        <f t="shared" si="105"/>
        <v>-0.98314080683959848</v>
      </c>
      <c r="Z3353" s="19">
        <v>-0.98309999999999997</v>
      </c>
      <c r="AA3353" t="s">
        <v>15007</v>
      </c>
      <c r="AB3353" s="121">
        <v>5</v>
      </c>
    </row>
    <row r="3354" spans="1:28" ht="20.25">
      <c r="A3354">
        <v>6422</v>
      </c>
      <c r="B3354" t="s">
        <v>6576</v>
      </c>
      <c r="C3354" t="s">
        <v>6577</v>
      </c>
      <c r="D3354" t="str">
        <f t="shared" si="104"/>
        <v>Dogz DOGZ</v>
      </c>
      <c r="E3354" s="3" t="s">
        <v>8891</v>
      </c>
      <c r="F3354" s="3" t="s">
        <v>8883</v>
      </c>
      <c r="G3354" s="3" t="s">
        <v>8883</v>
      </c>
      <c r="H3354" s="4">
        <v>9999</v>
      </c>
      <c r="I3354" s="4">
        <v>0</v>
      </c>
      <c r="J3354" s="6">
        <v>44092</v>
      </c>
      <c r="K3354" s="8">
        <v>1.69845113098E-5</v>
      </c>
      <c r="L3354" s="7">
        <v>3730</v>
      </c>
      <c r="M3354" s="7">
        <v>0</v>
      </c>
      <c r="N3354" s="9">
        <v>44324</v>
      </c>
      <c r="O3354" s="10">
        <v>3.1285459482999998E-4</v>
      </c>
      <c r="P3354" s="10">
        <v>3868</v>
      </c>
      <c r="Q3354" s="10">
        <v>0</v>
      </c>
      <c r="R3354" s="10">
        <v>18.41999390641779</v>
      </c>
      <c r="S3354" s="18">
        <v>18.41999390641779</v>
      </c>
      <c r="T3354" s="13">
        <v>44664</v>
      </c>
      <c r="U3354" s="16">
        <v>3.235888250315877E-5</v>
      </c>
      <c r="V3354" s="14">
        <v>3416</v>
      </c>
      <c r="W3354" s="16">
        <v>0</v>
      </c>
      <c r="X3354" s="16">
        <v>89.65689395716177</v>
      </c>
      <c r="Y3354" s="19">
        <f t="shared" si="105"/>
        <v>-0.89656893957161765</v>
      </c>
      <c r="Z3354" s="19">
        <v>-0.89659999999999995</v>
      </c>
      <c r="AA3354" t="s">
        <v>15008</v>
      </c>
      <c r="AB3354" s="121">
        <v>5</v>
      </c>
    </row>
    <row r="3355" spans="1:28" ht="20.25">
      <c r="A3355">
        <v>6423</v>
      </c>
      <c r="B3355" t="s">
        <v>6578</v>
      </c>
      <c r="C3355" t="s">
        <v>6579</v>
      </c>
      <c r="D3355" t="str">
        <f t="shared" si="104"/>
        <v>Dragonbit DRGB</v>
      </c>
      <c r="E3355" s="3" t="s">
        <v>8892</v>
      </c>
      <c r="F3355" s="3" t="s">
        <v>8883</v>
      </c>
      <c r="G3355" s="3" t="s">
        <v>8883</v>
      </c>
      <c r="H3355" s="4">
        <v>9999</v>
      </c>
      <c r="I3355" s="4">
        <v>0</v>
      </c>
      <c r="J3355" s="6">
        <v>44060</v>
      </c>
      <c r="K3355" s="7">
        <v>9.3893511846100002E-4</v>
      </c>
      <c r="L3355" s="7">
        <v>3731</v>
      </c>
      <c r="M3355" s="7">
        <v>0</v>
      </c>
      <c r="N3355" s="9">
        <v>44063</v>
      </c>
      <c r="O3355" s="10">
        <v>2.15941529631E-3</v>
      </c>
      <c r="P3355" s="10">
        <v>3869</v>
      </c>
      <c r="Q3355" s="10">
        <v>0</v>
      </c>
      <c r="R3355" s="10">
        <v>2.2998557129799111</v>
      </c>
      <c r="S3355" s="18">
        <v>2.2998557129799111</v>
      </c>
      <c r="T3355" s="13">
        <v>44396</v>
      </c>
      <c r="U3355" s="14">
        <v>6.2899999999999999E-6</v>
      </c>
      <c r="V3355" s="14">
        <v>3417</v>
      </c>
      <c r="W3355" s="14">
        <v>0</v>
      </c>
      <c r="X3355" s="14">
        <v>99.708717447229887</v>
      </c>
      <c r="Y3355" s="19">
        <f t="shared" si="105"/>
        <v>-0.99708717447229889</v>
      </c>
      <c r="Z3355" s="19">
        <v>-0.99709999999999999</v>
      </c>
      <c r="AA3355" t="s">
        <v>15009</v>
      </c>
      <c r="AB3355" s="121">
        <v>5</v>
      </c>
    </row>
    <row r="3356" spans="1:28" ht="20.25">
      <c r="A3356">
        <v>6425</v>
      </c>
      <c r="B3356" t="s">
        <v>6580</v>
      </c>
      <c r="C3356" t="s">
        <v>6581</v>
      </c>
      <c r="D3356" t="str">
        <f t="shared" si="104"/>
        <v>EasySwap ESWA</v>
      </c>
      <c r="E3356" s="3" t="s">
        <v>3686</v>
      </c>
      <c r="F3356" s="3" t="s">
        <v>8883</v>
      </c>
      <c r="G3356" s="3" t="s">
        <v>8883</v>
      </c>
      <c r="H3356" s="4">
        <v>9999</v>
      </c>
      <c r="I3356" s="4">
        <v>0</v>
      </c>
      <c r="J3356" s="6">
        <v>44054</v>
      </c>
      <c r="K3356" s="7">
        <v>0.15437691387499999</v>
      </c>
      <c r="L3356" s="7">
        <v>3732</v>
      </c>
      <c r="M3356" s="7">
        <v>0</v>
      </c>
      <c r="N3356" s="9">
        <v>44075</v>
      </c>
      <c r="O3356" s="10">
        <v>0.23559665706499999</v>
      </c>
      <c r="P3356" s="10">
        <v>3870</v>
      </c>
      <c r="Q3356" s="10">
        <v>0</v>
      </c>
      <c r="R3356" s="10">
        <v>1.526113271416762</v>
      </c>
      <c r="S3356" s="18">
        <v>1.526113271416762</v>
      </c>
      <c r="T3356" s="13">
        <v>44176</v>
      </c>
      <c r="U3356" s="14">
        <v>1.8671789857439999E-2</v>
      </c>
      <c r="V3356" s="14">
        <v>3418</v>
      </c>
      <c r="W3356" s="14">
        <v>0</v>
      </c>
      <c r="X3356" s="14">
        <v>92.074679628290085</v>
      </c>
      <c r="Y3356" s="19">
        <f t="shared" si="105"/>
        <v>-0.92074679628290079</v>
      </c>
      <c r="Z3356" s="19">
        <v>-0.92069999999999996</v>
      </c>
      <c r="AA3356" t="s">
        <v>15010</v>
      </c>
      <c r="AB3356" s="121">
        <v>5</v>
      </c>
    </row>
    <row r="3357" spans="1:28" ht="20.25">
      <c r="A3357">
        <v>6426</v>
      </c>
      <c r="B3357" t="s">
        <v>6582</v>
      </c>
      <c r="C3357" t="s">
        <v>6582</v>
      </c>
      <c r="D3357" t="str">
        <f t="shared" si="104"/>
        <v>DSYS DSYS</v>
      </c>
      <c r="E3357" s="3" t="s">
        <v>8887</v>
      </c>
      <c r="F3357" s="3" t="s">
        <v>8883</v>
      </c>
      <c r="G3357" s="3" t="s">
        <v>8883</v>
      </c>
      <c r="H3357" s="4">
        <v>9999</v>
      </c>
      <c r="I3357" s="4">
        <v>0</v>
      </c>
      <c r="J3357" s="6">
        <v>44144</v>
      </c>
      <c r="K3357" s="8">
        <v>9.2060040260000001E-5</v>
      </c>
      <c r="L3357" s="7">
        <v>3733</v>
      </c>
      <c r="M3357" s="7">
        <v>0</v>
      </c>
      <c r="N3357" s="9">
        <v>44296</v>
      </c>
      <c r="O3357" s="10">
        <v>4.2839639808000003E-3</v>
      </c>
      <c r="P3357" s="10">
        <v>3871</v>
      </c>
      <c r="Q3357" s="10">
        <v>0</v>
      </c>
      <c r="R3357" s="10">
        <v>46.534456955493837</v>
      </c>
      <c r="S3357" s="18">
        <v>46.534456955493837</v>
      </c>
      <c r="T3357" s="13">
        <v>44488</v>
      </c>
      <c r="U3357" s="14">
        <v>1.6601748366959111E-4</v>
      </c>
      <c r="V3357" s="14">
        <v>3419</v>
      </c>
      <c r="W3357" s="14">
        <v>0</v>
      </c>
      <c r="X3357" s="14">
        <v>96.124676014699148</v>
      </c>
      <c r="Y3357" s="19">
        <f t="shared" si="105"/>
        <v>-0.96124676014699151</v>
      </c>
      <c r="Z3357" s="19">
        <v>-0.96120000000000005</v>
      </c>
      <c r="AA3357" t="s">
        <v>15011</v>
      </c>
      <c r="AB3357" s="121">
        <v>5</v>
      </c>
    </row>
    <row r="3358" spans="1:28" ht="20.25">
      <c r="A3358">
        <v>6427</v>
      </c>
      <c r="B3358" t="s">
        <v>6583</v>
      </c>
      <c r="C3358" t="s">
        <v>6584</v>
      </c>
      <c r="D3358" t="str">
        <f t="shared" si="104"/>
        <v>EA Token EA</v>
      </c>
      <c r="E3358" s="3" t="s">
        <v>8887</v>
      </c>
      <c r="F3358" s="3" t="s">
        <v>8883</v>
      </c>
      <c r="G3358" s="3" t="s">
        <v>8883</v>
      </c>
      <c r="H3358" s="4">
        <v>9999</v>
      </c>
      <c r="I3358" s="4">
        <v>0</v>
      </c>
      <c r="J3358" s="6">
        <v>44210</v>
      </c>
      <c r="K3358" s="7">
        <v>1.71755458375E-3</v>
      </c>
      <c r="L3358" s="7">
        <v>3734</v>
      </c>
      <c r="M3358" s="7">
        <v>0</v>
      </c>
      <c r="N3358" s="9">
        <v>44222</v>
      </c>
      <c r="O3358" s="10">
        <v>1.86743420869E-3</v>
      </c>
      <c r="P3358" s="10">
        <v>3872</v>
      </c>
      <c r="Q3358" s="10">
        <v>0</v>
      </c>
      <c r="R3358" s="10">
        <v>1.0872633838586729</v>
      </c>
      <c r="S3358" s="18">
        <v>1.0872633838586729</v>
      </c>
      <c r="T3358" s="13">
        <v>44407</v>
      </c>
      <c r="U3358" s="14">
        <v>5.6862762962999998E-4</v>
      </c>
      <c r="V3358" s="14">
        <v>3420</v>
      </c>
      <c r="W3358" s="14">
        <v>0</v>
      </c>
      <c r="X3358" s="14">
        <v>69.550325950765853</v>
      </c>
      <c r="Y3358" s="19">
        <f t="shared" si="105"/>
        <v>-0.69550325950765857</v>
      </c>
      <c r="Z3358" s="19">
        <v>-0.69550000000000001</v>
      </c>
      <c r="AA3358" t="s">
        <v>15012</v>
      </c>
      <c r="AB3358" s="121">
        <v>5</v>
      </c>
    </row>
    <row r="3359" spans="1:28" ht="20.25">
      <c r="A3359">
        <v>6430</v>
      </c>
      <c r="B3359" t="s">
        <v>6585</v>
      </c>
      <c r="C3359" t="s">
        <v>6586</v>
      </c>
      <c r="D3359" t="str">
        <f t="shared" si="104"/>
        <v>Electric Vehicle Zone EVZ</v>
      </c>
      <c r="E3359" s="3" t="s">
        <v>3686</v>
      </c>
      <c r="F3359" s="3" t="s">
        <v>8883</v>
      </c>
      <c r="G3359" s="3" t="s">
        <v>8883</v>
      </c>
      <c r="H3359" s="4">
        <v>9999</v>
      </c>
      <c r="I3359" s="4">
        <v>0</v>
      </c>
      <c r="J3359" s="6">
        <v>44078</v>
      </c>
      <c r="K3359" s="7">
        <v>5.0452814005700003E-3</v>
      </c>
      <c r="L3359" s="7">
        <v>2302</v>
      </c>
      <c r="M3359" s="7">
        <v>0</v>
      </c>
      <c r="N3359" s="9">
        <v>44292</v>
      </c>
      <c r="O3359" s="10">
        <v>0.66580585999999997</v>
      </c>
      <c r="P3359" s="10">
        <v>642</v>
      </c>
      <c r="Q3359" s="10">
        <v>79105324.939999998</v>
      </c>
      <c r="R3359" s="10">
        <v>131.966050481303</v>
      </c>
      <c r="S3359" s="18">
        <v>131.966050481303</v>
      </c>
      <c r="T3359" s="13">
        <v>44339</v>
      </c>
      <c r="U3359" s="14">
        <v>2.898448E-2</v>
      </c>
      <c r="V3359" s="14">
        <v>519</v>
      </c>
      <c r="W3359" s="14">
        <v>16627049.439999999</v>
      </c>
      <c r="X3359" s="14">
        <v>95.64670698452548</v>
      </c>
      <c r="Y3359" s="19">
        <f t="shared" si="105"/>
        <v>-0.95646706984525476</v>
      </c>
      <c r="Z3359" s="19">
        <v>-0.95650000000000002</v>
      </c>
      <c r="AA3359" t="s">
        <v>15013</v>
      </c>
      <c r="AB3359" s="121">
        <v>5</v>
      </c>
    </row>
    <row r="3360" spans="1:28" ht="20.25">
      <c r="A3360">
        <v>6435</v>
      </c>
      <c r="B3360" t="s">
        <v>6587</v>
      </c>
      <c r="C3360" t="s">
        <v>6588</v>
      </c>
      <c r="D3360" t="str">
        <f t="shared" si="104"/>
        <v>Eska ESK</v>
      </c>
      <c r="E3360" s="3" t="s">
        <v>8887</v>
      </c>
      <c r="F3360" s="3" t="s">
        <v>8883</v>
      </c>
      <c r="G3360" s="3" t="s">
        <v>8883</v>
      </c>
      <c r="H3360" s="4">
        <v>9999</v>
      </c>
      <c r="I3360" s="4">
        <v>0</v>
      </c>
      <c r="J3360" s="6">
        <v>44192</v>
      </c>
      <c r="K3360" s="7">
        <v>5.3470999999999998E-4</v>
      </c>
      <c r="L3360" s="7">
        <v>3735</v>
      </c>
      <c r="M3360" s="7">
        <v>0</v>
      </c>
      <c r="N3360" s="9">
        <v>44623</v>
      </c>
      <c r="O3360" s="10">
        <v>0.1055332353802311</v>
      </c>
      <c r="P3360" s="10">
        <v>3873</v>
      </c>
      <c r="Q3360" s="10">
        <v>0</v>
      </c>
      <c r="R3360" s="10">
        <v>197.36536698440489</v>
      </c>
      <c r="S3360" s="18">
        <v>197.36536698440489</v>
      </c>
      <c r="T3360" s="13">
        <v>44633</v>
      </c>
      <c r="U3360" s="14">
        <v>3.2875956418581119E-2</v>
      </c>
      <c r="V3360" s="14">
        <v>3421</v>
      </c>
      <c r="W3360" s="14">
        <v>0</v>
      </c>
      <c r="X3360" s="14">
        <v>68.847769804336394</v>
      </c>
      <c r="Y3360" s="19">
        <f t="shared" si="105"/>
        <v>-0.68847769804336389</v>
      </c>
      <c r="Z3360" s="19">
        <v>-0.6885</v>
      </c>
      <c r="AA3360" t="s">
        <v>15014</v>
      </c>
      <c r="AB3360" s="121">
        <v>5</v>
      </c>
    </row>
    <row r="3361" spans="1:28" ht="20.25">
      <c r="A3361">
        <v>6436</v>
      </c>
      <c r="B3361" t="s">
        <v>6589</v>
      </c>
      <c r="C3361" t="s">
        <v>4652</v>
      </c>
      <c r="D3361" t="str">
        <f t="shared" si="104"/>
        <v>Empow EM</v>
      </c>
      <c r="E3361" s="3" t="s">
        <v>8887</v>
      </c>
      <c r="F3361" s="3" t="s">
        <v>8883</v>
      </c>
      <c r="G3361" s="3" t="s">
        <v>8883</v>
      </c>
      <c r="H3361" s="4">
        <v>9999</v>
      </c>
      <c r="I3361" s="4">
        <v>0</v>
      </c>
      <c r="J3361" s="6">
        <v>44207</v>
      </c>
      <c r="K3361" s="7">
        <v>1.0051E-4</v>
      </c>
      <c r="L3361" s="7">
        <v>3736</v>
      </c>
      <c r="M3361" s="7">
        <v>0</v>
      </c>
      <c r="N3361" s="9">
        <v>44250</v>
      </c>
      <c r="O3361" s="10">
        <v>7.0945690000000006E-2</v>
      </c>
      <c r="P3361" s="10">
        <v>3874</v>
      </c>
      <c r="Q3361" s="10">
        <v>0</v>
      </c>
      <c r="R3361" s="10">
        <v>705.85702915132833</v>
      </c>
      <c r="S3361" s="18">
        <v>705.85702915132833</v>
      </c>
      <c r="T3361" s="13">
        <v>44664</v>
      </c>
      <c r="U3361" s="16">
        <v>4.3710205419999998E-8</v>
      </c>
      <c r="V3361" s="14">
        <v>3422</v>
      </c>
      <c r="W3361" s="16">
        <v>0</v>
      </c>
      <c r="X3361" s="16">
        <v>99.999938389202484</v>
      </c>
      <c r="Y3361" s="19">
        <f t="shared" si="105"/>
        <v>-0.99999938389202481</v>
      </c>
      <c r="Z3361" s="19">
        <v>-1</v>
      </c>
      <c r="AA3361" t="s">
        <v>15015</v>
      </c>
      <c r="AB3361" s="121">
        <v>5</v>
      </c>
    </row>
    <row r="3362" spans="1:28" ht="20.25">
      <c r="A3362">
        <v>6437</v>
      </c>
      <c r="B3362" t="s">
        <v>6590</v>
      </c>
      <c r="C3362" t="s">
        <v>6591</v>
      </c>
      <c r="D3362" t="str">
        <f t="shared" si="104"/>
        <v>ethArt ARTE</v>
      </c>
      <c r="E3362" s="3" t="s">
        <v>8893</v>
      </c>
      <c r="F3362" s="3" t="s">
        <v>8883</v>
      </c>
      <c r="G3362" s="3" t="s">
        <v>8883</v>
      </c>
      <c r="H3362" s="4">
        <v>9999</v>
      </c>
      <c r="I3362" s="4">
        <v>0</v>
      </c>
      <c r="J3362" s="6">
        <v>44214</v>
      </c>
      <c r="K3362" s="7">
        <v>1.41815719045007</v>
      </c>
      <c r="L3362" s="7">
        <v>1214</v>
      </c>
      <c r="M3362" s="7">
        <v>407391.17978621071</v>
      </c>
      <c r="N3362" s="9">
        <v>44298</v>
      </c>
      <c r="O3362" s="10">
        <v>41.879557971250243</v>
      </c>
      <c r="P3362" s="10">
        <v>2621</v>
      </c>
      <c r="Q3362" s="10">
        <v>0</v>
      </c>
      <c r="R3362" s="10">
        <v>29.53097037004709</v>
      </c>
      <c r="S3362" s="18">
        <v>29.53097037004709</v>
      </c>
      <c r="T3362" s="13">
        <v>44677</v>
      </c>
      <c r="U3362" s="14">
        <v>2.1070332696089338</v>
      </c>
      <c r="V3362" s="14">
        <v>2601</v>
      </c>
      <c r="W3362" s="14">
        <v>0</v>
      </c>
      <c r="X3362" s="14">
        <v>94.968826387672507</v>
      </c>
      <c r="Y3362" s="19">
        <f t="shared" si="105"/>
        <v>-0.94968826387672511</v>
      </c>
      <c r="Z3362" s="19">
        <v>-0.94969999999999999</v>
      </c>
      <c r="AA3362" t="s">
        <v>15016</v>
      </c>
      <c r="AB3362" s="121">
        <v>5</v>
      </c>
    </row>
    <row r="3363" spans="1:28" ht="20.25">
      <c r="A3363">
        <v>6442</v>
      </c>
      <c r="B3363" t="s">
        <v>6592</v>
      </c>
      <c r="C3363" t="s">
        <v>6593</v>
      </c>
      <c r="D3363" t="str">
        <f t="shared" si="104"/>
        <v>FANBI TOKEN FBT</v>
      </c>
      <c r="E3363" s="3" t="s">
        <v>3686</v>
      </c>
      <c r="F3363" s="3" t="s">
        <v>8883</v>
      </c>
      <c r="G3363" s="3" t="s">
        <v>8883</v>
      </c>
      <c r="H3363" s="4">
        <v>9999</v>
      </c>
      <c r="I3363" s="4">
        <v>0</v>
      </c>
      <c r="J3363" s="6">
        <v>44202</v>
      </c>
      <c r="K3363" s="7">
        <v>1.2719254986999999E-4</v>
      </c>
      <c r="L3363" s="7">
        <v>3737</v>
      </c>
      <c r="M3363" s="7">
        <v>0</v>
      </c>
      <c r="N3363" s="9">
        <v>44326</v>
      </c>
      <c r="O3363" s="10">
        <v>2.2488251821939999E-2</v>
      </c>
      <c r="P3363" s="10">
        <v>3875</v>
      </c>
      <c r="Q3363" s="10">
        <v>0</v>
      </c>
      <c r="R3363" s="10">
        <v>176.80478805499709</v>
      </c>
      <c r="S3363" s="18">
        <v>176.80478805499709</v>
      </c>
      <c r="T3363" s="13">
        <v>44683</v>
      </c>
      <c r="U3363" s="16">
        <v>8.4996196359735381E-5</v>
      </c>
      <c r="V3363" s="14">
        <v>3423</v>
      </c>
      <c r="W3363" s="16">
        <v>0</v>
      </c>
      <c r="X3363" s="16">
        <v>99.622041779713584</v>
      </c>
      <c r="Y3363" s="19">
        <f t="shared" si="105"/>
        <v>-0.99622041779713588</v>
      </c>
      <c r="Z3363" s="19">
        <v>-0.99619999999999997</v>
      </c>
      <c r="AA3363" t="s">
        <v>15017</v>
      </c>
      <c r="AB3363" s="121">
        <v>5</v>
      </c>
    </row>
    <row r="3364" spans="1:28" ht="20.25">
      <c r="A3364">
        <v>6444</v>
      </c>
      <c r="B3364" t="s">
        <v>6594</v>
      </c>
      <c r="C3364" t="s">
        <v>6595</v>
      </c>
      <c r="D3364" t="str">
        <f t="shared" si="104"/>
        <v>FANZY FX1</v>
      </c>
      <c r="E3364" s="3" t="s">
        <v>8887</v>
      </c>
      <c r="F3364" s="3" t="s">
        <v>8883</v>
      </c>
      <c r="G3364" s="3" t="s">
        <v>8883</v>
      </c>
      <c r="H3364" s="4">
        <v>9999</v>
      </c>
      <c r="I3364" s="4">
        <v>0</v>
      </c>
      <c r="J3364" s="6">
        <v>44155</v>
      </c>
      <c r="K3364" s="7">
        <v>2.1860000000000001E-5</v>
      </c>
      <c r="L3364" s="7">
        <v>3738</v>
      </c>
      <c r="M3364" s="7">
        <v>0</v>
      </c>
      <c r="N3364" s="9">
        <v>44246</v>
      </c>
      <c r="O3364" s="10">
        <v>5.7706399999999996E-3</v>
      </c>
      <c r="P3364" s="10">
        <v>3876</v>
      </c>
      <c r="Q3364" s="10">
        <v>0</v>
      </c>
      <c r="R3364" s="10">
        <v>263.98170173833478</v>
      </c>
      <c r="S3364" s="18">
        <v>263.98170173833478</v>
      </c>
      <c r="T3364" s="13">
        <v>44550</v>
      </c>
      <c r="U3364" s="16">
        <v>8.0888916501966999E-5</v>
      </c>
      <c r="V3364" s="14">
        <v>3424</v>
      </c>
      <c r="W3364" s="16">
        <v>0</v>
      </c>
      <c r="X3364" s="16">
        <v>98.598267843740615</v>
      </c>
      <c r="Y3364" s="19">
        <f t="shared" si="105"/>
        <v>-0.98598267843740617</v>
      </c>
      <c r="Z3364" s="19">
        <v>-0.98599999999999999</v>
      </c>
      <c r="AA3364" t="s">
        <v>15018</v>
      </c>
      <c r="AB3364" s="121">
        <v>5</v>
      </c>
    </row>
    <row r="3365" spans="1:28" ht="20.25">
      <c r="A3365">
        <v>6446</v>
      </c>
      <c r="B3365" t="s">
        <v>6596</v>
      </c>
      <c r="C3365" t="s">
        <v>6597</v>
      </c>
      <c r="D3365" t="str">
        <f t="shared" si="104"/>
        <v>Fashion Coin FSHN</v>
      </c>
      <c r="E3365" s="3" t="s">
        <v>8887</v>
      </c>
      <c r="F3365" s="3" t="s">
        <v>8883</v>
      </c>
      <c r="G3365" s="3" t="s">
        <v>8883</v>
      </c>
      <c r="H3365" s="4">
        <v>9999</v>
      </c>
      <c r="I3365" s="4">
        <v>0</v>
      </c>
      <c r="J3365" s="6">
        <v>44108</v>
      </c>
      <c r="K3365" s="7">
        <v>8.1999999999999998E-7</v>
      </c>
      <c r="L3365" s="7">
        <v>3739</v>
      </c>
      <c r="M3365" s="7">
        <v>0</v>
      </c>
      <c r="N3365" s="9">
        <v>44305</v>
      </c>
      <c r="O3365" s="10">
        <v>1.7116000000000001E-4</v>
      </c>
      <c r="P3365" s="10">
        <v>3877</v>
      </c>
      <c r="Q3365" s="10">
        <v>0</v>
      </c>
      <c r="R3365" s="10">
        <v>208.73170731707319</v>
      </c>
      <c r="S3365" s="18">
        <v>208.73170731707319</v>
      </c>
      <c r="T3365" s="13">
        <v>44583</v>
      </c>
      <c r="U3365" s="16">
        <v>1.03778633837E-7</v>
      </c>
      <c r="V3365" s="14">
        <v>3425</v>
      </c>
      <c r="W3365" s="16">
        <v>0</v>
      </c>
      <c r="X3365" s="16">
        <v>99.939367472635539</v>
      </c>
      <c r="Y3365" s="19">
        <f t="shared" si="105"/>
        <v>-0.99939367472635543</v>
      </c>
      <c r="Z3365" s="19">
        <v>-0.99939999999999996</v>
      </c>
      <c r="AA3365" t="s">
        <v>15019</v>
      </c>
      <c r="AB3365" s="121">
        <v>5</v>
      </c>
    </row>
    <row r="3366" spans="1:28" ht="20.25">
      <c r="A3366">
        <v>6447</v>
      </c>
      <c r="B3366" t="s">
        <v>6598</v>
      </c>
      <c r="C3366" t="s">
        <v>6599</v>
      </c>
      <c r="D3366" t="str">
        <f t="shared" si="104"/>
        <v>Fisco Coin FSCC</v>
      </c>
      <c r="E3366" s="3" t="s">
        <v>8887</v>
      </c>
      <c r="F3366" s="3" t="s">
        <v>8883</v>
      </c>
      <c r="G3366" s="3" t="s">
        <v>8883</v>
      </c>
      <c r="H3366" s="4">
        <v>9999</v>
      </c>
      <c r="I3366" s="4">
        <v>0</v>
      </c>
      <c r="J3366" s="6">
        <v>44197</v>
      </c>
      <c r="K3366" s="7">
        <v>0.68994588000000001</v>
      </c>
      <c r="L3366" s="7">
        <v>3740</v>
      </c>
      <c r="M3366" s="7">
        <v>0</v>
      </c>
      <c r="N3366" s="9">
        <v>44591</v>
      </c>
      <c r="O3366" s="10">
        <v>5.6575359685852913</v>
      </c>
      <c r="P3366" s="10">
        <v>3878</v>
      </c>
      <c r="Q3366" s="10">
        <v>0</v>
      </c>
      <c r="R3366" s="10">
        <v>8.1999706536189354</v>
      </c>
      <c r="S3366" s="18">
        <v>8.1999706536189354</v>
      </c>
      <c r="T3366" s="13">
        <v>44664</v>
      </c>
      <c r="U3366" s="14">
        <v>2.0819902934637828</v>
      </c>
      <c r="V3366" s="14">
        <v>3426</v>
      </c>
      <c r="W3366" s="14">
        <v>0</v>
      </c>
      <c r="X3366" s="14">
        <v>63.199698507893011</v>
      </c>
      <c r="Y3366" s="19">
        <f t="shared" si="105"/>
        <v>-0.6319969850789301</v>
      </c>
      <c r="Z3366" s="19">
        <v>-0.63200000000000001</v>
      </c>
      <c r="AA3366" t="s">
        <v>15020</v>
      </c>
      <c r="AB3366" s="121">
        <v>5</v>
      </c>
    </row>
    <row r="3367" spans="1:28" ht="20.25">
      <c r="A3367">
        <v>6448</v>
      </c>
      <c r="B3367" t="s">
        <v>6600</v>
      </c>
      <c r="C3367" t="s">
        <v>6601</v>
      </c>
      <c r="D3367" t="str">
        <f t="shared" si="104"/>
        <v>Force For Fast FFF</v>
      </c>
      <c r="E3367" s="3" t="s">
        <v>8892</v>
      </c>
      <c r="F3367" s="3" t="s">
        <v>8883</v>
      </c>
      <c r="G3367" s="3" t="s">
        <v>8883</v>
      </c>
      <c r="H3367" s="4">
        <v>9999</v>
      </c>
      <c r="I3367" s="4">
        <v>0</v>
      </c>
      <c r="J3367" s="6">
        <v>44053</v>
      </c>
      <c r="K3367" s="7">
        <v>1.97722553185E-2</v>
      </c>
      <c r="L3367" s="7">
        <v>3741</v>
      </c>
      <c r="M3367" s="7">
        <v>0</v>
      </c>
      <c r="N3367" s="9">
        <v>44064</v>
      </c>
      <c r="O3367" s="10">
        <v>4.3621755965200001E-2</v>
      </c>
      <c r="P3367" s="10">
        <v>3879</v>
      </c>
      <c r="Q3367" s="10">
        <v>0</v>
      </c>
      <c r="R3367" s="10">
        <v>2.2062104328778882</v>
      </c>
      <c r="S3367" s="18">
        <v>2.2062104328778882</v>
      </c>
      <c r="T3367" s="13">
        <v>44634</v>
      </c>
      <c r="U3367" s="14">
        <v>3.8205836628923701E-4</v>
      </c>
      <c r="V3367" s="14">
        <v>3427</v>
      </c>
      <c r="W3367" s="14">
        <v>0</v>
      </c>
      <c r="X3367" s="14">
        <v>99.124156380605058</v>
      </c>
      <c r="Y3367" s="19">
        <f t="shared" si="105"/>
        <v>-0.99124156380605055</v>
      </c>
      <c r="Z3367" s="19">
        <v>-0.99119999999999997</v>
      </c>
      <c r="AA3367" t="s">
        <v>15021</v>
      </c>
      <c r="AB3367" s="121">
        <v>5</v>
      </c>
    </row>
    <row r="3368" spans="1:28" ht="20.25">
      <c r="A3368">
        <v>6450</v>
      </c>
      <c r="B3368" t="s">
        <v>6602</v>
      </c>
      <c r="C3368" t="s">
        <v>1740</v>
      </c>
      <c r="D3368" t="str">
        <f t="shared" si="104"/>
        <v>Gbrick GBX</v>
      </c>
      <c r="E3368" s="3" t="s">
        <v>8887</v>
      </c>
      <c r="F3368" s="3" t="s">
        <v>8883</v>
      </c>
      <c r="G3368" s="3" t="s">
        <v>8883</v>
      </c>
      <c r="H3368" s="4">
        <v>9999</v>
      </c>
      <c r="I3368" s="4">
        <v>0</v>
      </c>
      <c r="J3368" s="6">
        <v>44092</v>
      </c>
      <c r="K3368" s="7">
        <v>2.5798060192599999E-3</v>
      </c>
      <c r="L3368" s="7">
        <v>3742</v>
      </c>
      <c r="M3368" s="7">
        <v>0</v>
      </c>
      <c r="N3368" s="9">
        <v>44532</v>
      </c>
      <c r="O3368" s="10">
        <v>7.6846009140953256E-2</v>
      </c>
      <c r="P3368" s="10">
        <v>3880</v>
      </c>
      <c r="Q3368" s="10">
        <v>0</v>
      </c>
      <c r="R3368" s="10">
        <v>29.78751447482707</v>
      </c>
      <c r="S3368" s="18">
        <v>29.78751447482707</v>
      </c>
      <c r="T3368" s="13">
        <v>44682</v>
      </c>
      <c r="U3368" s="14">
        <v>7.5348286720275804E-4</v>
      </c>
      <c r="V3368" s="14">
        <v>3428</v>
      </c>
      <c r="W3368" s="14">
        <v>0</v>
      </c>
      <c r="X3368" s="14">
        <v>99.019489918050667</v>
      </c>
      <c r="Y3368" s="19">
        <f t="shared" si="105"/>
        <v>-0.99019489918050663</v>
      </c>
      <c r="Z3368" s="19">
        <v>-0.99019999999999997</v>
      </c>
      <c r="AA3368" t="s">
        <v>15022</v>
      </c>
      <c r="AB3368" s="121">
        <v>5</v>
      </c>
    </row>
    <row r="3369" spans="1:28" ht="20.25">
      <c r="A3369">
        <v>6455</v>
      </c>
      <c r="B3369" t="s">
        <v>6603</v>
      </c>
      <c r="C3369" t="s">
        <v>6604</v>
      </c>
      <c r="D3369" t="str">
        <f t="shared" si="104"/>
        <v>FunKeyPay FNK</v>
      </c>
      <c r="E3369" s="3" t="s">
        <v>8888</v>
      </c>
      <c r="F3369" s="3" t="s">
        <v>8883</v>
      </c>
      <c r="G3369" s="3" t="s">
        <v>8883</v>
      </c>
      <c r="H3369" s="4">
        <v>9999</v>
      </c>
      <c r="I3369" s="4">
        <v>0</v>
      </c>
      <c r="J3369" s="6">
        <v>44197</v>
      </c>
      <c r="K3369" s="8">
        <v>1.7624592349999999E-5</v>
      </c>
      <c r="L3369" s="7">
        <v>3743</v>
      </c>
      <c r="M3369" s="7">
        <v>0</v>
      </c>
      <c r="N3369" s="9">
        <v>44299</v>
      </c>
      <c r="O3369" s="12">
        <v>8.9041175920000006E-5</v>
      </c>
      <c r="P3369" s="10">
        <v>3881</v>
      </c>
      <c r="Q3369" s="10">
        <v>0</v>
      </c>
      <c r="R3369" s="10">
        <v>5.0520984628617533</v>
      </c>
      <c r="S3369" s="18">
        <v>5.0520984628617533</v>
      </c>
      <c r="T3369" s="13">
        <v>44355</v>
      </c>
      <c r="U3369" s="16">
        <v>4.687028845E-5</v>
      </c>
      <c r="V3369" s="14">
        <v>3429</v>
      </c>
      <c r="W3369" s="16">
        <v>0</v>
      </c>
      <c r="X3369" s="16">
        <v>47.361107975358379</v>
      </c>
      <c r="Y3369" s="19">
        <f t="shared" si="105"/>
        <v>-0.4736110797535838</v>
      </c>
      <c r="Z3369" s="19">
        <v>-0.47360000000000002</v>
      </c>
      <c r="AA3369" t="s">
        <v>15023</v>
      </c>
      <c r="AB3369" s="121">
        <v>5</v>
      </c>
    </row>
    <row r="3370" spans="1:28" ht="20.25">
      <c r="A3370">
        <v>6457</v>
      </c>
      <c r="B3370" t="s">
        <v>6605</v>
      </c>
      <c r="C3370" t="s">
        <v>6606</v>
      </c>
      <c r="D3370" t="str">
        <f t="shared" si="104"/>
        <v>GLOBALTRUSTFUND TOKEN GTF</v>
      </c>
      <c r="E3370" s="3" t="s">
        <v>3686</v>
      </c>
      <c r="F3370" s="3" t="s">
        <v>8883</v>
      </c>
      <c r="G3370" s="3" t="s">
        <v>8883</v>
      </c>
      <c r="H3370" s="4">
        <v>9999</v>
      </c>
      <c r="I3370" s="4">
        <v>0</v>
      </c>
      <c r="J3370" s="6">
        <v>44054</v>
      </c>
      <c r="K3370" s="7">
        <v>0.130388324049</v>
      </c>
      <c r="L3370" s="7">
        <v>3744</v>
      </c>
      <c r="M3370" s="7">
        <v>0</v>
      </c>
      <c r="N3370" s="9">
        <v>44057</v>
      </c>
      <c r="O3370" s="10">
        <v>0.64505623674300006</v>
      </c>
      <c r="P3370" s="10">
        <v>3882</v>
      </c>
      <c r="Q3370" s="10">
        <v>0</v>
      </c>
      <c r="R3370" s="10">
        <v>4.9471932509891579</v>
      </c>
      <c r="S3370" s="18">
        <v>4.9471932509891579</v>
      </c>
      <c r="T3370" s="13">
        <v>44491</v>
      </c>
      <c r="U3370" s="16">
        <v>9.021030170787E-6</v>
      </c>
      <c r="V3370" s="14">
        <v>3430</v>
      </c>
      <c r="W3370" s="16">
        <v>0</v>
      </c>
      <c r="X3370" s="16">
        <v>99.998601512603571</v>
      </c>
      <c r="Y3370" s="19">
        <f t="shared" si="105"/>
        <v>-0.99998601512603569</v>
      </c>
      <c r="Z3370" s="19">
        <v>-1</v>
      </c>
      <c r="AA3370" t="s">
        <v>15024</v>
      </c>
      <c r="AB3370" s="121">
        <v>5</v>
      </c>
    </row>
    <row r="3371" spans="1:28" ht="20.25">
      <c r="A3371">
        <v>6461</v>
      </c>
      <c r="B3371" t="s">
        <v>6607</v>
      </c>
      <c r="C3371" t="s">
        <v>6608</v>
      </c>
      <c r="D3371" t="str">
        <f t="shared" si="104"/>
        <v>Hamebi Token HMB</v>
      </c>
      <c r="E3371" s="3" t="s">
        <v>8887</v>
      </c>
      <c r="F3371" s="3" t="s">
        <v>8883</v>
      </c>
      <c r="G3371" s="3" t="s">
        <v>8883</v>
      </c>
      <c r="H3371" s="4">
        <v>9999</v>
      </c>
      <c r="I3371" s="4">
        <v>0</v>
      </c>
      <c r="J3371" s="6">
        <v>44054</v>
      </c>
      <c r="K3371" s="7">
        <v>8.5991063597800005E-4</v>
      </c>
      <c r="L3371" s="7">
        <v>3745</v>
      </c>
      <c r="M3371" s="7">
        <v>0</v>
      </c>
      <c r="N3371" s="9">
        <v>44067</v>
      </c>
      <c r="O3371" s="10">
        <v>1.0711376561199999E-3</v>
      </c>
      <c r="P3371" s="10">
        <v>3883</v>
      </c>
      <c r="Q3371" s="10">
        <v>0</v>
      </c>
      <c r="R3371" s="10">
        <v>1.24563833880455</v>
      </c>
      <c r="S3371" s="18">
        <v>1.24563833880455</v>
      </c>
      <c r="T3371" s="13">
        <v>44195</v>
      </c>
      <c r="U3371" s="14">
        <v>1.4416777287999999E-4</v>
      </c>
      <c r="V3371" s="14">
        <v>3431</v>
      </c>
      <c r="W3371" s="14">
        <v>0</v>
      </c>
      <c r="X3371" s="14">
        <v>86.540686712273626</v>
      </c>
      <c r="Y3371" s="19">
        <f t="shared" si="105"/>
        <v>-0.86540686712273629</v>
      </c>
      <c r="Z3371" s="19">
        <v>-0.86539999999999995</v>
      </c>
      <c r="AA3371" t="s">
        <v>15025</v>
      </c>
      <c r="AB3371" s="121">
        <v>5</v>
      </c>
    </row>
    <row r="3372" spans="1:28" ht="20.25">
      <c r="A3372">
        <v>6464</v>
      </c>
      <c r="B3372" t="s">
        <v>6609</v>
      </c>
      <c r="C3372" t="s">
        <v>6610</v>
      </c>
      <c r="D3372" t="str">
        <f t="shared" si="104"/>
        <v>Heart Number HTN</v>
      </c>
      <c r="E3372" s="3" t="s">
        <v>3686</v>
      </c>
      <c r="F3372" s="3" t="s">
        <v>8883</v>
      </c>
      <c r="G3372" s="3" t="s">
        <v>8883</v>
      </c>
      <c r="H3372" s="4">
        <v>9999</v>
      </c>
      <c r="I3372" s="4">
        <v>0</v>
      </c>
      <c r="J3372" s="6">
        <v>44152</v>
      </c>
      <c r="K3372" s="7">
        <v>1.3402999999999999E-4</v>
      </c>
      <c r="L3372" s="7">
        <v>1277</v>
      </c>
      <c r="M3372" s="7">
        <v>317243.22351500997</v>
      </c>
      <c r="N3372" s="9">
        <v>44665</v>
      </c>
      <c r="O3372" s="10">
        <v>7.5111664996443714E-2</v>
      </c>
      <c r="P3372" s="10">
        <v>2138</v>
      </c>
      <c r="Q3372" s="10">
        <v>556977.76</v>
      </c>
      <c r="R3372" s="10">
        <v>560.40934862675317</v>
      </c>
      <c r="S3372" s="18">
        <v>560.40934862675317</v>
      </c>
      <c r="T3372" s="13">
        <v>44666</v>
      </c>
      <c r="U3372" s="14">
        <v>1.60538841231187E-4</v>
      </c>
      <c r="V3372" s="14">
        <v>1403</v>
      </c>
      <c r="W3372" s="14">
        <v>380477.01</v>
      </c>
      <c r="X3372" s="14">
        <v>99.786266432465865</v>
      </c>
      <c r="Y3372" s="19">
        <f t="shared" si="105"/>
        <v>-0.99786266432465864</v>
      </c>
      <c r="Z3372" s="19">
        <v>-0.99790000000000001</v>
      </c>
      <c r="AA3372" t="s">
        <v>15026</v>
      </c>
      <c r="AB3372" s="121">
        <v>5</v>
      </c>
    </row>
    <row r="3373" spans="1:28" ht="20.25">
      <c r="A3373">
        <v>6465</v>
      </c>
      <c r="B3373" t="s">
        <v>6611</v>
      </c>
      <c r="C3373" t="s">
        <v>66</v>
      </c>
      <c r="D3373" t="str">
        <f t="shared" si="104"/>
        <v>Super Running Coin SRC</v>
      </c>
      <c r="E3373" s="3" t="s">
        <v>8887</v>
      </c>
      <c r="F3373" s="3" t="s">
        <v>8883</v>
      </c>
      <c r="G3373" s="3" t="s">
        <v>8883</v>
      </c>
      <c r="H3373" s="4">
        <v>9999</v>
      </c>
      <c r="I3373" s="4">
        <v>0</v>
      </c>
      <c r="J3373" s="6">
        <v>44060</v>
      </c>
      <c r="K3373" s="7">
        <v>0.36977438757999997</v>
      </c>
      <c r="L3373" s="7">
        <v>3746</v>
      </c>
      <c r="M3373" s="7">
        <v>0</v>
      </c>
      <c r="N3373" s="9">
        <v>44070</v>
      </c>
      <c r="O3373" s="10">
        <v>1.5229446035700001</v>
      </c>
      <c r="P3373" s="10">
        <v>3884</v>
      </c>
      <c r="Q3373" s="10">
        <v>0</v>
      </c>
      <c r="R3373" s="10">
        <v>4.1185778537474116</v>
      </c>
      <c r="S3373" s="18">
        <v>4.1185778537474116</v>
      </c>
      <c r="T3373" s="13">
        <v>44204</v>
      </c>
      <c r="U3373" s="14">
        <v>1.0000158921E-4</v>
      </c>
      <c r="V3373" s="14">
        <v>3432</v>
      </c>
      <c r="W3373" s="14">
        <v>0</v>
      </c>
      <c r="X3373" s="14">
        <v>99.993433668632747</v>
      </c>
      <c r="Y3373" s="19">
        <f t="shared" si="105"/>
        <v>-0.99993433668632747</v>
      </c>
      <c r="Z3373" s="19">
        <v>-0.99990000000000001</v>
      </c>
      <c r="AA3373" t="s">
        <v>15027</v>
      </c>
      <c r="AB3373" s="121">
        <v>5</v>
      </c>
    </row>
    <row r="3374" spans="1:28" ht="20.25">
      <c r="A3374">
        <v>6466</v>
      </c>
      <c r="B3374" t="s">
        <v>6612</v>
      </c>
      <c r="C3374" t="s">
        <v>6613</v>
      </c>
      <c r="D3374" t="str">
        <f t="shared" si="104"/>
        <v>Hemelios HEM</v>
      </c>
      <c r="E3374" s="3" t="s">
        <v>8887</v>
      </c>
      <c r="F3374" s="3" t="s">
        <v>8883</v>
      </c>
      <c r="G3374" s="3" t="s">
        <v>8883</v>
      </c>
      <c r="H3374" s="4">
        <v>9999</v>
      </c>
      <c r="I3374" s="4">
        <v>0</v>
      </c>
      <c r="J3374" s="6">
        <v>44082</v>
      </c>
      <c r="K3374" s="7">
        <v>12993.355961699999</v>
      </c>
      <c r="L3374" s="7">
        <v>3747</v>
      </c>
      <c r="M3374" s="7">
        <v>0</v>
      </c>
      <c r="N3374" s="9">
        <v>44204</v>
      </c>
      <c r="O3374" s="10">
        <v>81636.01058543149</v>
      </c>
      <c r="P3374" s="10">
        <v>3885</v>
      </c>
      <c r="Q3374" s="10">
        <v>0</v>
      </c>
      <c r="R3374" s="10">
        <v>6.2829041878069622</v>
      </c>
      <c r="S3374" s="18">
        <v>6.2829041878069622</v>
      </c>
      <c r="T3374" s="13">
        <v>44223</v>
      </c>
      <c r="U3374" s="14">
        <v>60907.172375422997</v>
      </c>
      <c r="V3374" s="14">
        <v>3433</v>
      </c>
      <c r="W3374" s="14">
        <v>0</v>
      </c>
      <c r="X3374" s="14">
        <v>25.391782451588458</v>
      </c>
      <c r="Y3374" s="19">
        <f t="shared" si="105"/>
        <v>-0.25391782451588457</v>
      </c>
      <c r="Z3374" s="19">
        <v>-0.25390000000000001</v>
      </c>
      <c r="AA3374" t="s">
        <v>15028</v>
      </c>
      <c r="AB3374" s="121">
        <v>5</v>
      </c>
    </row>
    <row r="3375" spans="1:28" ht="20.25">
      <c r="A3375">
        <v>6467</v>
      </c>
      <c r="B3375" t="s">
        <v>6614</v>
      </c>
      <c r="C3375" t="s">
        <v>6615</v>
      </c>
      <c r="D3375" t="str">
        <f t="shared" si="104"/>
        <v>Loanburst Lburst</v>
      </c>
      <c r="E3375" s="3" t="s">
        <v>8887</v>
      </c>
      <c r="F3375" s="3" t="s">
        <v>8883</v>
      </c>
      <c r="G3375" s="3" t="s">
        <v>8883</v>
      </c>
      <c r="H3375" s="4">
        <v>9999</v>
      </c>
      <c r="I3375" s="4">
        <v>0</v>
      </c>
      <c r="J3375" s="6">
        <v>44108</v>
      </c>
      <c r="K3375" s="7">
        <v>5.7778431195799999E-3</v>
      </c>
      <c r="L3375" s="7">
        <v>3748</v>
      </c>
      <c r="M3375" s="7">
        <v>0</v>
      </c>
      <c r="N3375" s="9">
        <v>44111</v>
      </c>
      <c r="O3375" s="10">
        <v>0.19894063079891999</v>
      </c>
      <c r="P3375" s="10">
        <v>3886</v>
      </c>
      <c r="Q3375" s="10">
        <v>0</v>
      </c>
      <c r="R3375" s="10">
        <v>34.431642860767269</v>
      </c>
      <c r="S3375" s="18">
        <v>34.431642860767269</v>
      </c>
      <c r="T3375" s="13">
        <v>44191</v>
      </c>
      <c r="U3375" s="14">
        <v>3.4146975602700001E-3</v>
      </c>
      <c r="V3375" s="14">
        <v>3434</v>
      </c>
      <c r="W3375" s="14">
        <v>0</v>
      </c>
      <c r="X3375" s="14">
        <v>98.283559498852995</v>
      </c>
      <c r="Y3375" s="19">
        <f t="shared" si="105"/>
        <v>-0.9828355949885299</v>
      </c>
      <c r="Z3375" s="19">
        <v>-0.98280000000000001</v>
      </c>
      <c r="AA3375" t="s">
        <v>15029</v>
      </c>
      <c r="AB3375" s="121">
        <v>5</v>
      </c>
    </row>
    <row r="3376" spans="1:28" ht="20.25">
      <c r="A3376">
        <v>6468</v>
      </c>
      <c r="B3376" t="s">
        <v>6616</v>
      </c>
      <c r="C3376" t="s">
        <v>6617</v>
      </c>
      <c r="D3376" t="str">
        <f t="shared" si="104"/>
        <v>PeerEx PERX</v>
      </c>
      <c r="E3376" s="3" t="s">
        <v>3686</v>
      </c>
      <c r="F3376" s="3" t="s">
        <v>8883</v>
      </c>
      <c r="G3376" s="3" t="s">
        <v>8883</v>
      </c>
      <c r="H3376" s="4">
        <v>9999</v>
      </c>
      <c r="I3376" s="4">
        <v>0</v>
      </c>
      <c r="J3376" s="6">
        <v>44223</v>
      </c>
      <c r="K3376" s="7">
        <v>1.29360402474E-3</v>
      </c>
      <c r="L3376" s="7">
        <v>3749</v>
      </c>
      <c r="M3376" s="7">
        <v>0</v>
      </c>
      <c r="N3376" s="9">
        <v>44302</v>
      </c>
      <c r="O3376" s="10">
        <v>1.205214551095E-2</v>
      </c>
      <c r="P3376" s="10">
        <v>3887</v>
      </c>
      <c r="Q3376" s="10">
        <v>0</v>
      </c>
      <c r="R3376" s="10">
        <v>9.3167192436436235</v>
      </c>
      <c r="S3376" s="18">
        <v>9.3167192436436235</v>
      </c>
      <c r="T3376" s="13">
        <v>44672</v>
      </c>
      <c r="U3376" s="14">
        <v>4.818825735767938E-4</v>
      </c>
      <c r="V3376" s="14">
        <v>3435</v>
      </c>
      <c r="W3376" s="14">
        <v>0</v>
      </c>
      <c r="X3376" s="14">
        <v>96.001686395679698</v>
      </c>
      <c r="Y3376" s="19">
        <f t="shared" si="105"/>
        <v>-0.96001686395679697</v>
      </c>
      <c r="Z3376" s="19">
        <v>-0.96</v>
      </c>
      <c r="AA3376" t="s">
        <v>15030</v>
      </c>
      <c r="AB3376" s="121">
        <v>5</v>
      </c>
    </row>
    <row r="3377" spans="1:28" ht="20.25">
      <c r="A3377">
        <v>6470</v>
      </c>
      <c r="B3377" t="s">
        <v>6618</v>
      </c>
      <c r="C3377" t="s">
        <v>6619</v>
      </c>
      <c r="D3377" t="str">
        <f t="shared" si="104"/>
        <v>Hiblocks HIBS</v>
      </c>
      <c r="E3377" s="3" t="s">
        <v>8887</v>
      </c>
      <c r="F3377" s="3" t="s">
        <v>8883</v>
      </c>
      <c r="G3377" s="3" t="s">
        <v>8883</v>
      </c>
      <c r="H3377" s="4">
        <v>9999</v>
      </c>
      <c r="I3377" s="4">
        <v>0</v>
      </c>
      <c r="J3377" s="6">
        <v>44096</v>
      </c>
      <c r="K3377" s="7">
        <v>3.09642488828E-4</v>
      </c>
      <c r="L3377" s="7">
        <v>2305</v>
      </c>
      <c r="M3377" s="7">
        <v>0</v>
      </c>
      <c r="N3377" s="9">
        <v>44298</v>
      </c>
      <c r="O3377" s="10">
        <v>1.929072584272E-2</v>
      </c>
      <c r="P3377" s="10">
        <v>3888</v>
      </c>
      <c r="Q3377" s="10">
        <v>0</v>
      </c>
      <c r="R3377" s="10">
        <v>62.299996088184137</v>
      </c>
      <c r="S3377" s="18">
        <v>62.299996088184137</v>
      </c>
      <c r="T3377" s="13">
        <v>44686</v>
      </c>
      <c r="U3377" s="14">
        <v>1.7456362888684099E-3</v>
      </c>
      <c r="V3377" s="14">
        <v>528</v>
      </c>
      <c r="W3377" s="14">
        <v>16071511.95862186</v>
      </c>
      <c r="X3377" s="14">
        <v>90.950904060838212</v>
      </c>
      <c r="Y3377" s="19">
        <f t="shared" si="105"/>
        <v>-0.90950904060838211</v>
      </c>
      <c r="Z3377" s="19">
        <v>-0.90949999999999998</v>
      </c>
      <c r="AA3377" t="s">
        <v>15031</v>
      </c>
      <c r="AB3377" s="121">
        <v>5</v>
      </c>
    </row>
    <row r="3378" spans="1:28" ht="20.25">
      <c r="A3378">
        <v>6473</v>
      </c>
      <c r="B3378" t="s">
        <v>6622</v>
      </c>
      <c r="C3378" t="s">
        <v>6623</v>
      </c>
      <c r="D3378" t="str">
        <f t="shared" si="104"/>
        <v>IDCM Token IT</v>
      </c>
      <c r="E3378" s="3" t="s">
        <v>3686</v>
      </c>
      <c r="F3378" s="3" t="s">
        <v>8883</v>
      </c>
      <c r="G3378" s="3" t="s">
        <v>8883</v>
      </c>
      <c r="H3378" s="4">
        <v>9999</v>
      </c>
      <c r="I3378" s="4">
        <v>0</v>
      </c>
      <c r="J3378" s="6">
        <v>44217</v>
      </c>
      <c r="K3378" s="8">
        <v>5.6065975530000001E-5</v>
      </c>
      <c r="L3378" s="7">
        <v>3751</v>
      </c>
      <c r="M3378" s="7">
        <v>0</v>
      </c>
      <c r="N3378" s="9">
        <v>44301</v>
      </c>
      <c r="O3378" s="10">
        <v>2.7189180626200002E-3</v>
      </c>
      <c r="P3378" s="10">
        <v>3890</v>
      </c>
      <c r="Q3378" s="10">
        <v>0</v>
      </c>
      <c r="R3378" s="10">
        <v>48.494974660079727</v>
      </c>
      <c r="S3378" s="18">
        <v>48.494974660079727</v>
      </c>
      <c r="T3378" s="13">
        <v>44630</v>
      </c>
      <c r="U3378" s="16">
        <v>5.2160969951699629E-5</v>
      </c>
      <c r="V3378" s="14">
        <v>3437</v>
      </c>
      <c r="W3378" s="16">
        <v>0</v>
      </c>
      <c r="X3378" s="16">
        <v>98.081554178891423</v>
      </c>
      <c r="Y3378" s="19">
        <f t="shared" si="105"/>
        <v>-0.98081554178891428</v>
      </c>
      <c r="Z3378" s="19">
        <v>-0.98080000000000001</v>
      </c>
      <c r="AA3378" t="s">
        <v>15032</v>
      </c>
      <c r="AB3378" s="121">
        <v>5</v>
      </c>
    </row>
    <row r="3379" spans="1:28" ht="20.25">
      <c r="A3379">
        <v>6475</v>
      </c>
      <c r="B3379" t="s">
        <v>6624</v>
      </c>
      <c r="C3379" t="s">
        <v>6625</v>
      </c>
      <c r="D3379" t="str">
        <f t="shared" si="104"/>
        <v>Infinite Ricks RICK</v>
      </c>
      <c r="E3379" s="3" t="s">
        <v>8891</v>
      </c>
      <c r="F3379" s="3" t="s">
        <v>8883</v>
      </c>
      <c r="G3379" s="3" t="s">
        <v>8883</v>
      </c>
      <c r="H3379" s="4">
        <v>9999</v>
      </c>
      <c r="I3379" s="4">
        <v>0</v>
      </c>
      <c r="J3379" s="6">
        <v>44089</v>
      </c>
      <c r="K3379" s="7">
        <v>2.1055171939799999E-3</v>
      </c>
      <c r="L3379" s="7">
        <v>3752</v>
      </c>
      <c r="M3379" s="7">
        <v>0</v>
      </c>
      <c r="N3379" s="9">
        <v>44090</v>
      </c>
      <c r="O3379" s="10">
        <v>2.73062529903E-3</v>
      </c>
      <c r="P3379" s="10">
        <v>3891</v>
      </c>
      <c r="Q3379" s="10">
        <v>0</v>
      </c>
      <c r="R3379" s="10">
        <v>1.2968905249680609</v>
      </c>
      <c r="S3379" s="18">
        <v>1.2968905249680609</v>
      </c>
      <c r="T3379" s="13">
        <v>44616</v>
      </c>
      <c r="U3379" s="16">
        <v>3.4459217728287002E-5</v>
      </c>
      <c r="V3379" s="14">
        <v>3438</v>
      </c>
      <c r="W3379" s="16">
        <v>0</v>
      </c>
      <c r="X3379" s="16">
        <v>98.738046639334669</v>
      </c>
      <c r="Y3379" s="19">
        <f t="shared" si="105"/>
        <v>-0.98738046639334665</v>
      </c>
      <c r="Z3379" s="19">
        <v>-0.98740000000000006</v>
      </c>
      <c r="AA3379" t="s">
        <v>15033</v>
      </c>
      <c r="AB3379" s="121">
        <v>5</v>
      </c>
    </row>
    <row r="3380" spans="1:28" ht="20.25">
      <c r="A3380">
        <v>6476</v>
      </c>
      <c r="B3380" t="s">
        <v>6626</v>
      </c>
      <c r="C3380" t="s">
        <v>6627</v>
      </c>
      <c r="D3380" t="str">
        <f t="shared" si="104"/>
        <v>INMAXCOIN INXC</v>
      </c>
      <c r="E3380" s="3" t="s">
        <v>8887</v>
      </c>
      <c r="F3380" s="3" t="s">
        <v>8883</v>
      </c>
      <c r="G3380" s="3" t="s">
        <v>8883</v>
      </c>
      <c r="H3380" s="4">
        <v>9999</v>
      </c>
      <c r="I3380" s="4">
        <v>0</v>
      </c>
      <c r="J3380" s="6">
        <v>44079</v>
      </c>
      <c r="K3380" s="7">
        <v>1.4397530349300001E-2</v>
      </c>
      <c r="L3380" s="7">
        <v>3753</v>
      </c>
      <c r="M3380" s="7">
        <v>0</v>
      </c>
      <c r="N3380" s="9">
        <v>44093</v>
      </c>
      <c r="O3380" s="10">
        <v>0.11109148351000001</v>
      </c>
      <c r="P3380" s="10">
        <v>3892</v>
      </c>
      <c r="Q3380" s="10">
        <v>0</v>
      </c>
      <c r="R3380" s="10">
        <v>7.7160096776876186</v>
      </c>
      <c r="S3380" s="18">
        <v>7.7160096776876186</v>
      </c>
      <c r="T3380" s="13">
        <v>44126</v>
      </c>
      <c r="U3380" s="14">
        <v>2.3998833575640002E-2</v>
      </c>
      <c r="V3380" s="14">
        <v>3439</v>
      </c>
      <c r="W3380" s="14">
        <v>0</v>
      </c>
      <c r="X3380" s="14">
        <v>78.397233687603304</v>
      </c>
      <c r="Y3380" s="19">
        <f t="shared" si="105"/>
        <v>-0.78397233687603307</v>
      </c>
      <c r="Z3380" s="19">
        <v>-0.78400000000000003</v>
      </c>
      <c r="AA3380" t="s">
        <v>15034</v>
      </c>
      <c r="AB3380" s="121">
        <v>5</v>
      </c>
    </row>
    <row r="3381" spans="1:28" ht="20.25">
      <c r="A3381">
        <v>6477</v>
      </c>
      <c r="B3381" t="s">
        <v>6628</v>
      </c>
      <c r="C3381" t="s">
        <v>6629</v>
      </c>
      <c r="D3381" t="str">
        <f t="shared" si="104"/>
        <v>FXPay FXP</v>
      </c>
      <c r="E3381" s="3" t="s">
        <v>3686</v>
      </c>
      <c r="F3381" s="3" t="s">
        <v>8883</v>
      </c>
      <c r="G3381" s="3" t="s">
        <v>8883</v>
      </c>
      <c r="H3381" s="4">
        <v>9999</v>
      </c>
      <c r="I3381" s="4">
        <v>0</v>
      </c>
      <c r="J3381" s="6">
        <v>44223</v>
      </c>
      <c r="K3381" s="7">
        <v>1.2530000000000001E-4</v>
      </c>
      <c r="L3381" s="7">
        <v>3754</v>
      </c>
      <c r="M3381" s="7">
        <v>0</v>
      </c>
      <c r="N3381" s="9">
        <v>44664</v>
      </c>
      <c r="O3381" s="10">
        <v>0.189033111802452</v>
      </c>
      <c r="P3381" s="10">
        <v>3893</v>
      </c>
      <c r="Q3381" s="10">
        <v>0</v>
      </c>
      <c r="R3381" s="10">
        <v>1508.644148463304</v>
      </c>
      <c r="S3381" s="18">
        <v>1508.644148463304</v>
      </c>
      <c r="T3381" s="13">
        <v>44687</v>
      </c>
      <c r="U3381" s="14">
        <v>3.0289088323963399E-4</v>
      </c>
      <c r="V3381" s="14">
        <v>3440</v>
      </c>
      <c r="W3381" s="14">
        <v>0</v>
      </c>
      <c r="X3381" s="14">
        <v>99.839768345158404</v>
      </c>
      <c r="Y3381" s="19">
        <f t="shared" si="105"/>
        <v>-0.99839768345158408</v>
      </c>
      <c r="Z3381" s="19">
        <v>-0.99839999999999995</v>
      </c>
      <c r="AA3381" t="s">
        <v>15035</v>
      </c>
      <c r="AB3381" s="121">
        <v>5</v>
      </c>
    </row>
    <row r="3382" spans="1:28" ht="20.25">
      <c r="A3382">
        <v>6478</v>
      </c>
      <c r="B3382" t="s">
        <v>6630</v>
      </c>
      <c r="C3382" t="s">
        <v>6631</v>
      </c>
      <c r="D3382" t="str">
        <f t="shared" si="104"/>
        <v>Galaxy Pool Coin GPO</v>
      </c>
      <c r="E3382" s="3" t="s">
        <v>8887</v>
      </c>
      <c r="F3382" s="3" t="s">
        <v>8883</v>
      </c>
      <c r="G3382" s="3" t="s">
        <v>8883</v>
      </c>
      <c r="H3382" s="4">
        <v>9999</v>
      </c>
      <c r="I3382" s="4">
        <v>0</v>
      </c>
      <c r="J3382" s="6">
        <v>44067</v>
      </c>
      <c r="K3382" s="7">
        <v>6.1121346982499998E-2</v>
      </c>
      <c r="L3382" s="7">
        <v>3755</v>
      </c>
      <c r="M3382" s="7">
        <v>0</v>
      </c>
      <c r="N3382" s="9">
        <v>44079</v>
      </c>
      <c r="O3382" s="10">
        <v>7.9803123380300003E-2</v>
      </c>
      <c r="P3382" s="10">
        <v>3894</v>
      </c>
      <c r="Q3382" s="10">
        <v>0</v>
      </c>
      <c r="R3382" s="10">
        <v>1.305650600323794</v>
      </c>
      <c r="S3382" s="18">
        <v>1.305650600323794</v>
      </c>
      <c r="T3382" s="13">
        <v>44217</v>
      </c>
      <c r="U3382" s="14">
        <v>2.9170963053649999E-2</v>
      </c>
      <c r="V3382" s="14">
        <v>3441</v>
      </c>
      <c r="W3382" s="14">
        <v>0</v>
      </c>
      <c r="X3382" s="14">
        <v>63.446339168159597</v>
      </c>
      <c r="Y3382" s="19">
        <f t="shared" si="105"/>
        <v>-0.63446339168159593</v>
      </c>
      <c r="Z3382" s="19">
        <v>-0.63449999999999995</v>
      </c>
      <c r="AA3382" t="s">
        <v>15036</v>
      </c>
      <c r="AB3382" s="121">
        <v>5</v>
      </c>
    </row>
    <row r="3383" spans="1:28" ht="20.25">
      <c r="A3383">
        <v>6480</v>
      </c>
      <c r="B3383" t="s">
        <v>6632</v>
      </c>
      <c r="C3383" t="s">
        <v>6633</v>
      </c>
      <c r="D3383" t="str">
        <f t="shared" si="104"/>
        <v>Intelligence Quickly Chain IQC</v>
      </c>
      <c r="E3383" s="3" t="s">
        <v>8887</v>
      </c>
      <c r="F3383" s="3" t="s">
        <v>8883</v>
      </c>
      <c r="G3383" s="3" t="s">
        <v>8883</v>
      </c>
      <c r="H3383" s="4">
        <v>9999</v>
      </c>
      <c r="I3383" s="4">
        <v>0</v>
      </c>
      <c r="J3383" s="6">
        <v>44226</v>
      </c>
      <c r="K3383" s="7">
        <v>1.12143655559E-3</v>
      </c>
      <c r="L3383" s="7">
        <v>3756</v>
      </c>
      <c r="M3383" s="7">
        <v>0</v>
      </c>
      <c r="N3383" s="9">
        <v>44233</v>
      </c>
      <c r="O3383" s="10">
        <v>2.0092376001179999E-2</v>
      </c>
      <c r="P3383" s="10">
        <v>3895</v>
      </c>
      <c r="Q3383" s="10">
        <v>0</v>
      </c>
      <c r="R3383" s="10">
        <v>17.916640848763109</v>
      </c>
      <c r="S3383" s="18">
        <v>17.916640848763109</v>
      </c>
      <c r="T3383" s="13">
        <v>44236</v>
      </c>
      <c r="U3383" s="14">
        <v>2.7732528281E-3</v>
      </c>
      <c r="V3383" s="14">
        <v>3442</v>
      </c>
      <c r="W3383" s="14">
        <v>0</v>
      </c>
      <c r="X3383" s="14">
        <v>86.197486907784679</v>
      </c>
      <c r="Y3383" s="19">
        <f t="shared" si="105"/>
        <v>-0.86197486907784682</v>
      </c>
      <c r="Z3383" s="19">
        <v>-0.86199999999999999</v>
      </c>
      <c r="AA3383" t="s">
        <v>15037</v>
      </c>
      <c r="AB3383" s="121">
        <v>5</v>
      </c>
    </row>
    <row r="3384" spans="1:28" ht="20.25">
      <c r="A3384">
        <v>6483</v>
      </c>
      <c r="B3384" t="s">
        <v>6634</v>
      </c>
      <c r="C3384" t="s">
        <v>6635</v>
      </c>
      <c r="D3384" t="str">
        <f t="shared" si="104"/>
        <v>JUST NETWORK JUS</v>
      </c>
      <c r="E3384" s="3" t="s">
        <v>8887</v>
      </c>
      <c r="F3384" s="3" t="s">
        <v>8883</v>
      </c>
      <c r="G3384" s="3" t="s">
        <v>8883</v>
      </c>
      <c r="H3384" s="4">
        <v>9999</v>
      </c>
      <c r="I3384" s="4">
        <v>0</v>
      </c>
      <c r="J3384" s="6">
        <v>44226</v>
      </c>
      <c r="K3384" s="7">
        <v>2.9301107144000002E-3</v>
      </c>
      <c r="L3384" s="7">
        <v>3757</v>
      </c>
      <c r="M3384" s="7">
        <v>0</v>
      </c>
      <c r="N3384" s="9">
        <v>44251</v>
      </c>
      <c r="O3384" s="10">
        <v>1.6564741133720001E-2</v>
      </c>
      <c r="P3384" s="10">
        <v>3896</v>
      </c>
      <c r="Q3384" s="10">
        <v>0</v>
      </c>
      <c r="R3384" s="10">
        <v>5.6532816498409924</v>
      </c>
      <c r="S3384" s="18">
        <v>5.6532816498409924</v>
      </c>
      <c r="T3384" s="13">
        <v>44497</v>
      </c>
      <c r="U3384" s="14">
        <v>1.134233781065158E-3</v>
      </c>
      <c r="V3384" s="14">
        <v>3443</v>
      </c>
      <c r="W3384" s="14">
        <v>0</v>
      </c>
      <c r="X3384" s="14">
        <v>93.152722569528976</v>
      </c>
      <c r="Y3384" s="19">
        <f t="shared" si="105"/>
        <v>-0.93152722569528978</v>
      </c>
      <c r="Z3384" s="19">
        <v>-0.93149999999999999</v>
      </c>
      <c r="AA3384" t="s">
        <v>15038</v>
      </c>
      <c r="AB3384" s="121">
        <v>5</v>
      </c>
    </row>
    <row r="3385" spans="1:28" ht="20.25">
      <c r="A3385">
        <v>6484</v>
      </c>
      <c r="B3385" t="s">
        <v>6636</v>
      </c>
      <c r="C3385" t="s">
        <v>6637</v>
      </c>
      <c r="D3385" t="str">
        <f t="shared" si="104"/>
        <v>Kaleido KAL</v>
      </c>
      <c r="E3385" s="3" t="s">
        <v>8887</v>
      </c>
      <c r="F3385" s="3" t="s">
        <v>8883</v>
      </c>
      <c r="G3385" s="3" t="s">
        <v>8883</v>
      </c>
      <c r="H3385" s="4">
        <v>9999</v>
      </c>
      <c r="I3385" s="4">
        <v>0</v>
      </c>
      <c r="J3385" s="6">
        <v>44082</v>
      </c>
      <c r="K3385" s="7">
        <v>1.80204065764E-2</v>
      </c>
      <c r="L3385" s="7">
        <v>3758</v>
      </c>
      <c r="M3385" s="7">
        <v>0</v>
      </c>
      <c r="N3385" s="9">
        <v>44129</v>
      </c>
      <c r="O3385" s="10">
        <v>1.9610127364359999E-2</v>
      </c>
      <c r="P3385" s="10">
        <v>3897</v>
      </c>
      <c r="Q3385" s="10">
        <v>0</v>
      </c>
      <c r="R3385" s="10">
        <v>1.088217809138776</v>
      </c>
      <c r="S3385" s="18">
        <v>1.088217809138776</v>
      </c>
      <c r="T3385" s="13">
        <v>44243</v>
      </c>
      <c r="U3385" s="14">
        <v>7.6924045217199996E-3</v>
      </c>
      <c r="V3385" s="14">
        <v>3444</v>
      </c>
      <c r="W3385" s="14">
        <v>0</v>
      </c>
      <c r="X3385" s="14">
        <v>60.77330667571087</v>
      </c>
      <c r="Y3385" s="19">
        <f t="shared" si="105"/>
        <v>-0.6077330667571087</v>
      </c>
      <c r="Z3385" s="19">
        <v>-0.60770000000000002</v>
      </c>
      <c r="AA3385" t="s">
        <v>15039</v>
      </c>
      <c r="AB3385" s="121">
        <v>5</v>
      </c>
    </row>
    <row r="3386" spans="1:28" ht="20.25">
      <c r="A3386">
        <v>6489</v>
      </c>
      <c r="B3386" t="s">
        <v>6638</v>
      </c>
      <c r="C3386" t="s">
        <v>6639</v>
      </c>
      <c r="D3386" t="str">
        <f t="shared" si="104"/>
        <v>Khipu Token KIP</v>
      </c>
      <c r="E3386" s="3" t="s">
        <v>8887</v>
      </c>
      <c r="F3386" s="3" t="s">
        <v>8883</v>
      </c>
      <c r="G3386" s="3" t="s">
        <v>8883</v>
      </c>
      <c r="H3386" s="4">
        <v>9999</v>
      </c>
      <c r="I3386" s="4">
        <v>0</v>
      </c>
      <c r="J3386" s="6">
        <v>44084</v>
      </c>
      <c r="K3386" s="7">
        <v>2.8155467318199999E-4</v>
      </c>
      <c r="L3386" s="7">
        <v>3759</v>
      </c>
      <c r="M3386" s="7">
        <v>0</v>
      </c>
      <c r="N3386" s="9">
        <v>44306</v>
      </c>
      <c r="O3386" s="10">
        <v>3.08542166047E-3</v>
      </c>
      <c r="P3386" s="10">
        <v>3898</v>
      </c>
      <c r="Q3386" s="10">
        <v>0</v>
      </c>
      <c r="R3386" s="10">
        <v>10.95851695729287</v>
      </c>
      <c r="S3386" s="18">
        <v>10.95851695729287</v>
      </c>
      <c r="T3386" s="13">
        <v>44484</v>
      </c>
      <c r="U3386" s="16">
        <v>1.298882706502342E-5</v>
      </c>
      <c r="V3386" s="14">
        <v>3445</v>
      </c>
      <c r="W3386" s="16">
        <v>0</v>
      </c>
      <c r="X3386" s="16">
        <v>99.579025867633121</v>
      </c>
      <c r="Y3386" s="19">
        <f t="shared" si="105"/>
        <v>-0.9957902586763312</v>
      </c>
      <c r="Z3386" s="19">
        <v>-0.99580000000000002</v>
      </c>
      <c r="AA3386" t="s">
        <v>15040</v>
      </c>
      <c r="AB3386" s="121">
        <v>5</v>
      </c>
    </row>
    <row r="3387" spans="1:28" ht="20.25">
      <c r="A3387">
        <v>6490</v>
      </c>
      <c r="B3387" t="s">
        <v>6640</v>
      </c>
      <c r="C3387" t="s">
        <v>6641</v>
      </c>
      <c r="D3387" t="str">
        <f t="shared" si="104"/>
        <v>ITAM Games ITAM</v>
      </c>
      <c r="E3387" s="3" t="s">
        <v>8892</v>
      </c>
      <c r="F3387" s="3" t="s">
        <v>8883</v>
      </c>
      <c r="G3387" s="3" t="s">
        <v>8883</v>
      </c>
      <c r="H3387" s="4">
        <v>9999</v>
      </c>
      <c r="I3387" s="4">
        <v>0</v>
      </c>
      <c r="J3387" s="6">
        <v>44082</v>
      </c>
      <c r="K3387" s="7">
        <v>4.1425625140299998E-3</v>
      </c>
      <c r="L3387" s="7">
        <v>3760</v>
      </c>
      <c r="M3387" s="7">
        <v>0</v>
      </c>
      <c r="N3387" s="9">
        <v>44603</v>
      </c>
      <c r="O3387" s="10">
        <v>0.78524613855091863</v>
      </c>
      <c r="P3387" s="10">
        <v>3899</v>
      </c>
      <c r="Q3387" s="10">
        <v>0</v>
      </c>
      <c r="R3387" s="10">
        <v>189.55565206112229</v>
      </c>
      <c r="S3387" s="18">
        <v>189.55565206112229</v>
      </c>
      <c r="T3387" s="13">
        <v>44687</v>
      </c>
      <c r="U3387" s="14">
        <v>4.9058188222667921E-2</v>
      </c>
      <c r="V3387" s="14">
        <v>3446</v>
      </c>
      <c r="W3387" s="14">
        <v>0</v>
      </c>
      <c r="X3387" s="14">
        <v>93.752508186388638</v>
      </c>
      <c r="Y3387" s="19">
        <f t="shared" si="105"/>
        <v>-0.93752508186388639</v>
      </c>
      <c r="Z3387" s="19">
        <v>-0.9375</v>
      </c>
      <c r="AA3387" t="s">
        <v>15041</v>
      </c>
      <c r="AB3387" s="121">
        <v>5</v>
      </c>
    </row>
    <row r="3388" spans="1:28" ht="20.25">
      <c r="A3388">
        <v>6495</v>
      </c>
      <c r="B3388" t="s">
        <v>6642</v>
      </c>
      <c r="C3388" t="s">
        <v>6643</v>
      </c>
      <c r="D3388" t="str">
        <f t="shared" si="104"/>
        <v>LoveHearts LVH</v>
      </c>
      <c r="E3388" s="3" t="s">
        <v>8887</v>
      </c>
      <c r="F3388" s="3" t="s">
        <v>8883</v>
      </c>
      <c r="G3388" s="3" t="s">
        <v>8883</v>
      </c>
      <c r="H3388" s="4">
        <v>9999</v>
      </c>
      <c r="I3388" s="4">
        <v>0</v>
      </c>
      <c r="J3388" s="6">
        <v>44195</v>
      </c>
      <c r="K3388" s="8">
        <v>1.2070548180000001E-5</v>
      </c>
      <c r="L3388" s="7">
        <v>3761</v>
      </c>
      <c r="M3388" s="7">
        <v>0</v>
      </c>
      <c r="N3388" s="9">
        <v>44303</v>
      </c>
      <c r="O3388" s="10">
        <v>1.9613210916000001E-4</v>
      </c>
      <c r="P3388" s="10">
        <v>3900</v>
      </c>
      <c r="Q3388" s="10">
        <v>0</v>
      </c>
      <c r="R3388" s="10">
        <v>16.248815400528059</v>
      </c>
      <c r="S3388" s="18">
        <v>16.248815400528059</v>
      </c>
      <c r="T3388" s="13">
        <v>44585</v>
      </c>
      <c r="U3388" s="16">
        <v>5.5042507558486001E-6</v>
      </c>
      <c r="V3388" s="14">
        <v>3447</v>
      </c>
      <c r="W3388" s="16">
        <v>0</v>
      </c>
      <c r="X3388" s="16">
        <v>97.193600385259529</v>
      </c>
      <c r="Y3388" s="19">
        <f t="shared" si="105"/>
        <v>-0.97193600385259526</v>
      </c>
      <c r="Z3388" s="19">
        <v>-0.97189999999999999</v>
      </c>
      <c r="AA3388" t="s">
        <v>15042</v>
      </c>
      <c r="AB3388" s="121">
        <v>5</v>
      </c>
    </row>
    <row r="3389" spans="1:28" ht="20.25">
      <c r="A3389">
        <v>6496</v>
      </c>
      <c r="B3389" t="s">
        <v>6644</v>
      </c>
      <c r="C3389" t="s">
        <v>6645</v>
      </c>
      <c r="D3389" t="str">
        <f t="shared" si="104"/>
        <v>Portal PORTAL</v>
      </c>
      <c r="E3389" s="3" t="s">
        <v>8892</v>
      </c>
      <c r="F3389" s="3" t="s">
        <v>8883</v>
      </c>
      <c r="G3389" s="3" t="s">
        <v>8883</v>
      </c>
      <c r="H3389" s="4">
        <v>9999</v>
      </c>
      <c r="I3389" s="4">
        <v>0</v>
      </c>
      <c r="J3389" s="6">
        <v>44197</v>
      </c>
      <c r="K3389" s="7">
        <v>3.8308999999999999E-4</v>
      </c>
      <c r="L3389" s="7">
        <v>3762</v>
      </c>
      <c r="M3389" s="7">
        <v>0</v>
      </c>
      <c r="N3389" s="9">
        <v>44322</v>
      </c>
      <c r="O3389" s="10">
        <v>3.6335E-3</v>
      </c>
      <c r="P3389" s="10">
        <v>3901</v>
      </c>
      <c r="Q3389" s="10">
        <v>0</v>
      </c>
      <c r="R3389" s="10">
        <v>9.4847163851836385</v>
      </c>
      <c r="S3389" s="18">
        <v>9.4847163851836385</v>
      </c>
      <c r="T3389" s="13">
        <v>44620</v>
      </c>
      <c r="U3389" s="16">
        <v>4.4317349942523997E-5</v>
      </c>
      <c r="V3389" s="14">
        <v>3448</v>
      </c>
      <c r="W3389" s="16">
        <v>0</v>
      </c>
      <c r="X3389" s="16">
        <v>98.780312372573988</v>
      </c>
      <c r="Y3389" s="19">
        <f t="shared" si="105"/>
        <v>-0.98780312372573986</v>
      </c>
      <c r="Z3389" s="19">
        <v>-0.98780000000000001</v>
      </c>
      <c r="AA3389" t="s">
        <v>15043</v>
      </c>
      <c r="AB3389" s="121">
        <v>5</v>
      </c>
    </row>
    <row r="3390" spans="1:28" ht="20.25">
      <c r="A3390">
        <v>6498</v>
      </c>
      <c r="B3390" t="s">
        <v>6646</v>
      </c>
      <c r="C3390" t="s">
        <v>2500</v>
      </c>
      <c r="D3390" t="str">
        <f t="shared" si="104"/>
        <v>Metacoin MTC</v>
      </c>
      <c r="E3390" s="3" t="s">
        <v>8887</v>
      </c>
      <c r="F3390" s="3" t="s">
        <v>8883</v>
      </c>
      <c r="G3390" s="3" t="s">
        <v>8883</v>
      </c>
      <c r="H3390" s="4">
        <v>9999</v>
      </c>
      <c r="I3390" s="4">
        <v>0</v>
      </c>
      <c r="J3390" s="6">
        <v>44211</v>
      </c>
      <c r="K3390" s="7">
        <v>1.448557E-2</v>
      </c>
      <c r="L3390" s="7">
        <v>65</v>
      </c>
      <c r="M3390" s="7">
        <v>63907636.521686614</v>
      </c>
      <c r="N3390" s="9">
        <v>44629</v>
      </c>
      <c r="O3390" s="10">
        <v>0.7656632393319045</v>
      </c>
      <c r="P3390" s="10">
        <v>2579</v>
      </c>
      <c r="Q3390" s="10">
        <v>0</v>
      </c>
      <c r="R3390" s="10">
        <v>52.85696312481349</v>
      </c>
      <c r="S3390" s="18">
        <v>52.85696312481349</v>
      </c>
      <c r="T3390" s="13">
        <v>44684</v>
      </c>
      <c r="U3390" s="14">
        <v>7.5418589650481913E-2</v>
      </c>
      <c r="V3390" s="14">
        <v>2567</v>
      </c>
      <c r="W3390" s="14">
        <v>0</v>
      </c>
      <c r="X3390" s="14">
        <v>90.149900664384788</v>
      </c>
      <c r="Y3390" s="19">
        <f t="shared" si="105"/>
        <v>-0.90149900664384786</v>
      </c>
      <c r="Z3390" s="19">
        <v>-0.90149999999999997</v>
      </c>
      <c r="AA3390" t="s">
        <v>15044</v>
      </c>
      <c r="AB3390" s="121">
        <v>5</v>
      </c>
    </row>
    <row r="3391" spans="1:28" ht="20.25">
      <c r="A3391">
        <v>6500</v>
      </c>
      <c r="B3391" t="s">
        <v>6647</v>
      </c>
      <c r="C3391" t="s">
        <v>6648</v>
      </c>
      <c r="D3391" t="str">
        <f t="shared" si="104"/>
        <v>ThreeFold Token TFT</v>
      </c>
      <c r="E3391" s="3" t="s">
        <v>8884</v>
      </c>
      <c r="F3391" s="3" t="s">
        <v>8883</v>
      </c>
      <c r="G3391" s="3" t="s">
        <v>8883</v>
      </c>
      <c r="H3391" s="4">
        <v>9999</v>
      </c>
      <c r="I3391" s="4">
        <v>0</v>
      </c>
      <c r="J3391" s="6">
        <v>44224</v>
      </c>
      <c r="K3391" s="7">
        <v>8.7250899999999996E-3</v>
      </c>
      <c r="L3391" s="7">
        <v>948</v>
      </c>
      <c r="M3391" s="7">
        <v>982948.44</v>
      </c>
      <c r="N3391" s="9">
        <v>44289</v>
      </c>
      <c r="O3391" s="10">
        <v>0.20123550000000001</v>
      </c>
      <c r="P3391" s="10">
        <v>1514</v>
      </c>
      <c r="Q3391" s="10">
        <v>5324379.32</v>
      </c>
      <c r="R3391" s="10">
        <v>23.06400277819484</v>
      </c>
      <c r="S3391" s="18">
        <v>23.06400277819484</v>
      </c>
      <c r="T3391" s="13">
        <v>44405</v>
      </c>
      <c r="U3391" s="14">
        <v>2.9534729999999999E-2</v>
      </c>
      <c r="V3391" s="14">
        <v>820</v>
      </c>
      <c r="W3391" s="14">
        <v>3878050.87</v>
      </c>
      <c r="X3391" s="14">
        <v>85.32330031232064</v>
      </c>
      <c r="Y3391" s="19">
        <f t="shared" si="105"/>
        <v>-0.85323300312320638</v>
      </c>
      <c r="Z3391" s="19">
        <v>-0.85319999999999996</v>
      </c>
      <c r="AA3391" t="s">
        <v>15045</v>
      </c>
      <c r="AB3391" s="121">
        <v>5</v>
      </c>
    </row>
    <row r="3392" spans="1:28" ht="20.25">
      <c r="A3392">
        <v>6501</v>
      </c>
      <c r="B3392" t="s">
        <v>6649</v>
      </c>
      <c r="C3392" t="s">
        <v>1058</v>
      </c>
      <c r="D3392" t="str">
        <f t="shared" si="104"/>
        <v>TRONbetDice DICE</v>
      </c>
      <c r="E3392" s="3" t="s">
        <v>8889</v>
      </c>
      <c r="F3392" s="3" t="s">
        <v>8883</v>
      </c>
      <c r="G3392" s="3" t="s">
        <v>8883</v>
      </c>
      <c r="H3392" s="4">
        <v>9999</v>
      </c>
      <c r="I3392" s="4">
        <v>0</v>
      </c>
      <c r="J3392" s="6">
        <v>44208</v>
      </c>
      <c r="K3392" s="7">
        <v>1.7518059999999998E-2</v>
      </c>
      <c r="L3392" s="7">
        <v>3763</v>
      </c>
      <c r="M3392" s="7">
        <v>0</v>
      </c>
      <c r="N3392" s="9">
        <v>44307</v>
      </c>
      <c r="O3392" s="10">
        <v>8.9482679999999995E-2</v>
      </c>
      <c r="P3392" s="10">
        <v>3902</v>
      </c>
      <c r="Q3392" s="10">
        <v>0</v>
      </c>
      <c r="R3392" s="10">
        <v>5.1080245186967046</v>
      </c>
      <c r="S3392" s="18">
        <v>5.1080245186967046</v>
      </c>
      <c r="T3392" s="13">
        <v>44475</v>
      </c>
      <c r="U3392" s="14">
        <v>1.4280516006760729E-2</v>
      </c>
      <c r="V3392" s="14">
        <v>3449</v>
      </c>
      <c r="W3392" s="14">
        <v>0</v>
      </c>
      <c r="X3392" s="14">
        <v>84.041027820399734</v>
      </c>
      <c r="Y3392" s="19">
        <f t="shared" si="105"/>
        <v>-0.84041027820399739</v>
      </c>
      <c r="Z3392" s="19">
        <v>-0.84040000000000004</v>
      </c>
      <c r="AA3392" t="s">
        <v>15046</v>
      </c>
      <c r="AB3392" s="121">
        <v>5</v>
      </c>
    </row>
    <row r="3393" spans="1:28" ht="20.25">
      <c r="A3393">
        <v>6502</v>
      </c>
      <c r="B3393" t="s">
        <v>6650</v>
      </c>
      <c r="C3393" t="s">
        <v>6651</v>
      </c>
      <c r="D3393" t="str">
        <f t="shared" si="104"/>
        <v>CBDAO SBREE</v>
      </c>
      <c r="E3393" s="3" t="s">
        <v>8887</v>
      </c>
      <c r="F3393" s="3" t="s">
        <v>8883</v>
      </c>
      <c r="G3393" s="3" t="s">
        <v>8883</v>
      </c>
      <c r="H3393" s="4">
        <v>9999</v>
      </c>
      <c r="I3393" s="4">
        <v>0</v>
      </c>
      <c r="J3393" s="6">
        <v>44061</v>
      </c>
      <c r="K3393" s="7">
        <v>13.4707872362</v>
      </c>
      <c r="L3393" s="7">
        <v>2810</v>
      </c>
      <c r="M3393" s="7">
        <v>0</v>
      </c>
      <c r="N3393" s="9">
        <v>44076</v>
      </c>
      <c r="O3393" s="10">
        <v>47.611899217199998</v>
      </c>
      <c r="P3393" s="10">
        <v>3903</v>
      </c>
      <c r="Q3393" s="10">
        <v>0</v>
      </c>
      <c r="R3393" s="10">
        <v>3.5344555876625172</v>
      </c>
      <c r="S3393" s="18">
        <v>3.5344555876625172</v>
      </c>
      <c r="T3393" s="13">
        <v>44161</v>
      </c>
      <c r="U3393" s="14">
        <v>1.2376918388459999E-2</v>
      </c>
      <c r="V3393" s="14">
        <v>2166</v>
      </c>
      <c r="W3393" s="14">
        <v>13216.56853193313</v>
      </c>
      <c r="X3393" s="14">
        <v>99.974004569042705</v>
      </c>
      <c r="Y3393" s="19">
        <f t="shared" si="105"/>
        <v>-0.99974004569042707</v>
      </c>
      <c r="Z3393" s="19">
        <v>-0.99970000000000003</v>
      </c>
      <c r="AA3393" t="s">
        <v>15047</v>
      </c>
      <c r="AB3393" s="121">
        <v>5</v>
      </c>
    </row>
    <row r="3394" spans="1:28" ht="20.25">
      <c r="A3394">
        <v>6503</v>
      </c>
      <c r="B3394" t="s">
        <v>6652</v>
      </c>
      <c r="C3394" t="s">
        <v>6652</v>
      </c>
      <c r="D3394" t="str">
        <f t="shared" ref="D3394:D3457" si="106">_xlfn.TEXTJOIN(" ",TRUE,B3394,C3394)</f>
        <v>RMPL RMPL</v>
      </c>
      <c r="E3394" s="3" t="s">
        <v>3686</v>
      </c>
      <c r="F3394" s="3" t="s">
        <v>8883</v>
      </c>
      <c r="G3394" s="3" t="s">
        <v>8883</v>
      </c>
      <c r="H3394" s="4">
        <v>9999</v>
      </c>
      <c r="I3394" s="4">
        <v>0</v>
      </c>
      <c r="J3394" s="6">
        <v>44061</v>
      </c>
      <c r="K3394" s="7">
        <v>0.36579991245900001</v>
      </c>
      <c r="L3394" s="7">
        <v>2634</v>
      </c>
      <c r="M3394" s="7">
        <v>0</v>
      </c>
      <c r="N3394" s="9">
        <v>44174</v>
      </c>
      <c r="O3394" s="10">
        <v>2.0773251525799901</v>
      </c>
      <c r="P3394" s="10">
        <v>1739</v>
      </c>
      <c r="Q3394" s="10">
        <v>2574016.6775622671</v>
      </c>
      <c r="R3394" s="10">
        <v>5.6788563414782747</v>
      </c>
      <c r="S3394" s="18">
        <v>5.6788563414782747</v>
      </c>
      <c r="T3394" s="13">
        <v>44397</v>
      </c>
      <c r="U3394" s="14">
        <v>0.31294093896935998</v>
      </c>
      <c r="V3394" s="14">
        <v>1595</v>
      </c>
      <c r="W3394" s="14">
        <v>184304.4237539703</v>
      </c>
      <c r="X3394" s="14">
        <v>84.935389696663776</v>
      </c>
      <c r="Y3394" s="19">
        <f t="shared" ref="Y3394:Y3457" si="107">X3394/-100</f>
        <v>-0.84935389696663777</v>
      </c>
      <c r="Z3394" s="19">
        <v>-0.84940000000000004</v>
      </c>
      <c r="AA3394" t="s">
        <v>15048</v>
      </c>
      <c r="AB3394" s="121">
        <v>5</v>
      </c>
    </row>
    <row r="3395" spans="1:28" ht="20.25">
      <c r="A3395">
        <v>6504</v>
      </c>
      <c r="B3395" t="s">
        <v>6653</v>
      </c>
      <c r="C3395" t="s">
        <v>3449</v>
      </c>
      <c r="D3395" t="str">
        <f t="shared" si="106"/>
        <v>Aquila Protocol AUX</v>
      </c>
      <c r="E3395" s="3" t="s">
        <v>3686</v>
      </c>
      <c r="F3395" s="3" t="s">
        <v>8883</v>
      </c>
      <c r="G3395" s="3" t="s">
        <v>8883</v>
      </c>
      <c r="H3395" s="4">
        <v>9999</v>
      </c>
      <c r="I3395" s="4">
        <v>0</v>
      </c>
      <c r="J3395" s="6">
        <v>44056</v>
      </c>
      <c r="K3395" s="7">
        <v>0.121107396859</v>
      </c>
      <c r="L3395" s="7">
        <v>3764</v>
      </c>
      <c r="M3395" s="7">
        <v>0</v>
      </c>
      <c r="N3395" s="9">
        <v>44057</v>
      </c>
      <c r="O3395" s="10">
        <v>0.18209694089</v>
      </c>
      <c r="P3395" s="10">
        <v>3904</v>
      </c>
      <c r="Q3395" s="10">
        <v>0</v>
      </c>
      <c r="R3395" s="10">
        <v>1.50359883551958</v>
      </c>
      <c r="S3395" s="18">
        <v>1.50359883551958</v>
      </c>
      <c r="T3395" s="13">
        <v>44085</v>
      </c>
      <c r="U3395" s="14">
        <v>9.3674322409700004E-4</v>
      </c>
      <c r="V3395" s="14">
        <v>3450</v>
      </c>
      <c r="W3395" s="14">
        <v>0</v>
      </c>
      <c r="X3395" s="14">
        <v>99.485579922694654</v>
      </c>
      <c r="Y3395" s="19">
        <f t="shared" si="107"/>
        <v>-0.99485579922694656</v>
      </c>
      <c r="Z3395" s="19">
        <v>-0.99490000000000001</v>
      </c>
      <c r="AA3395" t="s">
        <v>15049</v>
      </c>
      <c r="AB3395" s="121">
        <v>5</v>
      </c>
    </row>
    <row r="3396" spans="1:28" ht="20.25">
      <c r="A3396">
        <v>6506</v>
      </c>
      <c r="B3396" t="s">
        <v>6654</v>
      </c>
      <c r="C3396" t="s">
        <v>6655</v>
      </c>
      <c r="D3396" t="str">
        <f t="shared" si="106"/>
        <v>Halving Coin HALV</v>
      </c>
      <c r="E3396" s="3" t="s">
        <v>8887</v>
      </c>
      <c r="F3396" s="3" t="s">
        <v>8883</v>
      </c>
      <c r="G3396" s="3" t="s">
        <v>8883</v>
      </c>
      <c r="H3396" s="4">
        <v>9999</v>
      </c>
      <c r="I3396" s="4">
        <v>0</v>
      </c>
      <c r="J3396" s="6">
        <v>44085</v>
      </c>
      <c r="K3396" s="7">
        <v>1.8616524032599999E-3</v>
      </c>
      <c r="L3396" s="7">
        <v>2776</v>
      </c>
      <c r="M3396" s="7">
        <v>0</v>
      </c>
      <c r="N3396" s="9">
        <v>44111</v>
      </c>
      <c r="O3396" s="10">
        <v>0.58470984999999998</v>
      </c>
      <c r="P3396" s="10">
        <v>3905</v>
      </c>
      <c r="Q3396" s="10">
        <v>0</v>
      </c>
      <c r="R3396" s="10">
        <v>314.08110825420232</v>
      </c>
      <c r="S3396" s="18">
        <v>314.08110825420232</v>
      </c>
      <c r="T3396" s="13">
        <v>44590</v>
      </c>
      <c r="U3396" s="14">
        <v>2.24991154601345E-3</v>
      </c>
      <c r="V3396" s="14">
        <v>2060</v>
      </c>
      <c r="W3396" s="14">
        <v>23775.61</v>
      </c>
      <c r="X3396" s="14">
        <v>99.61520888590924</v>
      </c>
      <c r="Y3396" s="19">
        <f t="shared" si="107"/>
        <v>-0.99615208885909245</v>
      </c>
      <c r="Z3396" s="19">
        <v>-0.99619999999999997</v>
      </c>
      <c r="AA3396" t="s">
        <v>15050</v>
      </c>
      <c r="AB3396" s="121">
        <v>5</v>
      </c>
    </row>
    <row r="3397" spans="1:28" ht="20.25">
      <c r="A3397">
        <v>6507</v>
      </c>
      <c r="B3397" t="s">
        <v>6656</v>
      </c>
      <c r="C3397" t="s">
        <v>6657</v>
      </c>
      <c r="D3397" t="str">
        <f t="shared" si="106"/>
        <v>Kulupu KLP</v>
      </c>
      <c r="E3397" s="3" t="s">
        <v>8882</v>
      </c>
      <c r="F3397" s="3" t="s">
        <v>8883</v>
      </c>
      <c r="G3397" s="3" t="s">
        <v>8883</v>
      </c>
      <c r="H3397" s="4">
        <v>9999</v>
      </c>
      <c r="I3397" s="4">
        <v>0</v>
      </c>
      <c r="J3397" s="6">
        <v>44071</v>
      </c>
      <c r="K3397" s="7">
        <v>2.2856943808399999</v>
      </c>
      <c r="L3397" s="7">
        <v>3765</v>
      </c>
      <c r="M3397" s="7">
        <v>0</v>
      </c>
      <c r="N3397" s="9">
        <v>44072</v>
      </c>
      <c r="O3397" s="10">
        <v>2.5489643218000002</v>
      </c>
      <c r="P3397" s="10">
        <v>3906</v>
      </c>
      <c r="Q3397" s="10">
        <v>0</v>
      </c>
      <c r="R3397" s="10">
        <v>1.115181602215449</v>
      </c>
      <c r="S3397" s="18">
        <v>1.115181602215449</v>
      </c>
      <c r="T3397" s="13">
        <v>44682</v>
      </c>
      <c r="U3397" s="14">
        <v>7.6938187805084971E-3</v>
      </c>
      <c r="V3397" s="14">
        <v>3451</v>
      </c>
      <c r="W3397" s="14">
        <v>0</v>
      </c>
      <c r="X3397" s="14">
        <v>99.698159024247332</v>
      </c>
      <c r="Y3397" s="19">
        <f t="shared" si="107"/>
        <v>-0.99698159024247335</v>
      </c>
      <c r="Z3397" s="19">
        <v>-0.997</v>
      </c>
      <c r="AA3397" t="s">
        <v>15051</v>
      </c>
      <c r="AB3397" s="121">
        <v>5</v>
      </c>
    </row>
    <row r="3398" spans="1:28" ht="20.25">
      <c r="A3398">
        <v>6508</v>
      </c>
      <c r="B3398" t="s">
        <v>6658</v>
      </c>
      <c r="C3398" t="s">
        <v>6659</v>
      </c>
      <c r="D3398" t="str">
        <f t="shared" si="106"/>
        <v>TronEuropeRewardCoin TERC</v>
      </c>
      <c r="E3398" s="3" t="s">
        <v>8887</v>
      </c>
      <c r="F3398" s="3" t="s">
        <v>8883</v>
      </c>
      <c r="G3398" s="3" t="s">
        <v>8883</v>
      </c>
      <c r="H3398" s="4">
        <v>9999</v>
      </c>
      <c r="I3398" s="4">
        <v>0</v>
      </c>
      <c r="J3398" s="6">
        <v>44056</v>
      </c>
      <c r="K3398" s="7">
        <v>4.4349177921499998E-2</v>
      </c>
      <c r="L3398" s="7">
        <v>2463</v>
      </c>
      <c r="M3398" s="7">
        <v>0</v>
      </c>
      <c r="N3398" s="9">
        <v>44057</v>
      </c>
      <c r="O3398" s="10">
        <v>0.11143591228700001</v>
      </c>
      <c r="P3398" s="10">
        <v>3907</v>
      </c>
      <c r="Q3398" s="10">
        <v>0</v>
      </c>
      <c r="R3398" s="10">
        <v>2.5126939778736479</v>
      </c>
      <c r="S3398" s="18">
        <v>2.5126939778736479</v>
      </c>
      <c r="T3398" s="13">
        <v>44664</v>
      </c>
      <c r="U3398" s="14">
        <v>2.1124988015050758E-3</v>
      </c>
      <c r="V3398" s="14">
        <v>971</v>
      </c>
      <c r="W3398" s="14">
        <v>2123081.4700000002</v>
      </c>
      <c r="X3398" s="14">
        <v>98.104292630490249</v>
      </c>
      <c r="Y3398" s="19">
        <f t="shared" si="107"/>
        <v>-0.98104292630490253</v>
      </c>
      <c r="Z3398" s="19">
        <v>-0.98099999999999998</v>
      </c>
      <c r="AA3398" t="s">
        <v>15052</v>
      </c>
      <c r="AB3398" s="121">
        <v>5</v>
      </c>
    </row>
    <row r="3399" spans="1:28" ht="20.25">
      <c r="A3399">
        <v>6511</v>
      </c>
      <c r="B3399" t="s">
        <v>6660</v>
      </c>
      <c r="C3399" t="s">
        <v>6661</v>
      </c>
      <c r="D3399" t="str">
        <f t="shared" si="106"/>
        <v>Strong STRONG</v>
      </c>
      <c r="E3399" s="3" t="s">
        <v>3686</v>
      </c>
      <c r="F3399" s="3" t="s">
        <v>8883</v>
      </c>
      <c r="G3399" s="3" t="s">
        <v>8883</v>
      </c>
      <c r="H3399" s="4">
        <v>9999</v>
      </c>
      <c r="I3399" s="4">
        <v>0</v>
      </c>
      <c r="J3399" s="6">
        <v>44207</v>
      </c>
      <c r="K3399" s="7">
        <v>13.90947074</v>
      </c>
      <c r="L3399" s="7">
        <v>77</v>
      </c>
      <c r="M3399" s="7">
        <v>53351749.566359572</v>
      </c>
      <c r="N3399" s="9">
        <v>44516</v>
      </c>
      <c r="O3399" s="10">
        <v>3169.7885287753461</v>
      </c>
      <c r="P3399" s="10">
        <v>604</v>
      </c>
      <c r="Q3399" s="10">
        <v>91341351.810000002</v>
      </c>
      <c r="R3399" s="10">
        <v>227.88706975455671</v>
      </c>
      <c r="S3399" s="18">
        <v>227.88706975455671</v>
      </c>
      <c r="T3399" s="13">
        <v>44684</v>
      </c>
      <c r="U3399" s="14">
        <v>16.650410592909228</v>
      </c>
      <c r="V3399" s="14">
        <v>937</v>
      </c>
      <c r="W3399" s="14">
        <v>2440390.79</v>
      </c>
      <c r="X3399" s="14">
        <v>99.474715412660601</v>
      </c>
      <c r="Y3399" s="19">
        <f t="shared" si="107"/>
        <v>-0.99474715412660597</v>
      </c>
      <c r="Z3399" s="19">
        <v>-0.99470000000000003</v>
      </c>
      <c r="AA3399" t="s">
        <v>15053</v>
      </c>
      <c r="AB3399" s="121">
        <v>5</v>
      </c>
    </row>
    <row r="3400" spans="1:28" ht="20.25">
      <c r="A3400">
        <v>6521</v>
      </c>
      <c r="B3400" t="s">
        <v>6662</v>
      </c>
      <c r="C3400" t="s">
        <v>6663</v>
      </c>
      <c r="D3400" t="str">
        <f t="shared" si="106"/>
        <v>Machi X MCX</v>
      </c>
      <c r="E3400" s="3" t="s">
        <v>8887</v>
      </c>
      <c r="F3400" s="3" t="s">
        <v>8883</v>
      </c>
      <c r="G3400" s="3" t="s">
        <v>8883</v>
      </c>
      <c r="H3400" s="4">
        <v>9999</v>
      </c>
      <c r="I3400" s="4">
        <v>0</v>
      </c>
      <c r="J3400" s="6">
        <v>44097</v>
      </c>
      <c r="K3400" s="7">
        <v>1.20363451815E-3</v>
      </c>
      <c r="L3400" s="7">
        <v>2513</v>
      </c>
      <c r="M3400" s="7">
        <v>0</v>
      </c>
      <c r="N3400" s="9">
        <v>44326</v>
      </c>
      <c r="O3400" s="10">
        <v>1.212196841023E-2</v>
      </c>
      <c r="P3400" s="10">
        <v>1627</v>
      </c>
      <c r="Q3400" s="10">
        <v>3849219.8011204991</v>
      </c>
      <c r="R3400" s="10">
        <v>10.07113723263903</v>
      </c>
      <c r="S3400" s="18">
        <v>10.07113723263903</v>
      </c>
      <c r="T3400" s="13">
        <v>44397</v>
      </c>
      <c r="U3400" s="14">
        <v>3.8613987806199999E-3</v>
      </c>
      <c r="V3400" s="14">
        <v>1107</v>
      </c>
      <c r="W3400" s="14">
        <v>1226151.7390064739</v>
      </c>
      <c r="X3400" s="14">
        <v>68.145447587858101</v>
      </c>
      <c r="Y3400" s="19">
        <f t="shared" si="107"/>
        <v>-0.68145447587858099</v>
      </c>
      <c r="Z3400" s="19">
        <v>-0.68149999999999999</v>
      </c>
      <c r="AA3400" t="s">
        <v>15054</v>
      </c>
      <c r="AB3400" s="121">
        <v>5</v>
      </c>
    </row>
    <row r="3401" spans="1:28" ht="20.25">
      <c r="A3401">
        <v>6524</v>
      </c>
      <c r="B3401" t="s">
        <v>6664</v>
      </c>
      <c r="C3401" t="s">
        <v>6665</v>
      </c>
      <c r="D3401" t="str">
        <f t="shared" si="106"/>
        <v>Ndau XND</v>
      </c>
      <c r="E3401" s="3" t="s">
        <v>8887</v>
      </c>
      <c r="F3401" s="3" t="s">
        <v>8883</v>
      </c>
      <c r="G3401" s="3" t="s">
        <v>8883</v>
      </c>
      <c r="H3401" s="4">
        <v>9999</v>
      </c>
      <c r="I3401" s="4">
        <v>0</v>
      </c>
      <c r="J3401" s="6">
        <v>44110</v>
      </c>
      <c r="K3401" s="7">
        <v>3.6146627200000001</v>
      </c>
      <c r="L3401" s="7">
        <v>3766</v>
      </c>
      <c r="M3401" s="7">
        <v>0</v>
      </c>
      <c r="N3401" s="9">
        <v>44507</v>
      </c>
      <c r="O3401" s="10">
        <v>42.173403109696658</v>
      </c>
      <c r="P3401" s="10">
        <v>3908</v>
      </c>
      <c r="Q3401" s="10">
        <v>0</v>
      </c>
      <c r="R3401" s="10">
        <v>11.66731348857264</v>
      </c>
      <c r="S3401" s="18">
        <v>11.66731348857264</v>
      </c>
      <c r="T3401" s="13">
        <v>44654</v>
      </c>
      <c r="U3401" s="14">
        <v>8.7689088192865903</v>
      </c>
      <c r="V3401" s="14">
        <v>3452</v>
      </c>
      <c r="W3401" s="14">
        <v>0</v>
      </c>
      <c r="X3401" s="14">
        <v>79.207490568219256</v>
      </c>
      <c r="Y3401" s="19">
        <f t="shared" si="107"/>
        <v>-0.79207490568219252</v>
      </c>
      <c r="Z3401" s="19">
        <v>-0.79210000000000003</v>
      </c>
      <c r="AA3401" t="s">
        <v>15055</v>
      </c>
      <c r="AB3401" s="121">
        <v>5</v>
      </c>
    </row>
    <row r="3402" spans="1:28" ht="20.25">
      <c r="A3402">
        <v>6525</v>
      </c>
      <c r="B3402" t="s">
        <v>6666</v>
      </c>
      <c r="C3402" t="s">
        <v>6667</v>
      </c>
      <c r="D3402" t="str">
        <f t="shared" si="106"/>
        <v>UniversalEnergyChain UENC</v>
      </c>
      <c r="E3402" s="3" t="s">
        <v>8893</v>
      </c>
      <c r="F3402" s="3" t="s">
        <v>8883</v>
      </c>
      <c r="G3402" s="3" t="s">
        <v>8883</v>
      </c>
      <c r="H3402" s="4">
        <v>9999</v>
      </c>
      <c r="I3402" s="4">
        <v>0</v>
      </c>
      <c r="J3402" s="6">
        <v>44054</v>
      </c>
      <c r="K3402" s="7">
        <v>1.29498154837</v>
      </c>
      <c r="L3402" s="7">
        <v>3767</v>
      </c>
      <c r="M3402" s="7">
        <v>0</v>
      </c>
      <c r="N3402" s="9">
        <v>44069</v>
      </c>
      <c r="O3402" s="10">
        <v>2.0567872180400002</v>
      </c>
      <c r="P3402" s="10">
        <v>3909</v>
      </c>
      <c r="Q3402" s="10">
        <v>0</v>
      </c>
      <c r="R3402" s="10">
        <v>1.5882753083461989</v>
      </c>
      <c r="S3402" s="18">
        <v>1.5882753083461989</v>
      </c>
      <c r="T3402" s="13">
        <v>44610</v>
      </c>
      <c r="U3402" s="14">
        <v>0.12597033184979889</v>
      </c>
      <c r="V3402" s="14">
        <v>3453</v>
      </c>
      <c r="W3402" s="14">
        <v>0</v>
      </c>
      <c r="X3402" s="14">
        <v>93.875383377292593</v>
      </c>
      <c r="Y3402" s="19">
        <f t="shared" si="107"/>
        <v>-0.93875383377292598</v>
      </c>
      <c r="Z3402" s="19">
        <v>-0.93879999999999997</v>
      </c>
      <c r="AA3402" t="s">
        <v>15056</v>
      </c>
      <c r="AB3402" s="121">
        <v>5</v>
      </c>
    </row>
    <row r="3403" spans="1:28" ht="20.25">
      <c r="A3403">
        <v>6526</v>
      </c>
      <c r="B3403" t="s">
        <v>6668</v>
      </c>
      <c r="C3403" t="s">
        <v>6669</v>
      </c>
      <c r="D3403" t="str">
        <f t="shared" si="106"/>
        <v>MangoChain MGP</v>
      </c>
      <c r="E3403" s="3" t="s">
        <v>3686</v>
      </c>
      <c r="F3403" s="3" t="s">
        <v>8883</v>
      </c>
      <c r="G3403" s="3" t="s">
        <v>8883</v>
      </c>
      <c r="H3403" s="4">
        <v>9999</v>
      </c>
      <c r="I3403" s="4">
        <v>0</v>
      </c>
      <c r="J3403" s="6">
        <v>44054</v>
      </c>
      <c r="K3403" s="7">
        <v>0.57801277515399996</v>
      </c>
      <c r="L3403" s="7">
        <v>3768</v>
      </c>
      <c r="M3403" s="7">
        <v>0</v>
      </c>
      <c r="N3403" s="9">
        <v>44055</v>
      </c>
      <c r="O3403" s="10">
        <v>0.58560928468200002</v>
      </c>
      <c r="P3403" s="10">
        <v>3910</v>
      </c>
      <c r="Q3403" s="10">
        <v>0</v>
      </c>
      <c r="R3403" s="10">
        <v>1.013142459569299</v>
      </c>
      <c r="S3403" s="18">
        <v>1.013142459569299</v>
      </c>
      <c r="T3403" s="13">
        <v>44495</v>
      </c>
      <c r="U3403" s="14">
        <v>3.9795619312015407E-3</v>
      </c>
      <c r="V3403" s="14">
        <v>3454</v>
      </c>
      <c r="W3403" s="14">
        <v>0</v>
      </c>
      <c r="X3403" s="14">
        <v>99.320440772491764</v>
      </c>
      <c r="Y3403" s="19">
        <f t="shared" si="107"/>
        <v>-0.99320440772491769</v>
      </c>
      <c r="Z3403" s="19">
        <v>-0.99319999999999997</v>
      </c>
      <c r="AA3403" t="s">
        <v>15057</v>
      </c>
      <c r="AB3403" s="121">
        <v>5</v>
      </c>
    </row>
    <row r="3404" spans="1:28" ht="20.25">
      <c r="A3404">
        <v>6527</v>
      </c>
      <c r="B3404" t="s">
        <v>6670</v>
      </c>
      <c r="C3404" t="s">
        <v>6671</v>
      </c>
      <c r="D3404" t="str">
        <f t="shared" si="106"/>
        <v>Ludos Protocol LUD</v>
      </c>
      <c r="E3404" s="3" t="s">
        <v>8892</v>
      </c>
      <c r="F3404" s="3" t="s">
        <v>8883</v>
      </c>
      <c r="G3404" s="3" t="s">
        <v>8883</v>
      </c>
      <c r="H3404" s="4">
        <v>9999</v>
      </c>
      <c r="I3404" s="4">
        <v>0</v>
      </c>
      <c r="J3404" s="6">
        <v>44214</v>
      </c>
      <c r="K3404" s="7">
        <v>1.7920000000000001E-5</v>
      </c>
      <c r="L3404" s="7">
        <v>3769</v>
      </c>
      <c r="M3404" s="7">
        <v>0</v>
      </c>
      <c r="N3404" s="9">
        <v>44529</v>
      </c>
      <c r="O3404" s="10">
        <v>2.4183185364977699E-3</v>
      </c>
      <c r="P3404" s="10">
        <v>3911</v>
      </c>
      <c r="Q3404" s="10">
        <v>0</v>
      </c>
      <c r="R3404" s="10">
        <v>134.9508111884916</v>
      </c>
      <c r="S3404" s="18">
        <v>134.9508111884916</v>
      </c>
      <c r="T3404" s="13">
        <v>44545</v>
      </c>
      <c r="U3404" s="16">
        <v>1.154521684693E-6</v>
      </c>
      <c r="V3404" s="14">
        <v>3455</v>
      </c>
      <c r="W3404" s="16">
        <v>0</v>
      </c>
      <c r="X3404" s="16">
        <v>99.952259321207322</v>
      </c>
      <c r="Y3404" s="19">
        <f t="shared" si="107"/>
        <v>-0.99952259321207326</v>
      </c>
      <c r="Z3404" s="19">
        <v>-0.99950000000000006</v>
      </c>
      <c r="AA3404" t="s">
        <v>15058</v>
      </c>
      <c r="AB3404" s="121">
        <v>5</v>
      </c>
    </row>
    <row r="3405" spans="1:28" ht="20.25">
      <c r="A3405">
        <v>6528</v>
      </c>
      <c r="B3405" t="s">
        <v>6672</v>
      </c>
      <c r="C3405" t="s">
        <v>2367</v>
      </c>
      <c r="D3405" t="str">
        <f t="shared" si="106"/>
        <v>Ripple Alpha XLA</v>
      </c>
      <c r="E3405" s="3" t="s">
        <v>8887</v>
      </c>
      <c r="F3405" s="3" t="s">
        <v>8883</v>
      </c>
      <c r="G3405" s="3" t="s">
        <v>8883</v>
      </c>
      <c r="H3405" s="4">
        <v>9999</v>
      </c>
      <c r="I3405" s="4">
        <v>0</v>
      </c>
      <c r="J3405" s="6">
        <v>44069</v>
      </c>
      <c r="K3405" s="7">
        <v>1.34586627534E-3</v>
      </c>
      <c r="L3405" s="7">
        <v>3770</v>
      </c>
      <c r="M3405" s="7">
        <v>0</v>
      </c>
      <c r="N3405" s="9">
        <v>44120</v>
      </c>
      <c r="O3405" s="10">
        <v>3.20600075491E-3</v>
      </c>
      <c r="P3405" s="10">
        <v>3912</v>
      </c>
      <c r="Q3405" s="10">
        <v>0</v>
      </c>
      <c r="R3405" s="10">
        <v>2.3821094366155231</v>
      </c>
      <c r="S3405" s="18">
        <v>2.3821094366155231</v>
      </c>
      <c r="T3405" s="13">
        <v>44543</v>
      </c>
      <c r="U3405" s="16">
        <v>6.4908765765386617E-5</v>
      </c>
      <c r="V3405" s="14">
        <v>3456</v>
      </c>
      <c r="W3405" s="16">
        <v>0</v>
      </c>
      <c r="X3405" s="16">
        <v>97.975397676810317</v>
      </c>
      <c r="Y3405" s="19">
        <f t="shared" si="107"/>
        <v>-0.97975397676810316</v>
      </c>
      <c r="Z3405" s="19">
        <v>-0.9798</v>
      </c>
      <c r="AA3405" t="s">
        <v>15059</v>
      </c>
      <c r="AB3405" s="121">
        <v>5</v>
      </c>
    </row>
    <row r="3406" spans="1:28" ht="20.25">
      <c r="A3406">
        <v>6529</v>
      </c>
      <c r="B3406" t="s">
        <v>6673</v>
      </c>
      <c r="C3406" t="s">
        <v>6674</v>
      </c>
      <c r="D3406" t="str">
        <f t="shared" si="106"/>
        <v>NanTrade NAN</v>
      </c>
      <c r="E3406" s="3" t="s">
        <v>8887</v>
      </c>
      <c r="F3406" s="3" t="s">
        <v>8883</v>
      </c>
      <c r="G3406" s="3" t="s">
        <v>8883</v>
      </c>
      <c r="H3406" s="4">
        <v>9999</v>
      </c>
      <c r="I3406" s="4">
        <v>0</v>
      </c>
      <c r="J3406" s="6">
        <v>44054</v>
      </c>
      <c r="K3406" s="7">
        <v>10.058921140600001</v>
      </c>
      <c r="L3406" s="7">
        <v>3771</v>
      </c>
      <c r="M3406" s="7">
        <v>0</v>
      </c>
      <c r="N3406" s="9">
        <v>44056</v>
      </c>
      <c r="O3406" s="10">
        <v>10.4228104538</v>
      </c>
      <c r="P3406" s="10">
        <v>3913</v>
      </c>
      <c r="Q3406" s="10">
        <v>0</v>
      </c>
      <c r="R3406" s="10">
        <v>1.036175779500971</v>
      </c>
      <c r="S3406" s="18">
        <v>1.036175779500971</v>
      </c>
      <c r="T3406" s="13">
        <v>44687</v>
      </c>
      <c r="U3406" s="14">
        <v>3.5320103903149311E-2</v>
      </c>
      <c r="V3406" s="14">
        <v>3457</v>
      </c>
      <c r="W3406" s="14">
        <v>0</v>
      </c>
      <c r="X3406" s="14">
        <v>99.66112687110919</v>
      </c>
      <c r="Y3406" s="19">
        <f t="shared" si="107"/>
        <v>-0.99661126871109185</v>
      </c>
      <c r="Z3406" s="19">
        <v>-0.99660000000000004</v>
      </c>
      <c r="AA3406" t="s">
        <v>15060</v>
      </c>
      <c r="AB3406" s="121">
        <v>5</v>
      </c>
    </row>
    <row r="3407" spans="1:28" ht="20.25">
      <c r="A3407">
        <v>6530</v>
      </c>
      <c r="B3407" t="s">
        <v>296</v>
      </c>
      <c r="C3407" t="s">
        <v>296</v>
      </c>
      <c r="D3407" t="str">
        <f t="shared" si="106"/>
        <v>THC THC</v>
      </c>
      <c r="E3407" s="3" t="s">
        <v>3686</v>
      </c>
      <c r="F3407" s="3" t="s">
        <v>8883</v>
      </c>
      <c r="G3407" s="3" t="s">
        <v>8883</v>
      </c>
      <c r="H3407" s="4">
        <v>9999</v>
      </c>
      <c r="I3407" s="4">
        <v>0</v>
      </c>
      <c r="J3407" s="6">
        <v>44054</v>
      </c>
      <c r="K3407" s="7">
        <v>0.32873535320699998</v>
      </c>
      <c r="L3407" s="7">
        <v>3772</v>
      </c>
      <c r="M3407" s="7">
        <v>0</v>
      </c>
      <c r="N3407" s="9">
        <v>44083</v>
      </c>
      <c r="O3407" s="10">
        <v>1.34248260748</v>
      </c>
      <c r="P3407" s="10">
        <v>3914</v>
      </c>
      <c r="Q3407" s="10">
        <v>0</v>
      </c>
      <c r="R3407" s="10">
        <v>4.0837792296548576</v>
      </c>
      <c r="S3407" s="18">
        <v>4.0837792296548576</v>
      </c>
      <c r="T3407" s="13">
        <v>44200</v>
      </c>
      <c r="U3407" s="14">
        <v>1.783256604086E-2</v>
      </c>
      <c r="V3407" s="14">
        <v>3458</v>
      </c>
      <c r="W3407" s="14">
        <v>0</v>
      </c>
      <c r="X3407" s="14">
        <v>98.671672471471794</v>
      </c>
      <c r="Y3407" s="19">
        <f t="shared" si="107"/>
        <v>-0.98671672471471794</v>
      </c>
      <c r="Z3407" s="19">
        <v>-0.98670000000000002</v>
      </c>
      <c r="AA3407" t="s">
        <v>15061</v>
      </c>
      <c r="AB3407" s="121">
        <v>5</v>
      </c>
    </row>
    <row r="3408" spans="1:28" ht="20.25">
      <c r="A3408">
        <v>6531</v>
      </c>
      <c r="B3408" t="s">
        <v>6675</v>
      </c>
      <c r="C3408" t="s">
        <v>6676</v>
      </c>
      <c r="D3408" t="str">
        <f t="shared" si="106"/>
        <v>ROONEX RNX</v>
      </c>
      <c r="E3408" s="3" t="s">
        <v>8887</v>
      </c>
      <c r="F3408" s="3" t="s">
        <v>8883</v>
      </c>
      <c r="G3408" s="3" t="s">
        <v>8883</v>
      </c>
      <c r="H3408" s="4">
        <v>9999</v>
      </c>
      <c r="I3408" s="4">
        <v>0</v>
      </c>
      <c r="J3408" s="6">
        <v>44237</v>
      </c>
      <c r="K3408" s="7">
        <v>1.6730660026E-4</v>
      </c>
      <c r="L3408" s="7">
        <v>3773</v>
      </c>
      <c r="M3408" s="7">
        <v>0</v>
      </c>
      <c r="N3408" s="9">
        <v>44288</v>
      </c>
      <c r="O3408" s="10">
        <v>5.7532185327200001E-3</v>
      </c>
      <c r="P3408" s="10">
        <v>3915</v>
      </c>
      <c r="Q3408" s="10">
        <v>0</v>
      </c>
      <c r="R3408" s="10">
        <v>34.387277751023021</v>
      </c>
      <c r="S3408" s="18">
        <v>34.387277751023021</v>
      </c>
      <c r="T3408" s="13">
        <v>44651</v>
      </c>
      <c r="U3408" s="16">
        <v>8.2584504872999999E-6</v>
      </c>
      <c r="V3408" s="14">
        <v>3459</v>
      </c>
      <c r="W3408" s="16">
        <v>0</v>
      </c>
      <c r="X3408" s="16">
        <v>99.85645512263558</v>
      </c>
      <c r="Y3408" s="19">
        <f t="shared" si="107"/>
        <v>-0.99856455122635579</v>
      </c>
      <c r="Z3408" s="19">
        <v>-0.99860000000000004</v>
      </c>
      <c r="AA3408" t="s">
        <v>15062</v>
      </c>
      <c r="AB3408" s="121">
        <v>5</v>
      </c>
    </row>
    <row r="3409" spans="1:28" ht="20.25">
      <c r="A3409">
        <v>6532</v>
      </c>
      <c r="B3409" t="s">
        <v>6677</v>
      </c>
      <c r="C3409" t="s">
        <v>6678</v>
      </c>
      <c r="D3409" t="str">
        <f t="shared" si="106"/>
        <v>Mandi Token MANDI</v>
      </c>
      <c r="E3409" s="3" t="s">
        <v>8887</v>
      </c>
      <c r="F3409" s="3" t="s">
        <v>8883</v>
      </c>
      <c r="G3409" s="3" t="s">
        <v>8883</v>
      </c>
      <c r="H3409" s="4">
        <v>9999</v>
      </c>
      <c r="I3409" s="4">
        <v>0</v>
      </c>
      <c r="J3409" s="6">
        <v>44059</v>
      </c>
      <c r="K3409" s="7">
        <v>0.22545770414800001</v>
      </c>
      <c r="L3409" s="7">
        <v>3774</v>
      </c>
      <c r="M3409" s="7">
        <v>0</v>
      </c>
      <c r="N3409" s="9">
        <v>44076</v>
      </c>
      <c r="O3409" s="10">
        <v>0.296228746012</v>
      </c>
      <c r="P3409" s="10">
        <v>3916</v>
      </c>
      <c r="Q3409" s="10">
        <v>0</v>
      </c>
      <c r="R3409" s="10">
        <v>1.3138994168837219</v>
      </c>
      <c r="S3409" s="18">
        <v>1.3138994168837219</v>
      </c>
      <c r="T3409" s="13">
        <v>44552</v>
      </c>
      <c r="U3409" s="16">
        <v>9.9838947834811996E-5</v>
      </c>
      <c r="V3409" s="14">
        <v>3460</v>
      </c>
      <c r="W3409" s="16">
        <v>0</v>
      </c>
      <c r="X3409" s="16">
        <v>99.966296671346413</v>
      </c>
      <c r="Y3409" s="19">
        <f t="shared" si="107"/>
        <v>-0.99966296671346411</v>
      </c>
      <c r="Z3409" s="19">
        <v>-0.99970000000000003</v>
      </c>
      <c r="AA3409" t="s">
        <v>15063</v>
      </c>
      <c r="AB3409" s="121">
        <v>5</v>
      </c>
    </row>
    <row r="3410" spans="1:28" ht="20.25">
      <c r="A3410">
        <v>6535</v>
      </c>
      <c r="B3410" t="s">
        <v>6679</v>
      </c>
      <c r="C3410" t="s">
        <v>6680</v>
      </c>
      <c r="D3410" t="str">
        <f t="shared" si="106"/>
        <v>NEAR Protocol NEAR</v>
      </c>
      <c r="E3410" s="3" t="s">
        <v>8887</v>
      </c>
      <c r="F3410" s="3" t="s">
        <v>8883</v>
      </c>
      <c r="G3410" s="3" t="s">
        <v>8883</v>
      </c>
      <c r="H3410" s="4">
        <v>9999</v>
      </c>
      <c r="I3410" s="4">
        <v>0</v>
      </c>
      <c r="J3410" s="6">
        <v>44139</v>
      </c>
      <c r="K3410" s="7">
        <v>0.52596363999999995</v>
      </c>
      <c r="L3410" s="7">
        <v>53</v>
      </c>
      <c r="M3410" s="7">
        <v>93420718.088363364</v>
      </c>
      <c r="N3410" s="9">
        <v>44577</v>
      </c>
      <c r="O3410" s="10">
        <v>20.41834471901754</v>
      </c>
      <c r="P3410" s="10">
        <v>28</v>
      </c>
      <c r="Q3410" s="10">
        <v>12341069954.780001</v>
      </c>
      <c r="R3410" s="10">
        <v>38.820829361926123</v>
      </c>
      <c r="S3410" s="18">
        <v>38.820829361926123</v>
      </c>
      <c r="T3410" s="13">
        <v>44616</v>
      </c>
      <c r="U3410" s="14">
        <v>7.4081017149393036</v>
      </c>
      <c r="V3410" s="14">
        <v>20</v>
      </c>
      <c r="W3410" s="14">
        <v>5428809837.6000004</v>
      </c>
      <c r="X3410" s="14">
        <v>63.71840216783373</v>
      </c>
      <c r="Y3410" s="19">
        <f t="shared" si="107"/>
        <v>-0.63718402167833732</v>
      </c>
      <c r="Z3410" s="19">
        <v>-0.63719999999999999</v>
      </c>
      <c r="AA3410" t="s">
        <v>15064</v>
      </c>
      <c r="AB3410" s="121">
        <v>5</v>
      </c>
    </row>
    <row r="3411" spans="1:28" ht="20.25">
      <c r="A3411">
        <v>6536</v>
      </c>
      <c r="B3411" t="s">
        <v>6681</v>
      </c>
      <c r="C3411" t="s">
        <v>6682</v>
      </c>
      <c r="D3411" t="str">
        <f t="shared" si="106"/>
        <v>MANTRA DAO OM</v>
      </c>
      <c r="E3411" s="3" t="s">
        <v>8893</v>
      </c>
      <c r="F3411" s="3" t="s">
        <v>8883</v>
      </c>
      <c r="G3411" s="3" t="s">
        <v>8883</v>
      </c>
      <c r="H3411" s="4">
        <v>9999</v>
      </c>
      <c r="I3411" s="4">
        <v>0</v>
      </c>
      <c r="J3411" s="6">
        <v>44207</v>
      </c>
      <c r="K3411" s="7">
        <v>4.8460719999999999E-2</v>
      </c>
      <c r="L3411" s="7">
        <v>2264</v>
      </c>
      <c r="M3411" s="7">
        <v>0</v>
      </c>
      <c r="N3411" s="9">
        <v>44270</v>
      </c>
      <c r="O3411" s="10">
        <v>0.87164330999999995</v>
      </c>
      <c r="P3411" s="10">
        <v>413</v>
      </c>
      <c r="Q3411" s="10">
        <v>195496050.52000001</v>
      </c>
      <c r="R3411" s="10">
        <v>17.9865942974021</v>
      </c>
      <c r="S3411" s="18">
        <v>17.9865942974021</v>
      </c>
      <c r="T3411" s="13">
        <v>44616</v>
      </c>
      <c r="U3411" s="14">
        <v>6.793716468606234E-2</v>
      </c>
      <c r="V3411" s="14">
        <v>417</v>
      </c>
      <c r="W3411" s="14">
        <v>32956669.539999999</v>
      </c>
      <c r="X3411" s="14">
        <v>92.205852565304227</v>
      </c>
      <c r="Y3411" s="19">
        <f t="shared" si="107"/>
        <v>-0.92205852565304225</v>
      </c>
      <c r="Z3411" s="19">
        <v>-0.92210000000000003</v>
      </c>
      <c r="AA3411" t="s">
        <v>15065</v>
      </c>
      <c r="AB3411" s="121">
        <v>5</v>
      </c>
    </row>
    <row r="3412" spans="1:28" ht="20.25">
      <c r="A3412">
        <v>6537</v>
      </c>
      <c r="B3412" t="s">
        <v>6683</v>
      </c>
      <c r="C3412" t="s">
        <v>6684</v>
      </c>
      <c r="D3412" t="str">
        <f t="shared" si="106"/>
        <v>Rio DeFi RFUEL</v>
      </c>
      <c r="E3412" s="3" t="s">
        <v>3686</v>
      </c>
      <c r="F3412" s="3" t="s">
        <v>8883</v>
      </c>
      <c r="G3412" s="3" t="s">
        <v>8883</v>
      </c>
      <c r="H3412" s="4">
        <v>9999</v>
      </c>
      <c r="I3412" s="4">
        <v>0</v>
      </c>
      <c r="J3412" s="6">
        <v>44193</v>
      </c>
      <c r="K3412" s="7">
        <v>3.7342925648739998E-2</v>
      </c>
      <c r="L3412" s="7">
        <v>2387</v>
      </c>
      <c r="M3412" s="7">
        <v>0</v>
      </c>
      <c r="N3412" s="9">
        <v>44270</v>
      </c>
      <c r="O3412" s="10">
        <v>0.17416266209584</v>
      </c>
      <c r="P3412" s="10">
        <v>816</v>
      </c>
      <c r="Q3412" s="10">
        <v>44580041.973628096</v>
      </c>
      <c r="R3412" s="10">
        <v>4.6638729845131053</v>
      </c>
      <c r="S3412" s="18">
        <v>4.6638729845131053</v>
      </c>
      <c r="T3412" s="13">
        <v>44687</v>
      </c>
      <c r="U3412" s="14">
        <v>1.8097642699489321E-2</v>
      </c>
      <c r="V3412" s="14">
        <v>748</v>
      </c>
      <c r="W3412" s="14">
        <v>5414829.8595210453</v>
      </c>
      <c r="X3412" s="14">
        <v>89.608770053405379</v>
      </c>
      <c r="Y3412" s="19">
        <f t="shared" si="107"/>
        <v>-0.89608770053405384</v>
      </c>
      <c r="Z3412" s="19">
        <v>-0.89610000000000001</v>
      </c>
      <c r="AA3412" t="s">
        <v>15066</v>
      </c>
      <c r="AB3412" s="121">
        <v>5</v>
      </c>
    </row>
    <row r="3413" spans="1:28" ht="20.25">
      <c r="A3413">
        <v>6539</v>
      </c>
      <c r="B3413" t="s">
        <v>6685</v>
      </c>
      <c r="C3413" t="s">
        <v>6685</v>
      </c>
      <c r="D3413" t="str">
        <f t="shared" si="106"/>
        <v>YAM YAM</v>
      </c>
      <c r="E3413" s="3" t="s">
        <v>8891</v>
      </c>
      <c r="F3413" s="3" t="s">
        <v>8883</v>
      </c>
      <c r="G3413" s="3" t="s">
        <v>8883</v>
      </c>
      <c r="H3413" s="4">
        <v>9999</v>
      </c>
      <c r="I3413" s="4">
        <v>0</v>
      </c>
      <c r="J3413" s="6">
        <v>44054</v>
      </c>
      <c r="K3413" s="7">
        <v>67.321983430800003</v>
      </c>
      <c r="L3413" s="7">
        <v>2554</v>
      </c>
      <c r="M3413" s="7">
        <v>0</v>
      </c>
      <c r="N3413" s="9">
        <v>44055</v>
      </c>
      <c r="O3413" s="10">
        <v>129.63734304600001</v>
      </c>
      <c r="P3413" s="10">
        <v>1171</v>
      </c>
      <c r="Q3413" s="10">
        <v>14169558.64368923</v>
      </c>
      <c r="R3413" s="10">
        <v>1.9256316650155401</v>
      </c>
      <c r="S3413" s="18">
        <v>1.9256316650155401</v>
      </c>
      <c r="T3413" s="13">
        <v>44070</v>
      </c>
      <c r="U3413" s="14">
        <v>2.3091602098199999E-2</v>
      </c>
      <c r="V3413" s="14">
        <v>1256</v>
      </c>
      <c r="W3413" s="14">
        <v>660867.08748429257</v>
      </c>
      <c r="X3413" s="14">
        <v>99.982187538285174</v>
      </c>
      <c r="Y3413" s="19">
        <f t="shared" si="107"/>
        <v>-0.99982187538285172</v>
      </c>
      <c r="Z3413" s="19">
        <v>-0.99980000000000002</v>
      </c>
      <c r="AA3413" t="s">
        <v>15067</v>
      </c>
      <c r="AB3413" s="121">
        <v>5</v>
      </c>
    </row>
    <row r="3414" spans="1:28" ht="20.25">
      <c r="A3414">
        <v>6541</v>
      </c>
      <c r="B3414" t="s">
        <v>6686</v>
      </c>
      <c r="C3414" t="s">
        <v>6055</v>
      </c>
      <c r="D3414" t="str">
        <f t="shared" si="106"/>
        <v>Relevant REL</v>
      </c>
      <c r="E3414" s="3" t="s">
        <v>8887</v>
      </c>
      <c r="F3414" s="3" t="s">
        <v>8883</v>
      </c>
      <c r="G3414" s="3" t="s">
        <v>8883</v>
      </c>
      <c r="H3414" s="4">
        <v>9999</v>
      </c>
      <c r="I3414" s="4">
        <v>0</v>
      </c>
      <c r="J3414" s="6">
        <v>44144</v>
      </c>
      <c r="K3414" s="7">
        <v>0.27289554999999999</v>
      </c>
      <c r="L3414" s="7">
        <v>3775</v>
      </c>
      <c r="M3414" s="7">
        <v>0</v>
      </c>
      <c r="N3414" s="9">
        <v>44291</v>
      </c>
      <c r="O3414" s="10">
        <v>10.85820324</v>
      </c>
      <c r="P3414" s="10">
        <v>3917</v>
      </c>
      <c r="Q3414" s="10">
        <v>0</v>
      </c>
      <c r="R3414" s="10">
        <v>39.788861489313398</v>
      </c>
      <c r="S3414" s="18">
        <v>39.788861489313398</v>
      </c>
      <c r="T3414" s="13">
        <v>44679</v>
      </c>
      <c r="U3414" s="14">
        <v>0.2631258056442633</v>
      </c>
      <c r="V3414" s="14">
        <v>3461</v>
      </c>
      <c r="W3414" s="14">
        <v>0</v>
      </c>
      <c r="X3414" s="14">
        <v>97.576709517879095</v>
      </c>
      <c r="Y3414" s="19">
        <f t="shared" si="107"/>
        <v>-0.9757670951787909</v>
      </c>
      <c r="Z3414" s="19">
        <v>-0.9758</v>
      </c>
      <c r="AA3414" t="s">
        <v>15068</v>
      </c>
      <c r="AB3414" s="121">
        <v>5</v>
      </c>
    </row>
    <row r="3415" spans="1:28" ht="20.25">
      <c r="A3415">
        <v>6542</v>
      </c>
      <c r="B3415" t="s">
        <v>6687</v>
      </c>
      <c r="C3415" t="s">
        <v>6688</v>
      </c>
      <c r="D3415" t="str">
        <f t="shared" si="106"/>
        <v>happy birthday coin HBDC</v>
      </c>
      <c r="E3415" s="3" t="s">
        <v>8891</v>
      </c>
      <c r="F3415" s="3" t="s">
        <v>8883</v>
      </c>
      <c r="G3415" s="3" t="s">
        <v>8883</v>
      </c>
      <c r="H3415" s="4">
        <v>9999</v>
      </c>
      <c r="I3415" s="4">
        <v>0</v>
      </c>
      <c r="J3415" s="6">
        <v>44115</v>
      </c>
      <c r="K3415" s="7">
        <v>7.0036000000000002E-4</v>
      </c>
      <c r="L3415" s="7">
        <v>3776</v>
      </c>
      <c r="M3415" s="7">
        <v>0</v>
      </c>
      <c r="N3415" s="9">
        <v>44274</v>
      </c>
      <c r="O3415" s="10">
        <v>0.30029138</v>
      </c>
      <c r="P3415" s="10">
        <v>3918</v>
      </c>
      <c r="Q3415" s="10">
        <v>0</v>
      </c>
      <c r="R3415" s="10">
        <v>428.76717688046148</v>
      </c>
      <c r="S3415" s="18">
        <v>428.76717688046148</v>
      </c>
      <c r="T3415" s="13">
        <v>44684</v>
      </c>
      <c r="U3415" s="14">
        <v>2.9998363164079498E-4</v>
      </c>
      <c r="V3415" s="14">
        <v>3462</v>
      </c>
      <c r="W3415" s="14">
        <v>0</v>
      </c>
      <c r="X3415" s="14">
        <v>99.900102483247835</v>
      </c>
      <c r="Y3415" s="19">
        <f t="shared" si="107"/>
        <v>-0.99900102483247832</v>
      </c>
      <c r="Z3415" s="19">
        <v>-0.999</v>
      </c>
      <c r="AA3415" t="s">
        <v>15069</v>
      </c>
      <c r="AB3415" s="121">
        <v>5</v>
      </c>
    </row>
    <row r="3416" spans="1:28" ht="20.25">
      <c r="A3416">
        <v>6543</v>
      </c>
      <c r="B3416" t="s">
        <v>6689</v>
      </c>
      <c r="C3416" t="s">
        <v>6690</v>
      </c>
      <c r="D3416" t="str">
        <f t="shared" si="106"/>
        <v>Barter BRTR</v>
      </c>
      <c r="E3416" s="3" t="s">
        <v>8893</v>
      </c>
      <c r="F3416" s="3" t="s">
        <v>8883</v>
      </c>
      <c r="G3416" s="3" t="s">
        <v>8883</v>
      </c>
      <c r="H3416" s="4">
        <v>9999</v>
      </c>
      <c r="I3416" s="4">
        <v>0</v>
      </c>
      <c r="J3416" s="6">
        <v>44174</v>
      </c>
      <c r="K3416" s="7">
        <v>6.6027971001800002E-3</v>
      </c>
      <c r="L3416" s="7">
        <v>3777</v>
      </c>
      <c r="M3416" s="7">
        <v>0</v>
      </c>
      <c r="N3416" s="9">
        <v>44538</v>
      </c>
      <c r="O3416" s="10">
        <v>3.4657890520174373E-2</v>
      </c>
      <c r="P3416" s="10">
        <v>3919</v>
      </c>
      <c r="Q3416" s="10">
        <v>0</v>
      </c>
      <c r="R3416" s="10">
        <v>5.2489710033993857</v>
      </c>
      <c r="S3416" s="18">
        <v>5.2489710033993857</v>
      </c>
      <c r="T3416" s="13">
        <v>44629</v>
      </c>
      <c r="U3416" s="14">
        <v>4.6812741253075231E-3</v>
      </c>
      <c r="V3416" s="14">
        <v>3463</v>
      </c>
      <c r="W3416" s="14">
        <v>0</v>
      </c>
      <c r="X3416" s="14">
        <v>86.492905208461693</v>
      </c>
      <c r="Y3416" s="19">
        <f t="shared" si="107"/>
        <v>-0.8649290520846169</v>
      </c>
      <c r="Z3416" s="19">
        <v>-0.8649</v>
      </c>
      <c r="AA3416" t="s">
        <v>15070</v>
      </c>
      <c r="AB3416" s="121">
        <v>5</v>
      </c>
    </row>
    <row r="3417" spans="1:28" ht="20.25">
      <c r="A3417">
        <v>6548</v>
      </c>
      <c r="B3417" t="s">
        <v>6691</v>
      </c>
      <c r="C3417" t="s">
        <v>4915</v>
      </c>
      <c r="D3417" t="str">
        <f t="shared" si="106"/>
        <v>Web Coin Pay WEC</v>
      </c>
      <c r="E3417" s="3" t="s">
        <v>8887</v>
      </c>
      <c r="F3417" s="3" t="s">
        <v>8883</v>
      </c>
      <c r="G3417" s="3" t="s">
        <v>8883</v>
      </c>
      <c r="H3417" s="4">
        <v>9999</v>
      </c>
      <c r="I3417" s="4">
        <v>0</v>
      </c>
      <c r="J3417" s="6">
        <v>44055</v>
      </c>
      <c r="K3417" s="7">
        <v>4.3017733758699999</v>
      </c>
      <c r="L3417" s="7">
        <v>3778</v>
      </c>
      <c r="M3417" s="7">
        <v>0</v>
      </c>
      <c r="N3417" s="9">
        <v>44060</v>
      </c>
      <c r="O3417" s="10">
        <v>6.1575476685000003</v>
      </c>
      <c r="P3417" s="10">
        <v>3920</v>
      </c>
      <c r="Q3417" s="10">
        <v>0</v>
      </c>
      <c r="R3417" s="10">
        <v>1.431397502955321</v>
      </c>
      <c r="S3417" s="18">
        <v>1.431397502955321</v>
      </c>
      <c r="T3417" s="13">
        <v>44637</v>
      </c>
      <c r="U3417" s="14">
        <v>4.0019984203008722E-2</v>
      </c>
      <c r="V3417" s="14">
        <v>3464</v>
      </c>
      <c r="W3417" s="14">
        <v>0</v>
      </c>
      <c r="X3417" s="14">
        <v>99.350066189373763</v>
      </c>
      <c r="Y3417" s="19">
        <f t="shared" si="107"/>
        <v>-0.99350066189373765</v>
      </c>
      <c r="Z3417" s="19">
        <v>-0.99350000000000005</v>
      </c>
      <c r="AA3417" t="s">
        <v>15071</v>
      </c>
      <c r="AB3417" s="121">
        <v>5</v>
      </c>
    </row>
    <row r="3418" spans="1:28" ht="20.25">
      <c r="A3418">
        <v>6549</v>
      </c>
      <c r="B3418" t="s">
        <v>6692</v>
      </c>
      <c r="C3418" t="s">
        <v>6693</v>
      </c>
      <c r="D3418" t="str">
        <f t="shared" si="106"/>
        <v>Degenerate Platform DGN</v>
      </c>
      <c r="E3418" s="3" t="s">
        <v>8889</v>
      </c>
      <c r="F3418" s="3" t="s">
        <v>8883</v>
      </c>
      <c r="G3418" s="3" t="s">
        <v>8883</v>
      </c>
      <c r="H3418" s="4">
        <v>9999</v>
      </c>
      <c r="I3418" s="4">
        <v>0</v>
      </c>
      <c r="J3418" s="6">
        <v>44062</v>
      </c>
      <c r="K3418" s="7">
        <v>9.4824075783699995E-3</v>
      </c>
      <c r="L3418" s="7">
        <v>3779</v>
      </c>
      <c r="M3418" s="7">
        <v>0</v>
      </c>
      <c r="N3418" s="9">
        <v>44066</v>
      </c>
      <c r="O3418" s="10">
        <v>1.4606134485399999E-2</v>
      </c>
      <c r="P3418" s="10">
        <v>3921</v>
      </c>
      <c r="Q3418" s="10">
        <v>0</v>
      </c>
      <c r="R3418" s="10">
        <v>1.5403402948759091</v>
      </c>
      <c r="S3418" s="18">
        <v>1.5403402948759091</v>
      </c>
      <c r="T3418" s="13">
        <v>44074</v>
      </c>
      <c r="U3418" s="14">
        <v>1.6585678539699999E-4</v>
      </c>
      <c r="V3418" s="14">
        <v>3465</v>
      </c>
      <c r="W3418" s="14">
        <v>0</v>
      </c>
      <c r="X3418" s="14">
        <v>98.86447173574372</v>
      </c>
      <c r="Y3418" s="19">
        <f t="shared" si="107"/>
        <v>-0.9886447173574372</v>
      </c>
      <c r="Z3418" s="19">
        <v>-0.98860000000000003</v>
      </c>
      <c r="AA3418" t="s">
        <v>15072</v>
      </c>
      <c r="AB3418" s="121">
        <v>5</v>
      </c>
    </row>
    <row r="3419" spans="1:28" ht="20.25">
      <c r="A3419">
        <v>6551</v>
      </c>
      <c r="B3419" t="s">
        <v>6694</v>
      </c>
      <c r="C3419" t="s">
        <v>6695</v>
      </c>
      <c r="D3419" t="str">
        <f t="shared" si="106"/>
        <v>Frens Community FRENS</v>
      </c>
      <c r="E3419" s="3" t="s">
        <v>8887</v>
      </c>
      <c r="F3419" s="3" t="s">
        <v>8883</v>
      </c>
      <c r="G3419" s="3" t="s">
        <v>8883</v>
      </c>
      <c r="H3419" s="4">
        <v>9999</v>
      </c>
      <c r="I3419" s="4">
        <v>0</v>
      </c>
      <c r="J3419" s="6">
        <v>44058</v>
      </c>
      <c r="K3419" s="7">
        <v>1.2434308036399999</v>
      </c>
      <c r="L3419" s="7">
        <v>3780</v>
      </c>
      <c r="M3419" s="7">
        <v>0</v>
      </c>
      <c r="N3419" s="9">
        <v>44083</v>
      </c>
      <c r="O3419" s="10">
        <v>4.9151040673099997</v>
      </c>
      <c r="P3419" s="10">
        <v>3922</v>
      </c>
      <c r="Q3419" s="10">
        <v>0</v>
      </c>
      <c r="R3419" s="10">
        <v>3.9528569285251751</v>
      </c>
      <c r="S3419" s="18">
        <v>3.9528569285251751</v>
      </c>
      <c r="T3419" s="13">
        <v>44154</v>
      </c>
      <c r="U3419" s="14">
        <v>0.28993788603755</v>
      </c>
      <c r="V3419" s="14">
        <v>3466</v>
      </c>
      <c r="W3419" s="14">
        <v>0</v>
      </c>
      <c r="X3419" s="14">
        <v>94.101083475202358</v>
      </c>
      <c r="Y3419" s="19">
        <f t="shared" si="107"/>
        <v>-0.94101083475202363</v>
      </c>
      <c r="Z3419" s="19">
        <v>-0.94099999999999995</v>
      </c>
      <c r="AA3419" t="s">
        <v>15073</v>
      </c>
      <c r="AB3419" s="121">
        <v>5</v>
      </c>
    </row>
    <row r="3420" spans="1:28" ht="20.25">
      <c r="A3420">
        <v>6552</v>
      </c>
      <c r="B3420" t="s">
        <v>6696</v>
      </c>
      <c r="C3420" t="s">
        <v>6697</v>
      </c>
      <c r="D3420" t="str">
        <f t="shared" si="106"/>
        <v>Waifu Token WAIF</v>
      </c>
      <c r="E3420" s="3" t="s">
        <v>8887</v>
      </c>
      <c r="F3420" s="3" t="s">
        <v>8883</v>
      </c>
      <c r="G3420" s="3" t="s">
        <v>8883</v>
      </c>
      <c r="H3420" s="4">
        <v>9999</v>
      </c>
      <c r="I3420" s="4">
        <v>0</v>
      </c>
      <c r="J3420" s="6">
        <v>44138</v>
      </c>
      <c r="K3420" s="7">
        <v>2.7439229581000001E-4</v>
      </c>
      <c r="L3420" s="7">
        <v>2591</v>
      </c>
      <c r="M3420" s="7">
        <v>0</v>
      </c>
      <c r="N3420" s="9">
        <v>44268</v>
      </c>
      <c r="O3420" s="10">
        <v>2.3885147522379999E-2</v>
      </c>
      <c r="P3420" s="10">
        <v>1039</v>
      </c>
      <c r="Q3420" s="10">
        <v>22466133.65345915</v>
      </c>
      <c r="R3420" s="10">
        <v>87.047442246406987</v>
      </c>
      <c r="S3420" s="18">
        <v>87.047442246406987</v>
      </c>
      <c r="T3420" s="13">
        <v>44568</v>
      </c>
      <c r="U3420" s="14">
        <v>1.2407877714529509E-3</v>
      </c>
      <c r="V3420" s="14">
        <v>1428</v>
      </c>
      <c r="W3420" s="14">
        <v>343870.05160367378</v>
      </c>
      <c r="X3420" s="14">
        <v>94.805191090863673</v>
      </c>
      <c r="Y3420" s="19">
        <f t="shared" si="107"/>
        <v>-0.94805191090863672</v>
      </c>
      <c r="Z3420" s="19">
        <v>-0.94810000000000005</v>
      </c>
      <c r="AA3420" t="s">
        <v>15074</v>
      </c>
      <c r="AB3420" s="121">
        <v>5</v>
      </c>
    </row>
    <row r="3421" spans="1:28" ht="20.25">
      <c r="A3421">
        <v>6556</v>
      </c>
      <c r="B3421" t="s">
        <v>6698</v>
      </c>
      <c r="C3421" t="s">
        <v>6699</v>
      </c>
      <c r="D3421" t="str">
        <f t="shared" si="106"/>
        <v>MONEY PARTY PARTY</v>
      </c>
      <c r="E3421" s="3" t="s">
        <v>8891</v>
      </c>
      <c r="F3421" s="3" t="s">
        <v>8883</v>
      </c>
      <c r="G3421" s="3" t="s">
        <v>8883</v>
      </c>
      <c r="H3421" s="4">
        <v>9999</v>
      </c>
      <c r="I3421" s="4">
        <v>0</v>
      </c>
      <c r="J3421" s="6">
        <v>44138</v>
      </c>
      <c r="K3421" s="7">
        <v>6.5079999999999994E-5</v>
      </c>
      <c r="L3421" s="7">
        <v>3781</v>
      </c>
      <c r="M3421" s="7">
        <v>0</v>
      </c>
      <c r="N3421" s="9">
        <v>44516</v>
      </c>
      <c r="O3421" s="10">
        <v>1.2049397307930001E-2</v>
      </c>
      <c r="P3421" s="10">
        <v>3923</v>
      </c>
      <c r="Q3421" s="10">
        <v>0</v>
      </c>
      <c r="R3421" s="10">
        <v>185.14746939044261</v>
      </c>
      <c r="S3421" s="18">
        <v>185.14746939044261</v>
      </c>
      <c r="T3421" s="13">
        <v>44517</v>
      </c>
      <c r="U3421" s="14">
        <v>0</v>
      </c>
      <c r="V3421" s="14">
        <v>3467</v>
      </c>
      <c r="W3421" s="14">
        <v>0</v>
      </c>
      <c r="X3421" s="14">
        <v>100</v>
      </c>
      <c r="Y3421" s="19">
        <f t="shared" si="107"/>
        <v>-1</v>
      </c>
      <c r="Z3421" s="19">
        <v>-1</v>
      </c>
      <c r="AA3421" t="s">
        <v>15075</v>
      </c>
      <c r="AB3421" s="121">
        <v>5</v>
      </c>
    </row>
    <row r="3422" spans="1:28" ht="20.25">
      <c r="A3422">
        <v>6558</v>
      </c>
      <c r="B3422" t="s">
        <v>6700</v>
      </c>
      <c r="C3422" t="s">
        <v>6701</v>
      </c>
      <c r="D3422" t="str">
        <f t="shared" si="106"/>
        <v>Xrpalike Gene XAG</v>
      </c>
      <c r="E3422" s="3" t="s">
        <v>8887</v>
      </c>
      <c r="F3422" s="3" t="s">
        <v>8883</v>
      </c>
      <c r="G3422" s="3" t="s">
        <v>8883</v>
      </c>
      <c r="H3422" s="4">
        <v>9999</v>
      </c>
      <c r="I3422" s="4">
        <v>0</v>
      </c>
      <c r="J3422" s="6">
        <v>44055</v>
      </c>
      <c r="K3422" s="7">
        <v>3.76275499463E-2</v>
      </c>
      <c r="L3422" s="7">
        <v>3782</v>
      </c>
      <c r="M3422" s="7">
        <v>0</v>
      </c>
      <c r="N3422" s="9">
        <v>44064</v>
      </c>
      <c r="O3422" s="10">
        <v>9.0223279711100002E-2</v>
      </c>
      <c r="P3422" s="10">
        <v>3924</v>
      </c>
      <c r="Q3422" s="10">
        <v>0</v>
      </c>
      <c r="R3422" s="10">
        <v>2.397798417379335</v>
      </c>
      <c r="S3422" s="18">
        <v>2.397798417379335</v>
      </c>
      <c r="T3422" s="13">
        <v>44600</v>
      </c>
      <c r="U3422" s="14">
        <v>6.2903486767673872E-3</v>
      </c>
      <c r="V3422" s="14">
        <v>3468</v>
      </c>
      <c r="W3422" s="14">
        <v>0</v>
      </c>
      <c r="X3422" s="14">
        <v>93.028020376881173</v>
      </c>
      <c r="Y3422" s="19">
        <f t="shared" si="107"/>
        <v>-0.93028020376881171</v>
      </c>
      <c r="Z3422" s="19">
        <v>-0.93030000000000002</v>
      </c>
      <c r="AA3422" t="s">
        <v>15076</v>
      </c>
      <c r="AB3422" s="121">
        <v>5</v>
      </c>
    </row>
    <row r="3423" spans="1:28" ht="20.25">
      <c r="A3423">
        <v>6559</v>
      </c>
      <c r="B3423" t="s">
        <v>6702</v>
      </c>
      <c r="C3423" t="s">
        <v>6703</v>
      </c>
      <c r="D3423" t="str">
        <f t="shared" si="106"/>
        <v>ORBYT Token ORBYT</v>
      </c>
      <c r="E3423" s="3" t="s">
        <v>3686</v>
      </c>
      <c r="F3423" s="3" t="s">
        <v>8883</v>
      </c>
      <c r="G3423" s="3" t="s">
        <v>8883</v>
      </c>
      <c r="H3423" s="4">
        <v>9999</v>
      </c>
      <c r="I3423" s="4">
        <v>0</v>
      </c>
      <c r="J3423" s="6">
        <v>44062</v>
      </c>
      <c r="K3423" s="7">
        <v>1.1858734941400001E-2</v>
      </c>
      <c r="L3423" s="7">
        <v>3783</v>
      </c>
      <c r="M3423" s="7">
        <v>0</v>
      </c>
      <c r="N3423" s="9">
        <v>44071</v>
      </c>
      <c r="O3423" s="10">
        <v>6.7791354568599999E-2</v>
      </c>
      <c r="P3423" s="10">
        <v>3925</v>
      </c>
      <c r="Q3423" s="10">
        <v>0</v>
      </c>
      <c r="R3423" s="10">
        <v>5.7165755794012876</v>
      </c>
      <c r="S3423" s="18">
        <v>5.7165755794012876</v>
      </c>
      <c r="T3423" s="13">
        <v>44389</v>
      </c>
      <c r="U3423" s="14">
        <v>3.6142953906000001E-4</v>
      </c>
      <c r="V3423" s="14">
        <v>3469</v>
      </c>
      <c r="W3423" s="14">
        <v>0</v>
      </c>
      <c r="X3423" s="14">
        <v>99.466850100045917</v>
      </c>
      <c r="Y3423" s="19">
        <f t="shared" si="107"/>
        <v>-0.99466850100045923</v>
      </c>
      <c r="Z3423" s="19">
        <v>-0.99470000000000003</v>
      </c>
      <c r="AA3423" t="s">
        <v>15077</v>
      </c>
      <c r="AB3423" s="121">
        <v>5</v>
      </c>
    </row>
    <row r="3424" spans="1:28" ht="20.25">
      <c r="A3424">
        <v>6562</v>
      </c>
      <c r="B3424" t="s">
        <v>6704</v>
      </c>
      <c r="C3424" t="s">
        <v>6704</v>
      </c>
      <c r="D3424" t="str">
        <f t="shared" si="106"/>
        <v>VIG VIG</v>
      </c>
      <c r="E3424" s="3" t="s">
        <v>3686</v>
      </c>
      <c r="F3424" s="3" t="s">
        <v>8883</v>
      </c>
      <c r="G3424" s="3" t="s">
        <v>8883</v>
      </c>
      <c r="H3424" s="4">
        <v>9999</v>
      </c>
      <c r="I3424" s="4">
        <v>0</v>
      </c>
      <c r="J3424" s="6">
        <v>44055</v>
      </c>
      <c r="K3424" s="7">
        <v>6.4231639311599998E-3</v>
      </c>
      <c r="L3424" s="7">
        <v>2560</v>
      </c>
      <c r="M3424" s="7">
        <v>0</v>
      </c>
      <c r="N3424" s="9">
        <v>44068</v>
      </c>
      <c r="O3424" s="10">
        <v>1.54946825248E-2</v>
      </c>
      <c r="P3424" s="10">
        <v>3926</v>
      </c>
      <c r="Q3424" s="10">
        <v>0</v>
      </c>
      <c r="R3424" s="10">
        <v>2.4123131047041051</v>
      </c>
      <c r="S3424" s="18">
        <v>2.4123131047041051</v>
      </c>
      <c r="T3424" s="13">
        <v>44370</v>
      </c>
      <c r="U3424" s="14">
        <v>2.5991000000000002E-4</v>
      </c>
      <c r="V3424" s="14">
        <v>1286</v>
      </c>
      <c r="W3424" s="14">
        <v>592637.53</v>
      </c>
      <c r="X3424" s="14">
        <v>98.322585831726457</v>
      </c>
      <c r="Y3424" s="19">
        <f t="shared" si="107"/>
        <v>-0.98322585831726461</v>
      </c>
      <c r="Z3424" s="19">
        <v>-0.98319999999999996</v>
      </c>
      <c r="AA3424" t="s">
        <v>15078</v>
      </c>
      <c r="AB3424" s="121">
        <v>5</v>
      </c>
    </row>
    <row r="3425" spans="1:28" ht="20.25">
      <c r="A3425">
        <v>6565</v>
      </c>
      <c r="B3425" t="s">
        <v>6705</v>
      </c>
      <c r="C3425" t="s">
        <v>6706</v>
      </c>
      <c r="D3425" t="str">
        <f t="shared" si="106"/>
        <v>TideBit Token TBT</v>
      </c>
      <c r="E3425" s="3" t="s">
        <v>8887</v>
      </c>
      <c r="F3425" s="3" t="s">
        <v>8883</v>
      </c>
      <c r="G3425" s="3" t="s">
        <v>8883</v>
      </c>
      <c r="H3425" s="4">
        <v>9999</v>
      </c>
      <c r="I3425" s="4">
        <v>0</v>
      </c>
      <c r="J3425" s="6">
        <v>44201</v>
      </c>
      <c r="K3425" s="7">
        <v>4.5195116760499997E-2</v>
      </c>
      <c r="L3425" s="7">
        <v>3784</v>
      </c>
      <c r="M3425" s="7">
        <v>0</v>
      </c>
      <c r="N3425" s="9">
        <v>44360</v>
      </c>
      <c r="O3425" s="10">
        <v>0.35872064933810999</v>
      </c>
      <c r="P3425" s="10">
        <v>3927</v>
      </c>
      <c r="Q3425" s="10">
        <v>0</v>
      </c>
      <c r="R3425" s="10">
        <v>7.9371550523712253</v>
      </c>
      <c r="S3425" s="18">
        <v>7.9371550523712253</v>
      </c>
      <c r="T3425" s="13">
        <v>44441</v>
      </c>
      <c r="U3425" s="14">
        <v>0.22846444357230999</v>
      </c>
      <c r="V3425" s="14">
        <v>3470</v>
      </c>
      <c r="W3425" s="14">
        <v>0</v>
      </c>
      <c r="X3425" s="14">
        <v>36.311320802451988</v>
      </c>
      <c r="Y3425" s="19">
        <f t="shared" si="107"/>
        <v>-0.36311320802451985</v>
      </c>
      <c r="Z3425" s="19">
        <v>-0.36309999999999998</v>
      </c>
      <c r="AA3425" t="s">
        <v>15079</v>
      </c>
      <c r="AB3425" s="121">
        <v>5</v>
      </c>
    </row>
    <row r="3426" spans="1:28" ht="20.25">
      <c r="A3426">
        <v>6566</v>
      </c>
      <c r="B3426" t="s">
        <v>6707</v>
      </c>
      <c r="C3426" t="s">
        <v>6708</v>
      </c>
      <c r="D3426" t="str">
        <f t="shared" si="106"/>
        <v>Meridian Network LOCK</v>
      </c>
      <c r="E3426" s="3" t="s">
        <v>8887</v>
      </c>
      <c r="F3426" s="3" t="s">
        <v>8883</v>
      </c>
      <c r="G3426" s="3" t="s">
        <v>8883</v>
      </c>
      <c r="H3426" s="4">
        <v>9999</v>
      </c>
      <c r="I3426" s="4">
        <v>0</v>
      </c>
      <c r="J3426" s="6">
        <v>44069</v>
      </c>
      <c r="K3426" s="7">
        <v>0.18710816838300001</v>
      </c>
      <c r="L3426" s="7">
        <v>2627</v>
      </c>
      <c r="M3426" s="7">
        <v>0</v>
      </c>
      <c r="N3426" s="9">
        <v>44077</v>
      </c>
      <c r="O3426" s="10">
        <v>0.95376631573100001</v>
      </c>
      <c r="P3426" s="10">
        <v>3928</v>
      </c>
      <c r="Q3426" s="10">
        <v>0</v>
      </c>
      <c r="R3426" s="10">
        <v>5.0974060831951142</v>
      </c>
      <c r="S3426" s="18">
        <v>5.0974060831951142</v>
      </c>
      <c r="T3426" s="13">
        <v>44516</v>
      </c>
      <c r="U3426" s="14">
        <v>0</v>
      </c>
      <c r="V3426" s="14">
        <v>1560</v>
      </c>
      <c r="W3426" s="14">
        <v>215804.81</v>
      </c>
      <c r="X3426" s="14">
        <v>100</v>
      </c>
      <c r="Y3426" s="19">
        <f t="shared" si="107"/>
        <v>-1</v>
      </c>
      <c r="Z3426" s="19">
        <v>-1</v>
      </c>
      <c r="AA3426" t="s">
        <v>15080</v>
      </c>
      <c r="AB3426" s="121">
        <v>5</v>
      </c>
    </row>
    <row r="3427" spans="1:28" ht="20.25">
      <c r="A3427">
        <v>6567</v>
      </c>
      <c r="B3427" t="s">
        <v>6709</v>
      </c>
      <c r="C3427" t="s">
        <v>6709</v>
      </c>
      <c r="D3427" t="str">
        <f t="shared" si="106"/>
        <v>OWL OWL</v>
      </c>
      <c r="E3427" s="3" t="s">
        <v>8887</v>
      </c>
      <c r="F3427" s="3" t="s">
        <v>8883</v>
      </c>
      <c r="G3427" s="3" t="s">
        <v>8883</v>
      </c>
      <c r="H3427" s="4">
        <v>9999</v>
      </c>
      <c r="I3427" s="4">
        <v>0</v>
      </c>
      <c r="J3427" s="6">
        <v>44096</v>
      </c>
      <c r="K3427" s="7">
        <v>0.65204776736100001</v>
      </c>
      <c r="L3427" s="7">
        <v>3785</v>
      </c>
      <c r="M3427" s="7">
        <v>0</v>
      </c>
      <c r="N3427" s="9">
        <v>44324</v>
      </c>
      <c r="O3427" s="10">
        <v>1.9710805900227999</v>
      </c>
      <c r="P3427" s="10">
        <v>3929</v>
      </c>
      <c r="Q3427" s="10">
        <v>0</v>
      </c>
      <c r="R3427" s="10">
        <v>3.0229082725031859</v>
      </c>
      <c r="S3427" s="18">
        <v>3.0229082725031859</v>
      </c>
      <c r="T3427" s="13">
        <v>44339</v>
      </c>
      <c r="U3427" s="14">
        <v>0.93203871562072005</v>
      </c>
      <c r="V3427" s="14">
        <v>3471</v>
      </c>
      <c r="W3427" s="14">
        <v>0</v>
      </c>
      <c r="X3427" s="14">
        <v>52.714327342143882</v>
      </c>
      <c r="Y3427" s="19">
        <f t="shared" si="107"/>
        <v>-0.52714327342143885</v>
      </c>
      <c r="Z3427" s="19">
        <v>-0.52710000000000001</v>
      </c>
      <c r="AA3427" t="s">
        <v>15081</v>
      </c>
      <c r="AB3427" s="121">
        <v>5</v>
      </c>
    </row>
    <row r="3428" spans="1:28" ht="20.25">
      <c r="A3428">
        <v>6570</v>
      </c>
      <c r="B3428" t="s">
        <v>6710</v>
      </c>
      <c r="C3428" t="s">
        <v>6711</v>
      </c>
      <c r="D3428" t="str">
        <f t="shared" si="106"/>
        <v>Based Money $BASED</v>
      </c>
      <c r="E3428" s="3" t="s">
        <v>8891</v>
      </c>
      <c r="F3428" s="3" t="s">
        <v>8883</v>
      </c>
      <c r="G3428" s="3" t="s">
        <v>8883</v>
      </c>
      <c r="H3428" s="4">
        <v>9999</v>
      </c>
      <c r="I3428" s="4">
        <v>0</v>
      </c>
      <c r="J3428" s="6">
        <v>44080</v>
      </c>
      <c r="K3428" s="7">
        <v>34.892835909600002</v>
      </c>
      <c r="L3428" s="7">
        <v>3786</v>
      </c>
      <c r="M3428" s="7">
        <v>0</v>
      </c>
      <c r="N3428" s="9">
        <v>44088</v>
      </c>
      <c r="O3428" s="10">
        <v>901.07290504499997</v>
      </c>
      <c r="P3428" s="10">
        <v>3930</v>
      </c>
      <c r="Q3428" s="10">
        <v>0</v>
      </c>
      <c r="R3428" s="10">
        <v>25.824008899118731</v>
      </c>
      <c r="S3428" s="18">
        <v>25.824008899118731</v>
      </c>
      <c r="T3428" s="13">
        <v>44320</v>
      </c>
      <c r="U3428" s="14">
        <v>0.25019894300598</v>
      </c>
      <c r="V3428" s="14">
        <v>3472</v>
      </c>
      <c r="W3428" s="14">
        <v>0</v>
      </c>
      <c r="X3428" s="14">
        <v>99.972233218687947</v>
      </c>
      <c r="Y3428" s="19">
        <f t="shared" si="107"/>
        <v>-0.99972233218687945</v>
      </c>
      <c r="Z3428" s="19">
        <v>-0.99970000000000003</v>
      </c>
      <c r="AA3428" t="s">
        <v>15082</v>
      </c>
      <c r="AB3428" s="121">
        <v>5</v>
      </c>
    </row>
    <row r="3429" spans="1:28" ht="20.25">
      <c r="A3429">
        <v>6571</v>
      </c>
      <c r="B3429" t="s">
        <v>6712</v>
      </c>
      <c r="C3429" t="s">
        <v>6713</v>
      </c>
      <c r="D3429" t="str">
        <f t="shared" si="106"/>
        <v>Zeb Token ZEB</v>
      </c>
      <c r="E3429" s="3" t="s">
        <v>8887</v>
      </c>
      <c r="F3429" s="3" t="s">
        <v>8883</v>
      </c>
      <c r="G3429" s="3" t="s">
        <v>8883</v>
      </c>
      <c r="H3429" s="4">
        <v>9999</v>
      </c>
      <c r="I3429" s="4">
        <v>0</v>
      </c>
      <c r="J3429" s="6">
        <v>44057</v>
      </c>
      <c r="K3429" s="7">
        <v>3.07521202285E-3</v>
      </c>
      <c r="L3429" s="7">
        <v>3787</v>
      </c>
      <c r="M3429" s="7">
        <v>0</v>
      </c>
      <c r="N3429" s="9">
        <v>44058</v>
      </c>
      <c r="O3429" s="10">
        <v>4.2627901909299999E-3</v>
      </c>
      <c r="P3429" s="10">
        <v>3931</v>
      </c>
      <c r="Q3429" s="10">
        <v>0</v>
      </c>
      <c r="R3429" s="10">
        <v>1.3861776551521781</v>
      </c>
      <c r="S3429" s="18">
        <v>1.3861776551521781</v>
      </c>
      <c r="T3429" s="13">
        <v>44079</v>
      </c>
      <c r="U3429" s="16">
        <v>3.3482628719400002E-6</v>
      </c>
      <c r="V3429" s="14">
        <v>3473</v>
      </c>
      <c r="W3429" s="16">
        <v>0</v>
      </c>
      <c r="X3429" s="16">
        <v>99.921453725799964</v>
      </c>
      <c r="Y3429" s="19">
        <f t="shared" si="107"/>
        <v>-0.99921453725799969</v>
      </c>
      <c r="Z3429" s="19">
        <v>-0.99919999999999998</v>
      </c>
      <c r="AA3429" t="s">
        <v>15083</v>
      </c>
      <c r="AB3429" s="121">
        <v>5</v>
      </c>
    </row>
    <row r="3430" spans="1:28" ht="20.25">
      <c r="A3430">
        <v>6575</v>
      </c>
      <c r="B3430" t="s">
        <v>6714</v>
      </c>
      <c r="C3430" t="s">
        <v>6715</v>
      </c>
      <c r="D3430" t="str">
        <f t="shared" si="106"/>
        <v>Tacos TACO</v>
      </c>
      <c r="E3430" s="3" t="s">
        <v>8891</v>
      </c>
      <c r="F3430" s="3" t="s">
        <v>8883</v>
      </c>
      <c r="G3430" s="3" t="s">
        <v>8883</v>
      </c>
      <c r="H3430" s="4">
        <v>9999</v>
      </c>
      <c r="I3430" s="4">
        <v>0</v>
      </c>
      <c r="J3430" s="6">
        <v>44188</v>
      </c>
      <c r="K3430" s="7">
        <v>5.6521121825199999E-3</v>
      </c>
      <c r="L3430" s="7">
        <v>3788</v>
      </c>
      <c r="M3430" s="7">
        <v>0</v>
      </c>
      <c r="N3430" s="9">
        <v>44335</v>
      </c>
      <c r="O3430" s="10">
        <v>0.26325059255958999</v>
      </c>
      <c r="P3430" s="10">
        <v>3932</v>
      </c>
      <c r="Q3430" s="10">
        <v>0</v>
      </c>
      <c r="R3430" s="10">
        <v>46.575613515551183</v>
      </c>
      <c r="S3430" s="18">
        <v>46.575613515551183</v>
      </c>
      <c r="T3430" s="13">
        <v>44460</v>
      </c>
      <c r="U3430" s="14">
        <v>2.409863189582E-2</v>
      </c>
      <c r="V3430" s="14">
        <v>3474</v>
      </c>
      <c r="W3430" s="14">
        <v>0</v>
      </c>
      <c r="X3430" s="14">
        <v>90.845744481898933</v>
      </c>
      <c r="Y3430" s="19">
        <f t="shared" si="107"/>
        <v>-0.90845744481898938</v>
      </c>
      <c r="Z3430" s="19">
        <v>-0.90849999999999997</v>
      </c>
      <c r="AA3430" t="s">
        <v>15084</v>
      </c>
      <c r="AB3430" s="121">
        <v>5</v>
      </c>
    </row>
    <row r="3431" spans="1:28" ht="20.25">
      <c r="A3431">
        <v>6577</v>
      </c>
      <c r="B3431" t="s">
        <v>6716</v>
      </c>
      <c r="C3431" t="s">
        <v>6717</v>
      </c>
      <c r="D3431" t="str">
        <f t="shared" si="106"/>
        <v>Trump Loses Token TRUMPLOSE</v>
      </c>
      <c r="E3431" s="3" t="s">
        <v>8891</v>
      </c>
      <c r="F3431" s="3" t="s">
        <v>8883</v>
      </c>
      <c r="G3431" s="3" t="s">
        <v>8883</v>
      </c>
      <c r="H3431" s="4">
        <v>9999</v>
      </c>
      <c r="I3431" s="4">
        <v>0</v>
      </c>
      <c r="J3431" s="6">
        <v>44087</v>
      </c>
      <c r="K3431" s="7">
        <v>0.56400298608300004</v>
      </c>
      <c r="L3431" s="7">
        <v>3789</v>
      </c>
      <c r="M3431" s="7">
        <v>0</v>
      </c>
      <c r="N3431" s="9">
        <v>44216</v>
      </c>
      <c r="O3431" s="10">
        <v>0.97399999999999998</v>
      </c>
      <c r="P3431" s="10">
        <v>3933</v>
      </c>
      <c r="Q3431" s="10">
        <v>0</v>
      </c>
      <c r="R3431" s="10">
        <v>1.7269412113656151</v>
      </c>
      <c r="S3431" s="18">
        <v>1.7269412113656151</v>
      </c>
      <c r="T3431" s="13">
        <v>44221</v>
      </c>
      <c r="U3431" s="14">
        <v>0.97193901651548997</v>
      </c>
      <c r="V3431" s="14">
        <v>3475</v>
      </c>
      <c r="W3431" s="14">
        <v>0</v>
      </c>
      <c r="X3431" s="14">
        <v>0.21159994707494911</v>
      </c>
      <c r="Y3431" s="19">
        <f t="shared" si="107"/>
        <v>-2.115999470749491E-3</v>
      </c>
      <c r="Z3431" s="19">
        <v>-2.0999999999999999E-3</v>
      </c>
      <c r="AA3431" t="s">
        <v>15085</v>
      </c>
      <c r="AB3431" s="121">
        <v>5</v>
      </c>
    </row>
    <row r="3432" spans="1:28" ht="20.25">
      <c r="A3432">
        <v>6578</v>
      </c>
      <c r="B3432" t="s">
        <v>6718</v>
      </c>
      <c r="C3432" t="s">
        <v>6719</v>
      </c>
      <c r="D3432" t="str">
        <f t="shared" si="106"/>
        <v>Trump Wins Token TRUMPWIN</v>
      </c>
      <c r="E3432" s="3" t="s">
        <v>8891</v>
      </c>
      <c r="F3432" s="3" t="s">
        <v>8883</v>
      </c>
      <c r="G3432" s="3" t="s">
        <v>8883</v>
      </c>
      <c r="H3432" s="4">
        <v>9999</v>
      </c>
      <c r="I3432" s="4">
        <v>0</v>
      </c>
      <c r="J3432" s="6">
        <v>44059</v>
      </c>
      <c r="K3432" s="7">
        <v>0.40604939935500001</v>
      </c>
      <c r="L3432" s="7">
        <v>3790</v>
      </c>
      <c r="M3432" s="7">
        <v>0</v>
      </c>
      <c r="N3432" s="9">
        <v>44080</v>
      </c>
      <c r="O3432" s="10">
        <v>0.44302685340499998</v>
      </c>
      <c r="P3432" s="10">
        <v>3934</v>
      </c>
      <c r="Q3432" s="10">
        <v>0</v>
      </c>
      <c r="R3432" s="10">
        <v>1.091066392682116</v>
      </c>
      <c r="S3432" s="18">
        <v>1.091066392682116</v>
      </c>
      <c r="T3432" s="13">
        <v>44227</v>
      </c>
      <c r="U3432" s="14">
        <v>5.0041697961100001E-3</v>
      </c>
      <c r="V3432" s="14">
        <v>3476</v>
      </c>
      <c r="W3432" s="14">
        <v>0</v>
      </c>
      <c r="X3432" s="14">
        <v>98.870459034785554</v>
      </c>
      <c r="Y3432" s="19">
        <f t="shared" si="107"/>
        <v>-0.98870459034785552</v>
      </c>
      <c r="Z3432" s="19">
        <v>-0.98870000000000002</v>
      </c>
      <c r="AA3432" t="s">
        <v>15086</v>
      </c>
      <c r="AB3432" s="121">
        <v>5</v>
      </c>
    </row>
    <row r="3433" spans="1:28" ht="20.25">
      <c r="A3433">
        <v>6582</v>
      </c>
      <c r="B3433" t="s">
        <v>6720</v>
      </c>
      <c r="C3433" t="s">
        <v>6721</v>
      </c>
      <c r="D3433" t="str">
        <f t="shared" si="106"/>
        <v>zzz.finance ZZZ</v>
      </c>
      <c r="E3433" s="3" t="s">
        <v>3686</v>
      </c>
      <c r="F3433" s="3" t="s">
        <v>8883</v>
      </c>
      <c r="G3433" s="3" t="s">
        <v>8883</v>
      </c>
      <c r="H3433" s="4">
        <v>9999</v>
      </c>
      <c r="I3433" s="4">
        <v>0</v>
      </c>
      <c r="J3433" s="6">
        <v>44056</v>
      </c>
      <c r="K3433" s="7">
        <v>40.042096197900001</v>
      </c>
      <c r="L3433" s="7">
        <v>3791</v>
      </c>
      <c r="M3433" s="7">
        <v>0</v>
      </c>
      <c r="N3433" s="9">
        <v>44067</v>
      </c>
      <c r="O3433" s="10">
        <v>1030.4863309299999</v>
      </c>
      <c r="P3433" s="10">
        <v>3935</v>
      </c>
      <c r="Q3433" s="10">
        <v>0</v>
      </c>
      <c r="R3433" s="10">
        <v>25.735074553465651</v>
      </c>
      <c r="S3433" s="18">
        <v>25.735074553465651</v>
      </c>
      <c r="T3433" s="13">
        <v>44191</v>
      </c>
      <c r="U3433" s="14">
        <v>21.105217342490509</v>
      </c>
      <c r="V3433" s="14">
        <v>3477</v>
      </c>
      <c r="W3433" s="14">
        <v>0</v>
      </c>
      <c r="X3433" s="14">
        <v>97.951916807722881</v>
      </c>
      <c r="Y3433" s="19">
        <f t="shared" si="107"/>
        <v>-0.97951916807722883</v>
      </c>
      <c r="Z3433" s="19">
        <v>-0.97950000000000004</v>
      </c>
      <c r="AA3433" t="s">
        <v>15087</v>
      </c>
      <c r="AB3433" s="121">
        <v>5</v>
      </c>
    </row>
    <row r="3434" spans="1:28" ht="20.25">
      <c r="A3434">
        <v>6583</v>
      </c>
      <c r="B3434" t="s">
        <v>6722</v>
      </c>
      <c r="C3434" t="s">
        <v>6723</v>
      </c>
      <c r="D3434" t="str">
        <f t="shared" si="106"/>
        <v>Multiplier MXX</v>
      </c>
      <c r="E3434" s="3" t="s">
        <v>3686</v>
      </c>
      <c r="F3434" s="3" t="s">
        <v>8883</v>
      </c>
      <c r="G3434" s="3" t="s">
        <v>8883</v>
      </c>
      <c r="H3434" s="4">
        <v>9999</v>
      </c>
      <c r="I3434" s="4">
        <v>0</v>
      </c>
      <c r="J3434" s="6">
        <v>44125</v>
      </c>
      <c r="K3434" s="7">
        <v>7.1831500000000001E-3</v>
      </c>
      <c r="L3434" s="7">
        <v>2485</v>
      </c>
      <c r="M3434" s="7">
        <v>0</v>
      </c>
      <c r="N3434" s="9">
        <v>44258</v>
      </c>
      <c r="O3434" s="10">
        <v>0.85924811999999995</v>
      </c>
      <c r="P3434" s="10">
        <v>501</v>
      </c>
      <c r="Q3434" s="10">
        <v>133712830.45</v>
      </c>
      <c r="R3434" s="10">
        <v>119.6199606022427</v>
      </c>
      <c r="S3434" s="18">
        <v>119.6199606022427</v>
      </c>
      <c r="T3434" s="13">
        <v>44517</v>
      </c>
      <c r="U3434" s="14">
        <v>0</v>
      </c>
      <c r="V3434" s="14">
        <v>1016</v>
      </c>
      <c r="W3434" s="14">
        <v>1763834.2</v>
      </c>
      <c r="X3434" s="14">
        <v>100</v>
      </c>
      <c r="Y3434" s="19">
        <f t="shared" si="107"/>
        <v>-1</v>
      </c>
      <c r="Z3434" s="19">
        <v>-1</v>
      </c>
      <c r="AA3434" t="s">
        <v>15088</v>
      </c>
      <c r="AB3434" s="121">
        <v>5</v>
      </c>
    </row>
    <row r="3435" spans="1:28" ht="20.25">
      <c r="A3435">
        <v>6585</v>
      </c>
      <c r="B3435" t="s">
        <v>6724</v>
      </c>
      <c r="C3435" t="s">
        <v>6725</v>
      </c>
      <c r="D3435" t="str">
        <f t="shared" si="106"/>
        <v>Cash Global Coin CGC</v>
      </c>
      <c r="E3435" s="3" t="s">
        <v>8892</v>
      </c>
      <c r="F3435" s="3" t="s">
        <v>8883</v>
      </c>
      <c r="G3435" s="3" t="s">
        <v>8883</v>
      </c>
      <c r="H3435" s="4">
        <v>9999</v>
      </c>
      <c r="I3435" s="4">
        <v>0</v>
      </c>
      <c r="J3435" s="6">
        <v>44057</v>
      </c>
      <c r="K3435" s="7">
        <v>2.8112813998900001E-2</v>
      </c>
      <c r="L3435" s="7">
        <v>3792</v>
      </c>
      <c r="M3435" s="7">
        <v>0</v>
      </c>
      <c r="N3435" s="9">
        <v>44070</v>
      </c>
      <c r="O3435" s="10">
        <v>3.4271188312400003E-2</v>
      </c>
      <c r="P3435" s="10">
        <v>3936</v>
      </c>
      <c r="Q3435" s="10">
        <v>0</v>
      </c>
      <c r="R3435" s="10">
        <v>1.2190593340723901</v>
      </c>
      <c r="S3435" s="18">
        <v>1.2190593340723901</v>
      </c>
      <c r="T3435" s="13">
        <v>44121</v>
      </c>
      <c r="U3435" s="14">
        <v>3.9753356746E-3</v>
      </c>
      <c r="V3435" s="14">
        <v>3478</v>
      </c>
      <c r="W3435" s="14">
        <v>0</v>
      </c>
      <c r="X3435" s="14">
        <v>88.400356479143028</v>
      </c>
      <c r="Y3435" s="19">
        <f t="shared" si="107"/>
        <v>-0.88400356479143027</v>
      </c>
      <c r="Z3435" s="19">
        <v>-0.88400000000000001</v>
      </c>
      <c r="AA3435" t="s">
        <v>15089</v>
      </c>
      <c r="AB3435" s="121">
        <v>5</v>
      </c>
    </row>
    <row r="3436" spans="1:28" ht="20.25">
      <c r="A3436">
        <v>6586</v>
      </c>
      <c r="B3436" t="s">
        <v>6726</v>
      </c>
      <c r="C3436" t="s">
        <v>6727</v>
      </c>
      <c r="D3436" t="str">
        <f t="shared" si="106"/>
        <v>Bintex Futures BNTX</v>
      </c>
      <c r="E3436" s="3" t="s">
        <v>3686</v>
      </c>
      <c r="F3436" s="3" t="s">
        <v>8883</v>
      </c>
      <c r="G3436" s="3" t="s">
        <v>8883</v>
      </c>
      <c r="H3436" s="4">
        <v>9999</v>
      </c>
      <c r="I3436" s="4">
        <v>0</v>
      </c>
      <c r="J3436" s="6">
        <v>44092</v>
      </c>
      <c r="K3436" s="7">
        <v>9.8897196742799998E-3</v>
      </c>
      <c r="L3436" s="7">
        <v>2801</v>
      </c>
      <c r="M3436" s="7">
        <v>0</v>
      </c>
      <c r="N3436" s="9">
        <v>44229</v>
      </c>
      <c r="O3436" s="10">
        <v>2.1904817354246302</v>
      </c>
      <c r="P3436" s="10">
        <v>3937</v>
      </c>
      <c r="Q3436" s="10">
        <v>0</v>
      </c>
      <c r="R3436" s="10">
        <v>221.49078109072931</v>
      </c>
      <c r="S3436" s="18">
        <v>221.49078109072931</v>
      </c>
      <c r="T3436" s="13">
        <v>44676</v>
      </c>
      <c r="U3436" s="14">
        <v>0.1600232525664938</v>
      </c>
      <c r="V3436" s="14">
        <v>2127</v>
      </c>
      <c r="W3436" s="14">
        <v>16122.982789084521</v>
      </c>
      <c r="X3436" s="14">
        <v>92.694609136493312</v>
      </c>
      <c r="Y3436" s="19">
        <f t="shared" si="107"/>
        <v>-0.92694609136493311</v>
      </c>
      <c r="Z3436" s="19">
        <v>-0.92689999999999995</v>
      </c>
      <c r="AA3436" t="s">
        <v>15090</v>
      </c>
      <c r="AB3436" s="121">
        <v>5</v>
      </c>
    </row>
    <row r="3437" spans="1:28" ht="20.25">
      <c r="A3437">
        <v>6588</v>
      </c>
      <c r="B3437" t="s">
        <v>6728</v>
      </c>
      <c r="C3437" t="s">
        <v>6729</v>
      </c>
      <c r="D3437" t="str">
        <f t="shared" si="106"/>
        <v>Etherisc DIP Token DIP</v>
      </c>
      <c r="E3437" s="3" t="s">
        <v>3686</v>
      </c>
      <c r="F3437" s="3" t="s">
        <v>8883</v>
      </c>
      <c r="G3437" s="3" t="s">
        <v>8883</v>
      </c>
      <c r="H3437" s="4">
        <v>9999</v>
      </c>
      <c r="I3437" s="4">
        <v>0</v>
      </c>
      <c r="J3437" s="6">
        <v>44096</v>
      </c>
      <c r="K3437" s="7">
        <v>1.21758876628E-2</v>
      </c>
      <c r="L3437" s="7">
        <v>2376</v>
      </c>
      <c r="M3437" s="7">
        <v>0</v>
      </c>
      <c r="N3437" s="9">
        <v>44285</v>
      </c>
      <c r="O3437" s="10">
        <v>0.42363206980556001</v>
      </c>
      <c r="P3437" s="10">
        <v>646</v>
      </c>
      <c r="Q3437" s="10">
        <v>78342909.288189203</v>
      </c>
      <c r="R3437" s="10">
        <v>34.792705184021088</v>
      </c>
      <c r="S3437" s="18">
        <v>34.792705184021088</v>
      </c>
      <c r="T3437" s="13">
        <v>44684</v>
      </c>
      <c r="U3437" s="14">
        <v>2.9451284522036891E-2</v>
      </c>
      <c r="V3437" s="14">
        <v>722</v>
      </c>
      <c r="W3437" s="14">
        <v>6155186.2759844474</v>
      </c>
      <c r="X3437" s="14">
        <v>93.047909584476329</v>
      </c>
      <c r="Y3437" s="19">
        <f t="shared" si="107"/>
        <v>-0.93047909584476329</v>
      </c>
      <c r="Z3437" s="19">
        <v>-0.93049999999999999</v>
      </c>
      <c r="AA3437" t="s">
        <v>15091</v>
      </c>
      <c r="AB3437" s="121">
        <v>5</v>
      </c>
    </row>
    <row r="3438" spans="1:28" ht="20.25">
      <c r="A3438">
        <v>6589</v>
      </c>
      <c r="B3438" t="s">
        <v>6730</v>
      </c>
      <c r="C3438" t="s">
        <v>6731</v>
      </c>
      <c r="D3438" t="str">
        <f t="shared" si="106"/>
        <v>Sendvibe SVB</v>
      </c>
      <c r="E3438" s="3" t="s">
        <v>8887</v>
      </c>
      <c r="F3438" s="3" t="s">
        <v>8883</v>
      </c>
      <c r="G3438" s="3" t="s">
        <v>8883</v>
      </c>
      <c r="H3438" s="4">
        <v>9999</v>
      </c>
      <c r="I3438" s="4">
        <v>0</v>
      </c>
      <c r="J3438" s="6">
        <v>44057</v>
      </c>
      <c r="K3438" s="7">
        <v>3.9076608227399997E-3</v>
      </c>
      <c r="L3438" s="7">
        <v>3793</v>
      </c>
      <c r="M3438" s="7">
        <v>0</v>
      </c>
      <c r="N3438" s="9">
        <v>44059</v>
      </c>
      <c r="O3438" s="10">
        <v>9.1094487119499998E-3</v>
      </c>
      <c r="P3438" s="10">
        <v>3938</v>
      </c>
      <c r="Q3438" s="10">
        <v>0</v>
      </c>
      <c r="R3438" s="10">
        <v>2.3311769176431678</v>
      </c>
      <c r="S3438" s="18">
        <v>2.3311769176431678</v>
      </c>
      <c r="T3438" s="13">
        <v>44134</v>
      </c>
      <c r="U3438" s="14">
        <v>1.1937368270999999E-4</v>
      </c>
      <c r="V3438" s="14">
        <v>3479</v>
      </c>
      <c r="W3438" s="14">
        <v>0</v>
      </c>
      <c r="X3438" s="14">
        <v>98.689561942937303</v>
      </c>
      <c r="Y3438" s="19">
        <f t="shared" si="107"/>
        <v>-0.98689561942937298</v>
      </c>
      <c r="Z3438" s="19">
        <v>-0.9869</v>
      </c>
      <c r="AA3438" t="s">
        <v>15092</v>
      </c>
      <c r="AB3438" s="121">
        <v>5</v>
      </c>
    </row>
    <row r="3439" spans="1:28" ht="20.25">
      <c r="A3439">
        <v>6592</v>
      </c>
      <c r="B3439" t="s">
        <v>6732</v>
      </c>
      <c r="C3439" t="s">
        <v>6733</v>
      </c>
      <c r="D3439" t="str">
        <f t="shared" si="106"/>
        <v>BarterTrade BART</v>
      </c>
      <c r="E3439" s="3" t="s">
        <v>3686</v>
      </c>
      <c r="F3439" s="3" t="s">
        <v>8883</v>
      </c>
      <c r="G3439" s="3" t="s">
        <v>8883</v>
      </c>
      <c r="H3439" s="4">
        <v>9999</v>
      </c>
      <c r="I3439" s="4">
        <v>0</v>
      </c>
      <c r="J3439" s="6">
        <v>44138</v>
      </c>
      <c r="K3439" s="7">
        <v>1.7518639999999999E-2</v>
      </c>
      <c r="L3439" s="7">
        <v>850</v>
      </c>
      <c r="M3439" s="7">
        <v>1333173.88170671</v>
      </c>
      <c r="N3439" s="9">
        <v>44330</v>
      </c>
      <c r="O3439" s="10">
        <v>0.19093110999999999</v>
      </c>
      <c r="P3439" s="10">
        <v>1365</v>
      </c>
      <c r="Q3439" s="10">
        <v>8318019.9900000002</v>
      </c>
      <c r="R3439" s="10">
        <v>10.89874042733911</v>
      </c>
      <c r="S3439" s="18">
        <v>10.89874042733911</v>
      </c>
      <c r="T3439" s="13">
        <v>44588</v>
      </c>
      <c r="U3439" s="14">
        <v>1.112430134605046E-3</v>
      </c>
      <c r="V3439" s="14">
        <v>1491</v>
      </c>
      <c r="W3439" s="14">
        <v>286277.83</v>
      </c>
      <c r="X3439" s="14">
        <v>99.417365700851448</v>
      </c>
      <c r="Y3439" s="19">
        <f t="shared" si="107"/>
        <v>-0.99417365700851446</v>
      </c>
      <c r="Z3439" s="19">
        <v>-0.99419999999999997</v>
      </c>
      <c r="AA3439" t="s">
        <v>15093</v>
      </c>
      <c r="AB3439" s="121">
        <v>5</v>
      </c>
    </row>
    <row r="3440" spans="1:28" ht="20.25">
      <c r="A3440">
        <v>6593</v>
      </c>
      <c r="B3440" t="s">
        <v>6734</v>
      </c>
      <c r="C3440" t="s">
        <v>6735</v>
      </c>
      <c r="D3440" t="str">
        <f t="shared" si="106"/>
        <v>Bitgear GEAR</v>
      </c>
      <c r="E3440" s="3" t="s">
        <v>8887</v>
      </c>
      <c r="F3440" s="3" t="s">
        <v>8883</v>
      </c>
      <c r="G3440" s="3" t="s">
        <v>8883</v>
      </c>
      <c r="H3440" s="4">
        <v>9999</v>
      </c>
      <c r="I3440" s="4">
        <v>0</v>
      </c>
      <c r="J3440" s="6">
        <v>44058</v>
      </c>
      <c r="K3440" s="7">
        <v>3.8494089432999999E-2</v>
      </c>
      <c r="L3440" s="7">
        <v>2675</v>
      </c>
      <c r="M3440" s="7">
        <v>0</v>
      </c>
      <c r="N3440" s="9">
        <v>44063</v>
      </c>
      <c r="O3440" s="10">
        <v>0.14028714709599999</v>
      </c>
      <c r="P3440" s="10">
        <v>3939</v>
      </c>
      <c r="Q3440" s="10">
        <v>0</v>
      </c>
      <c r="R3440" s="10">
        <v>3.6443814923892028</v>
      </c>
      <c r="S3440" s="18">
        <v>3.6443814923892028</v>
      </c>
      <c r="T3440" s="13">
        <v>44677</v>
      </c>
      <c r="U3440" s="14">
        <v>9.8112715101154402E-4</v>
      </c>
      <c r="V3440" s="14">
        <v>1736</v>
      </c>
      <c r="W3440" s="14">
        <v>105316.39</v>
      </c>
      <c r="X3440" s="14">
        <v>99.300629336812918</v>
      </c>
      <c r="Y3440" s="19">
        <f t="shared" si="107"/>
        <v>-0.99300629336812918</v>
      </c>
      <c r="Z3440" s="19">
        <v>-0.99299999999999999</v>
      </c>
      <c r="AA3440" t="s">
        <v>15094</v>
      </c>
      <c r="AB3440" s="121">
        <v>5</v>
      </c>
    </row>
    <row r="3441" spans="1:28" ht="20.25">
      <c r="A3441">
        <v>6594</v>
      </c>
      <c r="B3441" t="s">
        <v>6736</v>
      </c>
      <c r="C3441" t="s">
        <v>6737</v>
      </c>
      <c r="D3441" t="str">
        <f t="shared" si="106"/>
        <v>MYX Network MYX</v>
      </c>
      <c r="E3441" s="3" t="s">
        <v>8887</v>
      </c>
      <c r="F3441" s="3" t="s">
        <v>8883</v>
      </c>
      <c r="G3441" s="3" t="s">
        <v>8883</v>
      </c>
      <c r="H3441" s="4">
        <v>9999</v>
      </c>
      <c r="I3441" s="4">
        <v>0</v>
      </c>
      <c r="J3441" s="6">
        <v>44173</v>
      </c>
      <c r="K3441" s="7">
        <v>1.1731999999999999E-4</v>
      </c>
      <c r="L3441" s="7">
        <v>3794</v>
      </c>
      <c r="M3441" s="7">
        <v>0</v>
      </c>
      <c r="N3441" s="9">
        <v>44516</v>
      </c>
      <c r="O3441" s="10">
        <v>1.354245338337E-2</v>
      </c>
      <c r="P3441" s="10">
        <v>3940</v>
      </c>
      <c r="Q3441" s="10">
        <v>0</v>
      </c>
      <c r="R3441" s="10">
        <v>115.4317540348619</v>
      </c>
      <c r="S3441" s="18">
        <v>115.4317540348619</v>
      </c>
      <c r="T3441" s="13">
        <v>44517</v>
      </c>
      <c r="U3441" s="14">
        <v>0</v>
      </c>
      <c r="V3441" s="14">
        <v>3480</v>
      </c>
      <c r="W3441" s="14">
        <v>0</v>
      </c>
      <c r="X3441" s="14">
        <v>100</v>
      </c>
      <c r="Y3441" s="19">
        <f t="shared" si="107"/>
        <v>-1</v>
      </c>
      <c r="Z3441" s="19">
        <v>-1</v>
      </c>
      <c r="AA3441" t="s">
        <v>15095</v>
      </c>
      <c r="AB3441" s="121">
        <v>5</v>
      </c>
    </row>
    <row r="3442" spans="1:28" ht="20.25">
      <c r="A3442">
        <v>6596</v>
      </c>
      <c r="B3442" t="s">
        <v>6738</v>
      </c>
      <c r="C3442" t="s">
        <v>6739</v>
      </c>
      <c r="D3442" t="str">
        <f t="shared" si="106"/>
        <v>cherry CHERRY</v>
      </c>
      <c r="E3442" s="3" t="s">
        <v>8887</v>
      </c>
      <c r="F3442" s="3" t="s">
        <v>8883</v>
      </c>
      <c r="G3442" s="3" t="s">
        <v>8883</v>
      </c>
      <c r="H3442" s="4">
        <v>9999</v>
      </c>
      <c r="I3442" s="4">
        <v>0</v>
      </c>
      <c r="J3442" s="6">
        <v>44217</v>
      </c>
      <c r="K3442" s="7">
        <v>5.1647097570747</v>
      </c>
      <c r="L3442" s="7">
        <v>3795</v>
      </c>
      <c r="M3442" s="7">
        <v>0</v>
      </c>
      <c r="N3442" s="9">
        <v>44264</v>
      </c>
      <c r="O3442" s="10">
        <v>10.664070812504081</v>
      </c>
      <c r="P3442" s="10">
        <v>3941</v>
      </c>
      <c r="Q3442" s="10">
        <v>0</v>
      </c>
      <c r="R3442" s="10">
        <v>2.064795760864639</v>
      </c>
      <c r="S3442" s="18">
        <v>2.064795760864639</v>
      </c>
      <c r="T3442" s="13">
        <v>44273</v>
      </c>
      <c r="U3442" s="14">
        <v>4.5015866317919997E-2</v>
      </c>
      <c r="V3442" s="14">
        <v>3481</v>
      </c>
      <c r="W3442" s="14">
        <v>0</v>
      </c>
      <c r="X3442" s="14">
        <v>99.577873524009831</v>
      </c>
      <c r="Y3442" s="19">
        <f t="shared" si="107"/>
        <v>-0.9957787352400983</v>
      </c>
      <c r="Z3442" s="19">
        <v>-0.99580000000000002</v>
      </c>
      <c r="AA3442" t="s">
        <v>15096</v>
      </c>
      <c r="AB3442" s="121">
        <v>5</v>
      </c>
    </row>
    <row r="3443" spans="1:28" ht="20.25">
      <c r="A3443">
        <v>6597</v>
      </c>
      <c r="B3443" t="s">
        <v>6740</v>
      </c>
      <c r="C3443" t="s">
        <v>628</v>
      </c>
      <c r="D3443" t="str">
        <f t="shared" si="106"/>
        <v>Degenerator MEME</v>
      </c>
      <c r="E3443" s="3" t="s">
        <v>8891</v>
      </c>
      <c r="F3443" s="3" t="s">
        <v>8883</v>
      </c>
      <c r="G3443" s="3" t="s">
        <v>8883</v>
      </c>
      <c r="H3443" s="4">
        <v>9999</v>
      </c>
      <c r="I3443" s="4">
        <v>0</v>
      </c>
      <c r="J3443" s="6">
        <v>44059</v>
      </c>
      <c r="K3443" s="7">
        <v>12.353292531999999</v>
      </c>
      <c r="L3443" s="7">
        <v>1194</v>
      </c>
      <c r="M3443" s="7">
        <v>434624.63783760002</v>
      </c>
      <c r="N3443" s="9">
        <v>44279</v>
      </c>
      <c r="O3443" s="10">
        <v>3982.2762446500001</v>
      </c>
      <c r="P3443" s="10">
        <v>621</v>
      </c>
      <c r="Q3443" s="10">
        <v>85425935.480000004</v>
      </c>
      <c r="R3443" s="10">
        <v>322.36557454899588</v>
      </c>
      <c r="S3443" s="18">
        <v>322.36557454899588</v>
      </c>
      <c r="T3443" s="13">
        <v>44576</v>
      </c>
      <c r="U3443" s="14">
        <v>5.2419890600858502E-3</v>
      </c>
      <c r="V3443" s="14">
        <v>2483</v>
      </c>
      <c r="W3443" s="14">
        <v>189.33</v>
      </c>
      <c r="X3443" s="14">
        <v>99.999868367015793</v>
      </c>
      <c r="Y3443" s="19">
        <f t="shared" si="107"/>
        <v>-0.99999868367015798</v>
      </c>
      <c r="Z3443" s="19">
        <v>-1</v>
      </c>
      <c r="AA3443" t="s">
        <v>15097</v>
      </c>
      <c r="AB3443" s="121">
        <v>5</v>
      </c>
    </row>
    <row r="3444" spans="1:28" ht="20.25">
      <c r="A3444">
        <v>6598</v>
      </c>
      <c r="B3444" t="s">
        <v>6741</v>
      </c>
      <c r="C3444" t="s">
        <v>6742</v>
      </c>
      <c r="D3444" t="str">
        <f t="shared" si="106"/>
        <v>Aureus Nummus Gold ANG</v>
      </c>
      <c r="E3444" s="3" t="s">
        <v>1772</v>
      </c>
      <c r="F3444" s="3" t="s">
        <v>8883</v>
      </c>
      <c r="G3444" s="3" t="s">
        <v>8883</v>
      </c>
      <c r="H3444" s="4">
        <v>9999</v>
      </c>
      <c r="I3444" s="4">
        <v>0</v>
      </c>
      <c r="J3444" s="6">
        <v>44152</v>
      </c>
      <c r="K3444" s="7">
        <v>2.5005999999999997E-4</v>
      </c>
      <c r="L3444" s="7">
        <v>3796</v>
      </c>
      <c r="M3444" s="7">
        <v>0</v>
      </c>
      <c r="N3444" s="9">
        <v>44326</v>
      </c>
      <c r="O3444" s="10">
        <v>8.5010399999999996E-3</v>
      </c>
      <c r="P3444" s="10">
        <v>3942</v>
      </c>
      <c r="Q3444" s="10">
        <v>0</v>
      </c>
      <c r="R3444" s="10">
        <v>33.99600095976966</v>
      </c>
      <c r="S3444" s="18">
        <v>33.99600095976966</v>
      </c>
      <c r="T3444" s="13">
        <v>44363</v>
      </c>
      <c r="U3444" s="14">
        <v>1.2992E-4</v>
      </c>
      <c r="V3444" s="14">
        <v>3482</v>
      </c>
      <c r="W3444" s="14">
        <v>0</v>
      </c>
      <c r="X3444" s="14">
        <v>98.471716401757902</v>
      </c>
      <c r="Y3444" s="19">
        <f t="shared" si="107"/>
        <v>-0.98471716401757903</v>
      </c>
      <c r="Z3444" s="19">
        <v>-0.98470000000000002</v>
      </c>
      <c r="AA3444" t="s">
        <v>15098</v>
      </c>
      <c r="AB3444" s="121">
        <v>5</v>
      </c>
    </row>
    <row r="3445" spans="1:28" ht="20.25">
      <c r="A3445">
        <v>6600</v>
      </c>
      <c r="B3445" t="s">
        <v>6743</v>
      </c>
      <c r="C3445" t="s">
        <v>6744</v>
      </c>
      <c r="D3445" t="str">
        <f t="shared" si="106"/>
        <v>Bitalgo ALG</v>
      </c>
      <c r="E3445" s="3" t="s">
        <v>8887</v>
      </c>
      <c r="F3445" s="3" t="s">
        <v>8883</v>
      </c>
      <c r="G3445" s="3" t="s">
        <v>8883</v>
      </c>
      <c r="H3445" s="4">
        <v>9999</v>
      </c>
      <c r="I3445" s="4">
        <v>0</v>
      </c>
      <c r="J3445" s="6">
        <v>44069</v>
      </c>
      <c r="K3445" s="7">
        <v>21.970642263199998</v>
      </c>
      <c r="L3445" s="7">
        <v>3797</v>
      </c>
      <c r="M3445" s="7">
        <v>0</v>
      </c>
      <c r="N3445" s="9">
        <v>44075</v>
      </c>
      <c r="O3445" s="10">
        <v>29.118524228399998</v>
      </c>
      <c r="P3445" s="10">
        <v>3943</v>
      </c>
      <c r="Q3445" s="10">
        <v>0</v>
      </c>
      <c r="R3445" s="10">
        <v>1.3253378703986469</v>
      </c>
      <c r="S3445" s="18">
        <v>1.3253378703986469</v>
      </c>
      <c r="T3445" s="13">
        <v>44557</v>
      </c>
      <c r="U3445" s="14">
        <v>9.9800908381499995E-3</v>
      </c>
      <c r="V3445" s="14">
        <v>3483</v>
      </c>
      <c r="W3445" s="14">
        <v>0</v>
      </c>
      <c r="X3445" s="14">
        <v>99.965725973061453</v>
      </c>
      <c r="Y3445" s="19">
        <f t="shared" si="107"/>
        <v>-0.99965725973061448</v>
      </c>
      <c r="Z3445" s="19">
        <v>-0.99970000000000003</v>
      </c>
      <c r="AA3445" t="s">
        <v>15099</v>
      </c>
      <c r="AB3445" s="121">
        <v>5</v>
      </c>
    </row>
    <row r="3446" spans="1:28" ht="20.25">
      <c r="A3446">
        <v>6602</v>
      </c>
      <c r="B3446" t="s">
        <v>6745</v>
      </c>
      <c r="C3446" t="s">
        <v>6745</v>
      </c>
      <c r="D3446" t="str">
        <f t="shared" si="106"/>
        <v>XFUEL XFUEL</v>
      </c>
      <c r="E3446" s="3" t="s">
        <v>8887</v>
      </c>
      <c r="F3446" s="3" t="s">
        <v>8883</v>
      </c>
      <c r="G3446" s="3" t="s">
        <v>8883</v>
      </c>
      <c r="H3446" s="4">
        <v>9999</v>
      </c>
      <c r="I3446" s="4">
        <v>0</v>
      </c>
      <c r="J3446" s="6">
        <v>44225</v>
      </c>
      <c r="K3446" s="7">
        <v>6.5413999999999999E-4</v>
      </c>
      <c r="L3446" s="7">
        <v>3798</v>
      </c>
      <c r="M3446" s="7">
        <v>0</v>
      </c>
      <c r="N3446" s="9">
        <v>44319</v>
      </c>
      <c r="O3446" s="10">
        <v>1.5907640000000001E-2</v>
      </c>
      <c r="P3446" s="10">
        <v>3944</v>
      </c>
      <c r="Q3446" s="10">
        <v>0</v>
      </c>
      <c r="R3446" s="10">
        <v>24.318402788393922</v>
      </c>
      <c r="S3446" s="18">
        <v>24.318402788393922</v>
      </c>
      <c r="T3446" s="13">
        <v>44585</v>
      </c>
      <c r="U3446" s="14">
        <v>3.3184059565661498E-4</v>
      </c>
      <c r="V3446" s="14">
        <v>3484</v>
      </c>
      <c r="W3446" s="14">
        <v>0</v>
      </c>
      <c r="X3446" s="14">
        <v>97.913954579958968</v>
      </c>
      <c r="Y3446" s="19">
        <f t="shared" si="107"/>
        <v>-0.97913954579958973</v>
      </c>
      <c r="Z3446" s="19">
        <v>-0.97909999999999997</v>
      </c>
      <c r="AA3446" t="s">
        <v>15100</v>
      </c>
      <c r="AB3446" s="121">
        <v>5</v>
      </c>
    </row>
    <row r="3447" spans="1:28" ht="20.25">
      <c r="A3447">
        <v>6604</v>
      </c>
      <c r="B3447" t="s">
        <v>6746</v>
      </c>
      <c r="C3447" t="s">
        <v>6747</v>
      </c>
      <c r="D3447" t="str">
        <f t="shared" si="106"/>
        <v>UCX FOUNDATION UCX</v>
      </c>
      <c r="E3447" s="3" t="s">
        <v>8887</v>
      </c>
      <c r="F3447" s="3" t="s">
        <v>8883</v>
      </c>
      <c r="G3447" s="3" t="s">
        <v>8883</v>
      </c>
      <c r="H3447" s="4">
        <v>9999</v>
      </c>
      <c r="I3447" s="4">
        <v>0</v>
      </c>
      <c r="J3447" s="6">
        <v>44219</v>
      </c>
      <c r="K3447" s="7">
        <v>0.16339605236336999</v>
      </c>
      <c r="L3447" s="7">
        <v>3799</v>
      </c>
      <c r="M3447" s="7">
        <v>0</v>
      </c>
      <c r="N3447" s="9">
        <v>44322</v>
      </c>
      <c r="O3447" s="10">
        <v>4.2197317496302098</v>
      </c>
      <c r="P3447" s="10">
        <v>3945</v>
      </c>
      <c r="Q3447" s="10">
        <v>0</v>
      </c>
      <c r="R3447" s="10">
        <v>25.825175630596728</v>
      </c>
      <c r="S3447" s="18">
        <v>25.825175630596728</v>
      </c>
      <c r="T3447" s="13">
        <v>44339</v>
      </c>
      <c r="U3447" s="14">
        <v>5.1816496324329997E-2</v>
      </c>
      <c r="V3447" s="14">
        <v>3485</v>
      </c>
      <c r="W3447" s="14">
        <v>0</v>
      </c>
      <c r="X3447" s="14">
        <v>98.772042883321419</v>
      </c>
      <c r="Y3447" s="19">
        <f t="shared" si="107"/>
        <v>-0.9877204288332142</v>
      </c>
      <c r="Z3447" s="19">
        <v>-0.98770000000000002</v>
      </c>
      <c r="AA3447" t="s">
        <v>15101</v>
      </c>
      <c r="AB3447" s="121">
        <v>5</v>
      </c>
    </row>
    <row r="3448" spans="1:28" ht="20.25">
      <c r="A3448">
        <v>6607</v>
      </c>
      <c r="B3448" t="s">
        <v>6748</v>
      </c>
      <c r="C3448" t="s">
        <v>691</v>
      </c>
      <c r="D3448" t="str">
        <f t="shared" si="106"/>
        <v>MixTrust MXT</v>
      </c>
      <c r="E3448" s="3" t="s">
        <v>8893</v>
      </c>
      <c r="F3448" s="3" t="s">
        <v>8883</v>
      </c>
      <c r="G3448" s="3" t="s">
        <v>8883</v>
      </c>
      <c r="H3448" s="4">
        <v>9999</v>
      </c>
      <c r="I3448" s="4">
        <v>0</v>
      </c>
      <c r="J3448" s="6">
        <v>44154</v>
      </c>
      <c r="K3448" s="7">
        <v>2.3274999999999999E-4</v>
      </c>
      <c r="L3448" s="7">
        <v>3800</v>
      </c>
      <c r="M3448" s="7">
        <v>0</v>
      </c>
      <c r="N3448" s="9">
        <v>44259</v>
      </c>
      <c r="O3448" s="10">
        <v>1.231354E-2</v>
      </c>
      <c r="P3448" s="10">
        <v>3946</v>
      </c>
      <c r="Q3448" s="10">
        <v>0</v>
      </c>
      <c r="R3448" s="10">
        <v>52.904575725026852</v>
      </c>
      <c r="S3448" s="18">
        <v>52.904575725026852</v>
      </c>
      <c r="T3448" s="13">
        <v>44335</v>
      </c>
      <c r="U3448" s="14">
        <v>9.5867000000000001E-4</v>
      </c>
      <c r="V3448" s="14">
        <v>3486</v>
      </c>
      <c r="W3448" s="14">
        <v>0</v>
      </c>
      <c r="X3448" s="14">
        <v>92.214505333153582</v>
      </c>
      <c r="Y3448" s="19">
        <f t="shared" si="107"/>
        <v>-0.92214505333153585</v>
      </c>
      <c r="Z3448" s="19">
        <v>-0.92210000000000003</v>
      </c>
      <c r="AA3448" t="s">
        <v>15102</v>
      </c>
      <c r="AB3448" s="121">
        <v>5</v>
      </c>
    </row>
    <row r="3449" spans="1:28" ht="20.25">
      <c r="A3449">
        <v>6608</v>
      </c>
      <c r="B3449" t="s">
        <v>6749</v>
      </c>
      <c r="C3449" t="s">
        <v>6750</v>
      </c>
      <c r="D3449" t="str">
        <f t="shared" si="106"/>
        <v>Community Token COM</v>
      </c>
      <c r="E3449" s="3" t="s">
        <v>8887</v>
      </c>
      <c r="F3449" s="3" t="s">
        <v>8883</v>
      </c>
      <c r="G3449" s="3" t="s">
        <v>8883</v>
      </c>
      <c r="H3449" s="4">
        <v>9999</v>
      </c>
      <c r="I3449" s="4">
        <v>0</v>
      </c>
      <c r="J3449" s="6">
        <v>44062</v>
      </c>
      <c r="K3449" s="7">
        <v>6.8728399987700001E-2</v>
      </c>
      <c r="L3449" s="7">
        <v>3801</v>
      </c>
      <c r="M3449" s="7">
        <v>0</v>
      </c>
      <c r="N3449" s="9">
        <v>44073</v>
      </c>
      <c r="O3449" s="10">
        <v>2.7603395913700002</v>
      </c>
      <c r="P3449" s="10">
        <v>3947</v>
      </c>
      <c r="Q3449" s="10">
        <v>0</v>
      </c>
      <c r="R3449" s="10">
        <v>40.163012551783623</v>
      </c>
      <c r="S3449" s="18">
        <v>40.163012551783623</v>
      </c>
      <c r="T3449" s="13">
        <v>44188</v>
      </c>
      <c r="U3449" s="14">
        <v>0.11003720606094</v>
      </c>
      <c r="V3449" s="14">
        <v>3487</v>
      </c>
      <c r="W3449" s="14">
        <v>0</v>
      </c>
      <c r="X3449" s="14">
        <v>96.01363519166398</v>
      </c>
      <c r="Y3449" s="19">
        <f t="shared" si="107"/>
        <v>-0.96013635191663982</v>
      </c>
      <c r="Z3449" s="19">
        <v>-0.96009999999999995</v>
      </c>
      <c r="AA3449" t="s">
        <v>15103</v>
      </c>
      <c r="AB3449" s="121">
        <v>5</v>
      </c>
    </row>
    <row r="3450" spans="1:28" ht="20.25">
      <c r="A3450">
        <v>6609</v>
      </c>
      <c r="B3450" t="s">
        <v>6751</v>
      </c>
      <c r="C3450" t="s">
        <v>6752</v>
      </c>
      <c r="D3450" t="str">
        <f t="shared" si="106"/>
        <v>Decentrahub Coin DCNTR</v>
      </c>
      <c r="E3450" s="3" t="s">
        <v>8892</v>
      </c>
      <c r="F3450" s="3" t="s">
        <v>8883</v>
      </c>
      <c r="G3450" s="3" t="s">
        <v>8883</v>
      </c>
      <c r="H3450" s="4">
        <v>9999</v>
      </c>
      <c r="I3450" s="4">
        <v>0</v>
      </c>
      <c r="J3450" s="6">
        <v>44098</v>
      </c>
      <c r="K3450" s="7">
        <v>1.0026939399999999</v>
      </c>
      <c r="L3450" s="7">
        <v>1173</v>
      </c>
      <c r="M3450" s="7">
        <v>457664.75333832001</v>
      </c>
      <c r="N3450" s="9">
        <v>44204</v>
      </c>
      <c r="O3450" s="10">
        <v>10.95766512</v>
      </c>
      <c r="P3450" s="10">
        <v>1294</v>
      </c>
      <c r="Q3450" s="10">
        <v>10142730.933166111</v>
      </c>
      <c r="R3450" s="10">
        <v>10.92822513717396</v>
      </c>
      <c r="S3450" s="18">
        <v>10.92822513717396</v>
      </c>
      <c r="T3450" s="13">
        <v>44527</v>
      </c>
      <c r="U3450" s="14">
        <v>2.924327006468555E-2</v>
      </c>
      <c r="V3450" s="14">
        <v>1870</v>
      </c>
      <c r="W3450" s="14">
        <v>59240.35</v>
      </c>
      <c r="X3450" s="14">
        <v>99.733124988358043</v>
      </c>
      <c r="Y3450" s="19">
        <f t="shared" si="107"/>
        <v>-0.99733124988358046</v>
      </c>
      <c r="Z3450" s="19">
        <v>-0.99729999999999996</v>
      </c>
      <c r="AA3450" t="s">
        <v>15104</v>
      </c>
      <c r="AB3450" s="121">
        <v>5</v>
      </c>
    </row>
    <row r="3451" spans="1:28" ht="20.25">
      <c r="A3451">
        <v>6610</v>
      </c>
      <c r="B3451" t="s">
        <v>6753</v>
      </c>
      <c r="C3451" t="s">
        <v>3164</v>
      </c>
      <c r="D3451" t="str">
        <f t="shared" si="106"/>
        <v>Defis Network DFS</v>
      </c>
      <c r="E3451" s="3" t="s">
        <v>8887</v>
      </c>
      <c r="F3451" s="3" t="s">
        <v>8883</v>
      </c>
      <c r="G3451" s="3" t="s">
        <v>8883</v>
      </c>
      <c r="H3451" s="4">
        <v>9999</v>
      </c>
      <c r="I3451" s="4">
        <v>0</v>
      </c>
      <c r="J3451" s="6">
        <v>44070</v>
      </c>
      <c r="K3451" s="7">
        <v>1.4666887266499999</v>
      </c>
      <c r="L3451" s="7">
        <v>2610</v>
      </c>
      <c r="M3451" s="7">
        <v>0</v>
      </c>
      <c r="N3451" s="9">
        <v>44264</v>
      </c>
      <c r="O3451" s="10">
        <v>42.905450207790658</v>
      </c>
      <c r="P3451" s="10">
        <v>1143</v>
      </c>
      <c r="Q3451" s="10">
        <v>15911400.398658751</v>
      </c>
      <c r="R3451" s="10">
        <v>29.25327605523302</v>
      </c>
      <c r="S3451" s="18">
        <v>29.25327605523302</v>
      </c>
      <c r="T3451" s="13">
        <v>44686</v>
      </c>
      <c r="U3451" s="14">
        <v>0.76269110306118648</v>
      </c>
      <c r="V3451" s="14">
        <v>1497</v>
      </c>
      <c r="W3451" s="14">
        <v>282842.47018803487</v>
      </c>
      <c r="X3451" s="14">
        <v>98.222391096311824</v>
      </c>
      <c r="Y3451" s="19">
        <f t="shared" si="107"/>
        <v>-0.98222391096311823</v>
      </c>
      <c r="Z3451" s="19">
        <v>-0.98219999999999996</v>
      </c>
      <c r="AA3451" t="s">
        <v>15105</v>
      </c>
      <c r="AB3451" s="121">
        <v>5</v>
      </c>
    </row>
    <row r="3452" spans="1:28" ht="20.25">
      <c r="A3452">
        <v>6611</v>
      </c>
      <c r="B3452" t="s">
        <v>6754</v>
      </c>
      <c r="C3452" t="s">
        <v>6755</v>
      </c>
      <c r="D3452" t="str">
        <f t="shared" si="106"/>
        <v>DuckDaoDime DDIM</v>
      </c>
      <c r="E3452" s="3" t="s">
        <v>8887</v>
      </c>
      <c r="F3452" s="3" t="s">
        <v>8883</v>
      </c>
      <c r="G3452" s="3" t="s">
        <v>8883</v>
      </c>
      <c r="H3452" s="4">
        <v>9999</v>
      </c>
      <c r="I3452" s="4">
        <v>0</v>
      </c>
      <c r="J3452" s="6">
        <v>44161</v>
      </c>
      <c r="K3452" s="7">
        <v>2.41123822</v>
      </c>
      <c r="L3452" s="7">
        <v>2323</v>
      </c>
      <c r="M3452" s="7">
        <v>0</v>
      </c>
      <c r="N3452" s="9">
        <v>44289</v>
      </c>
      <c r="O3452" s="10">
        <v>103.69104193</v>
      </c>
      <c r="P3452" s="10">
        <v>586</v>
      </c>
      <c r="Q3452" s="10">
        <v>97649997.870000005</v>
      </c>
      <c r="R3452" s="10">
        <v>43.003234217977848</v>
      </c>
      <c r="S3452" s="18">
        <v>43.003234217977848</v>
      </c>
      <c r="T3452" s="13">
        <v>44370</v>
      </c>
      <c r="U3452" s="14">
        <v>1.60526433</v>
      </c>
      <c r="V3452" s="14">
        <v>585</v>
      </c>
      <c r="W3452" s="14">
        <v>11748937.470000001</v>
      </c>
      <c r="X3452" s="14">
        <v>98.451877519869385</v>
      </c>
      <c r="Y3452" s="19">
        <f t="shared" si="107"/>
        <v>-0.9845187751986938</v>
      </c>
      <c r="Z3452" s="19">
        <v>-0.98450000000000004</v>
      </c>
      <c r="AA3452" t="s">
        <v>15106</v>
      </c>
      <c r="AB3452" s="121">
        <v>5</v>
      </c>
    </row>
    <row r="3453" spans="1:28" ht="20.25">
      <c r="A3453">
        <v>6612</v>
      </c>
      <c r="B3453" t="s">
        <v>6756</v>
      </c>
      <c r="C3453" t="s">
        <v>6757</v>
      </c>
      <c r="D3453" t="str">
        <f t="shared" si="106"/>
        <v>Fera FERA</v>
      </c>
      <c r="E3453" s="3" t="s">
        <v>8887</v>
      </c>
      <c r="F3453" s="3" t="s">
        <v>8883</v>
      </c>
      <c r="G3453" s="3" t="s">
        <v>8883</v>
      </c>
      <c r="H3453" s="4">
        <v>9999</v>
      </c>
      <c r="I3453" s="4">
        <v>0</v>
      </c>
      <c r="J3453" s="6">
        <v>44149</v>
      </c>
      <c r="K3453" s="7">
        <v>4.0333568101000002E-4</v>
      </c>
      <c r="L3453" s="7">
        <v>1666</v>
      </c>
      <c r="M3453" s="7">
        <v>74993.419630603225</v>
      </c>
      <c r="N3453" s="9">
        <v>44282</v>
      </c>
      <c r="O3453" s="10">
        <v>3.1736720714829997E-2</v>
      </c>
      <c r="P3453" s="10">
        <v>1486</v>
      </c>
      <c r="Q3453" s="10">
        <v>5900904.2004580181</v>
      </c>
      <c r="R3453" s="10">
        <v>78.685626412613715</v>
      </c>
      <c r="S3453" s="18">
        <v>78.685626412613715</v>
      </c>
      <c r="T3453" s="13">
        <v>44642</v>
      </c>
      <c r="U3453" s="14">
        <v>1.8722111458547E-3</v>
      </c>
      <c r="V3453" s="14">
        <v>1423</v>
      </c>
      <c r="W3453" s="14">
        <v>348105.86493758019</v>
      </c>
      <c r="X3453" s="14">
        <v>94.100804671416967</v>
      </c>
      <c r="Y3453" s="19">
        <f t="shared" si="107"/>
        <v>-0.94100804671416971</v>
      </c>
      <c r="Z3453" s="19">
        <v>-0.94099999999999995</v>
      </c>
      <c r="AA3453" t="s">
        <v>15107</v>
      </c>
      <c r="AB3453" s="121">
        <v>5</v>
      </c>
    </row>
    <row r="3454" spans="1:28" ht="20.25">
      <c r="A3454">
        <v>6613</v>
      </c>
      <c r="B3454" t="s">
        <v>6758</v>
      </c>
      <c r="C3454" t="s">
        <v>6759</v>
      </c>
      <c r="D3454" t="str">
        <f t="shared" si="106"/>
        <v>Free Tool Box Coin FTB</v>
      </c>
      <c r="E3454" s="3" t="s">
        <v>8887</v>
      </c>
      <c r="F3454" s="3" t="s">
        <v>8883</v>
      </c>
      <c r="G3454" s="3" t="s">
        <v>8883</v>
      </c>
      <c r="H3454" s="4">
        <v>9999</v>
      </c>
      <c r="I3454" s="4">
        <v>0</v>
      </c>
      <c r="J3454" s="6">
        <v>44060</v>
      </c>
      <c r="K3454" s="7">
        <v>2.8773150689599999E-2</v>
      </c>
      <c r="L3454" s="7">
        <v>3802</v>
      </c>
      <c r="M3454" s="7">
        <v>0</v>
      </c>
      <c r="N3454" s="9">
        <v>44063</v>
      </c>
      <c r="O3454" s="10">
        <v>3.0541306489300001E-2</v>
      </c>
      <c r="P3454" s="10">
        <v>3948</v>
      </c>
      <c r="Q3454" s="10">
        <v>0</v>
      </c>
      <c r="R3454" s="10">
        <v>1.061451587932603</v>
      </c>
      <c r="S3454" s="18">
        <v>1.061451587932603</v>
      </c>
      <c r="T3454" s="13">
        <v>44298</v>
      </c>
      <c r="U3454" s="16">
        <v>2.6655941599999998E-5</v>
      </c>
      <c r="V3454" s="14">
        <v>3488</v>
      </c>
      <c r="W3454" s="16">
        <v>0</v>
      </c>
      <c r="X3454" s="16">
        <v>99.912721672174243</v>
      </c>
      <c r="Y3454" s="19">
        <f t="shared" si="107"/>
        <v>-0.99912721672174243</v>
      </c>
      <c r="Z3454" s="19">
        <v>-0.99909999999999999</v>
      </c>
      <c r="AA3454" t="s">
        <v>15108</v>
      </c>
      <c r="AB3454" s="121">
        <v>5</v>
      </c>
    </row>
    <row r="3455" spans="1:28" ht="20.25">
      <c r="A3455">
        <v>6615</v>
      </c>
      <c r="B3455" t="s">
        <v>6760</v>
      </c>
      <c r="C3455" t="s">
        <v>6761</v>
      </c>
      <c r="D3455" t="str">
        <f t="shared" si="106"/>
        <v>Love Coin LOVE</v>
      </c>
      <c r="E3455" s="3" t="s">
        <v>8887</v>
      </c>
      <c r="F3455" s="3" t="s">
        <v>8883</v>
      </c>
      <c r="G3455" s="3" t="s">
        <v>8883</v>
      </c>
      <c r="H3455" s="4">
        <v>9999</v>
      </c>
      <c r="I3455" s="4">
        <v>0</v>
      </c>
      <c r="J3455" s="6">
        <v>44140</v>
      </c>
      <c r="K3455" s="7">
        <v>9.9412303900100005E-3</v>
      </c>
      <c r="L3455" s="7">
        <v>3803</v>
      </c>
      <c r="M3455" s="7">
        <v>0</v>
      </c>
      <c r="N3455" s="9">
        <v>44141</v>
      </c>
      <c r="O3455" s="10">
        <v>1.073493297164E-2</v>
      </c>
      <c r="P3455" s="10">
        <v>3949</v>
      </c>
      <c r="Q3455" s="10">
        <v>0</v>
      </c>
      <c r="R3455" s="10">
        <v>1.079839471623915</v>
      </c>
      <c r="S3455" s="18">
        <v>1.079839471623915</v>
      </c>
      <c r="T3455" s="13">
        <v>44452</v>
      </c>
      <c r="U3455" s="16">
        <v>3.1932120000000003E-8</v>
      </c>
      <c r="V3455" s="14">
        <v>3489</v>
      </c>
      <c r="W3455" s="16">
        <v>0</v>
      </c>
      <c r="X3455" s="16">
        <v>99.999702540108217</v>
      </c>
      <c r="Y3455" s="19">
        <f t="shared" si="107"/>
        <v>-0.99999702540108215</v>
      </c>
      <c r="Z3455" s="19">
        <v>-1</v>
      </c>
      <c r="AA3455" t="s">
        <v>15109</v>
      </c>
      <c r="AB3455" s="121">
        <v>5</v>
      </c>
    </row>
    <row r="3456" spans="1:28" ht="20.25">
      <c r="A3456">
        <v>6616</v>
      </c>
      <c r="B3456" t="s">
        <v>6762</v>
      </c>
      <c r="C3456" t="s">
        <v>6763</v>
      </c>
      <c r="D3456" t="str">
        <f t="shared" si="106"/>
        <v>UniGraph GRAPH</v>
      </c>
      <c r="E3456" s="3" t="s">
        <v>8887</v>
      </c>
      <c r="F3456" s="3" t="s">
        <v>8883</v>
      </c>
      <c r="G3456" s="3" t="s">
        <v>8883</v>
      </c>
      <c r="H3456" s="4">
        <v>9999</v>
      </c>
      <c r="I3456" s="4">
        <v>0</v>
      </c>
      <c r="J3456" s="6">
        <v>44060</v>
      </c>
      <c r="K3456" s="7">
        <v>22.875943499400002</v>
      </c>
      <c r="L3456" s="7">
        <v>3804</v>
      </c>
      <c r="M3456" s="7">
        <v>0</v>
      </c>
      <c r="N3456" s="9">
        <v>44070</v>
      </c>
      <c r="O3456" s="10">
        <v>69.748936416899994</v>
      </c>
      <c r="P3456" s="10">
        <v>3950</v>
      </c>
      <c r="Q3456" s="10">
        <v>0</v>
      </c>
      <c r="R3456" s="10">
        <v>3.0490080734256662</v>
      </c>
      <c r="S3456" s="18">
        <v>3.0490080734256662</v>
      </c>
      <c r="T3456" s="13">
        <v>44161</v>
      </c>
      <c r="U3456" s="14">
        <v>5.7018551232407697</v>
      </c>
      <c r="V3456" s="14">
        <v>3490</v>
      </c>
      <c r="W3456" s="14">
        <v>0</v>
      </c>
      <c r="X3456" s="14">
        <v>91.825172660469079</v>
      </c>
      <c r="Y3456" s="19">
        <f t="shared" si="107"/>
        <v>-0.91825172660469079</v>
      </c>
      <c r="Z3456" s="19">
        <v>-0.91830000000000001</v>
      </c>
      <c r="AA3456" t="s">
        <v>15110</v>
      </c>
      <c r="AB3456" s="121">
        <v>5</v>
      </c>
    </row>
    <row r="3457" spans="1:28" ht="20.25">
      <c r="A3457">
        <v>6617</v>
      </c>
      <c r="B3457" t="s">
        <v>6764</v>
      </c>
      <c r="C3457" t="s">
        <v>6565</v>
      </c>
      <c r="D3457" t="str">
        <f t="shared" si="106"/>
        <v>Ethereum Vault ETHV</v>
      </c>
      <c r="E3457" s="3" t="s">
        <v>8887</v>
      </c>
      <c r="F3457" s="3" t="s">
        <v>8883</v>
      </c>
      <c r="G3457" s="3" t="s">
        <v>8883</v>
      </c>
      <c r="H3457" s="4">
        <v>9999</v>
      </c>
      <c r="I3457" s="4">
        <v>0</v>
      </c>
      <c r="J3457" s="6">
        <v>44084</v>
      </c>
      <c r="K3457" s="7">
        <v>5.9110602657899998</v>
      </c>
      <c r="L3457" s="7">
        <v>3805</v>
      </c>
      <c r="M3457" s="7">
        <v>0</v>
      </c>
      <c r="N3457" s="9">
        <v>44086</v>
      </c>
      <c r="O3457" s="10">
        <v>6.1022364432499998</v>
      </c>
      <c r="P3457" s="10">
        <v>3951</v>
      </c>
      <c r="Q3457" s="10">
        <v>0</v>
      </c>
      <c r="R3457" s="10">
        <v>1.0323421127283079</v>
      </c>
      <c r="S3457" s="18">
        <v>1.0323421127283079</v>
      </c>
      <c r="T3457" s="13">
        <v>44411</v>
      </c>
      <c r="U3457" s="14">
        <v>1.0009024734799999E-3</v>
      </c>
      <c r="V3457" s="14">
        <v>3491</v>
      </c>
      <c r="W3457" s="14">
        <v>0</v>
      </c>
      <c r="X3457" s="14">
        <v>99.98359777627779</v>
      </c>
      <c r="Y3457" s="19">
        <f t="shared" si="107"/>
        <v>-0.99983597776277788</v>
      </c>
      <c r="Z3457" s="19">
        <v>-0.99980000000000002</v>
      </c>
      <c r="AA3457" t="s">
        <v>15111</v>
      </c>
      <c r="AB3457" s="121">
        <v>5</v>
      </c>
    </row>
    <row r="3458" spans="1:28" ht="20.25">
      <c r="A3458">
        <v>6620</v>
      </c>
      <c r="B3458" t="s">
        <v>6765</v>
      </c>
      <c r="C3458" t="s">
        <v>6766</v>
      </c>
      <c r="D3458" t="str">
        <f t="shared" ref="D3458:D3521" si="108">_xlfn.TEXTJOIN(" ",TRUE,B3458,C3458)</f>
        <v>Xtake XTK</v>
      </c>
      <c r="E3458" s="3" t="s">
        <v>3686</v>
      </c>
      <c r="F3458" s="3" t="s">
        <v>8883</v>
      </c>
      <c r="G3458" s="3" t="s">
        <v>8883</v>
      </c>
      <c r="H3458" s="4">
        <v>9999</v>
      </c>
      <c r="I3458" s="4">
        <v>0</v>
      </c>
      <c r="J3458" s="6">
        <v>44095</v>
      </c>
      <c r="K3458" s="7">
        <v>8.0123968315699997E-4</v>
      </c>
      <c r="L3458" s="7">
        <v>3806</v>
      </c>
      <c r="M3458" s="7">
        <v>0</v>
      </c>
      <c r="N3458" s="9">
        <v>44109</v>
      </c>
      <c r="O3458" s="10">
        <v>15.26997819837286</v>
      </c>
      <c r="P3458" s="10">
        <v>3952</v>
      </c>
      <c r="Q3458" s="10">
        <v>0</v>
      </c>
      <c r="R3458" s="10">
        <v>19057.940488178199</v>
      </c>
      <c r="S3458" s="18">
        <v>19057.940488178199</v>
      </c>
      <c r="T3458" s="13">
        <v>44114</v>
      </c>
      <c r="U3458" s="14">
        <v>7.9377277103016803</v>
      </c>
      <c r="V3458" s="14">
        <v>3492</v>
      </c>
      <c r="W3458" s="14">
        <v>0</v>
      </c>
      <c r="X3458" s="14">
        <v>48.017426042248637</v>
      </c>
      <c r="Y3458" s="19">
        <f t="shared" ref="Y3458:Y3521" si="109">X3458/-100</f>
        <v>-0.48017426042248634</v>
      </c>
      <c r="Z3458" s="19">
        <v>-0.48020000000000002</v>
      </c>
      <c r="AA3458" t="s">
        <v>15112</v>
      </c>
      <c r="AB3458" s="121">
        <v>5</v>
      </c>
    </row>
    <row r="3459" spans="1:28" ht="20.25">
      <c r="A3459">
        <v>6621</v>
      </c>
      <c r="B3459" t="s">
        <v>6767</v>
      </c>
      <c r="C3459" t="s">
        <v>6768</v>
      </c>
      <c r="D3459" t="str">
        <f t="shared" si="108"/>
        <v>Keysians Network KEN</v>
      </c>
      <c r="E3459" s="3" t="s">
        <v>8887</v>
      </c>
      <c r="F3459" s="3" t="s">
        <v>8883</v>
      </c>
      <c r="G3459" s="3" t="s">
        <v>8883</v>
      </c>
      <c r="H3459" s="4">
        <v>9999</v>
      </c>
      <c r="I3459" s="4">
        <v>0</v>
      </c>
      <c r="J3459" s="6">
        <v>44060</v>
      </c>
      <c r="K3459" s="7">
        <v>3.8492934014700002</v>
      </c>
      <c r="L3459" s="7">
        <v>3807</v>
      </c>
      <c r="M3459" s="7">
        <v>0</v>
      </c>
      <c r="N3459" s="9">
        <v>44075</v>
      </c>
      <c r="O3459" s="10">
        <v>14.203903697199999</v>
      </c>
      <c r="P3459" s="10">
        <v>3953</v>
      </c>
      <c r="Q3459" s="10">
        <v>0</v>
      </c>
      <c r="R3459" s="10">
        <v>3.6900028695593048</v>
      </c>
      <c r="S3459" s="18">
        <v>3.6900028695593048</v>
      </c>
      <c r="T3459" s="13">
        <v>44667</v>
      </c>
      <c r="U3459" s="14">
        <v>0.29007526806506623</v>
      </c>
      <c r="V3459" s="14">
        <v>3493</v>
      </c>
      <c r="W3459" s="14">
        <v>0</v>
      </c>
      <c r="X3459" s="14">
        <v>97.95777784580271</v>
      </c>
      <c r="Y3459" s="19">
        <f t="shared" si="109"/>
        <v>-0.97957777845802707</v>
      </c>
      <c r="Z3459" s="19">
        <v>-0.97960000000000003</v>
      </c>
      <c r="AA3459" t="s">
        <v>15113</v>
      </c>
      <c r="AB3459" s="121">
        <v>5</v>
      </c>
    </row>
    <row r="3460" spans="1:28" ht="20.25">
      <c r="A3460">
        <v>6622</v>
      </c>
      <c r="B3460" t="s">
        <v>6769</v>
      </c>
      <c r="C3460" t="s">
        <v>6770</v>
      </c>
      <c r="D3460" t="str">
        <f t="shared" si="108"/>
        <v>Hakka.Finance HAKKA</v>
      </c>
      <c r="E3460" s="3" t="s">
        <v>3686</v>
      </c>
      <c r="F3460" s="3" t="s">
        <v>8883</v>
      </c>
      <c r="G3460" s="3" t="s">
        <v>8883</v>
      </c>
      <c r="H3460" s="4">
        <v>9999</v>
      </c>
      <c r="I3460" s="4">
        <v>0</v>
      </c>
      <c r="J3460" s="6">
        <v>44061</v>
      </c>
      <c r="K3460" s="7">
        <v>4.7185468736799997E-2</v>
      </c>
      <c r="L3460" s="7">
        <v>2484</v>
      </c>
      <c r="M3460" s="7">
        <v>0</v>
      </c>
      <c r="N3460" s="9">
        <v>44075</v>
      </c>
      <c r="O3460" s="10">
        <v>1.0776108208399999</v>
      </c>
      <c r="P3460" s="10">
        <v>762</v>
      </c>
      <c r="Q3460" s="10">
        <v>53207691.4110149</v>
      </c>
      <c r="R3460" s="10">
        <v>22.837768696352271</v>
      </c>
      <c r="S3460" s="18">
        <v>22.837768696352271</v>
      </c>
      <c r="T3460" s="13">
        <v>44687</v>
      </c>
      <c r="U3460" s="14">
        <v>4.2997080214348523E-3</v>
      </c>
      <c r="V3460" s="14">
        <v>1015</v>
      </c>
      <c r="W3460" s="14">
        <v>1764322.63</v>
      </c>
      <c r="X3460" s="14">
        <v>99.600996209551496</v>
      </c>
      <c r="Y3460" s="19">
        <f t="shared" si="109"/>
        <v>-0.99600996209551496</v>
      </c>
      <c r="Z3460" s="19">
        <v>-0.996</v>
      </c>
      <c r="AA3460" t="s">
        <v>15114</v>
      </c>
      <c r="AB3460" s="121">
        <v>5</v>
      </c>
    </row>
    <row r="3461" spans="1:28" ht="20.25">
      <c r="A3461">
        <v>6623</v>
      </c>
      <c r="B3461" t="s">
        <v>6771</v>
      </c>
      <c r="C3461" t="s">
        <v>6771</v>
      </c>
      <c r="D3461" t="str">
        <f t="shared" si="108"/>
        <v>DOGEFI DOGEFI</v>
      </c>
      <c r="E3461" s="3" t="s">
        <v>8891</v>
      </c>
      <c r="F3461" s="3" t="s">
        <v>8883</v>
      </c>
      <c r="G3461" s="3" t="s">
        <v>8883</v>
      </c>
      <c r="H3461" s="4">
        <v>9999</v>
      </c>
      <c r="I3461" s="4">
        <v>0</v>
      </c>
      <c r="J3461" s="6">
        <v>44150</v>
      </c>
      <c r="K3461" s="7">
        <v>1.003601040439E-2</v>
      </c>
      <c r="L3461" s="7">
        <v>2004</v>
      </c>
      <c r="M3461" s="7">
        <v>10036.010404389999</v>
      </c>
      <c r="N3461" s="9">
        <v>44305</v>
      </c>
      <c r="O3461" s="10">
        <v>13.43945602928263</v>
      </c>
      <c r="P3461" s="10">
        <v>1194</v>
      </c>
      <c r="Q3461" s="10">
        <v>13439456.029282629</v>
      </c>
      <c r="R3461" s="10">
        <v>1339.123365536158</v>
      </c>
      <c r="S3461" s="18">
        <v>1339.123365536158</v>
      </c>
      <c r="T3461" s="13">
        <v>44473</v>
      </c>
      <c r="U3461" s="14">
        <v>0.10498686056313999</v>
      </c>
      <c r="V3461" s="14">
        <v>1739</v>
      </c>
      <c r="W3461" s="14">
        <v>104986.86056314</v>
      </c>
      <c r="X3461" s="14">
        <v>99.218816146022675</v>
      </c>
      <c r="Y3461" s="19">
        <f t="shared" si="109"/>
        <v>-0.9921881614602267</v>
      </c>
      <c r="Z3461" s="19">
        <v>-0.99219999999999997</v>
      </c>
      <c r="AA3461" t="s">
        <v>15115</v>
      </c>
      <c r="AB3461" s="121">
        <v>5</v>
      </c>
    </row>
    <row r="3462" spans="1:28" ht="20.25">
      <c r="A3462">
        <v>6624</v>
      </c>
      <c r="B3462" t="s">
        <v>6772</v>
      </c>
      <c r="C3462" t="s">
        <v>6773</v>
      </c>
      <c r="D3462" t="str">
        <f t="shared" si="108"/>
        <v>Golden Ratio Coin GOLDR</v>
      </c>
      <c r="E3462" s="3" t="s">
        <v>8893</v>
      </c>
      <c r="F3462" s="3" t="s">
        <v>8883</v>
      </c>
      <c r="G3462" s="3" t="s">
        <v>8883</v>
      </c>
      <c r="H3462" s="4">
        <v>9999</v>
      </c>
      <c r="I3462" s="4">
        <v>0</v>
      </c>
      <c r="J3462" s="6">
        <v>44209</v>
      </c>
      <c r="K3462" s="7">
        <v>3.62445336</v>
      </c>
      <c r="L3462" s="7">
        <v>3808</v>
      </c>
      <c r="M3462" s="7">
        <v>0</v>
      </c>
      <c r="N3462" s="9">
        <v>44343</v>
      </c>
      <c r="O3462" s="10">
        <v>137.43128755999999</v>
      </c>
      <c r="P3462" s="10">
        <v>3954</v>
      </c>
      <c r="Q3462" s="10">
        <v>0</v>
      </c>
      <c r="R3462" s="10">
        <v>37.917797226117429</v>
      </c>
      <c r="S3462" s="18">
        <v>37.917797226117429</v>
      </c>
      <c r="T3462" s="13">
        <v>44662</v>
      </c>
      <c r="U3462" s="14">
        <v>2.648121304385188E-2</v>
      </c>
      <c r="V3462" s="14">
        <v>3494</v>
      </c>
      <c r="W3462" s="14">
        <v>0</v>
      </c>
      <c r="X3462" s="14">
        <v>99.980731306885048</v>
      </c>
      <c r="Y3462" s="19">
        <f t="shared" si="109"/>
        <v>-0.99980731306885051</v>
      </c>
      <c r="Z3462" s="19">
        <v>-0.99980000000000002</v>
      </c>
      <c r="AA3462" t="s">
        <v>15116</v>
      </c>
      <c r="AB3462" s="121">
        <v>5</v>
      </c>
    </row>
    <row r="3463" spans="1:28" ht="20.25">
      <c r="A3463">
        <v>6625</v>
      </c>
      <c r="B3463" t="s">
        <v>6774</v>
      </c>
      <c r="C3463" t="s">
        <v>6775</v>
      </c>
      <c r="D3463" t="str">
        <f t="shared" si="108"/>
        <v>Innovation Blockchain Payment IBP</v>
      </c>
      <c r="E3463" s="3" t="s">
        <v>8887</v>
      </c>
      <c r="F3463" s="3" t="s">
        <v>8883</v>
      </c>
      <c r="G3463" s="3" t="s">
        <v>8883</v>
      </c>
      <c r="H3463" s="4">
        <v>9999</v>
      </c>
      <c r="I3463" s="4">
        <v>0</v>
      </c>
      <c r="J3463" s="6">
        <v>44217</v>
      </c>
      <c r="K3463" s="7">
        <v>3.1312649999999997E-2</v>
      </c>
      <c r="L3463" s="7">
        <v>2392</v>
      </c>
      <c r="M3463" s="7">
        <v>0</v>
      </c>
      <c r="N3463" s="9">
        <v>44298</v>
      </c>
      <c r="O3463" s="10">
        <v>0.30067062999999999</v>
      </c>
      <c r="P3463" s="10">
        <v>3955</v>
      </c>
      <c r="Q3463" s="10">
        <v>0</v>
      </c>
      <c r="R3463" s="10">
        <v>9.6022096500934939</v>
      </c>
      <c r="S3463" s="18">
        <v>9.6022096500934939</v>
      </c>
      <c r="T3463" s="13">
        <v>44618</v>
      </c>
      <c r="U3463" s="14">
        <v>3.215912888013029E-3</v>
      </c>
      <c r="V3463" s="14">
        <v>764</v>
      </c>
      <c r="W3463" s="14">
        <v>5065558.8499999996</v>
      </c>
      <c r="X3463" s="14">
        <v>98.930420012086643</v>
      </c>
      <c r="Y3463" s="19">
        <f t="shared" si="109"/>
        <v>-0.98930420012086639</v>
      </c>
      <c r="Z3463" s="19">
        <v>-0.98929999999999996</v>
      </c>
      <c r="AA3463" t="s">
        <v>15117</v>
      </c>
      <c r="AB3463" s="121">
        <v>5</v>
      </c>
    </row>
    <row r="3464" spans="1:28" ht="20.25">
      <c r="A3464">
        <v>6626</v>
      </c>
      <c r="B3464" t="s">
        <v>6776</v>
      </c>
      <c r="C3464" t="s">
        <v>6777</v>
      </c>
      <c r="D3464" t="str">
        <f t="shared" si="108"/>
        <v>SPACE-iZ SPIZ</v>
      </c>
      <c r="E3464" s="3" t="s">
        <v>8887</v>
      </c>
      <c r="F3464" s="3" t="s">
        <v>8883</v>
      </c>
      <c r="G3464" s="3" t="s">
        <v>8883</v>
      </c>
      <c r="H3464" s="4">
        <v>9999</v>
      </c>
      <c r="I3464" s="4">
        <v>0</v>
      </c>
      <c r="J3464" s="6">
        <v>44223</v>
      </c>
      <c r="K3464" s="7">
        <v>1.20958E-3</v>
      </c>
      <c r="L3464" s="7">
        <v>3809</v>
      </c>
      <c r="M3464" s="7">
        <v>0</v>
      </c>
      <c r="N3464" s="9">
        <v>44426</v>
      </c>
      <c r="O3464" s="10">
        <v>4.033196E-2</v>
      </c>
      <c r="P3464" s="10">
        <v>3956</v>
      </c>
      <c r="Q3464" s="10">
        <v>0</v>
      </c>
      <c r="R3464" s="10">
        <v>33.343772218455989</v>
      </c>
      <c r="S3464" s="18">
        <v>33.343772218455989</v>
      </c>
      <c r="T3464" s="13">
        <v>44581</v>
      </c>
      <c r="U3464" s="14">
        <v>4.5054343037332999E-4</v>
      </c>
      <c r="V3464" s="14">
        <v>3495</v>
      </c>
      <c r="W3464" s="14">
        <v>0</v>
      </c>
      <c r="X3464" s="14">
        <v>98.882912136247953</v>
      </c>
      <c r="Y3464" s="19">
        <f t="shared" si="109"/>
        <v>-0.98882912136247958</v>
      </c>
      <c r="Z3464" s="19">
        <v>-0.98880000000000001</v>
      </c>
      <c r="AA3464" t="s">
        <v>15118</v>
      </c>
      <c r="AB3464" s="121">
        <v>5</v>
      </c>
    </row>
    <row r="3465" spans="1:28" ht="20.25">
      <c r="A3465">
        <v>6627</v>
      </c>
      <c r="B3465" t="s">
        <v>6778</v>
      </c>
      <c r="C3465" t="s">
        <v>6779</v>
      </c>
      <c r="D3465" t="str">
        <f t="shared" si="108"/>
        <v>Meter Stable MTR</v>
      </c>
      <c r="E3465" s="3" t="s">
        <v>3686</v>
      </c>
      <c r="F3465" s="3" t="s">
        <v>8883</v>
      </c>
      <c r="G3465" s="3" t="s">
        <v>8883</v>
      </c>
      <c r="H3465" s="4">
        <v>9999</v>
      </c>
      <c r="I3465" s="4">
        <v>0</v>
      </c>
      <c r="J3465" s="6">
        <v>44126</v>
      </c>
      <c r="K3465" s="7">
        <v>0.25965957000000001</v>
      </c>
      <c r="L3465" s="7">
        <v>3810</v>
      </c>
      <c r="M3465" s="7">
        <v>0</v>
      </c>
      <c r="N3465" s="9">
        <v>44127</v>
      </c>
      <c r="O3465" s="10">
        <v>127.7949108</v>
      </c>
      <c r="P3465" s="10">
        <v>3957</v>
      </c>
      <c r="Q3465" s="10">
        <v>0</v>
      </c>
      <c r="R3465" s="10">
        <v>492.16329981598602</v>
      </c>
      <c r="S3465" s="18">
        <v>492.16329981598602</v>
      </c>
      <c r="T3465" s="13">
        <v>44150</v>
      </c>
      <c r="U3465" s="14">
        <v>0.18927431</v>
      </c>
      <c r="V3465" s="14">
        <v>3496</v>
      </c>
      <c r="W3465" s="14">
        <v>0</v>
      </c>
      <c r="X3465" s="14">
        <v>99.851892138102258</v>
      </c>
      <c r="Y3465" s="19">
        <f t="shared" si="109"/>
        <v>-0.99851892138102261</v>
      </c>
      <c r="Z3465" s="19">
        <v>-0.99850000000000005</v>
      </c>
      <c r="AA3465" t="s">
        <v>15119</v>
      </c>
      <c r="AB3465" s="121">
        <v>5</v>
      </c>
    </row>
    <row r="3466" spans="1:28" ht="20.25">
      <c r="A3466">
        <v>6632</v>
      </c>
      <c r="B3466" t="s">
        <v>6782</v>
      </c>
      <c r="C3466" t="s">
        <v>5260</v>
      </c>
      <c r="D3466" t="str">
        <f t="shared" si="108"/>
        <v>AlphaLink ANK</v>
      </c>
      <c r="E3466" s="3" t="s">
        <v>8887</v>
      </c>
      <c r="F3466" s="3" t="s">
        <v>8883</v>
      </c>
      <c r="G3466" s="3" t="s">
        <v>8883</v>
      </c>
      <c r="H3466" s="4">
        <v>9999</v>
      </c>
      <c r="I3466" s="4">
        <v>0</v>
      </c>
      <c r="J3466" s="6">
        <v>44061</v>
      </c>
      <c r="K3466" s="7">
        <v>4.4083992707200002E-2</v>
      </c>
      <c r="L3466" s="7">
        <v>3812</v>
      </c>
      <c r="M3466" s="7">
        <v>0</v>
      </c>
      <c r="N3466" s="9">
        <v>44077</v>
      </c>
      <c r="O3466" s="10">
        <v>1.54465372436</v>
      </c>
      <c r="P3466" s="10">
        <v>3959</v>
      </c>
      <c r="Q3466" s="10">
        <v>0</v>
      </c>
      <c r="R3466" s="10">
        <v>35.038879863250678</v>
      </c>
      <c r="S3466" s="18">
        <v>35.038879863250678</v>
      </c>
      <c r="T3466" s="13">
        <v>44392</v>
      </c>
      <c r="U3466" s="14">
        <v>2.1200783109699998E-3</v>
      </c>
      <c r="V3466" s="14">
        <v>3498</v>
      </c>
      <c r="W3466" s="14">
        <v>0</v>
      </c>
      <c r="X3466" s="14">
        <v>99.862747340874179</v>
      </c>
      <c r="Y3466" s="19">
        <f t="shared" si="109"/>
        <v>-0.99862747340874181</v>
      </c>
      <c r="Z3466" s="19">
        <v>-0.99860000000000004</v>
      </c>
      <c r="AA3466" t="s">
        <v>15120</v>
      </c>
      <c r="AB3466" s="121">
        <v>5</v>
      </c>
    </row>
    <row r="3467" spans="1:28" ht="20.25">
      <c r="A3467">
        <v>6633</v>
      </c>
      <c r="B3467" t="s">
        <v>6783</v>
      </c>
      <c r="C3467" t="s">
        <v>6784</v>
      </c>
      <c r="D3467" t="str">
        <f t="shared" si="108"/>
        <v>Porkchop CHOP</v>
      </c>
      <c r="E3467" s="3" t="s">
        <v>8891</v>
      </c>
      <c r="F3467" s="3" t="s">
        <v>8883</v>
      </c>
      <c r="G3467" s="3" t="s">
        <v>8883</v>
      </c>
      <c r="H3467" s="4">
        <v>9999</v>
      </c>
      <c r="I3467" s="4">
        <v>0</v>
      </c>
      <c r="J3467" s="6">
        <v>44064</v>
      </c>
      <c r="K3467" s="7">
        <v>3.6143217928099998E-2</v>
      </c>
      <c r="L3467" s="7">
        <v>3813</v>
      </c>
      <c r="M3467" s="7">
        <v>0</v>
      </c>
      <c r="N3467" s="9">
        <v>44067</v>
      </c>
      <c r="O3467" s="10">
        <v>7.1589477207299995E-2</v>
      </c>
      <c r="P3467" s="10">
        <v>3960</v>
      </c>
      <c r="Q3467" s="10">
        <v>0</v>
      </c>
      <c r="R3467" s="10">
        <v>1.980716751610593</v>
      </c>
      <c r="S3467" s="18">
        <v>1.980716751610593</v>
      </c>
      <c r="T3467" s="13">
        <v>44150</v>
      </c>
      <c r="U3467" s="14">
        <v>2.9278328075099998E-3</v>
      </c>
      <c r="V3467" s="14">
        <v>3499</v>
      </c>
      <c r="W3467" s="14">
        <v>0</v>
      </c>
      <c r="X3467" s="14">
        <v>95.910246978013348</v>
      </c>
      <c r="Y3467" s="19">
        <f t="shared" si="109"/>
        <v>-0.95910246978013347</v>
      </c>
      <c r="Z3467" s="19">
        <v>-0.95909999999999995</v>
      </c>
      <c r="AA3467" t="s">
        <v>15121</v>
      </c>
      <c r="AB3467" s="121">
        <v>5</v>
      </c>
    </row>
    <row r="3468" spans="1:28" ht="20.25">
      <c r="A3468">
        <v>6636</v>
      </c>
      <c r="B3468" t="s">
        <v>6785</v>
      </c>
      <c r="C3468" t="s">
        <v>433</v>
      </c>
      <c r="D3468" t="str">
        <f t="shared" si="108"/>
        <v>Polkadot NEW DOT</v>
      </c>
      <c r="E3468" s="3" t="s">
        <v>8887</v>
      </c>
      <c r="F3468" s="3" t="s">
        <v>8883</v>
      </c>
      <c r="G3468" s="3" t="s">
        <v>8883</v>
      </c>
      <c r="H3468" s="4">
        <v>9999</v>
      </c>
      <c r="I3468" s="4">
        <v>0</v>
      </c>
      <c r="J3468" s="6">
        <v>44064</v>
      </c>
      <c r="K3468" s="7">
        <v>2.7309186839900002</v>
      </c>
      <c r="L3468" s="7">
        <v>2151</v>
      </c>
      <c r="M3468" s="7">
        <v>0</v>
      </c>
      <c r="N3468" s="9">
        <v>44504</v>
      </c>
      <c r="O3468" s="10">
        <v>55.004975808241788</v>
      </c>
      <c r="P3468" s="10">
        <v>11</v>
      </c>
      <c r="Q3468" s="10">
        <v>53212483900.129997</v>
      </c>
      <c r="R3468" s="10">
        <v>20.141564862662609</v>
      </c>
      <c r="S3468" s="18">
        <v>20.141564862662609</v>
      </c>
      <c r="T3468" s="13">
        <v>44687</v>
      </c>
      <c r="U3468" s="14">
        <v>13.94161346936345</v>
      </c>
      <c r="V3468" s="14">
        <v>12</v>
      </c>
      <c r="W3468" s="14">
        <v>14135323180.049999</v>
      </c>
      <c r="X3468" s="14">
        <v>74.653904915863137</v>
      </c>
      <c r="Y3468" s="19">
        <f t="shared" si="109"/>
        <v>-0.74653904915863134</v>
      </c>
      <c r="Z3468" s="19">
        <v>-0.74650000000000005</v>
      </c>
      <c r="AA3468" t="s">
        <v>15122</v>
      </c>
      <c r="AB3468" s="121">
        <v>5</v>
      </c>
    </row>
    <row r="3469" spans="1:28" ht="20.25">
      <c r="A3469">
        <v>6638</v>
      </c>
      <c r="B3469" t="s">
        <v>6786</v>
      </c>
      <c r="C3469" t="s">
        <v>6787</v>
      </c>
      <c r="D3469" t="str">
        <f t="shared" si="108"/>
        <v>UniLayer LAYER</v>
      </c>
      <c r="E3469" s="3" t="s">
        <v>3686</v>
      </c>
      <c r="F3469" s="3" t="s">
        <v>8883</v>
      </c>
      <c r="G3469" s="3" t="s">
        <v>8883</v>
      </c>
      <c r="H3469" s="4">
        <v>9999</v>
      </c>
      <c r="I3469" s="4">
        <v>0</v>
      </c>
      <c r="J3469" s="6">
        <v>44198</v>
      </c>
      <c r="K3469" s="7">
        <v>5.1667400000000002E-2</v>
      </c>
      <c r="L3469" s="7">
        <v>935</v>
      </c>
      <c r="M3469" s="7">
        <v>1023393.91212896</v>
      </c>
      <c r="N3469" s="9">
        <v>44313</v>
      </c>
      <c r="O3469" s="10">
        <v>4.0713535399999996</v>
      </c>
      <c r="P3469" s="10">
        <v>647</v>
      </c>
      <c r="Q3469" s="10">
        <v>78313672.959999993</v>
      </c>
      <c r="R3469" s="10">
        <v>78.799272655484884</v>
      </c>
      <c r="S3469" s="18">
        <v>78.799272655484884</v>
      </c>
      <c r="T3469" s="13">
        <v>44687</v>
      </c>
      <c r="U3469" s="14">
        <v>0.1186935233515663</v>
      </c>
      <c r="V3469" s="14">
        <v>875</v>
      </c>
      <c r="W3469" s="14">
        <v>3034579.18</v>
      </c>
      <c r="X3469" s="14">
        <v>97.084666753072824</v>
      </c>
      <c r="Y3469" s="19">
        <f t="shared" si="109"/>
        <v>-0.97084666753072824</v>
      </c>
      <c r="Z3469" s="19">
        <v>-0.9708</v>
      </c>
      <c r="AA3469" t="s">
        <v>15123</v>
      </c>
      <c r="AB3469" s="121">
        <v>5</v>
      </c>
    </row>
    <row r="3470" spans="1:28" ht="20.25">
      <c r="A3470">
        <v>6642</v>
      </c>
      <c r="B3470" t="s">
        <v>6788</v>
      </c>
      <c r="C3470" t="s">
        <v>6789</v>
      </c>
      <c r="D3470" t="str">
        <f t="shared" si="108"/>
        <v>Camouflage.eth CAMO</v>
      </c>
      <c r="E3470" s="3" t="s">
        <v>8884</v>
      </c>
      <c r="F3470" s="3" t="s">
        <v>8883</v>
      </c>
      <c r="G3470" s="3" t="s">
        <v>8883</v>
      </c>
      <c r="H3470" s="4">
        <v>9999</v>
      </c>
      <c r="I3470" s="4">
        <v>0</v>
      </c>
      <c r="J3470" s="6">
        <v>44067</v>
      </c>
      <c r="K3470" s="7">
        <v>7.7395360495399995E-4</v>
      </c>
      <c r="L3470" s="7">
        <v>3814</v>
      </c>
      <c r="M3470" s="7">
        <v>0</v>
      </c>
      <c r="N3470" s="9">
        <v>44068</v>
      </c>
      <c r="O3470" s="10">
        <v>9.1230764363400005E-4</v>
      </c>
      <c r="P3470" s="10">
        <v>3961</v>
      </c>
      <c r="Q3470" s="10">
        <v>0</v>
      </c>
      <c r="R3470" s="10">
        <v>1.178762703338301</v>
      </c>
      <c r="S3470" s="18">
        <v>1.178762703338301</v>
      </c>
      <c r="T3470" s="13">
        <v>44137</v>
      </c>
      <c r="U3470" s="16">
        <v>9.880348033E-5</v>
      </c>
      <c r="V3470" s="14">
        <v>3500</v>
      </c>
      <c r="W3470" s="16">
        <v>0</v>
      </c>
      <c r="X3470" s="16">
        <v>89.169938340488358</v>
      </c>
      <c r="Y3470" s="19">
        <f t="shared" si="109"/>
        <v>-0.89169938340488353</v>
      </c>
      <c r="Z3470" s="19">
        <v>-0.89170000000000005</v>
      </c>
      <c r="AA3470" t="s">
        <v>15124</v>
      </c>
      <c r="AB3470" s="121">
        <v>5</v>
      </c>
    </row>
    <row r="3471" spans="1:28" ht="20.25">
      <c r="A3471">
        <v>6645</v>
      </c>
      <c r="B3471" t="s">
        <v>6790</v>
      </c>
      <c r="C3471" t="s">
        <v>6790</v>
      </c>
      <c r="D3471" t="str">
        <f t="shared" si="108"/>
        <v>COIL COIL</v>
      </c>
      <c r="E3471" s="3" t="s">
        <v>8887</v>
      </c>
      <c r="F3471" s="3" t="s">
        <v>8883</v>
      </c>
      <c r="G3471" s="3" t="s">
        <v>8883</v>
      </c>
      <c r="H3471" s="4">
        <v>9999</v>
      </c>
      <c r="I3471" s="4">
        <v>0</v>
      </c>
      <c r="J3471" s="6">
        <v>44104</v>
      </c>
      <c r="K3471" s="7">
        <v>0.44338239000000002</v>
      </c>
      <c r="L3471" s="7">
        <v>3815</v>
      </c>
      <c r="M3471" s="7">
        <v>0</v>
      </c>
      <c r="N3471" s="9">
        <v>44177</v>
      </c>
      <c r="O3471" s="10">
        <v>7.6262509500000002</v>
      </c>
      <c r="P3471" s="10">
        <v>3962</v>
      </c>
      <c r="Q3471" s="10">
        <v>0</v>
      </c>
      <c r="R3471" s="10">
        <v>17.200166542473639</v>
      </c>
      <c r="S3471" s="18">
        <v>17.200166542473639</v>
      </c>
      <c r="T3471" s="13">
        <v>44516</v>
      </c>
      <c r="U3471" s="14">
        <v>0</v>
      </c>
      <c r="V3471" s="14">
        <v>3501</v>
      </c>
      <c r="W3471" s="14">
        <v>0</v>
      </c>
      <c r="X3471" s="14">
        <v>100</v>
      </c>
      <c r="Y3471" s="19">
        <f t="shared" si="109"/>
        <v>-1</v>
      </c>
      <c r="Z3471" s="19">
        <v>-1</v>
      </c>
      <c r="AA3471" t="s">
        <v>15125</v>
      </c>
      <c r="AB3471" s="121">
        <v>5</v>
      </c>
    </row>
    <row r="3472" spans="1:28" ht="20.25">
      <c r="A3472">
        <v>6647</v>
      </c>
      <c r="B3472" t="s">
        <v>6791</v>
      </c>
      <c r="C3472" t="s">
        <v>6792</v>
      </c>
      <c r="D3472" t="str">
        <f t="shared" si="108"/>
        <v>Rebased REB</v>
      </c>
      <c r="E3472" s="3" t="s">
        <v>8887</v>
      </c>
      <c r="F3472" s="3" t="s">
        <v>8883</v>
      </c>
      <c r="G3472" s="3" t="s">
        <v>8883</v>
      </c>
      <c r="H3472" s="4">
        <v>9999</v>
      </c>
      <c r="I3472" s="4">
        <v>0</v>
      </c>
      <c r="J3472" s="6">
        <v>44174</v>
      </c>
      <c r="K3472" s="7">
        <v>0.78112941947631997</v>
      </c>
      <c r="L3472" s="7">
        <v>2639</v>
      </c>
      <c r="M3472" s="7">
        <v>0</v>
      </c>
      <c r="N3472" s="9">
        <v>44327</v>
      </c>
      <c r="O3472" s="10">
        <v>2.2001294893536998</v>
      </c>
      <c r="P3472" s="10">
        <v>2250</v>
      </c>
      <c r="Q3472" s="10">
        <v>331726.72388679348</v>
      </c>
      <c r="R3472" s="10">
        <v>2.8166004691369801</v>
      </c>
      <c r="S3472" s="18">
        <v>2.8166004691369801</v>
      </c>
      <c r="T3472" s="13">
        <v>44339</v>
      </c>
      <c r="U3472" s="14">
        <v>1.1165709509721</v>
      </c>
      <c r="V3472" s="14">
        <v>1619</v>
      </c>
      <c r="W3472" s="14">
        <v>168352.10170376941</v>
      </c>
      <c r="X3472" s="14">
        <v>49.24976205377353</v>
      </c>
      <c r="Y3472" s="19">
        <f t="shared" si="109"/>
        <v>-0.49249762053773533</v>
      </c>
      <c r="Z3472" s="19">
        <v>-0.49249999999999999</v>
      </c>
      <c r="AA3472" t="s">
        <v>15126</v>
      </c>
      <c r="AB3472" s="121">
        <v>5</v>
      </c>
    </row>
    <row r="3473" spans="1:28" ht="20.25">
      <c r="A3473">
        <v>6649</v>
      </c>
      <c r="B3473" t="s">
        <v>6793</v>
      </c>
      <c r="C3473" t="s">
        <v>100</v>
      </c>
      <c r="D3473" t="str">
        <f t="shared" si="108"/>
        <v>Cat Token CAT</v>
      </c>
      <c r="E3473" s="3" t="s">
        <v>8891</v>
      </c>
      <c r="F3473" s="3" t="s">
        <v>8883</v>
      </c>
      <c r="G3473" s="3" t="s">
        <v>8883</v>
      </c>
      <c r="H3473" s="4">
        <v>9999</v>
      </c>
      <c r="I3473" s="4">
        <v>0</v>
      </c>
      <c r="J3473" s="6">
        <v>44197</v>
      </c>
      <c r="K3473" s="7">
        <v>3.85835E-3</v>
      </c>
      <c r="L3473" s="7">
        <v>2422</v>
      </c>
      <c r="M3473" s="7">
        <v>0</v>
      </c>
      <c r="N3473" s="9">
        <v>44516</v>
      </c>
      <c r="O3473" s="10">
        <v>4.750363420792727</v>
      </c>
      <c r="P3473" s="10">
        <v>1657</v>
      </c>
      <c r="Q3473" s="10">
        <v>3368792.14</v>
      </c>
      <c r="R3473" s="10">
        <v>1231.1903846962371</v>
      </c>
      <c r="S3473" s="18">
        <v>1231.1903846962371</v>
      </c>
      <c r="T3473" s="13">
        <v>44517</v>
      </c>
      <c r="U3473" s="14">
        <v>0</v>
      </c>
      <c r="V3473" s="14">
        <v>845</v>
      </c>
      <c r="W3473" s="14">
        <v>3397207.35</v>
      </c>
      <c r="X3473" s="14">
        <v>100</v>
      </c>
      <c r="Y3473" s="19">
        <f t="shared" si="109"/>
        <v>-1</v>
      </c>
      <c r="Z3473" s="19">
        <v>-1</v>
      </c>
      <c r="AA3473" t="s">
        <v>15127</v>
      </c>
      <c r="AB3473" s="121">
        <v>5</v>
      </c>
    </row>
    <row r="3474" spans="1:28" ht="20.25">
      <c r="A3474">
        <v>6650</v>
      </c>
      <c r="B3474" t="s">
        <v>6794</v>
      </c>
      <c r="C3474" t="s">
        <v>6794</v>
      </c>
      <c r="D3474" t="str">
        <f t="shared" si="108"/>
        <v>NFT NFT</v>
      </c>
      <c r="E3474" s="3" t="s">
        <v>8887</v>
      </c>
      <c r="F3474" s="3" t="s">
        <v>8883</v>
      </c>
      <c r="G3474" s="3" t="s">
        <v>8883</v>
      </c>
      <c r="H3474" s="4">
        <v>9999</v>
      </c>
      <c r="I3474" s="4">
        <v>0</v>
      </c>
      <c r="J3474" s="6">
        <v>44080</v>
      </c>
      <c r="K3474" s="7">
        <v>3.3089843943700001E-2</v>
      </c>
      <c r="L3474" s="7">
        <v>2475</v>
      </c>
      <c r="M3474" s="7">
        <v>0</v>
      </c>
      <c r="N3474" s="9">
        <v>44098</v>
      </c>
      <c r="O3474" s="10">
        <v>27.891049290000002</v>
      </c>
      <c r="P3474" s="10">
        <v>3963</v>
      </c>
      <c r="Q3474" s="10">
        <v>0</v>
      </c>
      <c r="R3474" s="10">
        <v>842.88851097196539</v>
      </c>
      <c r="S3474" s="18">
        <v>842.88851097196539</v>
      </c>
      <c r="T3474" s="13">
        <v>44373</v>
      </c>
      <c r="U3474" s="14">
        <v>4.2823180000000002E-2</v>
      </c>
      <c r="V3474" s="14">
        <v>994</v>
      </c>
      <c r="W3474" s="14">
        <v>1908767.67</v>
      </c>
      <c r="X3474" s="14">
        <v>99.846462642711145</v>
      </c>
      <c r="Y3474" s="19">
        <f t="shared" si="109"/>
        <v>-0.99846462642711142</v>
      </c>
      <c r="Z3474" s="19">
        <v>-0.99850000000000005</v>
      </c>
      <c r="AA3474" t="s">
        <v>15128</v>
      </c>
      <c r="AB3474" s="121">
        <v>5</v>
      </c>
    </row>
    <row r="3475" spans="1:28" ht="20.25">
      <c r="A3475">
        <v>6654</v>
      </c>
      <c r="B3475" t="s">
        <v>6798</v>
      </c>
      <c r="C3475" t="s">
        <v>6799</v>
      </c>
      <c r="D3475" t="str">
        <f t="shared" si="108"/>
        <v>Crypto Price Index CPI</v>
      </c>
      <c r="E3475" s="3" t="s">
        <v>8887</v>
      </c>
      <c r="F3475" s="3" t="s">
        <v>8883</v>
      </c>
      <c r="G3475" s="3" t="s">
        <v>8883</v>
      </c>
      <c r="H3475" s="4">
        <v>9999</v>
      </c>
      <c r="I3475" s="4">
        <v>0</v>
      </c>
      <c r="J3475" s="6">
        <v>44064</v>
      </c>
      <c r="K3475" s="7">
        <v>124.10254975700001</v>
      </c>
      <c r="L3475" s="7">
        <v>3817</v>
      </c>
      <c r="M3475" s="7">
        <v>0</v>
      </c>
      <c r="N3475" s="9">
        <v>44065</v>
      </c>
      <c r="O3475" s="10">
        <v>126.934972202</v>
      </c>
      <c r="P3475" s="10">
        <v>3965</v>
      </c>
      <c r="Q3475" s="10">
        <v>0</v>
      </c>
      <c r="R3475" s="10">
        <v>1.0228232413479501</v>
      </c>
      <c r="S3475" s="18">
        <v>1.0228232413479501</v>
      </c>
      <c r="T3475" s="13">
        <v>44587</v>
      </c>
      <c r="U3475" s="14">
        <v>4.2927015987437818E-2</v>
      </c>
      <c r="V3475" s="14">
        <v>3503</v>
      </c>
      <c r="W3475" s="14">
        <v>0</v>
      </c>
      <c r="X3475" s="14">
        <v>99.966181884123202</v>
      </c>
      <c r="Y3475" s="19">
        <f t="shared" si="109"/>
        <v>-0.99966181884123206</v>
      </c>
      <c r="Z3475" s="19">
        <v>-0.99970000000000003</v>
      </c>
      <c r="AA3475" t="s">
        <v>15129</v>
      </c>
      <c r="AB3475" s="121">
        <v>5</v>
      </c>
    </row>
    <row r="3476" spans="1:28" ht="20.25">
      <c r="A3476">
        <v>6655</v>
      </c>
      <c r="B3476" t="s">
        <v>6800</v>
      </c>
      <c r="C3476" t="s">
        <v>6801</v>
      </c>
      <c r="D3476" t="str">
        <f t="shared" si="108"/>
        <v>Krosscoin KSS</v>
      </c>
      <c r="E3476" s="3" t="s">
        <v>8887</v>
      </c>
      <c r="F3476" s="3" t="s">
        <v>8883</v>
      </c>
      <c r="G3476" s="3" t="s">
        <v>8883</v>
      </c>
      <c r="H3476" s="4">
        <v>9999</v>
      </c>
      <c r="I3476" s="4">
        <v>0</v>
      </c>
      <c r="J3476" s="6">
        <v>44110</v>
      </c>
      <c r="K3476" s="8">
        <v>6.002688E-8</v>
      </c>
      <c r="L3476" s="7">
        <v>3818</v>
      </c>
      <c r="M3476" s="7">
        <v>0</v>
      </c>
      <c r="N3476" s="9">
        <v>44511</v>
      </c>
      <c r="O3476" s="10">
        <v>1.033968792472423</v>
      </c>
      <c r="P3476" s="10">
        <v>3966</v>
      </c>
      <c r="Q3476" s="10">
        <v>0</v>
      </c>
      <c r="R3476" s="10">
        <v>17225096.36470234</v>
      </c>
      <c r="S3476" s="18">
        <v>17225096.36470234</v>
      </c>
      <c r="T3476" s="13">
        <v>44512</v>
      </c>
      <c r="U3476" s="14">
        <v>1.0308574267897399</v>
      </c>
      <c r="V3476" s="14">
        <v>3504</v>
      </c>
      <c r="W3476" s="14">
        <v>0</v>
      </c>
      <c r="X3476" s="14">
        <v>0.30091485403959262</v>
      </c>
      <c r="Y3476" s="19">
        <f t="shared" si="109"/>
        <v>-3.009148540395926E-3</v>
      </c>
      <c r="Z3476" s="19">
        <v>-3.0000000000000001E-3</v>
      </c>
      <c r="AA3476" t="s">
        <v>15130</v>
      </c>
      <c r="AB3476" s="121">
        <v>5</v>
      </c>
    </row>
    <row r="3477" spans="1:28" ht="20.25">
      <c r="A3477">
        <v>6657</v>
      </c>
      <c r="B3477" t="s">
        <v>6802</v>
      </c>
      <c r="C3477" t="s">
        <v>6803</v>
      </c>
      <c r="D3477" t="str">
        <f t="shared" si="108"/>
        <v>YAMv2 YAMV2</v>
      </c>
      <c r="E3477" s="3" t="s">
        <v>8891</v>
      </c>
      <c r="F3477" s="3" t="s">
        <v>8883</v>
      </c>
      <c r="G3477" s="3" t="s">
        <v>8883</v>
      </c>
      <c r="H3477" s="4">
        <v>9999</v>
      </c>
      <c r="I3477" s="4">
        <v>0</v>
      </c>
      <c r="J3477" s="6">
        <v>44188</v>
      </c>
      <c r="K3477" s="7">
        <v>4.0462696200000003</v>
      </c>
      <c r="L3477" s="7">
        <v>3819</v>
      </c>
      <c r="M3477" s="7">
        <v>0</v>
      </c>
      <c r="N3477" s="9">
        <v>44589</v>
      </c>
      <c r="O3477" s="10">
        <v>430.04844355967549</v>
      </c>
      <c r="P3477" s="10">
        <v>3967</v>
      </c>
      <c r="Q3477" s="10">
        <v>0</v>
      </c>
      <c r="R3477" s="10">
        <v>106.2826959019294</v>
      </c>
      <c r="S3477" s="18">
        <v>106.2826959019294</v>
      </c>
      <c r="T3477" s="13">
        <v>44616</v>
      </c>
      <c r="U3477" s="14">
        <v>4.533864595507481</v>
      </c>
      <c r="V3477" s="14">
        <v>3505</v>
      </c>
      <c r="W3477" s="14">
        <v>0</v>
      </c>
      <c r="X3477" s="14">
        <v>98.94573165804789</v>
      </c>
      <c r="Y3477" s="19">
        <f t="shared" si="109"/>
        <v>-0.98945731658047886</v>
      </c>
      <c r="Z3477" s="19">
        <v>-0.98950000000000005</v>
      </c>
      <c r="AA3477" t="s">
        <v>15131</v>
      </c>
      <c r="AB3477" s="121">
        <v>5</v>
      </c>
    </row>
    <row r="3478" spans="1:28" ht="20.25">
      <c r="A3478">
        <v>6659</v>
      </c>
      <c r="B3478" t="s">
        <v>6804</v>
      </c>
      <c r="C3478" t="s">
        <v>6804</v>
      </c>
      <c r="D3478" t="str">
        <f t="shared" si="108"/>
        <v>DACC2 DACC2</v>
      </c>
      <c r="E3478" s="3" t="s">
        <v>8887</v>
      </c>
      <c r="F3478" s="3" t="s">
        <v>8883</v>
      </c>
      <c r="G3478" s="3" t="s">
        <v>8883</v>
      </c>
      <c r="H3478" s="4">
        <v>9999</v>
      </c>
      <c r="I3478" s="4">
        <v>0</v>
      </c>
      <c r="J3478" s="6">
        <v>44157</v>
      </c>
      <c r="K3478" s="7">
        <v>1.9609541174E-4</v>
      </c>
      <c r="L3478" s="7">
        <v>3820</v>
      </c>
      <c r="M3478" s="7">
        <v>0</v>
      </c>
      <c r="N3478" s="9">
        <v>44291</v>
      </c>
      <c r="O3478" s="10">
        <v>1.92001603558E-3</v>
      </c>
      <c r="P3478" s="10">
        <v>3968</v>
      </c>
      <c r="Q3478" s="10">
        <v>0</v>
      </c>
      <c r="R3478" s="10">
        <v>9.7912338618392596</v>
      </c>
      <c r="S3478" s="18">
        <v>9.7912338618392596</v>
      </c>
      <c r="T3478" s="13">
        <v>44339</v>
      </c>
      <c r="U3478" s="14">
        <v>5.8084077260999996E-4</v>
      </c>
      <c r="V3478" s="14">
        <v>3506</v>
      </c>
      <c r="W3478" s="14">
        <v>0</v>
      </c>
      <c r="X3478" s="14">
        <v>69.748129086091765</v>
      </c>
      <c r="Y3478" s="19">
        <f t="shared" si="109"/>
        <v>-0.6974812908609177</v>
      </c>
      <c r="Z3478" s="19">
        <v>-0.69750000000000001</v>
      </c>
      <c r="AA3478" t="s">
        <v>15132</v>
      </c>
      <c r="AB3478" s="121">
        <v>5</v>
      </c>
    </row>
    <row r="3479" spans="1:28" ht="20.25">
      <c r="A3479">
        <v>6662</v>
      </c>
      <c r="B3479" t="s">
        <v>6805</v>
      </c>
      <c r="C3479" t="s">
        <v>6806</v>
      </c>
      <c r="D3479" t="str">
        <f t="shared" si="108"/>
        <v>DeFinition DZI</v>
      </c>
      <c r="E3479" s="3" t="s">
        <v>8887</v>
      </c>
      <c r="F3479" s="3" t="s">
        <v>8883</v>
      </c>
      <c r="G3479" s="3" t="s">
        <v>8883</v>
      </c>
      <c r="H3479" s="4">
        <v>9999</v>
      </c>
      <c r="I3479" s="4">
        <v>0</v>
      </c>
      <c r="J3479" s="6">
        <v>44074</v>
      </c>
      <c r="K3479" s="7">
        <v>2.21657747692</v>
      </c>
      <c r="L3479" s="7">
        <v>2682</v>
      </c>
      <c r="M3479" s="7">
        <v>0</v>
      </c>
      <c r="N3479" s="9">
        <v>44077</v>
      </c>
      <c r="O3479" s="10">
        <v>7.2367959651299998</v>
      </c>
      <c r="P3479" s="10">
        <v>3969</v>
      </c>
      <c r="Q3479" s="10">
        <v>0</v>
      </c>
      <c r="R3479" s="10">
        <v>3.264851348749489</v>
      </c>
      <c r="S3479" s="18">
        <v>3.264851348749489</v>
      </c>
      <c r="T3479" s="13">
        <v>44372</v>
      </c>
      <c r="U3479" s="14">
        <v>4.1049797098330003E-2</v>
      </c>
      <c r="V3479" s="14">
        <v>1760</v>
      </c>
      <c r="W3479" s="14">
        <v>95800.66182477829</v>
      </c>
      <c r="X3479" s="14">
        <v>99.432762823546156</v>
      </c>
      <c r="Y3479" s="19">
        <f t="shared" si="109"/>
        <v>-0.99432762823546161</v>
      </c>
      <c r="Z3479" s="19">
        <v>-0.99429999999999996</v>
      </c>
      <c r="AA3479" t="s">
        <v>15133</v>
      </c>
      <c r="AB3479" s="121">
        <v>5</v>
      </c>
    </row>
    <row r="3480" spans="1:28" ht="20.25">
      <c r="A3480">
        <v>6664</v>
      </c>
      <c r="B3480" t="s">
        <v>6807</v>
      </c>
      <c r="C3480" t="s">
        <v>6807</v>
      </c>
      <c r="D3480" t="str">
        <f t="shared" si="108"/>
        <v>GRAP GRAP</v>
      </c>
      <c r="E3480" s="3" t="s">
        <v>3686</v>
      </c>
      <c r="F3480" s="3" t="s">
        <v>8883</v>
      </c>
      <c r="G3480" s="3" t="s">
        <v>8883</v>
      </c>
      <c r="H3480" s="4">
        <v>9999</v>
      </c>
      <c r="I3480" s="4">
        <v>0</v>
      </c>
      <c r="J3480" s="6">
        <v>44063</v>
      </c>
      <c r="K3480" s="7">
        <v>1.3934849068599999</v>
      </c>
      <c r="L3480" s="7">
        <v>3821</v>
      </c>
      <c r="M3480" s="7">
        <v>0</v>
      </c>
      <c r="N3480" s="9">
        <v>44064</v>
      </c>
      <c r="O3480" s="10">
        <v>3.4975166995900002</v>
      </c>
      <c r="P3480" s="10">
        <v>3970</v>
      </c>
      <c r="Q3480" s="10">
        <v>0</v>
      </c>
      <c r="R3480" s="10">
        <v>2.509906409730053</v>
      </c>
      <c r="S3480" s="18">
        <v>2.509906409730053</v>
      </c>
      <c r="T3480" s="13">
        <v>44605</v>
      </c>
      <c r="U3480" s="14">
        <v>2.6891504848459039E-2</v>
      </c>
      <c r="V3480" s="14">
        <v>3507</v>
      </c>
      <c r="W3480" s="14">
        <v>0</v>
      </c>
      <c r="X3480" s="14">
        <v>99.231125762698682</v>
      </c>
      <c r="Y3480" s="19">
        <f t="shared" si="109"/>
        <v>-0.9923112576269868</v>
      </c>
      <c r="Z3480" s="19">
        <v>-0.99229999999999996</v>
      </c>
      <c r="AA3480" t="s">
        <v>15134</v>
      </c>
      <c r="AB3480" s="121">
        <v>5</v>
      </c>
    </row>
    <row r="3481" spans="1:28" ht="20.25">
      <c r="A3481">
        <v>6666</v>
      </c>
      <c r="B3481" t="s">
        <v>6808</v>
      </c>
      <c r="C3481" t="s">
        <v>6808</v>
      </c>
      <c r="D3481" t="str">
        <f t="shared" si="108"/>
        <v>YMPL YMPL</v>
      </c>
      <c r="E3481" s="3" t="s">
        <v>8887</v>
      </c>
      <c r="F3481" s="3" t="s">
        <v>8883</v>
      </c>
      <c r="G3481" s="3" t="s">
        <v>8883</v>
      </c>
      <c r="H3481" s="4">
        <v>9999</v>
      </c>
      <c r="I3481" s="4">
        <v>0</v>
      </c>
      <c r="J3481" s="6">
        <v>44101</v>
      </c>
      <c r="K3481" s="7">
        <v>0.37676639248289001</v>
      </c>
      <c r="L3481" s="7">
        <v>1569</v>
      </c>
      <c r="M3481" s="7">
        <v>114303.0113850667</v>
      </c>
      <c r="N3481" s="9">
        <v>44327</v>
      </c>
      <c r="O3481" s="10">
        <v>10.221620180105671</v>
      </c>
      <c r="P3481" s="10">
        <v>2187</v>
      </c>
      <c r="Q3481" s="10">
        <v>451458.29849472718</v>
      </c>
      <c r="R3481" s="10">
        <v>27.129861856162929</v>
      </c>
      <c r="S3481" s="18">
        <v>27.129861856162929</v>
      </c>
      <c r="T3481" s="13">
        <v>44339</v>
      </c>
      <c r="U3481" s="14">
        <v>5.1874965633631502</v>
      </c>
      <c r="V3481" s="14">
        <v>1547</v>
      </c>
      <c r="W3481" s="14">
        <v>229116.16071406021</v>
      </c>
      <c r="X3481" s="14">
        <v>49.249762053773338</v>
      </c>
      <c r="Y3481" s="19">
        <f t="shared" si="109"/>
        <v>-0.49249762053773338</v>
      </c>
      <c r="Z3481" s="19">
        <v>-0.49249999999999999</v>
      </c>
      <c r="AA3481" t="s">
        <v>15135</v>
      </c>
      <c r="AB3481" s="121">
        <v>5</v>
      </c>
    </row>
    <row r="3482" spans="1:28" ht="20.25">
      <c r="A3482">
        <v>6667</v>
      </c>
      <c r="B3482" t="s">
        <v>6809</v>
      </c>
      <c r="C3482" t="s">
        <v>6810</v>
      </c>
      <c r="D3482" t="str">
        <f t="shared" si="108"/>
        <v>Xiotri XIOT</v>
      </c>
      <c r="E3482" s="3" t="s">
        <v>3686</v>
      </c>
      <c r="F3482" s="3" t="s">
        <v>8883</v>
      </c>
      <c r="G3482" s="3" t="s">
        <v>8883</v>
      </c>
      <c r="H3482" s="4">
        <v>9999</v>
      </c>
      <c r="I3482" s="4">
        <v>0</v>
      </c>
      <c r="J3482" s="6">
        <v>44196</v>
      </c>
      <c r="K3482" s="7">
        <v>99.457190681973984</v>
      </c>
      <c r="L3482" s="7">
        <v>1187</v>
      </c>
      <c r="M3482" s="7">
        <v>439401.86843296117</v>
      </c>
      <c r="N3482" s="9">
        <v>44327</v>
      </c>
      <c r="O3482" s="10">
        <v>1610.714258066896</v>
      </c>
      <c r="P3482" s="10">
        <v>1416</v>
      </c>
      <c r="Q3482" s="10">
        <v>7116135.5921395477</v>
      </c>
      <c r="R3482" s="10">
        <v>16.195050825609421</v>
      </c>
      <c r="S3482" s="18">
        <v>16.195050825609421</v>
      </c>
      <c r="T3482" s="13">
        <v>44687</v>
      </c>
      <c r="U3482" s="14">
        <v>62.175288940091889</v>
      </c>
      <c r="V3482" s="14">
        <v>1508</v>
      </c>
      <c r="W3482" s="14">
        <v>274690.42653732601</v>
      </c>
      <c r="X3482" s="14">
        <v>96.139893303315532</v>
      </c>
      <c r="Y3482" s="19">
        <f t="shared" si="109"/>
        <v>-0.96139893303315527</v>
      </c>
      <c r="Z3482" s="19">
        <v>-0.96140000000000003</v>
      </c>
      <c r="AA3482" t="s">
        <v>15136</v>
      </c>
      <c r="AB3482" s="121">
        <v>5</v>
      </c>
    </row>
    <row r="3483" spans="1:28" ht="20.25">
      <c r="A3483">
        <v>6669</v>
      </c>
      <c r="B3483" t="s">
        <v>6811</v>
      </c>
      <c r="C3483" t="s">
        <v>6812</v>
      </c>
      <c r="D3483" t="str">
        <f t="shared" si="108"/>
        <v>PowerPool CVP</v>
      </c>
      <c r="E3483" s="3" t="s">
        <v>8894</v>
      </c>
      <c r="F3483" s="3" t="s">
        <v>8883</v>
      </c>
      <c r="G3483" s="3" t="s">
        <v>8883</v>
      </c>
      <c r="H3483" s="4">
        <v>9999</v>
      </c>
      <c r="I3483" s="4">
        <v>0</v>
      </c>
      <c r="J3483" s="6">
        <v>44072</v>
      </c>
      <c r="K3483" s="7">
        <v>1.96152531234</v>
      </c>
      <c r="L3483" s="7">
        <v>152</v>
      </c>
      <c r="M3483" s="7">
        <v>24192016.53805</v>
      </c>
      <c r="N3483" s="9">
        <v>44075</v>
      </c>
      <c r="O3483" s="10">
        <v>16.5529828413</v>
      </c>
      <c r="P3483" s="10">
        <v>716</v>
      </c>
      <c r="Q3483" s="10">
        <v>61757013.851999998</v>
      </c>
      <c r="R3483" s="10">
        <v>8.4388321359733727</v>
      </c>
      <c r="S3483" s="18">
        <v>8.4388321359733727</v>
      </c>
      <c r="T3483" s="13">
        <v>44687</v>
      </c>
      <c r="U3483" s="14">
        <v>0.65978920628705973</v>
      </c>
      <c r="V3483" s="14">
        <v>452</v>
      </c>
      <c r="W3483" s="14">
        <v>26502700.100000001</v>
      </c>
      <c r="X3483" s="14">
        <v>96.014076661513386</v>
      </c>
      <c r="Y3483" s="19">
        <f t="shared" si="109"/>
        <v>-0.96014076661513381</v>
      </c>
      <c r="Z3483" s="19">
        <v>-0.96009999999999995</v>
      </c>
      <c r="AA3483" t="s">
        <v>15137</v>
      </c>
      <c r="AB3483" s="121">
        <v>5</v>
      </c>
    </row>
    <row r="3484" spans="1:28" ht="20.25">
      <c r="A3484">
        <v>6670</v>
      </c>
      <c r="B3484" t="s">
        <v>6813</v>
      </c>
      <c r="C3484" t="s">
        <v>6814</v>
      </c>
      <c r="D3484" t="str">
        <f t="shared" si="108"/>
        <v>Axis DeFi AXIS</v>
      </c>
      <c r="E3484" s="3" t="s">
        <v>3686</v>
      </c>
      <c r="F3484" s="3" t="s">
        <v>8883</v>
      </c>
      <c r="G3484" s="3" t="s">
        <v>8883</v>
      </c>
      <c r="H3484" s="4">
        <v>9999</v>
      </c>
      <c r="I3484" s="4">
        <v>0</v>
      </c>
      <c r="J3484" s="6">
        <v>44068</v>
      </c>
      <c r="K3484" s="7">
        <v>3.1225867991</v>
      </c>
      <c r="L3484" s="7">
        <v>2721</v>
      </c>
      <c r="M3484" s="7">
        <v>0</v>
      </c>
      <c r="N3484" s="9">
        <v>44069</v>
      </c>
      <c r="O3484" s="10">
        <v>3.95976007851</v>
      </c>
      <c r="P3484" s="10">
        <v>3971</v>
      </c>
      <c r="Q3484" s="10">
        <v>0</v>
      </c>
      <c r="R3484" s="10">
        <v>1.268102484661529</v>
      </c>
      <c r="S3484" s="18">
        <v>1.268102484661529</v>
      </c>
      <c r="T3484" s="13">
        <v>44687</v>
      </c>
      <c r="U3484" s="14">
        <v>2.969266795374282E-2</v>
      </c>
      <c r="V3484" s="14">
        <v>1857</v>
      </c>
      <c r="W3484" s="14">
        <v>62422.76</v>
      </c>
      <c r="X3484" s="14">
        <v>99.250139721472323</v>
      </c>
      <c r="Y3484" s="19">
        <f t="shared" si="109"/>
        <v>-0.99250139721472319</v>
      </c>
      <c r="Z3484" s="19">
        <v>-0.99250000000000005</v>
      </c>
      <c r="AA3484" t="s">
        <v>15138</v>
      </c>
      <c r="AB3484" s="121">
        <v>5</v>
      </c>
    </row>
    <row r="3485" spans="1:28" ht="20.25">
      <c r="A3485">
        <v>6671</v>
      </c>
      <c r="B3485" t="s">
        <v>6815</v>
      </c>
      <c r="C3485" t="s">
        <v>6816</v>
      </c>
      <c r="D3485" t="str">
        <f t="shared" si="108"/>
        <v>Davecoin DDTG</v>
      </c>
      <c r="E3485" s="3" t="s">
        <v>8891</v>
      </c>
      <c r="F3485" s="3" t="s">
        <v>8883</v>
      </c>
      <c r="G3485" s="3" t="s">
        <v>8883</v>
      </c>
      <c r="H3485" s="4">
        <v>9999</v>
      </c>
      <c r="I3485" s="4">
        <v>0</v>
      </c>
      <c r="J3485" s="6">
        <v>44065</v>
      </c>
      <c r="K3485" s="7">
        <v>3.1754165126899998E-2</v>
      </c>
      <c r="L3485" s="7">
        <v>3822</v>
      </c>
      <c r="M3485" s="7">
        <v>0</v>
      </c>
      <c r="N3485" s="9">
        <v>44067</v>
      </c>
      <c r="O3485" s="10">
        <v>5.0311798692899999E-2</v>
      </c>
      <c r="P3485" s="10">
        <v>3972</v>
      </c>
      <c r="Q3485" s="10">
        <v>0</v>
      </c>
      <c r="R3485" s="10">
        <v>1.584415729144119</v>
      </c>
      <c r="S3485" s="18">
        <v>1.584415729144119</v>
      </c>
      <c r="T3485" s="13">
        <v>44079</v>
      </c>
      <c r="U3485" s="14">
        <v>1.0758154338599999E-2</v>
      </c>
      <c r="V3485" s="14">
        <v>3508</v>
      </c>
      <c r="W3485" s="14">
        <v>0</v>
      </c>
      <c r="X3485" s="14">
        <v>78.617034933958365</v>
      </c>
      <c r="Y3485" s="19">
        <f t="shared" si="109"/>
        <v>-0.78617034933958363</v>
      </c>
      <c r="Z3485" s="19">
        <v>-0.78620000000000001</v>
      </c>
      <c r="AA3485" t="s">
        <v>15139</v>
      </c>
      <c r="AB3485" s="121">
        <v>5</v>
      </c>
    </row>
    <row r="3486" spans="1:28" ht="20.25">
      <c r="A3486">
        <v>6672</v>
      </c>
      <c r="B3486" t="s">
        <v>6817</v>
      </c>
      <c r="C3486" t="s">
        <v>6818</v>
      </c>
      <c r="D3486" t="str">
        <f t="shared" si="108"/>
        <v>DeFi Omega DFIO</v>
      </c>
      <c r="E3486" s="3" t="s">
        <v>8887</v>
      </c>
      <c r="F3486" s="3" t="s">
        <v>8883</v>
      </c>
      <c r="G3486" s="3" t="s">
        <v>8883</v>
      </c>
      <c r="H3486" s="4">
        <v>9999</v>
      </c>
      <c r="I3486" s="4">
        <v>0</v>
      </c>
      <c r="J3486" s="6">
        <v>44154</v>
      </c>
      <c r="K3486" s="7">
        <v>0.66456809999999999</v>
      </c>
      <c r="L3486" s="7">
        <v>3823</v>
      </c>
      <c r="M3486" s="7">
        <v>0</v>
      </c>
      <c r="N3486" s="9">
        <v>44516</v>
      </c>
      <c r="O3486" s="10">
        <v>105.0290214651302</v>
      </c>
      <c r="P3486" s="10">
        <v>3973</v>
      </c>
      <c r="Q3486" s="10">
        <v>0</v>
      </c>
      <c r="R3486" s="10">
        <v>158.04102162762581</v>
      </c>
      <c r="S3486" s="18">
        <v>158.04102162762581</v>
      </c>
      <c r="T3486" s="13">
        <v>44517</v>
      </c>
      <c r="U3486" s="14">
        <v>0</v>
      </c>
      <c r="V3486" s="14">
        <v>3509</v>
      </c>
      <c r="W3486" s="14">
        <v>0</v>
      </c>
      <c r="X3486" s="14">
        <v>100</v>
      </c>
      <c r="Y3486" s="19">
        <f t="shared" si="109"/>
        <v>-1</v>
      </c>
      <c r="Z3486" s="19">
        <v>-1</v>
      </c>
      <c r="AA3486" t="s">
        <v>15140</v>
      </c>
      <c r="AB3486" s="121">
        <v>5</v>
      </c>
    </row>
    <row r="3487" spans="1:28" ht="20.25">
      <c r="A3487">
        <v>6673</v>
      </c>
      <c r="B3487" t="s">
        <v>6819</v>
      </c>
      <c r="C3487" t="s">
        <v>6759</v>
      </c>
      <c r="D3487" t="str">
        <f t="shared" si="108"/>
        <v>Free Tool Box FTB</v>
      </c>
      <c r="E3487" s="3" t="s">
        <v>8887</v>
      </c>
      <c r="F3487" s="3" t="s">
        <v>8883</v>
      </c>
      <c r="G3487" s="3" t="s">
        <v>8883</v>
      </c>
      <c r="H3487" s="4">
        <v>9999</v>
      </c>
      <c r="I3487" s="4">
        <v>0</v>
      </c>
      <c r="J3487" s="6">
        <v>44066</v>
      </c>
      <c r="K3487" s="7">
        <v>2.8971649781199999E-2</v>
      </c>
      <c r="L3487" s="7">
        <v>3824</v>
      </c>
      <c r="M3487" s="7">
        <v>0</v>
      </c>
      <c r="N3487" s="9">
        <v>44067</v>
      </c>
      <c r="O3487" s="10">
        <v>2.9587888982300001E-2</v>
      </c>
      <c r="P3487" s="10">
        <v>3974</v>
      </c>
      <c r="Q3487" s="10">
        <v>0</v>
      </c>
      <c r="R3487" s="10">
        <v>1.021270421455249</v>
      </c>
      <c r="S3487" s="18">
        <v>1.021270421455249</v>
      </c>
      <c r="T3487" s="13">
        <v>44069</v>
      </c>
      <c r="U3487" s="14">
        <v>1.6746734091900001E-2</v>
      </c>
      <c r="V3487" s="14">
        <v>3510</v>
      </c>
      <c r="W3487" s="14">
        <v>0</v>
      </c>
      <c r="X3487" s="14">
        <v>43.400037420992781</v>
      </c>
      <c r="Y3487" s="19">
        <f t="shared" si="109"/>
        <v>-0.43400037420992782</v>
      </c>
      <c r="Z3487" s="19">
        <v>-0.434</v>
      </c>
      <c r="AA3487" t="s">
        <v>15141</v>
      </c>
      <c r="AB3487" s="121">
        <v>5</v>
      </c>
    </row>
    <row r="3488" spans="1:28" ht="20.25">
      <c r="A3488">
        <v>6675</v>
      </c>
      <c r="B3488" t="s">
        <v>6820</v>
      </c>
      <c r="C3488" t="s">
        <v>6821</v>
      </c>
      <c r="D3488" t="str">
        <f t="shared" si="108"/>
        <v>MIKS COIN MIKS</v>
      </c>
      <c r="E3488" s="3" t="s">
        <v>8887</v>
      </c>
      <c r="F3488" s="3" t="s">
        <v>8883</v>
      </c>
      <c r="G3488" s="3" t="s">
        <v>8883</v>
      </c>
      <c r="H3488" s="4">
        <v>9999</v>
      </c>
      <c r="I3488" s="4">
        <v>0</v>
      </c>
      <c r="J3488" s="6">
        <v>44174</v>
      </c>
      <c r="K3488" s="7">
        <v>3.0009999999999999E-5</v>
      </c>
      <c r="L3488" s="7">
        <v>3825</v>
      </c>
      <c r="M3488" s="7">
        <v>0</v>
      </c>
      <c r="N3488" s="9">
        <v>44285</v>
      </c>
      <c r="O3488" s="10">
        <v>3.0517000000000001E-3</v>
      </c>
      <c r="P3488" s="10">
        <v>3975</v>
      </c>
      <c r="Q3488" s="10">
        <v>0</v>
      </c>
      <c r="R3488" s="10">
        <v>101.6894368543819</v>
      </c>
      <c r="S3488" s="18">
        <v>101.6894368543819</v>
      </c>
      <c r="T3488" s="13">
        <v>44454</v>
      </c>
      <c r="U3488" s="14">
        <v>1.1668489671999999E-4</v>
      </c>
      <c r="V3488" s="14">
        <v>3511</v>
      </c>
      <c r="W3488" s="14">
        <v>0</v>
      </c>
      <c r="X3488" s="14">
        <v>96.176396869941343</v>
      </c>
      <c r="Y3488" s="19">
        <f t="shared" si="109"/>
        <v>-0.96176396869941339</v>
      </c>
      <c r="Z3488" s="19">
        <v>-0.96179999999999999</v>
      </c>
      <c r="AA3488" t="s">
        <v>15142</v>
      </c>
      <c r="AB3488" s="121">
        <v>5</v>
      </c>
    </row>
    <row r="3489" spans="1:28" ht="20.25">
      <c r="A3489">
        <v>6677</v>
      </c>
      <c r="B3489" t="s">
        <v>6822</v>
      </c>
      <c r="C3489" t="s">
        <v>6823</v>
      </c>
      <c r="D3489" t="str">
        <f t="shared" si="108"/>
        <v>BitherCash BICAS</v>
      </c>
      <c r="E3489" s="3" t="s">
        <v>8887</v>
      </c>
      <c r="F3489" s="3" t="s">
        <v>8883</v>
      </c>
      <c r="G3489" s="3" t="s">
        <v>8883</v>
      </c>
      <c r="H3489" s="4">
        <v>9999</v>
      </c>
      <c r="I3489" s="4">
        <v>0</v>
      </c>
      <c r="J3489" s="6">
        <v>44105</v>
      </c>
      <c r="K3489" s="7">
        <v>0.38760977884198999</v>
      </c>
      <c r="L3489" s="7">
        <v>3826</v>
      </c>
      <c r="M3489" s="7">
        <v>0</v>
      </c>
      <c r="N3489" s="9">
        <v>44118</v>
      </c>
      <c r="O3489" s="10">
        <v>2.4871178132370702</v>
      </c>
      <c r="P3489" s="10">
        <v>3976</v>
      </c>
      <c r="Q3489" s="10">
        <v>0</v>
      </c>
      <c r="R3489" s="10">
        <v>6.4165507399413402</v>
      </c>
      <c r="S3489" s="18">
        <v>6.4165507399413402</v>
      </c>
      <c r="T3489" s="13">
        <v>44319</v>
      </c>
      <c r="U3489" s="14">
        <v>7.2596299373589995E-2</v>
      </c>
      <c r="V3489" s="14">
        <v>3512</v>
      </c>
      <c r="W3489" s="14">
        <v>0</v>
      </c>
      <c r="X3489" s="14">
        <v>97.081107336885538</v>
      </c>
      <c r="Y3489" s="19">
        <f t="shared" si="109"/>
        <v>-0.97081107336885542</v>
      </c>
      <c r="Z3489" s="19">
        <v>-0.9708</v>
      </c>
      <c r="AA3489" t="s">
        <v>15143</v>
      </c>
      <c r="AB3489" s="121">
        <v>5</v>
      </c>
    </row>
    <row r="3490" spans="1:28" ht="20.25">
      <c r="A3490">
        <v>6679</v>
      </c>
      <c r="B3490" t="s">
        <v>6824</v>
      </c>
      <c r="C3490" t="s">
        <v>6824</v>
      </c>
      <c r="D3490" t="str">
        <f t="shared" si="108"/>
        <v>WHALE WHALE</v>
      </c>
      <c r="E3490" s="3" t="s">
        <v>8887</v>
      </c>
      <c r="F3490" s="3" t="s">
        <v>8883</v>
      </c>
      <c r="G3490" s="3" t="s">
        <v>8883</v>
      </c>
      <c r="H3490" s="4">
        <v>9999</v>
      </c>
      <c r="I3490" s="4">
        <v>0</v>
      </c>
      <c r="J3490" s="6">
        <v>44200</v>
      </c>
      <c r="K3490" s="7">
        <v>3.0413497700000001</v>
      </c>
      <c r="L3490" s="7">
        <v>2257</v>
      </c>
      <c r="M3490" s="7">
        <v>0</v>
      </c>
      <c r="N3490" s="9">
        <v>44516</v>
      </c>
      <c r="O3490" s="10">
        <v>61.773873311639029</v>
      </c>
      <c r="P3490" s="10">
        <v>520</v>
      </c>
      <c r="Q3490" s="10">
        <v>126366184.23999999</v>
      </c>
      <c r="R3490" s="10">
        <v>20.311334763590519</v>
      </c>
      <c r="S3490" s="18">
        <v>20.311334763590519</v>
      </c>
      <c r="T3490" s="13">
        <v>44687</v>
      </c>
      <c r="U3490" s="14">
        <v>4.3511663389152933</v>
      </c>
      <c r="V3490" s="14">
        <v>406</v>
      </c>
      <c r="W3490" s="14">
        <v>35827487.25</v>
      </c>
      <c r="X3490" s="14">
        <v>92.956299960398511</v>
      </c>
      <c r="Y3490" s="19">
        <f t="shared" si="109"/>
        <v>-0.92956299960398514</v>
      </c>
      <c r="Z3490" s="19">
        <v>-0.92959999999999998</v>
      </c>
      <c r="AA3490" t="s">
        <v>15144</v>
      </c>
      <c r="AB3490" s="121">
        <v>5</v>
      </c>
    </row>
    <row r="3491" spans="1:28" ht="20.25">
      <c r="A3491">
        <v>6680</v>
      </c>
      <c r="B3491" t="s">
        <v>6825</v>
      </c>
      <c r="C3491" t="s">
        <v>6826</v>
      </c>
      <c r="D3491" t="str">
        <f t="shared" si="108"/>
        <v>Digex DIGEX</v>
      </c>
      <c r="E3491" s="3" t="s">
        <v>8884</v>
      </c>
      <c r="F3491" s="3" t="s">
        <v>8883</v>
      </c>
      <c r="G3491" s="3" t="s">
        <v>8883</v>
      </c>
      <c r="H3491" s="4">
        <v>9999</v>
      </c>
      <c r="I3491" s="4">
        <v>0</v>
      </c>
      <c r="J3491" s="6">
        <v>44083</v>
      </c>
      <c r="K3491" s="7">
        <v>3.3357293299000001E-4</v>
      </c>
      <c r="L3491" s="7">
        <v>3827</v>
      </c>
      <c r="M3491" s="7">
        <v>0</v>
      </c>
      <c r="N3491" s="9">
        <v>44344</v>
      </c>
      <c r="O3491" s="10">
        <v>4.71362E-3</v>
      </c>
      <c r="P3491" s="10">
        <v>3977</v>
      </c>
      <c r="Q3491" s="10">
        <v>0</v>
      </c>
      <c r="R3491" s="10">
        <v>14.130702865335021</v>
      </c>
      <c r="S3491" s="18">
        <v>14.130702865335021</v>
      </c>
      <c r="T3491" s="13">
        <v>44397</v>
      </c>
      <c r="U3491" s="14">
        <v>5.3730000000000002E-5</v>
      </c>
      <c r="V3491" s="14">
        <v>3513</v>
      </c>
      <c r="W3491" s="14">
        <v>0</v>
      </c>
      <c r="X3491" s="14">
        <v>98.860111761236581</v>
      </c>
      <c r="Y3491" s="19">
        <f t="shared" si="109"/>
        <v>-0.9886011176123658</v>
      </c>
      <c r="Z3491" s="19">
        <v>-0.98860000000000003</v>
      </c>
      <c r="AA3491" t="s">
        <v>15145</v>
      </c>
      <c r="AB3491" s="121">
        <v>5</v>
      </c>
    </row>
    <row r="3492" spans="1:28" ht="20.25">
      <c r="A3492">
        <v>6682</v>
      </c>
      <c r="B3492" t="s">
        <v>6827</v>
      </c>
      <c r="C3492" t="s">
        <v>6828</v>
      </c>
      <c r="D3492" t="str">
        <f t="shared" si="108"/>
        <v>Pollux Coin POX</v>
      </c>
      <c r="E3492" s="3" t="s">
        <v>8884</v>
      </c>
      <c r="F3492" s="3" t="s">
        <v>8883</v>
      </c>
      <c r="G3492" s="3" t="s">
        <v>8883</v>
      </c>
      <c r="H3492" s="4">
        <v>9999</v>
      </c>
      <c r="I3492" s="4">
        <v>0</v>
      </c>
      <c r="J3492" s="6">
        <v>44081</v>
      </c>
      <c r="K3492" s="7">
        <v>0.101118066194</v>
      </c>
      <c r="L3492" s="7">
        <v>4797</v>
      </c>
      <c r="M3492" s="7">
        <v>0</v>
      </c>
      <c r="N3492" s="9">
        <v>44722</v>
      </c>
      <c r="O3492" s="10">
        <v>6.8401308178909526</v>
      </c>
      <c r="P3492" s="10">
        <v>3978</v>
      </c>
      <c r="Q3492" s="10">
        <v>0</v>
      </c>
      <c r="R3492" s="10">
        <v>67.644992387095542</v>
      </c>
      <c r="S3492" s="18">
        <v>67.644992387095542</v>
      </c>
      <c r="U3492" s="14"/>
      <c r="V3492" s="14">
        <v>4797</v>
      </c>
      <c r="W3492" s="14"/>
      <c r="X3492" s="14"/>
      <c r="Y3492" s="19">
        <f t="shared" si="109"/>
        <v>0</v>
      </c>
      <c r="Z3492" s="19">
        <v>0</v>
      </c>
      <c r="AA3492" t="s">
        <v>15146</v>
      </c>
      <c r="AB3492" s="121">
        <v>5</v>
      </c>
    </row>
    <row r="3493" spans="1:28" ht="20.25">
      <c r="A3493">
        <v>6683</v>
      </c>
      <c r="B3493" t="s">
        <v>6829</v>
      </c>
      <c r="C3493" t="s">
        <v>6830</v>
      </c>
      <c r="D3493" t="str">
        <f t="shared" si="108"/>
        <v>Gatherer GTHR</v>
      </c>
      <c r="E3493" s="3" t="s">
        <v>8887</v>
      </c>
      <c r="F3493" s="3" t="s">
        <v>8883</v>
      </c>
      <c r="G3493" s="3" t="s">
        <v>8883</v>
      </c>
      <c r="H3493" s="4">
        <v>9999</v>
      </c>
      <c r="I3493" s="4">
        <v>0</v>
      </c>
      <c r="J3493" s="6">
        <v>44160</v>
      </c>
      <c r="K3493" s="7">
        <v>9.3144241058E-4</v>
      </c>
      <c r="L3493" s="7">
        <v>2710</v>
      </c>
      <c r="M3493" s="7">
        <v>0</v>
      </c>
      <c r="N3493" s="9">
        <v>44177</v>
      </c>
      <c r="O3493" s="10">
        <v>2.721060646324E-2</v>
      </c>
      <c r="P3493" s="10">
        <v>2243</v>
      </c>
      <c r="Q3493" s="10">
        <v>340132.3980168564</v>
      </c>
      <c r="R3493" s="10">
        <v>29.213407242532821</v>
      </c>
      <c r="S3493" s="18">
        <v>29.213407242532821</v>
      </c>
      <c r="T3493" s="13">
        <v>44180</v>
      </c>
      <c r="U3493" s="14">
        <v>5.7381096740399999E-3</v>
      </c>
      <c r="V3493" s="14">
        <v>1833</v>
      </c>
      <c r="W3493" s="14">
        <v>71726.332382617315</v>
      </c>
      <c r="X3493" s="14">
        <v>78.912231589575697</v>
      </c>
      <c r="Y3493" s="19">
        <f t="shared" si="109"/>
        <v>-0.78912231589575699</v>
      </c>
      <c r="Z3493" s="19">
        <v>-0.78910000000000002</v>
      </c>
      <c r="AA3493" t="s">
        <v>15147</v>
      </c>
      <c r="AB3493" s="121">
        <v>5</v>
      </c>
    </row>
    <row r="3494" spans="1:28" ht="20.25">
      <c r="A3494">
        <v>6684</v>
      </c>
      <c r="B3494" t="s">
        <v>6831</v>
      </c>
      <c r="C3494" t="s">
        <v>6832</v>
      </c>
      <c r="D3494" t="str">
        <f t="shared" si="108"/>
        <v>Dextoken DEXG</v>
      </c>
      <c r="E3494" s="3" t="s">
        <v>8887</v>
      </c>
      <c r="F3494" s="3" t="s">
        <v>8883</v>
      </c>
      <c r="G3494" s="3" t="s">
        <v>8883</v>
      </c>
      <c r="H3494" s="4">
        <v>9999</v>
      </c>
      <c r="I3494" s="4">
        <v>0</v>
      </c>
      <c r="J3494" s="6">
        <v>44157</v>
      </c>
      <c r="K3494" s="7">
        <v>30.022312190000001</v>
      </c>
      <c r="L3494" s="7">
        <v>3828</v>
      </c>
      <c r="M3494" s="7">
        <v>0</v>
      </c>
      <c r="N3494" s="9">
        <v>44521</v>
      </c>
      <c r="O3494" s="10">
        <v>809.1966642758573</v>
      </c>
      <c r="P3494" s="10">
        <v>3979</v>
      </c>
      <c r="Q3494" s="10">
        <v>0</v>
      </c>
      <c r="R3494" s="10">
        <v>26.953175996397409</v>
      </c>
      <c r="S3494" s="18">
        <v>26.953175996397409</v>
      </c>
      <c r="T3494" s="13">
        <v>44544</v>
      </c>
      <c r="U3494" s="14">
        <v>3.414352331929948</v>
      </c>
      <c r="V3494" s="14">
        <v>3514</v>
      </c>
      <c r="W3494" s="14">
        <v>0</v>
      </c>
      <c r="X3494" s="14">
        <v>99.578056548838418</v>
      </c>
      <c r="Y3494" s="19">
        <f t="shared" si="109"/>
        <v>-0.99578056548838423</v>
      </c>
      <c r="Z3494" s="19">
        <v>-0.99580000000000002</v>
      </c>
      <c r="AA3494" t="s">
        <v>15148</v>
      </c>
      <c r="AB3494" s="121">
        <v>5</v>
      </c>
    </row>
    <row r="3495" spans="1:28" ht="20.25">
      <c r="A3495">
        <v>6685</v>
      </c>
      <c r="B3495" t="s">
        <v>6833</v>
      </c>
      <c r="C3495" t="s">
        <v>6834</v>
      </c>
      <c r="D3495" t="str">
        <f t="shared" si="108"/>
        <v>Newtonium NEWTON</v>
      </c>
      <c r="E3495" s="3" t="s">
        <v>3686</v>
      </c>
      <c r="F3495" s="3" t="s">
        <v>8883</v>
      </c>
      <c r="G3495" s="3" t="s">
        <v>8883</v>
      </c>
      <c r="H3495" s="4">
        <v>9999</v>
      </c>
      <c r="I3495" s="4">
        <v>0</v>
      </c>
      <c r="J3495" s="6">
        <v>44069</v>
      </c>
      <c r="K3495" s="7">
        <v>0.21909070952900001</v>
      </c>
      <c r="L3495" s="7">
        <v>3829</v>
      </c>
      <c r="M3495" s="7">
        <v>0</v>
      </c>
      <c r="N3495" s="9">
        <v>44073</v>
      </c>
      <c r="O3495" s="10">
        <v>2.64819421304</v>
      </c>
      <c r="P3495" s="10">
        <v>3980</v>
      </c>
      <c r="Q3495" s="10">
        <v>0</v>
      </c>
      <c r="R3495" s="10">
        <v>12.08720451329531</v>
      </c>
      <c r="S3495" s="18">
        <v>12.08720451329531</v>
      </c>
      <c r="T3495" s="13">
        <v>44188</v>
      </c>
      <c r="U3495" s="14">
        <v>1.353496891274E-2</v>
      </c>
      <c r="V3495" s="14">
        <v>3515</v>
      </c>
      <c r="W3495" s="14">
        <v>0</v>
      </c>
      <c r="X3495" s="14">
        <v>99.488898176497315</v>
      </c>
      <c r="Y3495" s="19">
        <f t="shared" si="109"/>
        <v>-0.9948889817649732</v>
      </c>
      <c r="Z3495" s="19">
        <v>-0.99490000000000001</v>
      </c>
      <c r="AA3495" t="s">
        <v>15149</v>
      </c>
      <c r="AB3495" s="121">
        <v>5</v>
      </c>
    </row>
    <row r="3496" spans="1:28" ht="20.25">
      <c r="A3496">
        <v>6689</v>
      </c>
      <c r="B3496" t="s">
        <v>6835</v>
      </c>
      <c r="C3496" t="s">
        <v>6836</v>
      </c>
      <c r="D3496" t="str">
        <f t="shared" si="108"/>
        <v>DegenVC DGVC</v>
      </c>
      <c r="E3496" s="3" t="s">
        <v>8887</v>
      </c>
      <c r="F3496" s="3" t="s">
        <v>8883</v>
      </c>
      <c r="G3496" s="3" t="s">
        <v>8883</v>
      </c>
      <c r="H3496" s="4">
        <v>9999</v>
      </c>
      <c r="I3496" s="4">
        <v>0</v>
      </c>
      <c r="J3496" s="6">
        <v>44189</v>
      </c>
      <c r="K3496" s="7">
        <v>0.36868805999999998</v>
      </c>
      <c r="L3496" s="7">
        <v>3830</v>
      </c>
      <c r="M3496" s="7">
        <v>0</v>
      </c>
      <c r="N3496" s="9">
        <v>44284</v>
      </c>
      <c r="O3496" s="10">
        <v>9.0547704899999992</v>
      </c>
      <c r="P3496" s="10">
        <v>3981</v>
      </c>
      <c r="Q3496" s="10">
        <v>0</v>
      </c>
      <c r="R3496" s="10">
        <v>24.559435122471829</v>
      </c>
      <c r="S3496" s="18">
        <v>24.559435122471829</v>
      </c>
      <c r="T3496" s="13">
        <v>44517</v>
      </c>
      <c r="U3496" s="14">
        <v>0</v>
      </c>
      <c r="V3496" s="14">
        <v>3516</v>
      </c>
      <c r="W3496" s="14">
        <v>0</v>
      </c>
      <c r="X3496" s="14">
        <v>100</v>
      </c>
      <c r="Y3496" s="19">
        <f t="shared" si="109"/>
        <v>-1</v>
      </c>
      <c r="Z3496" s="19">
        <v>-1</v>
      </c>
      <c r="AA3496" t="s">
        <v>15150</v>
      </c>
      <c r="AB3496" s="121">
        <v>5</v>
      </c>
    </row>
    <row r="3497" spans="1:28" ht="20.25">
      <c r="A3497">
        <v>6691</v>
      </c>
      <c r="B3497" t="s">
        <v>6837</v>
      </c>
      <c r="C3497" t="s">
        <v>6838</v>
      </c>
      <c r="D3497" t="str">
        <f t="shared" si="108"/>
        <v>LitecoinPoS LTCP</v>
      </c>
      <c r="E3497" s="3" t="s">
        <v>8881</v>
      </c>
      <c r="F3497" s="3" t="s">
        <v>8883</v>
      </c>
      <c r="G3497" s="3" t="s">
        <v>8883</v>
      </c>
      <c r="H3497" s="4">
        <v>9999</v>
      </c>
      <c r="I3497" s="4">
        <v>0</v>
      </c>
      <c r="J3497" s="6">
        <v>44070</v>
      </c>
      <c r="K3497" s="7">
        <v>1.3206297608699999</v>
      </c>
      <c r="L3497" s="7">
        <v>3831</v>
      </c>
      <c r="M3497" s="7">
        <v>0</v>
      </c>
      <c r="N3497" s="9">
        <v>44075</v>
      </c>
      <c r="O3497" s="10">
        <v>1.7603113619099999</v>
      </c>
      <c r="P3497" s="10">
        <v>3982</v>
      </c>
      <c r="Q3497" s="10">
        <v>0</v>
      </c>
      <c r="R3497" s="10">
        <v>1.3329332823382289</v>
      </c>
      <c r="S3497" s="18">
        <v>1.3329332823382289</v>
      </c>
      <c r="T3497" s="13">
        <v>44162</v>
      </c>
      <c r="U3497" s="14">
        <v>1.2547128771600001E-3</v>
      </c>
      <c r="V3497" s="14">
        <v>3517</v>
      </c>
      <c r="W3497" s="14">
        <v>0</v>
      </c>
      <c r="X3497" s="14">
        <v>99.928722105400794</v>
      </c>
      <c r="Y3497" s="19">
        <f t="shared" si="109"/>
        <v>-0.99928722105400791</v>
      </c>
      <c r="Z3497" s="19">
        <v>-0.99929999999999997</v>
      </c>
      <c r="AA3497" t="s">
        <v>15151</v>
      </c>
      <c r="AB3497" s="121">
        <v>5</v>
      </c>
    </row>
    <row r="3498" spans="1:28" ht="20.25">
      <c r="A3498">
        <v>6694</v>
      </c>
      <c r="B3498" t="s">
        <v>6839</v>
      </c>
      <c r="C3498" t="s">
        <v>1380</v>
      </c>
      <c r="D3498" t="str">
        <f t="shared" si="108"/>
        <v>Open Predict Token OPT</v>
      </c>
      <c r="E3498" s="3" t="s">
        <v>8893</v>
      </c>
      <c r="F3498" s="3" t="s">
        <v>8883</v>
      </c>
      <c r="G3498" s="3" t="s">
        <v>8883</v>
      </c>
      <c r="H3498" s="4">
        <v>9999</v>
      </c>
      <c r="I3498" s="4">
        <v>0</v>
      </c>
      <c r="J3498" s="6">
        <v>44067</v>
      </c>
      <c r="K3498" s="7">
        <v>4.1253575680700001</v>
      </c>
      <c r="L3498" s="7">
        <v>2677</v>
      </c>
      <c r="M3498" s="7">
        <v>0</v>
      </c>
      <c r="N3498" s="9">
        <v>44075</v>
      </c>
      <c r="O3498" s="10">
        <v>10.7678957204</v>
      </c>
      <c r="P3498" s="10">
        <v>3983</v>
      </c>
      <c r="Q3498" s="10">
        <v>0</v>
      </c>
      <c r="R3498" s="10">
        <v>2.6101727044808949</v>
      </c>
      <c r="S3498" s="18">
        <v>2.6101727044808949</v>
      </c>
      <c r="T3498" s="13">
        <v>44484</v>
      </c>
      <c r="U3498" s="14">
        <v>0.10219601572916</v>
      </c>
      <c r="V3498" s="14">
        <v>1747</v>
      </c>
      <c r="W3498" s="14">
        <v>102142.7014984983</v>
      </c>
      <c r="X3498" s="14">
        <v>99.050919340391204</v>
      </c>
      <c r="Y3498" s="19">
        <f t="shared" si="109"/>
        <v>-0.99050919340391208</v>
      </c>
      <c r="Z3498" s="19">
        <v>-0.99050000000000005</v>
      </c>
      <c r="AA3498" t="s">
        <v>15152</v>
      </c>
      <c r="AB3498" s="121">
        <v>5</v>
      </c>
    </row>
    <row r="3499" spans="1:28" ht="20.25">
      <c r="A3499">
        <v>6695</v>
      </c>
      <c r="B3499" t="s">
        <v>6840</v>
      </c>
      <c r="C3499" t="s">
        <v>6841</v>
      </c>
      <c r="D3499" t="str">
        <f t="shared" si="108"/>
        <v>Soft Link SLINK</v>
      </c>
      <c r="E3499" s="3" t="s">
        <v>8887</v>
      </c>
      <c r="F3499" s="3" t="s">
        <v>8883</v>
      </c>
      <c r="G3499" s="3" t="s">
        <v>8883</v>
      </c>
      <c r="H3499" s="4">
        <v>9999</v>
      </c>
      <c r="I3499" s="4">
        <v>0</v>
      </c>
      <c r="J3499" s="6">
        <v>44068</v>
      </c>
      <c r="K3499" s="7">
        <v>1.8757063790699999</v>
      </c>
      <c r="L3499" s="7">
        <v>3832</v>
      </c>
      <c r="M3499" s="7">
        <v>0</v>
      </c>
      <c r="N3499" s="9">
        <v>44071</v>
      </c>
      <c r="O3499" s="10">
        <v>38.948435525299999</v>
      </c>
      <c r="P3499" s="10">
        <v>3984</v>
      </c>
      <c r="Q3499" s="10">
        <v>0</v>
      </c>
      <c r="R3499" s="10">
        <v>20.76467615608961</v>
      </c>
      <c r="S3499" s="18">
        <v>20.76467615608961</v>
      </c>
      <c r="T3499" s="13">
        <v>44181</v>
      </c>
      <c r="U3499" s="14">
        <v>2.91588126637446</v>
      </c>
      <c r="V3499" s="14">
        <v>3518</v>
      </c>
      <c r="W3499" s="14">
        <v>0</v>
      </c>
      <c r="X3499" s="14">
        <v>92.513482949834085</v>
      </c>
      <c r="Y3499" s="19">
        <f t="shared" si="109"/>
        <v>-0.9251348294983408</v>
      </c>
      <c r="Z3499" s="19">
        <v>-0.92510000000000003</v>
      </c>
      <c r="AA3499" t="s">
        <v>15153</v>
      </c>
      <c r="AB3499" s="121">
        <v>5</v>
      </c>
    </row>
    <row r="3500" spans="1:28" ht="20.25">
      <c r="A3500">
        <v>6696</v>
      </c>
      <c r="B3500" t="s">
        <v>6842</v>
      </c>
      <c r="C3500" t="s">
        <v>6843</v>
      </c>
      <c r="D3500" t="str">
        <f t="shared" si="108"/>
        <v>The Hash Speed THS</v>
      </c>
      <c r="E3500" s="3" t="s">
        <v>8881</v>
      </c>
      <c r="F3500" s="3" t="s">
        <v>8883</v>
      </c>
      <c r="G3500" s="3" t="s">
        <v>8883</v>
      </c>
      <c r="H3500" s="4">
        <v>9999</v>
      </c>
      <c r="I3500" s="4">
        <v>0</v>
      </c>
      <c r="J3500" s="6">
        <v>44097</v>
      </c>
      <c r="K3500" s="7">
        <v>3.248468585217E-2</v>
      </c>
      <c r="L3500" s="7">
        <v>3833</v>
      </c>
      <c r="M3500" s="7">
        <v>0</v>
      </c>
      <c r="N3500" s="9">
        <v>44324</v>
      </c>
      <c r="O3500" s="10">
        <v>0.56836268070393003</v>
      </c>
      <c r="P3500" s="10">
        <v>3985</v>
      </c>
      <c r="Q3500" s="10">
        <v>0</v>
      </c>
      <c r="R3500" s="10">
        <v>17.49632683198514</v>
      </c>
      <c r="S3500" s="18">
        <v>17.49632683198514</v>
      </c>
      <c r="T3500" s="13">
        <v>44434</v>
      </c>
      <c r="U3500" s="14">
        <v>2.1123663297860001E-2</v>
      </c>
      <c r="V3500" s="14">
        <v>3519</v>
      </c>
      <c r="W3500" s="14">
        <v>0</v>
      </c>
      <c r="X3500" s="14">
        <v>96.283418314570227</v>
      </c>
      <c r="Y3500" s="19">
        <f t="shared" si="109"/>
        <v>-0.96283418314570224</v>
      </c>
      <c r="Z3500" s="19">
        <v>-0.96279999999999999</v>
      </c>
      <c r="AA3500" t="s">
        <v>15154</v>
      </c>
      <c r="AB3500" s="121">
        <v>5</v>
      </c>
    </row>
    <row r="3501" spans="1:28" ht="20.25">
      <c r="A3501">
        <v>6697</v>
      </c>
      <c r="B3501" t="s">
        <v>6844</v>
      </c>
      <c r="C3501" t="s">
        <v>6845</v>
      </c>
      <c r="D3501" t="str">
        <f t="shared" si="108"/>
        <v>TriipMiles TIIM</v>
      </c>
      <c r="E3501" s="3" t="s">
        <v>8885</v>
      </c>
      <c r="F3501" s="3" t="s">
        <v>8883</v>
      </c>
      <c r="G3501" s="3" t="s">
        <v>8883</v>
      </c>
      <c r="H3501" s="4">
        <v>9999</v>
      </c>
      <c r="I3501" s="4">
        <v>0</v>
      </c>
      <c r="J3501" s="6">
        <v>44150</v>
      </c>
      <c r="K3501" s="7">
        <v>4.0779E-4</v>
      </c>
      <c r="L3501" s="7">
        <v>3834</v>
      </c>
      <c r="M3501" s="7">
        <v>0</v>
      </c>
      <c r="N3501" s="9">
        <v>44489</v>
      </c>
      <c r="O3501" s="10">
        <v>0.17968499448989789</v>
      </c>
      <c r="P3501" s="10">
        <v>3986</v>
      </c>
      <c r="Q3501" s="10">
        <v>0</v>
      </c>
      <c r="R3501" s="10">
        <v>440.63119372691318</v>
      </c>
      <c r="S3501" s="18">
        <v>440.63119372691318</v>
      </c>
      <c r="T3501" s="13">
        <v>44663</v>
      </c>
      <c r="U3501" s="14">
        <v>2.8547296671022938E-3</v>
      </c>
      <c r="V3501" s="14">
        <v>3520</v>
      </c>
      <c r="W3501" s="14">
        <v>0</v>
      </c>
      <c r="X3501" s="14">
        <v>98.411258727971969</v>
      </c>
      <c r="Y3501" s="19">
        <f t="shared" si="109"/>
        <v>-0.98411258727971973</v>
      </c>
      <c r="Z3501" s="19">
        <v>-0.98409999999999997</v>
      </c>
      <c r="AA3501" t="s">
        <v>15155</v>
      </c>
      <c r="AB3501" s="121">
        <v>5</v>
      </c>
    </row>
    <row r="3502" spans="1:28" ht="20.25">
      <c r="A3502">
        <v>6698</v>
      </c>
      <c r="B3502" t="s">
        <v>6846</v>
      </c>
      <c r="C3502" t="s">
        <v>6847</v>
      </c>
      <c r="D3502" t="str">
        <f t="shared" si="108"/>
        <v>YFValue YFV</v>
      </c>
      <c r="E3502" s="3" t="s">
        <v>3686</v>
      </c>
      <c r="F3502" s="3" t="s">
        <v>8883</v>
      </c>
      <c r="G3502" s="3" t="s">
        <v>8883</v>
      </c>
      <c r="H3502" s="4">
        <v>9999</v>
      </c>
      <c r="I3502" s="4">
        <v>0</v>
      </c>
      <c r="J3502" s="6">
        <v>44071</v>
      </c>
      <c r="K3502" s="7">
        <v>10.6763629337</v>
      </c>
      <c r="L3502" s="7">
        <v>2359</v>
      </c>
      <c r="M3502" s="7">
        <v>0</v>
      </c>
      <c r="N3502" s="9">
        <v>44075</v>
      </c>
      <c r="O3502" s="10">
        <v>75.926615463199994</v>
      </c>
      <c r="P3502" s="10">
        <v>3987</v>
      </c>
      <c r="Q3502" s="10">
        <v>0</v>
      </c>
      <c r="R3502" s="10">
        <v>7.1116555267653183</v>
      </c>
      <c r="S3502" s="18">
        <v>7.1116555267653183</v>
      </c>
      <c r="T3502" s="13">
        <v>44153</v>
      </c>
      <c r="U3502" s="14">
        <v>1.6368497713432999</v>
      </c>
      <c r="V3502" s="14">
        <v>681</v>
      </c>
      <c r="W3502" s="14">
        <v>7568088.7733797859</v>
      </c>
      <c r="X3502" s="14">
        <v>97.844168660281412</v>
      </c>
      <c r="Y3502" s="19">
        <f t="shared" si="109"/>
        <v>-0.97844168660281416</v>
      </c>
      <c r="Z3502" s="19">
        <v>-0.97840000000000005</v>
      </c>
      <c r="AA3502" t="s">
        <v>15156</v>
      </c>
      <c r="AB3502" s="121">
        <v>5</v>
      </c>
    </row>
    <row r="3503" spans="1:28" ht="20.25">
      <c r="A3503">
        <v>6699</v>
      </c>
      <c r="B3503" t="s">
        <v>6848</v>
      </c>
      <c r="C3503" t="s">
        <v>6849</v>
      </c>
      <c r="D3503" t="str">
        <f t="shared" si="108"/>
        <v>Yield Breeder DAO YBREE</v>
      </c>
      <c r="E3503" s="3" t="s">
        <v>3686</v>
      </c>
      <c r="F3503" s="3" t="s">
        <v>8883</v>
      </c>
      <c r="G3503" s="3" t="s">
        <v>8883</v>
      </c>
      <c r="H3503" s="4">
        <v>9999</v>
      </c>
      <c r="I3503" s="4">
        <v>0</v>
      </c>
      <c r="J3503" s="6">
        <v>44067</v>
      </c>
      <c r="K3503" s="7">
        <v>0.27381481832100002</v>
      </c>
      <c r="L3503" s="7">
        <v>3835</v>
      </c>
      <c r="M3503" s="7">
        <v>0</v>
      </c>
      <c r="N3503" s="9">
        <v>44069</v>
      </c>
      <c r="O3503" s="10">
        <v>1.6709142215499999</v>
      </c>
      <c r="P3503" s="10">
        <v>3988</v>
      </c>
      <c r="Q3503" s="10">
        <v>0</v>
      </c>
      <c r="R3503" s="10">
        <v>6.1023513329039227</v>
      </c>
      <c r="S3503" s="18">
        <v>6.1023513329039227</v>
      </c>
      <c r="T3503" s="13">
        <v>44137</v>
      </c>
      <c r="U3503" s="14">
        <v>3.4575057033919998E-2</v>
      </c>
      <c r="V3503" s="14">
        <v>3521</v>
      </c>
      <c r="W3503" s="14">
        <v>0</v>
      </c>
      <c r="X3503" s="14">
        <v>97.93077007855932</v>
      </c>
      <c r="Y3503" s="19">
        <f t="shared" si="109"/>
        <v>-0.97930770078559315</v>
      </c>
      <c r="Z3503" s="19">
        <v>-0.97929999999999995</v>
      </c>
      <c r="AA3503" t="s">
        <v>15157</v>
      </c>
      <c r="AB3503" s="121">
        <v>5</v>
      </c>
    </row>
    <row r="3504" spans="1:28" ht="20.25">
      <c r="A3504">
        <v>6700</v>
      </c>
      <c r="B3504" t="s">
        <v>6850</v>
      </c>
      <c r="C3504" t="s">
        <v>6851</v>
      </c>
      <c r="D3504" t="str">
        <f t="shared" si="108"/>
        <v>Libera LIB</v>
      </c>
      <c r="E3504" s="3" t="s">
        <v>8887</v>
      </c>
      <c r="F3504" s="3" t="s">
        <v>8883</v>
      </c>
      <c r="G3504" s="3" t="s">
        <v>8883</v>
      </c>
      <c r="H3504" s="4">
        <v>9999</v>
      </c>
      <c r="I3504" s="4">
        <v>0</v>
      </c>
      <c r="J3504" s="6">
        <v>44174</v>
      </c>
      <c r="K3504" s="7">
        <v>0.19617351</v>
      </c>
      <c r="L3504" s="7">
        <v>3836</v>
      </c>
      <c r="M3504" s="7">
        <v>0</v>
      </c>
      <c r="N3504" s="9">
        <v>44516</v>
      </c>
      <c r="O3504" s="10">
        <v>9.6185906884736294</v>
      </c>
      <c r="P3504" s="10">
        <v>3989</v>
      </c>
      <c r="Q3504" s="10">
        <v>0</v>
      </c>
      <c r="R3504" s="10">
        <v>49.031037312191792</v>
      </c>
      <c r="S3504" s="18">
        <v>49.031037312191792</v>
      </c>
      <c r="T3504" s="13">
        <v>44517</v>
      </c>
      <c r="U3504" s="14">
        <v>0</v>
      </c>
      <c r="V3504" s="14">
        <v>3522</v>
      </c>
      <c r="W3504" s="14">
        <v>0</v>
      </c>
      <c r="X3504" s="14">
        <v>100</v>
      </c>
      <c r="Y3504" s="19">
        <f t="shared" si="109"/>
        <v>-1</v>
      </c>
      <c r="Z3504" s="19">
        <v>-1</v>
      </c>
      <c r="AA3504" t="s">
        <v>15158</v>
      </c>
      <c r="AB3504" s="121">
        <v>5</v>
      </c>
    </row>
    <row r="3505" spans="1:28" ht="20.25">
      <c r="A3505">
        <v>6701</v>
      </c>
      <c r="B3505" t="s">
        <v>6852</v>
      </c>
      <c r="C3505" t="s">
        <v>6853</v>
      </c>
      <c r="D3505" t="str">
        <f t="shared" si="108"/>
        <v>Burency BUY</v>
      </c>
      <c r="E3505" s="3" t="s">
        <v>8898</v>
      </c>
      <c r="F3505" s="3" t="s">
        <v>8883</v>
      </c>
      <c r="G3505" s="3" t="s">
        <v>8883</v>
      </c>
      <c r="H3505" s="4">
        <v>9999</v>
      </c>
      <c r="I3505" s="4">
        <v>0</v>
      </c>
      <c r="J3505" s="6">
        <v>44074</v>
      </c>
      <c r="K3505" s="7">
        <v>0.97583841689200002</v>
      </c>
      <c r="L3505" s="7">
        <v>2455</v>
      </c>
      <c r="M3505" s="7">
        <v>0</v>
      </c>
      <c r="N3505" s="9">
        <v>44077</v>
      </c>
      <c r="O3505" s="10">
        <v>1.2932178624599999</v>
      </c>
      <c r="P3505" s="10">
        <v>3990</v>
      </c>
      <c r="Q3505" s="10">
        <v>0</v>
      </c>
      <c r="R3505" s="10">
        <v>1.3252377033677749</v>
      </c>
      <c r="S3505" s="18">
        <v>1.3252377033677749</v>
      </c>
      <c r="T3505" s="13">
        <v>44583</v>
      </c>
      <c r="U3505" s="14">
        <v>1.073863589782835E-2</v>
      </c>
      <c r="V3505" s="14">
        <v>939</v>
      </c>
      <c r="W3505" s="14">
        <v>2424466.7799999998</v>
      </c>
      <c r="X3505" s="14">
        <v>99.169618962933214</v>
      </c>
      <c r="Y3505" s="19">
        <f t="shared" si="109"/>
        <v>-0.99169618962933215</v>
      </c>
      <c r="Z3505" s="19">
        <v>-0.99170000000000003</v>
      </c>
      <c r="AA3505" t="s">
        <v>15159</v>
      </c>
      <c r="AB3505" s="121">
        <v>5</v>
      </c>
    </row>
    <row r="3506" spans="1:28" ht="20.25">
      <c r="A3506">
        <v>6704</v>
      </c>
      <c r="B3506" t="s">
        <v>6854</v>
      </c>
      <c r="C3506" t="s">
        <v>6855</v>
      </c>
      <c r="D3506" t="str">
        <f t="shared" si="108"/>
        <v>JBOX JBX</v>
      </c>
      <c r="E3506" s="3" t="s">
        <v>8887</v>
      </c>
      <c r="F3506" s="3" t="s">
        <v>8883</v>
      </c>
      <c r="G3506" s="3" t="s">
        <v>8883</v>
      </c>
      <c r="H3506" s="4">
        <v>9999</v>
      </c>
      <c r="I3506" s="4">
        <v>0</v>
      </c>
      <c r="J3506" s="6">
        <v>44209</v>
      </c>
      <c r="K3506" s="7">
        <v>1.49832464924E-3</v>
      </c>
      <c r="L3506" s="7">
        <v>3837</v>
      </c>
      <c r="M3506" s="7">
        <v>0</v>
      </c>
      <c r="N3506" s="9">
        <v>44301</v>
      </c>
      <c r="O3506" s="10">
        <v>3.1642783635339997E-2</v>
      </c>
      <c r="P3506" s="10">
        <v>3991</v>
      </c>
      <c r="Q3506" s="10">
        <v>0</v>
      </c>
      <c r="R3506" s="10">
        <v>21.118776662581279</v>
      </c>
      <c r="S3506" s="18">
        <v>21.118776662581279</v>
      </c>
      <c r="T3506" s="13">
        <v>44594</v>
      </c>
      <c r="U3506" s="16">
        <v>3.6952984932759457E-5</v>
      </c>
      <c r="V3506" s="14">
        <v>3523</v>
      </c>
      <c r="W3506" s="16">
        <v>0</v>
      </c>
      <c r="X3506" s="16">
        <v>99.883218286486368</v>
      </c>
      <c r="Y3506" s="19">
        <f t="shared" si="109"/>
        <v>-0.99883218286486364</v>
      </c>
      <c r="Z3506" s="19">
        <v>-0.99880000000000002</v>
      </c>
      <c r="AA3506" t="s">
        <v>15160</v>
      </c>
      <c r="AB3506" s="121">
        <v>5</v>
      </c>
    </row>
    <row r="3507" spans="1:28" ht="20.25">
      <c r="A3507">
        <v>6705</v>
      </c>
      <c r="B3507" t="s">
        <v>6856</v>
      </c>
      <c r="C3507" t="s">
        <v>6857</v>
      </c>
      <c r="D3507" t="str">
        <f t="shared" si="108"/>
        <v>Lien LIEN</v>
      </c>
      <c r="E3507" s="3" t="s">
        <v>3686</v>
      </c>
      <c r="F3507" s="3" t="s">
        <v>8883</v>
      </c>
      <c r="G3507" s="3" t="s">
        <v>8883</v>
      </c>
      <c r="H3507" s="4">
        <v>9999</v>
      </c>
      <c r="I3507" s="4">
        <v>0</v>
      </c>
      <c r="J3507" s="6">
        <v>44071</v>
      </c>
      <c r="K3507" s="7">
        <v>182.807951406</v>
      </c>
      <c r="L3507" s="7">
        <v>3838</v>
      </c>
      <c r="M3507" s="7">
        <v>0</v>
      </c>
      <c r="N3507" s="9">
        <v>44075</v>
      </c>
      <c r="O3507" s="10">
        <v>1008.23069677</v>
      </c>
      <c r="P3507" s="10">
        <v>3992</v>
      </c>
      <c r="Q3507" s="10">
        <v>0</v>
      </c>
      <c r="R3507" s="10">
        <v>5.5152453108060406</v>
      </c>
      <c r="S3507" s="18">
        <v>5.5152453108060406</v>
      </c>
      <c r="T3507" s="13">
        <v>44616</v>
      </c>
      <c r="U3507" s="14">
        <v>0.91424009394921724</v>
      </c>
      <c r="V3507" s="14">
        <v>3524</v>
      </c>
      <c r="W3507" s="14">
        <v>0</v>
      </c>
      <c r="X3507" s="14">
        <v>99.909322331002414</v>
      </c>
      <c r="Y3507" s="19">
        <f t="shared" si="109"/>
        <v>-0.99909322331002415</v>
      </c>
      <c r="Z3507" s="19">
        <v>-0.99909999999999999</v>
      </c>
      <c r="AA3507" t="s">
        <v>15161</v>
      </c>
      <c r="AB3507" s="121">
        <v>5</v>
      </c>
    </row>
    <row r="3508" spans="1:28" ht="20.25">
      <c r="A3508">
        <v>6708</v>
      </c>
      <c r="B3508" t="s">
        <v>6858</v>
      </c>
      <c r="C3508" t="s">
        <v>6859</v>
      </c>
      <c r="D3508" t="str">
        <f t="shared" si="108"/>
        <v>YFIEXCHANGE.FINANCE YFIE</v>
      </c>
      <c r="E3508" s="3" t="s">
        <v>8887</v>
      </c>
      <c r="F3508" s="3" t="s">
        <v>8883</v>
      </c>
      <c r="G3508" s="3" t="s">
        <v>8883</v>
      </c>
      <c r="H3508" s="4">
        <v>9999</v>
      </c>
      <c r="I3508" s="4">
        <v>0</v>
      </c>
      <c r="J3508" s="6">
        <v>44071</v>
      </c>
      <c r="K3508" s="7">
        <v>10.310872403499999</v>
      </c>
      <c r="L3508" s="7">
        <v>3839</v>
      </c>
      <c r="M3508" s="7">
        <v>0</v>
      </c>
      <c r="N3508" s="9">
        <v>44073</v>
      </c>
      <c r="O3508" s="10">
        <v>215.39812798</v>
      </c>
      <c r="P3508" s="10">
        <v>3993</v>
      </c>
      <c r="Q3508" s="10">
        <v>0</v>
      </c>
      <c r="R3508" s="10">
        <v>20.890388276639289</v>
      </c>
      <c r="S3508" s="18">
        <v>20.890388276639289</v>
      </c>
      <c r="T3508" s="13">
        <v>44420</v>
      </c>
      <c r="U3508" s="14">
        <v>0.60444589999999998</v>
      </c>
      <c r="V3508" s="14">
        <v>3525</v>
      </c>
      <c r="W3508" s="14">
        <v>0</v>
      </c>
      <c r="X3508" s="14">
        <v>99.719382008716366</v>
      </c>
      <c r="Y3508" s="19">
        <f t="shared" si="109"/>
        <v>-0.99719382008716362</v>
      </c>
      <c r="Z3508" s="19">
        <v>-0.99719999999999998</v>
      </c>
      <c r="AA3508" t="s">
        <v>15162</v>
      </c>
      <c r="AB3508" s="121">
        <v>5</v>
      </c>
    </row>
    <row r="3509" spans="1:28" ht="20.25">
      <c r="A3509">
        <v>6709</v>
      </c>
      <c r="B3509" t="s">
        <v>6860</v>
      </c>
      <c r="C3509" t="s">
        <v>6861</v>
      </c>
      <c r="D3509" t="str">
        <f t="shared" si="108"/>
        <v>Vidya VIDYA</v>
      </c>
      <c r="E3509" s="3" t="s">
        <v>8892</v>
      </c>
      <c r="F3509" s="3" t="s">
        <v>8883</v>
      </c>
      <c r="G3509" s="3" t="s">
        <v>8883</v>
      </c>
      <c r="H3509" s="4">
        <v>9999</v>
      </c>
      <c r="I3509" s="4">
        <v>0</v>
      </c>
      <c r="J3509" s="6">
        <v>44132</v>
      </c>
      <c r="K3509" s="7">
        <v>1.093014E-2</v>
      </c>
      <c r="L3509" s="7">
        <v>2358</v>
      </c>
      <c r="M3509" s="7">
        <v>0</v>
      </c>
      <c r="N3509" s="9">
        <v>44653</v>
      </c>
      <c r="O3509" s="10">
        <v>0.55333241475760842</v>
      </c>
      <c r="P3509" s="10">
        <v>1043</v>
      </c>
      <c r="Q3509" s="10">
        <v>21925611.920000002</v>
      </c>
      <c r="R3509" s="10">
        <v>50.624458127490449</v>
      </c>
      <c r="S3509" s="18">
        <v>50.624458127490449</v>
      </c>
      <c r="T3509" s="13">
        <v>44687</v>
      </c>
      <c r="U3509" s="14">
        <v>0.18791553329419849</v>
      </c>
      <c r="V3509" s="14">
        <v>680</v>
      </c>
      <c r="W3509" s="14">
        <v>7587659.9000000004</v>
      </c>
      <c r="X3509" s="14">
        <v>66.039305075500337</v>
      </c>
      <c r="Y3509" s="19">
        <f t="shared" si="109"/>
        <v>-0.66039305075500332</v>
      </c>
      <c r="Z3509" s="19">
        <v>-0.66039999999999999</v>
      </c>
      <c r="AA3509" t="s">
        <v>15163</v>
      </c>
      <c r="AB3509" s="121">
        <v>5</v>
      </c>
    </row>
    <row r="3510" spans="1:28" ht="20.25">
      <c r="A3510">
        <v>6711</v>
      </c>
      <c r="B3510" t="s">
        <v>6862</v>
      </c>
      <c r="C3510" t="s">
        <v>6863</v>
      </c>
      <c r="D3510" t="str">
        <f t="shared" si="108"/>
        <v>Mazzuma MAZ</v>
      </c>
      <c r="E3510" s="3" t="s">
        <v>1772</v>
      </c>
      <c r="F3510" s="3" t="s">
        <v>8883</v>
      </c>
      <c r="G3510" s="3" t="s">
        <v>8883</v>
      </c>
      <c r="H3510" s="4">
        <v>9999</v>
      </c>
      <c r="I3510" s="4">
        <v>0</v>
      </c>
      <c r="J3510" s="6">
        <v>44080</v>
      </c>
      <c r="K3510" s="7">
        <v>0.13308029610700001</v>
      </c>
      <c r="L3510" s="7">
        <v>3840</v>
      </c>
      <c r="M3510" s="7">
        <v>0</v>
      </c>
      <c r="N3510" s="9">
        <v>44198</v>
      </c>
      <c r="O3510" s="10">
        <v>2.0736661435541399</v>
      </c>
      <c r="P3510" s="10">
        <v>3994</v>
      </c>
      <c r="Q3510" s="10">
        <v>0</v>
      </c>
      <c r="R3510" s="10">
        <v>15.582067400021851</v>
      </c>
      <c r="S3510" s="18">
        <v>15.582067400021851</v>
      </c>
      <c r="T3510" s="13">
        <v>44574</v>
      </c>
      <c r="U3510" s="14">
        <v>0.14140401989666171</v>
      </c>
      <c r="V3510" s="14">
        <v>3526</v>
      </c>
      <c r="W3510" s="14">
        <v>0</v>
      </c>
      <c r="X3510" s="14">
        <v>93.180965010389585</v>
      </c>
      <c r="Y3510" s="19">
        <f t="shared" si="109"/>
        <v>-0.93180965010389583</v>
      </c>
      <c r="Z3510" s="19">
        <v>-0.93179999999999996</v>
      </c>
      <c r="AA3510" t="s">
        <v>15164</v>
      </c>
      <c r="AB3510" s="121">
        <v>5</v>
      </c>
    </row>
    <row r="3511" spans="1:28" ht="20.25">
      <c r="A3511">
        <v>6713</v>
      </c>
      <c r="B3511" t="s">
        <v>6864</v>
      </c>
      <c r="C3511" t="s">
        <v>6865</v>
      </c>
      <c r="D3511" t="str">
        <f t="shared" si="108"/>
        <v>Cowboy.Finance COW</v>
      </c>
      <c r="E3511" s="3" t="s">
        <v>3686</v>
      </c>
      <c r="F3511" s="3" t="s">
        <v>8883</v>
      </c>
      <c r="G3511" s="3" t="s">
        <v>8883</v>
      </c>
      <c r="H3511" s="4">
        <v>9999</v>
      </c>
      <c r="I3511" s="4">
        <v>0</v>
      </c>
      <c r="J3511" s="6">
        <v>44072</v>
      </c>
      <c r="K3511" s="7">
        <v>5.0427079544599997E-2</v>
      </c>
      <c r="L3511" s="7">
        <v>3841</v>
      </c>
      <c r="M3511" s="7">
        <v>0</v>
      </c>
      <c r="N3511" s="9">
        <v>44076</v>
      </c>
      <c r="O3511" s="10">
        <v>0.118175113198</v>
      </c>
      <c r="P3511" s="10">
        <v>3995</v>
      </c>
      <c r="Q3511" s="10">
        <v>0</v>
      </c>
      <c r="R3511" s="10">
        <v>2.3434851723562651</v>
      </c>
      <c r="S3511" s="18">
        <v>2.3434851723562651</v>
      </c>
      <c r="T3511" s="13">
        <v>44090</v>
      </c>
      <c r="U3511" s="14">
        <v>1.5729939533699999E-2</v>
      </c>
      <c r="V3511" s="14">
        <v>3527</v>
      </c>
      <c r="W3511" s="14">
        <v>0</v>
      </c>
      <c r="X3511" s="14">
        <v>86.689295987942231</v>
      </c>
      <c r="Y3511" s="19">
        <f t="shared" si="109"/>
        <v>-0.86689295987942228</v>
      </c>
      <c r="Z3511" s="19">
        <v>-0.8669</v>
      </c>
      <c r="AA3511" t="s">
        <v>15165</v>
      </c>
      <c r="AB3511" s="121">
        <v>5</v>
      </c>
    </row>
    <row r="3512" spans="1:28" ht="20.25">
      <c r="A3512">
        <v>6714</v>
      </c>
      <c r="B3512" t="s">
        <v>6866</v>
      </c>
      <c r="C3512" t="s">
        <v>6867</v>
      </c>
      <c r="D3512" t="str">
        <f t="shared" si="108"/>
        <v>Libfx LIBFX</v>
      </c>
      <c r="E3512" s="3" t="s">
        <v>3686</v>
      </c>
      <c r="F3512" s="3" t="s">
        <v>8883</v>
      </c>
      <c r="G3512" s="3" t="s">
        <v>8883</v>
      </c>
      <c r="H3512" s="4">
        <v>9999</v>
      </c>
      <c r="I3512" s="4">
        <v>0</v>
      </c>
      <c r="J3512" s="6">
        <v>44072</v>
      </c>
      <c r="K3512" s="7">
        <v>17.7471895563</v>
      </c>
      <c r="L3512" s="7">
        <v>3842</v>
      </c>
      <c r="M3512" s="7">
        <v>0</v>
      </c>
      <c r="N3512" s="9">
        <v>44092</v>
      </c>
      <c r="O3512" s="10">
        <v>84.912328341899993</v>
      </c>
      <c r="P3512" s="10">
        <v>3996</v>
      </c>
      <c r="Q3512" s="10">
        <v>0</v>
      </c>
      <c r="R3512" s="10">
        <v>4.7845507071713964</v>
      </c>
      <c r="S3512" s="18">
        <v>4.7845507071713964</v>
      </c>
      <c r="T3512" s="13">
        <v>44590</v>
      </c>
      <c r="U3512" s="14">
        <v>1.503399019166919E-3</v>
      </c>
      <c r="V3512" s="14">
        <v>3528</v>
      </c>
      <c r="W3512" s="14">
        <v>0</v>
      </c>
      <c r="X3512" s="14">
        <v>99.998229469090617</v>
      </c>
      <c r="Y3512" s="19">
        <f t="shared" si="109"/>
        <v>-0.99998229469090616</v>
      </c>
      <c r="Z3512" s="19">
        <v>-1</v>
      </c>
      <c r="AA3512" t="s">
        <v>15166</v>
      </c>
      <c r="AB3512" s="121">
        <v>5</v>
      </c>
    </row>
    <row r="3513" spans="1:28" ht="20.25">
      <c r="A3513">
        <v>6718</v>
      </c>
      <c r="B3513" t="s">
        <v>6870</v>
      </c>
      <c r="C3513" t="s">
        <v>6871</v>
      </c>
      <c r="D3513" t="str">
        <f t="shared" si="108"/>
        <v>Growth DeFi GRO</v>
      </c>
      <c r="E3513" s="3" t="s">
        <v>8894</v>
      </c>
      <c r="F3513" s="3" t="s">
        <v>8883</v>
      </c>
      <c r="G3513" s="3" t="s">
        <v>8883</v>
      </c>
      <c r="H3513" s="4">
        <v>9999</v>
      </c>
      <c r="I3513" s="4">
        <v>0</v>
      </c>
      <c r="J3513" s="6">
        <v>44097</v>
      </c>
      <c r="K3513" s="7">
        <v>11.22167333</v>
      </c>
      <c r="L3513" s="7">
        <v>873</v>
      </c>
      <c r="M3513" s="7">
        <v>1230357.35309114</v>
      </c>
      <c r="N3513" s="9">
        <v>44234</v>
      </c>
      <c r="O3513" s="10">
        <v>226.56608832000001</v>
      </c>
      <c r="P3513" s="10">
        <v>1103</v>
      </c>
      <c r="Q3513" s="10">
        <v>18042306.600000001</v>
      </c>
      <c r="R3513" s="10">
        <v>20.19004489413345</v>
      </c>
      <c r="S3513" s="18">
        <v>20.19004489413345</v>
      </c>
      <c r="T3513" s="13">
        <v>44369</v>
      </c>
      <c r="U3513" s="14">
        <v>5.6940223699999999</v>
      </c>
      <c r="V3513" s="14">
        <v>982</v>
      </c>
      <c r="W3513" s="14">
        <v>2017437.26</v>
      </c>
      <c r="X3513" s="14">
        <v>97.486816137303904</v>
      </c>
      <c r="Y3513" s="19">
        <f t="shared" si="109"/>
        <v>-0.974868161373039</v>
      </c>
      <c r="Z3513" s="19">
        <v>-0.97489999999999999</v>
      </c>
      <c r="AA3513" t="s">
        <v>15167</v>
      </c>
      <c r="AB3513" s="121">
        <v>5</v>
      </c>
    </row>
    <row r="3514" spans="1:28" ht="20.25">
      <c r="A3514">
        <v>6719</v>
      </c>
      <c r="B3514" t="s">
        <v>6872</v>
      </c>
      <c r="C3514" t="s">
        <v>5443</v>
      </c>
      <c r="D3514" t="str">
        <f t="shared" si="108"/>
        <v>The Graph GRT</v>
      </c>
      <c r="E3514" s="3" t="s">
        <v>1772</v>
      </c>
      <c r="F3514" s="3" t="s">
        <v>8883</v>
      </c>
      <c r="G3514" s="3" t="s">
        <v>8883</v>
      </c>
      <c r="H3514" s="4">
        <v>9999</v>
      </c>
      <c r="I3514" s="4">
        <v>0</v>
      </c>
      <c r="J3514" s="6">
        <v>44183</v>
      </c>
      <c r="K3514" s="7">
        <v>0.12140019000000001</v>
      </c>
      <c r="L3514" s="7">
        <v>23</v>
      </c>
      <c r="M3514" s="7">
        <v>323735557.06940812</v>
      </c>
      <c r="N3514" s="9">
        <v>44239</v>
      </c>
      <c r="O3514" s="10">
        <v>2.8751351600000001</v>
      </c>
      <c r="P3514" s="10">
        <v>88</v>
      </c>
      <c r="Q3514" s="10">
        <v>2805400636.0700002</v>
      </c>
      <c r="R3514" s="10">
        <v>23.683119112087059</v>
      </c>
      <c r="S3514" s="18">
        <v>23.683119112087059</v>
      </c>
      <c r="T3514" s="13">
        <v>44687</v>
      </c>
      <c r="U3514" s="14">
        <v>0.28320899844683328</v>
      </c>
      <c r="V3514" s="14">
        <v>55</v>
      </c>
      <c r="W3514" s="14">
        <v>1394439210.6300001</v>
      </c>
      <c r="X3514" s="14">
        <v>90.149715311233109</v>
      </c>
      <c r="Y3514" s="19">
        <f t="shared" si="109"/>
        <v>-0.90149715311233114</v>
      </c>
      <c r="Z3514" s="19">
        <v>-0.90149999999999997</v>
      </c>
      <c r="AA3514" t="s">
        <v>15168</v>
      </c>
      <c r="AB3514" s="121">
        <v>5</v>
      </c>
    </row>
    <row r="3515" spans="1:28" ht="20.25">
      <c r="A3515">
        <v>6722</v>
      </c>
      <c r="B3515" t="s">
        <v>6873</v>
      </c>
      <c r="C3515" t="s">
        <v>6874</v>
      </c>
      <c r="D3515" t="str">
        <f t="shared" si="108"/>
        <v>Dextrust DETS</v>
      </c>
      <c r="E3515" s="3" t="s">
        <v>3686</v>
      </c>
      <c r="F3515" s="3" t="s">
        <v>8883</v>
      </c>
      <c r="G3515" s="3" t="s">
        <v>8883</v>
      </c>
      <c r="H3515" s="4">
        <v>9999</v>
      </c>
      <c r="I3515" s="4">
        <v>0</v>
      </c>
      <c r="J3515" s="6">
        <v>44137</v>
      </c>
      <c r="K3515" s="7">
        <v>1.3078559652309999E-2</v>
      </c>
      <c r="L3515" s="7">
        <v>3843</v>
      </c>
      <c r="M3515" s="7">
        <v>0</v>
      </c>
      <c r="N3515" s="9">
        <v>44327</v>
      </c>
      <c r="O3515" s="10">
        <v>9.7734843868180002E-2</v>
      </c>
      <c r="P3515" s="10">
        <v>3997</v>
      </c>
      <c r="Q3515" s="10">
        <v>0</v>
      </c>
      <c r="R3515" s="10">
        <v>7.4729057684052842</v>
      </c>
      <c r="S3515" s="18">
        <v>7.4729057684052842</v>
      </c>
      <c r="T3515" s="13">
        <v>44397</v>
      </c>
      <c r="U3515" s="14">
        <v>3.1654082413949999E-2</v>
      </c>
      <c r="V3515" s="14">
        <v>3529</v>
      </c>
      <c r="W3515" s="14">
        <v>0</v>
      </c>
      <c r="X3515" s="14">
        <v>67.612285280116183</v>
      </c>
      <c r="Y3515" s="19">
        <f t="shared" si="109"/>
        <v>-0.6761228528011618</v>
      </c>
      <c r="Z3515" s="19">
        <v>-0.67610000000000003</v>
      </c>
      <c r="AA3515" t="s">
        <v>15169</v>
      </c>
      <c r="AB3515" s="121">
        <v>5</v>
      </c>
    </row>
    <row r="3516" spans="1:28" ht="20.25">
      <c r="A3516">
        <v>6723</v>
      </c>
      <c r="B3516" t="s">
        <v>6875</v>
      </c>
      <c r="C3516" t="s">
        <v>6876</v>
      </c>
      <c r="D3516" t="str">
        <f t="shared" si="108"/>
        <v>Blaze Network BLZN</v>
      </c>
      <c r="E3516" s="3" t="s">
        <v>8887</v>
      </c>
      <c r="F3516" s="3" t="s">
        <v>8883</v>
      </c>
      <c r="G3516" s="3" t="s">
        <v>8883</v>
      </c>
      <c r="H3516" s="4">
        <v>9999</v>
      </c>
      <c r="I3516" s="4">
        <v>0</v>
      </c>
      <c r="J3516" s="6">
        <v>44071</v>
      </c>
      <c r="K3516" s="7">
        <v>4.0297328500700003</v>
      </c>
      <c r="L3516" s="7">
        <v>3844</v>
      </c>
      <c r="M3516" s="7">
        <v>0</v>
      </c>
      <c r="N3516" s="9">
        <v>44072</v>
      </c>
      <c r="O3516" s="10">
        <v>5.0594537803100001</v>
      </c>
      <c r="P3516" s="10">
        <v>3998</v>
      </c>
      <c r="Q3516" s="10">
        <v>0</v>
      </c>
      <c r="R3516" s="10">
        <v>1.255530817687359</v>
      </c>
      <c r="S3516" s="18">
        <v>1.255530817687359</v>
      </c>
      <c r="T3516" s="13">
        <v>44162</v>
      </c>
      <c r="U3516" s="14">
        <v>9.4447691651750001E-2</v>
      </c>
      <c r="V3516" s="14">
        <v>3530</v>
      </c>
      <c r="W3516" s="14">
        <v>0</v>
      </c>
      <c r="X3516" s="14">
        <v>98.133243315329537</v>
      </c>
      <c r="Y3516" s="19">
        <f t="shared" si="109"/>
        <v>-0.98133243315329532</v>
      </c>
      <c r="Z3516" s="19">
        <v>-0.98129999999999995</v>
      </c>
      <c r="AA3516" t="s">
        <v>15170</v>
      </c>
      <c r="AB3516" s="121">
        <v>5</v>
      </c>
    </row>
    <row r="3517" spans="1:28" ht="20.25">
      <c r="A3517">
        <v>6724</v>
      </c>
      <c r="B3517" t="s">
        <v>6877</v>
      </c>
      <c r="C3517" t="s">
        <v>6878</v>
      </c>
      <c r="D3517" t="str">
        <f t="shared" si="108"/>
        <v>Klever KLV</v>
      </c>
      <c r="E3517" s="3" t="s">
        <v>8887</v>
      </c>
      <c r="F3517" s="3" t="s">
        <v>8883</v>
      </c>
      <c r="G3517" s="3" t="s">
        <v>8883</v>
      </c>
      <c r="H3517" s="4">
        <v>9999</v>
      </c>
      <c r="I3517" s="4">
        <v>0</v>
      </c>
      <c r="J3517" s="6">
        <v>44194</v>
      </c>
      <c r="K3517" s="7">
        <v>2.96942E-3</v>
      </c>
      <c r="L3517" s="7">
        <v>207</v>
      </c>
      <c r="M3517" s="7">
        <v>16425132.391168309</v>
      </c>
      <c r="N3517" s="9">
        <v>44266</v>
      </c>
      <c r="O3517" s="10">
        <v>0.16279695</v>
      </c>
      <c r="P3517" s="10">
        <v>222</v>
      </c>
      <c r="Q3517" s="10">
        <v>571083093.74000001</v>
      </c>
      <c r="R3517" s="10">
        <v>54.82449434569714</v>
      </c>
      <c r="S3517" s="18">
        <v>54.82449434569714</v>
      </c>
      <c r="T3517" s="13">
        <v>44616</v>
      </c>
      <c r="U3517" s="14">
        <v>1.847799053937535E-2</v>
      </c>
      <c r="V3517" s="14">
        <v>300</v>
      </c>
      <c r="W3517" s="14">
        <v>65572155.119999997</v>
      </c>
      <c r="X3517" s="14">
        <v>88.64967031668877</v>
      </c>
      <c r="Y3517" s="19">
        <f t="shared" si="109"/>
        <v>-0.88649670316688767</v>
      </c>
      <c r="Z3517" s="19">
        <v>-0.88649999999999995</v>
      </c>
      <c r="AA3517" t="s">
        <v>15171</v>
      </c>
      <c r="AB3517" s="121">
        <v>5</v>
      </c>
    </row>
    <row r="3518" spans="1:28" ht="20.25">
      <c r="A3518">
        <v>6726</v>
      </c>
      <c r="B3518" t="s">
        <v>6879</v>
      </c>
      <c r="C3518" t="s">
        <v>6879</v>
      </c>
      <c r="D3518" t="str">
        <f t="shared" si="108"/>
        <v>YUSRA YUSRA</v>
      </c>
      <c r="E3518" s="3" t="s">
        <v>8893</v>
      </c>
      <c r="F3518" s="3" t="s">
        <v>8883</v>
      </c>
      <c r="G3518" s="3" t="s">
        <v>8883</v>
      </c>
      <c r="H3518" s="4">
        <v>9999</v>
      </c>
      <c r="I3518" s="4">
        <v>0</v>
      </c>
      <c r="J3518" s="6">
        <v>44158</v>
      </c>
      <c r="K3518" s="7">
        <v>2.1687171799999998</v>
      </c>
      <c r="L3518" s="7">
        <v>49</v>
      </c>
      <c r="M3518" s="7">
        <v>104088072.5496258</v>
      </c>
      <c r="N3518" s="9">
        <v>44169</v>
      </c>
      <c r="O3518" s="10">
        <v>5.8290960199999997</v>
      </c>
      <c r="P3518" s="10">
        <v>565</v>
      </c>
      <c r="Q3518" s="10">
        <v>104106365.259818</v>
      </c>
      <c r="R3518" s="10">
        <v>2.6878082922735</v>
      </c>
      <c r="S3518" s="18">
        <v>2.6878082922735</v>
      </c>
      <c r="T3518" s="13">
        <v>44665</v>
      </c>
      <c r="U3518" s="16">
        <v>9.1506677468800003E-6</v>
      </c>
      <c r="V3518" s="14">
        <v>961</v>
      </c>
      <c r="W3518" s="16">
        <v>2200280.4500000002</v>
      </c>
      <c r="X3518" s="16">
        <v>99.99984301737841</v>
      </c>
      <c r="Y3518" s="19">
        <f t="shared" si="109"/>
        <v>-0.99999843017378409</v>
      </c>
      <c r="Z3518" s="19">
        <v>-1</v>
      </c>
      <c r="AA3518" t="s">
        <v>15172</v>
      </c>
      <c r="AB3518" s="121">
        <v>5</v>
      </c>
    </row>
    <row r="3519" spans="1:28" ht="20.25">
      <c r="A3519">
        <v>6728</v>
      </c>
      <c r="B3519" t="s">
        <v>6882</v>
      </c>
      <c r="C3519" t="s">
        <v>6883</v>
      </c>
      <c r="D3519" t="str">
        <f t="shared" si="108"/>
        <v>Wenburn WENB</v>
      </c>
      <c r="E3519" s="3" t="s">
        <v>8887</v>
      </c>
      <c r="F3519" s="3" t="s">
        <v>8883</v>
      </c>
      <c r="G3519" s="3" t="s">
        <v>8883</v>
      </c>
      <c r="H3519" s="4">
        <v>9999</v>
      </c>
      <c r="I3519" s="4">
        <v>0</v>
      </c>
      <c r="J3519" s="6">
        <v>44071</v>
      </c>
      <c r="K3519" s="7">
        <v>2.4049547668899999E-2</v>
      </c>
      <c r="L3519" s="7">
        <v>3846</v>
      </c>
      <c r="M3519" s="7">
        <v>0</v>
      </c>
      <c r="N3519" s="9">
        <v>44075</v>
      </c>
      <c r="O3519" s="10">
        <v>0.25390930263799999</v>
      </c>
      <c r="P3519" s="10">
        <v>4000</v>
      </c>
      <c r="Q3519" s="10">
        <v>0</v>
      </c>
      <c r="R3519" s="10">
        <v>10.557757930987879</v>
      </c>
      <c r="S3519" s="18">
        <v>10.557757930987879</v>
      </c>
      <c r="T3519" s="13">
        <v>44190</v>
      </c>
      <c r="U3519" s="14">
        <v>1.362165891379E-2</v>
      </c>
      <c r="V3519" s="14">
        <v>3532</v>
      </c>
      <c r="W3519" s="14">
        <v>0</v>
      </c>
      <c r="X3519" s="14">
        <v>94.635226526847475</v>
      </c>
      <c r="Y3519" s="19">
        <f t="shared" si="109"/>
        <v>-0.94635226526847471</v>
      </c>
      <c r="Z3519" s="19">
        <v>-0.94640000000000002</v>
      </c>
      <c r="AA3519" t="s">
        <v>15173</v>
      </c>
      <c r="AB3519" s="121">
        <v>5</v>
      </c>
    </row>
    <row r="3520" spans="1:28" ht="20.25">
      <c r="A3520">
        <v>6731</v>
      </c>
      <c r="B3520" t="s">
        <v>6884</v>
      </c>
      <c r="C3520" t="s">
        <v>6885</v>
      </c>
      <c r="D3520" t="str">
        <f t="shared" si="108"/>
        <v>Tokamak Network TON</v>
      </c>
      <c r="E3520" s="3" t="s">
        <v>8887</v>
      </c>
      <c r="F3520" s="3" t="s">
        <v>8883</v>
      </c>
      <c r="G3520" s="3" t="s">
        <v>8883</v>
      </c>
      <c r="H3520" s="4">
        <v>9999</v>
      </c>
      <c r="I3520" s="4">
        <v>0</v>
      </c>
      <c r="J3520" s="6">
        <v>44139</v>
      </c>
      <c r="K3520" s="7">
        <v>2.0725735699999999</v>
      </c>
      <c r="L3520" s="7">
        <v>2352</v>
      </c>
      <c r="M3520" s="7">
        <v>0</v>
      </c>
      <c r="N3520" s="9">
        <v>44288</v>
      </c>
      <c r="O3520" s="10">
        <v>30.9322339</v>
      </c>
      <c r="P3520" s="10">
        <v>705</v>
      </c>
      <c r="Q3520" s="10">
        <v>64597590.200000003</v>
      </c>
      <c r="R3520" s="10">
        <v>14.924552907427071</v>
      </c>
      <c r="S3520" s="18">
        <v>14.924552907427071</v>
      </c>
      <c r="T3520" s="13">
        <v>44369</v>
      </c>
      <c r="U3520" s="14">
        <v>2.6765553600000001</v>
      </c>
      <c r="V3520" s="14">
        <v>662</v>
      </c>
      <c r="W3520" s="14">
        <v>8144816.3700000001</v>
      </c>
      <c r="X3520" s="14">
        <v>91.347035042302579</v>
      </c>
      <c r="Y3520" s="19">
        <f t="shared" si="109"/>
        <v>-0.91347035042302582</v>
      </c>
      <c r="Z3520" s="19">
        <v>-0.91349999999999998</v>
      </c>
      <c r="AA3520" t="s">
        <v>15174</v>
      </c>
      <c r="AB3520" s="121">
        <v>5</v>
      </c>
    </row>
    <row r="3521" spans="1:28" ht="20.25">
      <c r="A3521">
        <v>6732</v>
      </c>
      <c r="B3521" t="s">
        <v>6886</v>
      </c>
      <c r="C3521" t="s">
        <v>281</v>
      </c>
      <c r="D3521" t="str">
        <f t="shared" si="108"/>
        <v>DEONEX COIN DON</v>
      </c>
      <c r="E3521" s="3" t="s">
        <v>8887</v>
      </c>
      <c r="F3521" s="3" t="s">
        <v>8883</v>
      </c>
      <c r="G3521" s="3" t="s">
        <v>8883</v>
      </c>
      <c r="H3521" s="4">
        <v>9999</v>
      </c>
      <c r="I3521" s="4">
        <v>0</v>
      </c>
      <c r="J3521" s="6">
        <v>44124</v>
      </c>
      <c r="K3521" s="7">
        <v>3.8316387299999999</v>
      </c>
      <c r="L3521" s="7">
        <v>3847</v>
      </c>
      <c r="M3521" s="7">
        <v>0</v>
      </c>
      <c r="N3521" s="9">
        <v>44125</v>
      </c>
      <c r="O3521" s="10">
        <v>6.7699101700000002</v>
      </c>
      <c r="P3521" s="10">
        <v>4001</v>
      </c>
      <c r="Q3521" s="10">
        <v>0</v>
      </c>
      <c r="R3521" s="10">
        <v>1.766844592365836</v>
      </c>
      <c r="S3521" s="18">
        <v>1.766844592365836</v>
      </c>
      <c r="T3521" s="13">
        <v>44224</v>
      </c>
      <c r="U3521" s="14">
        <v>0</v>
      </c>
      <c r="V3521" s="14">
        <v>3533</v>
      </c>
      <c r="W3521" s="14">
        <v>0</v>
      </c>
      <c r="X3521" s="14">
        <v>100</v>
      </c>
      <c r="Y3521" s="19">
        <f t="shared" si="109"/>
        <v>-1</v>
      </c>
      <c r="Z3521" s="19">
        <v>-1</v>
      </c>
      <c r="AA3521" t="s">
        <v>15175</v>
      </c>
      <c r="AB3521" s="121">
        <v>5</v>
      </c>
    </row>
    <row r="3522" spans="1:28" ht="20.25">
      <c r="A3522">
        <v>6733</v>
      </c>
      <c r="B3522" t="s">
        <v>6887</v>
      </c>
      <c r="C3522" t="s">
        <v>6888</v>
      </c>
      <c r="D3522" t="str">
        <f t="shared" ref="D3522:D3585" si="110">_xlfn.TEXTJOIN(" ",TRUE,B3522,C3522)</f>
        <v>SYB Coin SYBC</v>
      </c>
      <c r="E3522" s="3" t="s">
        <v>8888</v>
      </c>
      <c r="F3522" s="3" t="s">
        <v>8883</v>
      </c>
      <c r="G3522" s="3" t="s">
        <v>8883</v>
      </c>
      <c r="H3522" s="4">
        <v>9999</v>
      </c>
      <c r="I3522" s="4">
        <v>0</v>
      </c>
      <c r="J3522" s="6">
        <v>44153</v>
      </c>
      <c r="K3522" s="7">
        <v>4.6286127855000003E-4</v>
      </c>
      <c r="L3522" s="7">
        <v>2068</v>
      </c>
      <c r="M3522" s="7">
        <v>4722.2459285639479</v>
      </c>
      <c r="N3522" s="9">
        <v>44350</v>
      </c>
      <c r="O3522" s="10">
        <v>21.929525880103029</v>
      </c>
      <c r="P3522" s="10">
        <v>347</v>
      </c>
      <c r="Q3522" s="10">
        <v>264127486.4499504</v>
      </c>
      <c r="R3522" s="10">
        <v>47378.181965882723</v>
      </c>
      <c r="S3522" s="18">
        <v>47378.181965882723</v>
      </c>
      <c r="T3522" s="13">
        <v>44363</v>
      </c>
      <c r="U3522" s="16">
        <v>1.0002676399999999E-6</v>
      </c>
      <c r="V3522" s="14">
        <v>2500</v>
      </c>
      <c r="W3522" s="16">
        <v>12.047600982114011</v>
      </c>
      <c r="X3522" s="16">
        <v>99.999995438717434</v>
      </c>
      <c r="Y3522" s="19">
        <f t="shared" ref="Y3522:Y3585" si="111">X3522/-100</f>
        <v>-0.99999995438717437</v>
      </c>
      <c r="Z3522" s="19">
        <v>-1</v>
      </c>
      <c r="AA3522" t="s">
        <v>15176</v>
      </c>
      <c r="AB3522" s="121">
        <v>5</v>
      </c>
    </row>
    <row r="3523" spans="1:28" ht="20.25">
      <c r="A3523">
        <v>6734</v>
      </c>
      <c r="B3523" t="s">
        <v>6889</v>
      </c>
      <c r="C3523" t="s">
        <v>6264</v>
      </c>
      <c r="D3523" t="str">
        <f t="shared" si="110"/>
        <v>Vision VSN</v>
      </c>
      <c r="E3523" s="3" t="s">
        <v>3686</v>
      </c>
      <c r="F3523" s="3" t="s">
        <v>8883</v>
      </c>
      <c r="G3523" s="3" t="s">
        <v>8883</v>
      </c>
      <c r="H3523" s="4">
        <v>9999</v>
      </c>
      <c r="I3523" s="4">
        <v>0</v>
      </c>
      <c r="J3523" s="6">
        <v>44071</v>
      </c>
      <c r="K3523" s="7">
        <v>2.6275638107999998E-2</v>
      </c>
      <c r="L3523" s="7">
        <v>3848</v>
      </c>
      <c r="M3523" s="7">
        <v>0</v>
      </c>
      <c r="N3523" s="9">
        <v>44301</v>
      </c>
      <c r="O3523" s="10">
        <v>0.82524432221896005</v>
      </c>
      <c r="P3523" s="10">
        <v>4002</v>
      </c>
      <c r="Q3523" s="10">
        <v>0</v>
      </c>
      <c r="R3523" s="10">
        <v>31.40720384513526</v>
      </c>
      <c r="S3523" s="18">
        <v>31.40720384513526</v>
      </c>
      <c r="T3523" s="13">
        <v>44397</v>
      </c>
      <c r="U3523" s="14">
        <v>0.10364387415866</v>
      </c>
      <c r="V3523" s="14">
        <v>3534</v>
      </c>
      <c r="W3523" s="14">
        <v>0</v>
      </c>
      <c r="X3523" s="14">
        <v>87.440825538795949</v>
      </c>
      <c r="Y3523" s="19">
        <f t="shared" si="111"/>
        <v>-0.87440825538795952</v>
      </c>
      <c r="Z3523" s="19">
        <v>-0.87439999999999996</v>
      </c>
      <c r="AA3523" t="s">
        <v>15177</v>
      </c>
      <c r="AB3523" s="121">
        <v>5</v>
      </c>
    </row>
    <row r="3524" spans="1:28" ht="20.25">
      <c r="A3524">
        <v>6735</v>
      </c>
      <c r="B3524" t="s">
        <v>6890</v>
      </c>
      <c r="C3524" t="s">
        <v>6891</v>
      </c>
      <c r="D3524" t="str">
        <f t="shared" si="110"/>
        <v>Nexalt XLT</v>
      </c>
      <c r="E3524" s="3" t="s">
        <v>8887</v>
      </c>
      <c r="F3524" s="3" t="s">
        <v>8883</v>
      </c>
      <c r="G3524" s="3" t="s">
        <v>8883</v>
      </c>
      <c r="H3524" s="4">
        <v>9999</v>
      </c>
      <c r="I3524" s="4">
        <v>0</v>
      </c>
      <c r="J3524" s="6">
        <v>44080</v>
      </c>
      <c r="K3524" s="7">
        <v>0.17830024167700001</v>
      </c>
      <c r="L3524" s="7">
        <v>2899</v>
      </c>
      <c r="M3524" s="7">
        <v>0</v>
      </c>
      <c r="N3524" s="9">
        <v>44317</v>
      </c>
      <c r="O3524" s="10">
        <v>5.2425872299999998</v>
      </c>
      <c r="P3524" s="10">
        <v>785</v>
      </c>
      <c r="Q3524" s="10">
        <v>49137388.189999998</v>
      </c>
      <c r="R3524" s="10">
        <v>29.403141469080079</v>
      </c>
      <c r="S3524" s="18">
        <v>29.403141469080079</v>
      </c>
      <c r="T3524" s="13">
        <v>44670</v>
      </c>
      <c r="U3524" s="16">
        <v>2.6628441504268E-5</v>
      </c>
      <c r="V3524" s="14">
        <v>2424</v>
      </c>
      <c r="W3524" s="16">
        <v>952.16</v>
      </c>
      <c r="X3524" s="16">
        <v>99.999492074421724</v>
      </c>
      <c r="Y3524" s="19">
        <f t="shared" si="111"/>
        <v>-0.99999492074421725</v>
      </c>
      <c r="Z3524" s="19">
        <v>-1</v>
      </c>
      <c r="AA3524" t="s">
        <v>15178</v>
      </c>
      <c r="AB3524" s="121">
        <v>5</v>
      </c>
    </row>
    <row r="3525" spans="1:28" ht="20.25">
      <c r="A3525">
        <v>6738</v>
      </c>
      <c r="B3525" t="s">
        <v>6892</v>
      </c>
      <c r="C3525" t="s">
        <v>6893</v>
      </c>
      <c r="D3525" t="str">
        <f t="shared" si="110"/>
        <v>Quantbook QTBK</v>
      </c>
      <c r="E3525" s="3" t="s">
        <v>8884</v>
      </c>
      <c r="F3525" s="3" t="s">
        <v>8883</v>
      </c>
      <c r="G3525" s="3" t="s">
        <v>8883</v>
      </c>
      <c r="H3525" s="4">
        <v>9999</v>
      </c>
      <c r="I3525" s="4">
        <v>0</v>
      </c>
      <c r="J3525" s="6">
        <v>44211</v>
      </c>
      <c r="K3525" s="7">
        <v>4.1104450039160002E-2</v>
      </c>
      <c r="L3525" s="7">
        <v>3849</v>
      </c>
      <c r="M3525" s="7">
        <v>0</v>
      </c>
      <c r="N3525" s="9">
        <v>44215</v>
      </c>
      <c r="O3525" s="10">
        <v>5.0817158281120003E-2</v>
      </c>
      <c r="P3525" s="10">
        <v>4003</v>
      </c>
      <c r="Q3525" s="10">
        <v>0</v>
      </c>
      <c r="R3525" s="10">
        <v>1.236293351029067</v>
      </c>
      <c r="S3525" s="18">
        <v>1.236293351029067</v>
      </c>
      <c r="T3525" s="13">
        <v>44366</v>
      </c>
      <c r="U3525" s="14">
        <v>9.7335388681000004E-4</v>
      </c>
      <c r="V3525" s="14">
        <v>3535</v>
      </c>
      <c r="W3525" s="14">
        <v>0</v>
      </c>
      <c r="X3525" s="14">
        <v>98.084595991327546</v>
      </c>
      <c r="Y3525" s="19">
        <f t="shared" si="111"/>
        <v>-0.9808459599132755</v>
      </c>
      <c r="Z3525" s="19">
        <v>-0.98080000000000001</v>
      </c>
      <c r="AA3525" t="s">
        <v>15179</v>
      </c>
      <c r="AB3525" s="121">
        <v>5</v>
      </c>
    </row>
    <row r="3526" spans="1:28" ht="20.25">
      <c r="A3526">
        <v>6740</v>
      </c>
      <c r="B3526" t="s">
        <v>6894</v>
      </c>
      <c r="C3526" t="s">
        <v>6894</v>
      </c>
      <c r="D3526" t="str">
        <f t="shared" si="110"/>
        <v>LORI LORI</v>
      </c>
      <c r="E3526" s="3" t="s">
        <v>8887</v>
      </c>
      <c r="F3526" s="3" t="s">
        <v>8883</v>
      </c>
      <c r="G3526" s="3" t="s">
        <v>8883</v>
      </c>
      <c r="H3526" s="4">
        <v>9999</v>
      </c>
      <c r="I3526" s="4">
        <v>0</v>
      </c>
      <c r="J3526" s="6">
        <v>44092</v>
      </c>
      <c r="K3526" s="7">
        <v>0.151051186516</v>
      </c>
      <c r="L3526" s="7">
        <v>3850</v>
      </c>
      <c r="M3526" s="7">
        <v>0</v>
      </c>
      <c r="N3526" s="9">
        <v>44143</v>
      </c>
      <c r="O3526" s="10">
        <v>0.20717509510939999</v>
      </c>
      <c r="P3526" s="10">
        <v>4004</v>
      </c>
      <c r="Q3526" s="10">
        <v>0</v>
      </c>
      <c r="R3526" s="10">
        <v>1.3715555626400531</v>
      </c>
      <c r="S3526" s="18">
        <v>1.3715555626400531</v>
      </c>
      <c r="T3526" s="13">
        <v>44147</v>
      </c>
      <c r="U3526" s="14">
        <v>0.13216724158074</v>
      </c>
      <c r="V3526" s="14">
        <v>3536</v>
      </c>
      <c r="W3526" s="14">
        <v>0</v>
      </c>
      <c r="X3526" s="14">
        <v>36.205053261373749</v>
      </c>
      <c r="Y3526" s="19">
        <f t="shared" si="111"/>
        <v>-0.36205053261373749</v>
      </c>
      <c r="Z3526" s="19">
        <v>-0.36209999999999998</v>
      </c>
      <c r="AA3526" t="s">
        <v>15180</v>
      </c>
      <c r="AB3526" s="121">
        <v>5</v>
      </c>
    </row>
    <row r="3527" spans="1:28" ht="20.25">
      <c r="A3527">
        <v>6742</v>
      </c>
      <c r="B3527" t="s">
        <v>6895</v>
      </c>
      <c r="C3527" t="s">
        <v>6896</v>
      </c>
      <c r="D3527" t="str">
        <f t="shared" si="110"/>
        <v>DxSale Network SALE</v>
      </c>
      <c r="E3527" s="3" t="s">
        <v>8887</v>
      </c>
      <c r="F3527" s="3" t="s">
        <v>8883</v>
      </c>
      <c r="G3527" s="3" t="s">
        <v>8883</v>
      </c>
      <c r="H3527" s="4">
        <v>9999</v>
      </c>
      <c r="I3527" s="4">
        <v>0</v>
      </c>
      <c r="J3527" s="6">
        <v>44223</v>
      </c>
      <c r="K3527" s="7">
        <v>1.848860096514E-2</v>
      </c>
      <c r="L3527" s="7">
        <v>3851</v>
      </c>
      <c r="M3527" s="7">
        <v>0</v>
      </c>
      <c r="N3527" s="9">
        <v>44508</v>
      </c>
      <c r="O3527" s="10">
        <v>2.4970083243335179</v>
      </c>
      <c r="P3527" s="10">
        <v>4005</v>
      </c>
      <c r="Q3527" s="10">
        <v>0</v>
      </c>
      <c r="R3527" s="10">
        <v>135.05663998274349</v>
      </c>
      <c r="S3527" s="18">
        <v>135.05663998274349</v>
      </c>
      <c r="T3527" s="13">
        <v>44681</v>
      </c>
      <c r="U3527" s="14">
        <v>0.34181338265420602</v>
      </c>
      <c r="V3527" s="14">
        <v>3537</v>
      </c>
      <c r="W3527" s="14">
        <v>0</v>
      </c>
      <c r="X3527" s="14">
        <v>86.311083574563568</v>
      </c>
      <c r="Y3527" s="19">
        <f t="shared" si="111"/>
        <v>-0.86311083574563563</v>
      </c>
      <c r="Z3527" s="19">
        <v>-0.86309999999999998</v>
      </c>
      <c r="AA3527" t="s">
        <v>15181</v>
      </c>
      <c r="AB3527" s="121">
        <v>5</v>
      </c>
    </row>
    <row r="3528" spans="1:28" ht="20.25">
      <c r="A3528">
        <v>6743</v>
      </c>
      <c r="B3528" t="s">
        <v>6897</v>
      </c>
      <c r="C3528" t="s">
        <v>6898</v>
      </c>
      <c r="D3528" t="str">
        <f t="shared" si="110"/>
        <v>Falconswap FSW</v>
      </c>
      <c r="E3528" s="3" t="s">
        <v>3686</v>
      </c>
      <c r="F3528" s="3" t="s">
        <v>8883</v>
      </c>
      <c r="G3528" s="3" t="s">
        <v>8883</v>
      </c>
      <c r="H3528" s="4">
        <v>9999</v>
      </c>
      <c r="I3528" s="4">
        <v>0</v>
      </c>
      <c r="J3528" s="6">
        <v>44175</v>
      </c>
      <c r="K3528" s="7">
        <v>2.7531900000000002E-2</v>
      </c>
      <c r="L3528" s="7">
        <v>2517</v>
      </c>
      <c r="M3528" s="7">
        <v>0</v>
      </c>
      <c r="N3528" s="9">
        <v>44240</v>
      </c>
      <c r="O3528" s="10">
        <v>1.02803142</v>
      </c>
      <c r="P3528" s="10">
        <v>1100</v>
      </c>
      <c r="Q3528" s="10">
        <v>18113112.5</v>
      </c>
      <c r="R3528" s="10">
        <v>37.339646737057741</v>
      </c>
      <c r="S3528" s="18">
        <v>37.339646737057741</v>
      </c>
      <c r="T3528" s="13">
        <v>44687</v>
      </c>
      <c r="U3528" s="14">
        <v>2.9819201675203199E-2</v>
      </c>
      <c r="V3528" s="14">
        <v>1123</v>
      </c>
      <c r="W3528" s="14">
        <v>1146117.42</v>
      </c>
      <c r="X3528" s="14">
        <v>97.099388102826339</v>
      </c>
      <c r="Y3528" s="19">
        <f t="shared" si="111"/>
        <v>-0.97099388102826334</v>
      </c>
      <c r="Z3528" s="19">
        <v>-0.97099999999999997</v>
      </c>
      <c r="AA3528" t="s">
        <v>15182</v>
      </c>
      <c r="AB3528" s="121">
        <v>5</v>
      </c>
    </row>
    <row r="3529" spans="1:28" ht="20.25">
      <c r="A3529">
        <v>6744</v>
      </c>
      <c r="B3529" t="s">
        <v>6899</v>
      </c>
      <c r="C3529" t="s">
        <v>6900</v>
      </c>
      <c r="D3529" t="str">
        <f t="shared" si="110"/>
        <v>Chain Games CHAIN</v>
      </c>
      <c r="E3529" s="3" t="s">
        <v>8892</v>
      </c>
      <c r="F3529" s="3" t="s">
        <v>8883</v>
      </c>
      <c r="G3529" s="3" t="s">
        <v>8883</v>
      </c>
      <c r="H3529" s="4">
        <v>9999</v>
      </c>
      <c r="I3529" s="4">
        <v>0</v>
      </c>
      <c r="J3529" s="6">
        <v>44189</v>
      </c>
      <c r="K3529" s="7">
        <v>9.3648700000000008E-3</v>
      </c>
      <c r="L3529" s="7">
        <v>3852</v>
      </c>
      <c r="M3529" s="7">
        <v>0</v>
      </c>
      <c r="N3529" s="9">
        <v>44278</v>
      </c>
      <c r="O3529" s="10">
        <v>1.0310015100000001</v>
      </c>
      <c r="P3529" s="10">
        <v>4006</v>
      </c>
      <c r="Q3529" s="10">
        <v>0</v>
      </c>
      <c r="R3529" s="10">
        <v>110.0924529651773</v>
      </c>
      <c r="S3529" s="18">
        <v>110.0924529651773</v>
      </c>
      <c r="T3529" s="13">
        <v>44682</v>
      </c>
      <c r="U3529" s="14">
        <v>5.4665408419730867E-2</v>
      </c>
      <c r="V3529" s="14">
        <v>3538</v>
      </c>
      <c r="W3529" s="14">
        <v>0</v>
      </c>
      <c r="X3529" s="14">
        <v>94.697834300967131</v>
      </c>
      <c r="Y3529" s="19">
        <f t="shared" si="111"/>
        <v>-0.94697834300967132</v>
      </c>
      <c r="Z3529" s="19">
        <v>-0.94699999999999995</v>
      </c>
      <c r="AA3529" t="s">
        <v>15183</v>
      </c>
      <c r="AB3529" s="121">
        <v>5</v>
      </c>
    </row>
    <row r="3530" spans="1:28" ht="20.25">
      <c r="A3530">
        <v>6745</v>
      </c>
      <c r="B3530" t="s">
        <v>6901</v>
      </c>
      <c r="C3530" t="s">
        <v>6902</v>
      </c>
      <c r="D3530" t="str">
        <f t="shared" si="110"/>
        <v>CEDARS CEDS</v>
      </c>
      <c r="E3530" s="3" t="s">
        <v>8887</v>
      </c>
      <c r="F3530" s="3" t="s">
        <v>8883</v>
      </c>
      <c r="G3530" s="3" t="s">
        <v>8883</v>
      </c>
      <c r="H3530" s="4">
        <v>9999</v>
      </c>
      <c r="I3530" s="4">
        <v>0</v>
      </c>
      <c r="J3530" s="6">
        <v>44080</v>
      </c>
      <c r="K3530" s="7">
        <v>0.15064394289300001</v>
      </c>
      <c r="L3530" s="7">
        <v>3853</v>
      </c>
      <c r="M3530" s="7">
        <v>0</v>
      </c>
      <c r="N3530" s="9">
        <v>44630</v>
      </c>
      <c r="O3530" s="10">
        <v>1.4553622554956649</v>
      </c>
      <c r="P3530" s="10">
        <v>4007</v>
      </c>
      <c r="Q3530" s="10">
        <v>0</v>
      </c>
      <c r="R3530" s="10">
        <v>9.6609410743410056</v>
      </c>
      <c r="S3530" s="18">
        <v>9.6609410743410056</v>
      </c>
      <c r="T3530" s="13">
        <v>44638</v>
      </c>
      <c r="U3530" s="14">
        <v>0.48239276764293709</v>
      </c>
      <c r="V3530" s="14">
        <v>3539</v>
      </c>
      <c r="W3530" s="14">
        <v>0</v>
      </c>
      <c r="X3530" s="14">
        <v>66.85411032055076</v>
      </c>
      <c r="Y3530" s="19">
        <f t="shared" si="111"/>
        <v>-0.66854110320550764</v>
      </c>
      <c r="Z3530" s="19">
        <v>-0.66849999999999998</v>
      </c>
      <c r="AA3530" t="s">
        <v>15184</v>
      </c>
      <c r="AB3530" s="121">
        <v>5</v>
      </c>
    </row>
    <row r="3531" spans="1:28" ht="20.25">
      <c r="A3531">
        <v>6747</v>
      </c>
      <c r="B3531" t="s">
        <v>6903</v>
      </c>
      <c r="C3531" t="s">
        <v>3200</v>
      </c>
      <c r="D3531" t="str">
        <f t="shared" si="110"/>
        <v>Crust CRU</v>
      </c>
      <c r="E3531" s="3" t="s">
        <v>8884</v>
      </c>
      <c r="F3531" s="3" t="s">
        <v>8883</v>
      </c>
      <c r="G3531" s="3" t="s">
        <v>8883</v>
      </c>
      <c r="H3531" s="4">
        <v>9999</v>
      </c>
      <c r="I3531" s="4">
        <v>0</v>
      </c>
      <c r="J3531" s="6">
        <v>44139</v>
      </c>
      <c r="K3531" s="7">
        <v>2.9031597800000002</v>
      </c>
      <c r="L3531" s="7">
        <v>618</v>
      </c>
      <c r="M3531" s="7">
        <v>2639462.7451979201</v>
      </c>
      <c r="N3531" s="9">
        <v>44298</v>
      </c>
      <c r="O3531" s="10">
        <v>179.08981499000001</v>
      </c>
      <c r="P3531" s="10">
        <v>358</v>
      </c>
      <c r="Q3531" s="10">
        <v>251294209.25999999</v>
      </c>
      <c r="R3531" s="10">
        <v>61.687894763408437</v>
      </c>
      <c r="S3531" s="18">
        <v>61.687894763408437</v>
      </c>
      <c r="T3531" s="13">
        <v>44681</v>
      </c>
      <c r="U3531" s="14">
        <v>1.615535650316041</v>
      </c>
      <c r="V3531" s="14">
        <v>766</v>
      </c>
      <c r="W3531" s="14">
        <v>5018950.68</v>
      </c>
      <c r="X3531" s="14">
        <v>99.097918745180309</v>
      </c>
      <c r="Y3531" s="19">
        <f t="shared" si="111"/>
        <v>-0.99097918745180313</v>
      </c>
      <c r="Z3531" s="19">
        <v>-0.99099999999999999</v>
      </c>
      <c r="AA3531" t="s">
        <v>15185</v>
      </c>
      <c r="AB3531" s="121">
        <v>5</v>
      </c>
    </row>
    <row r="3532" spans="1:28" ht="20.25">
      <c r="A3532">
        <v>6758</v>
      </c>
      <c r="B3532" t="s">
        <v>6904</v>
      </c>
      <c r="C3532" t="s">
        <v>6905</v>
      </c>
      <c r="D3532" t="str">
        <f t="shared" si="110"/>
        <v>Sushi SUSHI</v>
      </c>
      <c r="E3532" s="3" t="s">
        <v>3686</v>
      </c>
      <c r="F3532" s="3" t="s">
        <v>8883</v>
      </c>
      <c r="G3532" s="3" t="s">
        <v>8883</v>
      </c>
      <c r="H3532" s="4">
        <v>9999</v>
      </c>
      <c r="I3532" s="4">
        <v>0</v>
      </c>
      <c r="J3532" s="6">
        <v>44139</v>
      </c>
      <c r="K3532" s="7">
        <v>0.47367492</v>
      </c>
      <c r="L3532" s="7">
        <v>61</v>
      </c>
      <c r="M3532" s="7">
        <v>71465766.122756228</v>
      </c>
      <c r="N3532" s="9">
        <v>44268</v>
      </c>
      <c r="O3532" s="10">
        <v>23.38225619</v>
      </c>
      <c r="P3532" s="10">
        <v>86</v>
      </c>
      <c r="Q3532" s="10">
        <v>2914741702.9899998</v>
      </c>
      <c r="R3532" s="10">
        <v>49.363509028512631</v>
      </c>
      <c r="S3532" s="18">
        <v>49.363509028512631</v>
      </c>
      <c r="T3532" s="13">
        <v>44687</v>
      </c>
      <c r="U3532" s="14">
        <v>2.1857502329148062</v>
      </c>
      <c r="V3532" s="14">
        <v>143</v>
      </c>
      <c r="W3532" s="14">
        <v>285969498.67000002</v>
      </c>
      <c r="X3532" s="14">
        <v>90.652098689049538</v>
      </c>
      <c r="Y3532" s="19">
        <f t="shared" si="111"/>
        <v>-0.90652098689049543</v>
      </c>
      <c r="Z3532" s="19">
        <v>-0.90649999999999997</v>
      </c>
      <c r="AA3532" t="s">
        <v>15186</v>
      </c>
      <c r="AB3532" s="121">
        <v>5</v>
      </c>
    </row>
    <row r="3533" spans="1:28" ht="20.25">
      <c r="A3533">
        <v>6761</v>
      </c>
      <c r="B3533" t="s">
        <v>6908</v>
      </c>
      <c r="C3533" t="s">
        <v>6909</v>
      </c>
      <c r="D3533" t="str">
        <f t="shared" si="110"/>
        <v>ReFork EFK</v>
      </c>
      <c r="E3533" s="3" t="s">
        <v>8893</v>
      </c>
      <c r="F3533" s="3" t="s">
        <v>8885</v>
      </c>
      <c r="G3533" s="3" t="s">
        <v>8883</v>
      </c>
      <c r="H3533" s="4">
        <v>9999</v>
      </c>
      <c r="I3533" s="4">
        <v>0</v>
      </c>
      <c r="J3533" s="6">
        <v>44174</v>
      </c>
      <c r="K3533" s="7">
        <v>8.1827500000000008E-3</v>
      </c>
      <c r="L3533" s="7">
        <v>3855</v>
      </c>
      <c r="M3533" s="7">
        <v>0</v>
      </c>
      <c r="N3533" s="9">
        <v>44310</v>
      </c>
      <c r="O3533" s="10">
        <v>6.8055770000000002E-2</v>
      </c>
      <c r="P3533" s="10">
        <v>4009</v>
      </c>
      <c r="Q3533" s="10">
        <v>0</v>
      </c>
      <c r="R3533" s="10">
        <v>8.3169802328068183</v>
      </c>
      <c r="S3533" s="18">
        <v>8.3169802328068183</v>
      </c>
      <c r="T3533" s="13">
        <v>44312</v>
      </c>
      <c r="U3533" s="14">
        <v>1.9996E-4</v>
      </c>
      <c r="V3533" s="14">
        <v>3541</v>
      </c>
      <c r="W3533" s="14">
        <v>0</v>
      </c>
      <c r="X3533" s="14">
        <v>99.70618215031584</v>
      </c>
      <c r="Y3533" s="19">
        <f t="shared" si="111"/>
        <v>-0.99706182150315836</v>
      </c>
      <c r="Z3533" s="19">
        <v>-0.99709999999999999</v>
      </c>
      <c r="AA3533" t="s">
        <v>15187</v>
      </c>
      <c r="AB3533" s="121">
        <v>5</v>
      </c>
    </row>
    <row r="3534" spans="1:28" ht="20.25">
      <c r="A3534">
        <v>6764</v>
      </c>
      <c r="B3534" t="s">
        <v>6910</v>
      </c>
      <c r="C3534" t="s">
        <v>6910</v>
      </c>
      <c r="D3534" t="str">
        <f t="shared" si="110"/>
        <v>NTON NTON</v>
      </c>
      <c r="E3534" s="3" t="s">
        <v>8887</v>
      </c>
      <c r="F3534" s="3" t="s">
        <v>8883</v>
      </c>
      <c r="G3534" s="3" t="s">
        <v>8883</v>
      </c>
      <c r="H3534" s="4">
        <v>9999</v>
      </c>
      <c r="I3534" s="4">
        <v>0</v>
      </c>
      <c r="J3534" s="6">
        <v>44174</v>
      </c>
      <c r="K3534" s="7">
        <v>2.0252027433129999E-2</v>
      </c>
      <c r="L3534" s="7">
        <v>3856</v>
      </c>
      <c r="M3534" s="7">
        <v>0</v>
      </c>
      <c r="N3534" s="9">
        <v>44175</v>
      </c>
      <c r="O3534" s="10">
        <v>2.2889099931210001E-2</v>
      </c>
      <c r="P3534" s="10">
        <v>4010</v>
      </c>
      <c r="Q3534" s="10">
        <v>0</v>
      </c>
      <c r="R3534" s="10">
        <v>1.130212765452117</v>
      </c>
      <c r="S3534" s="18">
        <v>1.130212765452117</v>
      </c>
      <c r="T3534" s="13">
        <v>44456</v>
      </c>
      <c r="U3534" s="14">
        <v>8.9676993620999999E-4</v>
      </c>
      <c r="V3534" s="14">
        <v>3542</v>
      </c>
      <c r="W3534" s="14">
        <v>0</v>
      </c>
      <c r="X3534" s="14">
        <v>96.082109218339212</v>
      </c>
      <c r="Y3534" s="19">
        <f t="shared" si="111"/>
        <v>-0.96082109218339218</v>
      </c>
      <c r="Z3534" s="19">
        <v>-0.96079999999999999</v>
      </c>
      <c r="AA3534" t="s">
        <v>15188</v>
      </c>
      <c r="AB3534" s="121">
        <v>5</v>
      </c>
    </row>
    <row r="3535" spans="1:28" ht="20.25">
      <c r="A3535">
        <v>6765</v>
      </c>
      <c r="B3535" t="s">
        <v>6911</v>
      </c>
      <c r="C3535" t="s">
        <v>6912</v>
      </c>
      <c r="D3535" t="str">
        <f t="shared" si="110"/>
        <v>ESR Coin ESRC</v>
      </c>
      <c r="E3535" s="3" t="s">
        <v>8885</v>
      </c>
      <c r="F3535" s="3" t="s">
        <v>8883</v>
      </c>
      <c r="G3535" s="3" t="s">
        <v>8883</v>
      </c>
      <c r="H3535" s="4">
        <v>9999</v>
      </c>
      <c r="I3535" s="4">
        <v>0</v>
      </c>
      <c r="J3535" s="6">
        <v>44104</v>
      </c>
      <c r="K3535" s="7">
        <v>4.8615449999999998E-2</v>
      </c>
      <c r="L3535" s="7">
        <v>3857</v>
      </c>
      <c r="M3535" s="7">
        <v>0</v>
      </c>
      <c r="N3535" s="9">
        <v>44206</v>
      </c>
      <c r="O3535" s="10">
        <v>0.73757852000000002</v>
      </c>
      <c r="P3535" s="10">
        <v>4011</v>
      </c>
      <c r="Q3535" s="10">
        <v>0</v>
      </c>
      <c r="R3535" s="10">
        <v>15.171689658328781</v>
      </c>
      <c r="S3535" s="18">
        <v>15.171689658328781</v>
      </c>
      <c r="T3535" s="13">
        <v>44570</v>
      </c>
      <c r="U3535" s="14">
        <v>3.8334887850157762E-2</v>
      </c>
      <c r="V3535" s="14">
        <v>3543</v>
      </c>
      <c r="W3535" s="14">
        <v>0</v>
      </c>
      <c r="X3535" s="14">
        <v>94.802602460527496</v>
      </c>
      <c r="Y3535" s="19">
        <f t="shared" si="111"/>
        <v>-0.94802602460527496</v>
      </c>
      <c r="Z3535" s="19">
        <v>-0.94799999999999995</v>
      </c>
      <c r="AA3535" t="s">
        <v>15189</v>
      </c>
      <c r="AB3535" s="121">
        <v>5</v>
      </c>
    </row>
    <row r="3536" spans="1:28" ht="20.25">
      <c r="A3536">
        <v>6766</v>
      </c>
      <c r="B3536" t="s">
        <v>6913</v>
      </c>
      <c r="C3536" t="s">
        <v>6914</v>
      </c>
      <c r="D3536" t="str">
        <f t="shared" si="110"/>
        <v>Satopay Network STOP</v>
      </c>
      <c r="E3536" s="3" t="s">
        <v>8889</v>
      </c>
      <c r="F3536" s="3" t="s">
        <v>8883</v>
      </c>
      <c r="G3536" s="3" t="s">
        <v>8883</v>
      </c>
      <c r="H3536" s="4">
        <v>9999</v>
      </c>
      <c r="I3536" s="4">
        <v>0</v>
      </c>
      <c r="J3536" s="6">
        <v>44087</v>
      </c>
      <c r="K3536" s="7">
        <v>4.1567266793800001E-4</v>
      </c>
      <c r="L3536" s="7">
        <v>3858</v>
      </c>
      <c r="M3536" s="7">
        <v>0</v>
      </c>
      <c r="N3536" s="9">
        <v>44293</v>
      </c>
      <c r="O3536" s="10">
        <v>1.755139E-2</v>
      </c>
      <c r="P3536" s="10">
        <v>4012</v>
      </c>
      <c r="Q3536" s="10">
        <v>0</v>
      </c>
      <c r="R3536" s="10">
        <v>42.224065602066219</v>
      </c>
      <c r="S3536" s="18">
        <v>42.224065602066219</v>
      </c>
      <c r="T3536" s="13">
        <v>44465</v>
      </c>
      <c r="U3536" s="14">
        <v>3.5186604301000002E-4</v>
      </c>
      <c r="V3536" s="14">
        <v>3544</v>
      </c>
      <c r="W3536" s="14">
        <v>0</v>
      </c>
      <c r="X3536" s="14">
        <v>97.995224064817648</v>
      </c>
      <c r="Y3536" s="19">
        <f t="shared" si="111"/>
        <v>-0.97995224064817643</v>
      </c>
      <c r="Z3536" s="19">
        <v>-0.98</v>
      </c>
      <c r="AA3536" t="s">
        <v>15190</v>
      </c>
      <c r="AB3536" s="121">
        <v>5</v>
      </c>
    </row>
    <row r="3537" spans="1:28" ht="20.25">
      <c r="A3537">
        <v>6767</v>
      </c>
      <c r="B3537" t="s">
        <v>6915</v>
      </c>
      <c r="C3537" t="s">
        <v>6916</v>
      </c>
      <c r="D3537" t="str">
        <f t="shared" si="110"/>
        <v>COVIR.IO CVR</v>
      </c>
      <c r="E3537" s="3" t="s">
        <v>8887</v>
      </c>
      <c r="F3537" s="3" t="s">
        <v>8883</v>
      </c>
      <c r="G3537" s="3" t="s">
        <v>8883</v>
      </c>
      <c r="H3537" s="4">
        <v>9999</v>
      </c>
      <c r="I3537" s="4">
        <v>0</v>
      </c>
      <c r="J3537" s="6">
        <v>44097</v>
      </c>
      <c r="K3537" s="7">
        <v>2.1519852181489999E-2</v>
      </c>
      <c r="L3537" s="7">
        <v>2874</v>
      </c>
      <c r="M3537" s="7">
        <v>0</v>
      </c>
      <c r="N3537" s="9">
        <v>44327</v>
      </c>
      <c r="O3537" s="10">
        <v>127.6799452734959</v>
      </c>
      <c r="P3537" s="10">
        <v>1157</v>
      </c>
      <c r="Q3537" s="10">
        <v>15207702.92163555</v>
      </c>
      <c r="R3537" s="10">
        <v>5933.1237127789391</v>
      </c>
      <c r="S3537" s="18">
        <v>5933.1237127789391</v>
      </c>
      <c r="T3537" s="13">
        <v>44392</v>
      </c>
      <c r="U3537" s="14">
        <v>1.9052389163530001E-2</v>
      </c>
      <c r="V3537" s="14">
        <v>2361</v>
      </c>
      <c r="W3537" s="14">
        <v>2269.2919684897311</v>
      </c>
      <c r="X3537" s="14">
        <v>99.985078009610106</v>
      </c>
      <c r="Y3537" s="19">
        <f t="shared" si="111"/>
        <v>-0.99985078009610107</v>
      </c>
      <c r="Z3537" s="19">
        <v>-0.99990000000000001</v>
      </c>
      <c r="AA3537" t="s">
        <v>15191</v>
      </c>
      <c r="AB3537" s="121">
        <v>5</v>
      </c>
    </row>
    <row r="3538" spans="1:28" ht="20.25">
      <c r="A3538">
        <v>6768</v>
      </c>
      <c r="B3538" t="s">
        <v>6917</v>
      </c>
      <c r="C3538" t="s">
        <v>4868</v>
      </c>
      <c r="D3538" t="str">
        <f t="shared" si="110"/>
        <v>Flow Protocol FLOW</v>
      </c>
      <c r="E3538" s="3" t="s">
        <v>8887</v>
      </c>
      <c r="F3538" s="3" t="s">
        <v>8883</v>
      </c>
      <c r="G3538" s="3" t="s">
        <v>8883</v>
      </c>
      <c r="H3538" s="4">
        <v>9999</v>
      </c>
      <c r="I3538" s="4">
        <v>0</v>
      </c>
      <c r="J3538" s="6">
        <v>44075</v>
      </c>
      <c r="K3538" s="7">
        <v>0.79331930706099996</v>
      </c>
      <c r="L3538" s="7">
        <v>2544</v>
      </c>
      <c r="M3538" s="7">
        <v>0</v>
      </c>
      <c r="N3538" s="9">
        <v>44078</v>
      </c>
      <c r="O3538" s="10">
        <v>0.90479252808199995</v>
      </c>
      <c r="P3538" s="10">
        <v>4013</v>
      </c>
      <c r="Q3538" s="10">
        <v>0</v>
      </c>
      <c r="R3538" s="10">
        <v>1.140514947800745</v>
      </c>
      <c r="S3538" s="18">
        <v>1.140514947800745</v>
      </c>
      <c r="T3538" s="13">
        <v>44106</v>
      </c>
      <c r="U3538" s="14">
        <v>0.10129713623547</v>
      </c>
      <c r="V3538" s="14">
        <v>1204</v>
      </c>
      <c r="W3538" s="14">
        <v>799220.42589305784</v>
      </c>
      <c r="X3538" s="14">
        <v>88.804379668098946</v>
      </c>
      <c r="Y3538" s="19">
        <f t="shared" si="111"/>
        <v>-0.88804379668098943</v>
      </c>
      <c r="Z3538" s="19">
        <v>-0.88800000000000001</v>
      </c>
      <c r="AA3538" t="s">
        <v>15192</v>
      </c>
      <c r="AB3538" s="121">
        <v>5</v>
      </c>
    </row>
    <row r="3539" spans="1:28" ht="20.25">
      <c r="A3539">
        <v>6769</v>
      </c>
      <c r="B3539" t="s">
        <v>6918</v>
      </c>
      <c r="C3539" t="s">
        <v>6919</v>
      </c>
      <c r="D3539" t="str">
        <f t="shared" si="110"/>
        <v>Money Plant Token MPT</v>
      </c>
      <c r="E3539" s="3" t="s">
        <v>8885</v>
      </c>
      <c r="F3539" s="3" t="s">
        <v>8883</v>
      </c>
      <c r="G3539" s="3" t="s">
        <v>8883</v>
      </c>
      <c r="H3539" s="4">
        <v>9999</v>
      </c>
      <c r="I3539" s="4">
        <v>0</v>
      </c>
      <c r="J3539" s="6">
        <v>44085</v>
      </c>
      <c r="K3539" s="7">
        <v>1.6810837971200001E-2</v>
      </c>
      <c r="L3539" s="7">
        <v>2926</v>
      </c>
      <c r="M3539" s="7">
        <v>0</v>
      </c>
      <c r="N3539" s="9">
        <v>44086</v>
      </c>
      <c r="O3539" s="10">
        <v>1.2473963083499999</v>
      </c>
      <c r="P3539" s="10">
        <v>4014</v>
      </c>
      <c r="Q3539" s="10">
        <v>0</v>
      </c>
      <c r="R3539" s="10">
        <v>74.201911319769721</v>
      </c>
      <c r="S3539" s="18">
        <v>74.201911319769721</v>
      </c>
      <c r="T3539" s="13">
        <v>44367</v>
      </c>
      <c r="U3539" s="14">
        <v>1.2111167968E-4</v>
      </c>
      <c r="V3539" s="14">
        <v>2487</v>
      </c>
      <c r="W3539" s="14">
        <v>156.08485719783431</v>
      </c>
      <c r="X3539" s="14">
        <v>99.990290841902507</v>
      </c>
      <c r="Y3539" s="19">
        <f t="shared" si="111"/>
        <v>-0.99990290841902507</v>
      </c>
      <c r="Z3539" s="19">
        <v>-0.99990000000000001</v>
      </c>
      <c r="AA3539" t="s">
        <v>15193</v>
      </c>
      <c r="AB3539" s="121">
        <v>5</v>
      </c>
    </row>
    <row r="3540" spans="1:28" ht="20.25">
      <c r="A3540">
        <v>6773</v>
      </c>
      <c r="B3540" t="s">
        <v>6920</v>
      </c>
      <c r="C3540" t="s">
        <v>4087</v>
      </c>
      <c r="D3540" t="str">
        <f t="shared" si="110"/>
        <v>FUTUREXCRYPTO FXC</v>
      </c>
      <c r="E3540" s="3" t="s">
        <v>8887</v>
      </c>
      <c r="F3540" s="3" t="s">
        <v>8883</v>
      </c>
      <c r="G3540" s="3" t="s">
        <v>8883</v>
      </c>
      <c r="H3540" s="4">
        <v>9999</v>
      </c>
      <c r="I3540" s="4">
        <v>0</v>
      </c>
      <c r="J3540" s="6">
        <v>44119</v>
      </c>
      <c r="K3540" s="7">
        <v>0.23887684000000001</v>
      </c>
      <c r="L3540" s="7">
        <v>3859</v>
      </c>
      <c r="M3540" s="7">
        <v>0</v>
      </c>
      <c r="N3540" s="9">
        <v>44184</v>
      </c>
      <c r="O3540" s="10">
        <v>53.235198279999999</v>
      </c>
      <c r="P3540" s="10">
        <v>4015</v>
      </c>
      <c r="Q3540" s="10">
        <v>0</v>
      </c>
      <c r="R3540" s="10">
        <v>222.85625630345751</v>
      </c>
      <c r="S3540" s="18">
        <v>222.85625630345751</v>
      </c>
      <c r="T3540" s="13">
        <v>44612</v>
      </c>
      <c r="U3540" s="14">
        <v>0.31026048208838403</v>
      </c>
      <c r="V3540" s="14">
        <v>3545</v>
      </c>
      <c r="W3540" s="14">
        <v>0</v>
      </c>
      <c r="X3540" s="14">
        <v>99.417189205426624</v>
      </c>
      <c r="Y3540" s="19">
        <f t="shared" si="111"/>
        <v>-0.99417189205426626</v>
      </c>
      <c r="Z3540" s="19">
        <v>-0.99419999999999997</v>
      </c>
      <c r="AA3540" t="s">
        <v>15194</v>
      </c>
      <c r="AB3540" s="121">
        <v>5</v>
      </c>
    </row>
    <row r="3541" spans="1:28" ht="20.25">
      <c r="A3541">
        <v>6774</v>
      </c>
      <c r="B3541" t="s">
        <v>6921</v>
      </c>
      <c r="C3541" t="s">
        <v>934</v>
      </c>
      <c r="D3541" t="str">
        <f t="shared" si="110"/>
        <v>TimeMiner TIME</v>
      </c>
      <c r="E3541" s="3" t="s">
        <v>8887</v>
      </c>
      <c r="F3541" s="3" t="s">
        <v>8883</v>
      </c>
      <c r="G3541" s="3" t="s">
        <v>8883</v>
      </c>
      <c r="H3541" s="4">
        <v>9999</v>
      </c>
      <c r="I3541" s="4">
        <v>0</v>
      </c>
      <c r="J3541" s="6">
        <v>44082</v>
      </c>
      <c r="K3541" s="7">
        <v>1.5575622843100001</v>
      </c>
      <c r="L3541" s="7">
        <v>3860</v>
      </c>
      <c r="M3541" s="7">
        <v>0</v>
      </c>
      <c r="N3541" s="9">
        <v>44098</v>
      </c>
      <c r="O3541" s="10">
        <v>1383.1824964770401</v>
      </c>
      <c r="P3541" s="10">
        <v>4016</v>
      </c>
      <c r="Q3541" s="10">
        <v>0</v>
      </c>
      <c r="R3541" s="10">
        <v>888.04313664399581</v>
      </c>
      <c r="S3541" s="18">
        <v>888.04313664399581</v>
      </c>
      <c r="T3541" s="13">
        <v>44162</v>
      </c>
      <c r="U3541" s="14">
        <v>15.301638516229129</v>
      </c>
      <c r="V3541" s="14">
        <v>3546</v>
      </c>
      <c r="W3541" s="14">
        <v>0</v>
      </c>
      <c r="X3541" s="14">
        <v>98.893736831169974</v>
      </c>
      <c r="Y3541" s="19">
        <f t="shared" si="111"/>
        <v>-0.98893736831169976</v>
      </c>
      <c r="Z3541" s="19">
        <v>-0.9889</v>
      </c>
      <c r="AA3541" t="s">
        <v>15195</v>
      </c>
      <c r="AB3541" s="121">
        <v>5</v>
      </c>
    </row>
    <row r="3542" spans="1:28" ht="20.25">
      <c r="A3542">
        <v>6775</v>
      </c>
      <c r="B3542" t="s">
        <v>6922</v>
      </c>
      <c r="C3542" t="s">
        <v>6729</v>
      </c>
      <c r="D3542" t="str">
        <f t="shared" si="110"/>
        <v>Dipper Network DIP</v>
      </c>
      <c r="E3542" s="3" t="s">
        <v>3686</v>
      </c>
      <c r="F3542" s="3" t="s">
        <v>8883</v>
      </c>
      <c r="G3542" s="3" t="s">
        <v>8883</v>
      </c>
      <c r="H3542" s="4">
        <v>9999</v>
      </c>
      <c r="I3542" s="4">
        <v>0</v>
      </c>
      <c r="J3542" s="6">
        <v>44074</v>
      </c>
      <c r="K3542" s="7">
        <v>2.12969106956E-2</v>
      </c>
      <c r="L3542" s="7">
        <v>3861</v>
      </c>
      <c r="M3542" s="7">
        <v>0</v>
      </c>
      <c r="N3542" s="9">
        <v>44075</v>
      </c>
      <c r="O3542" s="10">
        <v>2.4663750695999999E-2</v>
      </c>
      <c r="P3542" s="10">
        <v>4017</v>
      </c>
      <c r="Q3542" s="10">
        <v>0</v>
      </c>
      <c r="R3542" s="10">
        <v>1.1580905347504511</v>
      </c>
      <c r="S3542" s="18">
        <v>1.1580905347504511</v>
      </c>
      <c r="T3542" s="13">
        <v>44687</v>
      </c>
      <c r="U3542" s="14">
        <v>7.49984079496391E-4</v>
      </c>
      <c r="V3542" s="14">
        <v>3547</v>
      </c>
      <c r="W3542" s="14">
        <v>0</v>
      </c>
      <c r="X3542" s="14">
        <v>96.959164529594347</v>
      </c>
      <c r="Y3542" s="19">
        <f t="shared" si="111"/>
        <v>-0.96959164529594344</v>
      </c>
      <c r="Z3542" s="19">
        <v>-0.96960000000000002</v>
      </c>
      <c r="AA3542" t="s">
        <v>15196</v>
      </c>
      <c r="AB3542" s="121">
        <v>5</v>
      </c>
    </row>
    <row r="3543" spans="1:28" ht="20.25">
      <c r="A3543">
        <v>6777</v>
      </c>
      <c r="B3543" t="s">
        <v>6923</v>
      </c>
      <c r="C3543" t="s">
        <v>6924</v>
      </c>
      <c r="D3543" t="str">
        <f t="shared" si="110"/>
        <v>YEP COIN YEP</v>
      </c>
      <c r="E3543" s="3" t="s">
        <v>8887</v>
      </c>
      <c r="F3543" s="3" t="s">
        <v>8883</v>
      </c>
      <c r="G3543" s="3" t="s">
        <v>8883</v>
      </c>
      <c r="H3543" s="4">
        <v>9999</v>
      </c>
      <c r="I3543" s="4">
        <v>0</v>
      </c>
      <c r="J3543" s="6">
        <v>44180</v>
      </c>
      <c r="K3543" s="7">
        <v>1.5014217943944199</v>
      </c>
      <c r="L3543" s="7">
        <v>351</v>
      </c>
      <c r="M3543" s="7">
        <v>7721567.2927712239</v>
      </c>
      <c r="N3543" s="9">
        <v>44327</v>
      </c>
      <c r="O3543" s="10">
        <v>170.1422667306968</v>
      </c>
      <c r="P3543" s="10">
        <v>2585</v>
      </c>
      <c r="Q3543" s="10">
        <v>0</v>
      </c>
      <c r="R3543" s="10">
        <v>113.3207652679117</v>
      </c>
      <c r="S3543" s="18">
        <v>113.3207652679117</v>
      </c>
      <c r="U3543" s="14"/>
      <c r="V3543" s="14">
        <v>4601</v>
      </c>
      <c r="W3543" s="14"/>
      <c r="X3543" s="14"/>
      <c r="Y3543" s="19">
        <f t="shared" si="111"/>
        <v>0</v>
      </c>
      <c r="Z3543" s="19">
        <v>0</v>
      </c>
      <c r="AA3543" t="s">
        <v>15197</v>
      </c>
      <c r="AB3543" s="121">
        <v>5</v>
      </c>
    </row>
    <row r="3544" spans="1:28" ht="20.25">
      <c r="A3544">
        <v>6778</v>
      </c>
      <c r="B3544" t="s">
        <v>6925</v>
      </c>
      <c r="C3544" t="s">
        <v>6926</v>
      </c>
      <c r="D3544" t="str">
        <f t="shared" si="110"/>
        <v>Streamix MIXS</v>
      </c>
      <c r="E3544" s="3" t="s">
        <v>8884</v>
      </c>
      <c r="F3544" s="3" t="s">
        <v>8883</v>
      </c>
      <c r="G3544" s="3" t="s">
        <v>8883</v>
      </c>
      <c r="H3544" s="4">
        <v>9999</v>
      </c>
      <c r="I3544" s="4">
        <v>0</v>
      </c>
      <c r="J3544" s="6">
        <v>44162</v>
      </c>
      <c r="K3544" s="7">
        <v>0.22952026774094</v>
      </c>
      <c r="L3544" s="7">
        <v>3862</v>
      </c>
      <c r="M3544" s="7">
        <v>0</v>
      </c>
      <c r="N3544" s="9">
        <v>44168</v>
      </c>
      <c r="O3544" s="10">
        <v>0.32064656263041003</v>
      </c>
      <c r="P3544" s="10">
        <v>4018</v>
      </c>
      <c r="Q3544" s="10">
        <v>0</v>
      </c>
      <c r="R3544" s="10">
        <v>1.39702940305178</v>
      </c>
      <c r="S3544" s="18">
        <v>1.39702940305178</v>
      </c>
      <c r="T3544" s="13">
        <v>44188</v>
      </c>
      <c r="U3544" s="14">
        <v>4.3002474155030002E-2</v>
      </c>
      <c r="V3544" s="14">
        <v>3548</v>
      </c>
      <c r="W3544" s="14">
        <v>0</v>
      </c>
      <c r="X3544" s="14">
        <v>86.588824217462019</v>
      </c>
      <c r="Y3544" s="19">
        <f t="shared" si="111"/>
        <v>-0.86588824217462024</v>
      </c>
      <c r="Z3544" s="19">
        <v>-0.8659</v>
      </c>
      <c r="AA3544" t="s">
        <v>15198</v>
      </c>
      <c r="AB3544" s="121">
        <v>5</v>
      </c>
    </row>
    <row r="3545" spans="1:28" ht="20.25">
      <c r="A3545">
        <v>6783</v>
      </c>
      <c r="B3545" t="s">
        <v>6927</v>
      </c>
      <c r="C3545" t="s">
        <v>6928</v>
      </c>
      <c r="D3545" t="str">
        <f t="shared" si="110"/>
        <v>Axie Infinity AXS</v>
      </c>
      <c r="E3545" s="3" t="s">
        <v>8892</v>
      </c>
      <c r="F3545" s="3" t="s">
        <v>8883</v>
      </c>
      <c r="G3545" s="3" t="s">
        <v>8883</v>
      </c>
      <c r="H3545" s="4">
        <v>9999</v>
      </c>
      <c r="I3545" s="4">
        <v>0</v>
      </c>
      <c r="J3545" s="6">
        <v>44141</v>
      </c>
      <c r="K3545" s="7">
        <v>0.12343134</v>
      </c>
      <c r="L3545" s="7">
        <v>328</v>
      </c>
      <c r="M3545" s="7">
        <v>8587669.6847042497</v>
      </c>
      <c r="N3545" s="9">
        <v>44506</v>
      </c>
      <c r="O3545" s="10">
        <v>165.3690799374402</v>
      </c>
      <c r="P3545" s="10">
        <v>37</v>
      </c>
      <c r="Q3545" s="10">
        <v>9608015873.5699997</v>
      </c>
      <c r="R3545" s="10">
        <v>1339.76573484044</v>
      </c>
      <c r="S3545" s="18">
        <v>1339.76573484044</v>
      </c>
      <c r="T3545" s="13">
        <v>44681</v>
      </c>
      <c r="U3545" s="14">
        <v>27.169881349718569</v>
      </c>
      <c r="V3545" s="14">
        <v>46</v>
      </c>
      <c r="W3545" s="14">
        <v>1772365320.72</v>
      </c>
      <c r="X3545" s="14">
        <v>83.570156307335665</v>
      </c>
      <c r="Y3545" s="19">
        <f t="shared" si="111"/>
        <v>-0.83570156307335663</v>
      </c>
      <c r="Z3545" s="19">
        <v>-0.8357</v>
      </c>
      <c r="AA3545" t="s">
        <v>15199</v>
      </c>
      <c r="AB3545" s="121">
        <v>5</v>
      </c>
    </row>
    <row r="3546" spans="1:28" ht="20.25">
      <c r="A3546">
        <v>6796</v>
      </c>
      <c r="B3546" t="s">
        <v>6929</v>
      </c>
      <c r="C3546" t="s">
        <v>6930</v>
      </c>
      <c r="D3546" t="str">
        <f t="shared" si="110"/>
        <v>DeFi of Thrones DOTX</v>
      </c>
      <c r="E3546" s="3" t="s">
        <v>8892</v>
      </c>
      <c r="F3546" s="3" t="s">
        <v>8883</v>
      </c>
      <c r="G3546" s="3" t="s">
        <v>8883</v>
      </c>
      <c r="H3546" s="4">
        <v>9999</v>
      </c>
      <c r="I3546" s="4">
        <v>0</v>
      </c>
      <c r="J3546" s="6">
        <v>44223</v>
      </c>
      <c r="K3546" s="7">
        <v>3.5425909999999998E-2</v>
      </c>
      <c r="L3546" s="7">
        <v>3863</v>
      </c>
      <c r="M3546" s="7">
        <v>0</v>
      </c>
      <c r="N3546" s="9">
        <v>44328</v>
      </c>
      <c r="O3546" s="10">
        <v>0.84093388999999996</v>
      </c>
      <c r="P3546" s="10">
        <v>4019</v>
      </c>
      <c r="Q3546" s="10">
        <v>0</v>
      </c>
      <c r="R3546" s="10">
        <v>23.73782042578441</v>
      </c>
      <c r="S3546" s="18">
        <v>23.73782042578441</v>
      </c>
      <c r="T3546" s="13">
        <v>44685</v>
      </c>
      <c r="U3546" s="14">
        <v>1.1499342963149939E-2</v>
      </c>
      <c r="V3546" s="14">
        <v>3549</v>
      </c>
      <c r="W3546" s="14">
        <v>0</v>
      </c>
      <c r="X3546" s="14">
        <v>98.632550893727228</v>
      </c>
      <c r="Y3546" s="19">
        <f t="shared" si="111"/>
        <v>-0.98632550893727222</v>
      </c>
      <c r="Z3546" s="19">
        <v>-0.98629999999999995</v>
      </c>
      <c r="AA3546" t="s">
        <v>15200</v>
      </c>
      <c r="AB3546" s="121">
        <v>5</v>
      </c>
    </row>
    <row r="3547" spans="1:28" ht="20.25">
      <c r="A3547">
        <v>6799</v>
      </c>
      <c r="B3547" t="s">
        <v>6931</v>
      </c>
      <c r="C3547" t="s">
        <v>6932</v>
      </c>
      <c r="D3547" t="str">
        <f t="shared" si="110"/>
        <v>Swapfolio SWFL</v>
      </c>
      <c r="E3547" s="3" t="s">
        <v>3686</v>
      </c>
      <c r="F3547" s="3" t="s">
        <v>8883</v>
      </c>
      <c r="G3547" s="3" t="s">
        <v>8883</v>
      </c>
      <c r="H3547" s="4">
        <v>9999</v>
      </c>
      <c r="I3547" s="4">
        <v>0</v>
      </c>
      <c r="J3547" s="6">
        <v>44098</v>
      </c>
      <c r="K3547" s="7">
        <v>5.4943699999999998E-2</v>
      </c>
      <c r="L3547" s="7">
        <v>3864</v>
      </c>
      <c r="M3547" s="7">
        <v>0</v>
      </c>
      <c r="N3547" s="9">
        <v>44516</v>
      </c>
      <c r="O3547" s="10">
        <v>0.90480938334934002</v>
      </c>
      <c r="P3547" s="10">
        <v>4020</v>
      </c>
      <c r="Q3547" s="10">
        <v>0</v>
      </c>
      <c r="R3547" s="10">
        <v>16.46793687628136</v>
      </c>
      <c r="S3547" s="18">
        <v>16.46793687628136</v>
      </c>
      <c r="T3547" s="13">
        <v>44517</v>
      </c>
      <c r="U3547" s="14">
        <v>0</v>
      </c>
      <c r="V3547" s="14">
        <v>3550</v>
      </c>
      <c r="W3547" s="14">
        <v>0</v>
      </c>
      <c r="X3547" s="14">
        <v>100</v>
      </c>
      <c r="Y3547" s="19">
        <f t="shared" si="111"/>
        <v>-1</v>
      </c>
      <c r="Z3547" s="19">
        <v>-1</v>
      </c>
      <c r="AA3547" t="s">
        <v>15201</v>
      </c>
      <c r="AB3547" s="121">
        <v>5</v>
      </c>
    </row>
    <row r="3548" spans="1:28" ht="20.25">
      <c r="A3548">
        <v>6801</v>
      </c>
      <c r="B3548" t="s">
        <v>6933</v>
      </c>
      <c r="C3548" t="s">
        <v>6934</v>
      </c>
      <c r="D3548" t="str">
        <f t="shared" si="110"/>
        <v>TriumphX TRIX</v>
      </c>
      <c r="E3548" s="3" t="s">
        <v>8887</v>
      </c>
      <c r="F3548" s="3" t="s">
        <v>8883</v>
      </c>
      <c r="G3548" s="3" t="s">
        <v>8883</v>
      </c>
      <c r="H3548" s="4">
        <v>9999</v>
      </c>
      <c r="I3548" s="4">
        <v>0</v>
      </c>
      <c r="J3548" s="6">
        <v>44145</v>
      </c>
      <c r="K3548" s="7">
        <v>3.0969334399999999</v>
      </c>
      <c r="L3548" s="7">
        <v>2340</v>
      </c>
      <c r="M3548" s="7">
        <v>0</v>
      </c>
      <c r="N3548" s="9">
        <v>44153</v>
      </c>
      <c r="O3548" s="10">
        <v>35.765880699999997</v>
      </c>
      <c r="P3548" s="10">
        <v>4021</v>
      </c>
      <c r="Q3548" s="10">
        <v>0</v>
      </c>
      <c r="R3548" s="10">
        <v>11.548805097987509</v>
      </c>
      <c r="S3548" s="18">
        <v>11.548805097987509</v>
      </c>
      <c r="T3548" s="13">
        <v>44685</v>
      </c>
      <c r="U3548" s="14">
        <v>1.4841686880588971E-3</v>
      </c>
      <c r="V3548" s="14">
        <v>633</v>
      </c>
      <c r="W3548" s="14">
        <v>8966936.4600000009</v>
      </c>
      <c r="X3548" s="14">
        <v>99.995850322544811</v>
      </c>
      <c r="Y3548" s="19">
        <f t="shared" si="111"/>
        <v>-0.9999585032254481</v>
      </c>
      <c r="Z3548" s="19">
        <v>-1</v>
      </c>
      <c r="AA3548" t="s">
        <v>15202</v>
      </c>
      <c r="AB3548" s="121">
        <v>5</v>
      </c>
    </row>
    <row r="3549" spans="1:28" ht="20.25">
      <c r="A3549">
        <v>6802</v>
      </c>
      <c r="B3549" t="s">
        <v>6935</v>
      </c>
      <c r="C3549" t="s">
        <v>6936</v>
      </c>
      <c r="D3549" t="str">
        <f t="shared" si="110"/>
        <v>Unifi UNIFI</v>
      </c>
      <c r="E3549" s="3" t="s">
        <v>8887</v>
      </c>
      <c r="F3549" s="3" t="s">
        <v>8883</v>
      </c>
      <c r="G3549" s="3" t="s">
        <v>8883</v>
      </c>
      <c r="H3549" s="4">
        <v>9999</v>
      </c>
      <c r="I3549" s="4">
        <v>0</v>
      </c>
      <c r="J3549" s="6">
        <v>44074</v>
      </c>
      <c r="K3549" s="7">
        <v>1.87281441646</v>
      </c>
      <c r="L3549" s="7">
        <v>3865</v>
      </c>
      <c r="M3549" s="7">
        <v>0</v>
      </c>
      <c r="N3549" s="9">
        <v>44075</v>
      </c>
      <c r="O3549" s="10">
        <v>3.6396919185600001</v>
      </c>
      <c r="P3549" s="10">
        <v>4022</v>
      </c>
      <c r="Q3549" s="10">
        <v>0</v>
      </c>
      <c r="R3549" s="10">
        <v>1.9434343769308211</v>
      </c>
      <c r="S3549" s="18">
        <v>1.9434343769308211</v>
      </c>
      <c r="T3549" s="13">
        <v>44085</v>
      </c>
      <c r="U3549" s="14">
        <v>0.82751579859500002</v>
      </c>
      <c r="V3549" s="14">
        <v>3551</v>
      </c>
      <c r="W3549" s="14">
        <v>0</v>
      </c>
      <c r="X3549" s="14">
        <v>77.264125175671566</v>
      </c>
      <c r="Y3549" s="19">
        <f t="shared" si="111"/>
        <v>-0.77264125175671561</v>
      </c>
      <c r="Z3549" s="19">
        <v>-0.77259999999999995</v>
      </c>
      <c r="AA3549" t="s">
        <v>15203</v>
      </c>
      <c r="AB3549" s="121">
        <v>5</v>
      </c>
    </row>
    <row r="3550" spans="1:28" ht="20.25">
      <c r="A3550">
        <v>6803</v>
      </c>
      <c r="B3550" t="s">
        <v>6937</v>
      </c>
      <c r="C3550" t="s">
        <v>6937</v>
      </c>
      <c r="D3550" t="str">
        <f t="shared" si="110"/>
        <v>ATTN ATTN</v>
      </c>
      <c r="E3550" s="3" t="s">
        <v>8892</v>
      </c>
      <c r="F3550" s="3" t="s">
        <v>8893</v>
      </c>
      <c r="G3550" s="3" t="s">
        <v>8883</v>
      </c>
      <c r="H3550" s="4">
        <v>9999</v>
      </c>
      <c r="I3550" s="4">
        <v>0</v>
      </c>
      <c r="J3550" s="6">
        <v>44189</v>
      </c>
      <c r="K3550" s="7">
        <v>1.6037820000000001E-2</v>
      </c>
      <c r="L3550" s="7">
        <v>3866</v>
      </c>
      <c r="M3550" s="7">
        <v>0</v>
      </c>
      <c r="N3550" s="9">
        <v>44217</v>
      </c>
      <c r="O3550" s="10">
        <v>3.0645083999999998</v>
      </c>
      <c r="P3550" s="10">
        <v>4023</v>
      </c>
      <c r="Q3550" s="10">
        <v>0</v>
      </c>
      <c r="R3550" s="10">
        <v>191.08010939142599</v>
      </c>
      <c r="S3550" s="18">
        <v>191.08010939142599</v>
      </c>
      <c r="T3550" s="13">
        <v>44687</v>
      </c>
      <c r="U3550" s="14">
        <v>1.8898457406339001E-4</v>
      </c>
      <c r="V3550" s="14">
        <v>3552</v>
      </c>
      <c r="W3550" s="14">
        <v>0</v>
      </c>
      <c r="X3550" s="14">
        <v>99.993833119398104</v>
      </c>
      <c r="Y3550" s="19">
        <f t="shared" si="111"/>
        <v>-0.99993833119398101</v>
      </c>
      <c r="Z3550" s="19">
        <v>-0.99990000000000001</v>
      </c>
      <c r="AA3550" t="s">
        <v>15204</v>
      </c>
      <c r="AB3550" s="121">
        <v>5</v>
      </c>
    </row>
    <row r="3551" spans="1:28" ht="20.25">
      <c r="A3551">
        <v>6804</v>
      </c>
      <c r="B3551" t="s">
        <v>6938</v>
      </c>
      <c r="C3551" t="s">
        <v>6939</v>
      </c>
      <c r="D3551" t="str">
        <f t="shared" si="110"/>
        <v>MiraQle MQL</v>
      </c>
      <c r="E3551" s="3" t="s">
        <v>8893</v>
      </c>
      <c r="F3551" s="3" t="s">
        <v>8883</v>
      </c>
      <c r="G3551" s="3" t="s">
        <v>8883</v>
      </c>
      <c r="H3551" s="4">
        <v>9999</v>
      </c>
      <c r="I3551" s="4">
        <v>0</v>
      </c>
      <c r="J3551" s="6">
        <v>44211</v>
      </c>
      <c r="K3551" s="7">
        <v>0.14373599000000001</v>
      </c>
      <c r="L3551" s="7">
        <v>3867</v>
      </c>
      <c r="M3551" s="7">
        <v>0</v>
      </c>
      <c r="N3551" s="9">
        <v>44235</v>
      </c>
      <c r="O3551" s="10">
        <v>0.55636335000000003</v>
      </c>
      <c r="P3551" s="10">
        <v>4024</v>
      </c>
      <c r="Q3551" s="10">
        <v>0</v>
      </c>
      <c r="R3551" s="10">
        <v>3.8707309839379831</v>
      </c>
      <c r="S3551" s="18">
        <v>3.8707309839379831</v>
      </c>
      <c r="T3551" s="13">
        <v>44468</v>
      </c>
      <c r="U3551" s="14">
        <v>1.6877081038700479E-2</v>
      </c>
      <c r="V3551" s="14">
        <v>3553</v>
      </c>
      <c r="W3551" s="14">
        <v>0</v>
      </c>
      <c r="X3551" s="14">
        <v>96.966536160460521</v>
      </c>
      <c r="Y3551" s="19">
        <f t="shared" si="111"/>
        <v>-0.96966536160460526</v>
      </c>
      <c r="Z3551" s="19">
        <v>-0.96970000000000001</v>
      </c>
      <c r="AA3551" t="s">
        <v>15205</v>
      </c>
      <c r="AB3551" s="121">
        <v>5</v>
      </c>
    </row>
    <row r="3552" spans="1:28" ht="20.25">
      <c r="A3552">
        <v>6806</v>
      </c>
      <c r="B3552" t="s">
        <v>6940</v>
      </c>
      <c r="C3552" t="s">
        <v>6941</v>
      </c>
      <c r="D3552" t="str">
        <f t="shared" si="110"/>
        <v>Vesta Protocol VESTA</v>
      </c>
      <c r="E3552" s="3" t="s">
        <v>8887</v>
      </c>
      <c r="F3552" s="3" t="s">
        <v>8883</v>
      </c>
      <c r="G3552" s="3" t="s">
        <v>8883</v>
      </c>
      <c r="H3552" s="4">
        <v>9999</v>
      </c>
      <c r="I3552" s="4">
        <v>0</v>
      </c>
      <c r="J3552" s="6">
        <v>44074</v>
      </c>
      <c r="K3552" s="7">
        <v>5.1595614586400001E-3</v>
      </c>
      <c r="L3552" s="7">
        <v>3868</v>
      </c>
      <c r="M3552" s="7">
        <v>0</v>
      </c>
      <c r="N3552" s="9">
        <v>44075</v>
      </c>
      <c r="O3552" s="10">
        <v>8.2237195302400003E-3</v>
      </c>
      <c r="P3552" s="10">
        <v>4025</v>
      </c>
      <c r="Q3552" s="10">
        <v>0</v>
      </c>
      <c r="R3552" s="10">
        <v>1.593879556656677</v>
      </c>
      <c r="S3552" s="18">
        <v>1.593879556656677</v>
      </c>
      <c r="T3552" s="13">
        <v>44173</v>
      </c>
      <c r="U3552" s="16">
        <v>5.107911022E-5</v>
      </c>
      <c r="V3552" s="14">
        <v>3554</v>
      </c>
      <c r="W3552" s="16">
        <v>0</v>
      </c>
      <c r="X3552" s="16">
        <v>99.378880687355959</v>
      </c>
      <c r="Y3552" s="19">
        <f t="shared" si="111"/>
        <v>-0.99378880687355964</v>
      </c>
      <c r="Z3552" s="19">
        <v>-0.99380000000000002</v>
      </c>
      <c r="AA3552" t="s">
        <v>15206</v>
      </c>
      <c r="AB3552" s="121">
        <v>5</v>
      </c>
    </row>
    <row r="3553" spans="1:28" ht="20.25">
      <c r="A3553">
        <v>6807</v>
      </c>
      <c r="B3553" t="s">
        <v>6942</v>
      </c>
      <c r="C3553" t="s">
        <v>6943</v>
      </c>
      <c r="D3553" t="str">
        <f t="shared" si="110"/>
        <v>YFISCURITY YFIS</v>
      </c>
      <c r="E3553" s="3" t="s">
        <v>3686</v>
      </c>
      <c r="F3553" s="3" t="s">
        <v>8883</v>
      </c>
      <c r="G3553" s="3" t="s">
        <v>8883</v>
      </c>
      <c r="H3553" s="4">
        <v>9999</v>
      </c>
      <c r="I3553" s="4">
        <v>0</v>
      </c>
      <c r="J3553" s="6">
        <v>44074</v>
      </c>
      <c r="K3553" s="7">
        <v>44.525629978799998</v>
      </c>
      <c r="L3553" s="7">
        <v>3869</v>
      </c>
      <c r="M3553" s="7">
        <v>0</v>
      </c>
      <c r="N3553" s="9">
        <v>44075</v>
      </c>
      <c r="O3553" s="10">
        <v>79.137422182600005</v>
      </c>
      <c r="P3553" s="10">
        <v>4026</v>
      </c>
      <c r="Q3553" s="10">
        <v>0</v>
      </c>
      <c r="R3553" s="10">
        <v>1.7773453676069211</v>
      </c>
      <c r="S3553" s="18">
        <v>1.7773453676069211</v>
      </c>
      <c r="T3553" s="13">
        <v>44169</v>
      </c>
      <c r="U3553" s="14">
        <v>0.40302099583368001</v>
      </c>
      <c r="V3553" s="14">
        <v>3555</v>
      </c>
      <c r="W3553" s="14">
        <v>0</v>
      </c>
      <c r="X3553" s="14">
        <v>99.490732721993695</v>
      </c>
      <c r="Y3553" s="19">
        <f t="shared" si="111"/>
        <v>-0.99490732721993691</v>
      </c>
      <c r="Z3553" s="19">
        <v>-0.99490000000000001</v>
      </c>
      <c r="AA3553" t="s">
        <v>15207</v>
      </c>
      <c r="AB3553" s="121">
        <v>5</v>
      </c>
    </row>
    <row r="3554" spans="1:28" ht="20.25">
      <c r="A3554">
        <v>6809</v>
      </c>
      <c r="B3554" t="s">
        <v>6945</v>
      </c>
      <c r="C3554" t="s">
        <v>6946</v>
      </c>
      <c r="D3554" t="str">
        <f t="shared" si="110"/>
        <v>GolderGames GLDR</v>
      </c>
      <c r="E3554" s="3" t="s">
        <v>8892</v>
      </c>
      <c r="F3554" s="3" t="s">
        <v>8883</v>
      </c>
      <c r="G3554" s="3" t="s">
        <v>8883</v>
      </c>
      <c r="H3554" s="4">
        <v>9999</v>
      </c>
      <c r="I3554" s="4">
        <v>0</v>
      </c>
      <c r="J3554" s="6">
        <v>44074</v>
      </c>
      <c r="K3554" s="7">
        <v>4.34664749326E-3</v>
      </c>
      <c r="L3554" s="7">
        <v>3870</v>
      </c>
      <c r="M3554" s="7">
        <v>0</v>
      </c>
      <c r="N3554" s="9">
        <v>44076</v>
      </c>
      <c r="O3554" s="10">
        <v>8.6565107036700006E-2</v>
      </c>
      <c r="P3554" s="10">
        <v>4027</v>
      </c>
      <c r="Q3554" s="10">
        <v>0</v>
      </c>
      <c r="R3554" s="10">
        <v>19.91537320910647</v>
      </c>
      <c r="S3554" s="18">
        <v>19.91537320910647</v>
      </c>
      <c r="T3554" s="13">
        <v>44364</v>
      </c>
      <c r="U3554" s="14">
        <v>1.6599014153300001E-3</v>
      </c>
      <c r="V3554" s="14">
        <v>3556</v>
      </c>
      <c r="W3554" s="14">
        <v>0</v>
      </c>
      <c r="X3554" s="14">
        <v>98.082482108378528</v>
      </c>
      <c r="Y3554" s="19">
        <f t="shared" si="111"/>
        <v>-0.98082482108378533</v>
      </c>
      <c r="Z3554" s="19">
        <v>-0.98080000000000001</v>
      </c>
      <c r="AA3554" t="s">
        <v>15208</v>
      </c>
      <c r="AB3554" s="121">
        <v>5</v>
      </c>
    </row>
    <row r="3555" spans="1:28" ht="20.25">
      <c r="A3555">
        <v>6810</v>
      </c>
      <c r="B3555" t="s">
        <v>6947</v>
      </c>
      <c r="C3555" t="s">
        <v>1478</v>
      </c>
      <c r="D3555" t="str">
        <f t="shared" si="110"/>
        <v>Multi Channel Influencer Creater Cloud Funding Platform MCI</v>
      </c>
      <c r="E3555" s="3" t="s">
        <v>8887</v>
      </c>
      <c r="F3555" s="3" t="s">
        <v>8883</v>
      </c>
      <c r="G3555" s="3" t="s">
        <v>8883</v>
      </c>
      <c r="H3555" s="4">
        <v>9999</v>
      </c>
      <c r="I3555" s="4">
        <v>0</v>
      </c>
      <c r="J3555" s="6">
        <v>44200</v>
      </c>
      <c r="K3555" s="7">
        <v>5.31899E-3</v>
      </c>
      <c r="L3555" s="7">
        <v>633</v>
      </c>
      <c r="M3555" s="7">
        <v>2508096.010363</v>
      </c>
      <c r="N3555" s="9">
        <v>44523</v>
      </c>
      <c r="O3555" s="10">
        <v>0.35286799097107518</v>
      </c>
      <c r="P3555" s="10">
        <v>416</v>
      </c>
      <c r="Q3555" s="10">
        <v>193938499.78999999</v>
      </c>
      <c r="R3555" s="10">
        <v>66.341164576559692</v>
      </c>
      <c r="S3555" s="18">
        <v>66.341164576559692</v>
      </c>
      <c r="T3555" s="13">
        <v>44682</v>
      </c>
      <c r="U3555" s="14">
        <v>9.0990219412036832E-3</v>
      </c>
      <c r="V3555" s="14">
        <v>575</v>
      </c>
      <c r="W3555" s="14">
        <v>12350540.310000001</v>
      </c>
      <c r="X3555" s="14">
        <v>97.421409089511442</v>
      </c>
      <c r="Y3555" s="19">
        <f t="shared" si="111"/>
        <v>-0.97421409089511446</v>
      </c>
      <c r="Z3555" s="19">
        <v>-0.97419999999999995</v>
      </c>
      <c r="AA3555" t="s">
        <v>15209</v>
      </c>
      <c r="AB3555" s="121">
        <v>5</v>
      </c>
    </row>
    <row r="3556" spans="1:28" ht="20.25">
      <c r="A3556">
        <v>6811</v>
      </c>
      <c r="B3556" t="s">
        <v>6948</v>
      </c>
      <c r="C3556" t="s">
        <v>6949</v>
      </c>
      <c r="D3556" t="str">
        <f t="shared" si="110"/>
        <v>Fee Active Collateral Token FACT</v>
      </c>
      <c r="E3556" s="3" t="s">
        <v>8887</v>
      </c>
      <c r="F3556" s="3" t="s">
        <v>8883</v>
      </c>
      <c r="G3556" s="3" t="s">
        <v>8883</v>
      </c>
      <c r="H3556" s="4">
        <v>9999</v>
      </c>
      <c r="I3556" s="4">
        <v>0</v>
      </c>
      <c r="J3556" s="6">
        <v>44083</v>
      </c>
      <c r="K3556" s="7">
        <v>0.40105533663800003</v>
      </c>
      <c r="L3556" s="7">
        <v>3871</v>
      </c>
      <c r="M3556" s="7">
        <v>0</v>
      </c>
      <c r="N3556" s="9">
        <v>44097</v>
      </c>
      <c r="O3556" s="10">
        <v>1.86295682038556</v>
      </c>
      <c r="P3556" s="10">
        <v>4028</v>
      </c>
      <c r="Q3556" s="10">
        <v>0</v>
      </c>
      <c r="R3556" s="10">
        <v>4.6451365938738256</v>
      </c>
      <c r="S3556" s="18">
        <v>4.6451365938738256</v>
      </c>
      <c r="T3556" s="13">
        <v>44176</v>
      </c>
      <c r="U3556" s="14">
        <v>9.0272363908200006E-3</v>
      </c>
      <c r="V3556" s="14">
        <v>3557</v>
      </c>
      <c r="W3556" s="14">
        <v>0</v>
      </c>
      <c r="X3556" s="14">
        <v>99.515435017492692</v>
      </c>
      <c r="Y3556" s="19">
        <f t="shared" si="111"/>
        <v>-0.99515435017492693</v>
      </c>
      <c r="Z3556" s="19">
        <v>-0.99519999999999997</v>
      </c>
      <c r="AA3556" t="s">
        <v>15210</v>
      </c>
      <c r="AB3556" s="121">
        <v>5</v>
      </c>
    </row>
    <row r="3557" spans="1:28" ht="20.25">
      <c r="A3557">
        <v>6812</v>
      </c>
      <c r="B3557" t="s">
        <v>6950</v>
      </c>
      <c r="C3557" t="s">
        <v>6951</v>
      </c>
      <c r="D3557" t="str">
        <f t="shared" si="110"/>
        <v>YFIVE FINANCE YFIVE</v>
      </c>
      <c r="E3557" s="3" t="s">
        <v>3686</v>
      </c>
      <c r="F3557" s="3" t="s">
        <v>8883</v>
      </c>
      <c r="G3557" s="3" t="s">
        <v>8883</v>
      </c>
      <c r="H3557" s="4">
        <v>9999</v>
      </c>
      <c r="I3557" s="4">
        <v>0</v>
      </c>
      <c r="J3557" s="6">
        <v>44074</v>
      </c>
      <c r="K3557" s="7">
        <v>82.857077464699998</v>
      </c>
      <c r="L3557" s="7">
        <v>2824</v>
      </c>
      <c r="M3557" s="7">
        <v>0</v>
      </c>
      <c r="N3557" s="9">
        <v>44077</v>
      </c>
      <c r="O3557" s="10">
        <v>209.294450716</v>
      </c>
      <c r="P3557" s="10">
        <v>4029</v>
      </c>
      <c r="Q3557" s="10">
        <v>0</v>
      </c>
      <c r="R3557" s="10">
        <v>2.5259695021848518</v>
      </c>
      <c r="S3557" s="18">
        <v>2.5259695021848518</v>
      </c>
      <c r="T3557" s="13">
        <v>44190</v>
      </c>
      <c r="U3557" s="14">
        <v>0.57008740156691995</v>
      </c>
      <c r="V3557" s="14">
        <v>2202</v>
      </c>
      <c r="W3557" s="14">
        <v>10326.75417708331</v>
      </c>
      <c r="X3557" s="14">
        <v>99.727614659816993</v>
      </c>
      <c r="Y3557" s="19">
        <f t="shared" si="111"/>
        <v>-0.99727614659816988</v>
      </c>
      <c r="Z3557" s="19">
        <v>-0.99729999999999996</v>
      </c>
      <c r="AA3557" t="s">
        <v>15211</v>
      </c>
      <c r="AB3557" s="121">
        <v>5</v>
      </c>
    </row>
    <row r="3558" spans="1:28" ht="20.25">
      <c r="A3558">
        <v>6814</v>
      </c>
      <c r="B3558" t="s">
        <v>6952</v>
      </c>
      <c r="C3558" t="s">
        <v>6953</v>
      </c>
      <c r="D3558" t="str">
        <f t="shared" si="110"/>
        <v>AmazonasCoin AMZ</v>
      </c>
      <c r="E3558" s="3" t="s">
        <v>8885</v>
      </c>
      <c r="F3558" s="3" t="s">
        <v>8883</v>
      </c>
      <c r="G3558" s="3" t="s">
        <v>8883</v>
      </c>
      <c r="H3558" s="4">
        <v>9999</v>
      </c>
      <c r="I3558" s="4">
        <v>0</v>
      </c>
      <c r="J3558" s="6">
        <v>44211</v>
      </c>
      <c r="K3558" s="7">
        <v>4.4957782282000001E-4</v>
      </c>
      <c r="L3558" s="7">
        <v>3872</v>
      </c>
      <c r="M3558" s="7">
        <v>0</v>
      </c>
      <c r="N3558" s="9">
        <v>44607</v>
      </c>
      <c r="O3558" s="10">
        <v>0.1203530490021891</v>
      </c>
      <c r="P3558" s="10">
        <v>4030</v>
      </c>
      <c r="Q3558" s="10">
        <v>0</v>
      </c>
      <c r="R3558" s="10">
        <v>267.7023707425522</v>
      </c>
      <c r="S3558" s="18">
        <v>267.7023707425522</v>
      </c>
      <c r="T3558" s="13">
        <v>44613</v>
      </c>
      <c r="U3558" s="14">
        <v>0.1001032542541144</v>
      </c>
      <c r="V3558" s="14">
        <v>3558</v>
      </c>
      <c r="W3558" s="14">
        <v>0</v>
      </c>
      <c r="X3558" s="14">
        <v>16.825327580779739</v>
      </c>
      <c r="Y3558" s="19">
        <f t="shared" si="111"/>
        <v>-0.16825327580779739</v>
      </c>
      <c r="Z3558" s="19">
        <v>-0.16830000000000001</v>
      </c>
      <c r="AA3558" t="s">
        <v>15212</v>
      </c>
      <c r="AB3558" s="121">
        <v>5</v>
      </c>
    </row>
    <row r="3559" spans="1:28" ht="20.25">
      <c r="A3559">
        <v>6815</v>
      </c>
      <c r="B3559" t="s">
        <v>6954</v>
      </c>
      <c r="C3559" t="s">
        <v>2714</v>
      </c>
      <c r="D3559" t="str">
        <f t="shared" si="110"/>
        <v>GOT Token GOT</v>
      </c>
      <c r="E3559" s="3" t="s">
        <v>3686</v>
      </c>
      <c r="F3559" s="3" t="s">
        <v>8883</v>
      </c>
      <c r="G3559" s="3" t="s">
        <v>8883</v>
      </c>
      <c r="H3559" s="4">
        <v>9999</v>
      </c>
      <c r="I3559" s="4">
        <v>0</v>
      </c>
      <c r="J3559" s="6">
        <v>44075</v>
      </c>
      <c r="K3559" s="7">
        <v>7.3576425755999999</v>
      </c>
      <c r="L3559" s="7">
        <v>3873</v>
      </c>
      <c r="M3559" s="7">
        <v>0</v>
      </c>
      <c r="N3559" s="9">
        <v>44077</v>
      </c>
      <c r="O3559" s="10">
        <v>27.134441583800001</v>
      </c>
      <c r="P3559" s="10">
        <v>4031</v>
      </c>
      <c r="Q3559" s="10">
        <v>0</v>
      </c>
      <c r="R3559" s="10">
        <v>3.6879260313331059</v>
      </c>
      <c r="S3559" s="18">
        <v>3.6879260313331059</v>
      </c>
      <c r="T3559" s="13">
        <v>44172</v>
      </c>
      <c r="U3559" s="14">
        <v>0.19198094095842</v>
      </c>
      <c r="V3559" s="14">
        <v>3559</v>
      </c>
      <c r="W3559" s="14">
        <v>0</v>
      </c>
      <c r="X3559" s="14">
        <v>99.292482432831648</v>
      </c>
      <c r="Y3559" s="19">
        <f t="shared" si="111"/>
        <v>-0.99292482432831652</v>
      </c>
      <c r="Z3559" s="19">
        <v>-0.9929</v>
      </c>
      <c r="AA3559" t="s">
        <v>15213</v>
      </c>
      <c r="AB3559" s="121">
        <v>5</v>
      </c>
    </row>
    <row r="3560" spans="1:28" ht="20.25">
      <c r="A3560">
        <v>6816</v>
      </c>
      <c r="B3560" t="s">
        <v>6955</v>
      </c>
      <c r="C3560" t="s">
        <v>6956</v>
      </c>
      <c r="D3560" t="str">
        <f t="shared" si="110"/>
        <v>Rug RUG</v>
      </c>
      <c r="E3560" s="3" t="s">
        <v>8887</v>
      </c>
      <c r="F3560" s="3" t="s">
        <v>8883</v>
      </c>
      <c r="G3560" s="3" t="s">
        <v>8883</v>
      </c>
      <c r="H3560" s="4">
        <v>9999</v>
      </c>
      <c r="I3560" s="4">
        <v>0</v>
      </c>
      <c r="J3560" s="6">
        <v>44075</v>
      </c>
      <c r="K3560" s="7">
        <v>63.991364171599997</v>
      </c>
      <c r="L3560" s="7">
        <v>3874</v>
      </c>
      <c r="M3560" s="7">
        <v>0</v>
      </c>
      <c r="N3560" s="9">
        <v>44076</v>
      </c>
      <c r="O3560" s="10">
        <v>96.4513659805</v>
      </c>
      <c r="P3560" s="10">
        <v>4032</v>
      </c>
      <c r="Q3560" s="10">
        <v>0</v>
      </c>
      <c r="R3560" s="10">
        <v>1.507255974757076</v>
      </c>
      <c r="S3560" s="18">
        <v>1.507255974757076</v>
      </c>
      <c r="T3560" s="13">
        <v>44111</v>
      </c>
      <c r="U3560" s="16">
        <v>1.026671705E-5</v>
      </c>
      <c r="V3560" s="14">
        <v>3560</v>
      </c>
      <c r="W3560" s="16">
        <v>0</v>
      </c>
      <c r="X3560" s="16">
        <v>99.999989355550383</v>
      </c>
      <c r="Y3560" s="19">
        <f t="shared" si="111"/>
        <v>-0.99999989355550378</v>
      </c>
      <c r="Z3560" s="19">
        <v>-1</v>
      </c>
      <c r="AA3560" t="s">
        <v>15214</v>
      </c>
      <c r="AB3560" s="121">
        <v>5</v>
      </c>
    </row>
    <row r="3561" spans="1:28" ht="20.25">
      <c r="A3561">
        <v>6822</v>
      </c>
      <c r="B3561" t="s">
        <v>6958</v>
      </c>
      <c r="C3561" t="s">
        <v>6959</v>
      </c>
      <c r="D3561" t="str">
        <f t="shared" si="110"/>
        <v>DistX DISTX</v>
      </c>
      <c r="E3561" s="3" t="s">
        <v>8887</v>
      </c>
      <c r="F3561" s="3" t="s">
        <v>8883</v>
      </c>
      <c r="G3561" s="3" t="s">
        <v>8883</v>
      </c>
      <c r="H3561" s="4">
        <v>9999</v>
      </c>
      <c r="I3561" s="4">
        <v>0</v>
      </c>
      <c r="J3561" s="6">
        <v>44103</v>
      </c>
      <c r="K3561" s="7">
        <v>5.8917160000000003E-2</v>
      </c>
      <c r="L3561" s="7">
        <v>678</v>
      </c>
      <c r="M3561" s="7">
        <v>2109833.7804043102</v>
      </c>
      <c r="N3561" s="9">
        <v>44131</v>
      </c>
      <c r="O3561" s="10">
        <v>0.17549311000000001</v>
      </c>
      <c r="P3561" s="10">
        <v>1527</v>
      </c>
      <c r="Q3561" s="10">
        <v>5119375.7912066402</v>
      </c>
      <c r="R3561" s="10">
        <v>2.9786417064230521</v>
      </c>
      <c r="S3561" s="18">
        <v>2.9786417064230521</v>
      </c>
      <c r="T3561" s="13">
        <v>44488</v>
      </c>
      <c r="U3561" s="14">
        <v>1.2008091005037E-4</v>
      </c>
      <c r="V3561" s="14">
        <v>2118</v>
      </c>
      <c r="W3561" s="14">
        <v>16766.45</v>
      </c>
      <c r="X3561" s="14">
        <v>99.931575142721911</v>
      </c>
      <c r="Y3561" s="19">
        <f t="shared" si="111"/>
        <v>-0.99931575142721907</v>
      </c>
      <c r="Z3561" s="19">
        <v>-0.99929999999999997</v>
      </c>
      <c r="AA3561" t="s">
        <v>15215</v>
      </c>
      <c r="AB3561" s="121">
        <v>5</v>
      </c>
    </row>
    <row r="3562" spans="1:28" ht="20.25">
      <c r="A3562">
        <v>6823</v>
      </c>
      <c r="B3562" t="s">
        <v>6960</v>
      </c>
      <c r="C3562" t="s">
        <v>6961</v>
      </c>
      <c r="D3562" t="str">
        <f t="shared" si="110"/>
        <v>Semitoken SEMI</v>
      </c>
      <c r="E3562" s="3" t="s">
        <v>8887</v>
      </c>
      <c r="F3562" s="3" t="s">
        <v>8883</v>
      </c>
      <c r="G3562" s="3" t="s">
        <v>8883</v>
      </c>
      <c r="H3562" s="4">
        <v>9999</v>
      </c>
      <c r="I3562" s="4">
        <v>0</v>
      </c>
      <c r="J3562" s="6">
        <v>44084</v>
      </c>
      <c r="K3562" s="7">
        <v>5.96817660831E-3</v>
      </c>
      <c r="L3562" s="7">
        <v>3875</v>
      </c>
      <c r="M3562" s="7">
        <v>0</v>
      </c>
      <c r="N3562" s="9">
        <v>44128</v>
      </c>
      <c r="O3562" s="10">
        <v>5.8043289999999997E-2</v>
      </c>
      <c r="P3562" s="10">
        <v>4033</v>
      </c>
      <c r="Q3562" s="10">
        <v>0</v>
      </c>
      <c r="R3562" s="10">
        <v>9.7254645445949759</v>
      </c>
      <c r="S3562" s="18">
        <v>9.7254645445949759</v>
      </c>
      <c r="T3562" s="13">
        <v>44686</v>
      </c>
      <c r="U3562" s="16">
        <v>9.9997218909748007E-5</v>
      </c>
      <c r="V3562" s="14">
        <v>3561</v>
      </c>
      <c r="W3562" s="16">
        <v>0</v>
      </c>
      <c r="X3562" s="16">
        <v>99.827719588414539</v>
      </c>
      <c r="Y3562" s="19">
        <f t="shared" si="111"/>
        <v>-0.99827719588414543</v>
      </c>
      <c r="Z3562" s="19">
        <v>-0.99829999999999997</v>
      </c>
      <c r="AA3562" t="s">
        <v>15216</v>
      </c>
      <c r="AB3562" s="121">
        <v>5</v>
      </c>
    </row>
    <row r="3563" spans="1:28" ht="20.25">
      <c r="A3563">
        <v>6824</v>
      </c>
      <c r="B3563" t="s">
        <v>6962</v>
      </c>
      <c r="C3563" t="s">
        <v>6963</v>
      </c>
      <c r="D3563" t="str">
        <f t="shared" si="110"/>
        <v>Epanus EPS</v>
      </c>
      <c r="E3563" s="3" t="s">
        <v>8887</v>
      </c>
      <c r="F3563" s="3" t="s">
        <v>8883</v>
      </c>
      <c r="G3563" s="3" t="s">
        <v>8883</v>
      </c>
      <c r="H3563" s="4">
        <v>9999</v>
      </c>
      <c r="I3563" s="4">
        <v>0</v>
      </c>
      <c r="J3563" s="6">
        <v>44083</v>
      </c>
      <c r="K3563" s="7">
        <v>0.40935780267499999</v>
      </c>
      <c r="L3563" s="7">
        <v>3876</v>
      </c>
      <c r="M3563" s="7">
        <v>0</v>
      </c>
      <c r="N3563" s="9">
        <v>44113</v>
      </c>
      <c r="O3563" s="10">
        <v>7.3576830800000002</v>
      </c>
      <c r="P3563" s="10">
        <v>4034</v>
      </c>
      <c r="Q3563" s="10">
        <v>0</v>
      </c>
      <c r="R3563" s="10">
        <v>17.97372135554836</v>
      </c>
      <c r="S3563" s="18">
        <v>17.97372135554836</v>
      </c>
      <c r="T3563" s="13">
        <v>44627</v>
      </c>
      <c r="U3563" s="14">
        <v>2.6082141199686919E-3</v>
      </c>
      <c r="V3563" s="14">
        <v>3562</v>
      </c>
      <c r="W3563" s="14">
        <v>0</v>
      </c>
      <c r="X3563" s="14">
        <v>99.964551148892809</v>
      </c>
      <c r="Y3563" s="19">
        <f t="shared" si="111"/>
        <v>-0.99964551148892811</v>
      </c>
      <c r="Z3563" s="19">
        <v>-0.99960000000000004</v>
      </c>
      <c r="AA3563" t="s">
        <v>15217</v>
      </c>
      <c r="AB3563" s="121">
        <v>5</v>
      </c>
    </row>
    <row r="3564" spans="1:28" ht="20.25">
      <c r="A3564">
        <v>6829</v>
      </c>
      <c r="B3564" t="s">
        <v>6964</v>
      </c>
      <c r="C3564" t="s">
        <v>6965</v>
      </c>
      <c r="D3564" t="str">
        <f t="shared" si="110"/>
        <v>Pearl PEARL</v>
      </c>
      <c r="E3564" s="3" t="s">
        <v>3686</v>
      </c>
      <c r="F3564" s="3" t="s">
        <v>8883</v>
      </c>
      <c r="G3564" s="3" t="s">
        <v>8883</v>
      </c>
      <c r="H3564" s="4">
        <v>9999</v>
      </c>
      <c r="I3564" s="4">
        <v>0</v>
      </c>
      <c r="J3564" s="6">
        <v>44076</v>
      </c>
      <c r="K3564" s="7">
        <v>2696.18443471</v>
      </c>
      <c r="L3564" s="7">
        <v>3877</v>
      </c>
      <c r="M3564" s="7">
        <v>0</v>
      </c>
      <c r="N3564" s="9">
        <v>44077</v>
      </c>
      <c r="O3564" s="10">
        <v>3749.1031715200002</v>
      </c>
      <c r="P3564" s="10">
        <v>4035</v>
      </c>
      <c r="Q3564" s="10">
        <v>0</v>
      </c>
      <c r="R3564" s="10">
        <v>1.390521777091726</v>
      </c>
      <c r="S3564" s="18">
        <v>1.390521777091726</v>
      </c>
      <c r="T3564" s="13">
        <v>44682</v>
      </c>
      <c r="U3564" s="14">
        <v>20.971789700798201</v>
      </c>
      <c r="V3564" s="14">
        <v>3563</v>
      </c>
      <c r="W3564" s="14">
        <v>0</v>
      </c>
      <c r="X3564" s="14">
        <v>99.440618496175034</v>
      </c>
      <c r="Y3564" s="19">
        <f t="shared" si="111"/>
        <v>-0.99440618496175037</v>
      </c>
      <c r="Z3564" s="19">
        <v>-0.99439999999999995</v>
      </c>
      <c r="AA3564" t="s">
        <v>15218</v>
      </c>
      <c r="AB3564" s="121">
        <v>5</v>
      </c>
    </row>
    <row r="3565" spans="1:28" ht="20.25">
      <c r="A3565">
        <v>6833</v>
      </c>
      <c r="B3565" t="s">
        <v>6966</v>
      </c>
      <c r="C3565" t="s">
        <v>4176</v>
      </c>
      <c r="D3565" t="str">
        <f t="shared" si="110"/>
        <v>Litentry LIT</v>
      </c>
      <c r="E3565" s="3" t="s">
        <v>8884</v>
      </c>
      <c r="F3565" s="3" t="s">
        <v>8893</v>
      </c>
      <c r="G3565" s="3" t="s">
        <v>8883</v>
      </c>
      <c r="H3565" s="4">
        <v>9999</v>
      </c>
      <c r="I3565" s="4">
        <v>0</v>
      </c>
      <c r="J3565" s="6">
        <v>44231</v>
      </c>
      <c r="K3565" s="7">
        <v>3.0265108000000001</v>
      </c>
      <c r="L3565" s="7">
        <v>2256</v>
      </c>
      <c r="M3565" s="7">
        <v>0</v>
      </c>
      <c r="N3565" s="9">
        <v>44243</v>
      </c>
      <c r="O3565" s="10">
        <v>14.729243110000001</v>
      </c>
      <c r="P3565" s="10">
        <v>374</v>
      </c>
      <c r="Q3565" s="10">
        <v>227325016.63999999</v>
      </c>
      <c r="R3565" s="10">
        <v>4.8667406407404856</v>
      </c>
      <c r="S3565" s="18">
        <v>4.8667406407404856</v>
      </c>
      <c r="T3565" s="13">
        <v>44681</v>
      </c>
      <c r="U3565" s="14">
        <v>0.97892981992395145</v>
      </c>
      <c r="V3565" s="14">
        <v>405</v>
      </c>
      <c r="W3565" s="14">
        <v>35883414.880000003</v>
      </c>
      <c r="X3565" s="14">
        <v>93.3538348670521</v>
      </c>
      <c r="Y3565" s="19">
        <f t="shared" si="111"/>
        <v>-0.93353834867052099</v>
      </c>
      <c r="Z3565" s="19">
        <v>-0.9335</v>
      </c>
      <c r="AA3565" t="s">
        <v>15219</v>
      </c>
      <c r="AB3565" s="121">
        <v>5</v>
      </c>
    </row>
    <row r="3566" spans="1:28" ht="20.25">
      <c r="A3566">
        <v>6841</v>
      </c>
      <c r="B3566" t="s">
        <v>6967</v>
      </c>
      <c r="C3566" t="s">
        <v>6968</v>
      </c>
      <c r="D3566" t="str">
        <f t="shared" si="110"/>
        <v>Phala.Network PHA</v>
      </c>
      <c r="E3566" s="3" t="s">
        <v>1772</v>
      </c>
      <c r="F3566" s="3" t="s">
        <v>8883</v>
      </c>
      <c r="G3566" s="3" t="s">
        <v>8883</v>
      </c>
      <c r="H3566" s="4">
        <v>9999</v>
      </c>
      <c r="I3566" s="4">
        <v>0</v>
      </c>
      <c r="J3566" s="6">
        <v>44161</v>
      </c>
      <c r="K3566" s="7">
        <v>7.4744149999999995E-2</v>
      </c>
      <c r="L3566" s="7">
        <v>297</v>
      </c>
      <c r="M3566" s="7">
        <v>9956312.9384214003</v>
      </c>
      <c r="N3566" s="9">
        <v>44331</v>
      </c>
      <c r="O3566" s="10">
        <v>1.4093962799999999</v>
      </c>
      <c r="P3566" s="10">
        <v>400</v>
      </c>
      <c r="Q3566" s="10">
        <v>206074558.72</v>
      </c>
      <c r="R3566" s="10">
        <v>18.856275440954239</v>
      </c>
      <c r="S3566" s="18">
        <v>18.856275440954239</v>
      </c>
      <c r="T3566" s="13">
        <v>44616</v>
      </c>
      <c r="U3566" s="14">
        <v>0.20555352074596411</v>
      </c>
      <c r="V3566" s="14">
        <v>312</v>
      </c>
      <c r="W3566" s="14">
        <v>59824844.420000002</v>
      </c>
      <c r="X3566" s="14">
        <v>85.41549146518507</v>
      </c>
      <c r="Y3566" s="19">
        <f t="shared" si="111"/>
        <v>-0.85415491465185067</v>
      </c>
      <c r="Z3566" s="19">
        <v>-0.85419999999999996</v>
      </c>
      <c r="AA3566" t="s">
        <v>15220</v>
      </c>
      <c r="AB3566" s="121">
        <v>5</v>
      </c>
    </row>
    <row r="3567" spans="1:28" ht="20.25">
      <c r="A3567">
        <v>6849</v>
      </c>
      <c r="B3567" t="s">
        <v>6969</v>
      </c>
      <c r="C3567" t="s">
        <v>6970</v>
      </c>
      <c r="D3567" t="str">
        <f t="shared" si="110"/>
        <v>Pylon Finance PYLON</v>
      </c>
      <c r="E3567" s="3" t="s">
        <v>3686</v>
      </c>
      <c r="F3567" s="3" t="s">
        <v>8883</v>
      </c>
      <c r="G3567" s="3" t="s">
        <v>8883</v>
      </c>
      <c r="H3567" s="4">
        <v>9999</v>
      </c>
      <c r="I3567" s="4">
        <v>0</v>
      </c>
      <c r="J3567" s="6">
        <v>44076</v>
      </c>
      <c r="K3567" s="7">
        <v>1429.1704675200001</v>
      </c>
      <c r="L3567" s="7">
        <v>274</v>
      </c>
      <c r="M3567" s="7">
        <v>11088933.657487679</v>
      </c>
      <c r="N3567" s="9">
        <v>44077</v>
      </c>
      <c r="O3567" s="10">
        <v>1504.9744380100001</v>
      </c>
      <c r="P3567" s="10">
        <v>1241</v>
      </c>
      <c r="Q3567" s="10">
        <v>11677096.664519589</v>
      </c>
      <c r="R3567" s="10">
        <v>1.05304053799932</v>
      </c>
      <c r="S3567" s="18">
        <v>1.05304053799932</v>
      </c>
      <c r="T3567" s="13">
        <v>44636</v>
      </c>
      <c r="U3567" s="14">
        <v>21.23807875365906</v>
      </c>
      <c r="V3567" s="14">
        <v>1460</v>
      </c>
      <c r="W3567" s="14">
        <v>311735.34972183791</v>
      </c>
      <c r="X3567" s="14">
        <v>98.588808007812958</v>
      </c>
      <c r="Y3567" s="19">
        <f t="shared" si="111"/>
        <v>-0.98588808007812956</v>
      </c>
      <c r="Z3567" s="19">
        <v>-0.9859</v>
      </c>
      <c r="AA3567" t="s">
        <v>15221</v>
      </c>
      <c r="AB3567" s="121">
        <v>5</v>
      </c>
    </row>
    <row r="3568" spans="1:28" ht="20.25">
      <c r="A3568">
        <v>6850</v>
      </c>
      <c r="B3568" t="s">
        <v>6971</v>
      </c>
      <c r="C3568" t="s">
        <v>587</v>
      </c>
      <c r="D3568" t="str">
        <f t="shared" si="110"/>
        <v>DeFiat DFT</v>
      </c>
      <c r="E3568" s="3" t="s">
        <v>3686</v>
      </c>
      <c r="F3568" s="3" t="s">
        <v>8883</v>
      </c>
      <c r="G3568" s="3" t="s">
        <v>8883</v>
      </c>
      <c r="H3568" s="4">
        <v>9999</v>
      </c>
      <c r="I3568" s="4">
        <v>0</v>
      </c>
      <c r="J3568" s="6">
        <v>44207</v>
      </c>
      <c r="K3568" s="7">
        <v>0.77883577999999998</v>
      </c>
      <c r="L3568" s="7">
        <v>3878</v>
      </c>
      <c r="M3568" s="7">
        <v>0</v>
      </c>
      <c r="N3568" s="9">
        <v>44285</v>
      </c>
      <c r="O3568" s="10">
        <v>80.990672380000007</v>
      </c>
      <c r="P3568" s="10">
        <v>4036</v>
      </c>
      <c r="Q3568" s="10">
        <v>0</v>
      </c>
      <c r="R3568" s="10">
        <v>103.9894088841168</v>
      </c>
      <c r="S3568" s="18">
        <v>103.9894088841168</v>
      </c>
      <c r="T3568" s="13">
        <v>44517</v>
      </c>
      <c r="U3568" s="14">
        <v>0</v>
      </c>
      <c r="V3568" s="14">
        <v>3564</v>
      </c>
      <c r="W3568" s="14">
        <v>0</v>
      </c>
      <c r="X3568" s="14">
        <v>100</v>
      </c>
      <c r="Y3568" s="19">
        <f t="shared" si="111"/>
        <v>-1</v>
      </c>
      <c r="Z3568" s="19">
        <v>-1</v>
      </c>
      <c r="AA3568" t="s">
        <v>15222</v>
      </c>
      <c r="AB3568" s="121">
        <v>5</v>
      </c>
    </row>
    <row r="3569" spans="1:28" ht="20.25">
      <c r="A3569">
        <v>6851</v>
      </c>
      <c r="B3569" t="s">
        <v>6972</v>
      </c>
      <c r="C3569" t="s">
        <v>6973</v>
      </c>
      <c r="D3569" t="str">
        <f t="shared" si="110"/>
        <v>GrafSound GSMT</v>
      </c>
      <c r="E3569" s="3" t="s">
        <v>8893</v>
      </c>
      <c r="F3569" s="3" t="s">
        <v>8883</v>
      </c>
      <c r="G3569" s="3" t="s">
        <v>8883</v>
      </c>
      <c r="H3569" s="4">
        <v>9999</v>
      </c>
      <c r="I3569" s="4">
        <v>0</v>
      </c>
      <c r="J3569" s="6">
        <v>44082</v>
      </c>
      <c r="K3569" s="7">
        <v>0.408333680729</v>
      </c>
      <c r="L3569" s="7">
        <v>3879</v>
      </c>
      <c r="M3569" s="7">
        <v>0</v>
      </c>
      <c r="N3569" s="9">
        <v>44155</v>
      </c>
      <c r="O3569" s="10">
        <v>0.73166069454539995</v>
      </c>
      <c r="P3569" s="10">
        <v>4037</v>
      </c>
      <c r="Q3569" s="10">
        <v>0</v>
      </c>
      <c r="R3569" s="10">
        <v>1.791820584672718</v>
      </c>
      <c r="S3569" s="18">
        <v>1.791820584672718</v>
      </c>
      <c r="T3569" s="13">
        <v>44480</v>
      </c>
      <c r="U3569" s="14">
        <v>0.11607233273048589</v>
      </c>
      <c r="V3569" s="14">
        <v>3565</v>
      </c>
      <c r="W3569" s="14">
        <v>0</v>
      </c>
      <c r="X3569" s="14">
        <v>84.135770365168412</v>
      </c>
      <c r="Y3569" s="19">
        <f t="shared" si="111"/>
        <v>-0.84135770365168416</v>
      </c>
      <c r="Z3569" s="19">
        <v>-0.84140000000000004</v>
      </c>
      <c r="AA3569" t="s">
        <v>15223</v>
      </c>
      <c r="AB3569" s="121">
        <v>5</v>
      </c>
    </row>
    <row r="3570" spans="1:28" ht="20.25">
      <c r="A3570">
        <v>6852</v>
      </c>
      <c r="B3570" t="s">
        <v>6974</v>
      </c>
      <c r="C3570" t="s">
        <v>6975</v>
      </c>
      <c r="D3570" t="str">
        <f t="shared" si="110"/>
        <v>Akropolis Delphi ADEL</v>
      </c>
      <c r="E3570" s="3" t="s">
        <v>8894</v>
      </c>
      <c r="F3570" s="3" t="s">
        <v>8883</v>
      </c>
      <c r="G3570" s="3" t="s">
        <v>8883</v>
      </c>
      <c r="H3570" s="4">
        <v>9999</v>
      </c>
      <c r="I3570" s="4">
        <v>0</v>
      </c>
      <c r="J3570" s="6">
        <v>44156</v>
      </c>
      <c r="K3570" s="7">
        <v>0.18939642000000001</v>
      </c>
      <c r="L3570" s="7">
        <v>3880</v>
      </c>
      <c r="M3570" s="7">
        <v>0</v>
      </c>
      <c r="N3570" s="9">
        <v>44171</v>
      </c>
      <c r="O3570" s="10">
        <v>0.55781053000000003</v>
      </c>
      <c r="P3570" s="10">
        <v>4038</v>
      </c>
      <c r="Q3570" s="10">
        <v>0</v>
      </c>
      <c r="R3570" s="10">
        <v>2.9452010233350769</v>
      </c>
      <c r="S3570" s="18">
        <v>2.9452010233350769</v>
      </c>
      <c r="T3570" s="13">
        <v>44680</v>
      </c>
      <c r="U3570" s="14">
        <v>7.9321186473718507E-3</v>
      </c>
      <c r="V3570" s="14">
        <v>3566</v>
      </c>
      <c r="W3570" s="14">
        <v>0</v>
      </c>
      <c r="X3570" s="14">
        <v>98.577990514562018</v>
      </c>
      <c r="Y3570" s="19">
        <f t="shared" si="111"/>
        <v>-0.98577990514562019</v>
      </c>
      <c r="Z3570" s="19">
        <v>-0.98580000000000001</v>
      </c>
      <c r="AA3570" t="s">
        <v>15224</v>
      </c>
      <c r="AB3570" s="121">
        <v>5</v>
      </c>
    </row>
    <row r="3571" spans="1:28" ht="20.25">
      <c r="A3571">
        <v>6857</v>
      </c>
      <c r="B3571" t="s">
        <v>6977</v>
      </c>
      <c r="C3571" t="s">
        <v>6978</v>
      </c>
      <c r="D3571" t="str">
        <f t="shared" si="110"/>
        <v>DeFi Bids BIDS</v>
      </c>
      <c r="E3571" s="3" t="s">
        <v>8894</v>
      </c>
      <c r="F3571" s="3" t="s">
        <v>8883</v>
      </c>
      <c r="G3571" s="3" t="s">
        <v>8883</v>
      </c>
      <c r="H3571" s="4">
        <v>9999</v>
      </c>
      <c r="I3571" s="4">
        <v>0</v>
      </c>
      <c r="J3571" s="6">
        <v>44098</v>
      </c>
      <c r="K3571" s="7">
        <v>8.6465000000000001E-4</v>
      </c>
      <c r="L3571" s="7">
        <v>2583</v>
      </c>
      <c r="M3571" s="7">
        <v>0</v>
      </c>
      <c r="N3571" s="9">
        <v>44296</v>
      </c>
      <c r="O3571" s="10">
        <v>0.21685546</v>
      </c>
      <c r="P3571" s="10">
        <v>1745</v>
      </c>
      <c r="Q3571" s="10">
        <v>2552714.75</v>
      </c>
      <c r="R3571" s="10">
        <v>250.8014341062858</v>
      </c>
      <c r="S3571" s="18">
        <v>250.8014341062858</v>
      </c>
      <c r="T3571" s="13">
        <v>44448</v>
      </c>
      <c r="U3571" s="14">
        <v>7.09262E-3</v>
      </c>
      <c r="V3571" s="14">
        <v>1352</v>
      </c>
      <c r="W3571" s="14">
        <v>458506.59</v>
      </c>
      <c r="X3571" s="14">
        <v>96.7293329852059</v>
      </c>
      <c r="Y3571" s="19">
        <f t="shared" si="111"/>
        <v>-0.96729332985205896</v>
      </c>
      <c r="Z3571" s="19">
        <v>-0.96730000000000005</v>
      </c>
      <c r="AA3571" t="s">
        <v>15225</v>
      </c>
      <c r="AB3571" s="121">
        <v>5</v>
      </c>
    </row>
    <row r="3572" spans="1:28" ht="20.25">
      <c r="A3572">
        <v>6859</v>
      </c>
      <c r="B3572" t="s">
        <v>6979</v>
      </c>
      <c r="C3572" t="s">
        <v>6980</v>
      </c>
      <c r="D3572" t="str">
        <f t="shared" si="110"/>
        <v>Harvest Finance FARM</v>
      </c>
      <c r="E3572" s="3" t="s">
        <v>3686</v>
      </c>
      <c r="F3572" s="3" t="s">
        <v>8883</v>
      </c>
      <c r="G3572" s="3" t="s">
        <v>8883</v>
      </c>
      <c r="H3572" s="4">
        <v>9999</v>
      </c>
      <c r="I3572" s="4">
        <v>0</v>
      </c>
      <c r="J3572" s="6">
        <v>44082</v>
      </c>
      <c r="K3572" s="7">
        <v>110.19216462200001</v>
      </c>
      <c r="L3572" s="7">
        <v>2281</v>
      </c>
      <c r="M3572" s="7">
        <v>0</v>
      </c>
      <c r="N3572" s="9">
        <v>44086</v>
      </c>
      <c r="O3572" s="10">
        <v>660.10946461200001</v>
      </c>
      <c r="P3572" s="10">
        <v>4039</v>
      </c>
      <c r="Q3572" s="10">
        <v>0</v>
      </c>
      <c r="R3572" s="10">
        <v>5.9905299698614716</v>
      </c>
      <c r="S3572" s="18">
        <v>5.9905299698614716</v>
      </c>
      <c r="T3572" s="13">
        <v>44369</v>
      </c>
      <c r="U3572" s="14">
        <v>38.59866993</v>
      </c>
      <c r="V3572" s="14">
        <v>459</v>
      </c>
      <c r="W3572" s="14">
        <v>25122678.879999999</v>
      </c>
      <c r="X3572" s="14">
        <v>94.152686486219736</v>
      </c>
      <c r="Y3572" s="19">
        <f t="shared" si="111"/>
        <v>-0.94152686486219739</v>
      </c>
      <c r="Z3572" s="19">
        <v>-0.9415</v>
      </c>
      <c r="AA3572" t="s">
        <v>15226</v>
      </c>
      <c r="AB3572" s="121">
        <v>5</v>
      </c>
    </row>
    <row r="3573" spans="1:28" ht="20.25">
      <c r="A3573">
        <v>6861</v>
      </c>
      <c r="B3573" t="s">
        <v>6981</v>
      </c>
      <c r="C3573" t="s">
        <v>6982</v>
      </c>
      <c r="D3573" t="str">
        <f t="shared" si="110"/>
        <v>ChartEx CHART</v>
      </c>
      <c r="E3573" s="3" t="s">
        <v>3686</v>
      </c>
      <c r="F3573" s="3" t="s">
        <v>8883</v>
      </c>
      <c r="G3573" s="3" t="s">
        <v>8883</v>
      </c>
      <c r="H3573" s="4">
        <v>9999</v>
      </c>
      <c r="I3573" s="4">
        <v>0</v>
      </c>
      <c r="J3573" s="6">
        <v>44140</v>
      </c>
      <c r="K3573" s="7">
        <v>5.8211023725900004E-3</v>
      </c>
      <c r="L3573" s="7">
        <v>1560</v>
      </c>
      <c r="M3573" s="7">
        <v>116422.04745179979</v>
      </c>
      <c r="N3573" s="9">
        <v>44268</v>
      </c>
      <c r="O3573" s="10">
        <v>0.15273927438929999</v>
      </c>
      <c r="P3573" s="10">
        <v>1692</v>
      </c>
      <c r="Q3573" s="10">
        <v>3054785.4877859941</v>
      </c>
      <c r="R3573" s="10">
        <v>26.238891641643001</v>
      </c>
      <c r="S3573" s="18">
        <v>26.238891641643001</v>
      </c>
      <c r="T3573" s="13">
        <v>44684</v>
      </c>
      <c r="U3573" s="14">
        <v>3.826792148953091E-3</v>
      </c>
      <c r="V3573" s="14">
        <v>1815</v>
      </c>
      <c r="W3573" s="14">
        <v>76535.842979061679</v>
      </c>
      <c r="X3573" s="14">
        <v>97.494559166754044</v>
      </c>
      <c r="Y3573" s="19">
        <f t="shared" si="111"/>
        <v>-0.97494559166754047</v>
      </c>
      <c r="Z3573" s="19">
        <v>-0.97489999999999999</v>
      </c>
      <c r="AA3573" t="s">
        <v>15227</v>
      </c>
      <c r="AB3573" s="121">
        <v>5</v>
      </c>
    </row>
    <row r="3574" spans="1:28" ht="20.25">
      <c r="A3574">
        <v>6863</v>
      </c>
      <c r="B3574" t="s">
        <v>6983</v>
      </c>
      <c r="C3574" t="s">
        <v>6984</v>
      </c>
      <c r="D3574" t="str">
        <f t="shared" si="110"/>
        <v>YFFS Finance YFFS</v>
      </c>
      <c r="E3574" s="3" t="s">
        <v>3686</v>
      </c>
      <c r="F3574" s="3" t="s">
        <v>8883</v>
      </c>
      <c r="G3574" s="3" t="s">
        <v>8883</v>
      </c>
      <c r="H3574" s="4">
        <v>9999</v>
      </c>
      <c r="I3574" s="4">
        <v>0</v>
      </c>
      <c r="J3574" s="6">
        <v>44080</v>
      </c>
      <c r="K3574" s="7">
        <v>4.6289510008099999</v>
      </c>
      <c r="L3574" s="7">
        <v>3881</v>
      </c>
      <c r="M3574" s="7">
        <v>0</v>
      </c>
      <c r="N3574" s="9">
        <v>44088</v>
      </c>
      <c r="O3574" s="10">
        <v>258.26663887500001</v>
      </c>
      <c r="P3574" s="10">
        <v>4040</v>
      </c>
      <c r="Q3574" s="10">
        <v>0</v>
      </c>
      <c r="R3574" s="10">
        <v>55.793772461580843</v>
      </c>
      <c r="S3574" s="18">
        <v>55.793772461580843</v>
      </c>
      <c r="T3574" s="13">
        <v>44664</v>
      </c>
      <c r="U3574" s="14">
        <v>2.4560390587973998E-4</v>
      </c>
      <c r="V3574" s="14">
        <v>3567</v>
      </c>
      <c r="W3574" s="14">
        <v>0</v>
      </c>
      <c r="X3574" s="14">
        <v>99.999904902968922</v>
      </c>
      <c r="Y3574" s="19">
        <f t="shared" si="111"/>
        <v>-0.99999904902968917</v>
      </c>
      <c r="Z3574" s="19">
        <v>-1</v>
      </c>
      <c r="AA3574" t="s">
        <v>15228</v>
      </c>
      <c r="AB3574" s="121">
        <v>5</v>
      </c>
    </row>
    <row r="3575" spans="1:28" ht="20.25">
      <c r="A3575">
        <v>6865</v>
      </c>
      <c r="B3575" t="s">
        <v>6985</v>
      </c>
      <c r="C3575" t="s">
        <v>6986</v>
      </c>
      <c r="D3575" t="str">
        <f t="shared" si="110"/>
        <v>Crypton CRP</v>
      </c>
      <c r="E3575" s="3" t="s">
        <v>8887</v>
      </c>
      <c r="F3575" s="3" t="s">
        <v>8883</v>
      </c>
      <c r="G3575" s="3" t="s">
        <v>8883</v>
      </c>
      <c r="H3575" s="4">
        <v>9999</v>
      </c>
      <c r="I3575" s="4">
        <v>0</v>
      </c>
      <c r="J3575" s="6">
        <v>44128</v>
      </c>
      <c r="K3575" s="7">
        <v>4.6453910000000001E-2</v>
      </c>
      <c r="L3575" s="7">
        <v>1424</v>
      </c>
      <c r="M3575" s="7">
        <v>192295.0051868</v>
      </c>
      <c r="N3575" s="9">
        <v>44542</v>
      </c>
      <c r="O3575" s="10">
        <v>1.7733015381488331</v>
      </c>
      <c r="P3575" s="10">
        <v>1348</v>
      </c>
      <c r="Q3575" s="10">
        <v>8584815.0800000001</v>
      </c>
      <c r="R3575" s="10">
        <v>38.173353720899549</v>
      </c>
      <c r="S3575" s="18">
        <v>38.173353720899549</v>
      </c>
      <c r="T3575" s="13">
        <v>44631</v>
      </c>
      <c r="U3575" s="14">
        <v>0.40160294865613799</v>
      </c>
      <c r="V3575" s="14">
        <v>864</v>
      </c>
      <c r="W3575" s="14">
        <v>3152495.4</v>
      </c>
      <c r="X3575" s="14">
        <v>77.352811125660253</v>
      </c>
      <c r="Y3575" s="19">
        <f t="shared" si="111"/>
        <v>-0.77352811125660248</v>
      </c>
      <c r="Z3575" s="19">
        <v>-0.77349999999999997</v>
      </c>
      <c r="AA3575" t="s">
        <v>15229</v>
      </c>
      <c r="AB3575" s="121">
        <v>5</v>
      </c>
    </row>
    <row r="3576" spans="1:28" ht="20.25">
      <c r="A3576">
        <v>6874</v>
      </c>
      <c r="B3576" t="s">
        <v>6993</v>
      </c>
      <c r="C3576" t="s">
        <v>2656</v>
      </c>
      <c r="D3576" t="str">
        <f t="shared" si="110"/>
        <v>SalmonSwap SAL</v>
      </c>
      <c r="E3576" s="3" t="s">
        <v>3686</v>
      </c>
      <c r="F3576" s="3" t="s">
        <v>8883</v>
      </c>
      <c r="G3576" s="3" t="s">
        <v>8883</v>
      </c>
      <c r="H3576" s="4">
        <v>9999</v>
      </c>
      <c r="I3576" s="4">
        <v>0</v>
      </c>
      <c r="J3576" s="6">
        <v>44079</v>
      </c>
      <c r="K3576" s="7">
        <v>53.945910738999999</v>
      </c>
      <c r="L3576" s="7">
        <v>2741</v>
      </c>
      <c r="M3576" s="7">
        <v>0</v>
      </c>
      <c r="N3576" s="9">
        <v>44081</v>
      </c>
      <c r="O3576" s="10">
        <v>99.295170878700006</v>
      </c>
      <c r="P3576" s="10">
        <v>4043</v>
      </c>
      <c r="Q3576" s="10">
        <v>0</v>
      </c>
      <c r="R3576" s="10">
        <v>1.840643146412114</v>
      </c>
      <c r="S3576" s="18">
        <v>1.840643146412114</v>
      </c>
      <c r="T3576" s="13">
        <v>44139</v>
      </c>
      <c r="U3576" s="14">
        <v>4.7937107435089998E-2</v>
      </c>
      <c r="V3576" s="14">
        <v>1917</v>
      </c>
      <c r="W3576" s="14">
        <v>47937.107435090002</v>
      </c>
      <c r="X3576" s="14">
        <v>99.951722619528354</v>
      </c>
      <c r="Y3576" s="19">
        <f t="shared" si="111"/>
        <v>-0.99951722619528349</v>
      </c>
      <c r="Z3576" s="19">
        <v>-0.99950000000000006</v>
      </c>
      <c r="AA3576" t="s">
        <v>15230</v>
      </c>
      <c r="AB3576" s="121">
        <v>5</v>
      </c>
    </row>
    <row r="3577" spans="1:28" ht="20.25">
      <c r="A3577">
        <v>6877</v>
      </c>
      <c r="B3577" t="s">
        <v>6994</v>
      </c>
      <c r="C3577" t="s">
        <v>6995</v>
      </c>
      <c r="D3577" t="str">
        <f t="shared" si="110"/>
        <v>Burger finance BURGER</v>
      </c>
      <c r="E3577" s="3" t="s">
        <v>3686</v>
      </c>
      <c r="F3577" s="3" t="s">
        <v>8883</v>
      </c>
      <c r="G3577" s="3" t="s">
        <v>8883</v>
      </c>
      <c r="H3577" s="4">
        <v>9999</v>
      </c>
      <c r="I3577" s="4">
        <v>0</v>
      </c>
      <c r="J3577" s="6">
        <v>44087</v>
      </c>
      <c r="K3577" s="7">
        <v>2.57988922547E-3</v>
      </c>
      <c r="L3577" s="7">
        <v>4588</v>
      </c>
      <c r="M3577" s="7">
        <v>0</v>
      </c>
      <c r="N3577" s="9">
        <v>44126</v>
      </c>
      <c r="O3577" s="10">
        <v>0.60231092669894004</v>
      </c>
      <c r="P3577" s="10">
        <v>1669</v>
      </c>
      <c r="Q3577" s="10">
        <v>3247547.2823064649</v>
      </c>
      <c r="R3577" s="10">
        <v>233.4638715308453</v>
      </c>
      <c r="S3577" s="18">
        <v>233.4638715308453</v>
      </c>
      <c r="U3577" s="14"/>
      <c r="V3577" s="14">
        <v>4329</v>
      </c>
      <c r="W3577" s="14"/>
      <c r="X3577" s="14"/>
      <c r="Y3577" s="19">
        <f t="shared" si="111"/>
        <v>0</v>
      </c>
      <c r="Z3577" s="19">
        <v>0</v>
      </c>
      <c r="AA3577" t="s">
        <v>15231</v>
      </c>
      <c r="AB3577" s="121">
        <v>5</v>
      </c>
    </row>
    <row r="3578" spans="1:28" ht="20.25">
      <c r="A3578">
        <v>6882</v>
      </c>
      <c r="B3578" t="s">
        <v>6998</v>
      </c>
      <c r="C3578" t="s">
        <v>6999</v>
      </c>
      <c r="D3578" t="str">
        <f t="shared" si="110"/>
        <v>ExNetwork Token EXNT</v>
      </c>
      <c r="E3578" s="3" t="s">
        <v>8887</v>
      </c>
      <c r="F3578" s="3" t="s">
        <v>8883</v>
      </c>
      <c r="G3578" s="3" t="s">
        <v>8883</v>
      </c>
      <c r="H3578" s="4">
        <v>9999</v>
      </c>
      <c r="I3578" s="4">
        <v>0</v>
      </c>
      <c r="J3578" s="6">
        <v>44112</v>
      </c>
      <c r="K3578" s="7">
        <v>3.532544E-2</v>
      </c>
      <c r="L3578" s="7">
        <v>2317</v>
      </c>
      <c r="M3578" s="7">
        <v>0</v>
      </c>
      <c r="N3578" s="9">
        <v>44516</v>
      </c>
      <c r="O3578" s="10">
        <v>1.723905333168942</v>
      </c>
      <c r="P3578" s="10">
        <v>1185</v>
      </c>
      <c r="Q3578" s="10">
        <v>13749295.33</v>
      </c>
      <c r="R3578" s="10">
        <v>48.800675466998911</v>
      </c>
      <c r="S3578" s="18">
        <v>48.800675466998911</v>
      </c>
      <c r="T3578" s="13">
        <v>44517</v>
      </c>
      <c r="U3578" s="14">
        <v>0</v>
      </c>
      <c r="V3578" s="14">
        <v>557</v>
      </c>
      <c r="W3578" s="14">
        <v>13785300.890000001</v>
      </c>
      <c r="X3578" s="14">
        <v>100</v>
      </c>
      <c r="Y3578" s="19">
        <f t="shared" si="111"/>
        <v>-1</v>
      </c>
      <c r="Z3578" s="19">
        <v>-1</v>
      </c>
      <c r="AA3578" t="s">
        <v>15232</v>
      </c>
      <c r="AB3578" s="121">
        <v>5</v>
      </c>
    </row>
    <row r="3579" spans="1:28" ht="20.25">
      <c r="A3579">
        <v>6884</v>
      </c>
      <c r="B3579" t="s">
        <v>7002</v>
      </c>
      <c r="C3579" t="s">
        <v>7003</v>
      </c>
      <c r="D3579" t="str">
        <f t="shared" si="110"/>
        <v>Obee Network OBEE</v>
      </c>
      <c r="E3579" s="3" t="s">
        <v>8887</v>
      </c>
      <c r="F3579" s="3" t="s">
        <v>8883</v>
      </c>
      <c r="G3579" s="3" t="s">
        <v>8883</v>
      </c>
      <c r="H3579" s="4">
        <v>9999</v>
      </c>
      <c r="I3579" s="4">
        <v>0</v>
      </c>
      <c r="J3579" s="6">
        <v>44199</v>
      </c>
      <c r="K3579" s="7">
        <v>7.0138734013000005E-4</v>
      </c>
      <c r="L3579" s="7">
        <v>1832</v>
      </c>
      <c r="M3579" s="7">
        <v>33298.949802242067</v>
      </c>
      <c r="N3579" s="9">
        <v>44441</v>
      </c>
      <c r="O3579" s="10">
        <v>4.0047294892699998E-3</v>
      </c>
      <c r="P3579" s="10">
        <v>2312</v>
      </c>
      <c r="Q3579" s="10">
        <v>244633.24295599031</v>
      </c>
      <c r="R3579" s="10">
        <v>5.7097259390620527</v>
      </c>
      <c r="S3579" s="18">
        <v>5.7097259390620527</v>
      </c>
      <c r="T3579" s="13">
        <v>44459</v>
      </c>
      <c r="U3579" s="14">
        <v>1.3558709035E-4</v>
      </c>
      <c r="V3579" s="14">
        <v>2240</v>
      </c>
      <c r="W3579" s="14">
        <v>8282.4844235193468</v>
      </c>
      <c r="X3579" s="14">
        <v>96.614325868619019</v>
      </c>
      <c r="Y3579" s="19">
        <f t="shared" si="111"/>
        <v>-0.96614325868619022</v>
      </c>
      <c r="Z3579" s="19">
        <v>-0.96609999999999996</v>
      </c>
      <c r="AA3579" t="s">
        <v>15233</v>
      </c>
      <c r="AB3579" s="121">
        <v>5</v>
      </c>
    </row>
    <row r="3580" spans="1:28" ht="20.25">
      <c r="A3580">
        <v>6886</v>
      </c>
      <c r="B3580" t="s">
        <v>7004</v>
      </c>
      <c r="C3580" t="s">
        <v>7005</v>
      </c>
      <c r="D3580" t="str">
        <f t="shared" si="110"/>
        <v>yfBeta YFBETA</v>
      </c>
      <c r="E3580" s="3" t="s">
        <v>8887</v>
      </c>
      <c r="F3580" s="3" t="s">
        <v>8883</v>
      </c>
      <c r="G3580" s="3" t="s">
        <v>8883</v>
      </c>
      <c r="H3580" s="4">
        <v>9999</v>
      </c>
      <c r="I3580" s="4">
        <v>0</v>
      </c>
      <c r="J3580" s="6">
        <v>44078</v>
      </c>
      <c r="K3580" s="7">
        <v>435.50715265100001</v>
      </c>
      <c r="L3580" s="7">
        <v>3886</v>
      </c>
      <c r="M3580" s="7">
        <v>0</v>
      </c>
      <c r="N3580" s="9">
        <v>44080</v>
      </c>
      <c r="O3580" s="10">
        <v>2137.0541606199999</v>
      </c>
      <c r="P3580" s="10">
        <v>4046</v>
      </c>
      <c r="Q3580" s="10">
        <v>0</v>
      </c>
      <c r="R3580" s="10">
        <v>4.9070472152097109</v>
      </c>
      <c r="S3580" s="18">
        <v>4.9070472152097109</v>
      </c>
      <c r="T3580" s="13">
        <v>44517</v>
      </c>
      <c r="U3580" s="14">
        <v>0</v>
      </c>
      <c r="V3580" s="14">
        <v>3572</v>
      </c>
      <c r="W3580" s="14">
        <v>0</v>
      </c>
      <c r="X3580" s="14">
        <v>100</v>
      </c>
      <c r="Y3580" s="19">
        <f t="shared" si="111"/>
        <v>-1</v>
      </c>
      <c r="Z3580" s="19">
        <v>-1</v>
      </c>
      <c r="AA3580" t="s">
        <v>15234</v>
      </c>
      <c r="AB3580" s="121">
        <v>5</v>
      </c>
    </row>
    <row r="3581" spans="1:28" ht="20.25">
      <c r="A3581">
        <v>6887</v>
      </c>
      <c r="B3581" t="s">
        <v>7006</v>
      </c>
      <c r="C3581" t="s">
        <v>7007</v>
      </c>
      <c r="D3581" t="str">
        <f t="shared" si="110"/>
        <v>Uniris UCO</v>
      </c>
      <c r="E3581" s="3" t="s">
        <v>8894</v>
      </c>
      <c r="F3581" s="3" t="s">
        <v>8893</v>
      </c>
      <c r="G3581" s="3" t="s">
        <v>8883</v>
      </c>
      <c r="H3581" s="4">
        <v>9999</v>
      </c>
      <c r="I3581" s="4">
        <v>0</v>
      </c>
      <c r="J3581" s="6">
        <v>44089</v>
      </c>
      <c r="K3581" s="7">
        <v>1.28834849827E-2</v>
      </c>
      <c r="L3581" s="7">
        <v>3887</v>
      </c>
      <c r="M3581" s="7">
        <v>0</v>
      </c>
      <c r="N3581" s="9">
        <v>44516</v>
      </c>
      <c r="O3581" s="10">
        <v>0.73280236825888057</v>
      </c>
      <c r="P3581" s="10">
        <v>4047</v>
      </c>
      <c r="Q3581" s="10">
        <v>0</v>
      </c>
      <c r="R3581" s="10">
        <v>56.879203821240203</v>
      </c>
      <c r="S3581" s="18">
        <v>56.879203821240203</v>
      </c>
      <c r="T3581" s="13">
        <v>44635</v>
      </c>
      <c r="U3581" s="14">
        <v>0.1027477362911754</v>
      </c>
      <c r="V3581" s="14">
        <v>3573</v>
      </c>
      <c r="W3581" s="14">
        <v>0</v>
      </c>
      <c r="X3581" s="14">
        <v>85.978793090516163</v>
      </c>
      <c r="Y3581" s="19">
        <f t="shared" si="111"/>
        <v>-0.85978793090516159</v>
      </c>
      <c r="Z3581" s="19">
        <v>-0.85980000000000001</v>
      </c>
      <c r="AA3581" t="s">
        <v>15235</v>
      </c>
      <c r="AB3581" s="121">
        <v>5</v>
      </c>
    </row>
    <row r="3582" spans="1:28" ht="20.25">
      <c r="A3582">
        <v>6889</v>
      </c>
      <c r="B3582" t="s">
        <v>7008</v>
      </c>
      <c r="C3582" t="s">
        <v>2498</v>
      </c>
      <c r="D3582" t="str">
        <f t="shared" si="110"/>
        <v>TRONbetLive LIVE</v>
      </c>
      <c r="E3582" s="3" t="s">
        <v>8887</v>
      </c>
      <c r="F3582" s="3" t="s">
        <v>8883</v>
      </c>
      <c r="G3582" s="3" t="s">
        <v>8883</v>
      </c>
      <c r="H3582" s="4">
        <v>9999</v>
      </c>
      <c r="I3582" s="4">
        <v>0</v>
      </c>
      <c r="J3582" s="6">
        <v>44079</v>
      </c>
      <c r="K3582" s="7">
        <v>1.49181183598E-2</v>
      </c>
      <c r="L3582" s="7">
        <v>3888</v>
      </c>
      <c r="M3582" s="7">
        <v>0</v>
      </c>
      <c r="N3582" s="9">
        <v>44303</v>
      </c>
      <c r="O3582" s="10">
        <v>0.16949765999999999</v>
      </c>
      <c r="P3582" s="10">
        <v>4048</v>
      </c>
      <c r="Q3582" s="10">
        <v>0</v>
      </c>
      <c r="R3582" s="10">
        <v>11.36186588093757</v>
      </c>
      <c r="S3582" s="18">
        <v>11.36186588093757</v>
      </c>
      <c r="T3582" s="13">
        <v>44590</v>
      </c>
      <c r="U3582" s="14">
        <v>1.0002392841204249E-2</v>
      </c>
      <c r="V3582" s="14">
        <v>3574</v>
      </c>
      <c r="W3582" s="14">
        <v>0</v>
      </c>
      <c r="X3582" s="14">
        <v>94.098801811656728</v>
      </c>
      <c r="Y3582" s="19">
        <f t="shared" si="111"/>
        <v>-0.94098801811656729</v>
      </c>
      <c r="Z3582" s="19">
        <v>-0.94099999999999995</v>
      </c>
      <c r="AA3582" t="s">
        <v>15236</v>
      </c>
      <c r="AB3582" s="121">
        <v>5</v>
      </c>
    </row>
    <row r="3583" spans="1:28" ht="20.25">
      <c r="A3583">
        <v>6890</v>
      </c>
      <c r="B3583" t="s">
        <v>7009</v>
      </c>
      <c r="C3583" t="s">
        <v>6885</v>
      </c>
      <c r="D3583" t="str">
        <f t="shared" si="110"/>
        <v>TONToken TON</v>
      </c>
      <c r="E3583" s="3" t="s">
        <v>8887</v>
      </c>
      <c r="F3583" s="3" t="s">
        <v>8883</v>
      </c>
      <c r="G3583" s="3" t="s">
        <v>8883</v>
      </c>
      <c r="H3583" s="4">
        <v>9999</v>
      </c>
      <c r="I3583" s="4">
        <v>0</v>
      </c>
      <c r="J3583" s="6">
        <v>44224</v>
      </c>
      <c r="K3583" s="7">
        <v>9.9167700000000001E-3</v>
      </c>
      <c r="L3583" s="7">
        <v>1132</v>
      </c>
      <c r="M3583" s="7">
        <v>527274.81999999995</v>
      </c>
      <c r="N3583" s="9">
        <v>44516</v>
      </c>
      <c r="O3583" s="10">
        <v>8.9564290048890036E-2</v>
      </c>
      <c r="P3583" s="10">
        <v>2618</v>
      </c>
      <c r="Q3583" s="10">
        <v>0</v>
      </c>
      <c r="R3583" s="10">
        <v>9.0315990033942537</v>
      </c>
      <c r="S3583" s="18">
        <v>9.0315990033942537</v>
      </c>
      <c r="T3583" s="13">
        <v>44652</v>
      </c>
      <c r="U3583" s="14">
        <v>2.246041749919668E-2</v>
      </c>
      <c r="V3583" s="14">
        <v>2598</v>
      </c>
      <c r="W3583" s="14">
        <v>0</v>
      </c>
      <c r="X3583" s="14">
        <v>74.922575183774342</v>
      </c>
      <c r="Y3583" s="19">
        <f t="shared" si="111"/>
        <v>-0.74922575183774343</v>
      </c>
      <c r="Z3583" s="19">
        <v>-0.74919999999999998</v>
      </c>
      <c r="AA3583" t="s">
        <v>15237</v>
      </c>
      <c r="AB3583" s="121">
        <v>5</v>
      </c>
    </row>
    <row r="3584" spans="1:28" ht="20.25">
      <c r="A3584">
        <v>6891</v>
      </c>
      <c r="B3584" t="s">
        <v>7010</v>
      </c>
      <c r="C3584" t="s">
        <v>7011</v>
      </c>
      <c r="D3584" t="str">
        <f t="shared" si="110"/>
        <v>Shroom.Finance SHROOM</v>
      </c>
      <c r="E3584" s="3" t="s">
        <v>8893</v>
      </c>
      <c r="F3584" s="3" t="s">
        <v>8883</v>
      </c>
      <c r="G3584" s="3" t="s">
        <v>8883</v>
      </c>
      <c r="H3584" s="4">
        <v>9999</v>
      </c>
      <c r="I3584" s="4">
        <v>0</v>
      </c>
      <c r="J3584" s="6">
        <v>44082</v>
      </c>
      <c r="K3584" s="7">
        <v>4.7240869383700004E-3</v>
      </c>
      <c r="L3584" s="7">
        <v>2408</v>
      </c>
      <c r="M3584" s="7">
        <v>0</v>
      </c>
      <c r="N3584" s="9">
        <v>44285</v>
      </c>
      <c r="O3584" s="10">
        <v>1.29509757</v>
      </c>
      <c r="P3584" s="10">
        <v>723</v>
      </c>
      <c r="Q3584" s="10">
        <v>60939133.189999998</v>
      </c>
      <c r="R3584" s="10">
        <v>274.14770026371713</v>
      </c>
      <c r="S3584" s="18">
        <v>274.14770026371713</v>
      </c>
      <c r="T3584" s="13">
        <v>44369</v>
      </c>
      <c r="U3584" s="14">
        <v>6.7273940000000004E-2</v>
      </c>
      <c r="V3584" s="14">
        <v>808</v>
      </c>
      <c r="W3584" s="14">
        <v>4206785.99</v>
      </c>
      <c r="X3584" s="14">
        <v>94.805492531346502</v>
      </c>
      <c r="Y3584" s="19">
        <f t="shared" si="111"/>
        <v>-0.94805492531346502</v>
      </c>
      <c r="Z3584" s="19">
        <v>-0.94810000000000005</v>
      </c>
      <c r="AA3584" t="s">
        <v>15238</v>
      </c>
      <c r="AB3584" s="121">
        <v>5</v>
      </c>
    </row>
    <row r="3585" spans="1:28" ht="20.25">
      <c r="A3585">
        <v>6892</v>
      </c>
      <c r="B3585" t="s">
        <v>4497</v>
      </c>
      <c r="C3585" t="s">
        <v>7012</v>
      </c>
      <c r="D3585" t="str">
        <f t="shared" si="110"/>
        <v>Elrond EGLD</v>
      </c>
      <c r="E3585" s="3" t="s">
        <v>8892</v>
      </c>
      <c r="F3585" s="3" t="s">
        <v>8893</v>
      </c>
      <c r="G3585" s="3" t="s">
        <v>8883</v>
      </c>
      <c r="H3585" s="4">
        <v>9999</v>
      </c>
      <c r="I3585" s="4">
        <v>0</v>
      </c>
      <c r="J3585" s="6">
        <v>44111</v>
      </c>
      <c r="K3585" s="7">
        <v>6.5436295700000002</v>
      </c>
      <c r="L3585" s="7">
        <v>47</v>
      </c>
      <c r="M3585" s="7">
        <v>106447418.5609701</v>
      </c>
      <c r="N3585" s="9">
        <v>44523</v>
      </c>
      <c r="O3585" s="10">
        <v>542.5796223449056</v>
      </c>
      <c r="P3585" s="10">
        <v>38</v>
      </c>
      <c r="Q3585" s="10">
        <v>9271023532.8899994</v>
      </c>
      <c r="R3585" s="10">
        <v>82.917227593753537</v>
      </c>
      <c r="S3585" s="18">
        <v>82.917227593753537</v>
      </c>
      <c r="T3585" s="13">
        <v>44583</v>
      </c>
      <c r="U3585" s="14">
        <v>113.7391467255178</v>
      </c>
      <c r="V3585" s="14">
        <v>38</v>
      </c>
      <c r="W3585" s="14">
        <v>2530891808.1300001</v>
      </c>
      <c r="X3585" s="14">
        <v>79.037335343711746</v>
      </c>
      <c r="Y3585" s="19">
        <f t="shared" si="111"/>
        <v>-0.79037335343711745</v>
      </c>
      <c r="Z3585" s="19">
        <v>-0.79039999999999999</v>
      </c>
      <c r="AA3585" t="s">
        <v>15239</v>
      </c>
      <c r="AB3585" s="121">
        <v>5</v>
      </c>
    </row>
    <row r="3586" spans="1:28" ht="20.25">
      <c r="A3586">
        <v>6894</v>
      </c>
      <c r="B3586" t="s">
        <v>7013</v>
      </c>
      <c r="C3586" t="s">
        <v>1731</v>
      </c>
      <c r="D3586" t="str">
        <f t="shared" ref="D3586:D3649" si="112">_xlfn.TEXTJOIN(" ",TRUE,B3586,C3586)</f>
        <v>AstroTools ASTRO</v>
      </c>
      <c r="E3586" s="3" t="s">
        <v>8894</v>
      </c>
      <c r="F3586" s="3" t="s">
        <v>8883</v>
      </c>
      <c r="G3586" s="3" t="s">
        <v>8883</v>
      </c>
      <c r="H3586" s="4">
        <v>9999</v>
      </c>
      <c r="I3586" s="4">
        <v>0</v>
      </c>
      <c r="J3586" s="6">
        <v>44223</v>
      </c>
      <c r="K3586" s="7">
        <v>0.13767122000000001</v>
      </c>
      <c r="L3586" s="7">
        <v>1189</v>
      </c>
      <c r="M3586" s="7">
        <v>438469.54718201997</v>
      </c>
      <c r="N3586" s="9">
        <v>44303</v>
      </c>
      <c r="O3586" s="10">
        <v>2.1541798399999998</v>
      </c>
      <c r="P3586" s="10">
        <v>1492</v>
      </c>
      <c r="Q3586" s="10">
        <v>5771556.5800000001</v>
      </c>
      <c r="R3586" s="10">
        <v>15.64727791327773</v>
      </c>
      <c r="S3586" s="18">
        <v>15.64727791327773</v>
      </c>
      <c r="T3586" s="13">
        <v>44516</v>
      </c>
      <c r="U3586" s="14">
        <v>0</v>
      </c>
      <c r="V3586" s="14">
        <v>1202</v>
      </c>
      <c r="W3586" s="14">
        <v>802420.22</v>
      </c>
      <c r="X3586" s="14">
        <v>100</v>
      </c>
      <c r="Y3586" s="19">
        <f t="shared" ref="Y3586:Y3649" si="113">X3586/-100</f>
        <v>-1</v>
      </c>
      <c r="Z3586" s="19">
        <v>-1</v>
      </c>
      <c r="AA3586" t="s">
        <v>15240</v>
      </c>
      <c r="AB3586" s="121">
        <v>5</v>
      </c>
    </row>
    <row r="3587" spans="1:28" ht="20.25">
      <c r="A3587">
        <v>6898</v>
      </c>
      <c r="B3587" t="s">
        <v>7014</v>
      </c>
      <c r="C3587" t="s">
        <v>7015</v>
      </c>
      <c r="D3587" t="str">
        <f t="shared" si="112"/>
        <v>JackPool.finance JFI</v>
      </c>
      <c r="E3587" s="3" t="s">
        <v>8887</v>
      </c>
      <c r="F3587" s="3" t="s">
        <v>8883</v>
      </c>
      <c r="G3587" s="3" t="s">
        <v>8883</v>
      </c>
      <c r="H3587" s="4">
        <v>9999</v>
      </c>
      <c r="I3587" s="4">
        <v>0</v>
      </c>
      <c r="J3587" s="6">
        <v>44080</v>
      </c>
      <c r="K3587" s="7">
        <v>513.67205939099995</v>
      </c>
      <c r="L3587" s="7">
        <v>3889</v>
      </c>
      <c r="M3587" s="7">
        <v>0</v>
      </c>
      <c r="N3587" s="9">
        <v>44081</v>
      </c>
      <c r="O3587" s="10">
        <v>1053.0734621500001</v>
      </c>
      <c r="P3587" s="10">
        <v>4049</v>
      </c>
      <c r="Q3587" s="10">
        <v>0</v>
      </c>
      <c r="R3587" s="10">
        <v>2.0500890459148282</v>
      </c>
      <c r="S3587" s="18">
        <v>2.0500890459148282</v>
      </c>
      <c r="T3587" s="13">
        <v>44448</v>
      </c>
      <c r="U3587" s="14">
        <v>21.887953230000001</v>
      </c>
      <c r="V3587" s="14">
        <v>3575</v>
      </c>
      <c r="W3587" s="14">
        <v>0</v>
      </c>
      <c r="X3587" s="14">
        <v>97.921516967552051</v>
      </c>
      <c r="Y3587" s="19">
        <f t="shared" si="113"/>
        <v>-0.97921516967552047</v>
      </c>
      <c r="Z3587" s="19">
        <v>-0.97919999999999996</v>
      </c>
      <c r="AA3587" t="s">
        <v>15241</v>
      </c>
      <c r="AB3587" s="121">
        <v>5</v>
      </c>
    </row>
    <row r="3588" spans="1:28" ht="20.25">
      <c r="A3588">
        <v>6901</v>
      </c>
      <c r="B3588" t="s">
        <v>7016</v>
      </c>
      <c r="C3588" t="s">
        <v>7017</v>
      </c>
      <c r="D3588" t="str">
        <f t="shared" si="112"/>
        <v>Swerve SWRV</v>
      </c>
      <c r="E3588" s="3" t="s">
        <v>3686</v>
      </c>
      <c r="F3588" s="3" t="s">
        <v>8883</v>
      </c>
      <c r="G3588" s="3" t="s">
        <v>8883</v>
      </c>
      <c r="H3588" s="4">
        <v>9999</v>
      </c>
      <c r="I3588" s="4">
        <v>0</v>
      </c>
      <c r="J3588" s="6">
        <v>44081</v>
      </c>
      <c r="K3588" s="7">
        <v>3.3414559542700002</v>
      </c>
      <c r="L3588" s="7">
        <v>560</v>
      </c>
      <c r="M3588" s="7">
        <v>3264342.8460792159</v>
      </c>
      <c r="N3588" s="9">
        <v>44086</v>
      </c>
      <c r="O3588" s="10">
        <v>6.9875966157600002</v>
      </c>
      <c r="P3588" s="10">
        <v>1007</v>
      </c>
      <c r="Q3588" s="10">
        <v>25009280.85321768</v>
      </c>
      <c r="R3588" s="10">
        <v>2.091183218150952</v>
      </c>
      <c r="S3588" s="18">
        <v>2.091183218150952</v>
      </c>
      <c r="T3588" s="13">
        <v>44687</v>
      </c>
      <c r="U3588" s="14">
        <v>0.12911746179896161</v>
      </c>
      <c r="V3588" s="14">
        <v>974</v>
      </c>
      <c r="W3588" s="14">
        <v>2098558.6227454389</v>
      </c>
      <c r="X3588" s="14">
        <v>98.152190675864901</v>
      </c>
      <c r="Y3588" s="19">
        <f t="shared" si="113"/>
        <v>-0.98152190675864903</v>
      </c>
      <c r="Z3588" s="19">
        <v>-0.98150000000000004</v>
      </c>
      <c r="AA3588" t="s">
        <v>15242</v>
      </c>
      <c r="AB3588" s="121">
        <v>5</v>
      </c>
    </row>
    <row r="3589" spans="1:28" ht="20.25">
      <c r="A3589">
        <v>6902</v>
      </c>
      <c r="B3589" t="s">
        <v>7018</v>
      </c>
      <c r="C3589" t="s">
        <v>7019</v>
      </c>
      <c r="D3589" t="str">
        <f t="shared" si="112"/>
        <v>Yield-Farming YIELD</v>
      </c>
      <c r="E3589" s="3" t="s">
        <v>3686</v>
      </c>
      <c r="F3589" s="3" t="s">
        <v>8883</v>
      </c>
      <c r="G3589" s="3" t="s">
        <v>8883</v>
      </c>
      <c r="H3589" s="4">
        <v>9999</v>
      </c>
      <c r="I3589" s="4">
        <v>0</v>
      </c>
      <c r="J3589" s="6">
        <v>44079</v>
      </c>
      <c r="K3589" s="7">
        <v>5.7914100627E-3</v>
      </c>
      <c r="L3589" s="7">
        <v>3890</v>
      </c>
      <c r="M3589" s="7">
        <v>0</v>
      </c>
      <c r="N3589" s="9">
        <v>44080</v>
      </c>
      <c r="O3589" s="10">
        <v>1.39024875143E-2</v>
      </c>
      <c r="P3589" s="10">
        <v>4050</v>
      </c>
      <c r="Q3589" s="10">
        <v>0</v>
      </c>
      <c r="R3589" s="10">
        <v>2.4005358563435162</v>
      </c>
      <c r="S3589" s="18">
        <v>2.4005358563435162</v>
      </c>
      <c r="T3589" s="13">
        <v>44150</v>
      </c>
      <c r="U3589" s="16">
        <v>2.4678044839999999E-5</v>
      </c>
      <c r="V3589" s="14">
        <v>3576</v>
      </c>
      <c r="W3589" s="16">
        <v>0</v>
      </c>
      <c r="X3589" s="16">
        <v>99.822491875539427</v>
      </c>
      <c r="Y3589" s="19">
        <f t="shared" si="113"/>
        <v>-0.99822491875539432</v>
      </c>
      <c r="Z3589" s="19">
        <v>-0.99819999999999998</v>
      </c>
      <c r="AA3589" t="s">
        <v>15243</v>
      </c>
      <c r="AB3589" s="121">
        <v>5</v>
      </c>
    </row>
    <row r="3590" spans="1:28" ht="20.25">
      <c r="A3590">
        <v>6903</v>
      </c>
      <c r="B3590" t="s">
        <v>7020</v>
      </c>
      <c r="C3590" t="s">
        <v>7021</v>
      </c>
      <c r="D3590" t="str">
        <f t="shared" si="112"/>
        <v>Unimonitor UNT</v>
      </c>
      <c r="E3590" s="3" t="s">
        <v>8887</v>
      </c>
      <c r="F3590" s="3" t="s">
        <v>8883</v>
      </c>
      <c r="G3590" s="3" t="s">
        <v>8883</v>
      </c>
      <c r="H3590" s="4">
        <v>9999</v>
      </c>
      <c r="I3590" s="4">
        <v>0</v>
      </c>
      <c r="J3590" s="6">
        <v>44079</v>
      </c>
      <c r="K3590" s="7">
        <v>0.16959503096199999</v>
      </c>
      <c r="L3590" s="7">
        <v>3891</v>
      </c>
      <c r="M3590" s="7">
        <v>0</v>
      </c>
      <c r="N3590" s="9">
        <v>44081</v>
      </c>
      <c r="O3590" s="10">
        <v>0.215720214504</v>
      </c>
      <c r="P3590" s="10">
        <v>4051</v>
      </c>
      <c r="Q3590" s="10">
        <v>0</v>
      </c>
      <c r="R3590" s="10">
        <v>1.271972494007416</v>
      </c>
      <c r="S3590" s="18">
        <v>1.271972494007416</v>
      </c>
      <c r="T3590" s="13">
        <v>44162</v>
      </c>
      <c r="U3590" s="14">
        <v>5.4699231264299999E-3</v>
      </c>
      <c r="V3590" s="14">
        <v>3577</v>
      </c>
      <c r="W3590" s="14">
        <v>0</v>
      </c>
      <c r="X3590" s="14">
        <v>97.464343738482341</v>
      </c>
      <c r="Y3590" s="19">
        <f t="shared" si="113"/>
        <v>-0.9746434373848234</v>
      </c>
      <c r="Z3590" s="19">
        <v>-0.97460000000000002</v>
      </c>
      <c r="AA3590" t="s">
        <v>15244</v>
      </c>
      <c r="AB3590" s="121">
        <v>5</v>
      </c>
    </row>
    <row r="3591" spans="1:28" ht="20.25">
      <c r="A3591">
        <v>6904</v>
      </c>
      <c r="B3591" t="s">
        <v>7022</v>
      </c>
      <c r="C3591" t="s">
        <v>2668</v>
      </c>
      <c r="D3591" t="str">
        <f t="shared" si="112"/>
        <v>Unipump UPP</v>
      </c>
      <c r="E3591" s="3" t="s">
        <v>8887</v>
      </c>
      <c r="F3591" s="3" t="s">
        <v>8883</v>
      </c>
      <c r="G3591" s="3" t="s">
        <v>8883</v>
      </c>
      <c r="H3591" s="4">
        <v>9999</v>
      </c>
      <c r="I3591" s="4">
        <v>0</v>
      </c>
      <c r="J3591" s="6">
        <v>44082</v>
      </c>
      <c r="K3591" s="7">
        <v>2.0904790570100001E-2</v>
      </c>
      <c r="L3591" s="7">
        <v>3892</v>
      </c>
      <c r="M3591" s="7">
        <v>0</v>
      </c>
      <c r="N3591" s="9">
        <v>44093</v>
      </c>
      <c r="O3591" s="10">
        <v>7.1706597246600001E-2</v>
      </c>
      <c r="P3591" s="10">
        <v>4052</v>
      </c>
      <c r="Q3591" s="10">
        <v>0</v>
      </c>
      <c r="R3591" s="10">
        <v>3.4301514289820978</v>
      </c>
      <c r="S3591" s="18">
        <v>3.4301514289820978</v>
      </c>
      <c r="T3591" s="13">
        <v>44111</v>
      </c>
      <c r="U3591" s="14">
        <v>1.0720018842899999E-3</v>
      </c>
      <c r="V3591" s="14">
        <v>3578</v>
      </c>
      <c r="W3591" s="14">
        <v>0</v>
      </c>
      <c r="X3591" s="14">
        <v>98.505016378613846</v>
      </c>
      <c r="Y3591" s="19">
        <f t="shared" si="113"/>
        <v>-0.98505016378613841</v>
      </c>
      <c r="Z3591" s="19">
        <v>-0.98509999999999998</v>
      </c>
      <c r="AA3591" t="s">
        <v>15245</v>
      </c>
      <c r="AB3591" s="121">
        <v>5</v>
      </c>
    </row>
    <row r="3592" spans="1:28" ht="20.25">
      <c r="A3592">
        <v>6909</v>
      </c>
      <c r="B3592" t="s">
        <v>7029</v>
      </c>
      <c r="C3592" t="s">
        <v>7030</v>
      </c>
      <c r="D3592" t="str">
        <f t="shared" si="112"/>
        <v>YFA Finance YFA</v>
      </c>
      <c r="E3592" s="3" t="s">
        <v>3686</v>
      </c>
      <c r="F3592" s="3" t="s">
        <v>8883</v>
      </c>
      <c r="G3592" s="3" t="s">
        <v>8883</v>
      </c>
      <c r="H3592" s="4">
        <v>9999</v>
      </c>
      <c r="I3592" s="4">
        <v>0</v>
      </c>
      <c r="J3592" s="6">
        <v>44080</v>
      </c>
      <c r="K3592" s="7">
        <v>276.84945080599999</v>
      </c>
      <c r="L3592" s="7">
        <v>3896</v>
      </c>
      <c r="M3592" s="7">
        <v>0</v>
      </c>
      <c r="N3592" s="9">
        <v>44089</v>
      </c>
      <c r="O3592" s="10">
        <v>552.05640663300005</v>
      </c>
      <c r="P3592" s="10">
        <v>4056</v>
      </c>
      <c r="Q3592" s="10">
        <v>0</v>
      </c>
      <c r="R3592" s="10">
        <v>1.994067190763001</v>
      </c>
      <c r="S3592" s="18">
        <v>1.994067190763001</v>
      </c>
      <c r="T3592" s="13">
        <v>44484</v>
      </c>
      <c r="U3592" s="14">
        <v>3.9971210236542001E-2</v>
      </c>
      <c r="V3592" s="14">
        <v>3582</v>
      </c>
      <c r="W3592" s="14">
        <v>0</v>
      </c>
      <c r="X3592" s="14">
        <v>99.992759578594445</v>
      </c>
      <c r="Y3592" s="19">
        <f t="shared" si="113"/>
        <v>-0.99992759578594448</v>
      </c>
      <c r="Z3592" s="19">
        <v>-0.99990000000000001</v>
      </c>
      <c r="AA3592" t="s">
        <v>15246</v>
      </c>
      <c r="AB3592" s="121">
        <v>5</v>
      </c>
    </row>
    <row r="3593" spans="1:28" ht="20.25">
      <c r="A3593">
        <v>6910</v>
      </c>
      <c r="B3593" t="s">
        <v>7031</v>
      </c>
      <c r="C3593" t="s">
        <v>626</v>
      </c>
      <c r="D3593" t="str">
        <f t="shared" si="112"/>
        <v>YUGE TRUMP</v>
      </c>
      <c r="E3593" s="3" t="s">
        <v>8889</v>
      </c>
      <c r="F3593" s="3" t="s">
        <v>8883</v>
      </c>
      <c r="G3593" s="3" t="s">
        <v>8883</v>
      </c>
      <c r="H3593" s="4">
        <v>9999</v>
      </c>
      <c r="I3593" s="4">
        <v>0</v>
      </c>
      <c r="J3593" s="6">
        <v>44092</v>
      </c>
      <c r="K3593" s="7">
        <v>1.86116625353E-2</v>
      </c>
      <c r="L3593" s="7">
        <v>3897</v>
      </c>
      <c r="M3593" s="7">
        <v>0</v>
      </c>
      <c r="N3593" s="9">
        <v>44101</v>
      </c>
      <c r="O3593" s="10">
        <v>0.16102118881090999</v>
      </c>
      <c r="P3593" s="10">
        <v>4057</v>
      </c>
      <c r="Q3593" s="10">
        <v>0</v>
      </c>
      <c r="R3593" s="10">
        <v>8.6516284348863248</v>
      </c>
      <c r="S3593" s="18">
        <v>8.6516284348863248</v>
      </c>
      <c r="T3593" s="13">
        <v>44108</v>
      </c>
      <c r="U3593" s="14">
        <v>6.866880805818E-2</v>
      </c>
      <c r="V3593" s="14">
        <v>3583</v>
      </c>
      <c r="W3593" s="14">
        <v>0</v>
      </c>
      <c r="X3593" s="14">
        <v>57.354178934289827</v>
      </c>
      <c r="Y3593" s="19">
        <f t="shared" si="113"/>
        <v>-0.57354178934289823</v>
      </c>
      <c r="Z3593" s="19">
        <v>-0.57350000000000001</v>
      </c>
      <c r="AA3593" t="s">
        <v>15247</v>
      </c>
      <c r="AB3593" s="121">
        <v>5</v>
      </c>
    </row>
    <row r="3594" spans="1:28" ht="20.25">
      <c r="A3594">
        <v>6911</v>
      </c>
      <c r="B3594" t="s">
        <v>7032</v>
      </c>
      <c r="C3594" t="s">
        <v>7033</v>
      </c>
      <c r="D3594" t="str">
        <f t="shared" si="112"/>
        <v>BNSD Finance BNSD</v>
      </c>
      <c r="E3594" s="3" t="s">
        <v>3686</v>
      </c>
      <c r="F3594" s="3" t="s">
        <v>8883</v>
      </c>
      <c r="G3594" s="3" t="s">
        <v>8883</v>
      </c>
      <c r="H3594" s="4">
        <v>9999</v>
      </c>
      <c r="I3594" s="4">
        <v>0</v>
      </c>
      <c r="J3594" s="6">
        <v>44084</v>
      </c>
      <c r="K3594" s="7">
        <v>4.7187904034399999E-2</v>
      </c>
      <c r="L3594" s="7">
        <v>3898</v>
      </c>
      <c r="M3594" s="7">
        <v>0</v>
      </c>
      <c r="N3594" s="9">
        <v>44086</v>
      </c>
      <c r="O3594" s="10">
        <v>0.27840837968600002</v>
      </c>
      <c r="P3594" s="10">
        <v>4058</v>
      </c>
      <c r="Q3594" s="10">
        <v>0</v>
      </c>
      <c r="R3594" s="10">
        <v>5.8999946147860296</v>
      </c>
      <c r="S3594" s="18">
        <v>5.8999946147860296</v>
      </c>
      <c r="T3594" s="13">
        <v>44683</v>
      </c>
      <c r="U3594" s="14">
        <v>1.500184429287789E-3</v>
      </c>
      <c r="V3594" s="14">
        <v>3584</v>
      </c>
      <c r="W3594" s="14">
        <v>0</v>
      </c>
      <c r="X3594" s="14">
        <v>99.461156869279662</v>
      </c>
      <c r="Y3594" s="19">
        <f t="shared" si="113"/>
        <v>-0.99461156869279665</v>
      </c>
      <c r="Z3594" s="19">
        <v>-0.99460000000000004</v>
      </c>
      <c r="AA3594" t="s">
        <v>15248</v>
      </c>
      <c r="AB3594" s="121">
        <v>5</v>
      </c>
    </row>
    <row r="3595" spans="1:28" ht="20.25">
      <c r="A3595">
        <v>6912</v>
      </c>
      <c r="B3595" t="s">
        <v>7034</v>
      </c>
      <c r="C3595" t="s">
        <v>7035</v>
      </c>
      <c r="D3595" t="str">
        <f t="shared" si="112"/>
        <v>Yield Stake Finance YI12</v>
      </c>
      <c r="E3595" s="3" t="s">
        <v>3686</v>
      </c>
      <c r="F3595" s="3" t="s">
        <v>8883</v>
      </c>
      <c r="G3595" s="3" t="s">
        <v>8883</v>
      </c>
      <c r="H3595" s="4">
        <v>9999</v>
      </c>
      <c r="I3595" s="4">
        <v>0</v>
      </c>
      <c r="J3595" s="6">
        <v>44190</v>
      </c>
      <c r="K3595" s="7">
        <v>1.8695024099999999</v>
      </c>
      <c r="L3595" s="7">
        <v>1870</v>
      </c>
      <c r="M3595" s="7">
        <v>26893.251214650001</v>
      </c>
      <c r="N3595" s="9">
        <v>44195</v>
      </c>
      <c r="O3595" s="10">
        <v>97.824328190000003</v>
      </c>
      <c r="P3595" s="10">
        <v>2539</v>
      </c>
      <c r="Q3595" s="10">
        <v>25394.59435372</v>
      </c>
      <c r="R3595" s="10">
        <v>52.326398546873229</v>
      </c>
      <c r="S3595" s="18">
        <v>52.326398546873229</v>
      </c>
      <c r="T3595" s="13">
        <v>44196</v>
      </c>
      <c r="U3595" s="14">
        <v>1.25019681</v>
      </c>
      <c r="V3595" s="14">
        <v>2075</v>
      </c>
      <c r="W3595" s="14">
        <v>21332.100270729999</v>
      </c>
      <c r="X3595" s="14">
        <v>98.721998062105982</v>
      </c>
      <c r="Y3595" s="19">
        <f t="shared" si="113"/>
        <v>-0.98721998062105987</v>
      </c>
      <c r="Z3595" s="19">
        <v>-0.98719999999999997</v>
      </c>
      <c r="AA3595" t="s">
        <v>15249</v>
      </c>
      <c r="AB3595" s="121">
        <v>5</v>
      </c>
    </row>
    <row r="3596" spans="1:28" ht="20.25">
      <c r="A3596">
        <v>6914</v>
      </c>
      <c r="B3596" t="s">
        <v>7036</v>
      </c>
      <c r="C3596" t="s">
        <v>7037</v>
      </c>
      <c r="D3596" t="str">
        <f t="shared" si="112"/>
        <v>junca Cash JCC</v>
      </c>
      <c r="E3596" s="3" t="s">
        <v>8890</v>
      </c>
      <c r="F3596" s="3" t="s">
        <v>8883</v>
      </c>
      <c r="G3596" s="3" t="s">
        <v>8883</v>
      </c>
      <c r="H3596" s="4">
        <v>9999</v>
      </c>
      <c r="I3596" s="4">
        <v>0</v>
      </c>
      <c r="J3596" s="6">
        <v>44081</v>
      </c>
      <c r="K3596" s="7">
        <v>4.0099813532399997</v>
      </c>
      <c r="L3596" s="7">
        <v>3899</v>
      </c>
      <c r="M3596" s="7">
        <v>0</v>
      </c>
      <c r="N3596" s="9">
        <v>44087</v>
      </c>
      <c r="O3596" s="10">
        <v>6.3140550269500002</v>
      </c>
      <c r="P3596" s="10">
        <v>4059</v>
      </c>
      <c r="Q3596" s="10">
        <v>0</v>
      </c>
      <c r="R3596" s="10">
        <v>1.574584635374513</v>
      </c>
      <c r="S3596" s="18">
        <v>1.574584635374513</v>
      </c>
      <c r="T3596" s="13">
        <v>44383</v>
      </c>
      <c r="U3596" s="14">
        <v>0</v>
      </c>
      <c r="V3596" s="14">
        <v>3585</v>
      </c>
      <c r="W3596" s="14">
        <v>0</v>
      </c>
      <c r="X3596" s="14">
        <v>100</v>
      </c>
      <c r="Y3596" s="19">
        <f t="shared" si="113"/>
        <v>-1</v>
      </c>
      <c r="Z3596" s="19">
        <v>-1</v>
      </c>
      <c r="AA3596" t="s">
        <v>15250</v>
      </c>
      <c r="AB3596" s="121">
        <v>5</v>
      </c>
    </row>
    <row r="3597" spans="1:28" ht="20.25">
      <c r="A3597">
        <v>6916</v>
      </c>
      <c r="B3597" t="s">
        <v>7038</v>
      </c>
      <c r="C3597" t="s">
        <v>7039</v>
      </c>
      <c r="D3597" t="str">
        <f t="shared" si="112"/>
        <v>The Forms FRMS</v>
      </c>
      <c r="E3597" s="3" t="s">
        <v>8894</v>
      </c>
      <c r="F3597" s="3" t="s">
        <v>3686</v>
      </c>
      <c r="G3597" s="3" t="s">
        <v>8883</v>
      </c>
      <c r="H3597" s="4">
        <v>9999</v>
      </c>
      <c r="I3597" s="4">
        <v>0</v>
      </c>
      <c r="J3597" s="6">
        <v>44081</v>
      </c>
      <c r="K3597" s="7">
        <v>5.2231447514800002E-2</v>
      </c>
      <c r="L3597" s="7">
        <v>3900</v>
      </c>
      <c r="M3597" s="7">
        <v>0</v>
      </c>
      <c r="N3597" s="9">
        <v>44083</v>
      </c>
      <c r="O3597" s="10">
        <v>0.21508813987299999</v>
      </c>
      <c r="P3597" s="10">
        <v>4060</v>
      </c>
      <c r="Q3597" s="10">
        <v>0</v>
      </c>
      <c r="R3597" s="10">
        <v>4.1179816012576307</v>
      </c>
      <c r="S3597" s="18">
        <v>4.1179816012576307</v>
      </c>
      <c r="T3597" s="13">
        <v>44517</v>
      </c>
      <c r="U3597" s="14">
        <v>0</v>
      </c>
      <c r="V3597" s="14">
        <v>3586</v>
      </c>
      <c r="W3597" s="14">
        <v>0</v>
      </c>
      <c r="X3597" s="14">
        <v>100</v>
      </c>
      <c r="Y3597" s="19">
        <f t="shared" si="113"/>
        <v>-1</v>
      </c>
      <c r="Z3597" s="19">
        <v>-1</v>
      </c>
      <c r="AA3597" t="s">
        <v>15251</v>
      </c>
      <c r="AB3597" s="121">
        <v>5</v>
      </c>
    </row>
    <row r="3598" spans="1:28" ht="20.25">
      <c r="A3598">
        <v>6917</v>
      </c>
      <c r="B3598" t="s">
        <v>7040</v>
      </c>
      <c r="C3598" t="s">
        <v>7041</v>
      </c>
      <c r="D3598" t="str">
        <f t="shared" si="112"/>
        <v>Magic Liquidity Rainbow RAINBOW</v>
      </c>
      <c r="E3598" s="3" t="s">
        <v>3686</v>
      </c>
      <c r="F3598" s="3" t="s">
        <v>8883</v>
      </c>
      <c r="G3598" s="3" t="s">
        <v>8883</v>
      </c>
      <c r="H3598" s="4">
        <v>9999</v>
      </c>
      <c r="I3598" s="4">
        <v>0</v>
      </c>
      <c r="J3598" s="6">
        <v>44081</v>
      </c>
      <c r="K3598" s="7">
        <v>2.8005095499399999E-3</v>
      </c>
      <c r="L3598" s="7">
        <v>3901</v>
      </c>
      <c r="M3598" s="7">
        <v>0</v>
      </c>
      <c r="N3598" s="9">
        <v>44082</v>
      </c>
      <c r="O3598" s="10">
        <v>3.40327731566E-3</v>
      </c>
      <c r="P3598" s="10">
        <v>4061</v>
      </c>
      <c r="Q3598" s="10">
        <v>0</v>
      </c>
      <c r="R3598" s="10">
        <v>1.2152350331149251</v>
      </c>
      <c r="S3598" s="18">
        <v>1.2152350331149251</v>
      </c>
      <c r="T3598" s="13">
        <v>44097</v>
      </c>
      <c r="U3598" s="14">
        <v>3.5307527912999999E-4</v>
      </c>
      <c r="V3598" s="14">
        <v>3587</v>
      </c>
      <c r="W3598" s="14">
        <v>0</v>
      </c>
      <c r="X3598" s="14">
        <v>89.625433181558762</v>
      </c>
      <c r="Y3598" s="19">
        <f t="shared" si="113"/>
        <v>-0.89625433181558767</v>
      </c>
      <c r="Z3598" s="19">
        <v>-0.89629999999999999</v>
      </c>
      <c r="AA3598" t="s">
        <v>15252</v>
      </c>
      <c r="AB3598" s="121">
        <v>5</v>
      </c>
    </row>
    <row r="3599" spans="1:28" ht="20.25">
      <c r="A3599">
        <v>6918</v>
      </c>
      <c r="B3599" t="s">
        <v>7042</v>
      </c>
      <c r="C3599" t="s">
        <v>7043</v>
      </c>
      <c r="D3599" t="str">
        <f t="shared" si="112"/>
        <v>Foresight FORS</v>
      </c>
      <c r="E3599" s="3" t="s">
        <v>8887</v>
      </c>
      <c r="F3599" s="3" t="s">
        <v>8883</v>
      </c>
      <c r="G3599" s="3" t="s">
        <v>8883</v>
      </c>
      <c r="H3599" s="4">
        <v>9999</v>
      </c>
      <c r="I3599" s="4">
        <v>0</v>
      </c>
      <c r="J3599" s="6">
        <v>44230</v>
      </c>
      <c r="K3599" s="7">
        <v>1.0654149999999999E-2</v>
      </c>
      <c r="L3599" s="7">
        <v>3902</v>
      </c>
      <c r="M3599" s="7">
        <v>0</v>
      </c>
      <c r="N3599" s="9">
        <v>44611</v>
      </c>
      <c r="O3599" s="10">
        <v>0.2498823341418008</v>
      </c>
      <c r="P3599" s="10">
        <v>4062</v>
      </c>
      <c r="Q3599" s="10">
        <v>0</v>
      </c>
      <c r="R3599" s="10">
        <v>23.453990617909529</v>
      </c>
      <c r="S3599" s="18">
        <v>23.453990617909529</v>
      </c>
      <c r="T3599" s="13">
        <v>44686</v>
      </c>
      <c r="U3599" s="14">
        <v>1.085252430894787E-2</v>
      </c>
      <c r="V3599" s="14">
        <v>3588</v>
      </c>
      <c r="W3599" s="14">
        <v>0</v>
      </c>
      <c r="X3599" s="14">
        <v>95.656946159791602</v>
      </c>
      <c r="Y3599" s="19">
        <f t="shared" si="113"/>
        <v>-0.956569461597916</v>
      </c>
      <c r="Z3599" s="19">
        <v>-0.95660000000000001</v>
      </c>
      <c r="AA3599" t="s">
        <v>15253</v>
      </c>
      <c r="AB3599" s="121">
        <v>5</v>
      </c>
    </row>
    <row r="3600" spans="1:28" ht="20.25">
      <c r="A3600">
        <v>6919</v>
      </c>
      <c r="B3600" t="s">
        <v>7044</v>
      </c>
      <c r="C3600" t="s">
        <v>7045</v>
      </c>
      <c r="D3600" t="str">
        <f t="shared" si="112"/>
        <v>Definitex DFX</v>
      </c>
      <c r="E3600" s="3" t="s">
        <v>8894</v>
      </c>
      <c r="F3600" s="3" t="s">
        <v>3686</v>
      </c>
      <c r="G3600" s="3" t="s">
        <v>8883</v>
      </c>
      <c r="H3600" s="4">
        <v>9999</v>
      </c>
      <c r="I3600" s="4">
        <v>0</v>
      </c>
      <c r="J3600" s="6">
        <v>44103</v>
      </c>
      <c r="K3600" s="7">
        <v>7.2172650000000005E-2</v>
      </c>
      <c r="L3600" s="7">
        <v>3903</v>
      </c>
      <c r="M3600" s="7">
        <v>0</v>
      </c>
      <c r="N3600" s="9">
        <v>44235</v>
      </c>
      <c r="O3600" s="10">
        <v>2.2846360300000002</v>
      </c>
      <c r="P3600" s="10">
        <v>4063</v>
      </c>
      <c r="Q3600" s="10">
        <v>0</v>
      </c>
      <c r="R3600" s="10">
        <v>31.655149561502871</v>
      </c>
      <c r="S3600" s="18">
        <v>31.655149561502871</v>
      </c>
      <c r="T3600" s="13">
        <v>44516</v>
      </c>
      <c r="U3600" s="14">
        <v>0</v>
      </c>
      <c r="V3600" s="14">
        <v>3589</v>
      </c>
      <c r="W3600" s="14">
        <v>0</v>
      </c>
      <c r="X3600" s="14">
        <v>100</v>
      </c>
      <c r="Y3600" s="19">
        <f t="shared" si="113"/>
        <v>-1</v>
      </c>
      <c r="Z3600" s="19">
        <v>-1</v>
      </c>
      <c r="AA3600" t="s">
        <v>15254</v>
      </c>
      <c r="AB3600" s="121">
        <v>5</v>
      </c>
    </row>
    <row r="3601" spans="1:28" ht="20.25">
      <c r="A3601">
        <v>6920</v>
      </c>
      <c r="B3601" t="s">
        <v>7046</v>
      </c>
      <c r="C3601" t="s">
        <v>2892</v>
      </c>
      <c r="D3601" t="str">
        <f t="shared" si="112"/>
        <v>Coin Artist COIN</v>
      </c>
      <c r="E3601" s="3" t="s">
        <v>3686</v>
      </c>
      <c r="F3601" s="3" t="s">
        <v>8883</v>
      </c>
      <c r="G3601" s="3" t="s">
        <v>8883</v>
      </c>
      <c r="H3601" s="4">
        <v>9999</v>
      </c>
      <c r="I3601" s="4">
        <v>0</v>
      </c>
      <c r="J3601" s="6">
        <v>44092</v>
      </c>
      <c r="K3601" s="7">
        <v>0.26329716740199999</v>
      </c>
      <c r="L3601" s="7">
        <v>2503</v>
      </c>
      <c r="M3601" s="7">
        <v>0</v>
      </c>
      <c r="N3601" s="9">
        <v>44516</v>
      </c>
      <c r="O3601" s="10">
        <v>10.26428430549681</v>
      </c>
      <c r="P3601" s="10">
        <v>1922</v>
      </c>
      <c r="Q3601" s="10">
        <v>1396115.96</v>
      </c>
      <c r="R3601" s="10">
        <v>38.983648805554303</v>
      </c>
      <c r="S3601" s="18">
        <v>38.983648805554303</v>
      </c>
      <c r="T3601" s="13">
        <v>44517</v>
      </c>
      <c r="U3601" s="14">
        <v>0</v>
      </c>
      <c r="V3601" s="14">
        <v>1067</v>
      </c>
      <c r="W3601" s="14">
        <v>1437549.08</v>
      </c>
      <c r="X3601" s="14">
        <v>100</v>
      </c>
      <c r="Y3601" s="19">
        <f t="shared" si="113"/>
        <v>-1</v>
      </c>
      <c r="Z3601" s="19">
        <v>-1</v>
      </c>
      <c r="AA3601" t="s">
        <v>15255</v>
      </c>
      <c r="AB3601" s="121">
        <v>5</v>
      </c>
    </row>
    <row r="3602" spans="1:28" ht="20.25">
      <c r="A3602">
        <v>6923</v>
      </c>
      <c r="B3602" t="s">
        <v>7047</v>
      </c>
      <c r="C3602" t="s">
        <v>7048</v>
      </c>
      <c r="D3602" t="str">
        <f t="shared" si="112"/>
        <v>Universal Liquidity Union ULU</v>
      </c>
      <c r="E3602" s="3" t="s">
        <v>3686</v>
      </c>
      <c r="F3602" s="3" t="s">
        <v>8883</v>
      </c>
      <c r="G3602" s="3" t="s">
        <v>8883</v>
      </c>
      <c r="H3602" s="4">
        <v>9999</v>
      </c>
      <c r="I3602" s="4">
        <v>0</v>
      </c>
      <c r="J3602" s="6">
        <v>44081</v>
      </c>
      <c r="K3602" s="7">
        <v>593.138196236</v>
      </c>
      <c r="L3602" s="7">
        <v>3904</v>
      </c>
      <c r="M3602" s="7">
        <v>0</v>
      </c>
      <c r="N3602" s="9">
        <v>44082</v>
      </c>
      <c r="O3602" s="10">
        <v>750.48819432799996</v>
      </c>
      <c r="P3602" s="10">
        <v>4064</v>
      </c>
      <c r="Q3602" s="10">
        <v>0</v>
      </c>
      <c r="R3602" s="10">
        <v>1.265283873287083</v>
      </c>
      <c r="S3602" s="18">
        <v>1.265283873287083</v>
      </c>
      <c r="T3602" s="13">
        <v>44104</v>
      </c>
      <c r="U3602" s="14">
        <v>2.8000983905286101</v>
      </c>
      <c r="V3602" s="14">
        <v>3590</v>
      </c>
      <c r="W3602" s="14">
        <v>0</v>
      </c>
      <c r="X3602" s="14">
        <v>99.626896410670938</v>
      </c>
      <c r="Y3602" s="19">
        <f t="shared" si="113"/>
        <v>-0.9962689641067094</v>
      </c>
      <c r="Z3602" s="19">
        <v>-0.99629999999999996</v>
      </c>
      <c r="AA3602" t="s">
        <v>15256</v>
      </c>
      <c r="AB3602" s="121">
        <v>5</v>
      </c>
    </row>
    <row r="3603" spans="1:28" ht="20.25">
      <c r="A3603">
        <v>6924</v>
      </c>
      <c r="B3603" t="s">
        <v>7049</v>
      </c>
      <c r="C3603" t="s">
        <v>7050</v>
      </c>
      <c r="D3603" t="str">
        <f t="shared" si="112"/>
        <v>FlashSwap FSP</v>
      </c>
      <c r="E3603" s="3" t="s">
        <v>3686</v>
      </c>
      <c r="F3603" s="3" t="s">
        <v>8883</v>
      </c>
      <c r="G3603" s="3" t="s">
        <v>8883</v>
      </c>
      <c r="H3603" s="4">
        <v>9999</v>
      </c>
      <c r="I3603" s="4">
        <v>0</v>
      </c>
      <c r="J3603" s="6">
        <v>44081</v>
      </c>
      <c r="K3603" s="7">
        <v>0.14207572815399999</v>
      </c>
      <c r="L3603" s="7">
        <v>3905</v>
      </c>
      <c r="M3603" s="7">
        <v>0</v>
      </c>
      <c r="N3603" s="9">
        <v>44086</v>
      </c>
      <c r="O3603" s="10">
        <v>0.29543970115200002</v>
      </c>
      <c r="P3603" s="10">
        <v>4065</v>
      </c>
      <c r="Q3603" s="10">
        <v>0</v>
      </c>
      <c r="R3603" s="10">
        <v>2.079452310332448</v>
      </c>
      <c r="S3603" s="18">
        <v>2.079452310332448</v>
      </c>
      <c r="T3603" s="13">
        <v>44188</v>
      </c>
      <c r="U3603" s="14">
        <v>9.7226160869700005E-3</v>
      </c>
      <c r="V3603" s="14">
        <v>3591</v>
      </c>
      <c r="W3603" s="14">
        <v>0</v>
      </c>
      <c r="X3603" s="14">
        <v>96.709103059250708</v>
      </c>
      <c r="Y3603" s="19">
        <f t="shared" si="113"/>
        <v>-0.96709103059250712</v>
      </c>
      <c r="Z3603" s="19">
        <v>-0.96709999999999996</v>
      </c>
      <c r="AA3603" t="s">
        <v>15257</v>
      </c>
      <c r="AB3603" s="121">
        <v>5</v>
      </c>
    </row>
    <row r="3604" spans="1:28" ht="20.25">
      <c r="A3604">
        <v>6929</v>
      </c>
      <c r="B3604" t="s">
        <v>7051</v>
      </c>
      <c r="C3604" t="s">
        <v>7052</v>
      </c>
      <c r="D3604" t="str">
        <f t="shared" si="112"/>
        <v>Hegic HEGIC</v>
      </c>
      <c r="E3604" s="3" t="s">
        <v>3686</v>
      </c>
      <c r="F3604" s="3" t="s">
        <v>8883</v>
      </c>
      <c r="G3604" s="3" t="s">
        <v>8883</v>
      </c>
      <c r="H3604" s="4">
        <v>9999</v>
      </c>
      <c r="I3604" s="4">
        <v>0</v>
      </c>
      <c r="J3604" s="6">
        <v>44097</v>
      </c>
      <c r="K3604" s="7">
        <v>4.2650260000000002E-2</v>
      </c>
      <c r="L3604" s="7">
        <v>2339</v>
      </c>
      <c r="M3604" s="7">
        <v>0</v>
      </c>
      <c r="N3604" s="9">
        <v>44240</v>
      </c>
      <c r="O3604" s="10">
        <v>0.64228275000000001</v>
      </c>
      <c r="P3604" s="10">
        <v>396</v>
      </c>
      <c r="Q3604" s="10">
        <v>207324614.38</v>
      </c>
      <c r="R3604" s="10">
        <v>15.059292721779419</v>
      </c>
      <c r="S3604" s="18">
        <v>15.059292721779419</v>
      </c>
      <c r="T3604" s="13">
        <v>44682</v>
      </c>
      <c r="U3604" s="14">
        <v>1.1733328265037909E-2</v>
      </c>
      <c r="V3604" s="14">
        <v>631</v>
      </c>
      <c r="W3604" s="14">
        <v>9088317.1799999997</v>
      </c>
      <c r="X3604" s="14">
        <v>98.17318334253288</v>
      </c>
      <c r="Y3604" s="19">
        <f t="shared" si="113"/>
        <v>-0.98173183342532877</v>
      </c>
      <c r="Z3604" s="19">
        <v>-0.98170000000000002</v>
      </c>
      <c r="AA3604" t="s">
        <v>15258</v>
      </c>
      <c r="AB3604" s="121">
        <v>5</v>
      </c>
    </row>
    <row r="3605" spans="1:28" ht="20.25">
      <c r="A3605">
        <v>6930</v>
      </c>
      <c r="B3605" t="s">
        <v>7053</v>
      </c>
      <c r="C3605" t="s">
        <v>7054</v>
      </c>
      <c r="D3605" t="str">
        <f t="shared" si="112"/>
        <v>Kira Core KEX</v>
      </c>
      <c r="E3605" s="3" t="s">
        <v>8894</v>
      </c>
      <c r="F3605" s="3" t="s">
        <v>8883</v>
      </c>
      <c r="G3605" s="3" t="s">
        <v>8883</v>
      </c>
      <c r="H3605" s="4">
        <v>9999</v>
      </c>
      <c r="I3605" s="4">
        <v>0</v>
      </c>
      <c r="J3605" s="6">
        <v>44168</v>
      </c>
      <c r="K3605" s="7">
        <v>0.17604339999999999</v>
      </c>
      <c r="L3605" s="7">
        <v>595</v>
      </c>
      <c r="M3605" s="7">
        <v>2903873.6463238802</v>
      </c>
      <c r="N3605" s="9">
        <v>44244</v>
      </c>
      <c r="O3605" s="10">
        <v>2.8705152599999999</v>
      </c>
      <c r="P3605" s="10">
        <v>983</v>
      </c>
      <c r="Q3605" s="10">
        <v>26105982.030000001</v>
      </c>
      <c r="R3605" s="10">
        <v>16.30572495191527</v>
      </c>
      <c r="S3605" s="18">
        <v>16.30572495191527</v>
      </c>
      <c r="T3605" s="13">
        <v>44686</v>
      </c>
      <c r="U3605" s="14">
        <v>0.17111581965840519</v>
      </c>
      <c r="V3605" s="14">
        <v>955</v>
      </c>
      <c r="W3605" s="14">
        <v>2230004.4700000002</v>
      </c>
      <c r="X3605" s="14">
        <v>94.038846542888436</v>
      </c>
      <c r="Y3605" s="19">
        <f t="shared" si="113"/>
        <v>-0.94038846542888432</v>
      </c>
      <c r="Z3605" s="19">
        <v>-0.94040000000000001</v>
      </c>
      <c r="AA3605" t="s">
        <v>15259</v>
      </c>
      <c r="AB3605" s="121">
        <v>5</v>
      </c>
    </row>
    <row r="3606" spans="1:28" ht="20.25">
      <c r="A3606">
        <v>6931</v>
      </c>
      <c r="B3606" t="s">
        <v>7055</v>
      </c>
      <c r="C3606" t="s">
        <v>7056</v>
      </c>
      <c r="D3606" t="str">
        <f t="shared" si="112"/>
        <v>Token CashPay TCP</v>
      </c>
      <c r="E3606" s="3" t="s">
        <v>8887</v>
      </c>
      <c r="F3606" s="3" t="s">
        <v>8883</v>
      </c>
      <c r="G3606" s="3" t="s">
        <v>8883</v>
      </c>
      <c r="H3606" s="4">
        <v>9999</v>
      </c>
      <c r="I3606" s="4">
        <v>0</v>
      </c>
      <c r="J3606" s="6">
        <v>44233</v>
      </c>
      <c r="K3606" s="7">
        <v>2.3794659999999999E-2</v>
      </c>
      <c r="L3606" s="7">
        <v>3906</v>
      </c>
      <c r="M3606" s="7">
        <v>0</v>
      </c>
      <c r="N3606" s="9">
        <v>44320</v>
      </c>
      <c r="O3606" s="10">
        <v>0.21774076000000001</v>
      </c>
      <c r="P3606" s="10">
        <v>4066</v>
      </c>
      <c r="Q3606" s="10">
        <v>0</v>
      </c>
      <c r="R3606" s="10">
        <v>9.1508245967792785</v>
      </c>
      <c r="S3606" s="18">
        <v>9.1508245967792785</v>
      </c>
      <c r="T3606" s="13">
        <v>44686</v>
      </c>
      <c r="U3606" s="14">
        <v>1.7928258053054079E-3</v>
      </c>
      <c r="V3606" s="14">
        <v>3592</v>
      </c>
      <c r="W3606" s="14">
        <v>0</v>
      </c>
      <c r="X3606" s="14">
        <v>99.176623703662372</v>
      </c>
      <c r="Y3606" s="19">
        <f t="shared" si="113"/>
        <v>-0.9917662370366237</v>
      </c>
      <c r="Z3606" s="19">
        <v>-0.99180000000000001</v>
      </c>
      <c r="AA3606" t="s">
        <v>15260</v>
      </c>
      <c r="AB3606" s="121">
        <v>5</v>
      </c>
    </row>
    <row r="3607" spans="1:28" ht="20.25">
      <c r="A3607">
        <v>6933</v>
      </c>
      <c r="B3607" t="s">
        <v>7057</v>
      </c>
      <c r="C3607" t="s">
        <v>7058</v>
      </c>
      <c r="D3607" t="str">
        <f t="shared" si="112"/>
        <v>Nuco.cloud NCDT</v>
      </c>
      <c r="E3607" s="3" t="s">
        <v>1772</v>
      </c>
      <c r="F3607" s="3" t="s">
        <v>8883</v>
      </c>
      <c r="G3607" s="3" t="s">
        <v>8883</v>
      </c>
      <c r="H3607" s="4">
        <v>9999</v>
      </c>
      <c r="I3607" s="4">
        <v>0</v>
      </c>
      <c r="J3607" s="6">
        <v>44142</v>
      </c>
      <c r="K3607" s="7">
        <v>0.49853376999999999</v>
      </c>
      <c r="L3607" s="7">
        <v>394</v>
      </c>
      <c r="M3607" s="7">
        <v>6076674.6623031497</v>
      </c>
      <c r="N3607" s="9">
        <v>44146</v>
      </c>
      <c r="O3607" s="10">
        <v>408.48650004000001</v>
      </c>
      <c r="P3607" s="10">
        <v>1425</v>
      </c>
      <c r="Q3607" s="10">
        <v>6881939.5793191204</v>
      </c>
      <c r="R3607" s="10">
        <v>819.37578679975888</v>
      </c>
      <c r="S3607" s="18">
        <v>819.37578679975888</v>
      </c>
      <c r="T3607" s="13">
        <v>44516</v>
      </c>
      <c r="U3607" s="14">
        <v>0</v>
      </c>
      <c r="V3607" s="14">
        <v>1471</v>
      </c>
      <c r="W3607" s="14">
        <v>303773.02</v>
      </c>
      <c r="X3607" s="14">
        <v>100</v>
      </c>
      <c r="Y3607" s="19">
        <f t="shared" si="113"/>
        <v>-1</v>
      </c>
      <c r="Z3607" s="19">
        <v>-1</v>
      </c>
      <c r="AA3607" t="s">
        <v>15261</v>
      </c>
      <c r="AB3607" s="121">
        <v>5</v>
      </c>
    </row>
    <row r="3608" spans="1:28" ht="20.25">
      <c r="A3608">
        <v>6934</v>
      </c>
      <c r="B3608" t="s">
        <v>7059</v>
      </c>
      <c r="C3608" t="s">
        <v>5362</v>
      </c>
      <c r="D3608" t="str">
        <f t="shared" si="112"/>
        <v>BEAR Coin BEAR</v>
      </c>
      <c r="E3608" s="3" t="s">
        <v>8887</v>
      </c>
      <c r="F3608" s="3" t="s">
        <v>8883</v>
      </c>
      <c r="G3608" s="3" t="s">
        <v>8883</v>
      </c>
      <c r="H3608" s="4">
        <v>9999</v>
      </c>
      <c r="I3608" s="4">
        <v>0</v>
      </c>
      <c r="J3608" s="6">
        <v>44137</v>
      </c>
      <c r="K3608" s="7">
        <v>2.6694000000000002E-4</v>
      </c>
      <c r="L3608" s="7">
        <v>3907</v>
      </c>
      <c r="M3608" s="7">
        <v>0</v>
      </c>
      <c r="N3608" s="9">
        <v>44529</v>
      </c>
      <c r="O3608" s="10">
        <v>4.2655196708457438E-2</v>
      </c>
      <c r="P3608" s="10">
        <v>4067</v>
      </c>
      <c r="Q3608" s="10">
        <v>0</v>
      </c>
      <c r="R3608" s="10">
        <v>159.79319962709761</v>
      </c>
      <c r="S3608" s="18">
        <v>159.79319962709761</v>
      </c>
      <c r="T3608" s="13">
        <v>44635</v>
      </c>
      <c r="U3608" s="14">
        <v>2.2986127547827539E-3</v>
      </c>
      <c r="V3608" s="14">
        <v>3593</v>
      </c>
      <c r="W3608" s="14">
        <v>0</v>
      </c>
      <c r="X3608" s="14">
        <v>94.611177694259709</v>
      </c>
      <c r="Y3608" s="19">
        <f t="shared" si="113"/>
        <v>-0.94611177694259707</v>
      </c>
      <c r="Z3608" s="19">
        <v>-0.94610000000000005</v>
      </c>
      <c r="AA3608" t="s">
        <v>15262</v>
      </c>
      <c r="AB3608" s="121">
        <v>5</v>
      </c>
    </row>
    <row r="3609" spans="1:28" ht="20.25">
      <c r="A3609">
        <v>6935</v>
      </c>
      <c r="B3609" t="s">
        <v>7060</v>
      </c>
      <c r="C3609" t="s">
        <v>7061</v>
      </c>
      <c r="D3609" t="str">
        <f t="shared" si="112"/>
        <v>Fiscus.fyi FFYI</v>
      </c>
      <c r="E3609" s="3" t="s">
        <v>3686</v>
      </c>
      <c r="F3609" s="3" t="s">
        <v>8883</v>
      </c>
      <c r="G3609" s="3" t="s">
        <v>8883</v>
      </c>
      <c r="H3609" s="4">
        <v>9999</v>
      </c>
      <c r="I3609" s="4">
        <v>0</v>
      </c>
      <c r="J3609" s="6">
        <v>44106</v>
      </c>
      <c r="K3609" s="7">
        <v>11.0435848</v>
      </c>
      <c r="L3609" s="7">
        <v>3908</v>
      </c>
      <c r="M3609" s="7">
        <v>0</v>
      </c>
      <c r="N3609" s="9">
        <v>44107</v>
      </c>
      <c r="O3609" s="10">
        <v>37.626459099999998</v>
      </c>
      <c r="P3609" s="10">
        <v>4068</v>
      </c>
      <c r="Q3609" s="10">
        <v>0</v>
      </c>
      <c r="R3609" s="10">
        <v>3.407087443200508</v>
      </c>
      <c r="S3609" s="18">
        <v>3.407087443200508</v>
      </c>
      <c r="T3609" s="13">
        <v>44235</v>
      </c>
      <c r="U3609" s="14">
        <v>0.11590354999999999</v>
      </c>
      <c r="V3609" s="14">
        <v>3594</v>
      </c>
      <c r="W3609" s="14">
        <v>0</v>
      </c>
      <c r="X3609" s="14">
        <v>99.691962643383576</v>
      </c>
      <c r="Y3609" s="19">
        <f t="shared" si="113"/>
        <v>-0.9969196264338358</v>
      </c>
      <c r="Z3609" s="19">
        <v>-0.99690000000000001</v>
      </c>
      <c r="AA3609" t="s">
        <v>15263</v>
      </c>
      <c r="AB3609" s="121">
        <v>5</v>
      </c>
    </row>
    <row r="3610" spans="1:28" ht="20.25">
      <c r="A3610">
        <v>6937</v>
      </c>
      <c r="B3610" t="s">
        <v>7062</v>
      </c>
      <c r="C3610" t="s">
        <v>5168</v>
      </c>
      <c r="D3610" t="str">
        <f t="shared" si="112"/>
        <v>JustLiquidity JUL</v>
      </c>
      <c r="E3610" s="3" t="s">
        <v>8887</v>
      </c>
      <c r="F3610" s="3" t="s">
        <v>8883</v>
      </c>
      <c r="G3610" s="3" t="s">
        <v>8883</v>
      </c>
      <c r="H3610" s="4">
        <v>9999</v>
      </c>
      <c r="I3610" s="4">
        <v>0</v>
      </c>
      <c r="J3610" s="6">
        <v>44085</v>
      </c>
      <c r="K3610" s="7">
        <v>16.744417448899998</v>
      </c>
      <c r="L3610" s="7">
        <v>2437</v>
      </c>
      <c r="M3610" s="7">
        <v>0</v>
      </c>
      <c r="N3610" s="9">
        <v>44249</v>
      </c>
      <c r="O3610" s="10">
        <v>305.95876653696541</v>
      </c>
      <c r="P3610" s="10">
        <v>502</v>
      </c>
      <c r="Q3610" s="10">
        <v>133664470.7200833</v>
      </c>
      <c r="R3610" s="10">
        <v>18.272284925449281</v>
      </c>
      <c r="S3610" s="18">
        <v>18.272284925449281</v>
      </c>
      <c r="T3610" s="13">
        <v>44403</v>
      </c>
      <c r="U3610" s="14">
        <v>5.0793830243251499</v>
      </c>
      <c r="V3610" s="14">
        <v>895</v>
      </c>
      <c r="W3610" s="14">
        <v>2885478.295057687</v>
      </c>
      <c r="X3610" s="14">
        <v>98.339847201694269</v>
      </c>
      <c r="Y3610" s="19">
        <f t="shared" si="113"/>
        <v>-0.98339847201694264</v>
      </c>
      <c r="Z3610" s="19">
        <v>-0.98340000000000005</v>
      </c>
      <c r="AA3610" t="s">
        <v>15264</v>
      </c>
      <c r="AB3610" s="121">
        <v>5</v>
      </c>
    </row>
    <row r="3611" spans="1:28" ht="20.25">
      <c r="A3611">
        <v>6938</v>
      </c>
      <c r="B3611" t="s">
        <v>7063</v>
      </c>
      <c r="C3611" t="s">
        <v>7064</v>
      </c>
      <c r="D3611" t="str">
        <f t="shared" si="112"/>
        <v>YFDAI.FINANCE YF-DAI</v>
      </c>
      <c r="E3611" s="3" t="s">
        <v>3686</v>
      </c>
      <c r="F3611" s="3" t="s">
        <v>8883</v>
      </c>
      <c r="G3611" s="3" t="s">
        <v>8883</v>
      </c>
      <c r="H3611" s="4">
        <v>9999</v>
      </c>
      <c r="I3611" s="4">
        <v>0</v>
      </c>
      <c r="J3611" s="6">
        <v>44085</v>
      </c>
      <c r="K3611" s="7">
        <v>189.42381353299999</v>
      </c>
      <c r="L3611" s="7">
        <v>2573</v>
      </c>
      <c r="M3611" s="7">
        <v>0</v>
      </c>
      <c r="N3611" s="9">
        <v>44278</v>
      </c>
      <c r="O3611" s="10">
        <v>23156.977489209999</v>
      </c>
      <c r="P3611" s="10">
        <v>752</v>
      </c>
      <c r="Q3611" s="10">
        <v>55022203.189999998</v>
      </c>
      <c r="R3611" s="10">
        <v>122.2495580534586</v>
      </c>
      <c r="S3611" s="18">
        <v>122.2495580534586</v>
      </c>
      <c r="T3611" s="13">
        <v>44685</v>
      </c>
      <c r="U3611" s="14">
        <v>123.7104928512194</v>
      </c>
      <c r="V3611" s="14">
        <v>1317</v>
      </c>
      <c r="W3611" s="14">
        <v>538391.68000000005</v>
      </c>
      <c r="X3611" s="14">
        <v>99.465774439220908</v>
      </c>
      <c r="Y3611" s="19">
        <f t="shared" si="113"/>
        <v>-0.99465774439220911</v>
      </c>
      <c r="Z3611" s="19">
        <v>-0.99470000000000003</v>
      </c>
      <c r="AA3611" t="s">
        <v>15265</v>
      </c>
      <c r="AB3611" s="121">
        <v>5</v>
      </c>
    </row>
    <row r="3612" spans="1:28" ht="20.25">
      <c r="A3612">
        <v>6939</v>
      </c>
      <c r="B3612" t="s">
        <v>7065</v>
      </c>
      <c r="C3612" t="s">
        <v>7066</v>
      </c>
      <c r="D3612" t="str">
        <f t="shared" si="112"/>
        <v>GOD KIMCHI gKIMCHI</v>
      </c>
      <c r="E3612" s="3" t="s">
        <v>8891</v>
      </c>
      <c r="F3612" s="3" t="s">
        <v>8883</v>
      </c>
      <c r="G3612" s="3" t="s">
        <v>8883</v>
      </c>
      <c r="H3612" s="4">
        <v>9999</v>
      </c>
      <c r="I3612" s="4">
        <v>0</v>
      </c>
      <c r="J3612" s="6">
        <v>44153</v>
      </c>
      <c r="K3612" s="8">
        <v>1.269901266E-5</v>
      </c>
      <c r="L3612" s="7">
        <v>3909</v>
      </c>
      <c r="M3612" s="7">
        <v>0</v>
      </c>
      <c r="N3612" s="9">
        <v>44328</v>
      </c>
      <c r="O3612" s="10">
        <v>8.1667680429999999E-4</v>
      </c>
      <c r="P3612" s="10">
        <v>4069</v>
      </c>
      <c r="Q3612" s="10">
        <v>0</v>
      </c>
      <c r="R3612" s="10">
        <v>64.310259873384524</v>
      </c>
      <c r="S3612" s="18">
        <v>64.310259873384524</v>
      </c>
      <c r="T3612" s="13">
        <v>44339</v>
      </c>
      <c r="U3612" s="14">
        <v>2.1856384521999999E-4</v>
      </c>
      <c r="V3612" s="14">
        <v>3595</v>
      </c>
      <c r="W3612" s="14">
        <v>0</v>
      </c>
      <c r="X3612" s="14">
        <v>73.237412392612512</v>
      </c>
      <c r="Y3612" s="19">
        <f t="shared" si="113"/>
        <v>-0.73237412392612511</v>
      </c>
      <c r="Z3612" s="19">
        <v>-0.73240000000000005</v>
      </c>
      <c r="AA3612" t="s">
        <v>15266</v>
      </c>
      <c r="AB3612" s="121">
        <v>5</v>
      </c>
    </row>
    <row r="3613" spans="1:28" ht="20.25">
      <c r="A3613">
        <v>6940</v>
      </c>
      <c r="B3613" t="s">
        <v>7067</v>
      </c>
      <c r="C3613" t="s">
        <v>7068</v>
      </c>
      <c r="D3613" t="str">
        <f t="shared" si="112"/>
        <v>Lead Wallet LEAD</v>
      </c>
      <c r="E3613" s="3" t="s">
        <v>3686</v>
      </c>
      <c r="F3613" s="3" t="s">
        <v>8883</v>
      </c>
      <c r="G3613" s="3" t="s">
        <v>8883</v>
      </c>
      <c r="H3613" s="4">
        <v>9999</v>
      </c>
      <c r="I3613" s="4">
        <v>0</v>
      </c>
      <c r="J3613" s="6">
        <v>44114</v>
      </c>
      <c r="K3613" s="7">
        <v>2.1516999999999999E-4</v>
      </c>
      <c r="L3613" s="7">
        <v>1351</v>
      </c>
      <c r="M3613" s="7">
        <v>253518.12257566</v>
      </c>
      <c r="N3613" s="9">
        <v>44252</v>
      </c>
      <c r="O3613" s="10">
        <v>2.7853880000000001E-2</v>
      </c>
      <c r="P3613" s="10">
        <v>1367</v>
      </c>
      <c r="Q3613" s="10">
        <v>8260380.5</v>
      </c>
      <c r="R3613" s="10">
        <v>129.45057396477199</v>
      </c>
      <c r="S3613" s="18">
        <v>129.45057396477199</v>
      </c>
      <c r="T3613" s="13">
        <v>44685</v>
      </c>
      <c r="U3613" s="14">
        <v>9.3656706072680696E-4</v>
      </c>
      <c r="V3613" s="14">
        <v>1300</v>
      </c>
      <c r="W3613" s="14">
        <v>577277.36</v>
      </c>
      <c r="X3613" s="14">
        <v>96.637570562066017</v>
      </c>
      <c r="Y3613" s="19">
        <f t="shared" si="113"/>
        <v>-0.96637570562066022</v>
      </c>
      <c r="Z3613" s="19">
        <v>-0.96640000000000004</v>
      </c>
      <c r="AA3613" t="s">
        <v>15267</v>
      </c>
      <c r="AB3613" s="121">
        <v>5</v>
      </c>
    </row>
    <row r="3614" spans="1:28" ht="20.25">
      <c r="A3614">
        <v>6942</v>
      </c>
      <c r="B3614" t="s">
        <v>7071</v>
      </c>
      <c r="C3614" t="s">
        <v>7072</v>
      </c>
      <c r="D3614" t="str">
        <f t="shared" si="112"/>
        <v>Juggernaut JGN</v>
      </c>
      <c r="E3614" s="3" t="s">
        <v>8892</v>
      </c>
      <c r="F3614" s="3" t="s">
        <v>8883</v>
      </c>
      <c r="G3614" s="3" t="s">
        <v>8883</v>
      </c>
      <c r="H3614" s="4">
        <v>9999</v>
      </c>
      <c r="I3614" s="4">
        <v>0</v>
      </c>
      <c r="J3614" s="6">
        <v>44113</v>
      </c>
      <c r="K3614" s="7">
        <v>5.3627578812649998E-2</v>
      </c>
      <c r="L3614" s="7">
        <v>2425</v>
      </c>
      <c r="M3614" s="7">
        <v>0</v>
      </c>
      <c r="N3614" s="9">
        <v>44324</v>
      </c>
      <c r="O3614" s="10">
        <v>5.3444510796931803</v>
      </c>
      <c r="P3614" s="10">
        <v>391</v>
      </c>
      <c r="Q3614" s="10">
        <v>211439845.84036139</v>
      </c>
      <c r="R3614" s="10">
        <v>99.658630839259501</v>
      </c>
      <c r="S3614" s="18">
        <v>99.658630839259501</v>
      </c>
      <c r="T3614" s="13">
        <v>44634</v>
      </c>
      <c r="U3614" s="14">
        <v>8.3380541831587648E-2</v>
      </c>
      <c r="V3614" s="14">
        <v>852</v>
      </c>
      <c r="W3614" s="14">
        <v>3298742.6862121858</v>
      </c>
      <c r="X3614" s="14">
        <v>98.439867058594643</v>
      </c>
      <c r="Y3614" s="19">
        <f t="shared" si="113"/>
        <v>-0.98439867058594643</v>
      </c>
      <c r="Z3614" s="19">
        <v>-0.98440000000000005</v>
      </c>
      <c r="AA3614" t="s">
        <v>15268</v>
      </c>
      <c r="AB3614" s="121">
        <v>5</v>
      </c>
    </row>
    <row r="3615" spans="1:28" ht="20.25">
      <c r="A3615">
        <v>6943</v>
      </c>
      <c r="B3615" t="s">
        <v>7073</v>
      </c>
      <c r="C3615" t="s">
        <v>7074</v>
      </c>
      <c r="D3615" t="str">
        <f t="shared" si="112"/>
        <v>Baguette Token BGTT</v>
      </c>
      <c r="E3615" s="3" t="s">
        <v>8891</v>
      </c>
      <c r="F3615" s="3" t="s">
        <v>8883</v>
      </c>
      <c r="G3615" s="3" t="s">
        <v>8883</v>
      </c>
      <c r="H3615" s="4">
        <v>9999</v>
      </c>
      <c r="I3615" s="4">
        <v>0</v>
      </c>
      <c r="J3615" s="6">
        <v>44195</v>
      </c>
      <c r="K3615" s="7">
        <v>2.2143261538E-4</v>
      </c>
      <c r="L3615" s="7">
        <v>2096</v>
      </c>
      <c r="M3615" s="7">
        <v>2570.8321867903719</v>
      </c>
      <c r="N3615" s="9">
        <v>44326</v>
      </c>
      <c r="O3615" s="10">
        <v>2.3328762558020001E-2</v>
      </c>
      <c r="P3615" s="10">
        <v>2290</v>
      </c>
      <c r="Q3615" s="10">
        <v>270846.88296358741</v>
      </c>
      <c r="R3615" s="10">
        <v>105.3537777982054</v>
      </c>
      <c r="S3615" s="18">
        <v>105.3537777982054</v>
      </c>
      <c r="T3615" s="13">
        <v>44638</v>
      </c>
      <c r="U3615" s="14">
        <v>2.0022906393013171E-3</v>
      </c>
      <c r="V3615" s="14">
        <v>2062</v>
      </c>
      <c r="W3615" s="14">
        <v>23246.590002069901</v>
      </c>
      <c r="X3615" s="14">
        <v>91.417073090261425</v>
      </c>
      <c r="Y3615" s="19">
        <f t="shared" si="113"/>
        <v>-0.91417073090261425</v>
      </c>
      <c r="Z3615" s="19">
        <v>-0.91420000000000001</v>
      </c>
      <c r="AA3615" t="s">
        <v>15269</v>
      </c>
      <c r="AB3615" s="121">
        <v>5</v>
      </c>
    </row>
    <row r="3616" spans="1:28" ht="20.25">
      <c r="A3616">
        <v>6944</v>
      </c>
      <c r="B3616" t="s">
        <v>7075</v>
      </c>
      <c r="C3616" t="s">
        <v>7076</v>
      </c>
      <c r="D3616" t="str">
        <f t="shared" si="112"/>
        <v>MilliMeter MM</v>
      </c>
      <c r="E3616" s="3" t="s">
        <v>8887</v>
      </c>
      <c r="F3616" s="3" t="s">
        <v>8883</v>
      </c>
      <c r="G3616" s="3" t="s">
        <v>8883</v>
      </c>
      <c r="H3616" s="4">
        <v>9999</v>
      </c>
      <c r="I3616" s="4">
        <v>0</v>
      </c>
      <c r="J3616" s="6">
        <v>44159</v>
      </c>
      <c r="K3616" s="7">
        <v>0.24389535000000001</v>
      </c>
      <c r="L3616" s="7">
        <v>3910</v>
      </c>
      <c r="M3616" s="7">
        <v>0</v>
      </c>
      <c r="N3616" s="9">
        <v>44475</v>
      </c>
      <c r="O3616" s="10">
        <v>12.93539497228381</v>
      </c>
      <c r="P3616" s="10">
        <v>4070</v>
      </c>
      <c r="Q3616" s="10">
        <v>0</v>
      </c>
      <c r="R3616" s="10">
        <v>53.036660896912601</v>
      </c>
      <c r="S3616" s="18">
        <v>53.036660896912601</v>
      </c>
      <c r="T3616" s="13">
        <v>44497</v>
      </c>
      <c r="U3616" s="14">
        <v>0.2493776706301658</v>
      </c>
      <c r="V3616" s="14">
        <v>3596</v>
      </c>
      <c r="W3616" s="14">
        <v>0</v>
      </c>
      <c r="X3616" s="14">
        <v>98.072129446650081</v>
      </c>
      <c r="Y3616" s="19">
        <f t="shared" si="113"/>
        <v>-0.9807212944665008</v>
      </c>
      <c r="Z3616" s="19">
        <v>-0.98070000000000002</v>
      </c>
      <c r="AA3616" t="s">
        <v>15270</v>
      </c>
      <c r="AB3616" s="121">
        <v>5</v>
      </c>
    </row>
    <row r="3617" spans="1:28" ht="20.25">
      <c r="A3617">
        <v>6945</v>
      </c>
      <c r="B3617" t="s">
        <v>7077</v>
      </c>
      <c r="C3617" t="s">
        <v>589</v>
      </c>
      <c r="D3617" t="str">
        <f t="shared" si="112"/>
        <v>Amp AMP</v>
      </c>
      <c r="E3617" s="3" t="s">
        <v>8888</v>
      </c>
      <c r="F3617" s="3" t="s">
        <v>8883</v>
      </c>
      <c r="G3617" s="3" t="s">
        <v>8883</v>
      </c>
      <c r="H3617" s="4">
        <v>9999</v>
      </c>
      <c r="I3617" s="4">
        <v>0</v>
      </c>
      <c r="J3617" s="6">
        <v>44152</v>
      </c>
      <c r="K3617" s="7">
        <v>7.9463000000000005E-4</v>
      </c>
      <c r="L3617" s="7">
        <v>107</v>
      </c>
      <c r="M3617" s="7">
        <v>41286340.809363417</v>
      </c>
      <c r="N3617" s="9">
        <v>44363</v>
      </c>
      <c r="O3617" s="10">
        <v>0.12107848</v>
      </c>
      <c r="P3617" s="10">
        <v>68</v>
      </c>
      <c r="Q3617" s="10">
        <v>4600857088.8500004</v>
      </c>
      <c r="R3617" s="10">
        <v>152.37088959641591</v>
      </c>
      <c r="S3617" s="18">
        <v>152.37088959641591</v>
      </c>
      <c r="T3617" s="13">
        <v>44687</v>
      </c>
      <c r="U3617" s="14">
        <v>1.7610246247911372E-2</v>
      </c>
      <c r="V3617" s="14">
        <v>84</v>
      </c>
      <c r="W3617" s="14">
        <v>760335661.83000004</v>
      </c>
      <c r="X3617" s="14">
        <v>85.455510964531953</v>
      </c>
      <c r="Y3617" s="19">
        <f t="shared" si="113"/>
        <v>-0.85455510964531955</v>
      </c>
      <c r="Z3617" s="19">
        <v>-0.85460000000000003</v>
      </c>
      <c r="AA3617" t="s">
        <v>15271</v>
      </c>
      <c r="AB3617" s="121">
        <v>5</v>
      </c>
    </row>
    <row r="3618" spans="1:28" ht="20.25">
      <c r="A3618">
        <v>6946</v>
      </c>
      <c r="B3618" t="s">
        <v>7078</v>
      </c>
      <c r="C3618" t="s">
        <v>6865</v>
      </c>
      <c r="D3618" t="str">
        <f t="shared" si="112"/>
        <v>Cowfarm.finance COW</v>
      </c>
      <c r="E3618" s="3" t="s">
        <v>3686</v>
      </c>
      <c r="F3618" s="3" t="s">
        <v>8883</v>
      </c>
      <c r="G3618" s="3" t="s">
        <v>8883</v>
      </c>
      <c r="H3618" s="4">
        <v>9999</v>
      </c>
      <c r="I3618" s="4">
        <v>0</v>
      </c>
      <c r="J3618" s="6">
        <v>44090</v>
      </c>
      <c r="K3618" s="7">
        <v>1.5729939533699999E-2</v>
      </c>
      <c r="L3618" s="7">
        <v>3911</v>
      </c>
      <c r="M3618" s="7">
        <v>0</v>
      </c>
      <c r="N3618" s="9">
        <v>44094</v>
      </c>
      <c r="O3618" s="10">
        <v>3.4430092606099999E-2</v>
      </c>
      <c r="P3618" s="10">
        <v>4071</v>
      </c>
      <c r="Q3618" s="10">
        <v>0</v>
      </c>
      <c r="R3618" s="10">
        <v>2.1888254899096449</v>
      </c>
      <c r="S3618" s="18">
        <v>2.1888254899096449</v>
      </c>
      <c r="T3618" s="13">
        <v>44096</v>
      </c>
      <c r="U3618" s="14">
        <v>3.13917811465E-2</v>
      </c>
      <c r="V3618" s="14">
        <v>3597</v>
      </c>
      <c r="W3618" s="14">
        <v>0</v>
      </c>
      <c r="X3618" s="14">
        <v>8.82458114289736</v>
      </c>
      <c r="Y3618" s="19">
        <f t="shared" si="113"/>
        <v>-8.82458114289736E-2</v>
      </c>
      <c r="Z3618" s="19">
        <v>-8.8200000000000001E-2</v>
      </c>
      <c r="AA3618" t="s">
        <v>15272</v>
      </c>
      <c r="AB3618" s="121">
        <v>5</v>
      </c>
    </row>
    <row r="3619" spans="1:28" ht="20.25">
      <c r="A3619">
        <v>6947</v>
      </c>
      <c r="B3619" t="s">
        <v>7079</v>
      </c>
      <c r="C3619" t="s">
        <v>7080</v>
      </c>
      <c r="D3619" t="str">
        <f t="shared" si="112"/>
        <v>Valobit VBIT</v>
      </c>
      <c r="E3619" s="3" t="s">
        <v>8887</v>
      </c>
      <c r="F3619" s="3" t="s">
        <v>8883</v>
      </c>
      <c r="G3619" s="3" t="s">
        <v>8883</v>
      </c>
      <c r="H3619" s="4">
        <v>9999</v>
      </c>
      <c r="I3619" s="4">
        <v>0</v>
      </c>
      <c r="J3619" s="6">
        <v>44117</v>
      </c>
      <c r="K3619" s="7">
        <v>2.13254E-3</v>
      </c>
      <c r="L3619" s="7">
        <v>2252</v>
      </c>
      <c r="M3619" s="7">
        <v>0</v>
      </c>
      <c r="N3619" s="9">
        <v>44498</v>
      </c>
      <c r="O3619" s="10">
        <v>0.12233308029697219</v>
      </c>
      <c r="P3619" s="10">
        <v>699</v>
      </c>
      <c r="Q3619" s="10">
        <v>65624992.850000001</v>
      </c>
      <c r="R3619" s="10">
        <v>57.3649639851877</v>
      </c>
      <c r="S3619" s="18">
        <v>57.3649639851877</v>
      </c>
      <c r="T3619" s="13">
        <v>44568</v>
      </c>
      <c r="U3619" s="14">
        <v>8.8315371544238665E-3</v>
      </c>
      <c r="V3619" s="14">
        <v>384</v>
      </c>
      <c r="W3619" s="14">
        <v>40608798.670000002</v>
      </c>
      <c r="X3619" s="14">
        <v>92.780744886841177</v>
      </c>
      <c r="Y3619" s="19">
        <f t="shared" si="113"/>
        <v>-0.92780744886841182</v>
      </c>
      <c r="Z3619" s="19">
        <v>-0.92779999999999996</v>
      </c>
      <c r="AA3619" t="s">
        <v>15273</v>
      </c>
      <c r="AB3619" s="121">
        <v>5</v>
      </c>
    </row>
    <row r="3620" spans="1:28" ht="20.25">
      <c r="A3620">
        <v>6949</v>
      </c>
      <c r="B3620" t="s">
        <v>7081</v>
      </c>
      <c r="C3620" t="s">
        <v>7082</v>
      </c>
      <c r="D3620" t="str">
        <f t="shared" si="112"/>
        <v>Hedget HGET</v>
      </c>
      <c r="E3620" s="3" t="s">
        <v>8898</v>
      </c>
      <c r="F3620" s="3" t="s">
        <v>8883</v>
      </c>
      <c r="G3620" s="3" t="s">
        <v>8883</v>
      </c>
      <c r="H3620" s="4">
        <v>9999</v>
      </c>
      <c r="I3620" s="4">
        <v>0</v>
      </c>
      <c r="J3620" s="6">
        <v>44140</v>
      </c>
      <c r="K3620" s="7">
        <v>1.49593967901578</v>
      </c>
      <c r="L3620" s="7">
        <v>2460</v>
      </c>
      <c r="M3620" s="7">
        <v>0</v>
      </c>
      <c r="N3620" s="9">
        <v>44286</v>
      </c>
      <c r="O3620" s="10">
        <v>10.45724003348853</v>
      </c>
      <c r="P3620" s="10">
        <v>1095</v>
      </c>
      <c r="Q3620" s="10">
        <v>18315312.142173421</v>
      </c>
      <c r="R3620" s="10">
        <v>6.990415576361098</v>
      </c>
      <c r="S3620" s="18">
        <v>6.990415576361098</v>
      </c>
      <c r="T3620" s="13">
        <v>44672</v>
      </c>
      <c r="U3620" s="14">
        <v>1.3145186590506479</v>
      </c>
      <c r="V3620" s="14">
        <v>950</v>
      </c>
      <c r="W3620" s="14">
        <v>2302311.07635694</v>
      </c>
      <c r="X3620" s="14">
        <v>87.429583189818729</v>
      </c>
      <c r="Y3620" s="19">
        <f t="shared" si="113"/>
        <v>-0.87429583189818727</v>
      </c>
      <c r="Z3620" s="19">
        <v>-0.87429999999999997</v>
      </c>
      <c r="AA3620" t="s">
        <v>15274</v>
      </c>
      <c r="AB3620" s="121">
        <v>5</v>
      </c>
    </row>
    <row r="3621" spans="1:28" ht="20.25">
      <c r="A3621">
        <v>6950</v>
      </c>
      <c r="B3621" t="s">
        <v>7083</v>
      </c>
      <c r="C3621" t="s">
        <v>7084</v>
      </c>
      <c r="D3621" t="str">
        <f t="shared" si="112"/>
        <v>Perpetual Protocol PERP</v>
      </c>
      <c r="E3621" s="3" t="s">
        <v>3686</v>
      </c>
      <c r="F3621" s="3" t="s">
        <v>8883</v>
      </c>
      <c r="G3621" s="3" t="s">
        <v>8883</v>
      </c>
      <c r="H3621" s="4">
        <v>9999</v>
      </c>
      <c r="I3621" s="4">
        <v>0</v>
      </c>
      <c r="J3621" s="6">
        <v>44154</v>
      </c>
      <c r="K3621" s="7">
        <v>0.65524952999999997</v>
      </c>
      <c r="L3621" s="7">
        <v>292</v>
      </c>
      <c r="M3621" s="7">
        <v>10258581.42622258</v>
      </c>
      <c r="N3621" s="9">
        <v>44438</v>
      </c>
      <c r="O3621" s="10">
        <v>24.843273379999999</v>
      </c>
      <c r="P3621" s="10">
        <v>142</v>
      </c>
      <c r="Q3621" s="10">
        <v>1262568302.5999999</v>
      </c>
      <c r="R3621" s="10">
        <v>37.914217778988707</v>
      </c>
      <c r="S3621" s="18">
        <v>37.914217778988707</v>
      </c>
      <c r="T3621" s="13">
        <v>44687</v>
      </c>
      <c r="U3621" s="14">
        <v>2.3573151758787221</v>
      </c>
      <c r="V3621" s="14">
        <v>178</v>
      </c>
      <c r="W3621" s="14">
        <v>182623460.09999999</v>
      </c>
      <c r="X3621" s="14">
        <v>90.511253731255607</v>
      </c>
      <c r="Y3621" s="19">
        <f t="shared" si="113"/>
        <v>-0.90511253731255603</v>
      </c>
      <c r="Z3621" s="19">
        <v>-0.90510000000000002</v>
      </c>
      <c r="AA3621" t="s">
        <v>15275</v>
      </c>
      <c r="AB3621" s="121">
        <v>5</v>
      </c>
    </row>
    <row r="3622" spans="1:28" ht="20.25">
      <c r="A3622">
        <v>6951</v>
      </c>
      <c r="B3622" t="s">
        <v>7085</v>
      </c>
      <c r="C3622" t="s">
        <v>7086</v>
      </c>
      <c r="D3622" t="str">
        <f t="shared" si="112"/>
        <v>Reef REEF</v>
      </c>
      <c r="E3622" s="3" t="s">
        <v>8887</v>
      </c>
      <c r="F3622" s="3" t="s">
        <v>8883</v>
      </c>
      <c r="G3622" s="3" t="s">
        <v>8883</v>
      </c>
      <c r="H3622" s="4">
        <v>9999</v>
      </c>
      <c r="I3622" s="4">
        <v>0</v>
      </c>
      <c r="J3622" s="6">
        <v>44209</v>
      </c>
      <c r="K3622" s="7">
        <v>6.6233300000000002E-3</v>
      </c>
      <c r="L3622" s="7">
        <v>154</v>
      </c>
      <c r="M3622" s="7">
        <v>23936261.851075672</v>
      </c>
      <c r="N3622" s="9">
        <v>44270</v>
      </c>
      <c r="O3622" s="10">
        <v>5.8406350000000003E-2</v>
      </c>
      <c r="P3622" s="10">
        <v>257</v>
      </c>
      <c r="Q3622" s="10">
        <v>456178509.97000003</v>
      </c>
      <c r="R3622" s="10">
        <v>8.8182757011956223</v>
      </c>
      <c r="S3622" s="18">
        <v>8.8182757011956223</v>
      </c>
      <c r="T3622" s="13">
        <v>44687</v>
      </c>
      <c r="U3622" s="14">
        <v>6.5756255796217524E-3</v>
      </c>
      <c r="V3622" s="14">
        <v>213</v>
      </c>
      <c r="W3622" s="14">
        <v>128184874.27</v>
      </c>
      <c r="X3622" s="14">
        <v>88.741591317345197</v>
      </c>
      <c r="Y3622" s="19">
        <f t="shared" si="113"/>
        <v>-0.88741591317345192</v>
      </c>
      <c r="Z3622" s="19">
        <v>-0.88739999999999997</v>
      </c>
      <c r="AA3622" t="s">
        <v>15276</v>
      </c>
      <c r="AB3622" s="121">
        <v>5</v>
      </c>
    </row>
    <row r="3623" spans="1:28" ht="20.25">
      <c r="A3623">
        <v>6953</v>
      </c>
      <c r="B3623" t="s">
        <v>7089</v>
      </c>
      <c r="C3623" t="s">
        <v>7090</v>
      </c>
      <c r="D3623" t="str">
        <f t="shared" si="112"/>
        <v>Frax Share FXS</v>
      </c>
      <c r="E3623" s="3" t="s">
        <v>8894</v>
      </c>
      <c r="F3623" s="3" t="s">
        <v>8883</v>
      </c>
      <c r="G3623" s="3" t="s">
        <v>8883</v>
      </c>
      <c r="H3623" s="4">
        <v>9999</v>
      </c>
      <c r="I3623" s="4">
        <v>0</v>
      </c>
      <c r="J3623" s="6">
        <v>44223</v>
      </c>
      <c r="K3623" s="7">
        <v>2.9467851299999999</v>
      </c>
      <c r="L3623" s="7">
        <v>369</v>
      </c>
      <c r="M3623" s="7">
        <v>6991437.1577272899</v>
      </c>
      <c r="N3623" s="9">
        <v>44654</v>
      </c>
      <c r="O3623" s="10">
        <v>42.673015058287511</v>
      </c>
      <c r="P3623" s="10">
        <v>203</v>
      </c>
      <c r="Q3623" s="10">
        <v>627569203.25</v>
      </c>
      <c r="R3623" s="10">
        <v>14.48121025990365</v>
      </c>
      <c r="S3623" s="18">
        <v>14.48121025990365</v>
      </c>
      <c r="T3623" s="13">
        <v>44683</v>
      </c>
      <c r="U3623" s="14">
        <v>22.13462700389254</v>
      </c>
      <c r="V3623" s="14">
        <v>126</v>
      </c>
      <c r="W3623" s="14">
        <v>362990614.25999999</v>
      </c>
      <c r="X3623" s="14">
        <v>48.129685765914068</v>
      </c>
      <c r="Y3623" s="19">
        <f t="shared" si="113"/>
        <v>-0.48129685765914071</v>
      </c>
      <c r="Z3623" s="19">
        <v>-0.48130000000000001</v>
      </c>
      <c r="AA3623" t="s">
        <v>15277</v>
      </c>
      <c r="AB3623" s="121">
        <v>5</v>
      </c>
    </row>
    <row r="3624" spans="1:28" ht="20.25">
      <c r="A3624">
        <v>6954</v>
      </c>
      <c r="B3624" t="s">
        <v>7091</v>
      </c>
      <c r="C3624" t="s">
        <v>7092</v>
      </c>
      <c r="D3624" t="str">
        <f t="shared" si="112"/>
        <v>Enceladus Network ENCX</v>
      </c>
      <c r="E3624" s="3" t="s">
        <v>8887</v>
      </c>
      <c r="F3624" s="3" t="s">
        <v>8883</v>
      </c>
      <c r="G3624" s="3" t="s">
        <v>8883</v>
      </c>
      <c r="H3624" s="4">
        <v>9999</v>
      </c>
      <c r="I3624" s="4">
        <v>0</v>
      </c>
      <c r="J3624" s="6">
        <v>44103</v>
      </c>
      <c r="K3624" s="7">
        <v>1.4663914885000001E-4</v>
      </c>
      <c r="L3624" s="7">
        <v>3912</v>
      </c>
      <c r="M3624" s="7">
        <v>0</v>
      </c>
      <c r="N3624" s="9">
        <v>44327</v>
      </c>
      <c r="O3624" s="10">
        <v>1.3008664034599999E-3</v>
      </c>
      <c r="P3624" s="10">
        <v>4072</v>
      </c>
      <c r="Q3624" s="10">
        <v>0</v>
      </c>
      <c r="R3624" s="10">
        <v>8.8712080891214189</v>
      </c>
      <c r="S3624" s="18">
        <v>8.8712080891214189</v>
      </c>
      <c r="T3624" s="13">
        <v>44397</v>
      </c>
      <c r="U3624" s="14">
        <v>5.5207768387000001E-4</v>
      </c>
      <c r="V3624" s="14">
        <v>3598</v>
      </c>
      <c r="W3624" s="14">
        <v>0</v>
      </c>
      <c r="X3624" s="14">
        <v>57.560770083568713</v>
      </c>
      <c r="Y3624" s="19">
        <f t="shared" si="113"/>
        <v>-0.57560770083568713</v>
      </c>
      <c r="Z3624" s="19">
        <v>-0.5756</v>
      </c>
      <c r="AA3624" t="s">
        <v>15278</v>
      </c>
      <c r="AB3624" s="121">
        <v>5</v>
      </c>
    </row>
    <row r="3625" spans="1:28" ht="20.25">
      <c r="A3625">
        <v>6956</v>
      </c>
      <c r="B3625" t="s">
        <v>7095</v>
      </c>
      <c r="C3625" t="s">
        <v>7096</v>
      </c>
      <c r="D3625" t="str">
        <f t="shared" si="112"/>
        <v>BUILD Finance BUILD</v>
      </c>
      <c r="E3625" s="3" t="s">
        <v>8894</v>
      </c>
      <c r="F3625" s="3" t="s">
        <v>8883</v>
      </c>
      <c r="G3625" s="3" t="s">
        <v>8883</v>
      </c>
      <c r="H3625" s="4">
        <v>9999</v>
      </c>
      <c r="I3625" s="4">
        <v>0</v>
      </c>
      <c r="J3625" s="6">
        <v>44191</v>
      </c>
      <c r="K3625" s="7">
        <v>5.7284294999999998</v>
      </c>
      <c r="L3625" s="7">
        <v>3913</v>
      </c>
      <c r="M3625" s="7">
        <v>0</v>
      </c>
      <c r="N3625" s="9">
        <v>44232</v>
      </c>
      <c r="O3625" s="10">
        <v>102.49544958</v>
      </c>
      <c r="P3625" s="10">
        <v>4074</v>
      </c>
      <c r="Q3625" s="10">
        <v>0</v>
      </c>
      <c r="R3625" s="10">
        <v>17.892417036816109</v>
      </c>
      <c r="S3625" s="18">
        <v>17.892417036816109</v>
      </c>
      <c r="T3625" s="13">
        <v>44686</v>
      </c>
      <c r="U3625" s="14">
        <v>1.0999323150254489E-3</v>
      </c>
      <c r="V3625" s="14">
        <v>3599</v>
      </c>
      <c r="W3625" s="14">
        <v>0</v>
      </c>
      <c r="X3625" s="14">
        <v>99.998926847660513</v>
      </c>
      <c r="Y3625" s="19">
        <f t="shared" si="113"/>
        <v>-0.99998926847660519</v>
      </c>
      <c r="Z3625" s="19">
        <v>-1</v>
      </c>
      <c r="AA3625" t="s">
        <v>15279</v>
      </c>
      <c r="AB3625" s="121">
        <v>5</v>
      </c>
    </row>
    <row r="3626" spans="1:28" ht="20.25">
      <c r="A3626">
        <v>6957</v>
      </c>
      <c r="B3626" t="s">
        <v>7097</v>
      </c>
      <c r="C3626" t="s">
        <v>7098</v>
      </c>
      <c r="D3626" t="str">
        <f t="shared" si="112"/>
        <v>AllianceBlock ALBT</v>
      </c>
      <c r="E3626" s="3" t="s">
        <v>8893</v>
      </c>
      <c r="F3626" s="3" t="s">
        <v>8894</v>
      </c>
      <c r="G3626" s="3" t="s">
        <v>8883</v>
      </c>
      <c r="H3626" s="4">
        <v>9999</v>
      </c>
      <c r="I3626" s="4">
        <v>0</v>
      </c>
      <c r="J3626" s="6">
        <v>44112</v>
      </c>
      <c r="K3626" s="7">
        <v>3.872220675081E-2</v>
      </c>
      <c r="L3626" s="7">
        <v>2255</v>
      </c>
      <c r="M3626" s="7">
        <v>0</v>
      </c>
      <c r="N3626" s="9">
        <v>44444</v>
      </c>
      <c r="O3626" s="10">
        <v>1.22977570257774</v>
      </c>
      <c r="P3626" s="10">
        <v>331</v>
      </c>
      <c r="Q3626" s="10">
        <v>286483361.70837247</v>
      </c>
      <c r="R3626" s="10">
        <v>31.75892609870473</v>
      </c>
      <c r="S3626" s="18">
        <v>31.75892609870473</v>
      </c>
      <c r="T3626" s="13">
        <v>44687</v>
      </c>
      <c r="U3626" s="14">
        <v>0.15509167867662041</v>
      </c>
      <c r="V3626" s="14">
        <v>403</v>
      </c>
      <c r="W3626" s="14">
        <v>36129503.442896508</v>
      </c>
      <c r="X3626" s="14">
        <v>87.388620676800514</v>
      </c>
      <c r="Y3626" s="19">
        <f t="shared" si="113"/>
        <v>-0.8738862067680051</v>
      </c>
      <c r="Z3626" s="19">
        <v>-0.87390000000000001</v>
      </c>
      <c r="AA3626" t="s">
        <v>15280</v>
      </c>
      <c r="AB3626" s="121">
        <v>5</v>
      </c>
    </row>
    <row r="3627" spans="1:28" ht="20.25">
      <c r="A3627">
        <v>6958</v>
      </c>
      <c r="B3627" t="s">
        <v>7099</v>
      </c>
      <c r="C3627" t="s">
        <v>7100</v>
      </c>
      <c r="D3627" t="str">
        <f t="shared" si="112"/>
        <v>Alchemy Pay ACH</v>
      </c>
      <c r="E3627" s="3" t="s">
        <v>8888</v>
      </c>
      <c r="F3627" s="3" t="s">
        <v>8883</v>
      </c>
      <c r="G3627" s="3" t="s">
        <v>8883</v>
      </c>
      <c r="H3627" s="4">
        <v>9999</v>
      </c>
      <c r="I3627" s="4">
        <v>0</v>
      </c>
      <c r="J3627" s="6">
        <v>44194</v>
      </c>
      <c r="K3627" s="7">
        <v>2.7952900000000002E-3</v>
      </c>
      <c r="L3627" s="7">
        <v>563</v>
      </c>
      <c r="M3627" s="7">
        <v>3186854.5753232199</v>
      </c>
      <c r="N3627" s="9">
        <v>44414</v>
      </c>
      <c r="O3627" s="10">
        <v>0.19750365</v>
      </c>
      <c r="P3627" s="10">
        <v>251</v>
      </c>
      <c r="Q3627" s="10">
        <v>479893763.14999998</v>
      </c>
      <c r="R3627" s="10">
        <v>70.655871126072782</v>
      </c>
      <c r="S3627" s="18">
        <v>70.655871126072782</v>
      </c>
      <c r="T3627" s="13">
        <v>44687</v>
      </c>
      <c r="U3627" s="14">
        <v>2.2001494686490819E-2</v>
      </c>
      <c r="V3627" s="14">
        <v>251</v>
      </c>
      <c r="W3627" s="14">
        <v>99492110.239999995</v>
      </c>
      <c r="X3627" s="14">
        <v>88.860208565010907</v>
      </c>
      <c r="Y3627" s="19">
        <f t="shared" si="113"/>
        <v>-0.88860208565010912</v>
      </c>
      <c r="Z3627" s="19">
        <v>-0.88859999999999995</v>
      </c>
      <c r="AA3627" t="s">
        <v>15281</v>
      </c>
      <c r="AB3627" s="121">
        <v>5</v>
      </c>
    </row>
    <row r="3628" spans="1:28" ht="20.25">
      <c r="A3628">
        <v>6960</v>
      </c>
      <c r="B3628" t="s">
        <v>7101</v>
      </c>
      <c r="C3628" t="s">
        <v>2783</v>
      </c>
      <c r="D3628" t="str">
        <f t="shared" si="112"/>
        <v>DefiBox BOX</v>
      </c>
      <c r="E3628" s="3" t="s">
        <v>3686</v>
      </c>
      <c r="F3628" s="3" t="s">
        <v>8894</v>
      </c>
      <c r="G3628" s="3" t="s">
        <v>8883</v>
      </c>
      <c r="H3628" s="4">
        <v>9999</v>
      </c>
      <c r="I3628" s="4">
        <v>0</v>
      </c>
      <c r="J3628" s="6">
        <v>44137</v>
      </c>
      <c r="K3628" s="7">
        <v>2.2743263300000001</v>
      </c>
      <c r="L3628" s="7">
        <v>3914</v>
      </c>
      <c r="M3628" s="7">
        <v>0</v>
      </c>
      <c r="N3628" s="9">
        <v>44328</v>
      </c>
      <c r="O3628" s="10">
        <v>33.325721690000002</v>
      </c>
      <c r="P3628" s="10">
        <v>4075</v>
      </c>
      <c r="Q3628" s="10">
        <v>0</v>
      </c>
      <c r="R3628" s="10">
        <v>14.653007904103189</v>
      </c>
      <c r="S3628" s="18">
        <v>14.653007904103189</v>
      </c>
      <c r="T3628" s="13">
        <v>44635</v>
      </c>
      <c r="U3628" s="14">
        <v>1.7119718268369499</v>
      </c>
      <c r="V3628" s="14">
        <v>3600</v>
      </c>
      <c r="W3628" s="14">
        <v>0</v>
      </c>
      <c r="X3628" s="14">
        <v>94.862911468919037</v>
      </c>
      <c r="Y3628" s="19">
        <f t="shared" si="113"/>
        <v>-0.94862911468919042</v>
      </c>
      <c r="Z3628" s="19">
        <v>-0.9486</v>
      </c>
      <c r="AA3628" t="s">
        <v>15282</v>
      </c>
      <c r="AB3628" s="121">
        <v>5</v>
      </c>
    </row>
    <row r="3629" spans="1:28" ht="20.25">
      <c r="A3629">
        <v>6963</v>
      </c>
      <c r="B3629" t="s">
        <v>92</v>
      </c>
      <c r="C3629" t="s">
        <v>92</v>
      </c>
      <c r="D3629" t="str">
        <f t="shared" si="112"/>
        <v>DMD DMD</v>
      </c>
      <c r="E3629" s="3" t="s">
        <v>8887</v>
      </c>
      <c r="F3629" s="3" t="s">
        <v>8883</v>
      </c>
      <c r="G3629" s="3" t="s">
        <v>8883</v>
      </c>
      <c r="H3629" s="4">
        <v>9999</v>
      </c>
      <c r="I3629" s="4">
        <v>0</v>
      </c>
      <c r="J3629" s="6">
        <v>44083</v>
      </c>
      <c r="K3629" s="7">
        <v>326.93081682100001</v>
      </c>
      <c r="L3629" s="7">
        <v>3915</v>
      </c>
      <c r="M3629" s="7">
        <v>0</v>
      </c>
      <c r="N3629" s="9">
        <v>44085</v>
      </c>
      <c r="O3629" s="10">
        <v>778.61824631100001</v>
      </c>
      <c r="P3629" s="10">
        <v>4076</v>
      </c>
      <c r="Q3629" s="10">
        <v>0</v>
      </c>
      <c r="R3629" s="10">
        <v>2.381599427922104</v>
      </c>
      <c r="S3629" s="18">
        <v>2.381599427922104</v>
      </c>
      <c r="T3629" s="13">
        <v>44188</v>
      </c>
      <c r="U3629" s="14">
        <v>5.6472343499999997</v>
      </c>
      <c r="V3629" s="14">
        <v>3601</v>
      </c>
      <c r="W3629" s="14">
        <v>0</v>
      </c>
      <c r="X3629" s="14">
        <v>99.274710761434648</v>
      </c>
      <c r="Y3629" s="19">
        <f t="shared" si="113"/>
        <v>-0.99274710761434648</v>
      </c>
      <c r="Z3629" s="19">
        <v>-0.99270000000000003</v>
      </c>
      <c r="AA3629" t="s">
        <v>15283</v>
      </c>
      <c r="AB3629" s="121">
        <v>5</v>
      </c>
    </row>
    <row r="3630" spans="1:28" ht="20.25">
      <c r="A3630">
        <v>6965</v>
      </c>
      <c r="B3630" t="s">
        <v>7102</v>
      </c>
      <c r="C3630" t="s">
        <v>1903</v>
      </c>
      <c r="D3630" t="str">
        <f t="shared" si="112"/>
        <v>HBTC Captain Token HBC</v>
      </c>
      <c r="E3630" s="3" t="s">
        <v>8898</v>
      </c>
      <c r="F3630" s="3" t="s">
        <v>8883</v>
      </c>
      <c r="G3630" s="3" t="s">
        <v>8883</v>
      </c>
      <c r="H3630" s="4">
        <v>9999</v>
      </c>
      <c r="I3630" s="4">
        <v>0</v>
      </c>
      <c r="J3630" s="6">
        <v>44112</v>
      </c>
      <c r="K3630" s="7">
        <v>2.4301233999999998</v>
      </c>
      <c r="L3630" s="7">
        <v>3916</v>
      </c>
      <c r="M3630" s="7">
        <v>0</v>
      </c>
      <c r="N3630" s="9">
        <v>44336</v>
      </c>
      <c r="O3630" s="10">
        <v>33.904592579999999</v>
      </c>
      <c r="P3630" s="10">
        <v>4077</v>
      </c>
      <c r="Q3630" s="10">
        <v>0</v>
      </c>
      <c r="R3630" s="10">
        <v>13.951798735817279</v>
      </c>
      <c r="S3630" s="18">
        <v>13.951798735817279</v>
      </c>
      <c r="T3630" s="13">
        <v>44527</v>
      </c>
      <c r="U3630" s="14">
        <v>1.550309898641606</v>
      </c>
      <c r="V3630" s="14">
        <v>3602</v>
      </c>
      <c r="W3630" s="14">
        <v>0</v>
      </c>
      <c r="X3630" s="14">
        <v>95.427433923638645</v>
      </c>
      <c r="Y3630" s="19">
        <f t="shared" si="113"/>
        <v>-0.95427433923638649</v>
      </c>
      <c r="Z3630" s="19">
        <v>-0.95430000000000004</v>
      </c>
      <c r="AA3630" t="s">
        <v>15284</v>
      </c>
      <c r="AB3630" s="121">
        <v>5</v>
      </c>
    </row>
    <row r="3631" spans="1:28" ht="20.25">
      <c r="A3631">
        <v>6966</v>
      </c>
      <c r="B3631" t="s">
        <v>7103</v>
      </c>
      <c r="C3631" t="s">
        <v>7104</v>
      </c>
      <c r="D3631" t="str">
        <f t="shared" si="112"/>
        <v>i9 Coin I9C</v>
      </c>
      <c r="E3631" s="3" t="s">
        <v>8887</v>
      </c>
      <c r="F3631" s="3" t="s">
        <v>8883</v>
      </c>
      <c r="G3631" s="3" t="s">
        <v>8883</v>
      </c>
      <c r="H3631" s="4">
        <v>9999</v>
      </c>
      <c r="I3631" s="4">
        <v>0</v>
      </c>
      <c r="J3631" s="6">
        <v>44083</v>
      </c>
      <c r="K3631" s="7">
        <v>3.8373363214399998E-3</v>
      </c>
      <c r="L3631" s="7">
        <v>3917</v>
      </c>
      <c r="M3631" s="7">
        <v>0</v>
      </c>
      <c r="N3631" s="9">
        <v>44084</v>
      </c>
      <c r="O3631" s="10">
        <v>9.3357125997499991E-3</v>
      </c>
      <c r="P3631" s="10">
        <v>4078</v>
      </c>
      <c r="Q3631" s="10">
        <v>0</v>
      </c>
      <c r="R3631" s="10">
        <v>2.4328627510675629</v>
      </c>
      <c r="S3631" s="18">
        <v>2.4328627510675629</v>
      </c>
      <c r="T3631" s="13">
        <v>44369</v>
      </c>
      <c r="U3631" s="14">
        <v>2.8894000000000001E-4</v>
      </c>
      <c r="V3631" s="14">
        <v>3603</v>
      </c>
      <c r="W3631" s="14">
        <v>0</v>
      </c>
      <c r="X3631" s="14">
        <v>96.905003266620085</v>
      </c>
      <c r="Y3631" s="19">
        <f t="shared" si="113"/>
        <v>-0.96905003266620082</v>
      </c>
      <c r="Z3631" s="19">
        <v>-0.96909999999999996</v>
      </c>
      <c r="AA3631" t="s">
        <v>15285</v>
      </c>
      <c r="AB3631" s="121">
        <v>5</v>
      </c>
    </row>
    <row r="3632" spans="1:28" ht="20.25">
      <c r="A3632">
        <v>6970</v>
      </c>
      <c r="B3632" t="s">
        <v>7105</v>
      </c>
      <c r="C3632" t="s">
        <v>7106</v>
      </c>
      <c r="D3632" t="str">
        <f t="shared" si="112"/>
        <v>OpenAlexa Protocol OAP</v>
      </c>
      <c r="E3632" s="3" t="s">
        <v>8887</v>
      </c>
      <c r="F3632" s="3" t="s">
        <v>8883</v>
      </c>
      <c r="G3632" s="3" t="s">
        <v>8883</v>
      </c>
      <c r="H3632" s="4">
        <v>9999</v>
      </c>
      <c r="I3632" s="4">
        <v>0</v>
      </c>
      <c r="J3632" s="6">
        <v>44144</v>
      </c>
      <c r="K3632" s="7">
        <v>0.57879194264902001</v>
      </c>
      <c r="L3632" s="7">
        <v>3918</v>
      </c>
      <c r="M3632" s="7">
        <v>0</v>
      </c>
      <c r="N3632" s="9">
        <v>44384</v>
      </c>
      <c r="O3632" s="10">
        <v>7.4284603451716098</v>
      </c>
      <c r="P3632" s="10">
        <v>4079</v>
      </c>
      <c r="Q3632" s="10">
        <v>0</v>
      </c>
      <c r="R3632" s="10">
        <v>12.834422523528859</v>
      </c>
      <c r="S3632" s="18">
        <v>12.834422523528859</v>
      </c>
      <c r="T3632" s="13">
        <v>44585</v>
      </c>
      <c r="U3632" s="14">
        <v>0.32237486613932109</v>
      </c>
      <c r="V3632" s="14">
        <v>3604</v>
      </c>
      <c r="W3632" s="14">
        <v>0</v>
      </c>
      <c r="X3632" s="14">
        <v>95.66027344618108</v>
      </c>
      <c r="Y3632" s="19">
        <f t="shared" si="113"/>
        <v>-0.95660273446181077</v>
      </c>
      <c r="Z3632" s="19">
        <v>-0.95660000000000001</v>
      </c>
      <c r="AA3632" t="s">
        <v>15286</v>
      </c>
      <c r="AB3632" s="121">
        <v>5</v>
      </c>
    </row>
    <row r="3633" spans="1:28" ht="20.25">
      <c r="A3633">
        <v>6971</v>
      </c>
      <c r="B3633" t="s">
        <v>7107</v>
      </c>
      <c r="C3633" t="s">
        <v>7108</v>
      </c>
      <c r="D3633" t="str">
        <f t="shared" si="112"/>
        <v>Predix Network PRDX</v>
      </c>
      <c r="E3633" s="3" t="s">
        <v>8887</v>
      </c>
      <c r="F3633" s="3" t="s">
        <v>8883</v>
      </c>
      <c r="G3633" s="3" t="s">
        <v>8883</v>
      </c>
      <c r="H3633" s="4">
        <v>9999</v>
      </c>
      <c r="I3633" s="4">
        <v>0</v>
      </c>
      <c r="J3633" s="6">
        <v>44083</v>
      </c>
      <c r="K3633" s="7">
        <v>1.4135140899300001</v>
      </c>
      <c r="L3633" s="7">
        <v>3919</v>
      </c>
      <c r="M3633" s="7">
        <v>0</v>
      </c>
      <c r="N3633" s="9">
        <v>44084</v>
      </c>
      <c r="O3633" s="10">
        <v>2.2969255735199998</v>
      </c>
      <c r="P3633" s="10">
        <v>4080</v>
      </c>
      <c r="Q3633" s="10">
        <v>0</v>
      </c>
      <c r="R3633" s="10">
        <v>1.6249753645071541</v>
      </c>
      <c r="S3633" s="18">
        <v>1.6249753645071541</v>
      </c>
      <c r="T3633" s="13">
        <v>44477</v>
      </c>
      <c r="U3633" s="14">
        <v>0</v>
      </c>
      <c r="V3633" s="14">
        <v>3605</v>
      </c>
      <c r="W3633" s="14">
        <v>0</v>
      </c>
      <c r="X3633" s="14">
        <v>100</v>
      </c>
      <c r="Y3633" s="19">
        <f t="shared" si="113"/>
        <v>-1</v>
      </c>
      <c r="Z3633" s="19">
        <v>-1</v>
      </c>
      <c r="AA3633" t="s">
        <v>15287</v>
      </c>
      <c r="AB3633" s="121">
        <v>5</v>
      </c>
    </row>
    <row r="3634" spans="1:28" ht="20.25">
      <c r="A3634">
        <v>6974</v>
      </c>
      <c r="B3634" t="s">
        <v>7109</v>
      </c>
      <c r="C3634" t="s">
        <v>7110</v>
      </c>
      <c r="D3634" t="str">
        <f t="shared" si="112"/>
        <v>Yeld Finance YELD</v>
      </c>
      <c r="E3634" s="3" t="s">
        <v>3686</v>
      </c>
      <c r="F3634" s="3" t="s">
        <v>8883</v>
      </c>
      <c r="G3634" s="3" t="s">
        <v>8883</v>
      </c>
      <c r="H3634" s="4">
        <v>9999</v>
      </c>
      <c r="I3634" s="4">
        <v>0</v>
      </c>
      <c r="J3634" s="6">
        <v>44098</v>
      </c>
      <c r="K3634" s="7">
        <v>5.0183234066167497</v>
      </c>
      <c r="L3634" s="7">
        <v>3920</v>
      </c>
      <c r="M3634" s="7">
        <v>0</v>
      </c>
      <c r="N3634" s="9">
        <v>44106</v>
      </c>
      <c r="O3634" s="10">
        <v>292.55519927899962</v>
      </c>
      <c r="P3634" s="10">
        <v>4081</v>
      </c>
      <c r="Q3634" s="10">
        <v>0</v>
      </c>
      <c r="R3634" s="10">
        <v>58.297398468432768</v>
      </c>
      <c r="S3634" s="18">
        <v>58.297398468432768</v>
      </c>
      <c r="T3634" s="13">
        <v>44617</v>
      </c>
      <c r="U3634" s="14">
        <v>2.621241062436301</v>
      </c>
      <c r="V3634" s="14">
        <v>3606</v>
      </c>
      <c r="W3634" s="14">
        <v>0</v>
      </c>
      <c r="X3634" s="14">
        <v>99.104018295044384</v>
      </c>
      <c r="Y3634" s="19">
        <f t="shared" si="113"/>
        <v>-0.99104018295044383</v>
      </c>
      <c r="Z3634" s="19">
        <v>-0.99099999999999999</v>
      </c>
      <c r="AA3634" t="s">
        <v>15288</v>
      </c>
      <c r="AB3634" s="121">
        <v>5</v>
      </c>
    </row>
    <row r="3635" spans="1:28" ht="20.25">
      <c r="A3635">
        <v>6975</v>
      </c>
      <c r="B3635" t="s">
        <v>7111</v>
      </c>
      <c r="C3635" t="s">
        <v>7112</v>
      </c>
      <c r="D3635" t="str">
        <f t="shared" si="112"/>
        <v>YFFII Finance YFFII</v>
      </c>
      <c r="E3635" s="3" t="s">
        <v>3686</v>
      </c>
      <c r="F3635" s="3" t="s">
        <v>8883</v>
      </c>
      <c r="G3635" s="3" t="s">
        <v>8883</v>
      </c>
      <c r="H3635" s="4">
        <v>9999</v>
      </c>
      <c r="I3635" s="4">
        <v>0</v>
      </c>
      <c r="J3635" s="6">
        <v>44087</v>
      </c>
      <c r="K3635" s="7">
        <v>35.114012432899997</v>
      </c>
      <c r="L3635" s="7">
        <v>2928</v>
      </c>
      <c r="M3635" s="7">
        <v>0</v>
      </c>
      <c r="N3635" s="9">
        <v>44088</v>
      </c>
      <c r="O3635" s="10">
        <v>129.28631295100001</v>
      </c>
      <c r="P3635" s="10">
        <v>4082</v>
      </c>
      <c r="Q3635" s="10">
        <v>0</v>
      </c>
      <c r="R3635" s="10">
        <v>3.681900870715233</v>
      </c>
      <c r="S3635" s="18">
        <v>3.681900870715233</v>
      </c>
      <c r="T3635" s="13">
        <v>44686</v>
      </c>
      <c r="U3635" s="14">
        <v>2.3980332441940031E-3</v>
      </c>
      <c r="V3635" s="14">
        <v>2492</v>
      </c>
      <c r="W3635" s="14">
        <v>105.72</v>
      </c>
      <c r="X3635" s="14">
        <v>99.998145176245302</v>
      </c>
      <c r="Y3635" s="19">
        <f t="shared" si="113"/>
        <v>-0.99998145176245301</v>
      </c>
      <c r="Z3635" s="19">
        <v>-1</v>
      </c>
      <c r="AA3635" t="s">
        <v>15289</v>
      </c>
      <c r="AB3635" s="121">
        <v>5</v>
      </c>
    </row>
    <row r="3636" spans="1:28" ht="20.25">
      <c r="A3636">
        <v>6976</v>
      </c>
      <c r="B3636" t="s">
        <v>7113</v>
      </c>
      <c r="C3636" t="s">
        <v>7114</v>
      </c>
      <c r="D3636" t="str">
        <f t="shared" si="112"/>
        <v>French Digital Reserve FDR</v>
      </c>
      <c r="E3636" s="3" t="s">
        <v>8887</v>
      </c>
      <c r="F3636" s="3" t="s">
        <v>8883</v>
      </c>
      <c r="G3636" s="3" t="s">
        <v>8883</v>
      </c>
      <c r="H3636" s="4">
        <v>9999</v>
      </c>
      <c r="I3636" s="4">
        <v>0</v>
      </c>
      <c r="J3636" s="6">
        <v>44214</v>
      </c>
      <c r="K3636" s="7">
        <v>1.9470660000000001E-2</v>
      </c>
      <c r="L3636" s="7">
        <v>3921</v>
      </c>
      <c r="M3636" s="7">
        <v>0</v>
      </c>
      <c r="N3636" s="9">
        <v>44358</v>
      </c>
      <c r="O3636" s="10">
        <v>1.2192916600000001</v>
      </c>
      <c r="P3636" s="10">
        <v>4083</v>
      </c>
      <c r="Q3636" s="10">
        <v>0</v>
      </c>
      <c r="R3636" s="10">
        <v>62.621999459699879</v>
      </c>
      <c r="S3636" s="18">
        <v>62.621999459699879</v>
      </c>
      <c r="T3636" s="13">
        <v>44687</v>
      </c>
      <c r="U3636" s="14">
        <v>5.6597580009593078E-2</v>
      </c>
      <c r="V3636" s="14">
        <v>3607</v>
      </c>
      <c r="W3636" s="14">
        <v>0</v>
      </c>
      <c r="X3636" s="14">
        <v>95.358159014259726</v>
      </c>
      <c r="Y3636" s="19">
        <f t="shared" si="113"/>
        <v>-0.95358159014259725</v>
      </c>
      <c r="Z3636" s="19">
        <v>-0.9536</v>
      </c>
      <c r="AA3636" t="s">
        <v>15290</v>
      </c>
      <c r="AB3636" s="121">
        <v>5</v>
      </c>
    </row>
    <row r="3637" spans="1:28" ht="20.25">
      <c r="A3637">
        <v>6978</v>
      </c>
      <c r="B3637" t="s">
        <v>7115</v>
      </c>
      <c r="C3637" t="s">
        <v>7116</v>
      </c>
      <c r="D3637" t="str">
        <f t="shared" si="112"/>
        <v>Candela Coin CLA</v>
      </c>
      <c r="E3637" s="3" t="s">
        <v>8893</v>
      </c>
      <c r="F3637" s="3" t="s">
        <v>8883</v>
      </c>
      <c r="G3637" s="3" t="s">
        <v>8883</v>
      </c>
      <c r="H3637" s="4">
        <v>9999</v>
      </c>
      <c r="I3637" s="4">
        <v>0</v>
      </c>
      <c r="J3637" s="6">
        <v>44219</v>
      </c>
      <c r="K3637" s="8">
        <v>1.2305933670000001E-5</v>
      </c>
      <c r="L3637" s="7">
        <v>3922</v>
      </c>
      <c r="M3637" s="7">
        <v>0</v>
      </c>
      <c r="N3637" s="9">
        <v>44492</v>
      </c>
      <c r="O3637" s="10">
        <v>3.8736829662540002E-2</v>
      </c>
      <c r="P3637" s="10">
        <v>4084</v>
      </c>
      <c r="Q3637" s="10">
        <v>0</v>
      </c>
      <c r="R3637" s="10">
        <v>3147.81719951689</v>
      </c>
      <c r="S3637" s="18">
        <v>3147.81719951689</v>
      </c>
      <c r="T3637" s="13">
        <v>44566</v>
      </c>
      <c r="U3637" s="14">
        <v>2.130232128923796E-4</v>
      </c>
      <c r="V3637" s="14">
        <v>3608</v>
      </c>
      <c r="W3637" s="14">
        <v>0</v>
      </c>
      <c r="X3637" s="14">
        <v>99.450075768336873</v>
      </c>
      <c r="Y3637" s="19">
        <f t="shared" si="113"/>
        <v>-0.99450075768336876</v>
      </c>
      <c r="Z3637" s="19">
        <v>-0.99450000000000005</v>
      </c>
      <c r="AA3637" t="s">
        <v>15291</v>
      </c>
      <c r="AB3637" s="121">
        <v>5</v>
      </c>
    </row>
    <row r="3638" spans="1:28" ht="20.25">
      <c r="A3638">
        <v>6979</v>
      </c>
      <c r="B3638" t="s">
        <v>7117</v>
      </c>
      <c r="C3638" t="s">
        <v>7118</v>
      </c>
      <c r="D3638" t="str">
        <f t="shared" si="112"/>
        <v>Farm House Finance FHSE</v>
      </c>
      <c r="E3638" s="3" t="s">
        <v>3686</v>
      </c>
      <c r="F3638" s="3" t="s">
        <v>8883</v>
      </c>
      <c r="G3638" s="3" t="s">
        <v>8883</v>
      </c>
      <c r="H3638" s="4">
        <v>9999</v>
      </c>
      <c r="I3638" s="4">
        <v>0</v>
      </c>
      <c r="J3638" s="6">
        <v>44085</v>
      </c>
      <c r="K3638" s="7">
        <v>10.8080823382</v>
      </c>
      <c r="L3638" s="7">
        <v>3923</v>
      </c>
      <c r="M3638" s="7">
        <v>0</v>
      </c>
      <c r="N3638" s="9">
        <v>44092</v>
      </c>
      <c r="O3638" s="10">
        <v>109.95859025599999</v>
      </c>
      <c r="P3638" s="10">
        <v>4085</v>
      </c>
      <c r="Q3638" s="10">
        <v>0</v>
      </c>
      <c r="R3638" s="10">
        <v>10.17373728430651</v>
      </c>
      <c r="S3638" s="18">
        <v>10.17373728430651</v>
      </c>
      <c r="T3638" s="13">
        <v>44150</v>
      </c>
      <c r="U3638" s="14">
        <v>2.6822466083653902</v>
      </c>
      <c r="V3638" s="14">
        <v>3609</v>
      </c>
      <c r="W3638" s="14">
        <v>0</v>
      </c>
      <c r="X3638" s="14">
        <v>97.560675703352757</v>
      </c>
      <c r="Y3638" s="19">
        <f t="shared" si="113"/>
        <v>-0.97560675703352762</v>
      </c>
      <c r="Z3638" s="19">
        <v>-0.97560000000000002</v>
      </c>
      <c r="AA3638" t="s">
        <v>15292</v>
      </c>
      <c r="AB3638" s="121">
        <v>5</v>
      </c>
    </row>
    <row r="3639" spans="1:28" ht="20.25">
      <c r="A3639">
        <v>6980</v>
      </c>
      <c r="B3639" t="s">
        <v>7119</v>
      </c>
      <c r="C3639" t="s">
        <v>5591</v>
      </c>
      <c r="D3639" t="str">
        <f t="shared" si="112"/>
        <v>AladiEx ALA</v>
      </c>
      <c r="E3639" s="3" t="s">
        <v>3686</v>
      </c>
      <c r="F3639" s="3" t="s">
        <v>8883</v>
      </c>
      <c r="G3639" s="3" t="s">
        <v>8883</v>
      </c>
      <c r="H3639" s="4">
        <v>9999</v>
      </c>
      <c r="I3639" s="4">
        <v>0</v>
      </c>
      <c r="J3639" s="6">
        <v>44217</v>
      </c>
      <c r="K3639" s="7">
        <v>0.24992257585374</v>
      </c>
      <c r="L3639" s="7">
        <v>3924</v>
      </c>
      <c r="M3639" s="7">
        <v>0</v>
      </c>
      <c r="N3639" s="9">
        <v>44301</v>
      </c>
      <c r="O3639" s="10">
        <v>0.70082340313121005</v>
      </c>
      <c r="P3639" s="10">
        <v>4086</v>
      </c>
      <c r="Q3639" s="10">
        <v>0</v>
      </c>
      <c r="R3639" s="10">
        <v>2.804162051936224</v>
      </c>
      <c r="S3639" s="18">
        <v>2.804162051936224</v>
      </c>
      <c r="T3639" s="13">
        <v>44680</v>
      </c>
      <c r="U3639" s="14">
        <v>3.000060298537559E-3</v>
      </c>
      <c r="V3639" s="14">
        <v>3610</v>
      </c>
      <c r="W3639" s="14">
        <v>0</v>
      </c>
      <c r="X3639" s="14">
        <v>99.571923499538741</v>
      </c>
      <c r="Y3639" s="19">
        <f t="shared" si="113"/>
        <v>-0.99571923499538739</v>
      </c>
      <c r="Z3639" s="19">
        <v>-0.99570000000000003</v>
      </c>
      <c r="AA3639" t="s">
        <v>15293</v>
      </c>
      <c r="AB3639" s="121">
        <v>5</v>
      </c>
    </row>
    <row r="3640" spans="1:28" ht="20.25">
      <c r="A3640">
        <v>6981</v>
      </c>
      <c r="B3640" t="s">
        <v>7120</v>
      </c>
      <c r="C3640" t="s">
        <v>7121</v>
      </c>
      <c r="D3640" t="str">
        <f t="shared" si="112"/>
        <v>New Year Bull NYB</v>
      </c>
      <c r="E3640" s="3" t="s">
        <v>8887</v>
      </c>
      <c r="F3640" s="3" t="s">
        <v>8883</v>
      </c>
      <c r="G3640" s="3" t="s">
        <v>8883</v>
      </c>
      <c r="H3640" s="4">
        <v>9999</v>
      </c>
      <c r="I3640" s="4">
        <v>0</v>
      </c>
      <c r="J3640" s="6">
        <v>44083</v>
      </c>
      <c r="K3640" s="7">
        <v>8.9508078046699996E-2</v>
      </c>
      <c r="L3640" s="7">
        <v>3925</v>
      </c>
      <c r="M3640" s="7">
        <v>0</v>
      </c>
      <c r="N3640" s="9">
        <v>44085</v>
      </c>
      <c r="O3640" s="10">
        <v>0.23172199281299999</v>
      </c>
      <c r="P3640" s="10">
        <v>4087</v>
      </c>
      <c r="Q3640" s="10">
        <v>0</v>
      </c>
      <c r="R3640" s="10">
        <v>2.5888388832581262</v>
      </c>
      <c r="S3640" s="18">
        <v>2.5888388832581262</v>
      </c>
      <c r="T3640" s="13">
        <v>44251</v>
      </c>
      <c r="U3640" s="14">
        <v>2.7763165555E-4</v>
      </c>
      <c r="V3640" s="14">
        <v>3611</v>
      </c>
      <c r="W3640" s="14">
        <v>0</v>
      </c>
      <c r="X3640" s="14">
        <v>99.880187610947203</v>
      </c>
      <c r="Y3640" s="19">
        <f t="shared" si="113"/>
        <v>-0.99880187610947202</v>
      </c>
      <c r="Z3640" s="19">
        <v>-0.99880000000000002</v>
      </c>
      <c r="AA3640" t="s">
        <v>15294</v>
      </c>
      <c r="AB3640" s="121">
        <v>5</v>
      </c>
    </row>
    <row r="3641" spans="1:28" ht="20.25">
      <c r="A3641">
        <v>6982</v>
      </c>
      <c r="B3641" t="s">
        <v>7122</v>
      </c>
      <c r="C3641" t="s">
        <v>7122</v>
      </c>
      <c r="D3641" t="str">
        <f t="shared" si="112"/>
        <v>OBIC OBIC</v>
      </c>
      <c r="E3641" s="3" t="s">
        <v>8887</v>
      </c>
      <c r="F3641" s="3" t="s">
        <v>8883</v>
      </c>
      <c r="G3641" s="3" t="s">
        <v>8883</v>
      </c>
      <c r="H3641" s="4">
        <v>9999</v>
      </c>
      <c r="I3641" s="4">
        <v>0</v>
      </c>
      <c r="J3641" s="6">
        <v>44084</v>
      </c>
      <c r="K3641" s="7">
        <v>2.5774349651200001</v>
      </c>
      <c r="L3641" s="7">
        <v>3926</v>
      </c>
      <c r="M3641" s="7">
        <v>0</v>
      </c>
      <c r="N3641" s="9">
        <v>44085</v>
      </c>
      <c r="O3641" s="10">
        <v>6.6877854966400001</v>
      </c>
      <c r="P3641" s="10">
        <v>4088</v>
      </c>
      <c r="Q3641" s="10">
        <v>0</v>
      </c>
      <c r="R3641" s="10">
        <v>2.594744615148274</v>
      </c>
      <c r="S3641" s="18">
        <v>2.594744615148274</v>
      </c>
      <c r="T3641" s="13">
        <v>44534</v>
      </c>
      <c r="U3641" s="14">
        <v>8.7867797063114796E-4</v>
      </c>
      <c r="V3641" s="14">
        <v>3612</v>
      </c>
      <c r="W3641" s="14">
        <v>0</v>
      </c>
      <c r="X3641" s="14">
        <v>99.98686145105772</v>
      </c>
      <c r="Y3641" s="19">
        <f t="shared" si="113"/>
        <v>-0.99986861451057718</v>
      </c>
      <c r="Z3641" s="19">
        <v>-0.99990000000000001</v>
      </c>
      <c r="AA3641" t="s">
        <v>15295</v>
      </c>
      <c r="AB3641" s="121">
        <v>5</v>
      </c>
    </row>
    <row r="3642" spans="1:28" ht="20.25">
      <c r="A3642">
        <v>6983</v>
      </c>
      <c r="B3642" t="s">
        <v>7123</v>
      </c>
      <c r="C3642" t="s">
        <v>7124</v>
      </c>
      <c r="D3642" t="str">
        <f t="shared" si="112"/>
        <v>DOOS TOKEN DOOS</v>
      </c>
      <c r="E3642" s="3" t="s">
        <v>8887</v>
      </c>
      <c r="F3642" s="3" t="s">
        <v>8883</v>
      </c>
      <c r="G3642" s="3" t="s">
        <v>8883</v>
      </c>
      <c r="H3642" s="4">
        <v>9999</v>
      </c>
      <c r="I3642" s="4">
        <v>0</v>
      </c>
      <c r="J3642" s="6">
        <v>44200</v>
      </c>
      <c r="K3642" s="7">
        <v>1.8757073711779999E-2</v>
      </c>
      <c r="L3642" s="7">
        <v>3927</v>
      </c>
      <c r="M3642" s="7">
        <v>0</v>
      </c>
      <c r="N3642" s="9">
        <v>44300</v>
      </c>
      <c r="O3642" s="10">
        <v>15.12199821344405</v>
      </c>
      <c r="P3642" s="10">
        <v>4089</v>
      </c>
      <c r="Q3642" s="10">
        <v>0</v>
      </c>
      <c r="R3642" s="10">
        <v>806.20241972749648</v>
      </c>
      <c r="S3642" s="18">
        <v>806.20241972749648</v>
      </c>
      <c r="T3642" s="13">
        <v>44677</v>
      </c>
      <c r="U3642" s="14">
        <v>7.6234925015669695E-4</v>
      </c>
      <c r="V3642" s="14">
        <v>3613</v>
      </c>
      <c r="W3642" s="14">
        <v>0</v>
      </c>
      <c r="X3642" s="14">
        <v>99.994958673851201</v>
      </c>
      <c r="Y3642" s="19">
        <f t="shared" si="113"/>
        <v>-0.99994958673851198</v>
      </c>
      <c r="Z3642" s="19">
        <v>-0.99990000000000001</v>
      </c>
      <c r="AA3642" t="s">
        <v>15296</v>
      </c>
      <c r="AB3642" s="121">
        <v>5</v>
      </c>
    </row>
    <row r="3643" spans="1:28" ht="20.25">
      <c r="A3643">
        <v>6984</v>
      </c>
      <c r="B3643" t="s">
        <v>7125</v>
      </c>
      <c r="C3643" t="s">
        <v>7126</v>
      </c>
      <c r="D3643" t="str">
        <f t="shared" si="112"/>
        <v>FINANCIAL INVESTMENT TOKEN FIT</v>
      </c>
      <c r="E3643" s="3" t="s">
        <v>8887</v>
      </c>
      <c r="F3643" s="3" t="s">
        <v>8883</v>
      </c>
      <c r="G3643" s="3" t="s">
        <v>8883</v>
      </c>
      <c r="H3643" s="4">
        <v>9999</v>
      </c>
      <c r="I3643" s="4">
        <v>0</v>
      </c>
      <c r="J3643" s="6">
        <v>44089</v>
      </c>
      <c r="K3643" s="7">
        <v>2.1029557377399999</v>
      </c>
      <c r="L3643" s="7">
        <v>3928</v>
      </c>
      <c r="M3643" s="7">
        <v>0</v>
      </c>
      <c r="N3643" s="9">
        <v>44314</v>
      </c>
      <c r="O3643" s="10">
        <v>13.940484720000001</v>
      </c>
      <c r="P3643" s="10">
        <v>4090</v>
      </c>
      <c r="Q3643" s="10">
        <v>0</v>
      </c>
      <c r="R3643" s="10">
        <v>6.6289957842771967</v>
      </c>
      <c r="S3643" s="18">
        <v>6.6289957842771967</v>
      </c>
      <c r="T3643" s="13">
        <v>44454</v>
      </c>
      <c r="U3643" s="14">
        <v>0</v>
      </c>
      <c r="V3643" s="14">
        <v>3614</v>
      </c>
      <c r="W3643" s="14">
        <v>0</v>
      </c>
      <c r="X3643" s="14">
        <v>100</v>
      </c>
      <c r="Y3643" s="19">
        <f t="shared" si="113"/>
        <v>-1</v>
      </c>
      <c r="Z3643" s="19">
        <v>-1</v>
      </c>
      <c r="AA3643" t="s">
        <v>15297</v>
      </c>
      <c r="AB3643" s="121">
        <v>5</v>
      </c>
    </row>
    <row r="3644" spans="1:28" ht="20.25">
      <c r="A3644">
        <v>6985</v>
      </c>
      <c r="B3644" t="s">
        <v>7127</v>
      </c>
      <c r="C3644" t="s">
        <v>5012</v>
      </c>
      <c r="D3644" t="str">
        <f t="shared" si="112"/>
        <v>Dragon Ball DRAGON</v>
      </c>
      <c r="E3644" s="3" t="s">
        <v>8891</v>
      </c>
      <c r="F3644" s="3" t="s">
        <v>8883</v>
      </c>
      <c r="G3644" s="3" t="s">
        <v>8883</v>
      </c>
      <c r="H3644" s="4">
        <v>9999</v>
      </c>
      <c r="I3644" s="4">
        <v>0</v>
      </c>
      <c r="J3644" s="6">
        <v>44084</v>
      </c>
      <c r="K3644" s="7">
        <v>522.53882999899997</v>
      </c>
      <c r="L3644" s="7">
        <v>3929</v>
      </c>
      <c r="M3644" s="7">
        <v>0</v>
      </c>
      <c r="N3644" s="9">
        <v>44085</v>
      </c>
      <c r="O3644" s="10">
        <v>555.52540724200003</v>
      </c>
      <c r="P3644" s="10">
        <v>4091</v>
      </c>
      <c r="Q3644" s="10">
        <v>0</v>
      </c>
      <c r="R3644" s="10">
        <v>1.0631275138788501</v>
      </c>
      <c r="S3644" s="18">
        <v>1.0631275138788501</v>
      </c>
      <c r="T3644" s="13">
        <v>44194</v>
      </c>
      <c r="U3644" s="14">
        <v>3.8455565473600002E-3</v>
      </c>
      <c r="V3644" s="14">
        <v>3615</v>
      </c>
      <c r="W3644" s="14">
        <v>0</v>
      </c>
      <c r="X3644" s="14">
        <v>99.999307762255825</v>
      </c>
      <c r="Y3644" s="19">
        <f t="shared" si="113"/>
        <v>-0.99999307762255829</v>
      </c>
      <c r="Z3644" s="19">
        <v>-1</v>
      </c>
      <c r="AA3644" t="s">
        <v>15298</v>
      </c>
      <c r="AB3644" s="121">
        <v>5</v>
      </c>
    </row>
    <row r="3645" spans="1:28" ht="20.25">
      <c r="A3645">
        <v>6986</v>
      </c>
      <c r="B3645" t="s">
        <v>7128</v>
      </c>
      <c r="C3645" t="s">
        <v>7129</v>
      </c>
      <c r="D3645" t="str">
        <f t="shared" si="112"/>
        <v>Squirrel Finance NUTS</v>
      </c>
      <c r="E3645" s="3" t="s">
        <v>3686</v>
      </c>
      <c r="F3645" s="3" t="s">
        <v>8883</v>
      </c>
      <c r="G3645" s="3" t="s">
        <v>8883</v>
      </c>
      <c r="H3645" s="4">
        <v>9999</v>
      </c>
      <c r="I3645" s="4">
        <v>0</v>
      </c>
      <c r="J3645" s="6">
        <v>44142</v>
      </c>
      <c r="K3645" s="7">
        <v>0.60117352999999996</v>
      </c>
      <c r="L3645" s="7">
        <v>2740</v>
      </c>
      <c r="M3645" s="7">
        <v>0</v>
      </c>
      <c r="N3645" s="9">
        <v>44307</v>
      </c>
      <c r="O3645" s="10">
        <v>16.65307657</v>
      </c>
      <c r="P3645" s="10">
        <v>1240</v>
      </c>
      <c r="Q3645" s="10">
        <v>11710215.460000001</v>
      </c>
      <c r="R3645" s="10">
        <v>27.700947794557759</v>
      </c>
      <c r="S3645" s="18">
        <v>27.700947794557759</v>
      </c>
      <c r="T3645" s="13">
        <v>44687</v>
      </c>
      <c r="U3645" s="14">
        <v>9.6710047179638367E-2</v>
      </c>
      <c r="V3645" s="14">
        <v>1916</v>
      </c>
      <c r="W3645" s="14">
        <v>47973.84</v>
      </c>
      <c r="X3645" s="14">
        <v>99.419266183199696</v>
      </c>
      <c r="Y3645" s="19">
        <f t="shared" si="113"/>
        <v>-0.99419266183199695</v>
      </c>
      <c r="Z3645" s="19">
        <v>-0.99419999999999997</v>
      </c>
      <c r="AA3645" t="s">
        <v>15299</v>
      </c>
      <c r="AB3645" s="121">
        <v>5</v>
      </c>
    </row>
    <row r="3646" spans="1:28" ht="20.25">
      <c r="A3646">
        <v>6987</v>
      </c>
      <c r="B3646" t="s">
        <v>7130</v>
      </c>
      <c r="C3646" t="s">
        <v>7131</v>
      </c>
      <c r="D3646" t="str">
        <f t="shared" si="112"/>
        <v>Yakuza DAO YKZ</v>
      </c>
      <c r="E3646" s="3" t="s">
        <v>3686</v>
      </c>
      <c r="F3646" s="3" t="s">
        <v>8883</v>
      </c>
      <c r="G3646" s="3" t="s">
        <v>8883</v>
      </c>
      <c r="H3646" s="4">
        <v>9999</v>
      </c>
      <c r="I3646" s="4">
        <v>0</v>
      </c>
      <c r="J3646" s="6">
        <v>44084</v>
      </c>
      <c r="K3646" s="7">
        <v>181.83285499199999</v>
      </c>
      <c r="L3646" s="7">
        <v>3930</v>
      </c>
      <c r="M3646" s="7">
        <v>0</v>
      </c>
      <c r="N3646" s="9">
        <v>44085</v>
      </c>
      <c r="O3646" s="10">
        <v>257.93132432900001</v>
      </c>
      <c r="P3646" s="10">
        <v>4092</v>
      </c>
      <c r="Q3646" s="10">
        <v>0</v>
      </c>
      <c r="R3646" s="10">
        <v>1.41850780674564</v>
      </c>
      <c r="S3646" s="18">
        <v>1.41850780674564</v>
      </c>
      <c r="T3646" s="13">
        <v>44208</v>
      </c>
      <c r="U3646" s="14">
        <v>1.0544682742990199</v>
      </c>
      <c r="V3646" s="14">
        <v>3616</v>
      </c>
      <c r="W3646" s="14">
        <v>0</v>
      </c>
      <c r="X3646" s="14">
        <v>99.591182545570149</v>
      </c>
      <c r="Y3646" s="19">
        <f t="shared" si="113"/>
        <v>-0.99591182545570145</v>
      </c>
      <c r="Z3646" s="19">
        <v>-0.99590000000000001</v>
      </c>
      <c r="AA3646" t="s">
        <v>15300</v>
      </c>
      <c r="AB3646" s="121">
        <v>5</v>
      </c>
    </row>
    <row r="3647" spans="1:28" ht="20.25">
      <c r="A3647">
        <v>6989</v>
      </c>
      <c r="B3647" t="s">
        <v>7132</v>
      </c>
      <c r="C3647" t="s">
        <v>7133</v>
      </c>
      <c r="D3647" t="str">
        <f t="shared" si="112"/>
        <v>Zeedex ZDEX</v>
      </c>
      <c r="E3647" s="3" t="s">
        <v>3686</v>
      </c>
      <c r="F3647" s="3" t="s">
        <v>8883</v>
      </c>
      <c r="G3647" s="3" t="s">
        <v>8883</v>
      </c>
      <c r="H3647" s="4">
        <v>9999</v>
      </c>
      <c r="I3647" s="4">
        <v>0</v>
      </c>
      <c r="J3647" s="6">
        <v>44110</v>
      </c>
      <c r="K3647" s="7">
        <v>4.5249619999999997E-2</v>
      </c>
      <c r="L3647" s="7">
        <v>3931</v>
      </c>
      <c r="M3647" s="7">
        <v>0</v>
      </c>
      <c r="N3647" s="9">
        <v>44257</v>
      </c>
      <c r="O3647" s="10">
        <v>2.8853121000000002</v>
      </c>
      <c r="P3647" s="10">
        <v>4093</v>
      </c>
      <c r="Q3647" s="10">
        <v>0</v>
      </c>
      <c r="R3647" s="10">
        <v>63.76433879444734</v>
      </c>
      <c r="S3647" s="18">
        <v>63.76433879444734</v>
      </c>
      <c r="T3647" s="13">
        <v>44588</v>
      </c>
      <c r="U3647" s="14">
        <v>5.4650395814321677E-2</v>
      </c>
      <c r="V3647" s="14">
        <v>3617</v>
      </c>
      <c r="W3647" s="14">
        <v>0</v>
      </c>
      <c r="X3647" s="14">
        <v>98.105910420771409</v>
      </c>
      <c r="Y3647" s="19">
        <f t="shared" si="113"/>
        <v>-0.98105910420771414</v>
      </c>
      <c r="Z3647" s="19">
        <v>-0.98109999999999997</v>
      </c>
      <c r="AA3647" t="s">
        <v>15301</v>
      </c>
      <c r="AB3647" s="121">
        <v>5</v>
      </c>
    </row>
    <row r="3648" spans="1:28" ht="20.25">
      <c r="A3648">
        <v>6990</v>
      </c>
      <c r="B3648" t="s">
        <v>7134</v>
      </c>
      <c r="C3648" t="s">
        <v>7134</v>
      </c>
      <c r="D3648" t="str">
        <f t="shared" si="112"/>
        <v>SUN SUN</v>
      </c>
      <c r="E3648" s="3" t="s">
        <v>3686</v>
      </c>
      <c r="F3648" s="3" t="s">
        <v>8883</v>
      </c>
      <c r="G3648" s="3" t="s">
        <v>8883</v>
      </c>
      <c r="H3648" s="4">
        <v>9999</v>
      </c>
      <c r="I3648" s="4">
        <v>0</v>
      </c>
      <c r="J3648" s="6">
        <v>44195</v>
      </c>
      <c r="K3648" s="7">
        <v>6.0923041554201101</v>
      </c>
      <c r="L3648" s="7">
        <v>138</v>
      </c>
      <c r="M3648" s="7">
        <v>28205376.056136291</v>
      </c>
      <c r="N3648" s="9">
        <v>44290</v>
      </c>
      <c r="O3648" s="10">
        <v>50.184299274883912</v>
      </c>
      <c r="P3648" s="10">
        <v>364</v>
      </c>
      <c r="Q3648" s="10">
        <v>245410425.24729741</v>
      </c>
      <c r="R3648" s="10">
        <v>8.2373266328531383</v>
      </c>
      <c r="S3648" s="18">
        <v>8.2373266328531383</v>
      </c>
      <c r="T3648" s="13">
        <v>44361</v>
      </c>
      <c r="U3648" s="14">
        <v>2.552508337336E-2</v>
      </c>
      <c r="V3648" s="14">
        <v>1593</v>
      </c>
      <c r="W3648" s="14">
        <v>186671.49243168181</v>
      </c>
      <c r="X3648" s="14">
        <v>99.949137312382206</v>
      </c>
      <c r="Y3648" s="19">
        <f t="shared" si="113"/>
        <v>-0.99949137312382208</v>
      </c>
      <c r="Z3648" s="19">
        <v>-0.99950000000000006</v>
      </c>
      <c r="AA3648" t="s">
        <v>15302</v>
      </c>
      <c r="AB3648" s="121">
        <v>5</v>
      </c>
    </row>
    <row r="3649" spans="1:28" ht="20.25">
      <c r="A3649">
        <v>6992</v>
      </c>
      <c r="B3649" t="s">
        <v>7135</v>
      </c>
      <c r="C3649" t="s">
        <v>7136</v>
      </c>
      <c r="D3649" t="str">
        <f t="shared" si="112"/>
        <v>Spartan Protocol SPARTA</v>
      </c>
      <c r="E3649" s="3" t="s">
        <v>3686</v>
      </c>
      <c r="F3649" s="3" t="s">
        <v>8883</v>
      </c>
      <c r="G3649" s="3" t="s">
        <v>8883</v>
      </c>
      <c r="H3649" s="4">
        <v>9999</v>
      </c>
      <c r="I3649" s="4">
        <v>0</v>
      </c>
      <c r="J3649" s="6">
        <v>44138</v>
      </c>
      <c r="K3649" s="7">
        <v>3.2012883625709997E-2</v>
      </c>
      <c r="L3649" s="7">
        <v>854</v>
      </c>
      <c r="M3649" s="7">
        <v>1317062.905045459</v>
      </c>
      <c r="N3649" s="9">
        <v>44246</v>
      </c>
      <c r="O3649" s="10">
        <v>2.0233450293802</v>
      </c>
      <c r="P3649" s="10">
        <v>513</v>
      </c>
      <c r="Q3649" s="10">
        <v>127719185.35837279</v>
      </c>
      <c r="R3649" s="10">
        <v>63.204085362532702</v>
      </c>
      <c r="S3649" s="18">
        <v>63.204085362532702</v>
      </c>
      <c r="T3649" s="13">
        <v>44681</v>
      </c>
      <c r="U3649" s="14">
        <v>0.1150131952186324</v>
      </c>
      <c r="V3649" s="14">
        <v>578</v>
      </c>
      <c r="W3649" s="14">
        <v>12200115.55784585</v>
      </c>
      <c r="X3649" s="14">
        <v>94.315690426073118</v>
      </c>
      <c r="Y3649" s="19">
        <f t="shared" si="113"/>
        <v>-0.94315690426073118</v>
      </c>
      <c r="Z3649" s="19">
        <v>-0.94320000000000004</v>
      </c>
      <c r="AA3649" t="s">
        <v>15303</v>
      </c>
      <c r="AB3649" s="121">
        <v>5</v>
      </c>
    </row>
    <row r="3650" spans="1:28" ht="20.25">
      <c r="A3650">
        <v>6993</v>
      </c>
      <c r="B3650" t="s">
        <v>7137</v>
      </c>
      <c r="C3650" t="s">
        <v>7137</v>
      </c>
      <c r="D3650" t="str">
        <f t="shared" ref="D3650:D3713" si="114">_xlfn.TEXTJOIN(" ",TRUE,B3650,C3650)</f>
        <v>REVV REVV</v>
      </c>
      <c r="E3650" s="3" t="s">
        <v>8892</v>
      </c>
      <c r="F3650" s="3" t="s">
        <v>8883</v>
      </c>
      <c r="G3650" s="3" t="s">
        <v>8883</v>
      </c>
      <c r="H3650" s="4">
        <v>9999</v>
      </c>
      <c r="I3650" s="4">
        <v>0</v>
      </c>
      <c r="J3650" s="6">
        <v>44095</v>
      </c>
      <c r="K3650" s="7">
        <v>9.4771887542500002E-3</v>
      </c>
      <c r="L3650" s="7">
        <v>652</v>
      </c>
      <c r="M3650" s="7">
        <v>2331748.5427074698</v>
      </c>
      <c r="N3650" s="9">
        <v>44285</v>
      </c>
      <c r="O3650" s="10">
        <v>0.64156104000000003</v>
      </c>
      <c r="P3650" s="10">
        <v>442</v>
      </c>
      <c r="Q3650" s="10">
        <v>173951913.91999999</v>
      </c>
      <c r="R3650" s="10">
        <v>67.695289883542202</v>
      </c>
      <c r="S3650" s="18">
        <v>67.695289883542202</v>
      </c>
      <c r="T3650" s="13">
        <v>44369</v>
      </c>
      <c r="U3650" s="14">
        <v>5.2926279999999999E-2</v>
      </c>
      <c r="V3650" s="14">
        <v>527</v>
      </c>
      <c r="W3650" s="14">
        <v>16236043.1</v>
      </c>
      <c r="X3650" s="14">
        <v>91.750390578580024</v>
      </c>
      <c r="Y3650" s="19">
        <f t="shared" ref="Y3650:Y3713" si="115">X3650/-100</f>
        <v>-0.91750390578580021</v>
      </c>
      <c r="Z3650" s="19">
        <v>-0.91749999999999998</v>
      </c>
      <c r="AA3650" t="s">
        <v>15304</v>
      </c>
      <c r="AB3650" s="121">
        <v>5</v>
      </c>
    </row>
    <row r="3651" spans="1:28" ht="20.25">
      <c r="A3651">
        <v>6994</v>
      </c>
      <c r="B3651" t="s">
        <v>7138</v>
      </c>
      <c r="C3651" t="s">
        <v>7139</v>
      </c>
      <c r="D3651" t="str">
        <f t="shared" si="114"/>
        <v>dRAY DRAY</v>
      </c>
      <c r="E3651" s="3" t="s">
        <v>8887</v>
      </c>
      <c r="F3651" s="3" t="s">
        <v>8883</v>
      </c>
      <c r="G3651" s="3" t="s">
        <v>8883</v>
      </c>
      <c r="H3651" s="4">
        <v>9999</v>
      </c>
      <c r="I3651" s="4">
        <v>0</v>
      </c>
      <c r="J3651" s="6">
        <v>44085</v>
      </c>
      <c r="K3651" s="7">
        <v>1.35105157704</v>
      </c>
      <c r="L3651" s="7">
        <v>3932</v>
      </c>
      <c r="M3651" s="7">
        <v>0</v>
      </c>
      <c r="N3651" s="9">
        <v>44086</v>
      </c>
      <c r="O3651" s="10">
        <v>1.56741359047</v>
      </c>
      <c r="P3651" s="10">
        <v>4094</v>
      </c>
      <c r="Q3651" s="10">
        <v>0</v>
      </c>
      <c r="R3651" s="10">
        <v>1.1601434150308489</v>
      </c>
      <c r="S3651" s="18">
        <v>1.1601434150308489</v>
      </c>
      <c r="T3651" s="13">
        <v>44111</v>
      </c>
      <c r="U3651" s="14">
        <v>0.66133147306631002</v>
      </c>
      <c r="V3651" s="14">
        <v>3618</v>
      </c>
      <c r="W3651" s="14">
        <v>0</v>
      </c>
      <c r="X3651" s="14">
        <v>57.807468489028153</v>
      </c>
      <c r="Y3651" s="19">
        <f t="shared" si="115"/>
        <v>-0.57807468489028158</v>
      </c>
      <c r="Z3651" s="19">
        <v>-0.57809999999999995</v>
      </c>
      <c r="AA3651" t="s">
        <v>15305</v>
      </c>
      <c r="AB3651" s="121">
        <v>5</v>
      </c>
    </row>
    <row r="3652" spans="1:28" ht="20.25">
      <c r="A3652">
        <v>6997</v>
      </c>
      <c r="B3652" t="s">
        <v>7140</v>
      </c>
      <c r="C3652" t="s">
        <v>3650</v>
      </c>
      <c r="D3652" t="str">
        <f t="shared" si="114"/>
        <v>SakeToken SAKE</v>
      </c>
      <c r="E3652" s="3" t="s">
        <v>3686</v>
      </c>
      <c r="F3652" s="3" t="s">
        <v>8883</v>
      </c>
      <c r="G3652" s="3" t="s">
        <v>8883</v>
      </c>
      <c r="H3652" s="4">
        <v>9999</v>
      </c>
      <c r="I3652" s="4">
        <v>0</v>
      </c>
      <c r="J3652" s="6">
        <v>44086</v>
      </c>
      <c r="K3652" s="7">
        <v>1.1761900843199999</v>
      </c>
      <c r="L3652" s="7">
        <v>2578</v>
      </c>
      <c r="M3652" s="7">
        <v>0</v>
      </c>
      <c r="N3652" s="9">
        <v>44087</v>
      </c>
      <c r="O3652" s="10">
        <v>3.2569185099000002</v>
      </c>
      <c r="P3652" s="10">
        <v>4095</v>
      </c>
      <c r="Q3652" s="10">
        <v>0</v>
      </c>
      <c r="R3652" s="10">
        <v>2.7690409512191629</v>
      </c>
      <c r="S3652" s="18">
        <v>2.7690409512191629</v>
      </c>
      <c r="T3652" s="13">
        <v>44682</v>
      </c>
      <c r="U3652" s="14">
        <v>4.2031975817358224E-3</v>
      </c>
      <c r="V3652" s="14">
        <v>1333</v>
      </c>
      <c r="W3652" s="14">
        <v>503190.75</v>
      </c>
      <c r="X3652" s="14">
        <v>99.870945571129283</v>
      </c>
      <c r="Y3652" s="19">
        <f t="shared" si="115"/>
        <v>-0.99870945571129288</v>
      </c>
      <c r="Z3652" s="19">
        <v>-0.99870000000000003</v>
      </c>
      <c r="AA3652" t="s">
        <v>15306</v>
      </c>
      <c r="AB3652" s="121">
        <v>5</v>
      </c>
    </row>
    <row r="3653" spans="1:28" ht="20.25">
      <c r="A3653">
        <v>7017</v>
      </c>
      <c r="B3653" t="s">
        <v>7159</v>
      </c>
      <c r="C3653" t="s">
        <v>106</v>
      </c>
      <c r="D3653" t="str">
        <f t="shared" si="114"/>
        <v>MoonSwap MOON</v>
      </c>
      <c r="E3653" s="3" t="s">
        <v>3686</v>
      </c>
      <c r="F3653" s="3" t="s">
        <v>8883</v>
      </c>
      <c r="G3653" s="3" t="s">
        <v>8883</v>
      </c>
      <c r="H3653" s="4">
        <v>9999</v>
      </c>
      <c r="I3653" s="4">
        <v>0</v>
      </c>
      <c r="J3653" s="6">
        <v>44087</v>
      </c>
      <c r="K3653" s="7">
        <v>1.3469178172E-4</v>
      </c>
      <c r="L3653" s="7">
        <v>2474</v>
      </c>
      <c r="M3653" s="7">
        <v>0</v>
      </c>
      <c r="N3653" s="9">
        <v>44285</v>
      </c>
      <c r="O3653" s="10">
        <v>2.4173593785665002</v>
      </c>
      <c r="P3653" s="10">
        <v>829</v>
      </c>
      <c r="Q3653" s="10">
        <v>41919675.025711067</v>
      </c>
      <c r="R3653" s="10">
        <v>17947.34131286314</v>
      </c>
      <c r="S3653" s="18">
        <v>17947.34131286314</v>
      </c>
      <c r="T3653" s="13">
        <v>44583</v>
      </c>
      <c r="U3653" s="14">
        <v>5.5108704635255211E-2</v>
      </c>
      <c r="V3653" s="14">
        <v>992</v>
      </c>
      <c r="W3653" s="14">
        <v>1922985.834667047</v>
      </c>
      <c r="X3653" s="14">
        <v>97.720293261983457</v>
      </c>
      <c r="Y3653" s="19">
        <f t="shared" si="115"/>
        <v>-0.9772029326198346</v>
      </c>
      <c r="Z3653" s="19">
        <v>-0.97719999999999996</v>
      </c>
      <c r="AA3653" t="s">
        <v>15307</v>
      </c>
      <c r="AB3653" s="121">
        <v>5</v>
      </c>
    </row>
    <row r="3654" spans="1:28" ht="20.25">
      <c r="A3654">
        <v>7018</v>
      </c>
      <c r="B3654" t="s">
        <v>7160</v>
      </c>
      <c r="C3654" t="s">
        <v>7161</v>
      </c>
      <c r="D3654" t="str">
        <f t="shared" si="114"/>
        <v>Creed Finance CREED</v>
      </c>
      <c r="E3654" s="3" t="s">
        <v>3686</v>
      </c>
      <c r="F3654" s="3" t="s">
        <v>8883</v>
      </c>
      <c r="G3654" s="3" t="s">
        <v>8883</v>
      </c>
      <c r="H3654" s="4">
        <v>9999</v>
      </c>
      <c r="I3654" s="4">
        <v>0</v>
      </c>
      <c r="J3654" s="6">
        <v>44086</v>
      </c>
      <c r="K3654" s="7">
        <v>4.79107150865</v>
      </c>
      <c r="L3654" s="7">
        <v>3950</v>
      </c>
      <c r="M3654" s="7">
        <v>0</v>
      </c>
      <c r="N3654" s="9">
        <v>44087</v>
      </c>
      <c r="O3654" s="10">
        <v>10.3002272626</v>
      </c>
      <c r="P3654" s="10">
        <v>4114</v>
      </c>
      <c r="Q3654" s="10">
        <v>0</v>
      </c>
      <c r="R3654" s="10">
        <v>2.1498796759771879</v>
      </c>
      <c r="S3654" s="18">
        <v>2.1498796759771879</v>
      </c>
      <c r="T3654" s="13">
        <v>44140</v>
      </c>
      <c r="U3654" s="14">
        <v>3.1081980828279999E-2</v>
      </c>
      <c r="V3654" s="14">
        <v>3636</v>
      </c>
      <c r="W3654" s="14">
        <v>0</v>
      </c>
      <c r="X3654" s="14">
        <v>99.698239853977427</v>
      </c>
      <c r="Y3654" s="19">
        <f t="shared" si="115"/>
        <v>-0.99698239853977422</v>
      </c>
      <c r="Z3654" s="19">
        <v>-0.997</v>
      </c>
      <c r="AA3654" t="s">
        <v>15308</v>
      </c>
      <c r="AB3654" s="121">
        <v>5</v>
      </c>
    </row>
    <row r="3655" spans="1:28" ht="20.25">
      <c r="A3655">
        <v>7019</v>
      </c>
      <c r="B3655" t="s">
        <v>7162</v>
      </c>
      <c r="C3655" t="s">
        <v>6708</v>
      </c>
      <c r="D3655" t="str">
        <f t="shared" si="114"/>
        <v>SherLOCK Security LOCK</v>
      </c>
      <c r="E3655" s="3" t="s">
        <v>8887</v>
      </c>
      <c r="F3655" s="3" t="s">
        <v>8883</v>
      </c>
      <c r="G3655" s="3" t="s">
        <v>8883</v>
      </c>
      <c r="H3655" s="4">
        <v>9999</v>
      </c>
      <c r="I3655" s="4">
        <v>0</v>
      </c>
      <c r="J3655" s="6">
        <v>44096</v>
      </c>
      <c r="K3655" s="7">
        <v>0.11427172193</v>
      </c>
      <c r="L3655" s="7">
        <v>3951</v>
      </c>
      <c r="M3655" s="7">
        <v>0</v>
      </c>
      <c r="N3655" s="9">
        <v>44327</v>
      </c>
      <c r="O3655" s="10">
        <v>1.1425897138477501</v>
      </c>
      <c r="P3655" s="10">
        <v>4115</v>
      </c>
      <c r="Q3655" s="10">
        <v>0</v>
      </c>
      <c r="R3655" s="10">
        <v>9.9988841906808048</v>
      </c>
      <c r="S3655" s="18">
        <v>9.9988841906808048</v>
      </c>
      <c r="T3655" s="13">
        <v>44339</v>
      </c>
      <c r="U3655" s="14">
        <v>0.57995640389161995</v>
      </c>
      <c r="V3655" s="14">
        <v>3637</v>
      </c>
      <c r="W3655" s="14">
        <v>0</v>
      </c>
      <c r="X3655" s="14">
        <v>49.2419372533491</v>
      </c>
      <c r="Y3655" s="19">
        <f t="shared" si="115"/>
        <v>-0.492419372533491</v>
      </c>
      <c r="Z3655" s="19">
        <v>-0.4924</v>
      </c>
      <c r="AA3655" t="s">
        <v>15309</v>
      </c>
      <c r="AB3655" s="121">
        <v>5</v>
      </c>
    </row>
    <row r="3656" spans="1:28" ht="20.25">
      <c r="A3656">
        <v>7020</v>
      </c>
      <c r="B3656" t="s">
        <v>7163</v>
      </c>
      <c r="C3656" t="s">
        <v>128</v>
      </c>
      <c r="D3656" t="str">
        <f t="shared" si="114"/>
        <v>Nyan Finance NYAN</v>
      </c>
      <c r="E3656" s="3" t="s">
        <v>3686</v>
      </c>
      <c r="F3656" s="3" t="s">
        <v>8883</v>
      </c>
      <c r="G3656" s="3" t="s">
        <v>8883</v>
      </c>
      <c r="H3656" s="4">
        <v>9999</v>
      </c>
      <c r="I3656" s="4">
        <v>0</v>
      </c>
      <c r="J3656" s="6">
        <v>44086</v>
      </c>
      <c r="K3656" s="7">
        <v>77.613945385999997</v>
      </c>
      <c r="L3656" s="7">
        <v>3952</v>
      </c>
      <c r="M3656" s="7">
        <v>0</v>
      </c>
      <c r="N3656" s="9">
        <v>44092</v>
      </c>
      <c r="O3656" s="10">
        <v>479.73787243999999</v>
      </c>
      <c r="P3656" s="10">
        <v>4116</v>
      </c>
      <c r="Q3656" s="10">
        <v>0</v>
      </c>
      <c r="R3656" s="10">
        <v>6.1810782850182884</v>
      </c>
      <c r="S3656" s="18">
        <v>6.1810782850182884</v>
      </c>
      <c r="T3656" s="13">
        <v>44664</v>
      </c>
      <c r="U3656" s="16">
        <v>7.2010933132409997E-6</v>
      </c>
      <c r="V3656" s="14">
        <v>3638</v>
      </c>
      <c r="W3656" s="16">
        <v>0</v>
      </c>
      <c r="X3656" s="16">
        <v>99.999998498952507</v>
      </c>
      <c r="Y3656" s="19">
        <f t="shared" si="115"/>
        <v>-0.99999998498952503</v>
      </c>
      <c r="Z3656" s="19">
        <v>-1</v>
      </c>
      <c r="AA3656" t="s">
        <v>15310</v>
      </c>
      <c r="AB3656" s="121">
        <v>5</v>
      </c>
    </row>
    <row r="3657" spans="1:28" ht="20.25">
      <c r="A3657">
        <v>7021</v>
      </c>
      <c r="B3657" t="s">
        <v>7164</v>
      </c>
      <c r="C3657" t="s">
        <v>7165</v>
      </c>
      <c r="D3657" t="str">
        <f t="shared" si="114"/>
        <v>OFIN Token ON</v>
      </c>
      <c r="E3657" s="3" t="s">
        <v>8887</v>
      </c>
      <c r="F3657" s="3" t="s">
        <v>8883</v>
      </c>
      <c r="G3657" s="3" t="s">
        <v>8883</v>
      </c>
      <c r="H3657" s="4">
        <v>9999</v>
      </c>
      <c r="I3657" s="4">
        <v>0</v>
      </c>
      <c r="J3657" s="6">
        <v>44087</v>
      </c>
      <c r="K3657" s="7">
        <v>8.8193726355699997E-2</v>
      </c>
      <c r="L3657" s="7">
        <v>3953</v>
      </c>
      <c r="M3657" s="7">
        <v>0</v>
      </c>
      <c r="N3657" s="9">
        <v>44088</v>
      </c>
      <c r="O3657" s="10">
        <v>0.73429377757400005</v>
      </c>
      <c r="P3657" s="10">
        <v>4117</v>
      </c>
      <c r="Q3657" s="10">
        <v>0</v>
      </c>
      <c r="R3657" s="10">
        <v>8.3259184968834496</v>
      </c>
      <c r="S3657" s="18">
        <v>8.3259184968834496</v>
      </c>
      <c r="T3657" s="13">
        <v>44517</v>
      </c>
      <c r="U3657" s="14">
        <v>0</v>
      </c>
      <c r="V3657" s="14">
        <v>3639</v>
      </c>
      <c r="W3657" s="14">
        <v>0</v>
      </c>
      <c r="X3657" s="14">
        <v>100</v>
      </c>
      <c r="Y3657" s="19">
        <f t="shared" si="115"/>
        <v>-1</v>
      </c>
      <c r="Z3657" s="19">
        <v>-1</v>
      </c>
      <c r="AA3657" t="s">
        <v>15311</v>
      </c>
      <c r="AB3657" s="121">
        <v>5</v>
      </c>
    </row>
    <row r="3658" spans="1:28" ht="20.25">
      <c r="A3658">
        <v>7022</v>
      </c>
      <c r="B3658" t="s">
        <v>7166</v>
      </c>
      <c r="C3658" t="s">
        <v>7167</v>
      </c>
      <c r="D3658" t="str">
        <f t="shared" si="114"/>
        <v>Pickle Finance PICKLE</v>
      </c>
      <c r="E3658" s="3" t="s">
        <v>3686</v>
      </c>
      <c r="F3658" s="3" t="s">
        <v>8883</v>
      </c>
      <c r="G3658" s="3" t="s">
        <v>8883</v>
      </c>
      <c r="H3658" s="4">
        <v>9999</v>
      </c>
      <c r="I3658" s="4">
        <v>0</v>
      </c>
      <c r="J3658" s="6">
        <v>44087</v>
      </c>
      <c r="K3658" s="7">
        <v>5.5711097153900004</v>
      </c>
      <c r="L3658" s="7">
        <v>2365</v>
      </c>
      <c r="M3658" s="7">
        <v>0</v>
      </c>
      <c r="N3658" s="9">
        <v>44090</v>
      </c>
      <c r="O3658" s="10">
        <v>76.847795142899997</v>
      </c>
      <c r="P3658" s="10">
        <v>4118</v>
      </c>
      <c r="Q3658" s="10">
        <v>0</v>
      </c>
      <c r="R3658" s="10">
        <v>13.793983437556539</v>
      </c>
      <c r="S3658" s="18">
        <v>13.793983437556539</v>
      </c>
      <c r="T3658" s="13">
        <v>44687</v>
      </c>
      <c r="U3658" s="14">
        <v>3.5365472793852022</v>
      </c>
      <c r="V3658" s="14">
        <v>698</v>
      </c>
      <c r="W3658" s="14">
        <v>6781388.4699999997</v>
      </c>
      <c r="X3658" s="14">
        <v>95.39798471405858</v>
      </c>
      <c r="Y3658" s="19">
        <f t="shared" si="115"/>
        <v>-0.95397984714058581</v>
      </c>
      <c r="Z3658" s="19">
        <v>-0.95399999999999996</v>
      </c>
      <c r="AA3658" t="s">
        <v>15312</v>
      </c>
      <c r="AB3658" s="121">
        <v>5</v>
      </c>
    </row>
    <row r="3659" spans="1:28" ht="20.25">
      <c r="A3659">
        <v>7024</v>
      </c>
      <c r="B3659" t="s">
        <v>7168</v>
      </c>
      <c r="C3659" t="s">
        <v>7169</v>
      </c>
      <c r="D3659" t="str">
        <f t="shared" si="114"/>
        <v>Tixl [NEW] TXL</v>
      </c>
      <c r="E3659" s="3" t="s">
        <v>8894</v>
      </c>
      <c r="F3659" s="3" t="s">
        <v>8883</v>
      </c>
      <c r="G3659" s="3" t="s">
        <v>8883</v>
      </c>
      <c r="H3659" s="4">
        <v>9999</v>
      </c>
      <c r="I3659" s="4">
        <v>0</v>
      </c>
      <c r="J3659" s="6">
        <v>44155</v>
      </c>
      <c r="K3659" s="7">
        <v>2.960782E-2</v>
      </c>
      <c r="L3659" s="7">
        <v>2465</v>
      </c>
      <c r="M3659" s="7">
        <v>0</v>
      </c>
      <c r="N3659" s="9">
        <v>44284</v>
      </c>
      <c r="O3659" s="10">
        <v>0.84298598000000002</v>
      </c>
      <c r="P3659" s="10">
        <v>860</v>
      </c>
      <c r="Q3659" s="10">
        <v>39242771.229999997</v>
      </c>
      <c r="R3659" s="10">
        <v>28.47173415671941</v>
      </c>
      <c r="S3659" s="18">
        <v>28.47173415671941</v>
      </c>
      <c r="T3659" s="13">
        <v>44687</v>
      </c>
      <c r="U3659" s="14">
        <v>3.103358793241736E-2</v>
      </c>
      <c r="V3659" s="14">
        <v>975</v>
      </c>
      <c r="W3659" s="14">
        <v>2086818.92</v>
      </c>
      <c r="X3659" s="14">
        <v>96.318611617666832</v>
      </c>
      <c r="Y3659" s="19">
        <f t="shared" si="115"/>
        <v>-0.96318611617666827</v>
      </c>
      <c r="Z3659" s="19">
        <v>-0.96319999999999995</v>
      </c>
      <c r="AA3659" t="s">
        <v>15313</v>
      </c>
      <c r="AB3659" s="121">
        <v>5</v>
      </c>
    </row>
    <row r="3660" spans="1:28" ht="20.25">
      <c r="A3660">
        <v>7025</v>
      </c>
      <c r="B3660" t="s">
        <v>7170</v>
      </c>
      <c r="C3660" t="s">
        <v>7171</v>
      </c>
      <c r="D3660" t="str">
        <f t="shared" si="114"/>
        <v>Vybe VYBE</v>
      </c>
      <c r="E3660" s="3" t="s">
        <v>3686</v>
      </c>
      <c r="F3660" s="3" t="s">
        <v>8883</v>
      </c>
      <c r="G3660" s="3" t="s">
        <v>8883</v>
      </c>
      <c r="H3660" s="4">
        <v>9999</v>
      </c>
      <c r="I3660" s="4">
        <v>0</v>
      </c>
      <c r="J3660" s="6">
        <v>44086</v>
      </c>
      <c r="K3660" s="7">
        <v>0.74763231657600004</v>
      </c>
      <c r="L3660" s="7">
        <v>3954</v>
      </c>
      <c r="M3660" s="7">
        <v>0</v>
      </c>
      <c r="N3660" s="9">
        <v>44088</v>
      </c>
      <c r="O3660" s="10">
        <v>4.5727895640399998</v>
      </c>
      <c r="P3660" s="10">
        <v>4119</v>
      </c>
      <c r="Q3660" s="10">
        <v>0</v>
      </c>
      <c r="R3660" s="10">
        <v>6.1163615625691801</v>
      </c>
      <c r="S3660" s="18">
        <v>6.1163615625691801</v>
      </c>
      <c r="T3660" s="13">
        <v>44397</v>
      </c>
      <c r="U3660" s="14">
        <v>2.8874576466230002E-2</v>
      </c>
      <c r="V3660" s="14">
        <v>3640</v>
      </c>
      <c r="W3660" s="14">
        <v>0</v>
      </c>
      <c r="X3660" s="14">
        <v>99.368556631311066</v>
      </c>
      <c r="Y3660" s="19">
        <f t="shared" si="115"/>
        <v>-0.99368556631311067</v>
      </c>
      <c r="Z3660" s="19">
        <v>-0.99370000000000003</v>
      </c>
      <c r="AA3660" t="s">
        <v>15314</v>
      </c>
      <c r="AB3660" s="121">
        <v>5</v>
      </c>
    </row>
    <row r="3661" spans="1:28" ht="20.25">
      <c r="A3661">
        <v>7026</v>
      </c>
      <c r="B3661" t="s">
        <v>7172</v>
      </c>
      <c r="C3661" t="s">
        <v>7173</v>
      </c>
      <c r="D3661" t="str">
        <f t="shared" si="114"/>
        <v>yffc.finance YFFC</v>
      </c>
      <c r="E3661" s="3" t="s">
        <v>8894</v>
      </c>
      <c r="F3661" s="3" t="s">
        <v>3686</v>
      </c>
      <c r="G3661" s="3" t="s">
        <v>8883</v>
      </c>
      <c r="H3661" s="4">
        <v>9999</v>
      </c>
      <c r="I3661" s="4">
        <v>0</v>
      </c>
      <c r="J3661" s="6">
        <v>44086</v>
      </c>
      <c r="K3661" s="7">
        <v>12.775535399800001</v>
      </c>
      <c r="L3661" s="7">
        <v>3955</v>
      </c>
      <c r="M3661" s="7">
        <v>0</v>
      </c>
      <c r="N3661" s="9">
        <v>44089</v>
      </c>
      <c r="O3661" s="10">
        <v>75.4455184153</v>
      </c>
      <c r="P3661" s="10">
        <v>4120</v>
      </c>
      <c r="Q3661" s="10">
        <v>0</v>
      </c>
      <c r="R3661" s="10">
        <v>5.905468229259581</v>
      </c>
      <c r="S3661" s="18">
        <v>5.905468229259581</v>
      </c>
      <c r="T3661" s="13">
        <v>44138</v>
      </c>
      <c r="U3661" s="14">
        <v>4.9604453737789198</v>
      </c>
      <c r="V3661" s="14">
        <v>3641</v>
      </c>
      <c r="W3661" s="14">
        <v>0</v>
      </c>
      <c r="X3661" s="14">
        <v>93.425129181996624</v>
      </c>
      <c r="Y3661" s="19">
        <f t="shared" si="115"/>
        <v>-0.93425129181996625</v>
      </c>
      <c r="Z3661" s="19">
        <v>-0.93430000000000002</v>
      </c>
      <c r="AA3661" t="s">
        <v>15315</v>
      </c>
      <c r="AB3661" s="121">
        <v>5</v>
      </c>
    </row>
    <row r="3662" spans="1:28" ht="20.25">
      <c r="A3662">
        <v>7030</v>
      </c>
      <c r="B3662" t="s">
        <v>7174</v>
      </c>
      <c r="C3662" t="s">
        <v>7175</v>
      </c>
      <c r="D3662" t="str">
        <f t="shared" si="114"/>
        <v>Betherchip BEC</v>
      </c>
      <c r="E3662" s="3" t="s">
        <v>8889</v>
      </c>
      <c r="F3662" s="3" t="s">
        <v>8883</v>
      </c>
      <c r="G3662" s="3" t="s">
        <v>8883</v>
      </c>
      <c r="H3662" s="4">
        <v>9999</v>
      </c>
      <c r="I3662" s="4">
        <v>0</v>
      </c>
      <c r="J3662" s="6">
        <v>44096</v>
      </c>
      <c r="K3662" s="7">
        <v>0.85263518498199997</v>
      </c>
      <c r="L3662" s="7">
        <v>3956</v>
      </c>
      <c r="M3662" s="7">
        <v>0</v>
      </c>
      <c r="N3662" s="9">
        <v>44317</v>
      </c>
      <c r="O3662" s="10">
        <v>24.76121625</v>
      </c>
      <c r="P3662" s="10">
        <v>4121</v>
      </c>
      <c r="Q3662" s="10">
        <v>0</v>
      </c>
      <c r="R3662" s="10">
        <v>29.04080981659552</v>
      </c>
      <c r="S3662" s="18">
        <v>29.04080981659552</v>
      </c>
      <c r="T3662" s="13">
        <v>44589</v>
      </c>
      <c r="U3662" s="14">
        <v>2.9706053371898219E-3</v>
      </c>
      <c r="V3662" s="14">
        <v>3642</v>
      </c>
      <c r="W3662" s="14">
        <v>0</v>
      </c>
      <c r="X3662" s="14">
        <v>99.988002991019513</v>
      </c>
      <c r="Y3662" s="19">
        <f t="shared" si="115"/>
        <v>-0.99988002991019509</v>
      </c>
      <c r="Z3662" s="19">
        <v>-0.99990000000000001</v>
      </c>
      <c r="AA3662" t="s">
        <v>15316</v>
      </c>
      <c r="AB3662" s="121">
        <v>5</v>
      </c>
    </row>
    <row r="3663" spans="1:28" ht="20.25">
      <c r="A3663">
        <v>7031</v>
      </c>
      <c r="B3663" t="s">
        <v>7176</v>
      </c>
      <c r="C3663" t="s">
        <v>7177</v>
      </c>
      <c r="D3663" t="str">
        <f t="shared" si="114"/>
        <v>CHADS VC CHADS</v>
      </c>
      <c r="E3663" s="3" t="s">
        <v>8891</v>
      </c>
      <c r="F3663" s="3" t="s">
        <v>8883</v>
      </c>
      <c r="G3663" s="3" t="s">
        <v>8883</v>
      </c>
      <c r="H3663" s="4">
        <v>9999</v>
      </c>
      <c r="I3663" s="4">
        <v>0</v>
      </c>
      <c r="J3663" s="6">
        <v>44207</v>
      </c>
      <c r="K3663" s="7">
        <v>1.492098E-2</v>
      </c>
      <c r="L3663" s="7">
        <v>2443</v>
      </c>
      <c r="M3663" s="7">
        <v>0</v>
      </c>
      <c r="N3663" s="9">
        <v>44516</v>
      </c>
      <c r="O3663" s="10">
        <v>0.4523912227526708</v>
      </c>
      <c r="P3663" s="10">
        <v>1725</v>
      </c>
      <c r="Q3663" s="10">
        <v>2684020.7400000002</v>
      </c>
      <c r="R3663" s="10">
        <v>30.319136058936529</v>
      </c>
      <c r="S3663" s="18">
        <v>30.319136058936529</v>
      </c>
      <c r="T3663" s="13">
        <v>44517</v>
      </c>
      <c r="U3663" s="14">
        <v>0</v>
      </c>
      <c r="V3663" s="14">
        <v>911</v>
      </c>
      <c r="W3663" s="14">
        <v>2688578.75</v>
      </c>
      <c r="X3663" s="14">
        <v>100</v>
      </c>
      <c r="Y3663" s="19">
        <f t="shared" si="115"/>
        <v>-1</v>
      </c>
      <c r="Z3663" s="19">
        <v>-1</v>
      </c>
      <c r="AA3663" t="s">
        <v>15317</v>
      </c>
      <c r="AB3663" s="121">
        <v>5</v>
      </c>
    </row>
    <row r="3664" spans="1:28" ht="20.25">
      <c r="A3664">
        <v>7033</v>
      </c>
      <c r="B3664" t="s">
        <v>7178</v>
      </c>
      <c r="C3664" t="s">
        <v>7179</v>
      </c>
      <c r="D3664" t="str">
        <f t="shared" si="114"/>
        <v>Empty Set Dollar ESD</v>
      </c>
      <c r="E3664" s="3" t="s">
        <v>8887</v>
      </c>
      <c r="F3664" s="3" t="s">
        <v>8883</v>
      </c>
      <c r="G3664" s="3" t="s">
        <v>8883</v>
      </c>
      <c r="H3664" s="4">
        <v>9999</v>
      </c>
      <c r="I3664" s="4">
        <v>0</v>
      </c>
      <c r="J3664" s="6">
        <v>44156</v>
      </c>
      <c r="K3664" s="7">
        <v>0.69829057999999999</v>
      </c>
      <c r="L3664" s="7">
        <v>2449</v>
      </c>
      <c r="M3664" s="7">
        <v>0</v>
      </c>
      <c r="N3664" s="9">
        <v>44182</v>
      </c>
      <c r="O3664" s="10">
        <v>1.6301742100000001</v>
      </c>
      <c r="P3664" s="10">
        <v>4122</v>
      </c>
      <c r="Q3664" s="10">
        <v>0</v>
      </c>
      <c r="R3664" s="10">
        <v>2.334521267636176</v>
      </c>
      <c r="S3664" s="18">
        <v>2.334521267636176</v>
      </c>
      <c r="T3664" s="13">
        <v>44686</v>
      </c>
      <c r="U3664" s="14">
        <v>5.3304239447819948E-3</v>
      </c>
      <c r="V3664" s="14">
        <v>925</v>
      </c>
      <c r="W3664" s="14">
        <v>2556970.96</v>
      </c>
      <c r="X3664" s="14">
        <v>99.673015073353298</v>
      </c>
      <c r="Y3664" s="19">
        <f t="shared" si="115"/>
        <v>-0.99673015073353299</v>
      </c>
      <c r="Z3664" s="19">
        <v>-0.99670000000000003</v>
      </c>
      <c r="AA3664" t="s">
        <v>15318</v>
      </c>
      <c r="AB3664" s="121">
        <v>5</v>
      </c>
    </row>
    <row r="3665" spans="1:28" ht="20.25">
      <c r="A3665">
        <v>7034</v>
      </c>
      <c r="B3665" t="s">
        <v>7180</v>
      </c>
      <c r="C3665" t="s">
        <v>7181</v>
      </c>
      <c r="D3665" t="str">
        <f t="shared" si="114"/>
        <v>Golff GOF</v>
      </c>
      <c r="E3665" s="3" t="s">
        <v>3686</v>
      </c>
      <c r="F3665" s="3" t="s">
        <v>8883</v>
      </c>
      <c r="G3665" s="3" t="s">
        <v>8883</v>
      </c>
      <c r="H3665" s="4">
        <v>9999</v>
      </c>
      <c r="I3665" s="4">
        <v>0</v>
      </c>
      <c r="J3665" s="6">
        <v>44088</v>
      </c>
      <c r="K3665" s="7">
        <v>7.6895934962999997</v>
      </c>
      <c r="L3665" s="7">
        <v>2530</v>
      </c>
      <c r="M3665" s="7">
        <v>0</v>
      </c>
      <c r="N3665" s="9">
        <v>44089</v>
      </c>
      <c r="O3665" s="10">
        <v>9.1481585576800004</v>
      </c>
      <c r="P3665" s="10">
        <v>4123</v>
      </c>
      <c r="Q3665" s="10">
        <v>0</v>
      </c>
      <c r="R3665" s="10">
        <v>1.18968038584638</v>
      </c>
      <c r="S3665" s="18">
        <v>1.18968038584638</v>
      </c>
      <c r="T3665" s="13">
        <v>44684</v>
      </c>
      <c r="U3665" s="14">
        <v>9.583702967221186E-2</v>
      </c>
      <c r="V3665" s="14">
        <v>1165</v>
      </c>
      <c r="W3665" s="14">
        <v>958306.82673247764</v>
      </c>
      <c r="X3665" s="14">
        <v>98.952389936532569</v>
      </c>
      <c r="Y3665" s="19">
        <f t="shared" si="115"/>
        <v>-0.9895238993653257</v>
      </c>
      <c r="Z3665" s="19">
        <v>-0.98950000000000005</v>
      </c>
      <c r="AA3665" t="s">
        <v>15319</v>
      </c>
      <c r="AB3665" s="121">
        <v>5</v>
      </c>
    </row>
    <row r="3666" spans="1:28" ht="20.25">
      <c r="A3666">
        <v>7036</v>
      </c>
      <c r="B3666" t="s">
        <v>7182</v>
      </c>
      <c r="C3666" t="s">
        <v>7183</v>
      </c>
      <c r="D3666" t="str">
        <f t="shared" si="114"/>
        <v>Lottonation LNT</v>
      </c>
      <c r="E3666" s="3" t="s">
        <v>8889</v>
      </c>
      <c r="F3666" s="3" t="s">
        <v>8883</v>
      </c>
      <c r="G3666" s="3" t="s">
        <v>8883</v>
      </c>
      <c r="H3666" s="4">
        <v>9999</v>
      </c>
      <c r="I3666" s="4">
        <v>0</v>
      </c>
      <c r="J3666" s="6">
        <v>44139</v>
      </c>
      <c r="K3666" s="7">
        <v>1.006551E-2</v>
      </c>
      <c r="L3666" s="7">
        <v>3957</v>
      </c>
      <c r="M3666" s="7">
        <v>0</v>
      </c>
      <c r="N3666" s="9">
        <v>44428</v>
      </c>
      <c r="O3666" s="10">
        <v>3.2995380700000001</v>
      </c>
      <c r="P3666" s="10">
        <v>4124</v>
      </c>
      <c r="Q3666" s="10">
        <v>0</v>
      </c>
      <c r="R3666" s="10">
        <v>327.80634761676259</v>
      </c>
      <c r="S3666" s="18">
        <v>327.80634761676259</v>
      </c>
      <c r="T3666" s="13">
        <v>44651</v>
      </c>
      <c r="U3666" s="14">
        <v>4.8079614545872847E-2</v>
      </c>
      <c r="V3666" s="14">
        <v>3643</v>
      </c>
      <c r="W3666" s="14">
        <v>0</v>
      </c>
      <c r="X3666" s="14">
        <v>98.54283801168954</v>
      </c>
      <c r="Y3666" s="19">
        <f t="shared" si="115"/>
        <v>-0.98542838011689537</v>
      </c>
      <c r="Z3666" s="19">
        <v>-0.98540000000000005</v>
      </c>
      <c r="AA3666" t="s">
        <v>15320</v>
      </c>
      <c r="AB3666" s="121">
        <v>5</v>
      </c>
    </row>
    <row r="3667" spans="1:28" ht="20.25">
      <c r="A3667">
        <v>7038</v>
      </c>
      <c r="B3667" t="s">
        <v>7184</v>
      </c>
      <c r="C3667" t="s">
        <v>7185</v>
      </c>
      <c r="D3667" t="str">
        <f t="shared" si="114"/>
        <v>Xfinance XFI</v>
      </c>
      <c r="E3667" s="3" t="s">
        <v>3686</v>
      </c>
      <c r="F3667" s="3" t="s">
        <v>8883</v>
      </c>
      <c r="G3667" s="3" t="s">
        <v>8883</v>
      </c>
      <c r="H3667" s="4">
        <v>9999</v>
      </c>
      <c r="I3667" s="4">
        <v>0</v>
      </c>
      <c r="J3667" s="6">
        <v>44106</v>
      </c>
      <c r="K3667" s="7">
        <v>53.97036241</v>
      </c>
      <c r="L3667" s="7">
        <v>834</v>
      </c>
      <c r="M3667" s="7">
        <v>1381582.59852612</v>
      </c>
      <c r="N3667" s="9">
        <v>44110</v>
      </c>
      <c r="O3667" s="10">
        <v>817.19971813999996</v>
      </c>
      <c r="P3667" s="10">
        <v>1257</v>
      </c>
      <c r="Q3667" s="10">
        <v>11206754.56588275</v>
      </c>
      <c r="R3667" s="10">
        <v>15.14163851507848</v>
      </c>
      <c r="S3667" s="18">
        <v>15.14163851507848</v>
      </c>
      <c r="T3667" s="13">
        <v>44189</v>
      </c>
      <c r="U3667" s="14">
        <v>20.13660054</v>
      </c>
      <c r="V3667" s="14">
        <v>1143</v>
      </c>
      <c r="W3667" s="14">
        <v>1052512.9718188799</v>
      </c>
      <c r="X3667" s="14">
        <v>97.535902167730526</v>
      </c>
      <c r="Y3667" s="19">
        <f t="shared" si="115"/>
        <v>-0.97535902167730526</v>
      </c>
      <c r="Z3667" s="19">
        <v>-0.97540000000000004</v>
      </c>
      <c r="AA3667" t="s">
        <v>15321</v>
      </c>
      <c r="AB3667" s="121">
        <v>5</v>
      </c>
    </row>
    <row r="3668" spans="1:28" ht="20.25">
      <c r="A3668">
        <v>7039</v>
      </c>
      <c r="B3668" t="s">
        <v>7186</v>
      </c>
      <c r="C3668" t="s">
        <v>7187</v>
      </c>
      <c r="D3668" t="str">
        <f t="shared" si="114"/>
        <v>Ymen.Finance YMEN</v>
      </c>
      <c r="E3668" s="3" t="s">
        <v>3686</v>
      </c>
      <c r="F3668" s="3" t="s">
        <v>8883</v>
      </c>
      <c r="G3668" s="3" t="s">
        <v>8883</v>
      </c>
      <c r="H3668" s="4">
        <v>9999</v>
      </c>
      <c r="I3668" s="4">
        <v>0</v>
      </c>
      <c r="J3668" s="6">
        <v>44088</v>
      </c>
      <c r="K3668" s="7">
        <v>10.7660601176</v>
      </c>
      <c r="L3668" s="7">
        <v>3958</v>
      </c>
      <c r="M3668" s="7">
        <v>0</v>
      </c>
      <c r="N3668" s="9">
        <v>44089</v>
      </c>
      <c r="O3668" s="10">
        <v>14.290595398000001</v>
      </c>
      <c r="P3668" s="10">
        <v>4125</v>
      </c>
      <c r="Q3668" s="10">
        <v>0</v>
      </c>
      <c r="R3668" s="10">
        <v>1.3273746609159469</v>
      </c>
      <c r="S3668" s="18">
        <v>1.3273746609159469</v>
      </c>
      <c r="T3668" s="13">
        <v>44177</v>
      </c>
      <c r="U3668" s="14">
        <v>0.81786694254224002</v>
      </c>
      <c r="V3668" s="14">
        <v>3644</v>
      </c>
      <c r="W3668" s="14">
        <v>0</v>
      </c>
      <c r="X3668" s="14">
        <v>94.276886863253424</v>
      </c>
      <c r="Y3668" s="19">
        <f t="shared" si="115"/>
        <v>-0.94276886863253428</v>
      </c>
      <c r="Z3668" s="19">
        <v>-0.94279999999999997</v>
      </c>
      <c r="AA3668" t="s">
        <v>15322</v>
      </c>
      <c r="AB3668" s="121">
        <v>5</v>
      </c>
    </row>
    <row r="3669" spans="1:28" ht="20.25">
      <c r="A3669">
        <v>7040</v>
      </c>
      <c r="B3669" t="s">
        <v>7188</v>
      </c>
      <c r="C3669" t="s">
        <v>7189</v>
      </c>
      <c r="D3669" t="str">
        <f t="shared" si="114"/>
        <v>UpBots UBXT</v>
      </c>
      <c r="E3669" s="3" t="s">
        <v>8887</v>
      </c>
      <c r="F3669" s="3" t="s">
        <v>8883</v>
      </c>
      <c r="G3669" s="3" t="s">
        <v>8883</v>
      </c>
      <c r="H3669" s="4">
        <v>9999</v>
      </c>
      <c r="I3669" s="4">
        <v>0</v>
      </c>
      <c r="J3669" s="6">
        <v>44207</v>
      </c>
      <c r="K3669" s="7">
        <v>8.6109199999999993E-3</v>
      </c>
      <c r="L3669" s="7">
        <v>2404</v>
      </c>
      <c r="M3669" s="7">
        <v>0</v>
      </c>
      <c r="N3669" s="9">
        <v>44300</v>
      </c>
      <c r="O3669" s="10">
        <v>0.10641492</v>
      </c>
      <c r="P3669" s="10">
        <v>4126</v>
      </c>
      <c r="Q3669" s="10">
        <v>0</v>
      </c>
      <c r="R3669" s="10">
        <v>12.358135948307501</v>
      </c>
      <c r="S3669" s="18">
        <v>12.358135948307501</v>
      </c>
      <c r="T3669" s="13">
        <v>44616</v>
      </c>
      <c r="U3669" s="14">
        <v>1.0555604618466311E-2</v>
      </c>
      <c r="V3669" s="14">
        <v>791</v>
      </c>
      <c r="W3669" s="14">
        <v>4485184.95</v>
      </c>
      <c r="X3669" s="14">
        <v>90.080709905653904</v>
      </c>
      <c r="Y3669" s="19">
        <f t="shared" si="115"/>
        <v>-0.900807099056539</v>
      </c>
      <c r="Z3669" s="19">
        <v>-0.90080000000000005</v>
      </c>
      <c r="AA3669" t="s">
        <v>15323</v>
      </c>
      <c r="AB3669" s="121">
        <v>5</v>
      </c>
    </row>
    <row r="3670" spans="1:28" ht="20.25">
      <c r="A3670">
        <v>7041</v>
      </c>
      <c r="B3670" t="s">
        <v>7190</v>
      </c>
      <c r="C3670" t="s">
        <v>7191</v>
      </c>
      <c r="D3670" t="str">
        <f t="shared" si="114"/>
        <v>Gather GTH</v>
      </c>
      <c r="E3670" s="3" t="s">
        <v>1772</v>
      </c>
      <c r="F3670" s="3" t="s">
        <v>8883</v>
      </c>
      <c r="G3670" s="3" t="s">
        <v>8883</v>
      </c>
      <c r="H3670" s="4">
        <v>9999</v>
      </c>
      <c r="I3670" s="4">
        <v>0</v>
      </c>
      <c r="J3670" s="6">
        <v>44155</v>
      </c>
      <c r="K3670" s="7">
        <v>1.252401E-2</v>
      </c>
      <c r="L3670" s="7">
        <v>2444</v>
      </c>
      <c r="M3670" s="7">
        <v>0</v>
      </c>
      <c r="N3670" s="9">
        <v>44516</v>
      </c>
      <c r="O3670" s="10">
        <v>0.76328947400340652</v>
      </c>
      <c r="P3670" s="10">
        <v>1034</v>
      </c>
      <c r="Q3670" s="10">
        <v>22634851.379999999</v>
      </c>
      <c r="R3670" s="10">
        <v>60.946092665480663</v>
      </c>
      <c r="S3670" s="18">
        <v>60.946092665480663</v>
      </c>
      <c r="T3670" s="13">
        <v>44687</v>
      </c>
      <c r="U3670" s="14">
        <v>2.6466608821856589E-2</v>
      </c>
      <c r="V3670" s="14">
        <v>914</v>
      </c>
      <c r="W3670" s="14">
        <v>2678623.3199999998</v>
      </c>
      <c r="X3670" s="14">
        <v>96.532559438683094</v>
      </c>
      <c r="Y3670" s="19">
        <f t="shared" si="115"/>
        <v>-0.96532559438683097</v>
      </c>
      <c r="Z3670" s="19">
        <v>-0.96530000000000005</v>
      </c>
      <c r="AA3670" t="s">
        <v>15324</v>
      </c>
      <c r="AB3670" s="121">
        <v>5</v>
      </c>
    </row>
    <row r="3671" spans="1:28" ht="20.25">
      <c r="A3671">
        <v>7042</v>
      </c>
      <c r="B3671" t="s">
        <v>7192</v>
      </c>
      <c r="C3671" t="s">
        <v>7193</v>
      </c>
      <c r="D3671" t="str">
        <f t="shared" si="114"/>
        <v>Momentum XMM</v>
      </c>
      <c r="E3671" s="3" t="s">
        <v>8887</v>
      </c>
      <c r="F3671" s="3" t="s">
        <v>8883</v>
      </c>
      <c r="G3671" s="3" t="s">
        <v>8883</v>
      </c>
      <c r="H3671" s="4">
        <v>9999</v>
      </c>
      <c r="I3671" s="4">
        <v>0</v>
      </c>
      <c r="J3671" s="6">
        <v>44092</v>
      </c>
      <c r="K3671" s="7">
        <v>7.9129782018600003E-3</v>
      </c>
      <c r="L3671" s="7">
        <v>3959</v>
      </c>
      <c r="M3671" s="7">
        <v>0</v>
      </c>
      <c r="N3671" s="9">
        <v>44093</v>
      </c>
      <c r="O3671" s="10">
        <v>1.06801643609E-2</v>
      </c>
      <c r="P3671" s="10">
        <v>4127</v>
      </c>
      <c r="Q3671" s="10">
        <v>0</v>
      </c>
      <c r="R3671" s="10">
        <v>1.3497022345378831</v>
      </c>
      <c r="S3671" s="18">
        <v>1.3497022345378831</v>
      </c>
      <c r="T3671" s="13">
        <v>44397</v>
      </c>
      <c r="U3671" s="14">
        <v>7.6395493947000002E-4</v>
      </c>
      <c r="V3671" s="14">
        <v>3645</v>
      </c>
      <c r="W3671" s="14">
        <v>0</v>
      </c>
      <c r="X3671" s="14">
        <v>92.846973944831461</v>
      </c>
      <c r="Y3671" s="19">
        <f t="shared" si="115"/>
        <v>-0.92846973944831457</v>
      </c>
      <c r="Z3671" s="19">
        <v>-0.92849999999999999</v>
      </c>
      <c r="AA3671" t="s">
        <v>15325</v>
      </c>
      <c r="AB3671" s="121">
        <v>5</v>
      </c>
    </row>
    <row r="3672" spans="1:28" ht="20.25">
      <c r="A3672">
        <v>7043</v>
      </c>
      <c r="B3672" t="s">
        <v>7194</v>
      </c>
      <c r="C3672" t="s">
        <v>7195</v>
      </c>
      <c r="D3672" t="str">
        <f t="shared" si="114"/>
        <v>Pofid Dao PFID</v>
      </c>
      <c r="E3672" s="3" t="s">
        <v>8884</v>
      </c>
      <c r="F3672" s="3" t="s">
        <v>8883</v>
      </c>
      <c r="G3672" s="3" t="s">
        <v>8883</v>
      </c>
      <c r="H3672" s="4">
        <v>9999</v>
      </c>
      <c r="I3672" s="4">
        <v>0</v>
      </c>
      <c r="J3672" s="6">
        <v>44207</v>
      </c>
      <c r="K3672" s="7">
        <v>4.9248339540092596</v>
      </c>
      <c r="L3672" s="7">
        <v>3960</v>
      </c>
      <c r="M3672" s="7">
        <v>0</v>
      </c>
      <c r="N3672" s="9">
        <v>44293</v>
      </c>
      <c r="O3672" s="10">
        <v>75.458013821555809</v>
      </c>
      <c r="P3672" s="10">
        <v>4128</v>
      </c>
      <c r="Q3672" s="10">
        <v>0</v>
      </c>
      <c r="R3672" s="10">
        <v>15.321940704239619</v>
      </c>
      <c r="S3672" s="18">
        <v>15.321940704239619</v>
      </c>
      <c r="T3672" s="13">
        <v>44585</v>
      </c>
      <c r="U3672" s="14">
        <v>3.0819522094872389</v>
      </c>
      <c r="V3672" s="14">
        <v>3646</v>
      </c>
      <c r="W3672" s="14">
        <v>0</v>
      </c>
      <c r="X3672" s="14">
        <v>95.915672765022038</v>
      </c>
      <c r="Y3672" s="19">
        <f t="shared" si="115"/>
        <v>-0.95915672765022042</v>
      </c>
      <c r="Z3672" s="19">
        <v>-0.95920000000000005</v>
      </c>
      <c r="AA3672" t="s">
        <v>15326</v>
      </c>
      <c r="AB3672" s="121">
        <v>5</v>
      </c>
    </row>
    <row r="3673" spans="1:28" ht="20.25">
      <c r="A3673">
        <v>7045</v>
      </c>
      <c r="B3673" t="s">
        <v>7196</v>
      </c>
      <c r="C3673" t="s">
        <v>7197</v>
      </c>
      <c r="D3673" t="str">
        <f t="shared" si="114"/>
        <v>Yield Farming Known as Ash YFKA</v>
      </c>
      <c r="E3673" s="3" t="s">
        <v>3686</v>
      </c>
      <c r="F3673" s="3" t="s">
        <v>8883</v>
      </c>
      <c r="G3673" s="3" t="s">
        <v>8883</v>
      </c>
      <c r="H3673" s="4">
        <v>9999</v>
      </c>
      <c r="I3673" s="4">
        <v>0</v>
      </c>
      <c r="J3673" s="6">
        <v>44089</v>
      </c>
      <c r="K3673" s="7">
        <v>426.56214826399997</v>
      </c>
      <c r="L3673" s="7">
        <v>3961</v>
      </c>
      <c r="M3673" s="7">
        <v>0</v>
      </c>
      <c r="N3673" s="9">
        <v>44095</v>
      </c>
      <c r="O3673" s="10">
        <v>837.38458455900002</v>
      </c>
      <c r="P3673" s="10">
        <v>4129</v>
      </c>
      <c r="Q3673" s="10">
        <v>0</v>
      </c>
      <c r="R3673" s="10">
        <v>1.9631010111116129</v>
      </c>
      <c r="S3673" s="18">
        <v>1.9631010111116129</v>
      </c>
      <c r="T3673" s="13">
        <v>44188</v>
      </c>
      <c r="U3673" s="14">
        <v>5.69493790181264</v>
      </c>
      <c r="V3673" s="14">
        <v>3647</v>
      </c>
      <c r="W3673" s="14">
        <v>0</v>
      </c>
      <c r="X3673" s="14">
        <v>99.319913692367308</v>
      </c>
      <c r="Y3673" s="19">
        <f t="shared" si="115"/>
        <v>-0.99319913692367312</v>
      </c>
      <c r="Z3673" s="19">
        <v>-0.99319999999999997</v>
      </c>
      <c r="AA3673" t="s">
        <v>15327</v>
      </c>
      <c r="AB3673" s="121">
        <v>5</v>
      </c>
    </row>
    <row r="3674" spans="1:28" ht="20.25">
      <c r="A3674">
        <v>7046</v>
      </c>
      <c r="B3674" t="s">
        <v>7198</v>
      </c>
      <c r="C3674" t="s">
        <v>7199</v>
      </c>
      <c r="D3674" t="str">
        <f t="shared" si="114"/>
        <v>Aavegotchi GHST Token GHST</v>
      </c>
      <c r="E3674" s="3" t="s">
        <v>8892</v>
      </c>
      <c r="F3674" s="3" t="s">
        <v>8883</v>
      </c>
      <c r="G3674" s="3" t="s">
        <v>8883</v>
      </c>
      <c r="H3674" s="4">
        <v>9999</v>
      </c>
      <c r="I3674" s="4">
        <v>0</v>
      </c>
      <c r="J3674" s="6">
        <v>44090</v>
      </c>
      <c r="K3674" s="7">
        <v>0.42487133598499999</v>
      </c>
      <c r="L3674" s="7">
        <v>2201</v>
      </c>
      <c r="M3674" s="7">
        <v>0</v>
      </c>
      <c r="N3674" s="9">
        <v>44525</v>
      </c>
      <c r="O3674" s="10">
        <v>3.2474209127141669</v>
      </c>
      <c r="P3674" s="10">
        <v>399</v>
      </c>
      <c r="Q3674" s="10">
        <v>206357519.69999999</v>
      </c>
      <c r="R3674" s="10">
        <v>7.6433043080807339</v>
      </c>
      <c r="S3674" s="18">
        <v>7.6433043080807339</v>
      </c>
      <c r="T3674" s="13">
        <v>44687</v>
      </c>
      <c r="U3674" s="14">
        <v>1.8145737782982929</v>
      </c>
      <c r="V3674" s="14">
        <v>236</v>
      </c>
      <c r="W3674" s="14">
        <v>107535173.09</v>
      </c>
      <c r="X3674" s="14">
        <v>44.122618315539292</v>
      </c>
      <c r="Y3674" s="19">
        <f t="shared" si="115"/>
        <v>-0.44122618315539291</v>
      </c>
      <c r="Z3674" s="19">
        <v>-0.44119999999999998</v>
      </c>
      <c r="AA3674" t="s">
        <v>15328</v>
      </c>
      <c r="AB3674" s="121">
        <v>5</v>
      </c>
    </row>
    <row r="3675" spans="1:28" ht="20.25">
      <c r="A3675">
        <v>7049</v>
      </c>
      <c r="B3675" t="s">
        <v>7200</v>
      </c>
      <c r="C3675" t="s">
        <v>7201</v>
      </c>
      <c r="D3675" t="str">
        <f t="shared" si="114"/>
        <v>Etherpay ETHPY</v>
      </c>
      <c r="E3675" s="3" t="s">
        <v>8887</v>
      </c>
      <c r="F3675" s="3" t="s">
        <v>8883</v>
      </c>
      <c r="G3675" s="3" t="s">
        <v>8883</v>
      </c>
      <c r="H3675" s="4">
        <v>9999</v>
      </c>
      <c r="I3675" s="4">
        <v>0</v>
      </c>
      <c r="J3675" s="6">
        <v>44113</v>
      </c>
      <c r="K3675" s="7">
        <v>0.36151134000000001</v>
      </c>
      <c r="L3675" s="7">
        <v>3962</v>
      </c>
      <c r="M3675" s="7">
        <v>0</v>
      </c>
      <c r="N3675" s="9">
        <v>44119</v>
      </c>
      <c r="O3675" s="10">
        <v>1.41702215</v>
      </c>
      <c r="P3675" s="10">
        <v>4130</v>
      </c>
      <c r="Q3675" s="10">
        <v>0</v>
      </c>
      <c r="R3675" s="10">
        <v>3.9197170135797119</v>
      </c>
      <c r="S3675" s="18">
        <v>3.9197170135797119</v>
      </c>
      <c r="T3675" s="13">
        <v>44508</v>
      </c>
      <c r="U3675" s="16">
        <v>6.8358729275761997E-5</v>
      </c>
      <c r="V3675" s="14">
        <v>3648</v>
      </c>
      <c r="W3675" s="16">
        <v>0</v>
      </c>
      <c r="X3675" s="16">
        <v>99.995175888444948</v>
      </c>
      <c r="Y3675" s="19">
        <f t="shared" si="115"/>
        <v>-0.99995175888444943</v>
      </c>
      <c r="Z3675" s="19">
        <v>-1</v>
      </c>
      <c r="AA3675" t="s">
        <v>15329</v>
      </c>
      <c r="AB3675" s="121">
        <v>5</v>
      </c>
    </row>
    <row r="3676" spans="1:28" ht="20.25">
      <c r="A3676">
        <v>7050</v>
      </c>
      <c r="B3676" t="s">
        <v>7202</v>
      </c>
      <c r="C3676" t="s">
        <v>7203</v>
      </c>
      <c r="D3676" t="str">
        <f t="shared" si="114"/>
        <v>Atlantis Token ATIS</v>
      </c>
      <c r="E3676" s="3" t="s">
        <v>8887</v>
      </c>
      <c r="F3676" s="3" t="s">
        <v>8883</v>
      </c>
      <c r="G3676" s="3" t="s">
        <v>8883</v>
      </c>
      <c r="H3676" s="4">
        <v>9999</v>
      </c>
      <c r="I3676" s="4">
        <v>0</v>
      </c>
      <c r="J3676" s="6">
        <v>44090</v>
      </c>
      <c r="K3676" s="7">
        <v>0.86221843979900004</v>
      </c>
      <c r="L3676" s="7">
        <v>3963</v>
      </c>
      <c r="M3676" s="7">
        <v>0</v>
      </c>
      <c r="N3676" s="9">
        <v>44091</v>
      </c>
      <c r="O3676" s="10">
        <v>0.95172140885699996</v>
      </c>
      <c r="P3676" s="10">
        <v>4131</v>
      </c>
      <c r="Q3676" s="10">
        <v>0</v>
      </c>
      <c r="R3676" s="10">
        <v>1.1038054452638071</v>
      </c>
      <c r="S3676" s="18">
        <v>1.1038054452638071</v>
      </c>
      <c r="T3676" s="13">
        <v>44150</v>
      </c>
      <c r="U3676" s="14">
        <v>2.2117696437300001E-2</v>
      </c>
      <c r="V3676" s="14">
        <v>3649</v>
      </c>
      <c r="W3676" s="14">
        <v>0</v>
      </c>
      <c r="X3676" s="14">
        <v>97.676032478468372</v>
      </c>
      <c r="Y3676" s="19">
        <f t="shared" si="115"/>
        <v>-0.97676032478468366</v>
      </c>
      <c r="Z3676" s="19">
        <v>-0.9768</v>
      </c>
      <c r="AA3676" t="s">
        <v>15330</v>
      </c>
      <c r="AB3676" s="121">
        <v>5</v>
      </c>
    </row>
    <row r="3677" spans="1:28" ht="20.25">
      <c r="A3677">
        <v>7051</v>
      </c>
      <c r="B3677" t="s">
        <v>7204</v>
      </c>
      <c r="C3677" t="s">
        <v>7205</v>
      </c>
      <c r="D3677" t="str">
        <f t="shared" si="114"/>
        <v>bXIOT BXIOT</v>
      </c>
      <c r="E3677" s="3" t="s">
        <v>3686</v>
      </c>
      <c r="F3677" s="3" t="s">
        <v>8883</v>
      </c>
      <c r="G3677" s="3" t="s">
        <v>8883</v>
      </c>
      <c r="H3677" s="4">
        <v>9999</v>
      </c>
      <c r="I3677" s="4">
        <v>0</v>
      </c>
      <c r="J3677" s="6">
        <v>44102</v>
      </c>
      <c r="K3677" s="7">
        <v>1.1112560055498</v>
      </c>
      <c r="L3677" s="7">
        <v>3964</v>
      </c>
      <c r="M3677" s="7">
        <v>0</v>
      </c>
      <c r="N3677" s="9">
        <v>44115</v>
      </c>
      <c r="O3677" s="10">
        <v>4.9972396098882603</v>
      </c>
      <c r="P3677" s="10">
        <v>4132</v>
      </c>
      <c r="Q3677" s="10">
        <v>0</v>
      </c>
      <c r="R3677" s="10">
        <v>4.4969292268668992</v>
      </c>
      <c r="S3677" s="18">
        <v>4.4969292268668992</v>
      </c>
      <c r="T3677" s="13">
        <v>44207</v>
      </c>
      <c r="U3677" s="14">
        <v>0.39385388067372001</v>
      </c>
      <c r="V3677" s="14">
        <v>3650</v>
      </c>
      <c r="W3677" s="14">
        <v>0</v>
      </c>
      <c r="X3677" s="14">
        <v>92.118571222913076</v>
      </c>
      <c r="Y3677" s="19">
        <f t="shared" si="115"/>
        <v>-0.9211857122291307</v>
      </c>
      <c r="Z3677" s="19">
        <v>-0.92120000000000002</v>
      </c>
      <c r="AA3677" t="s">
        <v>15331</v>
      </c>
      <c r="AB3677" s="121">
        <v>5</v>
      </c>
    </row>
    <row r="3678" spans="1:28" ht="20.25">
      <c r="A3678">
        <v>7055</v>
      </c>
      <c r="B3678" t="s">
        <v>7207</v>
      </c>
      <c r="C3678" t="s">
        <v>7206</v>
      </c>
      <c r="D3678" t="str">
        <f t="shared" si="114"/>
        <v>DeFi Pulse Index DPI</v>
      </c>
      <c r="E3678" s="3" t="s">
        <v>3686</v>
      </c>
      <c r="F3678" s="3" t="s">
        <v>8894</v>
      </c>
      <c r="G3678" s="3" t="s">
        <v>8883</v>
      </c>
      <c r="H3678" s="4">
        <v>9999</v>
      </c>
      <c r="I3678" s="4">
        <v>0</v>
      </c>
      <c r="J3678" s="6">
        <v>44140</v>
      </c>
      <c r="K3678" s="7">
        <v>56.741052910000001</v>
      </c>
      <c r="L3678" s="7">
        <v>2212</v>
      </c>
      <c r="M3678" s="7">
        <v>0</v>
      </c>
      <c r="N3678" s="9">
        <v>44516</v>
      </c>
      <c r="O3678" s="10">
        <v>750.63389807209614</v>
      </c>
      <c r="P3678" s="10">
        <v>408</v>
      </c>
      <c r="Q3678" s="10">
        <v>197189081.44</v>
      </c>
      <c r="R3678" s="10">
        <v>13.229114716336269</v>
      </c>
      <c r="S3678" s="18">
        <v>13.229114716336269</v>
      </c>
      <c r="T3678" s="13">
        <v>44616</v>
      </c>
      <c r="U3678" s="14">
        <v>129.50540969015111</v>
      </c>
      <c r="V3678" s="14">
        <v>280</v>
      </c>
      <c r="W3678" s="14">
        <v>81235729.219999999</v>
      </c>
      <c r="X3678" s="14">
        <v>82.747194068537468</v>
      </c>
      <c r="Y3678" s="19">
        <f t="shared" si="115"/>
        <v>-0.82747194068537466</v>
      </c>
      <c r="Z3678" s="19">
        <v>-0.82750000000000001</v>
      </c>
      <c r="AA3678" t="s">
        <v>15332</v>
      </c>
      <c r="AB3678" s="121">
        <v>5</v>
      </c>
    </row>
    <row r="3679" spans="1:28" ht="20.25">
      <c r="A3679">
        <v>7057</v>
      </c>
      <c r="B3679" t="s">
        <v>7208</v>
      </c>
      <c r="C3679" t="s">
        <v>7209</v>
      </c>
      <c r="D3679" t="str">
        <f t="shared" si="114"/>
        <v>Melecoin MELE</v>
      </c>
      <c r="E3679" s="3" t="s">
        <v>8887</v>
      </c>
      <c r="F3679" s="3" t="s">
        <v>8883</v>
      </c>
      <c r="G3679" s="3" t="s">
        <v>8883</v>
      </c>
      <c r="H3679" s="4">
        <v>9999</v>
      </c>
      <c r="I3679" s="4">
        <v>0</v>
      </c>
      <c r="J3679" s="6">
        <v>44105</v>
      </c>
      <c r="K3679" s="7">
        <v>0.34744254430096999</v>
      </c>
      <c r="L3679" s="7">
        <v>3965</v>
      </c>
      <c r="M3679" s="7">
        <v>0</v>
      </c>
      <c r="N3679" s="9">
        <v>44205</v>
      </c>
      <c r="O3679" s="10">
        <v>1.4040293960013399</v>
      </c>
      <c r="P3679" s="10">
        <v>4133</v>
      </c>
      <c r="Q3679" s="10">
        <v>0</v>
      </c>
      <c r="R3679" s="10">
        <v>4.0410405088016743</v>
      </c>
      <c r="S3679" s="18">
        <v>4.0410405088016743</v>
      </c>
      <c r="T3679" s="13">
        <v>44210</v>
      </c>
      <c r="U3679" s="14">
        <v>1.39857546133901</v>
      </c>
      <c r="V3679" s="14">
        <v>3651</v>
      </c>
      <c r="W3679" s="14">
        <v>0</v>
      </c>
      <c r="X3679" s="14">
        <v>0.38844875170439108</v>
      </c>
      <c r="Y3679" s="19">
        <f t="shared" si="115"/>
        <v>-3.884487517043911E-3</v>
      </c>
      <c r="Z3679" s="19">
        <v>-3.8999999999999998E-3</v>
      </c>
      <c r="AA3679" t="s">
        <v>15333</v>
      </c>
      <c r="AB3679" s="121">
        <v>5</v>
      </c>
    </row>
    <row r="3680" spans="1:28" ht="20.25">
      <c r="A3680">
        <v>7059</v>
      </c>
      <c r="B3680" t="s">
        <v>7210</v>
      </c>
      <c r="C3680" t="s">
        <v>4672</v>
      </c>
      <c r="D3680" t="str">
        <f t="shared" si="114"/>
        <v>Mobilian Coin MBN</v>
      </c>
      <c r="E3680" s="3" t="s">
        <v>8887</v>
      </c>
      <c r="F3680" s="3" t="s">
        <v>8883</v>
      </c>
      <c r="G3680" s="3" t="s">
        <v>8883</v>
      </c>
      <c r="H3680" s="4">
        <v>9999</v>
      </c>
      <c r="I3680" s="4">
        <v>0</v>
      </c>
      <c r="J3680" s="6">
        <v>44106</v>
      </c>
      <c r="K3680" s="7">
        <v>0.30384064999999999</v>
      </c>
      <c r="L3680" s="7">
        <v>104</v>
      </c>
      <c r="M3680" s="7">
        <v>41855283.992160842</v>
      </c>
      <c r="N3680" s="9">
        <v>44225</v>
      </c>
      <c r="O3680" s="10">
        <v>0.94587991000000005</v>
      </c>
      <c r="P3680" s="10">
        <v>532</v>
      </c>
      <c r="Q3680" s="10">
        <v>121800183.55</v>
      </c>
      <c r="R3680" s="10">
        <v>3.113078878681967</v>
      </c>
      <c r="S3680" s="18">
        <v>3.113078878681967</v>
      </c>
      <c r="T3680" s="13">
        <v>44449</v>
      </c>
      <c r="U3680" s="14">
        <v>6.1176900000000003E-3</v>
      </c>
      <c r="V3680" s="14">
        <v>811</v>
      </c>
      <c r="W3680" s="14">
        <v>4060540.33</v>
      </c>
      <c r="X3680" s="14">
        <v>99.353227620618355</v>
      </c>
      <c r="Y3680" s="19">
        <f t="shared" si="115"/>
        <v>-0.99353227620618356</v>
      </c>
      <c r="Z3680" s="19">
        <v>-0.99350000000000005</v>
      </c>
      <c r="AA3680" t="s">
        <v>15334</v>
      </c>
      <c r="AB3680" s="121">
        <v>5</v>
      </c>
    </row>
    <row r="3681" spans="1:28" ht="20.25">
      <c r="A3681">
        <v>7060</v>
      </c>
      <c r="B3681" t="s">
        <v>7211</v>
      </c>
      <c r="C3681" t="s">
        <v>7212</v>
      </c>
      <c r="D3681" t="str">
        <f t="shared" si="114"/>
        <v>Thisoption TONS</v>
      </c>
      <c r="E3681" s="3" t="s">
        <v>8887</v>
      </c>
      <c r="F3681" s="3" t="s">
        <v>8883</v>
      </c>
      <c r="G3681" s="3" t="s">
        <v>8883</v>
      </c>
      <c r="H3681" s="4">
        <v>9999</v>
      </c>
      <c r="I3681" s="4">
        <v>0</v>
      </c>
      <c r="J3681" s="6">
        <v>44110</v>
      </c>
      <c r="K3681" s="7">
        <v>0.25656525000000002</v>
      </c>
      <c r="L3681" s="7">
        <v>1352</v>
      </c>
      <c r="M3681" s="7">
        <v>252960.59751185999</v>
      </c>
      <c r="N3681" s="9">
        <v>44302</v>
      </c>
      <c r="O3681" s="10">
        <v>2.3011611699999999</v>
      </c>
      <c r="P3681" s="10">
        <v>1376</v>
      </c>
      <c r="Q3681" s="10">
        <v>8040310.4800000004</v>
      </c>
      <c r="R3681" s="10">
        <v>8.9691069620691017</v>
      </c>
      <c r="S3681" s="18">
        <v>8.9691069620691017</v>
      </c>
      <c r="T3681" s="13">
        <v>44405</v>
      </c>
      <c r="U3681" s="14">
        <v>1.650128E-2</v>
      </c>
      <c r="V3681" s="14">
        <v>1273</v>
      </c>
      <c r="W3681" s="14">
        <v>623198.93000000005</v>
      </c>
      <c r="X3681" s="14">
        <v>99.282915068482581</v>
      </c>
      <c r="Y3681" s="19">
        <f t="shared" si="115"/>
        <v>-0.9928291506848258</v>
      </c>
      <c r="Z3681" s="19">
        <v>-0.99280000000000002</v>
      </c>
      <c r="AA3681" t="s">
        <v>15335</v>
      </c>
      <c r="AB3681" s="121">
        <v>5</v>
      </c>
    </row>
    <row r="3682" spans="1:28" ht="20.25">
      <c r="A3682">
        <v>7061</v>
      </c>
      <c r="B3682" t="s">
        <v>7213</v>
      </c>
      <c r="C3682" t="s">
        <v>7214</v>
      </c>
      <c r="D3682" t="str">
        <f t="shared" si="114"/>
        <v>YFarmLand Token YFARMER</v>
      </c>
      <c r="E3682" s="3" t="s">
        <v>8887</v>
      </c>
      <c r="F3682" s="3" t="s">
        <v>8883</v>
      </c>
      <c r="G3682" s="3" t="s">
        <v>8883</v>
      </c>
      <c r="H3682" s="4">
        <v>9999</v>
      </c>
      <c r="I3682" s="4">
        <v>0</v>
      </c>
      <c r="J3682" s="6">
        <v>44103</v>
      </c>
      <c r="K3682" s="7">
        <v>4.6001266087958301</v>
      </c>
      <c r="L3682" s="7">
        <v>3966</v>
      </c>
      <c r="M3682" s="7">
        <v>0</v>
      </c>
      <c r="N3682" s="9">
        <v>44104</v>
      </c>
      <c r="O3682" s="10">
        <v>6.6172153334637596</v>
      </c>
      <c r="P3682" s="10">
        <v>4134</v>
      </c>
      <c r="Q3682" s="10">
        <v>0</v>
      </c>
      <c r="R3682" s="10">
        <v>1.438485480119414</v>
      </c>
      <c r="S3682" s="18">
        <v>1.438485480119414</v>
      </c>
      <c r="T3682" s="13">
        <v>44188</v>
      </c>
      <c r="U3682" s="14">
        <v>0.11968114278022</v>
      </c>
      <c r="V3682" s="14">
        <v>3652</v>
      </c>
      <c r="W3682" s="14">
        <v>0</v>
      </c>
      <c r="X3682" s="14">
        <v>98.19136696103898</v>
      </c>
      <c r="Y3682" s="19">
        <f t="shared" si="115"/>
        <v>-0.98191366961038984</v>
      </c>
      <c r="Z3682" s="19">
        <v>-0.9819</v>
      </c>
      <c r="AA3682" t="s">
        <v>15336</v>
      </c>
      <c r="AB3682" s="121">
        <v>5</v>
      </c>
    </row>
    <row r="3683" spans="1:28" ht="20.25">
      <c r="A3683">
        <v>7062</v>
      </c>
      <c r="B3683" t="s">
        <v>7215</v>
      </c>
      <c r="C3683" t="s">
        <v>2531</v>
      </c>
      <c r="D3683" t="str">
        <f t="shared" si="114"/>
        <v>Team Finance TEAM</v>
      </c>
      <c r="E3683" s="3" t="s">
        <v>3686</v>
      </c>
      <c r="F3683" s="3" t="s">
        <v>8883</v>
      </c>
      <c r="G3683" s="3" t="s">
        <v>8883</v>
      </c>
      <c r="H3683" s="4">
        <v>9999</v>
      </c>
      <c r="I3683" s="4">
        <v>0</v>
      </c>
      <c r="J3683" s="6">
        <v>44101</v>
      </c>
      <c r="K3683" s="7">
        <v>0.63162211534430002</v>
      </c>
      <c r="L3683" s="7">
        <v>1256</v>
      </c>
      <c r="M3683" s="7">
        <v>334210.20989212953</v>
      </c>
      <c r="N3683" s="9">
        <v>44115</v>
      </c>
      <c r="O3683" s="10">
        <v>3.97589816195921</v>
      </c>
      <c r="P3683" s="10">
        <v>1784</v>
      </c>
      <c r="Q3683" s="10">
        <v>2103766.9944374771</v>
      </c>
      <c r="R3683" s="10">
        <v>6.2947418486002986</v>
      </c>
      <c r="S3683" s="18">
        <v>6.2947418486002986</v>
      </c>
      <c r="T3683" s="13">
        <v>44167</v>
      </c>
      <c r="U3683" s="14">
        <v>0.84295676566329003</v>
      </c>
      <c r="V3683" s="14">
        <v>1332</v>
      </c>
      <c r="W3683" s="14">
        <v>504856.43784440402</v>
      </c>
      <c r="X3683" s="14">
        <v>78.798331060675224</v>
      </c>
      <c r="Y3683" s="19">
        <f t="shared" si="115"/>
        <v>-0.7879833106067522</v>
      </c>
      <c r="Z3683" s="19">
        <v>-0.78800000000000003</v>
      </c>
      <c r="AA3683" t="s">
        <v>15337</v>
      </c>
      <c r="AB3683" s="121">
        <v>5</v>
      </c>
    </row>
    <row r="3684" spans="1:28" ht="20.25">
      <c r="A3684">
        <v>7063</v>
      </c>
      <c r="B3684" t="s">
        <v>7216</v>
      </c>
      <c r="C3684" t="s">
        <v>6230</v>
      </c>
      <c r="D3684" t="str">
        <f t="shared" si="114"/>
        <v>Zoom Protocol ZOM</v>
      </c>
      <c r="E3684" s="3" t="s">
        <v>8887</v>
      </c>
      <c r="F3684" s="3" t="s">
        <v>8883</v>
      </c>
      <c r="G3684" s="3" t="s">
        <v>8883</v>
      </c>
      <c r="H3684" s="4">
        <v>9999</v>
      </c>
      <c r="I3684" s="4">
        <v>0</v>
      </c>
      <c r="J3684" s="6">
        <v>44090</v>
      </c>
      <c r="K3684" s="7">
        <v>82.467666195199996</v>
      </c>
      <c r="L3684" s="7">
        <v>3967</v>
      </c>
      <c r="M3684" s="7">
        <v>0</v>
      </c>
      <c r="N3684" s="9">
        <v>44094</v>
      </c>
      <c r="O3684" s="10">
        <v>141.57549151200001</v>
      </c>
      <c r="P3684" s="10">
        <v>4135</v>
      </c>
      <c r="Q3684" s="10">
        <v>0</v>
      </c>
      <c r="R3684" s="10">
        <v>1.7167393967096449</v>
      </c>
      <c r="S3684" s="18">
        <v>1.7167393967096449</v>
      </c>
      <c r="T3684" s="13">
        <v>44371</v>
      </c>
      <c r="U3684" s="14">
        <v>3.0475841899999998</v>
      </c>
      <c r="V3684" s="14">
        <v>3653</v>
      </c>
      <c r="W3684" s="14">
        <v>0</v>
      </c>
      <c r="X3684" s="14">
        <v>97.847378697080714</v>
      </c>
      <c r="Y3684" s="19">
        <f t="shared" si="115"/>
        <v>-0.97847378697080711</v>
      </c>
      <c r="Z3684" s="19">
        <v>-0.97850000000000004</v>
      </c>
      <c r="AA3684" t="s">
        <v>15338</v>
      </c>
      <c r="AB3684" s="121">
        <v>5</v>
      </c>
    </row>
    <row r="3685" spans="1:28" ht="20.25">
      <c r="A3685">
        <v>7064</v>
      </c>
      <c r="B3685" t="s">
        <v>7217</v>
      </c>
      <c r="C3685" t="s">
        <v>7218</v>
      </c>
      <c r="D3685" t="str">
        <f t="shared" si="114"/>
        <v>BakeryToken BAKE</v>
      </c>
      <c r="E3685" s="3" t="s">
        <v>3686</v>
      </c>
      <c r="F3685" s="3" t="s">
        <v>8883</v>
      </c>
      <c r="G3685" s="3" t="s">
        <v>8883</v>
      </c>
      <c r="H3685" s="4">
        <v>9999</v>
      </c>
      <c r="I3685" s="4">
        <v>0</v>
      </c>
      <c r="J3685" s="6">
        <v>44142</v>
      </c>
      <c r="K3685" s="7">
        <v>7.5670700000000004E-3</v>
      </c>
      <c r="L3685" s="7">
        <v>1021</v>
      </c>
      <c r="M3685" s="7">
        <v>765047.89050116995</v>
      </c>
      <c r="N3685" s="9">
        <v>44318</v>
      </c>
      <c r="O3685" s="10">
        <v>8.4794980899999999</v>
      </c>
      <c r="P3685" s="10">
        <v>131</v>
      </c>
      <c r="Q3685" s="10">
        <v>1532110152.25</v>
      </c>
      <c r="R3685" s="10">
        <v>1120.578782804969</v>
      </c>
      <c r="S3685" s="18">
        <v>1120.578782804969</v>
      </c>
      <c r="T3685" s="13">
        <v>44616</v>
      </c>
      <c r="U3685" s="14">
        <v>0.46150930613368868</v>
      </c>
      <c r="V3685" s="14">
        <v>247</v>
      </c>
      <c r="W3685" s="14">
        <v>101496513.84</v>
      </c>
      <c r="X3685" s="14">
        <v>94.557351139945965</v>
      </c>
      <c r="Y3685" s="19">
        <f t="shared" si="115"/>
        <v>-0.94557351139945967</v>
      </c>
      <c r="Z3685" s="19">
        <v>-0.9456</v>
      </c>
      <c r="AA3685" t="s">
        <v>15339</v>
      </c>
      <c r="AB3685" s="121">
        <v>5</v>
      </c>
    </row>
    <row r="3686" spans="1:28" ht="20.25">
      <c r="A3686">
        <v>7066</v>
      </c>
      <c r="B3686" t="s">
        <v>7219</v>
      </c>
      <c r="C3686" t="s">
        <v>7220</v>
      </c>
      <c r="D3686" t="str">
        <f t="shared" si="114"/>
        <v>Justdobet JDB</v>
      </c>
      <c r="E3686" s="3" t="s">
        <v>8889</v>
      </c>
      <c r="F3686" s="3" t="s">
        <v>8883</v>
      </c>
      <c r="G3686" s="3" t="s">
        <v>8883</v>
      </c>
      <c r="H3686" s="4">
        <v>9999</v>
      </c>
      <c r="I3686" s="4">
        <v>0</v>
      </c>
      <c r="J3686" s="6">
        <v>44235</v>
      </c>
      <c r="K3686" s="7">
        <v>1.70919922969532</v>
      </c>
      <c r="L3686" s="7">
        <v>3968</v>
      </c>
      <c r="M3686" s="7">
        <v>0</v>
      </c>
      <c r="N3686" s="9">
        <v>44246</v>
      </c>
      <c r="O3686" s="10">
        <v>1.95389355733255</v>
      </c>
      <c r="P3686" s="10">
        <v>4136</v>
      </c>
      <c r="Q3686" s="10">
        <v>0</v>
      </c>
      <c r="R3686" s="10">
        <v>1.143163139431586</v>
      </c>
      <c r="S3686" s="18">
        <v>1.143163139431586</v>
      </c>
      <c r="T3686" s="13">
        <v>44311</v>
      </c>
      <c r="U3686" s="14">
        <v>0.20586364590131001</v>
      </c>
      <c r="V3686" s="14">
        <v>3654</v>
      </c>
      <c r="W3686" s="14">
        <v>0</v>
      </c>
      <c r="X3686" s="14">
        <v>89.463927288733458</v>
      </c>
      <c r="Y3686" s="19">
        <f t="shared" si="115"/>
        <v>-0.89463927288733458</v>
      </c>
      <c r="Z3686" s="19">
        <v>-0.89459999999999995</v>
      </c>
      <c r="AA3686" t="s">
        <v>15340</v>
      </c>
      <c r="AB3686" s="121">
        <v>5</v>
      </c>
    </row>
    <row r="3687" spans="1:28" ht="20.25">
      <c r="A3687">
        <v>7071</v>
      </c>
      <c r="B3687" t="s">
        <v>7221</v>
      </c>
      <c r="C3687" t="s">
        <v>4987</v>
      </c>
      <c r="D3687" t="str">
        <f t="shared" si="114"/>
        <v>Daily Funds DF</v>
      </c>
      <c r="E3687" s="3" t="s">
        <v>3686</v>
      </c>
      <c r="F3687" s="3" t="s">
        <v>8883</v>
      </c>
      <c r="G3687" s="3" t="s">
        <v>8883</v>
      </c>
      <c r="H3687" s="4">
        <v>9999</v>
      </c>
      <c r="I3687" s="4">
        <v>0</v>
      </c>
      <c r="J3687" s="6">
        <v>44090</v>
      </c>
      <c r="K3687" s="7">
        <v>0.54808496405999996</v>
      </c>
      <c r="L3687" s="7">
        <v>3969</v>
      </c>
      <c r="M3687" s="7">
        <v>0</v>
      </c>
      <c r="N3687" s="9">
        <v>44092</v>
      </c>
      <c r="O3687" s="10">
        <v>0.63229566824399996</v>
      </c>
      <c r="P3687" s="10">
        <v>4137</v>
      </c>
      <c r="Q3687" s="10">
        <v>0</v>
      </c>
      <c r="R3687" s="10">
        <v>1.1536453464444629</v>
      </c>
      <c r="S3687" s="18">
        <v>1.1536453464444629</v>
      </c>
      <c r="T3687" s="13">
        <v>44096</v>
      </c>
      <c r="U3687" s="14">
        <v>0.62131826576899996</v>
      </c>
      <c r="V3687" s="14">
        <v>3655</v>
      </c>
      <c r="W3687" s="14">
        <v>0</v>
      </c>
      <c r="X3687" s="14">
        <v>1.7361185638810801</v>
      </c>
      <c r="Y3687" s="19">
        <f t="shared" si="115"/>
        <v>-1.7361185638810801E-2</v>
      </c>
      <c r="Z3687" s="19">
        <v>-1.7399999999999999E-2</v>
      </c>
      <c r="AA3687" t="s">
        <v>15341</v>
      </c>
      <c r="AB3687" s="121">
        <v>5</v>
      </c>
    </row>
    <row r="3688" spans="1:28" ht="20.25">
      <c r="A3688">
        <v>7072</v>
      </c>
      <c r="B3688" t="s">
        <v>7222</v>
      </c>
      <c r="C3688" t="s">
        <v>7223</v>
      </c>
      <c r="D3688" t="str">
        <f t="shared" si="114"/>
        <v>Fame FAME</v>
      </c>
      <c r="E3688" s="3" t="s">
        <v>3686</v>
      </c>
      <c r="F3688" s="3" t="s">
        <v>8883</v>
      </c>
      <c r="G3688" s="3" t="s">
        <v>8883</v>
      </c>
      <c r="H3688" s="4">
        <v>9999</v>
      </c>
      <c r="I3688" s="4">
        <v>0</v>
      </c>
      <c r="J3688" s="6">
        <v>44091</v>
      </c>
      <c r="K3688" s="7">
        <v>2.3857118819799999E-2</v>
      </c>
      <c r="L3688" s="7">
        <v>3970</v>
      </c>
      <c r="M3688" s="7">
        <v>0</v>
      </c>
      <c r="N3688" s="9">
        <v>44096</v>
      </c>
      <c r="O3688" s="10">
        <v>4.6949387974299997E-2</v>
      </c>
      <c r="P3688" s="10">
        <v>4138</v>
      </c>
      <c r="Q3688" s="10">
        <v>0</v>
      </c>
      <c r="R3688" s="10">
        <v>1.9679404008892629</v>
      </c>
      <c r="S3688" s="18">
        <v>1.9679404008892629</v>
      </c>
      <c r="T3688" s="13">
        <v>44159</v>
      </c>
      <c r="U3688" s="14">
        <v>2.0095907519299999E-3</v>
      </c>
      <c r="V3688" s="14">
        <v>3656</v>
      </c>
      <c r="W3688" s="14">
        <v>0</v>
      </c>
      <c r="X3688" s="14">
        <v>95.719665711020454</v>
      </c>
      <c r="Y3688" s="19">
        <f t="shared" si="115"/>
        <v>-0.95719665711020452</v>
      </c>
      <c r="Z3688" s="19">
        <v>-0.95720000000000005</v>
      </c>
      <c r="AA3688" t="s">
        <v>15342</v>
      </c>
      <c r="AB3688" s="121">
        <v>5</v>
      </c>
    </row>
    <row r="3689" spans="1:28" ht="20.25">
      <c r="A3689">
        <v>7074</v>
      </c>
      <c r="B3689" t="s">
        <v>7225</v>
      </c>
      <c r="C3689" t="s">
        <v>6046</v>
      </c>
      <c r="D3689" t="str">
        <f t="shared" si="114"/>
        <v>Oracolxor XOR</v>
      </c>
      <c r="E3689" s="3" t="s">
        <v>8887</v>
      </c>
      <c r="F3689" s="3" t="s">
        <v>8883</v>
      </c>
      <c r="G3689" s="3" t="s">
        <v>8883</v>
      </c>
      <c r="H3689" s="4">
        <v>9999</v>
      </c>
      <c r="I3689" s="4">
        <v>0</v>
      </c>
      <c r="J3689" s="6">
        <v>44196</v>
      </c>
      <c r="K3689" s="7">
        <v>1.1281E-4</v>
      </c>
      <c r="L3689" s="7">
        <v>3972</v>
      </c>
      <c r="M3689" s="7">
        <v>0</v>
      </c>
      <c r="N3689" s="9">
        <v>44211</v>
      </c>
      <c r="O3689" s="10">
        <v>1.975667E-2</v>
      </c>
      <c r="P3689" s="10">
        <v>4140</v>
      </c>
      <c r="Q3689" s="10">
        <v>0</v>
      </c>
      <c r="R3689" s="10">
        <v>175.1322577785657</v>
      </c>
      <c r="S3689" s="18">
        <v>175.1322577785657</v>
      </c>
      <c r="T3689" s="13">
        <v>44339</v>
      </c>
      <c r="U3689" s="14">
        <v>7.6870000000000001E-5</v>
      </c>
      <c r="V3689" s="14">
        <v>3658</v>
      </c>
      <c r="W3689" s="14">
        <v>0</v>
      </c>
      <c r="X3689" s="14">
        <v>99.610916212094452</v>
      </c>
      <c r="Y3689" s="19">
        <f t="shared" si="115"/>
        <v>-0.99610916212094447</v>
      </c>
      <c r="Z3689" s="19">
        <v>-0.99609999999999999</v>
      </c>
      <c r="AA3689" t="s">
        <v>15343</v>
      </c>
      <c r="AB3689" s="121">
        <v>5</v>
      </c>
    </row>
    <row r="3690" spans="1:28" ht="20.25">
      <c r="A3690">
        <v>7075</v>
      </c>
      <c r="B3690" t="s">
        <v>7226</v>
      </c>
      <c r="C3690" t="s">
        <v>7226</v>
      </c>
      <c r="D3690" t="str">
        <f t="shared" si="114"/>
        <v>P2P P2P</v>
      </c>
      <c r="E3690" s="3" t="s">
        <v>8887</v>
      </c>
      <c r="F3690" s="3" t="s">
        <v>8883</v>
      </c>
      <c r="G3690" s="3" t="s">
        <v>8883</v>
      </c>
      <c r="H3690" s="4">
        <v>9999</v>
      </c>
      <c r="I3690" s="4">
        <v>0</v>
      </c>
      <c r="J3690" s="6">
        <v>44138</v>
      </c>
      <c r="K3690" s="7">
        <v>2.7349999999999998E-4</v>
      </c>
      <c r="L3690" s="7">
        <v>3973</v>
      </c>
      <c r="M3690" s="7">
        <v>0</v>
      </c>
      <c r="N3690" s="9">
        <v>44300</v>
      </c>
      <c r="O3690" s="10">
        <v>0.12786037</v>
      </c>
      <c r="P3690" s="10">
        <v>4141</v>
      </c>
      <c r="Q3690" s="10">
        <v>0</v>
      </c>
      <c r="R3690" s="10">
        <v>467.4967824497258</v>
      </c>
      <c r="S3690" s="18">
        <v>467.4967824497258</v>
      </c>
      <c r="T3690" s="13">
        <v>44393</v>
      </c>
      <c r="U3690" s="14">
        <v>3.1228000000000001E-4</v>
      </c>
      <c r="V3690" s="14">
        <v>3659</v>
      </c>
      <c r="W3690" s="14">
        <v>0</v>
      </c>
      <c r="X3690" s="14">
        <v>99.755764823768303</v>
      </c>
      <c r="Y3690" s="19">
        <f t="shared" si="115"/>
        <v>-0.997557648237683</v>
      </c>
      <c r="Z3690" s="19">
        <v>-0.99760000000000004</v>
      </c>
      <c r="AA3690" t="s">
        <v>15344</v>
      </c>
      <c r="AB3690" s="121">
        <v>5</v>
      </c>
    </row>
    <row r="3691" spans="1:28" ht="20.25">
      <c r="A3691">
        <v>7076</v>
      </c>
      <c r="B3691" t="s">
        <v>7227</v>
      </c>
      <c r="C3691" t="s">
        <v>7228</v>
      </c>
      <c r="D3691" t="str">
        <f t="shared" si="114"/>
        <v>unibot.cash UNDB</v>
      </c>
      <c r="E3691" s="3" t="s">
        <v>8887</v>
      </c>
      <c r="F3691" s="3" t="s">
        <v>8883</v>
      </c>
      <c r="G3691" s="3" t="s">
        <v>8883</v>
      </c>
      <c r="H3691" s="4">
        <v>9999</v>
      </c>
      <c r="I3691" s="4">
        <v>0</v>
      </c>
      <c r="J3691" s="6">
        <v>44106</v>
      </c>
      <c r="K3691" s="7">
        <v>808.26690162508658</v>
      </c>
      <c r="L3691" s="7">
        <v>4799</v>
      </c>
      <c r="M3691" s="7">
        <v>0</v>
      </c>
      <c r="N3691" s="9">
        <v>44126</v>
      </c>
      <c r="O3691" s="10">
        <v>4053.859785062989</v>
      </c>
      <c r="P3691" s="10">
        <v>4142</v>
      </c>
      <c r="Q3691" s="10">
        <v>0</v>
      </c>
      <c r="R3691" s="10">
        <v>5.0154964615183086</v>
      </c>
      <c r="S3691" s="18">
        <v>5.0154964615183086</v>
      </c>
      <c r="U3691" s="14"/>
      <c r="V3691" s="14">
        <v>4799</v>
      </c>
      <c r="W3691" s="14"/>
      <c r="X3691" s="14"/>
      <c r="Y3691" s="19">
        <f t="shared" si="115"/>
        <v>0</v>
      </c>
      <c r="Z3691" s="19">
        <v>0</v>
      </c>
      <c r="AA3691" t="s">
        <v>15345</v>
      </c>
      <c r="AB3691" s="121">
        <v>5</v>
      </c>
    </row>
    <row r="3692" spans="1:28" ht="20.25">
      <c r="A3692">
        <v>7077</v>
      </c>
      <c r="B3692" t="s">
        <v>7229</v>
      </c>
      <c r="C3692" t="s">
        <v>2325</v>
      </c>
      <c r="D3692" t="str">
        <f t="shared" si="114"/>
        <v>UniFi Protocol UP</v>
      </c>
      <c r="E3692" s="3" t="s">
        <v>8887</v>
      </c>
      <c r="F3692" s="3" t="s">
        <v>8883</v>
      </c>
      <c r="G3692" s="3" t="s">
        <v>8883</v>
      </c>
      <c r="H3692" s="4">
        <v>9999</v>
      </c>
      <c r="I3692" s="4">
        <v>0</v>
      </c>
      <c r="J3692" s="6">
        <v>44091</v>
      </c>
      <c r="K3692" s="7">
        <v>0.21167200623499999</v>
      </c>
      <c r="L3692" s="7">
        <v>3974</v>
      </c>
      <c r="M3692" s="7">
        <v>0</v>
      </c>
      <c r="N3692" s="9">
        <v>44325</v>
      </c>
      <c r="O3692" s="10">
        <v>4.8654931100000001</v>
      </c>
      <c r="P3692" s="10">
        <v>4143</v>
      </c>
      <c r="Q3692" s="10">
        <v>0</v>
      </c>
      <c r="R3692" s="10">
        <v>22.986001770107901</v>
      </c>
      <c r="S3692" s="18">
        <v>22.986001770107901</v>
      </c>
      <c r="T3692" s="13">
        <v>44612</v>
      </c>
      <c r="U3692" s="14">
        <v>0.42166855767210232</v>
      </c>
      <c r="V3692" s="14">
        <v>3660</v>
      </c>
      <c r="W3692" s="14">
        <v>0</v>
      </c>
      <c r="X3692" s="14">
        <v>91.333487723876303</v>
      </c>
      <c r="Y3692" s="19">
        <f t="shared" si="115"/>
        <v>-0.91333487723876305</v>
      </c>
      <c r="Z3692" s="19">
        <v>-0.9133</v>
      </c>
      <c r="AA3692" t="s">
        <v>15346</v>
      </c>
      <c r="AB3692" s="121">
        <v>5</v>
      </c>
    </row>
    <row r="3693" spans="1:28" ht="20.25">
      <c r="A3693">
        <v>7078</v>
      </c>
      <c r="B3693" t="s">
        <v>7230</v>
      </c>
      <c r="C3693" t="s">
        <v>7231</v>
      </c>
      <c r="D3693" t="str">
        <f t="shared" si="114"/>
        <v>Va Na Su VNS</v>
      </c>
      <c r="E3693" s="3" t="s">
        <v>8887</v>
      </c>
      <c r="F3693" s="3" t="s">
        <v>8883</v>
      </c>
      <c r="G3693" s="3" t="s">
        <v>8883</v>
      </c>
      <c r="H3693" s="4">
        <v>9999</v>
      </c>
      <c r="I3693" s="4">
        <v>0</v>
      </c>
      <c r="J3693" s="6">
        <v>44099</v>
      </c>
      <c r="K3693" s="7">
        <v>0.75110073050325998</v>
      </c>
      <c r="L3693" s="7">
        <v>3975</v>
      </c>
      <c r="M3693" s="7">
        <v>0</v>
      </c>
      <c r="N3693" s="9">
        <v>44100</v>
      </c>
      <c r="O3693" s="10">
        <v>1.0950019025332001</v>
      </c>
      <c r="P3693" s="10">
        <v>4144</v>
      </c>
      <c r="Q3693" s="10">
        <v>0</v>
      </c>
      <c r="R3693" s="10">
        <v>1.457862917800008</v>
      </c>
      <c r="S3693" s="18">
        <v>1.457862917800008</v>
      </c>
      <c r="T3693" s="13">
        <v>44460</v>
      </c>
      <c r="U3693" s="14">
        <v>4.2393573363999999E-3</v>
      </c>
      <c r="V3693" s="14">
        <v>3661</v>
      </c>
      <c r="W3693" s="14">
        <v>0</v>
      </c>
      <c r="X3693" s="14">
        <v>99.61284475153947</v>
      </c>
      <c r="Y3693" s="19">
        <f t="shared" si="115"/>
        <v>-0.99612844751539464</v>
      </c>
      <c r="Z3693" s="19">
        <v>-0.99609999999999999</v>
      </c>
      <c r="AA3693" t="s">
        <v>15347</v>
      </c>
      <c r="AB3693" s="121">
        <v>5</v>
      </c>
    </row>
    <row r="3694" spans="1:28" ht="20.25">
      <c r="A3694">
        <v>7080</v>
      </c>
      <c r="B3694" t="s">
        <v>7232</v>
      </c>
      <c r="C3694" t="s">
        <v>7233</v>
      </c>
      <c r="D3694" t="str">
        <f t="shared" si="114"/>
        <v>Gala GALA</v>
      </c>
      <c r="E3694" s="3" t="s">
        <v>8892</v>
      </c>
      <c r="F3694" s="3" t="s">
        <v>8883</v>
      </c>
      <c r="G3694" s="3" t="s">
        <v>8883</v>
      </c>
      <c r="H3694" s="4">
        <v>9999</v>
      </c>
      <c r="I3694" s="4">
        <v>0</v>
      </c>
      <c r="J3694" s="6">
        <v>44157</v>
      </c>
      <c r="K3694" s="7">
        <v>2.0470123479E-4</v>
      </c>
      <c r="L3694" s="7">
        <v>2164</v>
      </c>
      <c r="M3694" s="7">
        <v>0</v>
      </c>
      <c r="N3694" s="9">
        <v>44525</v>
      </c>
      <c r="O3694" s="10">
        <v>0.74224540469882061</v>
      </c>
      <c r="P3694" s="10">
        <v>60</v>
      </c>
      <c r="Q3694" s="10">
        <v>5178798672.5106316</v>
      </c>
      <c r="R3694" s="10">
        <v>3625.9937828918291</v>
      </c>
      <c r="S3694" s="18">
        <v>3625.9937828918291</v>
      </c>
      <c r="T3694" s="13">
        <v>44681</v>
      </c>
      <c r="U3694" s="14">
        <v>0.13157698374817739</v>
      </c>
      <c r="V3694" s="14">
        <v>78</v>
      </c>
      <c r="W3694" s="14">
        <v>918039646.26026702</v>
      </c>
      <c r="X3694" s="14">
        <v>82.273115749154812</v>
      </c>
      <c r="Y3694" s="19">
        <f t="shared" si="115"/>
        <v>-0.82273115749154813</v>
      </c>
      <c r="Z3694" s="19">
        <v>-0.82269999999999999</v>
      </c>
      <c r="AA3694" t="s">
        <v>15348</v>
      </c>
      <c r="AB3694" s="121">
        <v>5</v>
      </c>
    </row>
    <row r="3695" spans="1:28" ht="20.25">
      <c r="A3695">
        <v>7082</v>
      </c>
      <c r="B3695" t="s">
        <v>7234</v>
      </c>
      <c r="C3695" t="s">
        <v>7235</v>
      </c>
      <c r="D3695" t="str">
        <f t="shared" si="114"/>
        <v>Moon YFI MYFI</v>
      </c>
      <c r="E3695" s="3" t="s">
        <v>3686</v>
      </c>
      <c r="F3695" s="3" t="s">
        <v>8883</v>
      </c>
      <c r="G3695" s="3" t="s">
        <v>8883</v>
      </c>
      <c r="H3695" s="4">
        <v>9999</v>
      </c>
      <c r="I3695" s="4">
        <v>0</v>
      </c>
      <c r="J3695" s="6">
        <v>44092</v>
      </c>
      <c r="K3695" s="7">
        <v>1.47780555724</v>
      </c>
      <c r="L3695" s="7">
        <v>3976</v>
      </c>
      <c r="M3695" s="7">
        <v>0</v>
      </c>
      <c r="N3695" s="9">
        <v>44096</v>
      </c>
      <c r="O3695" s="10">
        <v>20.291413971499999</v>
      </c>
      <c r="P3695" s="10">
        <v>4145</v>
      </c>
      <c r="Q3695" s="10">
        <v>0</v>
      </c>
      <c r="R3695" s="10">
        <v>13.73077389788474</v>
      </c>
      <c r="S3695" s="18">
        <v>13.73077389788474</v>
      </c>
      <c r="T3695" s="13">
        <v>44139</v>
      </c>
      <c r="U3695" s="14">
        <v>2.62913659495291</v>
      </c>
      <c r="V3695" s="14">
        <v>3662</v>
      </c>
      <c r="W3695" s="14">
        <v>0</v>
      </c>
      <c r="X3695" s="14">
        <v>87.043107993136289</v>
      </c>
      <c r="Y3695" s="19">
        <f t="shared" si="115"/>
        <v>-0.87043107993136293</v>
      </c>
      <c r="Z3695" s="19">
        <v>-0.87039999999999995</v>
      </c>
      <c r="AA3695" t="s">
        <v>15349</v>
      </c>
      <c r="AB3695" s="121">
        <v>5</v>
      </c>
    </row>
    <row r="3696" spans="1:28" ht="20.25">
      <c r="A3696">
        <v>7083</v>
      </c>
      <c r="B3696" t="s">
        <v>7236</v>
      </c>
      <c r="C3696" t="s">
        <v>983</v>
      </c>
      <c r="D3696" t="str">
        <f t="shared" si="114"/>
        <v>Uniswap UNI</v>
      </c>
      <c r="E3696" s="3" t="s">
        <v>3686</v>
      </c>
      <c r="F3696" s="3" t="s">
        <v>8883</v>
      </c>
      <c r="G3696" s="3" t="s">
        <v>8883</v>
      </c>
      <c r="H3696" s="4">
        <v>9999</v>
      </c>
      <c r="I3696" s="4">
        <v>0</v>
      </c>
      <c r="J3696" s="6">
        <v>44140</v>
      </c>
      <c r="K3696" s="7">
        <v>1.76381655</v>
      </c>
      <c r="L3696" s="7">
        <v>16</v>
      </c>
      <c r="M3696" s="7">
        <v>473798080.62510461</v>
      </c>
      <c r="N3696" s="9">
        <v>44319</v>
      </c>
      <c r="O3696" s="10">
        <v>44.9740635</v>
      </c>
      <c r="P3696" s="10">
        <v>18</v>
      </c>
      <c r="Q3696" s="10">
        <v>22148327830.66</v>
      </c>
      <c r="R3696" s="10">
        <v>25.49815257147916</v>
      </c>
      <c r="S3696" s="18">
        <v>25.49815257147916</v>
      </c>
      <c r="T3696" s="13">
        <v>44682</v>
      </c>
      <c r="U3696" s="14">
        <v>6.6649684770667488</v>
      </c>
      <c r="V3696" s="14">
        <v>25</v>
      </c>
      <c r="W3696" s="14">
        <v>4921944834.6400003</v>
      </c>
      <c r="X3696" s="14">
        <v>85.180417426442361</v>
      </c>
      <c r="Y3696" s="19">
        <f t="shared" si="115"/>
        <v>-0.85180417426442356</v>
      </c>
      <c r="Z3696" s="19">
        <v>-0.8518</v>
      </c>
      <c r="AA3696" t="s">
        <v>8958</v>
      </c>
      <c r="AB3696" s="121">
        <v>5</v>
      </c>
    </row>
    <row r="3697" spans="1:28" ht="20.25">
      <c r="A3697">
        <v>7084</v>
      </c>
      <c r="B3697" t="s">
        <v>7237</v>
      </c>
      <c r="C3697" t="s">
        <v>7238</v>
      </c>
      <c r="D3697" t="str">
        <f t="shared" si="114"/>
        <v>3X Long Sushi Token SUSHIBULL</v>
      </c>
      <c r="E3697" s="3" t="s">
        <v>8887</v>
      </c>
      <c r="F3697" s="3" t="s">
        <v>8883</v>
      </c>
      <c r="G3697" s="3" t="s">
        <v>8883</v>
      </c>
      <c r="H3697" s="4">
        <v>9999</v>
      </c>
      <c r="I3697" s="4">
        <v>0</v>
      </c>
      <c r="J3697" s="6">
        <v>44139</v>
      </c>
      <c r="K3697" s="7">
        <v>8.3000000000000001E-3</v>
      </c>
      <c r="L3697" s="7">
        <v>3977</v>
      </c>
      <c r="M3697" s="7">
        <v>0</v>
      </c>
      <c r="N3697" s="9">
        <v>44238</v>
      </c>
      <c r="O3697" s="10">
        <v>2.62</v>
      </c>
      <c r="P3697" s="10">
        <v>4146</v>
      </c>
      <c r="Q3697" s="10">
        <v>0</v>
      </c>
      <c r="R3697" s="10">
        <v>315.66265060240971</v>
      </c>
      <c r="S3697" s="18">
        <v>315.66265060240971</v>
      </c>
      <c r="T3697" s="13">
        <v>44686</v>
      </c>
      <c r="U3697" s="14">
        <v>8.0000000000000002E-8</v>
      </c>
      <c r="V3697" s="14">
        <v>3663</v>
      </c>
      <c r="W3697" s="14">
        <v>0</v>
      </c>
      <c r="X3697" s="14">
        <v>99.999996946564877</v>
      </c>
      <c r="Y3697" s="19">
        <f t="shared" si="115"/>
        <v>-0.99999996946564873</v>
      </c>
      <c r="Z3697" s="19">
        <v>-1</v>
      </c>
      <c r="AA3697" t="s">
        <v>15350</v>
      </c>
      <c r="AB3697" s="121">
        <v>5</v>
      </c>
    </row>
    <row r="3698" spans="1:28" ht="20.25">
      <c r="A3698">
        <v>7085</v>
      </c>
      <c r="B3698" t="s">
        <v>7239</v>
      </c>
      <c r="C3698" t="s">
        <v>7240</v>
      </c>
      <c r="D3698" t="str">
        <f t="shared" si="114"/>
        <v>3X Short Sushi Token SUSHIBEAR</v>
      </c>
      <c r="E3698" s="3" t="s">
        <v>8887</v>
      </c>
      <c r="F3698" s="3" t="s">
        <v>8883</v>
      </c>
      <c r="G3698" s="3" t="s">
        <v>8883</v>
      </c>
      <c r="H3698" s="4">
        <v>9999</v>
      </c>
      <c r="I3698" s="4">
        <v>0</v>
      </c>
      <c r="J3698" s="6">
        <v>44093</v>
      </c>
      <c r="K3698" s="7">
        <v>233.25</v>
      </c>
      <c r="L3698" s="7">
        <v>3978</v>
      </c>
      <c r="M3698" s="7">
        <v>0</v>
      </c>
      <c r="N3698" s="9">
        <v>44110</v>
      </c>
      <c r="O3698" s="10">
        <v>1901.5</v>
      </c>
      <c r="P3698" s="10">
        <v>4147</v>
      </c>
      <c r="Q3698" s="10">
        <v>0</v>
      </c>
      <c r="R3698" s="10">
        <v>8.1521972132904601</v>
      </c>
      <c r="S3698" s="18">
        <v>8.1521972132904601</v>
      </c>
      <c r="T3698" s="13">
        <v>44497</v>
      </c>
      <c r="U3698" s="14">
        <v>1E-8</v>
      </c>
      <c r="V3698" s="14">
        <v>3664</v>
      </c>
      <c r="W3698" s="14">
        <v>0</v>
      </c>
      <c r="X3698" s="14">
        <v>99.999999999474113</v>
      </c>
      <c r="Y3698" s="19">
        <f t="shared" si="115"/>
        <v>-0.9999999999947411</v>
      </c>
      <c r="Z3698" s="19">
        <v>-1</v>
      </c>
      <c r="AA3698" t="s">
        <v>15351</v>
      </c>
      <c r="AB3698" s="121">
        <v>5</v>
      </c>
    </row>
    <row r="3699" spans="1:28" ht="20.25">
      <c r="A3699">
        <v>7087</v>
      </c>
      <c r="B3699" t="s">
        <v>7241</v>
      </c>
      <c r="C3699" t="s">
        <v>7242</v>
      </c>
      <c r="D3699" t="str">
        <f t="shared" si="114"/>
        <v>Dego Finance DEGO</v>
      </c>
      <c r="E3699" s="3" t="s">
        <v>3686</v>
      </c>
      <c r="F3699" s="3" t="s">
        <v>8883</v>
      </c>
      <c r="G3699" s="3" t="s">
        <v>8883</v>
      </c>
      <c r="H3699" s="4">
        <v>9999</v>
      </c>
      <c r="I3699" s="4">
        <v>0</v>
      </c>
      <c r="J3699" s="6">
        <v>44096</v>
      </c>
      <c r="K3699" s="7">
        <v>0.426268683664</v>
      </c>
      <c r="L3699" s="7">
        <v>2292</v>
      </c>
      <c r="M3699" s="7">
        <v>0</v>
      </c>
      <c r="N3699" s="9">
        <v>44269</v>
      </c>
      <c r="O3699" s="10">
        <v>33.820695950000001</v>
      </c>
      <c r="P3699" s="10">
        <v>379</v>
      </c>
      <c r="Q3699" s="10">
        <v>222754878.36000001</v>
      </c>
      <c r="R3699" s="10">
        <v>79.341263494408295</v>
      </c>
      <c r="S3699" s="18">
        <v>79.341263494408295</v>
      </c>
      <c r="T3699" s="13">
        <v>44687</v>
      </c>
      <c r="U3699" s="14">
        <v>2.28652012299121</v>
      </c>
      <c r="V3699" s="14">
        <v>496</v>
      </c>
      <c r="W3699" s="14">
        <v>20056109.969999999</v>
      </c>
      <c r="X3699" s="14">
        <v>93.23928719157179</v>
      </c>
      <c r="Y3699" s="19">
        <f t="shared" si="115"/>
        <v>-0.93239287191571796</v>
      </c>
      <c r="Z3699" s="19">
        <v>-0.93240000000000001</v>
      </c>
      <c r="AA3699" t="s">
        <v>15352</v>
      </c>
      <c r="AB3699" s="121">
        <v>5</v>
      </c>
    </row>
    <row r="3700" spans="1:28" ht="20.25">
      <c r="A3700">
        <v>7090</v>
      </c>
      <c r="B3700" t="s">
        <v>7243</v>
      </c>
      <c r="C3700" t="s">
        <v>7244</v>
      </c>
      <c r="D3700" t="str">
        <f t="shared" si="114"/>
        <v>StarCurve XSTAR</v>
      </c>
      <c r="E3700" s="3" t="s">
        <v>3686</v>
      </c>
      <c r="F3700" s="3" t="s">
        <v>8883</v>
      </c>
      <c r="G3700" s="3" t="s">
        <v>8883</v>
      </c>
      <c r="H3700" s="4">
        <v>9999</v>
      </c>
      <c r="I3700" s="4">
        <v>0</v>
      </c>
      <c r="J3700" s="6">
        <v>44091</v>
      </c>
      <c r="K3700" s="7">
        <v>0.421863710856</v>
      </c>
      <c r="L3700" s="7">
        <v>2766</v>
      </c>
      <c r="M3700" s="7">
        <v>0</v>
      </c>
      <c r="N3700" s="9">
        <v>44093</v>
      </c>
      <c r="O3700" s="10">
        <v>0.56904591730300003</v>
      </c>
      <c r="P3700" s="10">
        <v>4148</v>
      </c>
      <c r="Q3700" s="10">
        <v>0</v>
      </c>
      <c r="R3700" s="10">
        <v>1.3488856771973909</v>
      </c>
      <c r="S3700" s="18">
        <v>1.3488856771973909</v>
      </c>
      <c r="T3700" s="13">
        <v>44242</v>
      </c>
      <c r="U3700" s="14">
        <v>3.5390588868799999E-3</v>
      </c>
      <c r="V3700" s="14">
        <v>2004</v>
      </c>
      <c r="W3700" s="14">
        <v>30789.812315856001</v>
      </c>
      <c r="X3700" s="14">
        <v>99.378071473800674</v>
      </c>
      <c r="Y3700" s="19">
        <f t="shared" si="115"/>
        <v>-0.99378071473800678</v>
      </c>
      <c r="Z3700" s="19">
        <v>-0.99380000000000002</v>
      </c>
      <c r="AA3700" t="s">
        <v>15353</v>
      </c>
      <c r="AB3700" s="121">
        <v>5</v>
      </c>
    </row>
    <row r="3701" spans="1:28" ht="20.25">
      <c r="A3701">
        <v>7091</v>
      </c>
      <c r="B3701" t="s">
        <v>7245</v>
      </c>
      <c r="C3701" t="s">
        <v>7246</v>
      </c>
      <c r="D3701" t="str">
        <f t="shared" si="114"/>
        <v>Walletreum WALT</v>
      </c>
      <c r="E3701" s="3" t="s">
        <v>8887</v>
      </c>
      <c r="F3701" s="3" t="s">
        <v>8883</v>
      </c>
      <c r="G3701" s="3" t="s">
        <v>8883</v>
      </c>
      <c r="H3701" s="4">
        <v>9999</v>
      </c>
      <c r="I3701" s="4">
        <v>0</v>
      </c>
      <c r="J3701" s="6">
        <v>44091</v>
      </c>
      <c r="K3701" s="7">
        <v>0.12335771578</v>
      </c>
      <c r="L3701" s="7">
        <v>3979</v>
      </c>
      <c r="M3701" s="7">
        <v>0</v>
      </c>
      <c r="N3701" s="9">
        <v>44093</v>
      </c>
      <c r="O3701" s="10">
        <v>0.12966671665500001</v>
      </c>
      <c r="P3701" s="10">
        <v>4149</v>
      </c>
      <c r="Q3701" s="10">
        <v>0</v>
      </c>
      <c r="R3701" s="10">
        <v>1.0511439502191471</v>
      </c>
      <c r="S3701" s="18">
        <v>1.0511439502191471</v>
      </c>
      <c r="T3701" s="13">
        <v>44150</v>
      </c>
      <c r="U3701" s="14">
        <v>5.8882093855400002E-3</v>
      </c>
      <c r="V3701" s="14">
        <v>3665</v>
      </c>
      <c r="W3701" s="14">
        <v>0</v>
      </c>
      <c r="X3701" s="14">
        <v>95.458966234792115</v>
      </c>
      <c r="Y3701" s="19">
        <f t="shared" si="115"/>
        <v>-0.9545896623479212</v>
      </c>
      <c r="Z3701" s="19">
        <v>-0.9546</v>
      </c>
      <c r="AA3701" t="s">
        <v>15354</v>
      </c>
      <c r="AB3701" s="121">
        <v>5</v>
      </c>
    </row>
    <row r="3702" spans="1:28" ht="20.25">
      <c r="A3702">
        <v>7092</v>
      </c>
      <c r="B3702" t="s">
        <v>7247</v>
      </c>
      <c r="C3702" t="s">
        <v>7248</v>
      </c>
      <c r="D3702" t="str">
        <f t="shared" si="114"/>
        <v>Xplosive Ethereum XETH</v>
      </c>
      <c r="E3702" s="3" t="s">
        <v>8887</v>
      </c>
      <c r="F3702" s="3" t="s">
        <v>8883</v>
      </c>
      <c r="G3702" s="3" t="s">
        <v>8883</v>
      </c>
      <c r="H3702" s="4">
        <v>9999</v>
      </c>
      <c r="I3702" s="4">
        <v>0</v>
      </c>
      <c r="J3702" s="6">
        <v>44094</v>
      </c>
      <c r="K3702" s="7">
        <v>4.7721536109800002</v>
      </c>
      <c r="L3702" s="7">
        <v>3980</v>
      </c>
      <c r="M3702" s="7">
        <v>0</v>
      </c>
      <c r="N3702" s="9">
        <v>44107</v>
      </c>
      <c r="O3702" s="10">
        <v>11.585984317872169</v>
      </c>
      <c r="P3702" s="10">
        <v>4150</v>
      </c>
      <c r="Q3702" s="10">
        <v>0</v>
      </c>
      <c r="R3702" s="10">
        <v>2.427831386486508</v>
      </c>
      <c r="S3702" s="18">
        <v>2.427831386486508</v>
      </c>
      <c r="T3702" s="13">
        <v>44176</v>
      </c>
      <c r="U3702" s="14">
        <v>6.1762604776939997E-2</v>
      </c>
      <c r="V3702" s="14">
        <v>3666</v>
      </c>
      <c r="W3702" s="14">
        <v>0</v>
      </c>
      <c r="X3702" s="14">
        <v>99.466919658421531</v>
      </c>
      <c r="Y3702" s="19">
        <f t="shared" si="115"/>
        <v>-0.99466919658421526</v>
      </c>
      <c r="Z3702" s="19">
        <v>-0.99470000000000003</v>
      </c>
      <c r="AA3702" t="s">
        <v>15355</v>
      </c>
      <c r="AB3702" s="121">
        <v>5</v>
      </c>
    </row>
    <row r="3703" spans="1:28" ht="20.25">
      <c r="A3703">
        <v>7093</v>
      </c>
      <c r="B3703" t="s">
        <v>7249</v>
      </c>
      <c r="C3703" t="s">
        <v>7250</v>
      </c>
      <c r="D3703" t="str">
        <f t="shared" si="114"/>
        <v>YFMoonshot YFMS</v>
      </c>
      <c r="E3703" s="3" t="s">
        <v>3686</v>
      </c>
      <c r="F3703" s="3" t="s">
        <v>8883</v>
      </c>
      <c r="G3703" s="3" t="s">
        <v>8883</v>
      </c>
      <c r="H3703" s="4">
        <v>9999</v>
      </c>
      <c r="I3703" s="4">
        <v>0</v>
      </c>
      <c r="J3703" s="6">
        <v>44091</v>
      </c>
      <c r="K3703" s="7">
        <v>220.26261821099999</v>
      </c>
      <c r="L3703" s="7">
        <v>3981</v>
      </c>
      <c r="M3703" s="7">
        <v>0</v>
      </c>
      <c r="N3703" s="9">
        <v>44092</v>
      </c>
      <c r="O3703" s="10">
        <v>292.089367928</v>
      </c>
      <c r="P3703" s="10">
        <v>4151</v>
      </c>
      <c r="Q3703" s="10">
        <v>0</v>
      </c>
      <c r="R3703" s="10">
        <v>1.3260959589983341</v>
      </c>
      <c r="S3703" s="18">
        <v>1.3260959589983341</v>
      </c>
      <c r="T3703" s="13">
        <v>44516</v>
      </c>
      <c r="U3703" s="14">
        <v>0</v>
      </c>
      <c r="V3703" s="14">
        <v>3667</v>
      </c>
      <c r="W3703" s="14">
        <v>0</v>
      </c>
      <c r="X3703" s="14">
        <v>100</v>
      </c>
      <c r="Y3703" s="19">
        <f t="shared" si="115"/>
        <v>-1</v>
      </c>
      <c r="Z3703" s="19">
        <v>-1</v>
      </c>
      <c r="AA3703" t="s">
        <v>15356</v>
      </c>
      <c r="AB3703" s="121">
        <v>5</v>
      </c>
    </row>
    <row r="3704" spans="1:28" ht="20.25">
      <c r="A3704">
        <v>7094</v>
      </c>
      <c r="B3704" t="s">
        <v>7251</v>
      </c>
      <c r="C3704" t="s">
        <v>7252</v>
      </c>
      <c r="D3704" t="str">
        <f t="shared" si="114"/>
        <v>dHedge DAO DHT</v>
      </c>
      <c r="E3704" s="3" t="s">
        <v>8893</v>
      </c>
      <c r="F3704" s="3" t="s">
        <v>8883</v>
      </c>
      <c r="G3704" s="3" t="s">
        <v>8883</v>
      </c>
      <c r="H3704" s="4">
        <v>9999</v>
      </c>
      <c r="I3704" s="4">
        <v>0</v>
      </c>
      <c r="J3704" s="6">
        <v>44140</v>
      </c>
      <c r="K3704" s="7">
        <v>0.35648687000000001</v>
      </c>
      <c r="L3704" s="7">
        <v>2364</v>
      </c>
      <c r="M3704" s="7">
        <v>0</v>
      </c>
      <c r="N3704" s="9">
        <v>44277</v>
      </c>
      <c r="O3704" s="10">
        <v>5.5292538699999998</v>
      </c>
      <c r="P3704" s="10">
        <v>789</v>
      </c>
      <c r="Q3704" s="10">
        <v>48740537.920000002</v>
      </c>
      <c r="R3704" s="10">
        <v>15.5103997799414</v>
      </c>
      <c r="S3704" s="18">
        <v>15.5103997799414</v>
      </c>
      <c r="T3704" s="13">
        <v>44684</v>
      </c>
      <c r="U3704" s="14">
        <v>0.21901968244465861</v>
      </c>
      <c r="V3704" s="14">
        <v>695</v>
      </c>
      <c r="W3704" s="14">
        <v>6933344.7699999996</v>
      </c>
      <c r="X3704" s="14">
        <v>96.038892631915658</v>
      </c>
      <c r="Y3704" s="19">
        <f t="shared" si="115"/>
        <v>-0.96038892631915662</v>
      </c>
      <c r="Z3704" s="19">
        <v>-0.96040000000000003</v>
      </c>
      <c r="AA3704" t="s">
        <v>15357</v>
      </c>
      <c r="AB3704" s="121">
        <v>6</v>
      </c>
    </row>
    <row r="3705" spans="1:28" ht="20.25">
      <c r="A3705">
        <v>7095</v>
      </c>
      <c r="B3705" t="s">
        <v>7253</v>
      </c>
      <c r="C3705" t="s">
        <v>7254</v>
      </c>
      <c r="D3705" t="str">
        <f t="shared" si="114"/>
        <v>Unisocks SOCKS</v>
      </c>
      <c r="E3705" s="3" t="s">
        <v>3686</v>
      </c>
      <c r="F3705" s="3" t="s">
        <v>8883</v>
      </c>
      <c r="G3705" s="3" t="s">
        <v>8883</v>
      </c>
      <c r="H3705" s="4">
        <v>9999</v>
      </c>
      <c r="I3705" s="4">
        <v>0</v>
      </c>
      <c r="J3705" s="6">
        <v>44174</v>
      </c>
      <c r="K3705" s="7">
        <v>1762.8711037600001</v>
      </c>
      <c r="L3705" s="7">
        <v>2263</v>
      </c>
      <c r="M3705" s="7">
        <v>0</v>
      </c>
      <c r="N3705" s="9">
        <v>44516</v>
      </c>
      <c r="O3705" s="10">
        <v>923827.83452639985</v>
      </c>
      <c r="P3705" s="10">
        <v>893</v>
      </c>
      <c r="Q3705" s="10">
        <v>35341487.240000002</v>
      </c>
      <c r="R3705" s="10">
        <v>524.0472956621627</v>
      </c>
      <c r="S3705" s="18">
        <v>524.0472956621627</v>
      </c>
      <c r="T3705" s="13">
        <v>44517</v>
      </c>
      <c r="U3705" s="14">
        <v>0</v>
      </c>
      <c r="V3705" s="14">
        <v>416</v>
      </c>
      <c r="W3705" s="14">
        <v>33036853.210000001</v>
      </c>
      <c r="X3705" s="14">
        <v>100</v>
      </c>
      <c r="Y3705" s="19">
        <f t="shared" si="115"/>
        <v>-1</v>
      </c>
      <c r="Z3705" s="19">
        <v>-1</v>
      </c>
      <c r="AA3705" t="s">
        <v>15358</v>
      </c>
      <c r="AB3705" s="121">
        <v>6</v>
      </c>
    </row>
    <row r="3706" spans="1:28" ht="20.25">
      <c r="A3706">
        <v>7096</v>
      </c>
      <c r="B3706" t="s">
        <v>7255</v>
      </c>
      <c r="C3706" t="s">
        <v>7256</v>
      </c>
      <c r="D3706" t="str">
        <f t="shared" si="114"/>
        <v>Bridge Oracle BRG</v>
      </c>
      <c r="E3706" s="3" t="s">
        <v>3686</v>
      </c>
      <c r="F3706" s="3" t="s">
        <v>8883</v>
      </c>
      <c r="G3706" s="3" t="s">
        <v>8883</v>
      </c>
      <c r="H3706" s="4">
        <v>9999</v>
      </c>
      <c r="I3706" s="4">
        <v>0</v>
      </c>
      <c r="J3706" s="6">
        <v>44164</v>
      </c>
      <c r="K3706" s="7">
        <v>6.3215999999999999E-4</v>
      </c>
      <c r="L3706" s="7">
        <v>381</v>
      </c>
      <c r="M3706" s="7">
        <v>6676462.9739185404</v>
      </c>
      <c r="N3706" s="9">
        <v>44251</v>
      </c>
      <c r="O3706" s="10">
        <v>0.48203478</v>
      </c>
      <c r="P3706" s="10">
        <v>95</v>
      </c>
      <c r="Q3706" s="10">
        <v>2565356532.1100001</v>
      </c>
      <c r="R3706" s="10">
        <v>762.52021640091118</v>
      </c>
      <c r="S3706" s="18">
        <v>762.52021640091118</v>
      </c>
      <c r="T3706" s="13">
        <v>44510</v>
      </c>
      <c r="U3706" s="14">
        <v>1.08696982181118E-4</v>
      </c>
      <c r="V3706" s="14">
        <v>576</v>
      </c>
      <c r="W3706" s="14">
        <v>12327309.84</v>
      </c>
      <c r="X3706" s="14">
        <v>99.977450386011341</v>
      </c>
      <c r="Y3706" s="19">
        <f t="shared" si="115"/>
        <v>-0.99977450386011346</v>
      </c>
      <c r="Z3706" s="19">
        <v>-0.99980000000000002</v>
      </c>
      <c r="AA3706" t="s">
        <v>15359</v>
      </c>
      <c r="AB3706" s="121">
        <v>6</v>
      </c>
    </row>
    <row r="3707" spans="1:28" ht="20.25">
      <c r="A3707">
        <v>7097</v>
      </c>
      <c r="B3707" t="s">
        <v>7257</v>
      </c>
      <c r="C3707" t="s">
        <v>6693</v>
      </c>
      <c r="D3707" t="str">
        <f t="shared" si="114"/>
        <v>Diagon DGN</v>
      </c>
      <c r="E3707" s="3" t="s">
        <v>8892</v>
      </c>
      <c r="F3707" s="3" t="s">
        <v>8883</v>
      </c>
      <c r="G3707" s="3" t="s">
        <v>8883</v>
      </c>
      <c r="H3707" s="4">
        <v>9999</v>
      </c>
      <c r="I3707" s="4">
        <v>0</v>
      </c>
      <c r="J3707" s="6">
        <v>44141</v>
      </c>
      <c r="K3707" s="7">
        <v>7.0020745801000004E-4</v>
      </c>
      <c r="L3707" s="7">
        <v>3982</v>
      </c>
      <c r="M3707" s="7">
        <v>0</v>
      </c>
      <c r="N3707" s="9">
        <v>44275</v>
      </c>
      <c r="O3707" s="10">
        <v>3.1775126571760001E-2</v>
      </c>
      <c r="P3707" s="10">
        <v>4152</v>
      </c>
      <c r="Q3707" s="10">
        <v>0</v>
      </c>
      <c r="R3707" s="10">
        <v>45.379588875081943</v>
      </c>
      <c r="S3707" s="18">
        <v>45.379588875081943</v>
      </c>
      <c r="T3707" s="13">
        <v>44310</v>
      </c>
      <c r="U3707" s="14">
        <v>5.2006461325500002E-3</v>
      </c>
      <c r="V3707" s="14">
        <v>3668</v>
      </c>
      <c r="W3707" s="14">
        <v>0</v>
      </c>
      <c r="X3707" s="14">
        <v>83.632964857574947</v>
      </c>
      <c r="Y3707" s="19">
        <f t="shared" si="115"/>
        <v>-0.83632964857574943</v>
      </c>
      <c r="Z3707" s="19">
        <v>-0.83630000000000004</v>
      </c>
      <c r="AA3707" t="s">
        <v>15360</v>
      </c>
      <c r="AB3707" s="121">
        <v>6</v>
      </c>
    </row>
    <row r="3708" spans="1:28" ht="20.25">
      <c r="A3708">
        <v>7098</v>
      </c>
      <c r="B3708" t="s">
        <v>7258</v>
      </c>
      <c r="C3708" t="s">
        <v>2295</v>
      </c>
      <c r="D3708" t="str">
        <f t="shared" si="114"/>
        <v>ETF Dao TFD</v>
      </c>
      <c r="E3708" s="3" t="s">
        <v>3686</v>
      </c>
      <c r="F3708" s="3" t="s">
        <v>8883</v>
      </c>
      <c r="G3708" s="3" t="s">
        <v>8883</v>
      </c>
      <c r="H3708" s="4">
        <v>9999</v>
      </c>
      <c r="I3708" s="4">
        <v>0</v>
      </c>
      <c r="J3708" s="6">
        <v>44093</v>
      </c>
      <c r="K3708" s="7">
        <v>0.24635320200999999</v>
      </c>
      <c r="L3708" s="7">
        <v>3983</v>
      </c>
      <c r="M3708" s="7">
        <v>0</v>
      </c>
      <c r="N3708" s="9">
        <v>44094</v>
      </c>
      <c r="O3708" s="10">
        <v>0.31888918353000001</v>
      </c>
      <c r="P3708" s="10">
        <v>4153</v>
      </c>
      <c r="Q3708" s="10">
        <v>0</v>
      </c>
      <c r="R3708" s="10">
        <v>1.2944389637649429</v>
      </c>
      <c r="S3708" s="18">
        <v>1.2944389637649429</v>
      </c>
      <c r="T3708" s="13">
        <v>44126</v>
      </c>
      <c r="U3708" s="14">
        <v>1.9651425360200001E-3</v>
      </c>
      <c r="V3708" s="14">
        <v>3669</v>
      </c>
      <c r="W3708" s="14">
        <v>0</v>
      </c>
      <c r="X3708" s="14">
        <v>99.383753781088942</v>
      </c>
      <c r="Y3708" s="19">
        <f t="shared" si="115"/>
        <v>-0.99383753781088946</v>
      </c>
      <c r="Z3708" s="19">
        <v>-0.99380000000000002</v>
      </c>
      <c r="AA3708" t="s">
        <v>15361</v>
      </c>
      <c r="AB3708" s="121">
        <v>6</v>
      </c>
    </row>
    <row r="3709" spans="1:28" ht="20.25">
      <c r="A3709">
        <v>7099</v>
      </c>
      <c r="B3709" t="s">
        <v>7259</v>
      </c>
      <c r="C3709" t="s">
        <v>561</v>
      </c>
      <c r="D3709" t="str">
        <f t="shared" si="114"/>
        <v>Exchange Payment Coin EXP</v>
      </c>
      <c r="E3709" s="3" t="s">
        <v>3686</v>
      </c>
      <c r="F3709" s="3" t="s">
        <v>8883</v>
      </c>
      <c r="G3709" s="3" t="s">
        <v>8883</v>
      </c>
      <c r="H3709" s="4">
        <v>9999</v>
      </c>
      <c r="I3709" s="4">
        <v>0</v>
      </c>
      <c r="J3709" s="6">
        <v>44146</v>
      </c>
      <c r="K3709" s="7">
        <v>4.0000757264E-4</v>
      </c>
      <c r="L3709" s="7">
        <v>3984</v>
      </c>
      <c r="M3709" s="7">
        <v>0</v>
      </c>
      <c r="N3709" s="9">
        <v>44317</v>
      </c>
      <c r="O3709" s="10">
        <v>4.3479816776500002E-3</v>
      </c>
      <c r="P3709" s="10">
        <v>4154</v>
      </c>
      <c r="Q3709" s="10">
        <v>0</v>
      </c>
      <c r="R3709" s="10">
        <v>10.86974841239596</v>
      </c>
      <c r="S3709" s="18">
        <v>10.86974841239596</v>
      </c>
      <c r="T3709" s="13">
        <v>44430</v>
      </c>
      <c r="U3709" s="14">
        <v>2.6037225154999999E-4</v>
      </c>
      <c r="V3709" s="14">
        <v>3670</v>
      </c>
      <c r="W3709" s="14">
        <v>0</v>
      </c>
      <c r="X3709" s="14">
        <v>94.01165251251183</v>
      </c>
      <c r="Y3709" s="19">
        <f t="shared" si="115"/>
        <v>-0.94011652512511834</v>
      </c>
      <c r="Z3709" s="19">
        <v>-0.94010000000000005</v>
      </c>
      <c r="AA3709" t="s">
        <v>15362</v>
      </c>
      <c r="AB3709" s="121">
        <v>6</v>
      </c>
    </row>
    <row r="3710" spans="1:28" ht="20.25">
      <c r="A3710">
        <v>7102</v>
      </c>
      <c r="B3710" t="s">
        <v>7260</v>
      </c>
      <c r="C3710" t="s">
        <v>2983</v>
      </c>
      <c r="D3710" t="str">
        <f t="shared" si="114"/>
        <v>Linear LINA</v>
      </c>
      <c r="E3710" s="3" t="s">
        <v>8894</v>
      </c>
      <c r="F3710" s="3" t="s">
        <v>8883</v>
      </c>
      <c r="G3710" s="3" t="s">
        <v>8883</v>
      </c>
      <c r="H3710" s="4">
        <v>9999</v>
      </c>
      <c r="I3710" s="4">
        <v>0</v>
      </c>
      <c r="J3710" s="6">
        <v>44158</v>
      </c>
      <c r="K3710" s="7">
        <v>2.5325999999999999E-3</v>
      </c>
      <c r="L3710" s="7">
        <v>2225</v>
      </c>
      <c r="M3710" s="7">
        <v>0</v>
      </c>
      <c r="N3710" s="9">
        <v>44273</v>
      </c>
      <c r="O3710" s="10">
        <v>0.31259295999999998</v>
      </c>
      <c r="P3710" s="10">
        <v>220</v>
      </c>
      <c r="Q3710" s="10">
        <v>573990440.59000003</v>
      </c>
      <c r="R3710" s="10">
        <v>123.4276869620153</v>
      </c>
      <c r="S3710" s="18">
        <v>123.4276869620153</v>
      </c>
      <c r="T3710" s="13">
        <v>44616</v>
      </c>
      <c r="U3710" s="14">
        <v>1.6419042208064751E-2</v>
      </c>
      <c r="V3710" s="14">
        <v>311</v>
      </c>
      <c r="W3710" s="14">
        <v>59934272.649999999</v>
      </c>
      <c r="X3710" s="14">
        <v>94.747468974328555</v>
      </c>
      <c r="Y3710" s="19">
        <f t="shared" si="115"/>
        <v>-0.94747468974328553</v>
      </c>
      <c r="Z3710" s="19">
        <v>-0.94750000000000001</v>
      </c>
      <c r="AA3710" t="s">
        <v>15363</v>
      </c>
      <c r="AB3710" s="121">
        <v>6</v>
      </c>
    </row>
    <row r="3711" spans="1:28" ht="20.25">
      <c r="A3711">
        <v>7105</v>
      </c>
      <c r="B3711" t="s">
        <v>7261</v>
      </c>
      <c r="C3711" t="s">
        <v>7262</v>
      </c>
      <c r="D3711" t="str">
        <f t="shared" si="114"/>
        <v>Permission Coin ASK</v>
      </c>
      <c r="E3711" s="3" t="s">
        <v>8892</v>
      </c>
      <c r="F3711" s="3" t="s">
        <v>8883</v>
      </c>
      <c r="G3711" s="3" t="s">
        <v>8883</v>
      </c>
      <c r="H3711" s="4">
        <v>9999</v>
      </c>
      <c r="I3711" s="4">
        <v>0</v>
      </c>
      <c r="J3711" s="6">
        <v>44231</v>
      </c>
      <c r="K3711" s="7">
        <v>1.6487000000000001E-4</v>
      </c>
      <c r="L3711" s="7">
        <v>1013</v>
      </c>
      <c r="M3711" s="7">
        <v>783078.09</v>
      </c>
      <c r="N3711" s="9">
        <v>44460</v>
      </c>
      <c r="O3711" s="10">
        <v>2.495825640889E-2</v>
      </c>
      <c r="P3711" s="10">
        <v>812</v>
      </c>
      <c r="Q3711" s="10">
        <v>44952487.850000001</v>
      </c>
      <c r="R3711" s="10">
        <v>151.38143027166859</v>
      </c>
      <c r="S3711" s="18">
        <v>151.38143027166859</v>
      </c>
      <c r="T3711" s="13">
        <v>44681</v>
      </c>
      <c r="U3711" s="14">
        <v>1.070298060837761E-3</v>
      </c>
      <c r="V3711" s="14">
        <v>509</v>
      </c>
      <c r="W3711" s="14">
        <v>18122912.879999999</v>
      </c>
      <c r="X3711" s="14">
        <v>95.711647306994877</v>
      </c>
      <c r="Y3711" s="19">
        <f t="shared" si="115"/>
        <v>-0.95711647306994874</v>
      </c>
      <c r="Z3711" s="19">
        <v>-0.95709999999999995</v>
      </c>
      <c r="AA3711" t="s">
        <v>15364</v>
      </c>
      <c r="AB3711" s="121">
        <v>6</v>
      </c>
    </row>
    <row r="3712" spans="1:28" ht="20.25">
      <c r="A3712">
        <v>7106</v>
      </c>
      <c r="B3712" t="s">
        <v>7263</v>
      </c>
      <c r="C3712" t="s">
        <v>7264</v>
      </c>
      <c r="D3712" t="str">
        <f t="shared" si="114"/>
        <v>Resoper RSP</v>
      </c>
      <c r="E3712" s="3" t="s">
        <v>8887</v>
      </c>
      <c r="F3712" s="3" t="s">
        <v>8883</v>
      </c>
      <c r="G3712" s="3" t="s">
        <v>8883</v>
      </c>
      <c r="H3712" s="4">
        <v>9999</v>
      </c>
      <c r="I3712" s="4">
        <v>0</v>
      </c>
      <c r="J3712" s="6">
        <v>44105</v>
      </c>
      <c r="K3712" s="7">
        <v>1.380527979437E-2</v>
      </c>
      <c r="L3712" s="7">
        <v>3985</v>
      </c>
      <c r="M3712" s="7">
        <v>0</v>
      </c>
      <c r="N3712" s="9">
        <v>44184</v>
      </c>
      <c r="O3712" s="10">
        <v>6.9441873856790001E-2</v>
      </c>
      <c r="P3712" s="10">
        <v>4155</v>
      </c>
      <c r="Q3712" s="10">
        <v>0</v>
      </c>
      <c r="R3712" s="10">
        <v>5.0300953614217541</v>
      </c>
      <c r="S3712" s="18">
        <v>5.0300953614217541</v>
      </c>
      <c r="T3712" s="13">
        <v>44355</v>
      </c>
      <c r="U3712" s="14">
        <v>1.6739388731700001E-3</v>
      </c>
      <c r="V3712" s="14">
        <v>3671</v>
      </c>
      <c r="W3712" s="14">
        <v>0</v>
      </c>
      <c r="X3712" s="14">
        <v>97.589438792187323</v>
      </c>
      <c r="Y3712" s="19">
        <f t="shared" si="115"/>
        <v>-0.97589438792187322</v>
      </c>
      <c r="Z3712" s="19">
        <v>-0.97589999999999999</v>
      </c>
      <c r="AA3712" t="s">
        <v>15365</v>
      </c>
      <c r="AB3712" s="121">
        <v>6</v>
      </c>
    </row>
    <row r="3713" spans="1:28" ht="20.25">
      <c r="A3713">
        <v>7109</v>
      </c>
      <c r="B3713" t="s">
        <v>7265</v>
      </c>
      <c r="C3713" t="s">
        <v>7266</v>
      </c>
      <c r="D3713" t="str">
        <f t="shared" si="114"/>
        <v>Hatch DAO HATCH</v>
      </c>
      <c r="E3713" s="3" t="s">
        <v>8887</v>
      </c>
      <c r="F3713" s="3" t="s">
        <v>8883</v>
      </c>
      <c r="G3713" s="3" t="s">
        <v>8883</v>
      </c>
      <c r="H3713" s="4">
        <v>9999</v>
      </c>
      <c r="I3713" s="4">
        <v>0</v>
      </c>
      <c r="J3713" s="6">
        <v>44094</v>
      </c>
      <c r="K3713" s="7">
        <v>2.7358404524500002</v>
      </c>
      <c r="L3713" s="7">
        <v>3986</v>
      </c>
      <c r="M3713" s="7">
        <v>0</v>
      </c>
      <c r="N3713" s="9">
        <v>44096</v>
      </c>
      <c r="O3713" s="10">
        <v>4.18797482001</v>
      </c>
      <c r="P3713" s="10">
        <v>4156</v>
      </c>
      <c r="Q3713" s="10">
        <v>0</v>
      </c>
      <c r="R3713" s="10">
        <v>1.5307818174336829</v>
      </c>
      <c r="S3713" s="18">
        <v>1.5307818174336829</v>
      </c>
      <c r="T3713" s="13">
        <v>44677</v>
      </c>
      <c r="U3713" s="14">
        <v>1.0000727619896149E-3</v>
      </c>
      <c r="V3713" s="14">
        <v>3672</v>
      </c>
      <c r="W3713" s="14">
        <v>0</v>
      </c>
      <c r="X3713" s="14">
        <v>99.976120373092712</v>
      </c>
      <c r="Y3713" s="19">
        <f t="shared" si="115"/>
        <v>-0.99976120373092714</v>
      </c>
      <c r="Z3713" s="19">
        <v>-0.99980000000000002</v>
      </c>
      <c r="AA3713" t="s">
        <v>15366</v>
      </c>
      <c r="AB3713" s="121">
        <v>6</v>
      </c>
    </row>
    <row r="3714" spans="1:28" ht="20.25">
      <c r="A3714">
        <v>7110</v>
      </c>
      <c r="B3714" t="s">
        <v>7267</v>
      </c>
      <c r="C3714" t="s">
        <v>7268</v>
      </c>
      <c r="D3714" t="str">
        <f t="shared" ref="D3714:D3777" si="116">_xlfn.TEXTJOIN(" ",TRUE,B3714,C3714)</f>
        <v>New BitShares NBS</v>
      </c>
      <c r="E3714" s="3" t="s">
        <v>8887</v>
      </c>
      <c r="F3714" s="3" t="s">
        <v>8883</v>
      </c>
      <c r="G3714" s="3" t="s">
        <v>8883</v>
      </c>
      <c r="H3714" s="4">
        <v>9999</v>
      </c>
      <c r="I3714" s="4">
        <v>0</v>
      </c>
      <c r="J3714" s="6">
        <v>44134</v>
      </c>
      <c r="K3714" s="7">
        <v>3.8058900000000001E-3</v>
      </c>
      <c r="L3714" s="7">
        <v>3987</v>
      </c>
      <c r="M3714" s="7">
        <v>0</v>
      </c>
      <c r="N3714" s="9">
        <v>44291</v>
      </c>
      <c r="O3714" s="10">
        <v>5.2124910000000003E-2</v>
      </c>
      <c r="P3714" s="10">
        <v>4157</v>
      </c>
      <c r="Q3714" s="10">
        <v>0</v>
      </c>
      <c r="R3714" s="10">
        <v>13.69585300678685</v>
      </c>
      <c r="S3714" s="18">
        <v>13.69585300678685</v>
      </c>
      <c r="T3714" s="13">
        <v>44339</v>
      </c>
      <c r="U3714" s="14">
        <v>8.2695500000000005E-3</v>
      </c>
      <c r="V3714" s="14">
        <v>3673</v>
      </c>
      <c r="W3714" s="14">
        <v>0</v>
      </c>
      <c r="X3714" s="14">
        <v>84.135128482715842</v>
      </c>
      <c r="Y3714" s="19">
        <f t="shared" ref="Y3714:Y3777" si="117">X3714/-100</f>
        <v>-0.84135128482715837</v>
      </c>
      <c r="Z3714" s="19">
        <v>-0.84140000000000004</v>
      </c>
      <c r="AA3714" t="s">
        <v>15367</v>
      </c>
      <c r="AB3714" s="121">
        <v>6</v>
      </c>
    </row>
    <row r="3715" spans="1:28" ht="20.25">
      <c r="A3715">
        <v>7111</v>
      </c>
      <c r="B3715" t="s">
        <v>7269</v>
      </c>
      <c r="C3715" t="s">
        <v>7270</v>
      </c>
      <c r="D3715" t="str">
        <f t="shared" si="116"/>
        <v>XSwap XSP</v>
      </c>
      <c r="E3715" s="3" t="s">
        <v>3686</v>
      </c>
      <c r="F3715" s="3" t="s">
        <v>8883</v>
      </c>
      <c r="G3715" s="3" t="s">
        <v>8883</v>
      </c>
      <c r="H3715" s="4">
        <v>9999</v>
      </c>
      <c r="I3715" s="4">
        <v>0</v>
      </c>
      <c r="J3715" s="6">
        <v>44106</v>
      </c>
      <c r="K3715" s="7">
        <v>1.8994996675000001E-4</v>
      </c>
      <c r="L3715" s="7">
        <v>3988</v>
      </c>
      <c r="M3715" s="7">
        <v>0</v>
      </c>
      <c r="N3715" s="9">
        <v>44109</v>
      </c>
      <c r="O3715" s="10">
        <v>7.0514542442599998E-3</v>
      </c>
      <c r="P3715" s="10">
        <v>4158</v>
      </c>
      <c r="Q3715" s="10">
        <v>0</v>
      </c>
      <c r="R3715" s="10">
        <v>37.122692701182061</v>
      </c>
      <c r="S3715" s="18">
        <v>37.122692701182061</v>
      </c>
      <c r="T3715" s="13">
        <v>44217</v>
      </c>
      <c r="U3715" s="16">
        <v>1.578628157E-5</v>
      </c>
      <c r="V3715" s="14">
        <v>3674</v>
      </c>
      <c r="W3715" s="16">
        <v>0</v>
      </c>
      <c r="X3715" s="16">
        <v>99.776127292000083</v>
      </c>
      <c r="Y3715" s="19">
        <f t="shared" si="117"/>
        <v>-0.99776127292000083</v>
      </c>
      <c r="Z3715" s="19">
        <v>-0.99780000000000002</v>
      </c>
      <c r="AA3715" t="s">
        <v>15368</v>
      </c>
      <c r="AB3715" s="121">
        <v>6</v>
      </c>
    </row>
    <row r="3716" spans="1:28" ht="20.25">
      <c r="A3716">
        <v>7112</v>
      </c>
      <c r="B3716" t="s">
        <v>7271</v>
      </c>
      <c r="C3716" t="s">
        <v>7272</v>
      </c>
      <c r="D3716" t="str">
        <f t="shared" si="116"/>
        <v>Shill &amp; Win PoSH</v>
      </c>
      <c r="E3716" s="3" t="s">
        <v>8887</v>
      </c>
      <c r="F3716" s="3" t="s">
        <v>8883</v>
      </c>
      <c r="G3716" s="3" t="s">
        <v>8883</v>
      </c>
      <c r="H3716" s="4">
        <v>9999</v>
      </c>
      <c r="I3716" s="4">
        <v>0</v>
      </c>
      <c r="J3716" s="6">
        <v>44137</v>
      </c>
      <c r="K3716" s="8">
        <v>2.0433341240000001E-5</v>
      </c>
      <c r="L3716" s="7">
        <v>3989</v>
      </c>
      <c r="M3716" s="7">
        <v>0</v>
      </c>
      <c r="N3716" s="9">
        <v>44530</v>
      </c>
      <c r="O3716" s="10">
        <v>1.8415197564999999E-4</v>
      </c>
      <c r="P3716" s="10">
        <v>4159</v>
      </c>
      <c r="Q3716" s="10">
        <v>0</v>
      </c>
      <c r="R3716" s="10">
        <v>9.0123281105640647</v>
      </c>
      <c r="S3716" s="18">
        <v>9.0123281105640647</v>
      </c>
      <c r="T3716" s="13">
        <v>44583</v>
      </c>
      <c r="U3716" s="16">
        <v>9.4038096658608577E-5</v>
      </c>
      <c r="V3716" s="14">
        <v>3675</v>
      </c>
      <c r="W3716" s="16">
        <v>0</v>
      </c>
      <c r="X3716" s="16">
        <v>48.934516544455782</v>
      </c>
      <c r="Y3716" s="19">
        <f t="shared" si="117"/>
        <v>-0.48934516544455781</v>
      </c>
      <c r="Z3716" s="19">
        <v>-0.48930000000000001</v>
      </c>
      <c r="AA3716" t="s">
        <v>15369</v>
      </c>
      <c r="AB3716" s="121">
        <v>6</v>
      </c>
    </row>
    <row r="3717" spans="1:28" ht="20.25">
      <c r="A3717">
        <v>7116</v>
      </c>
      <c r="B3717" t="s">
        <v>7273</v>
      </c>
      <c r="C3717" t="s">
        <v>7274</v>
      </c>
      <c r="D3717" t="str">
        <f t="shared" si="116"/>
        <v>Crypto Accept ACPT</v>
      </c>
      <c r="E3717" s="3" t="s">
        <v>8887</v>
      </c>
      <c r="F3717" s="3" t="s">
        <v>8883</v>
      </c>
      <c r="G3717" s="3" t="s">
        <v>8883</v>
      </c>
      <c r="H3717" s="4">
        <v>9999</v>
      </c>
      <c r="I3717" s="4">
        <v>0</v>
      </c>
      <c r="J3717" s="6">
        <v>44143</v>
      </c>
      <c r="K3717" s="7">
        <v>8.5680000000000006E-5</v>
      </c>
      <c r="L3717" s="7">
        <v>3990</v>
      </c>
      <c r="M3717" s="7">
        <v>0</v>
      </c>
      <c r="N3717" s="9">
        <v>44650</v>
      </c>
      <c r="O3717" s="10">
        <v>1.6513030281372399E-2</v>
      </c>
      <c r="P3717" s="10">
        <v>4160</v>
      </c>
      <c r="Q3717" s="10">
        <v>0</v>
      </c>
      <c r="R3717" s="10">
        <v>192.72911159398231</v>
      </c>
      <c r="S3717" s="18">
        <v>192.72911159398231</v>
      </c>
      <c r="T3717" s="13">
        <v>44687</v>
      </c>
      <c r="U3717" s="14">
        <v>1.6071299541129099E-4</v>
      </c>
      <c r="V3717" s="14">
        <v>3676</v>
      </c>
      <c r="W3717" s="14">
        <v>0</v>
      </c>
      <c r="X3717" s="14">
        <v>99.026750434821253</v>
      </c>
      <c r="Y3717" s="19">
        <f t="shared" si="117"/>
        <v>-0.99026750434821253</v>
      </c>
      <c r="Z3717" s="19">
        <v>-0.99029999999999996</v>
      </c>
      <c r="AA3717" t="s">
        <v>15370</v>
      </c>
      <c r="AB3717" s="121">
        <v>6</v>
      </c>
    </row>
    <row r="3718" spans="1:28" ht="20.25">
      <c r="A3718">
        <v>7118</v>
      </c>
      <c r="B3718" t="s">
        <v>7275</v>
      </c>
      <c r="C3718" t="s">
        <v>7276</v>
      </c>
      <c r="D3718" t="str">
        <f t="shared" si="116"/>
        <v>Livenodes Token LNOT</v>
      </c>
      <c r="E3718" s="3" t="s">
        <v>8887</v>
      </c>
      <c r="F3718" s="3" t="s">
        <v>8883</v>
      </c>
      <c r="G3718" s="3" t="s">
        <v>8883</v>
      </c>
      <c r="H3718" s="4">
        <v>9999</v>
      </c>
      <c r="I3718" s="4">
        <v>0</v>
      </c>
      <c r="J3718" s="6">
        <v>44154</v>
      </c>
      <c r="K3718" s="7">
        <v>0.18078594000000001</v>
      </c>
      <c r="L3718" s="7">
        <v>3991</v>
      </c>
      <c r="M3718" s="7">
        <v>0</v>
      </c>
      <c r="N3718" s="9">
        <v>44300</v>
      </c>
      <c r="O3718" s="10">
        <v>74.689858389999998</v>
      </c>
      <c r="P3718" s="10">
        <v>4161</v>
      </c>
      <c r="Q3718" s="10">
        <v>0</v>
      </c>
      <c r="R3718" s="10">
        <v>413.13975185238411</v>
      </c>
      <c r="S3718" s="18">
        <v>413.13975185238411</v>
      </c>
      <c r="T3718" s="13">
        <v>44585</v>
      </c>
      <c r="U3718" s="14">
        <v>3.3184059565661498E-4</v>
      </c>
      <c r="V3718" s="14">
        <v>3677</v>
      </c>
      <c r="W3718" s="14">
        <v>0</v>
      </c>
      <c r="X3718" s="14">
        <v>99.999555708629245</v>
      </c>
      <c r="Y3718" s="19">
        <f t="shared" si="117"/>
        <v>-0.9999955570862924</v>
      </c>
      <c r="Z3718" s="19">
        <v>-1</v>
      </c>
      <c r="AA3718" t="s">
        <v>15371</v>
      </c>
      <c r="AB3718" s="121">
        <v>6</v>
      </c>
    </row>
    <row r="3719" spans="1:28" ht="20.25">
      <c r="A3719">
        <v>7120</v>
      </c>
      <c r="B3719" t="s">
        <v>7277</v>
      </c>
      <c r="C3719" t="s">
        <v>7278</v>
      </c>
      <c r="D3719" t="str">
        <f t="shared" si="116"/>
        <v>RI Token RI</v>
      </c>
      <c r="E3719" s="3" t="s">
        <v>8887</v>
      </c>
      <c r="F3719" s="3" t="s">
        <v>8883</v>
      </c>
      <c r="G3719" s="3" t="s">
        <v>8883</v>
      </c>
      <c r="H3719" s="4">
        <v>9999</v>
      </c>
      <c r="I3719" s="4">
        <v>0</v>
      </c>
      <c r="J3719" s="6">
        <v>44105</v>
      </c>
      <c r="K3719" s="7">
        <v>1.67068105941878</v>
      </c>
      <c r="L3719" s="7">
        <v>3992</v>
      </c>
      <c r="M3719" s="7">
        <v>0</v>
      </c>
      <c r="N3719" s="9">
        <v>44110</v>
      </c>
      <c r="O3719" s="10">
        <v>9.3538091494101394</v>
      </c>
      <c r="P3719" s="10">
        <v>4162</v>
      </c>
      <c r="Q3719" s="10">
        <v>0</v>
      </c>
      <c r="R3719" s="10">
        <v>5.5988000203128383</v>
      </c>
      <c r="S3719" s="18">
        <v>5.5988000203128383</v>
      </c>
      <c r="T3719" s="13">
        <v>44253</v>
      </c>
      <c r="U3719" s="14">
        <v>0.10768059922265</v>
      </c>
      <c r="V3719" s="14">
        <v>3678</v>
      </c>
      <c r="W3719" s="14">
        <v>0</v>
      </c>
      <c r="X3719" s="14">
        <v>98.848804829106001</v>
      </c>
      <c r="Y3719" s="19">
        <f t="shared" si="117"/>
        <v>-0.98848804829105996</v>
      </c>
      <c r="Z3719" s="19">
        <v>-0.98850000000000005</v>
      </c>
      <c r="AA3719" t="s">
        <v>15372</v>
      </c>
      <c r="AB3719" s="121">
        <v>6</v>
      </c>
    </row>
    <row r="3720" spans="1:28" ht="20.25">
      <c r="A3720">
        <v>7121</v>
      </c>
      <c r="B3720" t="s">
        <v>7279</v>
      </c>
      <c r="C3720" t="s">
        <v>7280</v>
      </c>
      <c r="D3720" t="str">
        <f t="shared" si="116"/>
        <v>Samurai SAM</v>
      </c>
      <c r="E3720" s="3" t="s">
        <v>8891</v>
      </c>
      <c r="F3720" s="3" t="s">
        <v>8883</v>
      </c>
      <c r="G3720" s="3" t="s">
        <v>8883</v>
      </c>
      <c r="H3720" s="4">
        <v>9999</v>
      </c>
      <c r="I3720" s="4">
        <v>0</v>
      </c>
      <c r="J3720" s="6">
        <v>44095</v>
      </c>
      <c r="K3720" s="7">
        <v>37.155529628700002</v>
      </c>
      <c r="L3720" s="7">
        <v>3993</v>
      </c>
      <c r="M3720" s="7">
        <v>0</v>
      </c>
      <c r="N3720" s="9">
        <v>44096</v>
      </c>
      <c r="O3720" s="10">
        <v>53.675780307099998</v>
      </c>
      <c r="P3720" s="10">
        <v>4163</v>
      </c>
      <c r="Q3720" s="10">
        <v>0</v>
      </c>
      <c r="R3720" s="10">
        <v>1.444624281862996</v>
      </c>
      <c r="S3720" s="18">
        <v>1.444624281862996</v>
      </c>
      <c r="T3720" s="13">
        <v>44627</v>
      </c>
      <c r="U3720" s="14">
        <v>0.74933139611989874</v>
      </c>
      <c r="V3720" s="14">
        <v>3679</v>
      </c>
      <c r="W3720" s="14">
        <v>0</v>
      </c>
      <c r="X3720" s="14">
        <v>98.603967391190807</v>
      </c>
      <c r="Y3720" s="19">
        <f t="shared" si="117"/>
        <v>-0.98603967391190805</v>
      </c>
      <c r="Z3720" s="19">
        <v>-0.98599999999999999</v>
      </c>
      <c r="AA3720" t="s">
        <v>15373</v>
      </c>
      <c r="AB3720" s="121">
        <v>6</v>
      </c>
    </row>
    <row r="3721" spans="1:28" ht="20.25">
      <c r="A3721">
        <v>7122</v>
      </c>
      <c r="B3721" t="s">
        <v>7281</v>
      </c>
      <c r="C3721" t="s">
        <v>6936</v>
      </c>
      <c r="D3721" t="str">
        <f t="shared" si="116"/>
        <v>UNIFI DeFi UNIFI</v>
      </c>
      <c r="E3721" s="3" t="s">
        <v>3686</v>
      </c>
      <c r="F3721" s="3" t="s">
        <v>8883</v>
      </c>
      <c r="G3721" s="3" t="s">
        <v>8883</v>
      </c>
      <c r="H3721" s="4">
        <v>9999</v>
      </c>
      <c r="I3721" s="4">
        <v>0</v>
      </c>
      <c r="J3721" s="6">
        <v>44097</v>
      </c>
      <c r="K3721" s="7">
        <v>5.0117799999999997E-2</v>
      </c>
      <c r="L3721" s="7">
        <v>3994</v>
      </c>
      <c r="M3721" s="7">
        <v>0</v>
      </c>
      <c r="N3721" s="9">
        <v>44101</v>
      </c>
      <c r="O3721" s="10">
        <v>0.44167209000000002</v>
      </c>
      <c r="P3721" s="10">
        <v>4164</v>
      </c>
      <c r="Q3721" s="10">
        <v>0</v>
      </c>
      <c r="R3721" s="10">
        <v>8.8126791279744925</v>
      </c>
      <c r="S3721" s="18">
        <v>8.8126791279744925</v>
      </c>
      <c r="T3721" s="13">
        <v>44664</v>
      </c>
      <c r="U3721" s="16">
        <v>4.1009604558202998E-5</v>
      </c>
      <c r="V3721" s="14">
        <v>3680</v>
      </c>
      <c r="W3721" s="16">
        <v>0</v>
      </c>
      <c r="X3721" s="16">
        <v>99.990714920528887</v>
      </c>
      <c r="Y3721" s="19">
        <f t="shared" si="117"/>
        <v>-0.99990714920528889</v>
      </c>
      <c r="Z3721" s="19">
        <v>-0.99990000000000001</v>
      </c>
      <c r="AA3721" t="s">
        <v>15374</v>
      </c>
      <c r="AB3721" s="121">
        <v>6</v>
      </c>
    </row>
    <row r="3722" spans="1:28" ht="20.25">
      <c r="A3722">
        <v>7124</v>
      </c>
      <c r="B3722" t="s">
        <v>7282</v>
      </c>
      <c r="C3722" t="s">
        <v>7282</v>
      </c>
      <c r="D3722" t="str">
        <f t="shared" si="116"/>
        <v>YMAX YMAX</v>
      </c>
      <c r="E3722" s="3" t="s">
        <v>3686</v>
      </c>
      <c r="F3722" s="3" t="s">
        <v>8883</v>
      </c>
      <c r="G3722" s="3" t="s">
        <v>8883</v>
      </c>
      <c r="H3722" s="4">
        <v>9999</v>
      </c>
      <c r="I3722" s="4">
        <v>0</v>
      </c>
      <c r="J3722" s="6">
        <v>44106</v>
      </c>
      <c r="K3722" s="7">
        <v>1.42794289016277</v>
      </c>
      <c r="L3722" s="7">
        <v>3995</v>
      </c>
      <c r="M3722" s="7">
        <v>0</v>
      </c>
      <c r="N3722" s="9">
        <v>44109</v>
      </c>
      <c r="O3722" s="10">
        <v>98.885086029596138</v>
      </c>
      <c r="P3722" s="10">
        <v>4165</v>
      </c>
      <c r="Q3722" s="10">
        <v>0</v>
      </c>
      <c r="R3722" s="10">
        <v>69.250028632674741</v>
      </c>
      <c r="S3722" s="18">
        <v>69.250028632674741</v>
      </c>
      <c r="T3722" s="13">
        <v>44110</v>
      </c>
      <c r="U3722" s="14">
        <v>1.33348204482246</v>
      </c>
      <c r="V3722" s="14">
        <v>3681</v>
      </c>
      <c r="W3722" s="14">
        <v>0</v>
      </c>
      <c r="X3722" s="14">
        <v>98.651483152450965</v>
      </c>
      <c r="Y3722" s="19">
        <f t="shared" si="117"/>
        <v>-0.98651483152450969</v>
      </c>
      <c r="Z3722" s="19">
        <v>-0.98650000000000004</v>
      </c>
      <c r="AA3722" t="s">
        <v>15375</v>
      </c>
      <c r="AB3722" s="121">
        <v>6</v>
      </c>
    </row>
    <row r="3723" spans="1:28" ht="20.25">
      <c r="A3723">
        <v>7125</v>
      </c>
      <c r="B3723" t="s">
        <v>7283</v>
      </c>
      <c r="C3723" t="s">
        <v>1023</v>
      </c>
      <c r="D3723" t="str">
        <f t="shared" si="116"/>
        <v>DEUS Finance DEUS</v>
      </c>
      <c r="E3723" s="3" t="s">
        <v>8893</v>
      </c>
      <c r="F3723" s="3" t="s">
        <v>8883</v>
      </c>
      <c r="G3723" s="3" t="s">
        <v>8883</v>
      </c>
      <c r="H3723" s="4">
        <v>9999</v>
      </c>
      <c r="I3723" s="4">
        <v>0</v>
      </c>
      <c r="J3723" s="6">
        <v>44095</v>
      </c>
      <c r="K3723" s="7">
        <v>7.0662949036200004E-2</v>
      </c>
      <c r="L3723" s="7">
        <v>3996</v>
      </c>
      <c r="M3723" s="7">
        <v>0</v>
      </c>
      <c r="N3723" s="9">
        <v>44327</v>
      </c>
      <c r="O3723" s="10">
        <v>15.214585316700321</v>
      </c>
      <c r="P3723" s="10">
        <v>4166</v>
      </c>
      <c r="Q3723" s="10">
        <v>0</v>
      </c>
      <c r="R3723" s="10">
        <v>215.31206274600879</v>
      </c>
      <c r="S3723" s="18">
        <v>215.31206274600879</v>
      </c>
      <c r="T3723" s="13">
        <v>44489</v>
      </c>
      <c r="U3723" s="14">
        <v>2.097016487484276</v>
      </c>
      <c r="V3723" s="14">
        <v>3682</v>
      </c>
      <c r="W3723" s="14">
        <v>0</v>
      </c>
      <c r="X3723" s="14">
        <v>86.217064456022456</v>
      </c>
      <c r="Y3723" s="19">
        <f t="shared" si="117"/>
        <v>-0.86217064456022452</v>
      </c>
      <c r="Z3723" s="19">
        <v>-0.86219999999999997</v>
      </c>
      <c r="AA3723" t="s">
        <v>15376</v>
      </c>
      <c r="AB3723" s="121">
        <v>6</v>
      </c>
    </row>
    <row r="3724" spans="1:28" ht="20.25">
      <c r="A3724">
        <v>7126</v>
      </c>
      <c r="B3724" t="s">
        <v>7284</v>
      </c>
      <c r="C3724" t="s">
        <v>7285</v>
      </c>
      <c r="D3724" t="str">
        <f t="shared" si="116"/>
        <v>Giftedhands GHD</v>
      </c>
      <c r="E3724" s="3" t="s">
        <v>3686</v>
      </c>
      <c r="F3724" s="3" t="s">
        <v>8883</v>
      </c>
      <c r="G3724" s="3" t="s">
        <v>8883</v>
      </c>
      <c r="H3724" s="4">
        <v>9999</v>
      </c>
      <c r="I3724" s="4">
        <v>0</v>
      </c>
      <c r="J3724" s="6">
        <v>44200</v>
      </c>
      <c r="K3724" s="7">
        <v>1.3198999999999999E-4</v>
      </c>
      <c r="L3724" s="7">
        <v>3997</v>
      </c>
      <c r="M3724" s="7">
        <v>0</v>
      </c>
      <c r="N3724" s="9">
        <v>44334</v>
      </c>
      <c r="O3724" s="10">
        <v>2.9086520000000001E-2</v>
      </c>
      <c r="P3724" s="10">
        <v>4167</v>
      </c>
      <c r="Q3724" s="10">
        <v>0</v>
      </c>
      <c r="R3724" s="10">
        <v>220.36911887264191</v>
      </c>
      <c r="S3724" s="18">
        <v>220.36911887264191</v>
      </c>
      <c r="T3724" s="13">
        <v>44659</v>
      </c>
      <c r="U3724" s="14">
        <v>2.21885096612333E-4</v>
      </c>
      <c r="V3724" s="14">
        <v>3683</v>
      </c>
      <c r="W3724" s="14">
        <v>0</v>
      </c>
      <c r="X3724" s="14">
        <v>99.237154886138541</v>
      </c>
      <c r="Y3724" s="19">
        <f t="shared" si="117"/>
        <v>-0.99237154886138546</v>
      </c>
      <c r="Z3724" s="19">
        <v>-0.99239999999999995</v>
      </c>
      <c r="AA3724" t="s">
        <v>15377</v>
      </c>
      <c r="AB3724" s="121">
        <v>6</v>
      </c>
    </row>
    <row r="3725" spans="1:28" ht="20.25">
      <c r="A3725">
        <v>7127</v>
      </c>
      <c r="B3725" t="s">
        <v>7286</v>
      </c>
      <c r="C3725" t="s">
        <v>7287</v>
      </c>
      <c r="D3725" t="str">
        <f t="shared" si="116"/>
        <v>Velo VELO</v>
      </c>
      <c r="E3725" s="3" t="s">
        <v>8887</v>
      </c>
      <c r="F3725" s="3" t="s">
        <v>8883</v>
      </c>
      <c r="G3725" s="3" t="s">
        <v>8883</v>
      </c>
      <c r="H3725" s="4">
        <v>9999</v>
      </c>
      <c r="I3725" s="4">
        <v>0</v>
      </c>
      <c r="J3725" s="6">
        <v>44097</v>
      </c>
      <c r="K3725" s="7">
        <v>0.40469599000000001</v>
      </c>
      <c r="L3725" s="7">
        <v>2258</v>
      </c>
      <c r="M3725" s="7">
        <v>0</v>
      </c>
      <c r="N3725" s="9">
        <v>44263</v>
      </c>
      <c r="O3725" s="10">
        <v>2.0662017399999999</v>
      </c>
      <c r="P3725" s="10">
        <v>4168</v>
      </c>
      <c r="Q3725" s="10">
        <v>0</v>
      </c>
      <c r="R3725" s="10">
        <v>5.1055651428619289</v>
      </c>
      <c r="S3725" s="18">
        <v>5.1055651428619289</v>
      </c>
      <c r="T3725" s="13">
        <v>44631</v>
      </c>
      <c r="U3725" s="14">
        <v>3.6574368431629617E-2</v>
      </c>
      <c r="V3725" s="14">
        <v>407</v>
      </c>
      <c r="W3725" s="14">
        <v>35478872.579999998</v>
      </c>
      <c r="X3725" s="14">
        <v>98.229874279767586</v>
      </c>
      <c r="Y3725" s="19">
        <f t="shared" si="117"/>
        <v>-0.98229874279767582</v>
      </c>
      <c r="Z3725" s="19">
        <v>-0.98229999999999995</v>
      </c>
      <c r="AA3725" t="s">
        <v>15378</v>
      </c>
      <c r="AB3725" s="121">
        <v>6</v>
      </c>
    </row>
    <row r="3726" spans="1:28" ht="20.25">
      <c r="A3726">
        <v>7130</v>
      </c>
      <c r="B3726" t="s">
        <v>7289</v>
      </c>
      <c r="C3726" t="s">
        <v>7290</v>
      </c>
      <c r="D3726" t="str">
        <f t="shared" si="116"/>
        <v>Pumpanomics PUMP</v>
      </c>
      <c r="E3726" s="3" t="s">
        <v>8887</v>
      </c>
      <c r="F3726" s="3" t="s">
        <v>8883</v>
      </c>
      <c r="G3726" s="3" t="s">
        <v>8883</v>
      </c>
      <c r="H3726" s="4">
        <v>9999</v>
      </c>
      <c r="I3726" s="4">
        <v>0</v>
      </c>
      <c r="J3726" s="6">
        <v>44095</v>
      </c>
      <c r="K3726" s="7">
        <v>70547.086334899999</v>
      </c>
      <c r="L3726" s="7">
        <v>3998</v>
      </c>
      <c r="M3726" s="7">
        <v>0</v>
      </c>
      <c r="N3726" s="9">
        <v>44096</v>
      </c>
      <c r="O3726" s="10">
        <v>139680.50735900001</v>
      </c>
      <c r="P3726" s="10">
        <v>4169</v>
      </c>
      <c r="Q3726" s="10">
        <v>0</v>
      </c>
      <c r="R3726" s="10">
        <v>1.9799613933864111</v>
      </c>
      <c r="S3726" s="18">
        <v>1.9799613933864111</v>
      </c>
      <c r="T3726" s="13">
        <v>44103</v>
      </c>
      <c r="U3726" s="14">
        <v>9.1156551866883504</v>
      </c>
      <c r="V3726" s="14">
        <v>3684</v>
      </c>
      <c r="W3726" s="14">
        <v>0</v>
      </c>
      <c r="X3726" s="14">
        <v>99.993473924630536</v>
      </c>
      <c r="Y3726" s="19">
        <f t="shared" si="117"/>
        <v>-0.99993473924630538</v>
      </c>
      <c r="Z3726" s="19">
        <v>-0.99990000000000001</v>
      </c>
      <c r="AA3726" t="s">
        <v>15379</v>
      </c>
      <c r="AB3726" s="121">
        <v>6</v>
      </c>
    </row>
    <row r="3727" spans="1:28" ht="20.25">
      <c r="A3727">
        <v>7131</v>
      </c>
      <c r="B3727" t="s">
        <v>7291</v>
      </c>
      <c r="C3727" t="s">
        <v>6685</v>
      </c>
      <c r="D3727" t="str">
        <f t="shared" si="116"/>
        <v>YAM v3 YAM</v>
      </c>
      <c r="E3727" s="3" t="s">
        <v>3686</v>
      </c>
      <c r="F3727" s="3" t="s">
        <v>8883</v>
      </c>
      <c r="G3727" s="3" t="s">
        <v>8883</v>
      </c>
      <c r="H3727" s="4">
        <v>9999</v>
      </c>
      <c r="I3727" s="4">
        <v>0</v>
      </c>
      <c r="J3727" s="6">
        <v>44127</v>
      </c>
      <c r="K3727" s="7">
        <v>0.56960717999999999</v>
      </c>
      <c r="L3727" s="7">
        <v>2446</v>
      </c>
      <c r="M3727" s="7">
        <v>0</v>
      </c>
      <c r="N3727" s="9">
        <v>44241</v>
      </c>
      <c r="O3727" s="10">
        <v>6.6607943399999998</v>
      </c>
      <c r="P3727" s="10">
        <v>4170</v>
      </c>
      <c r="Q3727" s="10">
        <v>0</v>
      </c>
      <c r="R3727" s="10">
        <v>11.693662885358989</v>
      </c>
      <c r="S3727" s="18">
        <v>11.693662885358989</v>
      </c>
      <c r="T3727" s="13">
        <v>44683</v>
      </c>
      <c r="U3727" s="14">
        <v>0.18399813638572191</v>
      </c>
      <c r="V3727" s="14">
        <v>917</v>
      </c>
      <c r="W3727" s="14">
        <v>2664168.52</v>
      </c>
      <c r="X3727" s="14">
        <v>97.237594692261254</v>
      </c>
      <c r="Y3727" s="19">
        <f t="shared" si="117"/>
        <v>-0.97237594692261253</v>
      </c>
      <c r="Z3727" s="19">
        <v>-0.97240000000000004</v>
      </c>
      <c r="AA3727" t="s">
        <v>15380</v>
      </c>
      <c r="AB3727" s="121">
        <v>6</v>
      </c>
    </row>
    <row r="3728" spans="1:28" ht="20.25">
      <c r="A3728">
        <v>7133</v>
      </c>
      <c r="B3728" t="s">
        <v>7292</v>
      </c>
      <c r="C3728" t="s">
        <v>7293</v>
      </c>
      <c r="D3728" t="str">
        <f t="shared" si="116"/>
        <v>Ducato Protocol Token DUCATO</v>
      </c>
      <c r="E3728" s="3" t="s">
        <v>3686</v>
      </c>
      <c r="F3728" s="3" t="s">
        <v>8883</v>
      </c>
      <c r="G3728" s="3" t="s">
        <v>8883</v>
      </c>
      <c r="H3728" s="4">
        <v>9999</v>
      </c>
      <c r="I3728" s="4">
        <v>0</v>
      </c>
      <c r="J3728" s="6">
        <v>44107</v>
      </c>
      <c r="K3728" s="7">
        <v>3.84548486</v>
      </c>
      <c r="L3728" s="7">
        <v>2751</v>
      </c>
      <c r="M3728" s="7">
        <v>0</v>
      </c>
      <c r="N3728" s="9">
        <v>44319</v>
      </c>
      <c r="O3728" s="10">
        <v>539.08149803000003</v>
      </c>
      <c r="P3728" s="10">
        <v>739</v>
      </c>
      <c r="Q3728" s="10">
        <v>57176974</v>
      </c>
      <c r="R3728" s="10">
        <v>140.1855728616755</v>
      </c>
      <c r="S3728" s="18">
        <v>140.1855728616755</v>
      </c>
      <c r="T3728" s="13">
        <v>44654</v>
      </c>
      <c r="U3728" s="14">
        <v>6.0018806364873526E-3</v>
      </c>
      <c r="V3728" s="14">
        <v>1949</v>
      </c>
      <c r="W3728" s="14">
        <v>39690.839999999997</v>
      </c>
      <c r="X3728" s="14">
        <v>99.998886646887627</v>
      </c>
      <c r="Y3728" s="19">
        <f t="shared" si="117"/>
        <v>-0.9999888664688763</v>
      </c>
      <c r="Z3728" s="19">
        <v>-1</v>
      </c>
      <c r="AA3728" t="s">
        <v>15381</v>
      </c>
      <c r="AB3728" s="121">
        <v>6</v>
      </c>
    </row>
    <row r="3729" spans="1:28" ht="20.25">
      <c r="A3729">
        <v>7134</v>
      </c>
      <c r="B3729" t="s">
        <v>7294</v>
      </c>
      <c r="C3729" t="s">
        <v>7295</v>
      </c>
      <c r="D3729" t="str">
        <f t="shared" si="116"/>
        <v>Finswap FNSP</v>
      </c>
      <c r="E3729" s="3" t="s">
        <v>3686</v>
      </c>
      <c r="F3729" s="3" t="s">
        <v>8883</v>
      </c>
      <c r="G3729" s="3" t="s">
        <v>8883</v>
      </c>
      <c r="H3729" s="4">
        <v>9999</v>
      </c>
      <c r="I3729" s="4">
        <v>0</v>
      </c>
      <c r="J3729" s="6">
        <v>44198</v>
      </c>
      <c r="K3729" s="7">
        <v>2.554998E-2</v>
      </c>
      <c r="L3729" s="7">
        <v>3999</v>
      </c>
      <c r="M3729" s="7">
        <v>0</v>
      </c>
      <c r="N3729" s="9">
        <v>44517</v>
      </c>
      <c r="O3729" s="10">
        <v>0.25713616832942998</v>
      </c>
      <c r="P3729" s="10">
        <v>4171</v>
      </c>
      <c r="Q3729" s="10">
        <v>0</v>
      </c>
      <c r="R3729" s="10">
        <v>10.064045777312939</v>
      </c>
      <c r="S3729" s="18">
        <v>10.064045777312939</v>
      </c>
      <c r="T3729" s="13">
        <v>44585</v>
      </c>
      <c r="U3729" s="14">
        <v>7.5062427569712625E-2</v>
      </c>
      <c r="V3729" s="14">
        <v>3685</v>
      </c>
      <c r="W3729" s="14">
        <v>0</v>
      </c>
      <c r="X3729" s="14">
        <v>70.808296608998859</v>
      </c>
      <c r="Y3729" s="19">
        <f t="shared" si="117"/>
        <v>-0.70808296608998855</v>
      </c>
      <c r="Z3729" s="19">
        <v>-0.70809999999999995</v>
      </c>
      <c r="AA3729" t="s">
        <v>15382</v>
      </c>
      <c r="AB3729" s="121">
        <v>6</v>
      </c>
    </row>
    <row r="3730" spans="1:28" ht="20.25">
      <c r="A3730">
        <v>7135</v>
      </c>
      <c r="B3730" t="s">
        <v>7296</v>
      </c>
      <c r="C3730" t="s">
        <v>7297</v>
      </c>
      <c r="D3730" t="str">
        <f t="shared" si="116"/>
        <v>Kush Finance KSEED</v>
      </c>
      <c r="E3730" s="3" t="s">
        <v>8887</v>
      </c>
      <c r="F3730" s="3" t="s">
        <v>8883</v>
      </c>
      <c r="G3730" s="3" t="s">
        <v>8883</v>
      </c>
      <c r="H3730" s="4">
        <v>9999</v>
      </c>
      <c r="I3730" s="4">
        <v>0</v>
      </c>
      <c r="J3730" s="6">
        <v>44163</v>
      </c>
      <c r="K3730" s="7">
        <v>4.1628560000000002E-2</v>
      </c>
      <c r="L3730" s="7">
        <v>1697</v>
      </c>
      <c r="M3730" s="7">
        <v>61853.416497719998</v>
      </c>
      <c r="N3730" s="9">
        <v>44305</v>
      </c>
      <c r="O3730" s="10">
        <v>8.8919360399999992</v>
      </c>
      <c r="P3730" s="10">
        <v>1984</v>
      </c>
      <c r="Q3730" s="10">
        <v>1096901.78</v>
      </c>
      <c r="R3730" s="10">
        <v>213.60181663742389</v>
      </c>
      <c r="S3730" s="18">
        <v>213.60181663742389</v>
      </c>
      <c r="T3730" s="13">
        <v>44669</v>
      </c>
      <c r="U3730" s="14">
        <v>8.0020318122620334E-3</v>
      </c>
      <c r="V3730" s="14">
        <v>1604</v>
      </c>
      <c r="W3730" s="14">
        <v>180482.33</v>
      </c>
      <c r="X3730" s="14">
        <v>99.910007991777434</v>
      </c>
      <c r="Y3730" s="19">
        <f t="shared" si="117"/>
        <v>-0.99910007991777439</v>
      </c>
      <c r="Z3730" s="19">
        <v>-0.99909999999999999</v>
      </c>
      <c r="AA3730" t="s">
        <v>15383</v>
      </c>
      <c r="AB3730" s="121">
        <v>6</v>
      </c>
    </row>
    <row r="3731" spans="1:28" ht="20.25">
      <c r="A3731">
        <v>7136</v>
      </c>
      <c r="B3731" t="s">
        <v>7298</v>
      </c>
      <c r="C3731" t="s">
        <v>7299</v>
      </c>
      <c r="D3731" t="str">
        <f t="shared" si="116"/>
        <v>OneSwap DAO Token ONES</v>
      </c>
      <c r="E3731" s="3" t="s">
        <v>3686</v>
      </c>
      <c r="F3731" s="3" t="s">
        <v>8883</v>
      </c>
      <c r="G3731" s="3" t="s">
        <v>8883</v>
      </c>
      <c r="H3731" s="4">
        <v>9999</v>
      </c>
      <c r="I3731" s="4">
        <v>0</v>
      </c>
      <c r="J3731" s="6">
        <v>44154</v>
      </c>
      <c r="K3731" s="7">
        <v>0.30321397</v>
      </c>
      <c r="L3731" s="7">
        <v>4000</v>
      </c>
      <c r="M3731" s="7">
        <v>0</v>
      </c>
      <c r="N3731" s="9">
        <v>44269</v>
      </c>
      <c r="O3731" s="10">
        <v>57.254230079999999</v>
      </c>
      <c r="P3731" s="10">
        <v>4172</v>
      </c>
      <c r="Q3731" s="10">
        <v>0</v>
      </c>
      <c r="R3731" s="10">
        <v>188.8245125381261</v>
      </c>
      <c r="S3731" s="18">
        <v>188.8245125381261</v>
      </c>
      <c r="T3731" s="13">
        <v>44634</v>
      </c>
      <c r="U3731" s="14">
        <v>0.41570140716031012</v>
      </c>
      <c r="V3731" s="14">
        <v>3686</v>
      </c>
      <c r="W3731" s="14">
        <v>0</v>
      </c>
      <c r="X3731" s="14">
        <v>99.27393765215345</v>
      </c>
      <c r="Y3731" s="19">
        <f t="shared" si="117"/>
        <v>-0.99273937652153454</v>
      </c>
      <c r="Z3731" s="19">
        <v>-0.99270000000000003</v>
      </c>
      <c r="AA3731" t="s">
        <v>15384</v>
      </c>
      <c r="AB3731" s="121">
        <v>6</v>
      </c>
    </row>
    <row r="3732" spans="1:28" ht="20.25">
      <c r="A3732">
        <v>7140</v>
      </c>
      <c r="B3732" t="s">
        <v>7300</v>
      </c>
      <c r="C3732" t="s">
        <v>7301</v>
      </c>
      <c r="D3732" t="str">
        <f t="shared" si="116"/>
        <v>yTSLA Finance yTSLA</v>
      </c>
      <c r="E3732" s="3" t="s">
        <v>8891</v>
      </c>
      <c r="F3732" s="3" t="s">
        <v>8883</v>
      </c>
      <c r="G3732" s="3" t="s">
        <v>8883</v>
      </c>
      <c r="H3732" s="4">
        <v>9999</v>
      </c>
      <c r="I3732" s="4">
        <v>0</v>
      </c>
      <c r="J3732" s="6">
        <v>44212</v>
      </c>
      <c r="K3732" s="7">
        <v>0.58643325000000002</v>
      </c>
      <c r="L3732" s="7">
        <v>1731</v>
      </c>
      <c r="M3732" s="7">
        <v>54319.91738046</v>
      </c>
      <c r="N3732" s="9">
        <v>44383</v>
      </c>
      <c r="O3732" s="10">
        <v>699.94960576999995</v>
      </c>
      <c r="P3732" s="10">
        <v>2228</v>
      </c>
      <c r="Q3732" s="10">
        <v>376436.56</v>
      </c>
      <c r="R3732" s="10">
        <v>1193.570804128176</v>
      </c>
      <c r="S3732" s="18">
        <v>1193.570804128176</v>
      </c>
      <c r="T3732" s="13">
        <v>44567</v>
      </c>
      <c r="U3732" s="16">
        <v>2.6619999999999999E-15</v>
      </c>
      <c r="V3732" s="14">
        <v>1244</v>
      </c>
      <c r="W3732" s="16">
        <v>694036.5</v>
      </c>
      <c r="X3732" s="16">
        <v>100</v>
      </c>
      <c r="Y3732" s="19">
        <f t="shared" si="117"/>
        <v>-1</v>
      </c>
      <c r="Z3732" s="19">
        <v>-1</v>
      </c>
      <c r="AA3732" t="s">
        <v>15385</v>
      </c>
      <c r="AB3732" s="121">
        <v>6</v>
      </c>
    </row>
    <row r="3733" spans="1:28" ht="20.25">
      <c r="A3733">
        <v>7141</v>
      </c>
      <c r="B3733" t="s">
        <v>7302</v>
      </c>
      <c r="C3733" t="s">
        <v>7303</v>
      </c>
      <c r="D3733" t="str">
        <f t="shared" si="116"/>
        <v>Axioms AXI</v>
      </c>
      <c r="E3733" s="3" t="s">
        <v>8887</v>
      </c>
      <c r="F3733" s="3" t="s">
        <v>8883</v>
      </c>
      <c r="G3733" s="3" t="s">
        <v>8883</v>
      </c>
      <c r="H3733" s="4">
        <v>9999</v>
      </c>
      <c r="I3733" s="4">
        <v>0</v>
      </c>
      <c r="J3733" s="6">
        <v>44161</v>
      </c>
      <c r="K3733" s="7">
        <v>4.2651700000000004E-3</v>
      </c>
      <c r="L3733" s="7">
        <v>4001</v>
      </c>
      <c r="M3733" s="7">
        <v>0</v>
      </c>
      <c r="N3733" s="9">
        <v>44306</v>
      </c>
      <c r="O3733" s="10">
        <v>8.1678810000000004E-2</v>
      </c>
      <c r="P3733" s="10">
        <v>4173</v>
      </c>
      <c r="Q3733" s="10">
        <v>0</v>
      </c>
      <c r="R3733" s="10">
        <v>19.150188620852159</v>
      </c>
      <c r="S3733" s="18">
        <v>19.150188620852159</v>
      </c>
      <c r="T3733" s="13">
        <v>44516</v>
      </c>
      <c r="U3733" s="14">
        <v>0</v>
      </c>
      <c r="V3733" s="14">
        <v>3687</v>
      </c>
      <c r="W3733" s="14">
        <v>0</v>
      </c>
      <c r="X3733" s="14">
        <v>100</v>
      </c>
      <c r="Y3733" s="19">
        <f t="shared" si="117"/>
        <v>-1</v>
      </c>
      <c r="Z3733" s="19">
        <v>-1</v>
      </c>
      <c r="AA3733" t="s">
        <v>15386</v>
      </c>
      <c r="AB3733" s="121">
        <v>6</v>
      </c>
    </row>
    <row r="3734" spans="1:28" ht="20.25">
      <c r="A3734">
        <v>7142</v>
      </c>
      <c r="B3734" t="s">
        <v>7304</v>
      </c>
      <c r="C3734" t="s">
        <v>7305</v>
      </c>
      <c r="D3734" t="str">
        <f t="shared" si="116"/>
        <v>tomatos.finance TOMATOS</v>
      </c>
      <c r="E3734" s="3" t="s">
        <v>3686</v>
      </c>
      <c r="F3734" s="3" t="s">
        <v>8883</v>
      </c>
      <c r="G3734" s="3" t="s">
        <v>8883</v>
      </c>
      <c r="H3734" s="4">
        <v>9999</v>
      </c>
      <c r="I3734" s="4">
        <v>0</v>
      </c>
      <c r="J3734" s="6">
        <v>44102</v>
      </c>
      <c r="K3734" s="7">
        <v>0.25532349402670002</v>
      </c>
      <c r="L3734" s="7">
        <v>4002</v>
      </c>
      <c r="M3734" s="7">
        <v>0</v>
      </c>
      <c r="N3734" s="9">
        <v>44107</v>
      </c>
      <c r="O3734" s="10">
        <v>0.25553996346558999</v>
      </c>
      <c r="P3734" s="10">
        <v>4174</v>
      </c>
      <c r="Q3734" s="10">
        <v>0</v>
      </c>
      <c r="R3734" s="10">
        <v>1.0008478242071499</v>
      </c>
      <c r="S3734" s="18">
        <v>1.0008478242071499</v>
      </c>
      <c r="T3734" s="13">
        <v>44125</v>
      </c>
      <c r="U3734" s="14">
        <v>0.25528034276736999</v>
      </c>
      <c r="V3734" s="14">
        <v>3688</v>
      </c>
      <c r="W3734" s="14">
        <v>0</v>
      </c>
      <c r="X3734" s="14">
        <v>0.1015969066830352</v>
      </c>
      <c r="Y3734" s="19">
        <f t="shared" si="117"/>
        <v>-1.015969066830352E-3</v>
      </c>
      <c r="Z3734" s="19">
        <v>-1E-3</v>
      </c>
      <c r="AA3734" t="s">
        <v>15387</v>
      </c>
      <c r="AB3734" s="121">
        <v>6</v>
      </c>
    </row>
    <row r="3735" spans="1:28" ht="20.25">
      <c r="A3735">
        <v>7143</v>
      </c>
      <c r="B3735" t="s">
        <v>7306</v>
      </c>
      <c r="C3735" t="s">
        <v>7307</v>
      </c>
      <c r="D3735" t="str">
        <f t="shared" si="116"/>
        <v>DiFy.Finance YFIII</v>
      </c>
      <c r="E3735" s="3" t="s">
        <v>3686</v>
      </c>
      <c r="F3735" s="3" t="s">
        <v>8883</v>
      </c>
      <c r="G3735" s="3" t="s">
        <v>8883</v>
      </c>
      <c r="H3735" s="4">
        <v>9999</v>
      </c>
      <c r="I3735" s="4">
        <v>0</v>
      </c>
      <c r="J3735" s="6">
        <v>44102</v>
      </c>
      <c r="K3735" s="7">
        <v>864.67113480305204</v>
      </c>
      <c r="L3735" s="7">
        <v>372</v>
      </c>
      <c r="M3735" s="7">
        <v>6924452.2438868769</v>
      </c>
      <c r="N3735" s="9">
        <v>44113</v>
      </c>
      <c r="O3735" s="10">
        <v>1562.9949577862089</v>
      </c>
      <c r="P3735" s="10">
        <v>1218</v>
      </c>
      <c r="Q3735" s="10">
        <v>12516763.318451401</v>
      </c>
      <c r="R3735" s="10">
        <v>1.8076178270276311</v>
      </c>
      <c r="S3735" s="18">
        <v>1.8076178270276311</v>
      </c>
      <c r="T3735" s="13">
        <v>44194</v>
      </c>
      <c r="U3735" s="14">
        <v>139.5203907874733</v>
      </c>
      <c r="V3735" s="14">
        <v>1133</v>
      </c>
      <c r="W3735" s="14">
        <v>1114809.6332209839</v>
      </c>
      <c r="X3735" s="14">
        <v>91.073522656459048</v>
      </c>
      <c r="Y3735" s="19">
        <f t="shared" si="117"/>
        <v>-0.91073522656459049</v>
      </c>
      <c r="Z3735" s="19">
        <v>-0.91069999999999995</v>
      </c>
      <c r="AA3735" t="s">
        <v>15388</v>
      </c>
      <c r="AB3735" s="121">
        <v>6</v>
      </c>
    </row>
    <row r="3736" spans="1:28" ht="20.25">
      <c r="A3736">
        <v>7145</v>
      </c>
      <c r="B3736" t="s">
        <v>7308</v>
      </c>
      <c r="C3736" t="s">
        <v>7309</v>
      </c>
      <c r="D3736" t="str">
        <f t="shared" si="116"/>
        <v>Defi Shopping Stake DSS</v>
      </c>
      <c r="E3736" s="3" t="s">
        <v>3686</v>
      </c>
      <c r="F3736" s="3" t="s">
        <v>8883</v>
      </c>
      <c r="G3736" s="3" t="s">
        <v>8883</v>
      </c>
      <c r="H3736" s="4">
        <v>9999</v>
      </c>
      <c r="I3736" s="4">
        <v>0</v>
      </c>
      <c r="J3736" s="6">
        <v>44097</v>
      </c>
      <c r="K3736" s="7">
        <v>1.1538115200000001</v>
      </c>
      <c r="L3736" s="7">
        <v>4003</v>
      </c>
      <c r="M3736" s="7">
        <v>0</v>
      </c>
      <c r="N3736" s="9">
        <v>44099</v>
      </c>
      <c r="O3736" s="10">
        <v>1.6766995200000001</v>
      </c>
      <c r="P3736" s="10">
        <v>4175</v>
      </c>
      <c r="Q3736" s="10">
        <v>0</v>
      </c>
      <c r="R3736" s="10">
        <v>1.453183202747014</v>
      </c>
      <c r="S3736" s="18">
        <v>1.453183202747014</v>
      </c>
      <c r="T3736" s="13">
        <v>44651</v>
      </c>
      <c r="U3736" s="14">
        <v>6.8744907710971848E-3</v>
      </c>
      <c r="V3736" s="14">
        <v>3689</v>
      </c>
      <c r="W3736" s="14">
        <v>0</v>
      </c>
      <c r="X3736" s="14">
        <v>99.589998643818006</v>
      </c>
      <c r="Y3736" s="19">
        <f t="shared" si="117"/>
        <v>-0.99589998643818012</v>
      </c>
      <c r="Z3736" s="19">
        <v>-0.99590000000000001</v>
      </c>
      <c r="AA3736" t="s">
        <v>15389</v>
      </c>
      <c r="AB3736" s="121">
        <v>6</v>
      </c>
    </row>
    <row r="3737" spans="1:28" ht="20.25">
      <c r="A3737">
        <v>7146</v>
      </c>
      <c r="B3737" t="s">
        <v>7310</v>
      </c>
      <c r="C3737" t="s">
        <v>7311</v>
      </c>
      <c r="D3737" t="str">
        <f t="shared" si="116"/>
        <v>IYF.finance IYF</v>
      </c>
      <c r="E3737" s="3" t="s">
        <v>3686</v>
      </c>
      <c r="F3737" s="3" t="s">
        <v>8883</v>
      </c>
      <c r="G3737" s="3" t="s">
        <v>8883</v>
      </c>
      <c r="H3737" s="4">
        <v>9999</v>
      </c>
      <c r="I3737" s="4">
        <v>0</v>
      </c>
      <c r="J3737" s="6">
        <v>44103</v>
      </c>
      <c r="K3737" s="7">
        <v>14.89882621909203</v>
      </c>
      <c r="L3737" s="7">
        <v>4004</v>
      </c>
      <c r="M3737" s="7">
        <v>0</v>
      </c>
      <c r="N3737" s="9">
        <v>44241</v>
      </c>
      <c r="O3737" s="10">
        <v>490.68989591734572</v>
      </c>
      <c r="P3737" s="10">
        <v>4176</v>
      </c>
      <c r="Q3737" s="10">
        <v>0</v>
      </c>
      <c r="R3737" s="10">
        <v>32.934802292582852</v>
      </c>
      <c r="S3737" s="18">
        <v>32.934802292582852</v>
      </c>
      <c r="T3737" s="13">
        <v>44280</v>
      </c>
      <c r="U3737" s="14">
        <v>1.80214063509004</v>
      </c>
      <c r="V3737" s="14">
        <v>3690</v>
      </c>
      <c r="W3737" s="14">
        <v>0</v>
      </c>
      <c r="X3737" s="14">
        <v>99.632733290396985</v>
      </c>
      <c r="Y3737" s="19">
        <f t="shared" si="117"/>
        <v>-0.9963273329039698</v>
      </c>
      <c r="Z3737" s="19">
        <v>-0.99629999999999996</v>
      </c>
      <c r="AA3737" t="s">
        <v>15390</v>
      </c>
      <c r="AB3737" s="121">
        <v>6</v>
      </c>
    </row>
    <row r="3738" spans="1:28" ht="20.25">
      <c r="A3738">
        <v>7147</v>
      </c>
      <c r="B3738" t="s">
        <v>7312</v>
      </c>
      <c r="C3738" t="s">
        <v>259</v>
      </c>
      <c r="D3738" t="str">
        <f t="shared" si="116"/>
        <v>SuperSwap SUPER</v>
      </c>
      <c r="E3738" s="3" t="s">
        <v>3686</v>
      </c>
      <c r="F3738" s="3" t="s">
        <v>8883</v>
      </c>
      <c r="G3738" s="3" t="s">
        <v>8883</v>
      </c>
      <c r="H3738" s="4">
        <v>9999</v>
      </c>
      <c r="I3738" s="4">
        <v>0</v>
      </c>
      <c r="J3738" s="6">
        <v>44111</v>
      </c>
      <c r="K3738" s="7">
        <v>2.115091301225E-2</v>
      </c>
      <c r="L3738" s="7">
        <v>4005</v>
      </c>
      <c r="M3738" s="7">
        <v>0</v>
      </c>
      <c r="N3738" s="9">
        <v>44114</v>
      </c>
      <c r="O3738" s="10">
        <v>2.82270098798835</v>
      </c>
      <c r="P3738" s="10">
        <v>4177</v>
      </c>
      <c r="Q3738" s="10">
        <v>0</v>
      </c>
      <c r="R3738" s="10">
        <v>133.45527856662841</v>
      </c>
      <c r="S3738" s="18">
        <v>133.45527856662841</v>
      </c>
      <c r="T3738" s="13">
        <v>44120</v>
      </c>
      <c r="U3738" s="14">
        <v>1.64841909941065</v>
      </c>
      <c r="V3738" s="14">
        <v>3691</v>
      </c>
      <c r="W3738" s="14">
        <v>0</v>
      </c>
      <c r="X3738" s="14">
        <v>41.601356061967223</v>
      </c>
      <c r="Y3738" s="19">
        <f t="shared" si="117"/>
        <v>-0.41601356061967221</v>
      </c>
      <c r="Z3738" s="19">
        <v>-0.41599999999999998</v>
      </c>
      <c r="AA3738" t="s">
        <v>15391</v>
      </c>
      <c r="AB3738" s="121">
        <v>6</v>
      </c>
    </row>
    <row r="3739" spans="1:28" ht="20.25">
      <c r="A3739">
        <v>7148</v>
      </c>
      <c r="B3739" t="s">
        <v>7313</v>
      </c>
      <c r="C3739" t="s">
        <v>7314</v>
      </c>
      <c r="D3739" t="str">
        <f t="shared" si="116"/>
        <v>ISTARDUST ISDT</v>
      </c>
      <c r="E3739" s="3" t="s">
        <v>8887</v>
      </c>
      <c r="F3739" s="3" t="s">
        <v>8883</v>
      </c>
      <c r="G3739" s="3" t="s">
        <v>8883</v>
      </c>
      <c r="H3739" s="4">
        <v>9999</v>
      </c>
      <c r="I3739" s="4">
        <v>0</v>
      </c>
      <c r="J3739" s="6">
        <v>44133</v>
      </c>
      <c r="K3739" s="7">
        <v>9.1810489641500001E-3</v>
      </c>
      <c r="L3739" s="7">
        <v>4006</v>
      </c>
      <c r="M3739" s="7">
        <v>0</v>
      </c>
      <c r="N3739" s="9">
        <v>44166</v>
      </c>
      <c r="O3739" s="10">
        <v>4.066328383139E-2</v>
      </c>
      <c r="P3739" s="10">
        <v>4178</v>
      </c>
      <c r="Q3739" s="10">
        <v>0</v>
      </c>
      <c r="R3739" s="10">
        <v>4.4290455252086423</v>
      </c>
      <c r="S3739" s="18">
        <v>4.4290455252086423</v>
      </c>
      <c r="T3739" s="13">
        <v>44229</v>
      </c>
      <c r="U3739" s="14">
        <v>3.9476650897E-4</v>
      </c>
      <c r="V3739" s="14">
        <v>3692</v>
      </c>
      <c r="W3739" s="14">
        <v>0</v>
      </c>
      <c r="X3739" s="14">
        <v>99.029181925869793</v>
      </c>
      <c r="Y3739" s="19">
        <f t="shared" si="117"/>
        <v>-0.99029181925869791</v>
      </c>
      <c r="Z3739" s="19">
        <v>-0.99029999999999996</v>
      </c>
      <c r="AA3739" t="s">
        <v>15392</v>
      </c>
      <c r="AB3739" s="121">
        <v>6</v>
      </c>
    </row>
    <row r="3740" spans="1:28" ht="20.25">
      <c r="A3740">
        <v>7150</v>
      </c>
      <c r="B3740" t="s">
        <v>7315</v>
      </c>
      <c r="C3740" t="s">
        <v>3237</v>
      </c>
      <c r="D3740" t="str">
        <f t="shared" si="116"/>
        <v>Flamingo FLM</v>
      </c>
      <c r="E3740" s="3" t="s">
        <v>3686</v>
      </c>
      <c r="F3740" s="3" t="s">
        <v>8883</v>
      </c>
      <c r="G3740" s="3" t="s">
        <v>8883</v>
      </c>
      <c r="H3740" s="4">
        <v>9999</v>
      </c>
      <c r="I3740" s="4">
        <v>0</v>
      </c>
      <c r="J3740" s="6">
        <v>44198</v>
      </c>
      <c r="K3740" s="7">
        <v>0.12015613999999999</v>
      </c>
      <c r="L3740" s="7">
        <v>188</v>
      </c>
      <c r="M3740" s="7">
        <v>18522897.199487999</v>
      </c>
      <c r="N3740" s="9">
        <v>44293</v>
      </c>
      <c r="O3740" s="10">
        <v>1.24220201</v>
      </c>
      <c r="P3740" s="10">
        <v>491</v>
      </c>
      <c r="Q3740" s="10">
        <v>137791227.34999999</v>
      </c>
      <c r="R3740" s="10">
        <v>10.338231654245879</v>
      </c>
      <c r="S3740" s="18">
        <v>10.338231654245879</v>
      </c>
      <c r="T3740" s="13">
        <v>44681</v>
      </c>
      <c r="U3740" s="14">
        <v>0.16093937279912809</v>
      </c>
      <c r="V3740" s="14">
        <v>334</v>
      </c>
      <c r="W3740" s="14">
        <v>52206851.240000002</v>
      </c>
      <c r="X3740" s="14">
        <v>87.044025729830508</v>
      </c>
      <c r="Y3740" s="19">
        <f t="shared" si="117"/>
        <v>-0.8704402572983051</v>
      </c>
      <c r="Z3740" s="19">
        <v>-0.87039999999999995</v>
      </c>
      <c r="AA3740" t="s">
        <v>15393</v>
      </c>
      <c r="AB3740" s="121">
        <v>6</v>
      </c>
    </row>
    <row r="3741" spans="1:28" ht="20.25">
      <c r="A3741">
        <v>7152</v>
      </c>
      <c r="B3741" t="s">
        <v>6944</v>
      </c>
      <c r="C3741" t="s">
        <v>7316</v>
      </c>
      <c r="D3741" t="str">
        <f t="shared" si="116"/>
        <v>Toast.finance TOAST</v>
      </c>
      <c r="E3741" s="3" t="s">
        <v>3686</v>
      </c>
      <c r="F3741" s="3" t="s">
        <v>8883</v>
      </c>
      <c r="G3741" s="3" t="s">
        <v>8883</v>
      </c>
      <c r="H3741" s="4">
        <v>9999</v>
      </c>
      <c r="I3741" s="4">
        <v>0</v>
      </c>
      <c r="J3741" s="6">
        <v>44111</v>
      </c>
      <c r="K3741" s="7">
        <v>2.0253291696577498</v>
      </c>
      <c r="L3741" s="7">
        <v>4800</v>
      </c>
      <c r="M3741" s="7">
        <v>0</v>
      </c>
      <c r="N3741" s="9">
        <v>44126</v>
      </c>
      <c r="O3741" s="10">
        <v>2.4686291518021601</v>
      </c>
      <c r="P3741" s="10">
        <v>4179</v>
      </c>
      <c r="Q3741" s="10">
        <v>0</v>
      </c>
      <c r="R3741" s="10">
        <v>1.218877992173155</v>
      </c>
      <c r="S3741" s="18">
        <v>1.218877992173155</v>
      </c>
      <c r="U3741" s="14"/>
      <c r="V3741" s="14">
        <v>4800</v>
      </c>
      <c r="W3741" s="14"/>
      <c r="X3741" s="14"/>
      <c r="Y3741" s="19">
        <f t="shared" si="117"/>
        <v>0</v>
      </c>
      <c r="Z3741" s="19">
        <v>0</v>
      </c>
      <c r="AA3741" t="s">
        <v>15394</v>
      </c>
      <c r="AB3741" s="121">
        <v>6</v>
      </c>
    </row>
    <row r="3742" spans="1:28" ht="20.25">
      <c r="A3742">
        <v>7155</v>
      </c>
      <c r="B3742" t="s">
        <v>7317</v>
      </c>
      <c r="C3742" t="s">
        <v>2684</v>
      </c>
      <c r="D3742" t="str">
        <f t="shared" si="116"/>
        <v>Ternio-ERC20 TERN</v>
      </c>
      <c r="E3742" s="3" t="s">
        <v>8887</v>
      </c>
      <c r="F3742" s="3" t="s">
        <v>8883</v>
      </c>
      <c r="G3742" s="3" t="s">
        <v>8883</v>
      </c>
      <c r="H3742" s="4">
        <v>9999</v>
      </c>
      <c r="I3742" s="4">
        <v>0</v>
      </c>
      <c r="J3742" s="6">
        <v>44197</v>
      </c>
      <c r="K3742" s="7">
        <v>2.35377810707095</v>
      </c>
      <c r="L3742" s="7">
        <v>4007</v>
      </c>
      <c r="M3742" s="7">
        <v>0</v>
      </c>
      <c r="N3742" s="9">
        <v>44200</v>
      </c>
      <c r="O3742" s="10">
        <v>12.502529588496101</v>
      </c>
      <c r="P3742" s="10">
        <v>4180</v>
      </c>
      <c r="Q3742" s="10">
        <v>0</v>
      </c>
      <c r="R3742" s="10">
        <v>5.3116857323710489</v>
      </c>
      <c r="S3742" s="18">
        <v>5.3116857323710489</v>
      </c>
      <c r="T3742" s="13">
        <v>44223</v>
      </c>
      <c r="U3742" s="14">
        <v>4.3032037864694104</v>
      </c>
      <c r="V3742" s="14">
        <v>3693</v>
      </c>
      <c r="W3742" s="14">
        <v>0</v>
      </c>
      <c r="X3742" s="14">
        <v>65.581334912985128</v>
      </c>
      <c r="Y3742" s="19">
        <f t="shared" si="117"/>
        <v>-0.65581334912985123</v>
      </c>
      <c r="Z3742" s="19">
        <v>-0.65580000000000005</v>
      </c>
      <c r="AA3742" t="s">
        <v>15395</v>
      </c>
      <c r="AB3742" s="121">
        <v>6</v>
      </c>
    </row>
    <row r="3743" spans="1:28" ht="20.25">
      <c r="A3743">
        <v>7156</v>
      </c>
      <c r="B3743" t="s">
        <v>7318</v>
      </c>
      <c r="C3743" t="s">
        <v>6499</v>
      </c>
      <c r="D3743" t="str">
        <f t="shared" si="116"/>
        <v>Toshify.finance YFT</v>
      </c>
      <c r="E3743" s="3" t="s">
        <v>3686</v>
      </c>
      <c r="F3743" s="3" t="s">
        <v>8883</v>
      </c>
      <c r="G3743" s="3" t="s">
        <v>8883</v>
      </c>
      <c r="H3743" s="4">
        <v>9999</v>
      </c>
      <c r="I3743" s="4">
        <v>0</v>
      </c>
      <c r="J3743" s="6">
        <v>44124</v>
      </c>
      <c r="K3743" s="7">
        <v>3.74347953944942</v>
      </c>
      <c r="L3743" s="7">
        <v>4008</v>
      </c>
      <c r="M3743" s="7">
        <v>0</v>
      </c>
      <c r="N3743" s="9">
        <v>44132</v>
      </c>
      <c r="O3743" s="10">
        <v>14.720202151391179</v>
      </c>
      <c r="P3743" s="10">
        <v>4181</v>
      </c>
      <c r="Q3743" s="10">
        <v>0</v>
      </c>
      <c r="R3743" s="10">
        <v>3.93222455105396</v>
      </c>
      <c r="S3743" s="18">
        <v>3.93222455105396</v>
      </c>
      <c r="T3743" s="13">
        <v>44399</v>
      </c>
      <c r="U3743" s="14">
        <v>1.50676286314817</v>
      </c>
      <c r="V3743" s="14">
        <v>3694</v>
      </c>
      <c r="W3743" s="14">
        <v>0</v>
      </c>
      <c r="X3743" s="14">
        <v>89.76397981731678</v>
      </c>
      <c r="Y3743" s="19">
        <f t="shared" si="117"/>
        <v>-0.89763979817316786</v>
      </c>
      <c r="Z3743" s="19">
        <v>-0.89759999999999995</v>
      </c>
      <c r="AA3743" t="s">
        <v>15396</v>
      </c>
      <c r="AB3743" s="121">
        <v>6</v>
      </c>
    </row>
    <row r="3744" spans="1:28" ht="20.25">
      <c r="A3744">
        <v>7157</v>
      </c>
      <c r="B3744" t="s">
        <v>7319</v>
      </c>
      <c r="C3744" t="s">
        <v>7320</v>
      </c>
      <c r="D3744" t="str">
        <f t="shared" si="116"/>
        <v>Basid Coin BASID</v>
      </c>
      <c r="E3744" s="3" t="s">
        <v>8887</v>
      </c>
      <c r="F3744" s="3" t="s">
        <v>8883</v>
      </c>
      <c r="G3744" s="3" t="s">
        <v>8883</v>
      </c>
      <c r="H3744" s="4">
        <v>9999</v>
      </c>
      <c r="I3744" s="4">
        <v>0</v>
      </c>
      <c r="J3744" s="6">
        <v>44110</v>
      </c>
      <c r="K3744" s="7">
        <v>0.53118699999999996</v>
      </c>
      <c r="L3744" s="7">
        <v>36</v>
      </c>
      <c r="M3744" s="7">
        <v>190720595.21632981</v>
      </c>
      <c r="N3744" s="9">
        <v>44225</v>
      </c>
      <c r="O3744" s="10">
        <v>1.37701366</v>
      </c>
      <c r="P3744" s="10">
        <v>211</v>
      </c>
      <c r="Q3744" s="10">
        <v>597233591.67999995</v>
      </c>
      <c r="R3744" s="10">
        <v>2.5923331331527319</v>
      </c>
      <c r="S3744" s="18">
        <v>2.5923331331527319</v>
      </c>
      <c r="T3744" s="13">
        <v>44687</v>
      </c>
      <c r="U3744" s="14">
        <v>3.3392821372860001E-3</v>
      </c>
      <c r="V3744" s="14">
        <v>870</v>
      </c>
      <c r="W3744" s="14">
        <v>3066225</v>
      </c>
      <c r="X3744" s="14">
        <v>99.757498256241988</v>
      </c>
      <c r="Y3744" s="19">
        <f t="shared" si="117"/>
        <v>-0.99757498256241983</v>
      </c>
      <c r="Z3744" s="19">
        <v>-0.99760000000000004</v>
      </c>
      <c r="AA3744" t="s">
        <v>15397</v>
      </c>
      <c r="AB3744" s="121">
        <v>6</v>
      </c>
    </row>
    <row r="3745" spans="1:28" ht="20.25">
      <c r="A3745">
        <v>7158</v>
      </c>
      <c r="B3745" t="s">
        <v>7321</v>
      </c>
      <c r="C3745" t="s">
        <v>6995</v>
      </c>
      <c r="D3745" t="str">
        <f t="shared" si="116"/>
        <v>Burger Swap BURGER</v>
      </c>
      <c r="E3745" s="3" t="s">
        <v>3686</v>
      </c>
      <c r="F3745" s="3" t="s">
        <v>8883</v>
      </c>
      <c r="G3745" s="3" t="s">
        <v>8883</v>
      </c>
      <c r="H3745" s="4">
        <v>9999</v>
      </c>
      <c r="I3745" s="4">
        <v>0</v>
      </c>
      <c r="J3745" s="6">
        <v>44112</v>
      </c>
      <c r="K3745" s="7">
        <v>0.35038005999999999</v>
      </c>
      <c r="L3745" s="7">
        <v>585</v>
      </c>
      <c r="M3745" s="7">
        <v>2975654.7093712301</v>
      </c>
      <c r="N3745" s="9">
        <v>44319</v>
      </c>
      <c r="O3745" s="10">
        <v>28.013400900000001</v>
      </c>
      <c r="P3745" s="10">
        <v>375</v>
      </c>
      <c r="Q3745" s="10">
        <v>226002276.28</v>
      </c>
      <c r="R3745" s="10">
        <v>79.951470126467811</v>
      </c>
      <c r="S3745" s="18">
        <v>79.951470126467811</v>
      </c>
      <c r="T3745" s="13">
        <v>44687</v>
      </c>
      <c r="U3745" s="14">
        <v>1.021127876960874</v>
      </c>
      <c r="V3745" s="14">
        <v>483</v>
      </c>
      <c r="W3745" s="14">
        <v>21585277.579999998</v>
      </c>
      <c r="X3745" s="14">
        <v>96.354859302495925</v>
      </c>
      <c r="Y3745" s="19">
        <f t="shared" si="117"/>
        <v>-0.96354859302495921</v>
      </c>
      <c r="Z3745" s="19">
        <v>-0.96350000000000002</v>
      </c>
      <c r="AA3745" t="s">
        <v>15398</v>
      </c>
      <c r="AB3745" s="121">
        <v>6</v>
      </c>
    </row>
    <row r="3746" spans="1:28" ht="20.25">
      <c r="A3746">
        <v>7159</v>
      </c>
      <c r="B3746" t="s">
        <v>7322</v>
      </c>
      <c r="C3746" t="s">
        <v>7323</v>
      </c>
      <c r="D3746" t="str">
        <f t="shared" si="116"/>
        <v>Digital Currency Daily DCD</v>
      </c>
      <c r="E3746" s="3" t="s">
        <v>8881</v>
      </c>
      <c r="F3746" s="3" t="s">
        <v>8883</v>
      </c>
      <c r="G3746" s="3" t="s">
        <v>8883</v>
      </c>
      <c r="H3746" s="4">
        <v>9999</v>
      </c>
      <c r="I3746" s="4">
        <v>0</v>
      </c>
      <c r="J3746" s="6">
        <v>44098</v>
      </c>
      <c r="K3746" s="7">
        <v>1.10721E-3</v>
      </c>
      <c r="L3746" s="7">
        <v>4009</v>
      </c>
      <c r="M3746" s="7">
        <v>0</v>
      </c>
      <c r="N3746" s="9">
        <v>44100</v>
      </c>
      <c r="O3746" s="10">
        <v>3.5333600000000001E-3</v>
      </c>
      <c r="P3746" s="10">
        <v>4182</v>
      </c>
      <c r="Q3746" s="10">
        <v>0</v>
      </c>
      <c r="R3746" s="10">
        <v>3.1912284029226621</v>
      </c>
      <c r="S3746" s="18">
        <v>3.1912284029226621</v>
      </c>
      <c r="T3746" s="13">
        <v>44585</v>
      </c>
      <c r="U3746" s="16">
        <v>4.623345636357E-6</v>
      </c>
      <c r="V3746" s="14">
        <v>3695</v>
      </c>
      <c r="W3746" s="16">
        <v>0</v>
      </c>
      <c r="X3746" s="16">
        <v>99.86915158273267</v>
      </c>
      <c r="Y3746" s="19">
        <f t="shared" si="117"/>
        <v>-0.99869151582732674</v>
      </c>
      <c r="Z3746" s="19">
        <v>-0.99870000000000003</v>
      </c>
      <c r="AA3746" t="s">
        <v>15399</v>
      </c>
      <c r="AB3746" s="121">
        <v>6</v>
      </c>
    </row>
    <row r="3747" spans="1:28" ht="20.25">
      <c r="A3747">
        <v>7160</v>
      </c>
      <c r="B3747" t="s">
        <v>7324</v>
      </c>
      <c r="C3747" t="s">
        <v>1951</v>
      </c>
      <c r="D3747" t="str">
        <f t="shared" si="116"/>
        <v>Gire Token GET</v>
      </c>
      <c r="E3747" s="3" t="s">
        <v>8887</v>
      </c>
      <c r="F3747" s="3" t="s">
        <v>8883</v>
      </c>
      <c r="G3747" s="3" t="s">
        <v>8883</v>
      </c>
      <c r="H3747" s="4">
        <v>9999</v>
      </c>
      <c r="I3747" s="4">
        <v>0</v>
      </c>
      <c r="J3747" s="6">
        <v>44132</v>
      </c>
      <c r="K3747" s="7">
        <v>0.18142390289286001</v>
      </c>
      <c r="L3747" s="7">
        <v>4010</v>
      </c>
      <c r="M3747" s="7">
        <v>0</v>
      </c>
      <c r="N3747" s="9">
        <v>44158</v>
      </c>
      <c r="O3747" s="10">
        <v>1.3702363284380901</v>
      </c>
      <c r="P3747" s="10">
        <v>4183</v>
      </c>
      <c r="Q3747" s="10">
        <v>0</v>
      </c>
      <c r="R3747" s="10">
        <v>7.5526780462180003</v>
      </c>
      <c r="S3747" s="18">
        <v>7.5526780462180003</v>
      </c>
      <c r="T3747" s="13">
        <v>44397</v>
      </c>
      <c r="U3747" s="14">
        <v>8.9436860872899992E-3</v>
      </c>
      <c r="V3747" s="14">
        <v>3696</v>
      </c>
      <c r="W3747" s="14">
        <v>0</v>
      </c>
      <c r="X3747" s="14">
        <v>99.347288792329365</v>
      </c>
      <c r="Y3747" s="19">
        <f t="shared" si="117"/>
        <v>-0.99347288792329369</v>
      </c>
      <c r="Z3747" s="19">
        <v>-0.99350000000000005</v>
      </c>
      <c r="AA3747" t="s">
        <v>15400</v>
      </c>
      <c r="AB3747" s="121">
        <v>6</v>
      </c>
    </row>
    <row r="3748" spans="1:28" ht="20.25">
      <c r="A3748">
        <v>7161</v>
      </c>
      <c r="B3748" t="s">
        <v>7325</v>
      </c>
      <c r="C3748" t="s">
        <v>7326</v>
      </c>
      <c r="D3748" t="str">
        <f t="shared" si="116"/>
        <v>GokuMarket Credit GMC</v>
      </c>
      <c r="E3748" s="3" t="s">
        <v>8887</v>
      </c>
      <c r="F3748" s="3" t="s">
        <v>8883</v>
      </c>
      <c r="G3748" s="3" t="s">
        <v>8883</v>
      </c>
      <c r="H3748" s="4">
        <v>9999</v>
      </c>
      <c r="I3748" s="4">
        <v>0</v>
      </c>
      <c r="J3748" s="6">
        <v>44113</v>
      </c>
      <c r="K3748" s="7">
        <v>6.016908E-2</v>
      </c>
      <c r="L3748" s="7">
        <v>2678</v>
      </c>
      <c r="M3748" s="7">
        <v>0</v>
      </c>
      <c r="N3748" s="9">
        <v>44507</v>
      </c>
      <c r="O3748" s="10">
        <v>0.65302833172751407</v>
      </c>
      <c r="P3748" s="10">
        <v>1818</v>
      </c>
      <c r="Q3748" s="10">
        <v>1981181.96</v>
      </c>
      <c r="R3748" s="10">
        <v>10.85322115158673</v>
      </c>
      <c r="S3748" s="18">
        <v>10.85322115158673</v>
      </c>
      <c r="T3748" s="13">
        <v>44684</v>
      </c>
      <c r="U3748" s="14">
        <v>1.04684053305527E-2</v>
      </c>
      <c r="V3748" s="14">
        <v>1749</v>
      </c>
      <c r="W3748" s="14">
        <v>100869.97</v>
      </c>
      <c r="X3748" s="14">
        <v>98.39694469260472</v>
      </c>
      <c r="Y3748" s="19">
        <f t="shared" si="117"/>
        <v>-0.98396944692604715</v>
      </c>
      <c r="Z3748" s="19">
        <v>-0.98399999999999999</v>
      </c>
      <c r="AA3748" t="s">
        <v>15401</v>
      </c>
      <c r="AB3748" s="121">
        <v>6</v>
      </c>
    </row>
    <row r="3749" spans="1:28" ht="20.25">
      <c r="A3749">
        <v>7163</v>
      </c>
      <c r="B3749" t="s">
        <v>7327</v>
      </c>
      <c r="C3749" t="s">
        <v>7328</v>
      </c>
      <c r="D3749" t="str">
        <f t="shared" si="116"/>
        <v>Moon Juice JUICE</v>
      </c>
      <c r="E3749" s="3" t="s">
        <v>8887</v>
      </c>
      <c r="F3749" s="3" t="s">
        <v>8883</v>
      </c>
      <c r="G3749" s="3" t="s">
        <v>8883</v>
      </c>
      <c r="H3749" s="4">
        <v>9999</v>
      </c>
      <c r="I3749" s="4">
        <v>0</v>
      </c>
      <c r="J3749" s="6">
        <v>44098</v>
      </c>
      <c r="K3749" s="7">
        <v>1.17247618672385</v>
      </c>
      <c r="L3749" s="7">
        <v>4011</v>
      </c>
      <c r="M3749" s="7">
        <v>0</v>
      </c>
      <c r="N3749" s="9">
        <v>44099</v>
      </c>
      <c r="O3749" s="10">
        <v>1.30890993611256</v>
      </c>
      <c r="P3749" s="10">
        <v>4184</v>
      </c>
      <c r="Q3749" s="10">
        <v>0</v>
      </c>
      <c r="R3749" s="10">
        <v>1.1163637700565461</v>
      </c>
      <c r="S3749" s="18">
        <v>1.1163637700565461</v>
      </c>
      <c r="T3749" s="13">
        <v>44176</v>
      </c>
      <c r="U3749" s="14">
        <v>2.661249290474E-2</v>
      </c>
      <c r="V3749" s="14">
        <v>3697</v>
      </c>
      <c r="W3749" s="14">
        <v>0</v>
      </c>
      <c r="X3749" s="14">
        <v>97.966820163060362</v>
      </c>
      <c r="Y3749" s="19">
        <f t="shared" si="117"/>
        <v>-0.97966820163060364</v>
      </c>
      <c r="Z3749" s="19">
        <v>-0.97970000000000002</v>
      </c>
      <c r="AA3749" t="s">
        <v>15402</v>
      </c>
      <c r="AB3749" s="121">
        <v>6</v>
      </c>
    </row>
    <row r="3750" spans="1:28" ht="20.25">
      <c r="A3750">
        <v>7164</v>
      </c>
      <c r="B3750" t="s">
        <v>7329</v>
      </c>
      <c r="C3750" t="s">
        <v>7330</v>
      </c>
      <c r="D3750" t="str">
        <f t="shared" si="116"/>
        <v>Rotten ROT</v>
      </c>
      <c r="E3750" s="3" t="s">
        <v>8891</v>
      </c>
      <c r="F3750" s="3" t="s">
        <v>8883</v>
      </c>
      <c r="G3750" s="3" t="s">
        <v>8883</v>
      </c>
      <c r="H3750" s="4">
        <v>9999</v>
      </c>
      <c r="I3750" s="4">
        <v>0</v>
      </c>
      <c r="J3750" s="6">
        <v>44100</v>
      </c>
      <c r="K3750" s="7">
        <v>3.0098332611799999E-3</v>
      </c>
      <c r="L3750" s="7">
        <v>1668</v>
      </c>
      <c r="M3750" s="7">
        <v>73077.577746478535</v>
      </c>
      <c r="N3750" s="9">
        <v>44107</v>
      </c>
      <c r="O3750" s="10">
        <v>0.17980128061466</v>
      </c>
      <c r="P3750" s="10">
        <v>1581</v>
      </c>
      <c r="Q3750" s="10">
        <v>4365504.9708245052</v>
      </c>
      <c r="R3750" s="10">
        <v>59.737953903854873</v>
      </c>
      <c r="S3750" s="18">
        <v>59.737953903854873</v>
      </c>
      <c r="T3750" s="13">
        <v>44480</v>
      </c>
      <c r="U3750" s="14">
        <v>1.83976982931E-3</v>
      </c>
      <c r="V3750" s="14">
        <v>1567</v>
      </c>
      <c r="W3750" s="14">
        <v>210613.09216139809</v>
      </c>
      <c r="X3750" s="14">
        <v>98.976776014597533</v>
      </c>
      <c r="Y3750" s="19">
        <f t="shared" si="117"/>
        <v>-0.98976776014597534</v>
      </c>
      <c r="Z3750" s="19">
        <v>-0.98980000000000001</v>
      </c>
      <c r="AA3750" t="s">
        <v>15403</v>
      </c>
      <c r="AB3750" s="121">
        <v>6</v>
      </c>
    </row>
    <row r="3751" spans="1:28" ht="20.25">
      <c r="A3751">
        <v>7166</v>
      </c>
      <c r="B3751" t="s">
        <v>7331</v>
      </c>
      <c r="C3751" t="s">
        <v>7332</v>
      </c>
      <c r="D3751" t="str">
        <f t="shared" si="116"/>
        <v>YFIX Finance YFIX</v>
      </c>
      <c r="E3751" s="3" t="s">
        <v>3686</v>
      </c>
      <c r="F3751" s="3" t="s">
        <v>8883</v>
      </c>
      <c r="G3751" s="3" t="s">
        <v>8883</v>
      </c>
      <c r="H3751" s="4">
        <v>9999</v>
      </c>
      <c r="I3751" s="4">
        <v>0</v>
      </c>
      <c r="J3751" s="6">
        <v>44190</v>
      </c>
      <c r="K3751" s="7">
        <v>1.80866748</v>
      </c>
      <c r="L3751" s="7">
        <v>4012</v>
      </c>
      <c r="M3751" s="7">
        <v>0</v>
      </c>
      <c r="N3751" s="9">
        <v>44507</v>
      </c>
      <c r="O3751" s="10">
        <v>78.125293850475302</v>
      </c>
      <c r="P3751" s="10">
        <v>4185</v>
      </c>
      <c r="Q3751" s="10">
        <v>0</v>
      </c>
      <c r="R3751" s="10">
        <v>43.194945845145227</v>
      </c>
      <c r="S3751" s="18">
        <v>43.194945845145227</v>
      </c>
      <c r="T3751" s="13">
        <v>44665</v>
      </c>
      <c r="U3751" s="16">
        <v>6.8016946559999998E-9</v>
      </c>
      <c r="V3751" s="14">
        <v>3698</v>
      </c>
      <c r="W3751" s="16">
        <v>0</v>
      </c>
      <c r="X3751" s="16">
        <v>99.999999991293848</v>
      </c>
      <c r="Y3751" s="19">
        <f t="shared" si="117"/>
        <v>-0.99999999991293853</v>
      </c>
      <c r="Z3751" s="19">
        <v>-1</v>
      </c>
      <c r="AA3751" t="s">
        <v>15404</v>
      </c>
      <c r="AB3751" s="121">
        <v>6</v>
      </c>
    </row>
    <row r="3752" spans="1:28" ht="20.25">
      <c r="A3752">
        <v>7167</v>
      </c>
      <c r="B3752" t="s">
        <v>7333</v>
      </c>
      <c r="C3752" t="s">
        <v>4707</v>
      </c>
      <c r="D3752" t="str">
        <f t="shared" si="116"/>
        <v>Acuity Token ACU</v>
      </c>
      <c r="E3752" s="3" t="s">
        <v>8887</v>
      </c>
      <c r="F3752" s="3" t="s">
        <v>8883</v>
      </c>
      <c r="G3752" s="3" t="s">
        <v>8883</v>
      </c>
      <c r="H3752" s="4">
        <v>9999</v>
      </c>
      <c r="I3752" s="4">
        <v>0</v>
      </c>
      <c r="J3752" s="6">
        <v>44163</v>
      </c>
      <c r="K3752" s="7">
        <v>1.9133438193700001E-3</v>
      </c>
      <c r="L3752" s="7">
        <v>4013</v>
      </c>
      <c r="M3752" s="7">
        <v>0</v>
      </c>
      <c r="N3752" s="9">
        <v>44496</v>
      </c>
      <c r="O3752" s="10">
        <v>6.2324046315451222E-2</v>
      </c>
      <c r="P3752" s="10">
        <v>4186</v>
      </c>
      <c r="Q3752" s="10">
        <v>0</v>
      </c>
      <c r="R3752" s="10">
        <v>32.573364851891817</v>
      </c>
      <c r="S3752" s="18">
        <v>32.573364851891817</v>
      </c>
      <c r="T3752" s="13">
        <v>44685</v>
      </c>
      <c r="U3752" s="14">
        <v>2.9406448266526418E-3</v>
      </c>
      <c r="V3752" s="14">
        <v>3699</v>
      </c>
      <c r="W3752" s="14">
        <v>0</v>
      </c>
      <c r="X3752" s="14">
        <v>95.281684998806625</v>
      </c>
      <c r="Y3752" s="19">
        <f t="shared" si="117"/>
        <v>-0.95281684998806626</v>
      </c>
      <c r="Z3752" s="19">
        <v>-0.95279999999999998</v>
      </c>
      <c r="AA3752" t="s">
        <v>15405</v>
      </c>
      <c r="AB3752" s="121">
        <v>6</v>
      </c>
    </row>
    <row r="3753" spans="1:28" ht="20.25">
      <c r="A3753">
        <v>7169</v>
      </c>
      <c r="B3753" t="s">
        <v>7335</v>
      </c>
      <c r="C3753" t="s">
        <v>7336</v>
      </c>
      <c r="D3753" t="str">
        <f t="shared" si="116"/>
        <v>Chicken KFC</v>
      </c>
      <c r="E3753" s="3" t="s">
        <v>3686</v>
      </c>
      <c r="F3753" s="3" t="s">
        <v>8883</v>
      </c>
      <c r="G3753" s="3" t="s">
        <v>8883</v>
      </c>
      <c r="H3753" s="4">
        <v>9999</v>
      </c>
      <c r="I3753" s="4">
        <v>0</v>
      </c>
      <c r="J3753" s="6">
        <v>44108</v>
      </c>
      <c r="K3753" s="7">
        <v>6.2189082999999998</v>
      </c>
      <c r="L3753" s="7">
        <v>4014</v>
      </c>
      <c r="M3753" s="7">
        <v>0</v>
      </c>
      <c r="N3753" s="9">
        <v>44332</v>
      </c>
      <c r="O3753" s="10">
        <v>38.607952040000001</v>
      </c>
      <c r="P3753" s="10">
        <v>4187</v>
      </c>
      <c r="Q3753" s="10">
        <v>0</v>
      </c>
      <c r="R3753" s="10">
        <v>6.2081558655560176</v>
      </c>
      <c r="S3753" s="18">
        <v>6.2081558655560176</v>
      </c>
      <c r="T3753" s="13">
        <v>44465</v>
      </c>
      <c r="U3753" s="14">
        <v>5.32595871734057</v>
      </c>
      <c r="V3753" s="14">
        <v>3700</v>
      </c>
      <c r="W3753" s="14">
        <v>0</v>
      </c>
      <c r="X3753" s="14">
        <v>86.205021411592668</v>
      </c>
      <c r="Y3753" s="19">
        <f t="shared" si="117"/>
        <v>-0.86205021411592664</v>
      </c>
      <c r="Z3753" s="19">
        <v>-0.86209999999999998</v>
      </c>
      <c r="AA3753" t="s">
        <v>15406</v>
      </c>
      <c r="AB3753" s="121">
        <v>6</v>
      </c>
    </row>
    <row r="3754" spans="1:28" ht="20.25">
      <c r="A3754">
        <v>7170</v>
      </c>
      <c r="B3754" t="s">
        <v>7337</v>
      </c>
      <c r="C3754" t="s">
        <v>7338</v>
      </c>
      <c r="D3754" t="str">
        <f t="shared" si="116"/>
        <v>Contribute TRIB</v>
      </c>
      <c r="E3754" s="3" t="s">
        <v>8887</v>
      </c>
      <c r="F3754" s="3" t="s">
        <v>8883</v>
      </c>
      <c r="G3754" s="3" t="s">
        <v>8883</v>
      </c>
      <c r="H3754" s="4">
        <v>9999</v>
      </c>
      <c r="I3754" s="4">
        <v>0</v>
      </c>
      <c r="J3754" s="6">
        <v>44099</v>
      </c>
      <c r="K3754" s="7">
        <v>2.1093689615687401</v>
      </c>
      <c r="L3754" s="7">
        <v>4015</v>
      </c>
      <c r="M3754" s="7">
        <v>0</v>
      </c>
      <c r="N3754" s="9">
        <v>44100</v>
      </c>
      <c r="O3754" s="10">
        <v>2.3059385665516201</v>
      </c>
      <c r="P3754" s="10">
        <v>4188</v>
      </c>
      <c r="Q3754" s="10">
        <v>0</v>
      </c>
      <c r="R3754" s="10">
        <v>1.0931888202416189</v>
      </c>
      <c r="S3754" s="18">
        <v>1.0931888202416189</v>
      </c>
      <c r="T3754" s="13">
        <v>44460</v>
      </c>
      <c r="U3754" s="14">
        <v>1.37973921809542</v>
      </c>
      <c r="V3754" s="14">
        <v>3701</v>
      </c>
      <c r="W3754" s="14">
        <v>0</v>
      </c>
      <c r="X3754" s="14">
        <v>40.165829302264143</v>
      </c>
      <c r="Y3754" s="19">
        <f t="shared" si="117"/>
        <v>-0.40165829302264144</v>
      </c>
      <c r="Z3754" s="19">
        <v>-0.4017</v>
      </c>
      <c r="AA3754" t="s">
        <v>15407</v>
      </c>
      <c r="AB3754" s="121">
        <v>6</v>
      </c>
    </row>
    <row r="3755" spans="1:28" ht="20.25">
      <c r="A3755">
        <v>7171</v>
      </c>
      <c r="B3755" t="s">
        <v>7339</v>
      </c>
      <c r="C3755" t="s">
        <v>7340</v>
      </c>
      <c r="D3755" t="str">
        <f t="shared" si="116"/>
        <v>DeFi Firefly DFF</v>
      </c>
      <c r="E3755" s="3" t="s">
        <v>8894</v>
      </c>
      <c r="F3755" s="3" t="s">
        <v>8883</v>
      </c>
      <c r="G3755" s="3" t="s">
        <v>8883</v>
      </c>
      <c r="H3755" s="4">
        <v>9999</v>
      </c>
      <c r="I3755" s="4">
        <v>0</v>
      </c>
      <c r="J3755" s="6">
        <v>44102</v>
      </c>
      <c r="K3755" s="7">
        <v>1.02102185372965</v>
      </c>
      <c r="L3755" s="7">
        <v>4016</v>
      </c>
      <c r="M3755" s="7">
        <v>0</v>
      </c>
      <c r="N3755" s="9">
        <v>44109</v>
      </c>
      <c r="O3755" s="10">
        <v>1.5937610177061701</v>
      </c>
      <c r="P3755" s="10">
        <v>4189</v>
      </c>
      <c r="Q3755" s="10">
        <v>0</v>
      </c>
      <c r="R3755" s="10">
        <v>1.560947017817869</v>
      </c>
      <c r="S3755" s="18">
        <v>1.560947017817869</v>
      </c>
      <c r="T3755" s="13">
        <v>44253</v>
      </c>
      <c r="U3755" s="14">
        <v>0.18683200940257</v>
      </c>
      <c r="V3755" s="14">
        <v>3702</v>
      </c>
      <c r="W3755" s="14">
        <v>0</v>
      </c>
      <c r="X3755" s="14">
        <v>88.277288293105002</v>
      </c>
      <c r="Y3755" s="19">
        <f t="shared" si="117"/>
        <v>-0.88277288293105005</v>
      </c>
      <c r="Z3755" s="19">
        <v>-0.88280000000000003</v>
      </c>
      <c r="AA3755" t="s">
        <v>15408</v>
      </c>
      <c r="AB3755" s="121">
        <v>6</v>
      </c>
    </row>
    <row r="3756" spans="1:28" ht="20.25">
      <c r="A3756">
        <v>7172</v>
      </c>
      <c r="B3756" t="s">
        <v>7341</v>
      </c>
      <c r="C3756" t="s">
        <v>7341</v>
      </c>
      <c r="D3756" t="str">
        <f t="shared" si="116"/>
        <v>MANY MANY</v>
      </c>
      <c r="E3756" s="3" t="s">
        <v>8887</v>
      </c>
      <c r="F3756" s="3" t="s">
        <v>8883</v>
      </c>
      <c r="G3756" s="3" t="s">
        <v>8883</v>
      </c>
      <c r="H3756" s="4">
        <v>9999</v>
      </c>
      <c r="I3756" s="4">
        <v>0</v>
      </c>
      <c r="J3756" s="6">
        <v>44099</v>
      </c>
      <c r="K3756" s="7">
        <v>1.2233053470865101</v>
      </c>
      <c r="L3756" s="7">
        <v>4017</v>
      </c>
      <c r="M3756" s="7">
        <v>0</v>
      </c>
      <c r="N3756" s="9">
        <v>44100</v>
      </c>
      <c r="O3756" s="10">
        <v>1.8132496678535699</v>
      </c>
      <c r="P3756" s="10">
        <v>4190</v>
      </c>
      <c r="Q3756" s="10">
        <v>0</v>
      </c>
      <c r="R3756" s="10">
        <v>1.482254346530981</v>
      </c>
      <c r="S3756" s="18">
        <v>1.482254346530981</v>
      </c>
      <c r="T3756" s="13">
        <v>44189</v>
      </c>
      <c r="U3756" s="14">
        <v>2.1057521557509999E-2</v>
      </c>
      <c r="V3756" s="14">
        <v>3703</v>
      </c>
      <c r="W3756" s="14">
        <v>0</v>
      </c>
      <c r="X3756" s="14">
        <v>98.838686038065745</v>
      </c>
      <c r="Y3756" s="19">
        <f t="shared" si="117"/>
        <v>-0.98838686038065748</v>
      </c>
      <c r="Z3756" s="19">
        <v>-0.98839999999999995</v>
      </c>
      <c r="AA3756" t="s">
        <v>15409</v>
      </c>
      <c r="AB3756" s="121">
        <v>6</v>
      </c>
    </row>
    <row r="3757" spans="1:28" ht="20.25">
      <c r="A3757">
        <v>7174</v>
      </c>
      <c r="B3757" t="s">
        <v>7342</v>
      </c>
      <c r="C3757" t="s">
        <v>7343</v>
      </c>
      <c r="D3757" t="str">
        <f t="shared" si="116"/>
        <v>Rope $ROPE</v>
      </c>
      <c r="E3757" s="3" t="s">
        <v>8887</v>
      </c>
      <c r="F3757" s="3" t="s">
        <v>8883</v>
      </c>
      <c r="G3757" s="3" t="s">
        <v>8883</v>
      </c>
      <c r="H3757" s="4">
        <v>9999</v>
      </c>
      <c r="I3757" s="4">
        <v>0</v>
      </c>
      <c r="J3757" s="6">
        <v>44100</v>
      </c>
      <c r="K3757" s="7">
        <v>50.57979254</v>
      </c>
      <c r="L3757" s="7">
        <v>2611</v>
      </c>
      <c r="M3757" s="7">
        <v>0</v>
      </c>
      <c r="N3757" s="9">
        <v>44105</v>
      </c>
      <c r="O3757" s="10">
        <v>246.49077566</v>
      </c>
      <c r="P3757" s="10">
        <v>4191</v>
      </c>
      <c r="Q3757" s="10">
        <v>0</v>
      </c>
      <c r="R3757" s="10">
        <v>4.8733053909833206</v>
      </c>
      <c r="S3757" s="18">
        <v>4.8733053909833206</v>
      </c>
      <c r="T3757" s="13">
        <v>44516</v>
      </c>
      <c r="U3757" s="14">
        <v>0</v>
      </c>
      <c r="V3757" s="14">
        <v>1500</v>
      </c>
      <c r="W3757" s="14">
        <v>280241.65000000002</v>
      </c>
      <c r="X3757" s="14">
        <v>100</v>
      </c>
      <c r="Y3757" s="19">
        <f t="shared" si="117"/>
        <v>-1</v>
      </c>
      <c r="Z3757" s="19">
        <v>-1</v>
      </c>
      <c r="AA3757" t="s">
        <v>15410</v>
      </c>
      <c r="AB3757" s="121">
        <v>6</v>
      </c>
    </row>
    <row r="3758" spans="1:28" ht="20.25">
      <c r="A3758">
        <v>7175</v>
      </c>
      <c r="B3758" t="s">
        <v>7344</v>
      </c>
      <c r="C3758" t="s">
        <v>7345</v>
      </c>
      <c r="D3758" t="str">
        <f t="shared" si="116"/>
        <v>Tcbcoin TCFX</v>
      </c>
      <c r="E3758" s="3" t="s">
        <v>8887</v>
      </c>
      <c r="F3758" s="3" t="s">
        <v>8883</v>
      </c>
      <c r="G3758" s="3" t="s">
        <v>8883</v>
      </c>
      <c r="H3758" s="4">
        <v>9999</v>
      </c>
      <c r="I3758" s="4">
        <v>0</v>
      </c>
      <c r="J3758" s="6">
        <v>44103</v>
      </c>
      <c r="K3758" s="7">
        <v>6.6056368736181099</v>
      </c>
      <c r="L3758" s="7">
        <v>4018</v>
      </c>
      <c r="M3758" s="7">
        <v>0</v>
      </c>
      <c r="N3758" s="9">
        <v>44136</v>
      </c>
      <c r="O3758" s="10">
        <v>11.204241123273301</v>
      </c>
      <c r="P3758" s="10">
        <v>4192</v>
      </c>
      <c r="Q3758" s="10">
        <v>0</v>
      </c>
      <c r="R3758" s="10">
        <v>1.696163645934172</v>
      </c>
      <c r="S3758" s="18">
        <v>1.696163645934172</v>
      </c>
      <c r="T3758" s="13">
        <v>44398</v>
      </c>
      <c r="U3758" s="14">
        <v>1.00525247045E-3</v>
      </c>
      <c r="V3758" s="14">
        <v>3704</v>
      </c>
      <c r="W3758" s="14">
        <v>0</v>
      </c>
      <c r="X3758" s="14">
        <v>99.991027928983428</v>
      </c>
      <c r="Y3758" s="19">
        <f t="shared" si="117"/>
        <v>-0.99991027928983423</v>
      </c>
      <c r="Z3758" s="19">
        <v>-0.99990000000000001</v>
      </c>
      <c r="AA3758" t="s">
        <v>15411</v>
      </c>
      <c r="AB3758" s="121">
        <v>6</v>
      </c>
    </row>
    <row r="3759" spans="1:28" ht="20.25">
      <c r="A3759">
        <v>7176</v>
      </c>
      <c r="B3759" t="s">
        <v>7346</v>
      </c>
      <c r="C3759" t="s">
        <v>7347</v>
      </c>
      <c r="D3759" t="str">
        <f t="shared" si="116"/>
        <v>Beowulf BWF</v>
      </c>
      <c r="E3759" s="3" t="s">
        <v>8887</v>
      </c>
      <c r="F3759" s="3" t="s">
        <v>8883</v>
      </c>
      <c r="G3759" s="3" t="s">
        <v>8883</v>
      </c>
      <c r="H3759" s="4">
        <v>9999</v>
      </c>
      <c r="I3759" s="4">
        <v>0</v>
      </c>
      <c r="J3759" s="6">
        <v>44099</v>
      </c>
      <c r="K3759" s="7">
        <v>2.3945435407409999E-2</v>
      </c>
      <c r="L3759" s="7">
        <v>153</v>
      </c>
      <c r="M3759" s="7">
        <v>23945437.801953539</v>
      </c>
      <c r="N3759" s="9">
        <v>44104</v>
      </c>
      <c r="O3759" s="10">
        <v>3.3828498333000001E-2</v>
      </c>
      <c r="P3759" s="10">
        <v>903</v>
      </c>
      <c r="Q3759" s="10">
        <v>33828501.715849832</v>
      </c>
      <c r="R3759" s="10">
        <v>1.412732646428791</v>
      </c>
      <c r="S3759" s="18">
        <v>1.412732646428791</v>
      </c>
      <c r="T3759" s="13">
        <v>44460</v>
      </c>
      <c r="U3759" s="14">
        <v>4.8667586611200004E-3</v>
      </c>
      <c r="V3759" s="14">
        <v>768</v>
      </c>
      <c r="W3759" s="14">
        <v>4866759.1429291079</v>
      </c>
      <c r="X3759" s="14">
        <v>85.613435709700312</v>
      </c>
      <c r="Y3759" s="19">
        <f t="shared" si="117"/>
        <v>-0.85613435709700314</v>
      </c>
      <c r="Z3759" s="19">
        <v>-0.85609999999999997</v>
      </c>
      <c r="AA3759" t="s">
        <v>15412</v>
      </c>
      <c r="AB3759" s="121">
        <v>6</v>
      </c>
    </row>
    <row r="3760" spans="1:28" ht="20.25">
      <c r="A3760">
        <v>7178</v>
      </c>
      <c r="B3760" t="s">
        <v>7348</v>
      </c>
      <c r="C3760" t="s">
        <v>7349</v>
      </c>
      <c r="D3760" t="str">
        <f t="shared" si="116"/>
        <v>Combine.finance COMB</v>
      </c>
      <c r="E3760" s="3" t="s">
        <v>8894</v>
      </c>
      <c r="F3760" s="3" t="s">
        <v>8883</v>
      </c>
      <c r="G3760" s="3" t="s">
        <v>8883</v>
      </c>
      <c r="H3760" s="4">
        <v>9999</v>
      </c>
      <c r="I3760" s="4">
        <v>0</v>
      </c>
      <c r="J3760" s="6">
        <v>44106</v>
      </c>
      <c r="K3760" s="7">
        <v>80.525611060000003</v>
      </c>
      <c r="L3760" s="7">
        <v>4019</v>
      </c>
      <c r="M3760" s="7">
        <v>0</v>
      </c>
      <c r="N3760" s="9">
        <v>44111</v>
      </c>
      <c r="O3760" s="10">
        <v>512.29147665999994</v>
      </c>
      <c r="P3760" s="10">
        <v>4193</v>
      </c>
      <c r="Q3760" s="10">
        <v>0</v>
      </c>
      <c r="R3760" s="10">
        <v>6.3618452553969336</v>
      </c>
      <c r="S3760" s="18">
        <v>6.3618452553969336</v>
      </c>
      <c r="T3760" s="13">
        <v>44516</v>
      </c>
      <c r="U3760" s="14">
        <v>0</v>
      </c>
      <c r="V3760" s="14">
        <v>3705</v>
      </c>
      <c r="W3760" s="14">
        <v>0</v>
      </c>
      <c r="X3760" s="14">
        <v>100</v>
      </c>
      <c r="Y3760" s="19">
        <f t="shared" si="117"/>
        <v>-1</v>
      </c>
      <c r="Z3760" s="19">
        <v>-1</v>
      </c>
      <c r="AA3760" t="s">
        <v>15413</v>
      </c>
      <c r="AB3760" s="121">
        <v>6</v>
      </c>
    </row>
    <row r="3761" spans="1:28" ht="20.25">
      <c r="A3761">
        <v>7179</v>
      </c>
      <c r="B3761" t="s">
        <v>7350</v>
      </c>
      <c r="C3761" t="s">
        <v>7351</v>
      </c>
      <c r="D3761" t="str">
        <f t="shared" si="116"/>
        <v>CY Finance CYF</v>
      </c>
      <c r="E3761" s="3" t="s">
        <v>3686</v>
      </c>
      <c r="F3761" s="3" t="s">
        <v>8883</v>
      </c>
      <c r="G3761" s="3" t="s">
        <v>8883</v>
      </c>
      <c r="H3761" s="4">
        <v>9999</v>
      </c>
      <c r="I3761" s="4">
        <v>0</v>
      </c>
      <c r="J3761" s="6">
        <v>44099</v>
      </c>
      <c r="K3761" s="7">
        <v>0.14054576747775999</v>
      </c>
      <c r="L3761" s="7">
        <v>4020</v>
      </c>
      <c r="M3761" s="7">
        <v>0</v>
      </c>
      <c r="N3761" s="9">
        <v>44130</v>
      </c>
      <c r="O3761" s="10">
        <v>1.25990397333858</v>
      </c>
      <c r="P3761" s="10">
        <v>4194</v>
      </c>
      <c r="Q3761" s="10">
        <v>0</v>
      </c>
      <c r="R3761" s="10">
        <v>8.964367948952626</v>
      </c>
      <c r="S3761" s="18">
        <v>8.964367948952626</v>
      </c>
      <c r="T3761" s="13">
        <v>44327</v>
      </c>
      <c r="U3761" s="16">
        <v>3.0001863499999999E-6</v>
      </c>
      <c r="V3761" s="14">
        <v>3706</v>
      </c>
      <c r="W3761" s="16">
        <v>0</v>
      </c>
      <c r="X3761" s="16">
        <v>99.999761871824077</v>
      </c>
      <c r="Y3761" s="19">
        <f t="shared" si="117"/>
        <v>-0.99999761871824078</v>
      </c>
      <c r="Z3761" s="19">
        <v>-1</v>
      </c>
      <c r="AA3761" t="s">
        <v>15414</v>
      </c>
      <c r="AB3761" s="121">
        <v>6</v>
      </c>
    </row>
    <row r="3762" spans="1:28" ht="20.25">
      <c r="A3762">
        <v>7180</v>
      </c>
      <c r="B3762" t="s">
        <v>7352</v>
      </c>
      <c r="C3762" t="s">
        <v>7353</v>
      </c>
      <c r="D3762" t="str">
        <f t="shared" si="116"/>
        <v>HippoFinance HIPPO</v>
      </c>
      <c r="E3762" s="3" t="s">
        <v>3686</v>
      </c>
      <c r="F3762" s="3" t="s">
        <v>8883</v>
      </c>
      <c r="G3762" s="3" t="s">
        <v>8883</v>
      </c>
      <c r="H3762" s="4">
        <v>9999</v>
      </c>
      <c r="I3762" s="4">
        <v>0</v>
      </c>
      <c r="J3762" s="6">
        <v>44102</v>
      </c>
      <c r="K3762" s="7">
        <v>5.35543808084718</v>
      </c>
      <c r="L3762" s="7">
        <v>4021</v>
      </c>
      <c r="M3762" s="7">
        <v>0</v>
      </c>
      <c r="N3762" s="9">
        <v>44114</v>
      </c>
      <c r="O3762" s="10">
        <v>14.764440613866549</v>
      </c>
      <c r="P3762" s="10">
        <v>4195</v>
      </c>
      <c r="Q3762" s="10">
        <v>0</v>
      </c>
      <c r="R3762" s="10">
        <v>2.7569062308215422</v>
      </c>
      <c r="S3762" s="18">
        <v>2.7569062308215422</v>
      </c>
      <c r="T3762" s="13">
        <v>44187</v>
      </c>
      <c r="U3762" s="14">
        <v>0.33269044753783</v>
      </c>
      <c r="V3762" s="14">
        <v>3707</v>
      </c>
      <c r="W3762" s="14">
        <v>0</v>
      </c>
      <c r="X3762" s="14">
        <v>97.746677600332703</v>
      </c>
      <c r="Y3762" s="19">
        <f t="shared" si="117"/>
        <v>-0.97746677600332699</v>
      </c>
      <c r="Z3762" s="19">
        <v>-0.97750000000000004</v>
      </c>
      <c r="AA3762" t="s">
        <v>15415</v>
      </c>
      <c r="AB3762" s="121">
        <v>6</v>
      </c>
    </row>
    <row r="3763" spans="1:28" ht="20.25">
      <c r="A3763">
        <v>7181</v>
      </c>
      <c r="B3763" t="s">
        <v>7354</v>
      </c>
      <c r="C3763" t="s">
        <v>7355</v>
      </c>
      <c r="D3763" t="str">
        <f t="shared" si="116"/>
        <v>Hotpot Base Token pot</v>
      </c>
      <c r="E3763" s="3" t="s">
        <v>3686</v>
      </c>
      <c r="F3763" s="3" t="s">
        <v>8883</v>
      </c>
      <c r="G3763" s="3" t="s">
        <v>8883</v>
      </c>
      <c r="H3763" s="4">
        <v>9999</v>
      </c>
      <c r="I3763" s="4">
        <v>0</v>
      </c>
      <c r="J3763" s="6">
        <v>44111</v>
      </c>
      <c r="K3763" s="7">
        <v>2.6313105758789999E-2</v>
      </c>
      <c r="L3763" s="7">
        <v>4801</v>
      </c>
      <c r="M3763" s="7">
        <v>0</v>
      </c>
      <c r="N3763" s="9">
        <v>44126</v>
      </c>
      <c r="O3763" s="10">
        <v>3.2072465515109998E-2</v>
      </c>
      <c r="P3763" s="10">
        <v>4196</v>
      </c>
      <c r="Q3763" s="10">
        <v>0</v>
      </c>
      <c r="R3763" s="10">
        <v>1.2188779921730091</v>
      </c>
      <c r="S3763" s="18">
        <v>1.2188779921730091</v>
      </c>
      <c r="U3763" s="14"/>
      <c r="V3763" s="14">
        <v>4801</v>
      </c>
      <c r="W3763" s="14"/>
      <c r="X3763" s="14"/>
      <c r="Y3763" s="19">
        <f t="shared" si="117"/>
        <v>0</v>
      </c>
      <c r="Z3763" s="19">
        <v>0</v>
      </c>
      <c r="AA3763" t="s">
        <v>15416</v>
      </c>
      <c r="AB3763" s="121">
        <v>6</v>
      </c>
    </row>
    <row r="3764" spans="1:28" ht="20.25">
      <c r="A3764">
        <v>7182</v>
      </c>
      <c r="B3764" t="s">
        <v>7356</v>
      </c>
      <c r="C3764" t="s">
        <v>7357</v>
      </c>
      <c r="D3764" t="str">
        <f t="shared" si="116"/>
        <v>BillionHappiness BHC</v>
      </c>
      <c r="E3764" s="3" t="s">
        <v>3686</v>
      </c>
      <c r="F3764" s="3" t="s">
        <v>8883</v>
      </c>
      <c r="G3764" s="3" t="s">
        <v>8883</v>
      </c>
      <c r="H3764" s="4">
        <v>9999</v>
      </c>
      <c r="I3764" s="4">
        <v>0</v>
      </c>
      <c r="J3764" s="6">
        <v>44158</v>
      </c>
      <c r="K3764" s="7">
        <v>0.59830776241094996</v>
      </c>
      <c r="L3764" s="7">
        <v>1818</v>
      </c>
      <c r="M3764" s="7">
        <v>34884.463365948388</v>
      </c>
      <c r="N3764" s="9">
        <v>44292</v>
      </c>
      <c r="O3764" s="10">
        <v>440.05038741941189</v>
      </c>
      <c r="P3764" s="10">
        <v>1230</v>
      </c>
      <c r="Q3764" s="10">
        <v>12025278.735311059</v>
      </c>
      <c r="R3764" s="10">
        <v>735.49169017326176</v>
      </c>
      <c r="S3764" s="18">
        <v>735.49169017326176</v>
      </c>
      <c r="T3764" s="13">
        <v>44397</v>
      </c>
      <c r="U3764" s="14">
        <v>25.648063811311129</v>
      </c>
      <c r="V3764" s="14">
        <v>1239</v>
      </c>
      <c r="W3764" s="14">
        <v>700885.91027213633</v>
      </c>
      <c r="X3764" s="14">
        <v>94.171562042765345</v>
      </c>
      <c r="Y3764" s="19">
        <f t="shared" si="117"/>
        <v>-0.94171562042765344</v>
      </c>
      <c r="Z3764" s="19">
        <v>-0.94169999999999998</v>
      </c>
      <c r="AA3764" t="s">
        <v>15417</v>
      </c>
      <c r="AB3764" s="121">
        <v>6</v>
      </c>
    </row>
    <row r="3765" spans="1:28" ht="20.25">
      <c r="A3765">
        <v>7186</v>
      </c>
      <c r="B3765" t="s">
        <v>7358</v>
      </c>
      <c r="C3765" t="s">
        <v>7359</v>
      </c>
      <c r="D3765" t="str">
        <f t="shared" si="116"/>
        <v>PancakeSwap CAKE</v>
      </c>
      <c r="E3765" s="3" t="s">
        <v>3686</v>
      </c>
      <c r="F3765" s="3" t="s">
        <v>8883</v>
      </c>
      <c r="G3765" s="3" t="s">
        <v>8883</v>
      </c>
      <c r="H3765" s="4">
        <v>9999</v>
      </c>
      <c r="I3765" s="4">
        <v>0</v>
      </c>
      <c r="J3765" s="6">
        <v>44144</v>
      </c>
      <c r="K3765" s="7">
        <v>0.22277228202613</v>
      </c>
      <c r="L3765" s="7">
        <v>271</v>
      </c>
      <c r="M3765" s="7">
        <v>11117226.349667531</v>
      </c>
      <c r="N3765" s="9">
        <v>44315</v>
      </c>
      <c r="O3765" s="10">
        <v>42.587776980592793</v>
      </c>
      <c r="P3765" s="10">
        <v>50</v>
      </c>
      <c r="Q3765" s="10">
        <v>6789586550.4685526</v>
      </c>
      <c r="R3765" s="10">
        <v>191.1717947729129</v>
      </c>
      <c r="S3765" s="18">
        <v>191.1717947729129</v>
      </c>
      <c r="T3765" s="13">
        <v>44635</v>
      </c>
      <c r="U3765" s="14">
        <v>5.5134600814238954</v>
      </c>
      <c r="V3765" s="14">
        <v>52</v>
      </c>
      <c r="W3765" s="14">
        <v>1524031296.565551</v>
      </c>
      <c r="X3765" s="14">
        <v>87.053890875928147</v>
      </c>
      <c r="Y3765" s="19">
        <f t="shared" si="117"/>
        <v>-0.87053890875928142</v>
      </c>
      <c r="Z3765" s="19">
        <v>-0.87050000000000005</v>
      </c>
      <c r="AA3765" t="s">
        <v>15418</v>
      </c>
      <c r="AB3765" s="121">
        <v>6</v>
      </c>
    </row>
    <row r="3766" spans="1:28" ht="20.25">
      <c r="A3766">
        <v>7190</v>
      </c>
      <c r="B3766" t="s">
        <v>7362</v>
      </c>
      <c r="C3766" t="s">
        <v>7363</v>
      </c>
      <c r="D3766" t="str">
        <f t="shared" si="116"/>
        <v>PowerTrade Fuel PTF</v>
      </c>
      <c r="E3766" s="3" t="s">
        <v>8898</v>
      </c>
      <c r="F3766" s="3" t="s">
        <v>8883</v>
      </c>
      <c r="G3766" s="3" t="s">
        <v>8883</v>
      </c>
      <c r="H3766" s="4">
        <v>9999</v>
      </c>
      <c r="I3766" s="4">
        <v>0</v>
      </c>
      <c r="J3766" s="6">
        <v>44155</v>
      </c>
      <c r="K3766" s="7">
        <v>0.13509389999999999</v>
      </c>
      <c r="L3766" s="7">
        <v>1046</v>
      </c>
      <c r="M3766" s="7">
        <v>711143.53979327995</v>
      </c>
      <c r="N3766" s="9">
        <v>44292</v>
      </c>
      <c r="O3766" s="10">
        <v>2.6596049599999998</v>
      </c>
      <c r="P3766" s="10">
        <v>778</v>
      </c>
      <c r="Q3766" s="10">
        <v>50782131.710000001</v>
      </c>
      <c r="R3766" s="10">
        <v>19.687084020818109</v>
      </c>
      <c r="S3766" s="18">
        <v>19.687084020818109</v>
      </c>
      <c r="T3766" s="13">
        <v>44583</v>
      </c>
      <c r="U3766" s="14">
        <v>7.9566582278068509E-2</v>
      </c>
      <c r="V3766" s="14">
        <v>957</v>
      </c>
      <c r="W3766" s="14">
        <v>2227995.89</v>
      </c>
      <c r="X3766" s="14">
        <v>97.008330805712262</v>
      </c>
      <c r="Y3766" s="19">
        <f t="shared" si="117"/>
        <v>-0.97008330805712262</v>
      </c>
      <c r="Z3766" s="19">
        <v>-0.97009999999999996</v>
      </c>
      <c r="AA3766" t="s">
        <v>15419</v>
      </c>
      <c r="AB3766" s="121">
        <v>6</v>
      </c>
    </row>
    <row r="3767" spans="1:28" ht="20.25">
      <c r="A3767">
        <v>7191</v>
      </c>
      <c r="B3767" t="s">
        <v>7364</v>
      </c>
      <c r="C3767" t="s">
        <v>7365</v>
      </c>
      <c r="D3767" t="str">
        <f t="shared" si="116"/>
        <v>SwapShip SWSH</v>
      </c>
      <c r="E3767" s="3" t="s">
        <v>3686</v>
      </c>
      <c r="F3767" s="3" t="s">
        <v>8883</v>
      </c>
      <c r="G3767" s="3" t="s">
        <v>8883</v>
      </c>
      <c r="H3767" s="4">
        <v>9999</v>
      </c>
      <c r="I3767" s="4">
        <v>0</v>
      </c>
      <c r="J3767" s="6">
        <v>44105</v>
      </c>
      <c r="K3767" s="7">
        <v>14.691445959999999</v>
      </c>
      <c r="L3767" s="7">
        <v>4022</v>
      </c>
      <c r="M3767" s="7">
        <v>0</v>
      </c>
      <c r="N3767" s="9">
        <v>44113</v>
      </c>
      <c r="O3767" s="10">
        <v>40.980369660000001</v>
      </c>
      <c r="P3767" s="10">
        <v>4197</v>
      </c>
      <c r="Q3767" s="10">
        <v>0</v>
      </c>
      <c r="R3767" s="10">
        <v>2.789403423704933</v>
      </c>
      <c r="S3767" s="18">
        <v>2.789403423704933</v>
      </c>
      <c r="T3767" s="13">
        <v>44517</v>
      </c>
      <c r="U3767" s="14">
        <v>0</v>
      </c>
      <c r="V3767" s="14">
        <v>3708</v>
      </c>
      <c r="W3767" s="14">
        <v>0</v>
      </c>
      <c r="X3767" s="14">
        <v>100</v>
      </c>
      <c r="Y3767" s="19">
        <f t="shared" si="117"/>
        <v>-1</v>
      </c>
      <c r="Z3767" s="19">
        <v>-1</v>
      </c>
      <c r="AA3767" t="s">
        <v>15420</v>
      </c>
      <c r="AB3767" s="121">
        <v>6</v>
      </c>
    </row>
    <row r="3768" spans="1:28" ht="20.25">
      <c r="A3768">
        <v>7193</v>
      </c>
      <c r="B3768" t="s">
        <v>7368</v>
      </c>
      <c r="C3768" t="s">
        <v>7369</v>
      </c>
      <c r="D3768" t="str">
        <f t="shared" si="116"/>
        <v>YFII Gold YFIIG</v>
      </c>
      <c r="E3768" s="3" t="s">
        <v>8892</v>
      </c>
      <c r="F3768" s="3" t="s">
        <v>8883</v>
      </c>
      <c r="G3768" s="3" t="s">
        <v>8883</v>
      </c>
      <c r="H3768" s="4">
        <v>9999</v>
      </c>
      <c r="I3768" s="4">
        <v>0</v>
      </c>
      <c r="J3768" s="6">
        <v>44223</v>
      </c>
      <c r="K3768" s="7">
        <v>1.7376804440379401</v>
      </c>
      <c r="L3768" s="7">
        <v>4023</v>
      </c>
      <c r="M3768" s="7">
        <v>0</v>
      </c>
      <c r="N3768" s="9">
        <v>44241</v>
      </c>
      <c r="O3768" s="10">
        <v>26.894814045009351</v>
      </c>
      <c r="P3768" s="10">
        <v>4198</v>
      </c>
      <c r="Q3768" s="10">
        <v>0</v>
      </c>
      <c r="R3768" s="10">
        <v>15.477422294350299</v>
      </c>
      <c r="S3768" s="18">
        <v>15.477422294350299</v>
      </c>
      <c r="T3768" s="13">
        <v>44291</v>
      </c>
      <c r="U3768" s="14">
        <v>0.99967141837800999</v>
      </c>
      <c r="V3768" s="14">
        <v>3709</v>
      </c>
      <c r="W3768" s="14">
        <v>0</v>
      </c>
      <c r="X3768" s="14">
        <v>96.283032793217956</v>
      </c>
      <c r="Y3768" s="19">
        <f t="shared" si="117"/>
        <v>-0.9628303279321796</v>
      </c>
      <c r="Z3768" s="19">
        <v>-0.96279999999999999</v>
      </c>
      <c r="AA3768" t="s">
        <v>15421</v>
      </c>
      <c r="AB3768" s="121">
        <v>6</v>
      </c>
    </row>
    <row r="3769" spans="1:28" ht="20.25">
      <c r="A3769">
        <v>7194</v>
      </c>
      <c r="B3769" t="s">
        <v>7370</v>
      </c>
      <c r="C3769" t="s">
        <v>7370</v>
      </c>
      <c r="D3769" t="str">
        <f t="shared" si="116"/>
        <v>SAFE2 SAFE2</v>
      </c>
      <c r="E3769" s="3" t="s">
        <v>8889</v>
      </c>
      <c r="F3769" s="3" t="s">
        <v>8883</v>
      </c>
      <c r="G3769" s="3" t="s">
        <v>8883</v>
      </c>
      <c r="H3769" s="4">
        <v>9999</v>
      </c>
      <c r="I3769" s="4">
        <v>0</v>
      </c>
      <c r="J3769" s="6">
        <v>44122</v>
      </c>
      <c r="K3769" s="7">
        <v>125.1928786955875</v>
      </c>
      <c r="L3769" s="7">
        <v>2320</v>
      </c>
      <c r="M3769" s="7">
        <v>0</v>
      </c>
      <c r="N3769" s="9">
        <v>44158</v>
      </c>
      <c r="O3769" s="10">
        <v>403.24201663229911</v>
      </c>
      <c r="P3769" s="10">
        <v>1053</v>
      </c>
      <c r="Q3769" s="10">
        <v>21246418.61433921</v>
      </c>
      <c r="R3769" s="10">
        <v>3.22096608715901</v>
      </c>
      <c r="S3769" s="18">
        <v>3.22096608715901</v>
      </c>
      <c r="T3769" s="13">
        <v>44161</v>
      </c>
      <c r="U3769" s="14">
        <v>234.57443766763231</v>
      </c>
      <c r="V3769" s="14">
        <v>573</v>
      </c>
      <c r="W3769" s="14">
        <v>12359492.546269881</v>
      </c>
      <c r="X3769" s="14">
        <v>41.827878050334277</v>
      </c>
      <c r="Y3769" s="19">
        <f t="shared" si="117"/>
        <v>-0.41827878050334277</v>
      </c>
      <c r="Z3769" s="19">
        <v>-0.41830000000000001</v>
      </c>
      <c r="AA3769" t="s">
        <v>15422</v>
      </c>
      <c r="AB3769" s="121">
        <v>6</v>
      </c>
    </row>
    <row r="3770" spans="1:28" ht="20.25">
      <c r="A3770">
        <v>7198</v>
      </c>
      <c r="B3770" t="s">
        <v>7371</v>
      </c>
      <c r="C3770" t="s">
        <v>7372</v>
      </c>
      <c r="D3770" t="str">
        <f t="shared" si="116"/>
        <v>SpokLottery SPKL</v>
      </c>
      <c r="E3770" s="3" t="s">
        <v>8892</v>
      </c>
      <c r="F3770" s="3" t="s">
        <v>8883</v>
      </c>
      <c r="G3770" s="3" t="s">
        <v>8883</v>
      </c>
      <c r="H3770" s="4">
        <v>9999</v>
      </c>
      <c r="I3770" s="4">
        <v>0</v>
      </c>
      <c r="J3770" s="6">
        <v>44137</v>
      </c>
      <c r="K3770" s="7">
        <v>1.4658E-4</v>
      </c>
      <c r="L3770" s="7">
        <v>4024</v>
      </c>
      <c r="M3770" s="7">
        <v>0</v>
      </c>
      <c r="N3770" s="9">
        <v>44138</v>
      </c>
      <c r="O3770" s="10">
        <v>0.23832286999999999</v>
      </c>
      <c r="P3770" s="10">
        <v>4199</v>
      </c>
      <c r="Q3770" s="10">
        <v>0</v>
      </c>
      <c r="R3770" s="10">
        <v>1625.8894119252291</v>
      </c>
      <c r="S3770" s="18">
        <v>1625.8894119252291</v>
      </c>
      <c r="T3770" s="13">
        <v>44196</v>
      </c>
      <c r="U3770" s="14">
        <v>1.9999999999999999E-7</v>
      </c>
      <c r="V3770" s="14">
        <v>3710</v>
      </c>
      <c r="W3770" s="14">
        <v>0</v>
      </c>
      <c r="X3770" s="14">
        <v>99.999916080231827</v>
      </c>
      <c r="Y3770" s="19">
        <f t="shared" si="117"/>
        <v>-0.99999916080231832</v>
      </c>
      <c r="Z3770" s="19">
        <v>-1</v>
      </c>
      <c r="AA3770" t="s">
        <v>15423</v>
      </c>
      <c r="AB3770" s="121">
        <v>6</v>
      </c>
    </row>
    <row r="3771" spans="1:28" ht="20.25">
      <c r="A3771">
        <v>7199</v>
      </c>
      <c r="B3771" t="s">
        <v>7373</v>
      </c>
      <c r="C3771" t="s">
        <v>7374</v>
      </c>
      <c r="D3771" t="str">
        <f t="shared" si="116"/>
        <v>Ultra Clear UCR</v>
      </c>
      <c r="E3771" s="3" t="s">
        <v>8885</v>
      </c>
      <c r="F3771" s="3" t="s">
        <v>8883</v>
      </c>
      <c r="G3771" s="3" t="s">
        <v>8883</v>
      </c>
      <c r="H3771" s="4">
        <v>9999</v>
      </c>
      <c r="I3771" s="4">
        <v>0</v>
      </c>
      <c r="J3771" s="6">
        <v>44126</v>
      </c>
      <c r="K3771" s="7">
        <v>3.8676999999999998E-4</v>
      </c>
      <c r="L3771" s="7">
        <v>4025</v>
      </c>
      <c r="M3771" s="7">
        <v>0</v>
      </c>
      <c r="N3771" s="9">
        <v>44291</v>
      </c>
      <c r="O3771" s="10">
        <v>8.2996360000000005E-2</v>
      </c>
      <c r="P3771" s="10">
        <v>4200</v>
      </c>
      <c r="Q3771" s="10">
        <v>0</v>
      </c>
      <c r="R3771" s="10">
        <v>214.5884117175583</v>
      </c>
      <c r="S3771" s="18">
        <v>214.5884117175583</v>
      </c>
      <c r="T3771" s="13">
        <v>44548</v>
      </c>
      <c r="U3771" s="14">
        <v>5.8266566832312541E-3</v>
      </c>
      <c r="V3771" s="14">
        <v>3711</v>
      </c>
      <c r="W3771" s="14">
        <v>0</v>
      </c>
      <c r="X3771" s="14">
        <v>92.979623825392764</v>
      </c>
      <c r="Y3771" s="19">
        <f t="shared" si="117"/>
        <v>-0.92979623825392765</v>
      </c>
      <c r="Z3771" s="19">
        <v>-0.92979999999999996</v>
      </c>
      <c r="AA3771" t="s">
        <v>15424</v>
      </c>
      <c r="AB3771" s="121">
        <v>6</v>
      </c>
    </row>
    <row r="3772" spans="1:28" ht="20.25">
      <c r="A3772">
        <v>7200</v>
      </c>
      <c r="B3772" t="s">
        <v>7375</v>
      </c>
      <c r="C3772" t="s">
        <v>5735</v>
      </c>
      <c r="D3772" t="str">
        <f t="shared" si="116"/>
        <v>Bidao BID</v>
      </c>
      <c r="E3772" s="3" t="s">
        <v>8887</v>
      </c>
      <c r="F3772" s="3" t="s">
        <v>8883</v>
      </c>
      <c r="G3772" s="3" t="s">
        <v>8883</v>
      </c>
      <c r="H3772" s="4">
        <v>9999</v>
      </c>
      <c r="I3772" s="4">
        <v>0</v>
      </c>
      <c r="J3772" s="6">
        <v>44103</v>
      </c>
      <c r="K3772" s="7">
        <v>3.1954530726560001E-2</v>
      </c>
      <c r="L3772" s="7">
        <v>4026</v>
      </c>
      <c r="M3772" s="7">
        <v>0</v>
      </c>
      <c r="N3772" s="9">
        <v>44105</v>
      </c>
      <c r="O3772" s="10">
        <v>4.0925051907180002E-2</v>
      </c>
      <c r="P3772" s="10">
        <v>4201</v>
      </c>
      <c r="Q3772" s="10">
        <v>0</v>
      </c>
      <c r="R3772" s="10">
        <v>1.2807276770039959</v>
      </c>
      <c r="S3772" s="18">
        <v>1.2807276770039959</v>
      </c>
      <c r="T3772" s="13">
        <v>44687</v>
      </c>
      <c r="U3772" s="14">
        <v>5.7582410502331396E-3</v>
      </c>
      <c r="V3772" s="14">
        <v>3712</v>
      </c>
      <c r="W3772" s="14">
        <v>0</v>
      </c>
      <c r="X3772" s="14">
        <v>85.92978925648498</v>
      </c>
      <c r="Y3772" s="19">
        <f t="shared" si="117"/>
        <v>-0.85929789256484979</v>
      </c>
      <c r="Z3772" s="19">
        <v>-0.85929999999999995</v>
      </c>
      <c r="AA3772" t="s">
        <v>15425</v>
      </c>
      <c r="AB3772" s="121">
        <v>6</v>
      </c>
    </row>
    <row r="3773" spans="1:28" ht="20.25">
      <c r="A3773">
        <v>7203</v>
      </c>
      <c r="B3773" t="s">
        <v>7378</v>
      </c>
      <c r="C3773" t="s">
        <v>7379</v>
      </c>
      <c r="D3773" t="str">
        <f t="shared" si="116"/>
        <v>Puriever PURE</v>
      </c>
      <c r="E3773" s="3" t="s">
        <v>8885</v>
      </c>
      <c r="F3773" s="3" t="s">
        <v>8883</v>
      </c>
      <c r="G3773" s="3" t="s">
        <v>8883</v>
      </c>
      <c r="H3773" s="4">
        <v>9999</v>
      </c>
      <c r="I3773" s="4">
        <v>0</v>
      </c>
      <c r="J3773" s="6">
        <v>44179</v>
      </c>
      <c r="K3773" s="7">
        <v>1.09886493</v>
      </c>
      <c r="L3773" s="7">
        <v>4027</v>
      </c>
      <c r="M3773" s="7">
        <v>0</v>
      </c>
      <c r="N3773" s="9">
        <v>44187</v>
      </c>
      <c r="O3773" s="10">
        <v>9.3620338800000003</v>
      </c>
      <c r="P3773" s="10">
        <v>4202</v>
      </c>
      <c r="Q3773" s="10">
        <v>0</v>
      </c>
      <c r="R3773" s="10">
        <v>8.5197312466783348</v>
      </c>
      <c r="S3773" s="18">
        <v>8.5197312466783348</v>
      </c>
      <c r="T3773" s="13">
        <v>44511</v>
      </c>
      <c r="U3773" s="14">
        <v>5.5746684616651693E-3</v>
      </c>
      <c r="V3773" s="14">
        <v>3713</v>
      </c>
      <c r="W3773" s="14">
        <v>0</v>
      </c>
      <c r="X3773" s="14">
        <v>99.940454515192741</v>
      </c>
      <c r="Y3773" s="19">
        <f t="shared" si="117"/>
        <v>-0.99940454515192745</v>
      </c>
      <c r="Z3773" s="19">
        <v>-0.99939999999999996</v>
      </c>
      <c r="AA3773" t="s">
        <v>15426</v>
      </c>
      <c r="AB3773" s="121">
        <v>6</v>
      </c>
    </row>
    <row r="3774" spans="1:28" ht="20.25">
      <c r="A3774">
        <v>7205</v>
      </c>
      <c r="B3774" t="s">
        <v>7380</v>
      </c>
      <c r="C3774" t="s">
        <v>7381</v>
      </c>
      <c r="D3774" t="str">
        <f t="shared" si="116"/>
        <v>Safari SFR</v>
      </c>
      <c r="E3774" s="3" t="s">
        <v>3686</v>
      </c>
      <c r="F3774" s="3" t="s">
        <v>8883</v>
      </c>
      <c r="G3774" s="3" t="s">
        <v>8883</v>
      </c>
      <c r="H3774" s="4">
        <v>9999</v>
      </c>
      <c r="I3774" s="4">
        <v>0</v>
      </c>
      <c r="J3774" s="6">
        <v>44113</v>
      </c>
      <c r="K3774" s="8">
        <v>6.580629192E-5</v>
      </c>
      <c r="L3774" s="7">
        <v>4028</v>
      </c>
      <c r="M3774" s="7">
        <v>0</v>
      </c>
      <c r="N3774" s="9">
        <v>44330</v>
      </c>
      <c r="O3774" s="10">
        <v>2.319300611254E-2</v>
      </c>
      <c r="P3774" s="10">
        <v>4203</v>
      </c>
      <c r="Q3774" s="10">
        <v>0</v>
      </c>
      <c r="R3774" s="10">
        <v>352.44359522240649</v>
      </c>
      <c r="S3774" s="18">
        <v>352.44359522240649</v>
      </c>
      <c r="T3774" s="13">
        <v>44541</v>
      </c>
      <c r="U3774" s="16">
        <v>4.0910660850222533E-5</v>
      </c>
      <c r="V3774" s="14">
        <v>3714</v>
      </c>
      <c r="W3774" s="16">
        <v>0</v>
      </c>
      <c r="X3774" s="16">
        <v>99.823607769291684</v>
      </c>
      <c r="Y3774" s="19">
        <f t="shared" si="117"/>
        <v>-0.99823607769291689</v>
      </c>
      <c r="Z3774" s="19">
        <v>-0.99819999999999998</v>
      </c>
      <c r="AA3774" t="s">
        <v>15427</v>
      </c>
      <c r="AB3774" s="121">
        <v>6</v>
      </c>
    </row>
    <row r="3775" spans="1:28" ht="20.25">
      <c r="A3775">
        <v>7206</v>
      </c>
      <c r="B3775" t="s">
        <v>7382</v>
      </c>
      <c r="C3775" t="s">
        <v>7383</v>
      </c>
      <c r="D3775" t="str">
        <f t="shared" si="116"/>
        <v>TitanSwap TITAN</v>
      </c>
      <c r="E3775" s="3" t="s">
        <v>3686</v>
      </c>
      <c r="F3775" s="3" t="s">
        <v>8883</v>
      </c>
      <c r="G3775" s="3" t="s">
        <v>8883</v>
      </c>
      <c r="H3775" s="4">
        <v>9999</v>
      </c>
      <c r="I3775" s="4">
        <v>0</v>
      </c>
      <c r="J3775" s="6">
        <v>44110</v>
      </c>
      <c r="K3775" s="7">
        <v>0.19245103</v>
      </c>
      <c r="L3775" s="7">
        <v>2224</v>
      </c>
      <c r="M3775" s="7">
        <v>0</v>
      </c>
      <c r="N3775" s="9">
        <v>44420</v>
      </c>
      <c r="O3775" s="10">
        <v>9.9454424600000007</v>
      </c>
      <c r="P3775" s="10">
        <v>256</v>
      </c>
      <c r="Q3775" s="10">
        <v>458830622.19</v>
      </c>
      <c r="R3775" s="10">
        <v>51.677782446786601</v>
      </c>
      <c r="S3775" s="18">
        <v>51.677782446786601</v>
      </c>
      <c r="T3775" s="13">
        <v>44630</v>
      </c>
      <c r="U3775" s="14">
        <v>1.0541022987628079</v>
      </c>
      <c r="V3775" s="14">
        <v>310</v>
      </c>
      <c r="W3775" s="14">
        <v>60147874.590000004</v>
      </c>
      <c r="X3775" s="14">
        <v>89.401152306673666</v>
      </c>
      <c r="Y3775" s="19">
        <f t="shared" si="117"/>
        <v>-0.8940115230667367</v>
      </c>
      <c r="Z3775" s="19">
        <v>-0.89400000000000002</v>
      </c>
      <c r="AA3775" t="s">
        <v>15428</v>
      </c>
      <c r="AB3775" s="121">
        <v>6</v>
      </c>
    </row>
    <row r="3776" spans="1:28" ht="20.25">
      <c r="A3776">
        <v>7208</v>
      </c>
      <c r="B3776" t="s">
        <v>7384</v>
      </c>
      <c r="C3776" t="s">
        <v>7385</v>
      </c>
      <c r="D3776" t="str">
        <f t="shared" si="116"/>
        <v>Polkastarter POLS</v>
      </c>
      <c r="E3776" s="3" t="s">
        <v>8887</v>
      </c>
      <c r="F3776" s="3" t="s">
        <v>8883</v>
      </c>
      <c r="G3776" s="3" t="s">
        <v>8883</v>
      </c>
      <c r="H3776" s="4">
        <v>9999</v>
      </c>
      <c r="I3776" s="4">
        <v>0</v>
      </c>
      <c r="J3776" s="6">
        <v>44103</v>
      </c>
      <c r="K3776" s="7">
        <v>1.5030795848600001E-3</v>
      </c>
      <c r="L3776" s="7">
        <v>2226</v>
      </c>
      <c r="M3776" s="7">
        <v>0</v>
      </c>
      <c r="N3776" s="9">
        <v>44243</v>
      </c>
      <c r="O3776" s="10">
        <v>6.4706129195155002</v>
      </c>
      <c r="P3776" s="10">
        <v>295</v>
      </c>
      <c r="Q3776" s="10">
        <v>365589629.95262581</v>
      </c>
      <c r="R3776" s="10">
        <v>4304.9037354320708</v>
      </c>
      <c r="S3776" s="18">
        <v>4304.9037354320708</v>
      </c>
      <c r="T3776" s="13">
        <v>44397</v>
      </c>
      <c r="U3776" s="14">
        <v>0.81885568185396995</v>
      </c>
      <c r="V3776" s="14">
        <v>314</v>
      </c>
      <c r="W3776" s="14">
        <v>59123494.515227191</v>
      </c>
      <c r="X3776" s="14">
        <v>87.3450059207794</v>
      </c>
      <c r="Y3776" s="19">
        <f t="shared" si="117"/>
        <v>-0.87345005920779395</v>
      </c>
      <c r="Z3776" s="19">
        <v>-0.87350000000000005</v>
      </c>
      <c r="AA3776" t="s">
        <v>15429</v>
      </c>
      <c r="AB3776" s="121">
        <v>6</v>
      </c>
    </row>
    <row r="3777" spans="1:28" ht="20.25">
      <c r="A3777">
        <v>7209</v>
      </c>
      <c r="B3777" t="s">
        <v>7386</v>
      </c>
      <c r="C3777" t="s">
        <v>7387</v>
      </c>
      <c r="D3777" t="str">
        <f t="shared" si="116"/>
        <v>Eminence EMN</v>
      </c>
      <c r="E3777" s="3" t="s">
        <v>8892</v>
      </c>
      <c r="F3777" s="3" t="s">
        <v>8883</v>
      </c>
      <c r="G3777" s="3" t="s">
        <v>8883</v>
      </c>
      <c r="H3777" s="4">
        <v>9999</v>
      </c>
      <c r="I3777" s="4">
        <v>0</v>
      </c>
      <c r="J3777" s="6">
        <v>44208</v>
      </c>
      <c r="K3777" s="8">
        <v>2.5664946370000002E-5</v>
      </c>
      <c r="L3777" s="7">
        <v>4029</v>
      </c>
      <c r="M3777" s="7">
        <v>0</v>
      </c>
      <c r="N3777" s="9">
        <v>44220</v>
      </c>
      <c r="O3777" s="12">
        <v>5.875884945E-5</v>
      </c>
      <c r="P3777" s="10">
        <v>4204</v>
      </c>
      <c r="Q3777" s="10">
        <v>0</v>
      </c>
      <c r="R3777" s="10">
        <v>2.2894592726943621</v>
      </c>
      <c r="S3777" s="18">
        <v>2.2894592726943621</v>
      </c>
      <c r="T3777" s="13">
        <v>44221</v>
      </c>
      <c r="U3777" s="16">
        <v>5.574557455E-5</v>
      </c>
      <c r="V3777" s="14">
        <v>3715</v>
      </c>
      <c r="W3777" s="16">
        <v>0</v>
      </c>
      <c r="X3777" s="16">
        <v>5.1282060969626428</v>
      </c>
      <c r="Y3777" s="19">
        <f t="shared" si="117"/>
        <v>-5.1282060969626425E-2</v>
      </c>
      <c r="Z3777" s="19">
        <v>-5.1299999999999998E-2</v>
      </c>
      <c r="AA3777" t="s">
        <v>15430</v>
      </c>
      <c r="AB3777" s="121">
        <v>6</v>
      </c>
    </row>
    <row r="3778" spans="1:28" ht="20.25">
      <c r="A3778">
        <v>7210</v>
      </c>
      <c r="B3778" t="s">
        <v>7388</v>
      </c>
      <c r="C3778" t="s">
        <v>7389</v>
      </c>
      <c r="D3778" t="str">
        <f t="shared" ref="D3778:D3841" si="118">_xlfn.TEXTJOIN(" ",TRUE,B3778,C3778)</f>
        <v>Buccaneer V2 BUCC</v>
      </c>
      <c r="E3778" s="3" t="s">
        <v>8887</v>
      </c>
      <c r="F3778" s="3" t="s">
        <v>8883</v>
      </c>
      <c r="G3778" s="3" t="s">
        <v>8883</v>
      </c>
      <c r="H3778" s="4">
        <v>9999</v>
      </c>
      <c r="I3778" s="4">
        <v>0</v>
      </c>
      <c r="J3778" s="6">
        <v>44173</v>
      </c>
      <c r="K3778" s="7">
        <v>2.1967764607023201</v>
      </c>
      <c r="L3778" s="7">
        <v>4030</v>
      </c>
      <c r="M3778" s="7">
        <v>0</v>
      </c>
      <c r="N3778" s="9">
        <v>44319</v>
      </c>
      <c r="O3778" s="10">
        <v>17.401350412664499</v>
      </c>
      <c r="P3778" s="10">
        <v>4205</v>
      </c>
      <c r="Q3778" s="10">
        <v>0</v>
      </c>
      <c r="R3778" s="10">
        <v>7.9213113960176003</v>
      </c>
      <c r="S3778" s="18">
        <v>7.9213113960176003</v>
      </c>
      <c r="T3778" s="13">
        <v>44339</v>
      </c>
      <c r="U3778" s="14">
        <v>6.6387211434500601</v>
      </c>
      <c r="V3778" s="14">
        <v>3716</v>
      </c>
      <c r="W3778" s="14">
        <v>0</v>
      </c>
      <c r="X3778" s="14">
        <v>61.84939107588756</v>
      </c>
      <c r="Y3778" s="19">
        <f t="shared" ref="Y3778:Y3841" si="119">X3778/-100</f>
        <v>-0.61849391075887561</v>
      </c>
      <c r="Z3778" s="19">
        <v>-0.61850000000000005</v>
      </c>
      <c r="AA3778" t="s">
        <v>15431</v>
      </c>
      <c r="AB3778" s="121">
        <v>6</v>
      </c>
    </row>
    <row r="3779" spans="1:28" ht="20.25">
      <c r="A3779">
        <v>7212</v>
      </c>
      <c r="B3779" t="s">
        <v>7390</v>
      </c>
      <c r="C3779" t="s">
        <v>7391</v>
      </c>
      <c r="D3779" t="str">
        <f t="shared" si="118"/>
        <v>Consensus Cell Network ECELL</v>
      </c>
      <c r="E3779" s="3" t="s">
        <v>8887</v>
      </c>
      <c r="F3779" s="3" t="s">
        <v>8883</v>
      </c>
      <c r="G3779" s="3" t="s">
        <v>8883</v>
      </c>
      <c r="H3779" s="4">
        <v>9999</v>
      </c>
      <c r="I3779" s="4">
        <v>0</v>
      </c>
      <c r="J3779" s="6">
        <v>44208</v>
      </c>
      <c r="K3779" s="7">
        <v>2.877888E-2</v>
      </c>
      <c r="L3779" s="7">
        <v>4031</v>
      </c>
      <c r="M3779" s="7">
        <v>0</v>
      </c>
      <c r="N3779" s="9">
        <v>44328</v>
      </c>
      <c r="O3779" s="10">
        <v>6.2316200000000002E-2</v>
      </c>
      <c r="P3779" s="10">
        <v>4206</v>
      </c>
      <c r="Q3779" s="10">
        <v>0</v>
      </c>
      <c r="R3779" s="10">
        <v>2.1653448640113862</v>
      </c>
      <c r="S3779" s="18">
        <v>2.1653448640113862</v>
      </c>
      <c r="T3779" s="13">
        <v>44510</v>
      </c>
      <c r="U3779" s="14">
        <v>-7.1948493554411491E-2</v>
      </c>
      <c r="V3779" s="14">
        <v>3717</v>
      </c>
      <c r="W3779" s="14">
        <v>0</v>
      </c>
      <c r="X3779" s="14">
        <v>215.4571260032086</v>
      </c>
      <c r="Y3779" s="19">
        <f t="shared" si="119"/>
        <v>-2.1545712600320859</v>
      </c>
      <c r="Z3779" s="19">
        <v>-2.1545999999999998</v>
      </c>
      <c r="AA3779" t="s">
        <v>15432</v>
      </c>
      <c r="AB3779" s="121">
        <v>6</v>
      </c>
    </row>
    <row r="3780" spans="1:28" ht="20.25">
      <c r="A3780">
        <v>7213</v>
      </c>
      <c r="B3780" t="s">
        <v>7392</v>
      </c>
      <c r="C3780" t="s">
        <v>7393</v>
      </c>
      <c r="D3780" t="str">
        <f t="shared" si="118"/>
        <v>Convertible ACXT CACXT</v>
      </c>
      <c r="E3780" s="3" t="s">
        <v>8887</v>
      </c>
      <c r="F3780" s="3" t="s">
        <v>8883</v>
      </c>
      <c r="G3780" s="3" t="s">
        <v>8883</v>
      </c>
      <c r="H3780" s="4">
        <v>9999</v>
      </c>
      <c r="I3780" s="4">
        <v>0</v>
      </c>
      <c r="J3780" s="6">
        <v>44111</v>
      </c>
      <c r="K3780" s="7">
        <v>2.9094595915267698</v>
      </c>
      <c r="L3780" s="7">
        <v>4802</v>
      </c>
      <c r="M3780" s="7">
        <v>0</v>
      </c>
      <c r="N3780" s="9">
        <v>44201</v>
      </c>
      <c r="O3780" s="10">
        <v>8.7286139186623402</v>
      </c>
      <c r="P3780" s="10">
        <v>4207</v>
      </c>
      <c r="Q3780" s="10">
        <v>0</v>
      </c>
      <c r="R3780" s="10">
        <v>3.000080820535441</v>
      </c>
      <c r="S3780" s="18">
        <v>3.000080820535441</v>
      </c>
      <c r="U3780" s="14"/>
      <c r="V3780" s="14">
        <v>4802</v>
      </c>
      <c r="W3780" s="14"/>
      <c r="X3780" s="14"/>
      <c r="Y3780" s="19">
        <f t="shared" si="119"/>
        <v>0</v>
      </c>
      <c r="Z3780" s="19">
        <v>0</v>
      </c>
      <c r="AA3780" t="s">
        <v>15433</v>
      </c>
      <c r="AB3780" s="121">
        <v>6</v>
      </c>
    </row>
    <row r="3781" spans="1:28" ht="20.25">
      <c r="A3781">
        <v>7214</v>
      </c>
      <c r="B3781" t="s">
        <v>7394</v>
      </c>
      <c r="C3781" t="s">
        <v>7395</v>
      </c>
      <c r="D3781" t="str">
        <f t="shared" si="118"/>
        <v>CryptoWater C2O</v>
      </c>
      <c r="E3781" s="3" t="s">
        <v>8887</v>
      </c>
      <c r="F3781" s="3" t="s">
        <v>8883</v>
      </c>
      <c r="G3781" s="3" t="s">
        <v>8883</v>
      </c>
      <c r="H3781" s="4">
        <v>9999</v>
      </c>
      <c r="I3781" s="4">
        <v>0</v>
      </c>
      <c r="J3781" s="6">
        <v>44188</v>
      </c>
      <c r="K3781" s="7">
        <v>0.58967892</v>
      </c>
      <c r="L3781" s="7">
        <v>4032</v>
      </c>
      <c r="M3781" s="7">
        <v>0</v>
      </c>
      <c r="N3781" s="9">
        <v>44351</v>
      </c>
      <c r="O3781" s="10">
        <v>1.2170736</v>
      </c>
      <c r="P3781" s="10">
        <v>4208</v>
      </c>
      <c r="Q3781" s="10">
        <v>0</v>
      </c>
      <c r="R3781" s="10">
        <v>2.0639598241022421</v>
      </c>
      <c r="S3781" s="18">
        <v>2.0639598241022421</v>
      </c>
      <c r="T3781" s="13">
        <v>44538</v>
      </c>
      <c r="U3781" s="14">
        <v>0.77545644864118002</v>
      </c>
      <c r="V3781" s="14">
        <v>3718</v>
      </c>
      <c r="W3781" s="14">
        <v>0</v>
      </c>
      <c r="X3781" s="14">
        <v>36.285163966979468</v>
      </c>
      <c r="Y3781" s="19">
        <f t="shared" si="119"/>
        <v>-0.36285163966979467</v>
      </c>
      <c r="Z3781" s="19">
        <v>-0.3629</v>
      </c>
      <c r="AA3781" t="s">
        <v>15434</v>
      </c>
      <c r="AB3781" s="121">
        <v>6</v>
      </c>
    </row>
    <row r="3782" spans="1:28" ht="20.25">
      <c r="A3782">
        <v>7215</v>
      </c>
      <c r="B3782" t="s">
        <v>7396</v>
      </c>
      <c r="C3782" t="s">
        <v>7397</v>
      </c>
      <c r="D3782" t="str">
        <f t="shared" si="118"/>
        <v>CXN Network CXN</v>
      </c>
      <c r="E3782" s="3" t="s">
        <v>8887</v>
      </c>
      <c r="F3782" s="3" t="s">
        <v>8883</v>
      </c>
      <c r="G3782" s="3" t="s">
        <v>8883</v>
      </c>
      <c r="H3782" s="4">
        <v>9999</v>
      </c>
      <c r="I3782" s="4">
        <v>0</v>
      </c>
      <c r="J3782" s="6">
        <v>44103</v>
      </c>
      <c r="K3782" s="7">
        <v>3.26633E-3</v>
      </c>
      <c r="L3782" s="7">
        <v>4033</v>
      </c>
      <c r="M3782" s="7">
        <v>0</v>
      </c>
      <c r="N3782" s="9">
        <v>44107</v>
      </c>
      <c r="O3782" s="10">
        <v>2.2006850000000001E-2</v>
      </c>
      <c r="P3782" s="10">
        <v>4209</v>
      </c>
      <c r="Q3782" s="10">
        <v>0</v>
      </c>
      <c r="R3782" s="10">
        <v>6.7374851898001733</v>
      </c>
      <c r="S3782" s="18">
        <v>6.7374851898001733</v>
      </c>
      <c r="T3782" s="13">
        <v>44517</v>
      </c>
      <c r="U3782" s="14">
        <v>0</v>
      </c>
      <c r="V3782" s="14">
        <v>3719</v>
      </c>
      <c r="W3782" s="14">
        <v>0</v>
      </c>
      <c r="X3782" s="14">
        <v>100</v>
      </c>
      <c r="Y3782" s="19">
        <f t="shared" si="119"/>
        <v>-1</v>
      </c>
      <c r="Z3782" s="19">
        <v>-1</v>
      </c>
      <c r="AA3782" t="s">
        <v>15435</v>
      </c>
      <c r="AB3782" s="121">
        <v>6</v>
      </c>
    </row>
    <row r="3783" spans="1:28" ht="20.25">
      <c r="A3783">
        <v>7217</v>
      </c>
      <c r="B3783" t="s">
        <v>7398</v>
      </c>
      <c r="C3783" t="s">
        <v>7399</v>
      </c>
      <c r="D3783" t="str">
        <f t="shared" si="118"/>
        <v>Morpher MPH</v>
      </c>
      <c r="E3783" s="3" t="s">
        <v>8887</v>
      </c>
      <c r="F3783" s="3" t="s">
        <v>8883</v>
      </c>
      <c r="G3783" s="3" t="s">
        <v>8883</v>
      </c>
      <c r="H3783" s="4">
        <v>9999</v>
      </c>
      <c r="I3783" s="4">
        <v>0</v>
      </c>
      <c r="J3783" s="6">
        <v>44134</v>
      </c>
      <c r="K3783" s="7">
        <v>1.4393970000000001E-2</v>
      </c>
      <c r="L3783" s="7">
        <v>4034</v>
      </c>
      <c r="M3783" s="7">
        <v>0</v>
      </c>
      <c r="N3783" s="9">
        <v>44318</v>
      </c>
      <c r="O3783" s="10">
        <v>8.8299569999999994E-2</v>
      </c>
      <c r="P3783" s="10">
        <v>4210</v>
      </c>
      <c r="Q3783" s="10">
        <v>0</v>
      </c>
      <c r="R3783" s="10">
        <v>6.1344833982563527</v>
      </c>
      <c r="S3783" s="18">
        <v>6.1344833982563527</v>
      </c>
      <c r="T3783" s="13">
        <v>44585</v>
      </c>
      <c r="U3783" s="14">
        <v>1.6576849730280851E-2</v>
      </c>
      <c r="V3783" s="14">
        <v>3720</v>
      </c>
      <c r="W3783" s="14">
        <v>0</v>
      </c>
      <c r="X3783" s="14">
        <v>81.226579325039921</v>
      </c>
      <c r="Y3783" s="19">
        <f t="shared" si="119"/>
        <v>-0.81226579325039916</v>
      </c>
      <c r="Z3783" s="19">
        <v>-0.81230000000000002</v>
      </c>
      <c r="AA3783" t="s">
        <v>15436</v>
      </c>
      <c r="AB3783" s="121">
        <v>6</v>
      </c>
    </row>
    <row r="3784" spans="1:28" ht="20.25">
      <c r="A3784">
        <v>7219</v>
      </c>
      <c r="B3784" t="s">
        <v>7400</v>
      </c>
      <c r="C3784" t="s">
        <v>7401</v>
      </c>
      <c r="D3784" t="str">
        <f t="shared" si="118"/>
        <v>Rubic RBC</v>
      </c>
      <c r="E3784" s="3" t="s">
        <v>3686</v>
      </c>
      <c r="F3784" s="3" t="s">
        <v>8883</v>
      </c>
      <c r="G3784" s="3" t="s">
        <v>8883</v>
      </c>
      <c r="H3784" s="4">
        <v>9999</v>
      </c>
      <c r="I3784" s="4">
        <v>0</v>
      </c>
      <c r="J3784" s="6">
        <v>44130</v>
      </c>
      <c r="K3784" s="7">
        <v>3.3410800000000002E-3</v>
      </c>
      <c r="L3784" s="7">
        <v>2309</v>
      </c>
      <c r="M3784" s="7">
        <v>0</v>
      </c>
      <c r="N3784" s="9">
        <v>44516</v>
      </c>
      <c r="O3784" s="10">
        <v>1.0488761552105801</v>
      </c>
      <c r="P3784" s="10">
        <v>833</v>
      </c>
      <c r="Q3784" s="10">
        <v>41522044.119999997</v>
      </c>
      <c r="R3784" s="10">
        <v>313.93326565379448</v>
      </c>
      <c r="S3784" s="18">
        <v>313.93326565379448</v>
      </c>
      <c r="T3784" s="13">
        <v>44637</v>
      </c>
      <c r="U3784" s="14">
        <v>0.1299961200701017</v>
      </c>
      <c r="V3784" s="14">
        <v>538</v>
      </c>
      <c r="W3784" s="14">
        <v>15245591.07</v>
      </c>
      <c r="X3784" s="14">
        <v>87.606151648666014</v>
      </c>
      <c r="Y3784" s="19">
        <f t="shared" si="119"/>
        <v>-0.87606151648666009</v>
      </c>
      <c r="Z3784" s="19">
        <v>-0.87609999999999999</v>
      </c>
      <c r="AA3784" t="s">
        <v>15437</v>
      </c>
      <c r="AB3784" s="121">
        <v>6</v>
      </c>
    </row>
    <row r="3785" spans="1:28" ht="20.25">
      <c r="A3785">
        <v>7220</v>
      </c>
      <c r="B3785" t="s">
        <v>7402</v>
      </c>
      <c r="C3785" t="s">
        <v>7403</v>
      </c>
      <c r="D3785" t="str">
        <f t="shared" si="118"/>
        <v>Vampire Protocol VAMP</v>
      </c>
      <c r="E3785" s="3" t="s">
        <v>8892</v>
      </c>
      <c r="F3785" s="3" t="s">
        <v>8883</v>
      </c>
      <c r="G3785" s="3" t="s">
        <v>8883</v>
      </c>
      <c r="H3785" s="4">
        <v>9999</v>
      </c>
      <c r="I3785" s="4">
        <v>0</v>
      </c>
      <c r="J3785" s="6">
        <v>44108</v>
      </c>
      <c r="K3785" s="7">
        <v>3.2766460991289999E-2</v>
      </c>
      <c r="L3785" s="7">
        <v>4035</v>
      </c>
      <c r="M3785" s="7">
        <v>0</v>
      </c>
      <c r="N3785" s="9">
        <v>44118</v>
      </c>
      <c r="O3785" s="10">
        <v>5.5385473325140003E-2</v>
      </c>
      <c r="P3785" s="10">
        <v>4211</v>
      </c>
      <c r="Q3785" s="10">
        <v>0</v>
      </c>
      <c r="R3785" s="10">
        <v>1.690309897668308</v>
      </c>
      <c r="S3785" s="18">
        <v>1.690309897668308</v>
      </c>
      <c r="T3785" s="13">
        <v>44197</v>
      </c>
      <c r="U3785" s="14">
        <v>1.6745816014E-3</v>
      </c>
      <c r="V3785" s="14">
        <v>3721</v>
      </c>
      <c r="W3785" s="14">
        <v>0</v>
      </c>
      <c r="X3785" s="14">
        <v>96.976496722219224</v>
      </c>
      <c r="Y3785" s="19">
        <f t="shared" si="119"/>
        <v>-0.96976496722219219</v>
      </c>
      <c r="Z3785" s="19">
        <v>-0.9698</v>
      </c>
      <c r="AA3785" t="s">
        <v>15438</v>
      </c>
      <c r="AB3785" s="121">
        <v>6</v>
      </c>
    </row>
    <row r="3786" spans="1:28" ht="20.25">
      <c r="A3786">
        <v>7222</v>
      </c>
      <c r="B3786" t="s">
        <v>7406</v>
      </c>
      <c r="C3786" t="s">
        <v>7407</v>
      </c>
      <c r="D3786" t="str">
        <f t="shared" si="118"/>
        <v>yAxis YAX</v>
      </c>
      <c r="E3786" s="3" t="s">
        <v>3686</v>
      </c>
      <c r="F3786" s="3" t="s">
        <v>8883</v>
      </c>
      <c r="G3786" s="3" t="s">
        <v>8883</v>
      </c>
      <c r="H3786" s="4">
        <v>9999</v>
      </c>
      <c r="I3786" s="4">
        <v>0</v>
      </c>
      <c r="J3786" s="6">
        <v>44106</v>
      </c>
      <c r="K3786" s="7">
        <v>2.5060003100000001</v>
      </c>
      <c r="L3786" s="7">
        <v>2415</v>
      </c>
      <c r="M3786" s="7">
        <v>0</v>
      </c>
      <c r="N3786" s="9">
        <v>44315</v>
      </c>
      <c r="O3786" s="10">
        <v>91.216467230000006</v>
      </c>
      <c r="P3786" s="10">
        <v>704</v>
      </c>
      <c r="Q3786" s="10">
        <v>64820861.719999999</v>
      </c>
      <c r="R3786" s="10">
        <v>36.399224240319427</v>
      </c>
      <c r="S3786" s="18">
        <v>36.399224240319427</v>
      </c>
      <c r="T3786" s="13">
        <v>44517</v>
      </c>
      <c r="U3786" s="14">
        <v>0</v>
      </c>
      <c r="V3786" s="14">
        <v>825</v>
      </c>
      <c r="W3786" s="14">
        <v>3755310.86</v>
      </c>
      <c r="X3786" s="14">
        <v>100</v>
      </c>
      <c r="Y3786" s="19">
        <f t="shared" si="119"/>
        <v>-1</v>
      </c>
      <c r="Z3786" s="19">
        <v>-1</v>
      </c>
      <c r="AA3786" t="s">
        <v>15439</v>
      </c>
      <c r="AB3786" s="121">
        <v>6</v>
      </c>
    </row>
    <row r="3787" spans="1:28" ht="20.25">
      <c r="A3787">
        <v>7223</v>
      </c>
      <c r="B3787" t="s">
        <v>7408</v>
      </c>
      <c r="C3787" t="s">
        <v>7185</v>
      </c>
      <c r="D3787" t="str">
        <f t="shared" si="118"/>
        <v>Dfinance XFI</v>
      </c>
      <c r="E3787" s="3" t="s">
        <v>3686</v>
      </c>
      <c r="F3787" s="3" t="s">
        <v>8883</v>
      </c>
      <c r="G3787" s="3" t="s">
        <v>8883</v>
      </c>
      <c r="H3787" s="4">
        <v>9999</v>
      </c>
      <c r="I3787" s="4">
        <v>0</v>
      </c>
      <c r="J3787" s="6">
        <v>44174</v>
      </c>
      <c r="K3787" s="7">
        <v>3.5414399999999999E-2</v>
      </c>
      <c r="L3787" s="7">
        <v>4037</v>
      </c>
      <c r="M3787" s="7">
        <v>0</v>
      </c>
      <c r="N3787" s="9">
        <v>44245</v>
      </c>
      <c r="O3787" s="10">
        <v>0.31431009999999998</v>
      </c>
      <c r="P3787" s="10">
        <v>4213</v>
      </c>
      <c r="Q3787" s="10">
        <v>0</v>
      </c>
      <c r="R3787" s="10">
        <v>8.8752061308394321</v>
      </c>
      <c r="S3787" s="18">
        <v>8.8752061308394321</v>
      </c>
      <c r="T3787" s="13">
        <v>44516</v>
      </c>
      <c r="U3787" s="14">
        <v>0</v>
      </c>
      <c r="V3787" s="14">
        <v>3723</v>
      </c>
      <c r="W3787" s="14">
        <v>0</v>
      </c>
      <c r="X3787" s="14">
        <v>100</v>
      </c>
      <c r="Y3787" s="19">
        <f t="shared" si="119"/>
        <v>-1</v>
      </c>
      <c r="Z3787" s="19">
        <v>-1</v>
      </c>
      <c r="AA3787" t="s">
        <v>15440</v>
      </c>
      <c r="AB3787" s="121">
        <v>6</v>
      </c>
    </row>
    <row r="3788" spans="1:28" ht="20.25">
      <c r="A3788">
        <v>7224</v>
      </c>
      <c r="B3788" t="s">
        <v>7409</v>
      </c>
      <c r="C3788" t="s">
        <v>7409</v>
      </c>
      <c r="D3788" t="str">
        <f t="shared" si="118"/>
        <v>DODO DODO</v>
      </c>
      <c r="E3788" s="3" t="s">
        <v>3686</v>
      </c>
      <c r="F3788" s="3" t="s">
        <v>8883</v>
      </c>
      <c r="G3788" s="3" t="s">
        <v>8883</v>
      </c>
      <c r="H3788" s="4">
        <v>9999</v>
      </c>
      <c r="I3788" s="4">
        <v>0</v>
      </c>
      <c r="J3788" s="6">
        <v>44104</v>
      </c>
      <c r="K3788" s="7">
        <v>6.23714E-2</v>
      </c>
      <c r="L3788" s="7">
        <v>2266</v>
      </c>
      <c r="M3788" s="7">
        <v>0</v>
      </c>
      <c r="N3788" s="9">
        <v>44247</v>
      </c>
      <c r="O3788" s="10">
        <v>8.5124535300000002</v>
      </c>
      <c r="P3788" s="10">
        <v>204</v>
      </c>
      <c r="Q3788" s="10">
        <v>624325871.51999998</v>
      </c>
      <c r="R3788" s="10">
        <v>136.48007788826291</v>
      </c>
      <c r="S3788" s="18">
        <v>136.48007788826291</v>
      </c>
      <c r="T3788" s="13">
        <v>44687</v>
      </c>
      <c r="U3788" s="14">
        <v>0.2747691687139448</v>
      </c>
      <c r="V3788" s="14">
        <v>421</v>
      </c>
      <c r="W3788" s="14">
        <v>31872400.370000001</v>
      </c>
      <c r="X3788" s="14">
        <v>96.772150734854648</v>
      </c>
      <c r="Y3788" s="19">
        <f t="shared" si="119"/>
        <v>-0.96772150734854645</v>
      </c>
      <c r="Z3788" s="19">
        <v>-0.9677</v>
      </c>
      <c r="AA3788" t="s">
        <v>15441</v>
      </c>
      <c r="AB3788" s="121">
        <v>6</v>
      </c>
    </row>
    <row r="3789" spans="1:28" ht="20.25">
      <c r="A3789">
        <v>7225</v>
      </c>
      <c r="B3789" t="s">
        <v>7410</v>
      </c>
      <c r="C3789" t="s">
        <v>7411</v>
      </c>
      <c r="D3789" t="str">
        <f t="shared" si="118"/>
        <v>DeFiner FIN</v>
      </c>
      <c r="E3789" s="3" t="s">
        <v>3686</v>
      </c>
      <c r="F3789" s="3" t="s">
        <v>8883</v>
      </c>
      <c r="G3789" s="3" t="s">
        <v>8883</v>
      </c>
      <c r="H3789" s="4">
        <v>9999</v>
      </c>
      <c r="I3789" s="4">
        <v>0</v>
      </c>
      <c r="J3789" s="6">
        <v>44147</v>
      </c>
      <c r="K3789" s="7">
        <v>0.30227323</v>
      </c>
      <c r="L3789" s="7">
        <v>1103</v>
      </c>
      <c r="M3789" s="7">
        <v>580718.26921536005</v>
      </c>
      <c r="N3789" s="9">
        <v>44164</v>
      </c>
      <c r="O3789" s="10">
        <v>44.584617790000003</v>
      </c>
      <c r="P3789" s="10">
        <v>1870</v>
      </c>
      <c r="Q3789" s="10">
        <v>1677159.91201012</v>
      </c>
      <c r="R3789" s="10">
        <v>147.4977383541374</v>
      </c>
      <c r="S3789" s="18">
        <v>147.4977383541374</v>
      </c>
      <c r="T3789" s="13">
        <v>44686</v>
      </c>
      <c r="U3789" s="14">
        <v>3.930059794941413E-2</v>
      </c>
      <c r="V3789" s="14">
        <v>835</v>
      </c>
      <c r="W3789" s="14">
        <v>3511275.47</v>
      </c>
      <c r="X3789" s="14">
        <v>99.911851665669701</v>
      </c>
      <c r="Y3789" s="19">
        <f t="shared" si="119"/>
        <v>-0.99911851665669704</v>
      </c>
      <c r="Z3789" s="19">
        <v>-0.99909999999999999</v>
      </c>
      <c r="AA3789" t="s">
        <v>15442</v>
      </c>
      <c r="AB3789" s="121">
        <v>6</v>
      </c>
    </row>
    <row r="3790" spans="1:28" ht="20.25">
      <c r="A3790">
        <v>7226</v>
      </c>
      <c r="B3790" t="s">
        <v>7412</v>
      </c>
      <c r="C3790" t="s">
        <v>7413</v>
      </c>
      <c r="D3790" t="str">
        <f t="shared" si="118"/>
        <v>Injective Protocol INJ</v>
      </c>
      <c r="E3790" s="3" t="s">
        <v>8894</v>
      </c>
      <c r="F3790" s="3" t="s">
        <v>8883</v>
      </c>
      <c r="G3790" s="3" t="s">
        <v>8883</v>
      </c>
      <c r="H3790" s="4">
        <v>9999</v>
      </c>
      <c r="I3790" s="4">
        <v>0</v>
      </c>
      <c r="J3790" s="6">
        <v>44138</v>
      </c>
      <c r="K3790" s="7">
        <v>0.65567454000000003</v>
      </c>
      <c r="L3790" s="7">
        <v>314</v>
      </c>
      <c r="M3790" s="7">
        <v>9381104.1591807697</v>
      </c>
      <c r="N3790" s="9">
        <v>44316</v>
      </c>
      <c r="O3790" s="10">
        <v>25.00840848</v>
      </c>
      <c r="P3790" s="10">
        <v>236</v>
      </c>
      <c r="Q3790" s="10">
        <v>521189397.49000001</v>
      </c>
      <c r="R3790" s="10">
        <v>38.141496968907767</v>
      </c>
      <c r="S3790" s="18">
        <v>38.141496968907767</v>
      </c>
      <c r="T3790" s="13">
        <v>44682</v>
      </c>
      <c r="U3790" s="14">
        <v>3.4677236066204489</v>
      </c>
      <c r="V3790" s="14">
        <v>170</v>
      </c>
      <c r="W3790" s="14">
        <v>204497448.97999999</v>
      </c>
      <c r="X3790" s="14">
        <v>86.133769330448615</v>
      </c>
      <c r="Y3790" s="19">
        <f t="shared" si="119"/>
        <v>-0.86133769330448617</v>
      </c>
      <c r="Z3790" s="19">
        <v>-0.86129999999999995</v>
      </c>
      <c r="AA3790" t="s">
        <v>15443</v>
      </c>
      <c r="AB3790" s="121">
        <v>6</v>
      </c>
    </row>
    <row r="3791" spans="1:28" ht="20.25">
      <c r="A3791">
        <v>7227</v>
      </c>
      <c r="B3791" t="s">
        <v>7414</v>
      </c>
      <c r="C3791" t="s">
        <v>7415</v>
      </c>
      <c r="D3791" t="str">
        <f t="shared" si="118"/>
        <v>APY.Finance APY</v>
      </c>
      <c r="E3791" s="3" t="s">
        <v>8894</v>
      </c>
      <c r="F3791" s="3" t="s">
        <v>8883</v>
      </c>
      <c r="G3791" s="3" t="s">
        <v>8883</v>
      </c>
      <c r="H3791" s="4">
        <v>9999</v>
      </c>
      <c r="I3791" s="4">
        <v>0</v>
      </c>
      <c r="J3791" s="6">
        <v>44189</v>
      </c>
      <c r="K3791" s="7">
        <v>0.18511807</v>
      </c>
      <c r="L3791" s="7">
        <v>653</v>
      </c>
      <c r="M3791" s="7">
        <v>2320849.1787251499</v>
      </c>
      <c r="N3791" s="9">
        <v>44240</v>
      </c>
      <c r="O3791" s="10">
        <v>6.9966434399999997</v>
      </c>
      <c r="P3791" s="10">
        <v>526</v>
      </c>
      <c r="Q3791" s="10">
        <v>123932772.45999999</v>
      </c>
      <c r="R3791" s="10">
        <v>37.795572522984934</v>
      </c>
      <c r="S3791" s="18">
        <v>37.795572522984934</v>
      </c>
      <c r="T3791" s="13">
        <v>44621</v>
      </c>
      <c r="U3791" s="14">
        <v>8.2060823794842877E-2</v>
      </c>
      <c r="V3791" s="14">
        <v>709</v>
      </c>
      <c r="W3791" s="14">
        <v>6599824.1299999999</v>
      </c>
      <c r="X3791" s="14">
        <v>98.827140120851382</v>
      </c>
      <c r="Y3791" s="19">
        <f t="shared" si="119"/>
        <v>-0.98827140120851387</v>
      </c>
      <c r="Z3791" s="19">
        <v>-0.98829999999999996</v>
      </c>
      <c r="AA3791" t="s">
        <v>15444</v>
      </c>
      <c r="AB3791" s="121">
        <v>6</v>
      </c>
    </row>
    <row r="3792" spans="1:28" ht="20.25">
      <c r="A3792">
        <v>7228</v>
      </c>
      <c r="B3792" t="s">
        <v>7416</v>
      </c>
      <c r="C3792" t="s">
        <v>3636</v>
      </c>
      <c r="D3792" t="str">
        <f t="shared" si="118"/>
        <v>DerivaDEX DDX</v>
      </c>
      <c r="E3792" s="3" t="s">
        <v>3686</v>
      </c>
      <c r="F3792" s="3" t="s">
        <v>8883</v>
      </c>
      <c r="G3792" s="3" t="s">
        <v>8883</v>
      </c>
      <c r="H3792" s="4">
        <v>9999</v>
      </c>
      <c r="I3792" s="4">
        <v>0</v>
      </c>
      <c r="J3792" s="6">
        <v>44194</v>
      </c>
      <c r="K3792" s="7">
        <v>2.4020815999999998</v>
      </c>
      <c r="L3792" s="7">
        <v>2235</v>
      </c>
      <c r="M3792" s="7">
        <v>0</v>
      </c>
      <c r="N3792" s="9">
        <v>44220</v>
      </c>
      <c r="O3792" s="10">
        <v>20.757637840000001</v>
      </c>
      <c r="P3792" s="10">
        <v>4214</v>
      </c>
      <c r="Q3792" s="10">
        <v>0</v>
      </c>
      <c r="R3792" s="10">
        <v>8.6415206877235153</v>
      </c>
      <c r="S3792" s="18">
        <v>8.6415206877235153</v>
      </c>
      <c r="T3792" s="13">
        <v>44396</v>
      </c>
      <c r="U3792" s="14">
        <v>1.4086762799999999</v>
      </c>
      <c r="V3792" s="14">
        <v>343</v>
      </c>
      <c r="W3792" s="14">
        <v>50710173.909999996</v>
      </c>
      <c r="X3792" s="14">
        <v>93.213696612022588</v>
      </c>
      <c r="Y3792" s="19">
        <f t="shared" si="119"/>
        <v>-0.9321369661202259</v>
      </c>
      <c r="Z3792" s="19">
        <v>-0.93210000000000004</v>
      </c>
      <c r="AA3792" t="s">
        <v>15445</v>
      </c>
      <c r="AB3792" s="121">
        <v>6</v>
      </c>
    </row>
    <row r="3793" spans="1:28" ht="20.25">
      <c r="A3793">
        <v>7230</v>
      </c>
      <c r="B3793" t="s">
        <v>7417</v>
      </c>
      <c r="C3793" t="s">
        <v>7418</v>
      </c>
      <c r="D3793" t="str">
        <f t="shared" si="118"/>
        <v>Opium OPIUM</v>
      </c>
      <c r="E3793" s="3" t="s">
        <v>8894</v>
      </c>
      <c r="F3793" s="3" t="s">
        <v>8883</v>
      </c>
      <c r="G3793" s="3" t="s">
        <v>8883</v>
      </c>
      <c r="H3793" s="4">
        <v>9999</v>
      </c>
      <c r="I3793" s="4">
        <v>0</v>
      </c>
      <c r="J3793" s="6">
        <v>44224</v>
      </c>
      <c r="K3793" s="7">
        <v>3.6928614</v>
      </c>
      <c r="L3793" s="7">
        <v>170</v>
      </c>
      <c r="M3793" s="7">
        <v>20755515.530000001</v>
      </c>
      <c r="N3793" s="9">
        <v>44230</v>
      </c>
      <c r="O3793" s="10">
        <v>21.00161705</v>
      </c>
      <c r="P3793" s="10">
        <v>623</v>
      </c>
      <c r="Q3793" s="10">
        <v>84625802.689999998</v>
      </c>
      <c r="R3793" s="10">
        <v>5.6870851015421264</v>
      </c>
      <c r="S3793" s="18">
        <v>5.6870851015421264</v>
      </c>
      <c r="T3793" s="13">
        <v>44682</v>
      </c>
      <c r="U3793" s="14">
        <v>0.39300943053794579</v>
      </c>
      <c r="V3793" s="14">
        <v>1028</v>
      </c>
      <c r="W3793" s="14">
        <v>1678305.56</v>
      </c>
      <c r="X3793" s="14">
        <v>98.12867061806584</v>
      </c>
      <c r="Y3793" s="19">
        <f t="shared" si="119"/>
        <v>-0.98128670618065839</v>
      </c>
      <c r="Z3793" s="19">
        <v>-0.98129999999999995</v>
      </c>
      <c r="AA3793" t="s">
        <v>15446</v>
      </c>
      <c r="AB3793" s="121">
        <v>6</v>
      </c>
    </row>
    <row r="3794" spans="1:28" ht="20.25">
      <c r="A3794">
        <v>7231</v>
      </c>
      <c r="B3794" t="s">
        <v>7419</v>
      </c>
      <c r="C3794" t="s">
        <v>7420</v>
      </c>
      <c r="D3794" t="str">
        <f t="shared" si="118"/>
        <v>Nsure.Network NSURE</v>
      </c>
      <c r="E3794" s="3" t="s">
        <v>8894</v>
      </c>
      <c r="F3794" s="3" t="s">
        <v>8883</v>
      </c>
      <c r="G3794" s="3" t="s">
        <v>8883</v>
      </c>
      <c r="H3794" s="4">
        <v>9999</v>
      </c>
      <c r="I3794" s="4">
        <v>0</v>
      </c>
      <c r="J3794" s="6">
        <v>44138</v>
      </c>
      <c r="K3794" s="7">
        <v>0.28416414211475</v>
      </c>
      <c r="L3794" s="7">
        <v>778</v>
      </c>
      <c r="M3794" s="7">
        <v>1610916.2917394021</v>
      </c>
      <c r="N3794" s="9">
        <v>44288</v>
      </c>
      <c r="O3794" s="10">
        <v>1.77911198316413</v>
      </c>
      <c r="P3794" s="10">
        <v>1296</v>
      </c>
      <c r="Q3794" s="10">
        <v>10085721.784526059</v>
      </c>
      <c r="R3794" s="10">
        <v>6.2608602546541441</v>
      </c>
      <c r="S3794" s="18">
        <v>6.2608602546541441</v>
      </c>
      <c r="T3794" s="13">
        <v>44686</v>
      </c>
      <c r="U3794" s="14">
        <v>3.3133390526178051E-2</v>
      </c>
      <c r="V3794" s="14">
        <v>1590</v>
      </c>
      <c r="W3794" s="14">
        <v>187831.9980908444</v>
      </c>
      <c r="X3794" s="14">
        <v>98.13764446309608</v>
      </c>
      <c r="Y3794" s="19">
        <f t="shared" si="119"/>
        <v>-0.98137644463096085</v>
      </c>
      <c r="Z3794" s="19">
        <v>-0.98140000000000005</v>
      </c>
      <c r="AA3794" t="s">
        <v>15447</v>
      </c>
      <c r="AB3794" s="121">
        <v>6</v>
      </c>
    </row>
    <row r="3795" spans="1:28" ht="20.25">
      <c r="A3795">
        <v>7232</v>
      </c>
      <c r="B3795" t="s">
        <v>7421</v>
      </c>
      <c r="C3795" t="s">
        <v>7422</v>
      </c>
      <c r="D3795" t="str">
        <f t="shared" si="118"/>
        <v>Alpha Finance Lab ALPHA</v>
      </c>
      <c r="E3795" s="3" t="s">
        <v>3686</v>
      </c>
      <c r="F3795" s="3" t="s">
        <v>8883</v>
      </c>
      <c r="G3795" s="3" t="s">
        <v>8883</v>
      </c>
      <c r="H3795" s="4">
        <v>9999</v>
      </c>
      <c r="I3795" s="4">
        <v>0</v>
      </c>
      <c r="J3795" s="6">
        <v>44138</v>
      </c>
      <c r="K3795" s="7">
        <v>2.5700520000000001E-2</v>
      </c>
      <c r="L3795" s="7">
        <v>459</v>
      </c>
      <c r="M3795" s="7">
        <v>4813765.2163250996</v>
      </c>
      <c r="N3795" s="9">
        <v>44232</v>
      </c>
      <c r="O3795" s="10">
        <v>2.9241236399999999</v>
      </c>
      <c r="P3795" s="10">
        <v>258</v>
      </c>
      <c r="Q3795" s="10">
        <v>456084471.47000003</v>
      </c>
      <c r="R3795" s="10">
        <v>113.7768278618487</v>
      </c>
      <c r="S3795" s="18">
        <v>113.7768278618487</v>
      </c>
      <c r="T3795" s="13">
        <v>44681</v>
      </c>
      <c r="U3795" s="14">
        <v>0.25288370005169691</v>
      </c>
      <c r="V3795" s="14">
        <v>230</v>
      </c>
      <c r="W3795" s="14">
        <v>118485076.19</v>
      </c>
      <c r="X3795" s="14">
        <v>91.351812331311109</v>
      </c>
      <c r="Y3795" s="19">
        <f t="shared" si="119"/>
        <v>-0.91351812331311111</v>
      </c>
      <c r="Z3795" s="19">
        <v>-0.91349999999999998</v>
      </c>
      <c r="AA3795" t="s">
        <v>15448</v>
      </c>
      <c r="AB3795" s="121">
        <v>6</v>
      </c>
    </row>
    <row r="3796" spans="1:28" ht="20.25">
      <c r="A3796">
        <v>7235</v>
      </c>
      <c r="B3796" t="s">
        <v>7423</v>
      </c>
      <c r="C3796" t="s">
        <v>3240</v>
      </c>
      <c r="D3796" t="str">
        <f t="shared" si="118"/>
        <v>Trading Membership Community TMC</v>
      </c>
      <c r="E3796" s="3" t="s">
        <v>8887</v>
      </c>
      <c r="F3796" s="3" t="s">
        <v>8883</v>
      </c>
      <c r="G3796" s="3" t="s">
        <v>8883</v>
      </c>
      <c r="H3796" s="4">
        <v>9999</v>
      </c>
      <c r="I3796" s="4">
        <v>0</v>
      </c>
      <c r="J3796" s="6">
        <v>44107</v>
      </c>
      <c r="K3796" s="7">
        <v>0.14326745831012999</v>
      </c>
      <c r="L3796" s="7">
        <v>4038</v>
      </c>
      <c r="M3796" s="7">
        <v>0</v>
      </c>
      <c r="N3796" s="9">
        <v>44153</v>
      </c>
      <c r="O3796" s="10">
        <v>0.46073368071449999</v>
      </c>
      <c r="P3796" s="10">
        <v>4215</v>
      </c>
      <c r="Q3796" s="10">
        <v>0</v>
      </c>
      <c r="R3796" s="10">
        <v>3.2158990335206008</v>
      </c>
      <c r="S3796" s="18">
        <v>3.2158990335206008</v>
      </c>
      <c r="T3796" s="13">
        <v>44368</v>
      </c>
      <c r="U3796" s="14">
        <v>1.1622473508899999E-3</v>
      </c>
      <c r="V3796" s="14">
        <v>3724</v>
      </c>
      <c r="W3796" s="14">
        <v>0</v>
      </c>
      <c r="X3796" s="14">
        <v>99.747739876735821</v>
      </c>
      <c r="Y3796" s="19">
        <f t="shared" si="119"/>
        <v>-0.99747739876735819</v>
      </c>
      <c r="Z3796" s="19">
        <v>-0.99750000000000005</v>
      </c>
      <c r="AA3796" t="s">
        <v>15449</v>
      </c>
      <c r="AB3796" s="121">
        <v>6</v>
      </c>
    </row>
    <row r="3797" spans="1:28" ht="20.25">
      <c r="A3797">
        <v>7242</v>
      </c>
      <c r="B3797" t="s">
        <v>7425</v>
      </c>
      <c r="C3797" t="s">
        <v>7426</v>
      </c>
      <c r="D3797" t="str">
        <f t="shared" si="118"/>
        <v>cVault.finance CORE</v>
      </c>
      <c r="E3797" s="3" t="s">
        <v>3686</v>
      </c>
      <c r="F3797" s="3" t="s">
        <v>8883</v>
      </c>
      <c r="G3797" s="3" t="s">
        <v>8883</v>
      </c>
      <c r="H3797" s="4">
        <v>9999</v>
      </c>
      <c r="I3797" s="4">
        <v>0</v>
      </c>
      <c r="J3797" s="6">
        <v>44104</v>
      </c>
      <c r="K3797" s="7">
        <v>2217.0154343300001</v>
      </c>
      <c r="L3797" s="7">
        <v>2218</v>
      </c>
      <c r="M3797" s="7">
        <v>0</v>
      </c>
      <c r="N3797" s="9">
        <v>44516</v>
      </c>
      <c r="O3797" s="10">
        <v>72751.623457205089</v>
      </c>
      <c r="P3797" s="10">
        <v>533</v>
      </c>
      <c r="Q3797" s="10">
        <v>120945690.58</v>
      </c>
      <c r="R3797" s="10">
        <v>32.815118167723178</v>
      </c>
      <c r="S3797" s="18">
        <v>32.815118167723178</v>
      </c>
      <c r="T3797" s="13">
        <v>44657</v>
      </c>
      <c r="U3797" s="14">
        <v>5953.7981445924997</v>
      </c>
      <c r="V3797" s="14">
        <v>293</v>
      </c>
      <c r="W3797" s="14">
        <v>72252594.709999993</v>
      </c>
      <c r="X3797" s="14">
        <v>91.816267649209621</v>
      </c>
      <c r="Y3797" s="19">
        <f t="shared" si="119"/>
        <v>-0.91816267649209626</v>
      </c>
      <c r="Z3797" s="19">
        <v>-0.91820000000000002</v>
      </c>
      <c r="AA3797" t="s">
        <v>15450</v>
      </c>
      <c r="AB3797" s="121">
        <v>6</v>
      </c>
    </row>
    <row r="3798" spans="1:28" ht="20.25">
      <c r="A3798">
        <v>7243</v>
      </c>
      <c r="B3798" t="s">
        <v>7427</v>
      </c>
      <c r="C3798" t="s">
        <v>7428</v>
      </c>
      <c r="D3798" t="str">
        <f t="shared" si="118"/>
        <v>QChi Chain QHC</v>
      </c>
      <c r="E3798" s="3" t="s">
        <v>8887</v>
      </c>
      <c r="F3798" s="3" t="s">
        <v>8883</v>
      </c>
      <c r="G3798" s="3" t="s">
        <v>8883</v>
      </c>
      <c r="H3798" s="4">
        <v>9999</v>
      </c>
      <c r="I3798" s="4">
        <v>0</v>
      </c>
      <c r="J3798" s="6">
        <v>44104</v>
      </c>
      <c r="K3798" s="7">
        <v>2.1555900000000002E-3</v>
      </c>
      <c r="L3798" s="7">
        <v>4039</v>
      </c>
      <c r="M3798" s="7">
        <v>0</v>
      </c>
      <c r="N3798" s="9">
        <v>44214</v>
      </c>
      <c r="O3798" s="10">
        <v>1.5001540000000001E-2</v>
      </c>
      <c r="P3798" s="10">
        <v>4216</v>
      </c>
      <c r="Q3798" s="10">
        <v>0</v>
      </c>
      <c r="R3798" s="10">
        <v>6.9593661132219022</v>
      </c>
      <c r="S3798" s="18">
        <v>6.9593661132219022</v>
      </c>
      <c r="T3798" s="13">
        <v>44229</v>
      </c>
      <c r="U3798" s="14">
        <v>0</v>
      </c>
      <c r="V3798" s="14">
        <v>3725</v>
      </c>
      <c r="W3798" s="14">
        <v>0</v>
      </c>
      <c r="X3798" s="14">
        <v>100</v>
      </c>
      <c r="Y3798" s="19">
        <f t="shared" si="119"/>
        <v>-1</v>
      </c>
      <c r="Z3798" s="19">
        <v>-1</v>
      </c>
      <c r="AA3798" t="s">
        <v>15451</v>
      </c>
      <c r="AB3798" s="121">
        <v>6</v>
      </c>
    </row>
    <row r="3799" spans="1:28" ht="20.25">
      <c r="A3799">
        <v>7244</v>
      </c>
      <c r="B3799" t="s">
        <v>7429</v>
      </c>
      <c r="C3799" t="s">
        <v>7430</v>
      </c>
      <c r="D3799" t="str">
        <f t="shared" si="118"/>
        <v>SaTT SATT</v>
      </c>
      <c r="E3799" s="3" t="s">
        <v>8887</v>
      </c>
      <c r="F3799" s="3" t="s">
        <v>8883</v>
      </c>
      <c r="G3799" s="3" t="s">
        <v>8883</v>
      </c>
      <c r="H3799" s="4">
        <v>9999</v>
      </c>
      <c r="I3799" s="4">
        <v>0</v>
      </c>
      <c r="J3799" s="6">
        <v>44189</v>
      </c>
      <c r="K3799" s="7">
        <v>5.8713999999999999E-4</v>
      </c>
      <c r="L3799" s="7">
        <v>651</v>
      </c>
      <c r="M3799" s="7">
        <v>2332100.2714182101</v>
      </c>
      <c r="N3799" s="9">
        <v>44208</v>
      </c>
      <c r="O3799" s="10">
        <v>4.4146000000000003E-3</v>
      </c>
      <c r="P3799" s="10">
        <v>1276</v>
      </c>
      <c r="Q3799" s="10">
        <v>10622712.025354519</v>
      </c>
      <c r="R3799" s="10">
        <v>7.5188200429199172</v>
      </c>
      <c r="S3799" s="18">
        <v>7.5188200429199172</v>
      </c>
      <c r="T3799" s="13">
        <v>44627</v>
      </c>
      <c r="U3799" s="14">
        <v>5.0126544619896003E-4</v>
      </c>
      <c r="V3799" s="14">
        <v>972</v>
      </c>
      <c r="W3799" s="14">
        <v>2121248.11</v>
      </c>
      <c r="X3799" s="14">
        <v>88.645280519209905</v>
      </c>
      <c r="Y3799" s="19">
        <f t="shared" si="119"/>
        <v>-0.88645280519209901</v>
      </c>
      <c r="Z3799" s="19">
        <v>-0.88649999999999995</v>
      </c>
      <c r="AA3799" t="s">
        <v>15452</v>
      </c>
      <c r="AB3799" s="121">
        <v>6</v>
      </c>
    </row>
    <row r="3800" spans="1:28" ht="20.25">
      <c r="A3800">
        <v>7245</v>
      </c>
      <c r="B3800" t="s">
        <v>7431</v>
      </c>
      <c r="C3800" t="s">
        <v>7432</v>
      </c>
      <c r="D3800" t="str">
        <f t="shared" si="118"/>
        <v>Stobox Token STBU</v>
      </c>
      <c r="E3800" s="3" t="s">
        <v>8893</v>
      </c>
      <c r="F3800" s="3" t="s">
        <v>8883</v>
      </c>
      <c r="G3800" s="3" t="s">
        <v>8883</v>
      </c>
      <c r="H3800" s="4">
        <v>9999</v>
      </c>
      <c r="I3800" s="4">
        <v>0</v>
      </c>
      <c r="J3800" s="6">
        <v>44229</v>
      </c>
      <c r="K3800" s="7">
        <v>6.6656209999999994E-2</v>
      </c>
      <c r="L3800" s="7">
        <v>2831</v>
      </c>
      <c r="M3800" s="7">
        <v>0</v>
      </c>
      <c r="N3800" s="9">
        <v>44510</v>
      </c>
      <c r="O3800" s="10">
        <v>0.50099373879224385</v>
      </c>
      <c r="P3800" s="10">
        <v>2140</v>
      </c>
      <c r="Q3800" s="10">
        <v>546337.99</v>
      </c>
      <c r="R3800" s="10">
        <v>7.5160849798127423</v>
      </c>
      <c r="S3800" s="18">
        <v>7.5160849798127423</v>
      </c>
      <c r="T3800" s="13">
        <v>44567</v>
      </c>
      <c r="U3800" s="14">
        <v>1.17516245378328E-4</v>
      </c>
      <c r="V3800" s="14">
        <v>2233</v>
      </c>
      <c r="W3800" s="14">
        <v>8786.7999999999993</v>
      </c>
      <c r="X3800" s="14">
        <v>99.976543370449761</v>
      </c>
      <c r="Y3800" s="19">
        <f t="shared" si="119"/>
        <v>-0.99976543370449766</v>
      </c>
      <c r="Z3800" s="19">
        <v>-0.99980000000000002</v>
      </c>
      <c r="AA3800" t="s">
        <v>15453</v>
      </c>
      <c r="AB3800" s="121">
        <v>6</v>
      </c>
    </row>
    <row r="3801" spans="1:28" ht="20.25">
      <c r="A3801">
        <v>7246</v>
      </c>
      <c r="B3801" t="s">
        <v>7433</v>
      </c>
      <c r="C3801" t="s">
        <v>7434</v>
      </c>
      <c r="D3801" t="str">
        <f t="shared" si="118"/>
        <v>Tamy Token TMT</v>
      </c>
      <c r="E3801" s="3" t="s">
        <v>8887</v>
      </c>
      <c r="F3801" s="3" t="s">
        <v>8883</v>
      </c>
      <c r="G3801" s="3" t="s">
        <v>8883</v>
      </c>
      <c r="H3801" s="4">
        <v>9999</v>
      </c>
      <c r="I3801" s="4">
        <v>0</v>
      </c>
      <c r="J3801" s="6">
        <v>44108</v>
      </c>
      <c r="K3801" s="7">
        <v>6.5824196391130005E-2</v>
      </c>
      <c r="L3801" s="7">
        <v>4040</v>
      </c>
      <c r="M3801" s="7">
        <v>0</v>
      </c>
      <c r="N3801" s="9">
        <v>44123</v>
      </c>
      <c r="O3801" s="10">
        <v>0.16215776301032001</v>
      </c>
      <c r="P3801" s="10">
        <v>4217</v>
      </c>
      <c r="Q3801" s="10">
        <v>0</v>
      </c>
      <c r="R3801" s="10">
        <v>2.4634978002127381</v>
      </c>
      <c r="S3801" s="18">
        <v>2.4634978002127381</v>
      </c>
      <c r="T3801" s="13">
        <v>44279</v>
      </c>
      <c r="U3801" s="14">
        <v>2.1636035073469999E-2</v>
      </c>
      <c r="V3801" s="14">
        <v>3726</v>
      </c>
      <c r="W3801" s="14">
        <v>0</v>
      </c>
      <c r="X3801" s="14">
        <v>86.657416412377955</v>
      </c>
      <c r="Y3801" s="19">
        <f t="shared" si="119"/>
        <v>-0.86657416412377952</v>
      </c>
      <c r="Z3801" s="19">
        <v>-0.86660000000000004</v>
      </c>
      <c r="AA3801" t="s">
        <v>15454</v>
      </c>
      <c r="AB3801" s="121">
        <v>6</v>
      </c>
    </row>
    <row r="3802" spans="1:28" ht="20.25">
      <c r="A3802">
        <v>7247</v>
      </c>
      <c r="B3802" t="s">
        <v>7435</v>
      </c>
      <c r="C3802" t="s">
        <v>7436</v>
      </c>
      <c r="D3802" t="str">
        <f t="shared" si="118"/>
        <v>Timers IPM</v>
      </c>
      <c r="E3802" s="3" t="s">
        <v>8887</v>
      </c>
      <c r="F3802" s="3" t="s">
        <v>8883</v>
      </c>
      <c r="G3802" s="3" t="s">
        <v>8883</v>
      </c>
      <c r="H3802" s="4">
        <v>9999</v>
      </c>
      <c r="I3802" s="4">
        <v>0</v>
      </c>
      <c r="J3802" s="6">
        <v>44126</v>
      </c>
      <c r="K3802" s="7">
        <v>3.3409319999999999E-2</v>
      </c>
      <c r="L3802" s="7">
        <v>4041</v>
      </c>
      <c r="M3802" s="7">
        <v>0</v>
      </c>
      <c r="N3802" s="9">
        <v>44128</v>
      </c>
      <c r="O3802" s="10">
        <v>0.18871781000000001</v>
      </c>
      <c r="P3802" s="10">
        <v>4218</v>
      </c>
      <c r="Q3802" s="10">
        <v>0</v>
      </c>
      <c r="R3802" s="10">
        <v>5.6486576200892449</v>
      </c>
      <c r="S3802" s="18">
        <v>5.6486576200892449</v>
      </c>
      <c r="T3802" s="13">
        <v>44261</v>
      </c>
      <c r="U3802" s="14">
        <v>1.50078E-3</v>
      </c>
      <c r="V3802" s="14">
        <v>3727</v>
      </c>
      <c r="W3802" s="14">
        <v>0</v>
      </c>
      <c r="X3802" s="14">
        <v>99.20474914370827</v>
      </c>
      <c r="Y3802" s="19">
        <f t="shared" si="119"/>
        <v>-0.99204749143708271</v>
      </c>
      <c r="Z3802" s="19">
        <v>-0.99199999999999999</v>
      </c>
      <c r="AA3802" t="s">
        <v>15455</v>
      </c>
      <c r="AB3802" s="121">
        <v>6</v>
      </c>
    </row>
    <row r="3803" spans="1:28" ht="20.25">
      <c r="A3803">
        <v>7249</v>
      </c>
      <c r="B3803" t="s">
        <v>7437</v>
      </c>
      <c r="C3803" t="s">
        <v>7438</v>
      </c>
      <c r="D3803" t="str">
        <f t="shared" si="118"/>
        <v>Yearn Finance Passive Income YFPI</v>
      </c>
      <c r="E3803" s="3" t="s">
        <v>3686</v>
      </c>
      <c r="F3803" s="3" t="s">
        <v>8883</v>
      </c>
      <c r="G3803" s="3" t="s">
        <v>8883</v>
      </c>
      <c r="H3803" s="4">
        <v>9999</v>
      </c>
      <c r="I3803" s="4">
        <v>0</v>
      </c>
      <c r="J3803" s="6">
        <v>44195</v>
      </c>
      <c r="K3803" s="7">
        <v>1.06956392060758</v>
      </c>
      <c r="L3803" s="7">
        <v>4042</v>
      </c>
      <c r="M3803" s="7">
        <v>0</v>
      </c>
      <c r="N3803" s="9">
        <v>44476</v>
      </c>
      <c r="O3803" s="10">
        <v>42.705065702992727</v>
      </c>
      <c r="P3803" s="10">
        <v>4219</v>
      </c>
      <c r="Q3803" s="10">
        <v>0</v>
      </c>
      <c r="R3803" s="10">
        <v>39.927548863777638</v>
      </c>
      <c r="S3803" s="18">
        <v>39.927548863777638</v>
      </c>
      <c r="T3803" s="13">
        <v>44479</v>
      </c>
      <c r="U3803" s="14">
        <v>40.821411435209242</v>
      </c>
      <c r="V3803" s="14">
        <v>3728</v>
      </c>
      <c r="W3803" s="14">
        <v>0</v>
      </c>
      <c r="X3803" s="14">
        <v>4.4108450292150856</v>
      </c>
      <c r="Y3803" s="19">
        <f t="shared" si="119"/>
        <v>-4.4108450292150853E-2</v>
      </c>
      <c r="Z3803" s="19">
        <v>-4.41E-2</v>
      </c>
      <c r="AA3803" t="s">
        <v>15456</v>
      </c>
      <c r="AB3803" s="121">
        <v>6</v>
      </c>
    </row>
    <row r="3804" spans="1:28" ht="20.25">
      <c r="A3804">
        <v>7252</v>
      </c>
      <c r="B3804" t="s">
        <v>7439</v>
      </c>
      <c r="C3804" t="s">
        <v>7440</v>
      </c>
      <c r="D3804" t="str">
        <f t="shared" si="118"/>
        <v>Yoink YNK</v>
      </c>
      <c r="E3804" s="3" t="s">
        <v>8891</v>
      </c>
      <c r="F3804" s="3" t="s">
        <v>8883</v>
      </c>
      <c r="G3804" s="3" t="s">
        <v>8883</v>
      </c>
      <c r="H3804" s="4">
        <v>9999</v>
      </c>
      <c r="I3804" s="4">
        <v>0</v>
      </c>
      <c r="J3804" s="6">
        <v>44107</v>
      </c>
      <c r="K3804" s="7">
        <v>6.2820549046399997E-3</v>
      </c>
      <c r="L3804" s="7">
        <v>4043</v>
      </c>
      <c r="M3804" s="7">
        <v>0</v>
      </c>
      <c r="N3804" s="9">
        <v>44108</v>
      </c>
      <c r="O3804" s="10">
        <v>1.820202417363E-2</v>
      </c>
      <c r="P3804" s="10">
        <v>4220</v>
      </c>
      <c r="Q3804" s="10">
        <v>0</v>
      </c>
      <c r="R3804" s="10">
        <v>2.8974634016945271</v>
      </c>
      <c r="S3804" s="18">
        <v>2.8974634016945271</v>
      </c>
      <c r="T3804" s="13">
        <v>44397</v>
      </c>
      <c r="U3804" s="14">
        <v>1.53625177045E-3</v>
      </c>
      <c r="V3804" s="14">
        <v>3729</v>
      </c>
      <c r="W3804" s="14">
        <v>0</v>
      </c>
      <c r="X3804" s="14">
        <v>91.559994889603374</v>
      </c>
      <c r="Y3804" s="19">
        <f t="shared" si="119"/>
        <v>-0.91559994889603369</v>
      </c>
      <c r="Z3804" s="19">
        <v>-0.91559999999999997</v>
      </c>
      <c r="AA3804" t="s">
        <v>15457</v>
      </c>
      <c r="AB3804" s="121">
        <v>6</v>
      </c>
    </row>
    <row r="3805" spans="1:28" ht="20.25">
      <c r="A3805">
        <v>7255</v>
      </c>
      <c r="B3805" t="s">
        <v>7441</v>
      </c>
      <c r="C3805" t="s">
        <v>7442</v>
      </c>
      <c r="D3805" t="str">
        <f t="shared" si="118"/>
        <v>Aitra AITRA</v>
      </c>
      <c r="E3805" s="3" t="s">
        <v>8887</v>
      </c>
      <c r="F3805" s="3" t="s">
        <v>8883</v>
      </c>
      <c r="G3805" s="3" t="s">
        <v>8883</v>
      </c>
      <c r="H3805" s="4">
        <v>9999</v>
      </c>
      <c r="I3805" s="4">
        <v>0</v>
      </c>
      <c r="J3805" s="6">
        <v>44106</v>
      </c>
      <c r="K3805" s="7">
        <v>0.22860095</v>
      </c>
      <c r="L3805" s="7">
        <v>2495</v>
      </c>
      <c r="M3805" s="7">
        <v>0</v>
      </c>
      <c r="N3805" s="9">
        <v>44300</v>
      </c>
      <c r="O3805" s="10">
        <v>7.2803472999999999</v>
      </c>
      <c r="P3805" s="10">
        <v>1279</v>
      </c>
      <c r="Q3805" s="10">
        <v>10617651.02</v>
      </c>
      <c r="R3805" s="10">
        <v>31.847406145949961</v>
      </c>
      <c r="S3805" s="18">
        <v>31.847406145949961</v>
      </c>
      <c r="T3805" s="13">
        <v>44596</v>
      </c>
      <c r="U3805" s="14">
        <v>8.8364672288721649E-3</v>
      </c>
      <c r="V3805" s="14">
        <v>1032</v>
      </c>
      <c r="W3805" s="14">
        <v>1626580.56</v>
      </c>
      <c r="X3805" s="14">
        <v>99.878625745932865</v>
      </c>
      <c r="Y3805" s="19">
        <f t="shared" si="119"/>
        <v>-0.9987862574593287</v>
      </c>
      <c r="Z3805" s="19">
        <v>-0.99880000000000002</v>
      </c>
      <c r="AA3805" t="s">
        <v>15458</v>
      </c>
      <c r="AB3805" s="121">
        <v>6</v>
      </c>
    </row>
    <row r="3806" spans="1:28" ht="20.25">
      <c r="A3806">
        <v>7256</v>
      </c>
      <c r="B3806" t="s">
        <v>7443</v>
      </c>
      <c r="C3806" t="s">
        <v>7444</v>
      </c>
      <c r="D3806" t="str">
        <f t="shared" si="118"/>
        <v>Mettalex MTLX</v>
      </c>
      <c r="E3806" s="3" t="s">
        <v>3686</v>
      </c>
      <c r="F3806" s="3" t="s">
        <v>8883</v>
      </c>
      <c r="G3806" s="3" t="s">
        <v>8883</v>
      </c>
      <c r="H3806" s="4">
        <v>9999</v>
      </c>
      <c r="I3806" s="4">
        <v>0</v>
      </c>
      <c r="J3806" s="6">
        <v>44149</v>
      </c>
      <c r="K3806" s="7">
        <v>0.48419130999999999</v>
      </c>
      <c r="L3806" s="7">
        <v>2585</v>
      </c>
      <c r="M3806" s="7">
        <v>0</v>
      </c>
      <c r="N3806" s="9">
        <v>44248</v>
      </c>
      <c r="O3806" s="10">
        <v>14.25462752</v>
      </c>
      <c r="P3806" s="10">
        <v>1192</v>
      </c>
      <c r="Q3806" s="10">
        <v>13540913.390000001</v>
      </c>
      <c r="R3806" s="10">
        <v>29.440073015767261</v>
      </c>
      <c r="S3806" s="18">
        <v>29.440073015767261</v>
      </c>
      <c r="T3806" s="13">
        <v>44687</v>
      </c>
      <c r="U3806" s="14">
        <v>0.369602277614557</v>
      </c>
      <c r="V3806" s="14">
        <v>1380</v>
      </c>
      <c r="W3806" s="14">
        <v>417609.8</v>
      </c>
      <c r="X3806" s="14">
        <v>97.407141806434538</v>
      </c>
      <c r="Y3806" s="19">
        <f t="shared" si="119"/>
        <v>-0.97407141806434538</v>
      </c>
      <c r="Z3806" s="19">
        <v>-0.97409999999999997</v>
      </c>
      <c r="AA3806" t="s">
        <v>15459</v>
      </c>
      <c r="AB3806" s="121">
        <v>6</v>
      </c>
    </row>
    <row r="3807" spans="1:28" ht="20.25">
      <c r="A3807">
        <v>7257</v>
      </c>
      <c r="B3807" t="s">
        <v>7445</v>
      </c>
      <c r="C3807" t="s">
        <v>7446</v>
      </c>
      <c r="D3807" t="str">
        <f t="shared" si="118"/>
        <v>APEcoin APE</v>
      </c>
      <c r="E3807" s="3" t="s">
        <v>8891</v>
      </c>
      <c r="F3807" s="3" t="s">
        <v>8883</v>
      </c>
      <c r="G3807" s="3" t="s">
        <v>8883</v>
      </c>
      <c r="H3807" s="4">
        <v>9999</v>
      </c>
      <c r="I3807" s="4">
        <v>0</v>
      </c>
      <c r="J3807" s="6">
        <v>44123</v>
      </c>
      <c r="K3807" s="7">
        <v>3.7812749999999999E-2</v>
      </c>
      <c r="L3807" s="7">
        <v>4044</v>
      </c>
      <c r="M3807" s="7">
        <v>0</v>
      </c>
      <c r="N3807" s="9">
        <v>44276</v>
      </c>
      <c r="O3807" s="10">
        <v>3.5243563</v>
      </c>
      <c r="P3807" s="10">
        <v>4221</v>
      </c>
      <c r="Q3807" s="10">
        <v>0</v>
      </c>
      <c r="R3807" s="10">
        <v>93.205500790077423</v>
      </c>
      <c r="S3807" s="18">
        <v>93.205500790077423</v>
      </c>
      <c r="T3807" s="13">
        <v>44616</v>
      </c>
      <c r="U3807" s="14">
        <v>1.7723498194634681E-2</v>
      </c>
      <c r="V3807" s="14">
        <v>3730</v>
      </c>
      <c r="W3807" s="14">
        <v>0</v>
      </c>
      <c r="X3807" s="14">
        <v>99.497113892978575</v>
      </c>
      <c r="Y3807" s="19">
        <f t="shared" si="119"/>
        <v>-0.99497113892978573</v>
      </c>
      <c r="Z3807" s="19">
        <v>-0.995</v>
      </c>
      <c r="AA3807" t="s">
        <v>15460</v>
      </c>
      <c r="AB3807" s="121">
        <v>6</v>
      </c>
    </row>
    <row r="3808" spans="1:28" ht="20.25">
      <c r="A3808">
        <v>7258</v>
      </c>
      <c r="B3808" t="s">
        <v>7447</v>
      </c>
      <c r="C3808" t="s">
        <v>1936</v>
      </c>
      <c r="D3808" t="str">
        <f t="shared" si="118"/>
        <v>Coinwaycoin CAN</v>
      </c>
      <c r="E3808" s="3" t="s">
        <v>8888</v>
      </c>
      <c r="F3808" s="3" t="s">
        <v>8883</v>
      </c>
      <c r="G3808" s="3" t="s">
        <v>8883</v>
      </c>
      <c r="H3808" s="4">
        <v>9999</v>
      </c>
      <c r="I3808" s="4">
        <v>0</v>
      </c>
      <c r="J3808" s="6">
        <v>44188</v>
      </c>
      <c r="K3808" s="7">
        <v>2.2997588264395699</v>
      </c>
      <c r="L3808" s="7">
        <v>4045</v>
      </c>
      <c r="M3808" s="7">
        <v>0</v>
      </c>
      <c r="N3808" s="9">
        <v>44199</v>
      </c>
      <c r="O3808" s="10">
        <v>2.9725466831727401</v>
      </c>
      <c r="P3808" s="10">
        <v>4222</v>
      </c>
      <c r="Q3808" s="10">
        <v>0</v>
      </c>
      <c r="R3808" s="10">
        <v>1.2925471353771321</v>
      </c>
      <c r="S3808" s="18">
        <v>1.2925471353771321</v>
      </c>
      <c r="T3808" s="13">
        <v>44376</v>
      </c>
      <c r="U3808" s="16">
        <v>1.1001344E-7</v>
      </c>
      <c r="V3808" s="14">
        <v>3731</v>
      </c>
      <c r="W3808" s="16">
        <v>0</v>
      </c>
      <c r="X3808" s="16">
        <v>99.999996299017241</v>
      </c>
      <c r="Y3808" s="19">
        <f t="shared" si="119"/>
        <v>-0.99999996299017235</v>
      </c>
      <c r="Z3808" s="19">
        <v>-1</v>
      </c>
      <c r="AA3808" t="s">
        <v>15461</v>
      </c>
      <c r="AB3808" s="121">
        <v>6</v>
      </c>
    </row>
    <row r="3809" spans="1:28" ht="20.25">
      <c r="A3809">
        <v>7260</v>
      </c>
      <c r="B3809" t="s">
        <v>7448</v>
      </c>
      <c r="C3809" t="s">
        <v>7449</v>
      </c>
      <c r="D3809" t="str">
        <f t="shared" si="118"/>
        <v>DeltaHub Community DHC</v>
      </c>
      <c r="E3809" s="3" t="s">
        <v>3686</v>
      </c>
      <c r="F3809" s="3" t="s">
        <v>8883</v>
      </c>
      <c r="G3809" s="3" t="s">
        <v>8883</v>
      </c>
      <c r="H3809" s="4">
        <v>9999</v>
      </c>
      <c r="I3809" s="4">
        <v>0</v>
      </c>
      <c r="J3809" s="6">
        <v>44208</v>
      </c>
      <c r="K3809" s="7">
        <v>0.31007716819241998</v>
      </c>
      <c r="L3809" s="7">
        <v>4046</v>
      </c>
      <c r="M3809" s="7">
        <v>0</v>
      </c>
      <c r="N3809" s="9">
        <v>44299</v>
      </c>
      <c r="O3809" s="10">
        <v>3.7598034566515199</v>
      </c>
      <c r="P3809" s="10">
        <v>4223</v>
      </c>
      <c r="Q3809" s="10">
        <v>0</v>
      </c>
      <c r="R3809" s="10">
        <v>12.125379880657171</v>
      </c>
      <c r="S3809" s="18">
        <v>12.125379880657171</v>
      </c>
      <c r="T3809" s="13">
        <v>44390</v>
      </c>
      <c r="U3809" s="14">
        <v>0.42316971686806998</v>
      </c>
      <c r="V3809" s="14">
        <v>3732</v>
      </c>
      <c r="W3809" s="14">
        <v>0</v>
      </c>
      <c r="X3809" s="14">
        <v>88.744897924931834</v>
      </c>
      <c r="Y3809" s="19">
        <f t="shared" si="119"/>
        <v>-0.88744897924931831</v>
      </c>
      <c r="Z3809" s="19">
        <v>-0.88739999999999997</v>
      </c>
      <c r="AA3809" t="s">
        <v>15462</v>
      </c>
      <c r="AB3809" s="121">
        <v>6</v>
      </c>
    </row>
    <row r="3810" spans="1:28" ht="20.25">
      <c r="A3810">
        <v>7261</v>
      </c>
      <c r="B3810" t="s">
        <v>7450</v>
      </c>
      <c r="C3810" t="s">
        <v>5665</v>
      </c>
      <c r="D3810" t="str">
        <f t="shared" si="118"/>
        <v>Epic EPIC</v>
      </c>
      <c r="E3810" s="3" t="s">
        <v>8887</v>
      </c>
      <c r="F3810" s="3" t="s">
        <v>8883</v>
      </c>
      <c r="G3810" s="3" t="s">
        <v>8883</v>
      </c>
      <c r="H3810" s="4">
        <v>9999</v>
      </c>
      <c r="I3810" s="4">
        <v>0</v>
      </c>
      <c r="J3810" s="6">
        <v>44109</v>
      </c>
      <c r="K3810" s="7">
        <v>3.00249891608907</v>
      </c>
      <c r="L3810" s="7">
        <v>4047</v>
      </c>
      <c r="M3810" s="7">
        <v>0</v>
      </c>
      <c r="N3810" s="9">
        <v>44111</v>
      </c>
      <c r="O3810" s="10">
        <v>4.6032540325705398</v>
      </c>
      <c r="P3810" s="10">
        <v>4224</v>
      </c>
      <c r="Q3810" s="10">
        <v>0</v>
      </c>
      <c r="R3810" s="10">
        <v>1.5331409473301481</v>
      </c>
      <c r="S3810" s="18">
        <v>1.5331409473301481</v>
      </c>
      <c r="T3810" s="13">
        <v>44191</v>
      </c>
      <c r="U3810" s="14">
        <v>0.64929176124162002</v>
      </c>
      <c r="V3810" s="14">
        <v>3733</v>
      </c>
      <c r="W3810" s="14">
        <v>0</v>
      </c>
      <c r="X3810" s="14">
        <v>85.894939609078165</v>
      </c>
      <c r="Y3810" s="19">
        <f t="shared" si="119"/>
        <v>-0.85894939609078169</v>
      </c>
      <c r="Z3810" s="19">
        <v>-0.8589</v>
      </c>
      <c r="AA3810" t="s">
        <v>15463</v>
      </c>
      <c r="AB3810" s="121">
        <v>6</v>
      </c>
    </row>
    <row r="3811" spans="1:28" ht="20.25">
      <c r="A3811">
        <v>7262</v>
      </c>
      <c r="B3811" t="s">
        <v>7451</v>
      </c>
      <c r="C3811" t="s">
        <v>3046</v>
      </c>
      <c r="D3811" t="str">
        <f t="shared" si="118"/>
        <v>extraDNA XDNA</v>
      </c>
      <c r="E3811" s="3" t="s">
        <v>8893</v>
      </c>
      <c r="F3811" s="3" t="s">
        <v>8883</v>
      </c>
      <c r="G3811" s="3" t="s">
        <v>8883</v>
      </c>
      <c r="H3811" s="4">
        <v>9999</v>
      </c>
      <c r="I3811" s="4">
        <v>0</v>
      </c>
      <c r="J3811" s="6">
        <v>44156</v>
      </c>
      <c r="K3811" s="7">
        <v>3.1640000000000002E-5</v>
      </c>
      <c r="L3811" s="7">
        <v>1607</v>
      </c>
      <c r="M3811" s="7">
        <v>96449.802207000001</v>
      </c>
      <c r="N3811" s="9">
        <v>44450</v>
      </c>
      <c r="O3811" s="10">
        <v>1.8259000000000001E-3</v>
      </c>
      <c r="P3811" s="10">
        <v>2160</v>
      </c>
      <c r="Q3811" s="10">
        <v>510624.29</v>
      </c>
      <c r="R3811" s="10">
        <v>57.708596713021493</v>
      </c>
      <c r="S3811" s="18">
        <v>57.708596713021493</v>
      </c>
      <c r="T3811" s="13">
        <v>44661</v>
      </c>
      <c r="U3811" s="16">
        <v>9.9876178349359994E-6</v>
      </c>
      <c r="V3811" s="14">
        <v>1845</v>
      </c>
      <c r="W3811" s="16">
        <v>65045.7</v>
      </c>
      <c r="X3811" s="16">
        <v>99.453003021253309</v>
      </c>
      <c r="Y3811" s="19">
        <f t="shared" si="119"/>
        <v>-0.99453003021253306</v>
      </c>
      <c r="Z3811" s="19">
        <v>-0.99450000000000005</v>
      </c>
      <c r="AA3811" t="s">
        <v>15464</v>
      </c>
      <c r="AB3811" s="121">
        <v>6</v>
      </c>
    </row>
    <row r="3812" spans="1:28" ht="20.25">
      <c r="A3812">
        <v>7264</v>
      </c>
      <c r="B3812" t="s">
        <v>7452</v>
      </c>
      <c r="C3812" t="s">
        <v>7453</v>
      </c>
      <c r="D3812" t="str">
        <f t="shared" si="118"/>
        <v>Kompass KOMP</v>
      </c>
      <c r="E3812" s="3" t="s">
        <v>3686</v>
      </c>
      <c r="F3812" s="3" t="s">
        <v>8883</v>
      </c>
      <c r="G3812" s="3" t="s">
        <v>8883</v>
      </c>
      <c r="H3812" s="4">
        <v>9999</v>
      </c>
      <c r="I3812" s="4">
        <v>0</v>
      </c>
      <c r="J3812" s="6">
        <v>44105</v>
      </c>
      <c r="K3812" s="7">
        <v>25.87406228527038</v>
      </c>
      <c r="L3812" s="7">
        <v>4048</v>
      </c>
      <c r="M3812" s="7">
        <v>0</v>
      </c>
      <c r="N3812" s="9">
        <v>44122</v>
      </c>
      <c r="O3812" s="10">
        <v>108.0456292866001</v>
      </c>
      <c r="P3812" s="10">
        <v>4225</v>
      </c>
      <c r="Q3812" s="10">
        <v>0</v>
      </c>
      <c r="R3812" s="10">
        <v>4.1758278269318554</v>
      </c>
      <c r="S3812" s="18">
        <v>4.1758278269318554</v>
      </c>
      <c r="T3812" s="13">
        <v>44299</v>
      </c>
      <c r="U3812" s="14">
        <v>9.9927763066999997E-4</v>
      </c>
      <c r="V3812" s="14">
        <v>3734</v>
      </c>
      <c r="W3812" s="14">
        <v>0</v>
      </c>
      <c r="X3812" s="14">
        <v>99.999075133684485</v>
      </c>
      <c r="Y3812" s="19">
        <f t="shared" si="119"/>
        <v>-0.9999907513368449</v>
      </c>
      <c r="Z3812" s="19">
        <v>-1</v>
      </c>
      <c r="AA3812" t="s">
        <v>15465</v>
      </c>
      <c r="AB3812" s="121">
        <v>6</v>
      </c>
    </row>
    <row r="3813" spans="1:28" ht="20.25">
      <c r="A3813">
        <v>7270</v>
      </c>
      <c r="B3813" t="s">
        <v>7454</v>
      </c>
      <c r="C3813" t="s">
        <v>7455</v>
      </c>
      <c r="D3813" t="str">
        <f t="shared" si="118"/>
        <v>SAFE DEAL SFD</v>
      </c>
      <c r="E3813" s="3" t="s">
        <v>8884</v>
      </c>
      <c r="F3813" s="3" t="s">
        <v>8883</v>
      </c>
      <c r="G3813" s="3" t="s">
        <v>8883</v>
      </c>
      <c r="H3813" s="4">
        <v>9999</v>
      </c>
      <c r="I3813" s="4">
        <v>0</v>
      </c>
      <c r="J3813" s="6">
        <v>44237</v>
      </c>
      <c r="K3813" s="7">
        <v>2.6429758300000001</v>
      </c>
      <c r="L3813" s="7">
        <v>1163</v>
      </c>
      <c r="M3813" s="7">
        <v>477695.09</v>
      </c>
      <c r="N3813" s="9">
        <v>44336</v>
      </c>
      <c r="O3813" s="10">
        <v>37.181383199999999</v>
      </c>
      <c r="P3813" s="10">
        <v>1620</v>
      </c>
      <c r="Q3813" s="10">
        <v>3886121.35</v>
      </c>
      <c r="R3813" s="10">
        <v>14.067999706225081</v>
      </c>
      <c r="S3813" s="18">
        <v>14.067999706225081</v>
      </c>
      <c r="T3813" s="13">
        <v>44433</v>
      </c>
      <c r="U3813" s="14">
        <v>0.79954755</v>
      </c>
      <c r="V3813" s="14">
        <v>1174</v>
      </c>
      <c r="W3813" s="14">
        <v>926844.88</v>
      </c>
      <c r="X3813" s="14">
        <v>97.849602459114536</v>
      </c>
      <c r="Y3813" s="19">
        <f t="shared" si="119"/>
        <v>-0.97849602459114537</v>
      </c>
      <c r="Z3813" s="19">
        <v>-0.97850000000000004</v>
      </c>
      <c r="AA3813" t="s">
        <v>15466</v>
      </c>
      <c r="AB3813" s="121">
        <v>6</v>
      </c>
    </row>
    <row r="3814" spans="1:28" ht="20.25">
      <c r="A3814">
        <v>7275</v>
      </c>
      <c r="B3814" t="s">
        <v>7456</v>
      </c>
      <c r="C3814" t="s">
        <v>7457</v>
      </c>
      <c r="D3814" t="str">
        <f t="shared" si="118"/>
        <v>Yearn Finance Ecosystem YFIEC</v>
      </c>
      <c r="E3814" s="3" t="s">
        <v>3686</v>
      </c>
      <c r="F3814" s="3" t="s">
        <v>8883</v>
      </c>
      <c r="G3814" s="3" t="s">
        <v>8883</v>
      </c>
      <c r="H3814" s="4">
        <v>9999</v>
      </c>
      <c r="I3814" s="4">
        <v>0</v>
      </c>
      <c r="J3814" s="6">
        <v>44108</v>
      </c>
      <c r="K3814" s="7">
        <v>2.32996266338793</v>
      </c>
      <c r="L3814" s="7">
        <v>4049</v>
      </c>
      <c r="M3814" s="7">
        <v>0</v>
      </c>
      <c r="N3814" s="9">
        <v>44111</v>
      </c>
      <c r="O3814" s="10">
        <v>57.89681757302602</v>
      </c>
      <c r="P3814" s="10">
        <v>4226</v>
      </c>
      <c r="Q3814" s="10">
        <v>0</v>
      </c>
      <c r="R3814" s="10">
        <v>24.8488177440749</v>
      </c>
      <c r="S3814" s="18">
        <v>24.8488177440749</v>
      </c>
      <c r="T3814" s="13">
        <v>44373</v>
      </c>
      <c r="U3814" s="14">
        <v>1.64208680818021</v>
      </c>
      <c r="V3814" s="14">
        <v>3735</v>
      </c>
      <c r="W3814" s="14">
        <v>0</v>
      </c>
      <c r="X3814" s="14">
        <v>97.16377017422586</v>
      </c>
      <c r="Y3814" s="19">
        <f t="shared" si="119"/>
        <v>-0.97163770174225861</v>
      </c>
      <c r="Z3814" s="19">
        <v>-0.97160000000000002</v>
      </c>
      <c r="AA3814" t="s">
        <v>15467</v>
      </c>
      <c r="AB3814" s="121">
        <v>6</v>
      </c>
    </row>
    <row r="3815" spans="1:28" ht="20.25">
      <c r="A3815">
        <v>7277</v>
      </c>
      <c r="B3815" t="s">
        <v>7458</v>
      </c>
      <c r="C3815" t="s">
        <v>7459</v>
      </c>
      <c r="D3815" t="str">
        <f t="shared" si="118"/>
        <v>BigdataCash BDCASH</v>
      </c>
      <c r="E3815" s="3" t="s">
        <v>8887</v>
      </c>
      <c r="F3815" s="3" t="s">
        <v>8883</v>
      </c>
      <c r="G3815" s="3" t="s">
        <v>8883</v>
      </c>
      <c r="H3815" s="4">
        <v>9999</v>
      </c>
      <c r="I3815" s="4">
        <v>0</v>
      </c>
      <c r="J3815" s="6">
        <v>44166</v>
      </c>
      <c r="K3815" s="7">
        <v>8.9204599999999998E-3</v>
      </c>
      <c r="L3815" s="7">
        <v>4050</v>
      </c>
      <c r="M3815" s="7">
        <v>0</v>
      </c>
      <c r="N3815" s="9">
        <v>44203</v>
      </c>
      <c r="O3815" s="10">
        <v>0.23898726000000001</v>
      </c>
      <c r="P3815" s="10">
        <v>4227</v>
      </c>
      <c r="Q3815" s="10">
        <v>0</v>
      </c>
      <c r="R3815" s="10">
        <v>26.790912127849911</v>
      </c>
      <c r="S3815" s="18">
        <v>26.790912127849911</v>
      </c>
      <c r="T3815" s="13">
        <v>44682</v>
      </c>
      <c r="U3815" s="14">
        <v>7.5171574745750802E-4</v>
      </c>
      <c r="V3815" s="14">
        <v>3736</v>
      </c>
      <c r="W3815" s="14">
        <v>0</v>
      </c>
      <c r="X3815" s="14">
        <v>99.685457815844444</v>
      </c>
      <c r="Y3815" s="19">
        <f t="shared" si="119"/>
        <v>-0.99685457815844447</v>
      </c>
      <c r="Z3815" s="19">
        <v>-0.99690000000000001</v>
      </c>
      <c r="AA3815" t="s">
        <v>15468</v>
      </c>
      <c r="AB3815" s="121">
        <v>6</v>
      </c>
    </row>
    <row r="3816" spans="1:28" ht="20.25">
      <c r="A3816">
        <v>7278</v>
      </c>
      <c r="B3816" t="s">
        <v>1790</v>
      </c>
      <c r="C3816" t="s">
        <v>7460</v>
      </c>
      <c r="D3816" t="str">
        <f t="shared" si="118"/>
        <v>Aave AAVE</v>
      </c>
      <c r="E3816" s="3" t="s">
        <v>3686</v>
      </c>
      <c r="F3816" s="3" t="s">
        <v>8883</v>
      </c>
      <c r="G3816" s="3" t="s">
        <v>8883</v>
      </c>
      <c r="H3816" s="4">
        <v>9999</v>
      </c>
      <c r="I3816" s="4">
        <v>0</v>
      </c>
      <c r="J3816" s="6">
        <v>44140</v>
      </c>
      <c r="K3816" s="7">
        <v>25.966154979999999</v>
      </c>
      <c r="L3816" s="7">
        <v>21</v>
      </c>
      <c r="M3816" s="7">
        <v>350205472.92545187</v>
      </c>
      <c r="N3816" s="9">
        <v>44334</v>
      </c>
      <c r="O3816" s="10">
        <v>666.86497856999995</v>
      </c>
      <c r="P3816" s="10">
        <v>42</v>
      </c>
      <c r="Q3816" s="10">
        <v>8063209781.54</v>
      </c>
      <c r="R3816" s="10">
        <v>25.68208420090081</v>
      </c>
      <c r="S3816" s="18">
        <v>25.68208420090081</v>
      </c>
      <c r="T3816" s="13">
        <v>44616</v>
      </c>
      <c r="U3816" s="14">
        <v>112.9985620418371</v>
      </c>
      <c r="V3816" s="14">
        <v>49</v>
      </c>
      <c r="W3816" s="14">
        <v>1706830406.3900001</v>
      </c>
      <c r="X3816" s="14">
        <v>83.055256210313075</v>
      </c>
      <c r="Y3816" s="19">
        <f t="shared" si="119"/>
        <v>-0.83055256210313078</v>
      </c>
      <c r="Z3816" s="19">
        <v>-0.8306</v>
      </c>
      <c r="AA3816" t="s">
        <v>15469</v>
      </c>
      <c r="AB3816" s="121">
        <v>6</v>
      </c>
    </row>
    <row r="3817" spans="1:28" ht="20.25">
      <c r="A3817">
        <v>7284</v>
      </c>
      <c r="B3817" t="s">
        <v>7461</v>
      </c>
      <c r="C3817" t="s">
        <v>7462</v>
      </c>
      <c r="D3817" t="str">
        <f t="shared" si="118"/>
        <v>PieDAO DOUGH v2 DOUGH</v>
      </c>
      <c r="E3817" s="3" t="s">
        <v>3686</v>
      </c>
      <c r="F3817" s="3" t="s">
        <v>8883</v>
      </c>
      <c r="G3817" s="3" t="s">
        <v>8883</v>
      </c>
      <c r="H3817" s="4">
        <v>9999</v>
      </c>
      <c r="I3817" s="4">
        <v>0</v>
      </c>
      <c r="J3817" s="6">
        <v>44107</v>
      </c>
      <c r="K3817" s="7">
        <v>1.5720521995351999</v>
      </c>
      <c r="L3817" s="7">
        <v>355</v>
      </c>
      <c r="M3817" s="7">
        <v>7583119.5925089121</v>
      </c>
      <c r="N3817" s="9">
        <v>44109</v>
      </c>
      <c r="O3817" s="10">
        <v>2.1756075749336699</v>
      </c>
      <c r="P3817" s="10">
        <v>1286</v>
      </c>
      <c r="Q3817" s="10">
        <v>10494494.032684259</v>
      </c>
      <c r="R3817" s="10">
        <v>1.3839283298461209</v>
      </c>
      <c r="S3817" s="18">
        <v>1.3839283298461209</v>
      </c>
      <c r="T3817" s="13">
        <v>44687</v>
      </c>
      <c r="U3817" s="14">
        <v>0.14836377942198489</v>
      </c>
      <c r="V3817" s="14">
        <v>963</v>
      </c>
      <c r="W3817" s="14">
        <v>2193209.1772410842</v>
      </c>
      <c r="X3817" s="14">
        <v>93.180581777184329</v>
      </c>
      <c r="Y3817" s="19">
        <f t="shared" si="119"/>
        <v>-0.93180581777184335</v>
      </c>
      <c r="Z3817" s="19">
        <v>-0.93179999999999996</v>
      </c>
      <c r="AA3817" t="s">
        <v>15470</v>
      </c>
      <c r="AB3817" s="121">
        <v>6</v>
      </c>
    </row>
    <row r="3818" spans="1:28" ht="20.25">
      <c r="A3818">
        <v>7286</v>
      </c>
      <c r="B3818" t="s">
        <v>7463</v>
      </c>
      <c r="C3818" t="s">
        <v>7464</v>
      </c>
      <c r="D3818" t="str">
        <f t="shared" si="118"/>
        <v>YFOX FINANCE YFOX</v>
      </c>
      <c r="E3818" s="3" t="s">
        <v>3686</v>
      </c>
      <c r="F3818" s="3" t="s">
        <v>8883</v>
      </c>
      <c r="G3818" s="3" t="s">
        <v>8883</v>
      </c>
      <c r="H3818" s="4">
        <v>9999</v>
      </c>
      <c r="I3818" s="4">
        <v>0</v>
      </c>
      <c r="J3818" s="6">
        <v>44115</v>
      </c>
      <c r="K3818" s="7">
        <v>198.77361101</v>
      </c>
      <c r="L3818" s="7">
        <v>4051</v>
      </c>
      <c r="M3818" s="7">
        <v>0</v>
      </c>
      <c r="N3818" s="9">
        <v>44116</v>
      </c>
      <c r="O3818" s="10">
        <v>235.73552380999999</v>
      </c>
      <c r="P3818" s="10">
        <v>4228</v>
      </c>
      <c r="Q3818" s="10">
        <v>0</v>
      </c>
      <c r="R3818" s="10">
        <v>1.1859497979243361</v>
      </c>
      <c r="S3818" s="18">
        <v>1.1859497979243361</v>
      </c>
      <c r="T3818" s="13">
        <v>44664</v>
      </c>
      <c r="U3818" s="14">
        <v>3.2109534190682601E-4</v>
      </c>
      <c r="V3818" s="14">
        <v>3737</v>
      </c>
      <c r="W3818" s="14">
        <v>0</v>
      </c>
      <c r="X3818" s="14">
        <v>99.999863790006387</v>
      </c>
      <c r="Y3818" s="19">
        <f t="shared" si="119"/>
        <v>-0.99999863790006382</v>
      </c>
      <c r="Z3818" s="19">
        <v>-1</v>
      </c>
      <c r="AA3818" t="s">
        <v>15471</v>
      </c>
      <c r="AB3818" s="121">
        <v>6</v>
      </c>
    </row>
    <row r="3819" spans="1:28" ht="20.25">
      <c r="A3819">
        <v>7288</v>
      </c>
      <c r="B3819" t="s">
        <v>7465</v>
      </c>
      <c r="C3819" t="s">
        <v>7466</v>
      </c>
      <c r="D3819" t="str">
        <f t="shared" si="118"/>
        <v>Venus XVS</v>
      </c>
      <c r="E3819" s="3" t="s">
        <v>3686</v>
      </c>
      <c r="F3819" s="3" t="s">
        <v>8883</v>
      </c>
      <c r="G3819" s="3" t="s">
        <v>8883</v>
      </c>
      <c r="H3819" s="4">
        <v>9999</v>
      </c>
      <c r="I3819" s="4">
        <v>0</v>
      </c>
      <c r="J3819" s="6">
        <v>44139</v>
      </c>
      <c r="K3819" s="7">
        <v>2.0701269199999999</v>
      </c>
      <c r="L3819" s="7">
        <v>319</v>
      </c>
      <c r="M3819" s="7">
        <v>9106200.0332148504</v>
      </c>
      <c r="N3819" s="9">
        <v>44326</v>
      </c>
      <c r="O3819" s="10">
        <v>147.01730155999999</v>
      </c>
      <c r="P3819" s="10">
        <v>146</v>
      </c>
      <c r="Q3819" s="10">
        <v>1228636945.6600001</v>
      </c>
      <c r="R3819" s="10">
        <v>71.018496566384442</v>
      </c>
      <c r="S3819" s="18">
        <v>71.018496566384442</v>
      </c>
      <c r="T3819" s="13">
        <v>44583</v>
      </c>
      <c r="U3819" s="14">
        <v>6.4792443692857802</v>
      </c>
      <c r="V3819" s="14">
        <v>260</v>
      </c>
      <c r="W3819" s="14">
        <v>90686776.170000002</v>
      </c>
      <c r="X3819" s="14">
        <v>95.592869478262386</v>
      </c>
      <c r="Y3819" s="19">
        <f t="shared" si="119"/>
        <v>-0.95592869478262388</v>
      </c>
      <c r="Z3819" s="19">
        <v>-0.95589999999999997</v>
      </c>
      <c r="AA3819" t="s">
        <v>8301</v>
      </c>
      <c r="AB3819" s="121">
        <v>6</v>
      </c>
    </row>
    <row r="3820" spans="1:28" ht="20.25">
      <c r="A3820">
        <v>7292</v>
      </c>
      <c r="B3820" t="s">
        <v>7467</v>
      </c>
      <c r="C3820" t="s">
        <v>7468</v>
      </c>
      <c r="D3820" t="str">
        <f t="shared" si="118"/>
        <v>YFMoonBeam YFMB</v>
      </c>
      <c r="E3820" s="3" t="s">
        <v>8887</v>
      </c>
      <c r="F3820" s="3" t="s">
        <v>8883</v>
      </c>
      <c r="G3820" s="3" t="s">
        <v>8883</v>
      </c>
      <c r="H3820" s="4">
        <v>9999</v>
      </c>
      <c r="I3820" s="4">
        <v>0</v>
      </c>
      <c r="J3820" s="6">
        <v>44123</v>
      </c>
      <c r="K3820" s="7">
        <v>0.80791894532806996</v>
      </c>
      <c r="L3820" s="7">
        <v>4052</v>
      </c>
      <c r="M3820" s="7">
        <v>0</v>
      </c>
      <c r="N3820" s="9">
        <v>44327</v>
      </c>
      <c r="O3820" s="10">
        <v>30.789794747314879</v>
      </c>
      <c r="P3820" s="10">
        <v>4229</v>
      </c>
      <c r="Q3820" s="10">
        <v>0</v>
      </c>
      <c r="R3820" s="10">
        <v>38.110004630244347</v>
      </c>
      <c r="S3820" s="18">
        <v>38.110004630244347</v>
      </c>
      <c r="T3820" s="13">
        <v>44339</v>
      </c>
      <c r="U3820" s="14">
        <v>15.62589409741709</v>
      </c>
      <c r="V3820" s="14">
        <v>3738</v>
      </c>
      <c r="W3820" s="14">
        <v>0</v>
      </c>
      <c r="X3820" s="14">
        <v>49.249762053773367</v>
      </c>
      <c r="Y3820" s="19">
        <f t="shared" si="119"/>
        <v>-0.49249762053773366</v>
      </c>
      <c r="Z3820" s="19">
        <v>-0.49249999999999999</v>
      </c>
      <c r="AA3820" t="s">
        <v>15472</v>
      </c>
      <c r="AB3820" s="121">
        <v>6</v>
      </c>
    </row>
    <row r="3821" spans="1:28" ht="20.25">
      <c r="A3821">
        <v>7293</v>
      </c>
      <c r="B3821" t="s">
        <v>7469</v>
      </c>
      <c r="C3821" t="s">
        <v>7469</v>
      </c>
      <c r="D3821" t="str">
        <f t="shared" si="118"/>
        <v>YFET YFET</v>
      </c>
      <c r="E3821" s="3" t="s">
        <v>8887</v>
      </c>
      <c r="F3821" s="3" t="s">
        <v>8883</v>
      </c>
      <c r="G3821" s="3" t="s">
        <v>8883</v>
      </c>
      <c r="H3821" s="4">
        <v>9999</v>
      </c>
      <c r="I3821" s="4">
        <v>0</v>
      </c>
      <c r="J3821" s="6">
        <v>44187</v>
      </c>
      <c r="K3821" s="7">
        <v>2.4990754755400001E-3</v>
      </c>
      <c r="L3821" s="7">
        <v>4053</v>
      </c>
      <c r="M3821" s="7">
        <v>0</v>
      </c>
      <c r="N3821" s="9">
        <v>44219</v>
      </c>
      <c r="O3821" s="10">
        <v>11.37325280549571</v>
      </c>
      <c r="P3821" s="10">
        <v>4230</v>
      </c>
      <c r="Q3821" s="10">
        <v>0</v>
      </c>
      <c r="R3821" s="10">
        <v>4550.98412065293</v>
      </c>
      <c r="S3821" s="18">
        <v>4550.98412065293</v>
      </c>
      <c r="T3821" s="13">
        <v>44232</v>
      </c>
      <c r="U3821" s="14">
        <v>0.22563358499255001</v>
      </c>
      <c r="V3821" s="14">
        <v>3739</v>
      </c>
      <c r="W3821" s="14">
        <v>0</v>
      </c>
      <c r="X3821" s="14">
        <v>98.016103318449737</v>
      </c>
      <c r="Y3821" s="19">
        <f t="shared" si="119"/>
        <v>-0.98016103318449732</v>
      </c>
      <c r="Z3821" s="19">
        <v>-0.98019999999999996</v>
      </c>
      <c r="AA3821" t="s">
        <v>15473</v>
      </c>
      <c r="AB3821" s="121">
        <v>6</v>
      </c>
    </row>
    <row r="3822" spans="1:28" ht="20.25">
      <c r="A3822">
        <v>7298</v>
      </c>
      <c r="B3822" t="s">
        <v>7470</v>
      </c>
      <c r="C3822" t="s">
        <v>7471</v>
      </c>
      <c r="D3822" t="str">
        <f t="shared" si="118"/>
        <v>Phantasma Energy KCAL</v>
      </c>
      <c r="E3822" s="3" t="s">
        <v>8892</v>
      </c>
      <c r="F3822" s="3" t="s">
        <v>8883</v>
      </c>
      <c r="G3822" s="3" t="s">
        <v>8883</v>
      </c>
      <c r="H3822" s="4">
        <v>9999</v>
      </c>
      <c r="I3822" s="4">
        <v>0</v>
      </c>
      <c r="J3822" s="6">
        <v>44137</v>
      </c>
      <c r="K3822" s="7">
        <v>7.9516813945799993E-3</v>
      </c>
      <c r="L3822" s="7">
        <v>1434</v>
      </c>
      <c r="M3822" s="7">
        <v>186204.90489758679</v>
      </c>
      <c r="N3822" s="9">
        <v>44530</v>
      </c>
      <c r="O3822" s="10">
        <v>0.32271457516823487</v>
      </c>
      <c r="P3822" s="10">
        <v>1058</v>
      </c>
      <c r="Q3822" s="10">
        <v>20505329.196787179</v>
      </c>
      <c r="R3822" s="10">
        <v>40.584444868251722</v>
      </c>
      <c r="S3822" s="18">
        <v>40.584444868251722</v>
      </c>
      <c r="T3822" s="13">
        <v>44653</v>
      </c>
      <c r="U3822" s="14">
        <v>1.09424086738646E-3</v>
      </c>
      <c r="V3822" s="14">
        <v>1798</v>
      </c>
      <c r="W3822" s="14">
        <v>80771.314241502681</v>
      </c>
      <c r="X3822" s="14">
        <v>99.660926108832854</v>
      </c>
      <c r="Y3822" s="19">
        <f t="shared" si="119"/>
        <v>-0.99660926108832859</v>
      </c>
      <c r="Z3822" s="19">
        <v>-0.99660000000000004</v>
      </c>
      <c r="AA3822" t="s">
        <v>15474</v>
      </c>
      <c r="AB3822" s="121">
        <v>6</v>
      </c>
    </row>
    <row r="3823" spans="1:28" ht="20.25">
      <c r="A3823">
        <v>7300</v>
      </c>
      <c r="B3823" t="s">
        <v>7472</v>
      </c>
      <c r="C3823" t="s">
        <v>7473</v>
      </c>
      <c r="D3823" t="str">
        <f t="shared" si="118"/>
        <v>ErcauX RAUX</v>
      </c>
      <c r="E3823" s="3" t="s">
        <v>8887</v>
      </c>
      <c r="F3823" s="3" t="s">
        <v>8883</v>
      </c>
      <c r="G3823" s="3" t="s">
        <v>8883</v>
      </c>
      <c r="H3823" s="4">
        <v>9999</v>
      </c>
      <c r="I3823" s="4">
        <v>0</v>
      </c>
      <c r="J3823" s="6">
        <v>44196</v>
      </c>
      <c r="K3823" s="7">
        <v>1.8758451531710001E-2</v>
      </c>
      <c r="L3823" s="7">
        <v>4054</v>
      </c>
      <c r="M3823" s="7">
        <v>0</v>
      </c>
      <c r="N3823" s="9">
        <v>44262</v>
      </c>
      <c r="O3823" s="10">
        <v>0.17996073325466999</v>
      </c>
      <c r="P3823" s="10">
        <v>4231</v>
      </c>
      <c r="Q3823" s="10">
        <v>0</v>
      </c>
      <c r="R3823" s="10">
        <v>9.5935814824831098</v>
      </c>
      <c r="S3823" s="18">
        <v>9.5935814824831098</v>
      </c>
      <c r="T3823" s="13">
        <v>44339</v>
      </c>
      <c r="U3823" s="14">
        <v>5.0819930108719998E-2</v>
      </c>
      <c r="V3823" s="14">
        <v>3740</v>
      </c>
      <c r="W3823" s="14">
        <v>0</v>
      </c>
      <c r="X3823" s="14">
        <v>71.760545098022817</v>
      </c>
      <c r="Y3823" s="19">
        <f t="shared" si="119"/>
        <v>-0.71760545098022821</v>
      </c>
      <c r="Z3823" s="19">
        <v>-0.71760000000000002</v>
      </c>
      <c r="AA3823" t="s">
        <v>15475</v>
      </c>
      <c r="AB3823" s="121">
        <v>6</v>
      </c>
    </row>
    <row r="3824" spans="1:28" ht="20.25">
      <c r="A3824">
        <v>7301</v>
      </c>
      <c r="B3824" t="s">
        <v>7474</v>
      </c>
      <c r="C3824" t="s">
        <v>7475</v>
      </c>
      <c r="D3824" t="str">
        <f t="shared" si="118"/>
        <v>AurusCOIN AWX</v>
      </c>
      <c r="E3824" s="3" t="s">
        <v>8893</v>
      </c>
      <c r="F3824" s="3" t="s">
        <v>8883</v>
      </c>
      <c r="G3824" s="3" t="s">
        <v>8883</v>
      </c>
      <c r="H3824" s="4">
        <v>9999</v>
      </c>
      <c r="I3824" s="4">
        <v>0</v>
      </c>
      <c r="J3824" s="6">
        <v>44120</v>
      </c>
      <c r="K3824" s="7">
        <v>2.4908668553881301</v>
      </c>
      <c r="L3824" s="7">
        <v>4055</v>
      </c>
      <c r="M3824" s="7">
        <v>0</v>
      </c>
      <c r="N3824" s="9">
        <v>44297</v>
      </c>
      <c r="O3824" s="10">
        <v>5.7740593712765396</v>
      </c>
      <c r="P3824" s="10">
        <v>4232</v>
      </c>
      <c r="Q3824" s="10">
        <v>0</v>
      </c>
      <c r="R3824" s="10">
        <v>2.318092337527538</v>
      </c>
      <c r="S3824" s="18">
        <v>2.318092337527538</v>
      </c>
      <c r="T3824" s="13">
        <v>44655</v>
      </c>
      <c r="U3824" s="14">
        <v>0.82588643343101109</v>
      </c>
      <c r="V3824" s="14">
        <v>3741</v>
      </c>
      <c r="W3824" s="14">
        <v>0</v>
      </c>
      <c r="X3824" s="14">
        <v>85.696606489025029</v>
      </c>
      <c r="Y3824" s="19">
        <f t="shared" si="119"/>
        <v>-0.85696606489025029</v>
      </c>
      <c r="Z3824" s="19">
        <v>-0.85699999999999998</v>
      </c>
      <c r="AA3824" t="s">
        <v>15476</v>
      </c>
      <c r="AB3824" s="121">
        <v>6</v>
      </c>
    </row>
    <row r="3825" spans="1:28" ht="20.25">
      <c r="A3825">
        <v>7302</v>
      </c>
      <c r="B3825" t="s">
        <v>7476</v>
      </c>
      <c r="C3825" t="s">
        <v>7477</v>
      </c>
      <c r="D3825" t="str">
        <f t="shared" si="118"/>
        <v>ZAC Finance ZAC</v>
      </c>
      <c r="E3825" s="3" t="s">
        <v>3686</v>
      </c>
      <c r="F3825" s="3" t="s">
        <v>8883</v>
      </c>
      <c r="G3825" s="3" t="s">
        <v>8883</v>
      </c>
      <c r="H3825" s="4">
        <v>9999</v>
      </c>
      <c r="I3825" s="4">
        <v>0</v>
      </c>
      <c r="J3825" s="6">
        <v>44110</v>
      </c>
      <c r="K3825" s="7">
        <v>23.927873838149129</v>
      </c>
      <c r="L3825" s="7">
        <v>4056</v>
      </c>
      <c r="M3825" s="7">
        <v>0</v>
      </c>
      <c r="N3825" s="9">
        <v>44111</v>
      </c>
      <c r="O3825" s="10">
        <v>40.40935685182167</v>
      </c>
      <c r="P3825" s="10">
        <v>4233</v>
      </c>
      <c r="Q3825" s="10">
        <v>0</v>
      </c>
      <c r="R3825" s="10">
        <v>1.688798475165624</v>
      </c>
      <c r="S3825" s="18">
        <v>1.688798475165624</v>
      </c>
      <c r="T3825" s="13">
        <v>44189</v>
      </c>
      <c r="U3825" s="14">
        <v>0.11021509532295</v>
      </c>
      <c r="V3825" s="14">
        <v>3742</v>
      </c>
      <c r="W3825" s="14">
        <v>0</v>
      </c>
      <c r="X3825" s="14">
        <v>99.727253527624555</v>
      </c>
      <c r="Y3825" s="19">
        <f t="shared" si="119"/>
        <v>-0.9972725352762456</v>
      </c>
      <c r="Z3825" s="19">
        <v>-0.99729999999999996</v>
      </c>
      <c r="AA3825" t="s">
        <v>15477</v>
      </c>
      <c r="AB3825" s="121">
        <v>6</v>
      </c>
    </row>
    <row r="3826" spans="1:28" ht="20.25">
      <c r="A3826">
        <v>7305</v>
      </c>
      <c r="B3826" t="s">
        <v>7478</v>
      </c>
      <c r="C3826" t="s">
        <v>3983</v>
      </c>
      <c r="D3826" t="str">
        <f t="shared" si="118"/>
        <v>Jackpot 777</v>
      </c>
      <c r="E3826" s="3" t="s">
        <v>8889</v>
      </c>
      <c r="F3826" s="3" t="s">
        <v>8883</v>
      </c>
      <c r="G3826" s="3" t="s">
        <v>8883</v>
      </c>
      <c r="H3826" s="4">
        <v>9999</v>
      </c>
      <c r="I3826" s="4">
        <v>0</v>
      </c>
      <c r="J3826" s="6">
        <v>44218</v>
      </c>
      <c r="K3826" s="7">
        <v>7.6726440000000007E-2</v>
      </c>
      <c r="L3826" s="7">
        <v>4057</v>
      </c>
      <c r="M3826" s="7">
        <v>0</v>
      </c>
      <c r="N3826" s="9">
        <v>44230</v>
      </c>
      <c r="O3826" s="10">
        <v>0.35031915000000002</v>
      </c>
      <c r="P3826" s="10">
        <v>4234</v>
      </c>
      <c r="Q3826" s="10">
        <v>0</v>
      </c>
      <c r="R3826" s="10">
        <v>4.5658204655396499</v>
      </c>
      <c r="S3826" s="18">
        <v>4.5658204655396499</v>
      </c>
      <c r="T3826" s="13">
        <v>44451</v>
      </c>
      <c r="U3826" s="14">
        <v>6.4398299999999997E-3</v>
      </c>
      <c r="V3826" s="14">
        <v>3743</v>
      </c>
      <c r="W3826" s="14">
        <v>0</v>
      </c>
      <c r="X3826" s="14">
        <v>98.161724815785846</v>
      </c>
      <c r="Y3826" s="19">
        <f t="shared" si="119"/>
        <v>-0.98161724815785845</v>
      </c>
      <c r="Z3826" s="19">
        <v>-0.98160000000000003</v>
      </c>
      <c r="AA3826" t="s">
        <v>15478</v>
      </c>
      <c r="AB3826" s="121">
        <v>6</v>
      </c>
    </row>
    <row r="3827" spans="1:28" ht="20.25">
      <c r="A3827">
        <v>7306</v>
      </c>
      <c r="B3827" t="s">
        <v>7479</v>
      </c>
      <c r="C3827" t="s">
        <v>7480</v>
      </c>
      <c r="D3827" t="str">
        <f t="shared" si="118"/>
        <v>Smol SMOL</v>
      </c>
      <c r="E3827" s="3" t="s">
        <v>3686</v>
      </c>
      <c r="F3827" s="3" t="s">
        <v>8883</v>
      </c>
      <c r="G3827" s="3" t="s">
        <v>8883</v>
      </c>
      <c r="H3827" s="4">
        <v>9999</v>
      </c>
      <c r="I3827" s="4">
        <v>0</v>
      </c>
      <c r="J3827" s="6">
        <v>44223</v>
      </c>
      <c r="K3827" s="7">
        <v>4.1885120487587804</v>
      </c>
      <c r="L3827" s="7">
        <v>4058</v>
      </c>
      <c r="M3827" s="7">
        <v>0</v>
      </c>
      <c r="N3827" s="9">
        <v>44265</v>
      </c>
      <c r="O3827" s="10">
        <v>50.56740448719961</v>
      </c>
      <c r="P3827" s="10">
        <v>4235</v>
      </c>
      <c r="Q3827" s="10">
        <v>0</v>
      </c>
      <c r="R3827" s="10">
        <v>12.07288027312341</v>
      </c>
      <c r="S3827" s="18">
        <v>12.07288027312341</v>
      </c>
      <c r="T3827" s="13">
        <v>44397</v>
      </c>
      <c r="U3827" s="14">
        <v>1.8347036311310101</v>
      </c>
      <c r="V3827" s="14">
        <v>3744</v>
      </c>
      <c r="W3827" s="14">
        <v>0</v>
      </c>
      <c r="X3827" s="14">
        <v>96.371766259833564</v>
      </c>
      <c r="Y3827" s="19">
        <f t="shared" si="119"/>
        <v>-0.96371766259833569</v>
      </c>
      <c r="Z3827" s="19">
        <v>-0.9637</v>
      </c>
      <c r="AA3827" t="s">
        <v>15479</v>
      </c>
      <c r="AB3827" s="121">
        <v>6</v>
      </c>
    </row>
    <row r="3828" spans="1:28" ht="20.25">
      <c r="A3828">
        <v>7307</v>
      </c>
      <c r="B3828" t="s">
        <v>7481</v>
      </c>
      <c r="C3828" t="s">
        <v>7482</v>
      </c>
      <c r="D3828" t="str">
        <f t="shared" si="118"/>
        <v>Cyclops Treasure CYTR</v>
      </c>
      <c r="E3828" s="3" t="s">
        <v>3686</v>
      </c>
      <c r="F3828" s="3" t="s">
        <v>8883</v>
      </c>
      <c r="G3828" s="3" t="s">
        <v>8883</v>
      </c>
      <c r="H3828" s="4">
        <v>9999</v>
      </c>
      <c r="I3828" s="4">
        <v>0</v>
      </c>
      <c r="J3828" s="6">
        <v>44133</v>
      </c>
      <c r="K3828" s="7">
        <v>20.436090849999999</v>
      </c>
      <c r="L3828" s="7">
        <v>4059</v>
      </c>
      <c r="M3828" s="7">
        <v>0</v>
      </c>
      <c r="N3828" s="9">
        <v>44593</v>
      </c>
      <c r="O3828" s="10">
        <v>1465.981584619205</v>
      </c>
      <c r="P3828" s="10">
        <v>4236</v>
      </c>
      <c r="Q3828" s="10">
        <v>0</v>
      </c>
      <c r="R3828" s="10">
        <v>71.734931860473935</v>
      </c>
      <c r="S3828" s="18">
        <v>71.734931860473935</v>
      </c>
      <c r="T3828" s="13">
        <v>44665</v>
      </c>
      <c r="U3828" s="16">
        <v>7.6820575400039999E-6</v>
      </c>
      <c r="V3828" s="14">
        <v>3745</v>
      </c>
      <c r="W3828" s="16">
        <v>0</v>
      </c>
      <c r="X3828" s="16">
        <v>99.999999475978584</v>
      </c>
      <c r="Y3828" s="19">
        <f t="shared" si="119"/>
        <v>-0.99999999475978585</v>
      </c>
      <c r="Z3828" s="19">
        <v>-1</v>
      </c>
      <c r="AA3828" t="s">
        <v>15480</v>
      </c>
      <c r="AB3828" s="121">
        <v>6</v>
      </c>
    </row>
    <row r="3829" spans="1:28" ht="20.25">
      <c r="A3829">
        <v>7309</v>
      </c>
      <c r="B3829" t="s">
        <v>7483</v>
      </c>
      <c r="C3829" t="s">
        <v>7484</v>
      </c>
      <c r="D3829" t="str">
        <f t="shared" si="118"/>
        <v>Bellevue Network BLV</v>
      </c>
      <c r="E3829" s="3" t="s">
        <v>8887</v>
      </c>
      <c r="F3829" s="3" t="s">
        <v>8883</v>
      </c>
      <c r="G3829" s="3" t="s">
        <v>8883</v>
      </c>
      <c r="H3829" s="4">
        <v>9999</v>
      </c>
      <c r="I3829" s="4">
        <v>0</v>
      </c>
      <c r="J3829" s="6">
        <v>44150</v>
      </c>
      <c r="K3829" s="7">
        <v>2.6537733331899998E-3</v>
      </c>
      <c r="L3829" s="7">
        <v>4060</v>
      </c>
      <c r="M3829" s="7">
        <v>0</v>
      </c>
      <c r="N3829" s="9">
        <v>44508</v>
      </c>
      <c r="O3829" s="10">
        <v>2.868704552691E-2</v>
      </c>
      <c r="P3829" s="10">
        <v>4237</v>
      </c>
      <c r="Q3829" s="10">
        <v>0</v>
      </c>
      <c r="R3829" s="10">
        <v>10.809907978247111</v>
      </c>
      <c r="S3829" s="18">
        <v>10.809907978247111</v>
      </c>
      <c r="T3829" s="13">
        <v>44583</v>
      </c>
      <c r="U3829" s="14">
        <v>1.430875878475831E-2</v>
      </c>
      <c r="V3829" s="14">
        <v>3746</v>
      </c>
      <c r="W3829" s="14">
        <v>0</v>
      </c>
      <c r="X3829" s="14">
        <v>50.121183544900369</v>
      </c>
      <c r="Y3829" s="19">
        <f t="shared" si="119"/>
        <v>-0.50121183544900372</v>
      </c>
      <c r="Z3829" s="19">
        <v>-0.50119999999999998</v>
      </c>
      <c r="AA3829" t="s">
        <v>15481</v>
      </c>
      <c r="AB3829" s="121">
        <v>6</v>
      </c>
    </row>
    <row r="3830" spans="1:28" ht="20.25">
      <c r="A3830">
        <v>7310</v>
      </c>
      <c r="B3830" t="s">
        <v>7485</v>
      </c>
      <c r="C3830" t="s">
        <v>4938</v>
      </c>
      <c r="D3830" t="str">
        <f t="shared" si="118"/>
        <v>Gem Exchange And Trading GXT</v>
      </c>
      <c r="E3830" s="3" t="s">
        <v>8893</v>
      </c>
      <c r="F3830" s="3" t="s">
        <v>8883</v>
      </c>
      <c r="G3830" s="3" t="s">
        <v>8883</v>
      </c>
      <c r="H3830" s="4">
        <v>9999</v>
      </c>
      <c r="I3830" s="4">
        <v>0</v>
      </c>
      <c r="J3830" s="6">
        <v>44157</v>
      </c>
      <c r="K3830" s="7">
        <v>3.1635870000000003E-2</v>
      </c>
      <c r="L3830" s="7">
        <v>217</v>
      </c>
      <c r="M3830" s="7">
        <v>15246478.935274331</v>
      </c>
      <c r="N3830" s="9">
        <v>44674</v>
      </c>
      <c r="O3830" s="10">
        <v>1.0184584458617989</v>
      </c>
      <c r="P3830" s="10">
        <v>728</v>
      </c>
      <c r="Q3830" s="10">
        <v>59354046.310000002</v>
      </c>
      <c r="R3830" s="10">
        <v>32.193154348585907</v>
      </c>
      <c r="S3830" s="18">
        <v>32.193154348585907</v>
      </c>
      <c r="T3830" s="13">
        <v>44680</v>
      </c>
      <c r="U3830" s="14">
        <v>0.22183940651514261</v>
      </c>
      <c r="V3830" s="14">
        <v>488</v>
      </c>
      <c r="W3830" s="14">
        <v>21031585.579999998</v>
      </c>
      <c r="X3830" s="14">
        <v>78.218119019335489</v>
      </c>
      <c r="Y3830" s="19">
        <f t="shared" si="119"/>
        <v>-0.78218119019335486</v>
      </c>
      <c r="Z3830" s="19">
        <v>-0.78220000000000001</v>
      </c>
      <c r="AA3830" t="s">
        <v>15482</v>
      </c>
      <c r="AB3830" s="121">
        <v>6</v>
      </c>
    </row>
    <row r="3831" spans="1:28" ht="20.25">
      <c r="A3831">
        <v>7311</v>
      </c>
      <c r="B3831" t="s">
        <v>7486</v>
      </c>
      <c r="C3831" t="s">
        <v>2854</v>
      </c>
      <c r="D3831" t="str">
        <f t="shared" si="118"/>
        <v>Beefy.Finance BIFI</v>
      </c>
      <c r="E3831" s="3" t="s">
        <v>3686</v>
      </c>
      <c r="F3831" s="3" t="s">
        <v>8883</v>
      </c>
      <c r="G3831" s="3" t="s">
        <v>8883</v>
      </c>
      <c r="H3831" s="4">
        <v>9999</v>
      </c>
      <c r="I3831" s="4">
        <v>0</v>
      </c>
      <c r="J3831" s="6">
        <v>44110</v>
      </c>
      <c r="K3831" s="7">
        <v>10.370370976547511</v>
      </c>
      <c r="L3831" s="7">
        <v>2245</v>
      </c>
      <c r="M3831" s="7">
        <v>0</v>
      </c>
      <c r="N3831" s="9">
        <v>44271</v>
      </c>
      <c r="O3831" s="10">
        <v>3057.2607060116261</v>
      </c>
      <c r="P3831" s="10">
        <v>386</v>
      </c>
      <c r="Q3831" s="10">
        <v>220122770.8328371</v>
      </c>
      <c r="R3831" s="10">
        <v>294.80726513309799</v>
      </c>
      <c r="S3831" s="18">
        <v>294.80726513309799</v>
      </c>
      <c r="T3831" s="13">
        <v>44339</v>
      </c>
      <c r="U3831" s="14">
        <v>602.96612681470344</v>
      </c>
      <c r="V3831" s="14">
        <v>368</v>
      </c>
      <c r="W3831" s="14">
        <v>43413561.130658649</v>
      </c>
      <c r="X3831" s="14">
        <v>80.277569209944559</v>
      </c>
      <c r="Y3831" s="19">
        <f t="shared" si="119"/>
        <v>-0.80277569209944555</v>
      </c>
      <c r="Z3831" s="19">
        <v>-0.80279999999999996</v>
      </c>
      <c r="AA3831" t="s">
        <v>15483</v>
      </c>
      <c r="AB3831" s="121">
        <v>6</v>
      </c>
    </row>
    <row r="3832" spans="1:28" ht="20.25">
      <c r="A3832">
        <v>7312</v>
      </c>
      <c r="B3832" t="s">
        <v>7487</v>
      </c>
      <c r="C3832" t="s">
        <v>7488</v>
      </c>
      <c r="D3832" t="str">
        <f t="shared" si="118"/>
        <v>Novo NOVO</v>
      </c>
      <c r="E3832" s="3" t="s">
        <v>8887</v>
      </c>
      <c r="F3832" s="3" t="s">
        <v>8883</v>
      </c>
      <c r="G3832" s="3" t="s">
        <v>8883</v>
      </c>
      <c r="H3832" s="4">
        <v>9999</v>
      </c>
      <c r="I3832" s="4">
        <v>0</v>
      </c>
      <c r="J3832" s="6">
        <v>44223</v>
      </c>
      <c r="K3832" s="7">
        <v>1.21767094463425</v>
      </c>
      <c r="L3832" s="7">
        <v>2367</v>
      </c>
      <c r="M3832" s="7">
        <v>0</v>
      </c>
      <c r="N3832" s="9">
        <v>44613</v>
      </c>
      <c r="O3832" s="10">
        <v>465.62236867707901</v>
      </c>
      <c r="P3832" s="10">
        <v>713</v>
      </c>
      <c r="Q3832" s="10">
        <v>62952144.245141082</v>
      </c>
      <c r="R3832" s="10">
        <v>382.38768094851548</v>
      </c>
      <c r="S3832" s="18">
        <v>382.38768094851548</v>
      </c>
      <c r="T3832" s="13">
        <v>44680</v>
      </c>
      <c r="U3832" s="14">
        <v>49.411706531086367</v>
      </c>
      <c r="V3832" s="14">
        <v>701</v>
      </c>
      <c r="W3832" s="14">
        <v>6765154.3879971588</v>
      </c>
      <c r="X3832" s="14">
        <v>89.388029902542186</v>
      </c>
      <c r="Y3832" s="19">
        <f t="shared" si="119"/>
        <v>-0.89388029902542188</v>
      </c>
      <c r="Z3832" s="19">
        <v>-0.89390000000000003</v>
      </c>
      <c r="AA3832" t="s">
        <v>15484</v>
      </c>
      <c r="AB3832" s="121">
        <v>6</v>
      </c>
    </row>
    <row r="3833" spans="1:28" ht="20.25">
      <c r="A3833">
        <v>7314</v>
      </c>
      <c r="B3833" t="s">
        <v>7489</v>
      </c>
      <c r="C3833" t="s">
        <v>7490</v>
      </c>
      <c r="D3833" t="str">
        <f t="shared" si="118"/>
        <v>PieDAO DEFI Small Cap DEFI+S</v>
      </c>
      <c r="E3833" s="3" t="s">
        <v>8894</v>
      </c>
      <c r="F3833" s="3" t="s">
        <v>8883</v>
      </c>
      <c r="G3833" s="3" t="s">
        <v>8883</v>
      </c>
      <c r="H3833" s="4">
        <v>9999</v>
      </c>
      <c r="I3833" s="4">
        <v>0</v>
      </c>
      <c r="J3833" s="6">
        <v>44139</v>
      </c>
      <c r="K3833" s="7">
        <v>1.3897068590361199</v>
      </c>
      <c r="L3833" s="7">
        <v>4061</v>
      </c>
      <c r="M3833" s="7">
        <v>0</v>
      </c>
      <c r="N3833" s="9">
        <v>44525</v>
      </c>
      <c r="O3833" s="10">
        <v>10.68346613578974</v>
      </c>
      <c r="P3833" s="10">
        <v>4238</v>
      </c>
      <c r="Q3833" s="10">
        <v>0</v>
      </c>
      <c r="R3833" s="10">
        <v>7.6875681128893856</v>
      </c>
      <c r="S3833" s="18">
        <v>7.6875681128893856</v>
      </c>
      <c r="T3833" s="13">
        <v>44678</v>
      </c>
      <c r="U3833" s="14">
        <v>2.0116911002249211</v>
      </c>
      <c r="V3833" s="14">
        <v>3747</v>
      </c>
      <c r="W3833" s="14">
        <v>0</v>
      </c>
      <c r="X3833" s="14">
        <v>81.170052166068729</v>
      </c>
      <c r="Y3833" s="19">
        <f t="shared" si="119"/>
        <v>-0.81170052166068729</v>
      </c>
      <c r="Z3833" s="19">
        <v>-0.81169999999999998</v>
      </c>
      <c r="AA3833" t="s">
        <v>15485</v>
      </c>
      <c r="AB3833" s="121">
        <v>6</v>
      </c>
    </row>
    <row r="3834" spans="1:28" ht="20.25">
      <c r="A3834">
        <v>7315</v>
      </c>
      <c r="B3834" t="s">
        <v>7491</v>
      </c>
      <c r="C3834" t="s">
        <v>7492</v>
      </c>
      <c r="D3834" t="str">
        <f t="shared" si="118"/>
        <v>Polyient Games Governance Token PGT</v>
      </c>
      <c r="E3834" s="3" t="s">
        <v>8892</v>
      </c>
      <c r="F3834" s="3" t="s">
        <v>8883</v>
      </c>
      <c r="G3834" s="3" t="s">
        <v>8883</v>
      </c>
      <c r="H3834" s="4">
        <v>9999</v>
      </c>
      <c r="I3834" s="4">
        <v>0</v>
      </c>
      <c r="J3834" s="6">
        <v>44124</v>
      </c>
      <c r="K3834" s="7">
        <v>84.532394799422732</v>
      </c>
      <c r="L3834" s="7">
        <v>861</v>
      </c>
      <c r="M3834" s="7">
        <v>1286413.984057615</v>
      </c>
      <c r="N3834" s="9">
        <v>44276</v>
      </c>
      <c r="O3834" s="10">
        <v>1130.21418688216</v>
      </c>
      <c r="P3834" s="10">
        <v>1068</v>
      </c>
      <c r="Q3834" s="10">
        <v>20040613.559355952</v>
      </c>
      <c r="R3834" s="10">
        <v>13.370190085870821</v>
      </c>
      <c r="S3834" s="18">
        <v>13.370190085870821</v>
      </c>
      <c r="T3834" s="13">
        <v>44602</v>
      </c>
      <c r="U3834" s="14">
        <v>20.051369531501521</v>
      </c>
      <c r="V3834" s="14">
        <v>1391</v>
      </c>
      <c r="W3834" s="14">
        <v>401027.39063003048</v>
      </c>
      <c r="X3834" s="14">
        <v>98.225878796760142</v>
      </c>
      <c r="Y3834" s="19">
        <f t="shared" si="119"/>
        <v>-0.98225878796760147</v>
      </c>
      <c r="Z3834" s="19">
        <v>-0.98229999999999995</v>
      </c>
      <c r="AA3834" t="s">
        <v>15486</v>
      </c>
      <c r="AB3834" s="121">
        <v>6</v>
      </c>
    </row>
    <row r="3835" spans="1:28" ht="20.25">
      <c r="A3835">
        <v>7318</v>
      </c>
      <c r="B3835" t="s">
        <v>7493</v>
      </c>
      <c r="C3835" t="s">
        <v>7494</v>
      </c>
      <c r="D3835" t="str">
        <f t="shared" si="118"/>
        <v>Zero Utility Token ZUT</v>
      </c>
      <c r="E3835" s="3" t="s">
        <v>8887</v>
      </c>
      <c r="F3835" s="3" t="s">
        <v>8883</v>
      </c>
      <c r="G3835" s="3" t="s">
        <v>8883</v>
      </c>
      <c r="H3835" s="4">
        <v>9999</v>
      </c>
      <c r="I3835" s="4">
        <v>0</v>
      </c>
      <c r="J3835" s="6">
        <v>44141</v>
      </c>
      <c r="K3835" s="7">
        <v>79.427901610000006</v>
      </c>
      <c r="L3835" s="7">
        <v>2577</v>
      </c>
      <c r="M3835" s="7">
        <v>0</v>
      </c>
      <c r="N3835" s="9">
        <v>44274</v>
      </c>
      <c r="O3835" s="10">
        <v>5799.8395979699999</v>
      </c>
      <c r="P3835" s="10">
        <v>1503</v>
      </c>
      <c r="Q3835" s="10">
        <v>5505794.4199999999</v>
      </c>
      <c r="R3835" s="10">
        <v>73.020179060601009</v>
      </c>
      <c r="S3835" s="18">
        <v>73.020179060601009</v>
      </c>
      <c r="T3835" s="13">
        <v>44516</v>
      </c>
      <c r="U3835" s="14">
        <v>0</v>
      </c>
      <c r="V3835" s="14">
        <v>1329</v>
      </c>
      <c r="W3835" s="14">
        <v>508765.93</v>
      </c>
      <c r="X3835" s="14">
        <v>100</v>
      </c>
      <c r="Y3835" s="19">
        <f t="shared" si="119"/>
        <v>-1</v>
      </c>
      <c r="Z3835" s="19">
        <v>-1</v>
      </c>
      <c r="AA3835" t="s">
        <v>15487</v>
      </c>
      <c r="AB3835" s="121">
        <v>6</v>
      </c>
    </row>
    <row r="3836" spans="1:28" ht="20.25">
      <c r="A3836">
        <v>7319</v>
      </c>
      <c r="B3836" t="s">
        <v>7495</v>
      </c>
      <c r="C3836" t="s">
        <v>7496</v>
      </c>
      <c r="D3836" t="str">
        <f t="shared" si="118"/>
        <v>YFOS.finance YFOS</v>
      </c>
      <c r="E3836" s="3" t="s">
        <v>3686</v>
      </c>
      <c r="F3836" s="3" t="s">
        <v>8883</v>
      </c>
      <c r="G3836" s="3" t="s">
        <v>8883</v>
      </c>
      <c r="H3836" s="4">
        <v>9999</v>
      </c>
      <c r="I3836" s="4">
        <v>0</v>
      </c>
      <c r="J3836" s="6">
        <v>44110</v>
      </c>
      <c r="K3836" s="7">
        <v>17.2258882171331</v>
      </c>
      <c r="L3836" s="7">
        <v>4062</v>
      </c>
      <c r="M3836" s="7">
        <v>0</v>
      </c>
      <c r="N3836" s="9">
        <v>44111</v>
      </c>
      <c r="O3836" s="10">
        <v>22.705950203724619</v>
      </c>
      <c r="P3836" s="10">
        <v>4239</v>
      </c>
      <c r="Q3836" s="10">
        <v>0</v>
      </c>
      <c r="R3836" s="10">
        <v>1.3181294292355259</v>
      </c>
      <c r="S3836" s="18">
        <v>1.3181294292355259</v>
      </c>
      <c r="T3836" s="13">
        <v>44177</v>
      </c>
      <c r="U3836" s="14">
        <v>1.33726061221716</v>
      </c>
      <c r="V3836" s="14">
        <v>3748</v>
      </c>
      <c r="W3836" s="14">
        <v>0</v>
      </c>
      <c r="X3836" s="14">
        <v>94.110527856271787</v>
      </c>
      <c r="Y3836" s="19">
        <f t="shared" si="119"/>
        <v>-0.94110527856271786</v>
      </c>
      <c r="Z3836" s="19">
        <v>-0.94110000000000005</v>
      </c>
      <c r="AA3836" t="s">
        <v>15488</v>
      </c>
      <c r="AB3836" s="121">
        <v>6</v>
      </c>
    </row>
    <row r="3837" spans="1:28" ht="20.25">
      <c r="A3837">
        <v>7320</v>
      </c>
      <c r="B3837" t="s">
        <v>7497</v>
      </c>
      <c r="C3837" t="s">
        <v>7498</v>
      </c>
      <c r="D3837" t="str">
        <f t="shared" si="118"/>
        <v>Neutrino System Base Token NSBT</v>
      </c>
      <c r="E3837" s="3" t="s">
        <v>8887</v>
      </c>
      <c r="F3837" s="3" t="s">
        <v>8883</v>
      </c>
      <c r="G3837" s="3" t="s">
        <v>8883</v>
      </c>
      <c r="H3837" s="4">
        <v>9999</v>
      </c>
      <c r="I3837" s="4">
        <v>0</v>
      </c>
      <c r="J3837" s="6">
        <v>44118</v>
      </c>
      <c r="K3837" s="7">
        <v>0.98367866000000004</v>
      </c>
      <c r="L3837" s="7">
        <v>2221</v>
      </c>
      <c r="M3837" s="7">
        <v>0</v>
      </c>
      <c r="N3837" s="9">
        <v>44656</v>
      </c>
      <c r="O3837" s="10">
        <v>76.564934256909766</v>
      </c>
      <c r="P3837" s="10">
        <v>503</v>
      </c>
      <c r="Q3837" s="10">
        <v>133527962.48</v>
      </c>
      <c r="R3837" s="10">
        <v>77.835310828954817</v>
      </c>
      <c r="S3837" s="18">
        <v>77.835310828954817</v>
      </c>
      <c r="T3837" s="13">
        <v>44682</v>
      </c>
      <c r="U3837" s="14">
        <v>21.436846670023542</v>
      </c>
      <c r="V3837" s="14">
        <v>303</v>
      </c>
      <c r="W3837" s="14">
        <v>64107312.609999999</v>
      </c>
      <c r="X3837" s="14">
        <v>72.001743516041842</v>
      </c>
      <c r="Y3837" s="19">
        <f t="shared" si="119"/>
        <v>-0.72001743516041838</v>
      </c>
      <c r="Z3837" s="19">
        <v>-0.72</v>
      </c>
      <c r="AA3837" t="s">
        <v>15489</v>
      </c>
      <c r="AB3837" s="121">
        <v>6</v>
      </c>
    </row>
    <row r="3838" spans="1:28" ht="20.25">
      <c r="A3838">
        <v>7321</v>
      </c>
      <c r="B3838" t="s">
        <v>7499</v>
      </c>
      <c r="C3838" t="s">
        <v>7500</v>
      </c>
      <c r="D3838" t="str">
        <f t="shared" si="118"/>
        <v>YOUengine YOUC</v>
      </c>
      <c r="E3838" s="3" t="s">
        <v>8887</v>
      </c>
      <c r="F3838" s="3" t="s">
        <v>8883</v>
      </c>
      <c r="G3838" s="3" t="s">
        <v>8883</v>
      </c>
      <c r="H3838" s="4">
        <v>9999</v>
      </c>
      <c r="I3838" s="4">
        <v>0</v>
      </c>
      <c r="J3838" s="6">
        <v>44137</v>
      </c>
      <c r="K3838" s="7">
        <v>5.6369999999999999E-4</v>
      </c>
      <c r="L3838" s="7">
        <v>2154</v>
      </c>
      <c r="M3838" s="7">
        <v>0</v>
      </c>
      <c r="N3838" s="9">
        <v>44686</v>
      </c>
      <c r="O3838" s="10">
        <v>0.50239763729651832</v>
      </c>
      <c r="P3838" s="10">
        <v>71</v>
      </c>
      <c r="Q3838" s="10">
        <v>4154216550.21</v>
      </c>
      <c r="R3838" s="10">
        <v>891.25002181394063</v>
      </c>
      <c r="S3838" s="18">
        <v>891.25002181394063</v>
      </c>
      <c r="T3838" s="13">
        <v>44687</v>
      </c>
      <c r="U3838" s="14">
        <v>0.49350879568296607</v>
      </c>
      <c r="V3838" s="14">
        <v>29</v>
      </c>
      <c r="W3838" s="14">
        <v>4219607805.9699998</v>
      </c>
      <c r="X3838" s="14">
        <v>1.7692841195242199</v>
      </c>
      <c r="Y3838" s="19">
        <f t="shared" si="119"/>
        <v>-1.7692841195242198E-2</v>
      </c>
      <c r="Z3838" s="19">
        <v>-1.77E-2</v>
      </c>
      <c r="AA3838" t="s">
        <v>15490</v>
      </c>
      <c r="AB3838" s="121">
        <v>6</v>
      </c>
    </row>
    <row r="3839" spans="1:28" ht="20.25">
      <c r="A3839">
        <v>7322</v>
      </c>
      <c r="B3839" t="s">
        <v>7501</v>
      </c>
      <c r="C3839" t="s">
        <v>7502</v>
      </c>
      <c r="D3839" t="str">
        <f t="shared" si="118"/>
        <v>Stream Protocol STPL</v>
      </c>
      <c r="E3839" s="3" t="s">
        <v>8887</v>
      </c>
      <c r="F3839" s="3" t="s">
        <v>8883</v>
      </c>
      <c r="G3839" s="3" t="s">
        <v>8883</v>
      </c>
      <c r="H3839" s="4">
        <v>9999</v>
      </c>
      <c r="I3839" s="4">
        <v>0</v>
      </c>
      <c r="J3839" s="6">
        <v>44161</v>
      </c>
      <c r="K3839" s="7">
        <v>1.324801838428E-2</v>
      </c>
      <c r="L3839" s="7">
        <v>2478</v>
      </c>
      <c r="M3839" s="7">
        <v>0</v>
      </c>
      <c r="N3839" s="9">
        <v>44290</v>
      </c>
      <c r="O3839" s="10">
        <v>0.26828135381495999</v>
      </c>
      <c r="P3839" s="10">
        <v>4240</v>
      </c>
      <c r="Q3839" s="10">
        <v>0</v>
      </c>
      <c r="R3839" s="10">
        <v>20.25067795296092</v>
      </c>
      <c r="S3839" s="18">
        <v>20.25067795296092</v>
      </c>
      <c r="T3839" s="13">
        <v>44683</v>
      </c>
      <c r="U3839" s="14">
        <v>6.5463613861899998E-3</v>
      </c>
      <c r="V3839" s="14">
        <v>1002</v>
      </c>
      <c r="W3839" s="14">
        <v>1865921.584680174</v>
      </c>
      <c r="X3839" s="14">
        <v>97.559889536450896</v>
      </c>
      <c r="Y3839" s="19">
        <f t="shared" si="119"/>
        <v>-0.97559889536450894</v>
      </c>
      <c r="Z3839" s="19">
        <v>-0.97560000000000002</v>
      </c>
      <c r="AA3839" t="s">
        <v>15491</v>
      </c>
      <c r="AB3839" s="121">
        <v>6</v>
      </c>
    </row>
    <row r="3840" spans="1:28" ht="20.25">
      <c r="A3840">
        <v>7323</v>
      </c>
      <c r="B3840" t="s">
        <v>7503</v>
      </c>
      <c r="C3840" t="s">
        <v>7504</v>
      </c>
      <c r="D3840" t="str">
        <f t="shared" si="118"/>
        <v>XCredit XFYI</v>
      </c>
      <c r="E3840" s="3" t="s">
        <v>8887</v>
      </c>
      <c r="F3840" s="3" t="s">
        <v>8883</v>
      </c>
      <c r="G3840" s="3" t="s">
        <v>8883</v>
      </c>
      <c r="H3840" s="4">
        <v>9999</v>
      </c>
      <c r="I3840" s="4">
        <v>0</v>
      </c>
      <c r="J3840" s="6">
        <v>44134</v>
      </c>
      <c r="K3840" s="7">
        <v>5.9841485965390202</v>
      </c>
      <c r="L3840" s="7">
        <v>4063</v>
      </c>
      <c r="M3840" s="7">
        <v>0</v>
      </c>
      <c r="N3840" s="9">
        <v>44135</v>
      </c>
      <c r="O3840" s="10">
        <v>7.5309267716359001</v>
      </c>
      <c r="P3840" s="10">
        <v>4241</v>
      </c>
      <c r="Q3840" s="10">
        <v>0</v>
      </c>
      <c r="R3840" s="10">
        <v>1.258479238966671</v>
      </c>
      <c r="S3840" s="18">
        <v>1.258479238966671</v>
      </c>
      <c r="T3840" s="13">
        <v>44372</v>
      </c>
      <c r="U3840" s="14">
        <v>0.19048645824099</v>
      </c>
      <c r="V3840" s="14">
        <v>3749</v>
      </c>
      <c r="W3840" s="14">
        <v>0</v>
      </c>
      <c r="X3840" s="14">
        <v>97.47061066961335</v>
      </c>
      <c r="Y3840" s="19">
        <f t="shared" si="119"/>
        <v>-0.97470610669613356</v>
      </c>
      <c r="Z3840" s="19">
        <v>-0.97470000000000001</v>
      </c>
      <c r="AA3840" t="s">
        <v>15492</v>
      </c>
      <c r="AB3840" s="121">
        <v>6</v>
      </c>
    </row>
    <row r="3841" spans="1:28" ht="20.25">
      <c r="A3841">
        <v>7325</v>
      </c>
      <c r="B3841" t="s">
        <v>7505</v>
      </c>
      <c r="C3841" t="s">
        <v>7506</v>
      </c>
      <c r="D3841" t="str">
        <f t="shared" si="118"/>
        <v>Dark.Build DARK</v>
      </c>
      <c r="E3841" s="3" t="s">
        <v>8887</v>
      </c>
      <c r="F3841" s="3" t="s">
        <v>8883</v>
      </c>
      <c r="G3841" s="3" t="s">
        <v>8883</v>
      </c>
      <c r="H3841" s="4">
        <v>9999</v>
      </c>
      <c r="I3841" s="4">
        <v>0</v>
      </c>
      <c r="J3841" s="6">
        <v>44176</v>
      </c>
      <c r="K3841" s="7">
        <v>5.7254240591436396</v>
      </c>
      <c r="L3841" s="7">
        <v>4064</v>
      </c>
      <c r="M3841" s="7">
        <v>0</v>
      </c>
      <c r="N3841" s="9">
        <v>44274</v>
      </c>
      <c r="O3841" s="10">
        <v>124.5500592682581</v>
      </c>
      <c r="P3841" s="10">
        <v>4242</v>
      </c>
      <c r="Q3841" s="10">
        <v>0</v>
      </c>
      <c r="R3841" s="10">
        <v>21.75385752769678</v>
      </c>
      <c r="S3841" s="18">
        <v>21.75385752769678</v>
      </c>
      <c r="T3841" s="13">
        <v>44295</v>
      </c>
      <c r="U3841" s="14">
        <v>15.453491172051249</v>
      </c>
      <c r="V3841" s="14">
        <v>3750</v>
      </c>
      <c r="W3841" s="14">
        <v>0</v>
      </c>
      <c r="X3841" s="14">
        <v>87.59254611130514</v>
      </c>
      <c r="Y3841" s="19">
        <f t="shared" si="119"/>
        <v>-0.87592546111305136</v>
      </c>
      <c r="Z3841" s="19">
        <v>-0.87590000000000001</v>
      </c>
      <c r="AA3841" t="s">
        <v>15493</v>
      </c>
      <c r="AB3841" s="121">
        <v>6</v>
      </c>
    </row>
    <row r="3842" spans="1:28" ht="20.25">
      <c r="A3842">
        <v>7326</v>
      </c>
      <c r="B3842" t="s">
        <v>7507</v>
      </c>
      <c r="C3842" t="s">
        <v>7508</v>
      </c>
      <c r="D3842" t="str">
        <f t="shared" ref="D3842:D3905" si="120">_xlfn.TEXTJOIN(" ",TRUE,B3842,C3842)</f>
        <v>DeXe DEXE</v>
      </c>
      <c r="E3842" s="3" t="s">
        <v>8887</v>
      </c>
      <c r="F3842" s="3" t="s">
        <v>8883</v>
      </c>
      <c r="G3842" s="3" t="s">
        <v>8883</v>
      </c>
      <c r="H3842" s="4">
        <v>9999</v>
      </c>
      <c r="I3842" s="4">
        <v>0</v>
      </c>
      <c r="J3842" s="6">
        <v>44145</v>
      </c>
      <c r="K3842" s="7">
        <v>0.65351413000000003</v>
      </c>
      <c r="L3842" s="7">
        <v>2338</v>
      </c>
      <c r="M3842" s="7">
        <v>0</v>
      </c>
      <c r="N3842" s="9">
        <v>44263</v>
      </c>
      <c r="O3842" s="10">
        <v>33.541174349999999</v>
      </c>
      <c r="P3842" s="10">
        <v>694</v>
      </c>
      <c r="Q3842" s="10">
        <v>66494688.689999998</v>
      </c>
      <c r="R3842" s="10">
        <v>51.324329207694397</v>
      </c>
      <c r="S3842" s="18">
        <v>51.324329207694397</v>
      </c>
      <c r="T3842" s="13">
        <v>44373</v>
      </c>
      <c r="U3842" s="14">
        <v>2.62738023</v>
      </c>
      <c r="V3842" s="14">
        <v>628</v>
      </c>
      <c r="W3842" s="14">
        <v>9220760.3100000005</v>
      </c>
      <c r="X3842" s="14">
        <v>92.166701730286917</v>
      </c>
      <c r="Y3842" s="19">
        <f t="shared" ref="Y3842:Y3905" si="121">X3842/-100</f>
        <v>-0.92166701730286915</v>
      </c>
      <c r="Z3842" s="19">
        <v>-0.92169999999999996</v>
      </c>
      <c r="AA3842" t="s">
        <v>15494</v>
      </c>
      <c r="AB3842" s="121">
        <v>6</v>
      </c>
    </row>
    <row r="3843" spans="1:28" ht="20.25">
      <c r="A3843">
        <v>7329</v>
      </c>
      <c r="B3843" t="s">
        <v>7509</v>
      </c>
      <c r="C3843" t="s">
        <v>7510</v>
      </c>
      <c r="D3843" t="str">
        <f t="shared" si="120"/>
        <v>LYNC Network LYNC</v>
      </c>
      <c r="E3843" s="3" t="s">
        <v>8887</v>
      </c>
      <c r="F3843" s="3" t="s">
        <v>8883</v>
      </c>
      <c r="G3843" s="3" t="s">
        <v>8883</v>
      </c>
      <c r="H3843" s="4">
        <v>9999</v>
      </c>
      <c r="I3843" s="4">
        <v>0</v>
      </c>
      <c r="J3843" s="6">
        <v>44161</v>
      </c>
      <c r="K3843" s="7">
        <v>0.23929007999999999</v>
      </c>
      <c r="L3843" s="7">
        <v>1361</v>
      </c>
      <c r="M3843" s="7">
        <v>240421.20457661001</v>
      </c>
      <c r="N3843" s="9">
        <v>44516</v>
      </c>
      <c r="O3843" s="10">
        <v>3.8990909034655501</v>
      </c>
      <c r="P3843" s="10">
        <v>2168</v>
      </c>
      <c r="Q3843" s="10">
        <v>485997.19</v>
      </c>
      <c r="R3843" s="10">
        <v>16.294410965408801</v>
      </c>
      <c r="S3843" s="18">
        <v>16.294410965408801</v>
      </c>
      <c r="T3843" s="13">
        <v>44517</v>
      </c>
      <c r="U3843" s="14">
        <v>0</v>
      </c>
      <c r="V3843" s="14">
        <v>1341</v>
      </c>
      <c r="W3843" s="14">
        <v>486822.51</v>
      </c>
      <c r="X3843" s="14">
        <v>100</v>
      </c>
      <c r="Y3843" s="19">
        <f t="shared" si="121"/>
        <v>-1</v>
      </c>
      <c r="Z3843" s="19">
        <v>-1</v>
      </c>
      <c r="AA3843" t="s">
        <v>15495</v>
      </c>
      <c r="AB3843" s="121">
        <v>6</v>
      </c>
    </row>
    <row r="3844" spans="1:28" ht="20.25">
      <c r="A3844">
        <v>7330</v>
      </c>
      <c r="B3844" t="s">
        <v>7511</v>
      </c>
      <c r="C3844" t="s">
        <v>6709</v>
      </c>
      <c r="D3844" t="str">
        <f t="shared" si="120"/>
        <v>OWL Token (StealthSwap) OWL</v>
      </c>
      <c r="E3844" s="3" t="s">
        <v>8889</v>
      </c>
      <c r="F3844" s="3" t="s">
        <v>8883</v>
      </c>
      <c r="G3844" s="3" t="s">
        <v>8883</v>
      </c>
      <c r="H3844" s="4">
        <v>9999</v>
      </c>
      <c r="I3844" s="4">
        <v>0</v>
      </c>
      <c r="J3844" s="6">
        <v>44114</v>
      </c>
      <c r="K3844" s="7">
        <v>0.63250110991605002</v>
      </c>
      <c r="L3844" s="7">
        <v>4065</v>
      </c>
      <c r="M3844" s="7">
        <v>0</v>
      </c>
      <c r="N3844" s="9">
        <v>44116</v>
      </c>
      <c r="O3844" s="10">
        <v>0.93628577195077001</v>
      </c>
      <c r="P3844" s="10">
        <v>4243</v>
      </c>
      <c r="Q3844" s="10">
        <v>0</v>
      </c>
      <c r="R3844" s="10">
        <v>1.480291112967439</v>
      </c>
      <c r="S3844" s="18">
        <v>1.480291112967439</v>
      </c>
      <c r="T3844" s="13">
        <v>44583</v>
      </c>
      <c r="U3844" s="14">
        <v>9.7747120844043245E-2</v>
      </c>
      <c r="V3844" s="14">
        <v>3751</v>
      </c>
      <c r="W3844" s="14">
        <v>0</v>
      </c>
      <c r="X3844" s="14">
        <v>89.560118953812022</v>
      </c>
      <c r="Y3844" s="19">
        <f t="shared" si="121"/>
        <v>-0.89560118953812018</v>
      </c>
      <c r="Z3844" s="19">
        <v>-0.89559999999999995</v>
      </c>
      <c r="AA3844" t="s">
        <v>15496</v>
      </c>
      <c r="AB3844" s="121">
        <v>6</v>
      </c>
    </row>
    <row r="3845" spans="1:28" ht="20.25">
      <c r="A3845">
        <v>7331</v>
      </c>
      <c r="B3845" t="s">
        <v>7512</v>
      </c>
      <c r="C3845" t="s">
        <v>7513</v>
      </c>
      <c r="D3845" t="str">
        <f t="shared" si="120"/>
        <v>YFPRO Finance YFPRO</v>
      </c>
      <c r="E3845" s="3" t="s">
        <v>3686</v>
      </c>
      <c r="F3845" s="3" t="s">
        <v>8883</v>
      </c>
      <c r="G3845" s="3" t="s">
        <v>8883</v>
      </c>
      <c r="H3845" s="4">
        <v>9999</v>
      </c>
      <c r="I3845" s="4">
        <v>0</v>
      </c>
      <c r="J3845" s="6">
        <v>44127</v>
      </c>
      <c r="K3845" s="7">
        <v>3.9748796300000002</v>
      </c>
      <c r="L3845" s="7">
        <v>4066</v>
      </c>
      <c r="M3845" s="7">
        <v>0</v>
      </c>
      <c r="N3845" s="9">
        <v>44130</v>
      </c>
      <c r="O3845" s="10">
        <v>55.596151319999997</v>
      </c>
      <c r="P3845" s="10">
        <v>4244</v>
      </c>
      <c r="Q3845" s="10">
        <v>0</v>
      </c>
      <c r="R3845" s="10">
        <v>13.986876709521891</v>
      </c>
      <c r="S3845" s="18">
        <v>13.986876709521891</v>
      </c>
      <c r="T3845" s="13">
        <v>44516</v>
      </c>
      <c r="U3845" s="14">
        <v>0</v>
      </c>
      <c r="V3845" s="14">
        <v>3752</v>
      </c>
      <c r="W3845" s="14">
        <v>0</v>
      </c>
      <c r="X3845" s="14">
        <v>100</v>
      </c>
      <c r="Y3845" s="19">
        <f t="shared" si="121"/>
        <v>-1</v>
      </c>
      <c r="Z3845" s="19">
        <v>-1</v>
      </c>
      <c r="AA3845" t="s">
        <v>15497</v>
      </c>
      <c r="AB3845" s="121">
        <v>6</v>
      </c>
    </row>
    <row r="3846" spans="1:28" ht="20.25">
      <c r="A3846">
        <v>7332</v>
      </c>
      <c r="B3846" t="s">
        <v>7514</v>
      </c>
      <c r="C3846" t="s">
        <v>7515</v>
      </c>
      <c r="D3846" t="str">
        <f t="shared" si="120"/>
        <v>EasyFi EASY</v>
      </c>
      <c r="E3846" s="3" t="s">
        <v>3686</v>
      </c>
      <c r="F3846" s="3" t="s">
        <v>8883</v>
      </c>
      <c r="G3846" s="3" t="s">
        <v>8883</v>
      </c>
      <c r="H3846" s="4">
        <v>9999</v>
      </c>
      <c r="I3846" s="4">
        <v>0</v>
      </c>
      <c r="J3846" s="6">
        <v>44112</v>
      </c>
      <c r="K3846" s="7">
        <v>0.86102999000000002</v>
      </c>
      <c r="L3846" s="7">
        <v>2247</v>
      </c>
      <c r="M3846" s="7">
        <v>0</v>
      </c>
      <c r="N3846" s="9">
        <v>44292</v>
      </c>
      <c r="O3846" s="10">
        <v>44.391952879999998</v>
      </c>
      <c r="P3846" s="10">
        <v>628</v>
      </c>
      <c r="Q3846" s="10">
        <v>83158006.370000005</v>
      </c>
      <c r="R3846" s="10">
        <v>51.556802196866563</v>
      </c>
      <c r="S3846" s="18">
        <v>51.556802196866563</v>
      </c>
      <c r="T3846" s="13">
        <v>44316</v>
      </c>
      <c r="U3846" s="14">
        <v>0.89024778999999998</v>
      </c>
      <c r="V3846" s="14">
        <v>371</v>
      </c>
      <c r="W3846" s="14">
        <v>42658716.460000001</v>
      </c>
      <c r="X3846" s="14">
        <v>97.994573943600756</v>
      </c>
      <c r="Y3846" s="19">
        <f t="shared" si="121"/>
        <v>-0.9799457394360076</v>
      </c>
      <c r="Z3846" s="19">
        <v>-0.97989999999999999</v>
      </c>
      <c r="AA3846" t="s">
        <v>15498</v>
      </c>
      <c r="AB3846" s="121">
        <v>6</v>
      </c>
    </row>
    <row r="3847" spans="1:28" ht="20.25">
      <c r="A3847">
        <v>7333</v>
      </c>
      <c r="B3847" t="s">
        <v>7516</v>
      </c>
      <c r="C3847" t="s">
        <v>7517</v>
      </c>
      <c r="D3847" t="str">
        <f t="shared" si="120"/>
        <v>DeFi Insurance Protocol DFIP</v>
      </c>
      <c r="E3847" s="3" t="s">
        <v>8894</v>
      </c>
      <c r="F3847" s="3" t="s">
        <v>8883</v>
      </c>
      <c r="G3847" s="3" t="s">
        <v>8883</v>
      </c>
      <c r="H3847" s="4">
        <v>9999</v>
      </c>
      <c r="I3847" s="4">
        <v>0</v>
      </c>
      <c r="J3847" s="6">
        <v>44111</v>
      </c>
      <c r="K3847" s="7">
        <v>2.249456E-2</v>
      </c>
      <c r="L3847" s="7">
        <v>4067</v>
      </c>
      <c r="M3847" s="7">
        <v>0</v>
      </c>
      <c r="N3847" s="9">
        <v>44112</v>
      </c>
      <c r="O3847" s="10">
        <v>3.094367E-2</v>
      </c>
      <c r="P3847" s="10">
        <v>4245</v>
      </c>
      <c r="Q3847" s="10">
        <v>0</v>
      </c>
      <c r="R3847" s="10">
        <v>1.3756068133806569</v>
      </c>
      <c r="S3847" s="18">
        <v>1.3756068133806569</v>
      </c>
      <c r="T3847" s="13">
        <v>44147</v>
      </c>
      <c r="U3847" s="14">
        <v>1.61E-6</v>
      </c>
      <c r="V3847" s="14">
        <v>3753</v>
      </c>
      <c r="W3847" s="14">
        <v>0</v>
      </c>
      <c r="X3847" s="14">
        <v>99.994796997253403</v>
      </c>
      <c r="Y3847" s="19">
        <f t="shared" si="121"/>
        <v>-0.99994796997253399</v>
      </c>
      <c r="Z3847" s="19">
        <v>-0.99990000000000001</v>
      </c>
      <c r="AA3847" t="s">
        <v>15499</v>
      </c>
      <c r="AB3847" s="121">
        <v>6</v>
      </c>
    </row>
    <row r="3848" spans="1:28" ht="20.25">
      <c r="A3848">
        <v>7334</v>
      </c>
      <c r="B3848" t="s">
        <v>7518</v>
      </c>
      <c r="C3848" t="s">
        <v>6116</v>
      </c>
      <c r="D3848" t="str">
        <f t="shared" si="120"/>
        <v>Conflux Network CFX</v>
      </c>
      <c r="E3848" s="3" t="s">
        <v>8887</v>
      </c>
      <c r="F3848" s="3" t="s">
        <v>8882</v>
      </c>
      <c r="G3848" s="3" t="s">
        <v>8883</v>
      </c>
      <c r="H3848" s="4">
        <v>9999</v>
      </c>
      <c r="I3848" s="4">
        <v>0</v>
      </c>
      <c r="J3848" s="6">
        <v>44146</v>
      </c>
      <c r="K3848" s="7">
        <v>7.6603480000000002E-2</v>
      </c>
      <c r="L3848" s="7">
        <v>2192</v>
      </c>
      <c r="M3848" s="7">
        <v>0</v>
      </c>
      <c r="N3848" s="9">
        <v>44282</v>
      </c>
      <c r="O3848" s="10">
        <v>1.7037750300000001</v>
      </c>
      <c r="P3848" s="10">
        <v>157</v>
      </c>
      <c r="Q3848" s="10">
        <v>1054694831.13</v>
      </c>
      <c r="R3848" s="10">
        <v>22.241483415635951</v>
      </c>
      <c r="S3848" s="18">
        <v>22.241483415635951</v>
      </c>
      <c r="T3848" s="13">
        <v>44585</v>
      </c>
      <c r="U3848" s="14">
        <v>9.1361844947152965E-2</v>
      </c>
      <c r="V3848" s="14">
        <v>205</v>
      </c>
      <c r="W3848" s="14">
        <v>134314974.59</v>
      </c>
      <c r="X3848" s="14">
        <v>94.637681422813614</v>
      </c>
      <c r="Y3848" s="19">
        <f t="shared" si="121"/>
        <v>-0.94637681422813613</v>
      </c>
      <c r="Z3848" s="19">
        <v>-0.94640000000000002</v>
      </c>
      <c r="AA3848" t="s">
        <v>15500</v>
      </c>
      <c r="AB3848" s="121">
        <v>6</v>
      </c>
    </row>
    <row r="3849" spans="1:28" ht="20.25">
      <c r="A3849">
        <v>7335</v>
      </c>
      <c r="B3849" t="s">
        <v>7519</v>
      </c>
      <c r="C3849" t="s">
        <v>7520</v>
      </c>
      <c r="D3849" t="str">
        <f t="shared" si="120"/>
        <v>FUD.finance FUD</v>
      </c>
      <c r="E3849" s="3" t="s">
        <v>3686</v>
      </c>
      <c r="F3849" s="3" t="s">
        <v>8883</v>
      </c>
      <c r="G3849" s="3" t="s">
        <v>8883</v>
      </c>
      <c r="H3849" s="4">
        <v>9999</v>
      </c>
      <c r="I3849" s="4">
        <v>0</v>
      </c>
      <c r="J3849" s="6">
        <v>44114</v>
      </c>
      <c r="K3849" s="7">
        <v>44.75761810711527</v>
      </c>
      <c r="L3849" s="7">
        <v>2661</v>
      </c>
      <c r="M3849" s="7">
        <v>0</v>
      </c>
      <c r="N3849" s="9">
        <v>44115</v>
      </c>
      <c r="O3849" s="10">
        <v>59.775727360422309</v>
      </c>
      <c r="P3849" s="10">
        <v>4246</v>
      </c>
      <c r="Q3849" s="10">
        <v>0</v>
      </c>
      <c r="R3849" s="10">
        <v>1.335543084919427</v>
      </c>
      <c r="S3849" s="18">
        <v>1.335543084919427</v>
      </c>
      <c r="T3849" s="13">
        <v>44397</v>
      </c>
      <c r="U3849" s="14">
        <v>5.6183109891233203</v>
      </c>
      <c r="V3849" s="14">
        <v>1682</v>
      </c>
      <c r="W3849" s="14">
        <v>132702.87625290599</v>
      </c>
      <c r="X3849" s="14">
        <v>90.601016102661063</v>
      </c>
      <c r="Y3849" s="19">
        <f t="shared" si="121"/>
        <v>-0.90601016102661058</v>
      </c>
      <c r="Z3849" s="19">
        <v>-0.90600000000000003</v>
      </c>
      <c r="AA3849" t="s">
        <v>15501</v>
      </c>
      <c r="AB3849" s="121">
        <v>6</v>
      </c>
    </row>
    <row r="3850" spans="1:28" ht="20.25">
      <c r="A3850">
        <v>7336</v>
      </c>
      <c r="B3850" t="s">
        <v>7521</v>
      </c>
      <c r="C3850" t="s">
        <v>7522</v>
      </c>
      <c r="D3850" t="str">
        <f t="shared" si="120"/>
        <v>Index Cooperative INDEX</v>
      </c>
      <c r="E3850" s="3" t="s">
        <v>3686</v>
      </c>
      <c r="F3850" s="3" t="s">
        <v>8883</v>
      </c>
      <c r="G3850" s="3" t="s">
        <v>8883</v>
      </c>
      <c r="H3850" s="4">
        <v>9999</v>
      </c>
      <c r="I3850" s="4">
        <v>0</v>
      </c>
      <c r="J3850" s="6">
        <v>44140</v>
      </c>
      <c r="K3850" s="7">
        <v>1.3618047900000001</v>
      </c>
      <c r="L3850" s="7">
        <v>4068</v>
      </c>
      <c r="M3850" s="7">
        <v>0</v>
      </c>
      <c r="N3850" s="9">
        <v>44516</v>
      </c>
      <c r="O3850" s="10">
        <v>133.1356363531107</v>
      </c>
      <c r="P3850" s="10">
        <v>4247</v>
      </c>
      <c r="Q3850" s="10">
        <v>0</v>
      </c>
      <c r="R3850" s="10">
        <v>97.764112250707186</v>
      </c>
      <c r="S3850" s="18">
        <v>97.764112250707186</v>
      </c>
      <c r="T3850" s="13">
        <v>44634</v>
      </c>
      <c r="U3850" s="14">
        <v>4.5234859339046709</v>
      </c>
      <c r="V3850" s="14">
        <v>3754</v>
      </c>
      <c r="W3850" s="14">
        <v>0</v>
      </c>
      <c r="X3850" s="14">
        <v>96.602347757660311</v>
      </c>
      <c r="Y3850" s="19">
        <f t="shared" si="121"/>
        <v>-0.96602347757660312</v>
      </c>
      <c r="Z3850" s="19">
        <v>-0.96599999999999997</v>
      </c>
      <c r="AA3850" t="s">
        <v>15502</v>
      </c>
      <c r="AB3850" s="121">
        <v>6</v>
      </c>
    </row>
    <row r="3851" spans="1:28" ht="20.25">
      <c r="A3851">
        <v>7337</v>
      </c>
      <c r="B3851" t="s">
        <v>7523</v>
      </c>
      <c r="C3851" t="s">
        <v>7524</v>
      </c>
      <c r="D3851" t="str">
        <f t="shared" si="120"/>
        <v>PieDAO DEFI Large Cap DEFI+L</v>
      </c>
      <c r="E3851" s="3" t="s">
        <v>8894</v>
      </c>
      <c r="F3851" s="3" t="s">
        <v>8883</v>
      </c>
      <c r="G3851" s="3" t="s">
        <v>8883</v>
      </c>
      <c r="H3851" s="4">
        <v>9999</v>
      </c>
      <c r="I3851" s="4">
        <v>0</v>
      </c>
      <c r="J3851" s="6">
        <v>44147</v>
      </c>
      <c r="K3851" s="7">
        <v>1.0538482194149901</v>
      </c>
      <c r="L3851" s="7">
        <v>4069</v>
      </c>
      <c r="M3851" s="7">
        <v>0</v>
      </c>
      <c r="N3851" s="9">
        <v>44324</v>
      </c>
      <c r="O3851" s="10">
        <v>7.6612959366279503</v>
      </c>
      <c r="P3851" s="10">
        <v>4248</v>
      </c>
      <c r="Q3851" s="10">
        <v>0</v>
      </c>
      <c r="R3851" s="10">
        <v>7.2698286105003547</v>
      </c>
      <c r="S3851" s="18">
        <v>7.2698286105003547</v>
      </c>
      <c r="T3851" s="13">
        <v>44678</v>
      </c>
      <c r="U3851" s="14">
        <v>1.2541935699423461</v>
      </c>
      <c r="V3851" s="14">
        <v>3755</v>
      </c>
      <c r="W3851" s="14">
        <v>0</v>
      </c>
      <c r="X3851" s="14">
        <v>83.629485398858407</v>
      </c>
      <c r="Y3851" s="19">
        <f t="shared" si="121"/>
        <v>-0.83629485398858405</v>
      </c>
      <c r="Z3851" s="19">
        <v>-0.83630000000000004</v>
      </c>
      <c r="AA3851" t="s">
        <v>15503</v>
      </c>
      <c r="AB3851" s="121">
        <v>6</v>
      </c>
    </row>
    <row r="3852" spans="1:28" ht="20.25">
      <c r="A3852">
        <v>7343</v>
      </c>
      <c r="B3852" t="s">
        <v>7527</v>
      </c>
      <c r="C3852" t="s">
        <v>7528</v>
      </c>
      <c r="D3852" t="str">
        <f t="shared" si="120"/>
        <v>Yfscience YFSI</v>
      </c>
      <c r="E3852" s="3" t="s">
        <v>8894</v>
      </c>
      <c r="F3852" s="3" t="s">
        <v>8883</v>
      </c>
      <c r="G3852" s="3" t="s">
        <v>8883</v>
      </c>
      <c r="H3852" s="4">
        <v>9999</v>
      </c>
      <c r="I3852" s="4">
        <v>0</v>
      </c>
      <c r="J3852" s="6">
        <v>44193</v>
      </c>
      <c r="K3852" s="7">
        <v>1.18103988879305</v>
      </c>
      <c r="L3852" s="7">
        <v>1979</v>
      </c>
      <c r="M3852" s="7">
        <v>13499.481985577069</v>
      </c>
      <c r="N3852" s="9">
        <v>44263</v>
      </c>
      <c r="O3852" s="10">
        <v>29.100038276093048</v>
      </c>
      <c r="P3852" s="10">
        <v>2195</v>
      </c>
      <c r="Q3852" s="10">
        <v>430661.01501232362</v>
      </c>
      <c r="R3852" s="10">
        <v>24.639335683938238</v>
      </c>
      <c r="S3852" s="18">
        <v>24.639335683938238</v>
      </c>
      <c r="T3852" s="13">
        <v>44339</v>
      </c>
      <c r="U3852" s="14">
        <v>4.9244781749613296</v>
      </c>
      <c r="V3852" s="14">
        <v>1680</v>
      </c>
      <c r="W3852" s="14">
        <v>134188.5219544578</v>
      </c>
      <c r="X3852" s="14">
        <v>83.077416846537261</v>
      </c>
      <c r="Y3852" s="19">
        <f t="shared" si="121"/>
        <v>-0.83077416846537266</v>
      </c>
      <c r="Z3852" s="19">
        <v>-0.83079999999999998</v>
      </c>
      <c r="AA3852" t="s">
        <v>15504</v>
      </c>
      <c r="AB3852" s="121">
        <v>6</v>
      </c>
    </row>
    <row r="3853" spans="1:28" ht="20.25">
      <c r="A3853">
        <v>7344</v>
      </c>
      <c r="B3853" t="s">
        <v>7529</v>
      </c>
      <c r="C3853" t="s">
        <v>7530</v>
      </c>
      <c r="D3853" t="str">
        <f t="shared" si="120"/>
        <v>Almace Shards ALMX</v>
      </c>
      <c r="E3853" s="3" t="s">
        <v>8887</v>
      </c>
      <c r="F3853" s="3" t="s">
        <v>8883</v>
      </c>
      <c r="G3853" s="3" t="s">
        <v>8883</v>
      </c>
      <c r="H3853" s="4">
        <v>9999</v>
      </c>
      <c r="I3853" s="4">
        <v>0</v>
      </c>
      <c r="J3853" s="6">
        <v>44135</v>
      </c>
      <c r="K3853" s="7">
        <v>4.2298232735582202</v>
      </c>
      <c r="L3853" s="7">
        <v>2595</v>
      </c>
      <c r="M3853" s="7">
        <v>0</v>
      </c>
      <c r="N3853" s="9">
        <v>44271</v>
      </c>
      <c r="O3853" s="10">
        <v>76.869801596630765</v>
      </c>
      <c r="P3853" s="10">
        <v>2062</v>
      </c>
      <c r="Q3853" s="10">
        <v>768698.01596630784</v>
      </c>
      <c r="R3853" s="10">
        <v>18.173289195594741</v>
      </c>
      <c r="S3853" s="18">
        <v>18.173289195594741</v>
      </c>
      <c r="T3853" s="13">
        <v>44339</v>
      </c>
      <c r="U3853" s="14">
        <v>32.892706685860013</v>
      </c>
      <c r="V3853" s="14">
        <v>1444</v>
      </c>
      <c r="W3853" s="14">
        <v>328927.06685860013</v>
      </c>
      <c r="X3853" s="14">
        <v>57.209845735699517</v>
      </c>
      <c r="Y3853" s="19">
        <f t="shared" si="121"/>
        <v>-0.57209845735699516</v>
      </c>
      <c r="Z3853" s="19">
        <v>-0.57210000000000005</v>
      </c>
      <c r="AA3853" t="s">
        <v>15505</v>
      </c>
      <c r="AB3853" s="121">
        <v>6</v>
      </c>
    </row>
    <row r="3854" spans="1:28" ht="20.25">
      <c r="A3854">
        <v>7345</v>
      </c>
      <c r="B3854" t="s">
        <v>7531</v>
      </c>
      <c r="C3854" t="s">
        <v>7532</v>
      </c>
      <c r="D3854" t="str">
        <f t="shared" si="120"/>
        <v>Hauteclere Shards HAUT</v>
      </c>
      <c r="E3854" s="3" t="s">
        <v>8887</v>
      </c>
      <c r="F3854" s="3" t="s">
        <v>8883</v>
      </c>
      <c r="G3854" s="3" t="s">
        <v>8883</v>
      </c>
      <c r="H3854" s="4">
        <v>9999</v>
      </c>
      <c r="I3854" s="4">
        <v>0</v>
      </c>
      <c r="J3854" s="6">
        <v>44183</v>
      </c>
      <c r="K3854" s="7">
        <v>0.90026722776351997</v>
      </c>
      <c r="L3854" s="7">
        <v>4070</v>
      </c>
      <c r="M3854" s="7">
        <v>0</v>
      </c>
      <c r="N3854" s="9">
        <v>44327</v>
      </c>
      <c r="O3854" s="10">
        <v>21.569010668909922</v>
      </c>
      <c r="P3854" s="10">
        <v>4249</v>
      </c>
      <c r="Q3854" s="10">
        <v>0</v>
      </c>
      <c r="R3854" s="10">
        <v>23.958453672130801</v>
      </c>
      <c r="S3854" s="18">
        <v>23.958453672130801</v>
      </c>
      <c r="T3854" s="13">
        <v>44339</v>
      </c>
      <c r="U3854" s="14">
        <v>10.946324237118789</v>
      </c>
      <c r="V3854" s="14">
        <v>3756</v>
      </c>
      <c r="W3854" s="14">
        <v>0</v>
      </c>
      <c r="X3854" s="14">
        <v>49.249762053773388</v>
      </c>
      <c r="Y3854" s="19">
        <f t="shared" si="121"/>
        <v>-0.49249762053773388</v>
      </c>
      <c r="Z3854" s="19">
        <v>-0.49249999999999999</v>
      </c>
      <c r="AA3854" t="s">
        <v>15506</v>
      </c>
      <c r="AB3854" s="121">
        <v>6</v>
      </c>
    </row>
    <row r="3855" spans="1:28" ht="20.25">
      <c r="A3855">
        <v>7346</v>
      </c>
      <c r="B3855" t="s">
        <v>7533</v>
      </c>
      <c r="C3855" t="s">
        <v>7534</v>
      </c>
      <c r="D3855" t="str">
        <f t="shared" si="120"/>
        <v>Kauri KAU</v>
      </c>
      <c r="E3855" s="3" t="s">
        <v>8894</v>
      </c>
      <c r="F3855" s="3" t="s">
        <v>8883</v>
      </c>
      <c r="G3855" s="3" t="s">
        <v>8883</v>
      </c>
      <c r="H3855" s="4">
        <v>9999</v>
      </c>
      <c r="I3855" s="4">
        <v>0</v>
      </c>
      <c r="J3855" s="6">
        <v>44176</v>
      </c>
      <c r="K3855" s="7">
        <v>0.36909326589785002</v>
      </c>
      <c r="L3855" s="7">
        <v>4071</v>
      </c>
      <c r="M3855" s="7">
        <v>0</v>
      </c>
      <c r="N3855" s="9">
        <v>44206</v>
      </c>
      <c r="O3855" s="10">
        <v>1.1489221488333901</v>
      </c>
      <c r="P3855" s="10">
        <v>4250</v>
      </c>
      <c r="Q3855" s="10">
        <v>0</v>
      </c>
      <c r="R3855" s="10">
        <v>3.11282338364679</v>
      </c>
      <c r="S3855" s="18">
        <v>3.11282338364679</v>
      </c>
      <c r="T3855" s="13">
        <v>44685</v>
      </c>
      <c r="U3855" s="14">
        <v>3.9346292463891513E-2</v>
      </c>
      <c r="V3855" s="14">
        <v>3757</v>
      </c>
      <c r="W3855" s="14">
        <v>0</v>
      </c>
      <c r="X3855" s="14">
        <v>96.57537349211664</v>
      </c>
      <c r="Y3855" s="19">
        <f t="shared" si="121"/>
        <v>-0.96575373492116645</v>
      </c>
      <c r="Z3855" s="19">
        <v>-0.96579999999999999</v>
      </c>
      <c r="AA3855" t="s">
        <v>15507</v>
      </c>
      <c r="AB3855" s="121">
        <v>6</v>
      </c>
    </row>
    <row r="3856" spans="1:28" ht="20.25">
      <c r="A3856">
        <v>7348</v>
      </c>
      <c r="B3856" t="s">
        <v>7535</v>
      </c>
      <c r="C3856" t="s">
        <v>7536</v>
      </c>
      <c r="D3856" t="str">
        <f t="shared" si="120"/>
        <v>Portion PRT</v>
      </c>
      <c r="E3856" s="3" t="s">
        <v>8887</v>
      </c>
      <c r="F3856" s="3" t="s">
        <v>8883</v>
      </c>
      <c r="G3856" s="3" t="s">
        <v>8883</v>
      </c>
      <c r="H3856" s="4">
        <v>9999</v>
      </c>
      <c r="I3856" s="4">
        <v>0</v>
      </c>
      <c r="J3856" s="6">
        <v>44226</v>
      </c>
      <c r="K3856" s="7">
        <v>9.9928900000000008E-3</v>
      </c>
      <c r="L3856" s="7">
        <v>2448</v>
      </c>
      <c r="M3856" s="7">
        <v>0</v>
      </c>
      <c r="N3856" s="9">
        <v>44270</v>
      </c>
      <c r="O3856" s="10">
        <v>0.23755026000000001</v>
      </c>
      <c r="P3856" s="10">
        <v>4251</v>
      </c>
      <c r="Q3856" s="10">
        <v>0</v>
      </c>
      <c r="R3856" s="10">
        <v>23.77192784069473</v>
      </c>
      <c r="S3856" s="18">
        <v>23.77192784069473</v>
      </c>
      <c r="T3856" s="13">
        <v>44634</v>
      </c>
      <c r="U3856" s="14">
        <v>5.2138174290115068E-3</v>
      </c>
      <c r="V3856" s="14">
        <v>924</v>
      </c>
      <c r="W3856" s="14">
        <v>2575831.0699999998</v>
      </c>
      <c r="X3856" s="14">
        <v>97.805172922559009</v>
      </c>
      <c r="Y3856" s="19">
        <f t="shared" si="121"/>
        <v>-0.97805172922559014</v>
      </c>
      <c r="Z3856" s="19">
        <v>-0.97809999999999997</v>
      </c>
      <c r="AA3856" t="s">
        <v>15508</v>
      </c>
      <c r="AB3856" s="121">
        <v>6</v>
      </c>
    </row>
    <row r="3857" spans="1:28" ht="20.25">
      <c r="A3857">
        <v>7349</v>
      </c>
      <c r="B3857" t="s">
        <v>7537</v>
      </c>
      <c r="C3857" t="s">
        <v>7538</v>
      </c>
      <c r="D3857" t="str">
        <f t="shared" si="120"/>
        <v>Centaur CNTR</v>
      </c>
      <c r="E3857" s="3" t="s">
        <v>8894</v>
      </c>
      <c r="F3857" s="3" t="s">
        <v>8883</v>
      </c>
      <c r="G3857" s="3" t="s">
        <v>8883</v>
      </c>
      <c r="H3857" s="4">
        <v>9999</v>
      </c>
      <c r="I3857" s="4">
        <v>0</v>
      </c>
      <c r="J3857" s="6">
        <v>44113</v>
      </c>
      <c r="K3857" s="7">
        <v>1.0734E-3</v>
      </c>
      <c r="L3857" s="7">
        <v>2369</v>
      </c>
      <c r="M3857" s="7">
        <v>0</v>
      </c>
      <c r="N3857" s="9">
        <v>44164</v>
      </c>
      <c r="O3857" s="10">
        <v>6.2669959999999997E-2</v>
      </c>
      <c r="P3857" s="10">
        <v>2072</v>
      </c>
      <c r="Q3857" s="10">
        <v>738509.64450922003</v>
      </c>
      <c r="R3857" s="10">
        <v>58.384535122042109</v>
      </c>
      <c r="S3857" s="18">
        <v>58.384535122042109</v>
      </c>
      <c r="T3857" s="13">
        <v>44510</v>
      </c>
      <c r="U3857" s="14">
        <v>2.2360906832151299E-4</v>
      </c>
      <c r="V3857" s="14">
        <v>705</v>
      </c>
      <c r="W3857" s="14">
        <v>6733338.4199999999</v>
      </c>
      <c r="X3857" s="14">
        <v>99.643195769836908</v>
      </c>
      <c r="Y3857" s="19">
        <f t="shared" si="121"/>
        <v>-0.99643195769836912</v>
      </c>
      <c r="Z3857" s="19">
        <v>-0.99639999999999995</v>
      </c>
      <c r="AA3857" t="s">
        <v>15509</v>
      </c>
      <c r="AB3857" s="121">
        <v>6</v>
      </c>
    </row>
    <row r="3858" spans="1:28" ht="20.25">
      <c r="A3858">
        <v>7350</v>
      </c>
      <c r="B3858" t="s">
        <v>7539</v>
      </c>
      <c r="C3858" t="s">
        <v>2387</v>
      </c>
      <c r="D3858" t="str">
        <f t="shared" si="120"/>
        <v>Crypxie CPX</v>
      </c>
      <c r="E3858" s="3" t="s">
        <v>3686</v>
      </c>
      <c r="F3858" s="3" t="s">
        <v>8883</v>
      </c>
      <c r="G3858" s="3" t="s">
        <v>8883</v>
      </c>
      <c r="H3858" s="4">
        <v>9999</v>
      </c>
      <c r="I3858" s="4">
        <v>0</v>
      </c>
      <c r="J3858" s="6">
        <v>44167</v>
      </c>
      <c r="K3858" s="7">
        <v>0.90272134528121994</v>
      </c>
      <c r="L3858" s="7">
        <v>4072</v>
      </c>
      <c r="M3858" s="7">
        <v>0</v>
      </c>
      <c r="N3858" s="9">
        <v>44299</v>
      </c>
      <c r="O3858" s="10">
        <v>5.9784789546358699</v>
      </c>
      <c r="P3858" s="10">
        <v>4252</v>
      </c>
      <c r="Q3858" s="10">
        <v>0</v>
      </c>
      <c r="R3858" s="10">
        <v>6.6227291355046294</v>
      </c>
      <c r="S3858" s="18">
        <v>6.6227291355046294</v>
      </c>
      <c r="T3858" s="13">
        <v>44355</v>
      </c>
      <c r="U3858" s="14">
        <v>3.1470050815689201</v>
      </c>
      <c r="V3858" s="14">
        <v>3758</v>
      </c>
      <c r="W3858" s="14">
        <v>0</v>
      </c>
      <c r="X3858" s="14">
        <v>47.361107976659348</v>
      </c>
      <c r="Y3858" s="19">
        <f t="shared" si="121"/>
        <v>-0.4736110797665935</v>
      </c>
      <c r="Z3858" s="19">
        <v>-0.47360000000000002</v>
      </c>
      <c r="AA3858" t="s">
        <v>15510</v>
      </c>
      <c r="AB3858" s="121">
        <v>6</v>
      </c>
    </row>
    <row r="3859" spans="1:28" ht="20.25">
      <c r="A3859">
        <v>7351</v>
      </c>
      <c r="B3859" t="s">
        <v>7540</v>
      </c>
      <c r="C3859" t="s">
        <v>7541</v>
      </c>
      <c r="D3859" t="str">
        <f t="shared" si="120"/>
        <v>fry.world FRIES</v>
      </c>
      <c r="E3859" s="3" t="s">
        <v>3686</v>
      </c>
      <c r="F3859" s="3" t="s">
        <v>8883</v>
      </c>
      <c r="G3859" s="3" t="s">
        <v>8883</v>
      </c>
      <c r="H3859" s="4">
        <v>9999</v>
      </c>
      <c r="I3859" s="4">
        <v>0</v>
      </c>
      <c r="J3859" s="6">
        <v>44223</v>
      </c>
      <c r="K3859" s="7">
        <v>7.4262922014574499</v>
      </c>
      <c r="L3859" s="7">
        <v>4073</v>
      </c>
      <c r="M3859" s="7">
        <v>0</v>
      </c>
      <c r="N3859" s="9">
        <v>44246</v>
      </c>
      <c r="O3859" s="10">
        <v>215.62092368803309</v>
      </c>
      <c r="P3859" s="10">
        <v>4253</v>
      </c>
      <c r="Q3859" s="10">
        <v>0</v>
      </c>
      <c r="R3859" s="10">
        <v>29.034802003308769</v>
      </c>
      <c r="S3859" s="18">
        <v>29.034802003308769</v>
      </c>
      <c r="T3859" s="13">
        <v>44681</v>
      </c>
      <c r="U3859" s="14">
        <v>0.34368719631453609</v>
      </c>
      <c r="V3859" s="14">
        <v>3759</v>
      </c>
      <c r="W3859" s="14">
        <v>0</v>
      </c>
      <c r="X3859" s="14">
        <v>99.840605823203049</v>
      </c>
      <c r="Y3859" s="19">
        <f t="shared" si="121"/>
        <v>-0.99840605823203044</v>
      </c>
      <c r="Z3859" s="19">
        <v>-0.99839999999999995</v>
      </c>
      <c r="AA3859" t="s">
        <v>15511</v>
      </c>
      <c r="AB3859" s="121">
        <v>6</v>
      </c>
    </row>
    <row r="3860" spans="1:28" ht="20.25">
      <c r="A3860">
        <v>7353</v>
      </c>
      <c r="B3860" t="s">
        <v>7542</v>
      </c>
      <c r="C3860" t="s">
        <v>7543</v>
      </c>
      <c r="D3860" t="str">
        <f t="shared" si="120"/>
        <v>Jiviz JVZ</v>
      </c>
      <c r="E3860" s="3" t="s">
        <v>8887</v>
      </c>
      <c r="F3860" s="3" t="s">
        <v>8883</v>
      </c>
      <c r="G3860" s="3" t="s">
        <v>8883</v>
      </c>
      <c r="H3860" s="4">
        <v>9999</v>
      </c>
      <c r="I3860" s="4">
        <v>0</v>
      </c>
      <c r="J3860" s="6">
        <v>44213</v>
      </c>
      <c r="K3860" s="7">
        <v>4.9961000000000005E-4</v>
      </c>
      <c r="L3860" s="7">
        <v>4803</v>
      </c>
      <c r="M3860" s="7">
        <v>0</v>
      </c>
      <c r="N3860" s="9">
        <v>44729</v>
      </c>
      <c r="O3860" s="10">
        <v>0.40962023022709182</v>
      </c>
      <c r="P3860" s="10">
        <v>4254</v>
      </c>
      <c r="Q3860" s="10">
        <v>0</v>
      </c>
      <c r="R3860" s="10">
        <v>819.87996682830965</v>
      </c>
      <c r="S3860" s="18">
        <v>819.87996682830965</v>
      </c>
      <c r="U3860" s="14"/>
      <c r="V3860" s="14">
        <v>4803</v>
      </c>
      <c r="W3860" s="14"/>
      <c r="X3860" s="14"/>
      <c r="Y3860" s="19">
        <f t="shared" si="121"/>
        <v>0</v>
      </c>
      <c r="Z3860" s="19">
        <v>0</v>
      </c>
      <c r="AA3860" t="s">
        <v>15512</v>
      </c>
      <c r="AB3860" s="121">
        <v>6</v>
      </c>
    </row>
    <row r="3861" spans="1:28" ht="20.25">
      <c r="A3861">
        <v>7356</v>
      </c>
      <c r="B3861" t="s">
        <v>7544</v>
      </c>
      <c r="C3861" t="s">
        <v>7545</v>
      </c>
      <c r="D3861" t="str">
        <f t="shared" si="120"/>
        <v>Thirm Protocol THIRM</v>
      </c>
      <c r="E3861" s="3" t="s">
        <v>8894</v>
      </c>
      <c r="F3861" s="3" t="s">
        <v>8883</v>
      </c>
      <c r="G3861" s="3" t="s">
        <v>8883</v>
      </c>
      <c r="H3861" s="4">
        <v>9999</v>
      </c>
      <c r="I3861" s="4">
        <v>0</v>
      </c>
      <c r="J3861" s="6">
        <v>44113</v>
      </c>
      <c r="K3861" s="7">
        <v>0.43304442130178</v>
      </c>
      <c r="L3861" s="7">
        <v>4074</v>
      </c>
      <c r="M3861" s="7">
        <v>0</v>
      </c>
      <c r="N3861" s="9">
        <v>44298</v>
      </c>
      <c r="O3861" s="10">
        <v>22.40561547953012</v>
      </c>
      <c r="P3861" s="10">
        <v>4255</v>
      </c>
      <c r="Q3861" s="10">
        <v>0</v>
      </c>
      <c r="R3861" s="10">
        <v>51.739762429397729</v>
      </c>
      <c r="S3861" s="18">
        <v>51.739762429397729</v>
      </c>
      <c r="T3861" s="13">
        <v>44411</v>
      </c>
      <c r="U3861" s="14">
        <v>1.8709342345009801</v>
      </c>
      <c r="V3861" s="14">
        <v>3760</v>
      </c>
      <c r="W3861" s="14">
        <v>0</v>
      </c>
      <c r="X3861" s="14">
        <v>91.649708367930032</v>
      </c>
      <c r="Y3861" s="19">
        <f t="shared" si="121"/>
        <v>-0.91649708367930027</v>
      </c>
      <c r="Z3861" s="19">
        <v>-0.91649999999999998</v>
      </c>
      <c r="AA3861" t="s">
        <v>15513</v>
      </c>
      <c r="AB3861" s="121">
        <v>6</v>
      </c>
    </row>
    <row r="3862" spans="1:28" ht="20.25">
      <c r="A3862">
        <v>7358</v>
      </c>
      <c r="B3862" t="s">
        <v>7546</v>
      </c>
      <c r="C3862" t="s">
        <v>7547</v>
      </c>
      <c r="D3862" t="str">
        <f t="shared" si="120"/>
        <v>YFED.Finance YFED</v>
      </c>
      <c r="E3862" s="3" t="s">
        <v>3686</v>
      </c>
      <c r="F3862" s="3" t="s">
        <v>8883</v>
      </c>
      <c r="G3862" s="3" t="s">
        <v>8883</v>
      </c>
      <c r="H3862" s="4">
        <v>9999</v>
      </c>
      <c r="I3862" s="4">
        <v>0</v>
      </c>
      <c r="J3862" s="6">
        <v>44113</v>
      </c>
      <c r="K3862" s="7">
        <v>3.50330434246401</v>
      </c>
      <c r="L3862" s="7">
        <v>4075</v>
      </c>
      <c r="M3862" s="7">
        <v>0</v>
      </c>
      <c r="N3862" s="9">
        <v>44126</v>
      </c>
      <c r="O3862" s="10">
        <v>4.0086925165560796</v>
      </c>
      <c r="P3862" s="10">
        <v>4256</v>
      </c>
      <c r="Q3862" s="10">
        <v>0</v>
      </c>
      <c r="R3862" s="10">
        <v>1.144260425212333</v>
      </c>
      <c r="S3862" s="18">
        <v>1.144260425212333</v>
      </c>
      <c r="T3862" s="13">
        <v>44197</v>
      </c>
      <c r="U3862" s="14">
        <v>0.24220968653173999</v>
      </c>
      <c r="V3862" s="14">
        <v>3761</v>
      </c>
      <c r="W3862" s="14">
        <v>0</v>
      </c>
      <c r="X3862" s="14">
        <v>93.957888126080931</v>
      </c>
      <c r="Y3862" s="19">
        <f t="shared" si="121"/>
        <v>-0.93957888126080935</v>
      </c>
      <c r="Z3862" s="19">
        <v>-0.93959999999999999</v>
      </c>
      <c r="AA3862" t="s">
        <v>15514</v>
      </c>
      <c r="AB3862" s="121">
        <v>6</v>
      </c>
    </row>
    <row r="3863" spans="1:28" ht="20.25">
      <c r="A3863">
        <v>7361</v>
      </c>
      <c r="B3863" t="s">
        <v>7548</v>
      </c>
      <c r="C3863" t="s">
        <v>7549</v>
      </c>
      <c r="D3863" t="str">
        <f t="shared" si="120"/>
        <v>Fridn EFAR</v>
      </c>
      <c r="E3863" s="3" t="s">
        <v>8887</v>
      </c>
      <c r="F3863" s="3" t="s">
        <v>8883</v>
      </c>
      <c r="G3863" s="3" t="s">
        <v>8883</v>
      </c>
      <c r="H3863" s="4">
        <v>9999</v>
      </c>
      <c r="I3863" s="4">
        <v>0</v>
      </c>
      <c r="J3863" s="6">
        <v>44130</v>
      </c>
      <c r="K3863" s="7">
        <v>7.4515952536140004E-2</v>
      </c>
      <c r="L3863" s="7">
        <v>4076</v>
      </c>
      <c r="M3863" s="7">
        <v>0</v>
      </c>
      <c r="N3863" s="9">
        <v>44262</v>
      </c>
      <c r="O3863" s="10">
        <v>0.24711335123995001</v>
      </c>
      <c r="P3863" s="10">
        <v>4257</v>
      </c>
      <c r="Q3863" s="10">
        <v>0</v>
      </c>
      <c r="R3863" s="10">
        <v>3.316247633284978</v>
      </c>
      <c r="S3863" s="18">
        <v>3.316247633284978</v>
      </c>
      <c r="T3863" s="13">
        <v>44285</v>
      </c>
      <c r="U3863" s="14">
        <v>0.20341613981025999</v>
      </c>
      <c r="V3863" s="14">
        <v>3762</v>
      </c>
      <c r="W3863" s="14">
        <v>0</v>
      </c>
      <c r="X3863" s="14">
        <v>17.68306374804472</v>
      </c>
      <c r="Y3863" s="19">
        <f t="shared" si="121"/>
        <v>-0.17683063748044719</v>
      </c>
      <c r="Z3863" s="19">
        <v>-0.17680000000000001</v>
      </c>
      <c r="AA3863" t="s">
        <v>15515</v>
      </c>
      <c r="AB3863" s="121">
        <v>6</v>
      </c>
    </row>
    <row r="3864" spans="1:28" ht="20.25">
      <c r="A3864">
        <v>7363</v>
      </c>
      <c r="B3864" t="s">
        <v>7550</v>
      </c>
      <c r="C3864" t="s">
        <v>218</v>
      </c>
      <c r="D3864" t="str">
        <f t="shared" si="120"/>
        <v>POP Network Token POP</v>
      </c>
      <c r="E3864" s="3" t="s">
        <v>8887</v>
      </c>
      <c r="F3864" s="3" t="s">
        <v>8883</v>
      </c>
      <c r="G3864" s="3" t="s">
        <v>8883</v>
      </c>
      <c r="H3864" s="4">
        <v>9999</v>
      </c>
      <c r="I3864" s="4">
        <v>0</v>
      </c>
      <c r="J3864" s="6">
        <v>44214</v>
      </c>
      <c r="K3864" s="8">
        <v>7.022360271E-5</v>
      </c>
      <c r="L3864" s="7">
        <v>4077</v>
      </c>
      <c r="M3864" s="7">
        <v>0</v>
      </c>
      <c r="N3864" s="9">
        <v>44324</v>
      </c>
      <c r="O3864" s="10">
        <v>2.7391202539200001E-2</v>
      </c>
      <c r="P3864" s="10">
        <v>4258</v>
      </c>
      <c r="Q3864" s="10">
        <v>0</v>
      </c>
      <c r="R3864" s="10">
        <v>390.0569250529129</v>
      </c>
      <c r="S3864" s="18">
        <v>390.0569250529129</v>
      </c>
      <c r="T3864" s="13">
        <v>44687</v>
      </c>
      <c r="U3864" s="14">
        <v>7.1106276843243145E-4</v>
      </c>
      <c r="V3864" s="14">
        <v>3763</v>
      </c>
      <c r="W3864" s="14">
        <v>0</v>
      </c>
      <c r="X3864" s="14">
        <v>97.404046910993344</v>
      </c>
      <c r="Y3864" s="19">
        <f t="shared" si="121"/>
        <v>-0.97404046910993347</v>
      </c>
      <c r="Z3864" s="19">
        <v>-0.97399999999999998</v>
      </c>
      <c r="AA3864" t="s">
        <v>15516</v>
      </c>
      <c r="AB3864" s="121">
        <v>6</v>
      </c>
    </row>
    <row r="3865" spans="1:28" ht="20.25">
      <c r="A3865">
        <v>7365</v>
      </c>
      <c r="B3865" t="s">
        <v>7551</v>
      </c>
      <c r="C3865" t="s">
        <v>7345</v>
      </c>
      <c r="D3865" t="str">
        <f t="shared" si="120"/>
        <v>TopCoinFX TCFX</v>
      </c>
      <c r="E3865" s="3" t="s">
        <v>3686</v>
      </c>
      <c r="F3865" s="3" t="s">
        <v>8883</v>
      </c>
      <c r="G3865" s="3" t="s">
        <v>8883</v>
      </c>
      <c r="H3865" s="4">
        <v>9999</v>
      </c>
      <c r="I3865" s="4">
        <v>0</v>
      </c>
      <c r="J3865" s="6">
        <v>44118</v>
      </c>
      <c r="K3865" s="7">
        <v>0.18215239399753999</v>
      </c>
      <c r="L3865" s="7">
        <v>4078</v>
      </c>
      <c r="M3865" s="7">
        <v>0</v>
      </c>
      <c r="N3865" s="9">
        <v>44119</v>
      </c>
      <c r="O3865" s="10">
        <v>0.21514185203420999</v>
      </c>
      <c r="P3865" s="10">
        <v>4259</v>
      </c>
      <c r="Q3865" s="10">
        <v>0</v>
      </c>
      <c r="R3865" s="10">
        <v>1.181109110413973</v>
      </c>
      <c r="S3865" s="18">
        <v>1.181109110413973</v>
      </c>
      <c r="T3865" s="13">
        <v>44154</v>
      </c>
      <c r="U3865" s="14">
        <v>2.405387304043E-2</v>
      </c>
      <c r="V3865" s="14">
        <v>3764</v>
      </c>
      <c r="W3865" s="14">
        <v>0</v>
      </c>
      <c r="X3865" s="14">
        <v>88.819528690956346</v>
      </c>
      <c r="Y3865" s="19">
        <f t="shared" si="121"/>
        <v>-0.88819528690956351</v>
      </c>
      <c r="Z3865" s="19">
        <v>-0.88819999999999999</v>
      </c>
      <c r="AA3865" t="s">
        <v>15517</v>
      </c>
      <c r="AB3865" s="121">
        <v>6</v>
      </c>
    </row>
    <row r="3866" spans="1:28" ht="20.25">
      <c r="A3866">
        <v>7366</v>
      </c>
      <c r="B3866" t="s">
        <v>7552</v>
      </c>
      <c r="C3866" t="s">
        <v>7553</v>
      </c>
      <c r="D3866" t="str">
        <f t="shared" si="120"/>
        <v>Stabilize STBZ</v>
      </c>
      <c r="E3866" s="3" t="s">
        <v>3686</v>
      </c>
      <c r="F3866" s="3" t="s">
        <v>8883</v>
      </c>
      <c r="G3866" s="3" t="s">
        <v>8883</v>
      </c>
      <c r="H3866" s="4">
        <v>9999</v>
      </c>
      <c r="I3866" s="4">
        <v>0</v>
      </c>
      <c r="J3866" s="6">
        <v>44126</v>
      </c>
      <c r="K3866" s="7">
        <v>0.97768507000000004</v>
      </c>
      <c r="L3866" s="7">
        <v>1521</v>
      </c>
      <c r="M3866" s="7">
        <v>133737.43886756999</v>
      </c>
      <c r="N3866" s="9">
        <v>44248</v>
      </c>
      <c r="O3866" s="10">
        <v>29.857638659999999</v>
      </c>
      <c r="P3866" s="10">
        <v>1622</v>
      </c>
      <c r="Q3866" s="10">
        <v>3873524.37</v>
      </c>
      <c r="R3866" s="10">
        <v>30.539116916247881</v>
      </c>
      <c r="S3866" s="18">
        <v>30.539116916247881</v>
      </c>
      <c r="T3866" s="13">
        <v>44517</v>
      </c>
      <c r="U3866" s="14">
        <v>0</v>
      </c>
      <c r="V3866" s="14">
        <v>2558</v>
      </c>
      <c r="W3866" s="14">
        <v>0</v>
      </c>
      <c r="X3866" s="14">
        <v>100</v>
      </c>
      <c r="Y3866" s="19">
        <f t="shared" si="121"/>
        <v>-1</v>
      </c>
      <c r="Z3866" s="19">
        <v>-1</v>
      </c>
      <c r="AA3866" t="s">
        <v>15518</v>
      </c>
      <c r="AB3866" s="121">
        <v>6</v>
      </c>
    </row>
    <row r="3867" spans="1:28" ht="20.25">
      <c r="A3867">
        <v>7367</v>
      </c>
      <c r="B3867" t="s">
        <v>7554</v>
      </c>
      <c r="C3867" t="s">
        <v>7555</v>
      </c>
      <c r="D3867" t="str">
        <f t="shared" si="120"/>
        <v>SnowSwap SNOW</v>
      </c>
      <c r="E3867" s="3" t="s">
        <v>3686</v>
      </c>
      <c r="F3867" s="3" t="s">
        <v>8883</v>
      </c>
      <c r="G3867" s="3" t="s">
        <v>8883</v>
      </c>
      <c r="H3867" s="4">
        <v>9999</v>
      </c>
      <c r="I3867" s="4">
        <v>0</v>
      </c>
      <c r="J3867" s="6">
        <v>44219</v>
      </c>
      <c r="K3867" s="7">
        <v>25.713898960000002</v>
      </c>
      <c r="L3867" s="7">
        <v>379</v>
      </c>
      <c r="M3867" s="7">
        <v>6753145.7413578499</v>
      </c>
      <c r="N3867" s="9">
        <v>44235</v>
      </c>
      <c r="O3867" s="10">
        <v>169.41832343999999</v>
      </c>
      <c r="P3867" s="10">
        <v>932</v>
      </c>
      <c r="Q3867" s="10">
        <v>30096139.170000002</v>
      </c>
      <c r="R3867" s="10">
        <v>6.5885894513136094</v>
      </c>
      <c r="S3867" s="18">
        <v>6.5885894513136094</v>
      </c>
      <c r="T3867" s="13">
        <v>44628</v>
      </c>
      <c r="U3867" s="14">
        <v>0.91455286645027689</v>
      </c>
      <c r="V3867" s="14">
        <v>1359</v>
      </c>
      <c r="W3867" s="14">
        <v>446300.94</v>
      </c>
      <c r="X3867" s="14">
        <v>99.460180665302033</v>
      </c>
      <c r="Y3867" s="19">
        <f t="shared" si="121"/>
        <v>-0.99460180665302034</v>
      </c>
      <c r="Z3867" s="19">
        <v>-0.99460000000000004</v>
      </c>
      <c r="AA3867" t="s">
        <v>15519</v>
      </c>
      <c r="AB3867" s="121">
        <v>6</v>
      </c>
    </row>
    <row r="3868" spans="1:28" ht="20.25">
      <c r="A3868">
        <v>7368</v>
      </c>
      <c r="B3868" t="s">
        <v>7556</v>
      </c>
      <c r="C3868" t="s">
        <v>7557</v>
      </c>
      <c r="D3868" t="str">
        <f t="shared" si="120"/>
        <v>Power Index Pool Token PIPT</v>
      </c>
      <c r="E3868" s="3" t="s">
        <v>3686</v>
      </c>
      <c r="F3868" s="3" t="s">
        <v>8883</v>
      </c>
      <c r="G3868" s="3" t="s">
        <v>8883</v>
      </c>
      <c r="H3868" s="4">
        <v>9999</v>
      </c>
      <c r="I3868" s="4">
        <v>0</v>
      </c>
      <c r="J3868" s="6">
        <v>44189</v>
      </c>
      <c r="K3868" s="7">
        <v>1.19800526</v>
      </c>
      <c r="L3868" s="7">
        <v>1341</v>
      </c>
      <c r="M3868" s="7">
        <v>259847.62709774001</v>
      </c>
      <c r="N3868" s="9">
        <v>44516</v>
      </c>
      <c r="O3868" s="10">
        <v>26.41105569861648</v>
      </c>
      <c r="P3868" s="10">
        <v>2097</v>
      </c>
      <c r="Q3868" s="10">
        <v>662352.43000000005</v>
      </c>
      <c r="R3868" s="10">
        <v>22.04585954707451</v>
      </c>
      <c r="S3868" s="18">
        <v>22.04585954707451</v>
      </c>
      <c r="T3868" s="13">
        <v>44517</v>
      </c>
      <c r="U3868" s="14">
        <v>0</v>
      </c>
      <c r="V3868" s="14">
        <v>1252</v>
      </c>
      <c r="W3868" s="14">
        <v>671344.4</v>
      </c>
      <c r="X3868" s="14">
        <v>100</v>
      </c>
      <c r="Y3868" s="19">
        <f t="shared" si="121"/>
        <v>-1</v>
      </c>
      <c r="Z3868" s="19">
        <v>-1</v>
      </c>
      <c r="AA3868" t="s">
        <v>15520</v>
      </c>
      <c r="AB3868" s="121">
        <v>6</v>
      </c>
    </row>
    <row r="3869" spans="1:28" ht="20.25">
      <c r="A3869">
        <v>7371</v>
      </c>
      <c r="B3869" t="s">
        <v>7558</v>
      </c>
      <c r="C3869" t="s">
        <v>7559</v>
      </c>
      <c r="D3869" t="str">
        <f t="shared" si="120"/>
        <v>Holyheld HOLY</v>
      </c>
      <c r="E3869" s="3" t="s">
        <v>3686</v>
      </c>
      <c r="F3869" s="3" t="s">
        <v>8883</v>
      </c>
      <c r="G3869" s="3" t="s">
        <v>8883</v>
      </c>
      <c r="H3869" s="4">
        <v>9999</v>
      </c>
      <c r="I3869" s="4">
        <v>0</v>
      </c>
      <c r="J3869" s="6">
        <v>44121</v>
      </c>
      <c r="K3869" s="7">
        <v>6.5998329999999994E-2</v>
      </c>
      <c r="L3869" s="7">
        <v>1616</v>
      </c>
      <c r="M3869" s="7">
        <v>93896.123701470002</v>
      </c>
      <c r="N3869" s="9">
        <v>44516</v>
      </c>
      <c r="O3869" s="10">
        <v>4.0749211627491837</v>
      </c>
      <c r="P3869" s="10">
        <v>2637</v>
      </c>
      <c r="Q3869" s="10">
        <v>0</v>
      </c>
      <c r="R3869" s="10">
        <v>61.742792018361428</v>
      </c>
      <c r="S3869" s="18">
        <v>61.742792018361428</v>
      </c>
      <c r="T3869" s="13">
        <v>44517</v>
      </c>
      <c r="U3869" s="14">
        <v>0</v>
      </c>
      <c r="V3869" s="14">
        <v>2616</v>
      </c>
      <c r="W3869" s="14">
        <v>0</v>
      </c>
      <c r="X3869" s="14">
        <v>100</v>
      </c>
      <c r="Y3869" s="19">
        <f t="shared" si="121"/>
        <v>-1</v>
      </c>
      <c r="Z3869" s="19">
        <v>-1</v>
      </c>
      <c r="AA3869" t="s">
        <v>15521</v>
      </c>
      <c r="AB3869" s="121">
        <v>6</v>
      </c>
    </row>
    <row r="3870" spans="1:28" ht="20.25">
      <c r="A3870">
        <v>7373</v>
      </c>
      <c r="B3870" t="s">
        <v>7560</v>
      </c>
      <c r="C3870" t="s">
        <v>7561</v>
      </c>
      <c r="D3870" t="str">
        <f t="shared" si="120"/>
        <v>BitTiger BTTR</v>
      </c>
      <c r="E3870" s="3" t="s">
        <v>8887</v>
      </c>
      <c r="F3870" s="3" t="s">
        <v>8883</v>
      </c>
      <c r="G3870" s="3" t="s">
        <v>8883</v>
      </c>
      <c r="H3870" s="4">
        <v>9999</v>
      </c>
      <c r="I3870" s="4">
        <v>0</v>
      </c>
      <c r="J3870" s="6">
        <v>44115</v>
      </c>
      <c r="K3870" s="7">
        <v>1.26092541286287</v>
      </c>
      <c r="L3870" s="7">
        <v>4079</v>
      </c>
      <c r="M3870" s="7">
        <v>0</v>
      </c>
      <c r="N3870" s="9">
        <v>44122</v>
      </c>
      <c r="O3870" s="10">
        <v>1.6613012533762801</v>
      </c>
      <c r="P3870" s="10">
        <v>4260</v>
      </c>
      <c r="Q3870" s="10">
        <v>0</v>
      </c>
      <c r="R3870" s="10">
        <v>1.317525395577821</v>
      </c>
      <c r="S3870" s="18">
        <v>1.317525395577821</v>
      </c>
      <c r="T3870" s="13">
        <v>44191</v>
      </c>
      <c r="U3870" s="14">
        <v>0.36942634424019999</v>
      </c>
      <c r="V3870" s="14">
        <v>3765</v>
      </c>
      <c r="W3870" s="14">
        <v>0</v>
      </c>
      <c r="X3870" s="14">
        <v>77.762832388803005</v>
      </c>
      <c r="Y3870" s="19">
        <f t="shared" si="121"/>
        <v>-0.77762832388803005</v>
      </c>
      <c r="Z3870" s="19">
        <v>-0.77759999999999996</v>
      </c>
      <c r="AA3870" t="s">
        <v>15522</v>
      </c>
      <c r="AB3870" s="121">
        <v>6</v>
      </c>
    </row>
    <row r="3871" spans="1:28" ht="20.25">
      <c r="A3871">
        <v>7375</v>
      </c>
      <c r="B3871" t="s">
        <v>2197</v>
      </c>
      <c r="C3871" t="s">
        <v>2197</v>
      </c>
      <c r="D3871" t="str">
        <f t="shared" si="120"/>
        <v>SUP SUP</v>
      </c>
      <c r="E3871" s="3" t="s">
        <v>8887</v>
      </c>
      <c r="F3871" s="3" t="s">
        <v>8883</v>
      </c>
      <c r="G3871" s="3" t="s">
        <v>8883</v>
      </c>
      <c r="H3871" s="4">
        <v>9999</v>
      </c>
      <c r="I3871" s="4">
        <v>0</v>
      </c>
      <c r="J3871" s="6">
        <v>44228</v>
      </c>
      <c r="K3871" s="7">
        <v>26.308071250000001</v>
      </c>
      <c r="L3871" s="7">
        <v>4080</v>
      </c>
      <c r="M3871" s="7">
        <v>0</v>
      </c>
      <c r="N3871" s="9">
        <v>44280</v>
      </c>
      <c r="O3871" s="10">
        <v>359.10776154000001</v>
      </c>
      <c r="P3871" s="10">
        <v>4261</v>
      </c>
      <c r="Q3871" s="10">
        <v>0</v>
      </c>
      <c r="R3871" s="10">
        <v>13.650098410007921</v>
      </c>
      <c r="S3871" s="18">
        <v>13.650098410007921</v>
      </c>
      <c r="T3871" s="13">
        <v>44684</v>
      </c>
      <c r="U3871" s="14">
        <v>11.691445274189411</v>
      </c>
      <c r="V3871" s="14">
        <v>3766</v>
      </c>
      <c r="W3871" s="14">
        <v>0</v>
      </c>
      <c r="X3871" s="14">
        <v>96.744307273100489</v>
      </c>
      <c r="Y3871" s="19">
        <f t="shared" si="121"/>
        <v>-0.96744307273100494</v>
      </c>
      <c r="Z3871" s="19">
        <v>-0.96740000000000004</v>
      </c>
      <c r="AA3871" t="s">
        <v>15523</v>
      </c>
      <c r="AB3871" s="121">
        <v>6</v>
      </c>
    </row>
    <row r="3872" spans="1:28" ht="20.25">
      <c r="A3872">
        <v>7378</v>
      </c>
      <c r="B3872" t="s">
        <v>7562</v>
      </c>
      <c r="C3872" t="s">
        <v>3139</v>
      </c>
      <c r="D3872" t="str">
        <f t="shared" si="120"/>
        <v>Seal Finance SEAL</v>
      </c>
      <c r="E3872" s="3" t="s">
        <v>3686</v>
      </c>
      <c r="F3872" s="3" t="s">
        <v>8883</v>
      </c>
      <c r="G3872" s="3" t="s">
        <v>8883</v>
      </c>
      <c r="H3872" s="4">
        <v>9999</v>
      </c>
      <c r="I3872" s="4">
        <v>0</v>
      </c>
      <c r="J3872" s="6">
        <v>44118</v>
      </c>
      <c r="K3872" s="7">
        <v>1089.754323876127</v>
      </c>
      <c r="L3872" s="7">
        <v>521</v>
      </c>
      <c r="M3872" s="7">
        <v>3798883.573032178</v>
      </c>
      <c r="N3872" s="9">
        <v>44119</v>
      </c>
      <c r="O3872" s="10">
        <v>1359.2661991993591</v>
      </c>
      <c r="P3872" s="10">
        <v>1560</v>
      </c>
      <c r="Q3872" s="10">
        <v>4738401.9704089658</v>
      </c>
      <c r="R3872" s="10">
        <v>1.2473143436261951</v>
      </c>
      <c r="S3872" s="18">
        <v>1.2473143436261951</v>
      </c>
      <c r="T3872" s="13">
        <v>44176</v>
      </c>
      <c r="U3872" s="14">
        <v>20.568328514276669</v>
      </c>
      <c r="V3872" s="14">
        <v>1834</v>
      </c>
      <c r="W3872" s="14">
        <v>71701.193200768466</v>
      </c>
      <c r="X3872" s="14">
        <v>98.486806445537169</v>
      </c>
      <c r="Y3872" s="19">
        <f t="shared" si="121"/>
        <v>-0.98486806445537167</v>
      </c>
      <c r="Z3872" s="19">
        <v>-0.9849</v>
      </c>
      <c r="AA3872" t="s">
        <v>15524</v>
      </c>
      <c r="AB3872" s="121">
        <v>6</v>
      </c>
    </row>
    <row r="3873" spans="1:28" ht="20.25">
      <c r="A3873">
        <v>7379</v>
      </c>
      <c r="B3873" t="s">
        <v>7563</v>
      </c>
      <c r="C3873" t="s">
        <v>7564</v>
      </c>
      <c r="D3873" t="str">
        <f t="shared" si="120"/>
        <v>LimitSwap LIMIT</v>
      </c>
      <c r="E3873" s="3" t="s">
        <v>8887</v>
      </c>
      <c r="F3873" s="3" t="s">
        <v>8883</v>
      </c>
      <c r="G3873" s="3" t="s">
        <v>8883</v>
      </c>
      <c r="H3873" s="4">
        <v>9999</v>
      </c>
      <c r="I3873" s="4">
        <v>0</v>
      </c>
      <c r="J3873" s="6">
        <v>44144</v>
      </c>
      <c r="K3873" s="7">
        <v>3.4183740299999998</v>
      </c>
      <c r="L3873" s="7">
        <v>4081</v>
      </c>
      <c r="M3873" s="7">
        <v>0</v>
      </c>
      <c r="N3873" s="9">
        <v>44516</v>
      </c>
      <c r="O3873" s="10">
        <v>304.73472167018059</v>
      </c>
      <c r="P3873" s="10">
        <v>4262</v>
      </c>
      <c r="Q3873" s="10">
        <v>0</v>
      </c>
      <c r="R3873" s="10">
        <v>89.1461025024756</v>
      </c>
      <c r="S3873" s="18">
        <v>89.1461025024756</v>
      </c>
      <c r="T3873" s="13">
        <v>44517</v>
      </c>
      <c r="U3873" s="14">
        <v>0</v>
      </c>
      <c r="V3873" s="14">
        <v>3767</v>
      </c>
      <c r="W3873" s="14">
        <v>0</v>
      </c>
      <c r="X3873" s="14">
        <v>100</v>
      </c>
      <c r="Y3873" s="19">
        <f t="shared" si="121"/>
        <v>-1</v>
      </c>
      <c r="Z3873" s="19">
        <v>-1</v>
      </c>
      <c r="AA3873" t="s">
        <v>15525</v>
      </c>
      <c r="AB3873" s="121">
        <v>6</v>
      </c>
    </row>
    <row r="3874" spans="1:28" ht="20.25">
      <c r="A3874">
        <v>7380</v>
      </c>
      <c r="B3874" t="s">
        <v>7565</v>
      </c>
      <c r="C3874" t="s">
        <v>7566</v>
      </c>
      <c r="D3874" t="str">
        <f t="shared" si="120"/>
        <v>Dracula Token DRC</v>
      </c>
      <c r="E3874" s="3" t="s">
        <v>8892</v>
      </c>
      <c r="F3874" s="3" t="s">
        <v>8883</v>
      </c>
      <c r="G3874" s="3" t="s">
        <v>8883</v>
      </c>
      <c r="H3874" s="4">
        <v>9999</v>
      </c>
      <c r="I3874" s="4">
        <v>0</v>
      </c>
      <c r="J3874" s="6">
        <v>44116</v>
      </c>
      <c r="K3874" s="7">
        <v>3.07435E-3</v>
      </c>
      <c r="L3874" s="7">
        <v>2479</v>
      </c>
      <c r="M3874" s="7">
        <v>0</v>
      </c>
      <c r="N3874" s="9">
        <v>44313</v>
      </c>
      <c r="O3874" s="10">
        <v>3.3506710900000001</v>
      </c>
      <c r="P3874" s="10">
        <v>830</v>
      </c>
      <c r="Q3874" s="10">
        <v>41792814.75</v>
      </c>
      <c r="R3874" s="10">
        <v>1089.879515995251</v>
      </c>
      <c r="S3874" s="18">
        <v>1089.879515995251</v>
      </c>
      <c r="T3874" s="13">
        <v>44516</v>
      </c>
      <c r="U3874" s="14">
        <v>0</v>
      </c>
      <c r="V3874" s="14">
        <v>1004</v>
      </c>
      <c r="W3874" s="14">
        <v>1854337.33</v>
      </c>
      <c r="X3874" s="14">
        <v>100</v>
      </c>
      <c r="Y3874" s="19">
        <f t="shared" si="121"/>
        <v>-1</v>
      </c>
      <c r="Z3874" s="19">
        <v>-1</v>
      </c>
      <c r="AA3874" t="s">
        <v>15526</v>
      </c>
      <c r="AB3874" s="121">
        <v>6</v>
      </c>
    </row>
    <row r="3875" spans="1:28" ht="20.25">
      <c r="A3875">
        <v>7382</v>
      </c>
      <c r="B3875" t="s">
        <v>7567</v>
      </c>
      <c r="C3875" t="s">
        <v>216</v>
      </c>
      <c r="D3875" t="str">
        <f t="shared" si="120"/>
        <v>ACoconut AC</v>
      </c>
      <c r="E3875" s="3" t="s">
        <v>8881</v>
      </c>
      <c r="F3875" s="3" t="s">
        <v>8883</v>
      </c>
      <c r="G3875" s="3" t="s">
        <v>8883</v>
      </c>
      <c r="H3875" s="4">
        <v>9999</v>
      </c>
      <c r="I3875" s="4">
        <v>0</v>
      </c>
      <c r="J3875" s="6">
        <v>44150</v>
      </c>
      <c r="K3875" s="7">
        <v>0.11371378</v>
      </c>
      <c r="L3875" s="7">
        <v>2604</v>
      </c>
      <c r="M3875" s="7">
        <v>0</v>
      </c>
      <c r="N3875" s="9">
        <v>44292</v>
      </c>
      <c r="O3875" s="10">
        <v>9.0804272299999997</v>
      </c>
      <c r="P3875" s="10">
        <v>4263</v>
      </c>
      <c r="Q3875" s="10">
        <v>0</v>
      </c>
      <c r="R3875" s="10">
        <v>79.853358405639142</v>
      </c>
      <c r="S3875" s="18">
        <v>79.853358405639142</v>
      </c>
      <c r="T3875" s="13">
        <v>44616</v>
      </c>
      <c r="U3875" s="14">
        <v>0.10484155228177509</v>
      </c>
      <c r="V3875" s="14">
        <v>1464</v>
      </c>
      <c r="W3875" s="14">
        <v>308759.2</v>
      </c>
      <c r="X3875" s="14">
        <v>98.845411679139957</v>
      </c>
      <c r="Y3875" s="19">
        <f t="shared" si="121"/>
        <v>-0.98845411679139961</v>
      </c>
      <c r="Z3875" s="19">
        <v>-0.98850000000000005</v>
      </c>
      <c r="AA3875" t="s">
        <v>15527</v>
      </c>
      <c r="AB3875" s="121">
        <v>6</v>
      </c>
    </row>
    <row r="3876" spans="1:28" ht="20.25">
      <c r="A3876">
        <v>7383</v>
      </c>
      <c r="B3876" t="s">
        <v>7568</v>
      </c>
      <c r="C3876" t="s">
        <v>7569</v>
      </c>
      <c r="D3876" t="str">
        <f t="shared" si="120"/>
        <v>Bfine BRI</v>
      </c>
      <c r="E3876" s="3" t="s">
        <v>8887</v>
      </c>
      <c r="F3876" s="3" t="s">
        <v>8883</v>
      </c>
      <c r="G3876" s="3" t="s">
        <v>8883</v>
      </c>
      <c r="H3876" s="4">
        <v>9999</v>
      </c>
      <c r="I3876" s="4">
        <v>0</v>
      </c>
      <c r="J3876" s="6">
        <v>44118</v>
      </c>
      <c r="K3876" s="7">
        <v>0.43207634443798998</v>
      </c>
      <c r="L3876" s="7">
        <v>4082</v>
      </c>
      <c r="M3876" s="7">
        <v>0</v>
      </c>
      <c r="N3876" s="9">
        <v>44121</v>
      </c>
      <c r="O3876" s="10">
        <v>0.74251691972482003</v>
      </c>
      <c r="P3876" s="10">
        <v>4264</v>
      </c>
      <c r="Q3876" s="10">
        <v>0</v>
      </c>
      <c r="R3876" s="10">
        <v>1.7184854697162979</v>
      </c>
      <c r="S3876" s="18">
        <v>1.7184854697162979</v>
      </c>
      <c r="T3876" s="13">
        <v>44130</v>
      </c>
      <c r="U3876" s="14">
        <v>6.3060566538820001E-2</v>
      </c>
      <c r="V3876" s="14">
        <v>3768</v>
      </c>
      <c r="W3876" s="14">
        <v>0</v>
      </c>
      <c r="X3876" s="14">
        <v>91.507187935570471</v>
      </c>
      <c r="Y3876" s="19">
        <f t="shared" si="121"/>
        <v>-0.91507187935570466</v>
      </c>
      <c r="Z3876" s="19">
        <v>-0.91510000000000002</v>
      </c>
      <c r="AA3876" t="s">
        <v>15528</v>
      </c>
      <c r="AB3876" s="121">
        <v>6</v>
      </c>
    </row>
    <row r="3877" spans="1:28" ht="20.25">
      <c r="A3877">
        <v>7384</v>
      </c>
      <c r="B3877" t="s">
        <v>7570</v>
      </c>
      <c r="C3877" t="s">
        <v>7571</v>
      </c>
      <c r="D3877" t="str">
        <f t="shared" si="120"/>
        <v>Dandy Dego DANDY</v>
      </c>
      <c r="E3877" s="3" t="s">
        <v>8887</v>
      </c>
      <c r="F3877" s="3" t="s">
        <v>8883</v>
      </c>
      <c r="G3877" s="3" t="s">
        <v>8883</v>
      </c>
      <c r="H3877" s="4">
        <v>9999</v>
      </c>
      <c r="I3877" s="4">
        <v>0</v>
      </c>
      <c r="J3877" s="6">
        <v>44177</v>
      </c>
      <c r="K3877" s="7">
        <v>99.654868709641235</v>
      </c>
      <c r="L3877" s="7">
        <v>4083</v>
      </c>
      <c r="M3877" s="7">
        <v>0</v>
      </c>
      <c r="N3877" s="9">
        <v>44220</v>
      </c>
      <c r="O3877" s="10">
        <v>658.32361633595156</v>
      </c>
      <c r="P3877" s="10">
        <v>4265</v>
      </c>
      <c r="Q3877" s="10">
        <v>0</v>
      </c>
      <c r="R3877" s="10">
        <v>6.6060356594726137</v>
      </c>
      <c r="S3877" s="18">
        <v>6.6060356594726137</v>
      </c>
      <c r="T3877" s="13">
        <v>44221</v>
      </c>
      <c r="U3877" s="14">
        <v>624.56342458895392</v>
      </c>
      <c r="V3877" s="14">
        <v>3769</v>
      </c>
      <c r="W3877" s="14">
        <v>0</v>
      </c>
      <c r="X3877" s="14">
        <v>5.128206084250416</v>
      </c>
      <c r="Y3877" s="19">
        <f t="shared" si="121"/>
        <v>-5.1282060842504161E-2</v>
      </c>
      <c r="Z3877" s="19">
        <v>-5.1299999999999998E-2</v>
      </c>
      <c r="AA3877" t="s">
        <v>15529</v>
      </c>
      <c r="AB3877" s="121">
        <v>6</v>
      </c>
    </row>
    <row r="3878" spans="1:28" ht="20.25">
      <c r="A3878">
        <v>7385</v>
      </c>
      <c r="B3878" t="s">
        <v>7572</v>
      </c>
      <c r="C3878" t="s">
        <v>7573</v>
      </c>
      <c r="D3878" t="str">
        <f t="shared" si="120"/>
        <v>deCraft Finance CRAFT</v>
      </c>
      <c r="E3878" s="3" t="s">
        <v>8887</v>
      </c>
      <c r="F3878" s="3" t="s">
        <v>8883</v>
      </c>
      <c r="G3878" s="3" t="s">
        <v>8883</v>
      </c>
      <c r="H3878" s="4">
        <v>9999</v>
      </c>
      <c r="I3878" s="4">
        <v>0</v>
      </c>
      <c r="J3878" s="6">
        <v>44138</v>
      </c>
      <c r="K3878" s="7">
        <v>5.7502898699999996</v>
      </c>
      <c r="L3878" s="7">
        <v>4084</v>
      </c>
      <c r="M3878" s="7">
        <v>0</v>
      </c>
      <c r="N3878" s="9">
        <v>44516</v>
      </c>
      <c r="O3878" s="10">
        <v>392.80063055137941</v>
      </c>
      <c r="P3878" s="10">
        <v>4266</v>
      </c>
      <c r="Q3878" s="10">
        <v>0</v>
      </c>
      <c r="R3878" s="10">
        <v>68.309709498415145</v>
      </c>
      <c r="S3878" s="18">
        <v>68.309709498415145</v>
      </c>
      <c r="T3878" s="13">
        <v>44517</v>
      </c>
      <c r="U3878" s="14">
        <v>0</v>
      </c>
      <c r="V3878" s="14">
        <v>3770</v>
      </c>
      <c r="W3878" s="14">
        <v>0</v>
      </c>
      <c r="X3878" s="14">
        <v>100</v>
      </c>
      <c r="Y3878" s="19">
        <f t="shared" si="121"/>
        <v>-1</v>
      </c>
      <c r="Z3878" s="19">
        <v>-1</v>
      </c>
      <c r="AA3878" t="s">
        <v>15530</v>
      </c>
      <c r="AB3878" s="121">
        <v>6</v>
      </c>
    </row>
    <row r="3879" spans="1:28" ht="20.25">
      <c r="A3879">
        <v>7386</v>
      </c>
      <c r="B3879" t="s">
        <v>7574</v>
      </c>
      <c r="C3879" t="s">
        <v>7575</v>
      </c>
      <c r="D3879" t="str">
        <f t="shared" si="120"/>
        <v>Spaceswap MILK2</v>
      </c>
      <c r="E3879" s="3" t="s">
        <v>8887</v>
      </c>
      <c r="F3879" s="3" t="s">
        <v>8883</v>
      </c>
      <c r="G3879" s="3" t="s">
        <v>8883</v>
      </c>
      <c r="H3879" s="4">
        <v>9999</v>
      </c>
      <c r="I3879" s="4">
        <v>0</v>
      </c>
      <c r="J3879" s="6">
        <v>44191</v>
      </c>
      <c r="K3879" s="7">
        <v>1.9624309999999999E-2</v>
      </c>
      <c r="L3879" s="7">
        <v>1821</v>
      </c>
      <c r="M3879" s="7">
        <v>34394.670640010001</v>
      </c>
      <c r="N3879" s="9">
        <v>44231</v>
      </c>
      <c r="O3879" s="10">
        <v>4.7501691099999999</v>
      </c>
      <c r="P3879" s="10">
        <v>1364</v>
      </c>
      <c r="Q3879" s="10">
        <v>8338512.7400000002</v>
      </c>
      <c r="R3879" s="10">
        <v>242.05534411146169</v>
      </c>
      <c r="S3879" s="18">
        <v>242.05534411146169</v>
      </c>
      <c r="T3879" s="13">
        <v>44390</v>
      </c>
      <c r="U3879" s="14">
        <v>3.3612469999999998E-2</v>
      </c>
      <c r="V3879" s="14">
        <v>1429</v>
      </c>
      <c r="W3879" s="14">
        <v>343672.57</v>
      </c>
      <c r="X3879" s="14">
        <v>99.292394244886168</v>
      </c>
      <c r="Y3879" s="19">
        <f t="shared" si="121"/>
        <v>-0.99292394244886173</v>
      </c>
      <c r="Z3879" s="19">
        <v>-0.9929</v>
      </c>
      <c r="AA3879" t="s">
        <v>11667</v>
      </c>
      <c r="AB3879" s="121">
        <v>6</v>
      </c>
    </row>
    <row r="3880" spans="1:28" ht="20.25">
      <c r="A3880">
        <v>7388</v>
      </c>
      <c r="B3880" t="s">
        <v>7576</v>
      </c>
      <c r="C3880" t="s">
        <v>7577</v>
      </c>
      <c r="D3880" t="str">
        <f t="shared" si="120"/>
        <v>Nobrainer Finance BRAIN</v>
      </c>
      <c r="E3880" s="3" t="s">
        <v>8891</v>
      </c>
      <c r="F3880" s="3" t="s">
        <v>8883</v>
      </c>
      <c r="G3880" s="3" t="s">
        <v>8883</v>
      </c>
      <c r="H3880" s="4">
        <v>9999</v>
      </c>
      <c r="I3880" s="4">
        <v>0</v>
      </c>
      <c r="J3880" s="6">
        <v>44120</v>
      </c>
      <c r="K3880" s="7">
        <v>71.596262938782914</v>
      </c>
      <c r="L3880" s="7">
        <v>4804</v>
      </c>
      <c r="M3880" s="7">
        <v>0</v>
      </c>
      <c r="N3880" s="9">
        <v>44126</v>
      </c>
      <c r="O3880" s="10">
        <v>80.899763247673675</v>
      </c>
      <c r="P3880" s="10">
        <v>4267</v>
      </c>
      <c r="Q3880" s="10">
        <v>0</v>
      </c>
      <c r="R3880" s="10">
        <v>1.1299439373930109</v>
      </c>
      <c r="S3880" s="18">
        <v>1.1299439373930109</v>
      </c>
      <c r="U3880" s="14"/>
      <c r="V3880" s="14">
        <v>4804</v>
      </c>
      <c r="W3880" s="14"/>
      <c r="X3880" s="14"/>
      <c r="Y3880" s="19">
        <f t="shared" si="121"/>
        <v>0</v>
      </c>
      <c r="Z3880" s="19">
        <v>0</v>
      </c>
      <c r="AA3880" t="s">
        <v>15531</v>
      </c>
      <c r="AB3880" s="121">
        <v>6</v>
      </c>
    </row>
    <row r="3881" spans="1:28" ht="20.25">
      <c r="A3881">
        <v>7389</v>
      </c>
      <c r="B3881" t="s">
        <v>7578</v>
      </c>
      <c r="C3881" t="s">
        <v>7579</v>
      </c>
      <c r="D3881" t="str">
        <f t="shared" si="120"/>
        <v>Non-Fungible Yearn NFY</v>
      </c>
      <c r="E3881" s="3" t="s">
        <v>8887</v>
      </c>
      <c r="F3881" s="3" t="s">
        <v>8883</v>
      </c>
      <c r="G3881" s="3" t="s">
        <v>8883</v>
      </c>
      <c r="H3881" s="4">
        <v>9999</v>
      </c>
      <c r="I3881" s="4">
        <v>0</v>
      </c>
      <c r="J3881" s="6">
        <v>44218</v>
      </c>
      <c r="K3881" s="7">
        <v>2.9416874499999999</v>
      </c>
      <c r="L3881" s="7">
        <v>2488</v>
      </c>
      <c r="M3881" s="7">
        <v>0</v>
      </c>
      <c r="N3881" s="9">
        <v>44260</v>
      </c>
      <c r="O3881" s="10">
        <v>581.11972519999995</v>
      </c>
      <c r="P3881" s="10">
        <v>968</v>
      </c>
      <c r="Q3881" s="10">
        <v>26742536.18</v>
      </c>
      <c r="R3881" s="10">
        <v>197.5463862416791</v>
      </c>
      <c r="S3881" s="18">
        <v>197.5463862416791</v>
      </c>
      <c r="T3881" s="13">
        <v>44516</v>
      </c>
      <c r="U3881" s="14">
        <v>0</v>
      </c>
      <c r="V3881" s="14">
        <v>1021</v>
      </c>
      <c r="W3881" s="14">
        <v>1729841.29</v>
      </c>
      <c r="X3881" s="14">
        <v>100</v>
      </c>
      <c r="Y3881" s="19">
        <f t="shared" si="121"/>
        <v>-1</v>
      </c>
      <c r="Z3881" s="19">
        <v>-1</v>
      </c>
      <c r="AA3881" t="s">
        <v>15532</v>
      </c>
      <c r="AB3881" s="121">
        <v>6</v>
      </c>
    </row>
    <row r="3882" spans="1:28" ht="20.25">
      <c r="A3882">
        <v>7390</v>
      </c>
      <c r="B3882" t="s">
        <v>7580</v>
      </c>
      <c r="C3882" t="s">
        <v>7580</v>
      </c>
      <c r="D3882" t="str">
        <f t="shared" si="120"/>
        <v>SHAKE SHAKE</v>
      </c>
      <c r="E3882" s="3" t="s">
        <v>8887</v>
      </c>
      <c r="F3882" s="3" t="s">
        <v>8883</v>
      </c>
      <c r="G3882" s="3" t="s">
        <v>8883</v>
      </c>
      <c r="H3882" s="4">
        <v>9999</v>
      </c>
      <c r="I3882" s="4">
        <v>0</v>
      </c>
      <c r="J3882" s="6">
        <v>44172</v>
      </c>
      <c r="K3882" s="7">
        <v>60.163977109999998</v>
      </c>
      <c r="L3882" s="7">
        <v>1324</v>
      </c>
      <c r="M3882" s="7">
        <v>281971.48553029</v>
      </c>
      <c r="N3882" s="9">
        <v>44232</v>
      </c>
      <c r="O3882" s="10">
        <v>15871.57660848</v>
      </c>
      <c r="P3882" s="10">
        <v>1477</v>
      </c>
      <c r="Q3882" s="10">
        <v>6031883.2999999998</v>
      </c>
      <c r="R3882" s="10">
        <v>263.80530960347608</v>
      </c>
      <c r="S3882" s="18">
        <v>263.80530960347608</v>
      </c>
      <c r="T3882" s="13">
        <v>44423</v>
      </c>
      <c r="U3882" s="14">
        <v>77.353883870000004</v>
      </c>
      <c r="V3882" s="14">
        <v>1626</v>
      </c>
      <c r="W3882" s="14">
        <v>163601.71</v>
      </c>
      <c r="X3882" s="14">
        <v>99.512626339662631</v>
      </c>
      <c r="Y3882" s="19">
        <f t="shared" si="121"/>
        <v>-0.99512626339662635</v>
      </c>
      <c r="Z3882" s="19">
        <v>-0.99509999999999998</v>
      </c>
      <c r="AA3882" t="s">
        <v>15533</v>
      </c>
      <c r="AB3882" s="121">
        <v>6</v>
      </c>
    </row>
    <row r="3883" spans="1:28" ht="20.25">
      <c r="A3883">
        <v>7392</v>
      </c>
      <c r="B3883" t="s">
        <v>7581</v>
      </c>
      <c r="C3883" t="s">
        <v>7582</v>
      </c>
      <c r="D3883" t="str">
        <f t="shared" si="120"/>
        <v>Talent Token TTX</v>
      </c>
      <c r="E3883" s="3" t="s">
        <v>8891</v>
      </c>
      <c r="F3883" s="3" t="s">
        <v>8887</v>
      </c>
      <c r="G3883" s="3" t="s">
        <v>8883</v>
      </c>
      <c r="H3883" s="4">
        <v>9999</v>
      </c>
      <c r="I3883" s="4">
        <v>0</v>
      </c>
      <c r="J3883" s="6">
        <v>44218</v>
      </c>
      <c r="K3883" s="7">
        <v>0.30150983999999997</v>
      </c>
      <c r="L3883" s="7">
        <v>4085</v>
      </c>
      <c r="M3883" s="7">
        <v>0</v>
      </c>
      <c r="N3883" s="9">
        <v>44317</v>
      </c>
      <c r="O3883" s="10">
        <v>0.93247369999999996</v>
      </c>
      <c r="P3883" s="10">
        <v>4268</v>
      </c>
      <c r="Q3883" s="10">
        <v>0</v>
      </c>
      <c r="R3883" s="10">
        <v>3.0926808226225719</v>
      </c>
      <c r="S3883" s="18">
        <v>3.0926808226225719</v>
      </c>
      <c r="T3883" s="13">
        <v>44632</v>
      </c>
      <c r="U3883" s="14">
        <v>5.7759310358337099E-4</v>
      </c>
      <c r="V3883" s="14">
        <v>3771</v>
      </c>
      <c r="W3883" s="14">
        <v>0</v>
      </c>
      <c r="X3883" s="14">
        <v>99.938057973797711</v>
      </c>
      <c r="Y3883" s="19">
        <f t="shared" si="121"/>
        <v>-0.99938057973797711</v>
      </c>
      <c r="Z3883" s="19">
        <v>-0.99939999999999996</v>
      </c>
      <c r="AA3883" t="s">
        <v>15534</v>
      </c>
      <c r="AB3883" s="121">
        <v>6</v>
      </c>
    </row>
    <row r="3884" spans="1:28" ht="20.25">
      <c r="A3884">
        <v>7395</v>
      </c>
      <c r="B3884" t="s">
        <v>7583</v>
      </c>
      <c r="C3884" t="s">
        <v>7584</v>
      </c>
      <c r="D3884" t="str">
        <f t="shared" si="120"/>
        <v>Atari Token ATRI</v>
      </c>
      <c r="E3884" s="3" t="s">
        <v>8887</v>
      </c>
      <c r="F3884" s="3" t="s">
        <v>8883</v>
      </c>
      <c r="G3884" s="3" t="s">
        <v>8883</v>
      </c>
      <c r="H3884" s="4">
        <v>9999</v>
      </c>
      <c r="I3884" s="4">
        <v>0</v>
      </c>
      <c r="J3884" s="6">
        <v>44170</v>
      </c>
      <c r="K3884" s="7">
        <v>4.3958534508259997E-2</v>
      </c>
      <c r="L3884" s="7">
        <v>577</v>
      </c>
      <c r="M3884" s="7">
        <v>3050449.6640422242</v>
      </c>
      <c r="N3884" s="9">
        <v>44290</v>
      </c>
      <c r="O3884" s="10">
        <v>0.65635299703896</v>
      </c>
      <c r="P3884" s="10">
        <v>348</v>
      </c>
      <c r="Q3884" s="10">
        <v>262541264.45088369</v>
      </c>
      <c r="R3884" s="10">
        <v>14.93118468077293</v>
      </c>
      <c r="S3884" s="18">
        <v>14.93118468077293</v>
      </c>
      <c r="T3884" s="13">
        <v>44681</v>
      </c>
      <c r="U3884" s="14">
        <v>8.4084648558546381E-3</v>
      </c>
      <c r="V3884" s="14">
        <v>571</v>
      </c>
      <c r="W3884" s="14">
        <v>12453711.585853459</v>
      </c>
      <c r="X3884" s="14">
        <v>98.71891118136304</v>
      </c>
      <c r="Y3884" s="19">
        <f t="shared" si="121"/>
        <v>-0.98718911181363045</v>
      </c>
      <c r="Z3884" s="19">
        <v>-0.98719999999999997</v>
      </c>
      <c r="AA3884" t="s">
        <v>15535</v>
      </c>
      <c r="AB3884" s="121">
        <v>6</v>
      </c>
    </row>
    <row r="3885" spans="1:28" ht="20.25">
      <c r="A3885">
        <v>7397</v>
      </c>
      <c r="B3885" t="s">
        <v>7585</v>
      </c>
      <c r="C3885" t="s">
        <v>7586</v>
      </c>
      <c r="D3885" t="str">
        <f t="shared" si="120"/>
        <v>Tavittcoin TAVITT</v>
      </c>
      <c r="E3885" s="3" t="s">
        <v>8893</v>
      </c>
      <c r="F3885" s="3" t="s">
        <v>8883</v>
      </c>
      <c r="G3885" s="3" t="s">
        <v>8883</v>
      </c>
      <c r="H3885" s="4">
        <v>9999</v>
      </c>
      <c r="I3885" s="4">
        <v>0</v>
      </c>
      <c r="J3885" s="6">
        <v>44180</v>
      </c>
      <c r="K3885" s="7">
        <v>1.3789526987259999E-2</v>
      </c>
      <c r="L3885" s="7">
        <v>4086</v>
      </c>
      <c r="M3885" s="7">
        <v>0</v>
      </c>
      <c r="N3885" s="9">
        <v>44500</v>
      </c>
      <c r="O3885" s="10">
        <v>0.48439738740079991</v>
      </c>
      <c r="P3885" s="10">
        <v>4269</v>
      </c>
      <c r="Q3885" s="10">
        <v>0</v>
      </c>
      <c r="R3885" s="10">
        <v>35.127919024947673</v>
      </c>
      <c r="S3885" s="18">
        <v>35.127919024947673</v>
      </c>
      <c r="T3885" s="13">
        <v>44506</v>
      </c>
      <c r="U3885" s="14">
        <v>2.40010053375607E-2</v>
      </c>
      <c r="V3885" s="14">
        <v>3772</v>
      </c>
      <c r="W3885" s="14">
        <v>0</v>
      </c>
      <c r="X3885" s="14">
        <v>95.045182744203814</v>
      </c>
      <c r="Y3885" s="19">
        <f t="shared" si="121"/>
        <v>-0.95045182744203816</v>
      </c>
      <c r="Z3885" s="19">
        <v>-0.95050000000000001</v>
      </c>
      <c r="AA3885" t="s">
        <v>15536</v>
      </c>
      <c r="AB3885" s="121">
        <v>6</v>
      </c>
    </row>
    <row r="3886" spans="1:28" ht="20.25">
      <c r="A3886">
        <v>7399</v>
      </c>
      <c r="B3886" t="s">
        <v>7587</v>
      </c>
      <c r="C3886" t="s">
        <v>7588</v>
      </c>
      <c r="D3886" t="str">
        <f t="shared" si="120"/>
        <v>Global Gaming GMNG</v>
      </c>
      <c r="E3886" s="3" t="s">
        <v>8892</v>
      </c>
      <c r="F3886" s="3" t="s">
        <v>8883</v>
      </c>
      <c r="G3886" s="3" t="s">
        <v>8883</v>
      </c>
      <c r="H3886" s="4">
        <v>9999</v>
      </c>
      <c r="I3886" s="4">
        <v>0</v>
      </c>
      <c r="J3886" s="6">
        <v>44186</v>
      </c>
      <c r="K3886" s="7">
        <v>1.4070000000000001E-5</v>
      </c>
      <c r="L3886" s="7">
        <v>4087</v>
      </c>
      <c r="M3886" s="7">
        <v>0</v>
      </c>
      <c r="N3886" s="9">
        <v>44305</v>
      </c>
      <c r="O3886" s="10">
        <v>7.4624299999999999E-3</v>
      </c>
      <c r="P3886" s="10">
        <v>4270</v>
      </c>
      <c r="Q3886" s="10">
        <v>0</v>
      </c>
      <c r="R3886" s="10">
        <v>530.37882018479024</v>
      </c>
      <c r="S3886" s="18">
        <v>530.37882018479024</v>
      </c>
      <c r="T3886" s="13">
        <v>44669</v>
      </c>
      <c r="U3886" s="16">
        <v>5.7878255912863001E-5</v>
      </c>
      <c r="V3886" s="14">
        <v>3773</v>
      </c>
      <c r="W3886" s="16">
        <v>0</v>
      </c>
      <c r="X3886" s="16">
        <v>99.224404705801433</v>
      </c>
      <c r="Y3886" s="19">
        <f t="shared" si="121"/>
        <v>-0.99224404705801428</v>
      </c>
      <c r="Z3886" s="19">
        <v>-0.99219999999999997</v>
      </c>
      <c r="AA3886" t="s">
        <v>15537</v>
      </c>
      <c r="AB3886" s="121">
        <v>6</v>
      </c>
    </row>
    <row r="3887" spans="1:28" ht="20.25">
      <c r="A3887">
        <v>7400</v>
      </c>
      <c r="B3887" t="s">
        <v>7589</v>
      </c>
      <c r="C3887" t="s">
        <v>7590</v>
      </c>
      <c r="D3887" t="str">
        <f t="shared" si="120"/>
        <v>YFi Management YEFIM</v>
      </c>
      <c r="E3887" s="3" t="s">
        <v>3686</v>
      </c>
      <c r="F3887" s="3" t="s">
        <v>8883</v>
      </c>
      <c r="G3887" s="3" t="s">
        <v>8883</v>
      </c>
      <c r="H3887" s="4">
        <v>9999</v>
      </c>
      <c r="I3887" s="4">
        <v>0</v>
      </c>
      <c r="J3887" s="6">
        <v>44212</v>
      </c>
      <c r="K3887" s="7">
        <v>11.48267364</v>
      </c>
      <c r="L3887" s="7">
        <v>4088</v>
      </c>
      <c r="M3887" s="7">
        <v>0</v>
      </c>
      <c r="N3887" s="9">
        <v>44294</v>
      </c>
      <c r="O3887" s="10">
        <v>179.80459336000001</v>
      </c>
      <c r="P3887" s="10">
        <v>4271</v>
      </c>
      <c r="Q3887" s="10">
        <v>0</v>
      </c>
      <c r="R3887" s="10">
        <v>15.658774166815039</v>
      </c>
      <c r="S3887" s="18">
        <v>15.658774166815039</v>
      </c>
      <c r="T3887" s="13">
        <v>44664</v>
      </c>
      <c r="U3887" s="16">
        <v>7.4619973598000004E-8</v>
      </c>
      <c r="V3887" s="14">
        <v>3774</v>
      </c>
      <c r="W3887" s="16">
        <v>0</v>
      </c>
      <c r="X3887" s="16">
        <v>99.999999958499401</v>
      </c>
      <c r="Y3887" s="19">
        <f t="shared" si="121"/>
        <v>-0.99999999958499397</v>
      </c>
      <c r="Z3887" s="19">
        <v>-1</v>
      </c>
      <c r="AA3887" t="s">
        <v>15538</v>
      </c>
      <c r="AB3887" s="121">
        <v>6</v>
      </c>
    </row>
    <row r="3888" spans="1:28" ht="20.25">
      <c r="A3888">
        <v>7401</v>
      </c>
      <c r="B3888" t="s">
        <v>7591</v>
      </c>
      <c r="C3888" t="s">
        <v>7592</v>
      </c>
      <c r="D3888" t="str">
        <f t="shared" si="120"/>
        <v>Load Network LOAD</v>
      </c>
      <c r="E3888" s="3" t="s">
        <v>8887</v>
      </c>
      <c r="F3888" s="3" t="s">
        <v>8888</v>
      </c>
      <c r="G3888" s="3" t="s">
        <v>8883</v>
      </c>
      <c r="H3888" s="4">
        <v>9999</v>
      </c>
      <c r="I3888" s="4">
        <v>0</v>
      </c>
      <c r="J3888" s="6">
        <v>44163</v>
      </c>
      <c r="K3888" s="7">
        <v>2.6682954615349998E-2</v>
      </c>
      <c r="L3888" s="7">
        <v>4089</v>
      </c>
      <c r="M3888" s="7">
        <v>0</v>
      </c>
      <c r="N3888" s="9">
        <v>44173</v>
      </c>
      <c r="O3888" s="10">
        <v>9.5293918908600006E-2</v>
      </c>
      <c r="P3888" s="10">
        <v>4272</v>
      </c>
      <c r="Q3888" s="10">
        <v>0</v>
      </c>
      <c r="R3888" s="10">
        <v>3.5713405911120479</v>
      </c>
      <c r="S3888" s="18">
        <v>3.5713405911120479</v>
      </c>
      <c r="T3888" s="13">
        <v>44279</v>
      </c>
      <c r="U3888" s="14">
        <v>1.7910756330210002E-2</v>
      </c>
      <c r="V3888" s="14">
        <v>3775</v>
      </c>
      <c r="W3888" s="14">
        <v>0</v>
      </c>
      <c r="X3888" s="14">
        <v>81.204722677646529</v>
      </c>
      <c r="Y3888" s="19">
        <f t="shared" si="121"/>
        <v>-0.81204722677646535</v>
      </c>
      <c r="Z3888" s="19">
        <v>-0.81200000000000006</v>
      </c>
      <c r="AA3888" t="s">
        <v>15539</v>
      </c>
      <c r="AB3888" s="121">
        <v>6</v>
      </c>
    </row>
    <row r="3889" spans="1:28" ht="20.25">
      <c r="A3889">
        <v>7404</v>
      </c>
      <c r="B3889" t="s">
        <v>7595</v>
      </c>
      <c r="C3889" t="s">
        <v>7596</v>
      </c>
      <c r="D3889" t="str">
        <f t="shared" si="120"/>
        <v>Value Liquidity VALUE</v>
      </c>
      <c r="E3889" s="3" t="s">
        <v>3686</v>
      </c>
      <c r="F3889" s="3" t="s">
        <v>8883</v>
      </c>
      <c r="G3889" s="3" t="s">
        <v>8883</v>
      </c>
      <c r="H3889" s="4">
        <v>9999</v>
      </c>
      <c r="I3889" s="4">
        <v>0</v>
      </c>
      <c r="J3889" s="6">
        <v>44163</v>
      </c>
      <c r="K3889" s="7">
        <v>1.5852311610749401</v>
      </c>
      <c r="L3889" s="7">
        <v>4091</v>
      </c>
      <c r="M3889" s="7">
        <v>0</v>
      </c>
      <c r="N3889" s="9">
        <v>44241</v>
      </c>
      <c r="O3889" s="10">
        <v>8.4459532238066899</v>
      </c>
      <c r="P3889" s="10">
        <v>4274</v>
      </c>
      <c r="Q3889" s="10">
        <v>0</v>
      </c>
      <c r="R3889" s="10">
        <v>5.3279000761501027</v>
      </c>
      <c r="S3889" s="18">
        <v>5.3279000761501027</v>
      </c>
      <c r="T3889" s="13">
        <v>44687</v>
      </c>
      <c r="U3889" s="14">
        <v>0.23228536233073549</v>
      </c>
      <c r="V3889" s="14">
        <v>3777</v>
      </c>
      <c r="W3889" s="14">
        <v>0</v>
      </c>
      <c r="X3889" s="14">
        <v>97.249743679896426</v>
      </c>
      <c r="Y3889" s="19">
        <f t="shared" si="121"/>
        <v>-0.97249743679896428</v>
      </c>
      <c r="Z3889" s="19">
        <v>-0.97250000000000003</v>
      </c>
      <c r="AA3889" t="s">
        <v>15540</v>
      </c>
      <c r="AB3889" s="121">
        <v>6</v>
      </c>
    </row>
    <row r="3890" spans="1:28" ht="20.25">
      <c r="A3890">
        <v>7405</v>
      </c>
      <c r="B3890" t="s">
        <v>7597</v>
      </c>
      <c r="C3890" t="s">
        <v>7598</v>
      </c>
      <c r="D3890" t="str">
        <f t="shared" si="120"/>
        <v>Animal Friends United AFU</v>
      </c>
      <c r="E3890" s="3" t="s">
        <v>8887</v>
      </c>
      <c r="F3890" s="3" t="s">
        <v>8883</v>
      </c>
      <c r="G3890" s="3" t="s">
        <v>8883</v>
      </c>
      <c r="H3890" s="4">
        <v>9999</v>
      </c>
      <c r="I3890" s="4">
        <v>0</v>
      </c>
      <c r="J3890" s="6">
        <v>44127</v>
      </c>
      <c r="K3890" s="7">
        <v>1.9312675296160001E-2</v>
      </c>
      <c r="L3890" s="7">
        <v>4092</v>
      </c>
      <c r="M3890" s="7">
        <v>0</v>
      </c>
      <c r="N3890" s="9">
        <v>44129</v>
      </c>
      <c r="O3890" s="10">
        <v>2.1715644203230001E-2</v>
      </c>
      <c r="P3890" s="10">
        <v>4275</v>
      </c>
      <c r="Q3890" s="10">
        <v>0</v>
      </c>
      <c r="R3890" s="10">
        <v>1.12442444509735</v>
      </c>
      <c r="S3890" s="18">
        <v>1.12442444509735</v>
      </c>
      <c r="T3890" s="13">
        <v>44182</v>
      </c>
      <c r="U3890" s="16">
        <v>9.9985926589999999E-5</v>
      </c>
      <c r="V3890" s="14">
        <v>3778</v>
      </c>
      <c r="W3890" s="16">
        <v>0</v>
      </c>
      <c r="X3890" s="16">
        <v>99.539567301553376</v>
      </c>
      <c r="Y3890" s="19">
        <f t="shared" si="121"/>
        <v>-0.99539567301553378</v>
      </c>
      <c r="Z3890" s="19">
        <v>-0.99539999999999995</v>
      </c>
      <c r="AA3890" t="s">
        <v>15541</v>
      </c>
      <c r="AB3890" s="121">
        <v>6</v>
      </c>
    </row>
    <row r="3891" spans="1:28" ht="20.25">
      <c r="A3891">
        <v>7406</v>
      </c>
      <c r="B3891" t="s">
        <v>7599</v>
      </c>
      <c r="C3891" t="s">
        <v>7600</v>
      </c>
      <c r="D3891" t="str">
        <f t="shared" si="120"/>
        <v>MoonTools MOONS</v>
      </c>
      <c r="E3891" s="3" t="s">
        <v>8887</v>
      </c>
      <c r="F3891" s="3" t="s">
        <v>8883</v>
      </c>
      <c r="G3891" s="3" t="s">
        <v>8883</v>
      </c>
      <c r="H3891" s="4">
        <v>9999</v>
      </c>
      <c r="I3891" s="4">
        <v>0</v>
      </c>
      <c r="J3891" s="6">
        <v>44150</v>
      </c>
      <c r="K3891" s="7">
        <v>3.20486969955485</v>
      </c>
      <c r="L3891" s="7">
        <v>1626</v>
      </c>
      <c r="M3891" s="7">
        <v>88133.91673775838</v>
      </c>
      <c r="N3891" s="9">
        <v>44288</v>
      </c>
      <c r="O3891" s="10">
        <v>198.62904393424</v>
      </c>
      <c r="P3891" s="10">
        <v>1505</v>
      </c>
      <c r="Q3891" s="10">
        <v>5462298.7081915997</v>
      </c>
      <c r="R3891" s="10">
        <v>61.977260405260523</v>
      </c>
      <c r="S3891" s="18">
        <v>61.977260405260523</v>
      </c>
      <c r="T3891" s="13">
        <v>44687</v>
      </c>
      <c r="U3891" s="14">
        <v>7.3839729942469674</v>
      </c>
      <c r="V3891" s="14">
        <v>1572</v>
      </c>
      <c r="W3891" s="14">
        <v>203059.25734179161</v>
      </c>
      <c r="X3891" s="14">
        <v>96.282531069982113</v>
      </c>
      <c r="Y3891" s="19">
        <f t="shared" si="121"/>
        <v>-0.96282531069982114</v>
      </c>
      <c r="Z3891" s="19">
        <v>-0.96279999999999999</v>
      </c>
      <c r="AA3891" t="s">
        <v>15542</v>
      </c>
      <c r="AB3891" s="121">
        <v>6</v>
      </c>
    </row>
    <row r="3892" spans="1:28" ht="20.25">
      <c r="A3892">
        <v>7408</v>
      </c>
      <c r="B3892" t="s">
        <v>7601</v>
      </c>
      <c r="C3892" t="s">
        <v>7602</v>
      </c>
      <c r="D3892" t="str">
        <f t="shared" si="120"/>
        <v>Sergey Save Link SSL</v>
      </c>
      <c r="E3892" s="3" t="s">
        <v>8887</v>
      </c>
      <c r="F3892" s="3" t="s">
        <v>8883</v>
      </c>
      <c r="G3892" s="3" t="s">
        <v>8883</v>
      </c>
      <c r="H3892" s="4">
        <v>9999</v>
      </c>
      <c r="I3892" s="4">
        <v>0</v>
      </c>
      <c r="J3892" s="6">
        <v>44129</v>
      </c>
      <c r="K3892" s="7">
        <v>408.76656901113961</v>
      </c>
      <c r="L3892" s="7">
        <v>4093</v>
      </c>
      <c r="M3892" s="7">
        <v>0</v>
      </c>
      <c r="N3892" s="9">
        <v>44131</v>
      </c>
      <c r="O3892" s="10">
        <v>543.31278364628145</v>
      </c>
      <c r="P3892" s="10">
        <v>4276</v>
      </c>
      <c r="Q3892" s="10">
        <v>0</v>
      </c>
      <c r="R3892" s="10">
        <v>1.3291517086649891</v>
      </c>
      <c r="S3892" s="18">
        <v>1.3291517086649891</v>
      </c>
      <c r="T3892" s="13">
        <v>44227</v>
      </c>
      <c r="U3892" s="14">
        <v>39.155984368426978</v>
      </c>
      <c r="V3892" s="14">
        <v>3779</v>
      </c>
      <c r="W3892" s="14">
        <v>0</v>
      </c>
      <c r="X3892" s="14">
        <v>92.793104534437191</v>
      </c>
      <c r="Y3892" s="19">
        <f t="shared" si="121"/>
        <v>-0.92793104534437187</v>
      </c>
      <c r="Z3892" s="19">
        <v>-0.92789999999999995</v>
      </c>
      <c r="AA3892" t="s">
        <v>15543</v>
      </c>
      <c r="AB3892" s="121">
        <v>6</v>
      </c>
    </row>
    <row r="3893" spans="1:28" ht="20.25">
      <c r="A3893">
        <v>7409</v>
      </c>
      <c r="B3893" t="s">
        <v>7603</v>
      </c>
      <c r="C3893" t="s">
        <v>7604</v>
      </c>
      <c r="D3893" t="str">
        <f t="shared" si="120"/>
        <v>Thugs Finance THUGS</v>
      </c>
      <c r="E3893" s="3" t="s">
        <v>3686</v>
      </c>
      <c r="F3893" s="3" t="s">
        <v>8883</v>
      </c>
      <c r="G3893" s="3" t="s">
        <v>8883</v>
      </c>
      <c r="H3893" s="4">
        <v>9999</v>
      </c>
      <c r="I3893" s="4">
        <v>0</v>
      </c>
      <c r="J3893" s="6">
        <v>44225</v>
      </c>
      <c r="K3893" s="7">
        <v>0.67554005549277996</v>
      </c>
      <c r="L3893" s="7">
        <v>1123</v>
      </c>
      <c r="M3893" s="7">
        <v>541932.41885747341</v>
      </c>
      <c r="N3893" s="9">
        <v>44246</v>
      </c>
      <c r="O3893" s="10">
        <v>34.242040000334192</v>
      </c>
      <c r="P3893" s="10">
        <v>961</v>
      </c>
      <c r="Q3893" s="10">
        <v>27469683.571108099</v>
      </c>
      <c r="R3893" s="10">
        <v>50.688393266859613</v>
      </c>
      <c r="S3893" s="18">
        <v>50.688393266859613</v>
      </c>
      <c r="T3893" s="13">
        <v>44280</v>
      </c>
      <c r="U3893" s="14">
        <v>4.5390283486780802</v>
      </c>
      <c r="V3893" s="14">
        <v>876</v>
      </c>
      <c r="W3893" s="14">
        <v>3028083.4800741849</v>
      </c>
      <c r="X3893" s="14">
        <v>86.744281740708857</v>
      </c>
      <c r="Y3893" s="19">
        <f t="shared" si="121"/>
        <v>-0.86744281740708862</v>
      </c>
      <c r="Z3893" s="19">
        <v>-0.86739999999999995</v>
      </c>
      <c r="AA3893" t="s">
        <v>15544</v>
      </c>
      <c r="AB3893" s="121">
        <v>6</v>
      </c>
    </row>
    <row r="3894" spans="1:28" ht="20.25">
      <c r="A3894">
        <v>7410</v>
      </c>
      <c r="B3894" t="s">
        <v>7605</v>
      </c>
      <c r="C3894" t="s">
        <v>7606</v>
      </c>
      <c r="D3894" t="str">
        <f t="shared" si="120"/>
        <v>Yearn Finance DOT YFDOT</v>
      </c>
      <c r="E3894" s="3" t="s">
        <v>3686</v>
      </c>
      <c r="F3894" s="3" t="s">
        <v>8883</v>
      </c>
      <c r="G3894" s="3" t="s">
        <v>8883</v>
      </c>
      <c r="H3894" s="4">
        <v>9999</v>
      </c>
      <c r="I3894" s="4">
        <v>0</v>
      </c>
      <c r="J3894" s="6">
        <v>44144</v>
      </c>
      <c r="K3894" s="7">
        <v>10.23915102</v>
      </c>
      <c r="L3894" s="7">
        <v>4094</v>
      </c>
      <c r="M3894" s="7">
        <v>0</v>
      </c>
      <c r="N3894" s="9">
        <v>44158</v>
      </c>
      <c r="O3894" s="10">
        <v>136.67997826000001</v>
      </c>
      <c r="P3894" s="10">
        <v>4277</v>
      </c>
      <c r="Q3894" s="10">
        <v>0</v>
      </c>
      <c r="R3894" s="10">
        <v>13.348760848729039</v>
      </c>
      <c r="S3894" s="18">
        <v>13.348760848729039</v>
      </c>
      <c r="T3894" s="13">
        <v>44664</v>
      </c>
      <c r="U3894" s="16">
        <v>3.5529934605099998E-7</v>
      </c>
      <c r="V3894" s="14">
        <v>3780</v>
      </c>
      <c r="W3894" s="16">
        <v>0</v>
      </c>
      <c r="X3894" s="16">
        <v>99.9999997400502</v>
      </c>
      <c r="Y3894" s="19">
        <f t="shared" si="121"/>
        <v>-0.99999999740050205</v>
      </c>
      <c r="Z3894" s="19">
        <v>-1</v>
      </c>
      <c r="AA3894" t="s">
        <v>15545</v>
      </c>
      <c r="AB3894" s="121">
        <v>6</v>
      </c>
    </row>
    <row r="3895" spans="1:28" ht="20.25">
      <c r="A3895">
        <v>7412</v>
      </c>
      <c r="B3895" t="s">
        <v>7607</v>
      </c>
      <c r="C3895" t="s">
        <v>7608</v>
      </c>
      <c r="D3895" t="str">
        <f t="shared" si="120"/>
        <v>UniLend UFT</v>
      </c>
      <c r="E3895" s="3" t="s">
        <v>3686</v>
      </c>
      <c r="F3895" s="3" t="s">
        <v>8883</v>
      </c>
      <c r="G3895" s="3" t="s">
        <v>8883</v>
      </c>
      <c r="H3895" s="4">
        <v>9999</v>
      </c>
      <c r="I3895" s="4">
        <v>0</v>
      </c>
      <c r="J3895" s="6">
        <v>44124</v>
      </c>
      <c r="K3895" s="7">
        <v>0.13428809</v>
      </c>
      <c r="L3895" s="7">
        <v>794</v>
      </c>
      <c r="M3895" s="7">
        <v>1530328.5095007201</v>
      </c>
      <c r="N3895" s="9">
        <v>44250</v>
      </c>
      <c r="O3895" s="10">
        <v>4.3910600899999999</v>
      </c>
      <c r="P3895" s="10">
        <v>809</v>
      </c>
      <c r="Q3895" s="10">
        <v>45611399.609999999</v>
      </c>
      <c r="R3895" s="10">
        <v>32.698805158372572</v>
      </c>
      <c r="S3895" s="18">
        <v>32.698805158372572</v>
      </c>
      <c r="T3895" s="13">
        <v>44686</v>
      </c>
      <c r="U3895" s="14">
        <v>0.25827619866232782</v>
      </c>
      <c r="V3895" s="14">
        <v>661</v>
      </c>
      <c r="W3895" s="14">
        <v>8203380.8899999997</v>
      </c>
      <c r="X3895" s="14">
        <v>94.118135635389862</v>
      </c>
      <c r="Y3895" s="19">
        <f t="shared" si="121"/>
        <v>-0.94118135635389866</v>
      </c>
      <c r="Z3895" s="19">
        <v>-0.94120000000000004</v>
      </c>
      <c r="AA3895" t="s">
        <v>15546</v>
      </c>
      <c r="AB3895" s="121">
        <v>6</v>
      </c>
    </row>
    <row r="3896" spans="1:28" ht="20.25">
      <c r="A3896">
        <v>7413</v>
      </c>
      <c r="B3896" t="s">
        <v>7609</v>
      </c>
      <c r="C3896" t="s">
        <v>7610</v>
      </c>
      <c r="D3896" t="str">
        <f t="shared" si="120"/>
        <v>Azzure AZZR</v>
      </c>
      <c r="E3896" s="3" t="s">
        <v>8887</v>
      </c>
      <c r="F3896" s="3" t="s">
        <v>8883</v>
      </c>
      <c r="G3896" s="3" t="s">
        <v>8883</v>
      </c>
      <c r="H3896" s="4">
        <v>9999</v>
      </c>
      <c r="I3896" s="4">
        <v>0</v>
      </c>
      <c r="J3896" s="6">
        <v>44127</v>
      </c>
      <c r="K3896" s="7">
        <v>1.2928421260999999E-4</v>
      </c>
      <c r="L3896" s="7">
        <v>4095</v>
      </c>
      <c r="M3896" s="7">
        <v>0</v>
      </c>
      <c r="N3896" s="9">
        <v>44475</v>
      </c>
      <c r="O3896" s="10">
        <v>2.2158311597031992E-3</v>
      </c>
      <c r="P3896" s="10">
        <v>4278</v>
      </c>
      <c r="Q3896" s="10">
        <v>0</v>
      </c>
      <c r="R3896" s="10">
        <v>17.139224619695032</v>
      </c>
      <c r="S3896" s="18">
        <v>17.139224619695032</v>
      </c>
      <c r="T3896" s="13">
        <v>44476</v>
      </c>
      <c r="U3896" s="14">
        <v>2.1521412107092961E-3</v>
      </c>
      <c r="V3896" s="14">
        <v>3781</v>
      </c>
      <c r="W3896" s="14">
        <v>0</v>
      </c>
      <c r="X3896" s="14">
        <v>2.874314169425868</v>
      </c>
      <c r="Y3896" s="19">
        <f t="shared" si="121"/>
        <v>-2.8743141694258682E-2</v>
      </c>
      <c r="Z3896" s="19">
        <v>-2.87E-2</v>
      </c>
      <c r="AA3896" t="s">
        <v>15547</v>
      </c>
      <c r="AB3896" s="121">
        <v>6</v>
      </c>
    </row>
    <row r="3897" spans="1:28" ht="20.25">
      <c r="A3897">
        <v>7414</v>
      </c>
      <c r="B3897" t="s">
        <v>7611</v>
      </c>
      <c r="C3897" t="s">
        <v>7612</v>
      </c>
      <c r="D3897" t="str">
        <f t="shared" si="120"/>
        <v>Behodler EYE</v>
      </c>
      <c r="E3897" s="3" t="s">
        <v>3686</v>
      </c>
      <c r="F3897" s="3" t="s">
        <v>8883</v>
      </c>
      <c r="G3897" s="3" t="s">
        <v>8883</v>
      </c>
      <c r="H3897" s="4">
        <v>9999</v>
      </c>
      <c r="I3897" s="4">
        <v>0</v>
      </c>
      <c r="J3897" s="6">
        <v>44192</v>
      </c>
      <c r="K3897" s="7">
        <v>8.0763399999999996E-3</v>
      </c>
      <c r="L3897" s="7">
        <v>4096</v>
      </c>
      <c r="M3897" s="7">
        <v>0</v>
      </c>
      <c r="N3897" s="9">
        <v>44273</v>
      </c>
      <c r="O3897" s="10">
        <v>2.51375722</v>
      </c>
      <c r="P3897" s="10">
        <v>4279</v>
      </c>
      <c r="Q3897" s="10">
        <v>0</v>
      </c>
      <c r="R3897" s="10">
        <v>311.24955363444332</v>
      </c>
      <c r="S3897" s="18">
        <v>311.24955363444332</v>
      </c>
      <c r="T3897" s="13">
        <v>44516</v>
      </c>
      <c r="U3897" s="14">
        <v>0</v>
      </c>
      <c r="V3897" s="14">
        <v>3782</v>
      </c>
      <c r="W3897" s="14">
        <v>0</v>
      </c>
      <c r="X3897" s="14">
        <v>100</v>
      </c>
      <c r="Y3897" s="19">
        <f t="shared" si="121"/>
        <v>-1</v>
      </c>
      <c r="Z3897" s="19">
        <v>-1</v>
      </c>
      <c r="AA3897" t="s">
        <v>15548</v>
      </c>
      <c r="AB3897" s="121">
        <v>6</v>
      </c>
    </row>
    <row r="3898" spans="1:28" ht="20.25">
      <c r="A3898">
        <v>7415</v>
      </c>
      <c r="B3898" t="s">
        <v>7613</v>
      </c>
      <c r="C3898" t="s">
        <v>7614</v>
      </c>
      <c r="D3898" t="str">
        <f t="shared" si="120"/>
        <v>BonezYard BNZ</v>
      </c>
      <c r="E3898" s="3" t="s">
        <v>8887</v>
      </c>
      <c r="F3898" s="3" t="s">
        <v>8883</v>
      </c>
      <c r="G3898" s="3" t="s">
        <v>8883</v>
      </c>
      <c r="H3898" s="4">
        <v>9999</v>
      </c>
      <c r="I3898" s="4">
        <v>0</v>
      </c>
      <c r="J3898" s="6">
        <v>44172</v>
      </c>
      <c r="K3898" s="7">
        <v>8.3043289866869999E-2</v>
      </c>
      <c r="L3898" s="7">
        <v>4097</v>
      </c>
      <c r="M3898" s="7">
        <v>0</v>
      </c>
      <c r="N3898" s="9">
        <v>44208</v>
      </c>
      <c r="O3898" s="10">
        <v>0.23110808239877001</v>
      </c>
      <c r="P3898" s="10">
        <v>4280</v>
      </c>
      <c r="Q3898" s="10">
        <v>0</v>
      </c>
      <c r="R3898" s="10">
        <v>2.7829832219950408</v>
      </c>
      <c r="S3898" s="18">
        <v>2.7829832219950408</v>
      </c>
      <c r="T3898" s="13">
        <v>44627</v>
      </c>
      <c r="U3898" s="14">
        <v>1.5102858057860981E-4</v>
      </c>
      <c r="V3898" s="14">
        <v>3783</v>
      </c>
      <c r="W3898" s="14">
        <v>0</v>
      </c>
      <c r="X3898" s="14">
        <v>99.934650238532967</v>
      </c>
      <c r="Y3898" s="19">
        <f t="shared" si="121"/>
        <v>-0.99934650238532963</v>
      </c>
      <c r="Z3898" s="19">
        <v>-0.99929999999999997</v>
      </c>
      <c r="AA3898" t="s">
        <v>15549</v>
      </c>
      <c r="AB3898" s="121">
        <v>6</v>
      </c>
    </row>
    <row r="3899" spans="1:28" ht="20.25">
      <c r="A3899">
        <v>7416</v>
      </c>
      <c r="B3899" t="s">
        <v>7615</v>
      </c>
      <c r="C3899" t="s">
        <v>6986</v>
      </c>
      <c r="D3899" t="str">
        <f t="shared" si="120"/>
        <v>Cross Finance CRP</v>
      </c>
      <c r="E3899" s="3" t="s">
        <v>3686</v>
      </c>
      <c r="F3899" s="3" t="s">
        <v>8883</v>
      </c>
      <c r="G3899" s="3" t="s">
        <v>8883</v>
      </c>
      <c r="H3899" s="4">
        <v>9999</v>
      </c>
      <c r="I3899" s="4">
        <v>0</v>
      </c>
      <c r="J3899" s="6">
        <v>44125</v>
      </c>
      <c r="K3899" s="7">
        <v>2.08239699557845</v>
      </c>
      <c r="L3899" s="7">
        <v>4098</v>
      </c>
      <c r="M3899" s="7">
        <v>0</v>
      </c>
      <c r="N3899" s="9">
        <v>44126</v>
      </c>
      <c r="O3899" s="10">
        <v>2.1512730324835401</v>
      </c>
      <c r="P3899" s="10">
        <v>4281</v>
      </c>
      <c r="Q3899" s="10">
        <v>0</v>
      </c>
      <c r="R3899" s="10">
        <v>1.033075363175866</v>
      </c>
      <c r="S3899" s="18">
        <v>1.033075363175866</v>
      </c>
      <c r="T3899" s="13">
        <v>44206</v>
      </c>
      <c r="U3899" s="16">
        <v>5.1047584399999998E-5</v>
      </c>
      <c r="V3899" s="14">
        <v>3784</v>
      </c>
      <c r="W3899" s="16">
        <v>0</v>
      </c>
      <c r="X3899" s="16">
        <v>99.997627098762948</v>
      </c>
      <c r="Y3899" s="19">
        <f t="shared" si="121"/>
        <v>-0.99997627098762942</v>
      </c>
      <c r="Z3899" s="19">
        <v>-1</v>
      </c>
      <c r="AA3899" t="s">
        <v>15550</v>
      </c>
      <c r="AB3899" s="121">
        <v>6</v>
      </c>
    </row>
    <row r="3900" spans="1:28" ht="20.25">
      <c r="A3900">
        <v>7420</v>
      </c>
      <c r="B3900" t="s">
        <v>7616</v>
      </c>
      <c r="C3900" t="s">
        <v>7566</v>
      </c>
      <c r="D3900" t="str">
        <f t="shared" si="120"/>
        <v>Digital Reserve Currency DRC</v>
      </c>
      <c r="E3900" s="3" t="s">
        <v>8881</v>
      </c>
      <c r="F3900" s="3" t="s">
        <v>8883</v>
      </c>
      <c r="G3900" s="3" t="s">
        <v>8883</v>
      </c>
      <c r="H3900" s="4">
        <v>9999</v>
      </c>
      <c r="I3900" s="4">
        <v>0</v>
      </c>
      <c r="J3900" s="6">
        <v>44131</v>
      </c>
      <c r="K3900" s="7">
        <v>1.1675000000000001E-4</v>
      </c>
      <c r="L3900" s="7">
        <v>2466</v>
      </c>
      <c r="M3900" s="7">
        <v>0</v>
      </c>
      <c r="N3900" s="9">
        <v>44282</v>
      </c>
      <c r="O3900" s="10">
        <v>3.016334E-2</v>
      </c>
      <c r="P3900" s="10">
        <v>1013</v>
      </c>
      <c r="Q3900" s="10">
        <v>24374594.920000002</v>
      </c>
      <c r="R3900" s="10">
        <v>258.3583725910064</v>
      </c>
      <c r="S3900" s="18">
        <v>258.3583725910064</v>
      </c>
      <c r="T3900" s="13">
        <v>44510</v>
      </c>
      <c r="U3900" s="16">
        <v>3.6518401501683E-5</v>
      </c>
      <c r="V3900" s="14">
        <v>976</v>
      </c>
      <c r="W3900" s="16">
        <v>2079032.27</v>
      </c>
      <c r="X3900" s="16">
        <v>99.878931174393543</v>
      </c>
      <c r="Y3900" s="19">
        <f t="shared" si="121"/>
        <v>-0.99878931174393548</v>
      </c>
      <c r="Z3900" s="19">
        <v>-0.99880000000000002</v>
      </c>
      <c r="AA3900" t="s">
        <v>15551</v>
      </c>
      <c r="AB3900" s="121">
        <v>6</v>
      </c>
    </row>
    <row r="3901" spans="1:28" ht="20.25">
      <c r="A3901">
        <v>7422</v>
      </c>
      <c r="B3901" t="s">
        <v>7619</v>
      </c>
      <c r="C3901" t="s">
        <v>7620</v>
      </c>
      <c r="D3901" t="str">
        <f t="shared" si="120"/>
        <v>PlotX PLOT</v>
      </c>
      <c r="E3901" s="3" t="s">
        <v>8887</v>
      </c>
      <c r="F3901" s="3" t="s">
        <v>8883</v>
      </c>
      <c r="G3901" s="3" t="s">
        <v>8883</v>
      </c>
      <c r="H3901" s="4">
        <v>9999</v>
      </c>
      <c r="I3901" s="4">
        <v>0</v>
      </c>
      <c r="J3901" s="6">
        <v>44189</v>
      </c>
      <c r="K3901" s="7">
        <v>3.0057919999999998E-2</v>
      </c>
      <c r="L3901" s="7">
        <v>919</v>
      </c>
      <c r="M3901" s="7">
        <v>1080381.8490793901</v>
      </c>
      <c r="N3901" s="9">
        <v>44327</v>
      </c>
      <c r="O3901" s="10">
        <v>0.39305470999999997</v>
      </c>
      <c r="P3901" s="10">
        <v>1248</v>
      </c>
      <c r="Q3901" s="10">
        <v>11509914.15</v>
      </c>
      <c r="R3901" s="10">
        <v>13.07657715503934</v>
      </c>
      <c r="S3901" s="18">
        <v>13.07657715503934</v>
      </c>
      <c r="T3901" s="13">
        <v>44571</v>
      </c>
      <c r="U3901" s="14">
        <v>2.64363136526394E-2</v>
      </c>
      <c r="V3901" s="14">
        <v>1010</v>
      </c>
      <c r="W3901" s="14">
        <v>1804604.18</v>
      </c>
      <c r="X3901" s="14">
        <v>93.274138948076882</v>
      </c>
      <c r="Y3901" s="19">
        <f t="shared" si="121"/>
        <v>-0.93274138948076879</v>
      </c>
      <c r="Z3901" s="19">
        <v>-0.93269999999999997</v>
      </c>
      <c r="AA3901" t="s">
        <v>15552</v>
      </c>
      <c r="AB3901" s="121">
        <v>6</v>
      </c>
    </row>
    <row r="3902" spans="1:28" ht="20.25">
      <c r="A3902">
        <v>7423</v>
      </c>
      <c r="B3902" t="s">
        <v>7621</v>
      </c>
      <c r="C3902" t="s">
        <v>7622</v>
      </c>
      <c r="D3902" t="str">
        <f t="shared" si="120"/>
        <v>RUSH RUC</v>
      </c>
      <c r="E3902" s="3" t="s">
        <v>8887</v>
      </c>
      <c r="F3902" s="3" t="s">
        <v>8883</v>
      </c>
      <c r="G3902" s="3" t="s">
        <v>8883</v>
      </c>
      <c r="H3902" s="4">
        <v>9999</v>
      </c>
      <c r="I3902" s="4">
        <v>0</v>
      </c>
      <c r="J3902" s="6">
        <v>44131</v>
      </c>
      <c r="K3902" s="7">
        <v>5.6044192900000001</v>
      </c>
      <c r="L3902" s="7">
        <v>4100</v>
      </c>
      <c r="M3902" s="7">
        <v>0</v>
      </c>
      <c r="N3902" s="9">
        <v>44134</v>
      </c>
      <c r="O3902" s="10">
        <v>33.499295240000002</v>
      </c>
      <c r="P3902" s="10">
        <v>4283</v>
      </c>
      <c r="Q3902" s="10">
        <v>0</v>
      </c>
      <c r="R3902" s="10">
        <v>5.9772999675047513</v>
      </c>
      <c r="S3902" s="18">
        <v>5.9772999675047513</v>
      </c>
      <c r="T3902" s="13">
        <v>44621</v>
      </c>
      <c r="U3902" s="14">
        <v>6.4961932594114914E-3</v>
      </c>
      <c r="V3902" s="14">
        <v>3786</v>
      </c>
      <c r="W3902" s="14">
        <v>0</v>
      </c>
      <c r="X3902" s="14">
        <v>99.980607970368126</v>
      </c>
      <c r="Y3902" s="19">
        <f t="shared" si="121"/>
        <v>-0.99980607970368129</v>
      </c>
      <c r="Z3902" s="19">
        <v>-0.99980000000000002</v>
      </c>
      <c r="AA3902" t="s">
        <v>15553</v>
      </c>
      <c r="AB3902" s="121">
        <v>6</v>
      </c>
    </row>
    <row r="3903" spans="1:28" ht="20.25">
      <c r="A3903">
        <v>7424</v>
      </c>
      <c r="B3903" t="s">
        <v>7623</v>
      </c>
      <c r="C3903" t="s">
        <v>7624</v>
      </c>
      <c r="D3903" t="str">
        <f t="shared" si="120"/>
        <v>Hermez Network HEZ</v>
      </c>
      <c r="E3903" s="3" t="s">
        <v>8894</v>
      </c>
      <c r="F3903" s="3" t="s">
        <v>8883</v>
      </c>
      <c r="G3903" s="3" t="s">
        <v>8883</v>
      </c>
      <c r="H3903" s="4">
        <v>9999</v>
      </c>
      <c r="I3903" s="4">
        <v>0</v>
      </c>
      <c r="J3903" s="6">
        <v>44130</v>
      </c>
      <c r="K3903" s="7">
        <v>2.4263193699999999</v>
      </c>
      <c r="L3903" s="7">
        <v>2280</v>
      </c>
      <c r="M3903" s="7">
        <v>0</v>
      </c>
      <c r="N3903" s="9">
        <v>44557</v>
      </c>
      <c r="O3903" s="10">
        <v>10.24181646949024</v>
      </c>
      <c r="P3903" s="10">
        <v>801</v>
      </c>
      <c r="Q3903" s="10">
        <v>46813929.189999998</v>
      </c>
      <c r="R3903" s="10">
        <v>4.2211328797536822</v>
      </c>
      <c r="S3903" s="18">
        <v>4.2211328797536822</v>
      </c>
      <c r="T3903" s="13">
        <v>44687</v>
      </c>
      <c r="U3903" s="14">
        <v>5.5431882937776624</v>
      </c>
      <c r="V3903" s="14">
        <v>453</v>
      </c>
      <c r="W3903" s="14">
        <v>26481953.640000001</v>
      </c>
      <c r="X3903" s="14">
        <v>45.876902693086812</v>
      </c>
      <c r="Y3903" s="19">
        <f t="shared" si="121"/>
        <v>-0.45876902693086813</v>
      </c>
      <c r="Z3903" s="19">
        <v>-0.45879999999999999</v>
      </c>
      <c r="AA3903" t="s">
        <v>15554</v>
      </c>
      <c r="AB3903" s="121">
        <v>6</v>
      </c>
    </row>
    <row r="3904" spans="1:28" ht="20.25">
      <c r="A3904">
        <v>7425</v>
      </c>
      <c r="B3904" t="s">
        <v>7625</v>
      </c>
      <c r="C3904" t="s">
        <v>7626</v>
      </c>
      <c r="D3904" t="str">
        <f t="shared" si="120"/>
        <v>PayAccept PAYT</v>
      </c>
      <c r="E3904" s="3" t="s">
        <v>3686</v>
      </c>
      <c r="F3904" s="3" t="s">
        <v>8883</v>
      </c>
      <c r="G3904" s="3" t="s">
        <v>8883</v>
      </c>
      <c r="H3904" s="4">
        <v>9999</v>
      </c>
      <c r="I3904" s="4">
        <v>0</v>
      </c>
      <c r="J3904" s="6">
        <v>44207</v>
      </c>
      <c r="K3904" s="7">
        <v>3.6540789999999997E-2</v>
      </c>
      <c r="L3904" s="7">
        <v>4101</v>
      </c>
      <c r="M3904" s="7">
        <v>0</v>
      </c>
      <c r="N3904" s="9">
        <v>44303</v>
      </c>
      <c r="O3904" s="10">
        <v>0.34870801000000001</v>
      </c>
      <c r="P3904" s="10">
        <v>4284</v>
      </c>
      <c r="Q3904" s="10">
        <v>0</v>
      </c>
      <c r="R3904" s="10">
        <v>9.5429795031798719</v>
      </c>
      <c r="S3904" s="18">
        <v>9.5429795031798719</v>
      </c>
      <c r="T3904" s="13">
        <v>44637</v>
      </c>
      <c r="U3904" s="14">
        <v>3.1008818552091661E-2</v>
      </c>
      <c r="V3904" s="14">
        <v>3787</v>
      </c>
      <c r="W3904" s="14">
        <v>0</v>
      </c>
      <c r="X3904" s="14">
        <v>91.107511825698623</v>
      </c>
      <c r="Y3904" s="19">
        <f t="shared" si="121"/>
        <v>-0.91107511825698628</v>
      </c>
      <c r="Z3904" s="19">
        <v>-0.91110000000000002</v>
      </c>
      <c r="AA3904" t="s">
        <v>15555</v>
      </c>
      <c r="AB3904" s="121">
        <v>6</v>
      </c>
    </row>
    <row r="3905" spans="1:28" ht="20.25">
      <c r="A3905">
        <v>7428</v>
      </c>
      <c r="B3905" t="s">
        <v>7627</v>
      </c>
      <c r="C3905" t="s">
        <v>7628</v>
      </c>
      <c r="D3905" t="str">
        <f t="shared" si="120"/>
        <v>SWAG Finance SWAG</v>
      </c>
      <c r="E3905" s="3" t="s">
        <v>3686</v>
      </c>
      <c r="F3905" s="3" t="s">
        <v>8883</v>
      </c>
      <c r="G3905" s="3" t="s">
        <v>8883</v>
      </c>
      <c r="H3905" s="4">
        <v>9999</v>
      </c>
      <c r="I3905" s="4">
        <v>0</v>
      </c>
      <c r="J3905" s="6">
        <v>44120</v>
      </c>
      <c r="K3905" s="7">
        <v>0.25373287057346</v>
      </c>
      <c r="L3905" s="7">
        <v>4102</v>
      </c>
      <c r="M3905" s="7">
        <v>0</v>
      </c>
      <c r="N3905" s="9">
        <v>44122</v>
      </c>
      <c r="O3905" s="10">
        <v>0.26584658321595001</v>
      </c>
      <c r="P3905" s="10">
        <v>4285</v>
      </c>
      <c r="Q3905" s="10">
        <v>0</v>
      </c>
      <c r="R3905" s="10">
        <v>1.0477419918637729</v>
      </c>
      <c r="S3905" s="18">
        <v>1.0477419918637729</v>
      </c>
      <c r="T3905" s="13">
        <v>44356</v>
      </c>
      <c r="U3905" s="14">
        <v>9.1439926092999994E-3</v>
      </c>
      <c r="V3905" s="14">
        <v>3788</v>
      </c>
      <c r="W3905" s="14">
        <v>0</v>
      </c>
      <c r="X3905" s="14">
        <v>96.560425002012451</v>
      </c>
      <c r="Y3905" s="19">
        <f t="shared" si="121"/>
        <v>-0.96560425002012451</v>
      </c>
      <c r="Z3905" s="19">
        <v>-0.96560000000000001</v>
      </c>
      <c r="AA3905" t="s">
        <v>15556</v>
      </c>
      <c r="AB3905" s="121">
        <v>6</v>
      </c>
    </row>
    <row r="3906" spans="1:28" ht="20.25">
      <c r="A3906">
        <v>7430</v>
      </c>
      <c r="B3906" t="s">
        <v>7629</v>
      </c>
      <c r="C3906" t="s">
        <v>7630</v>
      </c>
      <c r="D3906" t="str">
        <f t="shared" ref="D3906:D3969" si="122">_xlfn.TEXTJOIN(" ",TRUE,B3906,C3906)</f>
        <v>Zenfuse ZEFU</v>
      </c>
      <c r="E3906" s="3" t="s">
        <v>8898</v>
      </c>
      <c r="F3906" s="3" t="s">
        <v>8883</v>
      </c>
      <c r="G3906" s="3" t="s">
        <v>8883</v>
      </c>
      <c r="H3906" s="4">
        <v>9999</v>
      </c>
      <c r="I3906" s="4">
        <v>0</v>
      </c>
      <c r="J3906" s="6">
        <v>44150</v>
      </c>
      <c r="K3906" s="7">
        <v>2.2053050000000001E-2</v>
      </c>
      <c r="L3906" s="7">
        <v>2505</v>
      </c>
      <c r="M3906" s="7">
        <v>0</v>
      </c>
      <c r="N3906" s="9">
        <v>44251</v>
      </c>
      <c r="O3906" s="10">
        <v>0.36383188999999999</v>
      </c>
      <c r="P3906" s="10">
        <v>1214</v>
      </c>
      <c r="Q3906" s="10">
        <v>12725621.050000001</v>
      </c>
      <c r="R3906" s="10">
        <v>16.49803043116485</v>
      </c>
      <c r="S3906" s="18">
        <v>16.49803043116485</v>
      </c>
      <c r="T3906" s="13">
        <v>44687</v>
      </c>
      <c r="U3906" s="14">
        <v>2.1077680404856081E-2</v>
      </c>
      <c r="V3906" s="14">
        <v>1075</v>
      </c>
      <c r="W3906" s="14">
        <v>1383066.56</v>
      </c>
      <c r="X3906" s="14">
        <v>94.206752903145443</v>
      </c>
      <c r="Y3906" s="19">
        <f t="shared" ref="Y3906:Y3969" si="123">X3906/-100</f>
        <v>-0.94206752903145441</v>
      </c>
      <c r="Z3906" s="19">
        <v>-0.94210000000000005</v>
      </c>
      <c r="AA3906" t="s">
        <v>15557</v>
      </c>
      <c r="AB3906" s="121">
        <v>6</v>
      </c>
    </row>
    <row r="3907" spans="1:28" ht="20.25">
      <c r="A3907">
        <v>7431</v>
      </c>
      <c r="B3907" t="s">
        <v>7631</v>
      </c>
      <c r="C3907" t="s">
        <v>7632</v>
      </c>
      <c r="D3907" t="str">
        <f t="shared" si="122"/>
        <v>Akash Network AKT</v>
      </c>
      <c r="E3907" s="3" t="s">
        <v>1772</v>
      </c>
      <c r="F3907" s="3" t="s">
        <v>8883</v>
      </c>
      <c r="G3907" s="3" t="s">
        <v>8883</v>
      </c>
      <c r="H3907" s="4">
        <v>9999</v>
      </c>
      <c r="I3907" s="4">
        <v>0</v>
      </c>
      <c r="J3907" s="6">
        <v>44127</v>
      </c>
      <c r="K3907" s="7">
        <v>0.33345014000000001</v>
      </c>
      <c r="L3907" s="7">
        <v>2200</v>
      </c>
      <c r="M3907" s="7">
        <v>0</v>
      </c>
      <c r="N3907" s="9">
        <v>44292</v>
      </c>
      <c r="O3907" s="10">
        <v>8.0813018299999992</v>
      </c>
      <c r="P3907" s="10">
        <v>315</v>
      </c>
      <c r="Q3907" s="10">
        <v>319227166.38</v>
      </c>
      <c r="R3907" s="10">
        <v>24.23541291660576</v>
      </c>
      <c r="S3907" s="18">
        <v>24.23541291660576</v>
      </c>
      <c r="T3907" s="13">
        <v>44685</v>
      </c>
      <c r="U3907" s="14">
        <v>0.86839115499544683</v>
      </c>
      <c r="V3907" s="14">
        <v>235</v>
      </c>
      <c r="W3907" s="14">
        <v>108682030.59</v>
      </c>
      <c r="X3907" s="14">
        <v>89.254316033937229</v>
      </c>
      <c r="Y3907" s="19">
        <f t="shared" si="123"/>
        <v>-0.89254316033937231</v>
      </c>
      <c r="Z3907" s="19">
        <v>-0.89249999999999996</v>
      </c>
      <c r="AA3907" t="s">
        <v>15558</v>
      </c>
      <c r="AB3907" s="121">
        <v>6</v>
      </c>
    </row>
    <row r="3908" spans="1:28" ht="20.25">
      <c r="A3908">
        <v>7432</v>
      </c>
      <c r="B3908" t="s">
        <v>7633</v>
      </c>
      <c r="C3908" t="s">
        <v>5258</v>
      </c>
      <c r="D3908" t="str">
        <f t="shared" si="122"/>
        <v>Bit Financial BFC</v>
      </c>
      <c r="E3908" s="3" t="s">
        <v>8887</v>
      </c>
      <c r="F3908" s="3" t="s">
        <v>8883</v>
      </c>
      <c r="G3908" s="3" t="s">
        <v>8883</v>
      </c>
      <c r="H3908" s="4">
        <v>9999</v>
      </c>
      <c r="I3908" s="4">
        <v>0</v>
      </c>
      <c r="J3908" s="6">
        <v>44120</v>
      </c>
      <c r="K3908" s="7">
        <v>0.76807197988605003</v>
      </c>
      <c r="L3908" s="7">
        <v>4103</v>
      </c>
      <c r="M3908" s="7">
        <v>0</v>
      </c>
      <c r="N3908" s="9">
        <v>44122</v>
      </c>
      <c r="O3908" s="10">
        <v>0.79094389517106001</v>
      </c>
      <c r="P3908" s="10">
        <v>4286</v>
      </c>
      <c r="Q3908" s="10">
        <v>0</v>
      </c>
      <c r="R3908" s="10">
        <v>1.029778348753724</v>
      </c>
      <c r="S3908" s="18">
        <v>1.029778348753724</v>
      </c>
      <c r="T3908" s="13">
        <v>44623</v>
      </c>
      <c r="U3908" s="16">
        <v>7.4779412883299999E-7</v>
      </c>
      <c r="V3908" s="14">
        <v>3789</v>
      </c>
      <c r="W3908" s="16">
        <v>0</v>
      </c>
      <c r="X3908" s="16">
        <v>99.999905455477517</v>
      </c>
      <c r="Y3908" s="19">
        <f t="shared" si="123"/>
        <v>-0.99999905455477522</v>
      </c>
      <c r="Z3908" s="19">
        <v>-1</v>
      </c>
      <c r="AA3908" t="s">
        <v>15559</v>
      </c>
      <c r="AB3908" s="121">
        <v>6</v>
      </c>
    </row>
    <row r="3909" spans="1:28" ht="20.25">
      <c r="A3909">
        <v>7436</v>
      </c>
      <c r="B3909" t="s">
        <v>7634</v>
      </c>
      <c r="C3909" t="s">
        <v>7635</v>
      </c>
      <c r="D3909" t="str">
        <f t="shared" si="122"/>
        <v>BonFi BNF</v>
      </c>
      <c r="E3909" s="3" t="s">
        <v>8887</v>
      </c>
      <c r="F3909" s="3" t="s">
        <v>8883</v>
      </c>
      <c r="G3909" s="3" t="s">
        <v>8883</v>
      </c>
      <c r="H3909" s="4">
        <v>9999</v>
      </c>
      <c r="I3909" s="4">
        <v>0</v>
      </c>
      <c r="J3909" s="6">
        <v>44154</v>
      </c>
      <c r="K3909" s="7">
        <v>4.8903E-4</v>
      </c>
      <c r="L3909" s="7">
        <v>1582</v>
      </c>
      <c r="M3909" s="7">
        <v>109554.02440372</v>
      </c>
      <c r="N3909" s="9">
        <v>44292</v>
      </c>
      <c r="O3909" s="10">
        <v>5.134756E-2</v>
      </c>
      <c r="P3909" s="10">
        <v>1189</v>
      </c>
      <c r="Q3909" s="10">
        <v>13582705.289999999</v>
      </c>
      <c r="R3909" s="10">
        <v>104.9987935300493</v>
      </c>
      <c r="S3909" s="18">
        <v>104.9987935300493</v>
      </c>
      <c r="T3909" s="13">
        <v>44616</v>
      </c>
      <c r="U3909" s="14">
        <v>9.6102838408292795E-4</v>
      </c>
      <c r="V3909" s="14">
        <v>1463</v>
      </c>
      <c r="W3909" s="14">
        <v>309716.53000000003</v>
      </c>
      <c r="X3909" s="14">
        <v>98.12838548884713</v>
      </c>
      <c r="Y3909" s="19">
        <f t="shared" si="123"/>
        <v>-0.98128385488847125</v>
      </c>
      <c r="Z3909" s="19">
        <v>-0.98129999999999995</v>
      </c>
      <c r="AA3909" t="s">
        <v>15560</v>
      </c>
      <c r="AB3909" s="121">
        <v>6</v>
      </c>
    </row>
    <row r="3910" spans="1:28" ht="20.25">
      <c r="A3910">
        <v>7437</v>
      </c>
      <c r="B3910" t="s">
        <v>7636</v>
      </c>
      <c r="C3910" t="s">
        <v>7637</v>
      </c>
      <c r="D3910" t="str">
        <f t="shared" si="122"/>
        <v>MobiePay MBX</v>
      </c>
      <c r="E3910" s="3" t="s">
        <v>8887</v>
      </c>
      <c r="F3910" s="3" t="s">
        <v>8883</v>
      </c>
      <c r="G3910" s="3" t="s">
        <v>8883</v>
      </c>
      <c r="H3910" s="4">
        <v>9999</v>
      </c>
      <c r="I3910" s="4">
        <v>0</v>
      </c>
      <c r="J3910" s="6">
        <v>44189</v>
      </c>
      <c r="K3910" s="7">
        <v>1.0277299999999999E-3</v>
      </c>
      <c r="L3910" s="7">
        <v>4104</v>
      </c>
      <c r="M3910" s="7">
        <v>0</v>
      </c>
      <c r="N3910" s="9">
        <v>44286</v>
      </c>
      <c r="O3910" s="10">
        <v>4.9053619999999999E-2</v>
      </c>
      <c r="P3910" s="10">
        <v>4287</v>
      </c>
      <c r="Q3910" s="10">
        <v>0</v>
      </c>
      <c r="R3910" s="10">
        <v>47.730065289521569</v>
      </c>
      <c r="S3910" s="18">
        <v>47.730065289521569</v>
      </c>
      <c r="T3910" s="13">
        <v>44336</v>
      </c>
      <c r="U3910" s="14">
        <v>0</v>
      </c>
      <c r="V3910" s="14">
        <v>3790</v>
      </c>
      <c r="W3910" s="14">
        <v>0</v>
      </c>
      <c r="X3910" s="14">
        <v>100</v>
      </c>
      <c r="Y3910" s="19">
        <f t="shared" si="123"/>
        <v>-1</v>
      </c>
      <c r="Z3910" s="19">
        <v>-1</v>
      </c>
      <c r="AA3910" t="s">
        <v>15561</v>
      </c>
      <c r="AB3910" s="121">
        <v>6</v>
      </c>
    </row>
    <row r="3911" spans="1:28" ht="20.25">
      <c r="A3911">
        <v>7438</v>
      </c>
      <c r="B3911" t="s">
        <v>7638</v>
      </c>
      <c r="C3911" t="s">
        <v>7639</v>
      </c>
      <c r="D3911" t="str">
        <f t="shared" si="122"/>
        <v>ZeroSwap ZEE</v>
      </c>
      <c r="E3911" s="3" t="s">
        <v>8894</v>
      </c>
      <c r="F3911" s="3" t="s">
        <v>8883</v>
      </c>
      <c r="G3911" s="3" t="s">
        <v>8883</v>
      </c>
      <c r="H3911" s="4">
        <v>9999</v>
      </c>
      <c r="I3911" s="4">
        <v>0</v>
      </c>
      <c r="J3911" s="6">
        <v>44145</v>
      </c>
      <c r="K3911" s="7">
        <v>4.293976E-2</v>
      </c>
      <c r="L3911" s="7">
        <v>2386</v>
      </c>
      <c r="M3911" s="7">
        <v>0</v>
      </c>
      <c r="N3911" s="9">
        <v>44292</v>
      </c>
      <c r="O3911" s="10">
        <v>3.30061428</v>
      </c>
      <c r="P3911" s="10">
        <v>511</v>
      </c>
      <c r="Q3911" s="10">
        <v>128359846.37</v>
      </c>
      <c r="R3911" s="10">
        <v>76.866155749356778</v>
      </c>
      <c r="S3911" s="18">
        <v>76.866155749356778</v>
      </c>
      <c r="T3911" s="13">
        <v>44687</v>
      </c>
      <c r="U3911" s="14">
        <v>8.360960376202109E-2</v>
      </c>
      <c r="V3911" s="14">
        <v>746</v>
      </c>
      <c r="W3911" s="14">
        <v>5437800.5</v>
      </c>
      <c r="X3911" s="14">
        <v>97.466847178458522</v>
      </c>
      <c r="Y3911" s="19">
        <f t="shared" si="123"/>
        <v>-0.97466847178458527</v>
      </c>
      <c r="Z3911" s="19">
        <v>-0.97470000000000001</v>
      </c>
      <c r="AA3911" t="s">
        <v>15562</v>
      </c>
      <c r="AB3911" s="121">
        <v>6</v>
      </c>
    </row>
    <row r="3912" spans="1:28" ht="20.25">
      <c r="A3912">
        <v>7440</v>
      </c>
      <c r="B3912" t="s">
        <v>7640</v>
      </c>
      <c r="C3912" t="s">
        <v>7641</v>
      </c>
      <c r="D3912" t="str">
        <f t="shared" si="122"/>
        <v>BarnBridge BOND</v>
      </c>
      <c r="E3912" s="3" t="s">
        <v>3686</v>
      </c>
      <c r="F3912" s="3" t="s">
        <v>8883</v>
      </c>
      <c r="G3912" s="3" t="s">
        <v>8883</v>
      </c>
      <c r="H3912" s="4">
        <v>9999</v>
      </c>
      <c r="I3912" s="4">
        <v>0</v>
      </c>
      <c r="J3912" s="6">
        <v>44130</v>
      </c>
      <c r="K3912" s="7">
        <v>80.548978309999995</v>
      </c>
      <c r="L3912" s="7">
        <v>2259</v>
      </c>
      <c r="M3912" s="7">
        <v>0</v>
      </c>
      <c r="N3912" s="9">
        <v>44131</v>
      </c>
      <c r="O3912" s="10">
        <v>185.92532004</v>
      </c>
      <c r="P3912" s="10">
        <v>4288</v>
      </c>
      <c r="Q3912" s="10">
        <v>0</v>
      </c>
      <c r="R3912" s="10">
        <v>2.3082269190857971</v>
      </c>
      <c r="S3912" s="18">
        <v>2.3082269190857971</v>
      </c>
      <c r="T3912" s="13">
        <v>44687</v>
      </c>
      <c r="U3912" s="14">
        <v>5.2252848989284839</v>
      </c>
      <c r="V3912" s="14">
        <v>408</v>
      </c>
      <c r="W3912" s="14">
        <v>35131180.18</v>
      </c>
      <c r="X3912" s="14">
        <v>97.189578644907357</v>
      </c>
      <c r="Y3912" s="19">
        <f t="shared" si="123"/>
        <v>-0.9718957864490736</v>
      </c>
      <c r="Z3912" s="19">
        <v>-0.97189999999999999</v>
      </c>
      <c r="AA3912" t="s">
        <v>15563</v>
      </c>
      <c r="AB3912" s="121">
        <v>6</v>
      </c>
    </row>
    <row r="3913" spans="1:28" ht="20.25">
      <c r="A3913">
        <v>7441</v>
      </c>
      <c r="B3913" t="s">
        <v>7642</v>
      </c>
      <c r="C3913" t="s">
        <v>7643</v>
      </c>
      <c r="D3913" t="str">
        <f t="shared" si="122"/>
        <v>yRise Finance YRISE</v>
      </c>
      <c r="E3913" s="3" t="s">
        <v>3686</v>
      </c>
      <c r="F3913" s="3" t="s">
        <v>8883</v>
      </c>
      <c r="G3913" s="3" t="s">
        <v>8883</v>
      </c>
      <c r="H3913" s="4">
        <v>9999</v>
      </c>
      <c r="I3913" s="4">
        <v>0</v>
      </c>
      <c r="J3913" s="6">
        <v>44123</v>
      </c>
      <c r="K3913" s="7">
        <v>21.51740436452079</v>
      </c>
      <c r="L3913" s="7">
        <v>4105</v>
      </c>
      <c r="M3913" s="7">
        <v>0</v>
      </c>
      <c r="N3913" s="9">
        <v>44125</v>
      </c>
      <c r="O3913" s="10">
        <v>34.098656736576118</v>
      </c>
      <c r="P3913" s="10">
        <v>4289</v>
      </c>
      <c r="Q3913" s="10">
        <v>0</v>
      </c>
      <c r="R3913" s="10">
        <v>1.584701210188719</v>
      </c>
      <c r="S3913" s="18">
        <v>1.584701210188719</v>
      </c>
      <c r="T3913" s="13">
        <v>44279</v>
      </c>
      <c r="U3913" s="14">
        <v>1.06126582934377</v>
      </c>
      <c r="V3913" s="14">
        <v>3791</v>
      </c>
      <c r="W3913" s="14">
        <v>0</v>
      </c>
      <c r="X3913" s="14">
        <v>96.887660890742964</v>
      </c>
      <c r="Y3913" s="19">
        <f t="shared" si="123"/>
        <v>-0.96887660890742966</v>
      </c>
      <c r="Z3913" s="19">
        <v>-0.96889999999999998</v>
      </c>
      <c r="AA3913" t="s">
        <v>15564</v>
      </c>
      <c r="AB3913" s="121">
        <v>6</v>
      </c>
    </row>
    <row r="3914" spans="1:28" ht="20.25">
      <c r="A3914">
        <v>7442</v>
      </c>
      <c r="B3914" t="s">
        <v>7644</v>
      </c>
      <c r="C3914" t="s">
        <v>7644</v>
      </c>
      <c r="D3914" t="str">
        <f t="shared" si="122"/>
        <v>YFIA YFIA</v>
      </c>
      <c r="E3914" s="3" t="s">
        <v>8894</v>
      </c>
      <c r="F3914" s="3" t="s">
        <v>8883</v>
      </c>
      <c r="G3914" s="3" t="s">
        <v>8883</v>
      </c>
      <c r="H3914" s="4">
        <v>9999</v>
      </c>
      <c r="I3914" s="4">
        <v>0</v>
      </c>
      <c r="J3914" s="6">
        <v>44124</v>
      </c>
      <c r="K3914" s="7">
        <v>0.10008074</v>
      </c>
      <c r="L3914" s="7">
        <v>4106</v>
      </c>
      <c r="M3914" s="7">
        <v>0</v>
      </c>
      <c r="N3914" s="9">
        <v>44167</v>
      </c>
      <c r="O3914" s="10">
        <v>31.030110830000002</v>
      </c>
      <c r="P3914" s="10">
        <v>4290</v>
      </c>
      <c r="Q3914" s="10">
        <v>0</v>
      </c>
      <c r="R3914" s="10">
        <v>310.05077330563307</v>
      </c>
      <c r="S3914" s="18">
        <v>310.05077330563307</v>
      </c>
      <c r="T3914" s="13">
        <v>44445</v>
      </c>
      <c r="U3914" s="14">
        <v>6.0000000000000002E-6</v>
      </c>
      <c r="V3914" s="14">
        <v>3792</v>
      </c>
      <c r="W3914" s="14">
        <v>0</v>
      </c>
      <c r="X3914" s="14">
        <v>99.999980663942736</v>
      </c>
      <c r="Y3914" s="19">
        <f t="shared" si="123"/>
        <v>-0.99999980663942734</v>
      </c>
      <c r="Z3914" s="19">
        <v>-1</v>
      </c>
      <c r="AA3914" t="s">
        <v>15565</v>
      </c>
      <c r="AB3914" s="121">
        <v>6</v>
      </c>
    </row>
    <row r="3915" spans="1:28" ht="20.25">
      <c r="A3915">
        <v>7443</v>
      </c>
      <c r="B3915" t="s">
        <v>7645</v>
      </c>
      <c r="C3915" t="s">
        <v>7646</v>
      </c>
      <c r="D3915" t="str">
        <f t="shared" si="122"/>
        <v>dXIOT DXIOT</v>
      </c>
      <c r="E3915" s="3" t="s">
        <v>8894</v>
      </c>
      <c r="F3915" s="3" t="s">
        <v>8883</v>
      </c>
      <c r="G3915" s="3" t="s">
        <v>8883</v>
      </c>
      <c r="H3915" s="4">
        <v>9999</v>
      </c>
      <c r="I3915" s="4">
        <v>0</v>
      </c>
      <c r="J3915" s="6">
        <v>44128</v>
      </c>
      <c r="K3915" s="7">
        <v>8.74850987361663</v>
      </c>
      <c r="L3915" s="7">
        <v>4107</v>
      </c>
      <c r="M3915" s="7">
        <v>0</v>
      </c>
      <c r="N3915" s="9">
        <v>44130</v>
      </c>
      <c r="O3915" s="10">
        <v>14.34388865031929</v>
      </c>
      <c r="P3915" s="10">
        <v>4291</v>
      </c>
      <c r="Q3915" s="10">
        <v>0</v>
      </c>
      <c r="R3915" s="10">
        <v>1.639580780902695</v>
      </c>
      <c r="S3915" s="18">
        <v>1.639580780902695</v>
      </c>
      <c r="T3915" s="13">
        <v>44305</v>
      </c>
      <c r="U3915" s="14">
        <v>0.29568521024112998</v>
      </c>
      <c r="V3915" s="14">
        <v>3793</v>
      </c>
      <c r="W3915" s="14">
        <v>0</v>
      </c>
      <c r="X3915" s="14">
        <v>97.938597980997656</v>
      </c>
      <c r="Y3915" s="19">
        <f t="shared" si="123"/>
        <v>-0.97938597980997655</v>
      </c>
      <c r="Z3915" s="19">
        <v>-0.97940000000000005</v>
      </c>
      <c r="AA3915" t="s">
        <v>15566</v>
      </c>
      <c r="AB3915" s="121">
        <v>6</v>
      </c>
    </row>
    <row r="3916" spans="1:28" ht="20.25">
      <c r="A3916">
        <v>7447</v>
      </c>
      <c r="B3916" t="s">
        <v>7647</v>
      </c>
      <c r="C3916" t="s">
        <v>7648</v>
      </c>
      <c r="D3916" t="str">
        <f t="shared" si="122"/>
        <v>GALAXY NETWORK GNC</v>
      </c>
      <c r="E3916" s="3" t="s">
        <v>8887</v>
      </c>
      <c r="F3916" s="3" t="s">
        <v>8883</v>
      </c>
      <c r="G3916" s="3" t="s">
        <v>8883</v>
      </c>
      <c r="H3916" s="4">
        <v>9999</v>
      </c>
      <c r="I3916" s="4">
        <v>0</v>
      </c>
      <c r="J3916" s="6">
        <v>44190</v>
      </c>
      <c r="K3916" s="7">
        <v>1.7930999999999999E-3</v>
      </c>
      <c r="L3916" s="7">
        <v>4108</v>
      </c>
      <c r="M3916" s="7">
        <v>0</v>
      </c>
      <c r="N3916" s="9">
        <v>44343</v>
      </c>
      <c r="O3916" s="10">
        <v>0.18769382000000001</v>
      </c>
      <c r="P3916" s="10">
        <v>4292</v>
      </c>
      <c r="Q3916" s="10">
        <v>0</v>
      </c>
      <c r="R3916" s="10">
        <v>104.67560091461711</v>
      </c>
      <c r="S3916" s="18">
        <v>104.67560091461711</v>
      </c>
      <c r="T3916" s="13">
        <v>44684</v>
      </c>
      <c r="U3916" s="14">
        <v>4.0299575463237798E-4</v>
      </c>
      <c r="V3916" s="14">
        <v>3794</v>
      </c>
      <c r="W3916" s="14">
        <v>0</v>
      </c>
      <c r="X3916" s="14">
        <v>99.785290877114448</v>
      </c>
      <c r="Y3916" s="19">
        <f t="shared" si="123"/>
        <v>-0.99785290877114452</v>
      </c>
      <c r="Z3916" s="19">
        <v>-0.99790000000000001</v>
      </c>
      <c r="AA3916" t="s">
        <v>15567</v>
      </c>
      <c r="AB3916" s="121">
        <v>6</v>
      </c>
    </row>
    <row r="3917" spans="1:28" ht="20.25">
      <c r="A3917">
        <v>7448</v>
      </c>
      <c r="B3917" t="s">
        <v>7649</v>
      </c>
      <c r="C3917" t="s">
        <v>7649</v>
      </c>
      <c r="D3917" t="str">
        <f t="shared" si="122"/>
        <v>LCG LCG</v>
      </c>
      <c r="E3917" s="3" t="s">
        <v>8885</v>
      </c>
      <c r="F3917" s="3" t="s">
        <v>8883</v>
      </c>
      <c r="G3917" s="3" t="s">
        <v>8883</v>
      </c>
      <c r="H3917" s="4">
        <v>9999</v>
      </c>
      <c r="I3917" s="4">
        <v>0</v>
      </c>
      <c r="J3917" s="6">
        <v>44230</v>
      </c>
      <c r="K3917" s="7">
        <v>6.9425600000000004E-3</v>
      </c>
      <c r="L3917" s="7">
        <v>4109</v>
      </c>
      <c r="M3917" s="7">
        <v>0</v>
      </c>
      <c r="N3917" s="9">
        <v>44311</v>
      </c>
      <c r="O3917" s="10">
        <v>0.99998827999999995</v>
      </c>
      <c r="P3917" s="10">
        <v>4293</v>
      </c>
      <c r="Q3917" s="10">
        <v>0</v>
      </c>
      <c r="R3917" s="10">
        <v>144.03739830840499</v>
      </c>
      <c r="S3917" s="18">
        <v>144.03739830840499</v>
      </c>
      <c r="T3917" s="13">
        <v>44606</v>
      </c>
      <c r="U3917" s="14">
        <v>5.7599221569765739E-3</v>
      </c>
      <c r="V3917" s="14">
        <v>3795</v>
      </c>
      <c r="W3917" s="14">
        <v>0</v>
      </c>
      <c r="X3917" s="14">
        <v>99.42400103359445</v>
      </c>
      <c r="Y3917" s="19">
        <f t="shared" si="123"/>
        <v>-0.99424001033594456</v>
      </c>
      <c r="Z3917" s="19">
        <v>-0.99419999999999997</v>
      </c>
      <c r="AA3917" t="s">
        <v>15568</v>
      </c>
      <c r="AB3917" s="121">
        <v>6</v>
      </c>
    </row>
    <row r="3918" spans="1:28" ht="20.25">
      <c r="A3918">
        <v>7454</v>
      </c>
      <c r="B3918" t="s">
        <v>7655</v>
      </c>
      <c r="C3918" t="s">
        <v>7656</v>
      </c>
      <c r="D3918" t="str">
        <f t="shared" si="122"/>
        <v>ETG Finance ETGF</v>
      </c>
      <c r="E3918" s="3" t="s">
        <v>8893</v>
      </c>
      <c r="F3918" s="3" t="s">
        <v>8883</v>
      </c>
      <c r="G3918" s="3" t="s">
        <v>8883</v>
      </c>
      <c r="H3918" s="4">
        <v>9999</v>
      </c>
      <c r="I3918" s="4">
        <v>0</v>
      </c>
      <c r="J3918" s="6">
        <v>44127</v>
      </c>
      <c r="K3918" s="7">
        <v>2.7856213599999999</v>
      </c>
      <c r="L3918" s="7">
        <v>4114</v>
      </c>
      <c r="M3918" s="7">
        <v>0</v>
      </c>
      <c r="N3918" s="9">
        <v>44130</v>
      </c>
      <c r="O3918" s="10">
        <v>28.271634460000001</v>
      </c>
      <c r="P3918" s="10">
        <v>4298</v>
      </c>
      <c r="Q3918" s="10">
        <v>0</v>
      </c>
      <c r="R3918" s="10">
        <v>10.1491304116077</v>
      </c>
      <c r="S3918" s="18">
        <v>10.1491304116077</v>
      </c>
      <c r="T3918" s="13">
        <v>44311</v>
      </c>
      <c r="U3918" s="14">
        <v>4.7006350000000002E-2</v>
      </c>
      <c r="V3918" s="14">
        <v>3800</v>
      </c>
      <c r="W3918" s="14">
        <v>0</v>
      </c>
      <c r="X3918" s="14">
        <v>99.833733171435469</v>
      </c>
      <c r="Y3918" s="19">
        <f t="shared" si="123"/>
        <v>-0.99833733171435468</v>
      </c>
      <c r="Z3918" s="19">
        <v>-0.99829999999999997</v>
      </c>
      <c r="AA3918" t="s">
        <v>15569</v>
      </c>
      <c r="AB3918" s="121">
        <v>6</v>
      </c>
    </row>
    <row r="3919" spans="1:28" ht="20.25">
      <c r="A3919">
        <v>7455</v>
      </c>
      <c r="B3919" t="s">
        <v>7657</v>
      </c>
      <c r="C3919" t="s">
        <v>7658</v>
      </c>
      <c r="D3919" t="str">
        <f t="shared" si="122"/>
        <v>Audius AUDIO</v>
      </c>
      <c r="E3919" s="3" t="s">
        <v>8893</v>
      </c>
      <c r="F3919" s="3" t="s">
        <v>8883</v>
      </c>
      <c r="G3919" s="3" t="s">
        <v>8883</v>
      </c>
      <c r="H3919" s="4">
        <v>9999</v>
      </c>
      <c r="I3919" s="4">
        <v>0</v>
      </c>
      <c r="J3919" s="6">
        <v>44138</v>
      </c>
      <c r="K3919" s="7">
        <v>7.7742249999999999E-2</v>
      </c>
      <c r="L3919" s="7">
        <v>298</v>
      </c>
      <c r="M3919" s="7">
        <v>9879123.7653768007</v>
      </c>
      <c r="N3919" s="9">
        <v>44282</v>
      </c>
      <c r="O3919" s="10">
        <v>4.9943734600000003</v>
      </c>
      <c r="P3919" s="10">
        <v>249</v>
      </c>
      <c r="Q3919" s="10">
        <v>485366715.63</v>
      </c>
      <c r="R3919" s="10">
        <v>64.24271821306948</v>
      </c>
      <c r="S3919" s="18">
        <v>64.24271821306948</v>
      </c>
      <c r="T3919" s="13">
        <v>44369</v>
      </c>
      <c r="U3919" s="14">
        <v>0.59171432999999996</v>
      </c>
      <c r="V3919" s="14">
        <v>282</v>
      </c>
      <c r="W3919" s="14">
        <v>79689596.540000007</v>
      </c>
      <c r="X3919" s="14">
        <v>88.152381179760624</v>
      </c>
      <c r="Y3919" s="19">
        <f t="shared" si="123"/>
        <v>-0.88152381179760619</v>
      </c>
      <c r="Z3919" s="19">
        <v>-0.88149999999999995</v>
      </c>
      <c r="AA3919" t="s">
        <v>15570</v>
      </c>
      <c r="AB3919" s="121">
        <v>6</v>
      </c>
    </row>
    <row r="3920" spans="1:28" ht="20.25">
      <c r="A3920">
        <v>7460</v>
      </c>
      <c r="B3920" t="s">
        <v>7659</v>
      </c>
      <c r="C3920" t="s">
        <v>7660</v>
      </c>
      <c r="D3920" t="str">
        <f t="shared" si="122"/>
        <v>Alpha Quark Token AQT</v>
      </c>
      <c r="E3920" s="3" t="s">
        <v>3686</v>
      </c>
      <c r="F3920" s="3" t="s">
        <v>8883</v>
      </c>
      <c r="G3920" s="3" t="s">
        <v>8883</v>
      </c>
      <c r="H3920" s="4">
        <v>9999</v>
      </c>
      <c r="I3920" s="4">
        <v>0</v>
      </c>
      <c r="J3920" s="6">
        <v>44126</v>
      </c>
      <c r="K3920" s="7">
        <v>0.82500388000000002</v>
      </c>
      <c r="L3920" s="7">
        <v>2301</v>
      </c>
      <c r="M3920" s="7">
        <v>0</v>
      </c>
      <c r="N3920" s="9">
        <v>44153</v>
      </c>
      <c r="O3920" s="10">
        <v>67.407346820000001</v>
      </c>
      <c r="P3920" s="10">
        <v>4299</v>
      </c>
      <c r="Q3920" s="10">
        <v>0</v>
      </c>
      <c r="R3920" s="10">
        <v>81.70549066993479</v>
      </c>
      <c r="S3920" s="18">
        <v>81.70549066993479</v>
      </c>
      <c r="T3920" s="13">
        <v>44369</v>
      </c>
      <c r="U3920" s="14">
        <v>0.97557967999999995</v>
      </c>
      <c r="V3920" s="14">
        <v>516</v>
      </c>
      <c r="W3920" s="14">
        <v>17013497</v>
      </c>
      <c r="X3920" s="14">
        <v>98.552710162877176</v>
      </c>
      <c r="Y3920" s="19">
        <f t="shared" si="123"/>
        <v>-0.98552710162877177</v>
      </c>
      <c r="Z3920" s="19">
        <v>-0.98550000000000004</v>
      </c>
      <c r="AA3920" t="s">
        <v>15571</v>
      </c>
      <c r="AB3920" s="121">
        <v>6</v>
      </c>
    </row>
    <row r="3921" spans="1:28" ht="20.25">
      <c r="A3921">
        <v>7461</v>
      </c>
      <c r="B3921" t="s">
        <v>7661</v>
      </c>
      <c r="C3921" t="s">
        <v>3926</v>
      </c>
      <c r="D3921" t="str">
        <f t="shared" si="122"/>
        <v>PlayDapp PLA</v>
      </c>
      <c r="E3921" s="3" t="s">
        <v>8892</v>
      </c>
      <c r="F3921" s="3" t="s">
        <v>8883</v>
      </c>
      <c r="G3921" s="3" t="s">
        <v>8883</v>
      </c>
      <c r="H3921" s="4">
        <v>9999</v>
      </c>
      <c r="I3921" s="4">
        <v>0</v>
      </c>
      <c r="J3921" s="6">
        <v>44189</v>
      </c>
      <c r="K3921" s="7">
        <v>0.11791382</v>
      </c>
      <c r="L3921" s="7">
        <v>2183</v>
      </c>
      <c r="M3921" s="7">
        <v>0</v>
      </c>
      <c r="N3921" s="9">
        <v>44500</v>
      </c>
      <c r="O3921" s="10">
        <v>3.6757934166024779</v>
      </c>
      <c r="P3921" s="10">
        <v>319</v>
      </c>
      <c r="Q3921" s="10">
        <v>312122919.95999998</v>
      </c>
      <c r="R3921" s="10">
        <v>31.173558931450771</v>
      </c>
      <c r="S3921" s="18">
        <v>31.173558931450771</v>
      </c>
      <c r="T3921" s="13">
        <v>44583</v>
      </c>
      <c r="U3921" s="14">
        <v>0.63208404624334114</v>
      </c>
      <c r="V3921" s="14">
        <v>166</v>
      </c>
      <c r="W3921" s="14">
        <v>212578692.21000001</v>
      </c>
      <c r="X3921" s="14">
        <v>82.804146626184078</v>
      </c>
      <c r="Y3921" s="19">
        <f t="shared" si="123"/>
        <v>-0.82804146626184083</v>
      </c>
      <c r="Z3921" s="19">
        <v>-0.82799999999999996</v>
      </c>
      <c r="AA3921" t="s">
        <v>15572</v>
      </c>
      <c r="AB3921" s="121">
        <v>6</v>
      </c>
    </row>
    <row r="3922" spans="1:28" ht="20.25">
      <c r="A3922">
        <v>7462</v>
      </c>
      <c r="B3922" t="s">
        <v>7662</v>
      </c>
      <c r="C3922" t="s">
        <v>7663</v>
      </c>
      <c r="D3922" t="str">
        <f t="shared" si="122"/>
        <v>United Token UTED</v>
      </c>
      <c r="E3922" s="3" t="s">
        <v>8893</v>
      </c>
      <c r="F3922" s="3" t="s">
        <v>8883</v>
      </c>
      <c r="G3922" s="3" t="s">
        <v>8883</v>
      </c>
      <c r="H3922" s="4">
        <v>9999</v>
      </c>
      <c r="I3922" s="4">
        <v>0</v>
      </c>
      <c r="J3922" s="6">
        <v>44207</v>
      </c>
      <c r="K3922" s="7">
        <v>5.5065899999999996E-3</v>
      </c>
      <c r="L3922" s="7">
        <v>4115</v>
      </c>
      <c r="M3922" s="7">
        <v>0</v>
      </c>
      <c r="N3922" s="9">
        <v>44211</v>
      </c>
      <c r="O3922" s="10">
        <v>0.14402408</v>
      </c>
      <c r="P3922" s="10">
        <v>4300</v>
      </c>
      <c r="Q3922" s="10">
        <v>0</v>
      </c>
      <c r="R3922" s="10">
        <v>26.154858088217939</v>
      </c>
      <c r="S3922" s="18">
        <v>26.154858088217939</v>
      </c>
      <c r="T3922" s="13">
        <v>44413</v>
      </c>
      <c r="U3922" s="14">
        <v>1.9999000000000002E-3</v>
      </c>
      <c r="V3922" s="14">
        <v>3801</v>
      </c>
      <c r="W3922" s="14">
        <v>0</v>
      </c>
      <c r="X3922" s="14">
        <v>98.611412758199876</v>
      </c>
      <c r="Y3922" s="19">
        <f t="shared" si="123"/>
        <v>-0.98611412758199879</v>
      </c>
      <c r="Z3922" s="19">
        <v>-0.98609999999999998</v>
      </c>
      <c r="AA3922" t="s">
        <v>15573</v>
      </c>
      <c r="AB3922" s="121">
        <v>6</v>
      </c>
    </row>
    <row r="3923" spans="1:28" ht="20.25">
      <c r="A3923">
        <v>7463</v>
      </c>
      <c r="B3923" t="s">
        <v>7664</v>
      </c>
      <c r="C3923" t="s">
        <v>7664</v>
      </c>
      <c r="D3923" t="str">
        <f t="shared" si="122"/>
        <v>RAMP RAMP</v>
      </c>
      <c r="E3923" s="3" t="s">
        <v>3686</v>
      </c>
      <c r="F3923" s="3" t="s">
        <v>8883</v>
      </c>
      <c r="G3923" s="3" t="s">
        <v>8883</v>
      </c>
      <c r="H3923" s="4">
        <v>9999</v>
      </c>
      <c r="I3923" s="4">
        <v>0</v>
      </c>
      <c r="J3923" s="6">
        <v>44134</v>
      </c>
      <c r="K3923" s="7">
        <v>1.1373400000000001E-2</v>
      </c>
      <c r="L3923" s="7">
        <v>2262</v>
      </c>
      <c r="M3923" s="7">
        <v>0</v>
      </c>
      <c r="N3923" s="9">
        <v>44277</v>
      </c>
      <c r="O3923" s="10">
        <v>1.0325918999999999</v>
      </c>
      <c r="P3923" s="10">
        <v>498</v>
      </c>
      <c r="Q3923" s="10">
        <v>134170885.95</v>
      </c>
      <c r="R3923" s="10">
        <v>90.790080362952139</v>
      </c>
      <c r="S3923" s="18">
        <v>90.790080362952139</v>
      </c>
      <c r="T3923" s="13">
        <v>44687</v>
      </c>
      <c r="U3923" s="14">
        <v>6.6211700094104514E-2</v>
      </c>
      <c r="V3923" s="14">
        <v>415</v>
      </c>
      <c r="W3923" s="14">
        <v>33418207.57</v>
      </c>
      <c r="X3923" s="14">
        <v>93.587815273962107</v>
      </c>
      <c r="Y3923" s="19">
        <f t="shared" si="123"/>
        <v>-0.93587815273962105</v>
      </c>
      <c r="Z3923" s="19">
        <v>-0.93589999999999995</v>
      </c>
      <c r="AA3923" t="s">
        <v>15574</v>
      </c>
      <c r="AB3923" s="121">
        <v>6</v>
      </c>
    </row>
    <row r="3924" spans="1:28" ht="20.25">
      <c r="A3924">
        <v>7464</v>
      </c>
      <c r="B3924" t="s">
        <v>7665</v>
      </c>
      <c r="C3924" t="s">
        <v>286</v>
      </c>
      <c r="D3924" t="str">
        <f t="shared" si="122"/>
        <v>KORE Vault KORE</v>
      </c>
      <c r="E3924" s="3" t="s">
        <v>8887</v>
      </c>
      <c r="F3924" s="3" t="s">
        <v>8883</v>
      </c>
      <c r="G3924" s="3" t="s">
        <v>8883</v>
      </c>
      <c r="H3924" s="4">
        <v>9999</v>
      </c>
      <c r="I3924" s="4">
        <v>0</v>
      </c>
      <c r="J3924" s="6">
        <v>44125</v>
      </c>
      <c r="K3924" s="7">
        <v>119.0809153793369</v>
      </c>
      <c r="L3924" s="7">
        <v>4116</v>
      </c>
      <c r="M3924" s="7">
        <v>0</v>
      </c>
      <c r="N3924" s="9">
        <v>44131</v>
      </c>
      <c r="O3924" s="10">
        <v>208.19262953837111</v>
      </c>
      <c r="P3924" s="10">
        <v>4301</v>
      </c>
      <c r="Q3924" s="10">
        <v>0</v>
      </c>
      <c r="R3924" s="10">
        <v>1.7483290993789</v>
      </c>
      <c r="S3924" s="18">
        <v>1.7483290993789</v>
      </c>
      <c r="T3924" s="13">
        <v>44135</v>
      </c>
      <c r="U3924" s="14">
        <v>112.8443080681642</v>
      </c>
      <c r="V3924" s="14">
        <v>3802</v>
      </c>
      <c r="W3924" s="14">
        <v>0</v>
      </c>
      <c r="X3924" s="14">
        <v>45.798125361894101</v>
      </c>
      <c r="Y3924" s="19">
        <f t="shared" si="123"/>
        <v>-0.45798125361894099</v>
      </c>
      <c r="Z3924" s="19">
        <v>-0.45800000000000002</v>
      </c>
      <c r="AA3924" t="s">
        <v>15575</v>
      </c>
      <c r="AB3924" s="121">
        <v>6</v>
      </c>
    </row>
    <row r="3925" spans="1:28" ht="20.25">
      <c r="A3925">
        <v>7465</v>
      </c>
      <c r="B3925" t="s">
        <v>7666</v>
      </c>
      <c r="C3925" t="s">
        <v>7667</v>
      </c>
      <c r="D3925" t="str">
        <f t="shared" si="122"/>
        <v>Vox.Finance VOX</v>
      </c>
      <c r="E3925" s="3" t="s">
        <v>3686</v>
      </c>
      <c r="F3925" s="3" t="s">
        <v>8883</v>
      </c>
      <c r="G3925" s="3" t="s">
        <v>8883</v>
      </c>
      <c r="H3925" s="4">
        <v>9999</v>
      </c>
      <c r="I3925" s="4">
        <v>0</v>
      </c>
      <c r="J3925" s="6">
        <v>44126</v>
      </c>
      <c r="K3925" s="7">
        <v>368.47836949999999</v>
      </c>
      <c r="L3925" s="7">
        <v>2663</v>
      </c>
      <c r="M3925" s="7">
        <v>0</v>
      </c>
      <c r="N3925" s="9">
        <v>44131</v>
      </c>
      <c r="O3925" s="10">
        <v>2370.0555045999999</v>
      </c>
      <c r="P3925" s="10">
        <v>4302</v>
      </c>
      <c r="Q3925" s="10">
        <v>0</v>
      </c>
      <c r="R3925" s="10">
        <v>6.4320071428236174</v>
      </c>
      <c r="S3925" s="18">
        <v>6.4320071428236174</v>
      </c>
      <c r="T3925" s="13">
        <v>44687</v>
      </c>
      <c r="U3925" s="14">
        <v>1.853228034767771</v>
      </c>
      <c r="V3925" s="14">
        <v>1704</v>
      </c>
      <c r="W3925" s="14">
        <v>120997.13</v>
      </c>
      <c r="X3925" s="14">
        <v>99.921806555535483</v>
      </c>
      <c r="Y3925" s="19">
        <f t="shared" si="123"/>
        <v>-0.99921806555535486</v>
      </c>
      <c r="Z3925" s="19">
        <v>-0.99919999999999998</v>
      </c>
      <c r="AA3925" t="s">
        <v>15576</v>
      </c>
      <c r="AB3925" s="121">
        <v>6</v>
      </c>
    </row>
    <row r="3926" spans="1:28" ht="20.25">
      <c r="A3926">
        <v>7466</v>
      </c>
      <c r="B3926" t="s">
        <v>7668</v>
      </c>
      <c r="C3926" t="s">
        <v>7668</v>
      </c>
      <c r="D3926" t="str">
        <f t="shared" si="122"/>
        <v>PRIA PRIA</v>
      </c>
      <c r="E3926" s="3" t="s">
        <v>8887</v>
      </c>
      <c r="F3926" s="3" t="s">
        <v>8883</v>
      </c>
      <c r="G3926" s="3" t="s">
        <v>8883</v>
      </c>
      <c r="H3926" s="4">
        <v>9999</v>
      </c>
      <c r="I3926" s="4">
        <v>0</v>
      </c>
      <c r="J3926" s="6">
        <v>44125</v>
      </c>
      <c r="K3926" s="7">
        <v>25.99482992265747</v>
      </c>
      <c r="L3926" s="7">
        <v>2725</v>
      </c>
      <c r="M3926" s="7">
        <v>0</v>
      </c>
      <c r="N3926" s="9">
        <v>44127</v>
      </c>
      <c r="O3926" s="10">
        <v>57.673512045087541</v>
      </c>
      <c r="P3926" s="10">
        <v>4303</v>
      </c>
      <c r="Q3926" s="10">
        <v>0</v>
      </c>
      <c r="R3926" s="10">
        <v>2.2186531789853521</v>
      </c>
      <c r="S3926" s="18">
        <v>2.2186531789853521</v>
      </c>
      <c r="T3926" s="13">
        <v>44583</v>
      </c>
      <c r="U3926" s="14">
        <v>0.86225329208814938</v>
      </c>
      <c r="V3926" s="14">
        <v>1865</v>
      </c>
      <c r="W3926" s="14">
        <v>59802.439326065687</v>
      </c>
      <c r="X3926" s="14">
        <v>98.50494054980723</v>
      </c>
      <c r="Y3926" s="19">
        <f t="shared" si="123"/>
        <v>-0.98504940549807229</v>
      </c>
      <c r="Z3926" s="19">
        <v>-0.98499999999999999</v>
      </c>
      <c r="AA3926" t="s">
        <v>15577</v>
      </c>
      <c r="AB3926" s="121">
        <v>6</v>
      </c>
    </row>
    <row r="3927" spans="1:28" ht="20.25">
      <c r="A3927">
        <v>7467</v>
      </c>
      <c r="B3927" t="s">
        <v>7669</v>
      </c>
      <c r="C3927" t="s">
        <v>7670</v>
      </c>
      <c r="D3927" t="str">
        <f t="shared" si="122"/>
        <v>Swirge SWG</v>
      </c>
      <c r="E3927" s="3" t="s">
        <v>8887</v>
      </c>
      <c r="F3927" s="3" t="s">
        <v>8883</v>
      </c>
      <c r="G3927" s="3" t="s">
        <v>8883</v>
      </c>
      <c r="H3927" s="4">
        <v>9999</v>
      </c>
      <c r="I3927" s="4">
        <v>0</v>
      </c>
      <c r="J3927" s="6">
        <v>44194</v>
      </c>
      <c r="K3927" s="7">
        <v>2.9966659999999999E-2</v>
      </c>
      <c r="L3927" s="7">
        <v>2798</v>
      </c>
      <c r="M3927" s="7">
        <v>0</v>
      </c>
      <c r="N3927" s="9">
        <v>44327</v>
      </c>
      <c r="O3927" s="10">
        <v>1.4421395400000001</v>
      </c>
      <c r="P3927" s="10">
        <v>1516</v>
      </c>
      <c r="Q3927" s="10">
        <v>5304760.72</v>
      </c>
      <c r="R3927" s="10">
        <v>48.124800695172567</v>
      </c>
      <c r="S3927" s="18">
        <v>48.124800695172567</v>
      </c>
      <c r="T3927" s="13">
        <v>44404</v>
      </c>
      <c r="U3927" s="14">
        <v>3.9751000000000001E-4</v>
      </c>
      <c r="V3927" s="14">
        <v>2117</v>
      </c>
      <c r="W3927" s="14">
        <v>16821.04</v>
      </c>
      <c r="X3927" s="14">
        <v>99.972436093112051</v>
      </c>
      <c r="Y3927" s="19">
        <f t="shared" si="123"/>
        <v>-0.99972436093112049</v>
      </c>
      <c r="Z3927" s="19">
        <v>-0.99970000000000003</v>
      </c>
      <c r="AA3927" t="s">
        <v>15578</v>
      </c>
      <c r="AB3927" s="121">
        <v>6</v>
      </c>
    </row>
    <row r="3928" spans="1:28" ht="20.25">
      <c r="A3928">
        <v>7469</v>
      </c>
      <c r="B3928" t="s">
        <v>7671</v>
      </c>
      <c r="C3928" t="s">
        <v>7672</v>
      </c>
      <c r="D3928" t="str">
        <f t="shared" si="122"/>
        <v>Apiary Fund Coin AFC</v>
      </c>
      <c r="E3928" s="3" t="s">
        <v>8887</v>
      </c>
      <c r="F3928" s="3" t="s">
        <v>8883</v>
      </c>
      <c r="G3928" s="3" t="s">
        <v>8883</v>
      </c>
      <c r="H3928" s="4">
        <v>9999</v>
      </c>
      <c r="I3928" s="4">
        <v>0</v>
      </c>
      <c r="J3928" s="6">
        <v>44143</v>
      </c>
      <c r="K3928" s="7">
        <v>0.25646616</v>
      </c>
      <c r="L3928" s="7">
        <v>4117</v>
      </c>
      <c r="M3928" s="7">
        <v>0</v>
      </c>
      <c r="N3928" s="9">
        <v>44204</v>
      </c>
      <c r="O3928" s="10">
        <v>2.0539742300000001</v>
      </c>
      <c r="P3928" s="10">
        <v>4304</v>
      </c>
      <c r="Q3928" s="10">
        <v>0</v>
      </c>
      <c r="R3928" s="10">
        <v>8.008753396549471</v>
      </c>
      <c r="S3928" s="18">
        <v>8.008753396549471</v>
      </c>
      <c r="T3928" s="13">
        <v>44464</v>
      </c>
      <c r="U3928" s="16">
        <v>1.1007755399999999E-6</v>
      </c>
      <c r="V3928" s="14">
        <v>3803</v>
      </c>
      <c r="W3928" s="16">
        <v>0</v>
      </c>
      <c r="X3928" s="16">
        <v>99.999946407529166</v>
      </c>
      <c r="Y3928" s="19">
        <f t="shared" si="123"/>
        <v>-0.99999946407529161</v>
      </c>
      <c r="Z3928" s="19">
        <v>-1</v>
      </c>
      <c r="AA3928" t="s">
        <v>15579</v>
      </c>
      <c r="AB3928" s="121">
        <v>6</v>
      </c>
    </row>
    <row r="3929" spans="1:28" ht="20.25">
      <c r="A3929">
        <v>7470</v>
      </c>
      <c r="B3929" t="s">
        <v>7673</v>
      </c>
      <c r="C3929" t="s">
        <v>7674</v>
      </c>
      <c r="D3929" t="str">
        <f t="shared" si="122"/>
        <v>Charged Finance CHARGED</v>
      </c>
      <c r="E3929" s="3" t="s">
        <v>3686</v>
      </c>
      <c r="F3929" s="3" t="s">
        <v>8883</v>
      </c>
      <c r="G3929" s="3" t="s">
        <v>8883</v>
      </c>
      <c r="H3929" s="4">
        <v>9999</v>
      </c>
      <c r="I3929" s="4">
        <v>0</v>
      </c>
      <c r="J3929" s="6">
        <v>44125</v>
      </c>
      <c r="K3929" s="7">
        <v>965.3436192553711</v>
      </c>
      <c r="L3929" s="7">
        <v>4118</v>
      </c>
      <c r="M3929" s="7">
        <v>0</v>
      </c>
      <c r="N3929" s="9">
        <v>44126</v>
      </c>
      <c r="O3929" s="10">
        <v>1324.5025565449271</v>
      </c>
      <c r="P3929" s="10">
        <v>4305</v>
      </c>
      <c r="Q3929" s="10">
        <v>0</v>
      </c>
      <c r="R3929" s="10">
        <v>1.3720529458376669</v>
      </c>
      <c r="S3929" s="18">
        <v>1.3720529458376669</v>
      </c>
      <c r="T3929" s="13">
        <v>44150</v>
      </c>
      <c r="U3929" s="14">
        <v>39.033722791897922</v>
      </c>
      <c r="V3929" s="14">
        <v>3804</v>
      </c>
      <c r="W3929" s="14">
        <v>0</v>
      </c>
      <c r="X3929" s="14">
        <v>97.052952249958622</v>
      </c>
      <c r="Y3929" s="19">
        <f t="shared" si="123"/>
        <v>-0.97052952249958624</v>
      </c>
      <c r="Z3929" s="19">
        <v>-0.97050000000000003</v>
      </c>
      <c r="AA3929" t="s">
        <v>15580</v>
      </c>
      <c r="AB3929" s="121">
        <v>6</v>
      </c>
    </row>
    <row r="3930" spans="1:28" ht="20.25">
      <c r="A3930">
        <v>7474</v>
      </c>
      <c r="B3930" t="s">
        <v>7679</v>
      </c>
      <c r="C3930" t="s">
        <v>7680</v>
      </c>
      <c r="D3930" t="str">
        <f t="shared" si="122"/>
        <v>Axia Protocol AXIA</v>
      </c>
      <c r="E3930" s="3" t="s">
        <v>3686</v>
      </c>
      <c r="F3930" s="3" t="s">
        <v>8883</v>
      </c>
      <c r="G3930" s="3" t="s">
        <v>8883</v>
      </c>
      <c r="H3930" s="4">
        <v>9999</v>
      </c>
      <c r="I3930" s="4">
        <v>0</v>
      </c>
      <c r="J3930" s="6">
        <v>44228</v>
      </c>
      <c r="K3930" s="7">
        <v>5.6982770000000002E-2</v>
      </c>
      <c r="L3930" s="7">
        <v>4119</v>
      </c>
      <c r="M3930" s="7">
        <v>0</v>
      </c>
      <c r="N3930" s="9">
        <v>44516</v>
      </c>
      <c r="O3930" s="10">
        <v>11.47985774422688</v>
      </c>
      <c r="P3930" s="10">
        <v>4306</v>
      </c>
      <c r="Q3930" s="10">
        <v>0</v>
      </c>
      <c r="R3930" s="10">
        <v>201.46191110447731</v>
      </c>
      <c r="S3930" s="18">
        <v>201.46191110447731</v>
      </c>
      <c r="T3930" s="13">
        <v>44585</v>
      </c>
      <c r="U3930" s="14">
        <v>0.2155414564557892</v>
      </c>
      <c r="V3930" s="14">
        <v>3805</v>
      </c>
      <c r="W3930" s="14">
        <v>0</v>
      </c>
      <c r="X3930" s="14">
        <v>98.122437914666818</v>
      </c>
      <c r="Y3930" s="19">
        <f t="shared" si="123"/>
        <v>-0.98122437914666816</v>
      </c>
      <c r="Z3930" s="19">
        <v>-0.98119999999999996</v>
      </c>
      <c r="AA3930" t="s">
        <v>15581</v>
      </c>
      <c r="AB3930" s="121">
        <v>6</v>
      </c>
    </row>
    <row r="3931" spans="1:28" ht="20.25">
      <c r="A3931">
        <v>7475</v>
      </c>
      <c r="B3931" t="s">
        <v>7681</v>
      </c>
      <c r="C3931" t="s">
        <v>7682</v>
      </c>
      <c r="D3931" t="str">
        <f t="shared" si="122"/>
        <v>Camp CAMP</v>
      </c>
      <c r="E3931" s="3" t="s">
        <v>8887</v>
      </c>
      <c r="F3931" s="3" t="s">
        <v>8883</v>
      </c>
      <c r="G3931" s="3" t="s">
        <v>8883</v>
      </c>
      <c r="H3931" s="4">
        <v>9999</v>
      </c>
      <c r="I3931" s="4">
        <v>0</v>
      </c>
      <c r="J3931" s="6">
        <v>44126</v>
      </c>
      <c r="K3931" s="7">
        <v>1.8231089999999998E-2</v>
      </c>
      <c r="L3931" s="7">
        <v>4120</v>
      </c>
      <c r="M3931" s="7">
        <v>0</v>
      </c>
      <c r="N3931" s="9">
        <v>44127</v>
      </c>
      <c r="O3931" s="10">
        <v>2.5323490000000001E-2</v>
      </c>
      <c r="P3931" s="10">
        <v>4307</v>
      </c>
      <c r="Q3931" s="10">
        <v>0</v>
      </c>
      <c r="R3931" s="10">
        <v>1.389027754237405</v>
      </c>
      <c r="S3931" s="18">
        <v>1.389027754237405</v>
      </c>
      <c r="T3931" s="13">
        <v>44680</v>
      </c>
      <c r="U3931" s="16">
        <v>3.4345973251175998E-5</v>
      </c>
      <c r="V3931" s="14">
        <v>3806</v>
      </c>
      <c r="W3931" s="16">
        <v>0</v>
      </c>
      <c r="X3931" s="16">
        <v>99.864371090828413</v>
      </c>
      <c r="Y3931" s="19">
        <f t="shared" si="123"/>
        <v>-0.99864371090828419</v>
      </c>
      <c r="Z3931" s="19">
        <v>-0.99860000000000004</v>
      </c>
      <c r="AA3931" t="s">
        <v>15582</v>
      </c>
      <c r="AB3931" s="121">
        <v>6</v>
      </c>
    </row>
    <row r="3932" spans="1:28" ht="20.25">
      <c r="A3932">
        <v>7477</v>
      </c>
      <c r="B3932" t="s">
        <v>7683</v>
      </c>
      <c r="C3932" t="s">
        <v>2562</v>
      </c>
      <c r="D3932" t="str">
        <f t="shared" si="122"/>
        <v>CasinoLand CLN</v>
      </c>
      <c r="E3932" s="3" t="s">
        <v>8889</v>
      </c>
      <c r="F3932" s="3" t="s">
        <v>8883</v>
      </c>
      <c r="G3932" s="3" t="s">
        <v>8883</v>
      </c>
      <c r="H3932" s="4">
        <v>9999</v>
      </c>
      <c r="I3932" s="4">
        <v>0</v>
      </c>
      <c r="J3932" s="6">
        <v>44137</v>
      </c>
      <c r="K3932" s="7">
        <v>7.6039771789999998E-4</v>
      </c>
      <c r="L3932" s="7">
        <v>4121</v>
      </c>
      <c r="M3932" s="7">
        <v>0</v>
      </c>
      <c r="N3932" s="9">
        <v>44142</v>
      </c>
      <c r="O3932" s="10">
        <v>1.1818594818200001E-3</v>
      </c>
      <c r="P3932" s="10">
        <v>4308</v>
      </c>
      <c r="Q3932" s="10">
        <v>0</v>
      </c>
      <c r="R3932" s="10">
        <v>1.554264898484909</v>
      </c>
      <c r="S3932" s="18">
        <v>1.554264898484909</v>
      </c>
      <c r="T3932" s="13">
        <v>44143</v>
      </c>
      <c r="U3932" s="14">
        <v>7.8065977866999996E-4</v>
      </c>
      <c r="V3932" s="14">
        <v>3807</v>
      </c>
      <c r="W3932" s="14">
        <v>0</v>
      </c>
      <c r="X3932" s="14">
        <v>33.946480890619434</v>
      </c>
      <c r="Y3932" s="19">
        <f t="shared" si="123"/>
        <v>-0.33946480890619435</v>
      </c>
      <c r="Z3932" s="19">
        <v>-0.33950000000000002</v>
      </c>
      <c r="AA3932" t="s">
        <v>15583</v>
      </c>
      <c r="AB3932" s="121">
        <v>6</v>
      </c>
    </row>
    <row r="3933" spans="1:28" ht="20.25">
      <c r="A3933">
        <v>7478</v>
      </c>
      <c r="B3933" t="s">
        <v>7684</v>
      </c>
      <c r="C3933" t="s">
        <v>7685</v>
      </c>
      <c r="D3933" t="str">
        <f t="shared" si="122"/>
        <v>Yearn Finance Network YFN</v>
      </c>
      <c r="E3933" s="3" t="s">
        <v>3686</v>
      </c>
      <c r="F3933" s="3" t="s">
        <v>8883</v>
      </c>
      <c r="G3933" s="3" t="s">
        <v>8883</v>
      </c>
      <c r="H3933" s="4">
        <v>9999</v>
      </c>
      <c r="I3933" s="4">
        <v>0</v>
      </c>
      <c r="J3933" s="6">
        <v>44196</v>
      </c>
      <c r="K3933" s="7">
        <v>3.7289969999999999E-2</v>
      </c>
      <c r="L3933" s="7">
        <v>4122</v>
      </c>
      <c r="M3933" s="7">
        <v>0</v>
      </c>
      <c r="N3933" s="9">
        <v>44208</v>
      </c>
      <c r="O3933" s="10">
        <v>6.6441417899999999</v>
      </c>
      <c r="P3933" s="10">
        <v>4309</v>
      </c>
      <c r="Q3933" s="10">
        <v>0</v>
      </c>
      <c r="R3933" s="10">
        <v>178.17503714805889</v>
      </c>
      <c r="S3933" s="18">
        <v>178.17503714805889</v>
      </c>
      <c r="T3933" s="13">
        <v>44664</v>
      </c>
      <c r="U3933" s="16">
        <v>1.2340952742648999E-5</v>
      </c>
      <c r="V3933" s="14">
        <v>3808</v>
      </c>
      <c r="W3933" s="16">
        <v>0</v>
      </c>
      <c r="X3933" s="16">
        <v>99.999814258136979</v>
      </c>
      <c r="Y3933" s="19">
        <f t="shared" si="123"/>
        <v>-0.99999814258136976</v>
      </c>
      <c r="Z3933" s="19">
        <v>-1</v>
      </c>
      <c r="AA3933" t="s">
        <v>15584</v>
      </c>
      <c r="AB3933" s="121">
        <v>6</v>
      </c>
    </row>
    <row r="3934" spans="1:28" ht="20.25">
      <c r="A3934">
        <v>7480</v>
      </c>
      <c r="B3934" t="s">
        <v>7686</v>
      </c>
      <c r="C3934" t="s">
        <v>7687</v>
      </c>
      <c r="D3934" t="str">
        <f t="shared" si="122"/>
        <v>TenSpeed Finance TENS</v>
      </c>
      <c r="E3934" s="3" t="s">
        <v>3686</v>
      </c>
      <c r="F3934" s="3" t="s">
        <v>8883</v>
      </c>
      <c r="G3934" s="3" t="s">
        <v>8883</v>
      </c>
      <c r="H3934" s="4">
        <v>9999</v>
      </c>
      <c r="I3934" s="4">
        <v>0</v>
      </c>
      <c r="J3934" s="6">
        <v>44126</v>
      </c>
      <c r="K3934" s="7">
        <v>102.84651160028289</v>
      </c>
      <c r="L3934" s="7">
        <v>4123</v>
      </c>
      <c r="M3934" s="7">
        <v>0</v>
      </c>
      <c r="N3934" s="9">
        <v>44127</v>
      </c>
      <c r="O3934" s="10">
        <v>114.95911942500381</v>
      </c>
      <c r="P3934" s="10">
        <v>4310</v>
      </c>
      <c r="Q3934" s="10">
        <v>0</v>
      </c>
      <c r="R3934" s="10">
        <v>1.1177736379800329</v>
      </c>
      <c r="S3934" s="18">
        <v>1.1177736379800329</v>
      </c>
      <c r="T3934" s="13">
        <v>44150</v>
      </c>
      <c r="U3934" s="14">
        <v>8.6778617758259493</v>
      </c>
      <c r="V3934" s="14">
        <v>3809</v>
      </c>
      <c r="W3934" s="14">
        <v>0</v>
      </c>
      <c r="X3934" s="14">
        <v>92.45134981963119</v>
      </c>
      <c r="Y3934" s="19">
        <f t="shared" si="123"/>
        <v>-0.9245134981963119</v>
      </c>
      <c r="Z3934" s="19">
        <v>-0.92449999999999999</v>
      </c>
      <c r="AA3934" t="s">
        <v>15585</v>
      </c>
      <c r="AB3934" s="121">
        <v>6</v>
      </c>
    </row>
    <row r="3935" spans="1:28" ht="20.25">
      <c r="A3935">
        <v>7481</v>
      </c>
      <c r="B3935" t="s">
        <v>7688</v>
      </c>
      <c r="C3935" t="s">
        <v>7689</v>
      </c>
      <c r="D3935" t="str">
        <f t="shared" si="122"/>
        <v>Moonday Finance MOONDAY</v>
      </c>
      <c r="E3935" s="3" t="s">
        <v>3686</v>
      </c>
      <c r="F3935" s="3" t="s">
        <v>8883</v>
      </c>
      <c r="G3935" s="3" t="s">
        <v>8883</v>
      </c>
      <c r="H3935" s="4">
        <v>9999</v>
      </c>
      <c r="I3935" s="4">
        <v>0</v>
      </c>
      <c r="J3935" s="6">
        <v>44132</v>
      </c>
      <c r="K3935" s="7">
        <v>639.90182249999998</v>
      </c>
      <c r="L3935" s="7">
        <v>4124</v>
      </c>
      <c r="M3935" s="7">
        <v>0</v>
      </c>
      <c r="N3935" s="9">
        <v>44133</v>
      </c>
      <c r="O3935" s="10">
        <v>1255.86235493</v>
      </c>
      <c r="P3935" s="10">
        <v>4311</v>
      </c>
      <c r="Q3935" s="10">
        <v>0</v>
      </c>
      <c r="R3935" s="10">
        <v>1.962585994869549</v>
      </c>
      <c r="S3935" s="18">
        <v>1.962585994869549</v>
      </c>
      <c r="T3935" s="13">
        <v>44516</v>
      </c>
      <c r="U3935" s="14">
        <v>0</v>
      </c>
      <c r="V3935" s="14">
        <v>3810</v>
      </c>
      <c r="W3935" s="14">
        <v>0</v>
      </c>
      <c r="X3935" s="14">
        <v>100</v>
      </c>
      <c r="Y3935" s="19">
        <f t="shared" si="123"/>
        <v>-1</v>
      </c>
      <c r="Z3935" s="19">
        <v>-1</v>
      </c>
      <c r="AA3935" t="s">
        <v>15586</v>
      </c>
      <c r="AB3935" s="121">
        <v>6</v>
      </c>
    </row>
    <row r="3936" spans="1:28" ht="20.25">
      <c r="A3936">
        <v>7483</v>
      </c>
      <c r="B3936" t="s">
        <v>7690</v>
      </c>
      <c r="C3936" t="s">
        <v>7691</v>
      </c>
      <c r="D3936" t="str">
        <f t="shared" si="122"/>
        <v>DeFi Gold DFGL</v>
      </c>
      <c r="E3936" s="3" t="s">
        <v>8892</v>
      </c>
      <c r="F3936" s="3" t="s">
        <v>8883</v>
      </c>
      <c r="G3936" s="3" t="s">
        <v>8883</v>
      </c>
      <c r="H3936" s="4">
        <v>9999</v>
      </c>
      <c r="I3936" s="4">
        <v>0</v>
      </c>
      <c r="J3936" s="6">
        <v>44164</v>
      </c>
      <c r="K3936" s="7">
        <v>0.1467581</v>
      </c>
      <c r="L3936" s="7">
        <v>4125</v>
      </c>
      <c r="M3936" s="7">
        <v>0</v>
      </c>
      <c r="N3936" s="9">
        <v>44296</v>
      </c>
      <c r="O3936" s="10">
        <v>60.585695389999998</v>
      </c>
      <c r="P3936" s="10">
        <v>4312</v>
      </c>
      <c r="Q3936" s="10">
        <v>0</v>
      </c>
      <c r="R3936" s="10">
        <v>412.82692669092881</v>
      </c>
      <c r="S3936" s="18">
        <v>412.82692669092881</v>
      </c>
      <c r="T3936" s="13">
        <v>44663</v>
      </c>
      <c r="U3936" s="16">
        <v>5.0014902837278001E-5</v>
      </c>
      <c r="V3936" s="14">
        <v>3811</v>
      </c>
      <c r="W3936" s="16">
        <v>0</v>
      </c>
      <c r="X3936" s="16">
        <v>99.999917447670583</v>
      </c>
      <c r="Y3936" s="19">
        <f t="shared" si="123"/>
        <v>-0.99999917447670583</v>
      </c>
      <c r="Z3936" s="19">
        <v>-1</v>
      </c>
      <c r="AA3936" t="s">
        <v>15587</v>
      </c>
      <c r="AB3936" s="121">
        <v>6</v>
      </c>
    </row>
    <row r="3937" spans="1:28" ht="20.25">
      <c r="A3937">
        <v>7484</v>
      </c>
      <c r="B3937" t="s">
        <v>7692</v>
      </c>
      <c r="C3937" t="s">
        <v>7693</v>
      </c>
      <c r="D3937" t="str">
        <f t="shared" si="122"/>
        <v>Friends With Benefits FWB</v>
      </c>
      <c r="E3937" s="3" t="s">
        <v>8887</v>
      </c>
      <c r="F3937" s="3" t="s">
        <v>8883</v>
      </c>
      <c r="G3937" s="3" t="s">
        <v>8883</v>
      </c>
      <c r="H3937" s="4">
        <v>9999</v>
      </c>
      <c r="I3937" s="4">
        <v>0</v>
      </c>
      <c r="J3937" s="6">
        <v>44132</v>
      </c>
      <c r="K3937" s="7">
        <v>1.6237649137199299</v>
      </c>
      <c r="L3937" s="7">
        <v>4126</v>
      </c>
      <c r="M3937" s="7">
        <v>0</v>
      </c>
      <c r="N3937" s="9">
        <v>44266</v>
      </c>
      <c r="O3937" s="10">
        <v>74.865474474163292</v>
      </c>
      <c r="P3937" s="10">
        <v>4313</v>
      </c>
      <c r="Q3937" s="10">
        <v>0</v>
      </c>
      <c r="R3937" s="10">
        <v>46.106104302162692</v>
      </c>
      <c r="S3937" s="18">
        <v>46.106104302162692</v>
      </c>
      <c r="T3937" s="13">
        <v>44279</v>
      </c>
      <c r="U3937" s="14">
        <v>0.40125296738226002</v>
      </c>
      <c r="V3937" s="14">
        <v>3812</v>
      </c>
      <c r="W3937" s="14">
        <v>0</v>
      </c>
      <c r="X3937" s="14">
        <v>99.464034696633448</v>
      </c>
      <c r="Y3937" s="19">
        <f t="shared" si="123"/>
        <v>-0.99464034696633452</v>
      </c>
      <c r="Z3937" s="19">
        <v>-0.99460000000000004</v>
      </c>
      <c r="AA3937" t="s">
        <v>15588</v>
      </c>
      <c r="AB3937" s="121">
        <v>6</v>
      </c>
    </row>
    <row r="3938" spans="1:28" ht="20.25">
      <c r="A3938">
        <v>7486</v>
      </c>
      <c r="B3938" t="s">
        <v>7694</v>
      </c>
      <c r="C3938" t="s">
        <v>7695</v>
      </c>
      <c r="D3938" t="str">
        <f t="shared" si="122"/>
        <v>Rari Governance Token RGT</v>
      </c>
      <c r="E3938" s="3" t="s">
        <v>3686</v>
      </c>
      <c r="F3938" s="3" t="s">
        <v>8883</v>
      </c>
      <c r="G3938" s="3" t="s">
        <v>8883</v>
      </c>
      <c r="H3938" s="4">
        <v>9999</v>
      </c>
      <c r="I3938" s="4">
        <v>0</v>
      </c>
      <c r="J3938" s="6">
        <v>44189</v>
      </c>
      <c r="K3938" s="7">
        <v>0.26772911999999999</v>
      </c>
      <c r="L3938" s="7">
        <v>2195</v>
      </c>
      <c r="M3938" s="7">
        <v>0</v>
      </c>
      <c r="N3938" s="9">
        <v>44506</v>
      </c>
      <c r="O3938" s="10">
        <v>68.211779972445257</v>
      </c>
      <c r="P3938" s="10">
        <v>224</v>
      </c>
      <c r="Q3938" s="10">
        <v>563094261.10000002</v>
      </c>
      <c r="R3938" s="10">
        <v>254.77908406991841</v>
      </c>
      <c r="S3938" s="18">
        <v>254.77908406991841</v>
      </c>
      <c r="T3938" s="13">
        <v>44687</v>
      </c>
      <c r="U3938" s="14">
        <v>9.3184526111737451</v>
      </c>
      <c r="V3938" s="14">
        <v>227</v>
      </c>
      <c r="W3938" s="14">
        <v>119795331.33</v>
      </c>
      <c r="X3938" s="14">
        <v>86.338939381235875</v>
      </c>
      <c r="Y3938" s="19">
        <f t="shared" si="123"/>
        <v>-0.8633893938123588</v>
      </c>
      <c r="Z3938" s="19">
        <v>-0.86339999999999995</v>
      </c>
      <c r="AA3938" t="s">
        <v>15589</v>
      </c>
      <c r="AB3938" s="121">
        <v>6</v>
      </c>
    </row>
    <row r="3939" spans="1:28" ht="20.25">
      <c r="A3939">
        <v>7487</v>
      </c>
      <c r="B3939" t="s">
        <v>7696</v>
      </c>
      <c r="C3939" t="s">
        <v>7697</v>
      </c>
      <c r="D3939" t="str">
        <f t="shared" si="122"/>
        <v>Chonk CHONK</v>
      </c>
      <c r="E3939" s="3" t="s">
        <v>8891</v>
      </c>
      <c r="F3939" s="3" t="s">
        <v>8883</v>
      </c>
      <c r="G3939" s="3" t="s">
        <v>8883</v>
      </c>
      <c r="H3939" s="4">
        <v>9999</v>
      </c>
      <c r="I3939" s="4">
        <v>0</v>
      </c>
      <c r="J3939" s="6">
        <v>44176</v>
      </c>
      <c r="K3939" s="7">
        <v>2.4761565499999998</v>
      </c>
      <c r="L3939" s="7">
        <v>2477</v>
      </c>
      <c r="M3939" s="7">
        <v>0</v>
      </c>
      <c r="N3939" s="9">
        <v>44286</v>
      </c>
      <c r="O3939" s="10">
        <v>421.95696378999997</v>
      </c>
      <c r="P3939" s="10">
        <v>1210</v>
      </c>
      <c r="Q3939" s="10">
        <v>12839350.199999999</v>
      </c>
      <c r="R3939" s="10">
        <v>170.40803166908009</v>
      </c>
      <c r="S3939" s="18">
        <v>170.40803166908009</v>
      </c>
      <c r="T3939" s="13">
        <v>44516</v>
      </c>
      <c r="U3939" s="14">
        <v>0</v>
      </c>
      <c r="V3939" s="14">
        <v>1001</v>
      </c>
      <c r="W3939" s="14">
        <v>1867627.84</v>
      </c>
      <c r="X3939" s="14">
        <v>100</v>
      </c>
      <c r="Y3939" s="19">
        <f t="shared" si="123"/>
        <v>-1</v>
      </c>
      <c r="Z3939" s="19">
        <v>-1</v>
      </c>
      <c r="AA3939" t="s">
        <v>15590</v>
      </c>
      <c r="AB3939" s="121">
        <v>6</v>
      </c>
    </row>
    <row r="3940" spans="1:28" ht="20.25">
      <c r="A3940">
        <v>7488</v>
      </c>
      <c r="B3940" t="s">
        <v>7698</v>
      </c>
      <c r="C3940" t="s">
        <v>7699</v>
      </c>
      <c r="D3940" t="str">
        <f t="shared" si="122"/>
        <v>ShareAt XAT</v>
      </c>
      <c r="E3940" s="3" t="s">
        <v>8887</v>
      </c>
      <c r="F3940" s="3" t="s">
        <v>8883</v>
      </c>
      <c r="G3940" s="3" t="s">
        <v>8883</v>
      </c>
      <c r="H3940" s="4">
        <v>9999</v>
      </c>
      <c r="I3940" s="4">
        <v>0</v>
      </c>
      <c r="J3940" s="6">
        <v>44159</v>
      </c>
      <c r="K3940" s="7">
        <v>0.23672287302416001</v>
      </c>
      <c r="L3940" s="7">
        <v>4127</v>
      </c>
      <c r="M3940" s="7">
        <v>0</v>
      </c>
      <c r="N3940" s="9">
        <v>44263</v>
      </c>
      <c r="O3940" s="10">
        <v>3.9431140085699998</v>
      </c>
      <c r="P3940" s="10">
        <v>4314</v>
      </c>
      <c r="Q3940" s="10">
        <v>0</v>
      </c>
      <c r="R3940" s="10">
        <v>16.65708918701559</v>
      </c>
      <c r="S3940" s="18">
        <v>16.65708918701559</v>
      </c>
      <c r="T3940" s="13">
        <v>44591</v>
      </c>
      <c r="U3940" s="14">
        <v>3.7412765305502631E-2</v>
      </c>
      <c r="V3940" s="14">
        <v>3813</v>
      </c>
      <c r="W3940" s="14">
        <v>0</v>
      </c>
      <c r="X3940" s="14">
        <v>99.051187330008986</v>
      </c>
      <c r="Y3940" s="19">
        <f t="shared" si="123"/>
        <v>-0.99051187330008983</v>
      </c>
      <c r="Z3940" s="19">
        <v>-0.99050000000000005</v>
      </c>
      <c r="AA3940" t="s">
        <v>15591</v>
      </c>
      <c r="AB3940" s="121">
        <v>6</v>
      </c>
    </row>
    <row r="3941" spans="1:28" ht="20.25">
      <c r="A3941">
        <v>7489</v>
      </c>
      <c r="B3941" t="s">
        <v>7700</v>
      </c>
      <c r="C3941" t="s">
        <v>7701</v>
      </c>
      <c r="D3941" t="str">
        <f t="shared" si="122"/>
        <v>BananoDOS yBAN</v>
      </c>
      <c r="E3941" s="3" t="s">
        <v>8887</v>
      </c>
      <c r="F3941" s="3" t="s">
        <v>8883</v>
      </c>
      <c r="G3941" s="3" t="s">
        <v>8883</v>
      </c>
      <c r="H3941" s="4">
        <v>9999</v>
      </c>
      <c r="I3941" s="4">
        <v>0</v>
      </c>
      <c r="J3941" s="6">
        <v>44161</v>
      </c>
      <c r="K3941" s="7">
        <v>36.352468299999998</v>
      </c>
      <c r="L3941" s="7">
        <v>4128</v>
      </c>
      <c r="M3941" s="7">
        <v>0</v>
      </c>
      <c r="N3941" s="9">
        <v>44516</v>
      </c>
      <c r="O3941" s="10">
        <v>2162.8388164452622</v>
      </c>
      <c r="P3941" s="10">
        <v>4315</v>
      </c>
      <c r="Q3941" s="10">
        <v>0</v>
      </c>
      <c r="R3941" s="10">
        <v>59.496340072326298</v>
      </c>
      <c r="S3941" s="18">
        <v>59.496340072326298</v>
      </c>
      <c r="T3941" s="13">
        <v>44517</v>
      </c>
      <c r="U3941" s="14">
        <v>0</v>
      </c>
      <c r="V3941" s="14">
        <v>3814</v>
      </c>
      <c r="W3941" s="14">
        <v>0</v>
      </c>
      <c r="X3941" s="14">
        <v>100</v>
      </c>
      <c r="Y3941" s="19">
        <f t="shared" si="123"/>
        <v>-1</v>
      </c>
      <c r="Z3941" s="19">
        <v>-1</v>
      </c>
      <c r="AA3941" t="s">
        <v>15592</v>
      </c>
      <c r="AB3941" s="121">
        <v>6</v>
      </c>
    </row>
    <row r="3942" spans="1:28" ht="20.25">
      <c r="A3942">
        <v>7494</v>
      </c>
      <c r="B3942" t="s">
        <v>7702</v>
      </c>
      <c r="C3942" t="s">
        <v>7703</v>
      </c>
      <c r="D3942" t="str">
        <f t="shared" si="122"/>
        <v>JustBet WINR</v>
      </c>
      <c r="E3942" s="3" t="s">
        <v>8889</v>
      </c>
      <c r="F3942" s="3" t="s">
        <v>8883</v>
      </c>
      <c r="G3942" s="3" t="s">
        <v>8883</v>
      </c>
      <c r="H3942" s="4">
        <v>9999</v>
      </c>
      <c r="I3942" s="4">
        <v>0</v>
      </c>
      <c r="J3942" s="6">
        <v>44188</v>
      </c>
      <c r="K3942" s="8">
        <v>9.2394664610000006E-5</v>
      </c>
      <c r="L3942" s="7">
        <v>1624</v>
      </c>
      <c r="M3942" s="7">
        <v>88855.22596718643</v>
      </c>
      <c r="N3942" s="9">
        <v>44291</v>
      </c>
      <c r="O3942" s="10">
        <v>1.7636013928700001E-2</v>
      </c>
      <c r="P3942" s="10">
        <v>1113</v>
      </c>
      <c r="Q3942" s="10">
        <v>17737966.547949921</v>
      </c>
      <c r="R3942" s="10">
        <v>190.8769732878194</v>
      </c>
      <c r="S3942" s="18">
        <v>190.8769732878194</v>
      </c>
      <c r="T3942" s="13">
        <v>44598</v>
      </c>
      <c r="U3942" s="14">
        <v>1.370930822923514E-4</v>
      </c>
      <c r="V3942" s="14">
        <v>1632</v>
      </c>
      <c r="W3942" s="14">
        <v>159994.565762793</v>
      </c>
      <c r="X3942" s="14">
        <v>99.222652676241921</v>
      </c>
      <c r="Y3942" s="19">
        <f t="shared" si="123"/>
        <v>-0.99222652676241918</v>
      </c>
      <c r="Z3942" s="19">
        <v>-0.99219999999999997</v>
      </c>
      <c r="AA3942" t="s">
        <v>15593</v>
      </c>
      <c r="AB3942" s="121">
        <v>6</v>
      </c>
    </row>
    <row r="3943" spans="1:28" ht="20.25">
      <c r="A3943">
        <v>7496</v>
      </c>
      <c r="B3943" t="s">
        <v>7704</v>
      </c>
      <c r="C3943" t="s">
        <v>7705</v>
      </c>
      <c r="D3943" t="str">
        <f t="shared" si="122"/>
        <v>Spore Finance SPORE</v>
      </c>
      <c r="E3943" s="3" t="s">
        <v>8894</v>
      </c>
      <c r="F3943" s="3" t="s">
        <v>8892</v>
      </c>
      <c r="G3943" s="3" t="s">
        <v>8883</v>
      </c>
      <c r="H3943" s="4">
        <v>9999</v>
      </c>
      <c r="I3943" s="4">
        <v>0</v>
      </c>
      <c r="J3943" s="6">
        <v>44155</v>
      </c>
      <c r="K3943" s="7">
        <v>5.2645942629290197</v>
      </c>
      <c r="L3943" s="7">
        <v>4129</v>
      </c>
      <c r="M3943" s="7">
        <v>0</v>
      </c>
      <c r="N3943" s="9">
        <v>44327</v>
      </c>
      <c r="O3943" s="10">
        <v>35.663012903181503</v>
      </c>
      <c r="P3943" s="10">
        <v>4316</v>
      </c>
      <c r="Q3943" s="10">
        <v>0</v>
      </c>
      <c r="R3943" s="10">
        <v>6.7741237257930607</v>
      </c>
      <c r="S3943" s="18">
        <v>6.7741237257930607</v>
      </c>
      <c r="T3943" s="13">
        <v>44397</v>
      </c>
      <c r="U3943" s="14">
        <v>1.03903038440305</v>
      </c>
      <c r="V3943" s="14">
        <v>3815</v>
      </c>
      <c r="W3943" s="14">
        <v>0</v>
      </c>
      <c r="X3943" s="14">
        <v>97.086532236567265</v>
      </c>
      <c r="Y3943" s="19">
        <f t="shared" si="123"/>
        <v>-0.97086532236567269</v>
      </c>
      <c r="Z3943" s="19">
        <v>-0.97089999999999999</v>
      </c>
      <c r="AA3943" t="s">
        <v>15594</v>
      </c>
      <c r="AB3943" s="121">
        <v>6</v>
      </c>
    </row>
    <row r="3944" spans="1:28" ht="20.25">
      <c r="A3944">
        <v>7497</v>
      </c>
      <c r="B3944" t="s">
        <v>7706</v>
      </c>
      <c r="C3944" t="s">
        <v>7707</v>
      </c>
      <c r="D3944" t="str">
        <f t="shared" si="122"/>
        <v>Marlin POND</v>
      </c>
      <c r="E3944" s="3" t="s">
        <v>1772</v>
      </c>
      <c r="F3944" s="3" t="s">
        <v>8883</v>
      </c>
      <c r="G3944" s="3" t="s">
        <v>8883</v>
      </c>
      <c r="H3944" s="4">
        <v>9999</v>
      </c>
      <c r="I3944" s="4">
        <v>0</v>
      </c>
      <c r="J3944" s="6">
        <v>44199</v>
      </c>
      <c r="K3944" s="7">
        <v>2.091102576616E-2</v>
      </c>
      <c r="L3944" s="7">
        <v>323</v>
      </c>
      <c r="M3944" s="7">
        <v>8956501.8188276663</v>
      </c>
      <c r="N3944" s="9">
        <v>44291</v>
      </c>
      <c r="O3944" s="10">
        <v>0.26586375589887001</v>
      </c>
      <c r="P3944" s="10">
        <v>477</v>
      </c>
      <c r="Q3944" s="10">
        <v>142329078.1738466</v>
      </c>
      <c r="R3944" s="10">
        <v>12.714046593023349</v>
      </c>
      <c r="S3944" s="18">
        <v>12.714046593023349</v>
      </c>
      <c r="T3944" s="13">
        <v>44687</v>
      </c>
      <c r="U3944" s="14">
        <v>1.826335894464259E-2</v>
      </c>
      <c r="V3944" s="14">
        <v>294</v>
      </c>
      <c r="W3944" s="14">
        <v>71350433.351544023</v>
      </c>
      <c r="X3944" s="14">
        <v>93.130557084437768</v>
      </c>
      <c r="Y3944" s="19">
        <f t="shared" si="123"/>
        <v>-0.93130557084437771</v>
      </c>
      <c r="Z3944" s="19">
        <v>-0.93130000000000002</v>
      </c>
      <c r="AA3944" t="s">
        <v>15595</v>
      </c>
      <c r="AB3944" s="121">
        <v>6</v>
      </c>
    </row>
    <row r="3945" spans="1:28" ht="20.25">
      <c r="A3945">
        <v>7500</v>
      </c>
      <c r="B3945" t="s">
        <v>7708</v>
      </c>
      <c r="C3945" t="s">
        <v>7641</v>
      </c>
      <c r="D3945" t="str">
        <f t="shared" si="122"/>
        <v>Bonded Finance BOND</v>
      </c>
      <c r="E3945" s="3" t="s">
        <v>3686</v>
      </c>
      <c r="F3945" s="3" t="s">
        <v>8883</v>
      </c>
      <c r="G3945" s="3" t="s">
        <v>8883</v>
      </c>
      <c r="H3945" s="4">
        <v>9999</v>
      </c>
      <c r="I3945" s="4">
        <v>0</v>
      </c>
      <c r="J3945" s="6">
        <v>44187</v>
      </c>
      <c r="K3945" s="7">
        <v>9.1410802081600007E-3</v>
      </c>
      <c r="L3945" s="7">
        <v>2609</v>
      </c>
      <c r="M3945" s="7">
        <v>0</v>
      </c>
      <c r="N3945" s="9">
        <v>44268</v>
      </c>
      <c r="O3945" s="10">
        <v>7.4023701496640004E-2</v>
      </c>
      <c r="P3945" s="10">
        <v>955</v>
      </c>
      <c r="Q3945" s="10">
        <v>28436159.849500049</v>
      </c>
      <c r="R3945" s="10">
        <v>8.0979161992869297</v>
      </c>
      <c r="S3945" s="18">
        <v>8.0979161992869297</v>
      </c>
      <c r="T3945" s="13">
        <v>44585</v>
      </c>
      <c r="U3945" s="14">
        <v>7.7112467071062992E-4</v>
      </c>
      <c r="V3945" s="14">
        <v>1481</v>
      </c>
      <c r="W3945" s="14">
        <v>296227.07263856399</v>
      </c>
      <c r="X3945" s="14">
        <v>98.958273289338777</v>
      </c>
      <c r="Y3945" s="19">
        <f t="shared" si="123"/>
        <v>-0.98958273289338772</v>
      </c>
      <c r="Z3945" s="19">
        <v>-0.98960000000000004</v>
      </c>
      <c r="AA3945" t="s">
        <v>15596</v>
      </c>
      <c r="AB3945" s="121">
        <v>6</v>
      </c>
    </row>
    <row r="3946" spans="1:28" ht="20.25">
      <c r="A3946">
        <v>7501</v>
      </c>
      <c r="B3946" t="s">
        <v>7709</v>
      </c>
      <c r="C3946" t="s">
        <v>7710</v>
      </c>
      <c r="D3946" t="str">
        <f t="shared" si="122"/>
        <v>Wootrade WOO</v>
      </c>
      <c r="E3946" s="3" t="s">
        <v>3686</v>
      </c>
      <c r="F3946" s="3" t="s">
        <v>8883</v>
      </c>
      <c r="G3946" s="3" t="s">
        <v>8883</v>
      </c>
      <c r="H3946" s="4">
        <v>9999</v>
      </c>
      <c r="I3946" s="4">
        <v>0</v>
      </c>
      <c r="J3946" s="6">
        <v>44199</v>
      </c>
      <c r="K3946" s="7">
        <v>2.273256685464E-2</v>
      </c>
      <c r="L3946" s="7">
        <v>477</v>
      </c>
      <c r="M3946" s="7">
        <v>4492358.2146931542</v>
      </c>
      <c r="N3946" s="9">
        <v>44511</v>
      </c>
      <c r="O3946" s="10">
        <v>1.660127641676997</v>
      </c>
      <c r="P3946" s="10">
        <v>172</v>
      </c>
      <c r="Q3946" s="10">
        <v>919137258.408041</v>
      </c>
      <c r="R3946" s="10">
        <v>73.028604833428417</v>
      </c>
      <c r="S3946" s="18">
        <v>73.028604833428417</v>
      </c>
      <c r="T3946" s="13">
        <v>44687</v>
      </c>
      <c r="U3946" s="14">
        <v>0.32619246233966193</v>
      </c>
      <c r="V3946" s="14">
        <v>131</v>
      </c>
      <c r="W3946" s="14">
        <v>340811972.32452887</v>
      </c>
      <c r="X3946" s="14">
        <v>80.351362500647554</v>
      </c>
      <c r="Y3946" s="19">
        <f t="shared" si="123"/>
        <v>-0.8035136250064755</v>
      </c>
      <c r="Z3946" s="19">
        <v>-0.80349999999999999</v>
      </c>
      <c r="AA3946" t="s">
        <v>15597</v>
      </c>
      <c r="AB3946" s="121">
        <v>6</v>
      </c>
    </row>
    <row r="3947" spans="1:28" ht="20.25">
      <c r="A3947">
        <v>7502</v>
      </c>
      <c r="B3947" t="s">
        <v>7711</v>
      </c>
      <c r="C3947" t="s">
        <v>7712</v>
      </c>
      <c r="D3947" t="str">
        <f t="shared" si="122"/>
        <v>StableXSwap STAX</v>
      </c>
      <c r="E3947" s="3" t="s">
        <v>3686</v>
      </c>
      <c r="F3947" s="3" t="s">
        <v>8883</v>
      </c>
      <c r="G3947" s="3" t="s">
        <v>8883</v>
      </c>
      <c r="H3947" s="4">
        <v>9999</v>
      </c>
      <c r="I3947" s="4">
        <v>0</v>
      </c>
      <c r="J3947" s="6">
        <v>44131</v>
      </c>
      <c r="K3947" s="7">
        <v>1.037605E-2</v>
      </c>
      <c r="L3947" s="7">
        <v>1640</v>
      </c>
      <c r="M3947" s="7">
        <v>82024.833357819996</v>
      </c>
      <c r="N3947" s="9">
        <v>44405</v>
      </c>
      <c r="O3947" s="10">
        <v>7.7866898600000001</v>
      </c>
      <c r="P3947" s="10">
        <v>635</v>
      </c>
      <c r="Q3947" s="10">
        <v>81198630.950000003</v>
      </c>
      <c r="R3947" s="10">
        <v>750.44837486326685</v>
      </c>
      <c r="S3947" s="18">
        <v>750.44837486326685</v>
      </c>
      <c r="T3947" s="13">
        <v>44635</v>
      </c>
      <c r="U3947" s="14">
        <v>0.56935927875093939</v>
      </c>
      <c r="V3947" s="14">
        <v>665</v>
      </c>
      <c r="W3947" s="14">
        <v>8049405.6200000001</v>
      </c>
      <c r="X3947" s="14">
        <v>92.688044740606387</v>
      </c>
      <c r="Y3947" s="19">
        <f t="shared" si="123"/>
        <v>-0.9268804474060639</v>
      </c>
      <c r="Z3947" s="19">
        <v>-0.92689999999999995</v>
      </c>
      <c r="AA3947" t="s">
        <v>15598</v>
      </c>
      <c r="AB3947" s="121">
        <v>6</v>
      </c>
    </row>
    <row r="3948" spans="1:28" ht="20.25">
      <c r="A3948">
        <v>7503</v>
      </c>
      <c r="B3948" t="s">
        <v>7713</v>
      </c>
      <c r="C3948" t="s">
        <v>7714</v>
      </c>
      <c r="D3948" t="str">
        <f t="shared" si="122"/>
        <v>Bithao BHAO</v>
      </c>
      <c r="E3948" s="3" t="s">
        <v>8887</v>
      </c>
      <c r="F3948" s="3" t="s">
        <v>8883</v>
      </c>
      <c r="G3948" s="3" t="s">
        <v>8883</v>
      </c>
      <c r="H3948" s="4">
        <v>9999</v>
      </c>
      <c r="I3948" s="4">
        <v>0</v>
      </c>
      <c r="J3948" s="6">
        <v>44156</v>
      </c>
      <c r="K3948" s="7">
        <v>0.95952938222929995</v>
      </c>
      <c r="L3948" s="7">
        <v>103</v>
      </c>
      <c r="M3948" s="7">
        <v>42145012.770022683</v>
      </c>
      <c r="N3948" s="9">
        <v>44166</v>
      </c>
      <c r="O3948" s="10">
        <v>2.9058114585003998</v>
      </c>
      <c r="P3948" s="10">
        <v>514</v>
      </c>
      <c r="Q3948" s="10">
        <v>127630756.5915807</v>
      </c>
      <c r="R3948" s="10">
        <v>3.028371524954506</v>
      </c>
      <c r="S3948" s="18">
        <v>3.028371524954506</v>
      </c>
      <c r="T3948" s="13">
        <v>44453</v>
      </c>
      <c r="U3948" s="14">
        <v>0.12288796749215999</v>
      </c>
      <c r="V3948" s="14">
        <v>707</v>
      </c>
      <c r="W3948" s="14">
        <v>6655882.8045924278</v>
      </c>
      <c r="X3948" s="14">
        <v>95.770958672054419</v>
      </c>
      <c r="Y3948" s="19">
        <f t="shared" si="123"/>
        <v>-0.95770958672054418</v>
      </c>
      <c r="Z3948" s="19">
        <v>-0.9577</v>
      </c>
      <c r="AA3948" t="s">
        <v>15599</v>
      </c>
      <c r="AB3948" s="121">
        <v>6</v>
      </c>
    </row>
    <row r="3949" spans="1:28" ht="20.25">
      <c r="A3949">
        <v>7504</v>
      </c>
      <c r="B3949" t="s">
        <v>7715</v>
      </c>
      <c r="C3949" t="s">
        <v>5684</v>
      </c>
      <c r="D3949" t="str">
        <f t="shared" si="122"/>
        <v>WeBlock WON</v>
      </c>
      <c r="E3949" s="3" t="s">
        <v>8887</v>
      </c>
      <c r="F3949" s="3" t="s">
        <v>8883</v>
      </c>
      <c r="G3949" s="3" t="s">
        <v>8883</v>
      </c>
      <c r="H3949" s="4">
        <v>9999</v>
      </c>
      <c r="I3949" s="4">
        <v>0</v>
      </c>
      <c r="J3949" s="6">
        <v>44137</v>
      </c>
      <c r="K3949" s="7">
        <v>8.6735100000000006E-3</v>
      </c>
      <c r="L3949" s="7">
        <v>2788</v>
      </c>
      <c r="M3949" s="7">
        <v>0</v>
      </c>
      <c r="N3949" s="9">
        <v>44263</v>
      </c>
      <c r="O3949" s="10">
        <v>4.1549240000000001E-2</v>
      </c>
      <c r="P3949" s="10">
        <v>2410</v>
      </c>
      <c r="Q3949" s="10">
        <v>117194.78</v>
      </c>
      <c r="R3949" s="10">
        <v>4.7903605345471441</v>
      </c>
      <c r="S3949" s="18">
        <v>4.7903605345471441</v>
      </c>
      <c r="T3949" s="13">
        <v>44684</v>
      </c>
      <c r="U3949" s="14">
        <v>4.2495849104936612E-3</v>
      </c>
      <c r="V3949" s="14">
        <v>2092</v>
      </c>
      <c r="W3949" s="14">
        <v>19149.400000000001</v>
      </c>
      <c r="X3949" s="14">
        <v>89.772171740100035</v>
      </c>
      <c r="Y3949" s="19">
        <f t="shared" si="123"/>
        <v>-0.89772171740100037</v>
      </c>
      <c r="Z3949" s="19">
        <v>-0.89770000000000005</v>
      </c>
      <c r="AA3949" t="s">
        <v>15600</v>
      </c>
      <c r="AB3949" s="121">
        <v>6</v>
      </c>
    </row>
    <row r="3950" spans="1:28" ht="20.25">
      <c r="A3950">
        <v>7507</v>
      </c>
      <c r="B3950" t="s">
        <v>7716</v>
      </c>
      <c r="C3950" t="s">
        <v>7717</v>
      </c>
      <c r="D3950" t="str">
        <f t="shared" si="122"/>
        <v>Neeva Defi NVA</v>
      </c>
      <c r="E3950" s="3" t="s">
        <v>8894</v>
      </c>
      <c r="F3950" s="3" t="s">
        <v>8883</v>
      </c>
      <c r="G3950" s="3" t="s">
        <v>8883</v>
      </c>
      <c r="H3950" s="4">
        <v>9999</v>
      </c>
      <c r="I3950" s="4">
        <v>0</v>
      </c>
      <c r="J3950" s="6">
        <v>44131</v>
      </c>
      <c r="K3950" s="7">
        <v>10.11944876571882</v>
      </c>
      <c r="L3950" s="7">
        <v>4130</v>
      </c>
      <c r="M3950" s="7">
        <v>0</v>
      </c>
      <c r="N3950" s="9">
        <v>44195</v>
      </c>
      <c r="O3950" s="10">
        <v>167.23432820139911</v>
      </c>
      <c r="P3950" s="10">
        <v>4317</v>
      </c>
      <c r="Q3950" s="10">
        <v>0</v>
      </c>
      <c r="R3950" s="10">
        <v>16.52603141466864</v>
      </c>
      <c r="S3950" s="18">
        <v>16.52603141466864</v>
      </c>
      <c r="T3950" s="13">
        <v>44653</v>
      </c>
      <c r="U3950" s="14">
        <v>0.14910847176305481</v>
      </c>
      <c r="V3950" s="14">
        <v>3816</v>
      </c>
      <c r="W3950" s="14">
        <v>0</v>
      </c>
      <c r="X3950" s="14">
        <v>99.910838597932198</v>
      </c>
      <c r="Y3950" s="19">
        <f t="shared" si="123"/>
        <v>-0.99910838597932194</v>
      </c>
      <c r="Z3950" s="19">
        <v>-0.99909999999999999</v>
      </c>
      <c r="AA3950" t="s">
        <v>15601</v>
      </c>
      <c r="AB3950" s="121">
        <v>6</v>
      </c>
    </row>
    <row r="3951" spans="1:28" ht="20.25">
      <c r="A3951">
        <v>7509</v>
      </c>
      <c r="B3951" t="s">
        <v>7718</v>
      </c>
      <c r="C3951" t="s">
        <v>7719</v>
      </c>
      <c r="D3951" t="str">
        <f t="shared" si="122"/>
        <v>BoringDAO BOR</v>
      </c>
      <c r="E3951" s="3" t="s">
        <v>8887</v>
      </c>
      <c r="F3951" s="3" t="s">
        <v>8883</v>
      </c>
      <c r="G3951" s="3" t="s">
        <v>8883</v>
      </c>
      <c r="H3951" s="4">
        <v>9999</v>
      </c>
      <c r="I3951" s="4">
        <v>0</v>
      </c>
      <c r="J3951" s="6">
        <v>44151</v>
      </c>
      <c r="K3951" s="7">
        <v>92.131163729999997</v>
      </c>
      <c r="L3951" s="7">
        <v>2202</v>
      </c>
      <c r="M3951" s="7">
        <v>0</v>
      </c>
      <c r="N3951" s="9">
        <v>44417</v>
      </c>
      <c r="O3951" s="10">
        <v>2453.1155868300002</v>
      </c>
      <c r="P3951" s="10">
        <v>880</v>
      </c>
      <c r="Q3951" s="10">
        <v>36595326.090000004</v>
      </c>
      <c r="R3951" s="10">
        <v>26.62633887941665</v>
      </c>
      <c r="S3951" s="18">
        <v>26.62633887941665</v>
      </c>
      <c r="T3951" s="13">
        <v>44517</v>
      </c>
      <c r="U3951" s="14">
        <v>0</v>
      </c>
      <c r="V3951" s="14">
        <v>241</v>
      </c>
      <c r="W3951" s="14">
        <v>105421837.56</v>
      </c>
      <c r="X3951" s="14">
        <v>100</v>
      </c>
      <c r="Y3951" s="19">
        <f t="shared" si="123"/>
        <v>-1</v>
      </c>
      <c r="Z3951" s="19">
        <v>-1</v>
      </c>
      <c r="AA3951" t="s">
        <v>15602</v>
      </c>
      <c r="AB3951" s="121">
        <v>6</v>
      </c>
    </row>
    <row r="3952" spans="1:28" ht="20.25">
      <c r="A3952">
        <v>7510</v>
      </c>
      <c r="B3952" t="s">
        <v>7720</v>
      </c>
      <c r="C3952" t="s">
        <v>7721</v>
      </c>
      <c r="D3952" t="str">
        <f t="shared" si="122"/>
        <v>QuiverX QRX</v>
      </c>
      <c r="E3952" s="3" t="s">
        <v>8893</v>
      </c>
      <c r="F3952" s="3" t="s">
        <v>8883</v>
      </c>
      <c r="G3952" s="3" t="s">
        <v>8883</v>
      </c>
      <c r="H3952" s="4">
        <v>9999</v>
      </c>
      <c r="I3952" s="4">
        <v>0</v>
      </c>
      <c r="J3952" s="6">
        <v>44150</v>
      </c>
      <c r="K3952" s="7">
        <v>4.4196799999999996E-3</v>
      </c>
      <c r="L3952" s="7">
        <v>4131</v>
      </c>
      <c r="M3952" s="7">
        <v>0</v>
      </c>
      <c r="N3952" s="9">
        <v>44279</v>
      </c>
      <c r="O3952" s="10">
        <v>0.15421053000000001</v>
      </c>
      <c r="P3952" s="10">
        <v>4318</v>
      </c>
      <c r="Q3952" s="10">
        <v>0</v>
      </c>
      <c r="R3952" s="10">
        <v>34.891786283169829</v>
      </c>
      <c r="S3952" s="18">
        <v>34.891786283169829</v>
      </c>
      <c r="T3952" s="13">
        <v>44635</v>
      </c>
      <c r="U3952" s="14">
        <v>8.9841477167766463E-3</v>
      </c>
      <c r="V3952" s="14">
        <v>3817</v>
      </c>
      <c r="W3952" s="14">
        <v>0</v>
      </c>
      <c r="X3952" s="14">
        <v>94.174102302367658</v>
      </c>
      <c r="Y3952" s="19">
        <f t="shared" si="123"/>
        <v>-0.94174102302367657</v>
      </c>
      <c r="Z3952" s="19">
        <v>-0.94169999999999998</v>
      </c>
      <c r="AA3952" t="s">
        <v>15603</v>
      </c>
      <c r="AB3952" s="121">
        <v>6</v>
      </c>
    </row>
    <row r="3953" spans="1:28" ht="20.25">
      <c r="A3953">
        <v>7511</v>
      </c>
      <c r="B3953" t="s">
        <v>7722</v>
      </c>
      <c r="C3953" t="s">
        <v>7723</v>
      </c>
      <c r="D3953" t="str">
        <f t="shared" si="122"/>
        <v>DogDeFiCoin DOGDEFI</v>
      </c>
      <c r="E3953" s="3" t="s">
        <v>8891</v>
      </c>
      <c r="F3953" s="3" t="s">
        <v>8883</v>
      </c>
      <c r="G3953" s="3" t="s">
        <v>8883</v>
      </c>
      <c r="H3953" s="4">
        <v>9999</v>
      </c>
      <c r="I3953" s="4">
        <v>0</v>
      </c>
      <c r="J3953" s="6">
        <v>44130</v>
      </c>
      <c r="K3953" s="7">
        <v>3.5325101800000001</v>
      </c>
      <c r="L3953" s="7">
        <v>4132</v>
      </c>
      <c r="M3953" s="7">
        <v>0</v>
      </c>
      <c r="N3953" s="9">
        <v>44132</v>
      </c>
      <c r="O3953" s="10">
        <v>9.0032038599999993</v>
      </c>
      <c r="P3953" s="10">
        <v>4319</v>
      </c>
      <c r="Q3953" s="10">
        <v>0</v>
      </c>
      <c r="R3953" s="10">
        <v>2.548670322586303</v>
      </c>
      <c r="S3953" s="18">
        <v>2.548670322586303</v>
      </c>
      <c r="T3953" s="13">
        <v>44664</v>
      </c>
      <c r="U3953" s="16">
        <v>1.8235481108226999E-5</v>
      </c>
      <c r="V3953" s="14">
        <v>3818</v>
      </c>
      <c r="W3953" s="16">
        <v>0</v>
      </c>
      <c r="X3953" s="16">
        <v>99.99979745564589</v>
      </c>
      <c r="Y3953" s="19">
        <f t="shared" si="123"/>
        <v>-0.99999797455645889</v>
      </c>
      <c r="Z3953" s="19">
        <v>-1</v>
      </c>
      <c r="AA3953" t="s">
        <v>15604</v>
      </c>
      <c r="AB3953" s="121">
        <v>6</v>
      </c>
    </row>
    <row r="3954" spans="1:28" ht="20.25">
      <c r="A3954">
        <v>7512</v>
      </c>
      <c r="B3954" t="s">
        <v>7724</v>
      </c>
      <c r="C3954" t="s">
        <v>7725</v>
      </c>
      <c r="D3954" t="str">
        <f t="shared" si="122"/>
        <v>Unistake UNISTAKE</v>
      </c>
      <c r="E3954" s="3" t="s">
        <v>8887</v>
      </c>
      <c r="F3954" s="3" t="s">
        <v>8883</v>
      </c>
      <c r="G3954" s="3" t="s">
        <v>8883</v>
      </c>
      <c r="H3954" s="4">
        <v>9999</v>
      </c>
      <c r="I3954" s="4">
        <v>0</v>
      </c>
      <c r="J3954" s="6">
        <v>44140</v>
      </c>
      <c r="K3954" s="7">
        <v>7.6456099999999997E-3</v>
      </c>
      <c r="L3954" s="7">
        <v>2457</v>
      </c>
      <c r="M3954" s="7">
        <v>0</v>
      </c>
      <c r="N3954" s="9">
        <v>44259</v>
      </c>
      <c r="O3954" s="10">
        <v>0.34551003000000002</v>
      </c>
      <c r="P3954" s="10">
        <v>915</v>
      </c>
      <c r="Q3954" s="10">
        <v>31805732.219999999</v>
      </c>
      <c r="R3954" s="10">
        <v>45.190642734850456</v>
      </c>
      <c r="S3954" s="18">
        <v>45.190642734850456</v>
      </c>
      <c r="T3954" s="13">
        <v>44588</v>
      </c>
      <c r="U3954" s="14">
        <v>9.1046689485261376E-3</v>
      </c>
      <c r="V3954" s="14">
        <v>943</v>
      </c>
      <c r="W3954" s="14">
        <v>2392641.2200000002</v>
      </c>
      <c r="X3954" s="14">
        <v>97.364861173921312</v>
      </c>
      <c r="Y3954" s="19">
        <f t="shared" si="123"/>
        <v>-0.97364861173921313</v>
      </c>
      <c r="Z3954" s="19">
        <v>-0.97360000000000002</v>
      </c>
      <c r="AA3954" t="s">
        <v>15605</v>
      </c>
      <c r="AB3954" s="121">
        <v>6</v>
      </c>
    </row>
    <row r="3955" spans="1:28" ht="20.25">
      <c r="A3955">
        <v>7513</v>
      </c>
      <c r="B3955" t="s">
        <v>7726</v>
      </c>
      <c r="C3955" t="s">
        <v>7727</v>
      </c>
      <c r="D3955" t="str">
        <f t="shared" si="122"/>
        <v>BitOnyx BTNYX</v>
      </c>
      <c r="E3955" s="3" t="s">
        <v>3686</v>
      </c>
      <c r="F3955" s="3" t="s">
        <v>8883</v>
      </c>
      <c r="G3955" s="3" t="s">
        <v>8883</v>
      </c>
      <c r="H3955" s="4">
        <v>9999</v>
      </c>
      <c r="I3955" s="4">
        <v>0</v>
      </c>
      <c r="J3955" s="6">
        <v>44181</v>
      </c>
      <c r="K3955" s="7">
        <v>0.13678167999999999</v>
      </c>
      <c r="L3955" s="7">
        <v>4133</v>
      </c>
      <c r="M3955" s="7">
        <v>0</v>
      </c>
      <c r="N3955" s="9">
        <v>44226</v>
      </c>
      <c r="O3955" s="10">
        <v>1.6807281199999999</v>
      </c>
      <c r="P3955" s="10">
        <v>4320</v>
      </c>
      <c r="Q3955" s="10">
        <v>0</v>
      </c>
      <c r="R3955" s="10">
        <v>12.28766981075244</v>
      </c>
      <c r="S3955" s="18">
        <v>12.28766981075244</v>
      </c>
      <c r="T3955" s="13">
        <v>44391</v>
      </c>
      <c r="U3955" s="14">
        <v>1.94275E-3</v>
      </c>
      <c r="V3955" s="14">
        <v>3819</v>
      </c>
      <c r="W3955" s="14">
        <v>0</v>
      </c>
      <c r="X3955" s="14">
        <v>99.884410216210341</v>
      </c>
      <c r="Y3955" s="19">
        <f t="shared" si="123"/>
        <v>-0.9988441021621034</v>
      </c>
      <c r="Z3955" s="19">
        <v>-0.99880000000000002</v>
      </c>
      <c r="AA3955" t="s">
        <v>15606</v>
      </c>
      <c r="AB3955" s="121">
        <v>6</v>
      </c>
    </row>
    <row r="3956" spans="1:28" ht="20.25">
      <c r="A3956">
        <v>7515</v>
      </c>
      <c r="B3956" t="s">
        <v>7728</v>
      </c>
      <c r="C3956" t="s">
        <v>7729</v>
      </c>
      <c r="D3956" t="str">
        <f t="shared" si="122"/>
        <v>Ubiner UBIN</v>
      </c>
      <c r="E3956" s="3" t="s">
        <v>8887</v>
      </c>
      <c r="F3956" s="3" t="s">
        <v>8883</v>
      </c>
      <c r="G3956" s="3" t="s">
        <v>8883</v>
      </c>
      <c r="H3956" s="4">
        <v>9999</v>
      </c>
      <c r="I3956" s="4">
        <v>0</v>
      </c>
      <c r="J3956" s="6">
        <v>44236</v>
      </c>
      <c r="K3956" s="7">
        <v>2.0387000000000001E-4</v>
      </c>
      <c r="L3956" s="7">
        <v>4134</v>
      </c>
      <c r="M3956" s="7">
        <v>0</v>
      </c>
      <c r="N3956" s="9">
        <v>44348</v>
      </c>
      <c r="O3956" s="10">
        <v>1.0827899999999999E-3</v>
      </c>
      <c r="P3956" s="10">
        <v>4321</v>
      </c>
      <c r="Q3956" s="10">
        <v>0</v>
      </c>
      <c r="R3956" s="10">
        <v>5.3111786923039181</v>
      </c>
      <c r="S3956" s="18">
        <v>5.3111786923039181</v>
      </c>
      <c r="T3956" s="13">
        <v>44575</v>
      </c>
      <c r="U3956" s="16">
        <v>6.0324325897862001E-5</v>
      </c>
      <c r="V3956" s="14">
        <v>3820</v>
      </c>
      <c r="W3956" s="16">
        <v>0</v>
      </c>
      <c r="X3956" s="16">
        <v>94.428806518543581</v>
      </c>
      <c r="Y3956" s="19">
        <f t="shared" si="123"/>
        <v>-0.94428806518543584</v>
      </c>
      <c r="Z3956" s="19">
        <v>-0.94430000000000003</v>
      </c>
      <c r="AA3956" t="s">
        <v>15607</v>
      </c>
      <c r="AB3956" s="121">
        <v>6</v>
      </c>
    </row>
    <row r="3957" spans="1:28" ht="20.25">
      <c r="A3957">
        <v>7516</v>
      </c>
      <c r="B3957" t="s">
        <v>7730</v>
      </c>
      <c r="C3957" t="s">
        <v>7731</v>
      </c>
      <c r="D3957" t="str">
        <f t="shared" si="122"/>
        <v>Naz Coin NAZ</v>
      </c>
      <c r="E3957" s="3" t="s">
        <v>8887</v>
      </c>
      <c r="F3957" s="3" t="s">
        <v>8883</v>
      </c>
      <c r="G3957" s="3" t="s">
        <v>8883</v>
      </c>
      <c r="H3957" s="4">
        <v>9999</v>
      </c>
      <c r="I3957" s="4">
        <v>0</v>
      </c>
      <c r="J3957" s="6">
        <v>44203</v>
      </c>
      <c r="K3957" s="8">
        <v>1.225118104E-5</v>
      </c>
      <c r="L3957" s="7">
        <v>4135</v>
      </c>
      <c r="M3957" s="7">
        <v>0</v>
      </c>
      <c r="N3957" s="9">
        <v>44288</v>
      </c>
      <c r="O3957" s="10">
        <v>5.1435477894000003E-4</v>
      </c>
      <c r="P3957" s="10">
        <v>4322</v>
      </c>
      <c r="Q3957" s="10">
        <v>0</v>
      </c>
      <c r="R3957" s="10">
        <v>41.984097472777208</v>
      </c>
      <c r="S3957" s="18">
        <v>41.984097472777208</v>
      </c>
      <c r="T3957" s="13">
        <v>44468</v>
      </c>
      <c r="U3957" s="16">
        <v>2.849876168703592E-5</v>
      </c>
      <c r="V3957" s="14">
        <v>3821</v>
      </c>
      <c r="W3957" s="16">
        <v>0</v>
      </c>
      <c r="X3957" s="16">
        <v>94.459318187775537</v>
      </c>
      <c r="Y3957" s="19">
        <f t="shared" si="123"/>
        <v>-0.94459318187775532</v>
      </c>
      <c r="Z3957" s="19">
        <v>-0.9446</v>
      </c>
      <c r="AA3957" t="s">
        <v>15608</v>
      </c>
      <c r="AB3957" s="121">
        <v>6</v>
      </c>
    </row>
    <row r="3958" spans="1:28" ht="20.25">
      <c r="A3958">
        <v>7517</v>
      </c>
      <c r="B3958" t="s">
        <v>7732</v>
      </c>
      <c r="C3958" t="s">
        <v>7733</v>
      </c>
      <c r="D3958" t="str">
        <f t="shared" si="122"/>
        <v>YFI CREDITS GROUP YFICG</v>
      </c>
      <c r="E3958" s="3" t="s">
        <v>8894</v>
      </c>
      <c r="F3958" s="3" t="s">
        <v>8883</v>
      </c>
      <c r="G3958" s="3" t="s">
        <v>8883</v>
      </c>
      <c r="H3958" s="4">
        <v>9999</v>
      </c>
      <c r="I3958" s="4">
        <v>0</v>
      </c>
      <c r="J3958" s="6">
        <v>44130</v>
      </c>
      <c r="K3958" s="7">
        <v>1.8117343347364501</v>
      </c>
      <c r="L3958" s="7">
        <v>4136</v>
      </c>
      <c r="M3958" s="7">
        <v>0</v>
      </c>
      <c r="N3958" s="9">
        <v>44132</v>
      </c>
      <c r="O3958" s="10">
        <v>5.6819338820690799</v>
      </c>
      <c r="P3958" s="10">
        <v>4323</v>
      </c>
      <c r="Q3958" s="10">
        <v>0</v>
      </c>
      <c r="R3958" s="10">
        <v>3.1361849102979109</v>
      </c>
      <c r="S3958" s="18">
        <v>3.1361849102979109</v>
      </c>
      <c r="T3958" s="13">
        <v>44381</v>
      </c>
      <c r="U3958" s="14">
        <v>9.9940358624599993E-3</v>
      </c>
      <c r="V3958" s="14">
        <v>3822</v>
      </c>
      <c r="W3958" s="14">
        <v>0</v>
      </c>
      <c r="X3958" s="14">
        <v>99.824108550541226</v>
      </c>
      <c r="Y3958" s="19">
        <f t="shared" si="123"/>
        <v>-0.99824108550541224</v>
      </c>
      <c r="Z3958" s="19">
        <v>-0.99819999999999998</v>
      </c>
      <c r="AA3958" t="s">
        <v>15609</v>
      </c>
      <c r="AB3958" s="121">
        <v>6</v>
      </c>
    </row>
    <row r="3959" spans="1:28" ht="20.25">
      <c r="A3959">
        <v>7518</v>
      </c>
      <c r="B3959" t="s">
        <v>7734</v>
      </c>
      <c r="C3959" t="s">
        <v>7735</v>
      </c>
      <c r="D3959" t="str">
        <f t="shared" si="122"/>
        <v>NIX Bridge Token NBT</v>
      </c>
      <c r="E3959" s="3" t="s">
        <v>8887</v>
      </c>
      <c r="F3959" s="3" t="s">
        <v>8883</v>
      </c>
      <c r="G3959" s="3" t="s">
        <v>8883</v>
      </c>
      <c r="H3959" s="4">
        <v>9999</v>
      </c>
      <c r="I3959" s="4">
        <v>0</v>
      </c>
      <c r="J3959" s="6">
        <v>44189</v>
      </c>
      <c r="K3959" s="7">
        <v>8.4971527499999997</v>
      </c>
      <c r="L3959" s="7">
        <v>4137</v>
      </c>
      <c r="M3959" s="7">
        <v>0</v>
      </c>
      <c r="N3959" s="9">
        <v>44563</v>
      </c>
      <c r="O3959" s="10">
        <v>575.5048713174607</v>
      </c>
      <c r="P3959" s="10">
        <v>4324</v>
      </c>
      <c r="Q3959" s="10">
        <v>0</v>
      </c>
      <c r="R3959" s="10">
        <v>67.729142719890575</v>
      </c>
      <c r="S3959" s="18">
        <v>67.729142719890575</v>
      </c>
      <c r="T3959" s="13">
        <v>44687</v>
      </c>
      <c r="U3959" s="14">
        <v>62.730819390992522</v>
      </c>
      <c r="V3959" s="14">
        <v>3823</v>
      </c>
      <c r="W3959" s="14">
        <v>0</v>
      </c>
      <c r="X3959" s="14">
        <v>89.099863004219657</v>
      </c>
      <c r="Y3959" s="19">
        <f t="shared" si="123"/>
        <v>-0.89099863004219659</v>
      </c>
      <c r="Z3959" s="19">
        <v>-0.89100000000000001</v>
      </c>
      <c r="AA3959" t="s">
        <v>15610</v>
      </c>
      <c r="AB3959" s="121">
        <v>6</v>
      </c>
    </row>
    <row r="3960" spans="1:28" ht="20.25">
      <c r="A3960">
        <v>7520</v>
      </c>
      <c r="B3960" t="s">
        <v>7736</v>
      </c>
      <c r="C3960" t="s">
        <v>7737</v>
      </c>
      <c r="D3960" t="str">
        <f t="shared" si="122"/>
        <v>SynLev SYN</v>
      </c>
      <c r="E3960" s="3" t="s">
        <v>8894</v>
      </c>
      <c r="F3960" s="3" t="s">
        <v>8883</v>
      </c>
      <c r="G3960" s="3" t="s">
        <v>8883</v>
      </c>
      <c r="H3960" s="4">
        <v>9999</v>
      </c>
      <c r="I3960" s="4">
        <v>0</v>
      </c>
      <c r="J3960" s="6">
        <v>44138</v>
      </c>
      <c r="K3960" s="7">
        <v>4.5842078276159999E-2</v>
      </c>
      <c r="L3960" s="7">
        <v>2745</v>
      </c>
      <c r="M3960" s="7">
        <v>0</v>
      </c>
      <c r="N3960" s="9">
        <v>44177</v>
      </c>
      <c r="O3960" s="10">
        <v>0.96840895144857997</v>
      </c>
      <c r="P3960" s="10">
        <v>1235</v>
      </c>
      <c r="Q3960" s="10">
        <v>11860123.796569791</v>
      </c>
      <c r="R3960" s="10">
        <v>21.124891974022859</v>
      </c>
      <c r="S3960" s="18">
        <v>21.124891974022859</v>
      </c>
      <c r="T3960" s="13">
        <v>44414</v>
      </c>
      <c r="U3960" s="14">
        <v>3.5147549079799999E-3</v>
      </c>
      <c r="V3960" s="14">
        <v>1931</v>
      </c>
      <c r="W3960" s="14">
        <v>43045.273653129218</v>
      </c>
      <c r="X3960" s="14">
        <v>99.637058816657714</v>
      </c>
      <c r="Y3960" s="19">
        <f t="shared" si="123"/>
        <v>-0.99637058816657709</v>
      </c>
      <c r="Z3960" s="19">
        <v>-0.99639999999999995</v>
      </c>
      <c r="AA3960" t="s">
        <v>15611</v>
      </c>
      <c r="AB3960" s="121">
        <v>6</v>
      </c>
    </row>
    <row r="3961" spans="1:28" ht="20.25">
      <c r="A3961">
        <v>7521</v>
      </c>
      <c r="B3961" t="s">
        <v>750</v>
      </c>
      <c r="C3961" t="s">
        <v>751</v>
      </c>
      <c r="D3961" t="str">
        <f t="shared" si="122"/>
        <v>EDC Blockchain EDC</v>
      </c>
      <c r="E3961" s="3" t="s">
        <v>8887</v>
      </c>
      <c r="F3961" s="3" t="s">
        <v>8883</v>
      </c>
      <c r="G3961" s="3" t="s">
        <v>8883</v>
      </c>
      <c r="H3961" s="4">
        <v>9999</v>
      </c>
      <c r="I3961" s="4">
        <v>0</v>
      </c>
      <c r="J3961" s="6">
        <v>44146</v>
      </c>
      <c r="K3961" s="7">
        <v>3.0079870000000002E-2</v>
      </c>
      <c r="L3961" s="7">
        <v>720</v>
      </c>
      <c r="M3961" s="7">
        <v>1892583.2140508301</v>
      </c>
      <c r="N3961" s="9">
        <v>44173</v>
      </c>
      <c r="O3961" s="10">
        <v>9.5813869999999995E-2</v>
      </c>
      <c r="P3961" s="10">
        <v>1604</v>
      </c>
      <c r="Q3961" s="10">
        <v>4043516.2399646998</v>
      </c>
      <c r="R3961" s="10">
        <v>3.1853152955780719</v>
      </c>
      <c r="S3961" s="18">
        <v>3.1853152955780719</v>
      </c>
      <c r="T3961" s="13">
        <v>44632</v>
      </c>
      <c r="U3961" s="14">
        <v>1.3137923581107221E-3</v>
      </c>
      <c r="V3961" s="14">
        <v>1797</v>
      </c>
      <c r="W3961" s="14">
        <v>80906.350000000006</v>
      </c>
      <c r="X3961" s="14">
        <v>98.628807751831005</v>
      </c>
      <c r="Y3961" s="19">
        <f t="shared" si="123"/>
        <v>-0.98628807751831005</v>
      </c>
      <c r="Z3961" s="19">
        <v>-0.98629999999999995</v>
      </c>
      <c r="AA3961" t="s">
        <v>11948</v>
      </c>
      <c r="AB3961" s="121">
        <v>6</v>
      </c>
    </row>
    <row r="3962" spans="1:28" ht="20.25">
      <c r="A3962">
        <v>7533</v>
      </c>
      <c r="B3962" t="s">
        <v>7747</v>
      </c>
      <c r="C3962" t="s">
        <v>7748</v>
      </c>
      <c r="D3962" t="str">
        <f t="shared" si="122"/>
        <v>Oraichain Token ORAI</v>
      </c>
      <c r="E3962" s="3" t="s">
        <v>1772</v>
      </c>
      <c r="F3962" s="3" t="s">
        <v>8883</v>
      </c>
      <c r="G3962" s="3" t="s">
        <v>8883</v>
      </c>
      <c r="H3962" s="4">
        <v>9999</v>
      </c>
      <c r="I3962" s="4">
        <v>0</v>
      </c>
      <c r="J3962" s="6">
        <v>44133</v>
      </c>
      <c r="K3962" s="7">
        <v>2.8313828700000001</v>
      </c>
      <c r="L3962" s="7">
        <v>2348</v>
      </c>
      <c r="M3962" s="7">
        <v>0</v>
      </c>
      <c r="N3962" s="9">
        <v>44247</v>
      </c>
      <c r="O3962" s="10">
        <v>107.47632244</v>
      </c>
      <c r="P3962" s="10">
        <v>742</v>
      </c>
      <c r="Q3962" s="10">
        <v>56790925.799999997</v>
      </c>
      <c r="R3962" s="10">
        <v>37.958950581628677</v>
      </c>
      <c r="S3962" s="18">
        <v>37.958950581628677</v>
      </c>
      <c r="T3962" s="13">
        <v>44369</v>
      </c>
      <c r="U3962" s="14">
        <v>3.3345568399999999</v>
      </c>
      <c r="V3962" s="14">
        <v>649</v>
      </c>
      <c r="W3962" s="14">
        <v>8452750.0199999996</v>
      </c>
      <c r="X3962" s="14">
        <v>96.897403293770537</v>
      </c>
      <c r="Y3962" s="19">
        <f t="shared" si="123"/>
        <v>-0.96897403293770534</v>
      </c>
      <c r="Z3962" s="19">
        <v>-0.96899999999999997</v>
      </c>
      <c r="AA3962" t="s">
        <v>15612</v>
      </c>
      <c r="AB3962" s="121">
        <v>6</v>
      </c>
    </row>
    <row r="3963" spans="1:28" ht="20.25">
      <c r="A3963">
        <v>7534</v>
      </c>
      <c r="B3963" t="s">
        <v>7749</v>
      </c>
      <c r="C3963" t="s">
        <v>7750</v>
      </c>
      <c r="D3963" t="str">
        <f t="shared" si="122"/>
        <v>Tsunami finance NAMI</v>
      </c>
      <c r="E3963" s="3" t="s">
        <v>8887</v>
      </c>
      <c r="F3963" s="3" t="s">
        <v>8883</v>
      </c>
      <c r="G3963" s="3" t="s">
        <v>8883</v>
      </c>
      <c r="H3963" s="4">
        <v>9999</v>
      </c>
      <c r="I3963" s="4">
        <v>0</v>
      </c>
      <c r="J3963" s="6">
        <v>44149</v>
      </c>
      <c r="K3963" s="7">
        <v>99.805886777461097</v>
      </c>
      <c r="L3963" s="7">
        <v>4146</v>
      </c>
      <c r="M3963" s="7">
        <v>0</v>
      </c>
      <c r="N3963" s="9">
        <v>44327</v>
      </c>
      <c r="O3963" s="10">
        <v>1200.169031905109</v>
      </c>
      <c r="P3963" s="10">
        <v>4333</v>
      </c>
      <c r="Q3963" s="10">
        <v>0</v>
      </c>
      <c r="R3963" s="10">
        <v>12.025032497142639</v>
      </c>
      <c r="S3963" s="18">
        <v>12.025032497142639</v>
      </c>
      <c r="T3963" s="13">
        <v>44397</v>
      </c>
      <c r="U3963" s="14">
        <v>69.997223588151684</v>
      </c>
      <c r="V3963" s="14">
        <v>3832</v>
      </c>
      <c r="W3963" s="14">
        <v>0</v>
      </c>
      <c r="X3963" s="14">
        <v>94.167719568881026</v>
      </c>
      <c r="Y3963" s="19">
        <f t="shared" si="123"/>
        <v>-0.94167719568881025</v>
      </c>
      <c r="Z3963" s="19">
        <v>-0.94169999999999998</v>
      </c>
      <c r="AA3963" t="s">
        <v>15613</v>
      </c>
      <c r="AB3963" s="121">
        <v>6</v>
      </c>
    </row>
    <row r="3964" spans="1:28" ht="20.25">
      <c r="A3964">
        <v>7535</v>
      </c>
      <c r="B3964" t="s">
        <v>7751</v>
      </c>
      <c r="C3964" t="s">
        <v>7752</v>
      </c>
      <c r="D3964" t="str">
        <f t="shared" si="122"/>
        <v>Keep3rV1 KP3R</v>
      </c>
      <c r="E3964" s="3" t="s">
        <v>8887</v>
      </c>
      <c r="F3964" s="3" t="s">
        <v>8883</v>
      </c>
      <c r="G3964" s="3" t="s">
        <v>8883</v>
      </c>
      <c r="H3964" s="4">
        <v>9999</v>
      </c>
      <c r="I3964" s="4">
        <v>0</v>
      </c>
      <c r="J3964" s="6">
        <v>44132</v>
      </c>
      <c r="K3964" s="7">
        <v>36.73942461</v>
      </c>
      <c r="L3964" s="7">
        <v>112</v>
      </c>
      <c r="M3964" s="7">
        <v>38126864.65557795</v>
      </c>
      <c r="N3964" s="9">
        <v>44513</v>
      </c>
      <c r="O3964" s="10">
        <v>2056.0962364181719</v>
      </c>
      <c r="P3964" s="10">
        <v>309</v>
      </c>
      <c r="Q3964" s="10">
        <v>332400393.02999997</v>
      </c>
      <c r="R3964" s="10">
        <v>55.96430151653842</v>
      </c>
      <c r="S3964" s="18">
        <v>55.96430151653842</v>
      </c>
      <c r="T3964" s="13">
        <v>44686</v>
      </c>
      <c r="U3964" s="14">
        <v>285.3606202531173</v>
      </c>
      <c r="V3964" s="14">
        <v>316</v>
      </c>
      <c r="W3964" s="14">
        <v>58450927.909999996</v>
      </c>
      <c r="X3964" s="14">
        <v>86.121242031441554</v>
      </c>
      <c r="Y3964" s="19">
        <f t="shared" si="123"/>
        <v>-0.86121242031441558</v>
      </c>
      <c r="Z3964" s="19">
        <v>-0.86119999999999997</v>
      </c>
      <c r="AA3964" t="s">
        <v>15614</v>
      </c>
      <c r="AB3964" s="121">
        <v>6</v>
      </c>
    </row>
    <row r="3965" spans="1:28" ht="20.25">
      <c r="A3965">
        <v>7536</v>
      </c>
      <c r="B3965" t="s">
        <v>7753</v>
      </c>
      <c r="C3965" t="s">
        <v>7754</v>
      </c>
      <c r="D3965" t="str">
        <f t="shared" si="122"/>
        <v>Aspire ASP</v>
      </c>
      <c r="E3965" s="3" t="s">
        <v>8893</v>
      </c>
      <c r="F3965" s="3" t="s">
        <v>8883</v>
      </c>
      <c r="G3965" s="3" t="s">
        <v>8883</v>
      </c>
      <c r="H3965" s="4">
        <v>9999</v>
      </c>
      <c r="I3965" s="4">
        <v>0</v>
      </c>
      <c r="J3965" s="6">
        <v>44144</v>
      </c>
      <c r="K3965" s="7">
        <v>2.4395050000000001E-2</v>
      </c>
      <c r="L3965" s="7">
        <v>4147</v>
      </c>
      <c r="M3965" s="7">
        <v>0</v>
      </c>
      <c r="N3965" s="9">
        <v>44298</v>
      </c>
      <c r="O3965" s="10">
        <v>0.86137079999999999</v>
      </c>
      <c r="P3965" s="10">
        <v>4334</v>
      </c>
      <c r="Q3965" s="10">
        <v>0</v>
      </c>
      <c r="R3965" s="10">
        <v>35.309245113250427</v>
      </c>
      <c r="S3965" s="18">
        <v>35.309245113250427</v>
      </c>
      <c r="T3965" s="13">
        <v>44467</v>
      </c>
      <c r="U3965" s="14">
        <v>3.3660285365600001E-3</v>
      </c>
      <c r="V3965" s="14">
        <v>3833</v>
      </c>
      <c r="W3965" s="14">
        <v>0</v>
      </c>
      <c r="X3965" s="14">
        <v>99.609224211389574</v>
      </c>
      <c r="Y3965" s="19">
        <f t="shared" si="123"/>
        <v>-0.99609224211389569</v>
      </c>
      <c r="Z3965" s="19">
        <v>-0.99609999999999999</v>
      </c>
      <c r="AA3965" t="s">
        <v>15615</v>
      </c>
      <c r="AB3965" s="121">
        <v>6</v>
      </c>
    </row>
    <row r="3966" spans="1:28" ht="20.25">
      <c r="A3966">
        <v>7537</v>
      </c>
      <c r="B3966" t="s">
        <v>7755</v>
      </c>
      <c r="C3966" t="s">
        <v>7756</v>
      </c>
      <c r="D3966" t="str">
        <f t="shared" si="122"/>
        <v>Tatcoin TAT</v>
      </c>
      <c r="E3966" s="3" t="s">
        <v>8887</v>
      </c>
      <c r="F3966" s="3" t="s">
        <v>8883</v>
      </c>
      <c r="G3966" s="3" t="s">
        <v>8883</v>
      </c>
      <c r="H3966" s="4">
        <v>9999</v>
      </c>
      <c r="I3966" s="4">
        <v>0</v>
      </c>
      <c r="J3966" s="6">
        <v>44136</v>
      </c>
      <c r="K3966" s="7">
        <v>1.442348568588E-2</v>
      </c>
      <c r="L3966" s="7">
        <v>4148</v>
      </c>
      <c r="M3966" s="7">
        <v>0</v>
      </c>
      <c r="N3966" s="9">
        <v>44328</v>
      </c>
      <c r="O3966" s="10">
        <v>8.6845874614009999E-2</v>
      </c>
      <c r="P3966" s="10">
        <v>4335</v>
      </c>
      <c r="Q3966" s="10">
        <v>0</v>
      </c>
      <c r="R3966" s="10">
        <v>6.0211433286912426</v>
      </c>
      <c r="S3966" s="18">
        <v>6.0211433286912426</v>
      </c>
      <c r="T3966" s="13">
        <v>44648</v>
      </c>
      <c r="U3966" s="14">
        <v>2.5210388108103722E-3</v>
      </c>
      <c r="V3966" s="14">
        <v>3834</v>
      </c>
      <c r="W3966" s="14">
        <v>0</v>
      </c>
      <c r="X3966" s="14">
        <v>97.097111610637555</v>
      </c>
      <c r="Y3966" s="19">
        <f t="shared" si="123"/>
        <v>-0.97097111610637554</v>
      </c>
      <c r="Z3966" s="19">
        <v>-0.97099999999999997</v>
      </c>
      <c r="AA3966" t="s">
        <v>15616</v>
      </c>
      <c r="AB3966" s="121">
        <v>6</v>
      </c>
    </row>
    <row r="3967" spans="1:28" ht="20.25">
      <c r="A3967">
        <v>7539</v>
      </c>
      <c r="B3967" t="s">
        <v>7757</v>
      </c>
      <c r="C3967" t="s">
        <v>7758</v>
      </c>
      <c r="D3967" t="str">
        <f t="shared" si="122"/>
        <v>Colibri Protocol CLBR</v>
      </c>
      <c r="E3967" s="3" t="s">
        <v>8887</v>
      </c>
      <c r="F3967" s="3" t="s">
        <v>8883</v>
      </c>
      <c r="G3967" s="3" t="s">
        <v>8883</v>
      </c>
      <c r="H3967" s="4">
        <v>9999</v>
      </c>
      <c r="I3967" s="4">
        <v>0</v>
      </c>
      <c r="J3967" s="6">
        <v>44161</v>
      </c>
      <c r="K3967" s="7">
        <v>3.8840000000000001E-5</v>
      </c>
      <c r="L3967" s="7">
        <v>4149</v>
      </c>
      <c r="M3967" s="7">
        <v>0</v>
      </c>
      <c r="N3967" s="9">
        <v>44286</v>
      </c>
      <c r="O3967" s="10">
        <v>5.2861310000000002E-2</v>
      </c>
      <c r="P3967" s="10">
        <v>4336</v>
      </c>
      <c r="Q3967" s="10">
        <v>0</v>
      </c>
      <c r="R3967" s="10">
        <v>1361.001802265705</v>
      </c>
      <c r="S3967" s="18">
        <v>1361.001802265705</v>
      </c>
      <c r="T3967" s="13">
        <v>44585</v>
      </c>
      <c r="U3967" s="16">
        <v>4.3446023050312998E-5</v>
      </c>
      <c r="V3967" s="14">
        <v>3835</v>
      </c>
      <c r="W3967" s="16">
        <v>0</v>
      </c>
      <c r="X3967" s="16">
        <v>99.917811300835496</v>
      </c>
      <c r="Y3967" s="19">
        <f t="shared" si="123"/>
        <v>-0.99917811300835491</v>
      </c>
      <c r="Z3967" s="19">
        <v>-0.99919999999999998</v>
      </c>
      <c r="AA3967" t="s">
        <v>15617</v>
      </c>
      <c r="AB3967" s="121">
        <v>6</v>
      </c>
    </row>
    <row r="3968" spans="1:28" ht="20.25">
      <c r="A3968">
        <v>7540</v>
      </c>
      <c r="B3968" t="s">
        <v>7759</v>
      </c>
      <c r="C3968" t="s">
        <v>7760</v>
      </c>
      <c r="D3968" t="str">
        <f t="shared" si="122"/>
        <v>MegaCryptoPolis MEGA</v>
      </c>
      <c r="E3968" s="3" t="s">
        <v>8892</v>
      </c>
      <c r="F3968" s="3" t="s">
        <v>8883</v>
      </c>
      <c r="G3968" s="3" t="s">
        <v>8883</v>
      </c>
      <c r="H3968" s="4">
        <v>9999</v>
      </c>
      <c r="I3968" s="4">
        <v>0</v>
      </c>
      <c r="J3968" s="6">
        <v>44222</v>
      </c>
      <c r="K3968" s="7">
        <v>3.3955468</v>
      </c>
      <c r="L3968" s="7">
        <v>4150</v>
      </c>
      <c r="M3968" s="7">
        <v>0</v>
      </c>
      <c r="N3968" s="9">
        <v>44268</v>
      </c>
      <c r="O3968" s="10">
        <v>77.277883110000005</v>
      </c>
      <c r="P3968" s="10">
        <v>4337</v>
      </c>
      <c r="Q3968" s="10">
        <v>0</v>
      </c>
      <c r="R3968" s="10">
        <v>22.758597557836641</v>
      </c>
      <c r="S3968" s="18">
        <v>22.758597557836641</v>
      </c>
      <c r="T3968" s="13">
        <v>44624</v>
      </c>
      <c r="U3968" s="14">
        <v>0</v>
      </c>
      <c r="V3968" s="14">
        <v>3836</v>
      </c>
      <c r="W3968" s="14">
        <v>0</v>
      </c>
      <c r="X3968" s="14">
        <v>100</v>
      </c>
      <c r="Y3968" s="19">
        <f t="shared" si="123"/>
        <v>-1</v>
      </c>
      <c r="Z3968" s="19">
        <v>-1</v>
      </c>
      <c r="AA3968" t="s">
        <v>15618</v>
      </c>
      <c r="AB3968" s="121">
        <v>6</v>
      </c>
    </row>
    <row r="3969" spans="1:28" ht="20.25">
      <c r="A3969">
        <v>7541</v>
      </c>
      <c r="B3969" t="s">
        <v>7761</v>
      </c>
      <c r="C3969" t="s">
        <v>7762</v>
      </c>
      <c r="D3969" t="str">
        <f t="shared" si="122"/>
        <v>HubDao HD</v>
      </c>
      <c r="E3969" s="3" t="s">
        <v>3686</v>
      </c>
      <c r="F3969" s="3" t="s">
        <v>8883</v>
      </c>
      <c r="G3969" s="3" t="s">
        <v>8883</v>
      </c>
      <c r="H3969" s="4">
        <v>9999</v>
      </c>
      <c r="I3969" s="4">
        <v>0</v>
      </c>
      <c r="J3969" s="6">
        <v>44237</v>
      </c>
      <c r="K3969" s="7">
        <v>0.14050473322663001</v>
      </c>
      <c r="L3969" s="7">
        <v>4151</v>
      </c>
      <c r="M3969" s="7">
        <v>0</v>
      </c>
      <c r="N3969" s="9">
        <v>44319</v>
      </c>
      <c r="O3969" s="10">
        <v>6.7355850712140999</v>
      </c>
      <c r="P3969" s="10">
        <v>4338</v>
      </c>
      <c r="Q3969" s="10">
        <v>0</v>
      </c>
      <c r="R3969" s="10">
        <v>47.938492295129997</v>
      </c>
      <c r="S3969" s="18">
        <v>47.938492295129997</v>
      </c>
      <c r="T3969" s="13">
        <v>44468</v>
      </c>
      <c r="U3969" s="14">
        <v>1.0003184866343801E-2</v>
      </c>
      <c r="V3969" s="14">
        <v>3837</v>
      </c>
      <c r="W3969" s="14">
        <v>0</v>
      </c>
      <c r="X3969" s="14">
        <v>99.851487513548093</v>
      </c>
      <c r="Y3969" s="19">
        <f t="shared" si="123"/>
        <v>-0.99851487513548098</v>
      </c>
      <c r="Z3969" s="19">
        <v>-0.99850000000000005</v>
      </c>
      <c r="AA3969" t="s">
        <v>15619</v>
      </c>
      <c r="AB3969" s="121">
        <v>6</v>
      </c>
    </row>
    <row r="3970" spans="1:28" ht="20.25">
      <c r="A3970">
        <v>7542</v>
      </c>
      <c r="B3970" t="s">
        <v>7763</v>
      </c>
      <c r="C3970" t="s">
        <v>7764</v>
      </c>
      <c r="D3970" t="str">
        <f t="shared" ref="D3970:D4033" si="124">_xlfn.TEXTJOIN(" ",TRUE,B3970,C3970)</f>
        <v>Bloody Token BLOODY</v>
      </c>
      <c r="E3970" s="3" t="s">
        <v>8891</v>
      </c>
      <c r="F3970" s="3" t="s">
        <v>8883</v>
      </c>
      <c r="G3970" s="3" t="s">
        <v>8883</v>
      </c>
      <c r="H3970" s="4">
        <v>9999</v>
      </c>
      <c r="I3970" s="4">
        <v>0</v>
      </c>
      <c r="J3970" s="6">
        <v>44135</v>
      </c>
      <c r="K3970" s="7">
        <v>1.596269551717E-2</v>
      </c>
      <c r="L3970" s="7">
        <v>4152</v>
      </c>
      <c r="M3970" s="7">
        <v>0</v>
      </c>
      <c r="N3970" s="9">
        <v>44136</v>
      </c>
      <c r="O3970" s="10">
        <v>3.0960601009729999E-2</v>
      </c>
      <c r="P3970" s="10">
        <v>4339</v>
      </c>
      <c r="Q3970" s="10">
        <v>0</v>
      </c>
      <c r="R3970" s="10">
        <v>1.9395597050903941</v>
      </c>
      <c r="S3970" s="18">
        <v>1.9395597050903941</v>
      </c>
      <c r="T3970" s="13">
        <v>44223</v>
      </c>
      <c r="U3970" s="14">
        <v>4.6127557505999998E-4</v>
      </c>
      <c r="V3970" s="14">
        <v>3838</v>
      </c>
      <c r="W3970" s="14">
        <v>0</v>
      </c>
      <c r="X3970" s="14">
        <v>98.510120734041834</v>
      </c>
      <c r="Y3970" s="19">
        <f t="shared" ref="Y3970:Y4033" si="125">X3970/-100</f>
        <v>-0.98510120734041839</v>
      </c>
      <c r="Z3970" s="19">
        <v>-0.98509999999999998</v>
      </c>
      <c r="AA3970" t="s">
        <v>15620</v>
      </c>
      <c r="AB3970" s="121">
        <v>6</v>
      </c>
    </row>
    <row r="3971" spans="1:28" ht="20.25">
      <c r="A3971">
        <v>7543</v>
      </c>
      <c r="B3971" t="s">
        <v>7765</v>
      </c>
      <c r="C3971" t="s">
        <v>7766</v>
      </c>
      <c r="D3971" t="str">
        <f t="shared" si="124"/>
        <v>Hoo Token HOO</v>
      </c>
      <c r="E3971" s="3" t="s">
        <v>3686</v>
      </c>
      <c r="F3971" s="3" t="s">
        <v>8883</v>
      </c>
      <c r="G3971" s="3" t="s">
        <v>8883</v>
      </c>
      <c r="H3971" s="4">
        <v>9999</v>
      </c>
      <c r="I3971" s="4">
        <v>0</v>
      </c>
      <c r="J3971" s="6">
        <v>44226</v>
      </c>
      <c r="K3971" s="7">
        <v>2.002565277832E-2</v>
      </c>
      <c r="L3971" s="7">
        <v>4153</v>
      </c>
      <c r="M3971" s="7">
        <v>0</v>
      </c>
      <c r="N3971" s="9">
        <v>44321</v>
      </c>
      <c r="O3971" s="10">
        <v>3.56045892078046</v>
      </c>
      <c r="P3971" s="10">
        <v>4340</v>
      </c>
      <c r="Q3971" s="10">
        <v>0</v>
      </c>
      <c r="R3971" s="10">
        <v>177.79489938200931</v>
      </c>
      <c r="S3971" s="18">
        <v>177.79489938200931</v>
      </c>
      <c r="T3971" s="13">
        <v>44397</v>
      </c>
      <c r="U3971" s="14">
        <v>0.40411595181659998</v>
      </c>
      <c r="V3971" s="14">
        <v>3839</v>
      </c>
      <c r="W3971" s="14">
        <v>0</v>
      </c>
      <c r="X3971" s="14">
        <v>88.649891466013116</v>
      </c>
      <c r="Y3971" s="19">
        <f t="shared" si="125"/>
        <v>-0.8864989146601312</v>
      </c>
      <c r="Z3971" s="19">
        <v>-0.88649999999999995</v>
      </c>
      <c r="AA3971" t="s">
        <v>15621</v>
      </c>
      <c r="AB3971" s="121">
        <v>6</v>
      </c>
    </row>
    <row r="3972" spans="1:28" ht="20.25">
      <c r="A3972">
        <v>7544</v>
      </c>
      <c r="B3972" t="s">
        <v>7767</v>
      </c>
      <c r="C3972" t="s">
        <v>7768</v>
      </c>
      <c r="D3972" t="str">
        <f t="shared" si="124"/>
        <v>The Luxury Coin TLB</v>
      </c>
      <c r="E3972" s="3" t="s">
        <v>8887</v>
      </c>
      <c r="F3972" s="3" t="s">
        <v>8883</v>
      </c>
      <c r="G3972" s="3" t="s">
        <v>8883</v>
      </c>
      <c r="H3972" s="4">
        <v>9999</v>
      </c>
      <c r="I3972" s="4">
        <v>0</v>
      </c>
      <c r="J3972" s="6">
        <v>44133</v>
      </c>
      <c r="K3972" s="7">
        <v>16.804963690170862</v>
      </c>
      <c r="L3972" s="7">
        <v>4154</v>
      </c>
      <c r="M3972" s="7">
        <v>0</v>
      </c>
      <c r="N3972" s="9">
        <v>44445</v>
      </c>
      <c r="O3972" s="10">
        <v>56.181724140669601</v>
      </c>
      <c r="P3972" s="10">
        <v>4341</v>
      </c>
      <c r="Q3972" s="10">
        <v>0</v>
      </c>
      <c r="R3972" s="10">
        <v>3.3431624832090541</v>
      </c>
      <c r="S3972" s="18">
        <v>3.3431624832090541</v>
      </c>
      <c r="T3972" s="13">
        <v>44617</v>
      </c>
      <c r="U3972" s="14">
        <v>4.3020368581969823E-2</v>
      </c>
      <c r="V3972" s="14">
        <v>3840</v>
      </c>
      <c r="W3972" s="14">
        <v>0</v>
      </c>
      <c r="X3972" s="14">
        <v>99.923426400239606</v>
      </c>
      <c r="Y3972" s="19">
        <f t="shared" si="125"/>
        <v>-0.99923426400239601</v>
      </c>
      <c r="Z3972" s="19">
        <v>-0.99919999999999998</v>
      </c>
      <c r="AA3972" t="s">
        <v>15622</v>
      </c>
      <c r="AB3972" s="121">
        <v>6</v>
      </c>
    </row>
    <row r="3973" spans="1:28" ht="20.25">
      <c r="A3973">
        <v>7545</v>
      </c>
      <c r="B3973" t="s">
        <v>7769</v>
      </c>
      <c r="C3973" t="s">
        <v>7770</v>
      </c>
      <c r="D3973" t="str">
        <f t="shared" si="124"/>
        <v>Jointer JNTR</v>
      </c>
      <c r="E3973" s="3" t="s">
        <v>3686</v>
      </c>
      <c r="F3973" s="3" t="s">
        <v>8883</v>
      </c>
      <c r="G3973" s="3" t="s">
        <v>8883</v>
      </c>
      <c r="H3973" s="4">
        <v>9999</v>
      </c>
      <c r="I3973" s="4">
        <v>0</v>
      </c>
      <c r="J3973" s="6">
        <v>44144</v>
      </c>
      <c r="K3973" s="7">
        <v>0.25105358</v>
      </c>
      <c r="L3973" s="7">
        <v>4155</v>
      </c>
      <c r="M3973" s="7">
        <v>0</v>
      </c>
      <c r="N3973" s="9">
        <v>44159</v>
      </c>
      <c r="O3973" s="10">
        <v>0.56553328999999997</v>
      </c>
      <c r="P3973" s="10">
        <v>4342</v>
      </c>
      <c r="Q3973" s="10">
        <v>0</v>
      </c>
      <c r="R3973" s="10">
        <v>2.252639814974954</v>
      </c>
      <c r="S3973" s="18">
        <v>2.252639814974954</v>
      </c>
      <c r="T3973" s="13">
        <v>44253</v>
      </c>
      <c r="U3973" s="14">
        <v>0</v>
      </c>
      <c r="V3973" s="14">
        <v>3841</v>
      </c>
      <c r="W3973" s="14">
        <v>0</v>
      </c>
      <c r="X3973" s="14">
        <v>100</v>
      </c>
      <c r="Y3973" s="19">
        <f t="shared" si="125"/>
        <v>-1</v>
      </c>
      <c r="Z3973" s="19">
        <v>-1</v>
      </c>
      <c r="AA3973" t="s">
        <v>15623</v>
      </c>
      <c r="AB3973" s="121">
        <v>6</v>
      </c>
    </row>
    <row r="3974" spans="1:28" ht="20.25">
      <c r="A3974">
        <v>7547</v>
      </c>
      <c r="B3974" t="s">
        <v>7771</v>
      </c>
      <c r="C3974" t="s">
        <v>7772</v>
      </c>
      <c r="D3974" t="str">
        <f t="shared" si="124"/>
        <v>SURF Finance SURF</v>
      </c>
      <c r="E3974" s="3" t="s">
        <v>8887</v>
      </c>
      <c r="F3974" s="3" t="s">
        <v>8883</v>
      </c>
      <c r="G3974" s="3" t="s">
        <v>8883</v>
      </c>
      <c r="H3974" s="4">
        <v>9999</v>
      </c>
      <c r="I3974" s="4">
        <v>0</v>
      </c>
      <c r="J3974" s="6">
        <v>44133</v>
      </c>
      <c r="K3974" s="7">
        <v>1.22013792942901</v>
      </c>
      <c r="L3974" s="7">
        <v>4156</v>
      </c>
      <c r="M3974" s="7">
        <v>0</v>
      </c>
      <c r="N3974" s="9">
        <v>44137</v>
      </c>
      <c r="O3974" s="10">
        <v>1.50286252200443</v>
      </c>
      <c r="P3974" s="10">
        <v>4343</v>
      </c>
      <c r="Q3974" s="10">
        <v>0</v>
      </c>
      <c r="R3974" s="10">
        <v>1.2317152723116529</v>
      </c>
      <c r="S3974" s="18">
        <v>1.2317152723116529</v>
      </c>
      <c r="T3974" s="13">
        <v>44583</v>
      </c>
      <c r="U3974" s="14">
        <v>0.12550779229921921</v>
      </c>
      <c r="V3974" s="14">
        <v>3842</v>
      </c>
      <c r="W3974" s="14">
        <v>0</v>
      </c>
      <c r="X3974" s="14">
        <v>91.648750936191803</v>
      </c>
      <c r="Y3974" s="19">
        <f t="shared" si="125"/>
        <v>-0.91648750936191803</v>
      </c>
      <c r="Z3974" s="19">
        <v>-0.91649999999999998</v>
      </c>
      <c r="AA3974" t="s">
        <v>15624</v>
      </c>
      <c r="AB3974" s="121">
        <v>6</v>
      </c>
    </row>
    <row r="3975" spans="1:28" ht="20.25">
      <c r="A3975">
        <v>7548</v>
      </c>
      <c r="B3975" t="s">
        <v>7773</v>
      </c>
      <c r="C3975" t="s">
        <v>7773</v>
      </c>
      <c r="D3975" t="str">
        <f t="shared" si="124"/>
        <v>WEMIX WEMIX</v>
      </c>
      <c r="E3975" s="3" t="s">
        <v>8887</v>
      </c>
      <c r="F3975" s="3" t="s">
        <v>8883</v>
      </c>
      <c r="G3975" s="3" t="s">
        <v>8883</v>
      </c>
      <c r="H3975" s="4">
        <v>9999</v>
      </c>
      <c r="I3975" s="4">
        <v>0</v>
      </c>
      <c r="J3975" s="6">
        <v>44211</v>
      </c>
      <c r="K3975" s="7">
        <v>0.13059140999999999</v>
      </c>
      <c r="L3975" s="7">
        <v>2179</v>
      </c>
      <c r="M3975" s="7">
        <v>0</v>
      </c>
      <c r="N3975" s="9">
        <v>44521</v>
      </c>
      <c r="O3975" s="10">
        <v>24.677931297626809</v>
      </c>
      <c r="P3975" s="10">
        <v>85</v>
      </c>
      <c r="Q3975" s="10">
        <v>2982657169.25</v>
      </c>
      <c r="R3975" s="10">
        <v>188.9705555489968</v>
      </c>
      <c r="S3975" s="18">
        <v>188.9705555489968</v>
      </c>
      <c r="T3975" s="13">
        <v>44682</v>
      </c>
      <c r="U3975" s="14">
        <v>2.2402699391646581</v>
      </c>
      <c r="V3975" s="14">
        <v>139</v>
      </c>
      <c r="W3975" s="14">
        <v>297133283.02999997</v>
      </c>
      <c r="X3975" s="14">
        <v>90.921970273172377</v>
      </c>
      <c r="Y3975" s="19">
        <f t="shared" si="125"/>
        <v>-0.90921970273172381</v>
      </c>
      <c r="Z3975" s="19">
        <v>-0.90920000000000001</v>
      </c>
      <c r="AA3975" t="s">
        <v>15625</v>
      </c>
      <c r="AB3975" s="121">
        <v>6</v>
      </c>
    </row>
    <row r="3976" spans="1:28" ht="20.25">
      <c r="A3976">
        <v>7550</v>
      </c>
      <c r="B3976" t="s">
        <v>7774</v>
      </c>
      <c r="C3976" t="s">
        <v>7775</v>
      </c>
      <c r="D3976" t="str">
        <f t="shared" si="124"/>
        <v>Farm Defi PFARM</v>
      </c>
      <c r="E3976" s="3" t="s">
        <v>8894</v>
      </c>
      <c r="F3976" s="3" t="s">
        <v>8883</v>
      </c>
      <c r="G3976" s="3" t="s">
        <v>8883</v>
      </c>
      <c r="H3976" s="4">
        <v>9999</v>
      </c>
      <c r="I3976" s="4">
        <v>0</v>
      </c>
      <c r="J3976" s="6">
        <v>44159</v>
      </c>
      <c r="K3976" s="7">
        <v>415.61263688865421</v>
      </c>
      <c r="L3976" s="7">
        <v>4157</v>
      </c>
      <c r="M3976" s="7">
        <v>0</v>
      </c>
      <c r="N3976" s="9">
        <v>44168</v>
      </c>
      <c r="O3976" s="10">
        <v>1785.194179368599</v>
      </c>
      <c r="P3976" s="10">
        <v>4344</v>
      </c>
      <c r="Q3976" s="10">
        <v>0</v>
      </c>
      <c r="R3976" s="10">
        <v>4.2953318088036534</v>
      </c>
      <c r="S3976" s="18">
        <v>4.2953318088036534</v>
      </c>
      <c r="T3976" s="13">
        <v>44201</v>
      </c>
      <c r="U3976" s="14">
        <v>16.09233402669453</v>
      </c>
      <c r="V3976" s="14">
        <v>3843</v>
      </c>
      <c r="W3976" s="14">
        <v>0</v>
      </c>
      <c r="X3976" s="14">
        <v>99.098566743457212</v>
      </c>
      <c r="Y3976" s="19">
        <f t="shared" si="125"/>
        <v>-0.99098566743457217</v>
      </c>
      <c r="Z3976" s="19">
        <v>-0.99099999999999999</v>
      </c>
      <c r="AA3976" t="s">
        <v>15626</v>
      </c>
      <c r="AB3976" s="121">
        <v>6</v>
      </c>
    </row>
    <row r="3977" spans="1:28" ht="20.25">
      <c r="A3977">
        <v>7552</v>
      </c>
      <c r="B3977" t="s">
        <v>7776</v>
      </c>
      <c r="C3977" t="s">
        <v>7777</v>
      </c>
      <c r="D3977" t="str">
        <f t="shared" si="124"/>
        <v>Hyve HYVE</v>
      </c>
      <c r="E3977" s="3" t="s">
        <v>8887</v>
      </c>
      <c r="F3977" s="3" t="s">
        <v>8883</v>
      </c>
      <c r="G3977" s="3" t="s">
        <v>8883</v>
      </c>
      <c r="H3977" s="4">
        <v>9999</v>
      </c>
      <c r="I3977" s="4">
        <v>0</v>
      </c>
      <c r="J3977" s="6">
        <v>44199</v>
      </c>
      <c r="K3977" s="7">
        <v>8.0005300000000005E-3</v>
      </c>
      <c r="L3977" s="7">
        <v>2452</v>
      </c>
      <c r="M3977" s="7">
        <v>0</v>
      </c>
      <c r="N3977" s="9">
        <v>44484</v>
      </c>
      <c r="O3977" s="10">
        <v>0.75127692140601199</v>
      </c>
      <c r="P3977" s="10">
        <v>1122</v>
      </c>
      <c r="Q3977" s="10">
        <v>17160717.710000001</v>
      </c>
      <c r="R3977" s="10">
        <v>93.903394075893971</v>
      </c>
      <c r="S3977" s="18">
        <v>93.903394075893971</v>
      </c>
      <c r="T3977" s="13">
        <v>44687</v>
      </c>
      <c r="U3977" s="14">
        <v>9.5097958155420909E-2</v>
      </c>
      <c r="V3977" s="14">
        <v>934</v>
      </c>
      <c r="W3977" s="14">
        <v>2458396.98</v>
      </c>
      <c r="X3977" s="14">
        <v>87.341823574528902</v>
      </c>
      <c r="Y3977" s="19">
        <f t="shared" si="125"/>
        <v>-0.87341823574528898</v>
      </c>
      <c r="Z3977" s="19">
        <v>-0.87339999999999995</v>
      </c>
      <c r="AA3977" t="s">
        <v>15627</v>
      </c>
      <c r="AB3977" s="121">
        <v>6</v>
      </c>
    </row>
    <row r="3978" spans="1:28" ht="20.25">
      <c r="A3978">
        <v>7553</v>
      </c>
      <c r="B3978" t="s">
        <v>7778</v>
      </c>
      <c r="C3978" t="s">
        <v>7779</v>
      </c>
      <c r="D3978" t="str">
        <f t="shared" si="124"/>
        <v>UnFederalReserve ERSDL</v>
      </c>
      <c r="E3978" s="3" t="s">
        <v>3686</v>
      </c>
      <c r="F3978" s="3" t="s">
        <v>8883</v>
      </c>
      <c r="G3978" s="3" t="s">
        <v>8883</v>
      </c>
      <c r="H3978" s="4">
        <v>9999</v>
      </c>
      <c r="I3978" s="4">
        <v>0</v>
      </c>
      <c r="J3978" s="6">
        <v>44134</v>
      </c>
      <c r="K3978" s="7">
        <v>3.73223E-3</v>
      </c>
      <c r="L3978" s="7">
        <v>2380</v>
      </c>
      <c r="M3978" s="7">
        <v>0</v>
      </c>
      <c r="N3978" s="9">
        <v>44322</v>
      </c>
      <c r="O3978" s="10">
        <v>1.75622028</v>
      </c>
      <c r="P3978" s="10">
        <v>4345</v>
      </c>
      <c r="Q3978" s="10">
        <v>0</v>
      </c>
      <c r="R3978" s="10">
        <v>470.55521229934919</v>
      </c>
      <c r="S3978" s="18">
        <v>470.55521229934919</v>
      </c>
      <c r="T3978" s="13">
        <v>44673</v>
      </c>
      <c r="U3978" s="14">
        <v>9.1120898875317932E-3</v>
      </c>
      <c r="V3978" s="14">
        <v>728</v>
      </c>
      <c r="W3978" s="14">
        <v>5894189.3099999996</v>
      </c>
      <c r="X3978" s="14">
        <v>99.481153361494506</v>
      </c>
      <c r="Y3978" s="19">
        <f t="shared" si="125"/>
        <v>-0.99481153361494501</v>
      </c>
      <c r="Z3978" s="19">
        <v>-0.99480000000000002</v>
      </c>
      <c r="AA3978" t="s">
        <v>15628</v>
      </c>
      <c r="AB3978" s="121">
        <v>6</v>
      </c>
    </row>
    <row r="3979" spans="1:28" ht="20.25">
      <c r="A3979">
        <v>7554</v>
      </c>
      <c r="B3979" t="s">
        <v>7780</v>
      </c>
      <c r="C3979" t="s">
        <v>7781</v>
      </c>
      <c r="D3979" t="str">
        <f t="shared" si="124"/>
        <v>Hiz Finance HIZ</v>
      </c>
      <c r="E3979" s="3" t="s">
        <v>8887</v>
      </c>
      <c r="F3979" s="3" t="s">
        <v>8883</v>
      </c>
      <c r="G3979" s="3" t="s">
        <v>8883</v>
      </c>
      <c r="H3979" s="4">
        <v>9999</v>
      </c>
      <c r="I3979" s="4">
        <v>0</v>
      </c>
      <c r="J3979" s="6">
        <v>44135</v>
      </c>
      <c r="K3979" s="7">
        <v>3.04478881</v>
      </c>
      <c r="L3979" s="7">
        <v>4158</v>
      </c>
      <c r="M3979" s="7">
        <v>0</v>
      </c>
      <c r="N3979" s="9">
        <v>44141</v>
      </c>
      <c r="O3979" s="10">
        <v>5.3793555599999996</v>
      </c>
      <c r="P3979" s="10">
        <v>4346</v>
      </c>
      <c r="Q3979" s="10">
        <v>0</v>
      </c>
      <c r="R3979" s="10">
        <v>1.766741766237639</v>
      </c>
      <c r="S3979" s="18">
        <v>1.766741766237639</v>
      </c>
      <c r="T3979" s="13">
        <v>44687</v>
      </c>
      <c r="U3979" s="14">
        <v>1.383803177018259E-2</v>
      </c>
      <c r="V3979" s="14">
        <v>3844</v>
      </c>
      <c r="W3979" s="14">
        <v>0</v>
      </c>
      <c r="X3979" s="14">
        <v>99.742756699834459</v>
      </c>
      <c r="Y3979" s="19">
        <f t="shared" si="125"/>
        <v>-0.99742756699834456</v>
      </c>
      <c r="Z3979" s="19">
        <v>-0.99739999999999995</v>
      </c>
      <c r="AA3979" t="s">
        <v>15629</v>
      </c>
      <c r="AB3979" s="121">
        <v>6</v>
      </c>
    </row>
    <row r="3980" spans="1:28" ht="20.25">
      <c r="A3980">
        <v>7557</v>
      </c>
      <c r="B3980" t="s">
        <v>7782</v>
      </c>
      <c r="C3980" t="s">
        <v>7783</v>
      </c>
      <c r="D3980" t="str">
        <f t="shared" si="124"/>
        <v>Gold BCR GBCR</v>
      </c>
      <c r="E3980" s="3" t="s">
        <v>8887</v>
      </c>
      <c r="F3980" s="3" t="s">
        <v>8883</v>
      </c>
      <c r="G3980" s="3" t="s">
        <v>8883</v>
      </c>
      <c r="H3980" s="4">
        <v>9999</v>
      </c>
      <c r="I3980" s="4">
        <v>0</v>
      </c>
      <c r="J3980" s="6">
        <v>44162</v>
      </c>
      <c r="K3980" s="7">
        <v>1778.111224937101</v>
      </c>
      <c r="L3980" s="7">
        <v>4159</v>
      </c>
      <c r="M3980" s="7">
        <v>0</v>
      </c>
      <c r="N3980" s="9">
        <v>44268</v>
      </c>
      <c r="O3980" s="10">
        <v>2114.0566784156922</v>
      </c>
      <c r="P3980" s="10">
        <v>4347</v>
      </c>
      <c r="Q3980" s="10">
        <v>0</v>
      </c>
      <c r="R3980" s="10">
        <v>1.188933880382244</v>
      </c>
      <c r="S3980" s="18">
        <v>1.188933880382244</v>
      </c>
      <c r="T3980" s="13">
        <v>44466</v>
      </c>
      <c r="U3980" s="14">
        <v>0.42235970731254002</v>
      </c>
      <c r="V3980" s="14">
        <v>3845</v>
      </c>
      <c r="W3980" s="14">
        <v>0</v>
      </c>
      <c r="X3980" s="14">
        <v>99.98002136311554</v>
      </c>
      <c r="Y3980" s="19">
        <f t="shared" si="125"/>
        <v>-0.99980021363115545</v>
      </c>
      <c r="Z3980" s="19">
        <v>-0.99980000000000002</v>
      </c>
      <c r="AA3980" t="s">
        <v>15630</v>
      </c>
      <c r="AB3980" s="121">
        <v>6</v>
      </c>
    </row>
    <row r="3981" spans="1:28" ht="20.25">
      <c r="A3981">
        <v>7559</v>
      </c>
      <c r="B3981" t="s">
        <v>7784</v>
      </c>
      <c r="C3981" t="s">
        <v>7785</v>
      </c>
      <c r="D3981" t="str">
        <f t="shared" si="124"/>
        <v>Tadpole Finance TAD</v>
      </c>
      <c r="E3981" s="3" t="s">
        <v>3686</v>
      </c>
      <c r="F3981" s="3" t="s">
        <v>8883</v>
      </c>
      <c r="G3981" s="3" t="s">
        <v>8883</v>
      </c>
      <c r="H3981" s="4">
        <v>9999</v>
      </c>
      <c r="I3981" s="4">
        <v>0</v>
      </c>
      <c r="J3981" s="6">
        <v>44193</v>
      </c>
      <c r="K3981" s="7">
        <v>5.8193871699999997</v>
      </c>
      <c r="L3981" s="7">
        <v>2540</v>
      </c>
      <c r="M3981" s="7">
        <v>0</v>
      </c>
      <c r="N3981" s="9">
        <v>44326</v>
      </c>
      <c r="O3981" s="10">
        <v>28.329013159999999</v>
      </c>
      <c r="P3981" s="10">
        <v>1498</v>
      </c>
      <c r="Q3981" s="10">
        <v>5626715.54</v>
      </c>
      <c r="R3981" s="10">
        <v>4.8680406256592139</v>
      </c>
      <c r="S3981" s="18">
        <v>4.8680406256592139</v>
      </c>
      <c r="T3981" s="13">
        <v>44687</v>
      </c>
      <c r="U3981" s="14">
        <v>3.5507143771182199</v>
      </c>
      <c r="V3981" s="14">
        <v>1196</v>
      </c>
      <c r="W3981" s="14">
        <v>818723.54</v>
      </c>
      <c r="X3981" s="14">
        <v>87.466155785010685</v>
      </c>
      <c r="Y3981" s="19">
        <f t="shared" si="125"/>
        <v>-0.8746615578501068</v>
      </c>
      <c r="Z3981" s="19">
        <v>-0.87470000000000003</v>
      </c>
      <c r="AA3981" t="s">
        <v>15631</v>
      </c>
      <c r="AB3981" s="121">
        <v>6</v>
      </c>
    </row>
    <row r="3982" spans="1:28" ht="20.25">
      <c r="A3982">
        <v>7560</v>
      </c>
      <c r="B3982" t="s">
        <v>7786</v>
      </c>
      <c r="C3982" t="s">
        <v>7787</v>
      </c>
      <c r="D3982" t="str">
        <f t="shared" si="124"/>
        <v>Fundamenta FMTA</v>
      </c>
      <c r="E3982" s="3" t="s">
        <v>8887</v>
      </c>
      <c r="F3982" s="3" t="s">
        <v>8883</v>
      </c>
      <c r="G3982" s="3" t="s">
        <v>8883</v>
      </c>
      <c r="H3982" s="4">
        <v>9999</v>
      </c>
      <c r="I3982" s="4">
        <v>0</v>
      </c>
      <c r="J3982" s="6">
        <v>44156</v>
      </c>
      <c r="K3982" s="7">
        <v>5.5095070000000003E-2</v>
      </c>
      <c r="L3982" s="7">
        <v>1720</v>
      </c>
      <c r="M3982" s="7">
        <v>55459.679367359997</v>
      </c>
      <c r="N3982" s="9">
        <v>44308</v>
      </c>
      <c r="O3982" s="10">
        <v>4.2872338399999999</v>
      </c>
      <c r="P3982" s="10">
        <v>1770</v>
      </c>
      <c r="Q3982" s="10">
        <v>2232235.92</v>
      </c>
      <c r="R3982" s="10">
        <v>77.815199073165701</v>
      </c>
      <c r="S3982" s="18">
        <v>77.815199073165701</v>
      </c>
      <c r="T3982" s="13">
        <v>44517</v>
      </c>
      <c r="U3982" s="14">
        <v>0</v>
      </c>
      <c r="V3982" s="14">
        <v>1406</v>
      </c>
      <c r="W3982" s="14">
        <v>370260.26</v>
      </c>
      <c r="X3982" s="14">
        <v>100</v>
      </c>
      <c r="Y3982" s="19">
        <f t="shared" si="125"/>
        <v>-1</v>
      </c>
      <c r="Z3982" s="19">
        <v>-1</v>
      </c>
      <c r="AA3982" t="s">
        <v>15632</v>
      </c>
      <c r="AB3982" s="121">
        <v>6</v>
      </c>
    </row>
    <row r="3983" spans="1:28" ht="20.25">
      <c r="A3983">
        <v>7564</v>
      </c>
      <c r="B3983" t="s">
        <v>7790</v>
      </c>
      <c r="C3983" t="s">
        <v>7791</v>
      </c>
      <c r="D3983" t="str">
        <f t="shared" si="124"/>
        <v>Pteria PTERIA</v>
      </c>
      <c r="E3983" s="3" t="s">
        <v>8887</v>
      </c>
      <c r="F3983" s="3" t="s">
        <v>8883</v>
      </c>
      <c r="G3983" s="3" t="s">
        <v>8883</v>
      </c>
      <c r="H3983" s="4">
        <v>9999</v>
      </c>
      <c r="I3983" s="4">
        <v>0</v>
      </c>
      <c r="J3983" s="6">
        <v>44169</v>
      </c>
      <c r="K3983" s="7">
        <v>1.7426239296013799</v>
      </c>
      <c r="L3983" s="7">
        <v>4161</v>
      </c>
      <c r="M3983" s="7">
        <v>0</v>
      </c>
      <c r="N3983" s="9">
        <v>44251</v>
      </c>
      <c r="O3983" s="10">
        <v>41.098466671879827</v>
      </c>
      <c r="P3983" s="10">
        <v>4349</v>
      </c>
      <c r="Q3983" s="10">
        <v>0</v>
      </c>
      <c r="R3983" s="10">
        <v>23.58424326313537</v>
      </c>
      <c r="S3983" s="18">
        <v>23.58424326313537</v>
      </c>
      <c r="T3983" s="13">
        <v>44495</v>
      </c>
      <c r="U3983" s="14">
        <v>1.120268334837333E-2</v>
      </c>
      <c r="V3983" s="14">
        <v>3847</v>
      </c>
      <c r="W3983" s="14">
        <v>0</v>
      </c>
      <c r="X3983" s="14">
        <v>99.972741845972479</v>
      </c>
      <c r="Y3983" s="19">
        <f t="shared" si="125"/>
        <v>-0.99972741845972479</v>
      </c>
      <c r="Z3983" s="19">
        <v>-0.99970000000000003</v>
      </c>
      <c r="AA3983" t="s">
        <v>15633</v>
      </c>
      <c r="AB3983" s="121">
        <v>6</v>
      </c>
    </row>
    <row r="3984" spans="1:28" ht="20.25">
      <c r="A3984">
        <v>7565</v>
      </c>
      <c r="B3984" t="s">
        <v>7792</v>
      </c>
      <c r="C3984" t="s">
        <v>7793</v>
      </c>
      <c r="D3984" t="str">
        <f t="shared" si="124"/>
        <v>$YEET YEET</v>
      </c>
      <c r="E3984" s="3" t="s">
        <v>8892</v>
      </c>
      <c r="F3984" s="3" t="s">
        <v>8883</v>
      </c>
      <c r="G3984" s="3" t="s">
        <v>8883</v>
      </c>
      <c r="H3984" s="4">
        <v>9999</v>
      </c>
      <c r="I3984" s="4">
        <v>0</v>
      </c>
      <c r="J3984" s="6">
        <v>44135</v>
      </c>
      <c r="K3984" s="7">
        <v>11.04926566938032</v>
      </c>
      <c r="L3984" s="7">
        <v>4162</v>
      </c>
      <c r="M3984" s="7">
        <v>0</v>
      </c>
      <c r="N3984" s="9">
        <v>44136</v>
      </c>
      <c r="O3984" s="10">
        <v>11.48118272923849</v>
      </c>
      <c r="P3984" s="10">
        <v>4350</v>
      </c>
      <c r="Q3984" s="10">
        <v>0</v>
      </c>
      <c r="R3984" s="10">
        <v>1.039090114472955</v>
      </c>
      <c r="S3984" s="18">
        <v>1.039090114472955</v>
      </c>
      <c r="T3984" s="13">
        <v>44192</v>
      </c>
      <c r="U3984" s="14">
        <v>2.3744485448356301</v>
      </c>
      <c r="V3984" s="14">
        <v>3848</v>
      </c>
      <c r="W3984" s="14">
        <v>0</v>
      </c>
      <c r="X3984" s="14">
        <v>79.318780992930684</v>
      </c>
      <c r="Y3984" s="19">
        <f t="shared" si="125"/>
        <v>-0.79318780992930682</v>
      </c>
      <c r="Z3984" s="19">
        <v>-0.79320000000000002</v>
      </c>
      <c r="AA3984" t="s">
        <v>15634</v>
      </c>
      <c r="AB3984" s="121">
        <v>6</v>
      </c>
    </row>
    <row r="3985" spans="1:28" ht="20.25">
      <c r="A3985">
        <v>7567</v>
      </c>
      <c r="B3985" t="s">
        <v>7796</v>
      </c>
      <c r="C3985" t="s">
        <v>7797</v>
      </c>
      <c r="D3985" t="str">
        <f t="shared" si="124"/>
        <v>BABY YODA FINANCE YODA</v>
      </c>
      <c r="E3985" s="3" t="s">
        <v>8891</v>
      </c>
      <c r="F3985" s="3" t="s">
        <v>8883</v>
      </c>
      <c r="G3985" s="3" t="s">
        <v>8883</v>
      </c>
      <c r="H3985" s="4">
        <v>9999</v>
      </c>
      <c r="I3985" s="4">
        <v>0</v>
      </c>
      <c r="J3985" s="6">
        <v>44135</v>
      </c>
      <c r="K3985" s="7">
        <v>59.55452794372362</v>
      </c>
      <c r="L3985" s="7">
        <v>4164</v>
      </c>
      <c r="M3985" s="7">
        <v>0</v>
      </c>
      <c r="N3985" s="9">
        <v>44136</v>
      </c>
      <c r="O3985" s="10">
        <v>60.474329409661799</v>
      </c>
      <c r="P3985" s="10">
        <v>4352</v>
      </c>
      <c r="Q3985" s="10">
        <v>0</v>
      </c>
      <c r="R3985" s="10">
        <v>1.0154446940929049</v>
      </c>
      <c r="S3985" s="18">
        <v>1.0154446940929049</v>
      </c>
      <c r="T3985" s="13">
        <v>44154</v>
      </c>
      <c r="U3985" s="14">
        <v>10.534481450728579</v>
      </c>
      <c r="V3985" s="14">
        <v>3850</v>
      </c>
      <c r="W3985" s="14">
        <v>0</v>
      </c>
      <c r="X3985" s="14">
        <v>82.580242635901783</v>
      </c>
      <c r="Y3985" s="19">
        <f t="shared" si="125"/>
        <v>-0.82580242635901779</v>
      </c>
      <c r="Z3985" s="19">
        <v>-0.82579999999999998</v>
      </c>
      <c r="AA3985" t="s">
        <v>15635</v>
      </c>
      <c r="AB3985" s="121">
        <v>6</v>
      </c>
    </row>
    <row r="3986" spans="1:28" ht="20.25">
      <c r="A3986">
        <v>7568</v>
      </c>
      <c r="B3986" t="s">
        <v>7798</v>
      </c>
      <c r="C3986" t="s">
        <v>7799</v>
      </c>
      <c r="D3986" t="str">
        <f t="shared" si="124"/>
        <v>Smpl foundation SMPL</v>
      </c>
      <c r="E3986" s="3" t="s">
        <v>8887</v>
      </c>
      <c r="F3986" s="3" t="s">
        <v>8883</v>
      </c>
      <c r="G3986" s="3" t="s">
        <v>8883</v>
      </c>
      <c r="H3986" s="4">
        <v>9999</v>
      </c>
      <c r="I3986" s="4">
        <v>0</v>
      </c>
      <c r="J3986" s="6">
        <v>44135</v>
      </c>
      <c r="K3986" s="7">
        <v>436.46391693239798</v>
      </c>
      <c r="L3986" s="7">
        <v>4165</v>
      </c>
      <c r="M3986" s="7">
        <v>0</v>
      </c>
      <c r="N3986" s="9">
        <v>44136</v>
      </c>
      <c r="O3986" s="10">
        <v>495.69757202220723</v>
      </c>
      <c r="P3986" s="10">
        <v>4353</v>
      </c>
      <c r="Q3986" s="10">
        <v>0</v>
      </c>
      <c r="R3986" s="10">
        <v>1.1357126048497239</v>
      </c>
      <c r="S3986" s="18">
        <v>1.1357126048497239</v>
      </c>
      <c r="T3986" s="13">
        <v>44217</v>
      </c>
      <c r="U3986" s="14">
        <v>16.677566848460469</v>
      </c>
      <c r="V3986" s="14">
        <v>3851</v>
      </c>
      <c r="W3986" s="14">
        <v>0</v>
      </c>
      <c r="X3986" s="14">
        <v>96.635535901371469</v>
      </c>
      <c r="Y3986" s="19">
        <f t="shared" si="125"/>
        <v>-0.96635535901371472</v>
      </c>
      <c r="Z3986" s="19">
        <v>-0.96640000000000004</v>
      </c>
      <c r="AA3986" t="s">
        <v>15636</v>
      </c>
      <c r="AB3986" s="121">
        <v>6</v>
      </c>
    </row>
    <row r="3987" spans="1:28" ht="20.25">
      <c r="A3987">
        <v>7569</v>
      </c>
      <c r="B3987" t="s">
        <v>7800</v>
      </c>
      <c r="C3987" t="s">
        <v>7801</v>
      </c>
      <c r="D3987" t="str">
        <f t="shared" si="124"/>
        <v>King Swap $KING</v>
      </c>
      <c r="E3987" s="3" t="s">
        <v>3686</v>
      </c>
      <c r="F3987" s="3" t="s">
        <v>8883</v>
      </c>
      <c r="G3987" s="3" t="s">
        <v>8883</v>
      </c>
      <c r="H3987" s="4">
        <v>9999</v>
      </c>
      <c r="I3987" s="4">
        <v>0</v>
      </c>
      <c r="J3987" s="6">
        <v>44145</v>
      </c>
      <c r="K3987" s="7">
        <v>6.60750931022E-3</v>
      </c>
      <c r="L3987" s="7">
        <v>4166</v>
      </c>
      <c r="M3987" s="7">
        <v>0</v>
      </c>
      <c r="N3987" s="9">
        <v>44233</v>
      </c>
      <c r="O3987" s="10">
        <v>0.35074152707505002</v>
      </c>
      <c r="P3987" s="10">
        <v>4354</v>
      </c>
      <c r="Q3987" s="10">
        <v>0</v>
      </c>
      <c r="R3987" s="10">
        <v>53.082259987518952</v>
      </c>
      <c r="S3987" s="18">
        <v>53.082259987518952</v>
      </c>
      <c r="T3987" s="13">
        <v>44687</v>
      </c>
      <c r="U3987" s="14">
        <v>7.4696346296796378E-4</v>
      </c>
      <c r="V3987" s="14">
        <v>3852</v>
      </c>
      <c r="W3987" s="14">
        <v>0</v>
      </c>
      <c r="X3987" s="14">
        <v>99.787033069851418</v>
      </c>
      <c r="Y3987" s="19">
        <f t="shared" si="125"/>
        <v>-0.99787033069851416</v>
      </c>
      <c r="Z3987" s="19">
        <v>-0.99790000000000001</v>
      </c>
      <c r="AA3987" t="s">
        <v>15637</v>
      </c>
      <c r="AB3987" s="121">
        <v>6</v>
      </c>
    </row>
    <row r="3988" spans="1:28" ht="20.25">
      <c r="A3988">
        <v>7570</v>
      </c>
      <c r="B3988" t="s">
        <v>7802</v>
      </c>
      <c r="C3988" t="s">
        <v>7803</v>
      </c>
      <c r="D3988" t="str">
        <f t="shared" si="124"/>
        <v>Blurt BLURT</v>
      </c>
      <c r="E3988" s="3" t="s">
        <v>8887</v>
      </c>
      <c r="F3988" s="3" t="s">
        <v>8883</v>
      </c>
      <c r="G3988" s="3" t="s">
        <v>8883</v>
      </c>
      <c r="H3988" s="4">
        <v>9999</v>
      </c>
      <c r="I3988" s="4">
        <v>0</v>
      </c>
      <c r="J3988" s="6">
        <v>44153</v>
      </c>
      <c r="K3988" s="7">
        <v>1.9582592553800001E-3</v>
      </c>
      <c r="L3988" s="7">
        <v>4167</v>
      </c>
      <c r="M3988" s="7">
        <v>0</v>
      </c>
      <c r="N3988" s="9">
        <v>44154</v>
      </c>
      <c r="O3988" s="10">
        <v>16.96660657298936</v>
      </c>
      <c r="P3988" s="10">
        <v>4355</v>
      </c>
      <c r="Q3988" s="10">
        <v>0</v>
      </c>
      <c r="R3988" s="10">
        <v>8664.1268393734681</v>
      </c>
      <c r="S3988" s="18">
        <v>8664.1268393734681</v>
      </c>
      <c r="T3988" s="13">
        <v>44337</v>
      </c>
      <c r="U3988" s="14">
        <v>2.2377501114099999E-3</v>
      </c>
      <c r="V3988" s="14">
        <v>3853</v>
      </c>
      <c r="W3988" s="14">
        <v>0</v>
      </c>
      <c r="X3988" s="14">
        <v>99.986810856361984</v>
      </c>
      <c r="Y3988" s="19">
        <f t="shared" si="125"/>
        <v>-0.99986810856361985</v>
      </c>
      <c r="Z3988" s="19">
        <v>-0.99990000000000001</v>
      </c>
      <c r="AA3988" t="s">
        <v>15638</v>
      </c>
      <c r="AB3988" s="121">
        <v>6</v>
      </c>
    </row>
    <row r="3989" spans="1:28" ht="20.25">
      <c r="A3989">
        <v>7571</v>
      </c>
      <c r="B3989" t="s">
        <v>7804</v>
      </c>
      <c r="C3989" t="s">
        <v>7805</v>
      </c>
      <c r="D3989" t="str">
        <f t="shared" si="124"/>
        <v>Social Rocket ROCKS</v>
      </c>
      <c r="E3989" s="3" t="s">
        <v>8887</v>
      </c>
      <c r="F3989" s="3" t="s">
        <v>8883</v>
      </c>
      <c r="G3989" s="3" t="s">
        <v>8883</v>
      </c>
      <c r="H3989" s="4">
        <v>9999</v>
      </c>
      <c r="I3989" s="4">
        <v>0</v>
      </c>
      <c r="J3989" s="6">
        <v>44138</v>
      </c>
      <c r="K3989" s="7">
        <v>4.030002785543E-2</v>
      </c>
      <c r="L3989" s="7">
        <v>4168</v>
      </c>
      <c r="M3989" s="7">
        <v>0</v>
      </c>
      <c r="N3989" s="9">
        <v>44286</v>
      </c>
      <c r="O3989" s="10">
        <v>5.6260998720950104</v>
      </c>
      <c r="P3989" s="10">
        <v>4356</v>
      </c>
      <c r="Q3989" s="10">
        <v>0</v>
      </c>
      <c r="R3989" s="10">
        <v>139.60535938778401</v>
      </c>
      <c r="S3989" s="18">
        <v>139.60535938778401</v>
      </c>
      <c r="T3989" s="13">
        <v>44672</v>
      </c>
      <c r="U3989" s="14">
        <v>1.4720857759007029E-2</v>
      </c>
      <c r="V3989" s="14">
        <v>3854</v>
      </c>
      <c r="W3989" s="14">
        <v>0</v>
      </c>
      <c r="X3989" s="14">
        <v>99.738347023805574</v>
      </c>
      <c r="Y3989" s="19">
        <f t="shared" si="125"/>
        <v>-0.99738347023805574</v>
      </c>
      <c r="Z3989" s="19">
        <v>-0.99739999999999995</v>
      </c>
      <c r="AA3989" t="s">
        <v>15639</v>
      </c>
      <c r="AB3989" s="121">
        <v>6</v>
      </c>
    </row>
    <row r="3990" spans="1:28" ht="20.25">
      <c r="A3990">
        <v>7572</v>
      </c>
      <c r="B3990" t="s">
        <v>7806</v>
      </c>
      <c r="C3990" t="s">
        <v>7807</v>
      </c>
      <c r="D3990" t="str">
        <f t="shared" si="124"/>
        <v>Yearn Secure YSEC</v>
      </c>
      <c r="E3990" s="3" t="s">
        <v>8887</v>
      </c>
      <c r="F3990" s="3" t="s">
        <v>8883</v>
      </c>
      <c r="G3990" s="3" t="s">
        <v>8883</v>
      </c>
      <c r="H3990" s="4">
        <v>9999</v>
      </c>
      <c r="I3990" s="4">
        <v>0</v>
      </c>
      <c r="J3990" s="6">
        <v>44138</v>
      </c>
      <c r="K3990" s="7">
        <v>0.42271208463242999</v>
      </c>
      <c r="L3990" s="7">
        <v>2625</v>
      </c>
      <c r="M3990" s="7">
        <v>0</v>
      </c>
      <c r="N3990" s="9">
        <v>44290</v>
      </c>
      <c r="O3990" s="10">
        <v>9.1483734184871892</v>
      </c>
      <c r="P3990" s="10">
        <v>1523</v>
      </c>
      <c r="Q3990" s="10">
        <v>5190188.8160784692</v>
      </c>
      <c r="R3990" s="10">
        <v>21.64209103802219</v>
      </c>
      <c r="S3990" s="18">
        <v>21.64209103802219</v>
      </c>
      <c r="T3990" s="13">
        <v>44588</v>
      </c>
      <c r="U3990" s="14">
        <v>0.2202256349356676</v>
      </c>
      <c r="V3990" s="14">
        <v>1553</v>
      </c>
      <c r="W3990" s="14">
        <v>220155.5653861702</v>
      </c>
      <c r="X3990" s="14">
        <v>97.592734523815651</v>
      </c>
      <c r="Y3990" s="19">
        <f t="shared" si="125"/>
        <v>-0.9759273452381565</v>
      </c>
      <c r="Z3990" s="19">
        <v>-0.97589999999999999</v>
      </c>
      <c r="AA3990" t="s">
        <v>15640</v>
      </c>
      <c r="AB3990" s="121">
        <v>6</v>
      </c>
    </row>
    <row r="3991" spans="1:28" ht="20.25">
      <c r="A3991">
        <v>7574</v>
      </c>
      <c r="B3991" t="s">
        <v>7808</v>
      </c>
      <c r="C3991" t="s">
        <v>7809</v>
      </c>
      <c r="D3991" t="str">
        <f t="shared" si="124"/>
        <v>Stacy STACY</v>
      </c>
      <c r="E3991" s="3" t="s">
        <v>8891</v>
      </c>
      <c r="F3991" s="3" t="s">
        <v>8883</v>
      </c>
      <c r="G3991" s="3" t="s">
        <v>8883</v>
      </c>
      <c r="H3991" s="4">
        <v>9999</v>
      </c>
      <c r="I3991" s="4">
        <v>0</v>
      </c>
      <c r="J3991" s="6">
        <v>44145</v>
      </c>
      <c r="K3991" s="7">
        <v>6.0278000000000003E-4</v>
      </c>
      <c r="L3991" s="7">
        <v>4169</v>
      </c>
      <c r="M3991" s="7">
        <v>0</v>
      </c>
      <c r="N3991" s="9">
        <v>44516</v>
      </c>
      <c r="O3991" s="10">
        <v>1.427180262646E-2</v>
      </c>
      <c r="P3991" s="10">
        <v>4357</v>
      </c>
      <c r="Q3991" s="10">
        <v>0</v>
      </c>
      <c r="R3991" s="10">
        <v>23.676635964132849</v>
      </c>
      <c r="S3991" s="18">
        <v>23.676635964132849</v>
      </c>
      <c r="T3991" s="13">
        <v>44517</v>
      </c>
      <c r="U3991" s="14">
        <v>0</v>
      </c>
      <c r="V3991" s="14">
        <v>3855</v>
      </c>
      <c r="W3991" s="14">
        <v>0</v>
      </c>
      <c r="X3991" s="14">
        <v>100</v>
      </c>
      <c r="Y3991" s="19">
        <f t="shared" si="125"/>
        <v>-1</v>
      </c>
      <c r="Z3991" s="19">
        <v>-1</v>
      </c>
      <c r="AA3991" t="s">
        <v>15641</v>
      </c>
      <c r="AB3991" s="121">
        <v>6</v>
      </c>
    </row>
    <row r="3992" spans="1:28" ht="20.25">
      <c r="A3992">
        <v>7575</v>
      </c>
      <c r="B3992" t="s">
        <v>7810</v>
      </c>
      <c r="C3992" t="s">
        <v>7811</v>
      </c>
      <c r="D3992" t="str">
        <f t="shared" si="124"/>
        <v>nYFI N0031</v>
      </c>
      <c r="E3992" s="3" t="s">
        <v>8887</v>
      </c>
      <c r="F3992" s="3" t="s">
        <v>8883</v>
      </c>
      <c r="G3992" s="3" t="s">
        <v>8883</v>
      </c>
      <c r="H3992" s="4">
        <v>9999</v>
      </c>
      <c r="I3992" s="4">
        <v>0</v>
      </c>
      <c r="J3992" s="6">
        <v>44138</v>
      </c>
      <c r="K3992" s="7">
        <v>0.29020561143341</v>
      </c>
      <c r="L3992" s="7">
        <v>2759</v>
      </c>
      <c r="M3992" s="7">
        <v>0</v>
      </c>
      <c r="N3992" s="9">
        <v>44175</v>
      </c>
      <c r="O3992" s="10">
        <v>1.2346418305521101</v>
      </c>
      <c r="P3992" s="10">
        <v>1710</v>
      </c>
      <c r="Q3992" s="10">
        <v>2796631.6574894842</v>
      </c>
      <c r="R3992" s="10">
        <v>4.2543692537640974</v>
      </c>
      <c r="S3992" s="18">
        <v>4.2543692537640974</v>
      </c>
      <c r="T3992" s="13">
        <v>44414</v>
      </c>
      <c r="U3992" s="14">
        <v>1.2604370010710001E-2</v>
      </c>
      <c r="V3992" s="14">
        <v>1982</v>
      </c>
      <c r="W3992" s="14">
        <v>33674.036590533011</v>
      </c>
      <c r="X3992" s="14">
        <v>98.97910716300018</v>
      </c>
      <c r="Y3992" s="19">
        <f t="shared" si="125"/>
        <v>-0.9897910716300018</v>
      </c>
      <c r="Z3992" s="19">
        <v>-0.98980000000000001</v>
      </c>
      <c r="AA3992" t="s">
        <v>15642</v>
      </c>
      <c r="AB3992" s="121">
        <v>6</v>
      </c>
    </row>
    <row r="3993" spans="1:28" ht="20.25">
      <c r="A3993">
        <v>7576</v>
      </c>
      <c r="B3993" t="s">
        <v>7812</v>
      </c>
      <c r="C3993" t="s">
        <v>7813</v>
      </c>
      <c r="D3993" t="str">
        <f t="shared" si="124"/>
        <v>Hard Protocol HARD</v>
      </c>
      <c r="E3993" s="3" t="s">
        <v>8894</v>
      </c>
      <c r="F3993" s="3" t="s">
        <v>8883</v>
      </c>
      <c r="G3993" s="3" t="s">
        <v>8883</v>
      </c>
      <c r="H3993" s="4">
        <v>9999</v>
      </c>
      <c r="I3993" s="4">
        <v>0</v>
      </c>
      <c r="J3993" s="6">
        <v>44149</v>
      </c>
      <c r="K3993" s="7">
        <v>0.38103600999999998</v>
      </c>
      <c r="L3993" s="7">
        <v>250</v>
      </c>
      <c r="M3993" s="7">
        <v>12282498.6036477</v>
      </c>
      <c r="N3993" s="9">
        <v>44272</v>
      </c>
      <c r="O3993" s="10">
        <v>2.9956847899999999</v>
      </c>
      <c r="P3993" s="10">
        <v>499</v>
      </c>
      <c r="Q3993" s="10">
        <v>133924498.45999999</v>
      </c>
      <c r="R3993" s="10">
        <v>7.8619466700798171</v>
      </c>
      <c r="S3993" s="18">
        <v>7.8619466700798171</v>
      </c>
      <c r="T3993" s="13">
        <v>44682</v>
      </c>
      <c r="U3993" s="14">
        <v>0.35044994933052293</v>
      </c>
      <c r="V3993" s="14">
        <v>364</v>
      </c>
      <c r="W3993" s="14">
        <v>43907514.170000002</v>
      </c>
      <c r="X3993" s="14">
        <v>88.301507872244372</v>
      </c>
      <c r="Y3993" s="19">
        <f t="shared" si="125"/>
        <v>-0.88301507872244367</v>
      </c>
      <c r="Z3993" s="19">
        <v>-0.88300000000000001</v>
      </c>
      <c r="AA3993" t="s">
        <v>15643</v>
      </c>
      <c r="AB3993" s="121">
        <v>6</v>
      </c>
    </row>
    <row r="3994" spans="1:28" ht="20.25">
      <c r="A3994">
        <v>7578</v>
      </c>
      <c r="B3994" t="s">
        <v>7814</v>
      </c>
      <c r="C3994" t="s">
        <v>7815</v>
      </c>
      <c r="D3994" t="str">
        <f t="shared" si="124"/>
        <v>Elxis LEX</v>
      </c>
      <c r="E3994" s="3" t="s">
        <v>8885</v>
      </c>
      <c r="F3994" s="3" t="s">
        <v>8883</v>
      </c>
      <c r="G3994" s="3" t="s">
        <v>8883</v>
      </c>
      <c r="H3994" s="4">
        <v>9999</v>
      </c>
      <c r="I3994" s="4">
        <v>0</v>
      </c>
      <c r="J3994" s="6">
        <v>44219</v>
      </c>
      <c r="K3994" s="7">
        <v>2.2062517538901099</v>
      </c>
      <c r="L3994" s="7">
        <v>4170</v>
      </c>
      <c r="M3994" s="7">
        <v>0</v>
      </c>
      <c r="N3994" s="9">
        <v>44247</v>
      </c>
      <c r="O3994" s="10">
        <v>19.601324084647931</v>
      </c>
      <c r="P3994" s="10">
        <v>4358</v>
      </c>
      <c r="Q3994" s="10">
        <v>0</v>
      </c>
      <c r="R3994" s="10">
        <v>8.8844457800821957</v>
      </c>
      <c r="S3994" s="18">
        <v>8.8844457800821957</v>
      </c>
      <c r="T3994" s="13">
        <v>44479</v>
      </c>
      <c r="U3994" s="14">
        <v>6.8022415915499998E-2</v>
      </c>
      <c r="V3994" s="14">
        <v>3856</v>
      </c>
      <c r="W3994" s="14">
        <v>0</v>
      </c>
      <c r="X3994" s="14">
        <v>99.652970301282977</v>
      </c>
      <c r="Y3994" s="19">
        <f t="shared" si="125"/>
        <v>-0.99652970301282973</v>
      </c>
      <c r="Z3994" s="19">
        <v>-0.99650000000000005</v>
      </c>
      <c r="AA3994" t="s">
        <v>15644</v>
      </c>
      <c r="AB3994" s="121">
        <v>6</v>
      </c>
    </row>
    <row r="3995" spans="1:28" ht="20.25">
      <c r="A3995">
        <v>7580</v>
      </c>
      <c r="B3995" t="s">
        <v>7816</v>
      </c>
      <c r="C3995" t="s">
        <v>7817</v>
      </c>
      <c r="D3995" t="str">
        <f t="shared" si="124"/>
        <v>CryptoFrog.Finance FROG</v>
      </c>
      <c r="E3995" s="3" t="s">
        <v>8891</v>
      </c>
      <c r="F3995" s="3" t="s">
        <v>8883</v>
      </c>
      <c r="G3995" s="3" t="s">
        <v>8883</v>
      </c>
      <c r="H3995" s="4">
        <v>9999</v>
      </c>
      <c r="I3995" s="4">
        <v>0</v>
      </c>
      <c r="J3995" s="6">
        <v>44183</v>
      </c>
      <c r="K3995" s="8">
        <v>6.4187939200000002E-6</v>
      </c>
      <c r="L3995" s="7">
        <v>4171</v>
      </c>
      <c r="M3995" s="7">
        <v>0</v>
      </c>
      <c r="N3995" s="9">
        <v>44329</v>
      </c>
      <c r="O3995" s="10">
        <v>1.9632020531290002E-2</v>
      </c>
      <c r="P3995" s="10">
        <v>4359</v>
      </c>
      <c r="Q3995" s="10">
        <v>0</v>
      </c>
      <c r="R3995" s="10">
        <v>3058.5217060980199</v>
      </c>
      <c r="S3995" s="18">
        <v>3058.5217060980199</v>
      </c>
      <c r="T3995" s="13">
        <v>44348</v>
      </c>
      <c r="U3995" s="14">
        <v>1.1526532042299999E-3</v>
      </c>
      <c r="V3995" s="14">
        <v>3857</v>
      </c>
      <c r="W3995" s="14">
        <v>0</v>
      </c>
      <c r="X3995" s="14">
        <v>94.128708237683057</v>
      </c>
      <c r="Y3995" s="19">
        <f t="shared" si="125"/>
        <v>-0.94128708237683056</v>
      </c>
      <c r="Z3995" s="19">
        <v>-0.94130000000000003</v>
      </c>
      <c r="AA3995" t="s">
        <v>15645</v>
      </c>
      <c r="AB3995" s="121">
        <v>6</v>
      </c>
    </row>
    <row r="3996" spans="1:28" ht="20.25">
      <c r="A3996">
        <v>7581</v>
      </c>
      <c r="B3996" t="s">
        <v>7818</v>
      </c>
      <c r="C3996" t="s">
        <v>7819</v>
      </c>
      <c r="D3996" t="str">
        <f t="shared" si="124"/>
        <v>Goldblock GBK</v>
      </c>
      <c r="E3996" s="3" t="s">
        <v>8887</v>
      </c>
      <c r="F3996" s="3" t="s">
        <v>8883</v>
      </c>
      <c r="G3996" s="3" t="s">
        <v>8883</v>
      </c>
      <c r="H3996" s="4">
        <v>9999</v>
      </c>
      <c r="I3996" s="4">
        <v>0</v>
      </c>
      <c r="J3996" s="6">
        <v>44139</v>
      </c>
      <c r="K3996" s="7">
        <v>1.7068391876009999E-2</v>
      </c>
      <c r="L3996" s="7">
        <v>4172</v>
      </c>
      <c r="M3996" s="7">
        <v>0</v>
      </c>
      <c r="N3996" s="9">
        <v>44140</v>
      </c>
      <c r="O3996" s="10">
        <v>2.930229082033E-2</v>
      </c>
      <c r="P3996" s="10">
        <v>4360</v>
      </c>
      <c r="Q3996" s="10">
        <v>0</v>
      </c>
      <c r="R3996" s="10">
        <v>1.716757561766262</v>
      </c>
      <c r="S3996" s="18">
        <v>1.716757561766262</v>
      </c>
      <c r="T3996" s="13">
        <v>44549</v>
      </c>
      <c r="U3996" s="14">
        <v>5.0115451676823949E-4</v>
      </c>
      <c r="V3996" s="14">
        <v>3858</v>
      </c>
      <c r="W3996" s="14">
        <v>0</v>
      </c>
      <c r="X3996" s="14">
        <v>98.289708747206419</v>
      </c>
      <c r="Y3996" s="19">
        <f t="shared" si="125"/>
        <v>-0.98289708747206417</v>
      </c>
      <c r="Z3996" s="19">
        <v>-0.9829</v>
      </c>
      <c r="AA3996" t="s">
        <v>15646</v>
      </c>
      <c r="AB3996" s="121">
        <v>6</v>
      </c>
    </row>
    <row r="3997" spans="1:28" ht="20.25">
      <c r="A3997">
        <v>7585</v>
      </c>
      <c r="B3997" t="s">
        <v>7822</v>
      </c>
      <c r="C3997" t="s">
        <v>7823</v>
      </c>
      <c r="D3997" t="str">
        <f t="shared" si="124"/>
        <v>Freeway Token FWT</v>
      </c>
      <c r="E3997" s="3" t="s">
        <v>8887</v>
      </c>
      <c r="F3997" s="3" t="s">
        <v>8883</v>
      </c>
      <c r="G3997" s="3" t="s">
        <v>8883</v>
      </c>
      <c r="H3997" s="4">
        <v>9999</v>
      </c>
      <c r="I3997" s="4">
        <v>0</v>
      </c>
      <c r="J3997" s="6">
        <v>44140</v>
      </c>
      <c r="K3997" s="7">
        <v>1.43494E-3</v>
      </c>
      <c r="L3997" s="7">
        <v>2291</v>
      </c>
      <c r="M3997" s="7">
        <v>0</v>
      </c>
      <c r="N3997" s="9">
        <v>44332</v>
      </c>
      <c r="O3997" s="10">
        <v>3.158644E-2</v>
      </c>
      <c r="P3997" s="10">
        <v>671</v>
      </c>
      <c r="Q3997" s="10">
        <v>73176840.590000004</v>
      </c>
      <c r="R3997" s="10">
        <v>22.012376824118078</v>
      </c>
      <c r="S3997" s="18">
        <v>22.012376824118078</v>
      </c>
      <c r="T3997" s="13">
        <v>44398</v>
      </c>
      <c r="U3997" s="14">
        <v>4.9920199999999998E-3</v>
      </c>
      <c r="V3997" s="14">
        <v>495</v>
      </c>
      <c r="W3997" s="14">
        <v>20090517.829999998</v>
      </c>
      <c r="X3997" s="14">
        <v>84.195686503448954</v>
      </c>
      <c r="Y3997" s="19">
        <f t="shared" si="125"/>
        <v>-0.84195686503448952</v>
      </c>
      <c r="Z3997" s="19">
        <v>-0.84199999999999997</v>
      </c>
      <c r="AA3997" t="s">
        <v>15647</v>
      </c>
      <c r="AB3997" s="121">
        <v>6</v>
      </c>
    </row>
    <row r="3998" spans="1:28" ht="20.25">
      <c r="A3998">
        <v>7586</v>
      </c>
      <c r="B3998" t="s">
        <v>7824</v>
      </c>
      <c r="C3998" t="s">
        <v>7825</v>
      </c>
      <c r="D3998" t="str">
        <f t="shared" si="124"/>
        <v>Yearn Classic Finance EARN</v>
      </c>
      <c r="E3998" s="3" t="s">
        <v>8894</v>
      </c>
      <c r="F3998" s="3" t="s">
        <v>8883</v>
      </c>
      <c r="G3998" s="3" t="s">
        <v>8883</v>
      </c>
      <c r="H3998" s="4">
        <v>9999</v>
      </c>
      <c r="I3998" s="4">
        <v>0</v>
      </c>
      <c r="J3998" s="6">
        <v>44138</v>
      </c>
      <c r="K3998" s="7">
        <v>137.99487286999999</v>
      </c>
      <c r="L3998" s="7">
        <v>4174</v>
      </c>
      <c r="M3998" s="7">
        <v>0</v>
      </c>
      <c r="N3998" s="9">
        <v>44142</v>
      </c>
      <c r="O3998" s="10">
        <v>338.95925034999999</v>
      </c>
      <c r="P3998" s="10">
        <v>4362</v>
      </c>
      <c r="Q3998" s="10">
        <v>0</v>
      </c>
      <c r="R3998" s="10">
        <v>2.4563177116683259</v>
      </c>
      <c r="S3998" s="18">
        <v>2.4563177116683259</v>
      </c>
      <c r="T3998" s="13">
        <v>44422</v>
      </c>
      <c r="U3998" s="14">
        <v>4.09609515</v>
      </c>
      <c r="V3998" s="14">
        <v>3860</v>
      </c>
      <c r="W3998" s="14">
        <v>0</v>
      </c>
      <c r="X3998" s="14">
        <v>98.791567084901658</v>
      </c>
      <c r="Y3998" s="19">
        <f t="shared" si="125"/>
        <v>-0.98791567084901655</v>
      </c>
      <c r="Z3998" s="19">
        <v>-0.9879</v>
      </c>
      <c r="AA3998" t="s">
        <v>15648</v>
      </c>
      <c r="AB3998" s="121">
        <v>6</v>
      </c>
    </row>
    <row r="3999" spans="1:28" ht="20.25">
      <c r="A3999">
        <v>7587</v>
      </c>
      <c r="B3999" t="s">
        <v>7826</v>
      </c>
      <c r="C3999" t="s">
        <v>7827</v>
      </c>
      <c r="D3999" t="str">
        <f t="shared" si="124"/>
        <v>UTU Protocol UTU</v>
      </c>
      <c r="E3999" s="3" t="s">
        <v>8887</v>
      </c>
      <c r="F3999" s="3" t="s">
        <v>8883</v>
      </c>
      <c r="G3999" s="3" t="s">
        <v>8883</v>
      </c>
      <c r="H3999" s="4">
        <v>9999</v>
      </c>
      <c r="I3999" s="4">
        <v>0</v>
      </c>
      <c r="J3999" s="6">
        <v>44156</v>
      </c>
      <c r="K3999" s="7">
        <v>1.48325E-3</v>
      </c>
      <c r="L3999" s="7">
        <v>2533</v>
      </c>
      <c r="M3999" s="7">
        <v>0</v>
      </c>
      <c r="N3999" s="9">
        <v>44244</v>
      </c>
      <c r="O3999" s="10">
        <v>0.25938843</v>
      </c>
      <c r="P3999" s="10">
        <v>4363</v>
      </c>
      <c r="Q3999" s="10">
        <v>0</v>
      </c>
      <c r="R3999" s="10">
        <v>174.87842912523169</v>
      </c>
      <c r="S3999" s="18">
        <v>174.87842912523169</v>
      </c>
      <c r="T3999" s="13">
        <v>44635</v>
      </c>
      <c r="U3999" s="14">
        <v>5.5446530853273191E-3</v>
      </c>
      <c r="V3999" s="14">
        <v>1175</v>
      </c>
      <c r="W3999" s="14">
        <v>908320.39</v>
      </c>
      <c r="X3999" s="14">
        <v>97.862413105577872</v>
      </c>
      <c r="Y3999" s="19">
        <f t="shared" si="125"/>
        <v>-0.97862413105577872</v>
      </c>
      <c r="Z3999" s="19">
        <v>-0.97860000000000003</v>
      </c>
      <c r="AA3999" t="s">
        <v>15649</v>
      </c>
      <c r="AB3999" s="121">
        <v>6</v>
      </c>
    </row>
    <row r="4000" spans="1:28" ht="20.25">
      <c r="A4000">
        <v>7588</v>
      </c>
      <c r="B4000" t="s">
        <v>7828</v>
      </c>
      <c r="C4000" t="s">
        <v>7829</v>
      </c>
      <c r="D4000" t="str">
        <f t="shared" si="124"/>
        <v>Gameswap GSWAP</v>
      </c>
      <c r="E4000" s="3" t="s">
        <v>8892</v>
      </c>
      <c r="F4000" s="3" t="s">
        <v>3686</v>
      </c>
      <c r="G4000" s="3" t="s">
        <v>8883</v>
      </c>
      <c r="H4000" s="4">
        <v>9999</v>
      </c>
      <c r="I4000" s="4">
        <v>0</v>
      </c>
      <c r="J4000" s="6">
        <v>44176</v>
      </c>
      <c r="K4000" s="7">
        <v>0.23983904</v>
      </c>
      <c r="L4000" s="7">
        <v>2366</v>
      </c>
      <c r="M4000" s="7">
        <v>0</v>
      </c>
      <c r="N4000" s="9">
        <v>44516</v>
      </c>
      <c r="O4000" s="10">
        <v>26.321438795685591</v>
      </c>
      <c r="P4000" s="10">
        <v>854</v>
      </c>
      <c r="Q4000" s="10">
        <v>40110375.450000003</v>
      </c>
      <c r="R4000" s="10">
        <v>109.7462648102894</v>
      </c>
      <c r="S4000" s="18">
        <v>109.7462648102894</v>
      </c>
      <c r="T4000" s="13">
        <v>44684</v>
      </c>
      <c r="U4000" s="14">
        <v>0.59078785241686538</v>
      </c>
      <c r="V4000" s="14">
        <v>699</v>
      </c>
      <c r="W4000" s="14">
        <v>6779166.2000000002</v>
      </c>
      <c r="X4000" s="14">
        <v>97.755487999714873</v>
      </c>
      <c r="Y4000" s="19">
        <f t="shared" si="125"/>
        <v>-0.97755487999714874</v>
      </c>
      <c r="Z4000" s="19">
        <v>-0.97760000000000002</v>
      </c>
      <c r="AA4000" t="s">
        <v>15650</v>
      </c>
      <c r="AB4000" s="121">
        <v>6</v>
      </c>
    </row>
    <row r="4001" spans="1:28" ht="20.25">
      <c r="A4001">
        <v>7589</v>
      </c>
      <c r="B4001" t="s">
        <v>7830</v>
      </c>
      <c r="C4001" t="s">
        <v>7831</v>
      </c>
      <c r="D4001" t="str">
        <f t="shared" si="124"/>
        <v>Cryptochrome CHM</v>
      </c>
      <c r="E4001" s="3" t="s">
        <v>3686</v>
      </c>
      <c r="F4001" s="3" t="s">
        <v>8883</v>
      </c>
      <c r="G4001" s="3" t="s">
        <v>8883</v>
      </c>
      <c r="H4001" s="4">
        <v>9999</v>
      </c>
      <c r="I4001" s="4">
        <v>0</v>
      </c>
      <c r="J4001" s="6">
        <v>44176</v>
      </c>
      <c r="K4001" s="7">
        <v>1.335494766622E-2</v>
      </c>
      <c r="L4001" s="7">
        <v>4175</v>
      </c>
      <c r="M4001" s="7">
        <v>0</v>
      </c>
      <c r="N4001" s="9">
        <v>44344</v>
      </c>
      <c r="O4001" s="10">
        <v>0.15271880517865999</v>
      </c>
      <c r="P4001" s="10">
        <v>4364</v>
      </c>
      <c r="Q4001" s="10">
        <v>0</v>
      </c>
      <c r="R4001" s="10">
        <v>11.435372791834061</v>
      </c>
      <c r="S4001" s="18">
        <v>11.435372791834061</v>
      </c>
      <c r="T4001" s="13">
        <v>44645</v>
      </c>
      <c r="U4001" s="14">
        <v>5.4366747391740196E-3</v>
      </c>
      <c r="V4001" s="14">
        <v>3861</v>
      </c>
      <c r="W4001" s="14">
        <v>0</v>
      </c>
      <c r="X4001" s="14">
        <v>96.440075121846419</v>
      </c>
      <c r="Y4001" s="19">
        <f t="shared" si="125"/>
        <v>-0.96440075121846425</v>
      </c>
      <c r="Z4001" s="19">
        <v>-0.96440000000000003</v>
      </c>
      <c r="AA4001" t="s">
        <v>15651</v>
      </c>
      <c r="AB4001" s="121">
        <v>6</v>
      </c>
    </row>
    <row r="4002" spans="1:28" ht="20.25">
      <c r="A4002">
        <v>7590</v>
      </c>
      <c r="B4002" t="s">
        <v>7832</v>
      </c>
      <c r="C4002" t="s">
        <v>7833</v>
      </c>
      <c r="D4002" t="str">
        <f t="shared" si="124"/>
        <v>Dvision Network DVI</v>
      </c>
      <c r="E4002" s="3" t="s">
        <v>8892</v>
      </c>
      <c r="F4002" s="3" t="s">
        <v>8883</v>
      </c>
      <c r="G4002" s="3" t="s">
        <v>8883</v>
      </c>
      <c r="H4002" s="4">
        <v>9999</v>
      </c>
      <c r="I4002" s="4">
        <v>0</v>
      </c>
      <c r="J4002" s="6">
        <v>44149</v>
      </c>
      <c r="K4002" s="7">
        <v>3.8786785432410001E-2</v>
      </c>
      <c r="L4002" s="7">
        <v>2206</v>
      </c>
      <c r="M4002" s="7">
        <v>0</v>
      </c>
      <c r="N4002" s="9">
        <v>44521</v>
      </c>
      <c r="O4002" s="10">
        <v>2.8535066154229298</v>
      </c>
      <c r="P4002" s="10">
        <v>186</v>
      </c>
      <c r="Q4002" s="10">
        <v>760734277.16220999</v>
      </c>
      <c r="R4002" s="10">
        <v>73.569041198205554</v>
      </c>
      <c r="S4002" s="18">
        <v>73.569041198205554</v>
      </c>
      <c r="T4002" s="13">
        <v>44687</v>
      </c>
      <c r="U4002" s="14">
        <v>0.28602772582101738</v>
      </c>
      <c r="V4002" s="14">
        <v>252</v>
      </c>
      <c r="W4002" s="14">
        <v>98392476.519567192</v>
      </c>
      <c r="X4002" s="14">
        <v>89.976272552687803</v>
      </c>
      <c r="Y4002" s="19">
        <f t="shared" si="125"/>
        <v>-0.89976272552687808</v>
      </c>
      <c r="Z4002" s="19">
        <v>-0.89980000000000004</v>
      </c>
      <c r="AA4002" t="s">
        <v>15652</v>
      </c>
      <c r="AB4002" s="121">
        <v>6</v>
      </c>
    </row>
    <row r="4003" spans="1:28" ht="20.25">
      <c r="A4003">
        <v>7591</v>
      </c>
      <c r="B4003" t="s">
        <v>7834</v>
      </c>
      <c r="C4003" t="s">
        <v>7835</v>
      </c>
      <c r="D4003" t="str">
        <f t="shared" si="124"/>
        <v>Misbloc MSB</v>
      </c>
      <c r="E4003" s="3" t="s">
        <v>8887</v>
      </c>
      <c r="F4003" s="3" t="s">
        <v>8883</v>
      </c>
      <c r="G4003" s="3" t="s">
        <v>8883</v>
      </c>
      <c r="H4003" s="4">
        <v>9999</v>
      </c>
      <c r="I4003" s="4">
        <v>0</v>
      </c>
      <c r="J4003" s="6">
        <v>44145</v>
      </c>
      <c r="K4003" s="7">
        <v>6.0601053783380002E-2</v>
      </c>
      <c r="L4003" s="7">
        <v>2515</v>
      </c>
      <c r="M4003" s="7">
        <v>0</v>
      </c>
      <c r="N4003" s="9">
        <v>44375</v>
      </c>
      <c r="O4003" s="10">
        <v>4.6281307916371102</v>
      </c>
      <c r="P4003" s="10">
        <v>4365</v>
      </c>
      <c r="Q4003" s="10">
        <v>0</v>
      </c>
      <c r="R4003" s="10">
        <v>76.37046722290475</v>
      </c>
      <c r="S4003" s="18">
        <v>76.37046722290475</v>
      </c>
      <c r="T4003" s="13">
        <v>44631</v>
      </c>
      <c r="U4003" s="14">
        <v>7.1444945999352147E-3</v>
      </c>
      <c r="V4003" s="14">
        <v>1111</v>
      </c>
      <c r="W4003" s="14">
        <v>1208166.5937920031</v>
      </c>
      <c r="X4003" s="14">
        <v>99.845628939163831</v>
      </c>
      <c r="Y4003" s="19">
        <f t="shared" si="125"/>
        <v>-0.99845628939163833</v>
      </c>
      <c r="Z4003" s="19">
        <v>-0.99850000000000005</v>
      </c>
      <c r="AA4003" t="s">
        <v>15653</v>
      </c>
      <c r="AB4003" s="121">
        <v>6</v>
      </c>
    </row>
    <row r="4004" spans="1:28" ht="20.25">
      <c r="A4004">
        <v>7595</v>
      </c>
      <c r="B4004" t="s">
        <v>7836</v>
      </c>
      <c r="C4004" t="s">
        <v>7836</v>
      </c>
      <c r="D4004" t="str">
        <f t="shared" si="124"/>
        <v>SERGS SERGS</v>
      </c>
      <c r="E4004" s="3" t="s">
        <v>8893</v>
      </c>
      <c r="F4004" s="3" t="s">
        <v>8883</v>
      </c>
      <c r="G4004" s="3" t="s">
        <v>8883</v>
      </c>
      <c r="H4004" s="4">
        <v>9999</v>
      </c>
      <c r="I4004" s="4">
        <v>0</v>
      </c>
      <c r="J4004" s="6">
        <v>44223</v>
      </c>
      <c r="K4004" s="7">
        <v>0.10993158471569001</v>
      </c>
      <c r="L4004" s="7">
        <v>4176</v>
      </c>
      <c r="M4004" s="7">
        <v>0</v>
      </c>
      <c r="N4004" s="9">
        <v>44292</v>
      </c>
      <c r="O4004" s="10">
        <v>0.95383867120878996</v>
      </c>
      <c r="P4004" s="10">
        <v>4366</v>
      </c>
      <c r="Q4004" s="10">
        <v>0</v>
      </c>
      <c r="R4004" s="10">
        <v>8.6766571561362493</v>
      </c>
      <c r="S4004" s="18">
        <v>8.6766571561362493</v>
      </c>
      <c r="T4004" s="13">
        <v>44687</v>
      </c>
      <c r="U4004" s="14">
        <v>0.10829343753038261</v>
      </c>
      <c r="V4004" s="14">
        <v>3862</v>
      </c>
      <c r="W4004" s="14">
        <v>0</v>
      </c>
      <c r="X4004" s="14">
        <v>88.646566678498857</v>
      </c>
      <c r="Y4004" s="19">
        <f t="shared" si="125"/>
        <v>-0.88646566678498862</v>
      </c>
      <c r="Z4004" s="19">
        <v>-0.88649999999999995</v>
      </c>
      <c r="AA4004" t="s">
        <v>15654</v>
      </c>
      <c r="AB4004" s="121">
        <v>6</v>
      </c>
    </row>
    <row r="4005" spans="1:28" ht="20.25">
      <c r="A4005">
        <v>7596</v>
      </c>
      <c r="B4005" t="s">
        <v>7837</v>
      </c>
      <c r="C4005" t="s">
        <v>7838</v>
      </c>
      <c r="D4005" t="str">
        <f t="shared" si="124"/>
        <v>SmartCredit Token SMARTCREDIT</v>
      </c>
      <c r="E4005" s="3" t="s">
        <v>8894</v>
      </c>
      <c r="F4005" s="3" t="s">
        <v>8883</v>
      </c>
      <c r="G4005" s="3" t="s">
        <v>8883</v>
      </c>
      <c r="H4005" s="4">
        <v>9999</v>
      </c>
      <c r="I4005" s="4">
        <v>0</v>
      </c>
      <c r="J4005" s="6">
        <v>44143</v>
      </c>
      <c r="K4005" s="7">
        <v>0.38827722999999997</v>
      </c>
      <c r="L4005" s="7">
        <v>2447</v>
      </c>
      <c r="M4005" s="7">
        <v>0</v>
      </c>
      <c r="N4005" s="9">
        <v>44516</v>
      </c>
      <c r="O4005" s="10">
        <v>22.961724068470559</v>
      </c>
      <c r="P4005" s="10">
        <v>1553</v>
      </c>
      <c r="Q4005" s="10">
        <v>4790485.1100000003</v>
      </c>
      <c r="R4005" s="10">
        <v>59.137446891929663</v>
      </c>
      <c r="S4005" s="18">
        <v>59.137446891929663</v>
      </c>
      <c r="T4005" s="13">
        <v>44585</v>
      </c>
      <c r="U4005" s="14">
        <v>1.6228138950413149</v>
      </c>
      <c r="V4005" s="14">
        <v>918</v>
      </c>
      <c r="W4005" s="14">
        <v>2640266.36</v>
      </c>
      <c r="X4005" s="14">
        <v>92.932525927921716</v>
      </c>
      <c r="Y4005" s="19">
        <f t="shared" si="125"/>
        <v>-0.92932525927921716</v>
      </c>
      <c r="Z4005" s="19">
        <v>-0.92930000000000001</v>
      </c>
      <c r="AA4005" t="s">
        <v>15655</v>
      </c>
      <c r="AB4005" s="121">
        <v>6</v>
      </c>
    </row>
    <row r="4006" spans="1:28" ht="20.25">
      <c r="A4006">
        <v>7597</v>
      </c>
      <c r="B4006" t="s">
        <v>7839</v>
      </c>
      <c r="C4006" t="s">
        <v>7840</v>
      </c>
      <c r="D4006" t="str">
        <f t="shared" si="124"/>
        <v>CSP DAO NEBO</v>
      </c>
      <c r="E4006" s="3" t="s">
        <v>8887</v>
      </c>
      <c r="F4006" s="3" t="s">
        <v>8883</v>
      </c>
      <c r="G4006" s="3" t="s">
        <v>8883</v>
      </c>
      <c r="H4006" s="4">
        <v>9999</v>
      </c>
      <c r="I4006" s="4">
        <v>0</v>
      </c>
      <c r="J4006" s="6">
        <v>44150</v>
      </c>
      <c r="K4006" s="7">
        <v>0.19165924000000001</v>
      </c>
      <c r="L4006" s="7">
        <v>4177</v>
      </c>
      <c r="M4006" s="7">
        <v>0</v>
      </c>
      <c r="N4006" s="9">
        <v>44299</v>
      </c>
      <c r="O4006" s="10">
        <v>36.059095650000003</v>
      </c>
      <c r="P4006" s="10">
        <v>4367</v>
      </c>
      <c r="Q4006" s="10">
        <v>0</v>
      </c>
      <c r="R4006" s="10">
        <v>188.14170216891191</v>
      </c>
      <c r="S4006" s="18">
        <v>188.14170216891191</v>
      </c>
      <c r="T4006" s="13">
        <v>44516</v>
      </c>
      <c r="U4006" s="14">
        <v>0</v>
      </c>
      <c r="V4006" s="14">
        <v>3863</v>
      </c>
      <c r="W4006" s="14">
        <v>0</v>
      </c>
      <c r="X4006" s="14">
        <v>100</v>
      </c>
      <c r="Y4006" s="19">
        <f t="shared" si="125"/>
        <v>-1</v>
      </c>
      <c r="Z4006" s="19">
        <v>-1</v>
      </c>
      <c r="AA4006" t="s">
        <v>15656</v>
      </c>
      <c r="AB4006" s="121">
        <v>6</v>
      </c>
    </row>
    <row r="4007" spans="1:28" ht="20.25">
      <c r="A4007">
        <v>7598</v>
      </c>
      <c r="B4007" t="s">
        <v>7841</v>
      </c>
      <c r="C4007" t="s">
        <v>7842</v>
      </c>
      <c r="D4007" t="str">
        <f t="shared" si="124"/>
        <v>Tessla Coin TSLA</v>
      </c>
      <c r="E4007" s="3" t="s">
        <v>8887</v>
      </c>
      <c r="F4007" s="3" t="s">
        <v>8883</v>
      </c>
      <c r="G4007" s="3" t="s">
        <v>8883</v>
      </c>
      <c r="H4007" s="4">
        <v>9999</v>
      </c>
      <c r="I4007" s="4">
        <v>0</v>
      </c>
      <c r="J4007" s="6">
        <v>44141</v>
      </c>
      <c r="K4007" s="7">
        <v>0.82680953999999995</v>
      </c>
      <c r="L4007" s="7">
        <v>4178</v>
      </c>
      <c r="M4007" s="7">
        <v>0</v>
      </c>
      <c r="N4007" s="9">
        <v>44252</v>
      </c>
      <c r="O4007" s="10">
        <v>2.6289607500000001</v>
      </c>
      <c r="P4007" s="10">
        <v>4368</v>
      </c>
      <c r="Q4007" s="10">
        <v>0</v>
      </c>
      <c r="R4007" s="10">
        <v>3.1796449155630211</v>
      </c>
      <c r="S4007" s="18">
        <v>3.1796449155630211</v>
      </c>
      <c r="T4007" s="13">
        <v>44368</v>
      </c>
      <c r="U4007" s="14">
        <v>0.19301285000000001</v>
      </c>
      <c r="V4007" s="14">
        <v>3864</v>
      </c>
      <c r="W4007" s="14">
        <v>0</v>
      </c>
      <c r="X4007" s="14">
        <v>92.658207240256445</v>
      </c>
      <c r="Y4007" s="19">
        <f t="shared" si="125"/>
        <v>-0.92658207240256441</v>
      </c>
      <c r="Z4007" s="19">
        <v>-0.92659999999999998</v>
      </c>
      <c r="AA4007" t="s">
        <v>15657</v>
      </c>
      <c r="AB4007" s="121">
        <v>6</v>
      </c>
    </row>
    <row r="4008" spans="1:28" ht="20.25">
      <c r="A4008">
        <v>7601</v>
      </c>
      <c r="B4008" t="s">
        <v>7846</v>
      </c>
      <c r="C4008" t="s">
        <v>7847</v>
      </c>
      <c r="D4008" t="str">
        <f t="shared" si="124"/>
        <v>zHEGIC ZHEGIC</v>
      </c>
      <c r="E4008" s="3" t="s">
        <v>3686</v>
      </c>
      <c r="F4008" s="3" t="s">
        <v>8883</v>
      </c>
      <c r="G4008" s="3" t="s">
        <v>8883</v>
      </c>
      <c r="H4008" s="4">
        <v>9999</v>
      </c>
      <c r="I4008" s="4">
        <v>0</v>
      </c>
      <c r="J4008" s="6">
        <v>44194</v>
      </c>
      <c r="K4008" s="7">
        <v>9.9691048445450001E-2</v>
      </c>
      <c r="L4008" s="7">
        <v>4180</v>
      </c>
      <c r="M4008" s="7">
        <v>0</v>
      </c>
      <c r="N4008" s="9">
        <v>44240</v>
      </c>
      <c r="O4008" s="10">
        <v>0.63063232754961995</v>
      </c>
      <c r="P4008" s="10">
        <v>4370</v>
      </c>
      <c r="Q4008" s="10">
        <v>0</v>
      </c>
      <c r="R4008" s="10">
        <v>6.3258671403651254</v>
      </c>
      <c r="S4008" s="18">
        <v>6.3258671403651254</v>
      </c>
      <c r="T4008" s="13">
        <v>44397</v>
      </c>
      <c r="U4008" s="14">
        <v>5.423944500932E-2</v>
      </c>
      <c r="V4008" s="14">
        <v>3866</v>
      </c>
      <c r="W4008" s="14">
        <v>0</v>
      </c>
      <c r="X4008" s="14">
        <v>91.399196863238458</v>
      </c>
      <c r="Y4008" s="19">
        <f t="shared" si="125"/>
        <v>-0.91399196863238463</v>
      </c>
      <c r="Z4008" s="19">
        <v>-0.91400000000000003</v>
      </c>
      <c r="AA4008" t="s">
        <v>15658</v>
      </c>
      <c r="AB4008" s="121">
        <v>6</v>
      </c>
    </row>
    <row r="4009" spans="1:28" ht="20.25">
      <c r="A4009">
        <v>7602</v>
      </c>
      <c r="B4009" t="s">
        <v>7848</v>
      </c>
      <c r="C4009" t="s">
        <v>7849</v>
      </c>
      <c r="D4009" t="str">
        <f t="shared" si="124"/>
        <v>zLOT Finance ZLOT</v>
      </c>
      <c r="E4009" s="3" t="s">
        <v>3686</v>
      </c>
      <c r="F4009" s="3" t="s">
        <v>8883</v>
      </c>
      <c r="G4009" s="3" t="s">
        <v>8883</v>
      </c>
      <c r="H4009" s="4">
        <v>9999</v>
      </c>
      <c r="I4009" s="4">
        <v>0</v>
      </c>
      <c r="J4009" s="6">
        <v>44148</v>
      </c>
      <c r="K4009" s="7">
        <v>67.123111160521944</v>
      </c>
      <c r="L4009" s="7">
        <v>4181</v>
      </c>
      <c r="M4009" s="7">
        <v>0</v>
      </c>
      <c r="N4009" s="9">
        <v>44170</v>
      </c>
      <c r="O4009" s="10">
        <v>1920.724719000603</v>
      </c>
      <c r="P4009" s="10">
        <v>4371</v>
      </c>
      <c r="Q4009" s="10">
        <v>0</v>
      </c>
      <c r="R4009" s="10">
        <v>28.614953714038599</v>
      </c>
      <c r="S4009" s="18">
        <v>28.614953714038599</v>
      </c>
      <c r="T4009" s="13">
        <v>44196</v>
      </c>
      <c r="U4009" s="14">
        <v>376.69017780178751</v>
      </c>
      <c r="V4009" s="14">
        <v>3867</v>
      </c>
      <c r="W4009" s="14">
        <v>0</v>
      </c>
      <c r="X4009" s="14">
        <v>80.388122562519627</v>
      </c>
      <c r="Y4009" s="19">
        <f t="shared" si="125"/>
        <v>-0.80388122562519626</v>
      </c>
      <c r="Z4009" s="19">
        <v>-0.80389999999999995</v>
      </c>
      <c r="AA4009" t="s">
        <v>15659</v>
      </c>
      <c r="AB4009" s="121">
        <v>6</v>
      </c>
    </row>
    <row r="4010" spans="1:28" ht="20.25">
      <c r="A4010">
        <v>7607</v>
      </c>
      <c r="B4010" t="s">
        <v>7850</v>
      </c>
      <c r="C4010" t="s">
        <v>7569</v>
      </c>
      <c r="D4010" t="str">
        <f t="shared" si="124"/>
        <v>Baroin BRI</v>
      </c>
      <c r="E4010" s="3" t="s">
        <v>8887</v>
      </c>
      <c r="F4010" s="3" t="s">
        <v>8883</v>
      </c>
      <c r="G4010" s="3" t="s">
        <v>8883</v>
      </c>
      <c r="H4010" s="4">
        <v>9999</v>
      </c>
      <c r="I4010" s="4">
        <v>0</v>
      </c>
      <c r="J4010" s="6">
        <v>44220</v>
      </c>
      <c r="K4010" s="7">
        <v>1.1125146926139</v>
      </c>
      <c r="L4010" s="7">
        <v>4182</v>
      </c>
      <c r="M4010" s="7">
        <v>0</v>
      </c>
      <c r="N4010" s="9">
        <v>44323</v>
      </c>
      <c r="O4010" s="10">
        <v>2.3360917185579999</v>
      </c>
      <c r="P4010" s="10">
        <v>4372</v>
      </c>
      <c r="Q4010" s="10">
        <v>0</v>
      </c>
      <c r="R4010" s="10">
        <v>2.0998299924194752</v>
      </c>
      <c r="S4010" s="18">
        <v>2.0998299924194752</v>
      </c>
      <c r="T4010" s="13">
        <v>44339</v>
      </c>
      <c r="U4010" s="14">
        <v>1.33003439523</v>
      </c>
      <c r="V4010" s="14">
        <v>3868</v>
      </c>
      <c r="W4010" s="14">
        <v>0</v>
      </c>
      <c r="X4010" s="14">
        <v>43.065831505494543</v>
      </c>
      <c r="Y4010" s="19">
        <f t="shared" si="125"/>
        <v>-0.43065831505494545</v>
      </c>
      <c r="Z4010" s="19">
        <v>-0.43070000000000003</v>
      </c>
      <c r="AA4010" t="s">
        <v>15660</v>
      </c>
      <c r="AB4010" s="121">
        <v>6</v>
      </c>
    </row>
    <row r="4011" spans="1:28" ht="20.25">
      <c r="A4011">
        <v>7608</v>
      </c>
      <c r="B4011" t="s">
        <v>7851</v>
      </c>
      <c r="C4011" t="s">
        <v>7852</v>
      </c>
      <c r="D4011" t="str">
        <f t="shared" si="124"/>
        <v>OLPORTAL OLCF</v>
      </c>
      <c r="E4011" s="3" t="s">
        <v>1772</v>
      </c>
      <c r="F4011" s="3" t="s">
        <v>8883</v>
      </c>
      <c r="G4011" s="3" t="s">
        <v>8883</v>
      </c>
      <c r="H4011" s="4">
        <v>9999</v>
      </c>
      <c r="I4011" s="4">
        <v>0</v>
      </c>
      <c r="J4011" s="6">
        <v>44188</v>
      </c>
      <c r="K4011" s="7">
        <v>5.5461992995999997E-4</v>
      </c>
      <c r="L4011" s="7">
        <v>4183</v>
      </c>
      <c r="M4011" s="7">
        <v>0</v>
      </c>
      <c r="N4011" s="9">
        <v>44220</v>
      </c>
      <c r="O4011" s="10">
        <v>1.9383459034400001E-3</v>
      </c>
      <c r="P4011" s="10">
        <v>4373</v>
      </c>
      <c r="Q4011" s="10">
        <v>0</v>
      </c>
      <c r="R4011" s="10">
        <v>3.494908492703817</v>
      </c>
      <c r="S4011" s="18">
        <v>3.494908492703817</v>
      </c>
      <c r="T4011" s="13">
        <v>44221</v>
      </c>
      <c r="U4011" s="14">
        <v>1.8389435308899999E-3</v>
      </c>
      <c r="V4011" s="14">
        <v>3869</v>
      </c>
      <c r="W4011" s="14">
        <v>0</v>
      </c>
      <c r="X4011" s="14">
        <v>5.1282060840425769</v>
      </c>
      <c r="Y4011" s="19">
        <f t="shared" si="125"/>
        <v>-5.1282060840425768E-2</v>
      </c>
      <c r="Z4011" s="19">
        <v>-5.1299999999999998E-2</v>
      </c>
      <c r="AA4011" t="s">
        <v>15661</v>
      </c>
      <c r="AB4011" s="121">
        <v>6</v>
      </c>
    </row>
    <row r="4012" spans="1:28" ht="20.25">
      <c r="A4012">
        <v>7609</v>
      </c>
      <c r="B4012" t="s">
        <v>7853</v>
      </c>
      <c r="C4012" t="s">
        <v>7854</v>
      </c>
      <c r="D4012" t="str">
        <f t="shared" si="124"/>
        <v>Fiola FLA</v>
      </c>
      <c r="E4012" s="3" t="s">
        <v>8887</v>
      </c>
      <c r="F4012" s="3" t="s">
        <v>8883</v>
      </c>
      <c r="G4012" s="3" t="s">
        <v>8883</v>
      </c>
      <c r="H4012" s="4">
        <v>9999</v>
      </c>
      <c r="I4012" s="4">
        <v>0</v>
      </c>
      <c r="J4012" s="6">
        <v>44226</v>
      </c>
      <c r="K4012" s="8">
        <v>2.7514246119999999E-5</v>
      </c>
      <c r="L4012" s="7">
        <v>4184</v>
      </c>
      <c r="M4012" s="7">
        <v>0</v>
      </c>
      <c r="N4012" s="9">
        <v>44249</v>
      </c>
      <c r="O4012" s="10">
        <v>4.9583820743000001E-4</v>
      </c>
      <c r="P4012" s="10">
        <v>4374</v>
      </c>
      <c r="Q4012" s="10">
        <v>0</v>
      </c>
      <c r="R4012" s="10">
        <v>18.02114458333558</v>
      </c>
      <c r="S4012" s="18">
        <v>18.02114458333558</v>
      </c>
      <c r="T4012" s="13">
        <v>44269</v>
      </c>
      <c r="U4012" s="16">
        <v>9.2774698840000005E-5</v>
      </c>
      <c r="V4012" s="14">
        <v>3870</v>
      </c>
      <c r="W4012" s="16">
        <v>0</v>
      </c>
      <c r="X4012" s="16">
        <v>81.289320296460318</v>
      </c>
      <c r="Y4012" s="19">
        <f t="shared" si="125"/>
        <v>-0.81289320296460321</v>
      </c>
      <c r="Z4012" s="19">
        <v>-0.81289999999999996</v>
      </c>
      <c r="AA4012" t="s">
        <v>15662</v>
      </c>
      <c r="AB4012" s="121">
        <v>6</v>
      </c>
    </row>
    <row r="4013" spans="1:28" ht="20.25">
      <c r="A4013">
        <v>7611</v>
      </c>
      <c r="B4013" t="s">
        <v>7855</v>
      </c>
      <c r="C4013" t="s">
        <v>7856</v>
      </c>
      <c r="D4013" t="str">
        <f t="shared" si="124"/>
        <v>Zuplo ZLP</v>
      </c>
      <c r="E4013" s="3" t="s">
        <v>8887</v>
      </c>
      <c r="F4013" s="3" t="s">
        <v>8883</v>
      </c>
      <c r="G4013" s="3" t="s">
        <v>8883</v>
      </c>
      <c r="H4013" s="4">
        <v>9999</v>
      </c>
      <c r="I4013" s="4">
        <v>0</v>
      </c>
      <c r="J4013" s="6">
        <v>44145</v>
      </c>
      <c r="K4013" s="7">
        <v>0.26864081000000001</v>
      </c>
      <c r="L4013" s="7">
        <v>4185</v>
      </c>
      <c r="M4013" s="7">
        <v>0</v>
      </c>
      <c r="N4013" s="9">
        <v>44146</v>
      </c>
      <c r="O4013" s="10">
        <v>0.44605412999999999</v>
      </c>
      <c r="P4013" s="10">
        <v>4375</v>
      </c>
      <c r="Q4013" s="10">
        <v>0</v>
      </c>
      <c r="R4013" s="10">
        <v>1.6604109033173331</v>
      </c>
      <c r="S4013" s="18">
        <v>1.6604109033173331</v>
      </c>
      <c r="T4013" s="13">
        <v>44636</v>
      </c>
      <c r="U4013" s="14">
        <v>1.2177830666869901E-4</v>
      </c>
      <c r="V4013" s="14">
        <v>3871</v>
      </c>
      <c r="W4013" s="14">
        <v>0</v>
      </c>
      <c r="X4013" s="14">
        <v>99.972698760424265</v>
      </c>
      <c r="Y4013" s="19">
        <f t="shared" si="125"/>
        <v>-0.99972698760424261</v>
      </c>
      <c r="Z4013" s="19">
        <v>-0.99970000000000003</v>
      </c>
      <c r="AA4013" t="s">
        <v>15663</v>
      </c>
      <c r="AB4013" s="121">
        <v>6</v>
      </c>
    </row>
    <row r="4014" spans="1:28" ht="20.25">
      <c r="A4014">
        <v>7612</v>
      </c>
      <c r="B4014" t="s">
        <v>7857</v>
      </c>
      <c r="C4014" t="s">
        <v>7858</v>
      </c>
      <c r="D4014" t="str">
        <f t="shared" si="124"/>
        <v>Yearn Finance Bit2 YFB2</v>
      </c>
      <c r="E4014" s="3" t="s">
        <v>3686</v>
      </c>
      <c r="F4014" s="3" t="s">
        <v>8883</v>
      </c>
      <c r="G4014" s="3" t="s">
        <v>8883</v>
      </c>
      <c r="H4014" s="4">
        <v>9999</v>
      </c>
      <c r="I4014" s="4">
        <v>0</v>
      </c>
      <c r="J4014" s="6">
        <v>44151</v>
      </c>
      <c r="K4014" s="7">
        <v>11.11775632</v>
      </c>
      <c r="L4014" s="7">
        <v>4186</v>
      </c>
      <c r="M4014" s="7">
        <v>0</v>
      </c>
      <c r="N4014" s="9">
        <v>44163</v>
      </c>
      <c r="O4014" s="10">
        <v>50.523386070000001</v>
      </c>
      <c r="P4014" s="10">
        <v>4376</v>
      </c>
      <c r="Q4014" s="10">
        <v>0</v>
      </c>
      <c r="R4014" s="10">
        <v>4.5443868902857911</v>
      </c>
      <c r="S4014" s="18">
        <v>4.5443868902857911</v>
      </c>
      <c r="T4014" s="13">
        <v>44627</v>
      </c>
      <c r="U4014" s="14">
        <v>1.0001527174976099</v>
      </c>
      <c r="V4014" s="14">
        <v>3872</v>
      </c>
      <c r="W4014" s="14">
        <v>0</v>
      </c>
      <c r="X4014" s="14">
        <v>98.020416295709268</v>
      </c>
      <c r="Y4014" s="19">
        <f t="shared" si="125"/>
        <v>-0.98020416295709267</v>
      </c>
      <c r="Z4014" s="19">
        <v>-0.98019999999999996</v>
      </c>
      <c r="AA4014" t="s">
        <v>15664</v>
      </c>
      <c r="AB4014" s="121">
        <v>6</v>
      </c>
    </row>
    <row r="4015" spans="1:28" ht="20.25">
      <c r="A4015">
        <v>7613</v>
      </c>
      <c r="B4015" t="s">
        <v>7859</v>
      </c>
      <c r="C4015" t="s">
        <v>7860</v>
      </c>
      <c r="D4015" t="str">
        <f t="shared" si="124"/>
        <v>Yfi.mobi YFIM</v>
      </c>
      <c r="E4015" s="3" t="s">
        <v>3686</v>
      </c>
      <c r="F4015" s="3" t="s">
        <v>8883</v>
      </c>
      <c r="G4015" s="3" t="s">
        <v>8883</v>
      </c>
      <c r="H4015" s="4">
        <v>9999</v>
      </c>
      <c r="I4015" s="4">
        <v>0</v>
      </c>
      <c r="J4015" s="6">
        <v>44144</v>
      </c>
      <c r="K4015" s="7">
        <v>133.94177314999999</v>
      </c>
      <c r="L4015" s="7">
        <v>4187</v>
      </c>
      <c r="M4015" s="7">
        <v>0</v>
      </c>
      <c r="N4015" s="9">
        <v>44155</v>
      </c>
      <c r="O4015" s="10">
        <v>217.79683703000001</v>
      </c>
      <c r="P4015" s="10">
        <v>4377</v>
      </c>
      <c r="Q4015" s="10">
        <v>0</v>
      </c>
      <c r="R4015" s="10">
        <v>1.626056098168057</v>
      </c>
      <c r="S4015" s="18">
        <v>1.626056098168057</v>
      </c>
      <c r="T4015" s="13">
        <v>44516</v>
      </c>
      <c r="U4015" s="14">
        <v>0</v>
      </c>
      <c r="V4015" s="14">
        <v>3873</v>
      </c>
      <c r="W4015" s="14">
        <v>0</v>
      </c>
      <c r="X4015" s="14">
        <v>100</v>
      </c>
      <c r="Y4015" s="19">
        <f t="shared" si="125"/>
        <v>-1</v>
      </c>
      <c r="Z4015" s="19">
        <v>-1</v>
      </c>
      <c r="AA4015" t="s">
        <v>15665</v>
      </c>
      <c r="AB4015" s="121">
        <v>6</v>
      </c>
    </row>
    <row r="4016" spans="1:28" ht="20.25">
      <c r="A4016">
        <v>7614</v>
      </c>
      <c r="B4016" t="s">
        <v>7861</v>
      </c>
      <c r="C4016" t="s">
        <v>7862</v>
      </c>
      <c r="D4016" t="str">
        <f t="shared" si="124"/>
        <v>TEAL TEAT</v>
      </c>
      <c r="E4016" s="3" t="s">
        <v>8887</v>
      </c>
      <c r="F4016" s="3" t="s">
        <v>8883</v>
      </c>
      <c r="G4016" s="3" t="s">
        <v>8883</v>
      </c>
      <c r="H4016" s="4">
        <v>9999</v>
      </c>
      <c r="I4016" s="4">
        <v>0</v>
      </c>
      <c r="J4016" s="6">
        <v>44149</v>
      </c>
      <c r="K4016" s="7">
        <v>0.36168045999999998</v>
      </c>
      <c r="L4016" s="7">
        <v>4188</v>
      </c>
      <c r="M4016" s="7">
        <v>0</v>
      </c>
      <c r="N4016" s="9">
        <v>44245</v>
      </c>
      <c r="O4016" s="10">
        <v>1.84783035</v>
      </c>
      <c r="P4016" s="10">
        <v>4378</v>
      </c>
      <c r="Q4016" s="10">
        <v>0</v>
      </c>
      <c r="R4016" s="10">
        <v>5.109013492185893</v>
      </c>
      <c r="S4016" s="18">
        <v>5.109013492185893</v>
      </c>
      <c r="T4016" s="13">
        <v>44633</v>
      </c>
      <c r="U4016" s="14">
        <v>5.0328571949433902E-4</v>
      </c>
      <c r="V4016" s="14">
        <v>3874</v>
      </c>
      <c r="W4016" s="14">
        <v>0</v>
      </c>
      <c r="X4016" s="14">
        <v>99.972763423899039</v>
      </c>
      <c r="Y4016" s="19">
        <f t="shared" si="125"/>
        <v>-0.99972763423899036</v>
      </c>
      <c r="Z4016" s="19">
        <v>-0.99970000000000003</v>
      </c>
      <c r="AA4016" t="s">
        <v>15666</v>
      </c>
      <c r="AB4016" s="121">
        <v>6</v>
      </c>
    </row>
    <row r="4017" spans="1:28" ht="20.25">
      <c r="A4017">
        <v>7616</v>
      </c>
      <c r="B4017" t="s">
        <v>7863</v>
      </c>
      <c r="C4017" t="s">
        <v>7864</v>
      </c>
      <c r="D4017" t="str">
        <f t="shared" si="124"/>
        <v>Lattice Token LTX</v>
      </c>
      <c r="E4017" s="3" t="s">
        <v>3686</v>
      </c>
      <c r="F4017" s="3" t="s">
        <v>8883</v>
      </c>
      <c r="G4017" s="3" t="s">
        <v>8883</v>
      </c>
      <c r="H4017" s="4">
        <v>9999</v>
      </c>
      <c r="I4017" s="4">
        <v>0</v>
      </c>
      <c r="J4017" s="6">
        <v>44188</v>
      </c>
      <c r="K4017" s="7">
        <v>7.6357129999999995E-2</v>
      </c>
      <c r="L4017" s="7">
        <v>2306</v>
      </c>
      <c r="M4017" s="7">
        <v>0</v>
      </c>
      <c r="N4017" s="9">
        <v>44455</v>
      </c>
      <c r="O4017" s="10">
        <v>2.7813954016281199</v>
      </c>
      <c r="P4017" s="10">
        <v>661</v>
      </c>
      <c r="Q4017" s="10">
        <v>75114019.590000004</v>
      </c>
      <c r="R4017" s="10">
        <v>36.426138615059521</v>
      </c>
      <c r="S4017" s="18">
        <v>36.426138615059521</v>
      </c>
      <c r="T4017" s="13">
        <v>44616</v>
      </c>
      <c r="U4017" s="14">
        <v>0.47521330431325259</v>
      </c>
      <c r="V4017" s="14">
        <v>530</v>
      </c>
      <c r="W4017" s="14">
        <v>15859163.5</v>
      </c>
      <c r="X4017" s="14">
        <v>82.914572159173005</v>
      </c>
      <c r="Y4017" s="19">
        <f t="shared" si="125"/>
        <v>-0.82914572159173006</v>
      </c>
      <c r="Z4017" s="19">
        <v>-0.82909999999999995</v>
      </c>
      <c r="AA4017" t="s">
        <v>15667</v>
      </c>
      <c r="AB4017" s="121">
        <v>6</v>
      </c>
    </row>
    <row r="4018" spans="1:28" ht="20.25">
      <c r="A4018">
        <v>7617</v>
      </c>
      <c r="B4018" t="s">
        <v>7865</v>
      </c>
      <c r="C4018" t="s">
        <v>7866</v>
      </c>
      <c r="D4018" t="str">
        <f t="shared" si="124"/>
        <v>saffron.finance SFI</v>
      </c>
      <c r="E4018" s="3" t="s">
        <v>8887</v>
      </c>
      <c r="F4018" s="3" t="s">
        <v>8883</v>
      </c>
      <c r="G4018" s="3" t="s">
        <v>8883</v>
      </c>
      <c r="H4018" s="4">
        <v>9999</v>
      </c>
      <c r="I4018" s="4">
        <v>0</v>
      </c>
      <c r="J4018" s="6">
        <v>44150</v>
      </c>
      <c r="K4018" s="7">
        <v>67.800239219999995</v>
      </c>
      <c r="L4018" s="7">
        <v>2334</v>
      </c>
      <c r="M4018" s="7">
        <v>0</v>
      </c>
      <c r="N4018" s="9">
        <v>44247</v>
      </c>
      <c r="O4018" s="10">
        <v>3405.11432926</v>
      </c>
      <c r="P4018" s="10">
        <v>384</v>
      </c>
      <c r="Q4018" s="10">
        <v>220361877.38</v>
      </c>
      <c r="R4018" s="10">
        <v>50.222748008469352</v>
      </c>
      <c r="S4018" s="18">
        <v>50.222748008469352</v>
      </c>
      <c r="T4018" s="13">
        <v>44687</v>
      </c>
      <c r="U4018" s="14">
        <v>101.3019878615906</v>
      </c>
      <c r="V4018" s="14">
        <v>623</v>
      </c>
      <c r="W4018" s="14">
        <v>9432855.0199999996</v>
      </c>
      <c r="X4018" s="14">
        <v>97.025004799659527</v>
      </c>
      <c r="Y4018" s="19">
        <f t="shared" si="125"/>
        <v>-0.97025004799659531</v>
      </c>
      <c r="Z4018" s="19">
        <v>-0.97030000000000005</v>
      </c>
      <c r="AA4018" t="s">
        <v>15668</v>
      </c>
      <c r="AB4018" s="121">
        <v>6</v>
      </c>
    </row>
    <row r="4019" spans="1:28" ht="20.25">
      <c r="A4019">
        <v>7618</v>
      </c>
      <c r="B4019" t="s">
        <v>7867</v>
      </c>
      <c r="C4019" t="s">
        <v>7868</v>
      </c>
      <c r="D4019" t="str">
        <f t="shared" si="124"/>
        <v>Alpaca City ALPA</v>
      </c>
      <c r="E4019" s="3" t="s">
        <v>8892</v>
      </c>
      <c r="F4019" s="3" t="s">
        <v>8883</v>
      </c>
      <c r="G4019" s="3" t="s">
        <v>8883</v>
      </c>
      <c r="H4019" s="4">
        <v>9999</v>
      </c>
      <c r="I4019" s="4">
        <v>0</v>
      </c>
      <c r="J4019" s="6">
        <v>44230</v>
      </c>
      <c r="K4019" s="7">
        <v>3.3848679999999999E-2</v>
      </c>
      <c r="L4019" s="7">
        <v>4189</v>
      </c>
      <c r="M4019" s="7">
        <v>0</v>
      </c>
      <c r="N4019" s="9">
        <v>44301</v>
      </c>
      <c r="O4019" s="10">
        <v>2.02771554</v>
      </c>
      <c r="P4019" s="10">
        <v>4379</v>
      </c>
      <c r="Q4019" s="10">
        <v>0</v>
      </c>
      <c r="R4019" s="10">
        <v>59.90530620396423</v>
      </c>
      <c r="S4019" s="18">
        <v>59.90530620396423</v>
      </c>
      <c r="T4019" s="13">
        <v>44680</v>
      </c>
      <c r="U4019" s="14">
        <v>6.317024097307701E-2</v>
      </c>
      <c r="V4019" s="14">
        <v>3875</v>
      </c>
      <c r="W4019" s="14">
        <v>0</v>
      </c>
      <c r="X4019" s="14">
        <v>96.88465962177925</v>
      </c>
      <c r="Y4019" s="19">
        <f t="shared" si="125"/>
        <v>-0.96884659621779246</v>
      </c>
      <c r="Z4019" s="19">
        <v>-0.96879999999999999</v>
      </c>
      <c r="AA4019" t="s">
        <v>15669</v>
      </c>
      <c r="AB4019" s="121">
        <v>6</v>
      </c>
    </row>
    <row r="4020" spans="1:28" ht="20.25">
      <c r="A4020">
        <v>7619</v>
      </c>
      <c r="B4020" t="s">
        <v>7869</v>
      </c>
      <c r="C4020" t="s">
        <v>2001</v>
      </c>
      <c r="D4020" t="str">
        <f t="shared" si="124"/>
        <v>Bitcoiva BCA</v>
      </c>
      <c r="E4020" s="3" t="s">
        <v>3686</v>
      </c>
      <c r="F4020" s="3" t="s">
        <v>8883</v>
      </c>
      <c r="G4020" s="3" t="s">
        <v>8883</v>
      </c>
      <c r="H4020" s="4">
        <v>9999</v>
      </c>
      <c r="I4020" s="4">
        <v>0</v>
      </c>
      <c r="J4020" s="6">
        <v>44145</v>
      </c>
      <c r="K4020" s="7">
        <v>1.0160196500000001</v>
      </c>
      <c r="L4020" s="7">
        <v>4190</v>
      </c>
      <c r="M4020" s="7">
        <v>0</v>
      </c>
      <c r="N4020" s="9">
        <v>44442</v>
      </c>
      <c r="O4020" s="10">
        <v>171.61810209999999</v>
      </c>
      <c r="P4020" s="10">
        <v>4380</v>
      </c>
      <c r="Q4020" s="10">
        <v>0</v>
      </c>
      <c r="R4020" s="10">
        <v>168.91218796801809</v>
      </c>
      <c r="S4020" s="18">
        <v>168.91218796801809</v>
      </c>
      <c r="T4020" s="13">
        <v>44550</v>
      </c>
      <c r="U4020" s="14">
        <v>11.38828747036003</v>
      </c>
      <c r="V4020" s="14">
        <v>3876</v>
      </c>
      <c r="W4020" s="14">
        <v>0</v>
      </c>
      <c r="X4020" s="14">
        <v>93.364168854562806</v>
      </c>
      <c r="Y4020" s="19">
        <f t="shared" si="125"/>
        <v>-0.93364168854562801</v>
      </c>
      <c r="Z4020" s="19">
        <v>-0.93359999999999999</v>
      </c>
      <c r="AA4020" t="s">
        <v>15670</v>
      </c>
      <c r="AB4020" s="121">
        <v>6</v>
      </c>
    </row>
    <row r="4021" spans="1:28" ht="20.25">
      <c r="A4021">
        <v>7620</v>
      </c>
      <c r="B4021" t="s">
        <v>7870</v>
      </c>
      <c r="C4021" t="s">
        <v>7871</v>
      </c>
      <c r="D4021" t="str">
        <f t="shared" si="124"/>
        <v>Trade.win TWI</v>
      </c>
      <c r="E4021" s="3" t="s">
        <v>3686</v>
      </c>
      <c r="F4021" s="3" t="s">
        <v>8883</v>
      </c>
      <c r="G4021" s="3" t="s">
        <v>8883</v>
      </c>
      <c r="H4021" s="4">
        <v>9999</v>
      </c>
      <c r="I4021" s="4">
        <v>0</v>
      </c>
      <c r="J4021" s="6">
        <v>44158</v>
      </c>
      <c r="K4021" s="7">
        <v>4.4073639999999997E-2</v>
      </c>
      <c r="L4021" s="7">
        <v>4191</v>
      </c>
      <c r="M4021" s="7">
        <v>0</v>
      </c>
      <c r="N4021" s="9">
        <v>44222</v>
      </c>
      <c r="O4021" s="10">
        <v>2.2513518700000001</v>
      </c>
      <c r="P4021" s="10">
        <v>4381</v>
      </c>
      <c r="Q4021" s="10">
        <v>0</v>
      </c>
      <c r="R4021" s="10">
        <v>51.081595938070933</v>
      </c>
      <c r="S4021" s="18">
        <v>51.081595938070933</v>
      </c>
      <c r="T4021" s="13">
        <v>44611</v>
      </c>
      <c r="U4021" s="14">
        <v>2.1012003928789061E-2</v>
      </c>
      <c r="V4021" s="14">
        <v>3877</v>
      </c>
      <c r="W4021" s="14">
        <v>0</v>
      </c>
      <c r="X4021" s="14">
        <v>99.066693918050703</v>
      </c>
      <c r="Y4021" s="19">
        <f t="shared" si="125"/>
        <v>-0.99066693918050708</v>
      </c>
      <c r="Z4021" s="19">
        <v>-0.99070000000000003</v>
      </c>
      <c r="AA4021" t="s">
        <v>15671</v>
      </c>
      <c r="AB4021" s="121">
        <v>6</v>
      </c>
    </row>
    <row r="4022" spans="1:28" ht="20.25">
      <c r="A4022">
        <v>7621</v>
      </c>
      <c r="B4022" t="s">
        <v>7872</v>
      </c>
      <c r="C4022" t="s">
        <v>7873</v>
      </c>
      <c r="D4022" t="str">
        <f t="shared" si="124"/>
        <v>VROOMGO VRGX</v>
      </c>
      <c r="E4022" s="3" t="s">
        <v>8888</v>
      </c>
      <c r="F4022" s="3" t="s">
        <v>8883</v>
      </c>
      <c r="G4022" s="3" t="s">
        <v>8883</v>
      </c>
      <c r="H4022" s="4">
        <v>9999</v>
      </c>
      <c r="I4022" s="4">
        <v>0</v>
      </c>
      <c r="J4022" s="6">
        <v>44224</v>
      </c>
      <c r="K4022" s="7">
        <v>1.6168802296E-3</v>
      </c>
      <c r="L4022" s="7">
        <v>4192</v>
      </c>
      <c r="M4022" s="7">
        <v>0</v>
      </c>
      <c r="N4022" s="9">
        <v>44245</v>
      </c>
      <c r="O4022" s="10">
        <v>1.318632066985E-2</v>
      </c>
      <c r="P4022" s="10">
        <v>4382</v>
      </c>
      <c r="Q4022" s="10">
        <v>0</v>
      </c>
      <c r="R4022" s="10">
        <v>8.1554096762703097</v>
      </c>
      <c r="S4022" s="18">
        <v>8.1554096762703097</v>
      </c>
      <c r="T4022" s="13">
        <v>44432</v>
      </c>
      <c r="U4022" s="14">
        <v>9.4482278727999998E-4</v>
      </c>
      <c r="V4022" s="14">
        <v>3878</v>
      </c>
      <c r="W4022" s="14">
        <v>0</v>
      </c>
      <c r="X4022" s="14">
        <v>92.834826249597441</v>
      </c>
      <c r="Y4022" s="19">
        <f t="shared" si="125"/>
        <v>-0.92834826249597446</v>
      </c>
      <c r="Z4022" s="19">
        <v>-0.92830000000000001</v>
      </c>
      <c r="AA4022" t="s">
        <v>15672</v>
      </c>
      <c r="AB4022" s="121">
        <v>6</v>
      </c>
    </row>
    <row r="4023" spans="1:28" ht="20.25">
      <c r="A4023">
        <v>7622</v>
      </c>
      <c r="B4023" t="s">
        <v>7874</v>
      </c>
      <c r="C4023" t="s">
        <v>7875</v>
      </c>
      <c r="D4023" t="str">
        <f t="shared" si="124"/>
        <v>UBIX.Network UBX</v>
      </c>
      <c r="E4023" s="3" t="s">
        <v>8887</v>
      </c>
      <c r="F4023" s="3" t="s">
        <v>8883</v>
      </c>
      <c r="G4023" s="3" t="s">
        <v>8883</v>
      </c>
      <c r="H4023" s="4">
        <v>9999</v>
      </c>
      <c r="I4023" s="4">
        <v>0</v>
      </c>
      <c r="J4023" s="6">
        <v>44207</v>
      </c>
      <c r="K4023" s="7">
        <v>5.7799999999999997E-6</v>
      </c>
      <c r="L4023" s="7">
        <v>2390</v>
      </c>
      <c r="M4023" s="7">
        <v>0</v>
      </c>
      <c r="N4023" s="9">
        <v>44296</v>
      </c>
      <c r="O4023" s="10">
        <v>5.1411499999999997E-3</v>
      </c>
      <c r="P4023" s="10">
        <v>4383</v>
      </c>
      <c r="Q4023" s="10">
        <v>0</v>
      </c>
      <c r="R4023" s="10">
        <v>889.4723183391003</v>
      </c>
      <c r="S4023" s="18">
        <v>889.4723183391003</v>
      </c>
      <c r="T4023" s="13">
        <v>44684</v>
      </c>
      <c r="U4023" s="14">
        <v>1.08036244771794E-4</v>
      </c>
      <c r="V4023" s="14">
        <v>756</v>
      </c>
      <c r="W4023" s="14">
        <v>5220969.91</v>
      </c>
      <c r="X4023" s="14">
        <v>97.898597691726678</v>
      </c>
      <c r="Y4023" s="19">
        <f t="shared" si="125"/>
        <v>-0.97898597691726674</v>
      </c>
      <c r="Z4023" s="19">
        <v>-0.97899999999999998</v>
      </c>
      <c r="AA4023" t="s">
        <v>15673</v>
      </c>
      <c r="AB4023" s="121">
        <v>6</v>
      </c>
    </row>
    <row r="4024" spans="1:28" ht="20.25">
      <c r="A4024">
        <v>7623</v>
      </c>
      <c r="B4024" t="s">
        <v>7876</v>
      </c>
      <c r="C4024" t="s">
        <v>2344</v>
      </c>
      <c r="D4024" t="str">
        <f t="shared" si="124"/>
        <v>Libartysharetoken LST</v>
      </c>
      <c r="E4024" s="3" t="s">
        <v>8891</v>
      </c>
      <c r="F4024" s="3" t="s">
        <v>8883</v>
      </c>
      <c r="G4024" s="3" t="s">
        <v>8883</v>
      </c>
      <c r="H4024" s="4">
        <v>9999</v>
      </c>
      <c r="I4024" s="4">
        <v>0</v>
      </c>
      <c r="J4024" s="6">
        <v>44146</v>
      </c>
      <c r="K4024" s="7">
        <v>9.1927099999999998E-3</v>
      </c>
      <c r="L4024" s="7">
        <v>4193</v>
      </c>
      <c r="M4024" s="7">
        <v>0</v>
      </c>
      <c r="N4024" s="9">
        <v>44326</v>
      </c>
      <c r="O4024" s="10">
        <v>0.33003506999999999</v>
      </c>
      <c r="P4024" s="10">
        <v>4384</v>
      </c>
      <c r="Q4024" s="10">
        <v>0</v>
      </c>
      <c r="R4024" s="10">
        <v>35.901825468224267</v>
      </c>
      <c r="S4024" s="18">
        <v>35.901825468224267</v>
      </c>
      <c r="T4024" s="13">
        <v>44530</v>
      </c>
      <c r="U4024" s="14">
        <v>4.5836088786886599E-4</v>
      </c>
      <c r="V4024" s="14">
        <v>3879</v>
      </c>
      <c r="W4024" s="14">
        <v>0</v>
      </c>
      <c r="X4024" s="14">
        <v>99.861117520671712</v>
      </c>
      <c r="Y4024" s="19">
        <f t="shared" si="125"/>
        <v>-0.99861117520671716</v>
      </c>
      <c r="Z4024" s="19">
        <v>-0.99860000000000004</v>
      </c>
      <c r="AA4024" t="s">
        <v>15674</v>
      </c>
      <c r="AB4024" s="121">
        <v>6</v>
      </c>
    </row>
    <row r="4025" spans="1:28" ht="20.25">
      <c r="A4025">
        <v>7624</v>
      </c>
      <c r="B4025" t="s">
        <v>7877</v>
      </c>
      <c r="C4025" t="s">
        <v>7878</v>
      </c>
      <c r="D4025" t="str">
        <f t="shared" si="124"/>
        <v>GoldFinX GIX</v>
      </c>
      <c r="E4025" s="3" t="s">
        <v>3686</v>
      </c>
      <c r="F4025" s="3" t="s">
        <v>8883</v>
      </c>
      <c r="G4025" s="3" t="s">
        <v>8883</v>
      </c>
      <c r="H4025" s="4">
        <v>9999</v>
      </c>
      <c r="I4025" s="4">
        <v>0</v>
      </c>
      <c r="J4025" s="6">
        <v>44233</v>
      </c>
      <c r="K4025" s="7">
        <v>2.2723305952901698</v>
      </c>
      <c r="L4025" s="7">
        <v>4194</v>
      </c>
      <c r="M4025" s="7">
        <v>0</v>
      </c>
      <c r="N4025" s="9">
        <v>44464</v>
      </c>
      <c r="O4025" s="10">
        <v>23.022567943799629</v>
      </c>
      <c r="P4025" s="10">
        <v>4385</v>
      </c>
      <c r="Q4025" s="10">
        <v>0</v>
      </c>
      <c r="R4025" s="10">
        <v>10.131698262355931</v>
      </c>
      <c r="S4025" s="18">
        <v>10.131698262355931</v>
      </c>
      <c r="T4025" s="13">
        <v>44687</v>
      </c>
      <c r="U4025" s="14">
        <v>8.5141186914386071E-3</v>
      </c>
      <c r="V4025" s="14">
        <v>3880</v>
      </c>
      <c r="W4025" s="14">
        <v>0</v>
      </c>
      <c r="X4025" s="14">
        <v>99.963018379564687</v>
      </c>
      <c r="Y4025" s="19">
        <f t="shared" si="125"/>
        <v>-0.99963018379564683</v>
      </c>
      <c r="Z4025" s="19">
        <v>-0.99960000000000004</v>
      </c>
      <c r="AA4025" t="s">
        <v>15675</v>
      </c>
      <c r="AB4025" s="121">
        <v>6</v>
      </c>
    </row>
    <row r="4026" spans="1:28" ht="20.25">
      <c r="A4026">
        <v>7625</v>
      </c>
      <c r="B4026" t="s">
        <v>7879</v>
      </c>
      <c r="C4026" t="s">
        <v>7880</v>
      </c>
      <c r="D4026" t="str">
        <f t="shared" si="124"/>
        <v>gAsp GASP</v>
      </c>
      <c r="E4026" s="3" t="s">
        <v>8882</v>
      </c>
      <c r="F4026" s="3" t="s">
        <v>8883</v>
      </c>
      <c r="G4026" s="3" t="s">
        <v>8883</v>
      </c>
      <c r="H4026" s="4">
        <v>9999</v>
      </c>
      <c r="I4026" s="4">
        <v>0</v>
      </c>
      <c r="J4026" s="6">
        <v>44145</v>
      </c>
      <c r="K4026" s="7">
        <v>0.16078712000000001</v>
      </c>
      <c r="L4026" s="7">
        <v>4195</v>
      </c>
      <c r="M4026" s="7">
        <v>0</v>
      </c>
      <c r="N4026" s="9">
        <v>44299</v>
      </c>
      <c r="O4026" s="10">
        <v>0.90740615000000002</v>
      </c>
      <c r="P4026" s="10">
        <v>4386</v>
      </c>
      <c r="Q4026" s="10">
        <v>0</v>
      </c>
      <c r="R4026" s="10">
        <v>5.6435251156933468</v>
      </c>
      <c r="S4026" s="18">
        <v>5.6435251156933468</v>
      </c>
      <c r="T4026" s="13">
        <v>44585</v>
      </c>
      <c r="U4026" s="14">
        <v>2.2326618327678529E-3</v>
      </c>
      <c r="V4026" s="14">
        <v>3881</v>
      </c>
      <c r="W4026" s="14">
        <v>0</v>
      </c>
      <c r="X4026" s="14">
        <v>99.753951212170222</v>
      </c>
      <c r="Y4026" s="19">
        <f t="shared" si="125"/>
        <v>-0.99753951212170222</v>
      </c>
      <c r="Z4026" s="19">
        <v>-0.99750000000000005</v>
      </c>
      <c r="AA4026" t="s">
        <v>15676</v>
      </c>
      <c r="AB4026" s="121">
        <v>6</v>
      </c>
    </row>
    <row r="4027" spans="1:28" ht="20.25">
      <c r="A4027">
        <v>7626</v>
      </c>
      <c r="B4027" t="s">
        <v>7881</v>
      </c>
      <c r="C4027" t="s">
        <v>7882</v>
      </c>
      <c r="D4027" t="str">
        <f t="shared" si="124"/>
        <v>7up Finance 7UP</v>
      </c>
      <c r="E4027" s="3" t="s">
        <v>8894</v>
      </c>
      <c r="F4027" s="3" t="s">
        <v>8883</v>
      </c>
      <c r="G4027" s="3" t="s">
        <v>8883</v>
      </c>
      <c r="H4027" s="4">
        <v>9999</v>
      </c>
      <c r="I4027" s="4">
        <v>0</v>
      </c>
      <c r="J4027" s="6">
        <v>44176</v>
      </c>
      <c r="K4027" s="7">
        <v>0.29444295070317</v>
      </c>
      <c r="L4027" s="7">
        <v>4196</v>
      </c>
      <c r="M4027" s="7">
        <v>0</v>
      </c>
      <c r="N4027" s="9">
        <v>44241</v>
      </c>
      <c r="O4027" s="10">
        <v>29.419216388751948</v>
      </c>
      <c r="P4027" s="10">
        <v>4387</v>
      </c>
      <c r="Q4027" s="10">
        <v>0</v>
      </c>
      <c r="R4027" s="10">
        <v>99.914826687121703</v>
      </c>
      <c r="S4027" s="18">
        <v>99.914826687121703</v>
      </c>
      <c r="T4027" s="13">
        <v>44310</v>
      </c>
      <c r="U4027" s="14">
        <v>1.3074167120723199</v>
      </c>
      <c r="V4027" s="14">
        <v>3882</v>
      </c>
      <c r="W4027" s="14">
        <v>0</v>
      </c>
      <c r="X4027" s="14">
        <v>95.555909121453709</v>
      </c>
      <c r="Y4027" s="19">
        <f t="shared" si="125"/>
        <v>-0.95555909121453708</v>
      </c>
      <c r="Z4027" s="19">
        <v>-0.9556</v>
      </c>
      <c r="AA4027" t="s">
        <v>15677</v>
      </c>
      <c r="AB4027" s="121">
        <v>6</v>
      </c>
    </row>
    <row r="4028" spans="1:28" ht="20.25">
      <c r="A4028">
        <v>7627</v>
      </c>
      <c r="B4028" t="s">
        <v>7883</v>
      </c>
      <c r="C4028" t="s">
        <v>7884</v>
      </c>
      <c r="D4028" t="str">
        <f t="shared" si="124"/>
        <v>PicaArtMoney PICA</v>
      </c>
      <c r="E4028" s="3" t="s">
        <v>8887</v>
      </c>
      <c r="F4028" s="3" t="s">
        <v>8883</v>
      </c>
      <c r="G4028" s="3" t="s">
        <v>8883</v>
      </c>
      <c r="H4028" s="4">
        <v>9999</v>
      </c>
      <c r="I4028" s="4">
        <v>0</v>
      </c>
      <c r="J4028" s="6">
        <v>44164</v>
      </c>
      <c r="K4028" s="7">
        <v>3.0532989880339999E-2</v>
      </c>
      <c r="L4028" s="7">
        <v>4197</v>
      </c>
      <c r="M4028" s="7">
        <v>0</v>
      </c>
      <c r="N4028" s="9">
        <v>44286</v>
      </c>
      <c r="O4028" s="10">
        <v>0.48709464478737002</v>
      </c>
      <c r="P4028" s="10">
        <v>4388</v>
      </c>
      <c r="Q4028" s="10">
        <v>0</v>
      </c>
      <c r="R4028" s="10">
        <v>15.953060826873269</v>
      </c>
      <c r="S4028" s="18">
        <v>15.953060826873269</v>
      </c>
      <c r="T4028" s="13">
        <v>44687</v>
      </c>
      <c r="U4028" s="14">
        <v>5.0383810072032898E-3</v>
      </c>
      <c r="V4028" s="14">
        <v>3883</v>
      </c>
      <c r="W4028" s="14">
        <v>0</v>
      </c>
      <c r="X4028" s="14">
        <v>98.965625867350141</v>
      </c>
      <c r="Y4028" s="19">
        <f t="shared" si="125"/>
        <v>-0.98965625867350138</v>
      </c>
      <c r="Z4028" s="19">
        <v>-0.98970000000000002</v>
      </c>
      <c r="AA4028" t="s">
        <v>15678</v>
      </c>
      <c r="AB4028" s="121">
        <v>6</v>
      </c>
    </row>
    <row r="4029" spans="1:28" ht="20.25">
      <c r="A4029">
        <v>7628</v>
      </c>
      <c r="B4029" t="s">
        <v>7885</v>
      </c>
      <c r="C4029" t="s">
        <v>7886</v>
      </c>
      <c r="D4029" t="str">
        <f t="shared" si="124"/>
        <v>Coral Swap CORAL</v>
      </c>
      <c r="E4029" s="3" t="s">
        <v>3686</v>
      </c>
      <c r="F4029" s="3" t="s">
        <v>8883</v>
      </c>
      <c r="G4029" s="3" t="s">
        <v>8883</v>
      </c>
      <c r="H4029" s="4">
        <v>9999</v>
      </c>
      <c r="I4029" s="4">
        <v>0</v>
      </c>
      <c r="J4029" s="6">
        <v>44225</v>
      </c>
      <c r="K4029" s="7">
        <v>0.54740619568826998</v>
      </c>
      <c r="L4029" s="7">
        <v>4198</v>
      </c>
      <c r="M4029" s="7">
        <v>0</v>
      </c>
      <c r="N4029" s="9">
        <v>44241</v>
      </c>
      <c r="O4029" s="10">
        <v>1.3217562342306799</v>
      </c>
      <c r="P4029" s="10">
        <v>4389</v>
      </c>
      <c r="Q4029" s="10">
        <v>0</v>
      </c>
      <c r="R4029" s="10">
        <v>2.4145803329258939</v>
      </c>
      <c r="S4029" s="18">
        <v>2.4145803329258939</v>
      </c>
      <c r="T4029" s="13">
        <v>44683</v>
      </c>
      <c r="U4029" s="14">
        <v>0.1270353364461948</v>
      </c>
      <c r="V4029" s="14">
        <v>3884</v>
      </c>
      <c r="W4029" s="14">
        <v>0</v>
      </c>
      <c r="X4029" s="14">
        <v>90.388898258525344</v>
      </c>
      <c r="Y4029" s="19">
        <f t="shared" si="125"/>
        <v>-0.90388898258525341</v>
      </c>
      <c r="Z4029" s="19">
        <v>-0.90390000000000004</v>
      </c>
      <c r="AA4029" t="s">
        <v>15679</v>
      </c>
      <c r="AB4029" s="121">
        <v>6</v>
      </c>
    </row>
    <row r="4030" spans="1:28" ht="20.25">
      <c r="A4030">
        <v>7629</v>
      </c>
      <c r="B4030" t="s">
        <v>7307</v>
      </c>
      <c r="C4030" t="s">
        <v>7307</v>
      </c>
      <c r="D4030" t="str">
        <f t="shared" si="124"/>
        <v>YFIII YFIII</v>
      </c>
      <c r="E4030" s="3" t="s">
        <v>3686</v>
      </c>
      <c r="F4030" s="3" t="s">
        <v>8883</v>
      </c>
      <c r="G4030" s="3" t="s">
        <v>8883</v>
      </c>
      <c r="H4030" s="4">
        <v>9999</v>
      </c>
      <c r="I4030" s="4">
        <v>0</v>
      </c>
      <c r="J4030" s="6">
        <v>44145</v>
      </c>
      <c r="K4030" s="7">
        <v>31.16478222843002</v>
      </c>
      <c r="L4030" s="7">
        <v>4199</v>
      </c>
      <c r="M4030" s="7">
        <v>0</v>
      </c>
      <c r="N4030" s="9">
        <v>44313</v>
      </c>
      <c r="O4030" s="10">
        <v>93.322512572683166</v>
      </c>
      <c r="P4030" s="10">
        <v>4390</v>
      </c>
      <c r="Q4030" s="10">
        <v>0</v>
      </c>
      <c r="R4030" s="10">
        <v>2.994486272634687</v>
      </c>
      <c r="S4030" s="18">
        <v>2.994486272634687</v>
      </c>
      <c r="T4030" s="13">
        <v>44337</v>
      </c>
      <c r="U4030" s="14">
        <v>3.1058124327900298</v>
      </c>
      <c r="V4030" s="14">
        <v>3885</v>
      </c>
      <c r="W4030" s="14">
        <v>0</v>
      </c>
      <c r="X4030" s="14">
        <v>96.671957979730664</v>
      </c>
      <c r="Y4030" s="19">
        <f t="shared" si="125"/>
        <v>-0.96671957979730661</v>
      </c>
      <c r="Z4030" s="19">
        <v>-0.9667</v>
      </c>
      <c r="AA4030" t="s">
        <v>15680</v>
      </c>
      <c r="AB4030" s="121">
        <v>6</v>
      </c>
    </row>
    <row r="4031" spans="1:28" ht="20.25">
      <c r="A4031">
        <v>7631</v>
      </c>
      <c r="B4031" t="s">
        <v>7889</v>
      </c>
      <c r="C4031" t="s">
        <v>7890</v>
      </c>
      <c r="D4031" t="str">
        <f t="shared" si="124"/>
        <v>FRMx Token FRMX</v>
      </c>
      <c r="E4031" s="3" t="s">
        <v>8887</v>
      </c>
      <c r="F4031" s="3" t="s">
        <v>8883</v>
      </c>
      <c r="G4031" s="3" t="s">
        <v>8883</v>
      </c>
      <c r="H4031" s="4">
        <v>9999</v>
      </c>
      <c r="I4031" s="4">
        <v>0</v>
      </c>
      <c r="J4031" s="6">
        <v>44155</v>
      </c>
      <c r="K4031" s="7">
        <v>229.88855520999999</v>
      </c>
      <c r="L4031" s="7">
        <v>4201</v>
      </c>
      <c r="M4031" s="7">
        <v>0</v>
      </c>
      <c r="N4031" s="9">
        <v>44297</v>
      </c>
      <c r="O4031" s="10">
        <v>19153.203328529999</v>
      </c>
      <c r="P4031" s="10">
        <v>4392</v>
      </c>
      <c r="Q4031" s="10">
        <v>0</v>
      </c>
      <c r="R4031" s="10">
        <v>83.315166825220217</v>
      </c>
      <c r="S4031" s="18">
        <v>83.315166825220217</v>
      </c>
      <c r="T4031" s="13">
        <v>44616</v>
      </c>
      <c r="U4031" s="14">
        <v>1191.5359338601679</v>
      </c>
      <c r="V4031" s="14">
        <v>3887</v>
      </c>
      <c r="W4031" s="14">
        <v>0</v>
      </c>
      <c r="X4031" s="14">
        <v>93.778920875938837</v>
      </c>
      <c r="Y4031" s="19">
        <f t="shared" si="125"/>
        <v>-0.93778920875938843</v>
      </c>
      <c r="Z4031" s="19">
        <v>-0.93779999999999997</v>
      </c>
      <c r="AA4031" t="s">
        <v>15681</v>
      </c>
      <c r="AB4031" s="121">
        <v>6</v>
      </c>
    </row>
    <row r="4032" spans="1:28" ht="20.25">
      <c r="A4032">
        <v>7632</v>
      </c>
      <c r="B4032" t="s">
        <v>7891</v>
      </c>
      <c r="C4032" t="s">
        <v>7892</v>
      </c>
      <c r="D4032" t="str">
        <f t="shared" si="124"/>
        <v>Rake Finance RAK</v>
      </c>
      <c r="E4032" s="3" t="s">
        <v>3686</v>
      </c>
      <c r="F4032" s="3" t="s">
        <v>8883</v>
      </c>
      <c r="G4032" s="3" t="s">
        <v>8883</v>
      </c>
      <c r="H4032" s="4">
        <v>9999</v>
      </c>
      <c r="I4032" s="4">
        <v>0</v>
      </c>
      <c r="J4032" s="6">
        <v>44161</v>
      </c>
      <c r="K4032" s="7">
        <v>55.376369889999999</v>
      </c>
      <c r="L4032" s="7">
        <v>4202</v>
      </c>
      <c r="M4032" s="7">
        <v>0</v>
      </c>
      <c r="N4032" s="9">
        <v>44179</v>
      </c>
      <c r="O4032" s="10">
        <v>327.78173327000002</v>
      </c>
      <c r="P4032" s="10">
        <v>4393</v>
      </c>
      <c r="Q4032" s="10">
        <v>0</v>
      </c>
      <c r="R4032" s="10">
        <v>5.9191625222293904</v>
      </c>
      <c r="S4032" s="18">
        <v>5.9191625222293904</v>
      </c>
      <c r="T4032" s="13">
        <v>44644</v>
      </c>
      <c r="U4032" s="14">
        <v>6.2174744646075473</v>
      </c>
      <c r="V4032" s="14">
        <v>3888</v>
      </c>
      <c r="W4032" s="14">
        <v>0</v>
      </c>
      <c r="X4032" s="14">
        <v>98.103166273916159</v>
      </c>
      <c r="Y4032" s="19">
        <f t="shared" si="125"/>
        <v>-0.98103166273916154</v>
      </c>
      <c r="Z4032" s="19">
        <v>-0.98099999999999998</v>
      </c>
      <c r="AA4032" t="s">
        <v>15682</v>
      </c>
      <c r="AB4032" s="121">
        <v>6</v>
      </c>
    </row>
    <row r="4033" spans="1:28" ht="20.25">
      <c r="A4033">
        <v>7633</v>
      </c>
      <c r="B4033" t="s">
        <v>7893</v>
      </c>
      <c r="C4033" t="s">
        <v>7894</v>
      </c>
      <c r="D4033" t="str">
        <f t="shared" si="124"/>
        <v>wormhole.finance WHOLE</v>
      </c>
      <c r="E4033" s="3" t="s">
        <v>3686</v>
      </c>
      <c r="F4033" s="3" t="s">
        <v>8883</v>
      </c>
      <c r="G4033" s="3" t="s">
        <v>8883</v>
      </c>
      <c r="H4033" s="4">
        <v>9999</v>
      </c>
      <c r="I4033" s="4">
        <v>0</v>
      </c>
      <c r="J4033" s="6">
        <v>44188</v>
      </c>
      <c r="K4033" s="7">
        <v>0.44743469720308998</v>
      </c>
      <c r="L4033" s="7">
        <v>4203</v>
      </c>
      <c r="M4033" s="7">
        <v>0</v>
      </c>
      <c r="N4033" s="9">
        <v>44508</v>
      </c>
      <c r="O4033" s="10">
        <v>3.6471981164087399</v>
      </c>
      <c r="P4033" s="10">
        <v>4394</v>
      </c>
      <c r="Q4033" s="10">
        <v>0</v>
      </c>
      <c r="R4033" s="10">
        <v>8.1513528995568301</v>
      </c>
      <c r="S4033" s="18">
        <v>8.1513528995568301</v>
      </c>
      <c r="T4033" s="13">
        <v>44515</v>
      </c>
      <c r="U4033" s="14">
        <v>3.4780422656716299</v>
      </c>
      <c r="V4033" s="14">
        <v>3889</v>
      </c>
      <c r="W4033" s="14">
        <v>0</v>
      </c>
      <c r="X4033" s="14">
        <v>4.637967155556427</v>
      </c>
      <c r="Y4033" s="19">
        <f t="shared" si="125"/>
        <v>-4.6379671555564272E-2</v>
      </c>
      <c r="Z4033" s="19">
        <v>-4.6399999999999997E-2</v>
      </c>
      <c r="AA4033" t="s">
        <v>15683</v>
      </c>
      <c r="AB4033" s="121">
        <v>6</v>
      </c>
    </row>
    <row r="4034" spans="1:28" ht="20.25">
      <c r="A4034">
        <v>7634</v>
      </c>
      <c r="B4034" t="s">
        <v>7895</v>
      </c>
      <c r="C4034" t="s">
        <v>7896</v>
      </c>
      <c r="D4034" t="str">
        <f t="shared" ref="D4034:D4097" si="126">_xlfn.TEXTJOIN(" ",TRUE,B4034,C4034)</f>
        <v>The LoveChain LOV</v>
      </c>
      <c r="E4034" s="3" t="s">
        <v>8887</v>
      </c>
      <c r="F4034" s="3" t="s">
        <v>8883</v>
      </c>
      <c r="G4034" s="3" t="s">
        <v>8883</v>
      </c>
      <c r="H4034" s="4">
        <v>9999</v>
      </c>
      <c r="I4034" s="4">
        <v>0</v>
      </c>
      <c r="J4034" s="6">
        <v>44183</v>
      </c>
      <c r="K4034" s="7">
        <v>3.9647199999999997E-3</v>
      </c>
      <c r="L4034" s="7">
        <v>4204</v>
      </c>
      <c r="M4034" s="7">
        <v>0</v>
      </c>
      <c r="N4034" s="9">
        <v>44607</v>
      </c>
      <c r="O4034" s="10">
        <v>2.0012517540472881</v>
      </c>
      <c r="P4034" s="10">
        <v>4395</v>
      </c>
      <c r="Q4034" s="10">
        <v>0</v>
      </c>
      <c r="R4034" s="10">
        <v>504.76496550759902</v>
      </c>
      <c r="S4034" s="18">
        <v>504.76496550759902</v>
      </c>
      <c r="T4034" s="13">
        <v>44681</v>
      </c>
      <c r="U4034" s="14">
        <v>0.13870897050344269</v>
      </c>
      <c r="V4034" s="14">
        <v>3890</v>
      </c>
      <c r="W4034" s="14">
        <v>0</v>
      </c>
      <c r="X4034" s="14">
        <v>93.068889497639631</v>
      </c>
      <c r="Y4034" s="19">
        <f t="shared" ref="Y4034:Y4097" si="127">X4034/-100</f>
        <v>-0.93068889497639629</v>
      </c>
      <c r="Z4034" s="19">
        <v>-0.93069999999999997</v>
      </c>
      <c r="AA4034" t="s">
        <v>15684</v>
      </c>
      <c r="AB4034" s="121">
        <v>6</v>
      </c>
    </row>
    <row r="4035" spans="1:28" ht="20.25">
      <c r="A4035">
        <v>7635</v>
      </c>
      <c r="B4035" t="s">
        <v>7897</v>
      </c>
      <c r="C4035" t="s">
        <v>7898</v>
      </c>
      <c r="D4035" t="str">
        <f t="shared" si="126"/>
        <v>UniWorld UNW</v>
      </c>
      <c r="E4035" s="3" t="s">
        <v>8892</v>
      </c>
      <c r="F4035" s="3" t="s">
        <v>8883</v>
      </c>
      <c r="G4035" s="3" t="s">
        <v>8883</v>
      </c>
      <c r="H4035" s="4">
        <v>9999</v>
      </c>
      <c r="I4035" s="4">
        <v>0</v>
      </c>
      <c r="J4035" s="6">
        <v>44221</v>
      </c>
      <c r="K4035" s="7">
        <v>3.2404620000000002E-2</v>
      </c>
      <c r="L4035" s="7">
        <v>4205</v>
      </c>
      <c r="M4035" s="7">
        <v>0</v>
      </c>
      <c r="N4035" s="9">
        <v>44479</v>
      </c>
      <c r="O4035" s="10">
        <v>0.45565864222789138</v>
      </c>
      <c r="P4035" s="10">
        <v>4396</v>
      </c>
      <c r="Q4035" s="10">
        <v>0</v>
      </c>
      <c r="R4035" s="10">
        <v>14.06153326988224</v>
      </c>
      <c r="S4035" s="18">
        <v>14.06153326988224</v>
      </c>
      <c r="T4035" s="13">
        <v>44528</v>
      </c>
      <c r="U4035" s="14">
        <v>2.8898926966056011E-2</v>
      </c>
      <c r="V4035" s="14">
        <v>3891</v>
      </c>
      <c r="W4035" s="14">
        <v>0</v>
      </c>
      <c r="X4035" s="14">
        <v>93.65776827478615</v>
      </c>
      <c r="Y4035" s="19">
        <f t="shared" si="127"/>
        <v>-0.93657768274786146</v>
      </c>
      <c r="Z4035" s="19">
        <v>-0.93659999999999999</v>
      </c>
      <c r="AA4035" t="s">
        <v>15685</v>
      </c>
      <c r="AB4035" s="121">
        <v>6</v>
      </c>
    </row>
    <row r="4036" spans="1:28" ht="20.25">
      <c r="A4036">
        <v>7636</v>
      </c>
      <c r="B4036" t="s">
        <v>7899</v>
      </c>
      <c r="C4036" t="s">
        <v>7900</v>
      </c>
      <c r="D4036" t="str">
        <f t="shared" si="126"/>
        <v>Team Heretics Fan Token TH</v>
      </c>
      <c r="E4036" s="3" t="s">
        <v>8887</v>
      </c>
      <c r="F4036" s="3" t="s">
        <v>8883</v>
      </c>
      <c r="G4036" s="3" t="s">
        <v>8883</v>
      </c>
      <c r="H4036" s="4">
        <v>9999</v>
      </c>
      <c r="I4036" s="4">
        <v>0</v>
      </c>
      <c r="J4036" s="6">
        <v>44203</v>
      </c>
      <c r="K4036" s="7">
        <v>0.62938552999999997</v>
      </c>
      <c r="L4036" s="7">
        <v>641</v>
      </c>
      <c r="M4036" s="7">
        <v>2398481.4952648599</v>
      </c>
      <c r="N4036" s="9">
        <v>44268</v>
      </c>
      <c r="O4036" s="10">
        <v>29.187855030000001</v>
      </c>
      <c r="P4036" s="10">
        <v>1445</v>
      </c>
      <c r="Q4036" s="10">
        <v>6531527.0700000003</v>
      </c>
      <c r="R4036" s="10">
        <v>46.375160595128399</v>
      </c>
      <c r="S4036" s="18">
        <v>46.375160595128399</v>
      </c>
      <c r="T4036" s="13">
        <v>44315</v>
      </c>
      <c r="U4036" s="14">
        <v>0</v>
      </c>
      <c r="V4036" s="14">
        <v>654</v>
      </c>
      <c r="W4036" s="14">
        <v>8375843.2599999998</v>
      </c>
      <c r="X4036" s="14">
        <v>100</v>
      </c>
      <c r="Y4036" s="19">
        <f t="shared" si="127"/>
        <v>-1</v>
      </c>
      <c r="Z4036" s="19">
        <v>-1</v>
      </c>
      <c r="AA4036" t="s">
        <v>15686</v>
      </c>
      <c r="AB4036" s="121">
        <v>6</v>
      </c>
    </row>
    <row r="4037" spans="1:28" ht="20.25">
      <c r="A4037">
        <v>7637</v>
      </c>
      <c r="B4037" t="s">
        <v>7901</v>
      </c>
      <c r="C4037" t="s">
        <v>7902</v>
      </c>
      <c r="D4037" t="str">
        <f t="shared" si="126"/>
        <v>Trabzonspor Fan Token TRA</v>
      </c>
      <c r="E4037" s="3" t="s">
        <v>8887</v>
      </c>
      <c r="F4037" s="3" t="s">
        <v>8883</v>
      </c>
      <c r="G4037" s="3" t="s">
        <v>8883</v>
      </c>
      <c r="H4037" s="4">
        <v>9999</v>
      </c>
      <c r="I4037" s="4">
        <v>0</v>
      </c>
      <c r="J4037" s="6">
        <v>44188</v>
      </c>
      <c r="K4037" s="7">
        <v>0.96967214000000002</v>
      </c>
      <c r="L4037" s="7">
        <v>2357</v>
      </c>
      <c r="M4037" s="7">
        <v>0</v>
      </c>
      <c r="N4037" s="9">
        <v>44651</v>
      </c>
      <c r="O4037" s="10">
        <v>9.9005178039307502</v>
      </c>
      <c r="P4037" s="10">
        <v>1057</v>
      </c>
      <c r="Q4037" s="10">
        <v>20626337.98</v>
      </c>
      <c r="R4037" s="10">
        <v>10.21017042309863</v>
      </c>
      <c r="S4037" s="18">
        <v>10.21017042309863</v>
      </c>
      <c r="T4037" s="13">
        <v>44685</v>
      </c>
      <c r="U4037" s="14">
        <v>3.0602333396289669</v>
      </c>
      <c r="V4037" s="14">
        <v>679</v>
      </c>
      <c r="W4037" s="14">
        <v>7605823.2599999998</v>
      </c>
      <c r="X4037" s="14">
        <v>69.09016881506966</v>
      </c>
      <c r="Y4037" s="19">
        <f t="shared" si="127"/>
        <v>-0.69090168815069664</v>
      </c>
      <c r="Z4037" s="19">
        <v>-0.69089999999999996</v>
      </c>
      <c r="AA4037" t="s">
        <v>15687</v>
      </c>
      <c r="AB4037" s="121">
        <v>6</v>
      </c>
    </row>
    <row r="4038" spans="1:28" ht="20.25">
      <c r="A4038">
        <v>7638</v>
      </c>
      <c r="B4038" t="s">
        <v>7903</v>
      </c>
      <c r="C4038" t="s">
        <v>2850</v>
      </c>
      <c r="D4038" t="str">
        <f t="shared" si="126"/>
        <v>Apollon Limassol APL</v>
      </c>
      <c r="E4038" s="3" t="s">
        <v>8887</v>
      </c>
      <c r="F4038" s="3" t="s">
        <v>8883</v>
      </c>
      <c r="G4038" s="3" t="s">
        <v>8883</v>
      </c>
      <c r="H4038" s="4">
        <v>9999</v>
      </c>
      <c r="I4038" s="4">
        <v>0</v>
      </c>
      <c r="J4038" s="6">
        <v>44154</v>
      </c>
      <c r="K4038" s="7">
        <v>2.1390106499999999</v>
      </c>
      <c r="L4038" s="7">
        <v>4206</v>
      </c>
      <c r="M4038" s="7">
        <v>0</v>
      </c>
      <c r="N4038" s="9">
        <v>44302</v>
      </c>
      <c r="O4038" s="10">
        <v>33.776065019999997</v>
      </c>
      <c r="P4038" s="10">
        <v>4397</v>
      </c>
      <c r="Q4038" s="10">
        <v>0</v>
      </c>
      <c r="R4038" s="10">
        <v>15.79050811177588</v>
      </c>
      <c r="S4038" s="18">
        <v>15.79050811177588</v>
      </c>
      <c r="T4038" s="13">
        <v>44315</v>
      </c>
      <c r="U4038" s="14">
        <v>0</v>
      </c>
      <c r="V4038" s="14">
        <v>3892</v>
      </c>
      <c r="W4038" s="14">
        <v>0</v>
      </c>
      <c r="X4038" s="14">
        <v>100</v>
      </c>
      <c r="Y4038" s="19">
        <f t="shared" si="127"/>
        <v>-1</v>
      </c>
      <c r="Z4038" s="19">
        <v>-1</v>
      </c>
      <c r="AA4038" t="s">
        <v>15688</v>
      </c>
      <c r="AB4038" s="121">
        <v>6</v>
      </c>
    </row>
    <row r="4039" spans="1:28" ht="20.25">
      <c r="A4039">
        <v>7639</v>
      </c>
      <c r="B4039" t="s">
        <v>7904</v>
      </c>
      <c r="C4039" t="s">
        <v>4970</v>
      </c>
      <c r="D4039" t="str">
        <f t="shared" si="126"/>
        <v>Club Atletico Independiente CAI</v>
      </c>
      <c r="E4039" s="3" t="s">
        <v>8887</v>
      </c>
      <c r="F4039" s="3" t="s">
        <v>8883</v>
      </c>
      <c r="G4039" s="3" t="s">
        <v>8883</v>
      </c>
      <c r="H4039" s="4">
        <v>9999</v>
      </c>
      <c r="I4039" s="4">
        <v>0</v>
      </c>
      <c r="J4039" s="6">
        <v>44163</v>
      </c>
      <c r="K4039" s="7">
        <v>0.46538221000000002</v>
      </c>
      <c r="L4039" s="7">
        <v>2603</v>
      </c>
      <c r="M4039" s="7">
        <v>0</v>
      </c>
      <c r="N4039" s="9">
        <v>44529</v>
      </c>
      <c r="O4039" s="10">
        <v>81.067282336835476</v>
      </c>
      <c r="P4039" s="10">
        <v>2053</v>
      </c>
      <c r="Q4039" s="10">
        <v>818134.38</v>
      </c>
      <c r="R4039" s="10">
        <v>174.1950607369273</v>
      </c>
      <c r="S4039" s="18">
        <v>174.1950607369273</v>
      </c>
      <c r="T4039" s="13">
        <v>44686</v>
      </c>
      <c r="U4039" s="14">
        <v>0.44692797171132381</v>
      </c>
      <c r="V4039" s="14">
        <v>1461</v>
      </c>
      <c r="W4039" s="14">
        <v>311262.03000000003</v>
      </c>
      <c r="X4039" s="14">
        <v>99.448695011318705</v>
      </c>
      <c r="Y4039" s="19">
        <f t="shared" si="127"/>
        <v>-0.994486950113187</v>
      </c>
      <c r="Z4039" s="19">
        <v>-0.99450000000000005</v>
      </c>
      <c r="AA4039" t="s">
        <v>15689</v>
      </c>
      <c r="AB4039" s="121">
        <v>6</v>
      </c>
    </row>
    <row r="4040" spans="1:28" ht="20.25">
      <c r="A4040">
        <v>7640</v>
      </c>
      <c r="B4040" t="s">
        <v>7905</v>
      </c>
      <c r="C4040" t="s">
        <v>7906</v>
      </c>
      <c r="D4040" t="str">
        <f t="shared" si="126"/>
        <v>Future-Cash Digital FCD</v>
      </c>
      <c r="E4040" s="3" t="s">
        <v>8887</v>
      </c>
      <c r="F4040" s="3" t="s">
        <v>8883</v>
      </c>
      <c r="G4040" s="3" t="s">
        <v>8883</v>
      </c>
      <c r="H4040" s="4">
        <v>9999</v>
      </c>
      <c r="I4040" s="4">
        <v>0</v>
      </c>
      <c r="J4040" s="6">
        <v>44152</v>
      </c>
      <c r="K4040" s="7">
        <v>135.02627742000001</v>
      </c>
      <c r="L4040" s="7">
        <v>4207</v>
      </c>
      <c r="M4040" s="7">
        <v>0</v>
      </c>
      <c r="N4040" s="9">
        <v>44155</v>
      </c>
      <c r="O4040" s="10">
        <v>1100.8945130300001</v>
      </c>
      <c r="P4040" s="10">
        <v>4398</v>
      </c>
      <c r="Q4040" s="10">
        <v>0</v>
      </c>
      <c r="R4040" s="10">
        <v>8.153187172639452</v>
      </c>
      <c r="S4040" s="18">
        <v>8.153187172639452</v>
      </c>
      <c r="T4040" s="13">
        <v>44192</v>
      </c>
      <c r="U4040" s="14">
        <v>1.0020960000000001E-2</v>
      </c>
      <c r="V4040" s="14">
        <v>3893</v>
      </c>
      <c r="W4040" s="14">
        <v>0</v>
      </c>
      <c r="X4040" s="14">
        <v>99.999089743850902</v>
      </c>
      <c r="Y4040" s="19">
        <f t="shared" si="127"/>
        <v>-0.999990897438509</v>
      </c>
      <c r="Z4040" s="19">
        <v>-1</v>
      </c>
      <c r="AA4040" t="s">
        <v>15690</v>
      </c>
      <c r="AB4040" s="121">
        <v>6</v>
      </c>
    </row>
    <row r="4041" spans="1:28" ht="20.25">
      <c r="A4041">
        <v>7641</v>
      </c>
      <c r="B4041" t="s">
        <v>7907</v>
      </c>
      <c r="C4041" t="s">
        <v>7908</v>
      </c>
      <c r="D4041" t="str">
        <f t="shared" si="126"/>
        <v>Medicalveda MVEDA</v>
      </c>
      <c r="E4041" s="3" t="s">
        <v>8895</v>
      </c>
      <c r="F4041" s="3" t="s">
        <v>8893</v>
      </c>
      <c r="G4041" s="3" t="s">
        <v>8883</v>
      </c>
      <c r="H4041" s="4">
        <v>9999</v>
      </c>
      <c r="I4041" s="4">
        <v>0</v>
      </c>
      <c r="J4041" s="6">
        <v>44226</v>
      </c>
      <c r="K4041" s="7">
        <v>5.4407700000000002E-3</v>
      </c>
      <c r="L4041" s="7">
        <v>4208</v>
      </c>
      <c r="M4041" s="7">
        <v>0</v>
      </c>
      <c r="N4041" s="9">
        <v>44239</v>
      </c>
      <c r="O4041" s="10">
        <v>1.0847711600000001</v>
      </c>
      <c r="P4041" s="10">
        <v>4399</v>
      </c>
      <c r="Q4041" s="10">
        <v>0</v>
      </c>
      <c r="R4041" s="10">
        <v>199.37824241789309</v>
      </c>
      <c r="S4041" s="18">
        <v>199.37824241789309</v>
      </c>
      <c r="T4041" s="13">
        <v>44685</v>
      </c>
      <c r="U4041" s="14">
        <v>4.1010704727825736E-3</v>
      </c>
      <c r="V4041" s="14">
        <v>3894</v>
      </c>
      <c r="W4041" s="14">
        <v>0</v>
      </c>
      <c r="X4041" s="14">
        <v>99.6219414173232</v>
      </c>
      <c r="Y4041" s="19">
        <f t="shared" si="127"/>
        <v>-0.99621941417323201</v>
      </c>
      <c r="Z4041" s="19">
        <v>-0.99619999999999997</v>
      </c>
      <c r="AA4041" t="s">
        <v>15691</v>
      </c>
      <c r="AB4041" s="121">
        <v>6</v>
      </c>
    </row>
    <row r="4042" spans="1:28" ht="20.25">
      <c r="A4042">
        <v>7642</v>
      </c>
      <c r="B4042" t="s">
        <v>7909</v>
      </c>
      <c r="C4042" t="s">
        <v>7910</v>
      </c>
      <c r="D4042" t="str">
        <f t="shared" si="126"/>
        <v>BitDEFi BFI</v>
      </c>
      <c r="E4042" s="3" t="s">
        <v>3686</v>
      </c>
      <c r="F4042" s="3" t="s">
        <v>8883</v>
      </c>
      <c r="G4042" s="3" t="s">
        <v>8883</v>
      </c>
      <c r="H4042" s="4">
        <v>9999</v>
      </c>
      <c r="I4042" s="4">
        <v>0</v>
      </c>
      <c r="J4042" s="6">
        <v>44146</v>
      </c>
      <c r="K4042" s="7">
        <v>16.13718321964804</v>
      </c>
      <c r="L4042" s="7">
        <v>4209</v>
      </c>
      <c r="M4042" s="7">
        <v>0</v>
      </c>
      <c r="N4042" s="9">
        <v>44166</v>
      </c>
      <c r="O4042" s="10">
        <v>31.953369106246079</v>
      </c>
      <c r="P4042" s="10">
        <v>4400</v>
      </c>
      <c r="Q4042" s="10">
        <v>0</v>
      </c>
      <c r="R4042" s="10">
        <v>1.9801082178543301</v>
      </c>
      <c r="S4042" s="18">
        <v>1.9801082178543301</v>
      </c>
      <c r="T4042" s="13">
        <v>44263</v>
      </c>
      <c r="U4042" s="14">
        <v>2.4988841155402199</v>
      </c>
      <c r="V4042" s="14">
        <v>3895</v>
      </c>
      <c r="W4042" s="14">
        <v>0</v>
      </c>
      <c r="X4042" s="14">
        <v>92.179591118447192</v>
      </c>
      <c r="Y4042" s="19">
        <f t="shared" si="127"/>
        <v>-0.92179591118447191</v>
      </c>
      <c r="Z4042" s="19">
        <v>-0.92179999999999995</v>
      </c>
      <c r="AA4042" t="s">
        <v>15692</v>
      </c>
      <c r="AB4042" s="121">
        <v>6</v>
      </c>
    </row>
    <row r="4043" spans="1:28" ht="20.25">
      <c r="A4043">
        <v>7643</v>
      </c>
      <c r="B4043" t="s">
        <v>7911</v>
      </c>
      <c r="C4043" t="s">
        <v>7912</v>
      </c>
      <c r="D4043" t="str">
        <f t="shared" si="126"/>
        <v>Nyan V2 NYAN-2</v>
      </c>
      <c r="E4043" s="3" t="s">
        <v>3686</v>
      </c>
      <c r="F4043" s="3" t="s">
        <v>8883</v>
      </c>
      <c r="G4043" s="3" t="s">
        <v>8883</v>
      </c>
      <c r="H4043" s="4">
        <v>9999</v>
      </c>
      <c r="I4043" s="4">
        <v>0</v>
      </c>
      <c r="J4043" s="6">
        <v>44172</v>
      </c>
      <c r="K4043" s="7">
        <v>3.1498234799999998</v>
      </c>
      <c r="L4043" s="7">
        <v>4210</v>
      </c>
      <c r="M4043" s="7">
        <v>0</v>
      </c>
      <c r="N4043" s="9">
        <v>44516</v>
      </c>
      <c r="O4043" s="10">
        <v>315.17826581863898</v>
      </c>
      <c r="P4043" s="10">
        <v>4401</v>
      </c>
      <c r="Q4043" s="10">
        <v>0</v>
      </c>
      <c r="R4043" s="10">
        <v>100.0621996184494</v>
      </c>
      <c r="S4043" s="18">
        <v>100.0621996184494</v>
      </c>
      <c r="T4043" s="13">
        <v>44517</v>
      </c>
      <c r="U4043" s="14">
        <v>0</v>
      </c>
      <c r="V4043" s="14">
        <v>3896</v>
      </c>
      <c r="W4043" s="14">
        <v>0</v>
      </c>
      <c r="X4043" s="14">
        <v>100</v>
      </c>
      <c r="Y4043" s="19">
        <f t="shared" si="127"/>
        <v>-1</v>
      </c>
      <c r="Z4043" s="19">
        <v>-1</v>
      </c>
      <c r="AA4043" t="s">
        <v>15693</v>
      </c>
      <c r="AB4043" s="121">
        <v>6</v>
      </c>
    </row>
    <row r="4044" spans="1:28" ht="20.25">
      <c r="A4044">
        <v>7644</v>
      </c>
      <c r="B4044" t="s">
        <v>7913</v>
      </c>
      <c r="C4044" t="s">
        <v>7914</v>
      </c>
      <c r="D4044" t="str">
        <f t="shared" si="126"/>
        <v>VKF Platform VKF</v>
      </c>
      <c r="E4044" s="3" t="s">
        <v>8887</v>
      </c>
      <c r="F4044" s="3" t="s">
        <v>8883</v>
      </c>
      <c r="G4044" s="3" t="s">
        <v>8883</v>
      </c>
      <c r="H4044" s="4">
        <v>9999</v>
      </c>
      <c r="I4044" s="4">
        <v>0</v>
      </c>
      <c r="J4044" s="6">
        <v>44159</v>
      </c>
      <c r="K4044" s="7">
        <v>3.6011637340799998E-2</v>
      </c>
      <c r="L4044" s="7">
        <v>4211</v>
      </c>
      <c r="M4044" s="7">
        <v>0</v>
      </c>
      <c r="N4044" s="9">
        <v>44161</v>
      </c>
      <c r="O4044" s="10">
        <v>0.10934585433134</v>
      </c>
      <c r="P4044" s="10">
        <v>4402</v>
      </c>
      <c r="Q4044" s="10">
        <v>0</v>
      </c>
      <c r="R4044" s="10">
        <v>3.036403296427034</v>
      </c>
      <c r="S4044" s="18">
        <v>3.036403296427034</v>
      </c>
      <c r="T4044" s="13">
        <v>44479</v>
      </c>
      <c r="U4044" s="16">
        <v>8.3571477199999995E-6</v>
      </c>
      <c r="V4044" s="14">
        <v>3897</v>
      </c>
      <c r="W4044" s="16">
        <v>0</v>
      </c>
      <c r="X4044" s="16">
        <v>99.992357142599403</v>
      </c>
      <c r="Y4044" s="19">
        <f t="shared" si="127"/>
        <v>-0.99992357142599397</v>
      </c>
      <c r="Z4044" s="19">
        <v>-0.99990000000000001</v>
      </c>
      <c r="AA4044" t="s">
        <v>15694</v>
      </c>
      <c r="AB4044" s="121">
        <v>6</v>
      </c>
    </row>
    <row r="4045" spans="1:28" ht="20.25">
      <c r="A4045">
        <v>7646</v>
      </c>
      <c r="B4045" t="s">
        <v>7915</v>
      </c>
      <c r="C4045" t="s">
        <v>7916</v>
      </c>
      <c r="D4045" t="str">
        <f t="shared" si="126"/>
        <v>noob.finance $NOOB</v>
      </c>
      <c r="E4045" s="3" t="s">
        <v>8887</v>
      </c>
      <c r="F4045" s="3" t="s">
        <v>8883</v>
      </c>
      <c r="G4045" s="3" t="s">
        <v>8883</v>
      </c>
      <c r="H4045" s="4">
        <v>9999</v>
      </c>
      <c r="I4045" s="4">
        <v>0</v>
      </c>
      <c r="J4045" s="6">
        <v>44150</v>
      </c>
      <c r="K4045" s="7">
        <v>2.4628573897817398</v>
      </c>
      <c r="L4045" s="7">
        <v>1733</v>
      </c>
      <c r="M4045" s="7">
        <v>53877.468258865338</v>
      </c>
      <c r="N4045" s="9">
        <v>44160</v>
      </c>
      <c r="O4045" s="10">
        <v>19.624350767162159</v>
      </c>
      <c r="P4045" s="10">
        <v>2197</v>
      </c>
      <c r="Q4045" s="10">
        <v>429302.29738243943</v>
      </c>
      <c r="R4045" s="10">
        <v>7.9681230624974528</v>
      </c>
      <c r="S4045" s="18">
        <v>7.9681230624974528</v>
      </c>
      <c r="T4045" s="13">
        <v>44188</v>
      </c>
      <c r="U4045" s="14">
        <v>0.79412818506149996</v>
      </c>
      <c r="V4045" s="14">
        <v>2108</v>
      </c>
      <c r="W4045" s="14">
        <v>17372.348176405369</v>
      </c>
      <c r="X4045" s="14">
        <v>95.953353084218563</v>
      </c>
      <c r="Y4045" s="19">
        <f t="shared" si="127"/>
        <v>-0.95953353084218562</v>
      </c>
      <c r="Z4045" s="19">
        <v>-0.95950000000000002</v>
      </c>
      <c r="AA4045" t="s">
        <v>15695</v>
      </c>
      <c r="AB4045" s="121">
        <v>6</v>
      </c>
    </row>
    <row r="4046" spans="1:28" ht="20.25">
      <c r="A4046">
        <v>7649</v>
      </c>
      <c r="B4046" t="s">
        <v>7917</v>
      </c>
      <c r="C4046" t="s">
        <v>7918</v>
      </c>
      <c r="D4046" t="str">
        <f t="shared" si="126"/>
        <v>pulltherug.finance RUGZ</v>
      </c>
      <c r="E4046" s="3" t="s">
        <v>8891</v>
      </c>
      <c r="F4046" s="3" t="s">
        <v>8883</v>
      </c>
      <c r="G4046" s="3" t="s">
        <v>8883</v>
      </c>
      <c r="H4046" s="4">
        <v>9999</v>
      </c>
      <c r="I4046" s="4">
        <v>0</v>
      </c>
      <c r="J4046" s="6">
        <v>44154</v>
      </c>
      <c r="K4046" s="7">
        <v>4.3705601462497103</v>
      </c>
      <c r="L4046" s="7">
        <v>2769</v>
      </c>
      <c r="M4046" s="7">
        <v>0</v>
      </c>
      <c r="N4046" s="9">
        <v>44158</v>
      </c>
      <c r="O4046" s="10">
        <v>58.640264369521972</v>
      </c>
      <c r="P4046" s="10">
        <v>4403</v>
      </c>
      <c r="Q4046" s="10">
        <v>0</v>
      </c>
      <c r="R4046" s="10">
        <v>13.41710499507483</v>
      </c>
      <c r="S4046" s="18">
        <v>13.41710499507483</v>
      </c>
      <c r="T4046" s="13">
        <v>44397</v>
      </c>
      <c r="U4046" s="14">
        <v>3.1488883311377802</v>
      </c>
      <c r="V4046" s="14">
        <v>2014</v>
      </c>
      <c r="W4046" s="14">
        <v>29716.059180947232</v>
      </c>
      <c r="X4046" s="14">
        <v>94.630160070058608</v>
      </c>
      <c r="Y4046" s="19">
        <f t="shared" si="127"/>
        <v>-0.94630160070058611</v>
      </c>
      <c r="Z4046" s="19">
        <v>-0.94630000000000003</v>
      </c>
      <c r="AA4046" t="s">
        <v>15696</v>
      </c>
      <c r="AB4046" s="121">
        <v>6</v>
      </c>
    </row>
    <row r="4047" spans="1:28" ht="20.25">
      <c r="A4047">
        <v>7650</v>
      </c>
      <c r="B4047" t="s">
        <v>7919</v>
      </c>
      <c r="C4047" t="s">
        <v>7919</v>
      </c>
      <c r="D4047" t="str">
        <f t="shared" si="126"/>
        <v>LIQUID LIQUID</v>
      </c>
      <c r="E4047" s="3" t="s">
        <v>3686</v>
      </c>
      <c r="F4047" s="3" t="s">
        <v>8883</v>
      </c>
      <c r="G4047" s="3" t="s">
        <v>8883</v>
      </c>
      <c r="H4047" s="4">
        <v>9999</v>
      </c>
      <c r="I4047" s="4">
        <v>0</v>
      </c>
      <c r="J4047" s="6">
        <v>44172</v>
      </c>
      <c r="K4047" s="7">
        <v>18.063892060000001</v>
      </c>
      <c r="L4047" s="7">
        <v>4212</v>
      </c>
      <c r="M4047" s="7">
        <v>0</v>
      </c>
      <c r="N4047" s="9">
        <v>44516</v>
      </c>
      <c r="O4047" s="10">
        <v>224.59195537663399</v>
      </c>
      <c r="P4047" s="10">
        <v>4404</v>
      </c>
      <c r="Q4047" s="10">
        <v>0</v>
      </c>
      <c r="R4047" s="10">
        <v>12.43319848406103</v>
      </c>
      <c r="S4047" s="18">
        <v>12.43319848406103</v>
      </c>
      <c r="T4047" s="13">
        <v>44517</v>
      </c>
      <c r="U4047" s="14">
        <v>0</v>
      </c>
      <c r="V4047" s="14">
        <v>3898</v>
      </c>
      <c r="W4047" s="14">
        <v>0</v>
      </c>
      <c r="X4047" s="14">
        <v>100</v>
      </c>
      <c r="Y4047" s="19">
        <f t="shared" si="127"/>
        <v>-1</v>
      </c>
      <c r="Z4047" s="19">
        <v>-1</v>
      </c>
      <c r="AA4047" t="s">
        <v>15697</v>
      </c>
      <c r="AB4047" s="121">
        <v>6</v>
      </c>
    </row>
    <row r="4048" spans="1:28" ht="20.25">
      <c r="A4048">
        <v>7652</v>
      </c>
      <c r="B4048" t="s">
        <v>7920</v>
      </c>
      <c r="C4048" t="s">
        <v>7920</v>
      </c>
      <c r="D4048" t="str">
        <f t="shared" si="126"/>
        <v>DRUGS DRUGS</v>
      </c>
      <c r="E4048" s="3" t="s">
        <v>8891</v>
      </c>
      <c r="F4048" s="3" t="s">
        <v>8883</v>
      </c>
      <c r="G4048" s="3" t="s">
        <v>8883</v>
      </c>
      <c r="H4048" s="4">
        <v>9999</v>
      </c>
      <c r="I4048" s="4">
        <v>0</v>
      </c>
      <c r="J4048" s="6">
        <v>44154</v>
      </c>
      <c r="K4048" s="7">
        <v>9.6186139427729994E-2</v>
      </c>
      <c r="L4048" s="7">
        <v>4213</v>
      </c>
      <c r="M4048" s="7">
        <v>0</v>
      </c>
      <c r="N4048" s="9">
        <v>44187</v>
      </c>
      <c r="O4048" s="10">
        <v>0.24112537084332999</v>
      </c>
      <c r="P4048" s="10">
        <v>4405</v>
      </c>
      <c r="Q4048" s="10">
        <v>0</v>
      </c>
      <c r="R4048" s="10">
        <v>2.506861927071113</v>
      </c>
      <c r="S4048" s="18">
        <v>2.506861927071113</v>
      </c>
      <c r="T4048" s="13">
        <v>44191</v>
      </c>
      <c r="U4048" s="14">
        <v>0.15051945279526999</v>
      </c>
      <c r="V4048" s="14">
        <v>3899</v>
      </c>
      <c r="W4048" s="14">
        <v>0</v>
      </c>
      <c r="X4048" s="14">
        <v>37.576269030159729</v>
      </c>
      <c r="Y4048" s="19">
        <f t="shared" si="127"/>
        <v>-0.37576269030159731</v>
      </c>
      <c r="Z4048" s="19">
        <v>-0.37580000000000002</v>
      </c>
      <c r="AA4048" t="s">
        <v>15698</v>
      </c>
      <c r="AB4048" s="121">
        <v>6</v>
      </c>
    </row>
    <row r="4049" spans="1:28" ht="20.25">
      <c r="A4049">
        <v>7653</v>
      </c>
      <c r="B4049" t="s">
        <v>7921</v>
      </c>
      <c r="C4049" t="s">
        <v>7922</v>
      </c>
      <c r="D4049" t="str">
        <f t="shared" si="126"/>
        <v>Oasis Network ROSE</v>
      </c>
      <c r="E4049" s="3" t="s">
        <v>8884</v>
      </c>
      <c r="F4049" s="3" t="s">
        <v>8883</v>
      </c>
      <c r="G4049" s="3" t="s">
        <v>8883</v>
      </c>
      <c r="H4049" s="4">
        <v>9999</v>
      </c>
      <c r="I4049" s="4">
        <v>0</v>
      </c>
      <c r="J4049" s="6">
        <v>44161</v>
      </c>
      <c r="K4049" s="7">
        <v>3.2049349999999997E-2</v>
      </c>
      <c r="L4049" s="7">
        <v>75</v>
      </c>
      <c r="M4049" s="7">
        <v>53655968.300595</v>
      </c>
      <c r="N4049" s="9">
        <v>44576</v>
      </c>
      <c r="O4049" s="10">
        <v>0.59635794200490111</v>
      </c>
      <c r="P4049" s="10">
        <v>113</v>
      </c>
      <c r="Q4049" s="10">
        <v>1976446007.53</v>
      </c>
      <c r="R4049" s="10">
        <v>18.60748945001696</v>
      </c>
      <c r="S4049" s="18">
        <v>18.60748945001696</v>
      </c>
      <c r="T4049" s="13">
        <v>44681</v>
      </c>
      <c r="U4049" s="14">
        <v>0.1548493553132031</v>
      </c>
      <c r="V4049" s="14">
        <v>98</v>
      </c>
      <c r="W4049" s="14">
        <v>584289675.82000005</v>
      </c>
      <c r="X4049" s="14">
        <v>74.034158949470239</v>
      </c>
      <c r="Y4049" s="19">
        <f t="shared" si="127"/>
        <v>-0.74034158949470241</v>
      </c>
      <c r="Z4049" s="19">
        <v>-0.74029999999999996</v>
      </c>
      <c r="AA4049" t="s">
        <v>15699</v>
      </c>
      <c r="AB4049" s="121">
        <v>6</v>
      </c>
    </row>
    <row r="4050" spans="1:28" ht="20.25">
      <c r="A4050">
        <v>7654</v>
      </c>
      <c r="B4050" t="s">
        <v>4322</v>
      </c>
      <c r="C4050" t="s">
        <v>4323</v>
      </c>
      <c r="D4050" t="str">
        <f t="shared" si="126"/>
        <v>RedFOX Labs RFOX</v>
      </c>
      <c r="E4050" s="3" t="s">
        <v>8892</v>
      </c>
      <c r="F4050" s="3" t="s">
        <v>8888</v>
      </c>
      <c r="G4050" s="3" t="s">
        <v>8883</v>
      </c>
      <c r="H4050" s="4">
        <v>9999</v>
      </c>
      <c r="I4050" s="4">
        <v>0</v>
      </c>
      <c r="J4050" s="6">
        <v>44147</v>
      </c>
      <c r="K4050" s="7">
        <v>1.2569830000000001E-2</v>
      </c>
      <c r="L4050" s="7">
        <v>2244</v>
      </c>
      <c r="M4050" s="7">
        <v>0</v>
      </c>
      <c r="N4050" s="9">
        <v>44295</v>
      </c>
      <c r="O4050" s="10">
        <v>0.38077397000000002</v>
      </c>
      <c r="P4050" s="10">
        <v>262</v>
      </c>
      <c r="Q4050" s="10">
        <v>439038527.79000002</v>
      </c>
      <c r="R4050" s="10">
        <v>30.292690513714192</v>
      </c>
      <c r="S4050" s="18">
        <v>30.292690513714192</v>
      </c>
      <c r="T4050" s="13">
        <v>44399</v>
      </c>
      <c r="U4050" s="14">
        <v>3.0042679999999999E-2</v>
      </c>
      <c r="V4050" s="14">
        <v>365</v>
      </c>
      <c r="W4050" s="14">
        <v>43797492.18</v>
      </c>
      <c r="X4050" s="14">
        <v>92.110101433666799</v>
      </c>
      <c r="Y4050" s="19">
        <f t="shared" si="127"/>
        <v>-0.92110101433666802</v>
      </c>
      <c r="Z4050" s="19">
        <v>-0.92110000000000003</v>
      </c>
      <c r="AA4050" t="s">
        <v>12407</v>
      </c>
      <c r="AB4050" s="121">
        <v>6</v>
      </c>
    </row>
    <row r="4051" spans="1:28" ht="20.25">
      <c r="A4051">
        <v>7655</v>
      </c>
      <c r="B4051" t="s">
        <v>7923</v>
      </c>
      <c r="C4051" t="s">
        <v>7924</v>
      </c>
      <c r="D4051" t="str">
        <f t="shared" si="126"/>
        <v>CloudCoin CCE</v>
      </c>
      <c r="E4051" s="3" t="s">
        <v>8887</v>
      </c>
      <c r="F4051" s="3" t="s">
        <v>8883</v>
      </c>
      <c r="G4051" s="3" t="s">
        <v>8883</v>
      </c>
      <c r="H4051" s="4">
        <v>9999</v>
      </c>
      <c r="I4051" s="4">
        <v>0</v>
      </c>
      <c r="J4051" s="6">
        <v>44151</v>
      </c>
      <c r="K4051" s="7">
        <v>3.33834E-3</v>
      </c>
      <c r="L4051" s="7">
        <v>4214</v>
      </c>
      <c r="M4051" s="7">
        <v>0</v>
      </c>
      <c r="N4051" s="9">
        <v>44545</v>
      </c>
      <c r="O4051" s="10">
        <v>6.1045756221003042E-2</v>
      </c>
      <c r="P4051" s="10">
        <v>4406</v>
      </c>
      <c r="Q4051" s="10">
        <v>0</v>
      </c>
      <c r="R4051" s="10">
        <v>18.286260902425472</v>
      </c>
      <c r="S4051" s="18">
        <v>18.286260902425472</v>
      </c>
      <c r="T4051" s="13">
        <v>44646</v>
      </c>
      <c r="U4051" s="14">
        <v>7.7648244676411134E-3</v>
      </c>
      <c r="V4051" s="14">
        <v>3900</v>
      </c>
      <c r="W4051" s="14">
        <v>0</v>
      </c>
      <c r="X4051" s="14">
        <v>87.28032061798001</v>
      </c>
      <c r="Y4051" s="19">
        <f t="shared" si="127"/>
        <v>-0.87280320617980012</v>
      </c>
      <c r="Z4051" s="19">
        <v>-0.87280000000000002</v>
      </c>
      <c r="AA4051" t="s">
        <v>15700</v>
      </c>
      <c r="AB4051" s="121">
        <v>6</v>
      </c>
    </row>
    <row r="4052" spans="1:28" ht="20.25">
      <c r="A4052">
        <v>7656</v>
      </c>
      <c r="B4052" t="s">
        <v>7925</v>
      </c>
      <c r="C4052" t="s">
        <v>7926</v>
      </c>
      <c r="D4052" t="str">
        <f t="shared" si="126"/>
        <v>Mercurity Swap Protocol MEE</v>
      </c>
      <c r="E4052" s="3" t="s">
        <v>3686</v>
      </c>
      <c r="F4052" s="3" t="s">
        <v>8883</v>
      </c>
      <c r="G4052" s="3" t="s">
        <v>8883</v>
      </c>
      <c r="H4052" s="4">
        <v>9999</v>
      </c>
      <c r="I4052" s="4">
        <v>0</v>
      </c>
      <c r="J4052" s="6">
        <v>44150</v>
      </c>
      <c r="K4052" s="7">
        <v>27.319003771962858</v>
      </c>
      <c r="L4052" s="7">
        <v>4215</v>
      </c>
      <c r="M4052" s="7">
        <v>0</v>
      </c>
      <c r="N4052" s="9">
        <v>44220</v>
      </c>
      <c r="O4052" s="10">
        <v>85.626715145552481</v>
      </c>
      <c r="P4052" s="10">
        <v>4407</v>
      </c>
      <c r="Q4052" s="10">
        <v>0</v>
      </c>
      <c r="R4052" s="10">
        <v>3.1343278788749269</v>
      </c>
      <c r="S4052" s="18">
        <v>3.1343278788749269</v>
      </c>
      <c r="T4052" s="13">
        <v>44315</v>
      </c>
      <c r="U4052" s="14">
        <v>1.98600529314257</v>
      </c>
      <c r="V4052" s="14">
        <v>3901</v>
      </c>
      <c r="W4052" s="14">
        <v>0</v>
      </c>
      <c r="X4052" s="14">
        <v>97.680624219010781</v>
      </c>
      <c r="Y4052" s="19">
        <f t="shared" si="127"/>
        <v>-0.97680624219010781</v>
      </c>
      <c r="Z4052" s="19">
        <v>-0.9768</v>
      </c>
      <c r="AA4052" t="s">
        <v>15701</v>
      </c>
      <c r="AB4052" s="121">
        <v>6</v>
      </c>
    </row>
    <row r="4053" spans="1:28" ht="20.25">
      <c r="A4053">
        <v>7657</v>
      </c>
      <c r="B4053" t="s">
        <v>7927</v>
      </c>
      <c r="C4053" t="s">
        <v>7927</v>
      </c>
      <c r="D4053" t="str">
        <f t="shared" si="126"/>
        <v>BAEPAY BAEPAY</v>
      </c>
      <c r="E4053" s="3" t="s">
        <v>8887</v>
      </c>
      <c r="F4053" s="3" t="s">
        <v>8883</v>
      </c>
      <c r="G4053" s="3" t="s">
        <v>8883</v>
      </c>
      <c r="H4053" s="4">
        <v>9999</v>
      </c>
      <c r="I4053" s="4">
        <v>0</v>
      </c>
      <c r="J4053" s="6">
        <v>44176</v>
      </c>
      <c r="K4053" s="7">
        <v>5.8631425340359998E-2</v>
      </c>
      <c r="L4053" s="7">
        <v>4216</v>
      </c>
      <c r="M4053" s="7">
        <v>0</v>
      </c>
      <c r="N4053" s="9">
        <v>44284</v>
      </c>
      <c r="O4053" s="10">
        <v>1.2784206544257299</v>
      </c>
      <c r="P4053" s="10">
        <v>4408</v>
      </c>
      <c r="Q4053" s="10">
        <v>0</v>
      </c>
      <c r="R4053" s="10">
        <v>21.804359130012589</v>
      </c>
      <c r="S4053" s="18">
        <v>21.804359130012589</v>
      </c>
      <c r="T4053" s="13">
        <v>44404</v>
      </c>
      <c r="U4053" s="14">
        <v>4.6536087151860001E-2</v>
      </c>
      <c r="V4053" s="14">
        <v>3902</v>
      </c>
      <c r="W4053" s="14">
        <v>0</v>
      </c>
      <c r="X4053" s="14">
        <v>96.359876775241531</v>
      </c>
      <c r="Y4053" s="19">
        <f t="shared" si="127"/>
        <v>-0.96359876775241526</v>
      </c>
      <c r="Z4053" s="19">
        <v>-0.96360000000000001</v>
      </c>
      <c r="AA4053" t="s">
        <v>15702</v>
      </c>
      <c r="AB4053" s="121">
        <v>6</v>
      </c>
    </row>
    <row r="4054" spans="1:28" ht="20.25">
      <c r="A4054">
        <v>7658</v>
      </c>
      <c r="B4054" t="s">
        <v>7928</v>
      </c>
      <c r="C4054" t="s">
        <v>7929</v>
      </c>
      <c r="D4054" t="str">
        <f t="shared" si="126"/>
        <v>GARD Governance Token GGT</v>
      </c>
      <c r="E4054" s="3" t="s">
        <v>8887</v>
      </c>
      <c r="F4054" s="3" t="s">
        <v>8883</v>
      </c>
      <c r="G4054" s="3" t="s">
        <v>8883</v>
      </c>
      <c r="H4054" s="4">
        <v>9999</v>
      </c>
      <c r="I4054" s="4">
        <v>0</v>
      </c>
      <c r="J4054" s="6">
        <v>44154</v>
      </c>
      <c r="K4054" s="7">
        <v>6.8453416136E-4</v>
      </c>
      <c r="L4054" s="7">
        <v>4217</v>
      </c>
      <c r="M4054" s="7">
        <v>0</v>
      </c>
      <c r="N4054" s="9">
        <v>44156</v>
      </c>
      <c r="O4054" s="10">
        <v>8.8100682654E-4</v>
      </c>
      <c r="P4054" s="10">
        <v>4409</v>
      </c>
      <c r="Q4054" s="10">
        <v>0</v>
      </c>
      <c r="R4054" s="10">
        <v>1.287016596497766</v>
      </c>
      <c r="S4054" s="18">
        <v>1.287016596497766</v>
      </c>
      <c r="T4054" s="13">
        <v>44677</v>
      </c>
      <c r="U4054" s="16">
        <v>1.828133008917017E-5</v>
      </c>
      <c r="V4054" s="14">
        <v>3903</v>
      </c>
      <c r="W4054" s="16">
        <v>0</v>
      </c>
      <c r="X4054" s="16">
        <v>97.924950234385037</v>
      </c>
      <c r="Y4054" s="19">
        <f t="shared" si="127"/>
        <v>-0.97924950234385033</v>
      </c>
      <c r="Z4054" s="19">
        <v>-0.97919999999999996</v>
      </c>
      <c r="AA4054" t="s">
        <v>15703</v>
      </c>
      <c r="AB4054" s="121">
        <v>6</v>
      </c>
    </row>
    <row r="4055" spans="1:28" ht="20.25">
      <c r="A4055">
        <v>7659</v>
      </c>
      <c r="B4055" t="s">
        <v>7930</v>
      </c>
      <c r="C4055" t="s">
        <v>7931</v>
      </c>
      <c r="D4055" t="str">
        <f t="shared" si="126"/>
        <v>Peet DeFi PTE</v>
      </c>
      <c r="E4055" s="3" t="s">
        <v>3686</v>
      </c>
      <c r="F4055" s="3" t="s">
        <v>8883</v>
      </c>
      <c r="G4055" s="3" t="s">
        <v>8883</v>
      </c>
      <c r="H4055" s="4">
        <v>9999</v>
      </c>
      <c r="I4055" s="4">
        <v>0</v>
      </c>
      <c r="J4055" s="6">
        <v>44221</v>
      </c>
      <c r="K4055" s="7">
        <v>9.3513533307680002E-2</v>
      </c>
      <c r="L4055" s="7">
        <v>2084</v>
      </c>
      <c r="M4055" s="7">
        <v>3586.8050835493741</v>
      </c>
      <c r="N4055" s="9">
        <v>44330</v>
      </c>
      <c r="O4055" s="10">
        <v>51.011490011452402</v>
      </c>
      <c r="P4055" s="10">
        <v>1802</v>
      </c>
      <c r="Q4055" s="10">
        <v>2026566.844388939</v>
      </c>
      <c r="R4055" s="10">
        <v>545.4984771414147</v>
      </c>
      <c r="S4055" s="18">
        <v>545.4984771414147</v>
      </c>
      <c r="T4055" s="13">
        <v>44363</v>
      </c>
      <c r="U4055" s="14">
        <v>1.0238534294203101</v>
      </c>
      <c r="V4055" s="14">
        <v>1942</v>
      </c>
      <c r="W4055" s="14">
        <v>40675.295175876679</v>
      </c>
      <c r="X4055" s="14">
        <v>97.992896445113729</v>
      </c>
      <c r="Y4055" s="19">
        <f t="shared" si="127"/>
        <v>-0.97992896445113731</v>
      </c>
      <c r="Z4055" s="19">
        <v>-0.97989999999999999</v>
      </c>
      <c r="AA4055" t="s">
        <v>15704</v>
      </c>
      <c r="AB4055" s="121">
        <v>6</v>
      </c>
    </row>
    <row r="4056" spans="1:28" ht="20.25">
      <c r="A4056">
        <v>7662</v>
      </c>
      <c r="B4056" t="s">
        <v>7932</v>
      </c>
      <c r="C4056" t="s">
        <v>7933</v>
      </c>
      <c r="D4056" t="str">
        <f t="shared" si="126"/>
        <v>7Finance SVN</v>
      </c>
      <c r="E4056" s="3" t="s">
        <v>3686</v>
      </c>
      <c r="F4056" s="3" t="s">
        <v>8883</v>
      </c>
      <c r="G4056" s="3" t="s">
        <v>8883</v>
      </c>
      <c r="H4056" s="4">
        <v>9999</v>
      </c>
      <c r="I4056" s="4">
        <v>0</v>
      </c>
      <c r="J4056" s="6">
        <v>44150</v>
      </c>
      <c r="K4056" s="7">
        <v>1.21518123547699</v>
      </c>
      <c r="L4056" s="7">
        <v>4218</v>
      </c>
      <c r="M4056" s="7">
        <v>0</v>
      </c>
      <c r="N4056" s="9">
        <v>44153</v>
      </c>
      <c r="O4056" s="10">
        <v>2.3867619851762201</v>
      </c>
      <c r="P4056" s="10">
        <v>4410</v>
      </c>
      <c r="Q4056" s="10">
        <v>0</v>
      </c>
      <c r="R4056" s="10">
        <v>1.9641201785339899</v>
      </c>
      <c r="S4056" s="18">
        <v>1.9641201785339899</v>
      </c>
      <c r="T4056" s="13">
        <v>44368</v>
      </c>
      <c r="U4056" s="14">
        <v>1.13844825274E-2</v>
      </c>
      <c r="V4056" s="14">
        <v>3904</v>
      </c>
      <c r="W4056" s="14">
        <v>0</v>
      </c>
      <c r="X4056" s="14">
        <v>99.523015591914614</v>
      </c>
      <c r="Y4056" s="19">
        <f t="shared" si="127"/>
        <v>-0.9952301559191461</v>
      </c>
      <c r="Z4056" s="19">
        <v>-0.99519999999999997</v>
      </c>
      <c r="AA4056" t="s">
        <v>15705</v>
      </c>
      <c r="AB4056" s="121">
        <v>6</v>
      </c>
    </row>
    <row r="4057" spans="1:28" ht="20.25">
      <c r="A4057">
        <v>7663</v>
      </c>
      <c r="B4057" t="s">
        <v>7934</v>
      </c>
      <c r="C4057" t="s">
        <v>341</v>
      </c>
      <c r="D4057" t="str">
        <f t="shared" si="126"/>
        <v>EduMetrix EMC</v>
      </c>
      <c r="E4057" s="3" t="s">
        <v>8895</v>
      </c>
      <c r="F4057" s="3" t="s">
        <v>8883</v>
      </c>
      <c r="G4057" s="3" t="s">
        <v>8883</v>
      </c>
      <c r="H4057" s="4">
        <v>9999</v>
      </c>
      <c r="I4057" s="4">
        <v>0</v>
      </c>
      <c r="J4057" s="6">
        <v>44155</v>
      </c>
      <c r="K4057" s="7">
        <v>17.27237242492118</v>
      </c>
      <c r="L4057" s="7">
        <v>4219</v>
      </c>
      <c r="M4057" s="7">
        <v>0</v>
      </c>
      <c r="N4057" s="9">
        <v>44156</v>
      </c>
      <c r="O4057" s="10">
        <v>18.53510507172772</v>
      </c>
      <c r="P4057" s="10">
        <v>4411</v>
      </c>
      <c r="Q4057" s="10">
        <v>0</v>
      </c>
      <c r="R4057" s="10">
        <v>1.0731070761874399</v>
      </c>
      <c r="S4057" s="18">
        <v>1.0731070761874399</v>
      </c>
      <c r="T4057" s="13">
        <v>44339</v>
      </c>
      <c r="U4057" s="14">
        <v>4.8868758230479798</v>
      </c>
      <c r="V4057" s="14">
        <v>3905</v>
      </c>
      <c r="W4057" s="14">
        <v>0</v>
      </c>
      <c r="X4057" s="14">
        <v>73.634485458072135</v>
      </c>
      <c r="Y4057" s="19">
        <f t="shared" si="127"/>
        <v>-0.7363448545807213</v>
      </c>
      <c r="Z4057" s="19">
        <v>-0.73629999999999995</v>
      </c>
      <c r="AA4057" t="s">
        <v>15706</v>
      </c>
      <c r="AB4057" s="121">
        <v>6</v>
      </c>
    </row>
    <row r="4058" spans="1:28" ht="20.25">
      <c r="A4058">
        <v>7664</v>
      </c>
      <c r="B4058" t="s">
        <v>7935</v>
      </c>
      <c r="C4058" t="s">
        <v>7936</v>
      </c>
      <c r="D4058" t="str">
        <f t="shared" si="126"/>
        <v>UniCrypt UNCX</v>
      </c>
      <c r="E4058" s="3" t="s">
        <v>3686</v>
      </c>
      <c r="F4058" s="3" t="s">
        <v>8883</v>
      </c>
      <c r="G4058" s="3" t="s">
        <v>8883</v>
      </c>
      <c r="H4058" s="4">
        <v>9999</v>
      </c>
      <c r="I4058" s="4">
        <v>0</v>
      </c>
      <c r="J4058" s="6">
        <v>44161</v>
      </c>
      <c r="K4058" s="7">
        <v>23.8807309</v>
      </c>
      <c r="L4058" s="7">
        <v>2326</v>
      </c>
      <c r="M4058" s="7">
        <v>0</v>
      </c>
      <c r="N4058" s="9">
        <v>44537</v>
      </c>
      <c r="O4058" s="10">
        <v>1113.9143326803301</v>
      </c>
      <c r="P4058" s="10">
        <v>1021</v>
      </c>
      <c r="Q4058" s="10">
        <v>23779014.329999998</v>
      </c>
      <c r="R4058" s="10">
        <v>46.644901169265729</v>
      </c>
      <c r="S4058" s="18">
        <v>46.644901169265729</v>
      </c>
      <c r="T4058" s="13">
        <v>44654</v>
      </c>
      <c r="U4058" s="14">
        <v>342.38308044116229</v>
      </c>
      <c r="V4058" s="14">
        <v>594</v>
      </c>
      <c r="W4058" s="14">
        <v>10976322.720000001</v>
      </c>
      <c r="X4058" s="14">
        <v>69.263068945588387</v>
      </c>
      <c r="Y4058" s="19">
        <f t="shared" si="127"/>
        <v>-0.69263068945588391</v>
      </c>
      <c r="Z4058" s="19">
        <v>-0.69259999999999999</v>
      </c>
      <c r="AA4058" t="s">
        <v>15707</v>
      </c>
      <c r="AB4058" s="121">
        <v>6</v>
      </c>
    </row>
    <row r="4059" spans="1:28" ht="20.25">
      <c r="A4059">
        <v>7665</v>
      </c>
      <c r="B4059" t="s">
        <v>7937</v>
      </c>
      <c r="C4059" t="s">
        <v>4822</v>
      </c>
      <c r="D4059" t="str">
        <f t="shared" si="126"/>
        <v>NestEGG Coin EGG</v>
      </c>
      <c r="E4059" s="3" t="s">
        <v>8887</v>
      </c>
      <c r="F4059" s="3" t="s">
        <v>8883</v>
      </c>
      <c r="G4059" s="3" t="s">
        <v>8883</v>
      </c>
      <c r="H4059" s="4">
        <v>9999</v>
      </c>
      <c r="I4059" s="4">
        <v>0</v>
      </c>
      <c r="J4059" s="6">
        <v>44176</v>
      </c>
      <c r="K4059" s="7">
        <v>2.2333700000000001E-3</v>
      </c>
      <c r="L4059" s="7">
        <v>2727</v>
      </c>
      <c r="M4059" s="7">
        <v>0</v>
      </c>
      <c r="N4059" s="9">
        <v>44191</v>
      </c>
      <c r="O4059" s="10">
        <v>0.27734869000000001</v>
      </c>
      <c r="P4059" s="10">
        <v>4412</v>
      </c>
      <c r="Q4059" s="10">
        <v>0</v>
      </c>
      <c r="R4059" s="10">
        <v>124.1839417561801</v>
      </c>
      <c r="S4059" s="18">
        <v>124.1839417561801</v>
      </c>
      <c r="T4059" s="13">
        <v>44662</v>
      </c>
      <c r="U4059" s="14">
        <v>1.058474005247841E-3</v>
      </c>
      <c r="V4059" s="14">
        <v>1872</v>
      </c>
      <c r="W4059" s="14">
        <v>58571.18</v>
      </c>
      <c r="X4059" s="14">
        <v>99.618359832437704</v>
      </c>
      <c r="Y4059" s="19">
        <f t="shared" si="127"/>
        <v>-0.99618359832437708</v>
      </c>
      <c r="Z4059" s="19">
        <v>-0.99619999999999997</v>
      </c>
      <c r="AA4059" t="s">
        <v>15708</v>
      </c>
      <c r="AB4059" s="121">
        <v>6</v>
      </c>
    </row>
    <row r="4060" spans="1:28" ht="20.25">
      <c r="A4060">
        <v>7668</v>
      </c>
      <c r="B4060" t="s">
        <v>7938</v>
      </c>
      <c r="C4060" t="s">
        <v>7939</v>
      </c>
      <c r="D4060" t="str">
        <f t="shared" si="126"/>
        <v>LONG COIN LONG</v>
      </c>
      <c r="E4060" s="3" t="s">
        <v>8891</v>
      </c>
      <c r="F4060" s="3" t="s">
        <v>8883</v>
      </c>
      <c r="G4060" s="3" t="s">
        <v>8883</v>
      </c>
      <c r="H4060" s="4">
        <v>9999</v>
      </c>
      <c r="I4060" s="4">
        <v>0</v>
      </c>
      <c r="J4060" s="6">
        <v>44194</v>
      </c>
      <c r="K4060" s="8">
        <v>1.1294013130000001E-5</v>
      </c>
      <c r="L4060" s="7">
        <v>4220</v>
      </c>
      <c r="M4060" s="7">
        <v>0</v>
      </c>
      <c r="N4060" s="9">
        <v>44285</v>
      </c>
      <c r="O4060" s="12">
        <v>9.5866270480000004E-5</v>
      </c>
      <c r="P4060" s="10">
        <v>4413</v>
      </c>
      <c r="Q4060" s="10">
        <v>0</v>
      </c>
      <c r="R4060" s="10">
        <v>8.4882379165429569</v>
      </c>
      <c r="S4060" s="18">
        <v>8.4882379165429569</v>
      </c>
      <c r="T4060" s="13">
        <v>44555</v>
      </c>
      <c r="U4060" s="16">
        <v>2.0997199816707001E-7</v>
      </c>
      <c r="V4060" s="14">
        <v>3906</v>
      </c>
      <c r="W4060" s="16">
        <v>0</v>
      </c>
      <c r="X4060" s="16">
        <v>99.780974061976409</v>
      </c>
      <c r="Y4060" s="19">
        <f t="shared" si="127"/>
        <v>-0.99780974061976413</v>
      </c>
      <c r="Z4060" s="19">
        <v>-0.99780000000000002</v>
      </c>
      <c r="AA4060" t="s">
        <v>15709</v>
      </c>
      <c r="AB4060" s="121">
        <v>6</v>
      </c>
    </row>
    <row r="4061" spans="1:28" ht="20.25">
      <c r="A4061">
        <v>7669</v>
      </c>
      <c r="B4061" t="s">
        <v>7940</v>
      </c>
      <c r="C4061" t="s">
        <v>7940</v>
      </c>
      <c r="D4061" t="str">
        <f t="shared" si="126"/>
        <v>UNCL UNCL</v>
      </c>
      <c r="E4061" s="3" t="s">
        <v>3686</v>
      </c>
      <c r="F4061" s="3" t="s">
        <v>8883</v>
      </c>
      <c r="G4061" s="3" t="s">
        <v>8883</v>
      </c>
      <c r="H4061" s="4">
        <v>9999</v>
      </c>
      <c r="I4061" s="4">
        <v>0</v>
      </c>
      <c r="J4061" s="6">
        <v>44207</v>
      </c>
      <c r="K4061" s="7">
        <v>1.42390511</v>
      </c>
      <c r="L4061" s="7">
        <v>4221</v>
      </c>
      <c r="M4061" s="7">
        <v>0</v>
      </c>
      <c r="N4061" s="9">
        <v>44532</v>
      </c>
      <c r="O4061" s="10">
        <v>92.080566556672863</v>
      </c>
      <c r="P4061" s="10">
        <v>4414</v>
      </c>
      <c r="Q4061" s="10">
        <v>0</v>
      </c>
      <c r="R4061" s="10">
        <v>64.667628418492626</v>
      </c>
      <c r="S4061" s="18">
        <v>64.667628418492626</v>
      </c>
      <c r="T4061" s="13">
        <v>44620</v>
      </c>
      <c r="U4061" s="14">
        <v>23.777049472139531</v>
      </c>
      <c r="V4061" s="14">
        <v>3907</v>
      </c>
      <c r="W4061" s="14">
        <v>0</v>
      </c>
      <c r="X4061" s="14">
        <v>74.177993944568669</v>
      </c>
      <c r="Y4061" s="19">
        <f t="shared" si="127"/>
        <v>-0.74177993944568665</v>
      </c>
      <c r="Z4061" s="19">
        <v>-0.74180000000000001</v>
      </c>
      <c r="AA4061" t="s">
        <v>15710</v>
      </c>
      <c r="AB4061" s="121">
        <v>6</v>
      </c>
    </row>
    <row r="4062" spans="1:28" ht="20.25">
      <c r="A4062">
        <v>7670</v>
      </c>
      <c r="B4062" t="s">
        <v>7941</v>
      </c>
      <c r="C4062" t="s">
        <v>7942</v>
      </c>
      <c r="D4062" t="str">
        <f t="shared" si="126"/>
        <v>Blueshare Token BST1</v>
      </c>
      <c r="E4062" s="3" t="s">
        <v>8887</v>
      </c>
      <c r="F4062" s="3" t="s">
        <v>8883</v>
      </c>
      <c r="G4062" s="3" t="s">
        <v>8883</v>
      </c>
      <c r="H4062" s="4">
        <v>9999</v>
      </c>
      <c r="I4062" s="4">
        <v>0</v>
      </c>
      <c r="J4062" s="6">
        <v>44149</v>
      </c>
      <c r="K4062" s="7">
        <v>0.14361468999999999</v>
      </c>
      <c r="L4062" s="7">
        <v>4222</v>
      </c>
      <c r="M4062" s="7">
        <v>0</v>
      </c>
      <c r="N4062" s="9">
        <v>44157</v>
      </c>
      <c r="O4062" s="10">
        <v>0.65947389999999995</v>
      </c>
      <c r="P4062" s="10">
        <v>4415</v>
      </c>
      <c r="Q4062" s="10">
        <v>0</v>
      </c>
      <c r="R4062" s="10">
        <v>4.5919668802683056</v>
      </c>
      <c r="S4062" s="18">
        <v>4.5919668802683056</v>
      </c>
      <c r="T4062" s="13">
        <v>44660</v>
      </c>
      <c r="U4062" s="16">
        <v>2.9315294085388999E-5</v>
      </c>
      <c r="V4062" s="14">
        <v>3908</v>
      </c>
      <c r="W4062" s="16">
        <v>0</v>
      </c>
      <c r="X4062" s="16">
        <v>99.995554745368182</v>
      </c>
      <c r="Y4062" s="19">
        <f t="shared" si="127"/>
        <v>-0.99995554745368187</v>
      </c>
      <c r="Z4062" s="19">
        <v>-1</v>
      </c>
      <c r="AA4062" t="s">
        <v>15711</v>
      </c>
      <c r="AB4062" s="121">
        <v>6</v>
      </c>
    </row>
    <row r="4063" spans="1:28" ht="20.25">
      <c r="A4063">
        <v>7671</v>
      </c>
      <c r="B4063" t="s">
        <v>7943</v>
      </c>
      <c r="C4063" t="s">
        <v>7943</v>
      </c>
      <c r="D4063" t="str">
        <f t="shared" si="126"/>
        <v>SEEN SEEN</v>
      </c>
      <c r="E4063" s="3" t="s">
        <v>8887</v>
      </c>
      <c r="F4063" s="3" t="s">
        <v>8883</v>
      </c>
      <c r="G4063" s="3" t="s">
        <v>8883</v>
      </c>
      <c r="H4063" s="4">
        <v>9999</v>
      </c>
      <c r="I4063" s="4">
        <v>0</v>
      </c>
      <c r="J4063" s="6">
        <v>44148</v>
      </c>
      <c r="K4063" s="7">
        <v>0.54484887999999998</v>
      </c>
      <c r="L4063" s="7">
        <v>2468</v>
      </c>
      <c r="M4063" s="7">
        <v>0</v>
      </c>
      <c r="N4063" s="9">
        <v>44241</v>
      </c>
      <c r="O4063" s="10">
        <v>23.529815169999999</v>
      </c>
      <c r="P4063" s="10">
        <v>4416</v>
      </c>
      <c r="Q4063" s="10">
        <v>0</v>
      </c>
      <c r="R4063" s="10">
        <v>43.185947578712103</v>
      </c>
      <c r="S4063" s="18">
        <v>43.185947578712103</v>
      </c>
      <c r="T4063" s="13">
        <v>44516</v>
      </c>
      <c r="U4063" s="14">
        <v>0</v>
      </c>
      <c r="V4063" s="14">
        <v>979</v>
      </c>
      <c r="W4063" s="14">
        <v>2053767.95</v>
      </c>
      <c r="X4063" s="14">
        <v>100</v>
      </c>
      <c r="Y4063" s="19">
        <f t="shared" si="127"/>
        <v>-1</v>
      </c>
      <c r="Z4063" s="19">
        <v>-1</v>
      </c>
      <c r="AA4063" t="s">
        <v>15712</v>
      </c>
      <c r="AB4063" s="121">
        <v>6</v>
      </c>
    </row>
    <row r="4064" spans="1:28" ht="20.25">
      <c r="A4064">
        <v>7672</v>
      </c>
      <c r="B4064" t="s">
        <v>7944</v>
      </c>
      <c r="C4064" t="s">
        <v>7945</v>
      </c>
      <c r="D4064" t="str">
        <f t="shared" si="126"/>
        <v>Unifi Protocol DAO UNFI</v>
      </c>
      <c r="E4064" s="3" t="s">
        <v>8894</v>
      </c>
      <c r="F4064" s="3" t="s">
        <v>8883</v>
      </c>
      <c r="G4064" s="3" t="s">
        <v>8883</v>
      </c>
      <c r="H4064" s="4">
        <v>9999</v>
      </c>
      <c r="I4064" s="4">
        <v>0</v>
      </c>
      <c r="J4064" s="6">
        <v>44161</v>
      </c>
      <c r="K4064" s="7">
        <v>2.71928524</v>
      </c>
      <c r="L4064" s="7">
        <v>382</v>
      </c>
      <c r="M4064" s="7">
        <v>6651214.4568763403</v>
      </c>
      <c r="N4064" s="9">
        <v>44256</v>
      </c>
      <c r="O4064" s="10">
        <v>43.91306093</v>
      </c>
      <c r="P4064" s="10">
        <v>476</v>
      </c>
      <c r="Q4064" s="10">
        <v>142388250.93000001</v>
      </c>
      <c r="R4064" s="10">
        <v>16.148751254208261</v>
      </c>
      <c r="S4064" s="18">
        <v>16.148751254208261</v>
      </c>
      <c r="T4064" s="13">
        <v>44681</v>
      </c>
      <c r="U4064" s="14">
        <v>3.717443005487203</v>
      </c>
      <c r="V4064" s="14">
        <v>525</v>
      </c>
      <c r="W4064" s="14">
        <v>16453023.25</v>
      </c>
      <c r="X4064" s="14">
        <v>91.534539094386915</v>
      </c>
      <c r="Y4064" s="19">
        <f t="shared" si="127"/>
        <v>-0.91534539094386913</v>
      </c>
      <c r="Z4064" s="19">
        <v>-0.9153</v>
      </c>
      <c r="AA4064" t="s">
        <v>15713</v>
      </c>
      <c r="AB4064" s="121">
        <v>6</v>
      </c>
    </row>
    <row r="4065" spans="1:28" ht="20.25">
      <c r="A4065">
        <v>7673</v>
      </c>
      <c r="B4065" t="s">
        <v>7946</v>
      </c>
      <c r="C4065" t="s">
        <v>7947</v>
      </c>
      <c r="D4065" t="str">
        <f t="shared" si="126"/>
        <v>AGOV (ANSWER Governance) AGOV</v>
      </c>
      <c r="E4065" s="3" t="s">
        <v>8887</v>
      </c>
      <c r="F4065" s="3" t="s">
        <v>8883</v>
      </c>
      <c r="G4065" s="3" t="s">
        <v>8883</v>
      </c>
      <c r="H4065" s="4">
        <v>9999</v>
      </c>
      <c r="I4065" s="4">
        <v>0</v>
      </c>
      <c r="J4065" s="6">
        <v>44221</v>
      </c>
      <c r="K4065" s="7">
        <v>1.41249014019E-3</v>
      </c>
      <c r="L4065" s="7">
        <v>4223</v>
      </c>
      <c r="M4065" s="7">
        <v>0</v>
      </c>
      <c r="N4065" s="9">
        <v>44531</v>
      </c>
      <c r="O4065" s="10">
        <v>52.498740951341503</v>
      </c>
      <c r="P4065" s="10">
        <v>4417</v>
      </c>
      <c r="Q4065" s="10">
        <v>0</v>
      </c>
      <c r="R4065" s="10">
        <v>37167.509674991197</v>
      </c>
      <c r="S4065" s="18">
        <v>37167.509674991197</v>
      </c>
      <c r="T4065" s="13">
        <v>44534</v>
      </c>
      <c r="U4065" s="14">
        <v>44.282504748785897</v>
      </c>
      <c r="V4065" s="14">
        <v>3909</v>
      </c>
      <c r="W4065" s="14">
        <v>0</v>
      </c>
      <c r="X4065" s="14">
        <v>15.6503490439339</v>
      </c>
      <c r="Y4065" s="19">
        <f t="shared" si="127"/>
        <v>-0.156503490439339</v>
      </c>
      <c r="Z4065" s="19">
        <v>-0.1565</v>
      </c>
      <c r="AA4065" t="s">
        <v>15714</v>
      </c>
      <c r="AB4065" s="121">
        <v>6</v>
      </c>
    </row>
    <row r="4066" spans="1:28" ht="20.25">
      <c r="A4066">
        <v>7675</v>
      </c>
      <c r="B4066" t="s">
        <v>7948</v>
      </c>
      <c r="C4066" t="s">
        <v>7949</v>
      </c>
      <c r="D4066" t="str">
        <f t="shared" si="126"/>
        <v>Interest Bearing ETH ibETH</v>
      </c>
      <c r="E4066" s="3" t="s">
        <v>8887</v>
      </c>
      <c r="F4066" s="3" t="s">
        <v>8883</v>
      </c>
      <c r="G4066" s="3" t="s">
        <v>8883</v>
      </c>
      <c r="H4066" s="4">
        <v>9999</v>
      </c>
      <c r="I4066" s="4">
        <v>0</v>
      </c>
      <c r="J4066" s="6">
        <v>44154</v>
      </c>
      <c r="K4066" s="7">
        <v>455.55206622604788</v>
      </c>
      <c r="L4066" s="7">
        <v>4224</v>
      </c>
      <c r="M4066" s="7">
        <v>0</v>
      </c>
      <c r="N4066" s="9">
        <v>44509</v>
      </c>
      <c r="O4066" s="10">
        <v>5225.0995931610296</v>
      </c>
      <c r="P4066" s="10">
        <v>4418</v>
      </c>
      <c r="Q4066" s="10">
        <v>0</v>
      </c>
      <c r="R4066" s="10">
        <v>11.469818667375559</v>
      </c>
      <c r="S4066" s="18">
        <v>11.469818667375559</v>
      </c>
      <c r="T4066" s="13">
        <v>44585</v>
      </c>
      <c r="U4066" s="14">
        <v>2522.3148379090221</v>
      </c>
      <c r="V4066" s="14">
        <v>3910</v>
      </c>
      <c r="W4066" s="14">
        <v>0</v>
      </c>
      <c r="X4066" s="14">
        <v>51.726951937712329</v>
      </c>
      <c r="Y4066" s="19">
        <f t="shared" si="127"/>
        <v>-0.51726951937712329</v>
      </c>
      <c r="Z4066" s="19">
        <v>-0.51729999999999998</v>
      </c>
      <c r="AA4066" t="s">
        <v>15715</v>
      </c>
      <c r="AB4066" s="121">
        <v>6</v>
      </c>
    </row>
    <row r="4067" spans="1:28" ht="20.25">
      <c r="A4067">
        <v>7676</v>
      </c>
      <c r="B4067" t="s">
        <v>7950</v>
      </c>
      <c r="C4067" t="s">
        <v>7951</v>
      </c>
      <c r="D4067" t="str">
        <f t="shared" si="126"/>
        <v>Axion AXN</v>
      </c>
      <c r="E4067" s="3" t="s">
        <v>3686</v>
      </c>
      <c r="F4067" s="3" t="s">
        <v>8883</v>
      </c>
      <c r="G4067" s="3" t="s">
        <v>8883</v>
      </c>
      <c r="H4067" s="4">
        <v>9999</v>
      </c>
      <c r="I4067" s="4">
        <v>0</v>
      </c>
      <c r="J4067" s="6">
        <v>44183</v>
      </c>
      <c r="K4067" s="7">
        <v>1.7099999999999999E-6</v>
      </c>
      <c r="L4067" s="7">
        <v>4225</v>
      </c>
      <c r="M4067" s="7">
        <v>0</v>
      </c>
      <c r="N4067" s="9">
        <v>44516</v>
      </c>
      <c r="O4067" s="10">
        <v>1.032338086267279E-3</v>
      </c>
      <c r="P4067" s="10">
        <v>4419</v>
      </c>
      <c r="Q4067" s="10">
        <v>0</v>
      </c>
      <c r="R4067" s="10">
        <v>603.70648319723921</v>
      </c>
      <c r="S4067" s="18">
        <v>603.70648319723921</v>
      </c>
      <c r="T4067" s="13">
        <v>44687</v>
      </c>
      <c r="U4067" s="16">
        <v>2.0546011127718999E-5</v>
      </c>
      <c r="V4067" s="14">
        <v>3911</v>
      </c>
      <c r="W4067" s="16">
        <v>0</v>
      </c>
      <c r="X4067" s="16">
        <v>98.009759457581467</v>
      </c>
      <c r="Y4067" s="19">
        <f t="shared" si="127"/>
        <v>-0.98009759457581469</v>
      </c>
      <c r="Z4067" s="19">
        <v>-0.98009999999999997</v>
      </c>
      <c r="AA4067" t="s">
        <v>15716</v>
      </c>
      <c r="AB4067" s="121">
        <v>6</v>
      </c>
    </row>
    <row r="4068" spans="1:28" ht="20.25">
      <c r="A4068">
        <v>7677</v>
      </c>
      <c r="B4068" t="s">
        <v>7952</v>
      </c>
      <c r="C4068" t="s">
        <v>7953</v>
      </c>
      <c r="D4068" t="str">
        <f t="shared" si="126"/>
        <v>ReapChain REAP</v>
      </c>
      <c r="E4068" s="3" t="s">
        <v>8887</v>
      </c>
      <c r="F4068" s="3" t="s">
        <v>8883</v>
      </c>
      <c r="G4068" s="3" t="s">
        <v>8883</v>
      </c>
      <c r="H4068" s="4">
        <v>9999</v>
      </c>
      <c r="I4068" s="4">
        <v>0</v>
      </c>
      <c r="J4068" s="6">
        <v>44162</v>
      </c>
      <c r="K4068" s="7">
        <v>3.1076179999999998E-2</v>
      </c>
      <c r="L4068" s="7">
        <v>2311</v>
      </c>
      <c r="M4068" s="7">
        <v>0</v>
      </c>
      <c r="N4068" s="9">
        <v>44303</v>
      </c>
      <c r="O4068" s="10">
        <v>0.75572943999999997</v>
      </c>
      <c r="P4068" s="10">
        <v>4420</v>
      </c>
      <c r="Q4068" s="10">
        <v>0</v>
      </c>
      <c r="R4068" s="10">
        <v>24.318608014241129</v>
      </c>
      <c r="S4068" s="18">
        <v>24.318608014241129</v>
      </c>
      <c r="T4068" s="13">
        <v>44685</v>
      </c>
      <c r="U4068" s="14">
        <v>6.9247763034065726E-2</v>
      </c>
      <c r="V4068" s="14">
        <v>542</v>
      </c>
      <c r="W4068" s="14">
        <v>14913505.960000001</v>
      </c>
      <c r="X4068" s="14">
        <v>90.836963684507808</v>
      </c>
      <c r="Y4068" s="19">
        <f t="shared" si="127"/>
        <v>-0.9083696368450781</v>
      </c>
      <c r="Z4068" s="19">
        <v>-0.90839999999999999</v>
      </c>
      <c r="AA4068" t="s">
        <v>15717</v>
      </c>
      <c r="AB4068" s="121">
        <v>6</v>
      </c>
    </row>
    <row r="4069" spans="1:28" ht="20.25">
      <c r="A4069">
        <v>7678</v>
      </c>
      <c r="B4069" t="s">
        <v>7954</v>
      </c>
      <c r="C4069" t="s">
        <v>7955</v>
      </c>
      <c r="D4069" t="str">
        <f t="shared" si="126"/>
        <v>Rook ROOK</v>
      </c>
      <c r="E4069" s="3" t="s">
        <v>3686</v>
      </c>
      <c r="F4069" s="3" t="s">
        <v>8883</v>
      </c>
      <c r="G4069" s="3" t="s">
        <v>8883</v>
      </c>
      <c r="H4069" s="4">
        <v>9999</v>
      </c>
      <c r="I4069" s="4">
        <v>0</v>
      </c>
      <c r="J4069" s="6">
        <v>44161</v>
      </c>
      <c r="K4069" s="7">
        <v>50.595965700000001</v>
      </c>
      <c r="L4069" s="7">
        <v>592</v>
      </c>
      <c r="M4069" s="7">
        <v>2938935.3943399</v>
      </c>
      <c r="N4069" s="9">
        <v>44241</v>
      </c>
      <c r="O4069" s="10">
        <v>831.80004762999999</v>
      </c>
      <c r="P4069" s="10">
        <v>937</v>
      </c>
      <c r="Q4069" s="10">
        <v>29573286.98</v>
      </c>
      <c r="R4069" s="10">
        <v>16.44004687176076</v>
      </c>
      <c r="S4069" s="18">
        <v>16.44004687176076</v>
      </c>
      <c r="T4069" s="13">
        <v>44616</v>
      </c>
      <c r="U4069" s="14">
        <v>73.823376591509387</v>
      </c>
      <c r="V4069" s="14">
        <v>339</v>
      </c>
      <c r="W4069" s="14">
        <v>51184409.079999998</v>
      </c>
      <c r="X4069" s="14">
        <v>91.124865068011232</v>
      </c>
      <c r="Y4069" s="19">
        <f t="shared" si="127"/>
        <v>-0.91124865068011229</v>
      </c>
      <c r="Z4069" s="19">
        <v>-0.91120000000000001</v>
      </c>
      <c r="AA4069" t="s">
        <v>15718</v>
      </c>
      <c r="AB4069" s="121">
        <v>6</v>
      </c>
    </row>
    <row r="4070" spans="1:28" ht="20.25">
      <c r="A4070">
        <v>7680</v>
      </c>
      <c r="B4070" t="s">
        <v>7956</v>
      </c>
      <c r="C4070" t="s">
        <v>7957</v>
      </c>
      <c r="D4070" t="str">
        <f t="shared" si="126"/>
        <v>Sav3Token SAV3</v>
      </c>
      <c r="E4070" s="3" t="s">
        <v>8887</v>
      </c>
      <c r="F4070" s="3" t="s">
        <v>8883</v>
      </c>
      <c r="G4070" s="3" t="s">
        <v>8883</v>
      </c>
      <c r="H4070" s="4">
        <v>9999</v>
      </c>
      <c r="I4070" s="4">
        <v>0</v>
      </c>
      <c r="J4070" s="6">
        <v>44189</v>
      </c>
      <c r="K4070" s="7">
        <v>3.6901749999999997E-2</v>
      </c>
      <c r="L4070" s="7">
        <v>4226</v>
      </c>
      <c r="M4070" s="7">
        <v>0</v>
      </c>
      <c r="N4070" s="9">
        <v>44516</v>
      </c>
      <c r="O4070" s="10">
        <v>0.51869131811777003</v>
      </c>
      <c r="P4070" s="10">
        <v>4421</v>
      </c>
      <c r="Q4070" s="10">
        <v>0</v>
      </c>
      <c r="R4070" s="10">
        <v>14.056008674866909</v>
      </c>
      <c r="S4070" s="18">
        <v>14.056008674866909</v>
      </c>
      <c r="T4070" s="13">
        <v>44517</v>
      </c>
      <c r="U4070" s="14">
        <v>0</v>
      </c>
      <c r="V4070" s="14">
        <v>3912</v>
      </c>
      <c r="W4070" s="14">
        <v>0</v>
      </c>
      <c r="X4070" s="14">
        <v>100</v>
      </c>
      <c r="Y4070" s="19">
        <f t="shared" si="127"/>
        <v>-1</v>
      </c>
      <c r="Z4070" s="19">
        <v>-1</v>
      </c>
      <c r="AA4070" t="s">
        <v>15719</v>
      </c>
      <c r="AB4070" s="121">
        <v>6</v>
      </c>
    </row>
    <row r="4071" spans="1:28" ht="20.25">
      <c r="A4071">
        <v>7681</v>
      </c>
      <c r="B4071" t="s">
        <v>7958</v>
      </c>
      <c r="C4071" t="s">
        <v>7959</v>
      </c>
      <c r="D4071" t="str">
        <f t="shared" si="126"/>
        <v>Ideaology IDEA</v>
      </c>
      <c r="E4071" s="3" t="s">
        <v>3686</v>
      </c>
      <c r="F4071" s="3" t="s">
        <v>8883</v>
      </c>
      <c r="G4071" s="3" t="s">
        <v>8883</v>
      </c>
      <c r="H4071" s="4">
        <v>9999</v>
      </c>
      <c r="I4071" s="4">
        <v>0</v>
      </c>
      <c r="J4071" s="6">
        <v>44237</v>
      </c>
      <c r="K4071" s="7">
        <v>0.10357472</v>
      </c>
      <c r="L4071" s="7">
        <v>2499</v>
      </c>
      <c r="M4071" s="7">
        <v>0</v>
      </c>
      <c r="N4071" s="9">
        <v>44251</v>
      </c>
      <c r="O4071" s="10">
        <v>3.4634418500000002</v>
      </c>
      <c r="P4071" s="10">
        <v>4422</v>
      </c>
      <c r="Q4071" s="10">
        <v>0</v>
      </c>
      <c r="R4071" s="10">
        <v>33.439065536455232</v>
      </c>
      <c r="S4071" s="18">
        <v>33.439065536455232</v>
      </c>
      <c r="T4071" s="13">
        <v>44398</v>
      </c>
      <c r="U4071" s="14">
        <v>9.7116090000000002E-2</v>
      </c>
      <c r="V4071" s="14">
        <v>1052</v>
      </c>
      <c r="W4071" s="14">
        <v>1514580.97</v>
      </c>
      <c r="X4071" s="14">
        <v>97.19596591465799</v>
      </c>
      <c r="Y4071" s="19">
        <f t="shared" si="127"/>
        <v>-0.97195965914657989</v>
      </c>
      <c r="Z4071" s="19">
        <v>-0.97199999999999998</v>
      </c>
      <c r="AA4071" t="s">
        <v>15720</v>
      </c>
      <c r="AB4071" s="121">
        <v>6</v>
      </c>
    </row>
    <row r="4072" spans="1:28" ht="20.25">
      <c r="A4072">
        <v>7684</v>
      </c>
      <c r="B4072" t="s">
        <v>7960</v>
      </c>
      <c r="C4072" t="s">
        <v>7960</v>
      </c>
      <c r="D4072" t="str">
        <f t="shared" si="126"/>
        <v>ORO ORO</v>
      </c>
      <c r="E4072" s="3" t="s">
        <v>3686</v>
      </c>
      <c r="F4072" s="3" t="s">
        <v>8883</v>
      </c>
      <c r="G4072" s="3" t="s">
        <v>8883</v>
      </c>
      <c r="H4072" s="4">
        <v>9999</v>
      </c>
      <c r="I4072" s="4">
        <v>0</v>
      </c>
      <c r="J4072" s="6">
        <v>44207</v>
      </c>
      <c r="K4072" s="7">
        <v>0.19664498</v>
      </c>
      <c r="L4072" s="7">
        <v>4227</v>
      </c>
      <c r="M4072" s="7">
        <v>0</v>
      </c>
      <c r="N4072" s="9">
        <v>44239</v>
      </c>
      <c r="O4072" s="10">
        <v>0.85251622999999999</v>
      </c>
      <c r="P4072" s="10">
        <v>4423</v>
      </c>
      <c r="Q4072" s="10">
        <v>0</v>
      </c>
      <c r="R4072" s="10">
        <v>4.3353063475101168</v>
      </c>
      <c r="S4072" s="18">
        <v>4.3353063475101168</v>
      </c>
      <c r="T4072" s="13">
        <v>44639</v>
      </c>
      <c r="U4072" s="14">
        <v>6.5835681670149996E-3</v>
      </c>
      <c r="V4072" s="14">
        <v>3913</v>
      </c>
      <c r="W4072" s="14">
        <v>0</v>
      </c>
      <c r="X4072" s="14">
        <v>99.227748641569562</v>
      </c>
      <c r="Y4072" s="19">
        <f t="shared" si="127"/>
        <v>-0.99227748641569558</v>
      </c>
      <c r="Z4072" s="19">
        <v>-0.99229999999999996</v>
      </c>
      <c r="AA4072" t="s">
        <v>15721</v>
      </c>
      <c r="AB4072" s="121">
        <v>6</v>
      </c>
    </row>
    <row r="4073" spans="1:28" ht="20.25">
      <c r="A4073">
        <v>7686</v>
      </c>
      <c r="B4073" t="s">
        <v>7961</v>
      </c>
      <c r="C4073" t="s">
        <v>7962</v>
      </c>
      <c r="D4073" t="str">
        <f t="shared" si="126"/>
        <v>[deprecated]Bitcoin Cash ABC BCHA</v>
      </c>
      <c r="E4073" s="3" t="s">
        <v>8881</v>
      </c>
      <c r="F4073" s="3" t="s">
        <v>8883</v>
      </c>
      <c r="G4073" s="3" t="s">
        <v>8883</v>
      </c>
      <c r="H4073" s="4">
        <v>9999</v>
      </c>
      <c r="I4073" s="4">
        <v>0</v>
      </c>
      <c r="J4073" s="6">
        <v>44228</v>
      </c>
      <c r="K4073" s="7">
        <v>12.968265779700801</v>
      </c>
      <c r="L4073" s="7">
        <v>28</v>
      </c>
      <c r="M4073" s="7">
        <v>240858575.83338639</v>
      </c>
      <c r="N4073" s="9">
        <v>44443</v>
      </c>
      <c r="O4073" s="10">
        <v>336.44125528275322</v>
      </c>
      <c r="P4073" s="10">
        <v>53</v>
      </c>
      <c r="Q4073" s="10">
        <v>6248696855.5074072</v>
      </c>
      <c r="R4073" s="10">
        <v>25.943426900563988</v>
      </c>
      <c r="S4073" s="18">
        <v>25.943426900563988</v>
      </c>
      <c r="T4073" s="13">
        <v>44532</v>
      </c>
      <c r="U4073" s="14">
        <v>103.08463763314739</v>
      </c>
      <c r="V4073" s="14">
        <v>2509</v>
      </c>
      <c r="W4073" s="14">
        <v>0</v>
      </c>
      <c r="X4073" s="14">
        <v>69.360286226933553</v>
      </c>
      <c r="Y4073" s="19">
        <f t="shared" si="127"/>
        <v>-0.69360286226933554</v>
      </c>
      <c r="Z4073" s="19">
        <v>-0.69359999999999999</v>
      </c>
      <c r="AA4073" t="s">
        <v>15722</v>
      </c>
      <c r="AB4073" s="121">
        <v>6</v>
      </c>
    </row>
    <row r="4074" spans="1:28" ht="20.25">
      <c r="A4074">
        <v>7687</v>
      </c>
      <c r="B4074" t="s">
        <v>7963</v>
      </c>
      <c r="C4074" t="s">
        <v>7964</v>
      </c>
      <c r="D4074" t="str">
        <f t="shared" si="126"/>
        <v>Folder Protocol FOL</v>
      </c>
      <c r="E4074" s="3" t="s">
        <v>8884</v>
      </c>
      <c r="F4074" s="3" t="s">
        <v>8883</v>
      </c>
      <c r="G4074" s="3" t="s">
        <v>8883</v>
      </c>
      <c r="H4074" s="4">
        <v>9999</v>
      </c>
      <c r="I4074" s="4">
        <v>0</v>
      </c>
      <c r="J4074" s="6">
        <v>44214</v>
      </c>
      <c r="K4074" s="7">
        <v>6.194952467242E-2</v>
      </c>
      <c r="L4074" s="7">
        <v>1436</v>
      </c>
      <c r="M4074" s="7">
        <v>186034.42259127731</v>
      </c>
      <c r="N4074" s="9">
        <v>44305</v>
      </c>
      <c r="O4074" s="10">
        <v>4.0007249363142403</v>
      </c>
      <c r="P4074" s="10">
        <v>1173</v>
      </c>
      <c r="Q4074" s="10">
        <v>14161252.696501721</v>
      </c>
      <c r="R4074" s="10">
        <v>64.58039762967492</v>
      </c>
      <c r="S4074" s="18">
        <v>64.58039762967492</v>
      </c>
      <c r="T4074" s="13">
        <v>44595</v>
      </c>
      <c r="U4074" s="14">
        <v>3.0552871588720922E-2</v>
      </c>
      <c r="V4074" s="14">
        <v>2545</v>
      </c>
      <c r="W4074" s="14">
        <v>0</v>
      </c>
      <c r="X4074" s="14">
        <v>99.236316615736442</v>
      </c>
      <c r="Y4074" s="19">
        <f t="shared" si="127"/>
        <v>-0.99236316615736442</v>
      </c>
      <c r="Z4074" s="19">
        <v>-0.99239999999999995</v>
      </c>
      <c r="AA4074" t="s">
        <v>15723</v>
      </c>
      <c r="AB4074" s="121">
        <v>6</v>
      </c>
    </row>
    <row r="4075" spans="1:28" ht="20.25">
      <c r="A4075">
        <v>7690</v>
      </c>
      <c r="B4075" t="s">
        <v>7965</v>
      </c>
      <c r="C4075" t="s">
        <v>7966</v>
      </c>
      <c r="D4075" t="str">
        <f t="shared" si="126"/>
        <v>Your Finance Decentralized YFD</v>
      </c>
      <c r="E4075" s="3" t="s">
        <v>3686</v>
      </c>
      <c r="F4075" s="3" t="s">
        <v>8883</v>
      </c>
      <c r="G4075" s="3" t="s">
        <v>8883</v>
      </c>
      <c r="H4075" s="4">
        <v>9999</v>
      </c>
      <c r="I4075" s="4">
        <v>0</v>
      </c>
      <c r="J4075" s="6">
        <v>44151</v>
      </c>
      <c r="K4075" s="7">
        <v>69.630827940000003</v>
      </c>
      <c r="L4075" s="7">
        <v>4228</v>
      </c>
      <c r="M4075" s="7">
        <v>0</v>
      </c>
      <c r="N4075" s="9">
        <v>44221</v>
      </c>
      <c r="O4075" s="10">
        <v>640.86901732000001</v>
      </c>
      <c r="P4075" s="10">
        <v>4424</v>
      </c>
      <c r="Q4075" s="10">
        <v>0</v>
      </c>
      <c r="R4075" s="10">
        <v>9.2038115340554132</v>
      </c>
      <c r="S4075" s="18">
        <v>9.2038115340554132</v>
      </c>
      <c r="T4075" s="13">
        <v>44687</v>
      </c>
      <c r="U4075" s="14">
        <v>0.52000557014093529</v>
      </c>
      <c r="V4075" s="14">
        <v>3914</v>
      </c>
      <c r="W4075" s="14">
        <v>0</v>
      </c>
      <c r="X4075" s="14">
        <v>99.918859305710313</v>
      </c>
      <c r="Y4075" s="19">
        <f t="shared" si="127"/>
        <v>-0.99918859305710317</v>
      </c>
      <c r="Z4075" s="19">
        <v>-0.99919999999999998</v>
      </c>
      <c r="AA4075" t="s">
        <v>15724</v>
      </c>
      <c r="AB4075" s="121">
        <v>6</v>
      </c>
    </row>
    <row r="4076" spans="1:28" ht="20.25">
      <c r="A4076">
        <v>7691</v>
      </c>
      <c r="B4076" t="s">
        <v>7967</v>
      </c>
      <c r="C4076" t="s">
        <v>7968</v>
      </c>
      <c r="D4076" t="str">
        <f t="shared" si="126"/>
        <v>Farmland Protocol FAR</v>
      </c>
      <c r="E4076" s="3" t="s">
        <v>3686</v>
      </c>
      <c r="F4076" s="3" t="s">
        <v>8883</v>
      </c>
      <c r="G4076" s="3" t="s">
        <v>8883</v>
      </c>
      <c r="H4076" s="4">
        <v>9999</v>
      </c>
      <c r="I4076" s="4">
        <v>0</v>
      </c>
      <c r="J4076" s="6">
        <v>44229</v>
      </c>
      <c r="K4076" s="7">
        <v>0.19581949000000001</v>
      </c>
      <c r="L4076" s="7">
        <v>4229</v>
      </c>
      <c r="M4076" s="7">
        <v>0</v>
      </c>
      <c r="N4076" s="9">
        <v>44273</v>
      </c>
      <c r="O4076" s="10">
        <v>0.94331728999999997</v>
      </c>
      <c r="P4076" s="10">
        <v>4425</v>
      </c>
      <c r="Q4076" s="10">
        <v>0</v>
      </c>
      <c r="R4076" s="10">
        <v>4.8172798836316044</v>
      </c>
      <c r="S4076" s="18">
        <v>4.8172798836316044</v>
      </c>
      <c r="T4076" s="13">
        <v>44687</v>
      </c>
      <c r="U4076" s="14">
        <v>9.469312324195513E-3</v>
      </c>
      <c r="V4076" s="14">
        <v>3915</v>
      </c>
      <c r="W4076" s="14">
        <v>0</v>
      </c>
      <c r="X4076" s="14">
        <v>98.996168900477215</v>
      </c>
      <c r="Y4076" s="19">
        <f t="shared" si="127"/>
        <v>-0.98996168900477211</v>
      </c>
      <c r="Z4076" s="19">
        <v>-0.99</v>
      </c>
      <c r="AA4076" t="s">
        <v>15725</v>
      </c>
      <c r="AB4076" s="121">
        <v>6</v>
      </c>
    </row>
    <row r="4077" spans="1:28" ht="20.25">
      <c r="A4077">
        <v>7692</v>
      </c>
      <c r="B4077" t="s">
        <v>7969</v>
      </c>
      <c r="C4077" t="s">
        <v>7970</v>
      </c>
      <c r="D4077" t="str">
        <f t="shared" si="126"/>
        <v>Radix EXRD</v>
      </c>
      <c r="E4077" s="3" t="s">
        <v>8887</v>
      </c>
      <c r="F4077" s="3" t="s">
        <v>8883</v>
      </c>
      <c r="G4077" s="3" t="s">
        <v>8883</v>
      </c>
      <c r="H4077" s="4">
        <v>9999</v>
      </c>
      <c r="I4077" s="4">
        <v>0</v>
      </c>
      <c r="J4077" s="6">
        <v>44168</v>
      </c>
      <c r="K4077" s="7">
        <v>5.7733899999999998E-2</v>
      </c>
      <c r="L4077" s="7">
        <v>2214</v>
      </c>
      <c r="M4077" s="7">
        <v>0</v>
      </c>
      <c r="N4077" s="9">
        <v>44516</v>
      </c>
      <c r="O4077" s="10">
        <v>0.69674005083964585</v>
      </c>
      <c r="P4077" s="10">
        <v>288</v>
      </c>
      <c r="Q4077" s="10">
        <v>373452966.73000002</v>
      </c>
      <c r="R4077" s="10">
        <v>12.068127232694239</v>
      </c>
      <c r="S4077" s="18">
        <v>12.068127232694239</v>
      </c>
      <c r="T4077" s="13">
        <v>44616</v>
      </c>
      <c r="U4077" s="14">
        <v>9.446039129553678E-2</v>
      </c>
      <c r="V4077" s="14">
        <v>284</v>
      </c>
      <c r="W4077" s="14">
        <v>79461433.420000002</v>
      </c>
      <c r="X4077" s="14">
        <v>86.442520251031652</v>
      </c>
      <c r="Y4077" s="19">
        <f t="shared" si="127"/>
        <v>-0.86442520251031651</v>
      </c>
      <c r="Z4077" s="19">
        <v>-0.86439999999999995</v>
      </c>
      <c r="AA4077" t="s">
        <v>15726</v>
      </c>
      <c r="AB4077" s="121">
        <v>6</v>
      </c>
    </row>
    <row r="4078" spans="1:28" ht="20.25">
      <c r="A4078">
        <v>7694</v>
      </c>
      <c r="B4078" t="s">
        <v>7971</v>
      </c>
      <c r="C4078" t="s">
        <v>7972</v>
      </c>
      <c r="D4078" t="str">
        <f t="shared" si="126"/>
        <v>Governor DAO GDAO</v>
      </c>
      <c r="E4078" s="3" t="s">
        <v>8887</v>
      </c>
      <c r="F4078" s="3" t="s">
        <v>8883</v>
      </c>
      <c r="G4078" s="3" t="s">
        <v>8883</v>
      </c>
      <c r="H4078" s="4">
        <v>9999</v>
      </c>
      <c r="I4078" s="4">
        <v>0</v>
      </c>
      <c r="J4078" s="6">
        <v>44218</v>
      </c>
      <c r="K4078" s="7">
        <v>0.24718719</v>
      </c>
      <c r="L4078" s="7">
        <v>2543</v>
      </c>
      <c r="M4078" s="7">
        <v>0</v>
      </c>
      <c r="N4078" s="9">
        <v>44516</v>
      </c>
      <c r="O4078" s="10">
        <v>11.157479189452619</v>
      </c>
      <c r="P4078" s="10">
        <v>1417</v>
      </c>
      <c r="Q4078" s="10">
        <v>7095411.3799999999</v>
      </c>
      <c r="R4078" s="10">
        <v>45.137772671199571</v>
      </c>
      <c r="S4078" s="18">
        <v>45.137772671199571</v>
      </c>
      <c r="T4078" s="13">
        <v>44683</v>
      </c>
      <c r="U4078" s="14">
        <v>0.27166871831740352</v>
      </c>
      <c r="V4078" s="14">
        <v>1203</v>
      </c>
      <c r="W4078" s="14">
        <v>801028.81</v>
      </c>
      <c r="X4078" s="14">
        <v>97.565142504821182</v>
      </c>
      <c r="Y4078" s="19">
        <f t="shared" si="127"/>
        <v>-0.97565142504821178</v>
      </c>
      <c r="Z4078" s="19">
        <v>-0.97570000000000001</v>
      </c>
      <c r="AA4078" t="s">
        <v>15727</v>
      </c>
      <c r="AB4078" s="121">
        <v>6</v>
      </c>
    </row>
    <row r="4079" spans="1:28" ht="20.25">
      <c r="A4079">
        <v>7696</v>
      </c>
      <c r="B4079" t="s">
        <v>7973</v>
      </c>
      <c r="C4079" t="s">
        <v>7974</v>
      </c>
      <c r="D4079" t="str">
        <f t="shared" si="126"/>
        <v>PBS Chain PBS</v>
      </c>
      <c r="E4079" s="3" t="s">
        <v>8887</v>
      </c>
      <c r="F4079" s="3" t="s">
        <v>8883</v>
      </c>
      <c r="G4079" s="3" t="s">
        <v>8883</v>
      </c>
      <c r="H4079" s="4">
        <v>9999</v>
      </c>
      <c r="I4079" s="4">
        <v>0</v>
      </c>
      <c r="J4079" s="6">
        <v>44153</v>
      </c>
      <c r="K4079" s="7">
        <v>0.46942042771157999</v>
      </c>
      <c r="L4079" s="7">
        <v>4230</v>
      </c>
      <c r="M4079" s="7">
        <v>0</v>
      </c>
      <c r="N4079" s="9">
        <v>44157</v>
      </c>
      <c r="O4079" s="10">
        <v>0.87806095493714997</v>
      </c>
      <c r="P4079" s="10">
        <v>4426</v>
      </c>
      <c r="Q4079" s="10">
        <v>0</v>
      </c>
      <c r="R4079" s="10">
        <v>1.8705213985204869</v>
      </c>
      <c r="S4079" s="18">
        <v>1.8705213985204869</v>
      </c>
      <c r="T4079" s="13">
        <v>44355</v>
      </c>
      <c r="U4079" s="16">
        <v>1.2721935440000001E-5</v>
      </c>
      <c r="V4079" s="14">
        <v>3916</v>
      </c>
      <c r="W4079" s="16">
        <v>0</v>
      </c>
      <c r="X4079" s="16">
        <v>99.998551132997264</v>
      </c>
      <c r="Y4079" s="19">
        <f t="shared" si="127"/>
        <v>-0.9999855113299726</v>
      </c>
      <c r="Z4079" s="19">
        <v>-1</v>
      </c>
      <c r="AA4079" t="s">
        <v>15728</v>
      </c>
      <c r="AB4079" s="121">
        <v>6</v>
      </c>
    </row>
    <row r="4080" spans="1:28" ht="20.25">
      <c r="A4080">
        <v>7697</v>
      </c>
      <c r="B4080" t="s">
        <v>7975</v>
      </c>
      <c r="C4080" t="s">
        <v>7976</v>
      </c>
      <c r="D4080" t="str">
        <f t="shared" si="126"/>
        <v>Experty Wisdom Token WIS</v>
      </c>
      <c r="E4080" s="3" t="s">
        <v>8887</v>
      </c>
      <c r="F4080" s="3" t="s">
        <v>8883</v>
      </c>
      <c r="G4080" s="3" t="s">
        <v>8883</v>
      </c>
      <c r="H4080" s="4">
        <v>9999</v>
      </c>
      <c r="I4080" s="4">
        <v>0</v>
      </c>
      <c r="J4080" s="6">
        <v>44223</v>
      </c>
      <c r="K4080" s="7">
        <v>2.521251E-2</v>
      </c>
      <c r="L4080" s="7">
        <v>4231</v>
      </c>
      <c r="M4080" s="7">
        <v>0</v>
      </c>
      <c r="N4080" s="9">
        <v>44501</v>
      </c>
      <c r="O4080" s="10">
        <v>0.199376337176011</v>
      </c>
      <c r="P4080" s="10">
        <v>4427</v>
      </c>
      <c r="Q4080" s="10">
        <v>0</v>
      </c>
      <c r="R4080" s="10">
        <v>7.9078337371412442</v>
      </c>
      <c r="S4080" s="18">
        <v>7.9078337371412442</v>
      </c>
      <c r="T4080" s="13">
        <v>44616</v>
      </c>
      <c r="U4080" s="14">
        <v>2.6686464476147521E-2</v>
      </c>
      <c r="V4080" s="14">
        <v>3917</v>
      </c>
      <c r="W4080" s="14">
        <v>0</v>
      </c>
      <c r="X4080" s="14">
        <v>86.61502921854337</v>
      </c>
      <c r="Y4080" s="19">
        <f t="shared" si="127"/>
        <v>-0.86615029218543371</v>
      </c>
      <c r="Z4080" s="19">
        <v>-0.86619999999999997</v>
      </c>
      <c r="AA4080" t="s">
        <v>15729</v>
      </c>
      <c r="AB4080" s="121">
        <v>6</v>
      </c>
    </row>
    <row r="4081" spans="1:28" ht="20.25">
      <c r="A4081">
        <v>7698</v>
      </c>
      <c r="B4081" t="s">
        <v>7977</v>
      </c>
      <c r="C4081" t="s">
        <v>7978</v>
      </c>
      <c r="D4081" t="str">
        <f t="shared" si="126"/>
        <v>CorionX CORX</v>
      </c>
      <c r="E4081" s="3" t="s">
        <v>8887</v>
      </c>
      <c r="F4081" s="3" t="s">
        <v>8883</v>
      </c>
      <c r="G4081" s="3" t="s">
        <v>8883</v>
      </c>
      <c r="H4081" s="4">
        <v>9999</v>
      </c>
      <c r="I4081" s="4">
        <v>0</v>
      </c>
      <c r="J4081" s="6">
        <v>44192</v>
      </c>
      <c r="K4081" s="7">
        <v>5.4343000000000002E-4</v>
      </c>
      <c r="L4081" s="7">
        <v>1769</v>
      </c>
      <c r="M4081" s="7">
        <v>45290.529311780003</v>
      </c>
      <c r="N4081" s="9">
        <v>44520</v>
      </c>
      <c r="O4081" s="10">
        <v>3.1095999763063559E-2</v>
      </c>
      <c r="P4081" s="10">
        <v>1707</v>
      </c>
      <c r="Q4081" s="10">
        <v>2877006.85</v>
      </c>
      <c r="R4081" s="10">
        <v>57.221720852848676</v>
      </c>
      <c r="S4081" s="18">
        <v>57.221720852848676</v>
      </c>
      <c r="T4081" s="13">
        <v>44686</v>
      </c>
      <c r="U4081" s="14">
        <v>6.54328452161867E-4</v>
      </c>
      <c r="V4081" s="14">
        <v>1686</v>
      </c>
      <c r="W4081" s="14">
        <v>130942.56</v>
      </c>
      <c r="X4081" s="14">
        <v>97.895779337704099</v>
      </c>
      <c r="Y4081" s="19">
        <f t="shared" si="127"/>
        <v>-0.97895779337704103</v>
      </c>
      <c r="Z4081" s="19">
        <v>-0.97899999999999998</v>
      </c>
      <c r="AA4081" t="s">
        <v>15730</v>
      </c>
      <c r="AB4081" s="121">
        <v>6</v>
      </c>
    </row>
    <row r="4082" spans="1:28" ht="20.25">
      <c r="A4082">
        <v>7699</v>
      </c>
      <c r="B4082" t="s">
        <v>7979</v>
      </c>
      <c r="C4082" t="s">
        <v>7980</v>
      </c>
      <c r="D4082" t="str">
        <f t="shared" si="126"/>
        <v>CyberFi Token CFi</v>
      </c>
      <c r="E4082" s="3" t="s">
        <v>3686</v>
      </c>
      <c r="F4082" s="3" t="s">
        <v>8883</v>
      </c>
      <c r="G4082" s="3" t="s">
        <v>8883</v>
      </c>
      <c r="H4082" s="4">
        <v>9999</v>
      </c>
      <c r="I4082" s="4">
        <v>0</v>
      </c>
      <c r="J4082" s="6">
        <v>44207</v>
      </c>
      <c r="K4082" s="7">
        <v>1.91955736</v>
      </c>
      <c r="L4082" s="7">
        <v>2427</v>
      </c>
      <c r="M4082" s="7">
        <v>0</v>
      </c>
      <c r="N4082" s="9">
        <v>44580</v>
      </c>
      <c r="O4082" s="10">
        <v>1014.396004038929</v>
      </c>
      <c r="P4082" s="10">
        <v>1385</v>
      </c>
      <c r="Q4082" s="10">
        <v>7827588.5499999998</v>
      </c>
      <c r="R4082" s="10">
        <v>528.45308255801717</v>
      </c>
      <c r="S4082" s="18">
        <v>528.45308255801717</v>
      </c>
      <c r="T4082" s="13">
        <v>44686</v>
      </c>
      <c r="U4082" s="14">
        <v>1.608774448979591</v>
      </c>
      <c r="V4082" s="14">
        <v>861</v>
      </c>
      <c r="W4082" s="14">
        <v>3231503.91</v>
      </c>
      <c r="X4082" s="14">
        <v>99.841405679579367</v>
      </c>
      <c r="Y4082" s="19">
        <f t="shared" si="127"/>
        <v>-0.99841405679579365</v>
      </c>
      <c r="Z4082" s="19">
        <v>-0.99839999999999995</v>
      </c>
      <c r="AA4082" t="s">
        <v>15731</v>
      </c>
      <c r="AB4082" s="121">
        <v>6</v>
      </c>
    </row>
    <row r="4083" spans="1:28" ht="20.25">
      <c r="A4083">
        <v>7701</v>
      </c>
      <c r="B4083" t="s">
        <v>7981</v>
      </c>
      <c r="C4083" t="s">
        <v>7981</v>
      </c>
      <c r="D4083" t="str">
        <f t="shared" si="126"/>
        <v>SUP8EME SUP8EME</v>
      </c>
      <c r="E4083" s="3" t="s">
        <v>3686</v>
      </c>
      <c r="F4083" s="3" t="s">
        <v>8883</v>
      </c>
      <c r="G4083" s="3" t="s">
        <v>8883</v>
      </c>
      <c r="H4083" s="4">
        <v>9999</v>
      </c>
      <c r="I4083" s="4">
        <v>0</v>
      </c>
      <c r="J4083" s="6">
        <v>44179</v>
      </c>
      <c r="K4083" s="7">
        <v>2.6460706190144498</v>
      </c>
      <c r="L4083" s="7">
        <v>4232</v>
      </c>
      <c r="M4083" s="7">
        <v>0</v>
      </c>
      <c r="N4083" s="9">
        <v>44324</v>
      </c>
      <c r="O4083" s="10">
        <v>5.5468757887056404</v>
      </c>
      <c r="P4083" s="10">
        <v>4428</v>
      </c>
      <c r="Q4083" s="10">
        <v>0</v>
      </c>
      <c r="R4083" s="10">
        <v>2.0962689917820931</v>
      </c>
      <c r="S4083" s="18">
        <v>2.0962689917820931</v>
      </c>
      <c r="T4083" s="13">
        <v>44369</v>
      </c>
      <c r="U4083" s="14">
        <v>1.463694922827E-2</v>
      </c>
      <c r="V4083" s="14">
        <v>3918</v>
      </c>
      <c r="W4083" s="14">
        <v>0</v>
      </c>
      <c r="X4083" s="14">
        <v>99.736122642982679</v>
      </c>
      <c r="Y4083" s="19">
        <f t="shared" si="127"/>
        <v>-0.99736122642982683</v>
      </c>
      <c r="Z4083" s="19">
        <v>-0.99739999999999995</v>
      </c>
      <c r="AA4083" t="s">
        <v>15732</v>
      </c>
      <c r="AB4083" s="121">
        <v>6</v>
      </c>
    </row>
    <row r="4084" spans="1:28" ht="20.25">
      <c r="A4084">
        <v>7703</v>
      </c>
      <c r="B4084" t="s">
        <v>7982</v>
      </c>
      <c r="C4084" t="s">
        <v>2043</v>
      </c>
      <c r="D4084" t="str">
        <f t="shared" si="126"/>
        <v>MileVerse MVC</v>
      </c>
      <c r="E4084" s="3" t="s">
        <v>8888</v>
      </c>
      <c r="F4084" s="3" t="s">
        <v>8883</v>
      </c>
      <c r="G4084" s="3" t="s">
        <v>8883</v>
      </c>
      <c r="H4084" s="4">
        <v>9999</v>
      </c>
      <c r="I4084" s="4">
        <v>0</v>
      </c>
      <c r="J4084" s="6">
        <v>44161</v>
      </c>
      <c r="K4084" s="7">
        <v>2.6391700000000001E-3</v>
      </c>
      <c r="L4084" s="7">
        <v>2287</v>
      </c>
      <c r="M4084" s="7">
        <v>0</v>
      </c>
      <c r="N4084" s="9">
        <v>44298</v>
      </c>
      <c r="O4084" s="10">
        <v>0.57096685000000003</v>
      </c>
      <c r="P4084" s="10">
        <v>4429</v>
      </c>
      <c r="Q4084" s="10">
        <v>0</v>
      </c>
      <c r="R4084" s="10">
        <v>216.34333900430821</v>
      </c>
      <c r="S4084" s="18">
        <v>216.34333900430821</v>
      </c>
      <c r="T4084" s="13">
        <v>44687</v>
      </c>
      <c r="U4084" s="14">
        <v>1.1064755983062941E-2</v>
      </c>
      <c r="V4084" s="14">
        <v>477</v>
      </c>
      <c r="W4084" s="14">
        <v>22343252.890000001</v>
      </c>
      <c r="X4084" s="14">
        <v>98.062101857040744</v>
      </c>
      <c r="Y4084" s="19">
        <f t="shared" si="127"/>
        <v>-0.9806210185704074</v>
      </c>
      <c r="Z4084" s="19">
        <v>-0.98060000000000003</v>
      </c>
      <c r="AA4084" t="s">
        <v>15733</v>
      </c>
      <c r="AB4084" s="121">
        <v>6</v>
      </c>
    </row>
    <row r="4085" spans="1:28" ht="20.25">
      <c r="A4085">
        <v>7704</v>
      </c>
      <c r="B4085" t="s">
        <v>7983</v>
      </c>
      <c r="C4085" t="s">
        <v>1394</v>
      </c>
      <c r="D4085" t="str">
        <f t="shared" si="126"/>
        <v>Mining Core Coin MCC</v>
      </c>
      <c r="E4085" s="3" t="s">
        <v>8887</v>
      </c>
      <c r="F4085" s="3" t="s">
        <v>8883</v>
      </c>
      <c r="G4085" s="3" t="s">
        <v>8883</v>
      </c>
      <c r="H4085" s="4">
        <v>9999</v>
      </c>
      <c r="I4085" s="4">
        <v>0</v>
      </c>
      <c r="J4085" s="6">
        <v>44155</v>
      </c>
      <c r="K4085" s="7">
        <v>1.301109356891E-2</v>
      </c>
      <c r="L4085" s="7">
        <v>2802</v>
      </c>
      <c r="M4085" s="7">
        <v>0</v>
      </c>
      <c r="N4085" s="9">
        <v>44161</v>
      </c>
      <c r="O4085" s="10">
        <v>2.3923927124870001E-2</v>
      </c>
      <c r="P4085" s="10">
        <v>4430</v>
      </c>
      <c r="Q4085" s="10">
        <v>0</v>
      </c>
      <c r="R4085" s="10">
        <v>1.8387330010473679</v>
      </c>
      <c r="S4085" s="18">
        <v>1.8387330010473679</v>
      </c>
      <c r="T4085" s="13">
        <v>44457</v>
      </c>
      <c r="U4085" s="14">
        <v>4.6277131234000001E-4</v>
      </c>
      <c r="V4085" s="14">
        <v>2130</v>
      </c>
      <c r="W4085" s="14">
        <v>15946.46264991062</v>
      </c>
      <c r="X4085" s="14">
        <v>98.065654898860956</v>
      </c>
      <c r="Y4085" s="19">
        <f t="shared" si="127"/>
        <v>-0.98065654898860954</v>
      </c>
      <c r="Z4085" s="19">
        <v>-0.98070000000000002</v>
      </c>
      <c r="AA4085" t="s">
        <v>15734</v>
      </c>
      <c r="AB4085" s="121">
        <v>6</v>
      </c>
    </row>
    <row r="4086" spans="1:28" ht="20.25">
      <c r="A4086">
        <v>7706</v>
      </c>
      <c r="B4086" t="s">
        <v>7984</v>
      </c>
      <c r="C4086" t="s">
        <v>7985</v>
      </c>
      <c r="D4086" t="str">
        <f t="shared" si="126"/>
        <v>Compounder CP3R</v>
      </c>
      <c r="E4086" s="3" t="s">
        <v>8887</v>
      </c>
      <c r="F4086" s="3" t="s">
        <v>8883</v>
      </c>
      <c r="G4086" s="3" t="s">
        <v>8883</v>
      </c>
      <c r="H4086" s="4">
        <v>9999</v>
      </c>
      <c r="I4086" s="4">
        <v>0</v>
      </c>
      <c r="J4086" s="6">
        <v>44153</v>
      </c>
      <c r="K4086" s="7">
        <v>17.256754445306449</v>
      </c>
      <c r="L4086" s="7">
        <v>4233</v>
      </c>
      <c r="M4086" s="7">
        <v>0</v>
      </c>
      <c r="N4086" s="9">
        <v>44159</v>
      </c>
      <c r="O4086" s="10">
        <v>79.844978817371313</v>
      </c>
      <c r="P4086" s="10">
        <v>4431</v>
      </c>
      <c r="Q4086" s="10">
        <v>0</v>
      </c>
      <c r="R4086" s="10">
        <v>4.6268827125304446</v>
      </c>
      <c r="S4086" s="18">
        <v>4.6268827125304446</v>
      </c>
      <c r="T4086" s="13">
        <v>44188</v>
      </c>
      <c r="U4086" s="14">
        <v>0.14143652566952</v>
      </c>
      <c r="V4086" s="14">
        <v>3919</v>
      </c>
      <c r="W4086" s="14">
        <v>0</v>
      </c>
      <c r="X4086" s="14">
        <v>99.822861089370406</v>
      </c>
      <c r="Y4086" s="19">
        <f t="shared" si="127"/>
        <v>-0.99822861089370407</v>
      </c>
      <c r="Z4086" s="19">
        <v>-0.99819999999999998</v>
      </c>
      <c r="AA4086" t="s">
        <v>15735</v>
      </c>
      <c r="AB4086" s="121">
        <v>6</v>
      </c>
    </row>
    <row r="4087" spans="1:28" ht="20.25">
      <c r="A4087">
        <v>7707</v>
      </c>
      <c r="B4087" t="s">
        <v>7986</v>
      </c>
      <c r="C4087" t="s">
        <v>7987</v>
      </c>
      <c r="D4087" t="str">
        <f t="shared" si="126"/>
        <v>Fromm Car FCR</v>
      </c>
      <c r="E4087" s="3" t="s">
        <v>8887</v>
      </c>
      <c r="F4087" s="3" t="s">
        <v>8883</v>
      </c>
      <c r="G4087" s="3" t="s">
        <v>8883</v>
      </c>
      <c r="H4087" s="4">
        <v>9999</v>
      </c>
      <c r="I4087" s="4">
        <v>0</v>
      </c>
      <c r="J4087" s="6">
        <v>44236</v>
      </c>
      <c r="K4087" s="7">
        <v>2.3762366506029999E-2</v>
      </c>
      <c r="L4087" s="7">
        <v>4234</v>
      </c>
      <c r="M4087" s="7">
        <v>0</v>
      </c>
      <c r="N4087" s="9">
        <v>44247</v>
      </c>
      <c r="O4087" s="10">
        <v>4.0821308451759998E-2</v>
      </c>
      <c r="P4087" s="10">
        <v>4432</v>
      </c>
      <c r="Q4087" s="10">
        <v>0</v>
      </c>
      <c r="R4087" s="10">
        <v>1.7178974342223481</v>
      </c>
      <c r="S4087" s="18">
        <v>1.7178974342223481</v>
      </c>
      <c r="T4087" s="13">
        <v>44479</v>
      </c>
      <c r="U4087" s="16">
        <v>6.4350037407040002E-6</v>
      </c>
      <c r="V4087" s="14">
        <v>3920</v>
      </c>
      <c r="W4087" s="16">
        <v>0</v>
      </c>
      <c r="X4087" s="16">
        <v>99.984236164922763</v>
      </c>
      <c r="Y4087" s="19">
        <f t="shared" si="127"/>
        <v>-0.99984236164922757</v>
      </c>
      <c r="Z4087" s="19">
        <v>-0.99980000000000002</v>
      </c>
      <c r="AA4087" t="s">
        <v>15736</v>
      </c>
      <c r="AB4087" s="121">
        <v>6</v>
      </c>
    </row>
    <row r="4088" spans="1:28" ht="20.25">
      <c r="A4088">
        <v>7709</v>
      </c>
      <c r="B4088" t="s">
        <v>7988</v>
      </c>
      <c r="C4088" t="s">
        <v>7989</v>
      </c>
      <c r="D4088" t="str">
        <f t="shared" si="126"/>
        <v>YUI Token YUI</v>
      </c>
      <c r="E4088" s="3" t="s">
        <v>8887</v>
      </c>
      <c r="F4088" s="3" t="s">
        <v>8883</v>
      </c>
      <c r="G4088" s="3" t="s">
        <v>8883</v>
      </c>
      <c r="H4088" s="4">
        <v>9999</v>
      </c>
      <c r="I4088" s="4">
        <v>0</v>
      </c>
      <c r="J4088" s="6">
        <v>44208</v>
      </c>
      <c r="K4088" s="7">
        <v>2.0111741430410701</v>
      </c>
      <c r="L4088" s="7">
        <v>4235</v>
      </c>
      <c r="M4088" s="7">
        <v>0</v>
      </c>
      <c r="N4088" s="9">
        <v>44261</v>
      </c>
      <c r="O4088" s="10">
        <v>72.281803936219987</v>
      </c>
      <c r="P4088" s="10">
        <v>4433</v>
      </c>
      <c r="Q4088" s="10">
        <v>0</v>
      </c>
      <c r="R4088" s="10">
        <v>35.940102047515197</v>
      </c>
      <c r="S4088" s="18">
        <v>35.940102047515197</v>
      </c>
      <c r="T4088" s="13">
        <v>44397</v>
      </c>
      <c r="U4088" s="14">
        <v>2.2174100818400699</v>
      </c>
      <c r="V4088" s="14">
        <v>3921</v>
      </c>
      <c r="W4088" s="14">
        <v>0</v>
      </c>
      <c r="X4088" s="14">
        <v>96.932270694576644</v>
      </c>
      <c r="Y4088" s="19">
        <f t="shared" si="127"/>
        <v>-0.96932270694576639</v>
      </c>
      <c r="Z4088" s="19">
        <v>-0.96930000000000005</v>
      </c>
      <c r="AA4088" t="s">
        <v>15737</v>
      </c>
      <c r="AB4088" s="121">
        <v>6</v>
      </c>
    </row>
    <row r="4089" spans="1:28" ht="20.25">
      <c r="A4089">
        <v>7712</v>
      </c>
      <c r="B4089" t="s">
        <v>7990</v>
      </c>
      <c r="C4089" t="s">
        <v>7991</v>
      </c>
      <c r="D4089" t="str">
        <f t="shared" si="126"/>
        <v>Freedom Reserve FR</v>
      </c>
      <c r="E4089" s="3" t="s">
        <v>8887</v>
      </c>
      <c r="F4089" s="3" t="s">
        <v>8883</v>
      </c>
      <c r="G4089" s="3" t="s">
        <v>8883</v>
      </c>
      <c r="H4089" s="4">
        <v>9999</v>
      </c>
      <c r="I4089" s="4">
        <v>0</v>
      </c>
      <c r="J4089" s="6">
        <v>44173</v>
      </c>
      <c r="K4089" s="7">
        <v>3.2369510917999998E-4</v>
      </c>
      <c r="L4089" s="7">
        <v>4236</v>
      </c>
      <c r="M4089" s="7">
        <v>0</v>
      </c>
      <c r="N4089" s="9">
        <v>44272</v>
      </c>
      <c r="O4089" s="10">
        <v>1.117929819825E-2</v>
      </c>
      <c r="P4089" s="10">
        <v>4434</v>
      </c>
      <c r="Q4089" s="10">
        <v>0</v>
      </c>
      <c r="R4089" s="10">
        <v>34.536506364183062</v>
      </c>
      <c r="S4089" s="18">
        <v>34.536506364183062</v>
      </c>
      <c r="T4089" s="13">
        <v>44397</v>
      </c>
      <c r="U4089" s="14">
        <v>7.2410589865999999E-4</v>
      </c>
      <c r="V4089" s="14">
        <v>3922</v>
      </c>
      <c r="W4089" s="14">
        <v>0</v>
      </c>
      <c r="X4089" s="14">
        <v>93.522796459858711</v>
      </c>
      <c r="Y4089" s="19">
        <f t="shared" si="127"/>
        <v>-0.93522796459858715</v>
      </c>
      <c r="Z4089" s="19">
        <v>-0.93520000000000003</v>
      </c>
      <c r="AA4089" t="s">
        <v>15738</v>
      </c>
      <c r="AB4089" s="121">
        <v>6</v>
      </c>
    </row>
    <row r="4090" spans="1:28" ht="20.25">
      <c r="A4090">
        <v>7713</v>
      </c>
      <c r="B4090" t="s">
        <v>7992</v>
      </c>
      <c r="C4090" t="s">
        <v>7993</v>
      </c>
      <c r="D4090" t="str">
        <f t="shared" si="126"/>
        <v>Order of the Black Rose OBR</v>
      </c>
      <c r="E4090" s="3" t="s">
        <v>8892</v>
      </c>
      <c r="F4090" s="3" t="s">
        <v>8883</v>
      </c>
      <c r="G4090" s="3" t="s">
        <v>8883</v>
      </c>
      <c r="H4090" s="4">
        <v>9999</v>
      </c>
      <c r="I4090" s="4">
        <v>0</v>
      </c>
      <c r="J4090" s="6">
        <v>44229</v>
      </c>
      <c r="K4090" s="7">
        <v>59.304681991397871</v>
      </c>
      <c r="L4090" s="7">
        <v>4237</v>
      </c>
      <c r="M4090" s="7">
        <v>0</v>
      </c>
      <c r="N4090" s="9">
        <v>44242</v>
      </c>
      <c r="O4090" s="10">
        <v>644.41963226702194</v>
      </c>
      <c r="P4090" s="10">
        <v>4435</v>
      </c>
      <c r="Q4090" s="10">
        <v>0</v>
      </c>
      <c r="R4090" s="10">
        <v>10.86625221867803</v>
      </c>
      <c r="S4090" s="18">
        <v>10.86625221867803</v>
      </c>
      <c r="T4090" s="13">
        <v>44372</v>
      </c>
      <c r="U4090" s="14">
        <v>12.789703596532981</v>
      </c>
      <c r="V4090" s="14">
        <v>3923</v>
      </c>
      <c r="W4090" s="14">
        <v>0</v>
      </c>
      <c r="X4090" s="14">
        <v>98.015314407548431</v>
      </c>
      <c r="Y4090" s="19">
        <f t="shared" si="127"/>
        <v>-0.98015314407548426</v>
      </c>
      <c r="Z4090" s="19">
        <v>-0.98019999999999996</v>
      </c>
      <c r="AA4090" t="s">
        <v>15739</v>
      </c>
      <c r="AB4090" s="121">
        <v>6</v>
      </c>
    </row>
    <row r="4091" spans="1:28" ht="20.25">
      <c r="A4091">
        <v>7714</v>
      </c>
      <c r="B4091" t="s">
        <v>7994</v>
      </c>
      <c r="C4091" t="s">
        <v>7995</v>
      </c>
      <c r="D4091" t="str">
        <f t="shared" si="126"/>
        <v>Swiss.Finance SWISS</v>
      </c>
      <c r="E4091" s="3" t="s">
        <v>3686</v>
      </c>
      <c r="F4091" s="3" t="s">
        <v>8883</v>
      </c>
      <c r="G4091" s="3" t="s">
        <v>8883</v>
      </c>
      <c r="H4091" s="4">
        <v>9999</v>
      </c>
      <c r="I4091" s="4">
        <v>0</v>
      </c>
      <c r="J4091" s="6">
        <v>44161</v>
      </c>
      <c r="K4091" s="7">
        <v>235.47593015999999</v>
      </c>
      <c r="L4091" s="7">
        <v>4238</v>
      </c>
      <c r="M4091" s="7">
        <v>0</v>
      </c>
      <c r="N4091" s="9">
        <v>44166</v>
      </c>
      <c r="O4091" s="10">
        <v>401.62573007999998</v>
      </c>
      <c r="P4091" s="10">
        <v>4436</v>
      </c>
      <c r="Q4091" s="10">
        <v>0</v>
      </c>
      <c r="R4091" s="10">
        <v>1.705591436912917</v>
      </c>
      <c r="S4091" s="18">
        <v>1.705591436912917</v>
      </c>
      <c r="T4091" s="13">
        <v>44516</v>
      </c>
      <c r="U4091" s="14">
        <v>0</v>
      </c>
      <c r="V4091" s="14">
        <v>3924</v>
      </c>
      <c r="W4091" s="14">
        <v>0</v>
      </c>
      <c r="X4091" s="14">
        <v>100</v>
      </c>
      <c r="Y4091" s="19">
        <f t="shared" si="127"/>
        <v>-1</v>
      </c>
      <c r="Z4091" s="19">
        <v>-1</v>
      </c>
      <c r="AA4091" t="s">
        <v>15740</v>
      </c>
      <c r="AB4091" s="121">
        <v>6</v>
      </c>
    </row>
    <row r="4092" spans="1:28" ht="20.25">
      <c r="A4092">
        <v>7716</v>
      </c>
      <c r="B4092" t="s">
        <v>7996</v>
      </c>
      <c r="C4092" t="s">
        <v>7997</v>
      </c>
      <c r="D4092" t="str">
        <f t="shared" si="126"/>
        <v>Earnbase ENB</v>
      </c>
      <c r="E4092" s="3" t="s">
        <v>3686</v>
      </c>
      <c r="F4092" s="3" t="s">
        <v>8883</v>
      </c>
      <c r="G4092" s="3" t="s">
        <v>8883</v>
      </c>
      <c r="H4092" s="4">
        <v>9999</v>
      </c>
      <c r="I4092" s="4">
        <v>0</v>
      </c>
      <c r="J4092" s="6">
        <v>44189</v>
      </c>
      <c r="K4092" s="7">
        <v>6.6010863749491504</v>
      </c>
      <c r="L4092" s="7">
        <v>2722</v>
      </c>
      <c r="M4092" s="7">
        <v>0</v>
      </c>
      <c r="N4092" s="9">
        <v>44246</v>
      </c>
      <c r="O4092" s="10">
        <v>17.51434136842396</v>
      </c>
      <c r="P4092" s="10">
        <v>4437</v>
      </c>
      <c r="Q4092" s="10">
        <v>0</v>
      </c>
      <c r="R4092" s="10">
        <v>2.6532513549421441</v>
      </c>
      <c r="S4092" s="18">
        <v>2.6532513549421441</v>
      </c>
      <c r="T4092" s="13">
        <v>44613</v>
      </c>
      <c r="U4092" s="14">
        <v>0.50877611698966796</v>
      </c>
      <c r="V4092" s="14">
        <v>1859</v>
      </c>
      <c r="W4092" s="14">
        <v>61800.122841114899</v>
      </c>
      <c r="X4092" s="14">
        <v>97.095088497550222</v>
      </c>
      <c r="Y4092" s="19">
        <f t="shared" si="127"/>
        <v>-0.97095088497550219</v>
      </c>
      <c r="Z4092" s="19">
        <v>-0.97099999999999997</v>
      </c>
      <c r="AA4092" t="s">
        <v>15741</v>
      </c>
      <c r="AB4092" s="121">
        <v>6</v>
      </c>
    </row>
    <row r="4093" spans="1:28" ht="20.25">
      <c r="A4093">
        <v>7717</v>
      </c>
      <c r="B4093" t="s">
        <v>7998</v>
      </c>
      <c r="C4093" t="s">
        <v>7999</v>
      </c>
      <c r="D4093" t="str">
        <f t="shared" si="126"/>
        <v>TecraCoin TCR</v>
      </c>
      <c r="E4093" s="3" t="s">
        <v>8887</v>
      </c>
      <c r="F4093" s="3" t="s">
        <v>8883</v>
      </c>
      <c r="G4093" s="3" t="s">
        <v>8883</v>
      </c>
      <c r="H4093" s="4">
        <v>9999</v>
      </c>
      <c r="I4093" s="4">
        <v>0</v>
      </c>
      <c r="J4093" s="6">
        <v>44167</v>
      </c>
      <c r="K4093" s="7">
        <v>0.11627396</v>
      </c>
      <c r="L4093" s="7">
        <v>4239</v>
      </c>
      <c r="M4093" s="7">
        <v>0</v>
      </c>
      <c r="N4093" s="9">
        <v>44377</v>
      </c>
      <c r="O4093" s="10">
        <v>2.1858494300000002</v>
      </c>
      <c r="P4093" s="10">
        <v>4438</v>
      </c>
      <c r="Q4093" s="10">
        <v>0</v>
      </c>
      <c r="R4093" s="10">
        <v>18.799131207021759</v>
      </c>
      <c r="S4093" s="18">
        <v>18.799131207021759</v>
      </c>
      <c r="T4093" s="13">
        <v>44660</v>
      </c>
      <c r="U4093" s="14">
        <v>8.0129778667743332E-2</v>
      </c>
      <c r="V4093" s="14">
        <v>3925</v>
      </c>
      <c r="W4093" s="14">
        <v>0</v>
      </c>
      <c r="X4093" s="14">
        <v>96.334158356564231</v>
      </c>
      <c r="Y4093" s="19">
        <f t="shared" si="127"/>
        <v>-0.96334158356564226</v>
      </c>
      <c r="Z4093" s="19">
        <v>-0.96330000000000005</v>
      </c>
      <c r="AA4093" t="s">
        <v>15742</v>
      </c>
      <c r="AB4093" s="121">
        <v>6</v>
      </c>
    </row>
    <row r="4094" spans="1:28" ht="20.25">
      <c r="A4094">
        <v>7718</v>
      </c>
      <c r="B4094" t="s">
        <v>8000</v>
      </c>
      <c r="C4094" t="s">
        <v>7349</v>
      </c>
      <c r="D4094" t="str">
        <f t="shared" si="126"/>
        <v>Combo COMB</v>
      </c>
      <c r="E4094" s="3" t="s">
        <v>3686</v>
      </c>
      <c r="F4094" s="3" t="s">
        <v>8883</v>
      </c>
      <c r="G4094" s="3" t="s">
        <v>8883</v>
      </c>
      <c r="H4094" s="4">
        <v>9999</v>
      </c>
      <c r="I4094" s="4">
        <v>0</v>
      </c>
      <c r="J4094" s="6">
        <v>44233</v>
      </c>
      <c r="K4094" s="7">
        <v>1.50636E-3</v>
      </c>
      <c r="L4094" s="7">
        <v>4240</v>
      </c>
      <c r="M4094" s="7">
        <v>0</v>
      </c>
      <c r="N4094" s="9">
        <v>44270</v>
      </c>
      <c r="O4094" s="10">
        <v>2.8646100000000001E-2</v>
      </c>
      <c r="P4094" s="10">
        <v>4439</v>
      </c>
      <c r="Q4094" s="10">
        <v>0</v>
      </c>
      <c r="R4094" s="10">
        <v>19.01676889986458</v>
      </c>
      <c r="S4094" s="18">
        <v>19.01676889986458</v>
      </c>
      <c r="T4094" s="13">
        <v>44307</v>
      </c>
      <c r="U4094" s="14">
        <v>0</v>
      </c>
      <c r="V4094" s="14">
        <v>3926</v>
      </c>
      <c r="W4094" s="14">
        <v>0</v>
      </c>
      <c r="X4094" s="14">
        <v>100</v>
      </c>
      <c r="Y4094" s="19">
        <f t="shared" si="127"/>
        <v>-1</v>
      </c>
      <c r="Z4094" s="19">
        <v>-1</v>
      </c>
      <c r="AA4094" t="s">
        <v>15743</v>
      </c>
      <c r="AB4094" s="121">
        <v>6</v>
      </c>
    </row>
    <row r="4095" spans="1:28" ht="20.25">
      <c r="A4095">
        <v>7720</v>
      </c>
      <c r="B4095" t="s">
        <v>8001</v>
      </c>
      <c r="C4095" t="s">
        <v>8002</v>
      </c>
      <c r="D4095" t="str">
        <f t="shared" si="126"/>
        <v>DefHold DEFO</v>
      </c>
      <c r="E4095" s="3" t="s">
        <v>3686</v>
      </c>
      <c r="F4095" s="3" t="s">
        <v>8883</v>
      </c>
      <c r="G4095" s="3" t="s">
        <v>8883</v>
      </c>
      <c r="H4095" s="4">
        <v>9999</v>
      </c>
      <c r="I4095" s="4">
        <v>0</v>
      </c>
      <c r="J4095" s="6">
        <v>44161</v>
      </c>
      <c r="K4095" s="7">
        <v>77.466613069999994</v>
      </c>
      <c r="L4095" s="7">
        <v>4241</v>
      </c>
      <c r="M4095" s="7">
        <v>0</v>
      </c>
      <c r="N4095" s="9">
        <v>44516</v>
      </c>
      <c r="O4095" s="10">
        <v>593.65267624822536</v>
      </c>
      <c r="P4095" s="10">
        <v>4440</v>
      </c>
      <c r="Q4095" s="10">
        <v>0</v>
      </c>
      <c r="R4095" s="10">
        <v>7.663335890415035</v>
      </c>
      <c r="S4095" s="18">
        <v>7.663335890415035</v>
      </c>
      <c r="T4095" s="13">
        <v>44517</v>
      </c>
      <c r="U4095" s="14">
        <v>0</v>
      </c>
      <c r="V4095" s="14">
        <v>3927</v>
      </c>
      <c r="W4095" s="14">
        <v>0</v>
      </c>
      <c r="X4095" s="14">
        <v>100</v>
      </c>
      <c r="Y4095" s="19">
        <f t="shared" si="127"/>
        <v>-1</v>
      </c>
      <c r="Z4095" s="19">
        <v>-1</v>
      </c>
      <c r="AA4095" t="s">
        <v>15744</v>
      </c>
      <c r="AB4095" s="121">
        <v>6</v>
      </c>
    </row>
    <row r="4096" spans="1:28" ht="20.25">
      <c r="A4096">
        <v>7721</v>
      </c>
      <c r="B4096" t="s">
        <v>3574</v>
      </c>
      <c r="C4096" t="s">
        <v>3574</v>
      </c>
      <c r="D4096" t="str">
        <f t="shared" si="126"/>
        <v>KUN KUN</v>
      </c>
      <c r="E4096" s="3" t="s">
        <v>8887</v>
      </c>
      <c r="F4096" s="3" t="s">
        <v>8883</v>
      </c>
      <c r="G4096" s="3" t="s">
        <v>8883</v>
      </c>
      <c r="H4096" s="4">
        <v>9999</v>
      </c>
      <c r="I4096" s="4">
        <v>0</v>
      </c>
      <c r="J4096" s="6">
        <v>44194</v>
      </c>
      <c r="K4096" s="7">
        <v>0.14674931415358</v>
      </c>
      <c r="L4096" s="7">
        <v>4242</v>
      </c>
      <c r="M4096" s="7">
        <v>0</v>
      </c>
      <c r="N4096" s="9">
        <v>44325</v>
      </c>
      <c r="O4096" s="10">
        <v>2.4454198999773999</v>
      </c>
      <c r="P4096" s="10">
        <v>4441</v>
      </c>
      <c r="Q4096" s="10">
        <v>0</v>
      </c>
      <c r="R4096" s="10">
        <v>16.663927283627061</v>
      </c>
      <c r="S4096" s="18">
        <v>16.663927283627061</v>
      </c>
      <c r="T4096" s="13">
        <v>44680</v>
      </c>
      <c r="U4096" s="14">
        <v>6.0101207980702419E-2</v>
      </c>
      <c r="V4096" s="14">
        <v>3928</v>
      </c>
      <c r="W4096" s="14">
        <v>0</v>
      </c>
      <c r="X4096" s="14">
        <v>97.542294966142308</v>
      </c>
      <c r="Y4096" s="19">
        <f t="shared" si="127"/>
        <v>-0.97542294966142307</v>
      </c>
      <c r="Z4096" s="19">
        <v>-0.97540000000000004</v>
      </c>
      <c r="AA4096" t="s">
        <v>14280</v>
      </c>
      <c r="AB4096" s="121">
        <v>6</v>
      </c>
    </row>
    <row r="4097" spans="1:28" ht="20.25">
      <c r="A4097">
        <v>7723</v>
      </c>
      <c r="B4097" t="s">
        <v>8003</v>
      </c>
      <c r="C4097" t="s">
        <v>7843</v>
      </c>
      <c r="D4097" t="str">
        <f t="shared" si="126"/>
        <v>Itchiro Games JEM</v>
      </c>
      <c r="E4097" s="3" t="s">
        <v>8892</v>
      </c>
      <c r="F4097" s="3" t="s">
        <v>8883</v>
      </c>
      <c r="G4097" s="3" t="s">
        <v>8883</v>
      </c>
      <c r="H4097" s="4">
        <v>9999</v>
      </c>
      <c r="I4097" s="4">
        <v>0</v>
      </c>
      <c r="J4097" s="6">
        <v>44197</v>
      </c>
      <c r="K4097" s="7">
        <v>44.054894410000003</v>
      </c>
      <c r="L4097" s="7">
        <v>4244</v>
      </c>
      <c r="M4097" s="7">
        <v>0</v>
      </c>
      <c r="N4097" s="9">
        <v>44286</v>
      </c>
      <c r="O4097" s="10">
        <v>295.00662990000001</v>
      </c>
      <c r="P4097" s="10">
        <v>4443</v>
      </c>
      <c r="Q4097" s="10">
        <v>0</v>
      </c>
      <c r="R4097" s="10">
        <v>6.6963417765685662</v>
      </c>
      <c r="S4097" s="18">
        <v>6.6963417765685662</v>
      </c>
      <c r="T4097" s="13">
        <v>44374</v>
      </c>
      <c r="U4097" s="14">
        <v>0.57258432000000004</v>
      </c>
      <c r="V4097" s="14">
        <v>3930</v>
      </c>
      <c r="W4097" s="14">
        <v>0</v>
      </c>
      <c r="X4097" s="14">
        <v>99.805907982409053</v>
      </c>
      <c r="Y4097" s="19">
        <f t="shared" si="127"/>
        <v>-0.99805907982409048</v>
      </c>
      <c r="Z4097" s="19">
        <v>-0.99809999999999999</v>
      </c>
      <c r="AA4097" t="s">
        <v>15745</v>
      </c>
      <c r="AB4097" s="121">
        <v>6</v>
      </c>
    </row>
    <row r="4098" spans="1:28" ht="20.25">
      <c r="A4098">
        <v>7724</v>
      </c>
      <c r="B4098" t="s">
        <v>8004</v>
      </c>
      <c r="C4098" t="s">
        <v>8005</v>
      </c>
      <c r="D4098" t="str">
        <f t="shared" ref="D4098:D4161" si="128">_xlfn.TEXTJOIN(" ",TRUE,B4098,C4098)</f>
        <v>X Infinity XIF</v>
      </c>
      <c r="E4098" s="3" t="s">
        <v>8887</v>
      </c>
      <c r="F4098" s="3" t="s">
        <v>8883</v>
      </c>
      <c r="G4098" s="3" t="s">
        <v>8883</v>
      </c>
      <c r="H4098" s="4">
        <v>9999</v>
      </c>
      <c r="I4098" s="4">
        <v>0</v>
      </c>
      <c r="J4098" s="6">
        <v>44211</v>
      </c>
      <c r="K4098" s="7">
        <v>1.057875036273E-2</v>
      </c>
      <c r="L4098" s="7">
        <v>4245</v>
      </c>
      <c r="M4098" s="7">
        <v>0</v>
      </c>
      <c r="N4098" s="9">
        <v>44324</v>
      </c>
      <c r="O4098" s="10">
        <v>5.8678434997357698</v>
      </c>
      <c r="P4098" s="10">
        <v>4444</v>
      </c>
      <c r="Q4098" s="10">
        <v>0</v>
      </c>
      <c r="R4098" s="10">
        <v>554.68210313467375</v>
      </c>
      <c r="S4098" s="18">
        <v>554.68210313467375</v>
      </c>
      <c r="T4098" s="13">
        <v>44372</v>
      </c>
      <c r="U4098" s="14">
        <v>0.11520842306869999</v>
      </c>
      <c r="V4098" s="14">
        <v>3931</v>
      </c>
      <c r="W4098" s="14">
        <v>0</v>
      </c>
      <c r="X4098" s="14">
        <v>98.03661390979687</v>
      </c>
      <c r="Y4098" s="19">
        <f t="shared" ref="Y4098:Y4161" si="129">X4098/-100</f>
        <v>-0.98036613909796866</v>
      </c>
      <c r="Z4098" s="19">
        <v>-0.98040000000000005</v>
      </c>
      <c r="AA4098" t="s">
        <v>15746</v>
      </c>
      <c r="AB4098" s="121">
        <v>6</v>
      </c>
    </row>
    <row r="4099" spans="1:28" ht="20.25">
      <c r="A4099">
        <v>7725</v>
      </c>
      <c r="B4099" t="s">
        <v>8006</v>
      </c>
      <c r="C4099" t="s">
        <v>8007</v>
      </c>
      <c r="D4099" t="str">
        <f t="shared" si="128"/>
        <v>TrueFi TRU</v>
      </c>
      <c r="E4099" s="3" t="s">
        <v>3686</v>
      </c>
      <c r="F4099" s="3" t="s">
        <v>8883</v>
      </c>
      <c r="G4099" s="3" t="s">
        <v>8883</v>
      </c>
      <c r="H4099" s="4">
        <v>9999</v>
      </c>
      <c r="I4099" s="4">
        <v>0</v>
      </c>
      <c r="J4099" s="6">
        <v>44161</v>
      </c>
      <c r="K4099" s="7">
        <v>0.10829229</v>
      </c>
      <c r="L4099" s="7">
        <v>127</v>
      </c>
      <c r="M4099" s="7">
        <v>30686186.527704421</v>
      </c>
      <c r="N4099" s="9">
        <v>44420</v>
      </c>
      <c r="O4099" s="10">
        <v>1.03732783</v>
      </c>
      <c r="P4099" s="10">
        <v>573</v>
      </c>
      <c r="Q4099" s="10">
        <v>101238965.88</v>
      </c>
      <c r="R4099" s="10">
        <v>9.5789629160118412</v>
      </c>
      <c r="S4099" s="18">
        <v>9.5789629160118412</v>
      </c>
      <c r="T4099" s="13">
        <v>44616</v>
      </c>
      <c r="U4099" s="14">
        <v>0.15079037174086121</v>
      </c>
      <c r="V4099" s="14">
        <v>261</v>
      </c>
      <c r="W4099" s="14">
        <v>90309487.650000006</v>
      </c>
      <c r="X4099" s="14">
        <v>85.463575990161061</v>
      </c>
      <c r="Y4099" s="19">
        <f t="shared" si="129"/>
        <v>-0.85463575990161056</v>
      </c>
      <c r="Z4099" s="19">
        <v>-0.85460000000000003</v>
      </c>
      <c r="AA4099" t="s">
        <v>15747</v>
      </c>
      <c r="AB4099" s="121">
        <v>6</v>
      </c>
    </row>
    <row r="4100" spans="1:28" ht="20.25">
      <c r="A4100">
        <v>7726</v>
      </c>
      <c r="B4100" t="s">
        <v>8008</v>
      </c>
      <c r="C4100" t="s">
        <v>8009</v>
      </c>
      <c r="D4100" t="str">
        <f t="shared" si="128"/>
        <v>ichi.farm ICHI</v>
      </c>
      <c r="E4100" s="3" t="s">
        <v>3686</v>
      </c>
      <c r="F4100" s="3" t="s">
        <v>8883</v>
      </c>
      <c r="G4100" s="3" t="s">
        <v>8883</v>
      </c>
      <c r="H4100" s="4">
        <v>9999</v>
      </c>
      <c r="I4100" s="4">
        <v>0</v>
      </c>
      <c r="J4100" s="6">
        <v>44228</v>
      </c>
      <c r="K4100" s="7">
        <v>3.4675568299999999</v>
      </c>
      <c r="L4100" s="7">
        <v>933</v>
      </c>
      <c r="M4100" s="7">
        <v>1029989.99</v>
      </c>
      <c r="N4100" s="9">
        <v>44659</v>
      </c>
      <c r="O4100" s="10">
        <v>145.77151285172749</v>
      </c>
      <c r="P4100" s="10">
        <v>207</v>
      </c>
      <c r="Q4100" s="10">
        <v>610943647.04999995</v>
      </c>
      <c r="R4100" s="10">
        <v>42.038680257686657</v>
      </c>
      <c r="S4100" s="18">
        <v>42.038680257686657</v>
      </c>
      <c r="T4100" s="13">
        <v>44664</v>
      </c>
      <c r="U4100" s="14">
        <v>1.675659546094816</v>
      </c>
      <c r="V4100" s="14">
        <v>479</v>
      </c>
      <c r="W4100" s="14">
        <v>22017478.120000001</v>
      </c>
      <c r="X4100" s="14">
        <v>98.850489019895676</v>
      </c>
      <c r="Y4100" s="19">
        <f t="shared" si="129"/>
        <v>-0.98850489019895671</v>
      </c>
      <c r="Z4100" s="19">
        <v>-0.98850000000000005</v>
      </c>
      <c r="AA4100" t="s">
        <v>15748</v>
      </c>
      <c r="AB4100" s="121">
        <v>6</v>
      </c>
    </row>
    <row r="4101" spans="1:28" ht="20.25">
      <c r="A4101">
        <v>7727</v>
      </c>
      <c r="B4101" t="s">
        <v>8010</v>
      </c>
      <c r="C4101" t="s">
        <v>8011</v>
      </c>
      <c r="D4101" t="str">
        <f t="shared" si="128"/>
        <v>UniWhales UWL</v>
      </c>
      <c r="E4101" s="3" t="s">
        <v>8891</v>
      </c>
      <c r="F4101" s="3" t="s">
        <v>8883</v>
      </c>
      <c r="G4101" s="3" t="s">
        <v>8883</v>
      </c>
      <c r="H4101" s="4">
        <v>9999</v>
      </c>
      <c r="I4101" s="4">
        <v>0</v>
      </c>
      <c r="J4101" s="6">
        <v>44167</v>
      </c>
      <c r="K4101" s="7">
        <v>5.6164819999999997E-2</v>
      </c>
      <c r="L4101" s="7">
        <v>4246</v>
      </c>
      <c r="M4101" s="7">
        <v>0</v>
      </c>
      <c r="N4101" s="9">
        <v>44516</v>
      </c>
      <c r="O4101" s="10">
        <v>9.46464264285264</v>
      </c>
      <c r="P4101" s="10">
        <v>4445</v>
      </c>
      <c r="Q4101" s="10">
        <v>0</v>
      </c>
      <c r="R4101" s="10">
        <v>168.515498542551</v>
      </c>
      <c r="S4101" s="18">
        <v>168.515498542551</v>
      </c>
      <c r="T4101" s="13">
        <v>44517</v>
      </c>
      <c r="U4101" s="14">
        <v>0</v>
      </c>
      <c r="V4101" s="14">
        <v>3932</v>
      </c>
      <c r="W4101" s="14">
        <v>0</v>
      </c>
      <c r="X4101" s="14">
        <v>100</v>
      </c>
      <c r="Y4101" s="19">
        <f t="shared" si="129"/>
        <v>-1</v>
      </c>
      <c r="Z4101" s="19">
        <v>-1</v>
      </c>
      <c r="AA4101" t="s">
        <v>15749</v>
      </c>
      <c r="AB4101" s="121">
        <v>6</v>
      </c>
    </row>
    <row r="4102" spans="1:28" ht="20.25">
      <c r="A4102">
        <v>7728</v>
      </c>
      <c r="B4102" t="s">
        <v>8012</v>
      </c>
      <c r="C4102" t="s">
        <v>8013</v>
      </c>
      <c r="D4102" t="str">
        <f t="shared" si="128"/>
        <v>COVER Protocol COVER</v>
      </c>
      <c r="E4102" s="3" t="s">
        <v>8887</v>
      </c>
      <c r="F4102" s="3" t="s">
        <v>8883</v>
      </c>
      <c r="G4102" s="3" t="s">
        <v>8883</v>
      </c>
      <c r="H4102" s="4">
        <v>9999</v>
      </c>
      <c r="I4102" s="4">
        <v>0</v>
      </c>
      <c r="J4102" s="6">
        <v>44161</v>
      </c>
      <c r="K4102" s="7">
        <v>233.46884947226579</v>
      </c>
      <c r="L4102" s="7">
        <v>2724</v>
      </c>
      <c r="M4102" s="7">
        <v>0</v>
      </c>
      <c r="N4102" s="9">
        <v>44175</v>
      </c>
      <c r="O4102" s="10">
        <v>1335.0630016754201</v>
      </c>
      <c r="P4102" s="10">
        <v>740</v>
      </c>
      <c r="Q4102" s="10">
        <v>56949782.462468378</v>
      </c>
      <c r="R4102" s="10">
        <v>5.718377439616475</v>
      </c>
      <c r="S4102" s="18">
        <v>5.718377439616475</v>
      </c>
      <c r="T4102" s="13">
        <v>44204</v>
      </c>
      <c r="U4102" s="14">
        <v>1.4096625831265299</v>
      </c>
      <c r="V4102" s="14">
        <v>1864</v>
      </c>
      <c r="W4102" s="14">
        <v>60131.976808428401</v>
      </c>
      <c r="X4102" s="14">
        <v>99.894412280067883</v>
      </c>
      <c r="Y4102" s="19">
        <f t="shared" si="129"/>
        <v>-0.99894412280067879</v>
      </c>
      <c r="Z4102" s="19">
        <v>-0.99890000000000001</v>
      </c>
      <c r="AA4102" t="s">
        <v>15750</v>
      </c>
      <c r="AB4102" s="121">
        <v>6</v>
      </c>
    </row>
    <row r="4103" spans="1:28" ht="20.25">
      <c r="A4103">
        <v>7732</v>
      </c>
      <c r="B4103" t="s">
        <v>8014</v>
      </c>
      <c r="C4103" t="s">
        <v>8015</v>
      </c>
      <c r="D4103" t="str">
        <f t="shared" si="128"/>
        <v>BMP(Brother Music Platform) Project BMP</v>
      </c>
      <c r="E4103" s="3" t="s">
        <v>8893</v>
      </c>
      <c r="F4103" s="3" t="s">
        <v>8883</v>
      </c>
      <c r="G4103" s="3" t="s">
        <v>8883</v>
      </c>
      <c r="H4103" s="4">
        <v>9999</v>
      </c>
      <c r="I4103" s="4">
        <v>0</v>
      </c>
      <c r="J4103" s="6">
        <v>44158</v>
      </c>
      <c r="K4103" s="7">
        <v>0.14376169999999999</v>
      </c>
      <c r="L4103" s="7">
        <v>4247</v>
      </c>
      <c r="M4103" s="7">
        <v>0</v>
      </c>
      <c r="N4103" s="9">
        <v>44159</v>
      </c>
      <c r="O4103" s="10">
        <v>0.15311809000000001</v>
      </c>
      <c r="P4103" s="10">
        <v>4446</v>
      </c>
      <c r="Q4103" s="10">
        <v>0</v>
      </c>
      <c r="R4103" s="10">
        <v>1.0650826332743699</v>
      </c>
      <c r="S4103" s="18">
        <v>1.0650826332743699</v>
      </c>
      <c r="T4103" s="13">
        <v>44683</v>
      </c>
      <c r="U4103" s="14">
        <v>1.0390887094859E-3</v>
      </c>
      <c r="V4103" s="14">
        <v>3933</v>
      </c>
      <c r="W4103" s="14">
        <v>0</v>
      </c>
      <c r="X4103" s="14">
        <v>99.321380831300914</v>
      </c>
      <c r="Y4103" s="19">
        <f t="shared" si="129"/>
        <v>-0.99321380831300909</v>
      </c>
      <c r="Z4103" s="19">
        <v>-0.99319999999999997</v>
      </c>
      <c r="AA4103" t="s">
        <v>15751</v>
      </c>
      <c r="AB4103" s="121">
        <v>6</v>
      </c>
    </row>
    <row r="4104" spans="1:28" ht="20.25">
      <c r="A4104">
        <v>7733</v>
      </c>
      <c r="B4104" t="s">
        <v>8016</v>
      </c>
      <c r="C4104" t="s">
        <v>8017</v>
      </c>
      <c r="D4104" t="str">
        <f t="shared" si="128"/>
        <v>Light Coin Exchange Token LCT</v>
      </c>
      <c r="E4104" s="3" t="s">
        <v>3686</v>
      </c>
      <c r="F4104" s="3" t="s">
        <v>8883</v>
      </c>
      <c r="G4104" s="3" t="s">
        <v>8883</v>
      </c>
      <c r="H4104" s="4">
        <v>9999</v>
      </c>
      <c r="I4104" s="4">
        <v>0</v>
      </c>
      <c r="J4104" s="6">
        <v>44156</v>
      </c>
      <c r="K4104" s="7">
        <v>1.0987613483000001E-4</v>
      </c>
      <c r="L4104" s="7">
        <v>4248</v>
      </c>
      <c r="M4104" s="7">
        <v>0</v>
      </c>
      <c r="N4104" s="9">
        <v>44158</v>
      </c>
      <c r="O4104" s="10">
        <v>0.11348233812826</v>
      </c>
      <c r="P4104" s="10">
        <v>4447</v>
      </c>
      <c r="Q4104" s="10">
        <v>0</v>
      </c>
      <c r="R4104" s="10">
        <v>1032.8206239129131</v>
      </c>
      <c r="S4104" s="18">
        <v>1032.8206239129131</v>
      </c>
      <c r="T4104" s="13">
        <v>44272</v>
      </c>
      <c r="U4104" s="14">
        <v>4.9956307852600003E-3</v>
      </c>
      <c r="V4104" s="14">
        <v>3934</v>
      </c>
      <c r="W4104" s="14">
        <v>0</v>
      </c>
      <c r="X4104" s="14">
        <v>95.597878165310775</v>
      </c>
      <c r="Y4104" s="19">
        <f t="shared" si="129"/>
        <v>-0.95597878165310779</v>
      </c>
      <c r="Z4104" s="19">
        <v>-0.95599999999999996</v>
      </c>
      <c r="AA4104" t="s">
        <v>15752</v>
      </c>
      <c r="AB4104" s="121">
        <v>6</v>
      </c>
    </row>
    <row r="4105" spans="1:28" ht="20.25">
      <c r="A4105">
        <v>7734</v>
      </c>
      <c r="B4105" t="s">
        <v>8018</v>
      </c>
      <c r="C4105" t="s">
        <v>8019</v>
      </c>
      <c r="D4105" t="str">
        <f t="shared" si="128"/>
        <v>TOM Finance TOM</v>
      </c>
      <c r="E4105" s="3" t="s">
        <v>3686</v>
      </c>
      <c r="F4105" s="3" t="s">
        <v>8883</v>
      </c>
      <c r="G4105" s="3" t="s">
        <v>8883</v>
      </c>
      <c r="H4105" s="4">
        <v>9999</v>
      </c>
      <c r="I4105" s="4">
        <v>0</v>
      </c>
      <c r="J4105" s="6">
        <v>44236</v>
      </c>
      <c r="K4105" s="7">
        <v>254.27238868000001</v>
      </c>
      <c r="L4105" s="7">
        <v>4249</v>
      </c>
      <c r="M4105" s="7">
        <v>0</v>
      </c>
      <c r="N4105" s="9">
        <v>44301</v>
      </c>
      <c r="O4105" s="10">
        <v>1450.8570592799999</v>
      </c>
      <c r="P4105" s="10">
        <v>4448</v>
      </c>
      <c r="Q4105" s="10">
        <v>0</v>
      </c>
      <c r="R4105" s="10">
        <v>5.705916662095361</v>
      </c>
      <c r="S4105" s="18">
        <v>5.705916662095361</v>
      </c>
      <c r="T4105" s="13">
        <v>44447</v>
      </c>
      <c r="U4105" s="14">
        <v>85.270041509999999</v>
      </c>
      <c r="V4105" s="14">
        <v>3935</v>
      </c>
      <c r="W4105" s="14">
        <v>0</v>
      </c>
      <c r="X4105" s="14">
        <v>94.122781361224099</v>
      </c>
      <c r="Y4105" s="19">
        <f t="shared" si="129"/>
        <v>-0.94122781361224095</v>
      </c>
      <c r="Z4105" s="19">
        <v>-0.94120000000000004</v>
      </c>
      <c r="AA4105" t="s">
        <v>15753</v>
      </c>
      <c r="AB4105" s="121">
        <v>6</v>
      </c>
    </row>
    <row r="4106" spans="1:28" ht="20.25">
      <c r="A4106">
        <v>7737</v>
      </c>
      <c r="B4106" t="s">
        <v>8020</v>
      </c>
      <c r="C4106" t="s">
        <v>8020</v>
      </c>
      <c r="D4106" t="str">
        <f t="shared" si="128"/>
        <v>API3 API3</v>
      </c>
      <c r="E4106" s="3" t="s">
        <v>8887</v>
      </c>
      <c r="F4106" s="3" t="s">
        <v>8883</v>
      </c>
      <c r="G4106" s="3" t="s">
        <v>8883</v>
      </c>
      <c r="H4106" s="4">
        <v>9999</v>
      </c>
      <c r="I4106" s="4">
        <v>0</v>
      </c>
      <c r="J4106" s="6">
        <v>44167</v>
      </c>
      <c r="K4106" s="7">
        <v>1.23948152</v>
      </c>
      <c r="L4106" s="7">
        <v>186</v>
      </c>
      <c r="M4106" s="7">
        <v>18699343.780680161</v>
      </c>
      <c r="N4106" s="9">
        <v>44293</v>
      </c>
      <c r="O4106" s="10">
        <v>10.306248030000001</v>
      </c>
      <c r="P4106" s="10">
        <v>529</v>
      </c>
      <c r="Q4106" s="10">
        <v>122324269.53</v>
      </c>
      <c r="R4106" s="10">
        <v>8.3149670759109018</v>
      </c>
      <c r="S4106" s="18">
        <v>8.3149670759109018</v>
      </c>
      <c r="T4106" s="13">
        <v>44369</v>
      </c>
      <c r="U4106" s="14">
        <v>1.56463923</v>
      </c>
      <c r="V4106" s="14">
        <v>449</v>
      </c>
      <c r="W4106" s="14">
        <v>26958445.859999999</v>
      </c>
      <c r="X4106" s="14">
        <v>84.818537013221885</v>
      </c>
      <c r="Y4106" s="19">
        <f t="shared" si="129"/>
        <v>-0.84818537013221884</v>
      </c>
      <c r="Z4106" s="19">
        <v>-0.84819999999999995</v>
      </c>
      <c r="AA4106" t="s">
        <v>15754</v>
      </c>
      <c r="AB4106" s="121">
        <v>6</v>
      </c>
    </row>
    <row r="4107" spans="1:28" ht="20.25">
      <c r="A4107">
        <v>7739</v>
      </c>
      <c r="B4107" t="s">
        <v>8021</v>
      </c>
      <c r="C4107" t="s">
        <v>8022</v>
      </c>
      <c r="D4107" t="str">
        <f t="shared" si="128"/>
        <v>DexKit KIT</v>
      </c>
      <c r="E4107" s="3" t="s">
        <v>8887</v>
      </c>
      <c r="F4107" s="3" t="s">
        <v>8883</v>
      </c>
      <c r="G4107" s="3" t="s">
        <v>8883</v>
      </c>
      <c r="H4107" s="4">
        <v>9999</v>
      </c>
      <c r="I4107" s="4">
        <v>0</v>
      </c>
      <c r="J4107" s="6">
        <v>44176</v>
      </c>
      <c r="K4107" s="7">
        <v>0.24103614000000001</v>
      </c>
      <c r="L4107" s="7">
        <v>1419</v>
      </c>
      <c r="M4107" s="7">
        <v>197803.73307610999</v>
      </c>
      <c r="N4107" s="9">
        <v>44516</v>
      </c>
      <c r="O4107" s="10">
        <v>10.79577577087429</v>
      </c>
      <c r="P4107" s="10">
        <v>1981</v>
      </c>
      <c r="Q4107" s="10">
        <v>1107371.8</v>
      </c>
      <c r="R4107" s="10">
        <v>44.789033590042919</v>
      </c>
      <c r="S4107" s="18">
        <v>44.789033590042919</v>
      </c>
      <c r="T4107" s="13">
        <v>44687</v>
      </c>
      <c r="U4107" s="14">
        <v>0.60113727147945584</v>
      </c>
      <c r="V4107" s="14">
        <v>1340</v>
      </c>
      <c r="W4107" s="14">
        <v>488759.72</v>
      </c>
      <c r="X4107" s="14">
        <v>94.431736225003377</v>
      </c>
      <c r="Y4107" s="19">
        <f t="shared" si="129"/>
        <v>-0.94431736225003382</v>
      </c>
      <c r="Z4107" s="19">
        <v>-0.94430000000000003</v>
      </c>
      <c r="AA4107" t="s">
        <v>15755</v>
      </c>
      <c r="AB4107" s="121">
        <v>6</v>
      </c>
    </row>
    <row r="4108" spans="1:28" ht="20.25">
      <c r="A4108">
        <v>7740</v>
      </c>
      <c r="B4108" t="s">
        <v>8023</v>
      </c>
      <c r="C4108" t="s">
        <v>8024</v>
      </c>
      <c r="D4108" t="str">
        <f t="shared" si="128"/>
        <v>Polaris Share POLA</v>
      </c>
      <c r="E4108" s="3" t="s">
        <v>8887</v>
      </c>
      <c r="F4108" s="3" t="s">
        <v>8883</v>
      </c>
      <c r="G4108" s="3" t="s">
        <v>8883</v>
      </c>
      <c r="H4108" s="4">
        <v>9999</v>
      </c>
      <c r="I4108" s="4">
        <v>0</v>
      </c>
      <c r="J4108" s="6">
        <v>44229</v>
      </c>
      <c r="K4108" s="7">
        <v>0.21571135999999999</v>
      </c>
      <c r="L4108" s="7">
        <v>4250</v>
      </c>
      <c r="M4108" s="7">
        <v>0</v>
      </c>
      <c r="N4108" s="9">
        <v>44511</v>
      </c>
      <c r="O4108" s="10">
        <v>0.53997681517514096</v>
      </c>
      <c r="P4108" s="10">
        <v>4449</v>
      </c>
      <c r="Q4108" s="10">
        <v>0</v>
      </c>
      <c r="R4108" s="10">
        <v>2.5032377301554312</v>
      </c>
      <c r="S4108" s="18">
        <v>2.5032377301554312</v>
      </c>
      <c r="T4108" s="13">
        <v>44687</v>
      </c>
      <c r="U4108" s="14">
        <v>6.9170403146773501E-2</v>
      </c>
      <c r="V4108" s="14">
        <v>3936</v>
      </c>
      <c r="W4108" s="14">
        <v>0</v>
      </c>
      <c r="X4108" s="14">
        <v>87.190116093347797</v>
      </c>
      <c r="Y4108" s="19">
        <f t="shared" si="129"/>
        <v>-0.87190116093347791</v>
      </c>
      <c r="Z4108" s="19">
        <v>-0.87190000000000001</v>
      </c>
      <c r="AA4108" t="s">
        <v>15756</v>
      </c>
      <c r="AB4108" s="121">
        <v>6</v>
      </c>
    </row>
    <row r="4109" spans="1:28" ht="20.25">
      <c r="A4109">
        <v>7741</v>
      </c>
      <c r="B4109" t="s">
        <v>8025</v>
      </c>
      <c r="C4109" t="s">
        <v>8026</v>
      </c>
      <c r="D4109" t="str">
        <f t="shared" si="128"/>
        <v>UnoSwap UNOS</v>
      </c>
      <c r="E4109" s="3" t="s">
        <v>3686</v>
      </c>
      <c r="F4109" s="3" t="s">
        <v>8883</v>
      </c>
      <c r="G4109" s="3" t="s">
        <v>8883</v>
      </c>
      <c r="H4109" s="4">
        <v>9999</v>
      </c>
      <c r="I4109" s="4">
        <v>0</v>
      </c>
      <c r="J4109" s="6">
        <v>44177</v>
      </c>
      <c r="K4109" s="7">
        <v>0.86111621906072</v>
      </c>
      <c r="L4109" s="7">
        <v>4251</v>
      </c>
      <c r="M4109" s="7">
        <v>0</v>
      </c>
      <c r="N4109" s="9">
        <v>44182</v>
      </c>
      <c r="O4109" s="10">
        <v>2.0346374031608301</v>
      </c>
      <c r="P4109" s="10">
        <v>4450</v>
      </c>
      <c r="Q4109" s="10">
        <v>0</v>
      </c>
      <c r="R4109" s="10">
        <v>2.3627907106199348</v>
      </c>
      <c r="S4109" s="18">
        <v>2.3627907106199348</v>
      </c>
      <c r="T4109" s="13">
        <v>44291</v>
      </c>
      <c r="U4109" s="14">
        <v>0.23162161411512999</v>
      </c>
      <c r="V4109" s="14">
        <v>3937</v>
      </c>
      <c r="W4109" s="14">
        <v>0</v>
      </c>
      <c r="X4109" s="14">
        <v>88.616074109553693</v>
      </c>
      <c r="Y4109" s="19">
        <f t="shared" si="129"/>
        <v>-0.88616074109553689</v>
      </c>
      <c r="Z4109" s="19">
        <v>-0.88619999999999999</v>
      </c>
      <c r="AA4109" t="s">
        <v>15757</v>
      </c>
      <c r="AB4109" s="121">
        <v>6</v>
      </c>
    </row>
    <row r="4110" spans="1:28" ht="20.25">
      <c r="A4110">
        <v>7742</v>
      </c>
      <c r="B4110" t="s">
        <v>8027</v>
      </c>
      <c r="C4110" t="s">
        <v>7399</v>
      </c>
      <c r="D4110" t="str">
        <f t="shared" si="128"/>
        <v>88mph MPH</v>
      </c>
      <c r="E4110" s="3" t="s">
        <v>3686</v>
      </c>
      <c r="F4110" s="3" t="s">
        <v>8883</v>
      </c>
      <c r="G4110" s="3" t="s">
        <v>8883</v>
      </c>
      <c r="H4110" s="4">
        <v>9999</v>
      </c>
      <c r="I4110" s="4">
        <v>0</v>
      </c>
      <c r="J4110" s="6">
        <v>44196</v>
      </c>
      <c r="K4110" s="7">
        <v>22.747430770000001</v>
      </c>
      <c r="L4110" s="7">
        <v>554</v>
      </c>
      <c r="M4110" s="7">
        <v>3354977.4553858601</v>
      </c>
      <c r="N4110" s="9">
        <v>44239</v>
      </c>
      <c r="O4110" s="10">
        <v>229.89812928000001</v>
      </c>
      <c r="P4110" s="10">
        <v>714</v>
      </c>
      <c r="Q4110" s="10">
        <v>62463890.869999997</v>
      </c>
      <c r="R4110" s="10">
        <v>10.10655364135437</v>
      </c>
      <c r="S4110" s="18">
        <v>10.10655364135437</v>
      </c>
      <c r="T4110" s="13">
        <v>44687</v>
      </c>
      <c r="U4110" s="14">
        <v>12.095555507996551</v>
      </c>
      <c r="V4110" s="14">
        <v>739</v>
      </c>
      <c r="W4110" s="14">
        <v>5656239.4299999997</v>
      </c>
      <c r="X4110" s="14">
        <v>94.738732522148979</v>
      </c>
      <c r="Y4110" s="19">
        <f t="shared" si="129"/>
        <v>-0.94738732522148983</v>
      </c>
      <c r="Z4110" s="19">
        <v>-0.94740000000000002</v>
      </c>
      <c r="AA4110" t="s">
        <v>15758</v>
      </c>
      <c r="AB4110" s="121">
        <v>6</v>
      </c>
    </row>
    <row r="4111" spans="1:28" ht="20.25">
      <c r="A4111">
        <v>7743</v>
      </c>
      <c r="B4111" t="s">
        <v>8028</v>
      </c>
      <c r="C4111" t="s">
        <v>8029</v>
      </c>
      <c r="D4111" t="str">
        <f t="shared" si="128"/>
        <v>Ethereum Yield ETHY</v>
      </c>
      <c r="E4111" s="3" t="s">
        <v>3686</v>
      </c>
      <c r="F4111" s="3" t="s">
        <v>8883</v>
      </c>
      <c r="G4111" s="3" t="s">
        <v>8883</v>
      </c>
      <c r="H4111" s="4">
        <v>9999</v>
      </c>
      <c r="I4111" s="4">
        <v>0</v>
      </c>
      <c r="J4111" s="6">
        <v>44189</v>
      </c>
      <c r="K4111" s="7">
        <v>6.9345128599999999</v>
      </c>
      <c r="L4111" s="7">
        <v>1037</v>
      </c>
      <c r="M4111" s="7">
        <v>735744.62450231996</v>
      </c>
      <c r="N4111" s="9">
        <v>44516</v>
      </c>
      <c r="O4111" s="10">
        <v>49.812789952770288</v>
      </c>
      <c r="P4111" s="10">
        <v>2110</v>
      </c>
      <c r="Q4111" s="10">
        <v>634134.81000000006</v>
      </c>
      <c r="R4111" s="10">
        <v>7.1833149578686184</v>
      </c>
      <c r="S4111" s="18">
        <v>7.1833149578686184</v>
      </c>
      <c r="T4111" s="13">
        <v>44517</v>
      </c>
      <c r="U4111" s="14">
        <v>0</v>
      </c>
      <c r="V4111" s="14">
        <v>1268</v>
      </c>
      <c r="W4111" s="14">
        <v>634593.69999999995</v>
      </c>
      <c r="X4111" s="14">
        <v>100</v>
      </c>
      <c r="Y4111" s="19">
        <f t="shared" si="129"/>
        <v>-1</v>
      </c>
      <c r="Z4111" s="19">
        <v>-1</v>
      </c>
      <c r="AA4111" t="s">
        <v>15759</v>
      </c>
      <c r="AB4111" s="121">
        <v>6</v>
      </c>
    </row>
    <row r="4112" spans="1:28" ht="20.25">
      <c r="A4112">
        <v>7746</v>
      </c>
      <c r="B4112" t="s">
        <v>8030</v>
      </c>
      <c r="C4112" t="s">
        <v>8031</v>
      </c>
      <c r="D4112" t="str">
        <f t="shared" si="128"/>
        <v>Felixo Coin FLX</v>
      </c>
      <c r="E4112" s="3" t="s">
        <v>3686</v>
      </c>
      <c r="F4112" s="3" t="s">
        <v>8883</v>
      </c>
      <c r="G4112" s="3" t="s">
        <v>8883</v>
      </c>
      <c r="H4112" s="4">
        <v>9999</v>
      </c>
      <c r="I4112" s="4">
        <v>0</v>
      </c>
      <c r="J4112" s="6">
        <v>44187</v>
      </c>
      <c r="K4112" s="7">
        <v>6.7805000000000003E-4</v>
      </c>
      <c r="L4112" s="7">
        <v>2645</v>
      </c>
      <c r="M4112" s="7">
        <v>0</v>
      </c>
      <c r="N4112" s="9">
        <v>44227</v>
      </c>
      <c r="O4112" s="10">
        <v>5.9249300000000001E-3</v>
      </c>
      <c r="P4112" s="10">
        <v>4451</v>
      </c>
      <c r="Q4112" s="10">
        <v>0</v>
      </c>
      <c r="R4112" s="10">
        <v>8.7381903989381318</v>
      </c>
      <c r="S4112" s="18">
        <v>8.7381903989381318</v>
      </c>
      <c r="T4112" s="13">
        <v>44339</v>
      </c>
      <c r="U4112" s="14">
        <v>6.6896999999999996E-4</v>
      </c>
      <c r="V4112" s="14">
        <v>1637</v>
      </c>
      <c r="W4112" s="14">
        <v>156709.76000000001</v>
      </c>
      <c r="X4112" s="14">
        <v>88.709233695587969</v>
      </c>
      <c r="Y4112" s="19">
        <f t="shared" si="129"/>
        <v>-0.88709233695587963</v>
      </c>
      <c r="Z4112" s="19">
        <v>-0.8871</v>
      </c>
      <c r="AA4112" t="s">
        <v>15760</v>
      </c>
      <c r="AB4112" s="121">
        <v>6</v>
      </c>
    </row>
    <row r="4113" spans="1:28" ht="20.25">
      <c r="A4113">
        <v>7747</v>
      </c>
      <c r="B4113" t="s">
        <v>8032</v>
      </c>
      <c r="C4113" t="s">
        <v>8033</v>
      </c>
      <c r="D4113" t="str">
        <f t="shared" si="128"/>
        <v>reflect.finance RFI</v>
      </c>
      <c r="E4113" s="3" t="s">
        <v>3686</v>
      </c>
      <c r="F4113" s="3" t="s">
        <v>8883</v>
      </c>
      <c r="G4113" s="3" t="s">
        <v>8883</v>
      </c>
      <c r="H4113" s="4">
        <v>9999</v>
      </c>
      <c r="I4113" s="4">
        <v>0</v>
      </c>
      <c r="J4113" s="6">
        <v>44164</v>
      </c>
      <c r="K4113" s="7">
        <v>8.7151960000000001E-2</v>
      </c>
      <c r="L4113" s="7">
        <v>2564</v>
      </c>
      <c r="M4113" s="7">
        <v>0</v>
      </c>
      <c r="N4113" s="9">
        <v>44176</v>
      </c>
      <c r="O4113" s="10">
        <v>3.16765147</v>
      </c>
      <c r="P4113" s="10">
        <v>990</v>
      </c>
      <c r="Q4113" s="10">
        <v>25792115.406199139</v>
      </c>
      <c r="R4113" s="10">
        <v>36.346302137094803</v>
      </c>
      <c r="S4113" s="18">
        <v>36.346302137094803</v>
      </c>
      <c r="T4113" s="13">
        <v>44536</v>
      </c>
      <c r="U4113" s="14">
        <v>1.280136768683396E-2</v>
      </c>
      <c r="V4113" s="14">
        <v>1299</v>
      </c>
      <c r="W4113" s="14">
        <v>577575.11</v>
      </c>
      <c r="X4113" s="14">
        <v>99.59587196356442</v>
      </c>
      <c r="Y4113" s="19">
        <f t="shared" si="129"/>
        <v>-0.9959587196356442</v>
      </c>
      <c r="Z4113" s="19">
        <v>-0.996</v>
      </c>
      <c r="AA4113" t="s">
        <v>15761</v>
      </c>
      <c r="AB4113" s="121">
        <v>6</v>
      </c>
    </row>
    <row r="4114" spans="1:28" ht="20.25">
      <c r="A4114">
        <v>7748</v>
      </c>
      <c r="B4114" t="s">
        <v>8034</v>
      </c>
      <c r="C4114" t="s">
        <v>509</v>
      </c>
      <c r="D4114" t="str">
        <f t="shared" si="128"/>
        <v>BSC FARM BSC</v>
      </c>
      <c r="E4114" s="3" t="s">
        <v>8894</v>
      </c>
      <c r="F4114" s="3" t="s">
        <v>8883</v>
      </c>
      <c r="G4114" s="3" t="s">
        <v>8883</v>
      </c>
      <c r="H4114" s="4">
        <v>9999</v>
      </c>
      <c r="I4114" s="4">
        <v>0</v>
      </c>
      <c r="J4114" s="6">
        <v>44173</v>
      </c>
      <c r="K4114" s="7">
        <v>0.69558435967683996</v>
      </c>
      <c r="L4114" s="7">
        <v>4252</v>
      </c>
      <c r="M4114" s="7">
        <v>0</v>
      </c>
      <c r="N4114" s="9">
        <v>44246</v>
      </c>
      <c r="O4114" s="10">
        <v>6.1822256810878597</v>
      </c>
      <c r="P4114" s="10">
        <v>4452</v>
      </c>
      <c r="Q4114" s="10">
        <v>0</v>
      </c>
      <c r="R4114" s="10">
        <v>8.887815827198942</v>
      </c>
      <c r="S4114" s="18">
        <v>8.887815827198942</v>
      </c>
      <c r="T4114" s="13">
        <v>44592</v>
      </c>
      <c r="U4114" s="14">
        <v>3.0089608463388668E-3</v>
      </c>
      <c r="V4114" s="14">
        <v>3938</v>
      </c>
      <c r="W4114" s="14">
        <v>0</v>
      </c>
      <c r="X4114" s="14">
        <v>99.951328841722102</v>
      </c>
      <c r="Y4114" s="19">
        <f t="shared" si="129"/>
        <v>-0.99951328841722098</v>
      </c>
      <c r="Z4114" s="19">
        <v>-0.99950000000000006</v>
      </c>
      <c r="AA4114" t="s">
        <v>15762</v>
      </c>
      <c r="AB4114" s="121">
        <v>6</v>
      </c>
    </row>
    <row r="4115" spans="1:28" ht="20.25">
      <c r="A4115">
        <v>7749</v>
      </c>
      <c r="B4115" t="s">
        <v>8035</v>
      </c>
      <c r="C4115" t="s">
        <v>8036</v>
      </c>
      <c r="D4115" t="str">
        <f t="shared" si="128"/>
        <v>Paypolitan Token EPAN</v>
      </c>
      <c r="E4115" s="3" t="s">
        <v>8887</v>
      </c>
      <c r="F4115" s="3" t="s">
        <v>8883</v>
      </c>
      <c r="G4115" s="3" t="s">
        <v>8883</v>
      </c>
      <c r="H4115" s="4">
        <v>9999</v>
      </c>
      <c r="I4115" s="4">
        <v>0</v>
      </c>
      <c r="J4115" s="6">
        <v>44182</v>
      </c>
      <c r="K4115" s="7">
        <v>8.9388120000000001E-2</v>
      </c>
      <c r="L4115" s="7">
        <v>4253</v>
      </c>
      <c r="M4115" s="7">
        <v>0</v>
      </c>
      <c r="N4115" s="9">
        <v>44294</v>
      </c>
      <c r="O4115" s="10">
        <v>1.0231405600000001</v>
      </c>
      <c r="P4115" s="10">
        <v>4453</v>
      </c>
      <c r="Q4115" s="10">
        <v>0</v>
      </c>
      <c r="R4115" s="10">
        <v>11.446046297874931</v>
      </c>
      <c r="S4115" s="18">
        <v>11.446046297874931</v>
      </c>
      <c r="T4115" s="13">
        <v>44687</v>
      </c>
      <c r="U4115" s="14">
        <v>2.797791108388489E-2</v>
      </c>
      <c r="V4115" s="14">
        <v>3939</v>
      </c>
      <c r="W4115" s="14">
        <v>0</v>
      </c>
      <c r="X4115" s="14">
        <v>97.265487052542923</v>
      </c>
      <c r="Y4115" s="19">
        <f t="shared" si="129"/>
        <v>-0.9726548705254292</v>
      </c>
      <c r="Z4115" s="19">
        <v>-0.97270000000000001</v>
      </c>
      <c r="AA4115" t="s">
        <v>15763</v>
      </c>
      <c r="AB4115" s="121">
        <v>6</v>
      </c>
    </row>
    <row r="4116" spans="1:28" ht="20.25">
      <c r="A4116">
        <v>7750</v>
      </c>
      <c r="B4116" t="s">
        <v>8037</v>
      </c>
      <c r="C4116" t="s">
        <v>8038</v>
      </c>
      <c r="D4116" t="str">
        <f t="shared" si="128"/>
        <v>Archer DAO Governance Token ARCH</v>
      </c>
      <c r="E4116" s="3" t="s">
        <v>8887</v>
      </c>
      <c r="F4116" s="3" t="s">
        <v>8883</v>
      </c>
      <c r="G4116" s="3" t="s">
        <v>8883</v>
      </c>
      <c r="H4116" s="4">
        <v>9999</v>
      </c>
      <c r="I4116" s="4">
        <v>0</v>
      </c>
      <c r="J4116" s="6">
        <v>44189</v>
      </c>
      <c r="K4116" s="7">
        <v>0.11895716000000001</v>
      </c>
      <c r="L4116" s="7">
        <v>2436</v>
      </c>
      <c r="M4116" s="7">
        <v>0</v>
      </c>
      <c r="N4116" s="9">
        <v>44447</v>
      </c>
      <c r="O4116" s="10">
        <v>9.2846375200000004</v>
      </c>
      <c r="P4116" s="10">
        <v>561</v>
      </c>
      <c r="Q4116" s="10">
        <v>106914198.34</v>
      </c>
      <c r="R4116" s="10">
        <v>78.050262127979522</v>
      </c>
      <c r="S4116" s="18">
        <v>78.050262127979522</v>
      </c>
      <c r="T4116" s="13">
        <v>44687</v>
      </c>
      <c r="U4116" s="14">
        <v>0.21744781647180569</v>
      </c>
      <c r="V4116" s="14">
        <v>883</v>
      </c>
      <c r="W4116" s="14">
        <v>2950975.13</v>
      </c>
      <c r="X4116" s="14">
        <v>97.657982705265539</v>
      </c>
      <c r="Y4116" s="19">
        <f t="shared" si="129"/>
        <v>-0.97657982705265534</v>
      </c>
      <c r="Z4116" s="19">
        <v>-0.97660000000000002</v>
      </c>
      <c r="AA4116" t="s">
        <v>15764</v>
      </c>
      <c r="AB4116" s="121">
        <v>6</v>
      </c>
    </row>
    <row r="4117" spans="1:28" ht="20.25">
      <c r="A4117">
        <v>7751</v>
      </c>
      <c r="B4117" t="s">
        <v>8039</v>
      </c>
      <c r="C4117" t="s">
        <v>8040</v>
      </c>
      <c r="D4117" t="str">
        <f t="shared" si="128"/>
        <v>KP2R.Network KP2R</v>
      </c>
      <c r="E4117" s="3" t="s">
        <v>8887</v>
      </c>
      <c r="F4117" s="3" t="s">
        <v>8883</v>
      </c>
      <c r="G4117" s="3" t="s">
        <v>8883</v>
      </c>
      <c r="H4117" s="4">
        <v>9999</v>
      </c>
      <c r="I4117" s="4">
        <v>0</v>
      </c>
      <c r="J4117" s="6">
        <v>44158</v>
      </c>
      <c r="K4117" s="7">
        <v>4.6076983899365196</v>
      </c>
      <c r="L4117" s="7">
        <v>4254</v>
      </c>
      <c r="M4117" s="7">
        <v>0</v>
      </c>
      <c r="N4117" s="9">
        <v>44160</v>
      </c>
      <c r="O4117" s="10">
        <v>11.88559793673944</v>
      </c>
      <c r="P4117" s="10">
        <v>4454</v>
      </c>
      <c r="Q4117" s="10">
        <v>0</v>
      </c>
      <c r="R4117" s="10">
        <v>2.5795086680799839</v>
      </c>
      <c r="S4117" s="18">
        <v>2.5795086680799839</v>
      </c>
      <c r="T4117" s="13">
        <v>44661</v>
      </c>
      <c r="U4117" s="14">
        <v>8.3893963001933455E-2</v>
      </c>
      <c r="V4117" s="14">
        <v>3940</v>
      </c>
      <c r="W4117" s="14">
        <v>0</v>
      </c>
      <c r="X4117" s="14">
        <v>99.294154459468885</v>
      </c>
      <c r="Y4117" s="19">
        <f t="shared" si="129"/>
        <v>-0.99294154459468886</v>
      </c>
      <c r="Z4117" s="19">
        <v>-0.9929</v>
      </c>
      <c r="AA4117" t="s">
        <v>15765</v>
      </c>
      <c r="AB4117" s="121">
        <v>6</v>
      </c>
    </row>
    <row r="4118" spans="1:28" ht="20.25">
      <c r="A4118">
        <v>7752</v>
      </c>
      <c r="B4118" t="s">
        <v>8041</v>
      </c>
      <c r="C4118" t="s">
        <v>8042</v>
      </c>
      <c r="D4118" t="str">
        <f t="shared" si="128"/>
        <v>LibreFreelencer LIBREF</v>
      </c>
      <c r="E4118" s="3" t="s">
        <v>8887</v>
      </c>
      <c r="F4118" s="3" t="s">
        <v>8883</v>
      </c>
      <c r="G4118" s="3" t="s">
        <v>8883</v>
      </c>
      <c r="H4118" s="4">
        <v>9999</v>
      </c>
      <c r="I4118" s="4">
        <v>0</v>
      </c>
      <c r="J4118" s="6">
        <v>44158</v>
      </c>
      <c r="K4118" s="7">
        <v>0.24962949000000001</v>
      </c>
      <c r="L4118" s="7">
        <v>4255</v>
      </c>
      <c r="M4118" s="7">
        <v>0</v>
      </c>
      <c r="N4118" s="9">
        <v>44159</v>
      </c>
      <c r="O4118" s="10">
        <v>1.0066241899999999</v>
      </c>
      <c r="P4118" s="10">
        <v>4455</v>
      </c>
      <c r="Q4118" s="10">
        <v>0</v>
      </c>
      <c r="R4118" s="10">
        <v>4.0324730463536174</v>
      </c>
      <c r="S4118" s="18">
        <v>4.0324730463536174</v>
      </c>
      <c r="T4118" s="13">
        <v>44652</v>
      </c>
      <c r="U4118" s="16">
        <v>6.03611614796E-6</v>
      </c>
      <c r="V4118" s="14">
        <v>3941</v>
      </c>
      <c r="W4118" s="16">
        <v>0</v>
      </c>
      <c r="X4118" s="16">
        <v>99.999400360511103</v>
      </c>
      <c r="Y4118" s="19">
        <f t="shared" si="129"/>
        <v>-0.99999400360511104</v>
      </c>
      <c r="Z4118" s="19">
        <v>-1</v>
      </c>
      <c r="AA4118" t="s">
        <v>15766</v>
      </c>
      <c r="AB4118" s="121">
        <v>6</v>
      </c>
    </row>
    <row r="4119" spans="1:28" ht="20.25">
      <c r="A4119">
        <v>7753</v>
      </c>
      <c r="B4119" t="s">
        <v>8043</v>
      </c>
      <c r="C4119" t="s">
        <v>8044</v>
      </c>
      <c r="D4119" t="str">
        <f t="shared" si="128"/>
        <v>BIOKKOIN BKKG</v>
      </c>
      <c r="E4119" s="3" t="s">
        <v>8893</v>
      </c>
      <c r="F4119" s="3" t="s">
        <v>8883</v>
      </c>
      <c r="G4119" s="3" t="s">
        <v>8883</v>
      </c>
      <c r="H4119" s="4">
        <v>9999</v>
      </c>
      <c r="I4119" s="4">
        <v>0</v>
      </c>
      <c r="J4119" s="6">
        <v>44177</v>
      </c>
      <c r="K4119" s="7">
        <v>11.10391314</v>
      </c>
      <c r="L4119" s="7">
        <v>4256</v>
      </c>
      <c r="M4119" s="7">
        <v>0</v>
      </c>
      <c r="N4119" s="9">
        <v>44516</v>
      </c>
      <c r="O4119" s="10">
        <v>28.263398483316461</v>
      </c>
      <c r="P4119" s="10">
        <v>4456</v>
      </c>
      <c r="Q4119" s="10">
        <v>0</v>
      </c>
      <c r="R4119" s="10">
        <v>2.545354788619723</v>
      </c>
      <c r="S4119" s="18">
        <v>2.545354788619723</v>
      </c>
      <c r="T4119" s="13">
        <v>44639</v>
      </c>
      <c r="U4119" s="14">
        <v>16.006428213660051</v>
      </c>
      <c r="V4119" s="14">
        <v>3942</v>
      </c>
      <c r="W4119" s="14">
        <v>0</v>
      </c>
      <c r="X4119" s="14">
        <v>43.366937195792488</v>
      </c>
      <c r="Y4119" s="19">
        <f t="shared" si="129"/>
        <v>-0.43366937195792488</v>
      </c>
      <c r="Z4119" s="19">
        <v>-0.43369999999999997</v>
      </c>
      <c r="AA4119" t="s">
        <v>15767</v>
      </c>
      <c r="AB4119" s="121">
        <v>6</v>
      </c>
    </row>
    <row r="4120" spans="1:28" ht="20.25">
      <c r="A4120">
        <v>7755</v>
      </c>
      <c r="B4120" t="s">
        <v>8045</v>
      </c>
      <c r="C4120" t="s">
        <v>8046</v>
      </c>
      <c r="D4120" t="str">
        <f t="shared" si="128"/>
        <v>Handy HANDY</v>
      </c>
      <c r="E4120" s="3" t="s">
        <v>8892</v>
      </c>
      <c r="F4120" s="3" t="s">
        <v>8883</v>
      </c>
      <c r="G4120" s="3" t="s">
        <v>8883</v>
      </c>
      <c r="H4120" s="4">
        <v>9999</v>
      </c>
      <c r="I4120" s="4">
        <v>0</v>
      </c>
      <c r="J4120" s="6">
        <v>44182</v>
      </c>
      <c r="K4120" s="7">
        <v>8.6813043765000004E-3</v>
      </c>
      <c r="L4120" s="7">
        <v>2525</v>
      </c>
      <c r="M4120" s="7">
        <v>0</v>
      </c>
      <c r="N4120" s="9">
        <v>44321</v>
      </c>
      <c r="O4120" s="10">
        <v>0.22054000736821</v>
      </c>
      <c r="P4120" s="10">
        <v>4457</v>
      </c>
      <c r="Q4120" s="10">
        <v>0</v>
      </c>
      <c r="R4120" s="10">
        <v>25.404017392271651</v>
      </c>
      <c r="S4120" s="18">
        <v>25.404017392271651</v>
      </c>
      <c r="T4120" s="13">
        <v>44686</v>
      </c>
      <c r="U4120" s="14">
        <v>4.9137361297440004E-3</v>
      </c>
      <c r="V4120" s="14">
        <v>1152</v>
      </c>
      <c r="W4120" s="14">
        <v>1011339.589777688</v>
      </c>
      <c r="X4120" s="14">
        <v>97.771952495884292</v>
      </c>
      <c r="Y4120" s="19">
        <f t="shared" si="129"/>
        <v>-0.97771952495884296</v>
      </c>
      <c r="Z4120" s="19">
        <v>-0.97770000000000001</v>
      </c>
      <c r="AA4120" t="s">
        <v>15768</v>
      </c>
      <c r="AB4120" s="121">
        <v>6</v>
      </c>
    </row>
    <row r="4121" spans="1:28" ht="20.25">
      <c r="A4121">
        <v>7758</v>
      </c>
      <c r="B4121" t="s">
        <v>8047</v>
      </c>
      <c r="C4121" t="s">
        <v>8048</v>
      </c>
      <c r="D4121" t="str">
        <f t="shared" si="128"/>
        <v>Eauric EAURIC</v>
      </c>
      <c r="E4121" s="3" t="s">
        <v>8887</v>
      </c>
      <c r="F4121" s="3" t="s">
        <v>8883</v>
      </c>
      <c r="G4121" s="3" t="s">
        <v>8883</v>
      </c>
      <c r="H4121" s="4">
        <v>9999</v>
      </c>
      <c r="I4121" s="4">
        <v>0</v>
      </c>
      <c r="J4121" s="6">
        <v>44167</v>
      </c>
      <c r="K4121" s="7">
        <v>0.43324670916558999</v>
      </c>
      <c r="L4121" s="7">
        <v>257</v>
      </c>
      <c r="M4121" s="7">
        <v>11801862.613232469</v>
      </c>
      <c r="N4121" s="9">
        <v>44303</v>
      </c>
      <c r="O4121" s="10">
        <v>11.558752602129401</v>
      </c>
      <c r="P4121" s="10">
        <v>318</v>
      </c>
      <c r="Q4121" s="10">
        <v>314866350.52208972</v>
      </c>
      <c r="R4121" s="10">
        <v>26.679377725432559</v>
      </c>
      <c r="S4121" s="18">
        <v>26.679377725432559</v>
      </c>
      <c r="T4121" s="13">
        <v>44409</v>
      </c>
      <c r="U4121" s="14">
        <v>0.12820839257807001</v>
      </c>
      <c r="V4121" s="14">
        <v>837</v>
      </c>
      <c r="W4121" s="14">
        <v>3492462.3847320192</v>
      </c>
      <c r="X4121" s="14">
        <v>98.890811171488764</v>
      </c>
      <c r="Y4121" s="19">
        <f t="shared" si="129"/>
        <v>-0.98890811171488768</v>
      </c>
      <c r="Z4121" s="19">
        <v>-0.9889</v>
      </c>
      <c r="AA4121" t="s">
        <v>15769</v>
      </c>
      <c r="AB4121" s="121">
        <v>6</v>
      </c>
    </row>
    <row r="4122" spans="1:28" ht="20.25">
      <c r="A4122">
        <v>7760</v>
      </c>
      <c r="B4122" t="s">
        <v>8049</v>
      </c>
      <c r="C4122" t="s">
        <v>8050</v>
      </c>
      <c r="D4122" t="str">
        <f t="shared" si="128"/>
        <v>Komet KOMET</v>
      </c>
      <c r="E4122" s="3" t="s">
        <v>3686</v>
      </c>
      <c r="F4122" s="3" t="s">
        <v>8883</v>
      </c>
      <c r="G4122" s="3" t="s">
        <v>8883</v>
      </c>
      <c r="H4122" s="4">
        <v>9999</v>
      </c>
      <c r="I4122" s="4">
        <v>0</v>
      </c>
      <c r="J4122" s="6">
        <v>44162</v>
      </c>
      <c r="K4122" s="7">
        <v>60.615783398531569</v>
      </c>
      <c r="L4122" s="7">
        <v>4257</v>
      </c>
      <c r="M4122" s="7">
        <v>0</v>
      </c>
      <c r="N4122" s="9">
        <v>44167</v>
      </c>
      <c r="O4122" s="10">
        <v>112.5190448734504</v>
      </c>
      <c r="P4122" s="10">
        <v>4458</v>
      </c>
      <c r="Q4122" s="10">
        <v>0</v>
      </c>
      <c r="R4122" s="10">
        <v>1.856266446870275</v>
      </c>
      <c r="S4122" s="18">
        <v>1.856266446870275</v>
      </c>
      <c r="T4122" s="13">
        <v>44627</v>
      </c>
      <c r="U4122" s="14">
        <v>21.55411492171196</v>
      </c>
      <c r="V4122" s="14">
        <v>3943</v>
      </c>
      <c r="W4122" s="14">
        <v>0</v>
      </c>
      <c r="X4122" s="14">
        <v>80.84402960765108</v>
      </c>
      <c r="Y4122" s="19">
        <f t="shared" si="129"/>
        <v>-0.8084402960765108</v>
      </c>
      <c r="Z4122" s="19">
        <v>-0.80840000000000001</v>
      </c>
      <c r="AA4122" t="s">
        <v>15770</v>
      </c>
      <c r="AB4122" s="121">
        <v>6</v>
      </c>
    </row>
    <row r="4123" spans="1:28" ht="20.25">
      <c r="A4123">
        <v>7761</v>
      </c>
      <c r="B4123" t="s">
        <v>8051</v>
      </c>
      <c r="C4123" t="s">
        <v>8052</v>
      </c>
      <c r="D4123" t="str">
        <f t="shared" si="128"/>
        <v>BuildUp BUP</v>
      </c>
      <c r="E4123" s="3" t="s">
        <v>8887</v>
      </c>
      <c r="F4123" s="3" t="s">
        <v>8883</v>
      </c>
      <c r="G4123" s="3" t="s">
        <v>8883</v>
      </c>
      <c r="H4123" s="4">
        <v>9999</v>
      </c>
      <c r="I4123" s="4">
        <v>0</v>
      </c>
      <c r="J4123" s="6">
        <v>44161</v>
      </c>
      <c r="K4123" s="7">
        <v>0.23692650000000001</v>
      </c>
      <c r="L4123" s="7">
        <v>4258</v>
      </c>
      <c r="M4123" s="7">
        <v>0</v>
      </c>
      <c r="N4123" s="9">
        <v>44267</v>
      </c>
      <c r="O4123" s="10">
        <v>0.93419322999999999</v>
      </c>
      <c r="P4123" s="10">
        <v>4459</v>
      </c>
      <c r="Q4123" s="10">
        <v>0</v>
      </c>
      <c r="R4123" s="10">
        <v>3.9429664051931721</v>
      </c>
      <c r="S4123" s="18">
        <v>3.9429664051931721</v>
      </c>
      <c r="T4123" s="13">
        <v>44685</v>
      </c>
      <c r="U4123" s="14">
        <v>1.169958821498988E-3</v>
      </c>
      <c r="V4123" s="14">
        <v>3944</v>
      </c>
      <c r="W4123" s="14">
        <v>0</v>
      </c>
      <c r="X4123" s="14">
        <v>99.874762652529711</v>
      </c>
      <c r="Y4123" s="19">
        <f t="shared" si="129"/>
        <v>-0.99874762652529714</v>
      </c>
      <c r="Z4123" s="19">
        <v>-0.99870000000000003</v>
      </c>
      <c r="AA4123" t="s">
        <v>15771</v>
      </c>
      <c r="AB4123" s="121">
        <v>6</v>
      </c>
    </row>
    <row r="4124" spans="1:28" ht="20.25">
      <c r="A4124">
        <v>7762</v>
      </c>
      <c r="B4124" t="s">
        <v>8053</v>
      </c>
      <c r="C4124" t="s">
        <v>8054</v>
      </c>
      <c r="D4124" t="str">
        <f t="shared" si="128"/>
        <v>Lyra LYR</v>
      </c>
      <c r="E4124" s="3" t="s">
        <v>3686</v>
      </c>
      <c r="F4124" s="3" t="s">
        <v>8883</v>
      </c>
      <c r="G4124" s="3" t="s">
        <v>8883</v>
      </c>
      <c r="H4124" s="4">
        <v>9999</v>
      </c>
      <c r="I4124" s="4">
        <v>0</v>
      </c>
      <c r="J4124" s="6">
        <v>44216</v>
      </c>
      <c r="K4124" s="7">
        <v>7.038E-5</v>
      </c>
      <c r="L4124" s="7">
        <v>4259</v>
      </c>
      <c r="M4124" s="7">
        <v>0</v>
      </c>
      <c r="N4124" s="9">
        <v>44302</v>
      </c>
      <c r="O4124" s="10">
        <v>1.0113399999999999E-3</v>
      </c>
      <c r="P4124" s="10">
        <v>4460</v>
      </c>
      <c r="Q4124" s="10">
        <v>0</v>
      </c>
      <c r="R4124" s="10">
        <v>14.36970730321114</v>
      </c>
      <c r="S4124" s="18">
        <v>14.36970730321114</v>
      </c>
      <c r="T4124" s="13">
        <v>44349</v>
      </c>
      <c r="U4124" s="14">
        <v>1.135E-5</v>
      </c>
      <c r="V4124" s="14">
        <v>3945</v>
      </c>
      <c r="W4124" s="14">
        <v>0</v>
      </c>
      <c r="X4124" s="14">
        <v>98.877726580576265</v>
      </c>
      <c r="Y4124" s="19">
        <f t="shared" si="129"/>
        <v>-0.98877726580576264</v>
      </c>
      <c r="Z4124" s="19">
        <v>-0.98880000000000001</v>
      </c>
      <c r="AA4124" t="s">
        <v>15772</v>
      </c>
      <c r="AB4124" s="121">
        <v>6</v>
      </c>
    </row>
    <row r="4125" spans="1:28" ht="20.25">
      <c r="A4125">
        <v>7763</v>
      </c>
      <c r="B4125" t="s">
        <v>8055</v>
      </c>
      <c r="C4125" t="s">
        <v>3742</v>
      </c>
      <c r="D4125" t="str">
        <f t="shared" si="128"/>
        <v>BlackDragon BDT</v>
      </c>
      <c r="E4125" s="3" t="s">
        <v>3686</v>
      </c>
      <c r="F4125" s="3" t="s">
        <v>8883</v>
      </c>
      <c r="G4125" s="3" t="s">
        <v>8883</v>
      </c>
      <c r="H4125" s="4">
        <v>9999</v>
      </c>
      <c r="I4125" s="4">
        <v>0</v>
      </c>
      <c r="J4125" s="6">
        <v>44169</v>
      </c>
      <c r="K4125" s="7">
        <v>0.34092736000000001</v>
      </c>
      <c r="L4125" s="7">
        <v>4260</v>
      </c>
      <c r="M4125" s="7">
        <v>0</v>
      </c>
      <c r="N4125" s="9">
        <v>44300</v>
      </c>
      <c r="O4125" s="10">
        <v>49.022118890000002</v>
      </c>
      <c r="P4125" s="10">
        <v>4461</v>
      </c>
      <c r="Q4125" s="10">
        <v>0</v>
      </c>
      <c r="R4125" s="10">
        <v>143.79050977310831</v>
      </c>
      <c r="S4125" s="18">
        <v>143.79050977310831</v>
      </c>
      <c r="T4125" s="13">
        <v>44687</v>
      </c>
      <c r="U4125" s="14">
        <v>3.2378995009723881</v>
      </c>
      <c r="V4125" s="14">
        <v>3946</v>
      </c>
      <c r="W4125" s="14">
        <v>0</v>
      </c>
      <c r="X4125" s="14">
        <v>93.395023360296065</v>
      </c>
      <c r="Y4125" s="19">
        <f t="shared" si="129"/>
        <v>-0.9339502336029607</v>
      </c>
      <c r="Z4125" s="19">
        <v>-0.93400000000000005</v>
      </c>
      <c r="AA4125" t="s">
        <v>15773</v>
      </c>
      <c r="AB4125" s="121">
        <v>6</v>
      </c>
    </row>
    <row r="4126" spans="1:28" ht="20.25">
      <c r="A4126">
        <v>7764</v>
      </c>
      <c r="B4126" t="s">
        <v>8056</v>
      </c>
      <c r="C4126" t="s">
        <v>8057</v>
      </c>
      <c r="D4126" t="str">
        <f t="shared" si="128"/>
        <v>Simbcoin Swap SMBSWAP</v>
      </c>
      <c r="E4126" s="3" t="s">
        <v>8887</v>
      </c>
      <c r="F4126" s="3" t="s">
        <v>8883</v>
      </c>
      <c r="G4126" s="3" t="s">
        <v>8883</v>
      </c>
      <c r="H4126" s="4">
        <v>9999</v>
      </c>
      <c r="I4126" s="4">
        <v>0</v>
      </c>
      <c r="J4126" s="6">
        <v>44209</v>
      </c>
      <c r="K4126" s="7">
        <v>0.17002914</v>
      </c>
      <c r="L4126" s="7">
        <v>4261</v>
      </c>
      <c r="M4126" s="7">
        <v>0</v>
      </c>
      <c r="N4126" s="9">
        <v>44288</v>
      </c>
      <c r="O4126" s="10">
        <v>1.74666049</v>
      </c>
      <c r="P4126" s="10">
        <v>4462</v>
      </c>
      <c r="Q4126" s="10">
        <v>0</v>
      </c>
      <c r="R4126" s="10">
        <v>10.272712606791989</v>
      </c>
      <c r="S4126" s="18">
        <v>10.272712606791989</v>
      </c>
      <c r="T4126" s="13">
        <v>44680</v>
      </c>
      <c r="U4126" s="14">
        <v>8.7564777800725763E-3</v>
      </c>
      <c r="V4126" s="14">
        <v>3947</v>
      </c>
      <c r="W4126" s="14">
        <v>0</v>
      </c>
      <c r="X4126" s="14">
        <v>99.498673163433565</v>
      </c>
      <c r="Y4126" s="19">
        <f t="shared" si="129"/>
        <v>-0.99498673163433571</v>
      </c>
      <c r="Z4126" s="19">
        <v>-0.995</v>
      </c>
      <c r="AA4126" t="s">
        <v>15774</v>
      </c>
      <c r="AB4126" s="121">
        <v>6</v>
      </c>
    </row>
    <row r="4127" spans="1:28" ht="20.25">
      <c r="A4127">
        <v>7765</v>
      </c>
      <c r="B4127" t="s">
        <v>8058</v>
      </c>
      <c r="C4127" t="s">
        <v>8059</v>
      </c>
      <c r="D4127" t="str">
        <f t="shared" si="128"/>
        <v>Benchmark Protocol MARK</v>
      </c>
      <c r="E4127" s="3" t="s">
        <v>8887</v>
      </c>
      <c r="F4127" s="3" t="s">
        <v>8883</v>
      </c>
      <c r="G4127" s="3" t="s">
        <v>8883</v>
      </c>
      <c r="H4127" s="4">
        <v>9999</v>
      </c>
      <c r="I4127" s="4">
        <v>0</v>
      </c>
      <c r="J4127" s="6">
        <v>44194</v>
      </c>
      <c r="K4127" s="7">
        <v>0.15715799609546999</v>
      </c>
      <c r="L4127" s="7">
        <v>925</v>
      </c>
      <c r="M4127" s="7">
        <v>1060816.4736444231</v>
      </c>
      <c r="N4127" s="9">
        <v>44229</v>
      </c>
      <c r="O4127" s="10">
        <v>2.9502261901496798</v>
      </c>
      <c r="P4127" s="10">
        <v>1377</v>
      </c>
      <c r="Q4127" s="10">
        <v>7990958.2841359545</v>
      </c>
      <c r="R4127" s="10">
        <v>18.772358158330569</v>
      </c>
      <c r="S4127" s="18">
        <v>18.772358158330569</v>
      </c>
      <c r="T4127" s="13">
        <v>44641</v>
      </c>
      <c r="U4127" s="14">
        <v>0.84375089920190416</v>
      </c>
      <c r="V4127" s="14">
        <v>1414</v>
      </c>
      <c r="W4127" s="14">
        <v>362511.71865496598</v>
      </c>
      <c r="X4127" s="14">
        <v>71.400467461815325</v>
      </c>
      <c r="Y4127" s="19">
        <f t="shared" si="129"/>
        <v>-0.7140046746181532</v>
      </c>
      <c r="Z4127" s="19">
        <v>-0.71399999999999997</v>
      </c>
      <c r="AA4127" t="s">
        <v>15775</v>
      </c>
      <c r="AB4127" s="121">
        <v>6</v>
      </c>
    </row>
    <row r="4128" spans="1:28" ht="20.25">
      <c r="A4128">
        <v>7766</v>
      </c>
      <c r="B4128" t="s">
        <v>8060</v>
      </c>
      <c r="C4128" t="s">
        <v>8061</v>
      </c>
      <c r="D4128" t="str">
        <f t="shared" si="128"/>
        <v>Divert Finance DEVE</v>
      </c>
      <c r="E4128" s="3" t="s">
        <v>3686</v>
      </c>
      <c r="F4128" s="3" t="s">
        <v>8883</v>
      </c>
      <c r="G4128" s="3" t="s">
        <v>8883</v>
      </c>
      <c r="H4128" s="4">
        <v>9999</v>
      </c>
      <c r="I4128" s="4">
        <v>0</v>
      </c>
      <c r="J4128" s="6">
        <v>44224</v>
      </c>
      <c r="K4128" s="7">
        <v>139.9659981050138</v>
      </c>
      <c r="L4128" s="7">
        <v>4262</v>
      </c>
      <c r="M4128" s="7">
        <v>0</v>
      </c>
      <c r="N4128" s="9">
        <v>44308</v>
      </c>
      <c r="O4128" s="10">
        <v>296.30292894481693</v>
      </c>
      <c r="P4128" s="10">
        <v>4463</v>
      </c>
      <c r="Q4128" s="10">
        <v>0</v>
      </c>
      <c r="R4128" s="10">
        <v>2.116963640858736</v>
      </c>
      <c r="S4128" s="18">
        <v>2.116963640858736</v>
      </c>
      <c r="T4128" s="13">
        <v>44379</v>
      </c>
      <c r="U4128" s="14">
        <v>5.9705222530216204</v>
      </c>
      <c r="V4128" s="14">
        <v>3948</v>
      </c>
      <c r="W4128" s="14">
        <v>0</v>
      </c>
      <c r="X4128" s="14">
        <v>97.984993845898316</v>
      </c>
      <c r="Y4128" s="19">
        <f t="shared" si="129"/>
        <v>-0.97984993845898316</v>
      </c>
      <c r="Z4128" s="19">
        <v>-0.9798</v>
      </c>
      <c r="AA4128" t="s">
        <v>15776</v>
      </c>
      <c r="AB4128" s="121">
        <v>6</v>
      </c>
    </row>
    <row r="4129" spans="1:28" ht="20.25">
      <c r="A4129">
        <v>7768</v>
      </c>
      <c r="B4129" t="s">
        <v>8064</v>
      </c>
      <c r="C4129" t="s">
        <v>8065</v>
      </c>
      <c r="D4129" t="str">
        <f t="shared" si="128"/>
        <v>TheOvOrideA OVOA</v>
      </c>
      <c r="E4129" s="3" t="s">
        <v>3686</v>
      </c>
      <c r="F4129" s="3" t="s">
        <v>8883</v>
      </c>
      <c r="G4129" s="3" t="s">
        <v>8883</v>
      </c>
      <c r="H4129" s="4">
        <v>9999</v>
      </c>
      <c r="I4129" s="4">
        <v>0</v>
      </c>
      <c r="J4129" s="6">
        <v>44159</v>
      </c>
      <c r="K4129" s="7">
        <v>247.40744196856201</v>
      </c>
      <c r="L4129" s="7">
        <v>4264</v>
      </c>
      <c r="M4129" s="7">
        <v>0</v>
      </c>
      <c r="N4129" s="9">
        <v>44246</v>
      </c>
      <c r="O4129" s="10">
        <v>2577.701266825205</v>
      </c>
      <c r="P4129" s="10">
        <v>4465</v>
      </c>
      <c r="Q4129" s="10">
        <v>0</v>
      </c>
      <c r="R4129" s="10">
        <v>10.418850970346931</v>
      </c>
      <c r="S4129" s="18">
        <v>10.418850970346931</v>
      </c>
      <c r="T4129" s="13">
        <v>44339</v>
      </c>
      <c r="U4129" s="14">
        <v>149.75124395652631</v>
      </c>
      <c r="V4129" s="14">
        <v>3950</v>
      </c>
      <c r="W4129" s="14">
        <v>0</v>
      </c>
      <c r="X4129" s="14">
        <v>94.190512070432206</v>
      </c>
      <c r="Y4129" s="19">
        <f t="shared" si="129"/>
        <v>-0.94190512070432209</v>
      </c>
      <c r="Z4129" s="19">
        <v>-0.94189999999999996</v>
      </c>
      <c r="AA4129" t="s">
        <v>15777</v>
      </c>
      <c r="AB4129" s="121">
        <v>6</v>
      </c>
    </row>
    <row r="4130" spans="1:28" ht="20.25">
      <c r="A4130">
        <v>7771</v>
      </c>
      <c r="B4130" t="s">
        <v>8066</v>
      </c>
      <c r="C4130" t="s">
        <v>8067</v>
      </c>
      <c r="D4130" t="str">
        <f t="shared" si="128"/>
        <v>HoldToWin 7ADD</v>
      </c>
      <c r="E4130" s="3" t="s">
        <v>8889</v>
      </c>
      <c r="F4130" s="3" t="s">
        <v>8883</v>
      </c>
      <c r="G4130" s="3" t="s">
        <v>8883</v>
      </c>
      <c r="H4130" s="4">
        <v>9999</v>
      </c>
      <c r="I4130" s="4">
        <v>0</v>
      </c>
      <c r="J4130" s="6">
        <v>44189</v>
      </c>
      <c r="K4130" s="7">
        <v>0.70603722999999996</v>
      </c>
      <c r="L4130" s="7">
        <v>4265</v>
      </c>
      <c r="M4130" s="7">
        <v>0</v>
      </c>
      <c r="N4130" s="9">
        <v>44517</v>
      </c>
      <c r="O4130" s="10">
        <v>3.7126440076410798</v>
      </c>
      <c r="P4130" s="10">
        <v>4466</v>
      </c>
      <c r="Q4130" s="10">
        <v>0</v>
      </c>
      <c r="R4130" s="10">
        <v>5.2584252641196843</v>
      </c>
      <c r="S4130" s="18">
        <v>5.2584252641196843</v>
      </c>
      <c r="T4130" s="13">
        <v>44585</v>
      </c>
      <c r="U4130" s="14">
        <v>1.0837840265810299</v>
      </c>
      <c r="V4130" s="14">
        <v>3951</v>
      </c>
      <c r="W4130" s="14">
        <v>0</v>
      </c>
      <c r="X4130" s="14">
        <v>70.808296611512759</v>
      </c>
      <c r="Y4130" s="19">
        <f t="shared" si="129"/>
        <v>-0.70808296611512755</v>
      </c>
      <c r="Z4130" s="19">
        <v>-0.70809999999999995</v>
      </c>
      <c r="AA4130" t="s">
        <v>15778</v>
      </c>
      <c r="AB4130" s="121">
        <v>6</v>
      </c>
    </row>
    <row r="4131" spans="1:28" ht="20.25">
      <c r="A4131">
        <v>7772</v>
      </c>
      <c r="B4131" t="s">
        <v>8068</v>
      </c>
      <c r="C4131" t="s">
        <v>8069</v>
      </c>
      <c r="D4131" t="str">
        <f t="shared" si="128"/>
        <v>Leverj Gluon L2</v>
      </c>
      <c r="E4131" s="3" t="s">
        <v>3686</v>
      </c>
      <c r="F4131" s="3" t="s">
        <v>8883</v>
      </c>
      <c r="G4131" s="3" t="s">
        <v>8883</v>
      </c>
      <c r="H4131" s="4">
        <v>9999</v>
      </c>
      <c r="I4131" s="4">
        <v>0</v>
      </c>
      <c r="J4131" s="6">
        <v>44204</v>
      </c>
      <c r="K4131" s="7">
        <v>2.1940330000000001E-2</v>
      </c>
      <c r="L4131" s="7">
        <v>309</v>
      </c>
      <c r="M4131" s="7">
        <v>9647191.3322076108</v>
      </c>
      <c r="N4131" s="9">
        <v>44225</v>
      </c>
      <c r="O4131" s="10">
        <v>0.29272661999999999</v>
      </c>
      <c r="P4131" s="10">
        <v>934</v>
      </c>
      <c r="Q4131" s="10">
        <v>29869212.149999999</v>
      </c>
      <c r="R4131" s="10">
        <v>13.34194244115745</v>
      </c>
      <c r="S4131" s="18">
        <v>13.34194244115745</v>
      </c>
      <c r="T4131" s="13">
        <v>44687</v>
      </c>
      <c r="U4131" s="14">
        <v>8.6507166618138005E-4</v>
      </c>
      <c r="V4131" s="14">
        <v>1495</v>
      </c>
      <c r="W4131" s="14">
        <v>283355.65000000002</v>
      </c>
      <c r="X4131" s="14">
        <v>99.70447796439511</v>
      </c>
      <c r="Y4131" s="19">
        <f t="shared" si="129"/>
        <v>-0.99704477964395111</v>
      </c>
      <c r="Z4131" s="19">
        <v>-0.997</v>
      </c>
      <c r="AA4131" t="s">
        <v>15779</v>
      </c>
      <c r="AB4131" s="121">
        <v>6</v>
      </c>
    </row>
    <row r="4132" spans="1:28" ht="20.25">
      <c r="A4132">
        <v>7773</v>
      </c>
      <c r="B4132" t="s">
        <v>8070</v>
      </c>
      <c r="C4132" t="s">
        <v>8071</v>
      </c>
      <c r="D4132" t="str">
        <f t="shared" si="128"/>
        <v>Prophet PROPHET</v>
      </c>
      <c r="E4132" s="3" t="s">
        <v>3686</v>
      </c>
      <c r="F4132" s="3" t="s">
        <v>8883</v>
      </c>
      <c r="G4132" s="3" t="s">
        <v>8883</v>
      </c>
      <c r="H4132" s="4">
        <v>9999</v>
      </c>
      <c r="I4132" s="4">
        <v>0</v>
      </c>
      <c r="J4132" s="6">
        <v>44170</v>
      </c>
      <c r="K4132" s="7">
        <v>0.11626502677474999</v>
      </c>
      <c r="L4132" s="7">
        <v>4266</v>
      </c>
      <c r="M4132" s="7">
        <v>0</v>
      </c>
      <c r="N4132" s="9">
        <v>44172</v>
      </c>
      <c r="O4132" s="10">
        <v>1.4924027053471101</v>
      </c>
      <c r="P4132" s="10">
        <v>4467</v>
      </c>
      <c r="Q4132" s="10">
        <v>0</v>
      </c>
      <c r="R4132" s="10">
        <v>12.83621349211459</v>
      </c>
      <c r="S4132" s="18">
        <v>12.83621349211459</v>
      </c>
      <c r="T4132" s="13">
        <v>44397</v>
      </c>
      <c r="U4132" s="14">
        <v>6.6385511666130007E-2</v>
      </c>
      <c r="V4132" s="14">
        <v>3952</v>
      </c>
      <c r="W4132" s="14">
        <v>0</v>
      </c>
      <c r="X4132" s="14">
        <v>95.55176954395229</v>
      </c>
      <c r="Y4132" s="19">
        <f t="shared" si="129"/>
        <v>-0.95551769543952292</v>
      </c>
      <c r="Z4132" s="19">
        <v>-0.95550000000000002</v>
      </c>
      <c r="AA4132" t="s">
        <v>15780</v>
      </c>
      <c r="AB4132" s="121">
        <v>6</v>
      </c>
    </row>
    <row r="4133" spans="1:28" ht="20.25">
      <c r="A4133">
        <v>7776</v>
      </c>
      <c r="B4133" t="s">
        <v>8074</v>
      </c>
      <c r="C4133" t="s">
        <v>8075</v>
      </c>
      <c r="D4133" t="str">
        <f t="shared" si="128"/>
        <v>Vanilla Network VNLA</v>
      </c>
      <c r="E4133" s="3" t="s">
        <v>8889</v>
      </c>
      <c r="F4133" s="3" t="s">
        <v>8883</v>
      </c>
      <c r="G4133" s="3" t="s">
        <v>8883</v>
      </c>
      <c r="H4133" s="4">
        <v>9999</v>
      </c>
      <c r="I4133" s="4">
        <v>0</v>
      </c>
      <c r="J4133" s="6">
        <v>44207</v>
      </c>
      <c r="K4133" s="7">
        <v>0.14191245</v>
      </c>
      <c r="L4133" s="7">
        <v>1543</v>
      </c>
      <c r="M4133" s="7">
        <v>122983.49382870999</v>
      </c>
      <c r="N4133" s="9">
        <v>44287</v>
      </c>
      <c r="O4133" s="10">
        <v>77.599408440000005</v>
      </c>
      <c r="P4133" s="10">
        <v>793</v>
      </c>
      <c r="Q4133" s="10">
        <v>48168142.409999996</v>
      </c>
      <c r="R4133" s="10">
        <v>546.81184378114824</v>
      </c>
      <c r="S4133" s="18">
        <v>546.81184378114824</v>
      </c>
      <c r="T4133" s="13">
        <v>44517</v>
      </c>
      <c r="U4133" s="14">
        <v>0</v>
      </c>
      <c r="V4133" s="14">
        <v>780</v>
      </c>
      <c r="W4133" s="14">
        <v>4644116.6100000003</v>
      </c>
      <c r="X4133" s="14">
        <v>100</v>
      </c>
      <c r="Y4133" s="19">
        <f t="shared" si="129"/>
        <v>-1</v>
      </c>
      <c r="Z4133" s="19">
        <v>-1</v>
      </c>
      <c r="AA4133" t="s">
        <v>15781</v>
      </c>
      <c r="AB4133" s="121">
        <v>6</v>
      </c>
    </row>
    <row r="4134" spans="1:28" ht="20.25">
      <c r="A4134">
        <v>7777</v>
      </c>
      <c r="B4134" t="s">
        <v>8076</v>
      </c>
      <c r="C4134" t="s">
        <v>8077</v>
      </c>
      <c r="D4134" t="str">
        <f t="shared" si="128"/>
        <v>Tradebitpay TBP</v>
      </c>
      <c r="E4134" s="3" t="s">
        <v>3686</v>
      </c>
      <c r="F4134" s="3" t="s">
        <v>8883</v>
      </c>
      <c r="G4134" s="3" t="s">
        <v>8883</v>
      </c>
      <c r="H4134" s="4">
        <v>9999</v>
      </c>
      <c r="I4134" s="4">
        <v>0</v>
      </c>
      <c r="J4134" s="6">
        <v>44174</v>
      </c>
      <c r="K4134" s="7">
        <v>8.5160643504809994E-2</v>
      </c>
      <c r="L4134" s="7">
        <v>4269</v>
      </c>
      <c r="M4134" s="7">
        <v>0</v>
      </c>
      <c r="N4134" s="9">
        <v>44215</v>
      </c>
      <c r="O4134" s="10">
        <v>0.44680084726722002</v>
      </c>
      <c r="P4134" s="10">
        <v>4470</v>
      </c>
      <c r="Q4134" s="10">
        <v>0</v>
      </c>
      <c r="R4134" s="10">
        <v>5.2465649492418889</v>
      </c>
      <c r="S4134" s="18">
        <v>5.2465649492418889</v>
      </c>
      <c r="T4134" s="13">
        <v>44397</v>
      </c>
      <c r="U4134" s="14">
        <v>8.9436860872999999E-4</v>
      </c>
      <c r="V4134" s="14">
        <v>3955</v>
      </c>
      <c r="W4134" s="14">
        <v>0</v>
      </c>
      <c r="X4134" s="14">
        <v>99.799828354355142</v>
      </c>
      <c r="Y4134" s="19">
        <f t="shared" si="129"/>
        <v>-0.99799828354355147</v>
      </c>
      <c r="Z4134" s="19">
        <v>-0.998</v>
      </c>
      <c r="AA4134" t="s">
        <v>15782</v>
      </c>
      <c r="AB4134" s="121">
        <v>6</v>
      </c>
    </row>
    <row r="4135" spans="1:28" ht="20.25">
      <c r="A4135">
        <v>7778</v>
      </c>
      <c r="B4135" t="s">
        <v>8078</v>
      </c>
      <c r="C4135" t="s">
        <v>8079</v>
      </c>
      <c r="D4135" t="str">
        <f t="shared" si="128"/>
        <v>Metis MTS</v>
      </c>
      <c r="E4135" s="3" t="s">
        <v>8895</v>
      </c>
      <c r="F4135" s="3" t="s">
        <v>8883</v>
      </c>
      <c r="G4135" s="3" t="s">
        <v>8883</v>
      </c>
      <c r="H4135" s="4">
        <v>9999</v>
      </c>
      <c r="I4135" s="4">
        <v>0</v>
      </c>
      <c r="J4135" s="6">
        <v>44236</v>
      </c>
      <c r="K4135" s="7">
        <v>1.20831943</v>
      </c>
      <c r="L4135" s="7">
        <v>4270</v>
      </c>
      <c r="M4135" s="7">
        <v>0</v>
      </c>
      <c r="N4135" s="9">
        <v>44297</v>
      </c>
      <c r="O4135" s="10">
        <v>59.617556190000002</v>
      </c>
      <c r="P4135" s="10">
        <v>4471</v>
      </c>
      <c r="Q4135" s="10">
        <v>0</v>
      </c>
      <c r="R4135" s="10">
        <v>49.339234899169007</v>
      </c>
      <c r="S4135" s="18">
        <v>49.339234899169007</v>
      </c>
      <c r="T4135" s="13">
        <v>44685</v>
      </c>
      <c r="U4135" s="14">
        <v>3.926979388487027E-3</v>
      </c>
      <c r="V4135" s="14">
        <v>3956</v>
      </c>
      <c r="W4135" s="14">
        <v>0</v>
      </c>
      <c r="X4135" s="14">
        <v>99.993413048706699</v>
      </c>
      <c r="Y4135" s="19">
        <f t="shared" si="129"/>
        <v>-0.99993413048706703</v>
      </c>
      <c r="Z4135" s="19">
        <v>-0.99990000000000001</v>
      </c>
      <c r="AA4135" t="s">
        <v>15783</v>
      </c>
      <c r="AB4135" s="121">
        <v>6</v>
      </c>
    </row>
    <row r="4136" spans="1:28" ht="20.25">
      <c r="A4136">
        <v>7779</v>
      </c>
      <c r="B4136" t="s">
        <v>8080</v>
      </c>
      <c r="C4136" t="s">
        <v>5566</v>
      </c>
      <c r="D4136" t="str">
        <f t="shared" si="128"/>
        <v>XPToken.io XPT</v>
      </c>
      <c r="E4136" s="3" t="s">
        <v>8887</v>
      </c>
      <c r="F4136" s="3" t="s">
        <v>8883</v>
      </c>
      <c r="G4136" s="3" t="s">
        <v>8883</v>
      </c>
      <c r="H4136" s="4">
        <v>9999</v>
      </c>
      <c r="I4136" s="4">
        <v>0</v>
      </c>
      <c r="J4136" s="6">
        <v>44230</v>
      </c>
      <c r="K4136" s="7">
        <v>0.92928650999999995</v>
      </c>
      <c r="L4136" s="7">
        <v>4271</v>
      </c>
      <c r="M4136" s="7">
        <v>0</v>
      </c>
      <c r="N4136" s="9">
        <v>44369</v>
      </c>
      <c r="O4136" s="10">
        <v>1.43763781</v>
      </c>
      <c r="P4136" s="10">
        <v>4472</v>
      </c>
      <c r="Q4136" s="10">
        <v>0</v>
      </c>
      <c r="R4136" s="10">
        <v>1.5470339820170209</v>
      </c>
      <c r="S4136" s="18">
        <v>1.5470339820170209</v>
      </c>
      <c r="T4136" s="13">
        <v>44557</v>
      </c>
      <c r="U4136" s="14">
        <v>1.9960181676300002E-3</v>
      </c>
      <c r="V4136" s="14">
        <v>3957</v>
      </c>
      <c r="W4136" s="14">
        <v>0</v>
      </c>
      <c r="X4136" s="14">
        <v>99.861159872553017</v>
      </c>
      <c r="Y4136" s="19">
        <f t="shared" si="129"/>
        <v>-0.99861159872553018</v>
      </c>
      <c r="Z4136" s="19">
        <v>-0.99860000000000004</v>
      </c>
      <c r="AA4136" t="s">
        <v>15784</v>
      </c>
      <c r="AB4136" s="121">
        <v>6</v>
      </c>
    </row>
    <row r="4137" spans="1:28" ht="20.25">
      <c r="A4137">
        <v>7781</v>
      </c>
      <c r="B4137" t="s">
        <v>8081</v>
      </c>
      <c r="C4137" t="s">
        <v>8082</v>
      </c>
      <c r="D4137" t="str">
        <f t="shared" si="128"/>
        <v>LeLeFoodChain LELE</v>
      </c>
      <c r="E4137" s="3" t="s">
        <v>8893</v>
      </c>
      <c r="F4137" s="3" t="s">
        <v>8883</v>
      </c>
      <c r="G4137" s="3" t="s">
        <v>8883</v>
      </c>
      <c r="H4137" s="4">
        <v>9999</v>
      </c>
      <c r="I4137" s="4">
        <v>0</v>
      </c>
      <c r="J4137" s="6">
        <v>44237</v>
      </c>
      <c r="K4137" s="7">
        <v>8.5083421787199992E-3</v>
      </c>
      <c r="L4137" s="7">
        <v>4272</v>
      </c>
      <c r="M4137" s="7">
        <v>0</v>
      </c>
      <c r="N4137" s="9">
        <v>44333</v>
      </c>
      <c r="O4137" s="10">
        <v>0.19803795252763001</v>
      </c>
      <c r="P4137" s="10">
        <v>4473</v>
      </c>
      <c r="Q4137" s="10">
        <v>0</v>
      </c>
      <c r="R4137" s="10">
        <v>23.275739076754309</v>
      </c>
      <c r="S4137" s="18">
        <v>23.275739076754309</v>
      </c>
      <c r="T4137" s="13">
        <v>44494</v>
      </c>
      <c r="U4137" s="14">
        <v>1.201342901711802E-3</v>
      </c>
      <c r="V4137" s="14">
        <v>3958</v>
      </c>
      <c r="W4137" s="14">
        <v>0</v>
      </c>
      <c r="X4137" s="14">
        <v>99.39337743782005</v>
      </c>
      <c r="Y4137" s="19">
        <f t="shared" si="129"/>
        <v>-0.99393377437820052</v>
      </c>
      <c r="Z4137" s="19">
        <v>-0.99390000000000001</v>
      </c>
      <c r="AA4137" t="s">
        <v>15785</v>
      </c>
      <c r="AB4137" s="121">
        <v>6</v>
      </c>
    </row>
    <row r="4138" spans="1:28" ht="20.25">
      <c r="A4138">
        <v>7782</v>
      </c>
      <c r="B4138" t="s">
        <v>8083</v>
      </c>
      <c r="C4138" t="s">
        <v>8084</v>
      </c>
      <c r="D4138" t="str">
        <f t="shared" si="128"/>
        <v>Ethanol ENOL</v>
      </c>
      <c r="E4138" s="3" t="s">
        <v>3686</v>
      </c>
      <c r="F4138" s="3" t="s">
        <v>8883</v>
      </c>
      <c r="G4138" s="3" t="s">
        <v>8883</v>
      </c>
      <c r="H4138" s="4">
        <v>9999</v>
      </c>
      <c r="I4138" s="4">
        <v>0</v>
      </c>
      <c r="J4138" s="6">
        <v>44162</v>
      </c>
      <c r="K4138" s="7">
        <v>61.55115934576601</v>
      </c>
      <c r="L4138" s="7">
        <v>4273</v>
      </c>
      <c r="M4138" s="7">
        <v>0</v>
      </c>
      <c r="N4138" s="9">
        <v>44241</v>
      </c>
      <c r="O4138" s="10">
        <v>1005.291800738442</v>
      </c>
      <c r="P4138" s="10">
        <v>4474</v>
      </c>
      <c r="Q4138" s="10">
        <v>0</v>
      </c>
      <c r="R4138" s="10">
        <v>16.332621699149101</v>
      </c>
      <c r="S4138" s="18">
        <v>16.332621699149101</v>
      </c>
      <c r="T4138" s="13">
        <v>44397</v>
      </c>
      <c r="U4138" s="14">
        <v>14.496627498484781</v>
      </c>
      <c r="V4138" s="14">
        <v>3959</v>
      </c>
      <c r="W4138" s="14">
        <v>0</v>
      </c>
      <c r="X4138" s="14">
        <v>98.557968195121433</v>
      </c>
      <c r="Y4138" s="19">
        <f t="shared" si="129"/>
        <v>-0.98557968195121437</v>
      </c>
      <c r="Z4138" s="19">
        <v>-0.98560000000000003</v>
      </c>
      <c r="AA4138" t="s">
        <v>15786</v>
      </c>
      <c r="AB4138" s="121">
        <v>6</v>
      </c>
    </row>
    <row r="4139" spans="1:28" ht="20.25">
      <c r="A4139">
        <v>7784</v>
      </c>
      <c r="B4139" t="s">
        <v>8086</v>
      </c>
      <c r="C4139" t="s">
        <v>4500</v>
      </c>
      <c r="D4139" t="str">
        <f t="shared" si="128"/>
        <v>BLink BLINK</v>
      </c>
      <c r="E4139" s="3" t="s">
        <v>8892</v>
      </c>
      <c r="F4139" s="3" t="s">
        <v>8883</v>
      </c>
      <c r="G4139" s="3" t="s">
        <v>8883</v>
      </c>
      <c r="H4139" s="4">
        <v>9999</v>
      </c>
      <c r="I4139" s="4">
        <v>0</v>
      </c>
      <c r="J4139" s="6">
        <v>44217</v>
      </c>
      <c r="K4139" s="7">
        <v>5.8827000000000003E-3</v>
      </c>
      <c r="L4139" s="7">
        <v>911</v>
      </c>
      <c r="M4139" s="7">
        <v>1118415.91296948</v>
      </c>
      <c r="N4139" s="9">
        <v>44293</v>
      </c>
      <c r="O4139" s="10">
        <v>0.42543176999999999</v>
      </c>
      <c r="P4139" s="10">
        <v>851</v>
      </c>
      <c r="Q4139" s="10">
        <v>40523822.759999998</v>
      </c>
      <c r="R4139" s="10">
        <v>72.319134071089806</v>
      </c>
      <c r="S4139" s="18">
        <v>72.319134071089806</v>
      </c>
      <c r="T4139" s="13">
        <v>44680</v>
      </c>
      <c r="U4139" s="14">
        <v>2.5814554589740218E-3</v>
      </c>
      <c r="V4139" s="14">
        <v>1344</v>
      </c>
      <c r="W4139" s="14">
        <v>480481.31</v>
      </c>
      <c r="X4139" s="14">
        <v>99.39321516609489</v>
      </c>
      <c r="Y4139" s="19">
        <f t="shared" si="129"/>
        <v>-0.99393215166094895</v>
      </c>
      <c r="Z4139" s="19">
        <v>-0.99390000000000001</v>
      </c>
      <c r="AA4139" t="s">
        <v>15787</v>
      </c>
      <c r="AB4139" s="121">
        <v>6</v>
      </c>
    </row>
    <row r="4140" spans="1:28" ht="20.25">
      <c r="A4140">
        <v>7785</v>
      </c>
      <c r="B4140" t="s">
        <v>8087</v>
      </c>
      <c r="C4140" t="s">
        <v>8088</v>
      </c>
      <c r="D4140" t="str">
        <f t="shared" si="128"/>
        <v>Bundles Finance BUND</v>
      </c>
      <c r="E4140" s="3" t="s">
        <v>8889</v>
      </c>
      <c r="F4140" s="3" t="s">
        <v>8883</v>
      </c>
      <c r="G4140" s="3" t="s">
        <v>8883</v>
      </c>
      <c r="H4140" s="4">
        <v>9999</v>
      </c>
      <c r="I4140" s="4">
        <v>0</v>
      </c>
      <c r="J4140" s="6">
        <v>44209</v>
      </c>
      <c r="K4140" s="7">
        <v>1.31148658</v>
      </c>
      <c r="L4140" s="7">
        <v>4274</v>
      </c>
      <c r="M4140" s="7">
        <v>0</v>
      </c>
      <c r="N4140" s="9">
        <v>44566</v>
      </c>
      <c r="O4140" s="10">
        <v>107.0442484794489</v>
      </c>
      <c r="P4140" s="10">
        <v>4475</v>
      </c>
      <c r="Q4140" s="10">
        <v>0</v>
      </c>
      <c r="R4140" s="10">
        <v>81.620544282998978</v>
      </c>
      <c r="S4140" s="18">
        <v>81.620544282998978</v>
      </c>
      <c r="T4140" s="13">
        <v>44635</v>
      </c>
      <c r="U4140" s="14">
        <v>16.532865570693911</v>
      </c>
      <c r="V4140" s="14">
        <v>3960</v>
      </c>
      <c r="W4140" s="14">
        <v>0</v>
      </c>
      <c r="X4140" s="14">
        <v>84.55511080180267</v>
      </c>
      <c r="Y4140" s="19">
        <f t="shared" si="129"/>
        <v>-0.84555110801802669</v>
      </c>
      <c r="Z4140" s="19">
        <v>-0.84560000000000002</v>
      </c>
      <c r="AA4140" t="s">
        <v>15788</v>
      </c>
      <c r="AB4140" s="121">
        <v>6</v>
      </c>
    </row>
    <row r="4141" spans="1:28" ht="20.25">
      <c r="A4141">
        <v>7786</v>
      </c>
      <c r="B4141" t="s">
        <v>8089</v>
      </c>
      <c r="C4141" t="s">
        <v>8090</v>
      </c>
      <c r="D4141" t="str">
        <f t="shared" si="128"/>
        <v>Cord DeFi CORD</v>
      </c>
      <c r="E4141" s="3" t="s">
        <v>3686</v>
      </c>
      <c r="F4141" s="3" t="s">
        <v>8883</v>
      </c>
      <c r="G4141" s="3" t="s">
        <v>8883</v>
      </c>
      <c r="H4141" s="4">
        <v>9999</v>
      </c>
      <c r="I4141" s="4">
        <v>0</v>
      </c>
      <c r="J4141" s="6">
        <v>44189</v>
      </c>
      <c r="K4141" s="7">
        <v>2.6605344443144299</v>
      </c>
      <c r="L4141" s="7">
        <v>4275</v>
      </c>
      <c r="M4141" s="7">
        <v>0</v>
      </c>
      <c r="N4141" s="9">
        <v>44220</v>
      </c>
      <c r="O4141" s="10">
        <v>27.056678848325792</v>
      </c>
      <c r="P4141" s="10">
        <v>4476</v>
      </c>
      <c r="Q4141" s="10">
        <v>0</v>
      </c>
      <c r="R4141" s="10">
        <v>10.169640504427971</v>
      </c>
      <c r="S4141" s="18">
        <v>10.169640504427971</v>
      </c>
      <c r="T4141" s="13">
        <v>44247</v>
      </c>
      <c r="U4141" s="14">
        <v>1.5231423634611101</v>
      </c>
      <c r="V4141" s="14">
        <v>3961</v>
      </c>
      <c r="W4141" s="14">
        <v>0</v>
      </c>
      <c r="X4141" s="14">
        <v>94.370549423306784</v>
      </c>
      <c r="Y4141" s="19">
        <f t="shared" si="129"/>
        <v>-0.94370549423306782</v>
      </c>
      <c r="Z4141" s="19">
        <v>-0.94369999999999998</v>
      </c>
      <c r="AA4141" t="s">
        <v>15789</v>
      </c>
      <c r="AB4141" s="121">
        <v>6</v>
      </c>
    </row>
    <row r="4142" spans="1:28" ht="20.25">
      <c r="A4142">
        <v>7787</v>
      </c>
      <c r="B4142" t="s">
        <v>8091</v>
      </c>
      <c r="C4142" t="s">
        <v>8092</v>
      </c>
      <c r="D4142" t="str">
        <f t="shared" si="128"/>
        <v>JSB FOUNDATION JSB</v>
      </c>
      <c r="E4142" s="3" t="s">
        <v>3686</v>
      </c>
      <c r="F4142" s="3" t="s">
        <v>8883</v>
      </c>
      <c r="G4142" s="3" t="s">
        <v>8883</v>
      </c>
      <c r="H4142" s="4">
        <v>9999</v>
      </c>
      <c r="I4142" s="4">
        <v>0</v>
      </c>
      <c r="J4142" s="6">
        <v>44166</v>
      </c>
      <c r="K4142" s="7">
        <v>0.92620632000000003</v>
      </c>
      <c r="L4142" s="7">
        <v>4276</v>
      </c>
      <c r="M4142" s="7">
        <v>0</v>
      </c>
      <c r="N4142" s="9">
        <v>44395</v>
      </c>
      <c r="O4142" s="10">
        <v>24.213778139999999</v>
      </c>
      <c r="P4142" s="10">
        <v>4477</v>
      </c>
      <c r="Q4142" s="10">
        <v>0</v>
      </c>
      <c r="R4142" s="10">
        <v>26.142963632552188</v>
      </c>
      <c r="S4142" s="18">
        <v>26.142963632552188</v>
      </c>
      <c r="T4142" s="13">
        <v>44486</v>
      </c>
      <c r="U4142" s="14">
        <v>1.584428517806775E-3</v>
      </c>
      <c r="V4142" s="14">
        <v>3962</v>
      </c>
      <c r="W4142" s="14">
        <v>0</v>
      </c>
      <c r="X4142" s="14">
        <v>99.993456500226259</v>
      </c>
      <c r="Y4142" s="19">
        <f t="shared" si="129"/>
        <v>-0.99993456500226263</v>
      </c>
      <c r="Z4142" s="19">
        <v>-0.99990000000000001</v>
      </c>
      <c r="AA4142" t="s">
        <v>15790</v>
      </c>
      <c r="AB4142" s="121">
        <v>6</v>
      </c>
    </row>
    <row r="4143" spans="1:28" ht="20.25">
      <c r="A4143">
        <v>7788</v>
      </c>
      <c r="B4143" t="s">
        <v>8093</v>
      </c>
      <c r="C4143" t="s">
        <v>8094</v>
      </c>
      <c r="D4143" t="str">
        <f t="shared" si="128"/>
        <v>Yearn Loans Finance YLFI</v>
      </c>
      <c r="E4143" s="3" t="s">
        <v>3686</v>
      </c>
      <c r="F4143" s="3" t="s">
        <v>8883</v>
      </c>
      <c r="G4143" s="3" t="s">
        <v>8883</v>
      </c>
      <c r="H4143" s="4">
        <v>9999</v>
      </c>
      <c r="I4143" s="4">
        <v>0</v>
      </c>
      <c r="J4143" s="6">
        <v>44161</v>
      </c>
      <c r="K4143" s="7">
        <v>136.90315035</v>
      </c>
      <c r="L4143" s="7">
        <v>4277</v>
      </c>
      <c r="M4143" s="7">
        <v>0</v>
      </c>
      <c r="N4143" s="9">
        <v>44178</v>
      </c>
      <c r="O4143" s="10">
        <v>686.65425703000005</v>
      </c>
      <c r="P4143" s="10">
        <v>4478</v>
      </c>
      <c r="Q4143" s="10">
        <v>0</v>
      </c>
      <c r="R4143" s="10">
        <v>5.0156205702683456</v>
      </c>
      <c r="S4143" s="18">
        <v>5.0156205702683456</v>
      </c>
      <c r="T4143" s="13">
        <v>44380</v>
      </c>
      <c r="U4143" s="14">
        <v>1.7104688400000001</v>
      </c>
      <c r="V4143" s="14">
        <v>3963</v>
      </c>
      <c r="W4143" s="14">
        <v>0</v>
      </c>
      <c r="X4143" s="14">
        <v>99.750898094275513</v>
      </c>
      <c r="Y4143" s="19">
        <f t="shared" si="129"/>
        <v>-0.99750898094275509</v>
      </c>
      <c r="Z4143" s="19">
        <v>-0.99750000000000005</v>
      </c>
      <c r="AA4143" t="s">
        <v>15791</v>
      </c>
      <c r="AB4143" s="121">
        <v>6</v>
      </c>
    </row>
    <row r="4144" spans="1:28" ht="20.25">
      <c r="A4144">
        <v>7789</v>
      </c>
      <c r="B4144" t="s">
        <v>8095</v>
      </c>
      <c r="C4144" t="s">
        <v>8096</v>
      </c>
      <c r="D4144" t="str">
        <f t="shared" si="128"/>
        <v>OASISBloc OSB</v>
      </c>
      <c r="E4144" s="3" t="s">
        <v>3686</v>
      </c>
      <c r="F4144" s="3" t="s">
        <v>8883</v>
      </c>
      <c r="G4144" s="3" t="s">
        <v>8883</v>
      </c>
      <c r="H4144" s="4">
        <v>9999</v>
      </c>
      <c r="I4144" s="4">
        <v>0</v>
      </c>
      <c r="J4144" s="6">
        <v>44232</v>
      </c>
      <c r="K4144" s="7">
        <v>0.22982760999999999</v>
      </c>
      <c r="L4144" s="7">
        <v>4278</v>
      </c>
      <c r="M4144" s="7">
        <v>0</v>
      </c>
      <c r="N4144" s="9">
        <v>44272</v>
      </c>
      <c r="O4144" s="10">
        <v>0.74317235999999998</v>
      </c>
      <c r="P4144" s="10">
        <v>4479</v>
      </c>
      <c r="Q4144" s="10">
        <v>0</v>
      </c>
      <c r="R4144" s="10">
        <v>3.2336078332799092</v>
      </c>
      <c r="S4144" s="18">
        <v>3.2336078332799092</v>
      </c>
      <c r="T4144" s="13">
        <v>44391</v>
      </c>
      <c r="U4144" s="14">
        <v>0</v>
      </c>
      <c r="V4144" s="14">
        <v>3964</v>
      </c>
      <c r="W4144" s="14">
        <v>0</v>
      </c>
      <c r="X4144" s="14">
        <v>100</v>
      </c>
      <c r="Y4144" s="19">
        <f t="shared" si="129"/>
        <v>-1</v>
      </c>
      <c r="Z4144" s="19">
        <v>-1</v>
      </c>
      <c r="AA4144" t="s">
        <v>15792</v>
      </c>
      <c r="AB4144" s="121">
        <v>6</v>
      </c>
    </row>
    <row r="4145" spans="1:28" ht="20.25">
      <c r="A4145">
        <v>7790</v>
      </c>
      <c r="B4145" t="s">
        <v>8097</v>
      </c>
      <c r="C4145" t="s">
        <v>8098</v>
      </c>
      <c r="D4145" t="str">
        <f t="shared" si="128"/>
        <v>LifetionCoin LTP</v>
      </c>
      <c r="E4145" s="3" t="s">
        <v>8887</v>
      </c>
      <c r="F4145" s="3" t="s">
        <v>8883</v>
      </c>
      <c r="G4145" s="3" t="s">
        <v>8883</v>
      </c>
      <c r="H4145" s="4">
        <v>9999</v>
      </c>
      <c r="I4145" s="4">
        <v>0</v>
      </c>
      <c r="J4145" s="6">
        <v>44161</v>
      </c>
      <c r="K4145" s="7">
        <v>0.45860619056065999</v>
      </c>
      <c r="L4145" s="7">
        <v>4279</v>
      </c>
      <c r="M4145" s="7">
        <v>0</v>
      </c>
      <c r="N4145" s="9">
        <v>44162</v>
      </c>
      <c r="O4145" s="10">
        <v>0.50873531037623998</v>
      </c>
      <c r="P4145" s="10">
        <v>4480</v>
      </c>
      <c r="Q4145" s="10">
        <v>0</v>
      </c>
      <c r="R4145" s="10">
        <v>1.1093075515493931</v>
      </c>
      <c r="S4145" s="18">
        <v>1.1093075515493931</v>
      </c>
      <c r="T4145" s="13">
        <v>44464</v>
      </c>
      <c r="U4145" s="14">
        <v>4.6045135887600001E-3</v>
      </c>
      <c r="V4145" s="14">
        <v>3965</v>
      </c>
      <c r="W4145" s="14">
        <v>0</v>
      </c>
      <c r="X4145" s="14">
        <v>99.094909770396171</v>
      </c>
      <c r="Y4145" s="19">
        <f t="shared" si="129"/>
        <v>-0.99094909770396167</v>
      </c>
      <c r="Z4145" s="19">
        <v>-0.9909</v>
      </c>
      <c r="AA4145" t="s">
        <v>15793</v>
      </c>
      <c r="AB4145" s="121">
        <v>6</v>
      </c>
    </row>
    <row r="4146" spans="1:28" ht="20.25">
      <c r="A4146">
        <v>7791</v>
      </c>
      <c r="B4146" t="s">
        <v>8099</v>
      </c>
      <c r="C4146" t="s">
        <v>3383</v>
      </c>
      <c r="D4146" t="str">
        <f t="shared" si="128"/>
        <v>PancakeBunny BUNNY</v>
      </c>
      <c r="E4146" s="3" t="s">
        <v>3686</v>
      </c>
      <c r="F4146" s="3" t="s">
        <v>8883</v>
      </c>
      <c r="G4146" s="3" t="s">
        <v>8883</v>
      </c>
      <c r="H4146" s="4">
        <v>9999</v>
      </c>
      <c r="I4146" s="4">
        <v>0</v>
      </c>
      <c r="J4146" s="6">
        <v>44218</v>
      </c>
      <c r="K4146" s="7">
        <v>4.0297696700000003</v>
      </c>
      <c r="L4146" s="7">
        <v>2673</v>
      </c>
      <c r="M4146" s="7">
        <v>0</v>
      </c>
      <c r="N4146" s="9">
        <v>44313</v>
      </c>
      <c r="O4146" s="10">
        <v>553.31998667000005</v>
      </c>
      <c r="P4146" s="10">
        <v>369</v>
      </c>
      <c r="Q4146" s="10">
        <v>237117687.30000001</v>
      </c>
      <c r="R4146" s="10">
        <v>137.30809251686091</v>
      </c>
      <c r="S4146" s="18">
        <v>137.30809251686091</v>
      </c>
      <c r="T4146" s="13">
        <v>44631</v>
      </c>
      <c r="U4146" s="14">
        <v>0.20840507746447159</v>
      </c>
      <c r="V4146" s="14">
        <v>1731</v>
      </c>
      <c r="W4146" s="14">
        <v>107791.12</v>
      </c>
      <c r="X4146" s="14">
        <v>99.962335523298435</v>
      </c>
      <c r="Y4146" s="19">
        <f t="shared" si="129"/>
        <v>-0.9996233552329844</v>
      </c>
      <c r="Z4146" s="19">
        <v>-0.99960000000000004</v>
      </c>
      <c r="AA4146" t="s">
        <v>15794</v>
      </c>
      <c r="AB4146" s="121">
        <v>6</v>
      </c>
    </row>
    <row r="4147" spans="1:28" ht="20.25">
      <c r="A4147">
        <v>7794</v>
      </c>
      <c r="B4147" t="s">
        <v>8100</v>
      </c>
      <c r="C4147" t="s">
        <v>8101</v>
      </c>
      <c r="D4147" t="str">
        <f t="shared" si="128"/>
        <v>YFI3.money YFI3</v>
      </c>
      <c r="E4147" s="3" t="s">
        <v>3686</v>
      </c>
      <c r="F4147" s="3" t="s">
        <v>8883</v>
      </c>
      <c r="G4147" s="3" t="s">
        <v>8883</v>
      </c>
      <c r="H4147" s="4">
        <v>9999</v>
      </c>
      <c r="I4147" s="4">
        <v>0</v>
      </c>
      <c r="J4147" s="6">
        <v>44161</v>
      </c>
      <c r="K4147" s="7">
        <v>25.560507474791521</v>
      </c>
      <c r="L4147" s="7">
        <v>4280</v>
      </c>
      <c r="M4147" s="7">
        <v>0</v>
      </c>
      <c r="N4147" s="9">
        <v>44164</v>
      </c>
      <c r="O4147" s="10">
        <v>71.809632710385543</v>
      </c>
      <c r="P4147" s="10">
        <v>4481</v>
      </c>
      <c r="Q4147" s="10">
        <v>0</v>
      </c>
      <c r="R4147" s="10">
        <v>2.8093977704161861</v>
      </c>
      <c r="S4147" s="18">
        <v>2.8093977704161861</v>
      </c>
      <c r="T4147" s="13">
        <v>44247</v>
      </c>
      <c r="U4147" s="14">
        <v>4.8033152415889999E-2</v>
      </c>
      <c r="V4147" s="14">
        <v>3966</v>
      </c>
      <c r="W4147" s="14">
        <v>0</v>
      </c>
      <c r="X4147" s="14">
        <v>99.933110432955957</v>
      </c>
      <c r="Y4147" s="19">
        <f t="shared" si="129"/>
        <v>-0.99933110432955952</v>
      </c>
      <c r="Z4147" s="19">
        <v>-0.99929999999999997</v>
      </c>
      <c r="AA4147" t="s">
        <v>15795</v>
      </c>
      <c r="AB4147" s="121">
        <v>6</v>
      </c>
    </row>
    <row r="4148" spans="1:28" ht="20.25">
      <c r="A4148">
        <v>7795</v>
      </c>
      <c r="B4148" t="s">
        <v>8102</v>
      </c>
      <c r="C4148" t="s">
        <v>4641</v>
      </c>
      <c r="D4148" t="str">
        <f t="shared" si="128"/>
        <v>Bird.Money BIRD</v>
      </c>
      <c r="E4148" s="3" t="s">
        <v>3686</v>
      </c>
      <c r="F4148" s="3" t="s">
        <v>8883</v>
      </c>
      <c r="G4148" s="3" t="s">
        <v>8883</v>
      </c>
      <c r="H4148" s="4">
        <v>9999</v>
      </c>
      <c r="I4148" s="4">
        <v>0</v>
      </c>
      <c r="J4148" s="6">
        <v>44164</v>
      </c>
      <c r="K4148" s="7">
        <v>2.9417559500000001</v>
      </c>
      <c r="L4148" s="7">
        <v>2430</v>
      </c>
      <c r="M4148" s="7">
        <v>0</v>
      </c>
      <c r="N4148" s="9">
        <v>44517</v>
      </c>
      <c r="O4148" s="10">
        <v>309.98100220363722</v>
      </c>
      <c r="P4148" s="10">
        <v>1120</v>
      </c>
      <c r="Q4148" s="10">
        <v>17273392.77</v>
      </c>
      <c r="R4148" s="10">
        <v>105.37277988802479</v>
      </c>
      <c r="S4148" s="18">
        <v>105.37277988802479</v>
      </c>
      <c r="T4148" s="13">
        <v>44687</v>
      </c>
      <c r="U4148" s="14">
        <v>32.492549232209598</v>
      </c>
      <c r="V4148" s="14">
        <v>868</v>
      </c>
      <c r="W4148" s="14">
        <v>3093969.74</v>
      </c>
      <c r="X4148" s="14">
        <v>89.517890128355631</v>
      </c>
      <c r="Y4148" s="19">
        <f t="shared" si="129"/>
        <v>-0.89517890128355626</v>
      </c>
      <c r="Z4148" s="19">
        <v>-0.8952</v>
      </c>
      <c r="AA4148" t="s">
        <v>15796</v>
      </c>
      <c r="AB4148" s="121">
        <v>6</v>
      </c>
    </row>
    <row r="4149" spans="1:28" ht="20.25">
      <c r="A4149">
        <v>7796</v>
      </c>
      <c r="B4149" t="s">
        <v>8103</v>
      </c>
      <c r="C4149" t="s">
        <v>2892</v>
      </c>
      <c r="D4149" t="str">
        <f t="shared" si="128"/>
        <v>CoinDeFi COIN</v>
      </c>
      <c r="E4149" s="3" t="s">
        <v>3686</v>
      </c>
      <c r="F4149" s="3" t="s">
        <v>8883</v>
      </c>
      <c r="G4149" s="3" t="s">
        <v>8883</v>
      </c>
      <c r="H4149" s="4">
        <v>9999</v>
      </c>
      <c r="I4149" s="4">
        <v>0</v>
      </c>
      <c r="J4149" s="6">
        <v>44176</v>
      </c>
      <c r="K4149" s="7">
        <v>0.11974935072716</v>
      </c>
      <c r="L4149" s="7">
        <v>4281</v>
      </c>
      <c r="M4149" s="7">
        <v>0</v>
      </c>
      <c r="N4149" s="9">
        <v>44299</v>
      </c>
      <c r="O4149" s="10">
        <v>0.51286190628757</v>
      </c>
      <c r="P4149" s="10">
        <v>4482</v>
      </c>
      <c r="Q4149" s="10">
        <v>0</v>
      </c>
      <c r="R4149" s="10">
        <v>4.2827948809182921</v>
      </c>
      <c r="S4149" s="18">
        <v>4.2827948809182921</v>
      </c>
      <c r="T4149" s="13">
        <v>44543</v>
      </c>
      <c r="U4149" s="14">
        <v>7.2282625033259995E-2</v>
      </c>
      <c r="V4149" s="14">
        <v>3967</v>
      </c>
      <c r="W4149" s="14">
        <v>0</v>
      </c>
      <c r="X4149" s="14">
        <v>85.906025745509368</v>
      </c>
      <c r="Y4149" s="19">
        <f t="shared" si="129"/>
        <v>-0.85906025745509362</v>
      </c>
      <c r="Z4149" s="19">
        <v>-0.85909999999999997</v>
      </c>
      <c r="AA4149" t="s">
        <v>15797</v>
      </c>
      <c r="AB4149" s="121">
        <v>6</v>
      </c>
    </row>
    <row r="4150" spans="1:28" ht="20.25">
      <c r="A4150">
        <v>7798</v>
      </c>
      <c r="B4150" t="s">
        <v>8104</v>
      </c>
      <c r="C4150" t="s">
        <v>8105</v>
      </c>
      <c r="D4150" t="str">
        <f t="shared" si="128"/>
        <v>Decentral Games DG</v>
      </c>
      <c r="E4150" s="3" t="s">
        <v>8889</v>
      </c>
      <c r="F4150" s="3" t="s">
        <v>8883</v>
      </c>
      <c r="G4150" s="3" t="s">
        <v>8883</v>
      </c>
      <c r="H4150" s="4">
        <v>9999</v>
      </c>
      <c r="I4150" s="4">
        <v>0</v>
      </c>
      <c r="J4150" s="6">
        <v>44171</v>
      </c>
      <c r="K4150" s="7">
        <v>14.20798280929414</v>
      </c>
      <c r="L4150" s="7">
        <v>2203</v>
      </c>
      <c r="M4150" s="7">
        <v>0</v>
      </c>
      <c r="N4150" s="9">
        <v>44525</v>
      </c>
      <c r="O4150" s="10">
        <v>608.10768719868656</v>
      </c>
      <c r="P4150" s="10">
        <v>392</v>
      </c>
      <c r="Q4150" s="10">
        <v>210828196.68845239</v>
      </c>
      <c r="R4150" s="10">
        <v>42.80042391386435</v>
      </c>
      <c r="S4150" s="18">
        <v>42.80042391386435</v>
      </c>
      <c r="T4150" s="13">
        <v>44586</v>
      </c>
      <c r="U4150" s="14">
        <v>294.39378608124372</v>
      </c>
      <c r="V4150" s="14">
        <v>246</v>
      </c>
      <c r="W4150" s="14">
        <v>102064999.904393</v>
      </c>
      <c r="X4150" s="14">
        <v>51.588543891395233</v>
      </c>
      <c r="Y4150" s="19">
        <f t="shared" si="129"/>
        <v>-0.51588543891395233</v>
      </c>
      <c r="Z4150" s="19">
        <v>-0.51590000000000003</v>
      </c>
      <c r="AA4150" t="s">
        <v>15798</v>
      </c>
      <c r="AB4150" s="121">
        <v>6</v>
      </c>
    </row>
    <row r="4151" spans="1:28" ht="20.25">
      <c r="A4151">
        <v>7800</v>
      </c>
      <c r="B4151" t="s">
        <v>8106</v>
      </c>
      <c r="C4151" t="s">
        <v>8107</v>
      </c>
      <c r="D4151" t="str">
        <f t="shared" si="128"/>
        <v>AllWin DeFi ALLWIN</v>
      </c>
      <c r="E4151" s="3" t="s">
        <v>8892</v>
      </c>
      <c r="F4151" s="3" t="s">
        <v>8883</v>
      </c>
      <c r="G4151" s="3" t="s">
        <v>8883</v>
      </c>
      <c r="H4151" s="4">
        <v>9999</v>
      </c>
      <c r="I4151" s="4">
        <v>0</v>
      </c>
      <c r="J4151" s="6">
        <v>44197</v>
      </c>
      <c r="K4151" s="7">
        <v>0.17966296027569001</v>
      </c>
      <c r="L4151" s="7">
        <v>4282</v>
      </c>
      <c r="M4151" s="7">
        <v>0</v>
      </c>
      <c r="N4151" s="9">
        <v>44215</v>
      </c>
      <c r="O4151" s="10">
        <v>0.57956977310283997</v>
      </c>
      <c r="P4151" s="10">
        <v>4483</v>
      </c>
      <c r="Q4151" s="10">
        <v>0</v>
      </c>
      <c r="R4151" s="10">
        <v>3.2258723345841518</v>
      </c>
      <c r="S4151" s="18">
        <v>3.2258723345841518</v>
      </c>
      <c r="T4151" s="13">
        <v>44295</v>
      </c>
      <c r="U4151" s="14">
        <v>0.26183438072415999</v>
      </c>
      <c r="V4151" s="14">
        <v>3968</v>
      </c>
      <c r="W4151" s="14">
        <v>0</v>
      </c>
      <c r="X4151" s="14">
        <v>54.822630013573949</v>
      </c>
      <c r="Y4151" s="19">
        <f t="shared" si="129"/>
        <v>-0.54822630013573947</v>
      </c>
      <c r="Z4151" s="19">
        <v>-0.54820000000000002</v>
      </c>
      <c r="AA4151" t="s">
        <v>15799</v>
      </c>
      <c r="AB4151" s="121">
        <v>6</v>
      </c>
    </row>
    <row r="4152" spans="1:28" ht="20.25">
      <c r="A4152">
        <v>7801</v>
      </c>
      <c r="B4152" t="s">
        <v>8108</v>
      </c>
      <c r="C4152" t="s">
        <v>8109</v>
      </c>
      <c r="D4152" t="str">
        <f t="shared" si="128"/>
        <v>HRDCOIN HRD</v>
      </c>
      <c r="E4152" s="3" t="s">
        <v>8887</v>
      </c>
      <c r="F4152" s="3" t="s">
        <v>8883</v>
      </c>
      <c r="G4152" s="3" t="s">
        <v>8883</v>
      </c>
      <c r="H4152" s="4">
        <v>9999</v>
      </c>
      <c r="I4152" s="4">
        <v>0</v>
      </c>
      <c r="J4152" s="6">
        <v>44189</v>
      </c>
      <c r="K4152" s="7">
        <v>9.1425983257999999E-3</v>
      </c>
      <c r="L4152" s="7">
        <v>4283</v>
      </c>
      <c r="M4152" s="7">
        <v>0</v>
      </c>
      <c r="N4152" s="9">
        <v>44206</v>
      </c>
      <c r="O4152" s="10">
        <v>3.5017178032200003E-2</v>
      </c>
      <c r="P4152" s="10">
        <v>4484</v>
      </c>
      <c r="Q4152" s="10">
        <v>0</v>
      </c>
      <c r="R4152" s="10">
        <v>3.8301122705328861</v>
      </c>
      <c r="S4152" s="18">
        <v>3.8301122705328861</v>
      </c>
      <c r="T4152" s="13">
        <v>44339</v>
      </c>
      <c r="U4152" s="14">
        <v>3.6635066522599999E-3</v>
      </c>
      <c r="V4152" s="14">
        <v>3969</v>
      </c>
      <c r="W4152" s="14">
        <v>0</v>
      </c>
      <c r="X4152" s="14">
        <v>89.537972908921375</v>
      </c>
      <c r="Y4152" s="19">
        <f t="shared" si="129"/>
        <v>-0.89537972908921371</v>
      </c>
      <c r="Z4152" s="19">
        <v>-0.89539999999999997</v>
      </c>
      <c r="AA4152" t="s">
        <v>15800</v>
      </c>
      <c r="AB4152" s="121">
        <v>6</v>
      </c>
    </row>
    <row r="4153" spans="1:28" ht="20.25">
      <c r="A4153">
        <v>7802</v>
      </c>
      <c r="B4153" t="s">
        <v>8110</v>
      </c>
      <c r="C4153" t="s">
        <v>2105</v>
      </c>
      <c r="D4153" t="str">
        <f t="shared" si="128"/>
        <v>Bitpumps Token BPT</v>
      </c>
      <c r="E4153" s="3" t="s">
        <v>8887</v>
      </c>
      <c r="F4153" s="3" t="s">
        <v>8883</v>
      </c>
      <c r="G4153" s="3" t="s">
        <v>8883</v>
      </c>
      <c r="H4153" s="4">
        <v>9999</v>
      </c>
      <c r="I4153" s="4">
        <v>0</v>
      </c>
      <c r="J4153" s="6">
        <v>44163</v>
      </c>
      <c r="K4153" s="7">
        <v>0.82140940455474998</v>
      </c>
      <c r="L4153" s="7">
        <v>4284</v>
      </c>
      <c r="M4153" s="7">
        <v>0</v>
      </c>
      <c r="N4153" s="9">
        <v>44166</v>
      </c>
      <c r="O4153" s="10">
        <v>1.20701211846829</v>
      </c>
      <c r="P4153" s="10">
        <v>4485</v>
      </c>
      <c r="Q4153" s="10">
        <v>0</v>
      </c>
      <c r="R4153" s="10">
        <v>1.469440344577694</v>
      </c>
      <c r="S4153" s="18">
        <v>1.469440344577694</v>
      </c>
      <c r="T4153" s="13">
        <v>44254</v>
      </c>
      <c r="U4153" s="14">
        <v>1.0012266264800001E-3</v>
      </c>
      <c r="V4153" s="14">
        <v>3970</v>
      </c>
      <c r="W4153" s="14">
        <v>0</v>
      </c>
      <c r="X4153" s="14">
        <v>99.917049165359614</v>
      </c>
      <c r="Y4153" s="19">
        <f t="shared" si="129"/>
        <v>-0.99917049165359617</v>
      </c>
      <c r="Z4153" s="19">
        <v>-0.99919999999999998</v>
      </c>
      <c r="AA4153" t="s">
        <v>15801</v>
      </c>
      <c r="AB4153" s="121">
        <v>6</v>
      </c>
    </row>
    <row r="4154" spans="1:28" ht="20.25">
      <c r="A4154">
        <v>7803</v>
      </c>
      <c r="B4154" t="s">
        <v>8111</v>
      </c>
      <c r="C4154" t="s">
        <v>8112</v>
      </c>
      <c r="D4154" t="str">
        <f t="shared" si="128"/>
        <v>Ethereum Stake ETHYS</v>
      </c>
      <c r="E4154" s="3" t="s">
        <v>8894</v>
      </c>
      <c r="F4154" s="3" t="s">
        <v>8883</v>
      </c>
      <c r="G4154" s="3" t="s">
        <v>8883</v>
      </c>
      <c r="H4154" s="4">
        <v>9999</v>
      </c>
      <c r="I4154" s="4">
        <v>0</v>
      </c>
      <c r="J4154" s="6">
        <v>44192</v>
      </c>
      <c r="K4154" s="7">
        <v>3.7609443499999999</v>
      </c>
      <c r="L4154" s="7">
        <v>1000</v>
      </c>
      <c r="M4154" s="7">
        <v>814879.10454033001</v>
      </c>
      <c r="N4154" s="9">
        <v>44516</v>
      </c>
      <c r="O4154" s="10">
        <v>29.73961555281841</v>
      </c>
      <c r="P4154" s="10">
        <v>2064</v>
      </c>
      <c r="Q4154" s="10">
        <v>757192.1</v>
      </c>
      <c r="R4154" s="10">
        <v>7.9074862016552867</v>
      </c>
      <c r="S4154" s="18">
        <v>7.9074862016552867</v>
      </c>
      <c r="T4154" s="13">
        <v>44517</v>
      </c>
      <c r="U4154" s="14">
        <v>0</v>
      </c>
      <c r="V4154" s="14">
        <v>1221</v>
      </c>
      <c r="W4154" s="14">
        <v>758477.97</v>
      </c>
      <c r="X4154" s="14">
        <v>100</v>
      </c>
      <c r="Y4154" s="19">
        <f t="shared" si="129"/>
        <v>-1</v>
      </c>
      <c r="Z4154" s="19">
        <v>-1</v>
      </c>
      <c r="AA4154" t="s">
        <v>15802</v>
      </c>
      <c r="AB4154" s="121">
        <v>6</v>
      </c>
    </row>
    <row r="4155" spans="1:28" ht="20.25">
      <c r="A4155">
        <v>7805</v>
      </c>
      <c r="B4155" t="s">
        <v>8113</v>
      </c>
      <c r="C4155" t="s">
        <v>8114</v>
      </c>
      <c r="D4155" t="str">
        <f t="shared" si="128"/>
        <v>Muse MUSE</v>
      </c>
      <c r="E4155" s="3" t="s">
        <v>8887</v>
      </c>
      <c r="F4155" s="3" t="s">
        <v>8883</v>
      </c>
      <c r="G4155" s="3" t="s">
        <v>8883</v>
      </c>
      <c r="H4155" s="4">
        <v>9999</v>
      </c>
      <c r="I4155" s="4">
        <v>0</v>
      </c>
      <c r="J4155" s="6">
        <v>44189</v>
      </c>
      <c r="K4155" s="7">
        <v>0.12206936</v>
      </c>
      <c r="L4155" s="7">
        <v>2407</v>
      </c>
      <c r="M4155" s="7">
        <v>0</v>
      </c>
      <c r="N4155" s="9">
        <v>44269</v>
      </c>
      <c r="O4155" s="10">
        <v>125.90222197999999</v>
      </c>
      <c r="P4155" s="10">
        <v>735</v>
      </c>
      <c r="Q4155" s="10">
        <v>57585756.240000002</v>
      </c>
      <c r="R4155" s="10">
        <v>1031.3990503431819</v>
      </c>
      <c r="S4155" s="18">
        <v>1031.3990503431819</v>
      </c>
      <c r="T4155" s="13">
        <v>44687</v>
      </c>
      <c r="U4155" s="14">
        <v>8.1094395598052351</v>
      </c>
      <c r="V4155" s="14">
        <v>804</v>
      </c>
      <c r="W4155" s="14">
        <v>4277735.83</v>
      </c>
      <c r="X4155" s="14">
        <v>93.558938490304442</v>
      </c>
      <c r="Y4155" s="19">
        <f t="shared" si="129"/>
        <v>-0.93558938490304444</v>
      </c>
      <c r="Z4155" s="19">
        <v>-0.93559999999999999</v>
      </c>
      <c r="AA4155" t="s">
        <v>15803</v>
      </c>
      <c r="AB4155" s="121">
        <v>6</v>
      </c>
    </row>
    <row r="4156" spans="1:28" ht="20.25">
      <c r="A4156">
        <v>7806</v>
      </c>
      <c r="B4156" t="s">
        <v>8115</v>
      </c>
      <c r="C4156" t="s">
        <v>6957</v>
      </c>
      <c r="D4156" t="str">
        <f t="shared" si="128"/>
        <v>Cornichon CORN</v>
      </c>
      <c r="E4156" s="3" t="s">
        <v>8887</v>
      </c>
      <c r="F4156" s="3" t="s">
        <v>8883</v>
      </c>
      <c r="G4156" s="3" t="s">
        <v>8883</v>
      </c>
      <c r="H4156" s="4">
        <v>9999</v>
      </c>
      <c r="I4156" s="4">
        <v>0</v>
      </c>
      <c r="J4156" s="6">
        <v>44166</v>
      </c>
      <c r="K4156" s="7">
        <v>6.206706E-2</v>
      </c>
      <c r="L4156" s="7">
        <v>2520</v>
      </c>
      <c r="M4156" s="7">
        <v>0</v>
      </c>
      <c r="N4156" s="9">
        <v>44168</v>
      </c>
      <c r="O4156" s="10">
        <v>0.58874059000000001</v>
      </c>
      <c r="P4156" s="10">
        <v>1717</v>
      </c>
      <c r="Q4156" s="10">
        <v>2734475.2907042601</v>
      </c>
      <c r="R4156" s="10">
        <v>9.4855562676885299</v>
      </c>
      <c r="S4156" s="18">
        <v>9.4855562676885299</v>
      </c>
      <c r="T4156" s="13">
        <v>44197</v>
      </c>
      <c r="U4156" s="14">
        <v>2.7818720000000002E-2</v>
      </c>
      <c r="V4156" s="14">
        <v>1135</v>
      </c>
      <c r="W4156" s="14">
        <v>1093158.5877640401</v>
      </c>
      <c r="X4156" s="14">
        <v>95.274876495265943</v>
      </c>
      <c r="Y4156" s="19">
        <f t="shared" si="129"/>
        <v>-0.95274876495265948</v>
      </c>
      <c r="Z4156" s="19">
        <v>-0.95269999999999999</v>
      </c>
      <c r="AA4156" t="s">
        <v>15804</v>
      </c>
      <c r="AB4156" s="121">
        <v>6</v>
      </c>
    </row>
    <row r="4157" spans="1:28" ht="20.25">
      <c r="A4157">
        <v>7807</v>
      </c>
      <c r="B4157" t="s">
        <v>8116</v>
      </c>
      <c r="C4157" t="s">
        <v>8117</v>
      </c>
      <c r="D4157" t="str">
        <f t="shared" si="128"/>
        <v>UniMex UMEX</v>
      </c>
      <c r="E4157" s="3" t="s">
        <v>3686</v>
      </c>
      <c r="F4157" s="3" t="s">
        <v>8883</v>
      </c>
      <c r="G4157" s="3" t="s">
        <v>8883</v>
      </c>
      <c r="H4157" s="4">
        <v>9999</v>
      </c>
      <c r="I4157" s="4">
        <v>0</v>
      </c>
      <c r="J4157" s="6">
        <v>44168</v>
      </c>
      <c r="K4157" s="7">
        <v>0.23751015904516001</v>
      </c>
      <c r="L4157" s="7">
        <v>4285</v>
      </c>
      <c r="M4157" s="7">
        <v>0</v>
      </c>
      <c r="N4157" s="9">
        <v>44201</v>
      </c>
      <c r="O4157" s="10">
        <v>1.17835182047204</v>
      </c>
      <c r="P4157" s="10">
        <v>4486</v>
      </c>
      <c r="Q4157" s="10">
        <v>0</v>
      </c>
      <c r="R4157" s="10">
        <v>4.9612691314310853</v>
      </c>
      <c r="S4157" s="18">
        <v>4.9612691314310853</v>
      </c>
      <c r="T4157" s="13">
        <v>44208</v>
      </c>
      <c r="U4157" s="14">
        <v>2.7129018761550001E-2</v>
      </c>
      <c r="V4157" s="14">
        <v>3971</v>
      </c>
      <c r="W4157" s="14">
        <v>0</v>
      </c>
      <c r="X4157" s="14">
        <v>97.697714868324951</v>
      </c>
      <c r="Y4157" s="19">
        <f t="shared" si="129"/>
        <v>-0.97697714868324947</v>
      </c>
      <c r="Z4157" s="19">
        <v>-0.97699999999999998</v>
      </c>
      <c r="AA4157" t="s">
        <v>15805</v>
      </c>
      <c r="AB4157" s="121">
        <v>6</v>
      </c>
    </row>
    <row r="4158" spans="1:28" ht="20.25">
      <c r="A4158">
        <v>7809</v>
      </c>
      <c r="B4158" t="s">
        <v>8118</v>
      </c>
      <c r="C4158" t="s">
        <v>8119</v>
      </c>
      <c r="D4158" t="str">
        <f t="shared" si="128"/>
        <v>Carbon CRBN</v>
      </c>
      <c r="E4158" s="3" t="s">
        <v>8892</v>
      </c>
      <c r="F4158" s="3" t="s">
        <v>8883</v>
      </c>
      <c r="G4158" s="3" t="s">
        <v>8883</v>
      </c>
      <c r="H4158" s="4">
        <v>9999</v>
      </c>
      <c r="I4158" s="4">
        <v>0</v>
      </c>
      <c r="J4158" s="6">
        <v>44194</v>
      </c>
      <c r="K4158" s="7">
        <v>2.379904E-2</v>
      </c>
      <c r="L4158" s="7">
        <v>1150</v>
      </c>
      <c r="M4158" s="7">
        <v>504223.03833661001</v>
      </c>
      <c r="N4158" s="9">
        <v>44326</v>
      </c>
      <c r="O4158" s="10">
        <v>0.51938415999999998</v>
      </c>
      <c r="P4158" s="10">
        <v>1234</v>
      </c>
      <c r="Q4158" s="10">
        <v>11892896.77</v>
      </c>
      <c r="R4158" s="10">
        <v>21.823744151024581</v>
      </c>
      <c r="S4158" s="18">
        <v>21.823744151024581</v>
      </c>
      <c r="T4158" s="13">
        <v>44687</v>
      </c>
      <c r="U4158" s="14">
        <v>3.847456887734136E-2</v>
      </c>
      <c r="V4158" s="14">
        <v>1103</v>
      </c>
      <c r="W4158" s="14">
        <v>1247998.73</v>
      </c>
      <c r="X4158" s="14">
        <v>92.592271416721417</v>
      </c>
      <c r="Y4158" s="19">
        <f t="shared" si="129"/>
        <v>-0.92592271416721417</v>
      </c>
      <c r="Z4158" s="19">
        <v>-0.92589999999999995</v>
      </c>
      <c r="AA4158" t="s">
        <v>15806</v>
      </c>
      <c r="AB4158" s="121">
        <v>6</v>
      </c>
    </row>
    <row r="4159" spans="1:28" ht="20.25">
      <c r="A4159">
        <v>7810</v>
      </c>
      <c r="B4159" t="s">
        <v>8120</v>
      </c>
      <c r="C4159" t="s">
        <v>384</v>
      </c>
      <c r="D4159" t="str">
        <f t="shared" si="128"/>
        <v>STVKE.NETWORK STV</v>
      </c>
      <c r="E4159" s="3" t="s">
        <v>3686</v>
      </c>
      <c r="F4159" s="3" t="s">
        <v>8883</v>
      </c>
      <c r="G4159" s="3" t="s">
        <v>8883</v>
      </c>
      <c r="H4159" s="4">
        <v>9999</v>
      </c>
      <c r="I4159" s="4">
        <v>0</v>
      </c>
      <c r="J4159" s="6">
        <v>44164</v>
      </c>
      <c r="K4159" s="7">
        <v>2.26618347065E-2</v>
      </c>
      <c r="L4159" s="7">
        <v>4286</v>
      </c>
      <c r="M4159" s="7">
        <v>0</v>
      </c>
      <c r="N4159" s="9">
        <v>44166</v>
      </c>
      <c r="O4159" s="10">
        <v>2.2687177564529998E-2</v>
      </c>
      <c r="P4159" s="10">
        <v>4487</v>
      </c>
      <c r="Q4159" s="10">
        <v>0</v>
      </c>
      <c r="R4159" s="10">
        <v>1.001118305660518</v>
      </c>
      <c r="S4159" s="18">
        <v>1.001118305660518</v>
      </c>
      <c r="T4159" s="13">
        <v>44188</v>
      </c>
      <c r="U4159" s="14">
        <v>4.8234036152899999E-3</v>
      </c>
      <c r="V4159" s="14">
        <v>3972</v>
      </c>
      <c r="W4159" s="14">
        <v>0</v>
      </c>
      <c r="X4159" s="14">
        <v>78.739516620916774</v>
      </c>
      <c r="Y4159" s="19">
        <f t="shared" si="129"/>
        <v>-0.78739516620916772</v>
      </c>
      <c r="Z4159" s="19">
        <v>-0.78739999999999999</v>
      </c>
      <c r="AA4159" t="s">
        <v>15807</v>
      </c>
      <c r="AB4159" s="121">
        <v>6</v>
      </c>
    </row>
    <row r="4160" spans="1:28" ht="20.25">
      <c r="A4160">
        <v>7811</v>
      </c>
      <c r="B4160" t="s">
        <v>8121</v>
      </c>
      <c r="C4160" t="s">
        <v>8122</v>
      </c>
      <c r="D4160" t="str">
        <f t="shared" si="128"/>
        <v>Bullswap Exchange BVL</v>
      </c>
      <c r="E4160" s="3" t="s">
        <v>3686</v>
      </c>
      <c r="F4160" s="3" t="s">
        <v>8883</v>
      </c>
      <c r="G4160" s="3" t="s">
        <v>8883</v>
      </c>
      <c r="H4160" s="4">
        <v>9999</v>
      </c>
      <c r="I4160" s="4">
        <v>0</v>
      </c>
      <c r="J4160" s="6">
        <v>44197</v>
      </c>
      <c r="K4160" s="7">
        <v>2.6381000000000001E-4</v>
      </c>
      <c r="L4160" s="7">
        <v>4287</v>
      </c>
      <c r="M4160" s="7">
        <v>0</v>
      </c>
      <c r="N4160" s="9">
        <v>44299</v>
      </c>
      <c r="O4160" s="10">
        <v>6.9202040000000006E-2</v>
      </c>
      <c r="P4160" s="10">
        <v>4488</v>
      </c>
      <c r="Q4160" s="10">
        <v>0</v>
      </c>
      <c r="R4160" s="10">
        <v>262.31772866835979</v>
      </c>
      <c r="S4160" s="18">
        <v>262.31772866835979</v>
      </c>
      <c r="T4160" s="13">
        <v>44583</v>
      </c>
      <c r="U4160" s="14">
        <v>2.7962967285418799E-4</v>
      </c>
      <c r="V4160" s="14">
        <v>3973</v>
      </c>
      <c r="W4160" s="14">
        <v>0</v>
      </c>
      <c r="X4160" s="14">
        <v>99.595922789481079</v>
      </c>
      <c r="Y4160" s="19">
        <f t="shared" si="129"/>
        <v>-0.99595922789481084</v>
      </c>
      <c r="Z4160" s="19">
        <v>-0.996</v>
      </c>
      <c r="AA4160" t="s">
        <v>15808</v>
      </c>
      <c r="AB4160" s="121">
        <v>6</v>
      </c>
    </row>
    <row r="4161" spans="1:28" ht="20.25">
      <c r="A4161">
        <v>7812</v>
      </c>
      <c r="B4161" t="s">
        <v>8123</v>
      </c>
      <c r="C4161" t="s">
        <v>8124</v>
      </c>
      <c r="D4161" t="str">
        <f t="shared" si="128"/>
        <v>SYNC Network SYNC</v>
      </c>
      <c r="E4161" s="3" t="s">
        <v>8887</v>
      </c>
      <c r="F4161" s="3" t="s">
        <v>8883</v>
      </c>
      <c r="G4161" s="3" t="s">
        <v>8883</v>
      </c>
      <c r="H4161" s="4">
        <v>9999</v>
      </c>
      <c r="I4161" s="4">
        <v>0</v>
      </c>
      <c r="J4161" s="6">
        <v>44177</v>
      </c>
      <c r="K4161" s="7">
        <v>2.8851100000000002E-3</v>
      </c>
      <c r="L4161" s="7">
        <v>2426</v>
      </c>
      <c r="M4161" s="7">
        <v>0</v>
      </c>
      <c r="N4161" s="9">
        <v>44263</v>
      </c>
      <c r="O4161" s="10">
        <v>0.20893904999999999</v>
      </c>
      <c r="P4161" s="10">
        <v>1054</v>
      </c>
      <c r="Q4161" s="10">
        <v>21182327.809999999</v>
      </c>
      <c r="R4161" s="10">
        <v>72.419786420621733</v>
      </c>
      <c r="S4161" s="18">
        <v>72.419786420621733</v>
      </c>
      <c r="T4161" s="13">
        <v>44517</v>
      </c>
      <c r="U4161" s="14">
        <v>0</v>
      </c>
      <c r="V4161" s="14">
        <v>855</v>
      </c>
      <c r="W4161" s="14">
        <v>3270774.89</v>
      </c>
      <c r="X4161" s="14">
        <v>100</v>
      </c>
      <c r="Y4161" s="19">
        <f t="shared" si="129"/>
        <v>-1</v>
      </c>
      <c r="Z4161" s="19">
        <v>-1</v>
      </c>
      <c r="AA4161" t="s">
        <v>15809</v>
      </c>
      <c r="AB4161" s="121">
        <v>6</v>
      </c>
    </row>
    <row r="4162" spans="1:28" ht="20.25">
      <c r="A4162">
        <v>7813</v>
      </c>
      <c r="B4162" t="s">
        <v>8125</v>
      </c>
      <c r="C4162" t="s">
        <v>8126</v>
      </c>
      <c r="D4162" t="str">
        <f t="shared" ref="D4162:D4225" si="130">_xlfn.TEXTJOIN(" ",TRUE,B4162,C4162)</f>
        <v>Basis Cash BAC</v>
      </c>
      <c r="E4162" s="3" t="s">
        <v>3686</v>
      </c>
      <c r="F4162" s="3" t="s">
        <v>8883</v>
      </c>
      <c r="G4162" s="3" t="s">
        <v>8883</v>
      </c>
      <c r="H4162" s="4">
        <v>9999</v>
      </c>
      <c r="I4162" s="4">
        <v>0</v>
      </c>
      <c r="J4162" s="6">
        <v>44168</v>
      </c>
      <c r="K4162" s="7">
        <v>57.866877969999997</v>
      </c>
      <c r="L4162" s="7">
        <v>1278</v>
      </c>
      <c r="M4162" s="7">
        <v>316623.85947674001</v>
      </c>
      <c r="N4162" s="9">
        <v>44172</v>
      </c>
      <c r="O4162" s="10">
        <v>190.11562337999999</v>
      </c>
      <c r="P4162" s="10">
        <v>2144</v>
      </c>
      <c r="Q4162" s="10">
        <v>536788.06388723</v>
      </c>
      <c r="R4162" s="10">
        <v>3.285396241327585</v>
      </c>
      <c r="S4162" s="18">
        <v>3.285396241327585</v>
      </c>
      <c r="T4162" s="13">
        <v>44684</v>
      </c>
      <c r="U4162" s="14">
        <v>7.8115502959544506E-3</v>
      </c>
      <c r="V4162" s="14">
        <v>1373</v>
      </c>
      <c r="W4162" s="14">
        <v>431324.71</v>
      </c>
      <c r="X4162" s="14">
        <v>99.995891158150457</v>
      </c>
      <c r="Y4162" s="19">
        <f t="shared" ref="Y4162:Y4225" si="131">X4162/-100</f>
        <v>-0.99995891158150452</v>
      </c>
      <c r="Z4162" s="19">
        <v>-1</v>
      </c>
      <c r="AA4162" t="s">
        <v>15810</v>
      </c>
      <c r="AB4162" s="121">
        <v>6</v>
      </c>
    </row>
    <row r="4163" spans="1:28" ht="20.25">
      <c r="A4163">
        <v>7814</v>
      </c>
      <c r="B4163" t="s">
        <v>8127</v>
      </c>
      <c r="C4163" t="s">
        <v>3766</v>
      </c>
      <c r="D4163" t="str">
        <f t="shared" si="130"/>
        <v>Alaya ATP</v>
      </c>
      <c r="E4163" s="3" t="s">
        <v>8884</v>
      </c>
      <c r="F4163" s="3" t="s">
        <v>1772</v>
      </c>
      <c r="G4163" s="3" t="s">
        <v>8883</v>
      </c>
      <c r="H4163" s="4">
        <v>9999</v>
      </c>
      <c r="I4163" s="4">
        <v>0</v>
      </c>
      <c r="J4163" s="6">
        <v>44189</v>
      </c>
      <c r="K4163" s="7">
        <v>1.55634205</v>
      </c>
      <c r="L4163" s="7">
        <v>4288</v>
      </c>
      <c r="M4163" s="7">
        <v>0</v>
      </c>
      <c r="N4163" s="9">
        <v>44280</v>
      </c>
      <c r="O4163" s="10">
        <v>11.444330470000001</v>
      </c>
      <c r="P4163" s="10">
        <v>4489</v>
      </c>
      <c r="Q4163" s="10">
        <v>0</v>
      </c>
      <c r="R4163" s="10">
        <v>7.3533517069721279</v>
      </c>
      <c r="S4163" s="18">
        <v>7.3533517069721279</v>
      </c>
      <c r="T4163" s="13">
        <v>44687</v>
      </c>
      <c r="U4163" s="14">
        <v>0.1482938330205209</v>
      </c>
      <c r="V4163" s="14">
        <v>3974</v>
      </c>
      <c r="W4163" s="14">
        <v>0</v>
      </c>
      <c r="X4163" s="14">
        <v>98.704215738882624</v>
      </c>
      <c r="Y4163" s="19">
        <f t="shared" si="131"/>
        <v>-0.98704215738882628</v>
      </c>
      <c r="Z4163" s="19">
        <v>-0.98699999999999999</v>
      </c>
      <c r="AA4163" t="s">
        <v>15811</v>
      </c>
      <c r="AB4163" s="121">
        <v>6</v>
      </c>
    </row>
    <row r="4164" spans="1:28" ht="20.25">
      <c r="A4164">
        <v>7815</v>
      </c>
      <c r="B4164" t="s">
        <v>8128</v>
      </c>
      <c r="C4164" t="s">
        <v>8129</v>
      </c>
      <c r="D4164" t="str">
        <f t="shared" si="130"/>
        <v>DefiCliq CLIQ</v>
      </c>
      <c r="E4164" s="3" t="s">
        <v>3686</v>
      </c>
      <c r="F4164" s="3" t="s">
        <v>8883</v>
      </c>
      <c r="G4164" s="3" t="s">
        <v>8883</v>
      </c>
      <c r="H4164" s="4">
        <v>9999</v>
      </c>
      <c r="I4164" s="4">
        <v>0</v>
      </c>
      <c r="J4164" s="6">
        <v>44204</v>
      </c>
      <c r="K4164" s="7">
        <v>2.4876880000000001E-2</v>
      </c>
      <c r="L4164" s="7">
        <v>4289</v>
      </c>
      <c r="M4164" s="7">
        <v>0</v>
      </c>
      <c r="N4164" s="9">
        <v>44225</v>
      </c>
      <c r="O4164" s="10">
        <v>0.35406198</v>
      </c>
      <c r="P4164" s="10">
        <v>4490</v>
      </c>
      <c r="Q4164" s="10">
        <v>0</v>
      </c>
      <c r="R4164" s="10">
        <v>14.232571769450191</v>
      </c>
      <c r="S4164" s="18">
        <v>14.232571769450191</v>
      </c>
      <c r="T4164" s="13">
        <v>44687</v>
      </c>
      <c r="U4164" s="14">
        <v>4.5699039470093721E-3</v>
      </c>
      <c r="V4164" s="14">
        <v>3975</v>
      </c>
      <c r="W4164" s="14">
        <v>0</v>
      </c>
      <c r="X4164" s="14">
        <v>98.709292664801424</v>
      </c>
      <c r="Y4164" s="19">
        <f t="shared" si="131"/>
        <v>-0.98709292664801429</v>
      </c>
      <c r="Z4164" s="19">
        <v>-0.98709999999999998</v>
      </c>
      <c r="AA4164" t="s">
        <v>15812</v>
      </c>
      <c r="AB4164" s="121">
        <v>6</v>
      </c>
    </row>
    <row r="4165" spans="1:28" ht="20.25">
      <c r="A4165">
        <v>7817</v>
      </c>
      <c r="B4165" t="s">
        <v>8131</v>
      </c>
      <c r="C4165" t="s">
        <v>5258</v>
      </c>
      <c r="D4165" t="str">
        <f t="shared" si="130"/>
        <v>Bifrost BFC</v>
      </c>
      <c r="E4165" s="3" t="s">
        <v>8887</v>
      </c>
      <c r="F4165" s="3" t="s">
        <v>8883</v>
      </c>
      <c r="G4165" s="3" t="s">
        <v>8883</v>
      </c>
      <c r="H4165" s="4">
        <v>9999</v>
      </c>
      <c r="I4165" s="4">
        <v>0</v>
      </c>
      <c r="J4165" s="6">
        <v>44199</v>
      </c>
      <c r="K4165" s="7">
        <v>1.6233149999999998E-2</v>
      </c>
      <c r="L4165" s="7">
        <v>2193</v>
      </c>
      <c r="M4165" s="7">
        <v>0</v>
      </c>
      <c r="N4165" s="9">
        <v>44427</v>
      </c>
      <c r="O4165" s="10">
        <v>0.79495130999999997</v>
      </c>
      <c r="P4165" s="10">
        <v>252</v>
      </c>
      <c r="Q4165" s="10">
        <v>476539511.00999999</v>
      </c>
      <c r="R4165" s="10">
        <v>48.970859629831551</v>
      </c>
      <c r="S4165" s="18">
        <v>48.970859629831551</v>
      </c>
      <c r="T4165" s="13">
        <v>44687</v>
      </c>
      <c r="U4165" s="14">
        <v>0.1124948181989162</v>
      </c>
      <c r="V4165" s="14">
        <v>216</v>
      </c>
      <c r="W4165" s="14">
        <v>127004810.84999999</v>
      </c>
      <c r="X4165" s="14">
        <v>85.848841710957601</v>
      </c>
      <c r="Y4165" s="19">
        <f t="shared" si="131"/>
        <v>-0.85848841710957602</v>
      </c>
      <c r="Z4165" s="19">
        <v>-0.85850000000000004</v>
      </c>
      <c r="AA4165" t="s">
        <v>15813</v>
      </c>
      <c r="AB4165" s="121">
        <v>6</v>
      </c>
    </row>
    <row r="4166" spans="1:28" ht="20.25">
      <c r="A4166">
        <v>7819</v>
      </c>
      <c r="B4166" t="s">
        <v>8134</v>
      </c>
      <c r="C4166" t="s">
        <v>8135</v>
      </c>
      <c r="D4166" t="str">
        <f t="shared" si="130"/>
        <v>Unicap.finance UCAP</v>
      </c>
      <c r="E4166" s="3" t="s">
        <v>3686</v>
      </c>
      <c r="F4166" s="3" t="s">
        <v>8883</v>
      </c>
      <c r="G4166" s="3" t="s">
        <v>8883</v>
      </c>
      <c r="H4166" s="4">
        <v>9999</v>
      </c>
      <c r="I4166" s="4">
        <v>0</v>
      </c>
      <c r="J4166" s="6">
        <v>44201</v>
      </c>
      <c r="K4166" s="7">
        <v>1.18830583</v>
      </c>
      <c r="L4166" s="7">
        <v>4292</v>
      </c>
      <c r="M4166" s="7">
        <v>0</v>
      </c>
      <c r="N4166" s="9">
        <v>44202</v>
      </c>
      <c r="O4166" s="10">
        <v>2.7409308100000001</v>
      </c>
      <c r="P4166" s="10">
        <v>4493</v>
      </c>
      <c r="Q4166" s="10">
        <v>0</v>
      </c>
      <c r="R4166" s="10">
        <v>2.3065870256649328</v>
      </c>
      <c r="S4166" s="18">
        <v>2.3065870256649328</v>
      </c>
      <c r="T4166" s="13">
        <v>44662</v>
      </c>
      <c r="U4166" s="14">
        <v>8.8051700757067197E-2</v>
      </c>
      <c r="V4166" s="14">
        <v>3978</v>
      </c>
      <c r="W4166" s="14">
        <v>0</v>
      </c>
      <c r="X4166" s="14">
        <v>96.78752559401282</v>
      </c>
      <c r="Y4166" s="19">
        <f t="shared" si="131"/>
        <v>-0.96787525594012824</v>
      </c>
      <c r="Z4166" s="19">
        <v>-0.96789999999999998</v>
      </c>
      <c r="AA4166" t="s">
        <v>15814</v>
      </c>
      <c r="AB4166" s="121">
        <v>6</v>
      </c>
    </row>
    <row r="4167" spans="1:28" ht="20.25">
      <c r="A4167">
        <v>7821</v>
      </c>
      <c r="B4167" t="s">
        <v>8136</v>
      </c>
      <c r="C4167" t="s">
        <v>8137</v>
      </c>
      <c r="D4167" t="str">
        <f t="shared" si="130"/>
        <v>Royale Finance ROYA</v>
      </c>
      <c r="E4167" s="3" t="s">
        <v>8892</v>
      </c>
      <c r="F4167" s="3" t="s">
        <v>8883</v>
      </c>
      <c r="G4167" s="3" t="s">
        <v>8883</v>
      </c>
      <c r="H4167" s="4">
        <v>9999</v>
      </c>
      <c r="I4167" s="4">
        <v>0</v>
      </c>
      <c r="J4167" s="6">
        <v>44207</v>
      </c>
      <c r="K4167" s="7">
        <v>0.12664992</v>
      </c>
      <c r="L4167" s="7">
        <v>792</v>
      </c>
      <c r="M4167" s="7">
        <v>1539089.93666781</v>
      </c>
      <c r="N4167" s="9">
        <v>44269</v>
      </c>
      <c r="O4167" s="10">
        <v>1.2350918099999999</v>
      </c>
      <c r="P4167" s="10">
        <v>1323</v>
      </c>
      <c r="Q4167" s="10">
        <v>9448145.1899999995</v>
      </c>
      <c r="R4167" s="10">
        <v>9.752014134710862</v>
      </c>
      <c r="S4167" s="18">
        <v>9.752014134710862</v>
      </c>
      <c r="T4167" s="13">
        <v>44687</v>
      </c>
      <c r="U4167" s="14">
        <v>1.139929245864215E-2</v>
      </c>
      <c r="V4167" s="14">
        <v>1298</v>
      </c>
      <c r="W4167" s="14">
        <v>580442.18000000005</v>
      </c>
      <c r="X4167" s="14">
        <v>99.077048979974847</v>
      </c>
      <c r="Y4167" s="19">
        <f t="shared" si="131"/>
        <v>-0.99077048979974847</v>
      </c>
      <c r="Z4167" s="19">
        <v>-0.99080000000000001</v>
      </c>
      <c r="AA4167" t="s">
        <v>15815</v>
      </c>
      <c r="AB4167" s="121">
        <v>6</v>
      </c>
    </row>
    <row r="4168" spans="1:28" ht="20.25">
      <c r="A4168">
        <v>7824</v>
      </c>
      <c r="B4168" t="s">
        <v>8138</v>
      </c>
      <c r="C4168" t="s">
        <v>8139</v>
      </c>
      <c r="D4168" t="str">
        <f t="shared" si="130"/>
        <v>Vai VAI</v>
      </c>
      <c r="E4168" s="3" t="s">
        <v>3686</v>
      </c>
      <c r="F4168" s="3" t="s">
        <v>8883</v>
      </c>
      <c r="G4168" s="3" t="s">
        <v>8883</v>
      </c>
      <c r="H4168" s="4">
        <v>9999</v>
      </c>
      <c r="I4168" s="4">
        <v>0</v>
      </c>
      <c r="J4168" s="6">
        <v>44174</v>
      </c>
      <c r="K4168" s="7">
        <v>0.69985454999999996</v>
      </c>
      <c r="L4168" s="7">
        <v>378</v>
      </c>
      <c r="M4168" s="7">
        <v>6772170.5159617001</v>
      </c>
      <c r="N4168" s="9">
        <v>44479</v>
      </c>
      <c r="O4168" s="10">
        <v>1.1204538041911041</v>
      </c>
      <c r="P4168" s="10">
        <v>470</v>
      </c>
      <c r="Q4168" s="10">
        <v>149816101.91999999</v>
      </c>
      <c r="R4168" s="10">
        <v>1.6009809526723859</v>
      </c>
      <c r="S4168" s="18">
        <v>1.6009809526723859</v>
      </c>
      <c r="T4168" s="13">
        <v>44566</v>
      </c>
      <c r="U4168" s="14">
        <v>0.80272996920057837</v>
      </c>
      <c r="V4168" s="14">
        <v>328</v>
      </c>
      <c r="W4168" s="14">
        <v>53917857.780000001</v>
      </c>
      <c r="X4168" s="14">
        <v>28.356709915399129</v>
      </c>
      <c r="Y4168" s="19">
        <f t="shared" si="131"/>
        <v>-0.28356709915399131</v>
      </c>
      <c r="Z4168" s="19">
        <v>-0.28360000000000002</v>
      </c>
      <c r="AA4168" t="s">
        <v>15816</v>
      </c>
      <c r="AB4168" s="121">
        <v>6</v>
      </c>
    </row>
    <row r="4169" spans="1:28" ht="20.25">
      <c r="A4169">
        <v>7826</v>
      </c>
      <c r="B4169" t="s">
        <v>8140</v>
      </c>
      <c r="C4169" t="s">
        <v>8141</v>
      </c>
      <c r="D4169" t="str">
        <f t="shared" si="130"/>
        <v>Zoracles ZORA</v>
      </c>
      <c r="E4169" s="3" t="s">
        <v>8887</v>
      </c>
      <c r="F4169" s="3" t="s">
        <v>8883</v>
      </c>
      <c r="G4169" s="3" t="s">
        <v>8883</v>
      </c>
      <c r="H4169" s="4">
        <v>9999</v>
      </c>
      <c r="I4169" s="4">
        <v>0</v>
      </c>
      <c r="J4169" s="6">
        <v>44167</v>
      </c>
      <c r="K4169" s="7">
        <v>298.08390138999999</v>
      </c>
      <c r="L4169" s="7">
        <v>2435</v>
      </c>
      <c r="M4169" s="7">
        <v>0</v>
      </c>
      <c r="N4169" s="9">
        <v>44516</v>
      </c>
      <c r="O4169" s="10">
        <v>3767.3845474860759</v>
      </c>
      <c r="P4169" s="10">
        <v>1719</v>
      </c>
      <c r="Q4169" s="10">
        <v>2705866.59</v>
      </c>
      <c r="R4169" s="10">
        <v>12.638671628753929</v>
      </c>
      <c r="S4169" s="18">
        <v>12.638671628753929</v>
      </c>
      <c r="T4169" s="13">
        <v>44517</v>
      </c>
      <c r="U4169" s="14">
        <v>0</v>
      </c>
      <c r="V4169" s="14">
        <v>882</v>
      </c>
      <c r="W4169" s="14">
        <v>2952290.09</v>
      </c>
      <c r="X4169" s="14">
        <v>100</v>
      </c>
      <c r="Y4169" s="19">
        <f t="shared" si="131"/>
        <v>-1</v>
      </c>
      <c r="Z4169" s="19">
        <v>-1</v>
      </c>
      <c r="AA4169" t="s">
        <v>15817</v>
      </c>
      <c r="AB4169" s="121">
        <v>6</v>
      </c>
    </row>
    <row r="4170" spans="1:28" ht="20.25">
      <c r="A4170">
        <v>7828</v>
      </c>
      <c r="B4170" t="s">
        <v>8142</v>
      </c>
      <c r="C4170" t="s">
        <v>8143</v>
      </c>
      <c r="D4170" t="str">
        <f t="shared" si="130"/>
        <v>KING OF DEFI KODX</v>
      </c>
      <c r="E4170" s="3" t="s">
        <v>3686</v>
      </c>
      <c r="F4170" s="3" t="s">
        <v>8883</v>
      </c>
      <c r="G4170" s="3" t="s">
        <v>8883</v>
      </c>
      <c r="H4170" s="4">
        <v>9999</v>
      </c>
      <c r="I4170" s="4">
        <v>0</v>
      </c>
      <c r="J4170" s="6">
        <v>44205</v>
      </c>
      <c r="K4170" s="7">
        <v>0.41862197000000001</v>
      </c>
      <c r="L4170" s="7">
        <v>4293</v>
      </c>
      <c r="M4170" s="7">
        <v>0</v>
      </c>
      <c r="N4170" s="9">
        <v>44326</v>
      </c>
      <c r="O4170" s="10">
        <v>375.99794548</v>
      </c>
      <c r="P4170" s="10">
        <v>4494</v>
      </c>
      <c r="Q4170" s="10">
        <v>0</v>
      </c>
      <c r="R4170" s="10">
        <v>898.18015399430658</v>
      </c>
      <c r="S4170" s="18">
        <v>898.18015399430658</v>
      </c>
      <c r="T4170" s="13">
        <v>44585</v>
      </c>
      <c r="U4170" s="14">
        <v>3.2363419454498201</v>
      </c>
      <c r="V4170" s="14">
        <v>3979</v>
      </c>
      <c r="W4170" s="14">
        <v>0</v>
      </c>
      <c r="X4170" s="14">
        <v>99.139266056010428</v>
      </c>
      <c r="Y4170" s="19">
        <f t="shared" si="131"/>
        <v>-0.99139266056010422</v>
      </c>
      <c r="Z4170" s="19">
        <v>-0.99139999999999995</v>
      </c>
      <c r="AA4170" t="s">
        <v>15818</v>
      </c>
      <c r="AB4170" s="121">
        <v>6</v>
      </c>
    </row>
    <row r="4171" spans="1:28" ht="20.25">
      <c r="A4171">
        <v>7832</v>
      </c>
      <c r="B4171" t="s">
        <v>8144</v>
      </c>
      <c r="C4171" t="s">
        <v>8145</v>
      </c>
      <c r="D4171" t="str">
        <f t="shared" si="130"/>
        <v>REALPAY RAP</v>
      </c>
      <c r="E4171" s="3" t="s">
        <v>8887</v>
      </c>
      <c r="F4171" s="3" t="s">
        <v>8883</v>
      </c>
      <c r="G4171" s="3" t="s">
        <v>8883</v>
      </c>
      <c r="H4171" s="4">
        <v>9999</v>
      </c>
      <c r="I4171" s="4">
        <v>0</v>
      </c>
      <c r="J4171" s="6">
        <v>44176</v>
      </c>
      <c r="K4171" s="7">
        <v>3.07546388</v>
      </c>
      <c r="L4171" s="7">
        <v>4294</v>
      </c>
      <c r="M4171" s="7">
        <v>0</v>
      </c>
      <c r="N4171" s="9">
        <v>44199</v>
      </c>
      <c r="O4171" s="10">
        <v>5.0385905600000003</v>
      </c>
      <c r="P4171" s="10">
        <v>4495</v>
      </c>
      <c r="Q4171" s="10">
        <v>0</v>
      </c>
      <c r="R4171" s="10">
        <v>1.638318886710515</v>
      </c>
      <c r="S4171" s="18">
        <v>1.638318886710515</v>
      </c>
      <c r="T4171" s="13">
        <v>44494</v>
      </c>
      <c r="U4171" s="14">
        <v>2.1248548572323431E-3</v>
      </c>
      <c r="V4171" s="14">
        <v>3980</v>
      </c>
      <c r="W4171" s="14">
        <v>0</v>
      </c>
      <c r="X4171" s="14">
        <v>99.957828388079378</v>
      </c>
      <c r="Y4171" s="19">
        <f t="shared" si="131"/>
        <v>-0.99957828388079373</v>
      </c>
      <c r="Z4171" s="19">
        <v>-0.99960000000000004</v>
      </c>
      <c r="AA4171" t="s">
        <v>15819</v>
      </c>
      <c r="AB4171" s="121">
        <v>6</v>
      </c>
    </row>
    <row r="4172" spans="1:28" ht="20.25">
      <c r="A4172">
        <v>7833</v>
      </c>
      <c r="B4172" t="s">
        <v>8146</v>
      </c>
      <c r="C4172" t="s">
        <v>8147</v>
      </c>
      <c r="D4172" t="str">
        <f t="shared" si="130"/>
        <v>PiSwap Token PIS</v>
      </c>
      <c r="E4172" s="3" t="s">
        <v>3686</v>
      </c>
      <c r="F4172" s="3" t="s">
        <v>8883</v>
      </c>
      <c r="G4172" s="3" t="s">
        <v>8883</v>
      </c>
      <c r="H4172" s="4">
        <v>9999</v>
      </c>
      <c r="I4172" s="4">
        <v>0</v>
      </c>
      <c r="J4172" s="6">
        <v>44168</v>
      </c>
      <c r="K4172" s="7">
        <v>1.3754319081392601</v>
      </c>
      <c r="L4172" s="7">
        <v>4295</v>
      </c>
      <c r="M4172" s="7">
        <v>0</v>
      </c>
      <c r="N4172" s="9">
        <v>44173</v>
      </c>
      <c r="O4172" s="10">
        <v>2.4943154068002702</v>
      </c>
      <c r="P4172" s="10">
        <v>4496</v>
      </c>
      <c r="Q4172" s="10">
        <v>0</v>
      </c>
      <c r="R4172" s="10">
        <v>1.8134779279438711</v>
      </c>
      <c r="S4172" s="18">
        <v>1.8134779279438711</v>
      </c>
      <c r="T4172" s="13">
        <v>44360</v>
      </c>
      <c r="U4172" s="14">
        <v>6.4618917279819998E-2</v>
      </c>
      <c r="V4172" s="14">
        <v>3981</v>
      </c>
      <c r="W4172" s="14">
        <v>0</v>
      </c>
      <c r="X4172" s="14">
        <v>97.409352598165853</v>
      </c>
      <c r="Y4172" s="19">
        <f t="shared" si="131"/>
        <v>-0.97409352598165855</v>
      </c>
      <c r="Z4172" s="19">
        <v>-0.97409999999999997</v>
      </c>
      <c r="AA4172" t="s">
        <v>15820</v>
      </c>
      <c r="AB4172" s="121">
        <v>6</v>
      </c>
    </row>
    <row r="4173" spans="1:28" ht="20.25">
      <c r="A4173">
        <v>7834</v>
      </c>
      <c r="B4173" t="s">
        <v>8148</v>
      </c>
      <c r="C4173" t="s">
        <v>8149</v>
      </c>
      <c r="D4173" t="str">
        <f t="shared" si="130"/>
        <v>DEJAVE DJV</v>
      </c>
      <c r="E4173" s="3" t="s">
        <v>3686</v>
      </c>
      <c r="F4173" s="3" t="s">
        <v>8883</v>
      </c>
      <c r="G4173" s="3" t="s">
        <v>8883</v>
      </c>
      <c r="H4173" s="4">
        <v>9999</v>
      </c>
      <c r="I4173" s="4">
        <v>0</v>
      </c>
      <c r="J4173" s="6">
        <v>44169</v>
      </c>
      <c r="K4173" s="7">
        <v>390.51466653</v>
      </c>
      <c r="L4173" s="7">
        <v>2694</v>
      </c>
      <c r="M4173" s="7">
        <v>0</v>
      </c>
      <c r="N4173" s="9">
        <v>44247</v>
      </c>
      <c r="O4173" s="10">
        <v>5553.4256588199996</v>
      </c>
      <c r="P4173" s="10">
        <v>1341</v>
      </c>
      <c r="Q4173" s="10">
        <v>8738799.0099999998</v>
      </c>
      <c r="R4173" s="10">
        <v>14.2207864000759</v>
      </c>
      <c r="S4173" s="18">
        <v>14.2207864000759</v>
      </c>
      <c r="T4173" s="13">
        <v>44607</v>
      </c>
      <c r="U4173" s="14">
        <v>0.1787555629755383</v>
      </c>
      <c r="V4173" s="14">
        <v>1785</v>
      </c>
      <c r="W4173" s="14">
        <v>86415.66</v>
      </c>
      <c r="X4173" s="14">
        <v>99.996781165825254</v>
      </c>
      <c r="Y4173" s="19">
        <f t="shared" si="131"/>
        <v>-0.99996781165825255</v>
      </c>
      <c r="Z4173" s="19">
        <v>-1</v>
      </c>
      <c r="AA4173" t="s">
        <v>15821</v>
      </c>
      <c r="AB4173" s="121">
        <v>6</v>
      </c>
    </row>
    <row r="4174" spans="1:28" ht="20.25">
      <c r="A4174">
        <v>7835</v>
      </c>
      <c r="B4174" t="s">
        <v>8150</v>
      </c>
      <c r="C4174" t="s">
        <v>8151</v>
      </c>
      <c r="D4174" t="str">
        <f t="shared" si="130"/>
        <v>Money of Tommorow, Today MTTCOIN</v>
      </c>
      <c r="E4174" s="3" t="s">
        <v>3686</v>
      </c>
      <c r="F4174" s="3" t="s">
        <v>8883</v>
      </c>
      <c r="G4174" s="3" t="s">
        <v>8883</v>
      </c>
      <c r="H4174" s="4">
        <v>9999</v>
      </c>
      <c r="I4174" s="4">
        <v>0</v>
      </c>
      <c r="J4174" s="6">
        <v>44174</v>
      </c>
      <c r="K4174" s="7">
        <v>45.858491790000002</v>
      </c>
      <c r="L4174" s="7">
        <v>4296</v>
      </c>
      <c r="M4174" s="7">
        <v>0</v>
      </c>
      <c r="N4174" s="9">
        <v>44184</v>
      </c>
      <c r="O4174" s="10">
        <v>177.86461535000001</v>
      </c>
      <c r="P4174" s="10">
        <v>4497</v>
      </c>
      <c r="Q4174" s="10">
        <v>0</v>
      </c>
      <c r="R4174" s="10">
        <v>3.878553532996599</v>
      </c>
      <c r="S4174" s="18">
        <v>3.878553532996599</v>
      </c>
      <c r="T4174" s="13">
        <v>44546</v>
      </c>
      <c r="U4174" s="14">
        <v>0.1200914584587275</v>
      </c>
      <c r="V4174" s="14">
        <v>3982</v>
      </c>
      <c r="W4174" s="14">
        <v>0</v>
      </c>
      <c r="X4174" s="14">
        <v>99.932481534777224</v>
      </c>
      <c r="Y4174" s="19">
        <f t="shared" si="131"/>
        <v>-0.99932481534777229</v>
      </c>
      <c r="Z4174" s="19">
        <v>-0.99929999999999997</v>
      </c>
      <c r="AA4174" t="s">
        <v>15822</v>
      </c>
      <c r="AB4174" s="121">
        <v>6</v>
      </c>
    </row>
    <row r="4175" spans="1:28" ht="20.25">
      <c r="A4175">
        <v>7838</v>
      </c>
      <c r="B4175" t="s">
        <v>8152</v>
      </c>
      <c r="C4175" t="s">
        <v>8153</v>
      </c>
      <c r="D4175" t="str">
        <f t="shared" si="130"/>
        <v>Base Protocol BASE</v>
      </c>
      <c r="E4175" s="3" t="s">
        <v>8894</v>
      </c>
      <c r="F4175" s="3" t="s">
        <v>8883</v>
      </c>
      <c r="G4175" s="3" t="s">
        <v>8883</v>
      </c>
      <c r="H4175" s="4">
        <v>9999</v>
      </c>
      <c r="I4175" s="4">
        <v>0</v>
      </c>
      <c r="J4175" s="6">
        <v>44176</v>
      </c>
      <c r="K4175" s="7">
        <v>0.23796111</v>
      </c>
      <c r="L4175" s="7">
        <v>236</v>
      </c>
      <c r="M4175" s="7">
        <v>13825810.388323929</v>
      </c>
      <c r="N4175" s="9">
        <v>44631</v>
      </c>
      <c r="O4175" s="10">
        <v>7.2878536347685543</v>
      </c>
      <c r="P4175" s="10">
        <v>1771</v>
      </c>
      <c r="Q4175" s="10">
        <v>2221470.85</v>
      </c>
      <c r="R4175" s="10">
        <v>30.626238189797292</v>
      </c>
      <c r="S4175" s="18">
        <v>30.626238189797292</v>
      </c>
      <c r="T4175" s="13">
        <v>44686</v>
      </c>
      <c r="U4175" s="14">
        <v>1.5889902733382699</v>
      </c>
      <c r="V4175" s="14">
        <v>1201</v>
      </c>
      <c r="W4175" s="14">
        <v>802463.99</v>
      </c>
      <c r="X4175" s="14">
        <v>78.196731809245051</v>
      </c>
      <c r="Y4175" s="19">
        <f t="shared" si="131"/>
        <v>-0.78196731809245046</v>
      </c>
      <c r="Z4175" s="19">
        <v>-0.78200000000000003</v>
      </c>
      <c r="AA4175" t="s">
        <v>15823</v>
      </c>
      <c r="AB4175" s="121">
        <v>6</v>
      </c>
    </row>
    <row r="4176" spans="1:28" ht="20.25">
      <c r="A4176">
        <v>7839</v>
      </c>
      <c r="B4176" t="s">
        <v>8154</v>
      </c>
      <c r="C4176" t="s">
        <v>8155</v>
      </c>
      <c r="D4176" t="str">
        <f t="shared" si="130"/>
        <v>Degov DEGOV</v>
      </c>
      <c r="E4176" s="3" t="s">
        <v>8887</v>
      </c>
      <c r="F4176" s="3" t="s">
        <v>8883</v>
      </c>
      <c r="G4176" s="3" t="s">
        <v>8883</v>
      </c>
      <c r="H4176" s="4">
        <v>9999</v>
      </c>
      <c r="I4176" s="4">
        <v>0</v>
      </c>
      <c r="J4176" s="6">
        <v>44169</v>
      </c>
      <c r="K4176" s="7">
        <v>35.659335436266829</v>
      </c>
      <c r="L4176" s="7">
        <v>4297</v>
      </c>
      <c r="M4176" s="7">
        <v>0</v>
      </c>
      <c r="N4176" s="9">
        <v>44182</v>
      </c>
      <c r="O4176" s="10">
        <v>129.7155385120121</v>
      </c>
      <c r="P4176" s="10">
        <v>4498</v>
      </c>
      <c r="Q4176" s="10">
        <v>0</v>
      </c>
      <c r="R4176" s="10">
        <v>3.6376319671983208</v>
      </c>
      <c r="S4176" s="18">
        <v>3.6376319671983208</v>
      </c>
      <c r="T4176" s="13">
        <v>44345</v>
      </c>
      <c r="U4176" s="14">
        <v>18.351892012196341</v>
      </c>
      <c r="V4176" s="14">
        <v>3983</v>
      </c>
      <c r="W4176" s="14">
        <v>0</v>
      </c>
      <c r="X4176" s="14">
        <v>85.852202270665586</v>
      </c>
      <c r="Y4176" s="19">
        <f t="shared" si="131"/>
        <v>-0.8585220227066559</v>
      </c>
      <c r="Z4176" s="19">
        <v>-0.85850000000000004</v>
      </c>
      <c r="AA4176" t="s">
        <v>15824</v>
      </c>
      <c r="AB4176" s="121">
        <v>6</v>
      </c>
    </row>
    <row r="4177" spans="1:28" ht="20.25">
      <c r="A4177">
        <v>7841</v>
      </c>
      <c r="B4177" t="s">
        <v>8156</v>
      </c>
      <c r="C4177" t="s">
        <v>8157</v>
      </c>
      <c r="D4177" t="str">
        <f t="shared" si="130"/>
        <v>Idle IDLE</v>
      </c>
      <c r="E4177" s="3" t="s">
        <v>3686</v>
      </c>
      <c r="F4177" s="3" t="s">
        <v>8883</v>
      </c>
      <c r="G4177" s="3" t="s">
        <v>8883</v>
      </c>
      <c r="H4177" s="4">
        <v>9999</v>
      </c>
      <c r="I4177" s="4">
        <v>0</v>
      </c>
      <c r="J4177" s="6">
        <v>44167</v>
      </c>
      <c r="K4177" s="7">
        <v>0.15113404999999999</v>
      </c>
      <c r="L4177" s="7">
        <v>1325</v>
      </c>
      <c r="M4177" s="7">
        <v>281015.16237614001</v>
      </c>
      <c r="N4177" s="9">
        <v>44240</v>
      </c>
      <c r="O4177" s="10">
        <v>30.494805370000002</v>
      </c>
      <c r="P4177" s="10">
        <v>919</v>
      </c>
      <c r="Q4177" s="10">
        <v>31712690.41</v>
      </c>
      <c r="R4177" s="10">
        <v>201.77322959319889</v>
      </c>
      <c r="S4177" s="18">
        <v>201.77322959319889</v>
      </c>
      <c r="T4177" s="13">
        <v>44687</v>
      </c>
      <c r="U4177" s="14">
        <v>0.93444997934666996</v>
      </c>
      <c r="V4177" s="14">
        <v>800</v>
      </c>
      <c r="W4177" s="14">
        <v>4309017.07</v>
      </c>
      <c r="X4177" s="14">
        <v>96.935707678705313</v>
      </c>
      <c r="Y4177" s="19">
        <f t="shared" si="131"/>
        <v>-0.96935707678705318</v>
      </c>
      <c r="Z4177" s="19">
        <v>-0.96940000000000004</v>
      </c>
      <c r="AA4177" t="s">
        <v>15825</v>
      </c>
      <c r="AB4177" s="121">
        <v>6</v>
      </c>
    </row>
    <row r="4178" spans="1:28" ht="20.25">
      <c r="A4178">
        <v>7844</v>
      </c>
      <c r="B4178" t="s">
        <v>8158</v>
      </c>
      <c r="C4178" t="s">
        <v>8159</v>
      </c>
      <c r="D4178" t="str">
        <f t="shared" si="130"/>
        <v>ACryptoS ACS</v>
      </c>
      <c r="E4178" s="3" t="s">
        <v>8894</v>
      </c>
      <c r="F4178" s="3" t="s">
        <v>8883</v>
      </c>
      <c r="G4178" s="3" t="s">
        <v>8883</v>
      </c>
      <c r="H4178" s="4">
        <v>9999</v>
      </c>
      <c r="I4178" s="4">
        <v>0</v>
      </c>
      <c r="J4178" s="6">
        <v>44168</v>
      </c>
      <c r="K4178" s="7">
        <v>0.86652315999999996</v>
      </c>
      <c r="L4178" s="7">
        <v>4298</v>
      </c>
      <c r="M4178" s="7">
        <v>0</v>
      </c>
      <c r="N4178" s="9">
        <v>44243</v>
      </c>
      <c r="O4178" s="10">
        <v>354.83520525</v>
      </c>
      <c r="P4178" s="10">
        <v>4499</v>
      </c>
      <c r="Q4178" s="10">
        <v>0</v>
      </c>
      <c r="R4178" s="10">
        <v>409.49304257488052</v>
      </c>
      <c r="S4178" s="18">
        <v>409.49304257488052</v>
      </c>
      <c r="T4178" s="13">
        <v>44687</v>
      </c>
      <c r="U4178" s="14">
        <v>2.4658292194983642</v>
      </c>
      <c r="V4178" s="14">
        <v>3984</v>
      </c>
      <c r="W4178" s="14">
        <v>0</v>
      </c>
      <c r="X4178" s="14">
        <v>99.305077629554532</v>
      </c>
      <c r="Y4178" s="19">
        <f t="shared" si="131"/>
        <v>-0.99305077629554528</v>
      </c>
      <c r="Z4178" s="19">
        <v>-0.99309999999999998</v>
      </c>
      <c r="AA4178" t="s">
        <v>15826</v>
      </c>
      <c r="AB4178" s="121">
        <v>6</v>
      </c>
    </row>
    <row r="4179" spans="1:28" ht="20.25">
      <c r="A4179">
        <v>7850</v>
      </c>
      <c r="B4179" t="s">
        <v>8160</v>
      </c>
      <c r="C4179" t="s">
        <v>6172</v>
      </c>
      <c r="D4179" t="str">
        <f t="shared" si="130"/>
        <v>PoolStake PSK</v>
      </c>
      <c r="E4179" s="3" t="s">
        <v>3686</v>
      </c>
      <c r="F4179" s="3" t="s">
        <v>8883</v>
      </c>
      <c r="G4179" s="3" t="s">
        <v>8883</v>
      </c>
      <c r="H4179" s="4">
        <v>9999</v>
      </c>
      <c r="I4179" s="4">
        <v>0</v>
      </c>
      <c r="J4179" s="6">
        <v>44214</v>
      </c>
      <c r="K4179" s="7">
        <v>6.8126109121599998E-2</v>
      </c>
      <c r="L4179" s="7">
        <v>4299</v>
      </c>
      <c r="M4179" s="7">
        <v>0</v>
      </c>
      <c r="N4179" s="9">
        <v>44330</v>
      </c>
      <c r="O4179" s="10">
        <v>0.57608580857575997</v>
      </c>
      <c r="P4179" s="10">
        <v>4500</v>
      </c>
      <c r="Q4179" s="10">
        <v>0</v>
      </c>
      <c r="R4179" s="10">
        <v>8.4561677747879305</v>
      </c>
      <c r="S4179" s="18">
        <v>8.4561677747879305</v>
      </c>
      <c r="T4179" s="13">
        <v>44357</v>
      </c>
      <c r="U4179" s="14">
        <v>0.27363397121649002</v>
      </c>
      <c r="V4179" s="14">
        <v>3985</v>
      </c>
      <c r="W4179" s="14">
        <v>0</v>
      </c>
      <c r="X4179" s="14">
        <v>52.501178271864177</v>
      </c>
      <c r="Y4179" s="19">
        <f t="shared" si="131"/>
        <v>-0.5250117827186418</v>
      </c>
      <c r="Z4179" s="19">
        <v>-0.52500000000000002</v>
      </c>
      <c r="AA4179" t="s">
        <v>15827</v>
      </c>
      <c r="AB4179" s="121">
        <v>6</v>
      </c>
    </row>
    <row r="4180" spans="1:28" ht="20.25">
      <c r="A4180">
        <v>7852</v>
      </c>
      <c r="B4180" t="s">
        <v>8161</v>
      </c>
      <c r="C4180" t="s">
        <v>8162</v>
      </c>
      <c r="D4180" t="str">
        <f t="shared" si="130"/>
        <v>IterationSyndicate ITS</v>
      </c>
      <c r="E4180" s="3" t="s">
        <v>8887</v>
      </c>
      <c r="F4180" s="3" t="s">
        <v>8883</v>
      </c>
      <c r="G4180" s="3" t="s">
        <v>8883</v>
      </c>
      <c r="H4180" s="4">
        <v>9999</v>
      </c>
      <c r="I4180" s="4">
        <v>0</v>
      </c>
      <c r="J4180" s="6">
        <v>44168</v>
      </c>
      <c r="K4180" s="7">
        <v>2.1077325999999998</v>
      </c>
      <c r="L4180" s="7">
        <v>4300</v>
      </c>
      <c r="M4180" s="7">
        <v>0</v>
      </c>
      <c r="N4180" s="9">
        <v>44333</v>
      </c>
      <c r="O4180" s="10">
        <v>428.76276189999999</v>
      </c>
      <c r="P4180" s="10">
        <v>4501</v>
      </c>
      <c r="Q4180" s="10">
        <v>0</v>
      </c>
      <c r="R4180" s="10">
        <v>203.42369895498129</v>
      </c>
      <c r="S4180" s="18">
        <v>203.42369895498129</v>
      </c>
      <c r="T4180" s="13">
        <v>44516</v>
      </c>
      <c r="U4180" s="14">
        <v>0</v>
      </c>
      <c r="V4180" s="14">
        <v>3986</v>
      </c>
      <c r="W4180" s="14">
        <v>0</v>
      </c>
      <c r="X4180" s="14">
        <v>100</v>
      </c>
      <c r="Y4180" s="19">
        <f t="shared" si="131"/>
        <v>-1</v>
      </c>
      <c r="Z4180" s="19">
        <v>-1</v>
      </c>
      <c r="AA4180" t="s">
        <v>15828</v>
      </c>
      <c r="AB4180" s="121">
        <v>6</v>
      </c>
    </row>
    <row r="4181" spans="1:28" ht="20.25">
      <c r="A4181">
        <v>7854</v>
      </c>
      <c r="B4181" t="s">
        <v>8163</v>
      </c>
      <c r="C4181" t="s">
        <v>8164</v>
      </c>
      <c r="D4181" t="str">
        <f t="shared" si="130"/>
        <v>AC eXchange Token ACXT</v>
      </c>
      <c r="E4181" s="3" t="s">
        <v>8898</v>
      </c>
      <c r="F4181" s="3" t="s">
        <v>8893</v>
      </c>
      <c r="G4181" s="3" t="s">
        <v>8883</v>
      </c>
      <c r="H4181" s="4">
        <v>9999</v>
      </c>
      <c r="I4181" s="4">
        <v>0</v>
      </c>
      <c r="J4181" s="6">
        <v>44232</v>
      </c>
      <c r="K4181" s="7">
        <v>0.24131409830525999</v>
      </c>
      <c r="L4181" s="7">
        <v>4301</v>
      </c>
      <c r="M4181" s="7">
        <v>0</v>
      </c>
      <c r="N4181" s="9">
        <v>44269</v>
      </c>
      <c r="O4181" s="10">
        <v>1.06303061178623</v>
      </c>
      <c r="P4181" s="10">
        <v>4502</v>
      </c>
      <c r="Q4181" s="10">
        <v>0</v>
      </c>
      <c r="R4181" s="10">
        <v>4.4051740832875277</v>
      </c>
      <c r="S4181" s="18">
        <v>4.4051740832875277</v>
      </c>
      <c r="T4181" s="13">
        <v>44555</v>
      </c>
      <c r="U4181" s="14">
        <v>1E-3</v>
      </c>
      <c r="V4181" s="14">
        <v>3987</v>
      </c>
      <c r="W4181" s="14">
        <v>0</v>
      </c>
      <c r="X4181" s="14">
        <v>99.905929331769698</v>
      </c>
      <c r="Y4181" s="19">
        <f t="shared" si="131"/>
        <v>-0.99905929331769694</v>
      </c>
      <c r="Z4181" s="19">
        <v>-0.99909999999999999</v>
      </c>
      <c r="AA4181" t="s">
        <v>15829</v>
      </c>
      <c r="AB4181" s="121">
        <v>6</v>
      </c>
    </row>
    <row r="4182" spans="1:28" ht="20.25">
      <c r="A4182">
        <v>7855</v>
      </c>
      <c r="B4182" t="s">
        <v>8165</v>
      </c>
      <c r="C4182" t="s">
        <v>549</v>
      </c>
      <c r="D4182" t="str">
        <f t="shared" si="130"/>
        <v>Gold Coin Reserve GCR</v>
      </c>
      <c r="E4182" s="3" t="s">
        <v>8887</v>
      </c>
      <c r="F4182" s="3" t="s">
        <v>8883</v>
      </c>
      <c r="G4182" s="3" t="s">
        <v>8883</v>
      </c>
      <c r="H4182" s="4">
        <v>9999</v>
      </c>
      <c r="I4182" s="4">
        <v>0</v>
      </c>
      <c r="J4182" s="6">
        <v>44232</v>
      </c>
      <c r="K4182" s="7">
        <v>1791.85035283</v>
      </c>
      <c r="L4182" s="7">
        <v>4302</v>
      </c>
      <c r="M4182" s="7">
        <v>0</v>
      </c>
      <c r="N4182" s="9">
        <v>44628</v>
      </c>
      <c r="O4182" s="10">
        <v>2058.524441100355</v>
      </c>
      <c r="P4182" s="10">
        <v>4503</v>
      </c>
      <c r="Q4182" s="10">
        <v>0</v>
      </c>
      <c r="R4182" s="10">
        <v>1.1488260935681249</v>
      </c>
      <c r="S4182" s="18">
        <v>1.1488260935681249</v>
      </c>
      <c r="T4182" s="13">
        <v>44686</v>
      </c>
      <c r="U4182" s="14">
        <v>1184.9456687158181</v>
      </c>
      <c r="V4182" s="14">
        <v>3988</v>
      </c>
      <c r="W4182" s="14">
        <v>0</v>
      </c>
      <c r="X4182" s="14">
        <v>42.437133849019418</v>
      </c>
      <c r="Y4182" s="19">
        <f t="shared" si="131"/>
        <v>-0.42437133849019415</v>
      </c>
      <c r="Z4182" s="19">
        <v>-0.4244</v>
      </c>
      <c r="AA4182" t="s">
        <v>15830</v>
      </c>
      <c r="AB4182" s="121">
        <v>6</v>
      </c>
    </row>
    <row r="4183" spans="1:28" ht="20.25">
      <c r="A4183">
        <v>7856</v>
      </c>
      <c r="B4183" t="s">
        <v>8166</v>
      </c>
      <c r="C4183" t="s">
        <v>8167</v>
      </c>
      <c r="D4183" t="str">
        <f t="shared" si="130"/>
        <v>Greenheart Punt PUNT</v>
      </c>
      <c r="E4183" s="3" t="s">
        <v>8887</v>
      </c>
      <c r="F4183" s="3" t="s">
        <v>8883</v>
      </c>
      <c r="G4183" s="3" t="s">
        <v>8883</v>
      </c>
      <c r="H4183" s="4">
        <v>9999</v>
      </c>
      <c r="I4183" s="4">
        <v>0</v>
      </c>
      <c r="J4183" s="6">
        <v>44179</v>
      </c>
      <c r="K4183" s="7">
        <v>0.27097561187129998</v>
      </c>
      <c r="L4183" s="7">
        <v>4303</v>
      </c>
      <c r="M4183" s="7">
        <v>0</v>
      </c>
      <c r="N4183" s="9">
        <v>44180</v>
      </c>
      <c r="O4183" s="10">
        <v>0.28326824520908001</v>
      </c>
      <c r="P4183" s="10">
        <v>4504</v>
      </c>
      <c r="Q4183" s="10">
        <v>0</v>
      </c>
      <c r="R4183" s="10">
        <v>1.0453643530976451</v>
      </c>
      <c r="S4183" s="18">
        <v>1.0453643530976451</v>
      </c>
      <c r="T4183" s="13">
        <v>44262</v>
      </c>
      <c r="U4183" s="14">
        <v>0.10800229458637001</v>
      </c>
      <c r="V4183" s="14">
        <v>3989</v>
      </c>
      <c r="W4183" s="14">
        <v>0</v>
      </c>
      <c r="X4183" s="14">
        <v>61.872784396763713</v>
      </c>
      <c r="Y4183" s="19">
        <f t="shared" si="131"/>
        <v>-0.61872784396763714</v>
      </c>
      <c r="Z4183" s="19">
        <v>-0.61870000000000003</v>
      </c>
      <c r="AA4183" t="s">
        <v>15831</v>
      </c>
      <c r="AB4183" s="121">
        <v>6</v>
      </c>
    </row>
    <row r="4184" spans="1:28" ht="20.25">
      <c r="A4184">
        <v>7857</v>
      </c>
      <c r="B4184" t="s">
        <v>8168</v>
      </c>
      <c r="C4184" t="s">
        <v>3462</v>
      </c>
      <c r="D4184" t="str">
        <f t="shared" si="130"/>
        <v>Mirror Protocol MIR</v>
      </c>
      <c r="E4184" s="3" t="s">
        <v>8893</v>
      </c>
      <c r="F4184" s="3" t="s">
        <v>8883</v>
      </c>
      <c r="G4184" s="3" t="s">
        <v>8883</v>
      </c>
      <c r="H4184" s="4">
        <v>9999</v>
      </c>
      <c r="I4184" s="4">
        <v>0</v>
      </c>
      <c r="J4184" s="6">
        <v>44186</v>
      </c>
      <c r="K4184" s="7">
        <v>0.90301680102427995</v>
      </c>
      <c r="L4184" s="7">
        <v>255</v>
      </c>
      <c r="M4184" s="7">
        <v>11902560.16840161</v>
      </c>
      <c r="N4184" s="9">
        <v>44297</v>
      </c>
      <c r="O4184" s="10">
        <v>12.45758363959396</v>
      </c>
      <c r="P4184" s="10">
        <v>200</v>
      </c>
      <c r="Q4184" s="10">
        <v>669043159.98935163</v>
      </c>
      <c r="R4184" s="10">
        <v>13.79551701082802</v>
      </c>
      <c r="S4184" s="18">
        <v>13.79551701082802</v>
      </c>
      <c r="T4184" s="13">
        <v>44681</v>
      </c>
      <c r="U4184" s="14">
        <v>1.015804320980547</v>
      </c>
      <c r="V4184" s="14">
        <v>285</v>
      </c>
      <c r="W4184" s="14">
        <v>78971350.200034067</v>
      </c>
      <c r="X4184" s="14">
        <v>91.845896039164344</v>
      </c>
      <c r="Y4184" s="19">
        <f t="shared" si="131"/>
        <v>-0.91845896039164343</v>
      </c>
      <c r="Z4184" s="19">
        <v>-0.91849999999999998</v>
      </c>
      <c r="AA4184" t="s">
        <v>15832</v>
      </c>
      <c r="AB4184" s="121">
        <v>6</v>
      </c>
    </row>
    <row r="4185" spans="1:28" ht="20.25">
      <c r="A4185">
        <v>7859</v>
      </c>
      <c r="B4185" t="s">
        <v>8169</v>
      </c>
      <c r="C4185" t="s">
        <v>8170</v>
      </c>
      <c r="D4185" t="str">
        <f t="shared" si="130"/>
        <v>Badger DAO BADGER</v>
      </c>
      <c r="E4185" s="3" t="s">
        <v>3686</v>
      </c>
      <c r="F4185" s="3" t="s">
        <v>8883</v>
      </c>
      <c r="G4185" s="3" t="s">
        <v>8883</v>
      </c>
      <c r="H4185" s="4">
        <v>9999</v>
      </c>
      <c r="I4185" s="4">
        <v>0</v>
      </c>
      <c r="J4185" s="6">
        <v>44170</v>
      </c>
      <c r="K4185" s="7">
        <v>2.77108131</v>
      </c>
      <c r="L4185" s="7">
        <v>2216</v>
      </c>
      <c r="M4185" s="7">
        <v>0</v>
      </c>
      <c r="N4185" s="9">
        <v>44236</v>
      </c>
      <c r="O4185" s="10">
        <v>89.503875750000006</v>
      </c>
      <c r="P4185" s="10">
        <v>428</v>
      </c>
      <c r="Q4185" s="10">
        <v>181347288.55000001</v>
      </c>
      <c r="R4185" s="10">
        <v>32.299260013413317</v>
      </c>
      <c r="S4185" s="18">
        <v>32.299260013413317</v>
      </c>
      <c r="T4185" s="13">
        <v>44398</v>
      </c>
      <c r="U4185" s="14">
        <v>6.57071892</v>
      </c>
      <c r="V4185" s="14">
        <v>289</v>
      </c>
      <c r="W4185" s="14">
        <v>73805993.930000007</v>
      </c>
      <c r="X4185" s="14">
        <v>92.658732524216973</v>
      </c>
      <c r="Y4185" s="19">
        <f t="shared" si="131"/>
        <v>-0.92658732524216969</v>
      </c>
      <c r="Z4185" s="19">
        <v>-0.92659999999999998</v>
      </c>
      <c r="AA4185" t="s">
        <v>15833</v>
      </c>
      <c r="AB4185" s="121">
        <v>6</v>
      </c>
    </row>
    <row r="4186" spans="1:28" ht="20.25">
      <c r="A4186">
        <v>7860</v>
      </c>
      <c r="B4186" t="s">
        <v>8171</v>
      </c>
      <c r="C4186" t="s">
        <v>8172</v>
      </c>
      <c r="D4186" t="str">
        <f t="shared" si="130"/>
        <v>ClinTex CTi CTI</v>
      </c>
      <c r="E4186" s="3" t="s">
        <v>1772</v>
      </c>
      <c r="F4186" s="3" t="s">
        <v>8883</v>
      </c>
      <c r="G4186" s="3" t="s">
        <v>8883</v>
      </c>
      <c r="H4186" s="4">
        <v>9999</v>
      </c>
      <c r="I4186" s="4">
        <v>0</v>
      </c>
      <c r="J4186" s="6">
        <v>44191</v>
      </c>
      <c r="K4186" s="7">
        <v>2.349218899569E-2</v>
      </c>
      <c r="L4186" s="7">
        <v>2467</v>
      </c>
      <c r="M4186" s="7">
        <v>0</v>
      </c>
      <c r="N4186" s="9">
        <v>44292</v>
      </c>
      <c r="O4186" s="10">
        <v>0.2901400081953</v>
      </c>
      <c r="P4186" s="10">
        <v>4505</v>
      </c>
      <c r="Q4186" s="10">
        <v>0</v>
      </c>
      <c r="R4186" s="10">
        <v>12.350488421855051</v>
      </c>
      <c r="S4186" s="18">
        <v>12.350488421855051</v>
      </c>
      <c r="T4186" s="13">
        <v>44684</v>
      </c>
      <c r="U4186" s="14">
        <v>1.6637784057276669E-2</v>
      </c>
      <c r="V4186" s="14">
        <v>977</v>
      </c>
      <c r="W4186" s="14">
        <v>2070491.951486632</v>
      </c>
      <c r="X4186" s="14">
        <v>94.265601576023457</v>
      </c>
      <c r="Y4186" s="19">
        <f t="shared" si="131"/>
        <v>-0.94265601576023461</v>
      </c>
      <c r="Z4186" s="19">
        <v>-0.94269999999999998</v>
      </c>
      <c r="AA4186" t="s">
        <v>15834</v>
      </c>
      <c r="AB4186" s="121">
        <v>6</v>
      </c>
    </row>
    <row r="4187" spans="1:28" ht="20.25">
      <c r="A4187">
        <v>7862</v>
      </c>
      <c r="B4187" t="s">
        <v>8173</v>
      </c>
      <c r="C4187" t="s">
        <v>8174</v>
      </c>
      <c r="D4187" t="str">
        <f t="shared" si="130"/>
        <v>YearnAgnostic Finance YFIAG</v>
      </c>
      <c r="E4187" s="3" t="s">
        <v>3686</v>
      </c>
      <c r="F4187" s="3" t="s">
        <v>8883</v>
      </c>
      <c r="G4187" s="3" t="s">
        <v>8883</v>
      </c>
      <c r="H4187" s="4">
        <v>9999</v>
      </c>
      <c r="I4187" s="4">
        <v>0</v>
      </c>
      <c r="J4187" s="6">
        <v>44211</v>
      </c>
      <c r="K4187" s="7">
        <v>0.49938196000000001</v>
      </c>
      <c r="L4187" s="7">
        <v>4304</v>
      </c>
      <c r="M4187" s="7">
        <v>0</v>
      </c>
      <c r="N4187" s="9">
        <v>44429</v>
      </c>
      <c r="O4187" s="10">
        <v>20.012035869999998</v>
      </c>
      <c r="P4187" s="10">
        <v>4506</v>
      </c>
      <c r="Q4187" s="10">
        <v>0</v>
      </c>
      <c r="R4187" s="10">
        <v>40.073605922809058</v>
      </c>
      <c r="S4187" s="18">
        <v>40.073605922809058</v>
      </c>
      <c r="T4187" s="13">
        <v>44534</v>
      </c>
      <c r="U4187" s="14">
        <v>0.60073077021933907</v>
      </c>
      <c r="V4187" s="14">
        <v>3990</v>
      </c>
      <c r="W4187" s="14">
        <v>0</v>
      </c>
      <c r="X4187" s="14">
        <v>96.998152641131867</v>
      </c>
      <c r="Y4187" s="19">
        <f t="shared" si="131"/>
        <v>-0.96998152641131863</v>
      </c>
      <c r="Z4187" s="19">
        <v>-0.97</v>
      </c>
      <c r="AA4187" t="s">
        <v>15835</v>
      </c>
      <c r="AB4187" s="121">
        <v>6</v>
      </c>
    </row>
    <row r="4188" spans="1:28" ht="20.25">
      <c r="A4188">
        <v>7864</v>
      </c>
      <c r="B4188" t="s">
        <v>8175</v>
      </c>
      <c r="C4188" t="s">
        <v>8176</v>
      </c>
      <c r="D4188" t="str">
        <f t="shared" si="130"/>
        <v>DGPayment DGP</v>
      </c>
      <c r="E4188" s="3" t="s">
        <v>8888</v>
      </c>
      <c r="F4188" s="3" t="s">
        <v>8883</v>
      </c>
      <c r="G4188" s="3" t="s">
        <v>8883</v>
      </c>
      <c r="H4188" s="4">
        <v>9999</v>
      </c>
      <c r="I4188" s="4">
        <v>0</v>
      </c>
      <c r="J4188" s="6">
        <v>44202</v>
      </c>
      <c r="K4188" s="7">
        <v>0.14901118261969001</v>
      </c>
      <c r="L4188" s="7">
        <v>4305</v>
      </c>
      <c r="M4188" s="7">
        <v>0</v>
      </c>
      <c r="N4188" s="9">
        <v>44275</v>
      </c>
      <c r="O4188" s="10">
        <v>1.2189980812460599</v>
      </c>
      <c r="P4188" s="10">
        <v>4507</v>
      </c>
      <c r="Q4188" s="10">
        <v>0</v>
      </c>
      <c r="R4188" s="10">
        <v>8.1805812142113972</v>
      </c>
      <c r="S4188" s="18">
        <v>8.1805812142113972</v>
      </c>
      <c r="T4188" s="13">
        <v>44657</v>
      </c>
      <c r="U4188" s="14">
        <v>1.140176512548299E-2</v>
      </c>
      <c r="V4188" s="14">
        <v>3991</v>
      </c>
      <c r="W4188" s="14">
        <v>0</v>
      </c>
      <c r="X4188" s="14">
        <v>99.064660945665466</v>
      </c>
      <c r="Y4188" s="19">
        <f t="shared" si="131"/>
        <v>-0.99064660945665461</v>
      </c>
      <c r="Z4188" s="19">
        <v>-0.99060000000000004</v>
      </c>
      <c r="AA4188" t="s">
        <v>15836</v>
      </c>
      <c r="AB4188" s="121">
        <v>6</v>
      </c>
    </row>
    <row r="4189" spans="1:28" ht="20.25">
      <c r="A4189">
        <v>7865</v>
      </c>
      <c r="B4189" t="s">
        <v>8177</v>
      </c>
      <c r="C4189" t="s">
        <v>8178</v>
      </c>
      <c r="D4189" t="str">
        <f t="shared" si="130"/>
        <v>WaterDrop WDP</v>
      </c>
      <c r="E4189" s="3" t="s">
        <v>3686</v>
      </c>
      <c r="F4189" s="3" t="s">
        <v>8883</v>
      </c>
      <c r="G4189" s="3" t="s">
        <v>8883</v>
      </c>
      <c r="H4189" s="4">
        <v>9999</v>
      </c>
      <c r="I4189" s="4">
        <v>0</v>
      </c>
      <c r="J4189" s="6">
        <v>44170</v>
      </c>
      <c r="K4189" s="7">
        <v>70.319348991439639</v>
      </c>
      <c r="L4189" s="7">
        <v>4306</v>
      </c>
      <c r="M4189" s="7">
        <v>0</v>
      </c>
      <c r="N4189" s="9">
        <v>44172</v>
      </c>
      <c r="O4189" s="10">
        <v>79.658277813637824</v>
      </c>
      <c r="P4189" s="10">
        <v>4508</v>
      </c>
      <c r="Q4189" s="10">
        <v>0</v>
      </c>
      <c r="R4189" s="10">
        <v>1.1328073845412741</v>
      </c>
      <c r="S4189" s="18">
        <v>1.1328073845412741</v>
      </c>
      <c r="T4189" s="13">
        <v>44320</v>
      </c>
      <c r="U4189" s="14">
        <v>14.83230399193061</v>
      </c>
      <c r="V4189" s="14">
        <v>3992</v>
      </c>
      <c r="W4189" s="14">
        <v>0</v>
      </c>
      <c r="X4189" s="14">
        <v>81.380084532292926</v>
      </c>
      <c r="Y4189" s="19">
        <f t="shared" si="131"/>
        <v>-0.81380084532292929</v>
      </c>
      <c r="Z4189" s="19">
        <v>-0.81379999999999997</v>
      </c>
      <c r="AA4189" t="s">
        <v>15837</v>
      </c>
      <c r="AB4189" s="121">
        <v>6</v>
      </c>
    </row>
    <row r="4190" spans="1:28" ht="20.25">
      <c r="A4190">
        <v>7866</v>
      </c>
      <c r="B4190" t="s">
        <v>8179</v>
      </c>
      <c r="C4190" t="s">
        <v>189</v>
      </c>
      <c r="D4190" t="str">
        <f t="shared" si="130"/>
        <v>Monavale MONA</v>
      </c>
      <c r="E4190" s="3" t="s">
        <v>8887</v>
      </c>
      <c r="F4190" s="3" t="s">
        <v>8883</v>
      </c>
      <c r="G4190" s="3" t="s">
        <v>8883</v>
      </c>
      <c r="H4190" s="4">
        <v>9999</v>
      </c>
      <c r="I4190" s="4">
        <v>0</v>
      </c>
      <c r="J4190" s="6">
        <v>44207</v>
      </c>
      <c r="K4190" s="7">
        <v>305.03316654999998</v>
      </c>
      <c r="L4190" s="7">
        <v>2350</v>
      </c>
      <c r="M4190" s="7">
        <v>0</v>
      </c>
      <c r="N4190" s="9">
        <v>44516</v>
      </c>
      <c r="O4190" s="10">
        <v>5980.8740421163284</v>
      </c>
      <c r="P4190" s="10">
        <v>1424</v>
      </c>
      <c r="Q4190" s="10">
        <v>6897751.6600000001</v>
      </c>
      <c r="R4190" s="10">
        <v>19.607290937446191</v>
      </c>
      <c r="S4190" s="18">
        <v>19.607290937446191</v>
      </c>
      <c r="T4190" s="13">
        <v>44517</v>
      </c>
      <c r="U4190" s="14">
        <v>0</v>
      </c>
      <c r="V4190" s="14">
        <v>656</v>
      </c>
      <c r="W4190" s="14">
        <v>8304667.3600000003</v>
      </c>
      <c r="X4190" s="14">
        <v>100</v>
      </c>
      <c r="Y4190" s="19">
        <f t="shared" si="131"/>
        <v>-1</v>
      </c>
      <c r="Z4190" s="19">
        <v>-1</v>
      </c>
      <c r="AA4190" t="s">
        <v>15838</v>
      </c>
      <c r="AB4190" s="121">
        <v>6</v>
      </c>
    </row>
    <row r="4191" spans="1:28" ht="20.25">
      <c r="A4191">
        <v>7870</v>
      </c>
      <c r="B4191" t="s">
        <v>8180</v>
      </c>
      <c r="C4191" t="s">
        <v>8181</v>
      </c>
      <c r="D4191" t="str">
        <f t="shared" si="130"/>
        <v>Plasma Finance PPAY</v>
      </c>
      <c r="E4191" s="3" t="s">
        <v>8887</v>
      </c>
      <c r="F4191" s="3" t="s">
        <v>8883</v>
      </c>
      <c r="G4191" s="3" t="s">
        <v>8883</v>
      </c>
      <c r="H4191" s="4">
        <v>9999</v>
      </c>
      <c r="I4191" s="4">
        <v>0</v>
      </c>
      <c r="J4191" s="6">
        <v>44207</v>
      </c>
      <c r="K4191" s="7">
        <v>1.5529589999999999E-2</v>
      </c>
      <c r="L4191" s="7">
        <v>2492</v>
      </c>
      <c r="M4191" s="7">
        <v>0</v>
      </c>
      <c r="N4191" s="9">
        <v>44298</v>
      </c>
      <c r="O4191" s="10">
        <v>0.42801969000000001</v>
      </c>
      <c r="P4191" s="10">
        <v>784</v>
      </c>
      <c r="Q4191" s="10">
        <v>49306013.990000002</v>
      </c>
      <c r="R4191" s="10">
        <v>27.561557645758839</v>
      </c>
      <c r="S4191" s="18">
        <v>27.561557645758839</v>
      </c>
      <c r="T4191" s="13">
        <v>44685</v>
      </c>
      <c r="U4191" s="14">
        <v>1.2915736442512789E-2</v>
      </c>
      <c r="V4191" s="14">
        <v>1026</v>
      </c>
      <c r="W4191" s="14">
        <v>1685436.47</v>
      </c>
      <c r="X4191" s="14">
        <v>96.982443391211092</v>
      </c>
      <c r="Y4191" s="19">
        <f t="shared" si="131"/>
        <v>-0.96982443391211093</v>
      </c>
      <c r="Z4191" s="19">
        <v>-0.9698</v>
      </c>
      <c r="AA4191" t="s">
        <v>15839</v>
      </c>
      <c r="AB4191" s="121">
        <v>6</v>
      </c>
    </row>
    <row r="4192" spans="1:28" ht="20.25">
      <c r="A4192">
        <v>7872</v>
      </c>
      <c r="B4192" t="s">
        <v>8182</v>
      </c>
      <c r="C4192" t="s">
        <v>8183</v>
      </c>
      <c r="D4192" t="str">
        <f t="shared" si="130"/>
        <v>ECOC Financial Growth EFG</v>
      </c>
      <c r="E4192" s="3" t="s">
        <v>3686</v>
      </c>
      <c r="F4192" s="3" t="s">
        <v>8883</v>
      </c>
      <c r="G4192" s="3" t="s">
        <v>8883</v>
      </c>
      <c r="H4192" s="4">
        <v>9999</v>
      </c>
      <c r="I4192" s="4">
        <v>0</v>
      </c>
      <c r="J4192" s="6">
        <v>44172</v>
      </c>
      <c r="K4192" s="7">
        <v>148.4453835056307</v>
      </c>
      <c r="L4192" s="7">
        <v>4307</v>
      </c>
      <c r="M4192" s="7">
        <v>0</v>
      </c>
      <c r="N4192" s="9">
        <v>44173</v>
      </c>
      <c r="O4192" s="10">
        <v>171.28390877476551</v>
      </c>
      <c r="P4192" s="10">
        <v>4509</v>
      </c>
      <c r="Q4192" s="10">
        <v>0</v>
      </c>
      <c r="R4192" s="10">
        <v>1.1538513676194491</v>
      </c>
      <c r="S4192" s="18">
        <v>1.1538513676194491</v>
      </c>
      <c r="T4192" s="13">
        <v>44476</v>
      </c>
      <c r="U4192" s="14">
        <v>0.50017543166770495</v>
      </c>
      <c r="V4192" s="14">
        <v>3993</v>
      </c>
      <c r="W4192" s="14">
        <v>0</v>
      </c>
      <c r="X4192" s="14">
        <v>99.707984576458117</v>
      </c>
      <c r="Y4192" s="19">
        <f t="shared" si="131"/>
        <v>-0.9970798457645812</v>
      </c>
      <c r="Z4192" s="19">
        <v>-0.99709999999999999</v>
      </c>
      <c r="AA4192" t="s">
        <v>15840</v>
      </c>
      <c r="AB4192" s="121">
        <v>6</v>
      </c>
    </row>
    <row r="4193" spans="1:28" ht="20.25">
      <c r="A4193">
        <v>7873</v>
      </c>
      <c r="B4193" t="s">
        <v>8184</v>
      </c>
      <c r="C4193" t="s">
        <v>8185</v>
      </c>
      <c r="D4193" t="str">
        <f t="shared" si="130"/>
        <v>Relayer Network RLR</v>
      </c>
      <c r="E4193" s="3" t="s">
        <v>8887</v>
      </c>
      <c r="F4193" s="3" t="s">
        <v>8883</v>
      </c>
      <c r="G4193" s="3" t="s">
        <v>8883</v>
      </c>
      <c r="H4193" s="4">
        <v>9999</v>
      </c>
      <c r="I4193" s="4">
        <v>0</v>
      </c>
      <c r="J4193" s="6">
        <v>44172</v>
      </c>
      <c r="K4193" s="7">
        <v>13.36499379953154</v>
      </c>
      <c r="L4193" s="7">
        <v>4308</v>
      </c>
      <c r="M4193" s="7">
        <v>0</v>
      </c>
      <c r="N4193" s="9">
        <v>44173</v>
      </c>
      <c r="O4193" s="10">
        <v>18.67614970252238</v>
      </c>
      <c r="P4193" s="10">
        <v>4510</v>
      </c>
      <c r="Q4193" s="10">
        <v>0</v>
      </c>
      <c r="R4193" s="10">
        <v>1.3973930689872081</v>
      </c>
      <c r="S4193" s="18">
        <v>1.3973930689872081</v>
      </c>
      <c r="T4193" s="13">
        <v>44192</v>
      </c>
      <c r="U4193" s="14">
        <v>1.2941006382545299</v>
      </c>
      <c r="V4193" s="14">
        <v>3994</v>
      </c>
      <c r="W4193" s="14">
        <v>0</v>
      </c>
      <c r="X4193" s="14">
        <v>93.070838160609995</v>
      </c>
      <c r="Y4193" s="19">
        <f t="shared" si="131"/>
        <v>-0.93070838160609992</v>
      </c>
      <c r="Z4193" s="19">
        <v>-0.93069999999999997</v>
      </c>
      <c r="AA4193" t="s">
        <v>15841</v>
      </c>
      <c r="AB4193" s="121">
        <v>6</v>
      </c>
    </row>
    <row r="4194" spans="1:28" ht="20.25">
      <c r="A4194">
        <v>7874</v>
      </c>
      <c r="B4194" t="s">
        <v>8186</v>
      </c>
      <c r="C4194" t="s">
        <v>8187</v>
      </c>
      <c r="D4194" t="str">
        <f t="shared" si="130"/>
        <v>PieDAO DEFI++ DEFI++</v>
      </c>
      <c r="E4194" s="3" t="s">
        <v>8894</v>
      </c>
      <c r="F4194" s="3" t="s">
        <v>8883</v>
      </c>
      <c r="G4194" s="3" t="s">
        <v>8883</v>
      </c>
      <c r="H4194" s="4">
        <v>9999</v>
      </c>
      <c r="I4194" s="4">
        <v>0</v>
      </c>
      <c r="J4194" s="6">
        <v>44176</v>
      </c>
      <c r="K4194" s="7">
        <v>1.3971385504503</v>
      </c>
      <c r="L4194" s="7">
        <v>1167</v>
      </c>
      <c r="M4194" s="7">
        <v>468250.98518341797</v>
      </c>
      <c r="N4194" s="9">
        <v>44327</v>
      </c>
      <c r="O4194" s="10">
        <v>7.9504730511456403</v>
      </c>
      <c r="P4194" s="10">
        <v>1730</v>
      </c>
      <c r="Q4194" s="10">
        <v>2664601.0430914611</v>
      </c>
      <c r="R4194" s="10">
        <v>5.6905401748331901</v>
      </c>
      <c r="S4194" s="18">
        <v>5.6905401748331901</v>
      </c>
      <c r="T4194" s="13">
        <v>44616</v>
      </c>
      <c r="U4194" s="14">
        <v>2.1011164238315319</v>
      </c>
      <c r="V4194" s="14">
        <v>1237</v>
      </c>
      <c r="W4194" s="14">
        <v>704189.16944713809</v>
      </c>
      <c r="X4194" s="14">
        <v>73.572435120338326</v>
      </c>
      <c r="Y4194" s="19">
        <f t="shared" si="131"/>
        <v>-0.73572435120338331</v>
      </c>
      <c r="Z4194" s="19">
        <v>-0.73570000000000002</v>
      </c>
      <c r="AA4194" t="s">
        <v>15842</v>
      </c>
      <c r="AB4194" s="121">
        <v>6</v>
      </c>
    </row>
    <row r="4195" spans="1:28" ht="20.25">
      <c r="A4195">
        <v>7875</v>
      </c>
      <c r="B4195" t="s">
        <v>8188</v>
      </c>
      <c r="C4195" t="s">
        <v>7076</v>
      </c>
      <c r="D4195" t="str">
        <f t="shared" si="130"/>
        <v>MM Token MM</v>
      </c>
      <c r="E4195" s="3" t="s">
        <v>3686</v>
      </c>
      <c r="F4195" s="3" t="s">
        <v>8883</v>
      </c>
      <c r="G4195" s="3" t="s">
        <v>8883</v>
      </c>
      <c r="H4195" s="4">
        <v>9999</v>
      </c>
      <c r="I4195" s="4">
        <v>0</v>
      </c>
      <c r="J4195" s="6">
        <v>44199</v>
      </c>
      <c r="K4195" s="7">
        <v>2.09727237271471</v>
      </c>
      <c r="L4195" s="7">
        <v>4309</v>
      </c>
      <c r="M4195" s="7">
        <v>0</v>
      </c>
      <c r="N4195" s="9">
        <v>44241</v>
      </c>
      <c r="O4195" s="10">
        <v>36.930869107333848</v>
      </c>
      <c r="P4195" s="10">
        <v>4511</v>
      </c>
      <c r="Q4195" s="10">
        <v>0</v>
      </c>
      <c r="R4195" s="10">
        <v>17.608999950507389</v>
      </c>
      <c r="S4195" s="18">
        <v>17.608999950507389</v>
      </c>
      <c r="T4195" s="13">
        <v>44627</v>
      </c>
      <c r="U4195" s="14">
        <v>1.303597416570009</v>
      </c>
      <c r="V4195" s="14">
        <v>3995</v>
      </c>
      <c r="W4195" s="14">
        <v>0</v>
      </c>
      <c r="X4195" s="14">
        <v>96.470168593159016</v>
      </c>
      <c r="Y4195" s="19">
        <f t="shared" si="131"/>
        <v>-0.96470168593159011</v>
      </c>
      <c r="Z4195" s="19">
        <v>-0.9647</v>
      </c>
      <c r="AA4195" t="s">
        <v>15843</v>
      </c>
      <c r="AB4195" s="121">
        <v>6</v>
      </c>
    </row>
    <row r="4196" spans="1:28" ht="20.25">
      <c r="A4196">
        <v>7876</v>
      </c>
      <c r="B4196" t="s">
        <v>8189</v>
      </c>
      <c r="C4196" t="s">
        <v>8190</v>
      </c>
      <c r="D4196" t="str">
        <f t="shared" si="130"/>
        <v>Sora Validator Token VAL</v>
      </c>
      <c r="E4196" s="3" t="s">
        <v>8887</v>
      </c>
      <c r="F4196" s="3" t="s">
        <v>8883</v>
      </c>
      <c r="G4196" s="3" t="s">
        <v>8883</v>
      </c>
      <c r="H4196" s="4">
        <v>9999</v>
      </c>
      <c r="I4196" s="4">
        <v>0</v>
      </c>
      <c r="J4196" s="6">
        <v>44194</v>
      </c>
      <c r="K4196" s="7">
        <v>0.79494679999999995</v>
      </c>
      <c r="L4196" s="7">
        <v>2711</v>
      </c>
      <c r="M4196" s="7">
        <v>0</v>
      </c>
      <c r="N4196" s="9">
        <v>44551</v>
      </c>
      <c r="O4196" s="10">
        <v>17.222475115882869</v>
      </c>
      <c r="P4196" s="10">
        <v>2347</v>
      </c>
      <c r="Q4196" s="10">
        <v>202193.27</v>
      </c>
      <c r="R4196" s="10">
        <v>21.664940491467949</v>
      </c>
      <c r="S4196" s="18">
        <v>21.664940491467949</v>
      </c>
      <c r="T4196" s="13">
        <v>44673</v>
      </c>
      <c r="U4196" s="14">
        <v>7.3580651819012159E-3</v>
      </c>
      <c r="V4196" s="14">
        <v>1837</v>
      </c>
      <c r="W4196" s="14">
        <v>68891.070000000007</v>
      </c>
      <c r="X4196" s="14">
        <v>99.957276377916699</v>
      </c>
      <c r="Y4196" s="19">
        <f t="shared" si="131"/>
        <v>-0.99957276377916704</v>
      </c>
      <c r="Z4196" s="19">
        <v>-0.99960000000000004</v>
      </c>
      <c r="AA4196" t="s">
        <v>15844</v>
      </c>
      <c r="AB4196" s="121">
        <v>6</v>
      </c>
    </row>
    <row r="4197" spans="1:28" ht="20.25">
      <c r="A4197">
        <v>7878</v>
      </c>
      <c r="B4197" t="s">
        <v>8191</v>
      </c>
      <c r="C4197" t="s">
        <v>8192</v>
      </c>
      <c r="D4197" t="str">
        <f t="shared" si="130"/>
        <v>MobileCoin MOB</v>
      </c>
      <c r="E4197" s="3" t="s">
        <v>3686</v>
      </c>
      <c r="F4197" s="3" t="s">
        <v>8883</v>
      </c>
      <c r="G4197" s="3" t="s">
        <v>8883</v>
      </c>
      <c r="H4197" s="4">
        <v>9999</v>
      </c>
      <c r="I4197" s="4">
        <v>0</v>
      </c>
      <c r="J4197" s="6">
        <v>44176</v>
      </c>
      <c r="K4197" s="7">
        <v>1.56118136</v>
      </c>
      <c r="L4197" s="7">
        <v>2175</v>
      </c>
      <c r="M4197" s="7">
        <v>0</v>
      </c>
      <c r="N4197" s="9">
        <v>44292</v>
      </c>
      <c r="O4197" s="10">
        <v>73.446503879999995</v>
      </c>
      <c r="P4197" s="10">
        <v>4512</v>
      </c>
      <c r="Q4197" s="10">
        <v>0</v>
      </c>
      <c r="R4197" s="10">
        <v>47.045465544118457</v>
      </c>
      <c r="S4197" s="18">
        <v>47.045465544118457</v>
      </c>
      <c r="T4197" s="13">
        <v>44583</v>
      </c>
      <c r="U4197" s="14">
        <v>1.0299719664456231</v>
      </c>
      <c r="V4197" s="14">
        <v>129</v>
      </c>
      <c r="W4197" s="14">
        <v>353954448.50999999</v>
      </c>
      <c r="X4197" s="14">
        <v>98.597656917573033</v>
      </c>
      <c r="Y4197" s="19">
        <f t="shared" si="131"/>
        <v>-0.98597656917573029</v>
      </c>
      <c r="Z4197" s="19">
        <v>-0.98599999999999999</v>
      </c>
      <c r="AA4197" t="s">
        <v>15845</v>
      </c>
      <c r="AB4197" s="121">
        <v>6</v>
      </c>
    </row>
    <row r="4198" spans="1:28" ht="20.25">
      <c r="A4198">
        <v>7879</v>
      </c>
      <c r="B4198" t="s">
        <v>8193</v>
      </c>
      <c r="C4198" t="s">
        <v>8194</v>
      </c>
      <c r="D4198" t="str">
        <f t="shared" si="130"/>
        <v>Unifty NIF</v>
      </c>
      <c r="E4198" s="3" t="s">
        <v>8887</v>
      </c>
      <c r="F4198" s="3" t="s">
        <v>8883</v>
      </c>
      <c r="G4198" s="3" t="s">
        <v>8883</v>
      </c>
      <c r="H4198" s="4">
        <v>9999</v>
      </c>
      <c r="I4198" s="4">
        <v>0</v>
      </c>
      <c r="J4198" s="6">
        <v>44216</v>
      </c>
      <c r="K4198" s="7">
        <v>0.10336829</v>
      </c>
      <c r="L4198" s="7">
        <v>2308</v>
      </c>
      <c r="M4198" s="7">
        <v>0</v>
      </c>
      <c r="N4198" s="9">
        <v>44515</v>
      </c>
      <c r="O4198" s="10">
        <v>64.246818790228005</v>
      </c>
      <c r="P4198" s="10">
        <v>677</v>
      </c>
      <c r="Q4198" s="10">
        <v>72035501.420000002</v>
      </c>
      <c r="R4198" s="10">
        <v>621.53314899789871</v>
      </c>
      <c r="S4198" s="18">
        <v>621.53314899789871</v>
      </c>
      <c r="T4198" s="13">
        <v>44612</v>
      </c>
      <c r="U4198" s="14">
        <v>8.1684492288776678</v>
      </c>
      <c r="V4198" s="14">
        <v>537</v>
      </c>
      <c r="W4198" s="14">
        <v>15397499.09</v>
      </c>
      <c r="X4198" s="14">
        <v>87.285830827595618</v>
      </c>
      <c r="Y4198" s="19">
        <f t="shared" si="131"/>
        <v>-0.87285830827595623</v>
      </c>
      <c r="Z4198" s="19">
        <v>-0.87290000000000001</v>
      </c>
      <c r="AA4198" t="s">
        <v>15846</v>
      </c>
      <c r="AB4198" s="121">
        <v>6</v>
      </c>
    </row>
    <row r="4199" spans="1:28" ht="20.25">
      <c r="A4199">
        <v>7880</v>
      </c>
      <c r="B4199" t="s">
        <v>8195</v>
      </c>
      <c r="C4199" t="s">
        <v>8196</v>
      </c>
      <c r="D4199" t="str">
        <f t="shared" si="130"/>
        <v>YFIDapp YFID</v>
      </c>
      <c r="E4199" s="3" t="s">
        <v>3686</v>
      </c>
      <c r="F4199" s="3" t="s">
        <v>8883</v>
      </c>
      <c r="G4199" s="3" t="s">
        <v>8883</v>
      </c>
      <c r="H4199" s="4">
        <v>9999</v>
      </c>
      <c r="I4199" s="4">
        <v>0</v>
      </c>
      <c r="J4199" s="6">
        <v>44218</v>
      </c>
      <c r="K4199" s="7">
        <v>2.8328496099999998</v>
      </c>
      <c r="L4199" s="7">
        <v>4310</v>
      </c>
      <c r="M4199" s="7">
        <v>0</v>
      </c>
      <c r="N4199" s="9">
        <v>44664</v>
      </c>
      <c r="O4199" s="10">
        <v>17.830080225364991</v>
      </c>
      <c r="P4199" s="10">
        <v>4513</v>
      </c>
      <c r="Q4199" s="10">
        <v>0</v>
      </c>
      <c r="R4199" s="10">
        <v>6.2940440475288746</v>
      </c>
      <c r="S4199" s="18">
        <v>6.2940440475288746</v>
      </c>
      <c r="T4199" s="13">
        <v>44680</v>
      </c>
      <c r="U4199" s="14">
        <v>0.69998016371515548</v>
      </c>
      <c r="V4199" s="14">
        <v>3996</v>
      </c>
      <c r="W4199" s="14">
        <v>0</v>
      </c>
      <c r="X4199" s="14">
        <v>96.074161445895413</v>
      </c>
      <c r="Y4199" s="19">
        <f t="shared" si="131"/>
        <v>-0.96074161445895412</v>
      </c>
      <c r="Z4199" s="19">
        <v>-0.9607</v>
      </c>
      <c r="AA4199" t="s">
        <v>15847</v>
      </c>
      <c r="AB4199" s="121">
        <v>6</v>
      </c>
    </row>
    <row r="4200" spans="1:28" ht="20.25">
      <c r="A4200">
        <v>7881</v>
      </c>
      <c r="B4200" t="s">
        <v>8197</v>
      </c>
      <c r="C4200" t="s">
        <v>8198</v>
      </c>
      <c r="D4200" t="str">
        <f t="shared" si="130"/>
        <v>sKLAY SKLAY</v>
      </c>
      <c r="E4200" s="3" t="s">
        <v>8887</v>
      </c>
      <c r="F4200" s="3" t="s">
        <v>8883</v>
      </c>
      <c r="G4200" s="3" t="s">
        <v>8883</v>
      </c>
      <c r="H4200" s="4">
        <v>9999</v>
      </c>
      <c r="I4200" s="4">
        <v>0</v>
      </c>
      <c r="J4200" s="6">
        <v>44174</v>
      </c>
      <c r="K4200" s="7">
        <v>0.44705350999999999</v>
      </c>
      <c r="L4200" s="7">
        <v>4311</v>
      </c>
      <c r="M4200" s="7">
        <v>0</v>
      </c>
      <c r="N4200" s="9">
        <v>44285</v>
      </c>
      <c r="O4200" s="10">
        <v>4.7667231599999997</v>
      </c>
      <c r="P4200" s="10">
        <v>4514</v>
      </c>
      <c r="Q4200" s="10">
        <v>0</v>
      </c>
      <c r="R4200" s="10">
        <v>10.6625337982471</v>
      </c>
      <c r="S4200" s="18">
        <v>10.6625337982471</v>
      </c>
      <c r="T4200" s="13">
        <v>44687</v>
      </c>
      <c r="U4200" s="14">
        <v>0.72306295756200001</v>
      </c>
      <c r="V4200" s="14">
        <v>3997</v>
      </c>
      <c r="W4200" s="14">
        <v>0</v>
      </c>
      <c r="X4200" s="14">
        <v>84.831026823005175</v>
      </c>
      <c r="Y4200" s="19">
        <f t="shared" si="131"/>
        <v>-0.84831026823005173</v>
      </c>
      <c r="Z4200" s="19">
        <v>-0.84830000000000005</v>
      </c>
      <c r="AA4200" t="s">
        <v>15848</v>
      </c>
      <c r="AB4200" s="121">
        <v>6</v>
      </c>
    </row>
    <row r="4201" spans="1:28" ht="20.25">
      <c r="A4201">
        <v>7882</v>
      </c>
      <c r="B4201" t="s">
        <v>8199</v>
      </c>
      <c r="C4201" t="s">
        <v>8200</v>
      </c>
      <c r="D4201" t="str">
        <f t="shared" si="130"/>
        <v>EFFORCE WOZX</v>
      </c>
      <c r="E4201" s="3" t="s">
        <v>8885</v>
      </c>
      <c r="F4201" s="3" t="s">
        <v>8893</v>
      </c>
      <c r="G4201" s="3" t="s">
        <v>8883</v>
      </c>
      <c r="H4201" s="4">
        <v>9999</v>
      </c>
      <c r="I4201" s="4">
        <v>0</v>
      </c>
      <c r="J4201" s="6">
        <v>44173</v>
      </c>
      <c r="K4201" s="7">
        <v>1.4084346400000001</v>
      </c>
      <c r="L4201" s="7">
        <v>2232</v>
      </c>
      <c r="M4201" s="7">
        <v>0</v>
      </c>
      <c r="N4201" s="9">
        <v>44174</v>
      </c>
      <c r="O4201" s="10">
        <v>3.6163443700000002</v>
      </c>
      <c r="P4201" s="10">
        <v>683</v>
      </c>
      <c r="Q4201" s="10">
        <v>69787954.595761538</v>
      </c>
      <c r="R4201" s="10">
        <v>2.5676337881039339</v>
      </c>
      <c r="S4201" s="18">
        <v>2.5676337881039339</v>
      </c>
      <c r="T4201" s="13">
        <v>44682</v>
      </c>
      <c r="U4201" s="14">
        <v>9.5889963884586524E-2</v>
      </c>
      <c r="V4201" s="14">
        <v>331</v>
      </c>
      <c r="W4201" s="14">
        <v>53340540.659999996</v>
      </c>
      <c r="X4201" s="14">
        <v>97.348428300134856</v>
      </c>
      <c r="Y4201" s="19">
        <f t="shared" si="131"/>
        <v>-0.97348428300134859</v>
      </c>
      <c r="Z4201" s="19">
        <v>-0.97350000000000003</v>
      </c>
      <c r="AA4201" t="s">
        <v>15849</v>
      </c>
      <c r="AB4201" s="121">
        <v>6</v>
      </c>
    </row>
    <row r="4202" spans="1:28" ht="20.25">
      <c r="A4202">
        <v>7883</v>
      </c>
      <c r="B4202" t="s">
        <v>3435</v>
      </c>
      <c r="C4202" t="s">
        <v>3435</v>
      </c>
      <c r="D4202" t="str">
        <f t="shared" si="130"/>
        <v>WELL WELL</v>
      </c>
      <c r="E4202" s="3" t="s">
        <v>8898</v>
      </c>
      <c r="F4202" s="3" t="s">
        <v>8883</v>
      </c>
      <c r="G4202" s="3" t="s">
        <v>8883</v>
      </c>
      <c r="H4202" s="4">
        <v>9999</v>
      </c>
      <c r="I4202" s="4">
        <v>0</v>
      </c>
      <c r="J4202" s="6">
        <v>44174</v>
      </c>
      <c r="K4202" s="7">
        <v>0.19216844</v>
      </c>
      <c r="L4202" s="7">
        <v>2402</v>
      </c>
      <c r="M4202" s="7">
        <v>0</v>
      </c>
      <c r="N4202" s="9">
        <v>44264</v>
      </c>
      <c r="O4202" s="10">
        <v>3.68674597</v>
      </c>
      <c r="P4202" s="10">
        <v>4515</v>
      </c>
      <c r="Q4202" s="10">
        <v>0</v>
      </c>
      <c r="R4202" s="10">
        <v>19.184971111801708</v>
      </c>
      <c r="S4202" s="18">
        <v>19.184971111801708</v>
      </c>
      <c r="T4202" s="13">
        <v>44684</v>
      </c>
      <c r="U4202" s="14">
        <v>2.9585400591191049E-2</v>
      </c>
      <c r="V4202" s="14">
        <v>786</v>
      </c>
      <c r="W4202" s="14">
        <v>4551097.47</v>
      </c>
      <c r="X4202" s="14">
        <v>99.197519958469201</v>
      </c>
      <c r="Y4202" s="19">
        <f t="shared" si="131"/>
        <v>-0.99197519958469205</v>
      </c>
      <c r="Z4202" s="19">
        <v>-0.99199999999999999</v>
      </c>
      <c r="AA4202" t="s">
        <v>14263</v>
      </c>
      <c r="AB4202" s="121">
        <v>6</v>
      </c>
    </row>
    <row r="4203" spans="1:28" ht="20.25">
      <c r="A4203">
        <v>7884</v>
      </c>
      <c r="B4203" t="s">
        <v>8201</v>
      </c>
      <c r="C4203" t="s">
        <v>8202</v>
      </c>
      <c r="D4203" t="str">
        <f t="shared" si="130"/>
        <v>Elite Swap ELT</v>
      </c>
      <c r="E4203" s="3" t="s">
        <v>3686</v>
      </c>
      <c r="F4203" s="3" t="s">
        <v>8883</v>
      </c>
      <c r="G4203" s="3" t="s">
        <v>8883</v>
      </c>
      <c r="H4203" s="4">
        <v>9999</v>
      </c>
      <c r="I4203" s="4">
        <v>0</v>
      </c>
      <c r="J4203" s="6">
        <v>44236</v>
      </c>
      <c r="K4203" s="7">
        <v>7.1078000000000005E-4</v>
      </c>
      <c r="L4203" s="7">
        <v>4312</v>
      </c>
      <c r="M4203" s="7">
        <v>0</v>
      </c>
      <c r="N4203" s="9">
        <v>44307</v>
      </c>
      <c r="O4203" s="10">
        <v>1.5650099999999999E-3</v>
      </c>
      <c r="P4203" s="10">
        <v>4516</v>
      </c>
      <c r="Q4203" s="10">
        <v>0</v>
      </c>
      <c r="R4203" s="10">
        <v>2.201820535186696</v>
      </c>
      <c r="S4203" s="18">
        <v>2.201820535186696</v>
      </c>
      <c r="T4203" s="13">
        <v>44593</v>
      </c>
      <c r="U4203" s="16">
        <v>3.1411266595059998E-6</v>
      </c>
      <c r="V4203" s="14">
        <v>3998</v>
      </c>
      <c r="W4203" s="16">
        <v>0</v>
      </c>
      <c r="X4203" s="16">
        <v>99.799290313831477</v>
      </c>
      <c r="Y4203" s="19">
        <f t="shared" si="131"/>
        <v>-0.99799290313831479</v>
      </c>
      <c r="Z4203" s="19">
        <v>-0.998</v>
      </c>
      <c r="AA4203" t="s">
        <v>15850</v>
      </c>
      <c r="AB4203" s="121">
        <v>6</v>
      </c>
    </row>
    <row r="4204" spans="1:28" ht="20.25">
      <c r="A4204">
        <v>7885</v>
      </c>
      <c r="B4204" t="s">
        <v>8203</v>
      </c>
      <c r="C4204" t="s">
        <v>8204</v>
      </c>
      <c r="D4204" t="str">
        <f t="shared" si="130"/>
        <v>Katalyo KTLYO</v>
      </c>
      <c r="E4204" s="3" t="s">
        <v>8887</v>
      </c>
      <c r="F4204" s="3" t="s">
        <v>8883</v>
      </c>
      <c r="G4204" s="3" t="s">
        <v>8883</v>
      </c>
      <c r="H4204" s="4">
        <v>9999</v>
      </c>
      <c r="I4204" s="4">
        <v>0</v>
      </c>
      <c r="J4204" s="6">
        <v>44195</v>
      </c>
      <c r="K4204" s="7">
        <v>5.3229230000000002E-2</v>
      </c>
      <c r="L4204" s="7">
        <v>2482</v>
      </c>
      <c r="M4204" s="7">
        <v>0</v>
      </c>
      <c r="N4204" s="9">
        <v>44271</v>
      </c>
      <c r="O4204" s="10">
        <v>13.994288020000001</v>
      </c>
      <c r="P4204" s="10">
        <v>4517</v>
      </c>
      <c r="Q4204" s="10">
        <v>0</v>
      </c>
      <c r="R4204" s="10">
        <v>262.90607660490298</v>
      </c>
      <c r="S4204" s="18">
        <v>262.90607660490298</v>
      </c>
      <c r="T4204" s="13">
        <v>44510</v>
      </c>
      <c r="U4204" s="14">
        <v>-1.6858499232838661E-2</v>
      </c>
      <c r="V4204" s="14">
        <v>1011</v>
      </c>
      <c r="W4204" s="14">
        <v>1788936.65</v>
      </c>
      <c r="X4204" s="14">
        <v>100.12046700202789</v>
      </c>
      <c r="Y4204" s="19">
        <f t="shared" si="131"/>
        <v>-1.001204670020279</v>
      </c>
      <c r="Z4204" s="19">
        <v>-1.0012000000000001</v>
      </c>
      <c r="AA4204" t="s">
        <v>15851</v>
      </c>
      <c r="AB4204" s="121">
        <v>6</v>
      </c>
    </row>
    <row r="4205" spans="1:28" ht="20.25">
      <c r="A4205">
        <v>7886</v>
      </c>
      <c r="B4205" t="s">
        <v>8205</v>
      </c>
      <c r="C4205" t="s">
        <v>8206</v>
      </c>
      <c r="D4205" t="str">
        <f t="shared" si="130"/>
        <v>Glox Finance GLOX</v>
      </c>
      <c r="E4205" s="3" t="s">
        <v>3686</v>
      </c>
      <c r="F4205" s="3" t="s">
        <v>8883</v>
      </c>
      <c r="G4205" s="3" t="s">
        <v>8883</v>
      </c>
      <c r="H4205" s="4">
        <v>9999</v>
      </c>
      <c r="I4205" s="4">
        <v>0</v>
      </c>
      <c r="J4205" s="6">
        <v>44187</v>
      </c>
      <c r="K4205" s="7">
        <v>201.91619291999999</v>
      </c>
      <c r="L4205" s="7">
        <v>4313</v>
      </c>
      <c r="M4205" s="7">
        <v>0</v>
      </c>
      <c r="N4205" s="9">
        <v>44188</v>
      </c>
      <c r="O4205" s="10">
        <v>324.01581603</v>
      </c>
      <c r="P4205" s="10">
        <v>4518</v>
      </c>
      <c r="Q4205" s="10">
        <v>0</v>
      </c>
      <c r="R4205" s="10">
        <v>1.6047044634918231</v>
      </c>
      <c r="S4205" s="18">
        <v>1.6047044634918231</v>
      </c>
      <c r="T4205" s="13">
        <v>44642</v>
      </c>
      <c r="U4205" s="14">
        <v>4.6350946090721621</v>
      </c>
      <c r="V4205" s="14">
        <v>3999</v>
      </c>
      <c r="W4205" s="14">
        <v>0</v>
      </c>
      <c r="X4205" s="14">
        <v>98.569485074567169</v>
      </c>
      <c r="Y4205" s="19">
        <f t="shared" si="131"/>
        <v>-0.98569485074567165</v>
      </c>
      <c r="Z4205" s="19">
        <v>-0.98570000000000002</v>
      </c>
      <c r="AA4205" t="s">
        <v>15852</v>
      </c>
      <c r="AB4205" s="121">
        <v>6</v>
      </c>
    </row>
    <row r="4206" spans="1:28" ht="20.25">
      <c r="A4206">
        <v>7904</v>
      </c>
      <c r="B4206" t="s">
        <v>8238</v>
      </c>
      <c r="C4206" t="s">
        <v>8238</v>
      </c>
      <c r="D4206" t="str">
        <f t="shared" si="130"/>
        <v>WAV3 WAV3</v>
      </c>
      <c r="E4206" s="3" t="s">
        <v>8891</v>
      </c>
      <c r="F4206" s="3" t="s">
        <v>8883</v>
      </c>
      <c r="G4206" s="3" t="s">
        <v>8883</v>
      </c>
      <c r="H4206" s="4">
        <v>9999</v>
      </c>
      <c r="I4206" s="4">
        <v>0</v>
      </c>
      <c r="J4206" s="6">
        <v>44188</v>
      </c>
      <c r="K4206" s="7">
        <v>2.7238776457414402</v>
      </c>
      <c r="L4206" s="7">
        <v>4331</v>
      </c>
      <c r="M4206" s="7">
        <v>0</v>
      </c>
      <c r="N4206" s="9">
        <v>44327</v>
      </c>
      <c r="O4206" s="10">
        <v>16.05262114791956</v>
      </c>
      <c r="P4206" s="10">
        <v>4536</v>
      </c>
      <c r="Q4206" s="10">
        <v>0</v>
      </c>
      <c r="R4206" s="10">
        <v>5.8932974368421132</v>
      </c>
      <c r="S4206" s="18">
        <v>5.8932974368421132</v>
      </c>
      <c r="T4206" s="13">
        <v>44339</v>
      </c>
      <c r="U4206" s="14">
        <v>8.1467434291754799</v>
      </c>
      <c r="V4206" s="14">
        <v>4017</v>
      </c>
      <c r="W4206" s="14">
        <v>0</v>
      </c>
      <c r="X4206" s="14">
        <v>49.249762053773317</v>
      </c>
      <c r="Y4206" s="19">
        <f t="shared" si="131"/>
        <v>-0.49249762053773316</v>
      </c>
      <c r="Z4206" s="19">
        <v>-0.49249999999999999</v>
      </c>
      <c r="AA4206" t="s">
        <v>15853</v>
      </c>
      <c r="AB4206" s="121">
        <v>6</v>
      </c>
    </row>
    <row r="4207" spans="1:28" ht="20.25">
      <c r="A4207">
        <v>7905</v>
      </c>
      <c r="B4207" t="s">
        <v>8239</v>
      </c>
      <c r="C4207" t="s">
        <v>8240</v>
      </c>
      <c r="D4207" t="str">
        <f t="shared" si="130"/>
        <v>Groovy Finance GVY</v>
      </c>
      <c r="E4207" s="3" t="s">
        <v>8893</v>
      </c>
      <c r="F4207" s="3" t="s">
        <v>8883</v>
      </c>
      <c r="G4207" s="3" t="s">
        <v>8883</v>
      </c>
      <c r="H4207" s="4">
        <v>9999</v>
      </c>
      <c r="I4207" s="4">
        <v>0</v>
      </c>
      <c r="J4207" s="6">
        <v>44186</v>
      </c>
      <c r="K4207" s="7">
        <v>1.8624499228995</v>
      </c>
      <c r="L4207" s="7">
        <v>4332</v>
      </c>
      <c r="M4207" s="7">
        <v>0</v>
      </c>
      <c r="N4207" s="9">
        <v>44260</v>
      </c>
      <c r="O4207" s="10">
        <v>11.87386253950775</v>
      </c>
      <c r="P4207" s="10">
        <v>4537</v>
      </c>
      <c r="Q4207" s="10">
        <v>0</v>
      </c>
      <c r="R4207" s="10">
        <v>6.3753996247170388</v>
      </c>
      <c r="S4207" s="18">
        <v>6.3753996247170388</v>
      </c>
      <c r="T4207" s="13">
        <v>44397</v>
      </c>
      <c r="U4207" s="14">
        <v>1.13493762767596</v>
      </c>
      <c r="V4207" s="14">
        <v>4018</v>
      </c>
      <c r="W4207" s="14">
        <v>0</v>
      </c>
      <c r="X4207" s="14">
        <v>90.441714952487473</v>
      </c>
      <c r="Y4207" s="19">
        <f t="shared" si="131"/>
        <v>-0.90441714952487473</v>
      </c>
      <c r="Z4207" s="19">
        <v>-0.90439999999999998</v>
      </c>
      <c r="AA4207" t="s">
        <v>15854</v>
      </c>
      <c r="AB4207" s="121">
        <v>6</v>
      </c>
    </row>
    <row r="4208" spans="1:28" ht="20.25">
      <c r="A4208">
        <v>7907</v>
      </c>
      <c r="B4208" t="s">
        <v>8241</v>
      </c>
      <c r="C4208" t="s">
        <v>8242</v>
      </c>
      <c r="D4208" t="str">
        <f t="shared" si="130"/>
        <v>VersoView VVT</v>
      </c>
      <c r="E4208" s="3" t="s">
        <v>8884</v>
      </c>
      <c r="F4208" s="3" t="s">
        <v>8883</v>
      </c>
      <c r="G4208" s="3" t="s">
        <v>8883</v>
      </c>
      <c r="H4208" s="4">
        <v>9999</v>
      </c>
      <c r="I4208" s="4">
        <v>0</v>
      </c>
      <c r="J4208" s="6">
        <v>44173</v>
      </c>
      <c r="K4208" s="7">
        <v>1.243911419622E-2</v>
      </c>
      <c r="L4208" s="7">
        <v>4333</v>
      </c>
      <c r="M4208" s="7">
        <v>0</v>
      </c>
      <c r="N4208" s="9">
        <v>44299</v>
      </c>
      <c r="O4208" s="10">
        <v>0.28897714809362002</v>
      </c>
      <c r="P4208" s="10">
        <v>4538</v>
      </c>
      <c r="Q4208" s="10">
        <v>0</v>
      </c>
      <c r="R4208" s="10">
        <v>23.23132849615887</v>
      </c>
      <c r="S4208" s="18">
        <v>23.23132849615887</v>
      </c>
      <c r="T4208" s="13">
        <v>44397</v>
      </c>
      <c r="U4208" s="14">
        <v>3.3171925763050003E-2</v>
      </c>
      <c r="V4208" s="14">
        <v>4019</v>
      </c>
      <c r="W4208" s="14">
        <v>0</v>
      </c>
      <c r="X4208" s="14">
        <v>88.520917317550911</v>
      </c>
      <c r="Y4208" s="19">
        <f t="shared" si="131"/>
        <v>-0.88520917317550907</v>
      </c>
      <c r="Z4208" s="19">
        <v>-0.88519999999999999</v>
      </c>
      <c r="AA4208" t="s">
        <v>15855</v>
      </c>
      <c r="AB4208" s="121">
        <v>6</v>
      </c>
    </row>
    <row r="4209" spans="1:28" ht="20.25">
      <c r="A4209">
        <v>7931</v>
      </c>
      <c r="B4209" t="s">
        <v>8266</v>
      </c>
      <c r="C4209" t="s">
        <v>8267</v>
      </c>
      <c r="D4209" t="str">
        <f t="shared" si="130"/>
        <v>Bondly BONDLY</v>
      </c>
      <c r="E4209" s="3" t="s">
        <v>8887</v>
      </c>
      <c r="F4209" s="3" t="s">
        <v>8883</v>
      </c>
      <c r="G4209" s="3" t="s">
        <v>8883</v>
      </c>
      <c r="H4209" s="4">
        <v>9999</v>
      </c>
      <c r="I4209" s="4">
        <v>0</v>
      </c>
      <c r="J4209" s="6">
        <v>44207</v>
      </c>
      <c r="K4209" s="7">
        <v>6.687833E-2</v>
      </c>
      <c r="L4209" s="7">
        <v>2599</v>
      </c>
      <c r="M4209" s="7">
        <v>0</v>
      </c>
      <c r="N4209" s="9">
        <v>44247</v>
      </c>
      <c r="O4209" s="10">
        <v>0.87586883000000004</v>
      </c>
      <c r="P4209" s="10">
        <v>676</v>
      </c>
      <c r="Q4209" s="10">
        <v>72348569</v>
      </c>
      <c r="R4209" s="10">
        <v>13.096451870134921</v>
      </c>
      <c r="S4209" s="18">
        <v>13.096451870134921</v>
      </c>
      <c r="T4209" s="13">
        <v>44393</v>
      </c>
      <c r="U4209" s="14">
        <v>9.3665000000000003E-4</v>
      </c>
      <c r="V4209" s="14">
        <v>1454</v>
      </c>
      <c r="W4209" s="14">
        <v>318007.28000000003</v>
      </c>
      <c r="X4209" s="14">
        <v>99.893060471166677</v>
      </c>
      <c r="Y4209" s="19">
        <f t="shared" si="131"/>
        <v>-0.99893060471166673</v>
      </c>
      <c r="Z4209" s="19">
        <v>-0.99890000000000001</v>
      </c>
      <c r="AA4209" t="s">
        <v>15856</v>
      </c>
      <c r="AB4209" s="121">
        <v>6</v>
      </c>
    </row>
    <row r="4210" spans="1:28" ht="20.25">
      <c r="A4210">
        <v>7933</v>
      </c>
      <c r="B4210" t="s">
        <v>8270</v>
      </c>
      <c r="C4210" t="s">
        <v>8271</v>
      </c>
      <c r="D4210" t="str">
        <f t="shared" si="130"/>
        <v>Alpha5 A5T</v>
      </c>
      <c r="E4210" s="3" t="s">
        <v>8887</v>
      </c>
      <c r="F4210" s="3" t="s">
        <v>8883</v>
      </c>
      <c r="G4210" s="3" t="s">
        <v>8883</v>
      </c>
      <c r="H4210" s="4">
        <v>9999</v>
      </c>
      <c r="I4210" s="4">
        <v>0</v>
      </c>
      <c r="J4210" s="6">
        <v>44192</v>
      </c>
      <c r="K4210" s="7">
        <v>0.66098667</v>
      </c>
      <c r="L4210" s="7">
        <v>4353</v>
      </c>
      <c r="M4210" s="7">
        <v>0</v>
      </c>
      <c r="N4210" s="9">
        <v>44252</v>
      </c>
      <c r="O4210" s="10">
        <v>4.5895549999999998</v>
      </c>
      <c r="P4210" s="10">
        <v>4558</v>
      </c>
      <c r="Q4210" s="10">
        <v>0</v>
      </c>
      <c r="R4210" s="10">
        <v>6.9434910086764683</v>
      </c>
      <c r="S4210" s="18">
        <v>6.9434910086764683</v>
      </c>
      <c r="T4210" s="13">
        <v>44566</v>
      </c>
      <c r="U4210" s="14">
        <v>8.102235565516324E-3</v>
      </c>
      <c r="V4210" s="14">
        <v>4039</v>
      </c>
      <c r="W4210" s="14">
        <v>0</v>
      </c>
      <c r="X4210" s="14">
        <v>99.823463591448046</v>
      </c>
      <c r="Y4210" s="19">
        <f t="shared" si="131"/>
        <v>-0.99823463591448047</v>
      </c>
      <c r="Z4210" s="19">
        <v>-0.99819999999999998</v>
      </c>
      <c r="AA4210" t="s">
        <v>15857</v>
      </c>
      <c r="AB4210" s="121">
        <v>6</v>
      </c>
    </row>
    <row r="4211" spans="1:28" ht="20.25">
      <c r="A4211">
        <v>7935</v>
      </c>
      <c r="B4211" t="s">
        <v>8272</v>
      </c>
      <c r="C4211" t="s">
        <v>8273</v>
      </c>
      <c r="D4211" t="str">
        <f t="shared" si="130"/>
        <v>Sugarchain SUGAR</v>
      </c>
      <c r="E4211" s="3" t="s">
        <v>8882</v>
      </c>
      <c r="F4211" s="3" t="s">
        <v>8881</v>
      </c>
      <c r="G4211" s="3" t="s">
        <v>8883</v>
      </c>
      <c r="H4211" s="4">
        <v>9999</v>
      </c>
      <c r="I4211" s="4">
        <v>0</v>
      </c>
      <c r="J4211" s="6">
        <v>44181</v>
      </c>
      <c r="K4211" s="7">
        <v>2.15093985187E-3</v>
      </c>
      <c r="L4211" s="7">
        <v>4805</v>
      </c>
      <c r="M4211" s="7">
        <v>0</v>
      </c>
      <c r="N4211" s="9">
        <v>44319</v>
      </c>
      <c r="O4211" s="10">
        <v>6.6702447920929997E-2</v>
      </c>
      <c r="P4211" s="10">
        <v>4559</v>
      </c>
      <c r="Q4211" s="10">
        <v>0</v>
      </c>
      <c r="R4211" s="10">
        <v>31.01083829142862</v>
      </c>
      <c r="S4211" s="18">
        <v>31.01083829142862</v>
      </c>
      <c r="U4211" s="14"/>
      <c r="V4211" s="14">
        <v>4805</v>
      </c>
      <c r="W4211" s="14"/>
      <c r="X4211" s="14"/>
      <c r="Y4211" s="19">
        <f t="shared" si="131"/>
        <v>0</v>
      </c>
      <c r="Z4211" s="19">
        <v>0</v>
      </c>
      <c r="AA4211" t="s">
        <v>15858</v>
      </c>
      <c r="AB4211" s="121">
        <v>6</v>
      </c>
    </row>
    <row r="4212" spans="1:28" ht="20.25">
      <c r="A4212">
        <v>7936</v>
      </c>
      <c r="B4212" t="s">
        <v>8274</v>
      </c>
      <c r="C4212" t="s">
        <v>8275</v>
      </c>
      <c r="D4212" t="str">
        <f t="shared" si="130"/>
        <v>FOMPOUND FOMP</v>
      </c>
      <c r="E4212" s="3" t="s">
        <v>8887</v>
      </c>
      <c r="F4212" s="3" t="s">
        <v>8883</v>
      </c>
      <c r="G4212" s="3" t="s">
        <v>8883</v>
      </c>
      <c r="H4212" s="4">
        <v>9999</v>
      </c>
      <c r="I4212" s="4">
        <v>0</v>
      </c>
      <c r="J4212" s="6">
        <v>44229</v>
      </c>
      <c r="K4212" s="7">
        <v>32.495644624304717</v>
      </c>
      <c r="L4212" s="7">
        <v>4354</v>
      </c>
      <c r="M4212" s="7">
        <v>0</v>
      </c>
      <c r="N4212" s="9">
        <v>44303</v>
      </c>
      <c r="O4212" s="10">
        <v>140.80344423929921</v>
      </c>
      <c r="P4212" s="10">
        <v>4560</v>
      </c>
      <c r="Q4212" s="10">
        <v>0</v>
      </c>
      <c r="R4212" s="10">
        <v>4.3329943402318909</v>
      </c>
      <c r="S4212" s="18">
        <v>4.3329943402318909</v>
      </c>
      <c r="T4212" s="13">
        <v>44468</v>
      </c>
      <c r="U4212" s="14">
        <v>14.22081193537001</v>
      </c>
      <c r="V4212" s="14">
        <v>4040</v>
      </c>
      <c r="W4212" s="14">
        <v>0</v>
      </c>
      <c r="X4212" s="14">
        <v>89.900238582799602</v>
      </c>
      <c r="Y4212" s="19">
        <f t="shared" si="131"/>
        <v>-0.89900238582799608</v>
      </c>
      <c r="Z4212" s="19">
        <v>-0.89900000000000002</v>
      </c>
      <c r="AA4212" t="s">
        <v>15859</v>
      </c>
      <c r="AB4212" s="121">
        <v>6</v>
      </c>
    </row>
    <row r="4213" spans="1:28" ht="20.25">
      <c r="A4213">
        <v>7939</v>
      </c>
      <c r="B4213" t="s">
        <v>8276</v>
      </c>
      <c r="C4213" t="s">
        <v>8277</v>
      </c>
      <c r="D4213" t="str">
        <f t="shared" si="130"/>
        <v>Yearn Ecosystem Token Index YETI</v>
      </c>
      <c r="E4213" s="3" t="s">
        <v>8894</v>
      </c>
      <c r="F4213" s="3" t="s">
        <v>8883</v>
      </c>
      <c r="G4213" s="3" t="s">
        <v>8883</v>
      </c>
      <c r="H4213" s="4">
        <v>9999</v>
      </c>
      <c r="I4213" s="4">
        <v>0</v>
      </c>
      <c r="J4213" s="6">
        <v>44194</v>
      </c>
      <c r="K4213" s="7">
        <v>0.73939772039735996</v>
      </c>
      <c r="L4213" s="7">
        <v>4355</v>
      </c>
      <c r="M4213" s="7">
        <v>0</v>
      </c>
      <c r="N4213" s="9">
        <v>44327</v>
      </c>
      <c r="O4213" s="10">
        <v>4.38538154621875</v>
      </c>
      <c r="P4213" s="10">
        <v>4561</v>
      </c>
      <c r="Q4213" s="10">
        <v>0</v>
      </c>
      <c r="R4213" s="10">
        <v>5.9310184833434443</v>
      </c>
      <c r="S4213" s="18">
        <v>5.9310184833434443</v>
      </c>
      <c r="T4213" s="13">
        <v>44339</v>
      </c>
      <c r="U4213" s="14">
        <v>1.17612215437915</v>
      </c>
      <c r="V4213" s="14">
        <v>4041</v>
      </c>
      <c r="W4213" s="14">
        <v>0</v>
      </c>
      <c r="X4213" s="14">
        <v>73.180847732775973</v>
      </c>
      <c r="Y4213" s="19">
        <f t="shared" si="131"/>
        <v>-0.73180847732775978</v>
      </c>
      <c r="Z4213" s="19">
        <v>-0.73180000000000001</v>
      </c>
      <c r="AA4213" t="s">
        <v>15860</v>
      </c>
      <c r="AB4213" s="121">
        <v>6</v>
      </c>
    </row>
    <row r="4214" spans="1:28" ht="20.25">
      <c r="A4214">
        <v>7940</v>
      </c>
      <c r="B4214" t="s">
        <v>8278</v>
      </c>
      <c r="C4214" t="s">
        <v>8279</v>
      </c>
      <c r="D4214" t="str">
        <f t="shared" si="130"/>
        <v>Grain GRAIN</v>
      </c>
      <c r="E4214" s="3" t="s">
        <v>3686</v>
      </c>
      <c r="F4214" s="3" t="s">
        <v>8883</v>
      </c>
      <c r="G4214" s="3" t="s">
        <v>8883</v>
      </c>
      <c r="H4214" s="4">
        <v>9999</v>
      </c>
      <c r="I4214" s="4">
        <v>0</v>
      </c>
      <c r="J4214" s="6">
        <v>44196</v>
      </c>
      <c r="K4214" s="7">
        <v>3.8690661555090003E-2</v>
      </c>
      <c r="L4214" s="7">
        <v>4356</v>
      </c>
      <c r="M4214" s="7">
        <v>0</v>
      </c>
      <c r="N4214" s="9">
        <v>44239</v>
      </c>
      <c r="O4214" s="10">
        <v>0.19585469544449</v>
      </c>
      <c r="P4214" s="10">
        <v>4562</v>
      </c>
      <c r="Q4214" s="10">
        <v>0</v>
      </c>
      <c r="R4214" s="10">
        <v>5.0620663377807782</v>
      </c>
      <c r="S4214" s="18">
        <v>5.0620663377807782</v>
      </c>
      <c r="T4214" s="13">
        <v>44272</v>
      </c>
      <c r="U4214" s="14">
        <v>2.3060767045090001E-2</v>
      </c>
      <c r="V4214" s="14">
        <v>4042</v>
      </c>
      <c r="W4214" s="14">
        <v>0</v>
      </c>
      <c r="X4214" s="14">
        <v>88.225573559646435</v>
      </c>
      <c r="Y4214" s="19">
        <f t="shared" si="131"/>
        <v>-0.88225573559646431</v>
      </c>
      <c r="Z4214" s="19">
        <v>-0.88229999999999997</v>
      </c>
      <c r="AA4214" t="s">
        <v>15861</v>
      </c>
      <c r="AB4214" s="121">
        <v>6</v>
      </c>
    </row>
    <row r="4215" spans="1:28" ht="20.25">
      <c r="A4215">
        <v>7941</v>
      </c>
      <c r="B4215" t="s">
        <v>8280</v>
      </c>
      <c r="C4215" t="s">
        <v>8281</v>
      </c>
      <c r="D4215" t="str">
        <f t="shared" si="130"/>
        <v>Bridge Finance BFR</v>
      </c>
      <c r="E4215" s="3" t="s">
        <v>3686</v>
      </c>
      <c r="F4215" s="3" t="s">
        <v>8883</v>
      </c>
      <c r="G4215" s="3" t="s">
        <v>8883</v>
      </c>
      <c r="H4215" s="4">
        <v>9999</v>
      </c>
      <c r="I4215" s="4">
        <v>0</v>
      </c>
      <c r="J4215" s="6">
        <v>44176</v>
      </c>
      <c r="K4215" s="7">
        <v>7.2805259900920002E-2</v>
      </c>
      <c r="L4215" s="7">
        <v>4357</v>
      </c>
      <c r="M4215" s="7">
        <v>0</v>
      </c>
      <c r="N4215" s="9">
        <v>44178</v>
      </c>
      <c r="O4215" s="10">
        <v>7.9695625676840007E-2</v>
      </c>
      <c r="P4215" s="10">
        <v>4563</v>
      </c>
      <c r="Q4215" s="10">
        <v>0</v>
      </c>
      <c r="R4215" s="10">
        <v>1.0946410435907661</v>
      </c>
      <c r="S4215" s="18">
        <v>1.0946410435907661</v>
      </c>
      <c r="T4215" s="13">
        <v>44199</v>
      </c>
      <c r="U4215" s="14">
        <v>1.15777243899E-3</v>
      </c>
      <c r="V4215" s="14">
        <v>4043</v>
      </c>
      <c r="W4215" s="14">
        <v>0</v>
      </c>
      <c r="X4215" s="14">
        <v>98.547257231300648</v>
      </c>
      <c r="Y4215" s="19">
        <f t="shared" si="131"/>
        <v>-0.98547257231300645</v>
      </c>
      <c r="Z4215" s="19">
        <v>-0.98550000000000004</v>
      </c>
      <c r="AA4215" t="s">
        <v>15862</v>
      </c>
      <c r="AB4215" s="121">
        <v>6</v>
      </c>
    </row>
    <row r="4216" spans="1:28" ht="20.25">
      <c r="A4216">
        <v>7942</v>
      </c>
      <c r="B4216" t="s">
        <v>8282</v>
      </c>
      <c r="C4216" t="s">
        <v>8283</v>
      </c>
      <c r="D4216" t="str">
        <f t="shared" si="130"/>
        <v>Curate XCUR</v>
      </c>
      <c r="E4216" s="3" t="s">
        <v>8887</v>
      </c>
      <c r="F4216" s="3" t="s">
        <v>8883</v>
      </c>
      <c r="G4216" s="3" t="s">
        <v>8883</v>
      </c>
      <c r="H4216" s="4">
        <v>9999</v>
      </c>
      <c r="I4216" s="4">
        <v>0</v>
      </c>
      <c r="J4216" s="6">
        <v>44176</v>
      </c>
      <c r="K4216" s="7">
        <v>1.8109259999999999E-2</v>
      </c>
      <c r="L4216" s="7">
        <v>2428</v>
      </c>
      <c r="M4216" s="7">
        <v>0</v>
      </c>
      <c r="N4216" s="9">
        <v>44299</v>
      </c>
      <c r="O4216" s="10">
        <v>10.78925834</v>
      </c>
      <c r="P4216" s="10">
        <v>717</v>
      </c>
      <c r="Q4216" s="10">
        <v>61710797.5</v>
      </c>
      <c r="R4216" s="10">
        <v>595.78681514319203</v>
      </c>
      <c r="S4216" s="18">
        <v>595.78681514319203</v>
      </c>
      <c r="T4216" s="13">
        <v>44687</v>
      </c>
      <c r="U4216" s="14">
        <v>0.36854934352476398</v>
      </c>
      <c r="V4216" s="14">
        <v>865</v>
      </c>
      <c r="W4216" s="14">
        <v>3150176.93</v>
      </c>
      <c r="X4216" s="14">
        <v>96.584108639252733</v>
      </c>
      <c r="Y4216" s="19">
        <f t="shared" si="131"/>
        <v>-0.9658410863925273</v>
      </c>
      <c r="Z4216" s="19">
        <v>-0.96579999999999999</v>
      </c>
      <c r="AA4216" t="s">
        <v>15863</v>
      </c>
      <c r="AB4216" s="121">
        <v>6</v>
      </c>
    </row>
    <row r="4217" spans="1:28" ht="20.25">
      <c r="A4217">
        <v>7946</v>
      </c>
      <c r="B4217" t="s">
        <v>8284</v>
      </c>
      <c r="C4217" t="s">
        <v>4098</v>
      </c>
      <c r="D4217" t="str">
        <f t="shared" si="130"/>
        <v>Grace Period Token GPT</v>
      </c>
      <c r="E4217" s="3" t="s">
        <v>3686</v>
      </c>
      <c r="F4217" s="3" t="s">
        <v>8883</v>
      </c>
      <c r="G4217" s="3" t="s">
        <v>8883</v>
      </c>
      <c r="H4217" s="4">
        <v>9999</v>
      </c>
      <c r="I4217" s="4">
        <v>0</v>
      </c>
      <c r="J4217" s="6">
        <v>44175</v>
      </c>
      <c r="K4217" s="7">
        <v>1522.625257241858</v>
      </c>
      <c r="L4217" s="7">
        <v>4358</v>
      </c>
      <c r="M4217" s="7">
        <v>0</v>
      </c>
      <c r="N4217" s="9">
        <v>44180</v>
      </c>
      <c r="O4217" s="10">
        <v>6007.4888837309336</v>
      </c>
      <c r="P4217" s="10">
        <v>4564</v>
      </c>
      <c r="Q4217" s="10">
        <v>0</v>
      </c>
      <c r="R4217" s="10">
        <v>3.945480908817399</v>
      </c>
      <c r="S4217" s="18">
        <v>3.945480908817399</v>
      </c>
      <c r="T4217" s="13">
        <v>44512</v>
      </c>
      <c r="U4217" s="14">
        <v>19.977857301912181</v>
      </c>
      <c r="V4217" s="14">
        <v>4044</v>
      </c>
      <c r="W4217" s="14">
        <v>0</v>
      </c>
      <c r="X4217" s="14">
        <v>99.667450782039495</v>
      </c>
      <c r="Y4217" s="19">
        <f t="shared" si="131"/>
        <v>-0.99667450782039491</v>
      </c>
      <c r="Z4217" s="19">
        <v>-0.99670000000000003</v>
      </c>
      <c r="AA4217" t="s">
        <v>15864</v>
      </c>
      <c r="AB4217" s="121">
        <v>6</v>
      </c>
    </row>
    <row r="4218" spans="1:28" ht="20.25">
      <c r="A4218">
        <v>7947</v>
      </c>
      <c r="B4218" t="s">
        <v>8285</v>
      </c>
      <c r="C4218" t="s">
        <v>8286</v>
      </c>
      <c r="D4218" t="str">
        <f t="shared" si="130"/>
        <v>Rank Token RANK</v>
      </c>
      <c r="E4218" s="3" t="s">
        <v>8887</v>
      </c>
      <c r="F4218" s="3" t="s">
        <v>8883</v>
      </c>
      <c r="G4218" s="3" t="s">
        <v>8883</v>
      </c>
      <c r="H4218" s="4">
        <v>9999</v>
      </c>
      <c r="I4218" s="4">
        <v>0</v>
      </c>
      <c r="J4218" s="6">
        <v>44175</v>
      </c>
      <c r="K4218" s="7">
        <v>1.1898E-3</v>
      </c>
      <c r="L4218" s="7">
        <v>4359</v>
      </c>
      <c r="M4218" s="7">
        <v>0</v>
      </c>
      <c r="N4218" s="9">
        <v>44176</v>
      </c>
      <c r="O4218" s="10">
        <v>5.6892499999999999E-3</v>
      </c>
      <c r="P4218" s="10">
        <v>4565</v>
      </c>
      <c r="Q4218" s="10">
        <v>0</v>
      </c>
      <c r="R4218" s="10">
        <v>4.7816859976466626</v>
      </c>
      <c r="S4218" s="18">
        <v>4.7816859976466626</v>
      </c>
      <c r="T4218" s="13">
        <v>44669</v>
      </c>
      <c r="U4218" s="14">
        <v>1.0722643905025499E-4</v>
      </c>
      <c r="V4218" s="14">
        <v>4045</v>
      </c>
      <c r="W4218" s="14">
        <v>0</v>
      </c>
      <c r="X4218" s="14">
        <v>98.115279886623824</v>
      </c>
      <c r="Y4218" s="19">
        <f t="shared" si="131"/>
        <v>-0.9811527988662383</v>
      </c>
      <c r="Z4218" s="19">
        <v>-0.98119999999999996</v>
      </c>
      <c r="AA4218" t="s">
        <v>15865</v>
      </c>
      <c r="AB4218" s="121">
        <v>6</v>
      </c>
    </row>
    <row r="4219" spans="1:28" ht="20.25">
      <c r="A4219">
        <v>7949</v>
      </c>
      <c r="B4219" t="s">
        <v>8287</v>
      </c>
      <c r="C4219" t="s">
        <v>8288</v>
      </c>
      <c r="D4219" t="str">
        <f t="shared" si="130"/>
        <v>Interfinex IFEX</v>
      </c>
      <c r="E4219" s="3" t="s">
        <v>3686</v>
      </c>
      <c r="F4219" s="3" t="s">
        <v>8883</v>
      </c>
      <c r="G4219" s="3" t="s">
        <v>8883</v>
      </c>
      <c r="H4219" s="4">
        <v>9999</v>
      </c>
      <c r="I4219" s="4">
        <v>0</v>
      </c>
      <c r="J4219" s="6">
        <v>44175</v>
      </c>
      <c r="K4219" s="7">
        <v>2.2005000000000001E-4</v>
      </c>
      <c r="L4219" s="7">
        <v>4360</v>
      </c>
      <c r="M4219" s="7">
        <v>0</v>
      </c>
      <c r="N4219" s="9">
        <v>44176</v>
      </c>
      <c r="O4219" s="10">
        <v>2.7005800000000002E-3</v>
      </c>
      <c r="P4219" s="10">
        <v>4566</v>
      </c>
      <c r="Q4219" s="10">
        <v>0</v>
      </c>
      <c r="R4219" s="10">
        <v>12.2725744149057</v>
      </c>
      <c r="S4219" s="18">
        <v>12.2725744149057</v>
      </c>
      <c r="T4219" s="13">
        <v>44432</v>
      </c>
      <c r="U4219" s="14">
        <v>1.1409999999999999E-5</v>
      </c>
      <c r="V4219" s="14">
        <v>4046</v>
      </c>
      <c r="W4219" s="14">
        <v>0</v>
      </c>
      <c r="X4219" s="14">
        <v>99.577498167060412</v>
      </c>
      <c r="Y4219" s="19">
        <f t="shared" si="131"/>
        <v>-0.99577498167060408</v>
      </c>
      <c r="Z4219" s="19">
        <v>-0.99580000000000002</v>
      </c>
      <c r="AA4219" t="s">
        <v>15866</v>
      </c>
      <c r="AB4219" s="121">
        <v>6</v>
      </c>
    </row>
    <row r="4220" spans="1:28" ht="20.25">
      <c r="A4220">
        <v>7951</v>
      </c>
      <c r="B4220" t="s">
        <v>8289</v>
      </c>
      <c r="C4220" t="s">
        <v>8289</v>
      </c>
      <c r="D4220" t="str">
        <f t="shared" si="130"/>
        <v>ARVO ARVO</v>
      </c>
      <c r="E4220" s="3" t="s">
        <v>8887</v>
      </c>
      <c r="F4220" s="3" t="s">
        <v>8883</v>
      </c>
      <c r="G4220" s="3" t="s">
        <v>8883</v>
      </c>
      <c r="H4220" s="4">
        <v>9999</v>
      </c>
      <c r="I4220" s="4">
        <v>0</v>
      </c>
      <c r="J4220" s="6">
        <v>44187</v>
      </c>
      <c r="K4220" s="7">
        <v>42.259466592271593</v>
      </c>
      <c r="L4220" s="7">
        <v>4361</v>
      </c>
      <c r="M4220" s="7">
        <v>0</v>
      </c>
      <c r="N4220" s="9">
        <v>44191</v>
      </c>
      <c r="O4220" s="10">
        <v>73.310348212791325</v>
      </c>
      <c r="P4220" s="10">
        <v>4567</v>
      </c>
      <c r="Q4220" s="10">
        <v>0</v>
      </c>
      <c r="R4220" s="10">
        <v>1.7347674763646519</v>
      </c>
      <c r="S4220" s="18">
        <v>1.7347674763646519</v>
      </c>
      <c r="T4220" s="13">
        <v>44223</v>
      </c>
      <c r="U4220" s="14">
        <v>2.31090919852462</v>
      </c>
      <c r="V4220" s="14">
        <v>4047</v>
      </c>
      <c r="W4220" s="14">
        <v>0</v>
      </c>
      <c r="X4220" s="14">
        <v>96.847772170148531</v>
      </c>
      <c r="Y4220" s="19">
        <f t="shared" si="131"/>
        <v>-0.96847772170148527</v>
      </c>
      <c r="Z4220" s="19">
        <v>-0.96850000000000003</v>
      </c>
      <c r="AA4220" t="s">
        <v>15867</v>
      </c>
      <c r="AB4220" s="121">
        <v>6</v>
      </c>
    </row>
    <row r="4221" spans="1:28" ht="20.25">
      <c r="A4221">
        <v>7953</v>
      </c>
      <c r="B4221" t="s">
        <v>8292</v>
      </c>
      <c r="C4221" t="s">
        <v>8293</v>
      </c>
      <c r="D4221" t="str">
        <f t="shared" si="130"/>
        <v>Z502 Bad Gateway Token Z502</v>
      </c>
      <c r="E4221" s="3" t="s">
        <v>8891</v>
      </c>
      <c r="F4221" s="3" t="s">
        <v>8883</v>
      </c>
      <c r="G4221" s="3" t="s">
        <v>8883</v>
      </c>
      <c r="H4221" s="4">
        <v>9999</v>
      </c>
      <c r="I4221" s="4">
        <v>0</v>
      </c>
      <c r="J4221" s="6">
        <v>44176</v>
      </c>
      <c r="K4221" s="8">
        <v>7.8345445710000005E-5</v>
      </c>
      <c r="L4221" s="7">
        <v>4362</v>
      </c>
      <c r="M4221" s="7">
        <v>0</v>
      </c>
      <c r="N4221" s="9">
        <v>44177</v>
      </c>
      <c r="O4221" s="10">
        <v>1.4841521607800001E-3</v>
      </c>
      <c r="P4221" s="10">
        <v>4568</v>
      </c>
      <c r="Q4221" s="10">
        <v>0</v>
      </c>
      <c r="R4221" s="10">
        <v>18.943694139844091</v>
      </c>
      <c r="S4221" s="18">
        <v>18.943694139844091</v>
      </c>
      <c r="T4221" s="13">
        <v>44259</v>
      </c>
      <c r="U4221" s="16">
        <v>8.8151491000000003E-6</v>
      </c>
      <c r="V4221" s="14">
        <v>4048</v>
      </c>
      <c r="W4221" s="16">
        <v>0</v>
      </c>
      <c r="X4221" s="16">
        <v>99.406048157800271</v>
      </c>
      <c r="Y4221" s="19">
        <f t="shared" si="131"/>
        <v>-0.99406048157800275</v>
      </c>
      <c r="Z4221" s="19">
        <v>-0.99409999999999998</v>
      </c>
      <c r="AA4221" t="s">
        <v>15868</v>
      </c>
      <c r="AB4221" s="121">
        <v>6</v>
      </c>
    </row>
    <row r="4222" spans="1:28" ht="20.25">
      <c r="A4222">
        <v>7968</v>
      </c>
      <c r="B4222" t="s">
        <v>8315</v>
      </c>
      <c r="C4222" t="s">
        <v>8316</v>
      </c>
      <c r="D4222" t="str">
        <f t="shared" si="130"/>
        <v>Pluto PLUT</v>
      </c>
      <c r="E4222" s="3" t="s">
        <v>3686</v>
      </c>
      <c r="F4222" s="3" t="s">
        <v>8883</v>
      </c>
      <c r="G4222" s="3" t="s">
        <v>8883</v>
      </c>
      <c r="H4222" s="4">
        <v>9999</v>
      </c>
      <c r="I4222" s="4">
        <v>0</v>
      </c>
      <c r="J4222" s="6">
        <v>44189</v>
      </c>
      <c r="K4222" s="7">
        <v>1.81668371472E-2</v>
      </c>
      <c r="L4222" s="7">
        <v>4366</v>
      </c>
      <c r="M4222" s="7">
        <v>0</v>
      </c>
      <c r="N4222" s="9">
        <v>44278</v>
      </c>
      <c r="O4222" s="10">
        <v>0.18601745757349</v>
      </c>
      <c r="P4222" s="10">
        <v>4572</v>
      </c>
      <c r="Q4222" s="10">
        <v>0</v>
      </c>
      <c r="R4222" s="10">
        <v>10.239396988383319</v>
      </c>
      <c r="S4222" s="18">
        <v>10.239396988383319</v>
      </c>
      <c r="T4222" s="13">
        <v>44434</v>
      </c>
      <c r="U4222" s="14">
        <v>3.2315438811170001E-2</v>
      </c>
      <c r="V4222" s="14">
        <v>4052</v>
      </c>
      <c r="W4222" s="14">
        <v>0</v>
      </c>
      <c r="X4222" s="14">
        <v>82.627738690384405</v>
      </c>
      <c r="Y4222" s="19">
        <f t="shared" si="131"/>
        <v>-0.826277386903844</v>
      </c>
      <c r="Z4222" s="19">
        <v>-0.82630000000000003</v>
      </c>
      <c r="AA4222" t="s">
        <v>15869</v>
      </c>
      <c r="AB4222" s="121">
        <v>6</v>
      </c>
    </row>
    <row r="4223" spans="1:28" ht="20.25">
      <c r="A4223">
        <v>7969</v>
      </c>
      <c r="B4223" t="s">
        <v>8317</v>
      </c>
      <c r="C4223" t="s">
        <v>8317</v>
      </c>
      <c r="D4223" t="str">
        <f t="shared" si="130"/>
        <v>XVIX XVIX</v>
      </c>
      <c r="E4223" s="3" t="s">
        <v>3686</v>
      </c>
      <c r="F4223" s="3" t="s">
        <v>8883</v>
      </c>
      <c r="G4223" s="3" t="s">
        <v>8883</v>
      </c>
      <c r="H4223" s="4">
        <v>9999</v>
      </c>
      <c r="I4223" s="4">
        <v>0</v>
      </c>
      <c r="J4223" s="6">
        <v>44198</v>
      </c>
      <c r="K4223" s="7">
        <v>7.2472374200000003</v>
      </c>
      <c r="L4223" s="7">
        <v>4367</v>
      </c>
      <c r="M4223" s="7">
        <v>0</v>
      </c>
      <c r="N4223" s="9">
        <v>44243</v>
      </c>
      <c r="O4223" s="10">
        <v>108.28760717999999</v>
      </c>
      <c r="P4223" s="10">
        <v>4573</v>
      </c>
      <c r="Q4223" s="10">
        <v>0</v>
      </c>
      <c r="R4223" s="10">
        <v>14.941915229817321</v>
      </c>
      <c r="S4223" s="18">
        <v>14.941915229817321</v>
      </c>
      <c r="T4223" s="13">
        <v>44517</v>
      </c>
      <c r="U4223" s="14">
        <v>0</v>
      </c>
      <c r="V4223" s="14">
        <v>4053</v>
      </c>
      <c r="W4223" s="14">
        <v>0</v>
      </c>
      <c r="X4223" s="14">
        <v>100</v>
      </c>
      <c r="Y4223" s="19">
        <f t="shared" si="131"/>
        <v>-1</v>
      </c>
      <c r="Z4223" s="19">
        <v>-1</v>
      </c>
      <c r="AA4223" t="s">
        <v>15870</v>
      </c>
      <c r="AB4223" s="121">
        <v>6</v>
      </c>
    </row>
    <row r="4224" spans="1:28" ht="20.25">
      <c r="A4224">
        <v>7971</v>
      </c>
      <c r="B4224" t="s">
        <v>8318</v>
      </c>
      <c r="C4224" t="s">
        <v>8319</v>
      </c>
      <c r="D4224" t="str">
        <f t="shared" si="130"/>
        <v>yplutus YPLT</v>
      </c>
      <c r="E4224" s="3" t="s">
        <v>3686</v>
      </c>
      <c r="F4224" s="3" t="s">
        <v>8883</v>
      </c>
      <c r="G4224" s="3" t="s">
        <v>8883</v>
      </c>
      <c r="H4224" s="4">
        <v>9999</v>
      </c>
      <c r="I4224" s="4">
        <v>0</v>
      </c>
      <c r="J4224" s="6">
        <v>44223</v>
      </c>
      <c r="K4224" s="7">
        <v>3.1608122822700002E-3</v>
      </c>
      <c r="L4224" s="7">
        <v>4368</v>
      </c>
      <c r="M4224" s="7">
        <v>0</v>
      </c>
      <c r="N4224" s="9">
        <v>44273</v>
      </c>
      <c r="O4224" s="10">
        <v>3.0654137849379998E-2</v>
      </c>
      <c r="P4224" s="10">
        <v>4574</v>
      </c>
      <c r="Q4224" s="10">
        <v>0</v>
      </c>
      <c r="R4224" s="10">
        <v>9.6981836034138418</v>
      </c>
      <c r="S4224" s="18">
        <v>9.6981836034138418</v>
      </c>
      <c r="T4224" s="13">
        <v>44305</v>
      </c>
      <c r="U4224" s="14">
        <v>4.01270828953E-3</v>
      </c>
      <c r="V4224" s="14">
        <v>4054</v>
      </c>
      <c r="W4224" s="14">
        <v>0</v>
      </c>
      <c r="X4224" s="14">
        <v>86.909733657339956</v>
      </c>
      <c r="Y4224" s="19">
        <f t="shared" si="131"/>
        <v>-0.8690973365733996</v>
      </c>
      <c r="Z4224" s="19">
        <v>-0.86909999999999998</v>
      </c>
      <c r="AA4224" t="s">
        <v>15871</v>
      </c>
      <c r="AB4224" s="121">
        <v>6</v>
      </c>
    </row>
    <row r="4225" spans="1:28" ht="20.25">
      <c r="A4225">
        <v>7972</v>
      </c>
      <c r="B4225" t="s">
        <v>957</v>
      </c>
      <c r="C4225" t="s">
        <v>8320</v>
      </c>
      <c r="D4225" t="str">
        <f t="shared" si="130"/>
        <v>Honey HNY</v>
      </c>
      <c r="E4225" s="3" t="s">
        <v>3686</v>
      </c>
      <c r="F4225" s="3" t="s">
        <v>8883</v>
      </c>
      <c r="G4225" s="3" t="s">
        <v>8883</v>
      </c>
      <c r="H4225" s="4">
        <v>9999</v>
      </c>
      <c r="I4225" s="4">
        <v>0</v>
      </c>
      <c r="J4225" s="6">
        <v>44237</v>
      </c>
      <c r="K4225" s="7">
        <v>504.30447172999999</v>
      </c>
      <c r="L4225" s="7">
        <v>4369</v>
      </c>
      <c r="M4225" s="7">
        <v>0</v>
      </c>
      <c r="N4225" s="9">
        <v>44268</v>
      </c>
      <c r="O4225" s="10">
        <v>1538.05893601</v>
      </c>
      <c r="P4225" s="10">
        <v>4575</v>
      </c>
      <c r="Q4225" s="10">
        <v>0</v>
      </c>
      <c r="R4225" s="10">
        <v>3.0498617843576499</v>
      </c>
      <c r="S4225" s="18">
        <v>3.0498617843576499</v>
      </c>
      <c r="T4225" s="13">
        <v>44687</v>
      </c>
      <c r="U4225" s="14">
        <v>134.53563993636189</v>
      </c>
      <c r="V4225" s="14">
        <v>4055</v>
      </c>
      <c r="W4225" s="14">
        <v>0</v>
      </c>
      <c r="X4225" s="14">
        <v>91.252894360123065</v>
      </c>
      <c r="Y4225" s="19">
        <f t="shared" si="131"/>
        <v>-0.9125289436012306</v>
      </c>
      <c r="Z4225" s="19">
        <v>-0.91249999999999998</v>
      </c>
      <c r="AA4225" t="s">
        <v>15872</v>
      </c>
      <c r="AB4225" s="121">
        <v>6</v>
      </c>
    </row>
    <row r="4226" spans="1:28" ht="20.25">
      <c r="A4226">
        <v>7973</v>
      </c>
      <c r="B4226" t="s">
        <v>8321</v>
      </c>
      <c r="C4226" t="s">
        <v>8322</v>
      </c>
      <c r="D4226" t="str">
        <f t="shared" ref="D4226:D4289" si="132">_xlfn.TEXTJOIN(" ",TRUE,B4226,C4226)</f>
        <v>Deflect DEFLCT</v>
      </c>
      <c r="E4226" s="3" t="s">
        <v>3686</v>
      </c>
      <c r="F4226" s="3" t="s">
        <v>8883</v>
      </c>
      <c r="G4226" s="3" t="s">
        <v>8883</v>
      </c>
      <c r="H4226" s="4">
        <v>9999</v>
      </c>
      <c r="I4226" s="4">
        <v>0</v>
      </c>
      <c r="J4226" s="6">
        <v>44234</v>
      </c>
      <c r="K4226" s="7">
        <v>1.7360342499999999</v>
      </c>
      <c r="L4226" s="7">
        <v>4370</v>
      </c>
      <c r="M4226" s="7">
        <v>0</v>
      </c>
      <c r="N4226" s="9">
        <v>44516</v>
      </c>
      <c r="O4226" s="10">
        <v>18.000866081742529</v>
      </c>
      <c r="P4226" s="10">
        <v>4576</v>
      </c>
      <c r="Q4226" s="10">
        <v>0</v>
      </c>
      <c r="R4226" s="10">
        <v>10.368957917588631</v>
      </c>
      <c r="S4226" s="18">
        <v>10.368957917588631</v>
      </c>
      <c r="T4226" s="13">
        <v>44517</v>
      </c>
      <c r="U4226" s="14">
        <v>0</v>
      </c>
      <c r="V4226" s="14">
        <v>4056</v>
      </c>
      <c r="W4226" s="14">
        <v>0</v>
      </c>
      <c r="X4226" s="14">
        <v>100</v>
      </c>
      <c r="Y4226" s="19">
        <f t="shared" ref="Y4226:Y4289" si="133">X4226/-100</f>
        <v>-1</v>
      </c>
      <c r="Z4226" s="19">
        <v>-1</v>
      </c>
      <c r="AA4226" t="s">
        <v>15873</v>
      </c>
      <c r="AB4226" s="121">
        <v>6</v>
      </c>
    </row>
    <row r="4227" spans="1:28" ht="20.25">
      <c r="A4227">
        <v>7977</v>
      </c>
      <c r="B4227" t="s">
        <v>8329</v>
      </c>
      <c r="C4227" t="s">
        <v>8330</v>
      </c>
      <c r="D4227" t="str">
        <f t="shared" si="132"/>
        <v>Unit Protocol Duck DUCK</v>
      </c>
      <c r="E4227" s="3" t="s">
        <v>3686</v>
      </c>
      <c r="F4227" s="3" t="s">
        <v>8883</v>
      </c>
      <c r="G4227" s="3" t="s">
        <v>8883</v>
      </c>
      <c r="H4227" s="4">
        <v>9999</v>
      </c>
      <c r="I4227" s="4">
        <v>0</v>
      </c>
      <c r="J4227" s="6">
        <v>44218</v>
      </c>
      <c r="K4227" s="7">
        <v>1.469839E-2</v>
      </c>
      <c r="L4227" s="7">
        <v>4371</v>
      </c>
      <c r="M4227" s="7">
        <v>0</v>
      </c>
      <c r="N4227" s="9">
        <v>44336</v>
      </c>
      <c r="O4227" s="10">
        <v>0.66041742999999997</v>
      </c>
      <c r="P4227" s="10">
        <v>4577</v>
      </c>
      <c r="Q4227" s="10">
        <v>0</v>
      </c>
      <c r="R4227" s="10">
        <v>44.931276826917767</v>
      </c>
      <c r="S4227" s="18">
        <v>44.931276826917767</v>
      </c>
      <c r="T4227" s="13">
        <v>44616</v>
      </c>
      <c r="U4227" s="14">
        <v>7.4297739696180323E-3</v>
      </c>
      <c r="V4227" s="14">
        <v>4057</v>
      </c>
      <c r="W4227" s="14">
        <v>0</v>
      </c>
      <c r="X4227" s="14">
        <v>98.874988207137704</v>
      </c>
      <c r="Y4227" s="19">
        <f t="shared" si="133"/>
        <v>-0.98874988207137704</v>
      </c>
      <c r="Z4227" s="19">
        <v>-0.98870000000000002</v>
      </c>
      <c r="AA4227" t="s">
        <v>15874</v>
      </c>
      <c r="AB4227" s="121">
        <v>6</v>
      </c>
    </row>
    <row r="4228" spans="1:28" ht="20.25">
      <c r="A4228">
        <v>7978</v>
      </c>
      <c r="B4228" t="s">
        <v>8331</v>
      </c>
      <c r="C4228" t="s">
        <v>8332</v>
      </c>
      <c r="D4228" t="str">
        <f t="shared" si="132"/>
        <v>Bonfida FIDA</v>
      </c>
      <c r="E4228" s="3" t="s">
        <v>3686</v>
      </c>
      <c r="F4228" s="3" t="s">
        <v>8883</v>
      </c>
      <c r="G4228" s="3" t="s">
        <v>8883</v>
      </c>
      <c r="H4228" s="4">
        <v>9999</v>
      </c>
      <c r="I4228" s="4">
        <v>0</v>
      </c>
      <c r="J4228" s="6">
        <v>44196</v>
      </c>
      <c r="K4228" s="7">
        <v>0.35326903999999998</v>
      </c>
      <c r="L4228" s="7">
        <v>312</v>
      </c>
      <c r="M4228" s="7">
        <v>9518526.3413216602</v>
      </c>
      <c r="N4228" s="9">
        <v>44503</v>
      </c>
      <c r="O4228" s="10">
        <v>59.60906616921114</v>
      </c>
      <c r="P4228" s="10">
        <v>247</v>
      </c>
      <c r="Q4228" s="10">
        <v>487523883.00999999</v>
      </c>
      <c r="R4228" s="10">
        <v>168.73560776571631</v>
      </c>
      <c r="S4228" s="18">
        <v>168.73560776571631</v>
      </c>
      <c r="T4228" s="13">
        <v>44687</v>
      </c>
      <c r="U4228" s="14">
        <v>0.95724178513234537</v>
      </c>
      <c r="V4228" s="14">
        <v>366</v>
      </c>
      <c r="W4228" s="14">
        <v>43730552.079999998</v>
      </c>
      <c r="X4228" s="14">
        <v>98.39413390168697</v>
      </c>
      <c r="Y4228" s="19">
        <f t="shared" si="133"/>
        <v>-0.98394133901686975</v>
      </c>
      <c r="Z4228" s="19">
        <v>-0.9839</v>
      </c>
      <c r="AA4228" t="s">
        <v>15875</v>
      </c>
      <c r="AB4228" s="121">
        <v>6</v>
      </c>
    </row>
    <row r="4229" spans="1:28" ht="20.25">
      <c r="A4229">
        <v>7980</v>
      </c>
      <c r="B4229" t="s">
        <v>8333</v>
      </c>
      <c r="C4229" t="s">
        <v>8334</v>
      </c>
      <c r="D4229" t="str">
        <f t="shared" si="132"/>
        <v>Mineplex PLEX</v>
      </c>
      <c r="E4229" s="3" t="s">
        <v>8894</v>
      </c>
      <c r="F4229" s="3" t="s">
        <v>8883</v>
      </c>
      <c r="G4229" s="3" t="s">
        <v>8883</v>
      </c>
      <c r="H4229" s="4">
        <v>9999</v>
      </c>
      <c r="I4229" s="4">
        <v>0</v>
      </c>
      <c r="J4229" s="6">
        <v>44188</v>
      </c>
      <c r="K4229" s="7">
        <v>0.19999664</v>
      </c>
      <c r="L4229" s="7">
        <v>4372</v>
      </c>
      <c r="M4229" s="7">
        <v>0</v>
      </c>
      <c r="N4229" s="9">
        <v>44501</v>
      </c>
      <c r="O4229" s="10">
        <v>2.43404122068638</v>
      </c>
      <c r="P4229" s="10">
        <v>4578</v>
      </c>
      <c r="Q4229" s="10">
        <v>0</v>
      </c>
      <c r="R4229" s="10">
        <v>12.170410566329419</v>
      </c>
      <c r="S4229" s="18">
        <v>12.170410566329419</v>
      </c>
      <c r="T4229" s="13">
        <v>44513</v>
      </c>
      <c r="U4229" s="14">
        <v>0.38505636408878158</v>
      </c>
      <c r="V4229" s="14">
        <v>4058</v>
      </c>
      <c r="W4229" s="14">
        <v>0</v>
      </c>
      <c r="X4229" s="14">
        <v>84.180367989815778</v>
      </c>
      <c r="Y4229" s="19">
        <f t="shared" si="133"/>
        <v>-0.84180367989815774</v>
      </c>
      <c r="Z4229" s="19">
        <v>-0.84179999999999999</v>
      </c>
      <c r="AA4229" t="s">
        <v>15876</v>
      </c>
      <c r="AB4229" s="121">
        <v>6</v>
      </c>
    </row>
    <row r="4230" spans="1:28" ht="20.25">
      <c r="A4230">
        <v>7982</v>
      </c>
      <c r="B4230" t="s">
        <v>8335</v>
      </c>
      <c r="C4230" t="s">
        <v>8336</v>
      </c>
      <c r="D4230" t="str">
        <f t="shared" si="132"/>
        <v>Decentralized Bank DEBA</v>
      </c>
      <c r="E4230" s="3" t="s">
        <v>3686</v>
      </c>
      <c r="F4230" s="3" t="s">
        <v>8883</v>
      </c>
      <c r="G4230" s="3" t="s">
        <v>8883</v>
      </c>
      <c r="H4230" s="4">
        <v>9999</v>
      </c>
      <c r="I4230" s="4">
        <v>0</v>
      </c>
      <c r="J4230" s="6">
        <v>44180</v>
      </c>
      <c r="K4230" s="7">
        <v>4.9525596207729998E-2</v>
      </c>
      <c r="L4230" s="7">
        <v>4373</v>
      </c>
      <c r="M4230" s="7">
        <v>0</v>
      </c>
      <c r="N4230" s="9">
        <v>44182</v>
      </c>
      <c r="O4230" s="10">
        <v>9.7872683057020002E-2</v>
      </c>
      <c r="P4230" s="10">
        <v>4579</v>
      </c>
      <c r="Q4230" s="10">
        <v>0</v>
      </c>
      <c r="R4230" s="10">
        <v>1.9762040349096079</v>
      </c>
      <c r="S4230" s="18">
        <v>1.9762040349096079</v>
      </c>
      <c r="T4230" s="13">
        <v>44188</v>
      </c>
      <c r="U4230" s="14">
        <v>2.147513872703E-2</v>
      </c>
      <c r="V4230" s="14">
        <v>4059</v>
      </c>
      <c r="W4230" s="14">
        <v>0</v>
      </c>
      <c r="X4230" s="14">
        <v>78.058087245325936</v>
      </c>
      <c r="Y4230" s="19">
        <f t="shared" si="133"/>
        <v>-0.78058087245325936</v>
      </c>
      <c r="Z4230" s="19">
        <v>-0.78059999999999996</v>
      </c>
      <c r="AA4230" t="s">
        <v>15877</v>
      </c>
      <c r="AB4230" s="121">
        <v>6</v>
      </c>
    </row>
    <row r="4231" spans="1:28" ht="20.25">
      <c r="A4231">
        <v>7983</v>
      </c>
      <c r="B4231" t="s">
        <v>8337</v>
      </c>
      <c r="C4231" t="s">
        <v>8338</v>
      </c>
      <c r="D4231" t="str">
        <f t="shared" si="132"/>
        <v>YFWorld YFW</v>
      </c>
      <c r="E4231" s="3" t="s">
        <v>8887</v>
      </c>
      <c r="F4231" s="3" t="s">
        <v>8883</v>
      </c>
      <c r="G4231" s="3" t="s">
        <v>8883</v>
      </c>
      <c r="H4231" s="4">
        <v>9999</v>
      </c>
      <c r="I4231" s="4">
        <v>0</v>
      </c>
      <c r="J4231" s="6">
        <v>44179</v>
      </c>
      <c r="K4231" s="7">
        <v>498.28515374105842</v>
      </c>
      <c r="L4231" s="7">
        <v>4374</v>
      </c>
      <c r="M4231" s="7">
        <v>0</v>
      </c>
      <c r="N4231" s="9">
        <v>44180</v>
      </c>
      <c r="O4231" s="10">
        <v>710.27260353485121</v>
      </c>
      <c r="P4231" s="10">
        <v>4580</v>
      </c>
      <c r="Q4231" s="10">
        <v>0</v>
      </c>
      <c r="R4231" s="10">
        <v>1.4254340074196861</v>
      </c>
      <c r="S4231" s="18">
        <v>1.4254340074196861</v>
      </c>
      <c r="T4231" s="13">
        <v>44378</v>
      </c>
      <c r="U4231" s="14">
        <v>5.7814988875197901</v>
      </c>
      <c r="V4231" s="14">
        <v>4060</v>
      </c>
      <c r="W4231" s="14">
        <v>0</v>
      </c>
      <c r="X4231" s="14">
        <v>99.186016909740474</v>
      </c>
      <c r="Y4231" s="19">
        <f t="shared" si="133"/>
        <v>-0.99186016909740471</v>
      </c>
      <c r="Z4231" s="19">
        <v>-0.9919</v>
      </c>
      <c r="AA4231" t="s">
        <v>15878</v>
      </c>
      <c r="AB4231" s="121">
        <v>6</v>
      </c>
    </row>
    <row r="4232" spans="1:28" ht="20.25">
      <c r="A4232">
        <v>7986</v>
      </c>
      <c r="B4232" t="s">
        <v>8339</v>
      </c>
      <c r="C4232" t="s">
        <v>5462</v>
      </c>
      <c r="D4232" t="str">
        <f t="shared" si="132"/>
        <v>Hub - Human Trust Protocol HUB</v>
      </c>
      <c r="E4232" s="3" t="s">
        <v>8887</v>
      </c>
      <c r="F4232" s="3" t="s">
        <v>8883</v>
      </c>
      <c r="G4232" s="3" t="s">
        <v>8883</v>
      </c>
      <c r="H4232" s="4">
        <v>9999</v>
      </c>
      <c r="I4232" s="4">
        <v>0</v>
      </c>
      <c r="J4232" s="6">
        <v>44199</v>
      </c>
      <c r="K4232" s="7">
        <v>6.1760999999999999E-4</v>
      </c>
      <c r="L4232" s="7">
        <v>4375</v>
      </c>
      <c r="M4232" s="7">
        <v>0</v>
      </c>
      <c r="N4232" s="9">
        <v>44293</v>
      </c>
      <c r="O4232" s="10">
        <v>3.9810619999999998E-2</v>
      </c>
      <c r="P4232" s="10">
        <v>4581</v>
      </c>
      <c r="Q4232" s="10">
        <v>0</v>
      </c>
      <c r="R4232" s="10">
        <v>64.459157073233911</v>
      </c>
      <c r="S4232" s="18">
        <v>64.459157073233911</v>
      </c>
      <c r="T4232" s="13">
        <v>44592</v>
      </c>
      <c r="U4232" s="14">
        <v>1.3612359379706001E-4</v>
      </c>
      <c r="V4232" s="14">
        <v>4061</v>
      </c>
      <c r="W4232" s="14">
        <v>0</v>
      </c>
      <c r="X4232" s="14">
        <v>99.658072158140058</v>
      </c>
      <c r="Y4232" s="19">
        <f t="shared" si="133"/>
        <v>-0.99658072158140054</v>
      </c>
      <c r="Z4232" s="19">
        <v>-0.99660000000000004</v>
      </c>
      <c r="AA4232" t="s">
        <v>15879</v>
      </c>
      <c r="AB4232" s="121">
        <v>6</v>
      </c>
    </row>
    <row r="4233" spans="1:28" ht="20.25">
      <c r="A4233">
        <v>7987</v>
      </c>
      <c r="B4233" t="s">
        <v>8340</v>
      </c>
      <c r="C4233" t="s">
        <v>8341</v>
      </c>
      <c r="D4233" t="str">
        <f t="shared" si="132"/>
        <v>Blaze DeFi BNFI</v>
      </c>
      <c r="E4233" s="3" t="s">
        <v>8894</v>
      </c>
      <c r="F4233" s="3" t="s">
        <v>8883</v>
      </c>
      <c r="G4233" s="3" t="s">
        <v>8883</v>
      </c>
      <c r="H4233" s="4">
        <v>9999</v>
      </c>
      <c r="I4233" s="4">
        <v>0</v>
      </c>
      <c r="J4233" s="6">
        <v>44179</v>
      </c>
      <c r="K4233" s="7">
        <v>1.3199706446237001</v>
      </c>
      <c r="L4233" s="7">
        <v>4376</v>
      </c>
      <c r="M4233" s="7">
        <v>0</v>
      </c>
      <c r="N4233" s="9">
        <v>44181</v>
      </c>
      <c r="O4233" s="10">
        <v>2.6902153341755</v>
      </c>
      <c r="P4233" s="10">
        <v>4582</v>
      </c>
      <c r="Q4233" s="10">
        <v>0</v>
      </c>
      <c r="R4233" s="10">
        <v>2.0380872446920448</v>
      </c>
      <c r="S4233" s="18">
        <v>2.0380872446920448</v>
      </c>
      <c r="T4233" s="13">
        <v>44217</v>
      </c>
      <c r="U4233" s="14">
        <v>0.24142859580968001</v>
      </c>
      <c r="V4233" s="14">
        <v>4062</v>
      </c>
      <c r="W4233" s="14">
        <v>0</v>
      </c>
      <c r="X4233" s="14">
        <v>91.025677657001651</v>
      </c>
      <c r="Y4233" s="19">
        <f t="shared" si="133"/>
        <v>-0.91025677657001647</v>
      </c>
      <c r="Z4233" s="19">
        <v>-0.9103</v>
      </c>
      <c r="AA4233" t="s">
        <v>15880</v>
      </c>
      <c r="AB4233" s="121">
        <v>6</v>
      </c>
    </row>
    <row r="4234" spans="1:28" ht="20.25">
      <c r="A4234">
        <v>7988</v>
      </c>
      <c r="B4234" t="s">
        <v>8342</v>
      </c>
      <c r="C4234" t="s">
        <v>3584</v>
      </c>
      <c r="D4234" t="str">
        <f t="shared" si="132"/>
        <v>Zugacoin SZC</v>
      </c>
      <c r="E4234" s="3" t="s">
        <v>8887</v>
      </c>
      <c r="F4234" s="3" t="s">
        <v>8883</v>
      </c>
      <c r="G4234" s="3" t="s">
        <v>8883</v>
      </c>
      <c r="H4234" s="4">
        <v>9999</v>
      </c>
      <c r="I4234" s="4">
        <v>0</v>
      </c>
      <c r="J4234" s="6">
        <v>44223</v>
      </c>
      <c r="K4234" s="7">
        <v>43.864241534430711</v>
      </c>
      <c r="L4234" s="7">
        <v>4377</v>
      </c>
      <c r="M4234" s="7">
        <v>0</v>
      </c>
      <c r="N4234" s="9">
        <v>44446</v>
      </c>
      <c r="O4234" s="10">
        <v>236729.35528352991</v>
      </c>
      <c r="P4234" s="10">
        <v>4583</v>
      </c>
      <c r="Q4234" s="10">
        <v>0</v>
      </c>
      <c r="R4234" s="10">
        <v>5396.8642110843757</v>
      </c>
      <c r="S4234" s="18">
        <v>5396.8642110843757</v>
      </c>
      <c r="T4234" s="13">
        <v>44687</v>
      </c>
      <c r="U4234" s="14">
        <v>95.544393814288838</v>
      </c>
      <c r="V4234" s="14">
        <v>4063</v>
      </c>
      <c r="W4234" s="14">
        <v>0</v>
      </c>
      <c r="X4234" s="14">
        <v>99.959639820038433</v>
      </c>
      <c r="Y4234" s="19">
        <f t="shared" si="133"/>
        <v>-0.99959639820038437</v>
      </c>
      <c r="Z4234" s="19">
        <v>-0.99960000000000004</v>
      </c>
      <c r="AA4234" t="s">
        <v>15881</v>
      </c>
      <c r="AB4234" s="121">
        <v>6</v>
      </c>
    </row>
    <row r="4235" spans="1:28" ht="20.25">
      <c r="A4235">
        <v>7989</v>
      </c>
      <c r="B4235" t="s">
        <v>8343</v>
      </c>
      <c r="C4235" t="s">
        <v>8344</v>
      </c>
      <c r="D4235" t="str">
        <f t="shared" si="132"/>
        <v>fyeth.finance YETH</v>
      </c>
      <c r="E4235" s="3" t="s">
        <v>8887</v>
      </c>
      <c r="F4235" s="3" t="s">
        <v>8883</v>
      </c>
      <c r="G4235" s="3" t="s">
        <v>8883</v>
      </c>
      <c r="H4235" s="4">
        <v>9999</v>
      </c>
      <c r="I4235" s="4">
        <v>0</v>
      </c>
      <c r="J4235" s="6">
        <v>44181</v>
      </c>
      <c r="K4235" s="7">
        <v>5.2615376390512703</v>
      </c>
      <c r="L4235" s="7">
        <v>2730</v>
      </c>
      <c r="M4235" s="7">
        <v>0</v>
      </c>
      <c r="N4235" s="9">
        <v>44242</v>
      </c>
      <c r="O4235" s="10">
        <v>9.5628844142371197</v>
      </c>
      <c r="P4235" s="10">
        <v>1518</v>
      </c>
      <c r="Q4235" s="10">
        <v>5239332.2386410618</v>
      </c>
      <c r="R4235" s="10">
        <v>1.817507555825723</v>
      </c>
      <c r="S4235" s="18">
        <v>1.817507555825723</v>
      </c>
      <c r="T4235" s="13">
        <v>44381</v>
      </c>
      <c r="U4235" s="14">
        <v>9.9940358624550002E-2</v>
      </c>
      <c r="V4235" s="14">
        <v>1881</v>
      </c>
      <c r="W4235" s="14">
        <v>55212.046225055077</v>
      </c>
      <c r="X4235" s="14">
        <v>98.95491407931523</v>
      </c>
      <c r="Y4235" s="19">
        <f t="shared" si="133"/>
        <v>-0.98954914079315226</v>
      </c>
      <c r="Z4235" s="19">
        <v>-0.98950000000000005</v>
      </c>
      <c r="AA4235" t="s">
        <v>15882</v>
      </c>
      <c r="AB4235" s="121">
        <v>6</v>
      </c>
    </row>
    <row r="4236" spans="1:28" ht="20.25">
      <c r="A4236">
        <v>7990</v>
      </c>
      <c r="B4236" t="s">
        <v>8345</v>
      </c>
      <c r="C4236" t="s">
        <v>8346</v>
      </c>
      <c r="D4236" t="str">
        <f t="shared" si="132"/>
        <v>Richlab Token RLE</v>
      </c>
      <c r="E4236" s="3" t="s">
        <v>8887</v>
      </c>
      <c r="F4236" s="3" t="s">
        <v>8883</v>
      </c>
      <c r="G4236" s="3" t="s">
        <v>8883</v>
      </c>
      <c r="H4236" s="4">
        <v>9999</v>
      </c>
      <c r="I4236" s="4">
        <v>0</v>
      </c>
      <c r="J4236" s="6">
        <v>44230</v>
      </c>
      <c r="K4236" s="7">
        <v>6.2500000000000001E-5</v>
      </c>
      <c r="L4236" s="7">
        <v>4378</v>
      </c>
      <c r="M4236" s="7">
        <v>0</v>
      </c>
      <c r="N4236" s="9">
        <v>44248</v>
      </c>
      <c r="O4236" s="10">
        <v>1.0364199999999999E-3</v>
      </c>
      <c r="P4236" s="10">
        <v>4584</v>
      </c>
      <c r="Q4236" s="10">
        <v>0</v>
      </c>
      <c r="R4236" s="10">
        <v>16.582719999999998</v>
      </c>
      <c r="S4236" s="18">
        <v>16.582719999999998</v>
      </c>
      <c r="T4236" s="13">
        <v>44507</v>
      </c>
      <c r="U4236" s="16">
        <v>1.131866785014E-6</v>
      </c>
      <c r="V4236" s="14">
        <v>4064</v>
      </c>
      <c r="W4236" s="16">
        <v>0</v>
      </c>
      <c r="X4236" s="16">
        <v>99.890790723354044</v>
      </c>
      <c r="Y4236" s="19">
        <f t="shared" si="133"/>
        <v>-0.99890790723354039</v>
      </c>
      <c r="Z4236" s="19">
        <v>-0.99890000000000001</v>
      </c>
      <c r="AA4236" t="s">
        <v>15883</v>
      </c>
      <c r="AB4236" s="121">
        <v>6</v>
      </c>
    </row>
    <row r="4237" spans="1:28" ht="20.25">
      <c r="A4237">
        <v>7991</v>
      </c>
      <c r="B4237" t="s">
        <v>8347</v>
      </c>
      <c r="C4237" t="s">
        <v>8348</v>
      </c>
      <c r="D4237" t="str">
        <f t="shared" si="132"/>
        <v>Yield YLD</v>
      </c>
      <c r="E4237" s="3" t="s">
        <v>3686</v>
      </c>
      <c r="F4237" s="3" t="s">
        <v>8883</v>
      </c>
      <c r="G4237" s="3" t="s">
        <v>8883</v>
      </c>
      <c r="H4237" s="4">
        <v>9999</v>
      </c>
      <c r="I4237" s="4">
        <v>0</v>
      </c>
      <c r="J4237" s="6">
        <v>44199</v>
      </c>
      <c r="K4237" s="7">
        <v>8.0820778999999998</v>
      </c>
      <c r="L4237" s="7">
        <v>4379</v>
      </c>
      <c r="M4237" s="7">
        <v>0</v>
      </c>
      <c r="N4237" s="9">
        <v>44263</v>
      </c>
      <c r="O4237" s="10">
        <v>160.73008019</v>
      </c>
      <c r="P4237" s="10">
        <v>4585</v>
      </c>
      <c r="Q4237" s="10">
        <v>0</v>
      </c>
      <c r="R4237" s="10">
        <v>19.887222342907631</v>
      </c>
      <c r="S4237" s="18">
        <v>19.887222342907631</v>
      </c>
      <c r="T4237" s="13">
        <v>44517</v>
      </c>
      <c r="U4237" s="14">
        <v>0</v>
      </c>
      <c r="V4237" s="14">
        <v>4065</v>
      </c>
      <c r="W4237" s="14">
        <v>0</v>
      </c>
      <c r="X4237" s="14">
        <v>100</v>
      </c>
      <c r="Y4237" s="19">
        <f t="shared" si="133"/>
        <v>-1</v>
      </c>
      <c r="Z4237" s="19">
        <v>-1</v>
      </c>
      <c r="AA4237" t="s">
        <v>15884</v>
      </c>
      <c r="AB4237" s="121">
        <v>6</v>
      </c>
    </row>
    <row r="4238" spans="1:28" ht="20.25">
      <c r="A4238">
        <v>7992</v>
      </c>
      <c r="B4238" t="s">
        <v>8349</v>
      </c>
      <c r="C4238" t="s">
        <v>8350</v>
      </c>
      <c r="D4238" t="str">
        <f t="shared" si="132"/>
        <v>Ludena Protocol LDN</v>
      </c>
      <c r="E4238" s="3" t="s">
        <v>8892</v>
      </c>
      <c r="F4238" s="3" t="s">
        <v>8883</v>
      </c>
      <c r="G4238" s="3" t="s">
        <v>8883</v>
      </c>
      <c r="H4238" s="4">
        <v>9999</v>
      </c>
      <c r="I4238" s="4">
        <v>0</v>
      </c>
      <c r="J4238" s="6">
        <v>44216</v>
      </c>
      <c r="K4238" s="7">
        <v>0.36289023999999998</v>
      </c>
      <c r="L4238" s="7">
        <v>4380</v>
      </c>
      <c r="M4238" s="7">
        <v>0</v>
      </c>
      <c r="N4238" s="9">
        <v>44276</v>
      </c>
      <c r="O4238" s="10">
        <v>3.0988259899999999</v>
      </c>
      <c r="P4238" s="10">
        <v>4586</v>
      </c>
      <c r="Q4238" s="10">
        <v>0</v>
      </c>
      <c r="R4238" s="10">
        <v>8.5392927349051888</v>
      </c>
      <c r="S4238" s="18">
        <v>8.5392927349051888</v>
      </c>
      <c r="T4238" s="13">
        <v>44625</v>
      </c>
      <c r="U4238" s="14">
        <v>0.20629267704929699</v>
      </c>
      <c r="V4238" s="14">
        <v>4066</v>
      </c>
      <c r="W4238" s="14">
        <v>0</v>
      </c>
      <c r="X4238" s="14">
        <v>93.342876375923993</v>
      </c>
      <c r="Y4238" s="19">
        <f t="shared" si="133"/>
        <v>-0.93342876375923989</v>
      </c>
      <c r="Z4238" s="19">
        <v>-0.93340000000000001</v>
      </c>
      <c r="AA4238" t="s">
        <v>15885</v>
      </c>
      <c r="AB4238" s="121">
        <v>6</v>
      </c>
    </row>
    <row r="4239" spans="1:28" ht="20.25">
      <c r="A4239">
        <v>7993</v>
      </c>
      <c r="B4239" t="s">
        <v>8351</v>
      </c>
      <c r="C4239" t="s">
        <v>8352</v>
      </c>
      <c r="D4239" t="str">
        <f t="shared" si="132"/>
        <v>Node Runners NDR</v>
      </c>
      <c r="E4239" s="3" t="s">
        <v>8892</v>
      </c>
      <c r="F4239" s="3" t="s">
        <v>8893</v>
      </c>
      <c r="G4239" s="3" t="s">
        <v>8883</v>
      </c>
      <c r="H4239" s="4">
        <v>9999</v>
      </c>
      <c r="I4239" s="4">
        <v>0</v>
      </c>
      <c r="J4239" s="6">
        <v>44180</v>
      </c>
      <c r="K4239" s="7">
        <v>14.994153259999999</v>
      </c>
      <c r="L4239" s="7">
        <v>2486</v>
      </c>
      <c r="M4239" s="7">
        <v>0</v>
      </c>
      <c r="N4239" s="9">
        <v>44516</v>
      </c>
      <c r="O4239" s="10">
        <v>557.95687873892405</v>
      </c>
      <c r="P4239" s="10">
        <v>1865</v>
      </c>
      <c r="Q4239" s="10">
        <v>1714658.17</v>
      </c>
      <c r="R4239" s="10">
        <v>37.211629697516123</v>
      </c>
      <c r="S4239" s="18">
        <v>37.211629697516123</v>
      </c>
      <c r="T4239" s="13">
        <v>44517</v>
      </c>
      <c r="U4239" s="14">
        <v>0</v>
      </c>
      <c r="V4239" s="14">
        <v>1018</v>
      </c>
      <c r="W4239" s="14">
        <v>1758328.55</v>
      </c>
      <c r="X4239" s="14">
        <v>100</v>
      </c>
      <c r="Y4239" s="19">
        <f t="shared" si="133"/>
        <v>-1</v>
      </c>
      <c r="Z4239" s="19">
        <v>-1</v>
      </c>
      <c r="AA4239" t="s">
        <v>15886</v>
      </c>
      <c r="AB4239" s="121">
        <v>6</v>
      </c>
    </row>
    <row r="4240" spans="1:28" ht="20.25">
      <c r="A4240">
        <v>7994</v>
      </c>
      <c r="B4240" t="s">
        <v>8353</v>
      </c>
      <c r="C4240" t="s">
        <v>1277</v>
      </c>
      <c r="D4240" t="str">
        <f t="shared" si="132"/>
        <v>Spartan 300</v>
      </c>
      <c r="E4240" s="3" t="s">
        <v>8887</v>
      </c>
      <c r="F4240" s="3" t="s">
        <v>8883</v>
      </c>
      <c r="G4240" s="3" t="s">
        <v>8883</v>
      </c>
      <c r="H4240" s="4">
        <v>9999</v>
      </c>
      <c r="I4240" s="4">
        <v>0</v>
      </c>
      <c r="J4240" s="6">
        <v>44179</v>
      </c>
      <c r="K4240" s="7">
        <v>576.13142241403955</v>
      </c>
      <c r="L4240" s="7">
        <v>4381</v>
      </c>
      <c r="M4240" s="7">
        <v>0</v>
      </c>
      <c r="N4240" s="9">
        <v>44180</v>
      </c>
      <c r="O4240" s="10">
        <v>894.58007236707078</v>
      </c>
      <c r="P4240" s="10">
        <v>4587</v>
      </c>
      <c r="Q4240" s="10">
        <v>0</v>
      </c>
      <c r="R4240" s="10">
        <v>1.552736125064494</v>
      </c>
      <c r="S4240" s="18">
        <v>1.552736125064494</v>
      </c>
      <c r="T4240" s="13">
        <v>44190</v>
      </c>
      <c r="U4240" s="14">
        <v>400.80845292045967</v>
      </c>
      <c r="V4240" s="14">
        <v>4067</v>
      </c>
      <c r="W4240" s="14">
        <v>0</v>
      </c>
      <c r="X4240" s="14">
        <v>55.195910874706257</v>
      </c>
      <c r="Y4240" s="19">
        <f t="shared" si="133"/>
        <v>-0.55195910874706255</v>
      </c>
      <c r="Z4240" s="19">
        <v>-0.55200000000000005</v>
      </c>
      <c r="AA4240" t="s">
        <v>15887</v>
      </c>
      <c r="AB4240" s="121">
        <v>6</v>
      </c>
    </row>
    <row r="4241" spans="1:28" ht="20.25">
      <c r="A4241">
        <v>7995</v>
      </c>
      <c r="B4241" t="s">
        <v>8354</v>
      </c>
      <c r="C4241" t="s">
        <v>314</v>
      </c>
      <c r="D4241" t="str">
        <f t="shared" si="132"/>
        <v>Trinity Protocol TRI</v>
      </c>
      <c r="E4241" s="3" t="s">
        <v>8887</v>
      </c>
      <c r="F4241" s="3" t="s">
        <v>8883</v>
      </c>
      <c r="G4241" s="3" t="s">
        <v>8883</v>
      </c>
      <c r="H4241" s="4">
        <v>9999</v>
      </c>
      <c r="I4241" s="4">
        <v>0</v>
      </c>
      <c r="J4241" s="6">
        <v>44181</v>
      </c>
      <c r="K4241" s="7">
        <v>0.31844653218006003</v>
      </c>
      <c r="L4241" s="7">
        <v>4382</v>
      </c>
      <c r="M4241" s="7">
        <v>0</v>
      </c>
      <c r="N4241" s="9">
        <v>44182</v>
      </c>
      <c r="O4241" s="10">
        <v>0.36893735273077999</v>
      </c>
      <c r="P4241" s="10">
        <v>4588</v>
      </c>
      <c r="Q4241" s="10">
        <v>0</v>
      </c>
      <c r="R4241" s="10">
        <v>1.158553526097658</v>
      </c>
      <c r="S4241" s="18">
        <v>1.158553526097658</v>
      </c>
      <c r="T4241" s="13">
        <v>44257</v>
      </c>
      <c r="U4241" s="14">
        <v>9.3555903221300002E-3</v>
      </c>
      <c r="V4241" s="14">
        <v>4068</v>
      </c>
      <c r="W4241" s="14">
        <v>0</v>
      </c>
      <c r="X4241" s="14">
        <v>97.46417914779235</v>
      </c>
      <c r="Y4241" s="19">
        <f t="shared" si="133"/>
        <v>-0.97464179147792351</v>
      </c>
      <c r="Z4241" s="19">
        <v>-0.97460000000000002</v>
      </c>
      <c r="AA4241" t="s">
        <v>15888</v>
      </c>
      <c r="AB4241" s="121">
        <v>6</v>
      </c>
    </row>
    <row r="4242" spans="1:28" ht="20.25">
      <c r="A4242">
        <v>7999</v>
      </c>
      <c r="B4242" t="s">
        <v>8357</v>
      </c>
      <c r="C4242" t="s">
        <v>8358</v>
      </c>
      <c r="D4242" t="str">
        <f t="shared" si="132"/>
        <v>Rizen Coin RZN</v>
      </c>
      <c r="E4242" s="3" t="s">
        <v>8894</v>
      </c>
      <c r="F4242" s="3" t="s">
        <v>8883</v>
      </c>
      <c r="G4242" s="3" t="s">
        <v>8883</v>
      </c>
      <c r="H4242" s="4">
        <v>9999</v>
      </c>
      <c r="I4242" s="4">
        <v>0</v>
      </c>
      <c r="J4242" s="6">
        <v>44180</v>
      </c>
      <c r="K4242" s="7">
        <v>68.801503042765958</v>
      </c>
      <c r="L4242" s="7">
        <v>4384</v>
      </c>
      <c r="M4242" s="7">
        <v>0</v>
      </c>
      <c r="N4242" s="9">
        <v>44181</v>
      </c>
      <c r="O4242" s="10">
        <v>79.539470360036773</v>
      </c>
      <c r="P4242" s="10">
        <v>4590</v>
      </c>
      <c r="Q4242" s="10">
        <v>0</v>
      </c>
      <c r="R4242" s="10">
        <v>1.1560716967272691</v>
      </c>
      <c r="S4242" s="18">
        <v>1.1560716967272691</v>
      </c>
      <c r="T4242" s="13">
        <v>44201</v>
      </c>
      <c r="U4242" s="14">
        <v>15.45237006128621</v>
      </c>
      <c r="V4242" s="14">
        <v>4070</v>
      </c>
      <c r="W4242" s="14">
        <v>0</v>
      </c>
      <c r="X4242" s="14">
        <v>80.572701840556888</v>
      </c>
      <c r="Y4242" s="19">
        <f t="shared" si="133"/>
        <v>-0.80572701840556893</v>
      </c>
      <c r="Z4242" s="19">
        <v>-0.80569999999999997</v>
      </c>
      <c r="AA4242" t="s">
        <v>15889</v>
      </c>
      <c r="AB4242" s="121">
        <v>6</v>
      </c>
    </row>
    <row r="4243" spans="1:28" ht="20.25">
      <c r="A4243">
        <v>8000</v>
      </c>
      <c r="B4243" t="s">
        <v>8359</v>
      </c>
      <c r="C4243" t="s">
        <v>8360</v>
      </c>
      <c r="D4243" t="str">
        <f t="shared" si="132"/>
        <v>Lido DAO Token LDO</v>
      </c>
      <c r="E4243" s="3" t="s">
        <v>8894</v>
      </c>
      <c r="F4243" s="3" t="s">
        <v>8883</v>
      </c>
      <c r="G4243" s="3" t="s">
        <v>8883</v>
      </c>
      <c r="H4243" s="4">
        <v>9999</v>
      </c>
      <c r="I4243" s="4">
        <v>0</v>
      </c>
      <c r="J4243" s="6">
        <v>44218</v>
      </c>
      <c r="K4243" s="7">
        <v>0.58856308999999996</v>
      </c>
      <c r="L4243" s="7">
        <v>416</v>
      </c>
      <c r="M4243" s="7">
        <v>5619277.4043267705</v>
      </c>
      <c r="N4243" s="9">
        <v>44516</v>
      </c>
      <c r="O4243" s="10">
        <v>18.619755462245031</v>
      </c>
      <c r="P4243" s="10">
        <v>598</v>
      </c>
      <c r="Q4243" s="10">
        <v>92872794.189999998</v>
      </c>
      <c r="R4243" s="10">
        <v>31.635955054954319</v>
      </c>
      <c r="S4243" s="18">
        <v>31.635955054954319</v>
      </c>
      <c r="T4243" s="13">
        <v>44614</v>
      </c>
      <c r="U4243" s="14">
        <v>1.276339309475846</v>
      </c>
      <c r="V4243" s="14">
        <v>378</v>
      </c>
      <c r="W4243" s="14">
        <v>41534394.340000004</v>
      </c>
      <c r="X4243" s="14">
        <v>93.145241289211029</v>
      </c>
      <c r="Y4243" s="19">
        <f t="shared" si="133"/>
        <v>-0.93145241289211034</v>
      </c>
      <c r="Z4243" s="19">
        <v>-0.93149999999999999</v>
      </c>
      <c r="AA4243" t="s">
        <v>15890</v>
      </c>
      <c r="AB4243" s="121">
        <v>6</v>
      </c>
    </row>
    <row r="4244" spans="1:28" ht="20.25">
      <c r="A4244">
        <v>8007</v>
      </c>
      <c r="B4244" t="s">
        <v>8371</v>
      </c>
      <c r="C4244" t="s">
        <v>8372</v>
      </c>
      <c r="D4244" t="str">
        <f t="shared" si="132"/>
        <v>Natural Farm Union Protocol NFUP</v>
      </c>
      <c r="E4244" s="3" t="s">
        <v>8893</v>
      </c>
      <c r="F4244" s="3" t="s">
        <v>8883</v>
      </c>
      <c r="G4244" s="3" t="s">
        <v>8883</v>
      </c>
      <c r="H4244" s="4">
        <v>9999</v>
      </c>
      <c r="I4244" s="4">
        <v>0</v>
      </c>
      <c r="J4244" s="6">
        <v>44228</v>
      </c>
      <c r="K4244" s="7">
        <v>2.3244939999999999E-2</v>
      </c>
      <c r="L4244" s="7">
        <v>4806</v>
      </c>
      <c r="M4244" s="7">
        <v>0</v>
      </c>
      <c r="N4244" s="9">
        <v>44707</v>
      </c>
      <c r="O4244" s="10">
        <v>0.58563644311482199</v>
      </c>
      <c r="P4244" s="10">
        <v>4592</v>
      </c>
      <c r="Q4244" s="10">
        <v>0</v>
      </c>
      <c r="R4244" s="10">
        <v>25.19414733334747</v>
      </c>
      <c r="S4244" s="18">
        <v>25.19414733334747</v>
      </c>
      <c r="U4244" s="14"/>
      <c r="V4244" s="14">
        <v>4806</v>
      </c>
      <c r="W4244" s="14"/>
      <c r="X4244" s="14"/>
      <c r="Y4244" s="19">
        <f t="shared" si="133"/>
        <v>0</v>
      </c>
      <c r="Z4244" s="19">
        <v>0</v>
      </c>
      <c r="AA4244" t="s">
        <v>15891</v>
      </c>
      <c r="AB4244" s="121">
        <v>6</v>
      </c>
    </row>
    <row r="4245" spans="1:28" ht="20.25">
      <c r="A4245">
        <v>8011</v>
      </c>
      <c r="B4245" t="s">
        <v>8373</v>
      </c>
      <c r="C4245" t="s">
        <v>8374</v>
      </c>
      <c r="D4245" t="str">
        <f t="shared" si="132"/>
        <v>Davincij15 Token DJ15</v>
      </c>
      <c r="E4245" s="3" t="s">
        <v>8887</v>
      </c>
      <c r="F4245" s="3" t="s">
        <v>8883</v>
      </c>
      <c r="G4245" s="3" t="s">
        <v>8883</v>
      </c>
      <c r="H4245" s="4">
        <v>9999</v>
      </c>
      <c r="I4245" s="4">
        <v>0</v>
      </c>
      <c r="J4245" s="6">
        <v>44186</v>
      </c>
      <c r="K4245" s="7">
        <v>69.54769494</v>
      </c>
      <c r="L4245" s="7">
        <v>4386</v>
      </c>
      <c r="M4245" s="7">
        <v>0</v>
      </c>
      <c r="N4245" s="9">
        <v>44516</v>
      </c>
      <c r="O4245" s="10">
        <v>1213.183488622778</v>
      </c>
      <c r="P4245" s="10">
        <v>4593</v>
      </c>
      <c r="Q4245" s="10">
        <v>0</v>
      </c>
      <c r="R4245" s="10">
        <v>17.443906511487011</v>
      </c>
      <c r="S4245" s="18">
        <v>17.443906511487011</v>
      </c>
      <c r="T4245" s="13">
        <v>44517</v>
      </c>
      <c r="U4245" s="14">
        <v>0</v>
      </c>
      <c r="V4245" s="14">
        <v>4072</v>
      </c>
      <c r="W4245" s="14">
        <v>0</v>
      </c>
      <c r="X4245" s="14">
        <v>100</v>
      </c>
      <c r="Y4245" s="19">
        <f t="shared" si="133"/>
        <v>-1</v>
      </c>
      <c r="Z4245" s="19">
        <v>-1</v>
      </c>
      <c r="AA4245" t="s">
        <v>15892</v>
      </c>
      <c r="AB4245" s="121">
        <v>6</v>
      </c>
    </row>
    <row r="4246" spans="1:28" ht="20.25">
      <c r="A4246">
        <v>8012</v>
      </c>
      <c r="B4246" t="s">
        <v>8375</v>
      </c>
      <c r="C4246" t="s">
        <v>8376</v>
      </c>
      <c r="D4246" t="str">
        <f t="shared" si="132"/>
        <v>MediconnectUk MEDI</v>
      </c>
      <c r="E4246" s="3" t="s">
        <v>8887</v>
      </c>
      <c r="F4246" s="3" t="s">
        <v>8883</v>
      </c>
      <c r="G4246" s="3" t="s">
        <v>8883</v>
      </c>
      <c r="H4246" s="4">
        <v>9999</v>
      </c>
      <c r="I4246" s="4">
        <v>0</v>
      </c>
      <c r="J4246" s="6">
        <v>44187</v>
      </c>
      <c r="K4246" s="7">
        <v>1.536936E-2</v>
      </c>
      <c r="L4246" s="7">
        <v>4387</v>
      </c>
      <c r="M4246" s="7">
        <v>0</v>
      </c>
      <c r="N4246" s="9">
        <v>44188</v>
      </c>
      <c r="O4246" s="10">
        <v>3.9739759999999999E-2</v>
      </c>
      <c r="P4246" s="10">
        <v>4594</v>
      </c>
      <c r="Q4246" s="10">
        <v>0</v>
      </c>
      <c r="R4246" s="10">
        <v>2.58564832888292</v>
      </c>
      <c r="S4246" s="18">
        <v>2.58564832888292</v>
      </c>
      <c r="T4246" s="13">
        <v>44657</v>
      </c>
      <c r="U4246" s="16">
        <v>9.0257741722351006E-5</v>
      </c>
      <c r="V4246" s="14">
        <v>4073</v>
      </c>
      <c r="W4246" s="16">
        <v>0</v>
      </c>
      <c r="X4246" s="16">
        <v>99.772877989896386</v>
      </c>
      <c r="Y4246" s="19">
        <f t="shared" si="133"/>
        <v>-0.99772877989896391</v>
      </c>
      <c r="Z4246" s="19">
        <v>-0.99770000000000003</v>
      </c>
      <c r="AA4246" t="s">
        <v>15893</v>
      </c>
      <c r="AB4246" s="121">
        <v>6</v>
      </c>
    </row>
    <row r="4247" spans="1:28" ht="20.25">
      <c r="A4247">
        <v>8013</v>
      </c>
      <c r="B4247" t="s">
        <v>8377</v>
      </c>
      <c r="C4247" t="s">
        <v>8378</v>
      </c>
      <c r="D4247" t="str">
        <f t="shared" si="132"/>
        <v>PIRANHAS $PIR</v>
      </c>
      <c r="E4247" s="3" t="s">
        <v>8894</v>
      </c>
      <c r="F4247" s="3" t="s">
        <v>8892</v>
      </c>
      <c r="G4247" s="3" t="s">
        <v>8883</v>
      </c>
      <c r="H4247" s="4">
        <v>9999</v>
      </c>
      <c r="I4247" s="4">
        <v>0</v>
      </c>
      <c r="J4247" s="6">
        <v>44188</v>
      </c>
      <c r="K4247" s="7">
        <v>1.07870727589028</v>
      </c>
      <c r="L4247" s="7">
        <v>4388</v>
      </c>
      <c r="M4247" s="7">
        <v>0</v>
      </c>
      <c r="N4247" s="9">
        <v>44241</v>
      </c>
      <c r="O4247" s="10">
        <v>5.0902961854691302</v>
      </c>
      <c r="P4247" s="10">
        <v>4595</v>
      </c>
      <c r="Q4247" s="10">
        <v>0</v>
      </c>
      <c r="R4247" s="10">
        <v>4.718885557963814</v>
      </c>
      <c r="S4247" s="18">
        <v>4.718885557963814</v>
      </c>
      <c r="T4247" s="13">
        <v>44397</v>
      </c>
      <c r="U4247" s="14">
        <v>1.50207908726007</v>
      </c>
      <c r="V4247" s="14">
        <v>4074</v>
      </c>
      <c r="W4247" s="14">
        <v>0</v>
      </c>
      <c r="X4247" s="14">
        <v>70.491322458839676</v>
      </c>
      <c r="Y4247" s="19">
        <f t="shared" si="133"/>
        <v>-0.70491322458839678</v>
      </c>
      <c r="Z4247" s="19">
        <v>-0.70489999999999997</v>
      </c>
      <c r="AA4247" t="s">
        <v>15894</v>
      </c>
      <c r="AB4247" s="121">
        <v>6</v>
      </c>
    </row>
    <row r="4248" spans="1:28" ht="20.25">
      <c r="A4248">
        <v>8014</v>
      </c>
      <c r="B4248" t="s">
        <v>8379</v>
      </c>
      <c r="C4248" t="s">
        <v>6604</v>
      </c>
      <c r="D4248" t="str">
        <f t="shared" si="132"/>
        <v>FNK wallet FNK</v>
      </c>
      <c r="E4248" s="3" t="s">
        <v>8887</v>
      </c>
      <c r="F4248" s="3" t="s">
        <v>8883</v>
      </c>
      <c r="G4248" s="3" t="s">
        <v>8883</v>
      </c>
      <c r="H4248" s="4">
        <v>9999</v>
      </c>
      <c r="I4248" s="4">
        <v>0</v>
      </c>
      <c r="J4248" s="6">
        <v>44207</v>
      </c>
      <c r="K4248" s="7">
        <v>8.8373960999999994</v>
      </c>
      <c r="L4248" s="7">
        <v>4389</v>
      </c>
      <c r="M4248" s="7">
        <v>0</v>
      </c>
      <c r="N4248" s="9">
        <v>44364</v>
      </c>
      <c r="O4248" s="10">
        <v>231.92647172</v>
      </c>
      <c r="P4248" s="10">
        <v>4596</v>
      </c>
      <c r="Q4248" s="10">
        <v>0</v>
      </c>
      <c r="R4248" s="10">
        <v>26.243756542721901</v>
      </c>
      <c r="S4248" s="18">
        <v>26.243756542721901</v>
      </c>
      <c r="T4248" s="13">
        <v>44552</v>
      </c>
      <c r="U4248" s="14">
        <v>1.9960575701434662E-2</v>
      </c>
      <c r="V4248" s="14">
        <v>4075</v>
      </c>
      <c r="W4248" s="14">
        <v>0</v>
      </c>
      <c r="X4248" s="14">
        <v>99.991393575923695</v>
      </c>
      <c r="Y4248" s="19">
        <f t="shared" si="133"/>
        <v>-0.99991393575923693</v>
      </c>
      <c r="Z4248" s="19">
        <v>-0.99990000000000001</v>
      </c>
      <c r="AA4248" t="s">
        <v>15895</v>
      </c>
      <c r="AB4248" s="121">
        <v>6</v>
      </c>
    </row>
    <row r="4249" spans="1:28" ht="20.25">
      <c r="A4249">
        <v>8019</v>
      </c>
      <c r="B4249" t="s">
        <v>8386</v>
      </c>
      <c r="C4249" t="s">
        <v>8387</v>
      </c>
      <c r="D4249" t="str">
        <f t="shared" si="132"/>
        <v>N3RD Finance N3RDz</v>
      </c>
      <c r="E4249" s="3" t="s">
        <v>8894</v>
      </c>
      <c r="F4249" s="3" t="s">
        <v>8883</v>
      </c>
      <c r="G4249" s="3" t="s">
        <v>8883</v>
      </c>
      <c r="H4249" s="4">
        <v>9999</v>
      </c>
      <c r="I4249" s="4">
        <v>0</v>
      </c>
      <c r="J4249" s="6">
        <v>44182</v>
      </c>
      <c r="K4249" s="7">
        <v>90.905255699999998</v>
      </c>
      <c r="L4249" s="7">
        <v>4390</v>
      </c>
      <c r="M4249" s="7">
        <v>0</v>
      </c>
      <c r="N4249" s="9">
        <v>44247</v>
      </c>
      <c r="O4249" s="10">
        <v>398.36481240000001</v>
      </c>
      <c r="P4249" s="10">
        <v>4597</v>
      </c>
      <c r="Q4249" s="10">
        <v>0</v>
      </c>
      <c r="R4249" s="10">
        <v>4.3821978094936487</v>
      </c>
      <c r="S4249" s="18">
        <v>4.3821978094936487</v>
      </c>
      <c r="T4249" s="13">
        <v>44517</v>
      </c>
      <c r="U4249" s="14">
        <v>0</v>
      </c>
      <c r="V4249" s="14">
        <v>4076</v>
      </c>
      <c r="W4249" s="14">
        <v>0</v>
      </c>
      <c r="X4249" s="14">
        <v>100</v>
      </c>
      <c r="Y4249" s="19">
        <f t="shared" si="133"/>
        <v>-1</v>
      </c>
      <c r="Z4249" s="19">
        <v>-1</v>
      </c>
      <c r="AA4249" t="s">
        <v>15896</v>
      </c>
      <c r="AB4249" s="121">
        <v>6</v>
      </c>
    </row>
    <row r="4250" spans="1:28" ht="20.25">
      <c r="A4250">
        <v>8020</v>
      </c>
      <c r="B4250" t="s">
        <v>8388</v>
      </c>
      <c r="C4250" t="s">
        <v>8389</v>
      </c>
      <c r="D4250" t="str">
        <f t="shared" si="132"/>
        <v>DeFiato DFO</v>
      </c>
      <c r="E4250" s="3" t="s">
        <v>8894</v>
      </c>
      <c r="F4250" s="3" t="s">
        <v>8883</v>
      </c>
      <c r="G4250" s="3" t="s">
        <v>8883</v>
      </c>
      <c r="H4250" s="4">
        <v>9999</v>
      </c>
      <c r="I4250" s="4">
        <v>0</v>
      </c>
      <c r="J4250" s="6">
        <v>44235</v>
      </c>
      <c r="K4250" s="7">
        <v>5.0049074747300004E-3</v>
      </c>
      <c r="L4250" s="7">
        <v>4391</v>
      </c>
      <c r="M4250" s="7">
        <v>0</v>
      </c>
      <c r="N4250" s="9">
        <v>44632</v>
      </c>
      <c r="O4250" s="10">
        <v>0.17825754201637639</v>
      </c>
      <c r="P4250" s="10">
        <v>4598</v>
      </c>
      <c r="Q4250" s="10">
        <v>0</v>
      </c>
      <c r="R4250" s="10">
        <v>35.616550938535148</v>
      </c>
      <c r="S4250" s="18">
        <v>35.616550938535148</v>
      </c>
      <c r="T4250" s="13">
        <v>44671</v>
      </c>
      <c r="U4250" s="14">
        <v>5.8203268923824193E-2</v>
      </c>
      <c r="V4250" s="14">
        <v>4077</v>
      </c>
      <c r="W4250" s="14">
        <v>0</v>
      </c>
      <c r="X4250" s="14">
        <v>67.348776233839743</v>
      </c>
      <c r="Y4250" s="19">
        <f t="shared" si="133"/>
        <v>-0.67348776233839747</v>
      </c>
      <c r="Z4250" s="19">
        <v>-0.67349999999999999</v>
      </c>
      <c r="AA4250" t="s">
        <v>15897</v>
      </c>
      <c r="AB4250" s="121">
        <v>6</v>
      </c>
    </row>
    <row r="4251" spans="1:28" ht="20.25">
      <c r="A4251">
        <v>8023</v>
      </c>
      <c r="B4251" t="s">
        <v>8390</v>
      </c>
      <c r="C4251" t="s">
        <v>4705</v>
      </c>
      <c r="D4251" t="str">
        <f t="shared" si="132"/>
        <v>Scifi Finance SPICE</v>
      </c>
      <c r="E4251" s="3" t="s">
        <v>8887</v>
      </c>
      <c r="F4251" s="3" t="s">
        <v>8883</v>
      </c>
      <c r="G4251" s="3" t="s">
        <v>8883</v>
      </c>
      <c r="H4251" s="4">
        <v>9999</v>
      </c>
      <c r="I4251" s="4">
        <v>0</v>
      </c>
      <c r="J4251" s="6">
        <v>44213</v>
      </c>
      <c r="K4251" s="7">
        <v>0.21735122594346001</v>
      </c>
      <c r="L4251" s="7">
        <v>4392</v>
      </c>
      <c r="M4251" s="7">
        <v>0</v>
      </c>
      <c r="N4251" s="9">
        <v>44239</v>
      </c>
      <c r="O4251" s="10">
        <v>3.39003900226585</v>
      </c>
      <c r="P4251" s="10">
        <v>4599</v>
      </c>
      <c r="Q4251" s="10">
        <v>0</v>
      </c>
      <c r="R4251" s="10">
        <v>15.597054893758489</v>
      </c>
      <c r="S4251" s="18">
        <v>15.597054893758489</v>
      </c>
      <c r="T4251" s="13">
        <v>44576</v>
      </c>
      <c r="U4251" s="14">
        <v>0.1533481429057722</v>
      </c>
      <c r="V4251" s="14">
        <v>4078</v>
      </c>
      <c r="W4251" s="14">
        <v>0</v>
      </c>
      <c r="X4251" s="14">
        <v>95.476508004678507</v>
      </c>
      <c r="Y4251" s="19">
        <f t="shared" si="133"/>
        <v>-0.95476508004678506</v>
      </c>
      <c r="Z4251" s="19">
        <v>-0.95479999999999998</v>
      </c>
      <c r="AA4251" t="s">
        <v>15898</v>
      </c>
      <c r="AB4251" s="121">
        <v>6</v>
      </c>
    </row>
    <row r="4252" spans="1:28" ht="20.25">
      <c r="A4252">
        <v>8030</v>
      </c>
      <c r="B4252" t="s">
        <v>8401</v>
      </c>
      <c r="C4252" t="s">
        <v>8402</v>
      </c>
      <c r="D4252" t="str">
        <f t="shared" si="132"/>
        <v>NFTLootBox LOOT</v>
      </c>
      <c r="E4252" s="3" t="s">
        <v>8894</v>
      </c>
      <c r="F4252" s="3" t="s">
        <v>8883</v>
      </c>
      <c r="G4252" s="3" t="s">
        <v>8883</v>
      </c>
      <c r="H4252" s="4">
        <v>9999</v>
      </c>
      <c r="I4252" s="4">
        <v>0</v>
      </c>
      <c r="J4252" s="6">
        <v>44195</v>
      </c>
      <c r="K4252" s="7">
        <v>5.5178522299999999</v>
      </c>
      <c r="L4252" s="7">
        <v>2927</v>
      </c>
      <c r="M4252" s="7">
        <v>0</v>
      </c>
      <c r="N4252" s="9">
        <v>44445</v>
      </c>
      <c r="O4252" s="10">
        <v>654.27340479999998</v>
      </c>
      <c r="P4252" s="10">
        <v>1320</v>
      </c>
      <c r="Q4252" s="10">
        <v>9518107.9600000009</v>
      </c>
      <c r="R4252" s="10">
        <v>118.5739265076332</v>
      </c>
      <c r="S4252" s="18">
        <v>118.5739265076332</v>
      </c>
      <c r="T4252" s="13">
        <v>44561</v>
      </c>
      <c r="U4252" s="14">
        <v>3.3016781424045931E-3</v>
      </c>
      <c r="V4252" s="14">
        <v>2491</v>
      </c>
      <c r="W4252" s="14">
        <v>106.76</v>
      </c>
      <c r="X4252" s="14">
        <v>99.999495367209164</v>
      </c>
      <c r="Y4252" s="19">
        <f t="shared" si="133"/>
        <v>-0.99999495367209168</v>
      </c>
      <c r="Z4252" s="19">
        <v>-1</v>
      </c>
      <c r="AA4252" t="s">
        <v>15899</v>
      </c>
      <c r="AB4252" s="121">
        <v>6</v>
      </c>
    </row>
    <row r="4253" spans="1:28" ht="20.25">
      <c r="A4253">
        <v>8031</v>
      </c>
      <c r="B4253" t="s">
        <v>8403</v>
      </c>
      <c r="C4253" t="s">
        <v>8404</v>
      </c>
      <c r="D4253" t="str">
        <f t="shared" si="132"/>
        <v>governance ZIL GZIL</v>
      </c>
      <c r="E4253" s="3" t="s">
        <v>8894</v>
      </c>
      <c r="F4253" s="3" t="s">
        <v>8883</v>
      </c>
      <c r="G4253" s="3" t="s">
        <v>8883</v>
      </c>
      <c r="H4253" s="4">
        <v>9999</v>
      </c>
      <c r="I4253" s="4">
        <v>0</v>
      </c>
      <c r="J4253" s="6">
        <v>44183</v>
      </c>
      <c r="K4253" s="7">
        <v>29.992648979999998</v>
      </c>
      <c r="L4253" s="7">
        <v>4393</v>
      </c>
      <c r="M4253" s="7">
        <v>0</v>
      </c>
      <c r="N4253" s="9">
        <v>44267</v>
      </c>
      <c r="O4253" s="10">
        <v>655.76299333999998</v>
      </c>
      <c r="P4253" s="10">
        <v>4600</v>
      </c>
      <c r="Q4253" s="10">
        <v>0</v>
      </c>
      <c r="R4253" s="10">
        <v>21.864123898401989</v>
      </c>
      <c r="S4253" s="18">
        <v>21.864123898401989</v>
      </c>
      <c r="T4253" s="13">
        <v>44687</v>
      </c>
      <c r="U4253" s="14">
        <v>21.159414720608211</v>
      </c>
      <c r="V4253" s="14">
        <v>4079</v>
      </c>
      <c r="W4253" s="14">
        <v>0</v>
      </c>
      <c r="X4253" s="14">
        <v>96.773313691759753</v>
      </c>
      <c r="Y4253" s="19">
        <f t="shared" si="133"/>
        <v>-0.96773313691759755</v>
      </c>
      <c r="Z4253" s="19">
        <v>-0.9677</v>
      </c>
      <c r="AA4253" t="s">
        <v>15900</v>
      </c>
      <c r="AB4253" s="121">
        <v>6</v>
      </c>
    </row>
    <row r="4254" spans="1:28" ht="20.25">
      <c r="A4254">
        <v>8033</v>
      </c>
      <c r="B4254" t="s">
        <v>8405</v>
      </c>
      <c r="C4254" t="s">
        <v>6992</v>
      </c>
      <c r="D4254" t="str">
        <f t="shared" si="132"/>
        <v>Cryptonits CRT</v>
      </c>
      <c r="E4254" s="3" t="s">
        <v>8887</v>
      </c>
      <c r="F4254" s="3" t="s">
        <v>8883</v>
      </c>
      <c r="G4254" s="3" t="s">
        <v>8883</v>
      </c>
      <c r="H4254" s="4">
        <v>9999</v>
      </c>
      <c r="I4254" s="4">
        <v>0</v>
      </c>
      <c r="J4254" s="6">
        <v>44181</v>
      </c>
      <c r="K4254" s="7">
        <v>4.265248950252E-2</v>
      </c>
      <c r="L4254" s="7">
        <v>4394</v>
      </c>
      <c r="M4254" s="7">
        <v>0</v>
      </c>
      <c r="N4254" s="9">
        <v>44182</v>
      </c>
      <c r="O4254" s="10">
        <v>4.5631792759139998E-2</v>
      </c>
      <c r="P4254" s="10">
        <v>4601</v>
      </c>
      <c r="Q4254" s="10">
        <v>0</v>
      </c>
      <c r="R4254" s="10">
        <v>1.0698506298546531</v>
      </c>
      <c r="S4254" s="18">
        <v>1.0698506298546531</v>
      </c>
      <c r="T4254" s="13">
        <v>44217</v>
      </c>
      <c r="U4254" s="14">
        <v>2.5887623167210001E-2</v>
      </c>
      <c r="V4254" s="14">
        <v>4080</v>
      </c>
      <c r="W4254" s="14">
        <v>0</v>
      </c>
      <c r="X4254" s="14">
        <v>43.268450345894557</v>
      </c>
      <c r="Y4254" s="19">
        <f t="shared" si="133"/>
        <v>-0.43268450345894555</v>
      </c>
      <c r="Z4254" s="19">
        <v>-0.43269999999999997</v>
      </c>
      <c r="AA4254" t="s">
        <v>15901</v>
      </c>
      <c r="AB4254" s="121">
        <v>6</v>
      </c>
    </row>
    <row r="4255" spans="1:28" ht="20.25">
      <c r="A4255">
        <v>8035</v>
      </c>
      <c r="B4255" t="s">
        <v>8406</v>
      </c>
      <c r="C4255" t="s">
        <v>8407</v>
      </c>
      <c r="D4255" t="str">
        <f t="shared" si="132"/>
        <v>Grom GR</v>
      </c>
      <c r="E4255" s="3" t="s">
        <v>8887</v>
      </c>
      <c r="F4255" s="3" t="s">
        <v>8883</v>
      </c>
      <c r="G4255" s="3" t="s">
        <v>8883</v>
      </c>
      <c r="H4255" s="4">
        <v>9999</v>
      </c>
      <c r="I4255" s="4">
        <v>0</v>
      </c>
      <c r="J4255" s="6">
        <v>44181</v>
      </c>
      <c r="K4255" s="7">
        <v>1.1527488400000001</v>
      </c>
      <c r="L4255" s="7">
        <v>4395</v>
      </c>
      <c r="M4255" s="7">
        <v>0</v>
      </c>
      <c r="N4255" s="9">
        <v>44268</v>
      </c>
      <c r="O4255" s="10">
        <v>5.1870096600000002</v>
      </c>
      <c r="P4255" s="10">
        <v>4602</v>
      </c>
      <c r="Q4255" s="10">
        <v>0</v>
      </c>
      <c r="R4255" s="10">
        <v>4.4996875989048926</v>
      </c>
      <c r="S4255" s="18">
        <v>4.4996875989048926</v>
      </c>
      <c r="T4255" s="13">
        <v>44405</v>
      </c>
      <c r="U4255" s="14">
        <v>1.2001E-4</v>
      </c>
      <c r="V4255" s="14">
        <v>4081</v>
      </c>
      <c r="W4255" s="14">
        <v>0</v>
      </c>
      <c r="X4255" s="14">
        <v>99.997686335521493</v>
      </c>
      <c r="Y4255" s="19">
        <f t="shared" si="133"/>
        <v>-0.99997686335521496</v>
      </c>
      <c r="Z4255" s="19">
        <v>-1</v>
      </c>
      <c r="AA4255" t="s">
        <v>15902</v>
      </c>
      <c r="AB4255" s="121">
        <v>6</v>
      </c>
    </row>
    <row r="4256" spans="1:28" ht="20.25">
      <c r="A4256">
        <v>8036</v>
      </c>
      <c r="B4256" t="s">
        <v>8408</v>
      </c>
      <c r="C4256" t="s">
        <v>8409</v>
      </c>
      <c r="D4256" t="str">
        <f t="shared" si="132"/>
        <v>YVS.Finance YVS</v>
      </c>
      <c r="E4256" s="3" t="s">
        <v>3686</v>
      </c>
      <c r="F4256" s="3" t="s">
        <v>8883</v>
      </c>
      <c r="G4256" s="3" t="s">
        <v>8883</v>
      </c>
      <c r="H4256" s="4">
        <v>9999</v>
      </c>
      <c r="I4256" s="4">
        <v>0</v>
      </c>
      <c r="J4256" s="6">
        <v>44181</v>
      </c>
      <c r="K4256" s="7">
        <v>37.395371534435611</v>
      </c>
      <c r="L4256" s="7">
        <v>2669</v>
      </c>
      <c r="M4256" s="7">
        <v>0</v>
      </c>
      <c r="N4256" s="9">
        <v>44182</v>
      </c>
      <c r="O4256" s="10">
        <v>45.578782054358747</v>
      </c>
      <c r="P4256" s="10">
        <v>4603</v>
      </c>
      <c r="Q4256" s="10">
        <v>0</v>
      </c>
      <c r="R4256" s="10">
        <v>1.218834849986379</v>
      </c>
      <c r="S4256" s="18">
        <v>1.218834849986379</v>
      </c>
      <c r="T4256" s="13">
        <v>44636</v>
      </c>
      <c r="U4256" s="14">
        <v>8.6109950267823171E-2</v>
      </c>
      <c r="V4256" s="14">
        <v>1721</v>
      </c>
      <c r="W4256" s="14">
        <v>110826.9871449081</v>
      </c>
      <c r="X4256" s="14">
        <v>99.811074481619258</v>
      </c>
      <c r="Y4256" s="19">
        <f t="shared" si="133"/>
        <v>-0.99811074481619255</v>
      </c>
      <c r="Z4256" s="19">
        <v>-0.99809999999999999</v>
      </c>
      <c r="AA4256" t="s">
        <v>15903</v>
      </c>
      <c r="AB4256" s="121">
        <v>6</v>
      </c>
    </row>
    <row r="4257" spans="1:28" ht="20.25">
      <c r="A4257">
        <v>8037</v>
      </c>
      <c r="B4257" t="s">
        <v>8410</v>
      </c>
      <c r="C4257" t="s">
        <v>8411</v>
      </c>
      <c r="D4257" t="str">
        <f t="shared" si="132"/>
        <v>Terra Virtua Kolekt TVK</v>
      </c>
      <c r="E4257" s="3" t="s">
        <v>8892</v>
      </c>
      <c r="F4257" s="3" t="s">
        <v>8883</v>
      </c>
      <c r="G4257" s="3" t="s">
        <v>8883</v>
      </c>
      <c r="H4257" s="4">
        <v>9999</v>
      </c>
      <c r="I4257" s="4">
        <v>0</v>
      </c>
      <c r="J4257" s="6">
        <v>44188</v>
      </c>
      <c r="K4257" s="7">
        <v>3.2646799999999997E-2</v>
      </c>
      <c r="L4257" s="7">
        <v>2293</v>
      </c>
      <c r="M4257" s="7">
        <v>0</v>
      </c>
      <c r="N4257" s="9">
        <v>44270</v>
      </c>
      <c r="O4257" s="10">
        <v>1.22358181</v>
      </c>
      <c r="P4257" s="10">
        <v>574</v>
      </c>
      <c r="Q4257" s="10">
        <v>101176112.65000001</v>
      </c>
      <c r="R4257" s="10">
        <v>37.479379602288738</v>
      </c>
      <c r="S4257" s="18">
        <v>37.479379602288738</v>
      </c>
      <c r="T4257" s="13">
        <v>44369</v>
      </c>
      <c r="U4257" s="14">
        <v>7.4213699999999994E-2</v>
      </c>
      <c r="V4257" s="14">
        <v>500</v>
      </c>
      <c r="W4257" s="14">
        <v>19459383.100000001</v>
      </c>
      <c r="X4257" s="14">
        <v>93.934716960200632</v>
      </c>
      <c r="Y4257" s="19">
        <f t="shared" si="133"/>
        <v>-0.93934716960200637</v>
      </c>
      <c r="Z4257" s="19">
        <v>-0.93930000000000002</v>
      </c>
      <c r="AA4257" t="s">
        <v>15904</v>
      </c>
      <c r="AB4257" s="121">
        <v>6</v>
      </c>
    </row>
    <row r="4258" spans="1:28" ht="20.25">
      <c r="A4258">
        <v>8038</v>
      </c>
      <c r="B4258" t="s">
        <v>8412</v>
      </c>
      <c r="C4258" t="s">
        <v>8413</v>
      </c>
      <c r="D4258" t="str">
        <f t="shared" si="132"/>
        <v>WallStreet.Finance WSF</v>
      </c>
      <c r="E4258" s="3" t="s">
        <v>8894</v>
      </c>
      <c r="F4258" s="3" t="s">
        <v>8883</v>
      </c>
      <c r="G4258" s="3" t="s">
        <v>8883</v>
      </c>
      <c r="H4258" s="4">
        <v>9999</v>
      </c>
      <c r="I4258" s="4">
        <v>0</v>
      </c>
      <c r="J4258" s="6">
        <v>44193</v>
      </c>
      <c r="K4258" s="7">
        <v>165.22517964767931</v>
      </c>
      <c r="L4258" s="7">
        <v>4396</v>
      </c>
      <c r="M4258" s="7">
        <v>0</v>
      </c>
      <c r="N4258" s="9">
        <v>44198</v>
      </c>
      <c r="O4258" s="10">
        <v>336.10284623852698</v>
      </c>
      <c r="P4258" s="10">
        <v>4604</v>
      </c>
      <c r="Q4258" s="10">
        <v>0</v>
      </c>
      <c r="R4258" s="10">
        <v>2.0342108082752381</v>
      </c>
      <c r="S4258" s="18">
        <v>2.0342108082752381</v>
      </c>
      <c r="T4258" s="13">
        <v>44305</v>
      </c>
      <c r="U4258" s="14">
        <v>35.669755045193021</v>
      </c>
      <c r="V4258" s="14">
        <v>4082</v>
      </c>
      <c r="W4258" s="14">
        <v>0</v>
      </c>
      <c r="X4258" s="14">
        <v>89.38724993126695</v>
      </c>
      <c r="Y4258" s="19">
        <f t="shared" si="133"/>
        <v>-0.89387249931266954</v>
      </c>
      <c r="Z4258" s="19">
        <v>-0.89390000000000003</v>
      </c>
      <c r="AA4258" t="s">
        <v>15905</v>
      </c>
      <c r="AB4258" s="121">
        <v>6</v>
      </c>
    </row>
    <row r="4259" spans="1:28" ht="20.25">
      <c r="A4259">
        <v>8039</v>
      </c>
      <c r="B4259" t="s">
        <v>8414</v>
      </c>
      <c r="C4259" t="s">
        <v>8415</v>
      </c>
      <c r="D4259" t="str">
        <f t="shared" si="132"/>
        <v>Reflector.Finance RFCTR</v>
      </c>
      <c r="E4259" s="3" t="s">
        <v>8887</v>
      </c>
      <c r="F4259" s="3" t="s">
        <v>8883</v>
      </c>
      <c r="G4259" s="3" t="s">
        <v>8883</v>
      </c>
      <c r="H4259" s="4">
        <v>9999</v>
      </c>
      <c r="I4259" s="4">
        <v>0</v>
      </c>
      <c r="J4259" s="6">
        <v>44183</v>
      </c>
      <c r="K4259" s="7">
        <v>9.2688829116909996E-2</v>
      </c>
      <c r="L4259" s="7">
        <v>4397</v>
      </c>
      <c r="M4259" s="7">
        <v>0</v>
      </c>
      <c r="N4259" s="9">
        <v>44185</v>
      </c>
      <c r="O4259" s="10">
        <v>0.18898616228611001</v>
      </c>
      <c r="P4259" s="10">
        <v>4605</v>
      </c>
      <c r="Q4259" s="10">
        <v>0</v>
      </c>
      <c r="R4259" s="10">
        <v>2.0389313802609221</v>
      </c>
      <c r="S4259" s="18">
        <v>2.0389313802609221</v>
      </c>
      <c r="T4259" s="13">
        <v>44397</v>
      </c>
      <c r="U4259" s="14">
        <v>7.8797286362600003E-3</v>
      </c>
      <c r="V4259" s="14">
        <v>4083</v>
      </c>
      <c r="W4259" s="14">
        <v>0</v>
      </c>
      <c r="X4259" s="14">
        <v>95.830526139617191</v>
      </c>
      <c r="Y4259" s="19">
        <f t="shared" si="133"/>
        <v>-0.95830526139617189</v>
      </c>
      <c r="Z4259" s="19">
        <v>-0.95830000000000004</v>
      </c>
      <c r="AA4259" t="s">
        <v>15906</v>
      </c>
      <c r="AB4259" s="121">
        <v>6</v>
      </c>
    </row>
    <row r="4260" spans="1:28" ht="20.25">
      <c r="A4260">
        <v>8040</v>
      </c>
      <c r="B4260" t="s">
        <v>8416</v>
      </c>
      <c r="C4260" t="s">
        <v>8416</v>
      </c>
      <c r="D4260" t="str">
        <f t="shared" si="132"/>
        <v>R34P R34P</v>
      </c>
      <c r="E4260" s="3" t="s">
        <v>8887</v>
      </c>
      <c r="F4260" s="3" t="s">
        <v>8883</v>
      </c>
      <c r="G4260" s="3" t="s">
        <v>8883</v>
      </c>
      <c r="H4260" s="4">
        <v>9999</v>
      </c>
      <c r="I4260" s="4">
        <v>0</v>
      </c>
      <c r="J4260" s="6">
        <v>44233</v>
      </c>
      <c r="K4260" s="7">
        <v>2.0907669800000002</v>
      </c>
      <c r="L4260" s="7">
        <v>4398</v>
      </c>
      <c r="M4260" s="7">
        <v>0</v>
      </c>
      <c r="N4260" s="9">
        <v>44591</v>
      </c>
      <c r="O4260" s="10">
        <v>244.59070861803781</v>
      </c>
      <c r="P4260" s="10">
        <v>4606</v>
      </c>
      <c r="Q4260" s="10">
        <v>0</v>
      </c>
      <c r="R4260" s="10">
        <v>116.98611607977359</v>
      </c>
      <c r="S4260" s="18">
        <v>116.98611607977359</v>
      </c>
      <c r="T4260" s="13">
        <v>44634</v>
      </c>
      <c r="U4260" s="14">
        <v>58.629340505864363</v>
      </c>
      <c r="V4260" s="14">
        <v>4084</v>
      </c>
      <c r="W4260" s="14">
        <v>0</v>
      </c>
      <c r="X4260" s="14">
        <v>76.029612556778616</v>
      </c>
      <c r="Y4260" s="19">
        <f t="shared" si="133"/>
        <v>-0.76029612556778614</v>
      </c>
      <c r="Z4260" s="19">
        <v>-0.76029999999999998</v>
      </c>
      <c r="AA4260" t="s">
        <v>15907</v>
      </c>
      <c r="AB4260" s="121">
        <v>6</v>
      </c>
    </row>
    <row r="4261" spans="1:28" ht="20.25">
      <c r="A4261">
        <v>8041</v>
      </c>
      <c r="B4261" t="s">
        <v>8417</v>
      </c>
      <c r="C4261" t="s">
        <v>2252</v>
      </c>
      <c r="D4261" t="str">
        <f t="shared" si="132"/>
        <v>Refract RFR</v>
      </c>
      <c r="E4261" s="3" t="s">
        <v>8887</v>
      </c>
      <c r="F4261" s="3" t="s">
        <v>8883</v>
      </c>
      <c r="G4261" s="3" t="s">
        <v>8883</v>
      </c>
      <c r="H4261" s="4">
        <v>9999</v>
      </c>
      <c r="I4261" s="4">
        <v>0</v>
      </c>
      <c r="J4261" s="6">
        <v>44217</v>
      </c>
      <c r="K4261" s="7">
        <v>282.4287063345019</v>
      </c>
      <c r="L4261" s="7">
        <v>4399</v>
      </c>
      <c r="M4261" s="7">
        <v>0</v>
      </c>
      <c r="N4261" s="9">
        <v>44508</v>
      </c>
      <c r="O4261" s="10">
        <v>1141.9825432824509</v>
      </c>
      <c r="P4261" s="10">
        <v>4607</v>
      </c>
      <c r="Q4261" s="10">
        <v>0</v>
      </c>
      <c r="R4261" s="10">
        <v>4.0434365121862426</v>
      </c>
      <c r="S4261" s="18">
        <v>4.0434365121862426</v>
      </c>
      <c r="T4261" s="13">
        <v>44543</v>
      </c>
      <c r="U4261" s="14">
        <v>895.82280325447755</v>
      </c>
      <c r="V4261" s="14">
        <v>4085</v>
      </c>
      <c r="W4261" s="14">
        <v>0</v>
      </c>
      <c r="X4261" s="14">
        <v>21.555473109109489</v>
      </c>
      <c r="Y4261" s="19">
        <f t="shared" si="133"/>
        <v>-0.21555473109109488</v>
      </c>
      <c r="Z4261" s="19">
        <v>-0.21560000000000001</v>
      </c>
      <c r="AA4261" t="s">
        <v>15908</v>
      </c>
      <c r="AB4261" s="121">
        <v>6</v>
      </c>
    </row>
    <row r="4262" spans="1:28" ht="20.25">
      <c r="A4262">
        <v>8043</v>
      </c>
      <c r="B4262" t="s">
        <v>8418</v>
      </c>
      <c r="C4262" t="s">
        <v>8419</v>
      </c>
      <c r="D4262" t="str">
        <f t="shared" si="132"/>
        <v>MahaDAO MAHA</v>
      </c>
      <c r="E4262" s="3" t="s">
        <v>8887</v>
      </c>
      <c r="F4262" s="3" t="s">
        <v>8883</v>
      </c>
      <c r="G4262" s="3" t="s">
        <v>8883</v>
      </c>
      <c r="H4262" s="4">
        <v>9999</v>
      </c>
      <c r="I4262" s="4">
        <v>0</v>
      </c>
      <c r="J4262" s="6">
        <v>44183</v>
      </c>
      <c r="K4262" s="7">
        <v>2.1988194299999999</v>
      </c>
      <c r="L4262" s="7">
        <v>2423</v>
      </c>
      <c r="M4262" s="7">
        <v>0</v>
      </c>
      <c r="N4262" s="9">
        <v>44214</v>
      </c>
      <c r="O4262" s="10">
        <v>25.59033749</v>
      </c>
      <c r="P4262" s="10">
        <v>4608</v>
      </c>
      <c r="Q4262" s="10">
        <v>0</v>
      </c>
      <c r="R4262" s="10">
        <v>11.638216918066799</v>
      </c>
      <c r="S4262" s="18">
        <v>11.638216918066799</v>
      </c>
      <c r="T4262" s="13">
        <v>44398</v>
      </c>
      <c r="U4262" s="14">
        <v>1.3766363399999999</v>
      </c>
      <c r="V4262" s="14">
        <v>848</v>
      </c>
      <c r="W4262" s="14">
        <v>3340951.97</v>
      </c>
      <c r="X4262" s="14">
        <v>94.62048384263025</v>
      </c>
      <c r="Y4262" s="19">
        <f t="shared" si="133"/>
        <v>-0.94620483842630254</v>
      </c>
      <c r="Z4262" s="19">
        <v>-0.94620000000000004</v>
      </c>
      <c r="AA4262" t="s">
        <v>15909</v>
      </c>
      <c r="AB4262" s="121">
        <v>6</v>
      </c>
    </row>
    <row r="4263" spans="1:28" ht="20.25">
      <c r="A4263">
        <v>8044</v>
      </c>
      <c r="B4263" t="s">
        <v>8420</v>
      </c>
      <c r="C4263" t="s">
        <v>8421</v>
      </c>
      <c r="D4263" t="str">
        <f t="shared" si="132"/>
        <v>Adappter Token ADP</v>
      </c>
      <c r="E4263" s="3" t="s">
        <v>8887</v>
      </c>
      <c r="F4263" s="3" t="s">
        <v>8883</v>
      </c>
      <c r="G4263" s="3" t="s">
        <v>8883</v>
      </c>
      <c r="H4263" s="4">
        <v>9999</v>
      </c>
      <c r="I4263" s="4">
        <v>0</v>
      </c>
      <c r="J4263" s="6">
        <v>44194</v>
      </c>
      <c r="K4263" s="7">
        <v>9.1546100000000005E-3</v>
      </c>
      <c r="L4263" s="7">
        <v>2289</v>
      </c>
      <c r="M4263" s="7">
        <v>0</v>
      </c>
      <c r="N4263" s="9">
        <v>44638</v>
      </c>
      <c r="O4263" s="10">
        <v>0.1605668765341258</v>
      </c>
      <c r="P4263" s="10">
        <v>619</v>
      </c>
      <c r="Q4263" s="10">
        <v>85714595.010000005</v>
      </c>
      <c r="R4263" s="10">
        <v>17.539455698727291</v>
      </c>
      <c r="S4263" s="18">
        <v>17.539455698727291</v>
      </c>
      <c r="T4263" s="13">
        <v>44684</v>
      </c>
      <c r="U4263" s="14">
        <v>2.704912418823726E-2</v>
      </c>
      <c r="V4263" s="14">
        <v>487</v>
      </c>
      <c r="W4263" s="14">
        <v>21104221.829999998</v>
      </c>
      <c r="X4263" s="14">
        <v>83.153982457590857</v>
      </c>
      <c r="Y4263" s="19">
        <f t="shared" si="133"/>
        <v>-0.83153982457590858</v>
      </c>
      <c r="Z4263" s="19">
        <v>-0.83150000000000002</v>
      </c>
      <c r="AA4263" t="s">
        <v>15910</v>
      </c>
      <c r="AB4263" s="121">
        <v>6</v>
      </c>
    </row>
    <row r="4264" spans="1:28" ht="20.25">
      <c r="A4264">
        <v>8045</v>
      </c>
      <c r="B4264" t="s">
        <v>8422</v>
      </c>
      <c r="C4264" t="s">
        <v>8423</v>
      </c>
      <c r="D4264" t="str">
        <f t="shared" si="132"/>
        <v>APY Vision VISION</v>
      </c>
      <c r="E4264" s="3" t="s">
        <v>8894</v>
      </c>
      <c r="F4264" s="3" t="s">
        <v>8883</v>
      </c>
      <c r="G4264" s="3" t="s">
        <v>8883</v>
      </c>
      <c r="H4264" s="4">
        <v>9999</v>
      </c>
      <c r="I4264" s="4">
        <v>0</v>
      </c>
      <c r="J4264" s="6">
        <v>44201</v>
      </c>
      <c r="K4264" s="7">
        <v>0.60216599999999998</v>
      </c>
      <c r="L4264" s="7">
        <v>4400</v>
      </c>
      <c r="M4264" s="7">
        <v>0</v>
      </c>
      <c r="N4264" s="9">
        <v>44516</v>
      </c>
      <c r="O4264" s="10">
        <v>31.354148049219479</v>
      </c>
      <c r="P4264" s="10">
        <v>4609</v>
      </c>
      <c r="Q4264" s="10">
        <v>0</v>
      </c>
      <c r="R4264" s="10">
        <v>52.068944525628282</v>
      </c>
      <c r="S4264" s="18">
        <v>52.068944525628282</v>
      </c>
      <c r="T4264" s="13">
        <v>44517</v>
      </c>
      <c r="U4264" s="14">
        <v>0</v>
      </c>
      <c r="V4264" s="14">
        <v>4086</v>
      </c>
      <c r="W4264" s="14">
        <v>0</v>
      </c>
      <c r="X4264" s="14">
        <v>100</v>
      </c>
      <c r="Y4264" s="19">
        <f t="shared" si="133"/>
        <v>-1</v>
      </c>
      <c r="Z4264" s="19">
        <v>-1</v>
      </c>
      <c r="AA4264" t="s">
        <v>15911</v>
      </c>
      <c r="AB4264" s="121">
        <v>6</v>
      </c>
    </row>
    <row r="4265" spans="1:28" ht="20.25">
      <c r="A4265">
        <v>8047</v>
      </c>
      <c r="B4265" t="s">
        <v>8424</v>
      </c>
      <c r="C4265" t="s">
        <v>7126</v>
      </c>
      <c r="D4265" t="str">
        <f t="shared" si="132"/>
        <v>FIRST INTERCHANGEABLE TOKEN FIT</v>
      </c>
      <c r="E4265" s="3" t="s">
        <v>8894</v>
      </c>
      <c r="F4265" s="3" t="s">
        <v>8892</v>
      </c>
      <c r="G4265" s="3" t="s">
        <v>8883</v>
      </c>
      <c r="H4265" s="4">
        <v>9999</v>
      </c>
      <c r="I4265" s="4">
        <v>0</v>
      </c>
      <c r="J4265" s="6">
        <v>44186</v>
      </c>
      <c r="K4265" s="7">
        <v>2.1096263626699998E-3</v>
      </c>
      <c r="L4265" s="7">
        <v>4401</v>
      </c>
      <c r="M4265" s="7">
        <v>0</v>
      </c>
      <c r="N4265" s="9">
        <v>44274</v>
      </c>
      <c r="O4265" s="10">
        <v>21.518773574073709</v>
      </c>
      <c r="P4265" s="10">
        <v>4610</v>
      </c>
      <c r="Q4265" s="10">
        <v>0</v>
      </c>
      <c r="R4265" s="10">
        <v>10200.277146157279</v>
      </c>
      <c r="S4265" s="18">
        <v>10200.277146157279</v>
      </c>
      <c r="T4265" s="13">
        <v>44473</v>
      </c>
      <c r="U4265" s="14">
        <v>0.21140029724640291</v>
      </c>
      <c r="V4265" s="14">
        <v>4087</v>
      </c>
      <c r="W4265" s="14">
        <v>0</v>
      </c>
      <c r="X4265" s="14">
        <v>99.0176006243167</v>
      </c>
      <c r="Y4265" s="19">
        <f t="shared" si="133"/>
        <v>-0.99017600624316704</v>
      </c>
      <c r="Z4265" s="19">
        <v>-0.99019999999999997</v>
      </c>
      <c r="AA4265" t="s">
        <v>15912</v>
      </c>
      <c r="AB4265" s="121">
        <v>6</v>
      </c>
    </row>
    <row r="4266" spans="1:28" ht="20.25">
      <c r="A4266">
        <v>8048</v>
      </c>
      <c r="B4266" t="s">
        <v>8425</v>
      </c>
      <c r="C4266" t="s">
        <v>8426</v>
      </c>
      <c r="D4266" t="str">
        <f t="shared" si="132"/>
        <v>Everyonescrypto EOC</v>
      </c>
      <c r="E4266" s="3" t="s">
        <v>8887</v>
      </c>
      <c r="F4266" s="3" t="s">
        <v>8883</v>
      </c>
      <c r="G4266" s="3" t="s">
        <v>8883</v>
      </c>
      <c r="H4266" s="4">
        <v>9999</v>
      </c>
      <c r="I4266" s="4">
        <v>0</v>
      </c>
      <c r="J4266" s="6">
        <v>44213</v>
      </c>
      <c r="K4266" s="7">
        <v>7.7936770000000002E-2</v>
      </c>
      <c r="L4266" s="7">
        <v>4402</v>
      </c>
      <c r="M4266" s="7">
        <v>0</v>
      </c>
      <c r="N4266" s="9">
        <v>44219</v>
      </c>
      <c r="O4266" s="10">
        <v>1.6142086600000001</v>
      </c>
      <c r="P4266" s="10">
        <v>4611</v>
      </c>
      <c r="Q4266" s="10">
        <v>0</v>
      </c>
      <c r="R4266" s="10">
        <v>20.71177263312298</v>
      </c>
      <c r="S4266" s="18">
        <v>20.71177263312298</v>
      </c>
      <c r="T4266" s="13">
        <v>44511</v>
      </c>
      <c r="U4266" s="14">
        <v>0</v>
      </c>
      <c r="V4266" s="14">
        <v>4088</v>
      </c>
      <c r="W4266" s="14">
        <v>0</v>
      </c>
      <c r="X4266" s="14">
        <v>100</v>
      </c>
      <c r="Y4266" s="19">
        <f t="shared" si="133"/>
        <v>-1</v>
      </c>
      <c r="Z4266" s="19">
        <v>-1</v>
      </c>
      <c r="AA4266" t="s">
        <v>15913</v>
      </c>
      <c r="AB4266" s="121">
        <v>6</v>
      </c>
    </row>
    <row r="4267" spans="1:28" ht="20.25">
      <c r="A4267">
        <v>8049</v>
      </c>
      <c r="B4267" t="s">
        <v>8427</v>
      </c>
      <c r="C4267" t="s">
        <v>8428</v>
      </c>
      <c r="D4267" t="str">
        <f t="shared" si="132"/>
        <v>Tornado Cash TORN</v>
      </c>
      <c r="E4267" s="3" t="s">
        <v>3686</v>
      </c>
      <c r="F4267" s="3" t="s">
        <v>8883</v>
      </c>
      <c r="G4267" s="3" t="s">
        <v>8883</v>
      </c>
      <c r="H4267" s="4">
        <v>9999</v>
      </c>
      <c r="I4267" s="4">
        <v>0</v>
      </c>
      <c r="J4267" s="6">
        <v>44237</v>
      </c>
      <c r="K4267" s="7">
        <v>207.25032979</v>
      </c>
      <c r="L4267" s="7">
        <v>85</v>
      </c>
      <c r="M4267" s="7">
        <v>51307630.549999997</v>
      </c>
      <c r="N4267" s="9">
        <v>44240</v>
      </c>
      <c r="O4267" s="10">
        <v>437.41273212999999</v>
      </c>
      <c r="P4267" s="10">
        <v>572</v>
      </c>
      <c r="Q4267" s="10">
        <v>101442283.58</v>
      </c>
      <c r="R4267" s="10">
        <v>2.1105526470004472</v>
      </c>
      <c r="S4267" s="18">
        <v>2.1105526470004472</v>
      </c>
      <c r="T4267" s="13">
        <v>44585</v>
      </c>
      <c r="U4267" s="14">
        <v>18.4893291361442</v>
      </c>
      <c r="V4267" s="14">
        <v>468</v>
      </c>
      <c r="W4267" s="14">
        <v>23649199.039999999</v>
      </c>
      <c r="X4267" s="14">
        <v>95.773024473679669</v>
      </c>
      <c r="Y4267" s="19">
        <f t="shared" si="133"/>
        <v>-0.95773024473679669</v>
      </c>
      <c r="Z4267" s="19">
        <v>-0.9577</v>
      </c>
      <c r="AA4267" t="s">
        <v>15914</v>
      </c>
      <c r="AB4267" s="121">
        <v>6</v>
      </c>
    </row>
    <row r="4268" spans="1:28" ht="20.25">
      <c r="A4268">
        <v>8050</v>
      </c>
      <c r="B4268" t="s">
        <v>8429</v>
      </c>
      <c r="C4268" t="s">
        <v>8429</v>
      </c>
      <c r="D4268" t="str">
        <f t="shared" si="132"/>
        <v>FILUP FILUP</v>
      </c>
      <c r="E4268" s="3" t="s">
        <v>8887</v>
      </c>
      <c r="F4268" s="3" t="s">
        <v>8883</v>
      </c>
      <c r="G4268" s="3" t="s">
        <v>8883</v>
      </c>
      <c r="H4268" s="4">
        <v>9999</v>
      </c>
      <c r="I4268" s="4">
        <v>0</v>
      </c>
      <c r="J4268" s="6">
        <v>44223</v>
      </c>
      <c r="K4268" s="7">
        <v>3.8974424577623799</v>
      </c>
      <c r="L4268" s="7">
        <v>4403</v>
      </c>
      <c r="M4268" s="7">
        <v>0</v>
      </c>
      <c r="N4268" s="9">
        <v>44286</v>
      </c>
      <c r="O4268" s="10">
        <v>66.562358226908529</v>
      </c>
      <c r="P4268" s="10">
        <v>4612</v>
      </c>
      <c r="Q4268" s="10">
        <v>0</v>
      </c>
      <c r="R4268" s="10">
        <v>17.078471061025919</v>
      </c>
      <c r="S4268" s="18">
        <v>17.078471061025919</v>
      </c>
      <c r="T4268" s="13">
        <v>44550</v>
      </c>
      <c r="U4268" s="14">
        <v>0.15982408090482239</v>
      </c>
      <c r="V4268" s="14">
        <v>4089</v>
      </c>
      <c r="W4268" s="14">
        <v>0</v>
      </c>
      <c r="X4268" s="14">
        <v>99.759888193323931</v>
      </c>
      <c r="Y4268" s="19">
        <f t="shared" si="133"/>
        <v>-0.99759888193323931</v>
      </c>
      <c r="Z4268" s="19">
        <v>-0.99760000000000004</v>
      </c>
      <c r="AA4268" t="s">
        <v>15915</v>
      </c>
      <c r="AB4268" s="121">
        <v>6</v>
      </c>
    </row>
    <row r="4269" spans="1:28" ht="20.25">
      <c r="A4269">
        <v>8056</v>
      </c>
      <c r="B4269" t="s">
        <v>8434</v>
      </c>
      <c r="C4269" t="s">
        <v>8435</v>
      </c>
      <c r="D4269" t="str">
        <f t="shared" si="132"/>
        <v>UNION Protocol Governance Token UNN</v>
      </c>
      <c r="E4269" s="3" t="s">
        <v>8887</v>
      </c>
      <c r="F4269" s="3" t="s">
        <v>8883</v>
      </c>
      <c r="G4269" s="3" t="s">
        <v>8883</v>
      </c>
      <c r="H4269" s="4">
        <v>9999</v>
      </c>
      <c r="I4269" s="4">
        <v>0</v>
      </c>
      <c r="J4269" s="6">
        <v>44204</v>
      </c>
      <c r="K4269" s="7">
        <v>1.432753E-2</v>
      </c>
      <c r="L4269" s="7">
        <v>4408</v>
      </c>
      <c r="M4269" s="7">
        <v>0</v>
      </c>
      <c r="N4269" s="9">
        <v>44275</v>
      </c>
      <c r="O4269" s="10">
        <v>0.1259054</v>
      </c>
      <c r="P4269" s="10">
        <v>4617</v>
      </c>
      <c r="Q4269" s="10">
        <v>0</v>
      </c>
      <c r="R4269" s="10">
        <v>8.7876556531377013</v>
      </c>
      <c r="S4269" s="18">
        <v>8.7876556531377013</v>
      </c>
      <c r="T4269" s="13">
        <v>44687</v>
      </c>
      <c r="U4269" s="14">
        <v>9.1599490609277302E-4</v>
      </c>
      <c r="V4269" s="14">
        <v>4094</v>
      </c>
      <c r="W4269" s="14">
        <v>0</v>
      </c>
      <c r="X4269" s="14">
        <v>99.272473693667806</v>
      </c>
      <c r="Y4269" s="19">
        <f t="shared" si="133"/>
        <v>-0.99272473693667806</v>
      </c>
      <c r="Z4269" s="19">
        <v>-0.99270000000000003</v>
      </c>
      <c r="AA4269" t="s">
        <v>15916</v>
      </c>
      <c r="AB4269" s="121">
        <v>6</v>
      </c>
    </row>
    <row r="4270" spans="1:28" ht="20.25">
      <c r="A4270">
        <v>8057</v>
      </c>
      <c r="B4270" t="s">
        <v>8436</v>
      </c>
      <c r="C4270" t="s">
        <v>8437</v>
      </c>
      <c r="D4270" t="str">
        <f t="shared" si="132"/>
        <v>AnRKey X $ANRX</v>
      </c>
      <c r="E4270" s="3" t="s">
        <v>8892</v>
      </c>
      <c r="F4270" s="3" t="s">
        <v>8883</v>
      </c>
      <c r="G4270" s="3" t="s">
        <v>8883</v>
      </c>
      <c r="H4270" s="4">
        <v>9999</v>
      </c>
      <c r="I4270" s="4">
        <v>0</v>
      </c>
      <c r="J4270" s="6">
        <v>44214</v>
      </c>
      <c r="K4270" s="7">
        <v>2.442445E-2</v>
      </c>
      <c r="L4270" s="7">
        <v>2496</v>
      </c>
      <c r="M4270" s="7">
        <v>0</v>
      </c>
      <c r="N4270" s="9">
        <v>44279</v>
      </c>
      <c r="O4270" s="10">
        <v>0.47134936</v>
      </c>
      <c r="P4270" s="10">
        <v>908</v>
      </c>
      <c r="Q4270" s="10">
        <v>32869749.84</v>
      </c>
      <c r="R4270" s="10">
        <v>19.29825891678216</v>
      </c>
      <c r="S4270" s="18">
        <v>19.29825891678216</v>
      </c>
      <c r="T4270" s="13">
        <v>44687</v>
      </c>
      <c r="U4270" s="14">
        <v>1.0405637851457971E-2</v>
      </c>
      <c r="V4270" s="14">
        <v>1035</v>
      </c>
      <c r="W4270" s="14">
        <v>1617677.9</v>
      </c>
      <c r="X4270" s="14">
        <v>97.792372551124714</v>
      </c>
      <c r="Y4270" s="19">
        <f t="shared" si="133"/>
        <v>-0.97792372551124718</v>
      </c>
      <c r="Z4270" s="19">
        <v>-0.97789999999999999</v>
      </c>
      <c r="AA4270" t="s">
        <v>15917</v>
      </c>
      <c r="AB4270" s="121">
        <v>6</v>
      </c>
    </row>
    <row r="4271" spans="1:28" ht="20.25">
      <c r="A4271">
        <v>8059</v>
      </c>
      <c r="B4271" t="s">
        <v>8438</v>
      </c>
      <c r="C4271" t="s">
        <v>8439</v>
      </c>
      <c r="D4271" t="str">
        <f t="shared" si="132"/>
        <v>Golden Ratio Per Liquidity GRPL</v>
      </c>
      <c r="E4271" s="3" t="s">
        <v>8887</v>
      </c>
      <c r="F4271" s="3" t="s">
        <v>8883</v>
      </c>
      <c r="G4271" s="3" t="s">
        <v>8883</v>
      </c>
      <c r="H4271" s="4">
        <v>9999</v>
      </c>
      <c r="I4271" s="4">
        <v>0</v>
      </c>
      <c r="J4271" s="6">
        <v>44186</v>
      </c>
      <c r="K4271" s="7">
        <v>0.32289611409829</v>
      </c>
      <c r="L4271" s="7">
        <v>4409</v>
      </c>
      <c r="M4271" s="7">
        <v>0</v>
      </c>
      <c r="N4271" s="9">
        <v>44508</v>
      </c>
      <c r="O4271" s="10">
        <v>127.8547405054411</v>
      </c>
      <c r="P4271" s="10">
        <v>4618</v>
      </c>
      <c r="Q4271" s="10">
        <v>0</v>
      </c>
      <c r="R4271" s="10">
        <v>395.96246260963659</v>
      </c>
      <c r="S4271" s="18">
        <v>395.96246260963659</v>
      </c>
      <c r="T4271" s="13">
        <v>44583</v>
      </c>
      <c r="U4271" s="14">
        <v>63.769971364835051</v>
      </c>
      <c r="V4271" s="14">
        <v>4095</v>
      </c>
      <c r="W4271" s="14">
        <v>0</v>
      </c>
      <c r="X4271" s="14">
        <v>50.123107588551868</v>
      </c>
      <c r="Y4271" s="19">
        <f t="shared" si="133"/>
        <v>-0.50123107588551863</v>
      </c>
      <c r="Z4271" s="19">
        <v>-0.50119999999999998</v>
      </c>
      <c r="AA4271" t="s">
        <v>15918</v>
      </c>
      <c r="AB4271" s="121">
        <v>6</v>
      </c>
    </row>
    <row r="4272" spans="1:28" ht="20.25">
      <c r="A4272">
        <v>8060</v>
      </c>
      <c r="B4272" t="s">
        <v>8440</v>
      </c>
      <c r="C4272" t="s">
        <v>8441</v>
      </c>
      <c r="D4272" t="str">
        <f t="shared" si="132"/>
        <v>B21 Invest B21</v>
      </c>
      <c r="E4272" s="3" t="s">
        <v>8887</v>
      </c>
      <c r="F4272" s="3" t="s">
        <v>8883</v>
      </c>
      <c r="G4272" s="3" t="s">
        <v>8883</v>
      </c>
      <c r="H4272" s="4">
        <v>9999</v>
      </c>
      <c r="I4272" s="4">
        <v>0</v>
      </c>
      <c r="J4272" s="6">
        <v>44189</v>
      </c>
      <c r="K4272" s="7">
        <v>1.909665E-2</v>
      </c>
      <c r="L4272" s="7">
        <v>4410</v>
      </c>
      <c r="M4272" s="7">
        <v>0</v>
      </c>
      <c r="N4272" s="9">
        <v>44325</v>
      </c>
      <c r="O4272" s="10">
        <v>0.51799582</v>
      </c>
      <c r="P4272" s="10">
        <v>4619</v>
      </c>
      <c r="Q4272" s="10">
        <v>0</v>
      </c>
      <c r="R4272" s="10">
        <v>27.124957518727111</v>
      </c>
      <c r="S4272" s="18">
        <v>27.124957518727111</v>
      </c>
      <c r="T4272" s="13">
        <v>44682</v>
      </c>
      <c r="U4272" s="14">
        <v>5.9770632366608649E-3</v>
      </c>
      <c r="V4272" s="14">
        <v>4096</v>
      </c>
      <c r="W4272" s="14">
        <v>0</v>
      </c>
      <c r="X4272" s="14">
        <v>98.846117477036614</v>
      </c>
      <c r="Y4272" s="19">
        <f t="shared" si="133"/>
        <v>-0.9884611747703661</v>
      </c>
      <c r="Z4272" s="19">
        <v>-0.98850000000000005</v>
      </c>
      <c r="AA4272" t="s">
        <v>15919</v>
      </c>
      <c r="AB4272" s="121">
        <v>6</v>
      </c>
    </row>
    <row r="4273" spans="1:28" ht="20.25">
      <c r="A4273">
        <v>8063</v>
      </c>
      <c r="B4273" t="s">
        <v>8442</v>
      </c>
      <c r="C4273" t="s">
        <v>8330</v>
      </c>
      <c r="D4273" t="str">
        <f t="shared" si="132"/>
        <v>Duck DAO DUCK</v>
      </c>
      <c r="E4273" s="3" t="s">
        <v>8887</v>
      </c>
      <c r="F4273" s="3" t="s">
        <v>8883</v>
      </c>
      <c r="G4273" s="3" t="s">
        <v>8883</v>
      </c>
      <c r="H4273" s="4">
        <v>9999</v>
      </c>
      <c r="I4273" s="4">
        <v>0</v>
      </c>
      <c r="J4273" s="6">
        <v>44197</v>
      </c>
      <c r="K4273" s="7">
        <v>0.13906772000000001</v>
      </c>
      <c r="L4273" s="7">
        <v>2481</v>
      </c>
      <c r="M4273" s="7">
        <v>0</v>
      </c>
      <c r="N4273" s="9">
        <v>44468</v>
      </c>
      <c r="O4273" s="10">
        <v>157.93311820750299</v>
      </c>
      <c r="P4273" s="10">
        <v>1337</v>
      </c>
      <c r="Q4273" s="10">
        <v>8876938.5399999991</v>
      </c>
      <c r="R4273" s="10">
        <v>1135.656198343534</v>
      </c>
      <c r="S4273" s="18">
        <v>1135.656198343534</v>
      </c>
      <c r="T4273" s="13">
        <v>44687</v>
      </c>
      <c r="U4273" s="14">
        <v>5.7176616087791891E-2</v>
      </c>
      <c r="V4273" s="14">
        <v>1009</v>
      </c>
      <c r="W4273" s="14">
        <v>1811650.98</v>
      </c>
      <c r="X4273" s="14">
        <v>99.963796943455094</v>
      </c>
      <c r="Y4273" s="19">
        <f t="shared" si="133"/>
        <v>-0.99963796943455097</v>
      </c>
      <c r="Z4273" s="19">
        <v>-0.99960000000000004</v>
      </c>
      <c r="AA4273" t="s">
        <v>15920</v>
      </c>
      <c r="AB4273" s="121">
        <v>6</v>
      </c>
    </row>
    <row r="4274" spans="1:28" ht="20.25">
      <c r="A4274">
        <v>8064</v>
      </c>
      <c r="B4274" t="s">
        <v>8443</v>
      </c>
      <c r="C4274" t="s">
        <v>8444</v>
      </c>
      <c r="D4274" t="str">
        <f t="shared" si="132"/>
        <v>2Based Finance 2BASED</v>
      </c>
      <c r="E4274" s="3" t="s">
        <v>8892</v>
      </c>
      <c r="F4274" s="3" t="s">
        <v>8883</v>
      </c>
      <c r="G4274" s="3" t="s">
        <v>8883</v>
      </c>
      <c r="H4274" s="4">
        <v>9999</v>
      </c>
      <c r="I4274" s="4">
        <v>0</v>
      </c>
      <c r="J4274" s="6">
        <v>44188</v>
      </c>
      <c r="K4274" s="7">
        <v>0.98511657524385998</v>
      </c>
      <c r="L4274" s="7">
        <v>4411</v>
      </c>
      <c r="M4274" s="7">
        <v>0</v>
      </c>
      <c r="N4274" s="9">
        <v>44193</v>
      </c>
      <c r="O4274" s="10">
        <v>1.98535005350853</v>
      </c>
      <c r="P4274" s="10">
        <v>4620</v>
      </c>
      <c r="Q4274" s="10">
        <v>0</v>
      </c>
      <c r="R4274" s="10">
        <v>2.0153452935426119</v>
      </c>
      <c r="S4274" s="18">
        <v>2.0153452935426119</v>
      </c>
      <c r="T4274" s="13">
        <v>44196</v>
      </c>
      <c r="U4274" s="14">
        <v>1.0183776324559199</v>
      </c>
      <c r="V4274" s="14">
        <v>4097</v>
      </c>
      <c r="W4274" s="14">
        <v>0</v>
      </c>
      <c r="X4274" s="14">
        <v>48.705386707183798</v>
      </c>
      <c r="Y4274" s="19">
        <f t="shared" si="133"/>
        <v>-0.48705386707183801</v>
      </c>
      <c r="Z4274" s="19">
        <v>-0.48709999999999998</v>
      </c>
      <c r="AA4274" t="s">
        <v>15921</v>
      </c>
      <c r="AB4274" s="121">
        <v>6</v>
      </c>
    </row>
    <row r="4275" spans="1:28" ht="20.25">
      <c r="A4275">
        <v>8066</v>
      </c>
      <c r="B4275" t="s">
        <v>8445</v>
      </c>
      <c r="C4275" t="s">
        <v>8348</v>
      </c>
      <c r="D4275" t="str">
        <f t="shared" si="132"/>
        <v>YIELD App YLD</v>
      </c>
      <c r="E4275" s="3" t="s">
        <v>8887</v>
      </c>
      <c r="F4275" s="3" t="s">
        <v>8883</v>
      </c>
      <c r="G4275" s="3" t="s">
        <v>8883</v>
      </c>
      <c r="H4275" s="4">
        <v>9999</v>
      </c>
      <c r="I4275" s="4">
        <v>0</v>
      </c>
      <c r="J4275" s="6">
        <v>44197</v>
      </c>
      <c r="K4275" s="7">
        <v>0.11631699</v>
      </c>
      <c r="L4275" s="7">
        <v>2270</v>
      </c>
      <c r="M4275" s="7">
        <v>0</v>
      </c>
      <c r="N4275" s="9">
        <v>44242</v>
      </c>
      <c r="O4275" s="10">
        <v>1.2707986099999999</v>
      </c>
      <c r="P4275" s="10">
        <v>856</v>
      </c>
      <c r="Q4275" s="10">
        <v>39968093.490000002</v>
      </c>
      <c r="R4275" s="10">
        <v>10.925305151035969</v>
      </c>
      <c r="S4275" s="18">
        <v>10.925305151035969</v>
      </c>
      <c r="T4275" s="13">
        <v>44686</v>
      </c>
      <c r="U4275" s="14">
        <v>0.18524790714968781</v>
      </c>
      <c r="V4275" s="14">
        <v>430</v>
      </c>
      <c r="W4275" s="14">
        <v>30447392.23</v>
      </c>
      <c r="X4275" s="14">
        <v>85.422717203815026</v>
      </c>
      <c r="Y4275" s="19">
        <f t="shared" si="133"/>
        <v>-0.85422717203815024</v>
      </c>
      <c r="Z4275" s="19">
        <v>-0.85419999999999996</v>
      </c>
      <c r="AA4275" t="s">
        <v>15922</v>
      </c>
      <c r="AB4275" s="121">
        <v>6</v>
      </c>
    </row>
    <row r="4276" spans="1:28" ht="20.25">
      <c r="A4276">
        <v>8069</v>
      </c>
      <c r="B4276" t="s">
        <v>8448</v>
      </c>
      <c r="C4276" t="s">
        <v>8449</v>
      </c>
      <c r="D4276" t="str">
        <f t="shared" si="132"/>
        <v>Chalice Finance CHAL</v>
      </c>
      <c r="E4276" s="3" t="s">
        <v>8887</v>
      </c>
      <c r="F4276" s="3" t="s">
        <v>8883</v>
      </c>
      <c r="G4276" s="3" t="s">
        <v>8883</v>
      </c>
      <c r="H4276" s="4">
        <v>9999</v>
      </c>
      <c r="I4276" s="4">
        <v>0</v>
      </c>
      <c r="J4276" s="6">
        <v>44192</v>
      </c>
      <c r="K4276" s="7">
        <v>15.635238158322741</v>
      </c>
      <c r="L4276" s="7">
        <v>4413</v>
      </c>
      <c r="M4276" s="7">
        <v>0</v>
      </c>
      <c r="N4276" s="9">
        <v>44203</v>
      </c>
      <c r="O4276" s="10">
        <v>23.931854000917799</v>
      </c>
      <c r="P4276" s="10">
        <v>4622</v>
      </c>
      <c r="Q4276" s="10">
        <v>0</v>
      </c>
      <c r="R4276" s="10">
        <v>1.530635719045873</v>
      </c>
      <c r="S4276" s="18">
        <v>1.530635719045873</v>
      </c>
      <c r="T4276" s="13">
        <v>44208</v>
      </c>
      <c r="U4276" s="14">
        <v>14.642967838269261</v>
      </c>
      <c r="V4276" s="14">
        <v>4099</v>
      </c>
      <c r="W4276" s="14">
        <v>0</v>
      </c>
      <c r="X4276" s="14">
        <v>38.81390118079571</v>
      </c>
      <c r="Y4276" s="19">
        <f t="shared" si="133"/>
        <v>-0.38813901180795712</v>
      </c>
      <c r="Z4276" s="19">
        <v>-0.3881</v>
      </c>
      <c r="AA4276" t="s">
        <v>15923</v>
      </c>
      <c r="AB4276" s="121">
        <v>6</v>
      </c>
    </row>
    <row r="4277" spans="1:28" ht="20.25">
      <c r="A4277">
        <v>8071</v>
      </c>
      <c r="B4277" t="s">
        <v>8450</v>
      </c>
      <c r="C4277" t="s">
        <v>1151</v>
      </c>
      <c r="D4277" t="str">
        <f t="shared" si="132"/>
        <v>OnX Finance ONX</v>
      </c>
      <c r="E4277" s="3" t="s">
        <v>3686</v>
      </c>
      <c r="F4277" s="3" t="s">
        <v>8883</v>
      </c>
      <c r="G4277" s="3" t="s">
        <v>8883</v>
      </c>
      <c r="H4277" s="4">
        <v>9999</v>
      </c>
      <c r="I4277" s="4">
        <v>0</v>
      </c>
      <c r="J4277" s="6">
        <v>44207</v>
      </c>
      <c r="K4277" s="7">
        <v>0.34209224999999999</v>
      </c>
      <c r="L4277" s="7">
        <v>4414</v>
      </c>
      <c r="M4277" s="7">
        <v>0</v>
      </c>
      <c r="N4277" s="9">
        <v>44246</v>
      </c>
      <c r="O4277" s="10">
        <v>7.4300229199999999</v>
      </c>
      <c r="P4277" s="10">
        <v>4623</v>
      </c>
      <c r="Q4277" s="10">
        <v>0</v>
      </c>
      <c r="R4277" s="10">
        <v>21.71935470622325</v>
      </c>
      <c r="S4277" s="18">
        <v>21.71935470622325</v>
      </c>
      <c r="T4277" s="13">
        <v>44682</v>
      </c>
      <c r="U4277" s="14">
        <v>0.15186021008605879</v>
      </c>
      <c r="V4277" s="14">
        <v>4100</v>
      </c>
      <c r="W4277" s="14">
        <v>0</v>
      </c>
      <c r="X4277" s="14">
        <v>97.956127299724955</v>
      </c>
      <c r="Y4277" s="19">
        <f t="shared" si="133"/>
        <v>-0.9795612729972496</v>
      </c>
      <c r="Z4277" s="19">
        <v>-0.97960000000000003</v>
      </c>
      <c r="AA4277" t="s">
        <v>15924</v>
      </c>
      <c r="AB4277" s="121">
        <v>6</v>
      </c>
    </row>
    <row r="4278" spans="1:28" ht="20.25">
      <c r="A4278">
        <v>8075</v>
      </c>
      <c r="B4278" t="s">
        <v>4929</v>
      </c>
      <c r="C4278" t="s">
        <v>8452</v>
      </c>
      <c r="D4278" t="str">
        <f t="shared" si="132"/>
        <v>Rally RLY</v>
      </c>
      <c r="E4278" s="3" t="s">
        <v>8887</v>
      </c>
      <c r="F4278" s="3" t="s">
        <v>8883</v>
      </c>
      <c r="G4278" s="3" t="s">
        <v>8883</v>
      </c>
      <c r="H4278" s="4">
        <v>9999</v>
      </c>
      <c r="I4278" s="4">
        <v>0</v>
      </c>
      <c r="J4278" s="6">
        <v>44189</v>
      </c>
      <c r="K4278" s="7">
        <v>6.6540970000000005E-2</v>
      </c>
      <c r="L4278" s="7">
        <v>488</v>
      </c>
      <c r="M4278" s="7">
        <v>4307828.2201671004</v>
      </c>
      <c r="N4278" s="9">
        <v>44288</v>
      </c>
      <c r="O4278" s="10">
        <v>1.3990091600000001</v>
      </c>
      <c r="P4278" s="10">
        <v>443</v>
      </c>
      <c r="Q4278" s="10">
        <v>172979781.56999999</v>
      </c>
      <c r="R4278" s="10">
        <v>21.024778568752449</v>
      </c>
      <c r="S4278" s="18">
        <v>21.024778568752449</v>
      </c>
      <c r="T4278" s="13">
        <v>44687</v>
      </c>
      <c r="U4278" s="14">
        <v>0.1232208176855374</v>
      </c>
      <c r="V4278" s="14">
        <v>130</v>
      </c>
      <c r="W4278" s="14">
        <v>340870577.61000001</v>
      </c>
      <c r="X4278" s="14">
        <v>91.192279421134216</v>
      </c>
      <c r="Y4278" s="19">
        <f t="shared" si="133"/>
        <v>-0.91192279421134215</v>
      </c>
      <c r="Z4278" s="19">
        <v>-0.91190000000000004</v>
      </c>
      <c r="AA4278" t="s">
        <v>15925</v>
      </c>
      <c r="AB4278" s="121">
        <v>6</v>
      </c>
    </row>
    <row r="4279" spans="1:28" ht="20.25">
      <c r="A4279">
        <v>8076</v>
      </c>
      <c r="B4279" t="s">
        <v>8453</v>
      </c>
      <c r="C4279" t="s">
        <v>6059</v>
      </c>
      <c r="D4279" t="str">
        <f t="shared" si="132"/>
        <v>Capital.Finance CAP</v>
      </c>
      <c r="E4279" s="3" t="s">
        <v>8894</v>
      </c>
      <c r="F4279" s="3" t="s">
        <v>8883</v>
      </c>
      <c r="G4279" s="3" t="s">
        <v>8883</v>
      </c>
      <c r="H4279" s="4">
        <v>9999</v>
      </c>
      <c r="I4279" s="4">
        <v>0</v>
      </c>
      <c r="J4279" s="6">
        <v>44232</v>
      </c>
      <c r="K4279" s="7">
        <v>1.2660902529073199</v>
      </c>
      <c r="L4279" s="7">
        <v>4416</v>
      </c>
      <c r="M4279" s="7">
        <v>0</v>
      </c>
      <c r="N4279" s="9">
        <v>44540</v>
      </c>
      <c r="O4279" s="10">
        <v>7791.3023028593852</v>
      </c>
      <c r="P4279" s="10">
        <v>4625</v>
      </c>
      <c r="Q4279" s="10">
        <v>0</v>
      </c>
      <c r="R4279" s="10">
        <v>6153.8285165439329</v>
      </c>
      <c r="S4279" s="18">
        <v>6153.8285165439329</v>
      </c>
      <c r="T4279" s="13">
        <v>44557</v>
      </c>
      <c r="U4279" s="14">
        <v>5.1093177303724184</v>
      </c>
      <c r="V4279" s="14">
        <v>4102</v>
      </c>
      <c r="W4279" s="14">
        <v>0</v>
      </c>
      <c r="X4279" s="14">
        <v>99.934422802096918</v>
      </c>
      <c r="Y4279" s="19">
        <f t="shared" si="133"/>
        <v>-0.99934422802096923</v>
      </c>
      <c r="Z4279" s="19">
        <v>-0.99929999999999997</v>
      </c>
      <c r="AA4279" t="s">
        <v>15926</v>
      </c>
      <c r="AB4279" s="121">
        <v>6</v>
      </c>
    </row>
    <row r="4280" spans="1:28" ht="20.25">
      <c r="A4280">
        <v>8077</v>
      </c>
      <c r="B4280" t="s">
        <v>8454</v>
      </c>
      <c r="C4280" t="s">
        <v>8455</v>
      </c>
      <c r="D4280" t="str">
        <f t="shared" si="132"/>
        <v>Rootkit Finance ROOT</v>
      </c>
      <c r="E4280" s="3" t="s">
        <v>8894</v>
      </c>
      <c r="F4280" s="3" t="s">
        <v>8883</v>
      </c>
      <c r="G4280" s="3" t="s">
        <v>8883</v>
      </c>
      <c r="H4280" s="4">
        <v>9999</v>
      </c>
      <c r="I4280" s="4">
        <v>0</v>
      </c>
      <c r="J4280" s="6">
        <v>44198</v>
      </c>
      <c r="K4280" s="7">
        <v>1008.34936844</v>
      </c>
      <c r="L4280" s="7">
        <v>4417</v>
      </c>
      <c r="M4280" s="7">
        <v>0</v>
      </c>
      <c r="N4280" s="9">
        <v>44516</v>
      </c>
      <c r="O4280" s="10">
        <v>46608.762542820194</v>
      </c>
      <c r="P4280" s="10">
        <v>4626</v>
      </c>
      <c r="Q4280" s="10">
        <v>0</v>
      </c>
      <c r="R4280" s="10">
        <v>46.222831095662613</v>
      </c>
      <c r="S4280" s="18">
        <v>46.222831095662613</v>
      </c>
      <c r="T4280" s="13">
        <v>44517</v>
      </c>
      <c r="U4280" s="14">
        <v>0</v>
      </c>
      <c r="V4280" s="14">
        <v>4103</v>
      </c>
      <c r="W4280" s="14">
        <v>0</v>
      </c>
      <c r="X4280" s="14">
        <v>100</v>
      </c>
      <c r="Y4280" s="19">
        <f t="shared" si="133"/>
        <v>-1</v>
      </c>
      <c r="Z4280" s="19">
        <v>-1</v>
      </c>
      <c r="AA4280" t="s">
        <v>15927</v>
      </c>
      <c r="AB4280" s="121">
        <v>6</v>
      </c>
    </row>
    <row r="4281" spans="1:28" ht="20.25">
      <c r="A4281">
        <v>8079</v>
      </c>
      <c r="B4281" t="s">
        <v>8456</v>
      </c>
      <c r="C4281" t="s">
        <v>8457</v>
      </c>
      <c r="D4281" t="str">
        <f t="shared" si="132"/>
        <v>Dexfin DXF</v>
      </c>
      <c r="E4281" s="3" t="s">
        <v>3686</v>
      </c>
      <c r="F4281" s="3" t="s">
        <v>8883</v>
      </c>
      <c r="G4281" s="3" t="s">
        <v>8883</v>
      </c>
      <c r="H4281" s="4">
        <v>9999</v>
      </c>
      <c r="I4281" s="4">
        <v>0</v>
      </c>
      <c r="J4281" s="6">
        <v>44216</v>
      </c>
      <c r="K4281" s="7">
        <v>7.3907399999999998E-3</v>
      </c>
      <c r="L4281" s="7">
        <v>4418</v>
      </c>
      <c r="M4281" s="7">
        <v>0</v>
      </c>
      <c r="N4281" s="9">
        <v>44552</v>
      </c>
      <c r="O4281" s="10">
        <v>8.093919126094512E-2</v>
      </c>
      <c r="P4281" s="10">
        <v>4627</v>
      </c>
      <c r="Q4281" s="10">
        <v>0</v>
      </c>
      <c r="R4281" s="10">
        <v>10.95143263880817</v>
      </c>
      <c r="S4281" s="18">
        <v>10.95143263880817</v>
      </c>
      <c r="T4281" s="13">
        <v>44564</v>
      </c>
      <c r="U4281" s="14">
        <v>8.6086428170703746E-3</v>
      </c>
      <c r="V4281" s="14">
        <v>4104</v>
      </c>
      <c r="W4281" s="14">
        <v>0</v>
      </c>
      <c r="X4281" s="14">
        <v>89.364061237878687</v>
      </c>
      <c r="Y4281" s="19">
        <f t="shared" si="133"/>
        <v>-0.89364061237878689</v>
      </c>
      <c r="Z4281" s="19">
        <v>-0.89359999999999995</v>
      </c>
      <c r="AA4281" t="s">
        <v>15928</v>
      </c>
      <c r="AB4281" s="121">
        <v>6</v>
      </c>
    </row>
    <row r="4282" spans="1:28" ht="20.25">
      <c r="A4282">
        <v>8080</v>
      </c>
      <c r="B4282" t="s">
        <v>8458</v>
      </c>
      <c r="C4282" t="s">
        <v>8459</v>
      </c>
      <c r="D4282" t="str">
        <f t="shared" si="132"/>
        <v>DeFi Yield Protocol DYP</v>
      </c>
      <c r="E4282" s="3" t="s">
        <v>8887</v>
      </c>
      <c r="F4282" s="3" t="s">
        <v>8883</v>
      </c>
      <c r="G4282" s="3" t="s">
        <v>8883</v>
      </c>
      <c r="H4282" s="4">
        <v>9999</v>
      </c>
      <c r="I4282" s="4">
        <v>0</v>
      </c>
      <c r="J4282" s="6">
        <v>44189</v>
      </c>
      <c r="K4282" s="7">
        <v>1.7911854</v>
      </c>
      <c r="L4282" s="7">
        <v>2453</v>
      </c>
      <c r="M4282" s="7">
        <v>0</v>
      </c>
      <c r="N4282" s="9">
        <v>44243</v>
      </c>
      <c r="O4282" s="10">
        <v>5.2028618299999998</v>
      </c>
      <c r="P4282" s="10">
        <v>1274</v>
      </c>
      <c r="Q4282" s="10">
        <v>10705542</v>
      </c>
      <c r="R4282" s="10">
        <v>2.9047031256507561</v>
      </c>
      <c r="S4282" s="18">
        <v>2.9047031256507561</v>
      </c>
      <c r="T4282" s="13">
        <v>44682</v>
      </c>
      <c r="U4282" s="14">
        <v>0.1037973709646756</v>
      </c>
      <c r="V4282" s="14">
        <v>935</v>
      </c>
      <c r="W4282" s="14">
        <v>2455232.75</v>
      </c>
      <c r="X4282" s="14">
        <v>98.004994667239202</v>
      </c>
      <c r="Y4282" s="19">
        <f t="shared" si="133"/>
        <v>-0.98004994667239198</v>
      </c>
      <c r="Z4282" s="19">
        <v>-0.98</v>
      </c>
      <c r="AA4282" t="s">
        <v>15929</v>
      </c>
      <c r="AB4282" s="121">
        <v>6</v>
      </c>
    </row>
    <row r="4283" spans="1:28" ht="20.25">
      <c r="A4283">
        <v>8081</v>
      </c>
      <c r="B4283" t="s">
        <v>8460</v>
      </c>
      <c r="C4283" t="s">
        <v>3985</v>
      </c>
      <c r="D4283" t="str">
        <f t="shared" si="132"/>
        <v>ETH.limiteD ELD</v>
      </c>
      <c r="E4283" s="3" t="s">
        <v>8887</v>
      </c>
      <c r="F4283" s="3" t="s">
        <v>8883</v>
      </c>
      <c r="G4283" s="3" t="s">
        <v>8883</v>
      </c>
      <c r="H4283" s="4">
        <v>9999</v>
      </c>
      <c r="I4283" s="4">
        <v>0</v>
      </c>
      <c r="J4283" s="6">
        <v>44191</v>
      </c>
      <c r="K4283" s="7">
        <v>9.2672595351799992E-3</v>
      </c>
      <c r="L4283" s="7">
        <v>4419</v>
      </c>
      <c r="M4283" s="7">
        <v>0</v>
      </c>
      <c r="N4283" s="9">
        <v>44205</v>
      </c>
      <c r="O4283" s="10">
        <v>9.3083638881400008E-3</v>
      </c>
      <c r="P4283" s="10">
        <v>4628</v>
      </c>
      <c r="Q4283" s="10">
        <v>0</v>
      </c>
      <c r="R4283" s="10">
        <v>1.0044354377692739</v>
      </c>
      <c r="S4283" s="18">
        <v>1.0044354377692739</v>
      </c>
      <c r="T4283" s="13">
        <v>44210</v>
      </c>
      <c r="U4283" s="14">
        <v>9.2722056648100008E-3</v>
      </c>
      <c r="V4283" s="14">
        <v>4105</v>
      </c>
      <c r="W4283" s="14">
        <v>0</v>
      </c>
      <c r="X4283" s="14">
        <v>0.38844875173036608</v>
      </c>
      <c r="Y4283" s="19">
        <f t="shared" si="133"/>
        <v>-3.8844875173036607E-3</v>
      </c>
      <c r="Z4283" s="19">
        <v>-3.8999999999999998E-3</v>
      </c>
      <c r="AA4283" t="s">
        <v>15930</v>
      </c>
      <c r="AB4283" s="121">
        <v>6</v>
      </c>
    </row>
    <row r="4284" spans="1:28" ht="20.25">
      <c r="A4284">
        <v>8082</v>
      </c>
      <c r="B4284" t="s">
        <v>8461</v>
      </c>
      <c r="C4284" t="s">
        <v>8462</v>
      </c>
      <c r="D4284" t="str">
        <f t="shared" si="132"/>
        <v>TornadoCore TCORE</v>
      </c>
      <c r="E4284" s="3" t="s">
        <v>8887</v>
      </c>
      <c r="F4284" s="3" t="s">
        <v>8883</v>
      </c>
      <c r="G4284" s="3" t="s">
        <v>8883</v>
      </c>
      <c r="H4284" s="4">
        <v>9999</v>
      </c>
      <c r="I4284" s="4">
        <v>0</v>
      </c>
      <c r="J4284" s="6">
        <v>44217</v>
      </c>
      <c r="K4284" s="7">
        <v>39.009368430000002</v>
      </c>
      <c r="L4284" s="7">
        <v>1284</v>
      </c>
      <c r="M4284" s="7">
        <v>310624.95449504</v>
      </c>
      <c r="N4284" s="9">
        <v>44516</v>
      </c>
      <c r="O4284" s="10">
        <v>592.70509665821146</v>
      </c>
      <c r="P4284" s="10">
        <v>2186</v>
      </c>
      <c r="Q4284" s="10">
        <v>452721</v>
      </c>
      <c r="R4284" s="10">
        <v>15.19391675673462</v>
      </c>
      <c r="S4284" s="18">
        <v>15.19391675673462</v>
      </c>
      <c r="T4284" s="13">
        <v>44517</v>
      </c>
      <c r="U4284" s="14">
        <v>0</v>
      </c>
      <c r="V4284" s="14">
        <v>1354</v>
      </c>
      <c r="W4284" s="14">
        <v>453489.81</v>
      </c>
      <c r="X4284" s="14">
        <v>100</v>
      </c>
      <c r="Y4284" s="19">
        <f t="shared" si="133"/>
        <v>-1</v>
      </c>
      <c r="Z4284" s="19">
        <v>-1</v>
      </c>
      <c r="AA4284" t="s">
        <v>15931</v>
      </c>
      <c r="AB4284" s="121">
        <v>6</v>
      </c>
    </row>
    <row r="4285" spans="1:28" ht="20.25">
      <c r="A4285">
        <v>8083</v>
      </c>
      <c r="B4285" t="s">
        <v>8463</v>
      </c>
      <c r="C4285" t="s">
        <v>8464</v>
      </c>
      <c r="D4285" t="str">
        <f t="shared" si="132"/>
        <v>Tokenlon Network Token LON</v>
      </c>
      <c r="E4285" s="3" t="s">
        <v>3686</v>
      </c>
      <c r="F4285" s="3" t="s">
        <v>8883</v>
      </c>
      <c r="G4285" s="3" t="s">
        <v>8883</v>
      </c>
      <c r="H4285" s="4">
        <v>9999</v>
      </c>
      <c r="I4285" s="4">
        <v>0</v>
      </c>
      <c r="J4285" s="6">
        <v>44194</v>
      </c>
      <c r="K4285" s="7">
        <v>1.40906497</v>
      </c>
      <c r="L4285" s="7">
        <v>2249</v>
      </c>
      <c r="M4285" s="7">
        <v>0</v>
      </c>
      <c r="N4285" s="9">
        <v>44226</v>
      </c>
      <c r="O4285" s="10">
        <v>9.7722445400000009</v>
      </c>
      <c r="P4285" s="10">
        <v>684</v>
      </c>
      <c r="Q4285" s="10">
        <v>69581149.569999993</v>
      </c>
      <c r="R4285" s="10">
        <v>6.9352689535671308</v>
      </c>
      <c r="S4285" s="18">
        <v>6.9352689535671308</v>
      </c>
      <c r="T4285" s="13">
        <v>44681</v>
      </c>
      <c r="U4285" s="14">
        <v>0.92477321599576201</v>
      </c>
      <c r="V4285" s="14">
        <v>375</v>
      </c>
      <c r="W4285" s="14">
        <v>41819828.340000004</v>
      </c>
      <c r="X4285" s="14">
        <v>90.536736854972716</v>
      </c>
      <c r="Y4285" s="19">
        <f t="shared" si="133"/>
        <v>-0.90536736854972721</v>
      </c>
      <c r="Z4285" s="19">
        <v>-0.90539999999999998</v>
      </c>
      <c r="AA4285" t="s">
        <v>15932</v>
      </c>
      <c r="AB4285" s="121">
        <v>6</v>
      </c>
    </row>
    <row r="4286" spans="1:28" ht="20.25">
      <c r="A4286">
        <v>8084</v>
      </c>
      <c r="B4286" t="s">
        <v>6102</v>
      </c>
      <c r="C4286" t="s">
        <v>8465</v>
      </c>
      <c r="D4286" t="str">
        <f t="shared" si="132"/>
        <v>NEST Protocol NHBTC</v>
      </c>
      <c r="E4286" s="3" t="s">
        <v>8887</v>
      </c>
      <c r="F4286" s="3" t="s">
        <v>8883</v>
      </c>
      <c r="G4286" s="3" t="s">
        <v>8883</v>
      </c>
      <c r="H4286" s="4">
        <v>9999</v>
      </c>
      <c r="I4286" s="4">
        <v>0</v>
      </c>
      <c r="J4286" s="6">
        <v>44225</v>
      </c>
      <c r="K4286" s="7">
        <v>0.70981192999999998</v>
      </c>
      <c r="L4286" s="7">
        <v>4420</v>
      </c>
      <c r="M4286" s="7">
        <v>0</v>
      </c>
      <c r="N4286" s="9">
        <v>44243</v>
      </c>
      <c r="O4286" s="10">
        <v>1.86830878</v>
      </c>
      <c r="P4286" s="10">
        <v>4629</v>
      </c>
      <c r="Q4286" s="10">
        <v>0</v>
      </c>
      <c r="R4286" s="10">
        <v>2.6321180316031039</v>
      </c>
      <c r="S4286" s="18">
        <v>2.6321180316031039</v>
      </c>
      <c r="T4286" s="13">
        <v>44673</v>
      </c>
      <c r="U4286" s="14">
        <v>1.7003114009303349E-2</v>
      </c>
      <c r="V4286" s="14">
        <v>4106</v>
      </c>
      <c r="W4286" s="14">
        <v>0</v>
      </c>
      <c r="X4286" s="14">
        <v>99.089919493430656</v>
      </c>
      <c r="Y4286" s="19">
        <f t="shared" si="133"/>
        <v>-0.99089919493430656</v>
      </c>
      <c r="Z4286" s="19">
        <v>-0.9909</v>
      </c>
      <c r="AA4286" t="s">
        <v>15933</v>
      </c>
      <c r="AB4286" s="121">
        <v>6</v>
      </c>
    </row>
    <row r="4287" spans="1:28" ht="20.25">
      <c r="A4287">
        <v>8086</v>
      </c>
      <c r="B4287" t="s">
        <v>8468</v>
      </c>
      <c r="C4287" t="s">
        <v>8469</v>
      </c>
      <c r="D4287" t="str">
        <f t="shared" si="132"/>
        <v>Ditto DITTO</v>
      </c>
      <c r="E4287" s="3" t="s">
        <v>8894</v>
      </c>
      <c r="F4287" s="3" t="s">
        <v>8883</v>
      </c>
      <c r="G4287" s="3" t="s">
        <v>8883</v>
      </c>
      <c r="H4287" s="4">
        <v>9999</v>
      </c>
      <c r="I4287" s="4">
        <v>0</v>
      </c>
      <c r="J4287" s="6">
        <v>44201</v>
      </c>
      <c r="K4287" s="7">
        <v>0.65482857999999999</v>
      </c>
      <c r="L4287" s="7">
        <v>2523</v>
      </c>
      <c r="M4287" s="7">
        <v>0</v>
      </c>
      <c r="N4287" s="9">
        <v>44238</v>
      </c>
      <c r="O4287" s="10">
        <v>2.8756404400000002</v>
      </c>
      <c r="P4287" s="10">
        <v>1924</v>
      </c>
      <c r="Q4287" s="10">
        <v>1382816.3</v>
      </c>
      <c r="R4287" s="10">
        <v>4.3914400315270301</v>
      </c>
      <c r="S4287" s="18">
        <v>4.3914400315270301</v>
      </c>
      <c r="T4287" s="13">
        <v>44540</v>
      </c>
      <c r="U4287" s="14">
        <v>0.33502738251317171</v>
      </c>
      <c r="V4287" s="14">
        <v>1150</v>
      </c>
      <c r="W4287" s="14">
        <v>1025871.97</v>
      </c>
      <c r="X4287" s="14">
        <v>88.349468944275543</v>
      </c>
      <c r="Y4287" s="19">
        <f t="shared" si="133"/>
        <v>-0.88349468944275544</v>
      </c>
      <c r="Z4287" s="19">
        <v>-0.88349999999999995</v>
      </c>
      <c r="AA4287" t="s">
        <v>15934</v>
      </c>
      <c r="AB4287" s="121">
        <v>6</v>
      </c>
    </row>
    <row r="4288" spans="1:28" ht="20.25">
      <c r="A4288">
        <v>8087</v>
      </c>
      <c r="B4288" t="s">
        <v>8470</v>
      </c>
      <c r="C4288" t="s">
        <v>8471</v>
      </c>
      <c r="D4288" t="str">
        <f t="shared" si="132"/>
        <v>FastSwap FAST</v>
      </c>
      <c r="E4288" s="3" t="s">
        <v>3686</v>
      </c>
      <c r="F4288" s="3" t="s">
        <v>8883</v>
      </c>
      <c r="G4288" s="3" t="s">
        <v>8883</v>
      </c>
      <c r="H4288" s="4">
        <v>9999</v>
      </c>
      <c r="I4288" s="4">
        <v>0</v>
      </c>
      <c r="J4288" s="6">
        <v>44192</v>
      </c>
      <c r="K4288" s="7">
        <v>0.36906009000000001</v>
      </c>
      <c r="L4288" s="7">
        <v>4421</v>
      </c>
      <c r="M4288" s="7">
        <v>0</v>
      </c>
      <c r="N4288" s="9">
        <v>44241</v>
      </c>
      <c r="O4288" s="10">
        <v>28.130084549999999</v>
      </c>
      <c r="P4288" s="10">
        <v>4630</v>
      </c>
      <c r="Q4288" s="10">
        <v>0</v>
      </c>
      <c r="R4288" s="10">
        <v>76.22087923405644</v>
      </c>
      <c r="S4288" s="18">
        <v>76.22087923405644</v>
      </c>
      <c r="T4288" s="13">
        <v>44687</v>
      </c>
      <c r="U4288" s="14">
        <v>5.0655266004407907E-3</v>
      </c>
      <c r="V4288" s="14">
        <v>4107</v>
      </c>
      <c r="W4288" s="14">
        <v>0</v>
      </c>
      <c r="X4288" s="14">
        <v>99.981992494222922</v>
      </c>
      <c r="Y4288" s="19">
        <f t="shared" si="133"/>
        <v>-0.99981992494222927</v>
      </c>
      <c r="Z4288" s="19">
        <v>-0.99980000000000002</v>
      </c>
      <c r="AA4288" t="s">
        <v>15935</v>
      </c>
      <c r="AB4288" s="121">
        <v>6</v>
      </c>
    </row>
    <row r="4289" spans="1:28" ht="20.25">
      <c r="A4289">
        <v>8090</v>
      </c>
      <c r="B4289" t="s">
        <v>8472</v>
      </c>
      <c r="C4289" t="s">
        <v>8473</v>
      </c>
      <c r="D4289" t="str">
        <f t="shared" si="132"/>
        <v>Trade Butler Bot TBB</v>
      </c>
      <c r="E4289" s="3" t="s">
        <v>8887</v>
      </c>
      <c r="F4289" s="3" t="s">
        <v>8883</v>
      </c>
      <c r="G4289" s="3" t="s">
        <v>8883</v>
      </c>
      <c r="H4289" s="4">
        <v>9999</v>
      </c>
      <c r="I4289" s="4">
        <v>0</v>
      </c>
      <c r="J4289" s="6">
        <v>44190</v>
      </c>
      <c r="K4289" s="7">
        <v>361.82567056559952</v>
      </c>
      <c r="L4289" s="7">
        <v>4422</v>
      </c>
      <c r="M4289" s="7">
        <v>0</v>
      </c>
      <c r="N4289" s="9">
        <v>44205</v>
      </c>
      <c r="O4289" s="10">
        <v>1393.6284147558549</v>
      </c>
      <c r="P4289" s="10">
        <v>4631</v>
      </c>
      <c r="Q4289" s="10">
        <v>0</v>
      </c>
      <c r="R4289" s="10">
        <v>3.851657104863123</v>
      </c>
      <c r="S4289" s="18">
        <v>3.851657104863123</v>
      </c>
      <c r="T4289" s="13">
        <v>44468</v>
      </c>
      <c r="U4289" s="14">
        <v>65.316932074917304</v>
      </c>
      <c r="V4289" s="14">
        <v>4108</v>
      </c>
      <c r="W4289" s="14">
        <v>0</v>
      </c>
      <c r="X4289" s="14">
        <v>95.313174488742035</v>
      </c>
      <c r="Y4289" s="19">
        <f t="shared" si="133"/>
        <v>-0.95313174488742036</v>
      </c>
      <c r="Z4289" s="19">
        <v>-0.95309999999999995</v>
      </c>
      <c r="AA4289" t="s">
        <v>15936</v>
      </c>
      <c r="AB4289" s="121">
        <v>6</v>
      </c>
    </row>
    <row r="4290" spans="1:28" ht="20.25">
      <c r="A4290">
        <v>8099</v>
      </c>
      <c r="B4290" t="s">
        <v>8474</v>
      </c>
      <c r="C4290" t="s">
        <v>8475</v>
      </c>
      <c r="D4290" t="str">
        <f t="shared" ref="D4290:D4353" si="134">_xlfn.TEXTJOIN(" ",TRUE,B4290,C4290)</f>
        <v>3XT TOKEN 3XT</v>
      </c>
      <c r="E4290" s="3" t="s">
        <v>3686</v>
      </c>
      <c r="F4290" s="3" t="s">
        <v>8883</v>
      </c>
      <c r="G4290" s="3" t="s">
        <v>8883</v>
      </c>
      <c r="H4290" s="4">
        <v>9999</v>
      </c>
      <c r="I4290" s="4">
        <v>0</v>
      </c>
      <c r="J4290" s="6">
        <v>44188</v>
      </c>
      <c r="K4290" s="7">
        <v>549.85146966558864</v>
      </c>
      <c r="L4290" s="7">
        <v>4423</v>
      </c>
      <c r="M4290" s="7">
        <v>0</v>
      </c>
      <c r="N4290" s="9">
        <v>44191</v>
      </c>
      <c r="O4290" s="10">
        <v>2550.6331846633648</v>
      </c>
      <c r="P4290" s="10">
        <v>4632</v>
      </c>
      <c r="Q4290" s="10">
        <v>0</v>
      </c>
      <c r="R4290" s="10">
        <v>4.6387676043034336</v>
      </c>
      <c r="S4290" s="18">
        <v>4.6387676043034336</v>
      </c>
      <c r="T4290" s="13">
        <v>44217</v>
      </c>
      <c r="U4290" s="14">
        <v>127.81606497739639</v>
      </c>
      <c r="V4290" s="14">
        <v>4109</v>
      </c>
      <c r="W4290" s="14">
        <v>0</v>
      </c>
      <c r="X4290" s="14">
        <v>94.98884960228942</v>
      </c>
      <c r="Y4290" s="19">
        <f t="shared" ref="Y4290:Y4353" si="135">X4290/-100</f>
        <v>-0.94988849602289416</v>
      </c>
      <c r="Z4290" s="19">
        <v>-0.94989999999999997</v>
      </c>
      <c r="AA4290" t="s">
        <v>15937</v>
      </c>
      <c r="AB4290" s="121">
        <v>6</v>
      </c>
    </row>
    <row r="4291" spans="1:28" ht="20.25">
      <c r="A4291">
        <v>8101</v>
      </c>
      <c r="B4291" t="s">
        <v>8478</v>
      </c>
      <c r="C4291" t="s">
        <v>8479</v>
      </c>
      <c r="D4291" t="str">
        <f t="shared" si="134"/>
        <v>CEZO CEZ</v>
      </c>
      <c r="E4291" s="3" t="s">
        <v>8887</v>
      </c>
      <c r="F4291" s="3" t="s">
        <v>8883</v>
      </c>
      <c r="G4291" s="3" t="s">
        <v>8883</v>
      </c>
      <c r="H4291" s="4">
        <v>9999</v>
      </c>
      <c r="I4291" s="4">
        <v>0</v>
      </c>
      <c r="J4291" s="6">
        <v>44191</v>
      </c>
      <c r="K4291" s="7">
        <v>3.3590299127999999E-4</v>
      </c>
      <c r="L4291" s="7">
        <v>4424</v>
      </c>
      <c r="M4291" s="7">
        <v>0</v>
      </c>
      <c r="N4291" s="9">
        <v>44192</v>
      </c>
      <c r="O4291" s="10">
        <v>2.0994080809052602</v>
      </c>
      <c r="P4291" s="10">
        <v>4633</v>
      </c>
      <c r="Q4291" s="10">
        <v>0</v>
      </c>
      <c r="R4291" s="10">
        <v>6250.0428260707222</v>
      </c>
      <c r="S4291" s="18">
        <v>6250.0428260707222</v>
      </c>
      <c r="T4291" s="13">
        <v>44197</v>
      </c>
      <c r="U4291" s="16">
        <v>5.96803622E-6</v>
      </c>
      <c r="V4291" s="14">
        <v>4110</v>
      </c>
      <c r="W4291" s="16">
        <v>0</v>
      </c>
      <c r="X4291" s="16">
        <v>99.999715727672282</v>
      </c>
      <c r="Y4291" s="19">
        <f t="shared" si="135"/>
        <v>-0.99999715727672278</v>
      </c>
      <c r="Z4291" s="19">
        <v>-1</v>
      </c>
      <c r="AA4291" t="s">
        <v>15938</v>
      </c>
      <c r="AB4291" s="121">
        <v>6</v>
      </c>
    </row>
    <row r="4292" spans="1:28" ht="20.25">
      <c r="A4292">
        <v>8103</v>
      </c>
      <c r="B4292" t="s">
        <v>8480</v>
      </c>
      <c r="C4292" t="s">
        <v>8481</v>
      </c>
      <c r="D4292" t="str">
        <f t="shared" si="134"/>
        <v>unilock.network UNL</v>
      </c>
      <c r="E4292" s="3" t="s">
        <v>8887</v>
      </c>
      <c r="F4292" s="3" t="s">
        <v>8883</v>
      </c>
      <c r="G4292" s="3" t="s">
        <v>8883</v>
      </c>
      <c r="H4292" s="4">
        <v>9999</v>
      </c>
      <c r="I4292" s="4">
        <v>0</v>
      </c>
      <c r="J4292" s="6">
        <v>44217</v>
      </c>
      <c r="K4292" s="7">
        <v>246.4990833</v>
      </c>
      <c r="L4292" s="7">
        <v>4425</v>
      </c>
      <c r="M4292" s="7">
        <v>0</v>
      </c>
      <c r="N4292" s="9">
        <v>44235</v>
      </c>
      <c r="O4292" s="10">
        <v>4603.1812151499998</v>
      </c>
      <c r="P4292" s="10">
        <v>4634</v>
      </c>
      <c r="Q4292" s="10">
        <v>0</v>
      </c>
      <c r="R4292" s="10">
        <v>18.674232591557882</v>
      </c>
      <c r="S4292" s="18">
        <v>18.674232591557882</v>
      </c>
      <c r="T4292" s="13">
        <v>44516</v>
      </c>
      <c r="U4292" s="14">
        <v>0</v>
      </c>
      <c r="V4292" s="14">
        <v>4111</v>
      </c>
      <c r="W4292" s="14">
        <v>0</v>
      </c>
      <c r="X4292" s="14">
        <v>100</v>
      </c>
      <c r="Y4292" s="19">
        <f t="shared" si="135"/>
        <v>-1</v>
      </c>
      <c r="Z4292" s="19">
        <v>-1</v>
      </c>
      <c r="AA4292" t="s">
        <v>15939</v>
      </c>
      <c r="AB4292" s="121">
        <v>6</v>
      </c>
    </row>
    <row r="4293" spans="1:28" ht="20.25">
      <c r="A4293">
        <v>8104</v>
      </c>
      <c r="B4293" t="s">
        <v>8482</v>
      </c>
      <c r="C4293" t="s">
        <v>8483</v>
      </c>
      <c r="D4293" t="str">
        <f t="shared" si="134"/>
        <v>1inch 1INCH</v>
      </c>
      <c r="E4293" s="3" t="s">
        <v>3686</v>
      </c>
      <c r="F4293" s="3" t="s">
        <v>8883</v>
      </c>
      <c r="G4293" s="3" t="s">
        <v>8883</v>
      </c>
      <c r="H4293" s="4">
        <v>9999</v>
      </c>
      <c r="I4293" s="4">
        <v>0</v>
      </c>
      <c r="J4293" s="6">
        <v>44194</v>
      </c>
      <c r="K4293" s="7">
        <v>0.76115085000000005</v>
      </c>
      <c r="L4293" s="7">
        <v>64</v>
      </c>
      <c r="M4293" s="7">
        <v>64067211.558947302</v>
      </c>
      <c r="N4293" s="9">
        <v>44324</v>
      </c>
      <c r="O4293" s="10">
        <v>7.8666550400000004</v>
      </c>
      <c r="P4293" s="10">
        <v>150</v>
      </c>
      <c r="Q4293" s="10">
        <v>1171451971.9300001</v>
      </c>
      <c r="R4293" s="10">
        <v>10.33521152870026</v>
      </c>
      <c r="S4293" s="18">
        <v>10.33521152870026</v>
      </c>
      <c r="T4293" s="13">
        <v>44681</v>
      </c>
      <c r="U4293" s="14">
        <v>1.098048408904728</v>
      </c>
      <c r="V4293" s="14">
        <v>113</v>
      </c>
      <c r="W4293" s="14">
        <v>467925865.31999999</v>
      </c>
      <c r="X4293" s="14">
        <v>86.041736884083221</v>
      </c>
      <c r="Y4293" s="19">
        <f t="shared" si="135"/>
        <v>-0.8604173688408322</v>
      </c>
      <c r="Z4293" s="19">
        <v>-0.86040000000000005</v>
      </c>
      <c r="AA4293" t="s">
        <v>15940</v>
      </c>
      <c r="AB4293" s="121">
        <v>6</v>
      </c>
    </row>
    <row r="4294" spans="1:28" ht="20.25">
      <c r="A4294">
        <v>8105</v>
      </c>
      <c r="B4294" t="s">
        <v>8484</v>
      </c>
      <c r="C4294" t="s">
        <v>7805</v>
      </c>
      <c r="D4294" t="str">
        <f t="shared" si="134"/>
        <v>ROCKI ROCKS</v>
      </c>
      <c r="E4294" s="3" t="s">
        <v>8893</v>
      </c>
      <c r="F4294" s="3" t="s">
        <v>8883</v>
      </c>
      <c r="G4294" s="3" t="s">
        <v>8883</v>
      </c>
      <c r="H4294" s="4">
        <v>9999</v>
      </c>
      <c r="I4294" s="4">
        <v>0</v>
      </c>
      <c r="J4294" s="6">
        <v>44194</v>
      </c>
      <c r="K4294" s="7">
        <v>2.4360099999999999E-2</v>
      </c>
      <c r="L4294" s="7">
        <v>2551</v>
      </c>
      <c r="M4294" s="7">
        <v>0</v>
      </c>
      <c r="N4294" s="9">
        <v>44294</v>
      </c>
      <c r="O4294" s="10">
        <v>5.2071780199999997</v>
      </c>
      <c r="P4294" s="10">
        <v>4635</v>
      </c>
      <c r="Q4294" s="10">
        <v>0</v>
      </c>
      <c r="R4294" s="10">
        <v>213.75848292905201</v>
      </c>
      <c r="S4294" s="18">
        <v>213.75848292905201</v>
      </c>
      <c r="T4294" s="13">
        <v>44687</v>
      </c>
      <c r="U4294" s="14">
        <v>8.7980956659528001E-2</v>
      </c>
      <c r="V4294" s="14">
        <v>1230</v>
      </c>
      <c r="W4294" s="14">
        <v>721035.67</v>
      </c>
      <c r="X4294" s="14">
        <v>98.310390842763468</v>
      </c>
      <c r="Y4294" s="19">
        <f t="shared" si="135"/>
        <v>-0.98310390842763473</v>
      </c>
      <c r="Z4294" s="19">
        <v>-0.98309999999999997</v>
      </c>
      <c r="AA4294" t="s">
        <v>15941</v>
      </c>
      <c r="AB4294" s="121">
        <v>6</v>
      </c>
    </row>
    <row r="4295" spans="1:28" ht="20.25">
      <c r="A4295">
        <v>8107</v>
      </c>
      <c r="B4295" t="s">
        <v>8485</v>
      </c>
      <c r="C4295" t="s">
        <v>8486</v>
      </c>
      <c r="D4295" t="str">
        <f t="shared" si="134"/>
        <v>Cobak Token CBK</v>
      </c>
      <c r="E4295" s="3" t="s">
        <v>8887</v>
      </c>
      <c r="F4295" s="3" t="s">
        <v>8883</v>
      </c>
      <c r="G4295" s="3" t="s">
        <v>8883</v>
      </c>
      <c r="H4295" s="4">
        <v>9999</v>
      </c>
      <c r="I4295" s="4">
        <v>0</v>
      </c>
      <c r="J4295" s="6">
        <v>44221</v>
      </c>
      <c r="K4295" s="7">
        <v>2.0762788300000001</v>
      </c>
      <c r="L4295" s="7">
        <v>387</v>
      </c>
      <c r="M4295" s="7">
        <v>6329413.0778180799</v>
      </c>
      <c r="N4295" s="9">
        <v>44288</v>
      </c>
      <c r="O4295" s="10">
        <v>16.313190949999999</v>
      </c>
      <c r="P4295" s="10">
        <v>870</v>
      </c>
      <c r="Q4295" s="10">
        <v>37588956.009999998</v>
      </c>
      <c r="R4295" s="10">
        <v>7.856936512712986</v>
      </c>
      <c r="S4295" s="18">
        <v>7.856936512712986</v>
      </c>
      <c r="T4295" s="13">
        <v>44369</v>
      </c>
      <c r="U4295" s="14">
        <v>1.2936133400000001</v>
      </c>
      <c r="V4295" s="14">
        <v>809</v>
      </c>
      <c r="W4295" s="14">
        <v>4205442.16</v>
      </c>
      <c r="X4295" s="14">
        <v>92.070139165507641</v>
      </c>
      <c r="Y4295" s="19">
        <f t="shared" si="135"/>
        <v>-0.92070139165507636</v>
      </c>
      <c r="Z4295" s="19">
        <v>-0.92069999999999996</v>
      </c>
      <c r="AA4295" t="s">
        <v>15942</v>
      </c>
      <c r="AB4295" s="121">
        <v>6</v>
      </c>
    </row>
    <row r="4296" spans="1:28" ht="20.25">
      <c r="A4296">
        <v>8112</v>
      </c>
      <c r="B4296" t="s">
        <v>975</v>
      </c>
      <c r="C4296" t="s">
        <v>2550</v>
      </c>
      <c r="D4296" t="str">
        <f t="shared" si="134"/>
        <v>Bankcoin BANK</v>
      </c>
      <c r="E4296" s="3" t="s">
        <v>8898</v>
      </c>
      <c r="F4296" s="3" t="s">
        <v>8883</v>
      </c>
      <c r="G4296" s="3" t="s">
        <v>8883</v>
      </c>
      <c r="H4296" s="4">
        <v>9999</v>
      </c>
      <c r="I4296" s="4">
        <v>0</v>
      </c>
      <c r="J4296" s="6">
        <v>44189</v>
      </c>
      <c r="K4296" s="7">
        <v>4.4814510502000002E-4</v>
      </c>
      <c r="L4296" s="7">
        <v>4426</v>
      </c>
      <c r="M4296" s="7">
        <v>0</v>
      </c>
      <c r="N4296" s="9">
        <v>44192</v>
      </c>
      <c r="O4296" s="10">
        <v>2.769832897456E-2</v>
      </c>
      <c r="P4296" s="10">
        <v>4636</v>
      </c>
      <c r="Q4296" s="10">
        <v>0</v>
      </c>
      <c r="R4296" s="10">
        <v>61.806608315679057</v>
      </c>
      <c r="S4296" s="18">
        <v>61.806608315679057</v>
      </c>
      <c r="T4296" s="13">
        <v>44687</v>
      </c>
      <c r="U4296" s="14">
        <v>2.4461339103845441E-4</v>
      </c>
      <c r="V4296" s="14">
        <v>4112</v>
      </c>
      <c r="W4296" s="14">
        <v>0</v>
      </c>
      <c r="X4296" s="14">
        <v>99.116865890129617</v>
      </c>
      <c r="Y4296" s="19">
        <f t="shared" si="135"/>
        <v>-0.99116865890129613</v>
      </c>
      <c r="Z4296" s="19">
        <v>-0.99119999999999997</v>
      </c>
      <c r="AA4296" t="s">
        <v>15943</v>
      </c>
      <c r="AB4296" s="121">
        <v>6</v>
      </c>
    </row>
    <row r="4297" spans="1:28" ht="20.25">
      <c r="A4297">
        <v>8113</v>
      </c>
      <c r="B4297" t="s">
        <v>8487</v>
      </c>
      <c r="C4297" t="s">
        <v>8488</v>
      </c>
      <c r="D4297" t="str">
        <f t="shared" si="134"/>
        <v>CryptoBank CBANK</v>
      </c>
      <c r="E4297" s="3" t="s">
        <v>8887</v>
      </c>
      <c r="F4297" s="3" t="s">
        <v>8883</v>
      </c>
      <c r="G4297" s="3" t="s">
        <v>8883</v>
      </c>
      <c r="H4297" s="4">
        <v>9999</v>
      </c>
      <c r="I4297" s="4">
        <v>0</v>
      </c>
      <c r="J4297" s="6">
        <v>44194</v>
      </c>
      <c r="K4297" s="7">
        <v>0.91515524000000004</v>
      </c>
      <c r="L4297" s="7">
        <v>4427</v>
      </c>
      <c r="M4297" s="7">
        <v>0</v>
      </c>
      <c r="N4297" s="9">
        <v>44248</v>
      </c>
      <c r="O4297" s="10">
        <v>12.657770060000001</v>
      </c>
      <c r="P4297" s="10">
        <v>4637</v>
      </c>
      <c r="Q4297" s="10">
        <v>0</v>
      </c>
      <c r="R4297" s="10">
        <v>13.83128184896805</v>
      </c>
      <c r="S4297" s="18">
        <v>13.83128184896805</v>
      </c>
      <c r="T4297" s="13">
        <v>44687</v>
      </c>
      <c r="U4297" s="14">
        <v>6.3677290237390701E-4</v>
      </c>
      <c r="V4297" s="14">
        <v>4113</v>
      </c>
      <c r="W4297" s="14">
        <v>0</v>
      </c>
      <c r="X4297" s="14">
        <v>99.994969312135112</v>
      </c>
      <c r="Y4297" s="19">
        <f t="shared" si="135"/>
        <v>-0.99994969312135107</v>
      </c>
      <c r="Z4297" s="19">
        <v>-0.99990000000000001</v>
      </c>
      <c r="AA4297" t="s">
        <v>15944</v>
      </c>
      <c r="AB4297" s="121">
        <v>6</v>
      </c>
    </row>
    <row r="4298" spans="1:28" ht="20.25">
      <c r="A4298">
        <v>8117</v>
      </c>
      <c r="B4298" t="s">
        <v>8489</v>
      </c>
      <c r="C4298" t="s">
        <v>8490</v>
      </c>
      <c r="D4298" t="str">
        <f t="shared" si="134"/>
        <v>Dymmax DMX</v>
      </c>
      <c r="E4298" s="3" t="s">
        <v>8894</v>
      </c>
      <c r="F4298" s="3" t="s">
        <v>8883</v>
      </c>
      <c r="G4298" s="3" t="s">
        <v>8883</v>
      </c>
      <c r="H4298" s="4">
        <v>9999</v>
      </c>
      <c r="I4298" s="4">
        <v>0</v>
      </c>
      <c r="J4298" s="6">
        <v>44191</v>
      </c>
      <c r="K4298" s="7">
        <v>0.81710766999999995</v>
      </c>
      <c r="L4298" s="7">
        <v>4428</v>
      </c>
      <c r="M4298" s="7">
        <v>0</v>
      </c>
      <c r="N4298" s="9">
        <v>44590</v>
      </c>
      <c r="O4298" s="10">
        <v>14.47388398307344</v>
      </c>
      <c r="P4298" s="10">
        <v>4638</v>
      </c>
      <c r="Q4298" s="10">
        <v>0</v>
      </c>
      <c r="R4298" s="10">
        <v>17.71355785103993</v>
      </c>
      <c r="S4298" s="18">
        <v>17.71355785103993</v>
      </c>
      <c r="T4298" s="13">
        <v>44683</v>
      </c>
      <c r="U4298" s="14">
        <v>4.8017228876510729E-3</v>
      </c>
      <c r="V4298" s="14">
        <v>4114</v>
      </c>
      <c r="W4298" s="14">
        <v>0</v>
      </c>
      <c r="X4298" s="14">
        <v>99.966824917946923</v>
      </c>
      <c r="Y4298" s="19">
        <f t="shared" si="135"/>
        <v>-0.99966824917946928</v>
      </c>
      <c r="Z4298" s="19">
        <v>-0.99970000000000003</v>
      </c>
      <c r="AA4298" t="s">
        <v>15945</v>
      </c>
      <c r="AB4298" s="121">
        <v>6</v>
      </c>
    </row>
    <row r="4299" spans="1:28" ht="20.25">
      <c r="A4299">
        <v>8118</v>
      </c>
      <c r="B4299" t="s">
        <v>8491</v>
      </c>
      <c r="C4299" t="s">
        <v>8492</v>
      </c>
      <c r="D4299" t="str">
        <f t="shared" si="134"/>
        <v>Global Utility Smart Digital Token GUSDT</v>
      </c>
      <c r="E4299" s="3" t="s">
        <v>8887</v>
      </c>
      <c r="F4299" s="3" t="s">
        <v>8883</v>
      </c>
      <c r="G4299" s="3" t="s">
        <v>8883</v>
      </c>
      <c r="H4299" s="4">
        <v>9999</v>
      </c>
      <c r="I4299" s="4">
        <v>0</v>
      </c>
      <c r="J4299" s="6">
        <v>44203</v>
      </c>
      <c r="K4299" s="7">
        <v>37.004791750257013</v>
      </c>
      <c r="L4299" s="7">
        <v>4429</v>
      </c>
      <c r="M4299" s="7">
        <v>0</v>
      </c>
      <c r="N4299" s="9">
        <v>44227</v>
      </c>
      <c r="O4299" s="10">
        <v>64.561087505935689</v>
      </c>
      <c r="P4299" s="10">
        <v>4639</v>
      </c>
      <c r="Q4299" s="10">
        <v>0</v>
      </c>
      <c r="R4299" s="10">
        <v>1.7446683105705441</v>
      </c>
      <c r="S4299" s="18">
        <v>1.7446683105705441</v>
      </c>
      <c r="T4299" s="13">
        <v>44537</v>
      </c>
      <c r="U4299" s="14">
        <v>5.1158459774144904E-3</v>
      </c>
      <c r="V4299" s="14">
        <v>4115</v>
      </c>
      <c r="W4299" s="14">
        <v>0</v>
      </c>
      <c r="X4299" s="14">
        <v>99.992075960652087</v>
      </c>
      <c r="Y4299" s="19">
        <f t="shared" si="135"/>
        <v>-0.99992075960652083</v>
      </c>
      <c r="Z4299" s="19">
        <v>-0.99990000000000001</v>
      </c>
      <c r="AA4299" t="s">
        <v>15946</v>
      </c>
      <c r="AB4299" s="121">
        <v>6</v>
      </c>
    </row>
    <row r="4300" spans="1:28" ht="20.25">
      <c r="A4300">
        <v>8119</v>
      </c>
      <c r="B4300" t="s">
        <v>8493</v>
      </c>
      <c r="C4300" t="s">
        <v>8494</v>
      </c>
      <c r="D4300" t="str">
        <f t="shared" si="134"/>
        <v>SafePal SFP</v>
      </c>
      <c r="E4300" s="3" t="s">
        <v>8887</v>
      </c>
      <c r="F4300" s="3" t="s">
        <v>8883</v>
      </c>
      <c r="G4300" s="3" t="s">
        <v>8883</v>
      </c>
      <c r="H4300" s="4">
        <v>9999</v>
      </c>
      <c r="I4300" s="4">
        <v>0</v>
      </c>
      <c r="J4300" s="6">
        <v>44235</v>
      </c>
      <c r="K4300" s="7">
        <v>1.2887122858573099</v>
      </c>
      <c r="L4300" s="7">
        <v>42</v>
      </c>
      <c r="M4300" s="7">
        <v>139395712.68313649</v>
      </c>
      <c r="N4300" s="9">
        <v>44277</v>
      </c>
      <c r="O4300" s="10">
        <v>3.5614832240958698</v>
      </c>
      <c r="P4300" s="10">
        <v>278</v>
      </c>
      <c r="Q4300" s="10">
        <v>385233769.92686433</v>
      </c>
      <c r="R4300" s="10">
        <v>2.7635984099636399</v>
      </c>
      <c r="S4300" s="18">
        <v>2.7635984099636399</v>
      </c>
      <c r="T4300" s="13">
        <v>44681</v>
      </c>
      <c r="U4300" s="14">
        <v>0.60528939416628469</v>
      </c>
      <c r="V4300" s="14">
        <v>301</v>
      </c>
      <c r="W4300" s="14">
        <v>65472136.337416261</v>
      </c>
      <c r="X4300" s="14">
        <v>83.00456983564915</v>
      </c>
      <c r="Y4300" s="19">
        <f t="shared" si="135"/>
        <v>-0.83004569835649145</v>
      </c>
      <c r="Z4300" s="19">
        <v>-0.83</v>
      </c>
      <c r="AA4300" t="s">
        <v>15947</v>
      </c>
      <c r="AB4300" s="121">
        <v>6</v>
      </c>
    </row>
    <row r="4301" spans="1:28" ht="20.25">
      <c r="A4301">
        <v>8120</v>
      </c>
      <c r="B4301" t="s">
        <v>8495</v>
      </c>
      <c r="C4301" t="s">
        <v>8496</v>
      </c>
      <c r="D4301" t="str">
        <f t="shared" si="134"/>
        <v>Whiteheart WHITE</v>
      </c>
      <c r="E4301" s="3" t="s">
        <v>3686</v>
      </c>
      <c r="F4301" s="3" t="s">
        <v>8883</v>
      </c>
      <c r="G4301" s="3" t="s">
        <v>8883</v>
      </c>
      <c r="H4301" s="4">
        <v>9999</v>
      </c>
      <c r="I4301" s="4">
        <v>0</v>
      </c>
      <c r="J4301" s="6">
        <v>44194</v>
      </c>
      <c r="K4301" s="7">
        <v>1033.63181235</v>
      </c>
      <c r="L4301" s="7">
        <v>2489</v>
      </c>
      <c r="M4301" s="7">
        <v>0</v>
      </c>
      <c r="N4301" s="9">
        <v>44273</v>
      </c>
      <c r="O4301" s="10">
        <v>5363.4171920099998</v>
      </c>
      <c r="P4301" s="10">
        <v>805</v>
      </c>
      <c r="Q4301" s="10">
        <v>45802739.340000004</v>
      </c>
      <c r="R4301" s="10">
        <v>5.1889049155869857</v>
      </c>
      <c r="S4301" s="18">
        <v>5.1889049155869857</v>
      </c>
      <c r="T4301" s="13">
        <v>44687</v>
      </c>
      <c r="U4301" s="14">
        <v>187.96827801799839</v>
      </c>
      <c r="V4301" s="14">
        <v>1022</v>
      </c>
      <c r="W4301" s="14">
        <v>1717685.58</v>
      </c>
      <c r="X4301" s="14">
        <v>96.495363472787105</v>
      </c>
      <c r="Y4301" s="19">
        <f t="shared" si="135"/>
        <v>-0.9649536347278711</v>
      </c>
      <c r="Z4301" s="19">
        <v>-0.96499999999999997</v>
      </c>
      <c r="AA4301" t="s">
        <v>15948</v>
      </c>
      <c r="AB4301" s="121">
        <v>6</v>
      </c>
    </row>
    <row r="4302" spans="1:28" ht="20.25">
      <c r="A4302">
        <v>8121</v>
      </c>
      <c r="B4302" t="s">
        <v>3049</v>
      </c>
      <c r="C4302" t="s">
        <v>8497</v>
      </c>
      <c r="D4302" t="str">
        <f t="shared" si="134"/>
        <v>Themis MIS</v>
      </c>
      <c r="E4302" s="3" t="s">
        <v>8887</v>
      </c>
      <c r="F4302" s="3" t="s">
        <v>8883</v>
      </c>
      <c r="G4302" s="3" t="s">
        <v>8883</v>
      </c>
      <c r="H4302" s="4">
        <v>9999</v>
      </c>
      <c r="I4302" s="4">
        <v>0</v>
      </c>
      <c r="J4302" s="6">
        <v>44229</v>
      </c>
      <c r="K4302" s="7">
        <v>0.50583504000000001</v>
      </c>
      <c r="L4302" s="7">
        <v>4430</v>
      </c>
      <c r="M4302" s="7">
        <v>0</v>
      </c>
      <c r="N4302" s="9">
        <v>44262</v>
      </c>
      <c r="O4302" s="10">
        <v>3.7755962900000002</v>
      </c>
      <c r="P4302" s="10">
        <v>4640</v>
      </c>
      <c r="Q4302" s="10">
        <v>0</v>
      </c>
      <c r="R4302" s="10">
        <v>7.46408609810819</v>
      </c>
      <c r="S4302" s="18">
        <v>7.46408609810819</v>
      </c>
      <c r="T4302" s="13">
        <v>44465</v>
      </c>
      <c r="U4302" s="14">
        <v>4.4086669980430003E-2</v>
      </c>
      <c r="V4302" s="14">
        <v>4116</v>
      </c>
      <c r="W4302" s="14">
        <v>0</v>
      </c>
      <c r="X4302" s="14">
        <v>98.832325635630141</v>
      </c>
      <c r="Y4302" s="19">
        <f t="shared" si="135"/>
        <v>-0.98832325635630136</v>
      </c>
      <c r="Z4302" s="19">
        <v>-0.98829999999999996</v>
      </c>
      <c r="AA4302" t="s">
        <v>15949</v>
      </c>
      <c r="AB4302" s="121">
        <v>6</v>
      </c>
    </row>
    <row r="4303" spans="1:28" ht="20.25">
      <c r="A4303">
        <v>8124</v>
      </c>
      <c r="B4303" t="s">
        <v>8500</v>
      </c>
      <c r="C4303" t="s">
        <v>7566</v>
      </c>
      <c r="D4303" t="str">
        <f t="shared" si="134"/>
        <v>DRC mobility DRC</v>
      </c>
      <c r="E4303" s="3" t="s">
        <v>8887</v>
      </c>
      <c r="F4303" s="3" t="s">
        <v>8883</v>
      </c>
      <c r="G4303" s="3" t="s">
        <v>8883</v>
      </c>
      <c r="H4303" s="4">
        <v>9999</v>
      </c>
      <c r="I4303" s="4">
        <v>0</v>
      </c>
      <c r="J4303" s="6">
        <v>44198</v>
      </c>
      <c r="K4303" s="7">
        <v>0.10053380000000001</v>
      </c>
      <c r="L4303" s="7">
        <v>4432</v>
      </c>
      <c r="M4303" s="7">
        <v>0</v>
      </c>
      <c r="N4303" s="9">
        <v>44348</v>
      </c>
      <c r="O4303" s="10">
        <v>0.90481429999999996</v>
      </c>
      <c r="P4303" s="10">
        <v>4642</v>
      </c>
      <c r="Q4303" s="10">
        <v>0</v>
      </c>
      <c r="R4303" s="10">
        <v>9.0001004637246371</v>
      </c>
      <c r="S4303" s="18">
        <v>9.0001004637246371</v>
      </c>
      <c r="T4303" s="13">
        <v>44620</v>
      </c>
      <c r="U4303" s="14">
        <v>7.426885263966408E-3</v>
      </c>
      <c r="V4303" s="14">
        <v>4118</v>
      </c>
      <c r="W4303" s="14">
        <v>0</v>
      </c>
      <c r="X4303" s="14">
        <v>99.179181268027435</v>
      </c>
      <c r="Y4303" s="19">
        <f t="shared" si="135"/>
        <v>-0.99179181268027439</v>
      </c>
      <c r="Z4303" s="19">
        <v>-0.99180000000000001</v>
      </c>
      <c r="AA4303" t="s">
        <v>15950</v>
      </c>
      <c r="AB4303" s="121">
        <v>6</v>
      </c>
    </row>
    <row r="4304" spans="1:28" ht="20.25">
      <c r="A4304">
        <v>8125</v>
      </c>
      <c r="B4304" t="s">
        <v>8501</v>
      </c>
      <c r="C4304" t="s">
        <v>8502</v>
      </c>
      <c r="D4304" t="str">
        <f t="shared" si="134"/>
        <v>Unique One RARE</v>
      </c>
      <c r="E4304" s="3" t="s">
        <v>8893</v>
      </c>
      <c r="F4304" s="3" t="s">
        <v>8883</v>
      </c>
      <c r="G4304" s="3" t="s">
        <v>8883</v>
      </c>
      <c r="H4304" s="4">
        <v>9999</v>
      </c>
      <c r="I4304" s="4">
        <v>0</v>
      </c>
      <c r="J4304" s="6">
        <v>44216</v>
      </c>
      <c r="K4304" s="7">
        <v>0.12521473999999999</v>
      </c>
      <c r="L4304" s="7">
        <v>4433</v>
      </c>
      <c r="M4304" s="7">
        <v>0</v>
      </c>
      <c r="N4304" s="9">
        <v>44551</v>
      </c>
      <c r="O4304" s="10">
        <v>18.09510980115224</v>
      </c>
      <c r="P4304" s="10">
        <v>4643</v>
      </c>
      <c r="Q4304" s="10">
        <v>0</v>
      </c>
      <c r="R4304" s="10">
        <v>144.51261729371669</v>
      </c>
      <c r="S4304" s="18">
        <v>144.51261729371669</v>
      </c>
      <c r="T4304" s="13">
        <v>44687</v>
      </c>
      <c r="U4304" s="14">
        <v>3.6207971272432422E-2</v>
      </c>
      <c r="V4304" s="14">
        <v>4119</v>
      </c>
      <c r="W4304" s="14">
        <v>0</v>
      </c>
      <c r="X4304" s="14">
        <v>99.799901897969548</v>
      </c>
      <c r="Y4304" s="19">
        <f t="shared" si="135"/>
        <v>-0.99799901897969545</v>
      </c>
      <c r="Z4304" s="19">
        <v>-0.998</v>
      </c>
      <c r="AA4304" t="s">
        <v>15951</v>
      </c>
      <c r="AB4304" s="121">
        <v>6</v>
      </c>
    </row>
    <row r="4305" spans="1:28" ht="20.25">
      <c r="A4305">
        <v>8126</v>
      </c>
      <c r="B4305" t="s">
        <v>8503</v>
      </c>
      <c r="C4305" t="s">
        <v>8504</v>
      </c>
      <c r="D4305" t="str">
        <f t="shared" si="134"/>
        <v>Bitpower BPP</v>
      </c>
      <c r="E4305" s="3" t="s">
        <v>8887</v>
      </c>
      <c r="F4305" s="3" t="s">
        <v>8883</v>
      </c>
      <c r="G4305" s="3" t="s">
        <v>8883</v>
      </c>
      <c r="H4305" s="4">
        <v>9999</v>
      </c>
      <c r="I4305" s="4">
        <v>0</v>
      </c>
      <c r="J4305" s="6">
        <v>44198</v>
      </c>
      <c r="K4305" s="7">
        <v>1.3335410000000001E-2</v>
      </c>
      <c r="L4305" s="7">
        <v>4434</v>
      </c>
      <c r="M4305" s="7">
        <v>0</v>
      </c>
      <c r="N4305" s="9">
        <v>44516</v>
      </c>
      <c r="O4305" s="10">
        <v>9.3634107613630002E-2</v>
      </c>
      <c r="P4305" s="10">
        <v>4644</v>
      </c>
      <c r="Q4305" s="10">
        <v>0</v>
      </c>
      <c r="R4305" s="10">
        <v>7.0214644779298121</v>
      </c>
      <c r="S4305" s="18">
        <v>7.0214644779298121</v>
      </c>
      <c r="T4305" s="13">
        <v>44517</v>
      </c>
      <c r="U4305" s="14">
        <v>0</v>
      </c>
      <c r="V4305" s="14">
        <v>4120</v>
      </c>
      <c r="W4305" s="14">
        <v>0</v>
      </c>
      <c r="X4305" s="14">
        <v>100</v>
      </c>
      <c r="Y4305" s="19">
        <f t="shared" si="135"/>
        <v>-1</v>
      </c>
      <c r="Z4305" s="19">
        <v>-1</v>
      </c>
      <c r="AA4305" t="s">
        <v>15952</v>
      </c>
      <c r="AB4305" s="121">
        <v>6</v>
      </c>
    </row>
    <row r="4306" spans="1:28" ht="20.25">
      <c r="A4306">
        <v>8128</v>
      </c>
      <c r="B4306" t="s">
        <v>8505</v>
      </c>
      <c r="C4306" t="s">
        <v>8506</v>
      </c>
      <c r="D4306" t="str">
        <f t="shared" si="134"/>
        <v>DeFiSocial Gaming DFSOCIAL</v>
      </c>
      <c r="E4306" s="3" t="s">
        <v>8892</v>
      </c>
      <c r="F4306" s="3" t="s">
        <v>8883</v>
      </c>
      <c r="G4306" s="3" t="s">
        <v>8883</v>
      </c>
      <c r="H4306" s="4">
        <v>9999</v>
      </c>
      <c r="I4306" s="4">
        <v>0</v>
      </c>
      <c r="J4306" s="6">
        <v>44194</v>
      </c>
      <c r="K4306" s="7">
        <v>73.510427571537676</v>
      </c>
      <c r="L4306" s="7">
        <v>2644</v>
      </c>
      <c r="M4306" s="7">
        <v>0</v>
      </c>
      <c r="N4306" s="9">
        <v>44308</v>
      </c>
      <c r="O4306" s="10">
        <v>1250.675400650613</v>
      </c>
      <c r="P4306" s="10">
        <v>4645</v>
      </c>
      <c r="Q4306" s="10">
        <v>0</v>
      </c>
      <c r="R4306" s="10">
        <v>17.013578099970939</v>
      </c>
      <c r="S4306" s="18">
        <v>17.013578099970939</v>
      </c>
      <c r="T4306" s="13">
        <v>44571</v>
      </c>
      <c r="U4306" s="14">
        <v>20.970967839642469</v>
      </c>
      <c r="V4306" s="14">
        <v>1636</v>
      </c>
      <c r="W4306" s="14">
        <v>157282.25879731859</v>
      </c>
      <c r="X4306" s="14">
        <v>98.323228566842104</v>
      </c>
      <c r="Y4306" s="19">
        <f t="shared" si="135"/>
        <v>-0.98323228566842102</v>
      </c>
      <c r="Z4306" s="19">
        <v>-0.98319999999999996</v>
      </c>
      <c r="AA4306" t="s">
        <v>15953</v>
      </c>
      <c r="AB4306" s="121">
        <v>6</v>
      </c>
    </row>
    <row r="4307" spans="1:28" ht="20.25">
      <c r="A4307">
        <v>8129</v>
      </c>
      <c r="B4307" t="s">
        <v>8507</v>
      </c>
      <c r="C4307" t="s">
        <v>6223</v>
      </c>
      <c r="D4307" t="str">
        <f t="shared" si="134"/>
        <v>Fire Protocol FIRE</v>
      </c>
      <c r="E4307" s="3" t="s">
        <v>8887</v>
      </c>
      <c r="F4307" s="3" t="s">
        <v>8883</v>
      </c>
      <c r="G4307" s="3" t="s">
        <v>8883</v>
      </c>
      <c r="H4307" s="4">
        <v>9999</v>
      </c>
      <c r="I4307" s="4">
        <v>0</v>
      </c>
      <c r="J4307" s="6">
        <v>44207</v>
      </c>
      <c r="K4307" s="7">
        <v>0.19843921</v>
      </c>
      <c r="L4307" s="7">
        <v>4435</v>
      </c>
      <c r="M4307" s="7">
        <v>0</v>
      </c>
      <c r="N4307" s="9">
        <v>44274</v>
      </c>
      <c r="O4307" s="10">
        <v>3.2526583900000001</v>
      </c>
      <c r="P4307" s="10">
        <v>4646</v>
      </c>
      <c r="Q4307" s="10">
        <v>0</v>
      </c>
      <c r="R4307" s="10">
        <v>16.391208118597131</v>
      </c>
      <c r="S4307" s="18">
        <v>16.391208118597131</v>
      </c>
      <c r="T4307" s="13">
        <v>44685</v>
      </c>
      <c r="U4307" s="14">
        <v>1.007825496284831E-2</v>
      </c>
      <c r="V4307" s="14">
        <v>4121</v>
      </c>
      <c r="W4307" s="14">
        <v>0</v>
      </c>
      <c r="X4307" s="14">
        <v>99.690153291417488</v>
      </c>
      <c r="Y4307" s="19">
        <f t="shared" si="135"/>
        <v>-0.99690153291417483</v>
      </c>
      <c r="Z4307" s="19">
        <v>-0.99690000000000001</v>
      </c>
      <c r="AA4307" t="s">
        <v>15954</v>
      </c>
      <c r="AB4307" s="121">
        <v>6</v>
      </c>
    </row>
    <row r="4308" spans="1:28" ht="20.25">
      <c r="A4308">
        <v>8130</v>
      </c>
      <c r="B4308" t="s">
        <v>8508</v>
      </c>
      <c r="C4308" t="s">
        <v>4585</v>
      </c>
      <c r="D4308" t="str">
        <f t="shared" si="134"/>
        <v>Hype HYPE</v>
      </c>
      <c r="E4308" s="3" t="s">
        <v>8893</v>
      </c>
      <c r="F4308" s="3" t="s">
        <v>8883</v>
      </c>
      <c r="G4308" s="3" t="s">
        <v>8883</v>
      </c>
      <c r="H4308" s="4">
        <v>9999</v>
      </c>
      <c r="I4308" s="4">
        <v>0</v>
      </c>
      <c r="J4308" s="6">
        <v>44209</v>
      </c>
      <c r="K4308" s="7">
        <v>1.6802520400000001</v>
      </c>
      <c r="L4308" s="7">
        <v>4436</v>
      </c>
      <c r="M4308" s="7">
        <v>0</v>
      </c>
      <c r="N4308" s="9">
        <v>44258</v>
      </c>
      <c r="O4308" s="10">
        <v>6.0000994199999997</v>
      </c>
      <c r="P4308" s="10">
        <v>4647</v>
      </c>
      <c r="Q4308" s="10">
        <v>0</v>
      </c>
      <c r="R4308" s="10">
        <v>3.5709520221740059</v>
      </c>
      <c r="S4308" s="18">
        <v>3.5709520221740059</v>
      </c>
      <c r="T4308" s="13">
        <v>44666</v>
      </c>
      <c r="U4308" s="14">
        <v>9.0085755438478084E-3</v>
      </c>
      <c r="V4308" s="14">
        <v>4122</v>
      </c>
      <c r="W4308" s="14">
        <v>0</v>
      </c>
      <c r="X4308" s="14">
        <v>99.849859562096256</v>
      </c>
      <c r="Y4308" s="19">
        <f t="shared" si="135"/>
        <v>-0.99849859562096255</v>
      </c>
      <c r="Z4308" s="19">
        <v>-0.99850000000000005</v>
      </c>
      <c r="AA4308" t="s">
        <v>15955</v>
      </c>
      <c r="AB4308" s="121">
        <v>6</v>
      </c>
    </row>
    <row r="4309" spans="1:28" ht="20.25">
      <c r="A4309">
        <v>8131</v>
      </c>
      <c r="B4309" t="s">
        <v>8509</v>
      </c>
      <c r="C4309" t="s">
        <v>5957</v>
      </c>
      <c r="D4309" t="str">
        <f t="shared" si="134"/>
        <v>Curio Governance CGT</v>
      </c>
      <c r="E4309" s="3" t="s">
        <v>8887</v>
      </c>
      <c r="F4309" s="3" t="s">
        <v>8883</v>
      </c>
      <c r="G4309" s="3" t="s">
        <v>8883</v>
      </c>
      <c r="H4309" s="4">
        <v>9999</v>
      </c>
      <c r="I4309" s="4">
        <v>0</v>
      </c>
      <c r="J4309" s="6">
        <v>44228</v>
      </c>
      <c r="K4309" s="7">
        <v>0.12526488</v>
      </c>
      <c r="L4309" s="7">
        <v>2598</v>
      </c>
      <c r="M4309" s="7">
        <v>0</v>
      </c>
      <c r="N4309" s="9">
        <v>44288</v>
      </c>
      <c r="O4309" s="10">
        <v>2.7043661499999998</v>
      </c>
      <c r="P4309" s="10">
        <v>4648</v>
      </c>
      <c r="Q4309" s="10">
        <v>0</v>
      </c>
      <c r="R4309" s="10">
        <v>21.589180862185788</v>
      </c>
      <c r="S4309" s="18">
        <v>21.589180862185788</v>
      </c>
      <c r="T4309" s="13">
        <v>44681</v>
      </c>
      <c r="U4309" s="14">
        <v>1.5348039077812139E-2</v>
      </c>
      <c r="V4309" s="14">
        <v>1449</v>
      </c>
      <c r="W4309" s="14">
        <v>324996.93</v>
      </c>
      <c r="X4309" s="14">
        <v>99.432471853790503</v>
      </c>
      <c r="Y4309" s="19">
        <f t="shared" si="135"/>
        <v>-0.99432471853790505</v>
      </c>
      <c r="Z4309" s="19">
        <v>-0.99429999999999996</v>
      </c>
      <c r="AA4309" t="s">
        <v>15956</v>
      </c>
      <c r="AB4309" s="121">
        <v>6</v>
      </c>
    </row>
    <row r="4310" spans="1:28" ht="20.25">
      <c r="A4310">
        <v>8132</v>
      </c>
      <c r="B4310" t="s">
        <v>8510</v>
      </c>
      <c r="C4310" t="s">
        <v>2854</v>
      </c>
      <c r="D4310" t="str">
        <f t="shared" si="134"/>
        <v>BiFi BIFI</v>
      </c>
      <c r="E4310" s="3" t="s">
        <v>8894</v>
      </c>
      <c r="F4310" s="3" t="s">
        <v>8883</v>
      </c>
      <c r="G4310" s="3" t="s">
        <v>8883</v>
      </c>
      <c r="H4310" s="4">
        <v>9999</v>
      </c>
      <c r="I4310" s="4">
        <v>0</v>
      </c>
      <c r="J4310" s="6">
        <v>44217</v>
      </c>
      <c r="K4310" s="7">
        <v>1.1005899697899999E-2</v>
      </c>
      <c r="L4310" s="7">
        <v>1068</v>
      </c>
      <c r="M4310" s="7">
        <v>660353.98187400005</v>
      </c>
      <c r="N4310" s="9">
        <v>44427</v>
      </c>
      <c r="O4310" s="10">
        <v>0.209179503446</v>
      </c>
      <c r="P4310" s="10">
        <v>1038</v>
      </c>
      <c r="Q4310" s="10">
        <v>22474840.162973318</v>
      </c>
      <c r="R4310" s="10">
        <v>19.006124822845049</v>
      </c>
      <c r="S4310" s="18">
        <v>19.006124822845049</v>
      </c>
      <c r="T4310" s="13">
        <v>44633</v>
      </c>
      <c r="U4310" s="14">
        <v>2.0885259009274178E-2</v>
      </c>
      <c r="V4310" s="14">
        <v>762</v>
      </c>
      <c r="W4310" s="14">
        <v>5096043.6039292421</v>
      </c>
      <c r="X4310" s="14">
        <v>90.015628364532503</v>
      </c>
      <c r="Y4310" s="19">
        <f t="shared" si="135"/>
        <v>-0.90015628364532507</v>
      </c>
      <c r="Z4310" s="19">
        <v>-0.9002</v>
      </c>
      <c r="AA4310" t="s">
        <v>15957</v>
      </c>
      <c r="AB4310" s="121">
        <v>6</v>
      </c>
    </row>
    <row r="4311" spans="1:28" ht="20.25">
      <c r="A4311">
        <v>8134</v>
      </c>
      <c r="B4311" t="s">
        <v>8513</v>
      </c>
      <c r="C4311" t="s">
        <v>8514</v>
      </c>
      <c r="D4311" t="str">
        <f t="shared" si="134"/>
        <v>Keep3r BSC Network KP3RB</v>
      </c>
      <c r="E4311" s="3" t="s">
        <v>8887</v>
      </c>
      <c r="F4311" s="3" t="s">
        <v>8883</v>
      </c>
      <c r="G4311" s="3" t="s">
        <v>8883</v>
      </c>
      <c r="H4311" s="4">
        <v>9999</v>
      </c>
      <c r="I4311" s="4">
        <v>0</v>
      </c>
      <c r="J4311" s="6">
        <v>44225</v>
      </c>
      <c r="K4311" s="7">
        <v>0.64697293</v>
      </c>
      <c r="L4311" s="7">
        <v>4437</v>
      </c>
      <c r="M4311" s="7">
        <v>0</v>
      </c>
      <c r="N4311" s="9">
        <v>44247</v>
      </c>
      <c r="O4311" s="10">
        <v>25.432049230000001</v>
      </c>
      <c r="P4311" s="10">
        <v>4650</v>
      </c>
      <c r="Q4311" s="10">
        <v>0</v>
      </c>
      <c r="R4311" s="10">
        <v>39.309294177114957</v>
      </c>
      <c r="S4311" s="18">
        <v>39.309294177114957</v>
      </c>
      <c r="T4311" s="13">
        <v>44384</v>
      </c>
      <c r="U4311" s="14">
        <v>6.17131E-2</v>
      </c>
      <c r="V4311" s="14">
        <v>4123</v>
      </c>
      <c r="W4311" s="14">
        <v>0</v>
      </c>
      <c r="X4311" s="14">
        <v>99.75734122153554</v>
      </c>
      <c r="Y4311" s="19">
        <f t="shared" si="135"/>
        <v>-0.99757341221535545</v>
      </c>
      <c r="Z4311" s="19">
        <v>-0.99760000000000004</v>
      </c>
      <c r="AA4311" t="s">
        <v>15958</v>
      </c>
      <c r="AB4311" s="121">
        <v>6</v>
      </c>
    </row>
    <row r="4312" spans="1:28" ht="20.25">
      <c r="A4312">
        <v>8135</v>
      </c>
      <c r="B4312" t="s">
        <v>8515</v>
      </c>
      <c r="C4312" t="s">
        <v>1292</v>
      </c>
      <c r="D4312" t="str">
        <f t="shared" si="134"/>
        <v>CryptoKek KEK</v>
      </c>
      <c r="E4312" s="3" t="s">
        <v>8887</v>
      </c>
      <c r="F4312" s="3" t="s">
        <v>8883</v>
      </c>
      <c r="G4312" s="3" t="s">
        <v>8883</v>
      </c>
      <c r="H4312" s="4">
        <v>9999</v>
      </c>
      <c r="I4312" s="4">
        <v>0</v>
      </c>
      <c r="J4312" s="6">
        <v>44207</v>
      </c>
      <c r="K4312" s="7">
        <v>5.24859E-3</v>
      </c>
      <c r="L4312" s="7">
        <v>4438</v>
      </c>
      <c r="M4312" s="7">
        <v>0</v>
      </c>
      <c r="N4312" s="9">
        <v>44578</v>
      </c>
      <c r="O4312" s="10">
        <v>0.29530219693382831</v>
      </c>
      <c r="P4312" s="10">
        <v>4651</v>
      </c>
      <c r="Q4312" s="10">
        <v>0</v>
      </c>
      <c r="R4312" s="10">
        <v>56.263148185289431</v>
      </c>
      <c r="S4312" s="18">
        <v>56.263148185289431</v>
      </c>
      <c r="T4312" s="13">
        <v>44681</v>
      </c>
      <c r="U4312" s="14">
        <v>1.525864754355577E-2</v>
      </c>
      <c r="V4312" s="14">
        <v>4124</v>
      </c>
      <c r="W4312" s="14">
        <v>0</v>
      </c>
      <c r="X4312" s="14">
        <v>94.832870292876635</v>
      </c>
      <c r="Y4312" s="19">
        <f t="shared" si="135"/>
        <v>-0.94832870292876636</v>
      </c>
      <c r="Z4312" s="19">
        <v>-0.94830000000000003</v>
      </c>
      <c r="AA4312" t="s">
        <v>15959</v>
      </c>
      <c r="AB4312" s="121">
        <v>6</v>
      </c>
    </row>
    <row r="4313" spans="1:28" ht="20.25">
      <c r="A4313">
        <v>8136</v>
      </c>
      <c r="B4313" t="s">
        <v>8516</v>
      </c>
      <c r="C4313" t="s">
        <v>8516</v>
      </c>
      <c r="D4313" t="str">
        <f t="shared" si="134"/>
        <v>WAXE WAXE</v>
      </c>
      <c r="E4313" s="3" t="s">
        <v>8892</v>
      </c>
      <c r="F4313" s="3" t="s">
        <v>8883</v>
      </c>
      <c r="G4313" s="3" t="s">
        <v>8883</v>
      </c>
      <c r="H4313" s="4">
        <v>9999</v>
      </c>
      <c r="I4313" s="4">
        <v>0</v>
      </c>
      <c r="J4313" s="6">
        <v>44207</v>
      </c>
      <c r="K4313" s="7">
        <v>28.470335630000001</v>
      </c>
      <c r="L4313" s="7">
        <v>4439</v>
      </c>
      <c r="M4313" s="7">
        <v>0</v>
      </c>
      <c r="N4313" s="9">
        <v>44516</v>
      </c>
      <c r="O4313" s="10">
        <v>5744.4609259530562</v>
      </c>
      <c r="P4313" s="10">
        <v>4652</v>
      </c>
      <c r="Q4313" s="10">
        <v>0</v>
      </c>
      <c r="R4313" s="10">
        <v>201.77004586837239</v>
      </c>
      <c r="S4313" s="18">
        <v>201.77004586837239</v>
      </c>
      <c r="T4313" s="13">
        <v>44687</v>
      </c>
      <c r="U4313" s="14">
        <v>190.21693389084081</v>
      </c>
      <c r="V4313" s="14">
        <v>4125</v>
      </c>
      <c r="W4313" s="14">
        <v>0</v>
      </c>
      <c r="X4313" s="14">
        <v>96.688689568215977</v>
      </c>
      <c r="Y4313" s="19">
        <f t="shared" si="135"/>
        <v>-0.9668868956821598</v>
      </c>
      <c r="Z4313" s="19">
        <v>-0.96689999999999998</v>
      </c>
      <c r="AA4313" t="s">
        <v>15960</v>
      </c>
      <c r="AB4313" s="121">
        <v>6</v>
      </c>
    </row>
    <row r="4314" spans="1:28" ht="20.25">
      <c r="A4314">
        <v>8140</v>
      </c>
      <c r="B4314" t="s">
        <v>8519</v>
      </c>
      <c r="C4314" t="s">
        <v>8520</v>
      </c>
      <c r="D4314" t="str">
        <f t="shared" si="134"/>
        <v>Wifi Coin WIFI</v>
      </c>
      <c r="E4314" s="3" t="s">
        <v>8884</v>
      </c>
      <c r="F4314" s="3" t="s">
        <v>8883</v>
      </c>
      <c r="G4314" s="3" t="s">
        <v>8883</v>
      </c>
      <c r="H4314" s="4">
        <v>9999</v>
      </c>
      <c r="I4314" s="4">
        <v>0</v>
      </c>
      <c r="J4314" s="6">
        <v>44196</v>
      </c>
      <c r="K4314" s="7">
        <v>0.33914530999999998</v>
      </c>
      <c r="L4314" s="7">
        <v>4441</v>
      </c>
      <c r="M4314" s="7">
        <v>0</v>
      </c>
      <c r="N4314" s="9">
        <v>44248</v>
      </c>
      <c r="O4314" s="10">
        <v>0.75375462000000004</v>
      </c>
      <c r="P4314" s="10">
        <v>4654</v>
      </c>
      <c r="Q4314" s="10">
        <v>0</v>
      </c>
      <c r="R4314" s="10">
        <v>2.2225122912653581</v>
      </c>
      <c r="S4314" s="18">
        <v>2.2225122912653581</v>
      </c>
      <c r="T4314" s="13">
        <v>44673</v>
      </c>
      <c r="U4314" s="14">
        <v>4.740911124560987E-3</v>
      </c>
      <c r="V4314" s="14">
        <v>4127</v>
      </c>
      <c r="W4314" s="14">
        <v>0</v>
      </c>
      <c r="X4314" s="14">
        <v>99.371027254922694</v>
      </c>
      <c r="Y4314" s="19">
        <f t="shared" si="135"/>
        <v>-0.99371027254922695</v>
      </c>
      <c r="Z4314" s="19">
        <v>-0.99370000000000003</v>
      </c>
      <c r="AA4314" t="s">
        <v>15961</v>
      </c>
      <c r="AB4314" s="121">
        <v>6</v>
      </c>
    </row>
    <row r="4315" spans="1:28" ht="20.25">
      <c r="A4315">
        <v>8141</v>
      </c>
      <c r="B4315" t="s">
        <v>8521</v>
      </c>
      <c r="C4315" t="s">
        <v>8497</v>
      </c>
      <c r="D4315" t="str">
        <f t="shared" si="134"/>
        <v>Mithril Share MIS</v>
      </c>
      <c r="E4315" s="3" t="s">
        <v>8887</v>
      </c>
      <c r="F4315" s="3" t="s">
        <v>8883</v>
      </c>
      <c r="G4315" s="3" t="s">
        <v>8883</v>
      </c>
      <c r="H4315" s="4">
        <v>9999</v>
      </c>
      <c r="I4315" s="4">
        <v>0</v>
      </c>
      <c r="J4315" s="6">
        <v>44196</v>
      </c>
      <c r="K4315" s="7">
        <v>507.09867616000002</v>
      </c>
      <c r="L4315" s="7">
        <v>4442</v>
      </c>
      <c r="M4315" s="7">
        <v>0</v>
      </c>
      <c r="N4315" s="9">
        <v>44199</v>
      </c>
      <c r="O4315" s="10">
        <v>3301.5393005300002</v>
      </c>
      <c r="P4315" s="10">
        <v>4655</v>
      </c>
      <c r="Q4315" s="10">
        <v>0</v>
      </c>
      <c r="R4315" s="10">
        <v>6.5106446846418047</v>
      </c>
      <c r="S4315" s="18">
        <v>6.5106446846418047</v>
      </c>
      <c r="T4315" s="13">
        <v>44585</v>
      </c>
      <c r="U4315" s="14">
        <v>0.36650525553193242</v>
      </c>
      <c r="V4315" s="14">
        <v>4128</v>
      </c>
      <c r="W4315" s="14">
        <v>0</v>
      </c>
      <c r="X4315" s="14">
        <v>99.98889895826855</v>
      </c>
      <c r="Y4315" s="19">
        <f t="shared" si="135"/>
        <v>-0.99988898958268546</v>
      </c>
      <c r="Z4315" s="19">
        <v>-0.99990000000000001</v>
      </c>
      <c r="AA4315" t="s">
        <v>15962</v>
      </c>
      <c r="AB4315" s="121">
        <v>6</v>
      </c>
    </row>
    <row r="4316" spans="1:28" ht="20.25">
      <c r="A4316">
        <v>8142</v>
      </c>
      <c r="B4316" t="s">
        <v>8522</v>
      </c>
      <c r="C4316" t="s">
        <v>8523</v>
      </c>
      <c r="D4316" t="str">
        <f t="shared" si="134"/>
        <v>IDL Token IDL</v>
      </c>
      <c r="E4316" s="3" t="s">
        <v>8894</v>
      </c>
      <c r="F4316" s="3" t="s">
        <v>8883</v>
      </c>
      <c r="G4316" s="3" t="s">
        <v>8883</v>
      </c>
      <c r="H4316" s="4">
        <v>9999</v>
      </c>
      <c r="I4316" s="4">
        <v>0</v>
      </c>
      <c r="J4316" s="6">
        <v>44198</v>
      </c>
      <c r="K4316" s="7">
        <v>9.7049099814297701</v>
      </c>
      <c r="L4316" s="7">
        <v>4443</v>
      </c>
      <c r="M4316" s="7">
        <v>0</v>
      </c>
      <c r="N4316" s="9">
        <v>44202</v>
      </c>
      <c r="O4316" s="10">
        <v>12.8074339712553</v>
      </c>
      <c r="P4316" s="10">
        <v>4656</v>
      </c>
      <c r="Q4316" s="10">
        <v>0</v>
      </c>
      <c r="R4316" s="10">
        <v>1.31968601416831</v>
      </c>
      <c r="S4316" s="18">
        <v>1.31968601416831</v>
      </c>
      <c r="T4316" s="13">
        <v>44564</v>
      </c>
      <c r="U4316" s="14">
        <v>0.14002303444747349</v>
      </c>
      <c r="V4316" s="14">
        <v>4129</v>
      </c>
      <c r="W4316" s="14">
        <v>0</v>
      </c>
      <c r="X4316" s="14">
        <v>98.906705006157068</v>
      </c>
      <c r="Y4316" s="19">
        <f t="shared" si="135"/>
        <v>-0.9890670500615707</v>
      </c>
      <c r="Z4316" s="19">
        <v>-0.98909999999999998</v>
      </c>
      <c r="AA4316" t="s">
        <v>15963</v>
      </c>
      <c r="AB4316" s="121">
        <v>6</v>
      </c>
    </row>
    <row r="4317" spans="1:28" ht="20.25">
      <c r="A4317">
        <v>8143</v>
      </c>
      <c r="B4317" t="s">
        <v>8524</v>
      </c>
      <c r="C4317" t="s">
        <v>8525</v>
      </c>
      <c r="D4317" t="str">
        <f t="shared" si="134"/>
        <v>Nord Finance NORD</v>
      </c>
      <c r="E4317" s="3" t="s">
        <v>8894</v>
      </c>
      <c r="F4317" s="3" t="s">
        <v>8883</v>
      </c>
      <c r="G4317" s="3" t="s">
        <v>8883</v>
      </c>
      <c r="H4317" s="4">
        <v>9999</v>
      </c>
      <c r="I4317" s="4">
        <v>0</v>
      </c>
      <c r="J4317" s="6">
        <v>44211</v>
      </c>
      <c r="K4317" s="7">
        <v>1.5972227400000001</v>
      </c>
      <c r="L4317" s="7">
        <v>2336</v>
      </c>
      <c r="M4317" s="7">
        <v>0</v>
      </c>
      <c r="N4317" s="9">
        <v>44257</v>
      </c>
      <c r="O4317" s="10">
        <v>19.268446619999999</v>
      </c>
      <c r="P4317" s="10">
        <v>1217</v>
      </c>
      <c r="Q4317" s="10">
        <v>12613513.539999999</v>
      </c>
      <c r="R4317" s="10">
        <v>12.06371919047433</v>
      </c>
      <c r="S4317" s="18">
        <v>12.06371919047433</v>
      </c>
      <c r="T4317" s="13">
        <v>44370</v>
      </c>
      <c r="U4317" s="14">
        <v>0</v>
      </c>
      <c r="V4317" s="14">
        <v>626</v>
      </c>
      <c r="W4317" s="14">
        <v>9254717.8200000003</v>
      </c>
      <c r="X4317" s="14">
        <v>100</v>
      </c>
      <c r="Y4317" s="19">
        <f t="shared" si="135"/>
        <v>-1</v>
      </c>
      <c r="Z4317" s="19">
        <v>-1</v>
      </c>
      <c r="AA4317" t="s">
        <v>15964</v>
      </c>
      <c r="AB4317" s="121">
        <v>6</v>
      </c>
    </row>
    <row r="4318" spans="1:28" ht="20.25">
      <c r="A4318">
        <v>8144</v>
      </c>
      <c r="B4318" t="s">
        <v>8526</v>
      </c>
      <c r="C4318" t="s">
        <v>8526</v>
      </c>
      <c r="D4318" t="str">
        <f t="shared" si="134"/>
        <v>OVR OVR</v>
      </c>
      <c r="E4318" s="3" t="s">
        <v>1772</v>
      </c>
      <c r="F4318" s="3" t="s">
        <v>8888</v>
      </c>
      <c r="G4318" s="3" t="s">
        <v>8892</v>
      </c>
      <c r="H4318" s="4">
        <v>9999</v>
      </c>
      <c r="I4318" s="4">
        <v>0</v>
      </c>
      <c r="J4318" s="6">
        <v>44208</v>
      </c>
      <c r="K4318" s="7">
        <v>2.451178E-2</v>
      </c>
      <c r="L4318" s="7">
        <v>4444</v>
      </c>
      <c r="M4318" s="7">
        <v>0</v>
      </c>
      <c r="N4318" s="9">
        <v>44516</v>
      </c>
      <c r="O4318" s="10">
        <v>4.115787653027664</v>
      </c>
      <c r="P4318" s="10">
        <v>4657</v>
      </c>
      <c r="Q4318" s="10">
        <v>0</v>
      </c>
      <c r="R4318" s="10">
        <v>167.9105986194256</v>
      </c>
      <c r="S4318" s="18">
        <v>167.9105986194256</v>
      </c>
      <c r="T4318" s="13">
        <v>44686</v>
      </c>
      <c r="U4318" s="14">
        <v>1.265273103547905</v>
      </c>
      <c r="V4318" s="14">
        <v>4130</v>
      </c>
      <c r="W4318" s="14">
        <v>0</v>
      </c>
      <c r="X4318" s="14">
        <v>69.258056775180265</v>
      </c>
      <c r="Y4318" s="19">
        <f t="shared" si="135"/>
        <v>-0.69258056775180266</v>
      </c>
      <c r="Z4318" s="19">
        <v>-0.69259999999999999</v>
      </c>
      <c r="AA4318" t="s">
        <v>15965</v>
      </c>
      <c r="AB4318" s="121">
        <v>6</v>
      </c>
    </row>
    <row r="4319" spans="1:28" ht="20.25">
      <c r="A4319">
        <v>8145</v>
      </c>
      <c r="B4319" t="s">
        <v>8527</v>
      </c>
      <c r="C4319" t="s">
        <v>8528</v>
      </c>
      <c r="D4319" t="str">
        <f t="shared" si="134"/>
        <v>SparkPoint Fuel SFUEL</v>
      </c>
      <c r="E4319" s="3" t="s">
        <v>8887</v>
      </c>
      <c r="F4319" s="3" t="s">
        <v>8883</v>
      </c>
      <c r="G4319" s="3" t="s">
        <v>8883</v>
      </c>
      <c r="H4319" s="4">
        <v>9999</v>
      </c>
      <c r="I4319" s="4">
        <v>0</v>
      </c>
      <c r="J4319" s="6">
        <v>44195</v>
      </c>
      <c r="K4319" s="7">
        <v>5.3636900000000001E-2</v>
      </c>
      <c r="L4319" s="7">
        <v>2654</v>
      </c>
      <c r="M4319" s="7">
        <v>0</v>
      </c>
      <c r="N4319" s="9">
        <v>44301</v>
      </c>
      <c r="O4319" s="10">
        <v>1.6744315999999999</v>
      </c>
      <c r="P4319" s="10">
        <v>4658</v>
      </c>
      <c r="Q4319" s="10">
        <v>0</v>
      </c>
      <c r="R4319" s="10">
        <v>31.21790409214552</v>
      </c>
      <c r="S4319" s="18">
        <v>31.21790409214552</v>
      </c>
      <c r="T4319" s="13">
        <v>44685</v>
      </c>
      <c r="U4319" s="14">
        <v>4.4224998870854041E-3</v>
      </c>
      <c r="V4319" s="14">
        <v>1669</v>
      </c>
      <c r="W4319" s="14">
        <v>138074.5</v>
      </c>
      <c r="X4319" s="14">
        <v>99.7358805288263</v>
      </c>
      <c r="Y4319" s="19">
        <f t="shared" si="135"/>
        <v>-0.99735880528826304</v>
      </c>
      <c r="Z4319" s="19">
        <v>-0.99739999999999995</v>
      </c>
      <c r="AA4319" t="s">
        <v>15966</v>
      </c>
      <c r="AB4319" s="121">
        <v>6</v>
      </c>
    </row>
    <row r="4320" spans="1:28" ht="20.25">
      <c r="A4320">
        <v>8146</v>
      </c>
      <c r="B4320" t="s">
        <v>8529</v>
      </c>
      <c r="C4320" t="s">
        <v>8530</v>
      </c>
      <c r="D4320" t="str">
        <f t="shared" si="134"/>
        <v>Zipmex ZMT</v>
      </c>
      <c r="E4320" s="3" t="s">
        <v>8887</v>
      </c>
      <c r="F4320" s="3" t="s">
        <v>8883</v>
      </c>
      <c r="G4320" s="3" t="s">
        <v>8883</v>
      </c>
      <c r="H4320" s="4">
        <v>9999</v>
      </c>
      <c r="I4320" s="4">
        <v>0</v>
      </c>
      <c r="J4320" s="6">
        <v>44196</v>
      </c>
      <c r="K4320" s="7">
        <v>0.19572908999999999</v>
      </c>
      <c r="L4320" s="7">
        <v>4445</v>
      </c>
      <c r="M4320" s="7">
        <v>0</v>
      </c>
      <c r="N4320" s="9">
        <v>44301</v>
      </c>
      <c r="O4320" s="10">
        <v>5.89069193</v>
      </c>
      <c r="P4320" s="10">
        <v>4659</v>
      </c>
      <c r="Q4320" s="10">
        <v>0</v>
      </c>
      <c r="R4320" s="10">
        <v>30.096149376671601</v>
      </c>
      <c r="S4320" s="18">
        <v>30.096149376671601</v>
      </c>
      <c r="T4320" s="13">
        <v>44513</v>
      </c>
      <c r="U4320" s="14">
        <v>0.20112870571606881</v>
      </c>
      <c r="V4320" s="14">
        <v>4131</v>
      </c>
      <c r="W4320" s="14">
        <v>0</v>
      </c>
      <c r="X4320" s="14">
        <v>96.585652278100582</v>
      </c>
      <c r="Y4320" s="19">
        <f t="shared" si="135"/>
        <v>-0.96585652278100587</v>
      </c>
      <c r="Z4320" s="19">
        <v>-0.96589999999999998</v>
      </c>
      <c r="AA4320" t="s">
        <v>15967</v>
      </c>
      <c r="AB4320" s="121">
        <v>6</v>
      </c>
    </row>
    <row r="4321" spans="1:28" ht="20.25">
      <c r="A4321">
        <v>8148</v>
      </c>
      <c r="B4321" t="s">
        <v>8531</v>
      </c>
      <c r="C4321" t="s">
        <v>8532</v>
      </c>
      <c r="D4321" t="str">
        <f t="shared" si="134"/>
        <v>DigiCol DGCL</v>
      </c>
      <c r="E4321" s="3" t="s">
        <v>8893</v>
      </c>
      <c r="F4321" s="3" t="s">
        <v>8883</v>
      </c>
      <c r="G4321" s="3" t="s">
        <v>8883</v>
      </c>
      <c r="H4321" s="4">
        <v>9999</v>
      </c>
      <c r="I4321" s="4">
        <v>0</v>
      </c>
      <c r="J4321" s="6">
        <v>44204</v>
      </c>
      <c r="K4321" s="7">
        <v>3.7681240736169998E-2</v>
      </c>
      <c r="L4321" s="7">
        <v>4446</v>
      </c>
      <c r="M4321" s="7">
        <v>0</v>
      </c>
      <c r="N4321" s="9">
        <v>44270</v>
      </c>
      <c r="O4321" s="10">
        <v>1.0075785157844801</v>
      </c>
      <c r="P4321" s="10">
        <v>4660</v>
      </c>
      <c r="Q4321" s="10">
        <v>0</v>
      </c>
      <c r="R4321" s="10">
        <v>26.739525984273431</v>
      </c>
      <c r="S4321" s="18">
        <v>26.739525984273431</v>
      </c>
      <c r="T4321" s="13">
        <v>44687</v>
      </c>
      <c r="U4321" s="14">
        <v>1.732047624320852E-3</v>
      </c>
      <c r="V4321" s="14">
        <v>4132</v>
      </c>
      <c r="W4321" s="14">
        <v>0</v>
      </c>
      <c r="X4321" s="14">
        <v>99.828097999591407</v>
      </c>
      <c r="Y4321" s="19">
        <f t="shared" si="135"/>
        <v>-0.99828097999591403</v>
      </c>
      <c r="Z4321" s="19">
        <v>-0.99829999999999997</v>
      </c>
      <c r="AA4321" t="s">
        <v>15968</v>
      </c>
      <c r="AB4321" s="121">
        <v>6</v>
      </c>
    </row>
    <row r="4322" spans="1:28" ht="20.25">
      <c r="A4322">
        <v>8150</v>
      </c>
      <c r="B4322" t="s">
        <v>8533</v>
      </c>
      <c r="C4322" t="s">
        <v>8534</v>
      </c>
      <c r="D4322" t="str">
        <f t="shared" si="134"/>
        <v>Utopia Genesis Foundation UOP</v>
      </c>
      <c r="E4322" s="3" t="s">
        <v>8893</v>
      </c>
      <c r="F4322" s="3" t="s">
        <v>8883</v>
      </c>
      <c r="G4322" s="3" t="s">
        <v>8883</v>
      </c>
      <c r="H4322" s="4">
        <v>9999</v>
      </c>
      <c r="I4322" s="4">
        <v>0</v>
      </c>
      <c r="J4322" s="6">
        <v>44207</v>
      </c>
      <c r="K4322" s="7">
        <v>0.21354119999999999</v>
      </c>
      <c r="L4322" s="7">
        <v>4447</v>
      </c>
      <c r="M4322" s="7">
        <v>0</v>
      </c>
      <c r="N4322" s="9">
        <v>44301</v>
      </c>
      <c r="O4322" s="10">
        <v>0.59645643000000004</v>
      </c>
      <c r="P4322" s="10">
        <v>4661</v>
      </c>
      <c r="Q4322" s="10">
        <v>0</v>
      </c>
      <c r="R4322" s="10">
        <v>2.7931679226303872</v>
      </c>
      <c r="S4322" s="18">
        <v>2.7931679226303872</v>
      </c>
      <c r="T4322" s="13">
        <v>44684</v>
      </c>
      <c r="U4322" s="14">
        <v>1.2111E-2</v>
      </c>
      <c r="V4322" s="14">
        <v>4133</v>
      </c>
      <c r="W4322" s="14">
        <v>0</v>
      </c>
      <c r="X4322" s="14">
        <v>97.96950801586631</v>
      </c>
      <c r="Y4322" s="19">
        <f t="shared" si="135"/>
        <v>-0.97969508015866313</v>
      </c>
      <c r="Z4322" s="19">
        <v>-0.97970000000000002</v>
      </c>
      <c r="AA4322" t="s">
        <v>15969</v>
      </c>
      <c r="AB4322" s="121">
        <v>6</v>
      </c>
    </row>
    <row r="4323" spans="1:28" ht="20.25">
      <c r="A4323">
        <v>8156</v>
      </c>
      <c r="B4323" t="s">
        <v>8535</v>
      </c>
      <c r="C4323" t="s">
        <v>8536</v>
      </c>
      <c r="D4323" t="str">
        <f t="shared" si="134"/>
        <v>GGDApp GGTK</v>
      </c>
      <c r="E4323" s="3" t="s">
        <v>8892</v>
      </c>
      <c r="F4323" s="3" t="s">
        <v>8883</v>
      </c>
      <c r="G4323" s="3" t="s">
        <v>8883</v>
      </c>
      <c r="H4323" s="4">
        <v>9999</v>
      </c>
      <c r="I4323" s="4">
        <v>0</v>
      </c>
      <c r="J4323" s="6">
        <v>44207</v>
      </c>
      <c r="K4323" s="7">
        <v>5.1173379999999997E-2</v>
      </c>
      <c r="L4323" s="7">
        <v>4448</v>
      </c>
      <c r="M4323" s="7">
        <v>0</v>
      </c>
      <c r="N4323" s="9">
        <v>44516</v>
      </c>
      <c r="O4323" s="10">
        <v>6.6189786969801903</v>
      </c>
      <c r="P4323" s="10">
        <v>4662</v>
      </c>
      <c r="Q4323" s="10">
        <v>0</v>
      </c>
      <c r="R4323" s="10">
        <v>129.34417654218251</v>
      </c>
      <c r="S4323" s="18">
        <v>129.34417654218251</v>
      </c>
      <c r="T4323" s="13">
        <v>44517</v>
      </c>
      <c r="U4323" s="14">
        <v>0</v>
      </c>
      <c r="V4323" s="14">
        <v>4134</v>
      </c>
      <c r="W4323" s="14">
        <v>0</v>
      </c>
      <c r="X4323" s="14">
        <v>100</v>
      </c>
      <c r="Y4323" s="19">
        <f t="shared" si="135"/>
        <v>-1</v>
      </c>
      <c r="Z4323" s="19">
        <v>-1</v>
      </c>
      <c r="AA4323" t="s">
        <v>15970</v>
      </c>
      <c r="AB4323" s="121">
        <v>6</v>
      </c>
    </row>
    <row r="4324" spans="1:28" ht="20.25">
      <c r="A4324">
        <v>8161</v>
      </c>
      <c r="B4324" t="s">
        <v>8537</v>
      </c>
      <c r="C4324" t="s">
        <v>8538</v>
      </c>
      <c r="D4324" t="str">
        <f t="shared" si="134"/>
        <v>Shopping SPI</v>
      </c>
      <c r="E4324" s="3" t="s">
        <v>8888</v>
      </c>
      <c r="F4324" s="3" t="s">
        <v>8883</v>
      </c>
      <c r="G4324" s="3" t="s">
        <v>8883</v>
      </c>
      <c r="H4324" s="4">
        <v>9999</v>
      </c>
      <c r="I4324" s="4">
        <v>0</v>
      </c>
      <c r="J4324" s="6">
        <v>44200</v>
      </c>
      <c r="K4324" s="7">
        <v>1.11393722</v>
      </c>
      <c r="L4324" s="7">
        <v>2384</v>
      </c>
      <c r="M4324" s="7">
        <v>0</v>
      </c>
      <c r="N4324" s="9">
        <v>44286</v>
      </c>
      <c r="O4324" s="10">
        <v>292.58965087000001</v>
      </c>
      <c r="P4324" s="10">
        <v>359</v>
      </c>
      <c r="Q4324" s="10">
        <v>250700723.69999999</v>
      </c>
      <c r="R4324" s="10">
        <v>262.66260397511451</v>
      </c>
      <c r="S4324" s="18">
        <v>262.66260397511451</v>
      </c>
      <c r="T4324" s="13">
        <v>44627</v>
      </c>
      <c r="U4324" s="14">
        <v>6.6056089214311706</v>
      </c>
      <c r="V4324" s="14">
        <v>738</v>
      </c>
      <c r="W4324" s="14">
        <v>5701510.8799999999</v>
      </c>
      <c r="X4324" s="14">
        <v>97.742364126075643</v>
      </c>
      <c r="Y4324" s="19">
        <f t="shared" si="135"/>
        <v>-0.97742364126075643</v>
      </c>
      <c r="Z4324" s="19">
        <v>-0.97740000000000005</v>
      </c>
      <c r="AA4324" t="s">
        <v>15971</v>
      </c>
      <c r="AB4324" s="121">
        <v>6</v>
      </c>
    </row>
    <row r="4325" spans="1:28" ht="20.25">
      <c r="A4325">
        <v>8162</v>
      </c>
      <c r="B4325" t="s">
        <v>8539</v>
      </c>
      <c r="C4325" t="s">
        <v>8540</v>
      </c>
      <c r="D4325" t="str">
        <f t="shared" si="134"/>
        <v>AMEPAY AME</v>
      </c>
      <c r="E4325" s="3" t="s">
        <v>8887</v>
      </c>
      <c r="F4325" s="3" t="s">
        <v>8883</v>
      </c>
      <c r="G4325" s="3" t="s">
        <v>8883</v>
      </c>
      <c r="H4325" s="4">
        <v>9999</v>
      </c>
      <c r="I4325" s="4">
        <v>0</v>
      </c>
      <c r="J4325" s="6">
        <v>44235</v>
      </c>
      <c r="K4325" s="7">
        <v>5.4871700000000004E-3</v>
      </c>
      <c r="L4325" s="7">
        <v>2518</v>
      </c>
      <c r="M4325" s="7">
        <v>0</v>
      </c>
      <c r="N4325" s="9">
        <v>44251</v>
      </c>
      <c r="O4325" s="10">
        <v>0.15384444</v>
      </c>
      <c r="P4325" s="10">
        <v>889</v>
      </c>
      <c r="Q4325" s="10">
        <v>35927419.950000003</v>
      </c>
      <c r="R4325" s="10">
        <v>28.037119316514701</v>
      </c>
      <c r="S4325" s="18">
        <v>28.037119316514701</v>
      </c>
      <c r="T4325" s="13">
        <v>44652</v>
      </c>
      <c r="U4325" s="14">
        <v>4.0933570706278817E-3</v>
      </c>
      <c r="V4325" s="14">
        <v>1128</v>
      </c>
      <c r="W4325" s="14">
        <v>1127510.01</v>
      </c>
      <c r="X4325" s="14">
        <v>97.339288263763137</v>
      </c>
      <c r="Y4325" s="19">
        <f t="shared" si="135"/>
        <v>-0.97339288263763135</v>
      </c>
      <c r="Z4325" s="19">
        <v>-0.97340000000000004</v>
      </c>
      <c r="AA4325" t="s">
        <v>15972</v>
      </c>
      <c r="AB4325" s="121">
        <v>6</v>
      </c>
    </row>
    <row r="4326" spans="1:28" ht="20.25">
      <c r="A4326">
        <v>8163</v>
      </c>
      <c r="B4326" t="s">
        <v>8541</v>
      </c>
      <c r="C4326" t="s">
        <v>8542</v>
      </c>
      <c r="D4326" t="str">
        <f t="shared" si="134"/>
        <v>Exeedme XED</v>
      </c>
      <c r="E4326" s="3" t="s">
        <v>8892</v>
      </c>
      <c r="F4326" s="3" t="s">
        <v>8883</v>
      </c>
      <c r="G4326" s="3" t="s">
        <v>8883</v>
      </c>
      <c r="H4326" s="4">
        <v>9999</v>
      </c>
      <c r="I4326" s="4">
        <v>0</v>
      </c>
      <c r="J4326" s="6">
        <v>44207</v>
      </c>
      <c r="K4326" s="7">
        <v>0.23203617000000001</v>
      </c>
      <c r="L4326" s="7">
        <v>2327</v>
      </c>
      <c r="M4326" s="7">
        <v>0</v>
      </c>
      <c r="N4326" s="9">
        <v>44580</v>
      </c>
      <c r="O4326" s="10">
        <v>444.81640777241091</v>
      </c>
      <c r="P4326" s="10">
        <v>970</v>
      </c>
      <c r="Q4326" s="10">
        <v>26583590.149999999</v>
      </c>
      <c r="R4326" s="10">
        <v>1917.013230189116</v>
      </c>
      <c r="S4326" s="18">
        <v>1917.013230189116</v>
      </c>
      <c r="T4326" s="13">
        <v>44669</v>
      </c>
      <c r="U4326" s="14">
        <v>0.15030034877916179</v>
      </c>
      <c r="V4326" s="14">
        <v>600</v>
      </c>
      <c r="W4326" s="14">
        <v>10629210.59</v>
      </c>
      <c r="X4326" s="14">
        <v>99.966210700380444</v>
      </c>
      <c r="Y4326" s="19">
        <f t="shared" si="135"/>
        <v>-0.99966210700380442</v>
      </c>
      <c r="Z4326" s="19">
        <v>-0.99970000000000003</v>
      </c>
      <c r="AA4326" t="s">
        <v>15973</v>
      </c>
      <c r="AB4326" s="121">
        <v>6</v>
      </c>
    </row>
    <row r="4327" spans="1:28" ht="20.25">
      <c r="A4327">
        <v>8164</v>
      </c>
      <c r="B4327" t="s">
        <v>8543</v>
      </c>
      <c r="C4327" t="s">
        <v>8544</v>
      </c>
      <c r="D4327" t="str">
        <f t="shared" si="134"/>
        <v>JulSwap JULD</v>
      </c>
      <c r="E4327" s="3" t="s">
        <v>3686</v>
      </c>
      <c r="F4327" s="3" t="s">
        <v>8883</v>
      </c>
      <c r="G4327" s="3" t="s">
        <v>8883</v>
      </c>
      <c r="H4327" s="4">
        <v>9999</v>
      </c>
      <c r="I4327" s="4">
        <v>0</v>
      </c>
      <c r="J4327" s="6">
        <v>44218</v>
      </c>
      <c r="K4327" s="7">
        <v>1.62689E-3</v>
      </c>
      <c r="L4327" s="7">
        <v>2351</v>
      </c>
      <c r="M4327" s="7">
        <v>0</v>
      </c>
      <c r="N4327" s="9">
        <v>44249</v>
      </c>
      <c r="O4327" s="10">
        <v>0.74200427999999996</v>
      </c>
      <c r="P4327" s="10">
        <v>530</v>
      </c>
      <c r="Q4327" s="10">
        <v>121919703.89</v>
      </c>
      <c r="R4327" s="10">
        <v>456.08755355309819</v>
      </c>
      <c r="S4327" s="18">
        <v>456.08755355309819</v>
      </c>
      <c r="T4327" s="13">
        <v>44616</v>
      </c>
      <c r="U4327" s="14">
        <v>1.2410979796832561E-2</v>
      </c>
      <c r="V4327" s="14">
        <v>660</v>
      </c>
      <c r="W4327" s="14">
        <v>8222515.4800000004</v>
      </c>
      <c r="X4327" s="14">
        <v>98.327370861414352</v>
      </c>
      <c r="Y4327" s="19">
        <f t="shared" si="135"/>
        <v>-0.98327370861414354</v>
      </c>
      <c r="Z4327" s="19">
        <v>-0.98329999999999995</v>
      </c>
      <c r="AA4327" t="s">
        <v>15974</v>
      </c>
      <c r="AB4327" s="121">
        <v>6</v>
      </c>
    </row>
    <row r="4328" spans="1:28" ht="20.25">
      <c r="A4328">
        <v>8165</v>
      </c>
      <c r="B4328" t="s">
        <v>8545</v>
      </c>
      <c r="C4328" t="s">
        <v>8546</v>
      </c>
      <c r="D4328" t="str">
        <f t="shared" si="134"/>
        <v>Ztranzit Coin ZTNZ</v>
      </c>
      <c r="E4328" s="3" t="s">
        <v>8887</v>
      </c>
      <c r="F4328" s="3" t="s">
        <v>8883</v>
      </c>
      <c r="G4328" s="3" t="s">
        <v>8883</v>
      </c>
      <c r="H4328" s="4">
        <v>9999</v>
      </c>
      <c r="I4328" s="4">
        <v>0</v>
      </c>
      <c r="J4328" s="6">
        <v>44198</v>
      </c>
      <c r="K4328" s="7">
        <v>1.7744596913332</v>
      </c>
      <c r="L4328" s="7">
        <v>4449</v>
      </c>
      <c r="M4328" s="7">
        <v>0</v>
      </c>
      <c r="N4328" s="9">
        <v>44204</v>
      </c>
      <c r="O4328" s="10">
        <v>10.965428942491339</v>
      </c>
      <c r="P4328" s="10">
        <v>4663</v>
      </c>
      <c r="Q4328" s="10">
        <v>0</v>
      </c>
      <c r="R4328" s="10">
        <v>6.179587508270032</v>
      </c>
      <c r="S4328" s="18">
        <v>6.179587508270032</v>
      </c>
      <c r="T4328" s="13">
        <v>44460</v>
      </c>
      <c r="U4328" s="14">
        <v>1.56075215513484</v>
      </c>
      <c r="V4328" s="14">
        <v>4135</v>
      </c>
      <c r="W4328" s="14">
        <v>0</v>
      </c>
      <c r="X4328" s="14">
        <v>85.766611016128323</v>
      </c>
      <c r="Y4328" s="19">
        <f t="shared" si="135"/>
        <v>-0.85766611016128325</v>
      </c>
      <c r="Z4328" s="19">
        <v>-0.85770000000000002</v>
      </c>
      <c r="AA4328" t="s">
        <v>15975</v>
      </c>
      <c r="AB4328" s="121">
        <v>6</v>
      </c>
    </row>
    <row r="4329" spans="1:28" ht="20.25">
      <c r="A4329">
        <v>8166</v>
      </c>
      <c r="B4329" t="s">
        <v>8547</v>
      </c>
      <c r="C4329" t="s">
        <v>8547</v>
      </c>
      <c r="D4329" t="str">
        <f t="shared" si="134"/>
        <v>MAPS MAPS</v>
      </c>
      <c r="E4329" s="3" t="s">
        <v>8888</v>
      </c>
      <c r="F4329" s="3" t="s">
        <v>8883</v>
      </c>
      <c r="G4329" s="3" t="s">
        <v>8883</v>
      </c>
      <c r="H4329" s="4">
        <v>9999</v>
      </c>
      <c r="I4329" s="4">
        <v>0</v>
      </c>
      <c r="J4329" s="6">
        <v>44229</v>
      </c>
      <c r="K4329" s="7">
        <v>0.47609076</v>
      </c>
      <c r="L4329" s="7">
        <v>2374</v>
      </c>
      <c r="M4329" s="7">
        <v>0</v>
      </c>
      <c r="N4329" s="9">
        <v>44318</v>
      </c>
      <c r="O4329" s="10">
        <v>2.0617129799999998</v>
      </c>
      <c r="P4329" s="10">
        <v>544</v>
      </c>
      <c r="Q4329" s="10">
        <v>116359848.62</v>
      </c>
      <c r="R4329" s="10">
        <v>4.3305040828769714</v>
      </c>
      <c r="S4329" s="18">
        <v>4.3305040828769714</v>
      </c>
      <c r="T4329" s="13">
        <v>44585</v>
      </c>
      <c r="U4329" s="14">
        <v>9.0138364439440746E-2</v>
      </c>
      <c r="V4329" s="14">
        <v>720</v>
      </c>
      <c r="W4329" s="14">
        <v>6174311.6799999997</v>
      </c>
      <c r="X4329" s="14">
        <v>95.627986760822509</v>
      </c>
      <c r="Y4329" s="19">
        <f t="shared" si="135"/>
        <v>-0.95627986760822514</v>
      </c>
      <c r="Z4329" s="19">
        <v>-0.95630000000000004</v>
      </c>
      <c r="AA4329" t="s">
        <v>15976</v>
      </c>
      <c r="AB4329" s="121">
        <v>6</v>
      </c>
    </row>
    <row r="4330" spans="1:28" ht="20.25">
      <c r="A4330">
        <v>8167</v>
      </c>
      <c r="B4330" t="s">
        <v>8548</v>
      </c>
      <c r="C4330" t="s">
        <v>8549</v>
      </c>
      <c r="D4330" t="str">
        <f t="shared" si="134"/>
        <v>Wise WISE</v>
      </c>
      <c r="E4330" s="3" t="s">
        <v>8887</v>
      </c>
      <c r="F4330" s="3" t="s">
        <v>8883</v>
      </c>
      <c r="G4330" s="3" t="s">
        <v>8883</v>
      </c>
      <c r="H4330" s="4">
        <v>9999</v>
      </c>
      <c r="I4330" s="4">
        <v>0</v>
      </c>
      <c r="J4330" s="6">
        <v>44201</v>
      </c>
      <c r="K4330" s="7">
        <v>0.28000604000000001</v>
      </c>
      <c r="L4330" s="7">
        <v>4450</v>
      </c>
      <c r="M4330" s="7">
        <v>0</v>
      </c>
      <c r="N4330" s="9">
        <v>44205</v>
      </c>
      <c r="O4330" s="10">
        <v>0.97043422999999995</v>
      </c>
      <c r="P4330" s="10">
        <v>4664</v>
      </c>
      <c r="Q4330" s="10">
        <v>0</v>
      </c>
      <c r="R4330" s="10">
        <v>3.4657617742817259</v>
      </c>
      <c r="S4330" s="18">
        <v>3.4657617742817259</v>
      </c>
      <c r="T4330" s="13">
        <v>44507</v>
      </c>
      <c r="U4330" s="14">
        <v>0.13940677248574071</v>
      </c>
      <c r="V4330" s="14">
        <v>4136</v>
      </c>
      <c r="W4330" s="14">
        <v>0</v>
      </c>
      <c r="X4330" s="14">
        <v>85.634598597605049</v>
      </c>
      <c r="Y4330" s="19">
        <f t="shared" si="135"/>
        <v>-0.85634598597605049</v>
      </c>
      <c r="Z4330" s="19">
        <v>-0.85629999999999995</v>
      </c>
      <c r="AA4330" t="s">
        <v>15977</v>
      </c>
      <c r="AB4330" s="121">
        <v>6</v>
      </c>
    </row>
    <row r="4331" spans="1:28" ht="20.25">
      <c r="A4331">
        <v>8168</v>
      </c>
      <c r="B4331" t="s">
        <v>8550</v>
      </c>
      <c r="C4331" t="s">
        <v>8551</v>
      </c>
      <c r="D4331" t="str">
        <f t="shared" si="134"/>
        <v>Bao Finance BAO</v>
      </c>
      <c r="E4331" s="3" t="s">
        <v>3686</v>
      </c>
      <c r="F4331" s="3"/>
      <c r="G4331" s="3" t="s">
        <v>8883</v>
      </c>
      <c r="H4331" s="4">
        <v>9999</v>
      </c>
      <c r="I4331" s="4">
        <v>0</v>
      </c>
      <c r="J4331" s="6">
        <v>44201</v>
      </c>
      <c r="K4331" s="7">
        <v>1.362E-5</v>
      </c>
      <c r="L4331" s="7">
        <v>2406</v>
      </c>
      <c r="M4331" s="7">
        <v>0</v>
      </c>
      <c r="N4331" s="9">
        <v>44230</v>
      </c>
      <c r="O4331" s="10">
        <v>3.1782300000000002E-3</v>
      </c>
      <c r="P4331" s="10">
        <v>590</v>
      </c>
      <c r="Q4331" s="10">
        <v>94764436.540000007</v>
      </c>
      <c r="R4331" s="10">
        <v>233.35022026431719</v>
      </c>
      <c r="S4331" s="18">
        <v>233.35022026431719</v>
      </c>
      <c r="T4331" s="13">
        <v>44660</v>
      </c>
      <c r="U4331" s="16">
        <v>8.8854857463667005E-5</v>
      </c>
      <c r="V4331" s="14">
        <v>797</v>
      </c>
      <c r="W4331" s="16">
        <v>4331757.28</v>
      </c>
      <c r="X4331" s="16">
        <v>97.204265976229948</v>
      </c>
      <c r="Y4331" s="19">
        <f t="shared" si="135"/>
        <v>-0.97204265976229953</v>
      </c>
      <c r="Z4331" s="19">
        <v>-0.97199999999999998</v>
      </c>
      <c r="AA4331" t="s">
        <v>15978</v>
      </c>
      <c r="AB4331" s="121">
        <v>6</v>
      </c>
    </row>
    <row r="4332" spans="1:28" ht="20.25">
      <c r="A4332">
        <v>8169</v>
      </c>
      <c r="B4332" t="s">
        <v>8552</v>
      </c>
      <c r="C4332" t="s">
        <v>8147</v>
      </c>
      <c r="D4332" t="str">
        <f t="shared" si="134"/>
        <v>Polkainsure Finance PIS</v>
      </c>
      <c r="E4332" s="3" t="s">
        <v>8887</v>
      </c>
      <c r="F4332" s="3" t="s">
        <v>8883</v>
      </c>
      <c r="G4332" s="3" t="s">
        <v>8883</v>
      </c>
      <c r="H4332" s="4">
        <v>9999</v>
      </c>
      <c r="I4332" s="4">
        <v>0</v>
      </c>
      <c r="J4332" s="6">
        <v>44236</v>
      </c>
      <c r="K4332" s="7">
        <v>21.980049599034441</v>
      </c>
      <c r="L4332" s="7">
        <v>4451</v>
      </c>
      <c r="M4332" s="7">
        <v>0</v>
      </c>
      <c r="N4332" s="9">
        <v>44243</v>
      </c>
      <c r="O4332" s="10">
        <v>101.2243999041944</v>
      </c>
      <c r="P4332" s="10">
        <v>4665</v>
      </c>
      <c r="Q4332" s="10">
        <v>0</v>
      </c>
      <c r="R4332" s="10">
        <v>4.6052853269558156</v>
      </c>
      <c r="S4332" s="18">
        <v>4.6052853269558156</v>
      </c>
      <c r="T4332" s="13">
        <v>44599</v>
      </c>
      <c r="U4332" s="14">
        <v>1.2128792122979111</v>
      </c>
      <c r="V4332" s="14">
        <v>4137</v>
      </c>
      <c r="W4332" s="14">
        <v>0</v>
      </c>
      <c r="X4332" s="14">
        <v>98.801791649596481</v>
      </c>
      <c r="Y4332" s="19">
        <f t="shared" si="135"/>
        <v>-0.98801791649596482</v>
      </c>
      <c r="Z4332" s="19">
        <v>-0.98799999999999999</v>
      </c>
      <c r="AA4332" t="s">
        <v>15979</v>
      </c>
      <c r="AB4332" s="121">
        <v>6</v>
      </c>
    </row>
    <row r="4333" spans="1:28" ht="20.25">
      <c r="A4333">
        <v>8170</v>
      </c>
      <c r="B4333" t="s">
        <v>8553</v>
      </c>
      <c r="C4333" t="s">
        <v>8554</v>
      </c>
      <c r="D4333" t="str">
        <f t="shared" si="134"/>
        <v>Stand Share SAS</v>
      </c>
      <c r="E4333" s="3" t="s">
        <v>8887</v>
      </c>
      <c r="F4333" s="3" t="s">
        <v>8883</v>
      </c>
      <c r="G4333" s="3" t="s">
        <v>8883</v>
      </c>
      <c r="H4333" s="4">
        <v>9999</v>
      </c>
      <c r="I4333" s="4">
        <v>0</v>
      </c>
      <c r="J4333" s="6">
        <v>44201</v>
      </c>
      <c r="K4333" s="7">
        <v>9.9599667641547107</v>
      </c>
      <c r="L4333" s="7">
        <v>4452</v>
      </c>
      <c r="M4333" s="7">
        <v>0</v>
      </c>
      <c r="N4333" s="9">
        <v>44202</v>
      </c>
      <c r="O4333" s="10">
        <v>22.077701499003311</v>
      </c>
      <c r="P4333" s="10">
        <v>4666</v>
      </c>
      <c r="Q4333" s="10">
        <v>0</v>
      </c>
      <c r="R4333" s="10">
        <v>2.216644093478259</v>
      </c>
      <c r="S4333" s="18">
        <v>2.216644093478259</v>
      </c>
      <c r="T4333" s="13">
        <v>44212</v>
      </c>
      <c r="U4333" s="14">
        <v>0.43152049411935001</v>
      </c>
      <c r="V4333" s="14">
        <v>4138</v>
      </c>
      <c r="W4333" s="14">
        <v>0</v>
      </c>
      <c r="X4333" s="14">
        <v>98.045446469421506</v>
      </c>
      <c r="Y4333" s="19">
        <f t="shared" si="135"/>
        <v>-0.98045446469421504</v>
      </c>
      <c r="Z4333" s="19">
        <v>-0.98050000000000004</v>
      </c>
      <c r="AA4333" t="s">
        <v>15980</v>
      </c>
      <c r="AB4333" s="121">
        <v>6</v>
      </c>
    </row>
    <row r="4334" spans="1:28" ht="20.25">
      <c r="A4334">
        <v>8173</v>
      </c>
      <c r="B4334" t="s">
        <v>8557</v>
      </c>
      <c r="C4334" t="s">
        <v>8558</v>
      </c>
      <c r="D4334" t="str">
        <f t="shared" si="134"/>
        <v>Loon Network LOON</v>
      </c>
      <c r="E4334" s="3" t="s">
        <v>3686</v>
      </c>
      <c r="F4334" s="3" t="s">
        <v>8883</v>
      </c>
      <c r="G4334" s="3" t="s">
        <v>8883</v>
      </c>
      <c r="H4334" s="4">
        <v>9999</v>
      </c>
      <c r="I4334" s="4">
        <v>0</v>
      </c>
      <c r="J4334" s="6">
        <v>44237</v>
      </c>
      <c r="K4334" s="7">
        <v>7.5947870000000001E-2</v>
      </c>
      <c r="L4334" s="7">
        <v>4454</v>
      </c>
      <c r="M4334" s="7">
        <v>0</v>
      </c>
      <c r="N4334" s="9">
        <v>44327</v>
      </c>
      <c r="O4334" s="10">
        <v>0.10391330999999999</v>
      </c>
      <c r="P4334" s="10">
        <v>4668</v>
      </c>
      <c r="Q4334" s="10">
        <v>0</v>
      </c>
      <c r="R4334" s="10">
        <v>1.368218884874586</v>
      </c>
      <c r="S4334" s="18">
        <v>1.368218884874586</v>
      </c>
      <c r="T4334" s="13">
        <v>44585</v>
      </c>
      <c r="U4334" s="14">
        <v>4.2190974745401387E-3</v>
      </c>
      <c r="V4334" s="14">
        <v>4140</v>
      </c>
      <c r="W4334" s="14">
        <v>0</v>
      </c>
      <c r="X4334" s="14">
        <v>95.93979108687796</v>
      </c>
      <c r="Y4334" s="19">
        <f t="shared" si="135"/>
        <v>-0.95939791086877957</v>
      </c>
      <c r="Z4334" s="19">
        <v>-0.95940000000000003</v>
      </c>
      <c r="AA4334" t="s">
        <v>15981</v>
      </c>
      <c r="AB4334" s="121">
        <v>6</v>
      </c>
    </row>
    <row r="4335" spans="1:28" ht="20.25">
      <c r="A4335">
        <v>8174</v>
      </c>
      <c r="B4335" t="s">
        <v>8559</v>
      </c>
      <c r="C4335" t="s">
        <v>8560</v>
      </c>
      <c r="D4335" t="str">
        <f t="shared" si="134"/>
        <v>CircleSwap CIR</v>
      </c>
      <c r="E4335" s="3" t="s">
        <v>3686</v>
      </c>
      <c r="F4335" s="3" t="s">
        <v>8883</v>
      </c>
      <c r="G4335" s="3" t="s">
        <v>8883</v>
      </c>
      <c r="H4335" s="4">
        <v>9999</v>
      </c>
      <c r="I4335" s="4">
        <v>0</v>
      </c>
      <c r="J4335" s="6">
        <v>44201</v>
      </c>
      <c r="K4335" s="7">
        <v>3.7749553900000001</v>
      </c>
      <c r="L4335" s="7">
        <v>4455</v>
      </c>
      <c r="M4335" s="7">
        <v>0</v>
      </c>
      <c r="N4335" s="9">
        <v>44203</v>
      </c>
      <c r="O4335" s="10">
        <v>7.8421791799999996</v>
      </c>
      <c r="P4335" s="10">
        <v>4669</v>
      </c>
      <c r="Q4335" s="10">
        <v>0</v>
      </c>
      <c r="R4335" s="10">
        <v>2.0774230076398328</v>
      </c>
      <c r="S4335" s="18">
        <v>2.0774230076398328</v>
      </c>
      <c r="T4335" s="13">
        <v>44388</v>
      </c>
      <c r="U4335" s="14">
        <v>0.17014573</v>
      </c>
      <c r="V4335" s="14">
        <v>4141</v>
      </c>
      <c r="W4335" s="14">
        <v>0</v>
      </c>
      <c r="X4335" s="14">
        <v>97.830376913168166</v>
      </c>
      <c r="Y4335" s="19">
        <f t="shared" si="135"/>
        <v>-0.97830376913168171</v>
      </c>
      <c r="Z4335" s="19">
        <v>-0.97829999999999995</v>
      </c>
      <c r="AA4335" t="s">
        <v>15982</v>
      </c>
      <c r="AB4335" s="121">
        <v>6</v>
      </c>
    </row>
    <row r="4336" spans="1:28" ht="20.25">
      <c r="A4336">
        <v>8175</v>
      </c>
      <c r="B4336" t="s">
        <v>8012</v>
      </c>
      <c r="C4336" t="s">
        <v>8013</v>
      </c>
      <c r="D4336" t="str">
        <f t="shared" si="134"/>
        <v>COVER Protocol COVER</v>
      </c>
      <c r="E4336" s="3" t="s">
        <v>8889</v>
      </c>
      <c r="F4336" s="3" t="s">
        <v>8883</v>
      </c>
      <c r="G4336" s="3" t="s">
        <v>8883</v>
      </c>
      <c r="H4336" s="4">
        <v>9999</v>
      </c>
      <c r="I4336" s="4">
        <v>0</v>
      </c>
      <c r="J4336" s="6">
        <v>44208</v>
      </c>
      <c r="K4336" s="7">
        <v>338.01691352764732</v>
      </c>
      <c r="L4336" s="7">
        <v>2321</v>
      </c>
      <c r="M4336" s="7">
        <v>0</v>
      </c>
      <c r="N4336" s="9">
        <v>44243</v>
      </c>
      <c r="O4336" s="10">
        <v>1679.726620682507</v>
      </c>
      <c r="P4336" s="10">
        <v>584</v>
      </c>
      <c r="Q4336" s="10">
        <v>98788564.80228579</v>
      </c>
      <c r="R4336" s="10">
        <v>4.9693567199119402</v>
      </c>
      <c r="S4336" s="18">
        <v>4.9693567199119402</v>
      </c>
      <c r="T4336" s="13">
        <v>44452</v>
      </c>
      <c r="U4336" s="14">
        <v>152.132113982931</v>
      </c>
      <c r="V4336" s="14">
        <v>580</v>
      </c>
      <c r="W4336" s="14">
        <v>12043083.843811391</v>
      </c>
      <c r="X4336" s="14">
        <v>90.943043224431563</v>
      </c>
      <c r="Y4336" s="19">
        <f t="shared" si="135"/>
        <v>-0.90943043224431563</v>
      </c>
      <c r="Z4336" s="19">
        <v>-0.90939999999999999</v>
      </c>
      <c r="AA4336" t="s">
        <v>15750</v>
      </c>
      <c r="AB4336" s="121">
        <v>6</v>
      </c>
    </row>
    <row r="4337" spans="1:28" ht="20.25">
      <c r="A4337">
        <v>8176</v>
      </c>
      <c r="B4337" t="s">
        <v>8561</v>
      </c>
      <c r="C4337" t="s">
        <v>8562</v>
      </c>
      <c r="D4337" t="str">
        <f t="shared" si="134"/>
        <v>Firdaos FDO</v>
      </c>
      <c r="E4337" s="3" t="s">
        <v>8893</v>
      </c>
      <c r="F4337" s="3" t="s">
        <v>8883</v>
      </c>
      <c r="G4337" s="3" t="s">
        <v>8883</v>
      </c>
      <c r="H4337" s="4">
        <v>9999</v>
      </c>
      <c r="I4337" s="4">
        <v>0</v>
      </c>
      <c r="J4337" s="6">
        <v>44206</v>
      </c>
      <c r="K4337" s="7">
        <v>7.1487860838590003E-2</v>
      </c>
      <c r="L4337" s="7">
        <v>4456</v>
      </c>
      <c r="M4337" s="7">
        <v>0</v>
      </c>
      <c r="N4337" s="9">
        <v>44287</v>
      </c>
      <c r="O4337" s="10">
        <v>6.0951100262662203</v>
      </c>
      <c r="P4337" s="10">
        <v>4670</v>
      </c>
      <c r="Q4337" s="10">
        <v>0</v>
      </c>
      <c r="R4337" s="10">
        <v>85.260769517613085</v>
      </c>
      <c r="S4337" s="18">
        <v>85.260769517613085</v>
      </c>
      <c r="T4337" s="13">
        <v>44687</v>
      </c>
      <c r="U4337" s="14">
        <v>6.3618869398001723E-2</v>
      </c>
      <c r="V4337" s="14">
        <v>4142</v>
      </c>
      <c r="W4337" s="14">
        <v>0</v>
      </c>
      <c r="X4337" s="14">
        <v>98.956230992978917</v>
      </c>
      <c r="Y4337" s="19">
        <f t="shared" si="135"/>
        <v>-0.98956230992978922</v>
      </c>
      <c r="Z4337" s="19">
        <v>-0.98960000000000004</v>
      </c>
      <c r="AA4337" t="s">
        <v>15983</v>
      </c>
      <c r="AB4337" s="121">
        <v>6</v>
      </c>
    </row>
    <row r="4338" spans="1:28" ht="20.25">
      <c r="A4338">
        <v>8177</v>
      </c>
      <c r="B4338" t="s">
        <v>8563</v>
      </c>
      <c r="C4338" t="s">
        <v>6435</v>
      </c>
      <c r="D4338" t="str">
        <f t="shared" si="134"/>
        <v>KnoxFS (new) KFX</v>
      </c>
      <c r="E4338" s="3" t="s">
        <v>8884</v>
      </c>
      <c r="F4338" s="3" t="s">
        <v>8883</v>
      </c>
      <c r="G4338" s="3" t="s">
        <v>8883</v>
      </c>
      <c r="H4338" s="4">
        <v>9999</v>
      </c>
      <c r="I4338" s="4">
        <v>0</v>
      </c>
      <c r="J4338" s="6">
        <v>44226</v>
      </c>
      <c r="K4338" s="7">
        <v>7.0477529999999997E-2</v>
      </c>
      <c r="L4338" s="7">
        <v>987</v>
      </c>
      <c r="M4338" s="7">
        <v>861320.97</v>
      </c>
      <c r="N4338" s="9">
        <v>44527</v>
      </c>
      <c r="O4338" s="10">
        <v>10.49556270529737</v>
      </c>
      <c r="P4338" s="10">
        <v>1863</v>
      </c>
      <c r="Q4338" s="10">
        <v>1719578.52</v>
      </c>
      <c r="R4338" s="10">
        <v>148.92069437304869</v>
      </c>
      <c r="S4338" s="18">
        <v>148.92069437304869</v>
      </c>
      <c r="T4338" s="13">
        <v>44634</v>
      </c>
      <c r="U4338" s="14">
        <v>0.1602184829561395</v>
      </c>
      <c r="V4338" s="14">
        <v>1621</v>
      </c>
      <c r="W4338" s="14">
        <v>167033.95000000001</v>
      </c>
      <c r="X4338" s="14">
        <v>98.473464573030725</v>
      </c>
      <c r="Y4338" s="19">
        <f t="shared" si="135"/>
        <v>-0.98473464573030722</v>
      </c>
      <c r="Z4338" s="19">
        <v>-0.98470000000000002</v>
      </c>
      <c r="AA4338" t="s">
        <v>15984</v>
      </c>
      <c r="AB4338" s="121">
        <v>6</v>
      </c>
    </row>
    <row r="4339" spans="1:28" ht="20.25">
      <c r="A4339">
        <v>8178</v>
      </c>
      <c r="B4339" t="s">
        <v>8564</v>
      </c>
      <c r="C4339" t="s">
        <v>8565</v>
      </c>
      <c r="D4339" t="str">
        <f t="shared" si="134"/>
        <v>My Crypto Play MCP</v>
      </c>
      <c r="E4339" s="3" t="s">
        <v>8887</v>
      </c>
      <c r="F4339" s="3" t="s">
        <v>8883</v>
      </c>
      <c r="G4339" s="3" t="s">
        <v>8883</v>
      </c>
      <c r="H4339" s="4">
        <v>9999</v>
      </c>
      <c r="I4339" s="4">
        <v>0</v>
      </c>
      <c r="J4339" s="6">
        <v>44202</v>
      </c>
      <c r="K4339" s="7">
        <v>8.4931389433330007E-2</v>
      </c>
      <c r="L4339" s="7">
        <v>4457</v>
      </c>
      <c r="M4339" s="7">
        <v>0</v>
      </c>
      <c r="N4339" s="9">
        <v>44206</v>
      </c>
      <c r="O4339" s="10">
        <v>0.33275111585625999</v>
      </c>
      <c r="P4339" s="10">
        <v>4671</v>
      </c>
      <c r="Q4339" s="10">
        <v>0</v>
      </c>
      <c r="R4339" s="10">
        <v>3.9178814579203971</v>
      </c>
      <c r="S4339" s="18">
        <v>3.9178814579203971</v>
      </c>
      <c r="T4339" s="13">
        <v>44339</v>
      </c>
      <c r="U4339" s="14">
        <v>8.3712104810599996E-3</v>
      </c>
      <c r="V4339" s="14">
        <v>4143</v>
      </c>
      <c r="W4339" s="14">
        <v>0</v>
      </c>
      <c r="X4339" s="14">
        <v>97.484242702081232</v>
      </c>
      <c r="Y4339" s="19">
        <f t="shared" si="135"/>
        <v>-0.97484242702081236</v>
      </c>
      <c r="Z4339" s="19">
        <v>-0.9748</v>
      </c>
      <c r="AA4339" t="s">
        <v>15985</v>
      </c>
      <c r="AB4339" s="121">
        <v>6</v>
      </c>
    </row>
    <row r="4340" spans="1:28" ht="20.25">
      <c r="A4340">
        <v>8181</v>
      </c>
      <c r="B4340" t="s">
        <v>8566</v>
      </c>
      <c r="C4340" t="s">
        <v>8567</v>
      </c>
      <c r="D4340" t="str">
        <f t="shared" si="134"/>
        <v>DePay DEPAY</v>
      </c>
      <c r="E4340" s="3" t="s">
        <v>8888</v>
      </c>
      <c r="F4340" s="3" t="s">
        <v>8883</v>
      </c>
      <c r="G4340" s="3" t="s">
        <v>8883</v>
      </c>
      <c r="H4340" s="4">
        <v>9999</v>
      </c>
      <c r="I4340" s="4">
        <v>0</v>
      </c>
      <c r="J4340" s="6">
        <v>44207</v>
      </c>
      <c r="K4340" s="7">
        <v>1.42240934</v>
      </c>
      <c r="L4340" s="7">
        <v>2550</v>
      </c>
      <c r="M4340" s="7">
        <v>0</v>
      </c>
      <c r="N4340" s="9">
        <v>44242</v>
      </c>
      <c r="O4340" s="10">
        <v>7.91153467</v>
      </c>
      <c r="P4340" s="10">
        <v>1297</v>
      </c>
      <c r="Q4340" s="10">
        <v>10072873.4</v>
      </c>
      <c r="R4340" s="10">
        <v>5.5620660294595652</v>
      </c>
      <c r="S4340" s="18">
        <v>5.5620660294595652</v>
      </c>
      <c r="T4340" s="13">
        <v>44635</v>
      </c>
      <c r="U4340" s="14">
        <v>0.33197579764050422</v>
      </c>
      <c r="V4340" s="14">
        <v>1229</v>
      </c>
      <c r="W4340" s="14">
        <v>721544.92</v>
      </c>
      <c r="X4340" s="14">
        <v>95.803901373277995</v>
      </c>
      <c r="Y4340" s="19">
        <f t="shared" si="135"/>
        <v>-0.95803901373278</v>
      </c>
      <c r="Z4340" s="19">
        <v>-0.95799999999999996</v>
      </c>
      <c r="AA4340" t="s">
        <v>15986</v>
      </c>
      <c r="AB4340" s="121">
        <v>6</v>
      </c>
    </row>
    <row r="4341" spans="1:28" ht="20.25">
      <c r="A4341">
        <v>8182</v>
      </c>
      <c r="B4341" t="s">
        <v>8568</v>
      </c>
      <c r="C4341" t="s">
        <v>8569</v>
      </c>
      <c r="D4341" t="str">
        <f t="shared" si="134"/>
        <v>VidyX VIDYX</v>
      </c>
      <c r="E4341" s="3" t="s">
        <v>8887</v>
      </c>
      <c r="F4341" s="3" t="s">
        <v>8883</v>
      </c>
      <c r="G4341" s="3" t="s">
        <v>8883</v>
      </c>
      <c r="H4341" s="4">
        <v>9999</v>
      </c>
      <c r="I4341" s="4">
        <v>0</v>
      </c>
      <c r="J4341" s="6">
        <v>44230</v>
      </c>
      <c r="K4341" s="7">
        <v>9.3251500000000008E-3</v>
      </c>
      <c r="L4341" s="7">
        <v>4458</v>
      </c>
      <c r="M4341" s="7">
        <v>0</v>
      </c>
      <c r="N4341" s="9">
        <v>44281</v>
      </c>
      <c r="O4341" s="10">
        <v>3.3991779499999999</v>
      </c>
      <c r="P4341" s="10">
        <v>4672</v>
      </c>
      <c r="Q4341" s="10">
        <v>0</v>
      </c>
      <c r="R4341" s="10">
        <v>364.51724100952788</v>
      </c>
      <c r="S4341" s="18">
        <v>364.51724100952788</v>
      </c>
      <c r="T4341" s="13">
        <v>44673</v>
      </c>
      <c r="U4341" s="14">
        <v>1.800195202001567E-3</v>
      </c>
      <c r="V4341" s="14">
        <v>4144</v>
      </c>
      <c r="W4341" s="14">
        <v>0</v>
      </c>
      <c r="X4341" s="14">
        <v>99.947040277723573</v>
      </c>
      <c r="Y4341" s="19">
        <f t="shared" si="135"/>
        <v>-0.99947040277723576</v>
      </c>
      <c r="Z4341" s="19">
        <v>-0.99950000000000006</v>
      </c>
      <c r="AA4341" t="s">
        <v>15987</v>
      </c>
      <c r="AB4341" s="121">
        <v>6</v>
      </c>
    </row>
    <row r="4342" spans="1:28" ht="20.25">
      <c r="A4342">
        <v>8185</v>
      </c>
      <c r="B4342" t="s">
        <v>8570</v>
      </c>
      <c r="C4342" t="s">
        <v>8571</v>
      </c>
      <c r="D4342" t="str">
        <f t="shared" si="134"/>
        <v>Trism TRISM</v>
      </c>
      <c r="E4342" s="3" t="s">
        <v>8887</v>
      </c>
      <c r="F4342" s="3" t="s">
        <v>8883</v>
      </c>
      <c r="G4342" s="3" t="s">
        <v>8883</v>
      </c>
      <c r="H4342" s="4">
        <v>9999</v>
      </c>
      <c r="I4342" s="4">
        <v>0</v>
      </c>
      <c r="J4342" s="6">
        <v>44207</v>
      </c>
      <c r="K4342" s="7">
        <v>4.1984430000000003E-2</v>
      </c>
      <c r="L4342" s="7">
        <v>4459</v>
      </c>
      <c r="M4342" s="7">
        <v>0</v>
      </c>
      <c r="N4342" s="9">
        <v>44728</v>
      </c>
      <c r="O4342" s="10">
        <v>2.2536248004797361</v>
      </c>
      <c r="P4342" s="10">
        <v>4673</v>
      </c>
      <c r="Q4342" s="10">
        <v>0</v>
      </c>
      <c r="R4342" s="10">
        <v>53.677632409913294</v>
      </c>
      <c r="S4342" s="18">
        <v>53.677632409913294</v>
      </c>
      <c r="T4342" s="13">
        <v>44397</v>
      </c>
      <c r="U4342" s="14">
        <v>9.0331229481579997E-2</v>
      </c>
      <c r="V4342" s="14">
        <v>4145</v>
      </c>
      <c r="W4342" s="14">
        <v>0</v>
      </c>
      <c r="X4342" s="14">
        <v>94.384330545865282</v>
      </c>
      <c r="Y4342" s="19">
        <f t="shared" si="135"/>
        <v>-0.9438433054586528</v>
      </c>
      <c r="Z4342" s="19">
        <v>-0.94379999999999997</v>
      </c>
      <c r="AA4342" t="s">
        <v>15988</v>
      </c>
      <c r="AB4342" s="121">
        <v>6</v>
      </c>
    </row>
    <row r="4343" spans="1:28" ht="20.25">
      <c r="A4343">
        <v>8186</v>
      </c>
      <c r="B4343" t="s">
        <v>8572</v>
      </c>
      <c r="C4343" t="s">
        <v>8573</v>
      </c>
      <c r="D4343" t="str">
        <f t="shared" si="134"/>
        <v>Banana.finance BANANA</v>
      </c>
      <c r="E4343" s="3" t="s">
        <v>8887</v>
      </c>
      <c r="F4343" s="3" t="s">
        <v>8883</v>
      </c>
      <c r="G4343" s="3" t="s">
        <v>8883</v>
      </c>
      <c r="H4343" s="4">
        <v>9999</v>
      </c>
      <c r="I4343" s="4">
        <v>0</v>
      </c>
      <c r="J4343" s="6">
        <v>44229</v>
      </c>
      <c r="K4343" s="7">
        <v>32.975024009999998</v>
      </c>
      <c r="L4343" s="7">
        <v>4460</v>
      </c>
      <c r="M4343" s="7">
        <v>0</v>
      </c>
      <c r="N4343" s="9">
        <v>44281</v>
      </c>
      <c r="O4343" s="10">
        <v>1055.53405761</v>
      </c>
      <c r="P4343" s="10">
        <v>4674</v>
      </c>
      <c r="Q4343" s="10">
        <v>0</v>
      </c>
      <c r="R4343" s="10">
        <v>32.010107325165222</v>
      </c>
      <c r="S4343" s="18">
        <v>32.010107325165222</v>
      </c>
      <c r="T4343" s="13">
        <v>44318</v>
      </c>
      <c r="U4343" s="14">
        <v>8.6982637500000006</v>
      </c>
      <c r="V4343" s="14">
        <v>4146</v>
      </c>
      <c r="W4343" s="14">
        <v>0</v>
      </c>
      <c r="X4343" s="14">
        <v>99.175937177271649</v>
      </c>
      <c r="Y4343" s="19">
        <f t="shared" si="135"/>
        <v>-0.99175937177271645</v>
      </c>
      <c r="Z4343" s="19">
        <v>-0.99180000000000001</v>
      </c>
      <c r="AA4343" t="s">
        <v>15989</v>
      </c>
      <c r="AB4343" s="121">
        <v>6</v>
      </c>
    </row>
    <row r="4344" spans="1:28" ht="20.25">
      <c r="A4344">
        <v>8187</v>
      </c>
      <c r="B4344" t="s">
        <v>8574</v>
      </c>
      <c r="C4344" t="s">
        <v>8575</v>
      </c>
      <c r="D4344" t="str">
        <f t="shared" si="134"/>
        <v>Yield Optimization Platform &amp; Protocol YOP</v>
      </c>
      <c r="E4344" s="3" t="s">
        <v>3686</v>
      </c>
      <c r="F4344" s="3" t="s">
        <v>8883</v>
      </c>
      <c r="G4344" s="3" t="s">
        <v>8883</v>
      </c>
      <c r="H4344" s="4">
        <v>9999</v>
      </c>
      <c r="I4344" s="4">
        <v>0</v>
      </c>
      <c r="J4344" s="6">
        <v>44218</v>
      </c>
      <c r="K4344" s="7">
        <v>0.60264987999999997</v>
      </c>
      <c r="L4344" s="7">
        <v>1062</v>
      </c>
      <c r="M4344" s="7">
        <v>671394.72107368999</v>
      </c>
      <c r="N4344" s="9">
        <v>44239</v>
      </c>
      <c r="O4344" s="10">
        <v>3.9032068899999999</v>
      </c>
      <c r="P4344" s="10">
        <v>883</v>
      </c>
      <c r="Q4344" s="10">
        <v>36222486.600000001</v>
      </c>
      <c r="R4344" s="10">
        <v>6.4767405081039762</v>
      </c>
      <c r="S4344" s="18">
        <v>6.4767405081039762</v>
      </c>
      <c r="T4344" s="13">
        <v>44401</v>
      </c>
      <c r="U4344" s="14">
        <v>0.14300011000000001</v>
      </c>
      <c r="V4344" s="14">
        <v>1037</v>
      </c>
      <c r="W4344" s="14">
        <v>1605805.95</v>
      </c>
      <c r="X4344" s="14">
        <v>96.336343062768066</v>
      </c>
      <c r="Y4344" s="19">
        <f t="shared" si="135"/>
        <v>-0.96336343062768071</v>
      </c>
      <c r="Z4344" s="19">
        <v>-0.96340000000000003</v>
      </c>
      <c r="AA4344" t="s">
        <v>15990</v>
      </c>
      <c r="AB4344" s="121">
        <v>6</v>
      </c>
    </row>
    <row r="4345" spans="1:28" ht="20.25">
      <c r="A4345">
        <v>8188</v>
      </c>
      <c r="B4345" t="s">
        <v>8576</v>
      </c>
      <c r="C4345" t="s">
        <v>8577</v>
      </c>
      <c r="D4345" t="str">
        <f t="shared" si="134"/>
        <v>MoneySwap MSWAP</v>
      </c>
      <c r="E4345" s="3" t="s">
        <v>3686</v>
      </c>
      <c r="F4345" s="3" t="s">
        <v>8883</v>
      </c>
      <c r="G4345" s="3" t="s">
        <v>8883</v>
      </c>
      <c r="H4345" s="4">
        <v>9999</v>
      </c>
      <c r="I4345" s="4">
        <v>0</v>
      </c>
      <c r="J4345" s="6">
        <v>44218</v>
      </c>
      <c r="K4345" s="7">
        <v>7.0209399999999998E-3</v>
      </c>
      <c r="L4345" s="7">
        <v>4461</v>
      </c>
      <c r="M4345" s="7">
        <v>0</v>
      </c>
      <c r="N4345" s="9">
        <v>44222</v>
      </c>
      <c r="O4345" s="10">
        <v>1.7533960000000001E-2</v>
      </c>
      <c r="P4345" s="10">
        <v>4675</v>
      </c>
      <c r="Q4345" s="10">
        <v>0</v>
      </c>
      <c r="R4345" s="10">
        <v>2.49738069261381</v>
      </c>
      <c r="S4345" s="18">
        <v>2.49738069261381</v>
      </c>
      <c r="T4345" s="13">
        <v>44685</v>
      </c>
      <c r="U4345" s="14">
        <v>4.5498510810246999E-4</v>
      </c>
      <c r="V4345" s="14">
        <v>4147</v>
      </c>
      <c r="W4345" s="14">
        <v>0</v>
      </c>
      <c r="X4345" s="14">
        <v>97.40512064529365</v>
      </c>
      <c r="Y4345" s="19">
        <f t="shared" si="135"/>
        <v>-0.97405120645293652</v>
      </c>
      <c r="Z4345" s="19">
        <v>-0.97409999999999997</v>
      </c>
      <c r="AA4345" t="s">
        <v>15991</v>
      </c>
      <c r="AB4345" s="121">
        <v>6</v>
      </c>
    </row>
    <row r="4346" spans="1:28" ht="20.25">
      <c r="A4346">
        <v>8189</v>
      </c>
      <c r="B4346" t="s">
        <v>8578</v>
      </c>
      <c r="C4346" t="s">
        <v>8579</v>
      </c>
      <c r="D4346" t="str">
        <f t="shared" si="134"/>
        <v>Shabu Shabu Finance KOBE</v>
      </c>
      <c r="E4346" s="3" t="s">
        <v>3686</v>
      </c>
      <c r="F4346" s="3" t="s">
        <v>8883</v>
      </c>
      <c r="G4346" s="3" t="s">
        <v>8883</v>
      </c>
      <c r="H4346" s="4">
        <v>9999</v>
      </c>
      <c r="I4346" s="4">
        <v>0</v>
      </c>
      <c r="J4346" s="6">
        <v>44202</v>
      </c>
      <c r="K4346" s="7">
        <v>0.56259707000000003</v>
      </c>
      <c r="L4346" s="7">
        <v>4462</v>
      </c>
      <c r="M4346" s="7">
        <v>0</v>
      </c>
      <c r="N4346" s="9">
        <v>44322</v>
      </c>
      <c r="O4346" s="10">
        <v>13.05360928</v>
      </c>
      <c r="P4346" s="10">
        <v>4676</v>
      </c>
      <c r="Q4346" s="10">
        <v>0</v>
      </c>
      <c r="R4346" s="10">
        <v>23.202412483235999</v>
      </c>
      <c r="S4346" s="18">
        <v>23.202412483235999</v>
      </c>
      <c r="T4346" s="13">
        <v>44670</v>
      </c>
      <c r="U4346" s="14">
        <v>0.1422299269002307</v>
      </c>
      <c r="V4346" s="14">
        <v>4148</v>
      </c>
      <c r="W4346" s="14">
        <v>0</v>
      </c>
      <c r="X4346" s="14">
        <v>98.910416852156388</v>
      </c>
      <c r="Y4346" s="19">
        <f t="shared" si="135"/>
        <v>-0.98910416852156391</v>
      </c>
      <c r="Z4346" s="19">
        <v>-0.98909999999999998</v>
      </c>
      <c r="AA4346" t="s">
        <v>15992</v>
      </c>
      <c r="AB4346" s="121">
        <v>6</v>
      </c>
    </row>
    <row r="4347" spans="1:28" ht="20.25">
      <c r="A4347">
        <v>8190</v>
      </c>
      <c r="B4347" t="s">
        <v>8580</v>
      </c>
      <c r="C4347" t="s">
        <v>8581</v>
      </c>
      <c r="D4347" t="str">
        <f t="shared" si="134"/>
        <v>BSCEX BSCX</v>
      </c>
      <c r="E4347" s="3" t="s">
        <v>3686</v>
      </c>
      <c r="F4347" s="3" t="s">
        <v>8883</v>
      </c>
      <c r="G4347" s="3" t="s">
        <v>8883</v>
      </c>
      <c r="H4347" s="4">
        <v>9999</v>
      </c>
      <c r="I4347" s="4">
        <v>0</v>
      </c>
      <c r="J4347" s="6">
        <v>44202</v>
      </c>
      <c r="K4347" s="7">
        <v>0.60483182000000002</v>
      </c>
      <c r="L4347" s="7">
        <v>4463</v>
      </c>
      <c r="M4347" s="7">
        <v>0</v>
      </c>
      <c r="N4347" s="9">
        <v>44246</v>
      </c>
      <c r="O4347" s="10">
        <v>30.708322630000001</v>
      </c>
      <c r="P4347" s="10">
        <v>4677</v>
      </c>
      <c r="Q4347" s="10">
        <v>0</v>
      </c>
      <c r="R4347" s="10">
        <v>50.771671751661479</v>
      </c>
      <c r="S4347" s="18">
        <v>50.771671751661479</v>
      </c>
      <c r="T4347" s="13">
        <v>44369</v>
      </c>
      <c r="U4347" s="14">
        <v>1.3951000600000001</v>
      </c>
      <c r="V4347" s="14">
        <v>4149</v>
      </c>
      <c r="W4347" s="14">
        <v>0</v>
      </c>
      <c r="X4347" s="14">
        <v>95.456931735382128</v>
      </c>
      <c r="Y4347" s="19">
        <f t="shared" si="135"/>
        <v>-0.95456931735382122</v>
      </c>
      <c r="Z4347" s="19">
        <v>-0.9546</v>
      </c>
      <c r="AA4347" t="s">
        <v>15993</v>
      </c>
      <c r="AB4347" s="121">
        <v>6</v>
      </c>
    </row>
    <row r="4348" spans="1:28" ht="20.25">
      <c r="A4348">
        <v>8191</v>
      </c>
      <c r="B4348" t="s">
        <v>8582</v>
      </c>
      <c r="C4348" t="s">
        <v>8582</v>
      </c>
      <c r="D4348" t="str">
        <f t="shared" si="134"/>
        <v>NFTX NFTX</v>
      </c>
      <c r="E4348" s="3" t="s">
        <v>3686</v>
      </c>
      <c r="F4348" s="3" t="s">
        <v>8883</v>
      </c>
      <c r="G4348" s="3" t="s">
        <v>8883</v>
      </c>
      <c r="H4348" s="4">
        <v>9999</v>
      </c>
      <c r="I4348" s="4">
        <v>0</v>
      </c>
      <c r="J4348" s="6">
        <v>44204</v>
      </c>
      <c r="K4348" s="7">
        <v>18.15700125</v>
      </c>
      <c r="L4348" s="7">
        <v>2303</v>
      </c>
      <c r="M4348" s="7">
        <v>0</v>
      </c>
      <c r="N4348" s="9">
        <v>44242</v>
      </c>
      <c r="O4348" s="10">
        <v>486.83422389999998</v>
      </c>
      <c r="P4348" s="10">
        <v>410</v>
      </c>
      <c r="Q4348" s="10">
        <v>197020938.72999999</v>
      </c>
      <c r="R4348" s="10">
        <v>26.81247950566727</v>
      </c>
      <c r="S4348" s="18">
        <v>26.81247950566727</v>
      </c>
      <c r="T4348" s="13">
        <v>44369</v>
      </c>
      <c r="U4348" s="14">
        <v>31.462048230000001</v>
      </c>
      <c r="V4348" s="14">
        <v>523</v>
      </c>
      <c r="W4348" s="14">
        <v>16545284.52</v>
      </c>
      <c r="X4348" s="14">
        <v>93.53742060737649</v>
      </c>
      <c r="Y4348" s="19">
        <f t="shared" si="135"/>
        <v>-0.93537420607376487</v>
      </c>
      <c r="Z4348" s="19">
        <v>-0.93540000000000001</v>
      </c>
      <c r="AA4348" t="s">
        <v>15994</v>
      </c>
      <c r="AB4348" s="121">
        <v>6</v>
      </c>
    </row>
    <row r="4349" spans="1:28" ht="20.25">
      <c r="A4349">
        <v>8193</v>
      </c>
      <c r="B4349" t="s">
        <v>8583</v>
      </c>
      <c r="C4349" t="s">
        <v>2291</v>
      </c>
      <c r="D4349" t="str">
        <f t="shared" si="134"/>
        <v>Tenet TEN</v>
      </c>
      <c r="E4349" s="3" t="s">
        <v>8894</v>
      </c>
      <c r="F4349" s="3" t="s">
        <v>8883</v>
      </c>
      <c r="G4349" s="3" t="s">
        <v>8883</v>
      </c>
      <c r="H4349" s="4">
        <v>9999</v>
      </c>
      <c r="I4349" s="4">
        <v>0</v>
      </c>
      <c r="J4349" s="6">
        <v>44218</v>
      </c>
      <c r="K4349" s="7">
        <v>0.51081233999999998</v>
      </c>
      <c r="L4349" s="7">
        <v>4464</v>
      </c>
      <c r="M4349" s="7">
        <v>0</v>
      </c>
      <c r="N4349" s="9">
        <v>44287</v>
      </c>
      <c r="O4349" s="10">
        <v>7.6374356199999998</v>
      </c>
      <c r="P4349" s="10">
        <v>4678</v>
      </c>
      <c r="Q4349" s="10">
        <v>0</v>
      </c>
      <c r="R4349" s="10">
        <v>14.95154878208306</v>
      </c>
      <c r="S4349" s="18">
        <v>14.95154878208306</v>
      </c>
      <c r="T4349" s="13">
        <v>44465</v>
      </c>
      <c r="U4349" s="14">
        <v>0.1049046748225</v>
      </c>
      <c r="V4349" s="14">
        <v>4150</v>
      </c>
      <c r="W4349" s="14">
        <v>0</v>
      </c>
      <c r="X4349" s="14">
        <v>98.626441124455582</v>
      </c>
      <c r="Y4349" s="19">
        <f t="shared" si="135"/>
        <v>-0.98626441124455577</v>
      </c>
      <c r="Z4349" s="19">
        <v>-0.98629999999999995</v>
      </c>
      <c r="AA4349" t="s">
        <v>15995</v>
      </c>
      <c r="AB4349" s="121">
        <v>6</v>
      </c>
    </row>
    <row r="4350" spans="1:28" ht="20.25">
      <c r="A4350">
        <v>8194</v>
      </c>
      <c r="B4350" t="s">
        <v>8584</v>
      </c>
      <c r="C4350" t="s">
        <v>8585</v>
      </c>
      <c r="D4350" t="str">
        <f t="shared" si="134"/>
        <v>BitDNS DNS</v>
      </c>
      <c r="E4350" s="3" t="s">
        <v>8887</v>
      </c>
      <c r="F4350" s="3" t="s">
        <v>8883</v>
      </c>
      <c r="G4350" s="3" t="s">
        <v>8883</v>
      </c>
      <c r="H4350" s="4">
        <v>9999</v>
      </c>
      <c r="I4350" s="4">
        <v>0</v>
      </c>
      <c r="J4350" s="6">
        <v>44236</v>
      </c>
      <c r="K4350" s="7">
        <v>0.24025625114165</v>
      </c>
      <c r="L4350" s="7">
        <v>4465</v>
      </c>
      <c r="M4350" s="7">
        <v>0</v>
      </c>
      <c r="N4350" s="9">
        <v>44308</v>
      </c>
      <c r="O4350" s="10">
        <v>0.46364199281808999</v>
      </c>
      <c r="P4350" s="10">
        <v>4679</v>
      </c>
      <c r="Q4350" s="10">
        <v>0</v>
      </c>
      <c r="R4350" s="10">
        <v>1.929781184110529</v>
      </c>
      <c r="S4350" s="18">
        <v>1.929781184110529</v>
      </c>
      <c r="T4350" s="13">
        <v>44659</v>
      </c>
      <c r="U4350" s="14">
        <v>5.8016675649204342E-3</v>
      </c>
      <c r="V4350" s="14">
        <v>4151</v>
      </c>
      <c r="W4350" s="14">
        <v>0</v>
      </c>
      <c r="X4350" s="14">
        <v>98.748675129779116</v>
      </c>
      <c r="Y4350" s="19">
        <f t="shared" si="135"/>
        <v>-0.98748675129779118</v>
      </c>
      <c r="Z4350" s="19">
        <v>-0.98750000000000004</v>
      </c>
      <c r="AA4350" t="s">
        <v>15996</v>
      </c>
      <c r="AB4350" s="121">
        <v>6</v>
      </c>
    </row>
    <row r="4351" spans="1:28" ht="20.25">
      <c r="A4351">
        <v>8195</v>
      </c>
      <c r="B4351" t="s">
        <v>8586</v>
      </c>
      <c r="C4351" t="s">
        <v>8587</v>
      </c>
      <c r="D4351" t="str">
        <f t="shared" si="134"/>
        <v>Definex DSWAP</v>
      </c>
      <c r="E4351" s="3" t="s">
        <v>3686</v>
      </c>
      <c r="F4351" s="3" t="s">
        <v>8883</v>
      </c>
      <c r="G4351" s="3" t="s">
        <v>8883</v>
      </c>
      <c r="H4351" s="4">
        <v>9999</v>
      </c>
      <c r="I4351" s="4">
        <v>0</v>
      </c>
      <c r="J4351" s="6">
        <v>44216</v>
      </c>
      <c r="K4351" s="7">
        <v>0.98817203283571997</v>
      </c>
      <c r="L4351" s="7">
        <v>4466</v>
      </c>
      <c r="M4351" s="7">
        <v>0</v>
      </c>
      <c r="N4351" s="9">
        <v>44218</v>
      </c>
      <c r="O4351" s="10">
        <v>4.1067639049743798</v>
      </c>
      <c r="P4351" s="10">
        <v>4680</v>
      </c>
      <c r="Q4351" s="10">
        <v>0</v>
      </c>
      <c r="R4351" s="10">
        <v>4.1559199901553114</v>
      </c>
      <c r="S4351" s="18">
        <v>4.1559199901553114</v>
      </c>
      <c r="T4351" s="13">
        <v>44221</v>
      </c>
      <c r="U4351" s="14">
        <v>0.55158154065883003</v>
      </c>
      <c r="V4351" s="14">
        <v>4152</v>
      </c>
      <c r="W4351" s="14">
        <v>0</v>
      </c>
      <c r="X4351" s="14">
        <v>86.568949337683648</v>
      </c>
      <c r="Y4351" s="19">
        <f t="shared" si="135"/>
        <v>-0.86568949337683643</v>
      </c>
      <c r="Z4351" s="19">
        <v>-0.86570000000000003</v>
      </c>
      <c r="AA4351" t="s">
        <v>15997</v>
      </c>
      <c r="AB4351" s="121">
        <v>6</v>
      </c>
    </row>
    <row r="4352" spans="1:28" ht="20.25">
      <c r="A4352">
        <v>8196</v>
      </c>
      <c r="B4352" t="s">
        <v>8588</v>
      </c>
      <c r="C4352" t="s">
        <v>8589</v>
      </c>
      <c r="D4352" t="str">
        <f t="shared" si="134"/>
        <v>Mantis MNTIS</v>
      </c>
      <c r="E4352" s="3" t="s">
        <v>8887</v>
      </c>
      <c r="F4352" s="3" t="s">
        <v>8883</v>
      </c>
      <c r="G4352" s="3" t="s">
        <v>8883</v>
      </c>
      <c r="H4352" s="4">
        <v>9999</v>
      </c>
      <c r="I4352" s="4">
        <v>0</v>
      </c>
      <c r="J4352" s="6">
        <v>44207</v>
      </c>
      <c r="K4352" s="7">
        <v>0.96383163999999999</v>
      </c>
      <c r="L4352" s="7">
        <v>4467</v>
      </c>
      <c r="M4352" s="7">
        <v>0</v>
      </c>
      <c r="N4352" s="9">
        <v>44268</v>
      </c>
      <c r="O4352" s="10">
        <v>8.1222841799999994</v>
      </c>
      <c r="P4352" s="10">
        <v>4681</v>
      </c>
      <c r="Q4352" s="10">
        <v>0</v>
      </c>
      <c r="R4352" s="10">
        <v>8.4270777622531661</v>
      </c>
      <c r="S4352" s="18">
        <v>8.4270777622531661</v>
      </c>
      <c r="T4352" s="13">
        <v>44616</v>
      </c>
      <c r="U4352" s="14">
        <v>6.8097721515865267E-3</v>
      </c>
      <c r="V4352" s="14">
        <v>4153</v>
      </c>
      <c r="W4352" s="14">
        <v>0</v>
      </c>
      <c r="X4352" s="14">
        <v>99.916159395550892</v>
      </c>
      <c r="Y4352" s="19">
        <f t="shared" si="135"/>
        <v>-0.99916159395550896</v>
      </c>
      <c r="Z4352" s="19">
        <v>-0.99919999999999998</v>
      </c>
      <c r="AA4352" t="s">
        <v>15998</v>
      </c>
      <c r="AB4352" s="121">
        <v>6</v>
      </c>
    </row>
    <row r="4353" spans="1:28" ht="20.25">
      <c r="A4353">
        <v>8198</v>
      </c>
      <c r="B4353" t="s">
        <v>8590</v>
      </c>
      <c r="C4353" t="s">
        <v>8591</v>
      </c>
      <c r="D4353" t="str">
        <f t="shared" si="134"/>
        <v>HappinessToken HPS</v>
      </c>
      <c r="E4353" s="3" t="s">
        <v>8891</v>
      </c>
      <c r="F4353" s="3" t="s">
        <v>8883</v>
      </c>
      <c r="G4353" s="3" t="s">
        <v>8883</v>
      </c>
      <c r="H4353" s="4">
        <v>9999</v>
      </c>
      <c r="I4353" s="4">
        <v>0</v>
      </c>
      <c r="J4353" s="6">
        <v>44236</v>
      </c>
      <c r="K4353" s="7">
        <v>0.97172358999999997</v>
      </c>
      <c r="L4353" s="7">
        <v>4468</v>
      </c>
      <c r="M4353" s="7">
        <v>0</v>
      </c>
      <c r="N4353" s="9">
        <v>44293</v>
      </c>
      <c r="O4353" s="10">
        <v>12.04627754</v>
      </c>
      <c r="P4353" s="10">
        <v>4682</v>
      </c>
      <c r="Q4353" s="10">
        <v>0</v>
      </c>
      <c r="R4353" s="10">
        <v>12.396814962575929</v>
      </c>
      <c r="S4353" s="18">
        <v>12.396814962575929</v>
      </c>
      <c r="T4353" s="13">
        <v>44649</v>
      </c>
      <c r="U4353" s="14">
        <v>0.45556612374745947</v>
      </c>
      <c r="V4353" s="14">
        <v>4154</v>
      </c>
      <c r="W4353" s="14">
        <v>0</v>
      </c>
      <c r="X4353" s="14">
        <v>96.218200002160501</v>
      </c>
      <c r="Y4353" s="19">
        <f t="shared" si="135"/>
        <v>-0.96218200002160503</v>
      </c>
      <c r="Z4353" s="19">
        <v>-0.96220000000000006</v>
      </c>
      <c r="AA4353" t="s">
        <v>15999</v>
      </c>
      <c r="AB4353" s="121">
        <v>6</v>
      </c>
    </row>
    <row r="4354" spans="1:28" ht="20.25">
      <c r="A4354">
        <v>8199</v>
      </c>
      <c r="B4354" t="s">
        <v>8592</v>
      </c>
      <c r="C4354" t="s">
        <v>8593</v>
      </c>
      <c r="D4354" t="str">
        <f t="shared" ref="D4354:D4417" si="136">_xlfn.TEXTJOIN(" ",TRUE,B4354,C4354)</f>
        <v>Securypto SCU</v>
      </c>
      <c r="E4354" s="3" t="s">
        <v>8884</v>
      </c>
      <c r="F4354" s="3" t="s">
        <v>8883</v>
      </c>
      <c r="G4354" s="3" t="s">
        <v>8883</v>
      </c>
      <c r="H4354" s="4">
        <v>9999</v>
      </c>
      <c r="I4354" s="4">
        <v>0</v>
      </c>
      <c r="J4354" s="6">
        <v>44202</v>
      </c>
      <c r="K4354" s="7">
        <v>0.38253584285309</v>
      </c>
      <c r="L4354" s="7">
        <v>4469</v>
      </c>
      <c r="M4354" s="7">
        <v>0</v>
      </c>
      <c r="N4354" s="9">
        <v>44207</v>
      </c>
      <c r="O4354" s="10">
        <v>0.55669550120477995</v>
      </c>
      <c r="P4354" s="10">
        <v>4683</v>
      </c>
      <c r="Q4354" s="10">
        <v>0</v>
      </c>
      <c r="R4354" s="10">
        <v>1.4552767057140179</v>
      </c>
      <c r="S4354" s="18">
        <v>1.4552767057140179</v>
      </c>
      <c r="T4354" s="13">
        <v>44397</v>
      </c>
      <c r="U4354" s="14">
        <v>9.1199930785400007E-3</v>
      </c>
      <c r="V4354" s="14">
        <v>4155</v>
      </c>
      <c r="W4354" s="14">
        <v>0</v>
      </c>
      <c r="X4354" s="14">
        <v>98.361762748431971</v>
      </c>
      <c r="Y4354" s="19">
        <f t="shared" ref="Y4354:Y4417" si="137">X4354/-100</f>
        <v>-0.98361762748431969</v>
      </c>
      <c r="Z4354" s="19">
        <v>-0.98360000000000003</v>
      </c>
      <c r="AA4354" t="s">
        <v>16000</v>
      </c>
      <c r="AB4354" s="121">
        <v>6</v>
      </c>
    </row>
    <row r="4355" spans="1:28" ht="20.25">
      <c r="A4355">
        <v>8200</v>
      </c>
      <c r="B4355" t="s">
        <v>8594</v>
      </c>
      <c r="C4355" t="s">
        <v>3490</v>
      </c>
      <c r="D4355" t="str">
        <f t="shared" si="136"/>
        <v>FOX Token FOX</v>
      </c>
      <c r="E4355" s="3" t="s">
        <v>3686</v>
      </c>
      <c r="F4355" s="3" t="s">
        <v>8883</v>
      </c>
      <c r="G4355" s="3" t="s">
        <v>8883</v>
      </c>
      <c r="H4355" s="4">
        <v>9999</v>
      </c>
      <c r="I4355" s="4">
        <v>0</v>
      </c>
      <c r="J4355" s="6">
        <v>44217</v>
      </c>
      <c r="K4355" s="7">
        <v>0.28497655</v>
      </c>
      <c r="L4355" s="7">
        <v>2215</v>
      </c>
      <c r="M4355" s="7">
        <v>0</v>
      </c>
      <c r="N4355" s="9">
        <v>44516</v>
      </c>
      <c r="O4355" s="10">
        <v>5.1349149764179423</v>
      </c>
      <c r="P4355" s="10">
        <v>696</v>
      </c>
      <c r="Q4355" s="10">
        <v>66153249.289999999</v>
      </c>
      <c r="R4355" s="10">
        <v>18.018728124885861</v>
      </c>
      <c r="S4355" s="18">
        <v>18.018728124885861</v>
      </c>
      <c r="T4355" s="13">
        <v>44687</v>
      </c>
      <c r="U4355" s="14">
        <v>0.23634360385968251</v>
      </c>
      <c r="V4355" s="14">
        <v>286</v>
      </c>
      <c r="W4355" s="14">
        <v>76016923.790000007</v>
      </c>
      <c r="X4355" s="14">
        <v>95.39732196258187</v>
      </c>
      <c r="Y4355" s="19">
        <f t="shared" si="137"/>
        <v>-0.95397321962581871</v>
      </c>
      <c r="Z4355" s="19">
        <v>-0.95399999999999996</v>
      </c>
      <c r="AA4355" t="s">
        <v>16001</v>
      </c>
      <c r="AB4355" s="121">
        <v>6</v>
      </c>
    </row>
    <row r="4356" spans="1:28" ht="20.25">
      <c r="A4356">
        <v>8201</v>
      </c>
      <c r="B4356" t="s">
        <v>8595</v>
      </c>
      <c r="C4356" t="s">
        <v>8596</v>
      </c>
      <c r="D4356" t="str">
        <f t="shared" si="136"/>
        <v>Delphi Chain Link DCL</v>
      </c>
      <c r="E4356" s="3" t="s">
        <v>8894</v>
      </c>
      <c r="F4356" s="3" t="s">
        <v>8883</v>
      </c>
      <c r="G4356" s="3" t="s">
        <v>8883</v>
      </c>
      <c r="H4356" s="4">
        <v>9999</v>
      </c>
      <c r="I4356" s="4">
        <v>0</v>
      </c>
      <c r="J4356" s="6">
        <v>44203</v>
      </c>
      <c r="K4356" s="7">
        <v>3.1382420000000001E-2</v>
      </c>
      <c r="L4356" s="7">
        <v>4470</v>
      </c>
      <c r="M4356" s="7">
        <v>0</v>
      </c>
      <c r="N4356" s="9">
        <v>44204</v>
      </c>
      <c r="O4356" s="10">
        <v>3.6902450000000003E-2</v>
      </c>
      <c r="P4356" s="10">
        <v>4684</v>
      </c>
      <c r="Q4356" s="10">
        <v>0</v>
      </c>
      <c r="R4356" s="10">
        <v>1.1758956128940981</v>
      </c>
      <c r="S4356" s="18">
        <v>1.1758956128940981</v>
      </c>
      <c r="T4356" s="13">
        <v>44374</v>
      </c>
      <c r="U4356" s="14">
        <v>6.4314000000000005E-4</v>
      </c>
      <c r="V4356" s="14">
        <v>4156</v>
      </c>
      <c r="W4356" s="14">
        <v>0</v>
      </c>
      <c r="X4356" s="14">
        <v>98.257188885832775</v>
      </c>
      <c r="Y4356" s="19">
        <f t="shared" si="137"/>
        <v>-0.9825718888583278</v>
      </c>
      <c r="Z4356" s="19">
        <v>-0.98260000000000003</v>
      </c>
      <c r="AA4356" t="s">
        <v>16002</v>
      </c>
      <c r="AB4356" s="121">
        <v>6</v>
      </c>
    </row>
    <row r="4357" spans="1:28" ht="20.25">
      <c r="A4357">
        <v>8202</v>
      </c>
      <c r="B4357" t="s">
        <v>8597</v>
      </c>
      <c r="C4357" t="s">
        <v>8598</v>
      </c>
      <c r="D4357" t="str">
        <f t="shared" si="136"/>
        <v>ZKSwap ZKS</v>
      </c>
      <c r="E4357" s="3" t="s">
        <v>8887</v>
      </c>
      <c r="F4357" s="3" t="s">
        <v>8883</v>
      </c>
      <c r="G4357" s="3" t="s">
        <v>8883</v>
      </c>
      <c r="H4357" s="4">
        <v>9999</v>
      </c>
      <c r="I4357" s="4">
        <v>0</v>
      </c>
      <c r="J4357" s="6">
        <v>44209</v>
      </c>
      <c r="K4357" s="7">
        <v>0.28453247999999998</v>
      </c>
      <c r="L4357" s="7">
        <v>2296</v>
      </c>
      <c r="M4357" s="7">
        <v>0</v>
      </c>
      <c r="N4357" s="9">
        <v>44252</v>
      </c>
      <c r="O4357" s="10">
        <v>11.366508420000001</v>
      </c>
      <c r="P4357" s="10">
        <v>325</v>
      </c>
      <c r="Q4357" s="10">
        <v>300802675.06999999</v>
      </c>
      <c r="R4357" s="10">
        <v>39.948017252722792</v>
      </c>
      <c r="S4357" s="18">
        <v>39.948017252722792</v>
      </c>
      <c r="T4357" s="13">
        <v>44669</v>
      </c>
      <c r="U4357" s="14">
        <v>8.9996139061167102E-2</v>
      </c>
      <c r="V4357" s="14">
        <v>507</v>
      </c>
      <c r="W4357" s="14">
        <v>18346803.879999999</v>
      </c>
      <c r="X4357" s="14">
        <v>99.208234087938436</v>
      </c>
      <c r="Y4357" s="19">
        <f t="shared" si="137"/>
        <v>-0.99208234087938441</v>
      </c>
      <c r="Z4357" s="19">
        <v>-0.99209999999999998</v>
      </c>
      <c r="AA4357" t="s">
        <v>16003</v>
      </c>
      <c r="AB4357" s="121">
        <v>6</v>
      </c>
    </row>
    <row r="4358" spans="1:28" ht="20.25">
      <c r="A4358">
        <v>8205</v>
      </c>
      <c r="B4358" t="s">
        <v>8601</v>
      </c>
      <c r="C4358" t="s">
        <v>306</v>
      </c>
      <c r="D4358" t="str">
        <f t="shared" si="136"/>
        <v>Bat True Share BTS</v>
      </c>
      <c r="E4358" s="3" t="s">
        <v>8887</v>
      </c>
      <c r="F4358" s="3" t="s">
        <v>8883</v>
      </c>
      <c r="G4358" s="3" t="s">
        <v>8883</v>
      </c>
      <c r="H4358" s="4">
        <v>9999</v>
      </c>
      <c r="I4358" s="4">
        <v>0</v>
      </c>
      <c r="J4358" s="6">
        <v>44226</v>
      </c>
      <c r="K4358" s="7">
        <v>1.089318981338E-2</v>
      </c>
      <c r="L4358" s="7">
        <v>4472</v>
      </c>
      <c r="M4358" s="7">
        <v>0</v>
      </c>
      <c r="N4358" s="9">
        <v>44275</v>
      </c>
      <c r="O4358" s="10">
        <v>856.04157896702452</v>
      </c>
      <c r="P4358" s="10">
        <v>4686</v>
      </c>
      <c r="Q4358" s="10">
        <v>0</v>
      </c>
      <c r="R4358" s="10">
        <v>78585.023637021077</v>
      </c>
      <c r="S4358" s="18">
        <v>78585.023637021077</v>
      </c>
      <c r="T4358" s="13">
        <v>44482</v>
      </c>
      <c r="U4358" s="14">
        <v>2.6589333306014629</v>
      </c>
      <c r="V4358" s="14">
        <v>4158</v>
      </c>
      <c r="W4358" s="14">
        <v>0</v>
      </c>
      <c r="X4358" s="14">
        <v>99.689392034694151</v>
      </c>
      <c r="Y4358" s="19">
        <f t="shared" si="137"/>
        <v>-0.99689392034694146</v>
      </c>
      <c r="Z4358" s="19">
        <v>-0.99690000000000001</v>
      </c>
      <c r="AA4358" t="s">
        <v>16004</v>
      </c>
      <c r="AB4358" s="121">
        <v>6</v>
      </c>
    </row>
    <row r="4359" spans="1:28" ht="20.25">
      <c r="A4359">
        <v>8207</v>
      </c>
      <c r="B4359" t="s">
        <v>8602</v>
      </c>
      <c r="C4359" t="s">
        <v>2512</v>
      </c>
      <c r="D4359" t="str">
        <f t="shared" si="136"/>
        <v>PlayAndLike PAL</v>
      </c>
      <c r="E4359" s="3" t="s">
        <v>8892</v>
      </c>
      <c r="F4359" s="3" t="s">
        <v>8883</v>
      </c>
      <c r="G4359" s="3" t="s">
        <v>8883</v>
      </c>
      <c r="H4359" s="4">
        <v>9999</v>
      </c>
      <c r="I4359" s="4">
        <v>0</v>
      </c>
      <c r="J4359" s="6">
        <v>44229</v>
      </c>
      <c r="K4359" s="8">
        <v>6.1287153209999996E-5</v>
      </c>
      <c r="L4359" s="7">
        <v>4473</v>
      </c>
      <c r="M4359" s="7">
        <v>0</v>
      </c>
      <c r="N4359" s="9">
        <v>44580</v>
      </c>
      <c r="O4359" s="10">
        <v>7.2972264433809073</v>
      </c>
      <c r="P4359" s="10">
        <v>4687</v>
      </c>
      <c r="Q4359" s="10">
        <v>0</v>
      </c>
      <c r="R4359" s="10">
        <v>119066.1673968933</v>
      </c>
      <c r="S4359" s="18">
        <v>119066.1673968933</v>
      </c>
      <c r="T4359" s="13">
        <v>44633</v>
      </c>
      <c r="U4359" s="14">
        <v>1.780876059714739E-2</v>
      </c>
      <c r="V4359" s="14">
        <v>4159</v>
      </c>
      <c r="W4359" s="14">
        <v>0</v>
      </c>
      <c r="X4359" s="14">
        <v>99.755951651832035</v>
      </c>
      <c r="Y4359" s="19">
        <f t="shared" si="137"/>
        <v>-0.99755951651832031</v>
      </c>
      <c r="Z4359" s="19">
        <v>-0.99760000000000004</v>
      </c>
      <c r="AA4359" t="s">
        <v>16005</v>
      </c>
      <c r="AB4359" s="121">
        <v>6</v>
      </c>
    </row>
    <row r="4360" spans="1:28" ht="20.25">
      <c r="A4360">
        <v>8210</v>
      </c>
      <c r="B4360" t="s">
        <v>8603</v>
      </c>
      <c r="C4360" t="s">
        <v>8604</v>
      </c>
      <c r="D4360" t="str">
        <f t="shared" si="136"/>
        <v>Bitcoin Standard Hashrate Token BTCST</v>
      </c>
      <c r="E4360" s="3" t="s">
        <v>8881</v>
      </c>
      <c r="F4360" s="3" t="s">
        <v>8883</v>
      </c>
      <c r="G4360" s="3" t="s">
        <v>8883</v>
      </c>
      <c r="H4360" s="4">
        <v>9999</v>
      </c>
      <c r="I4360" s="4">
        <v>0</v>
      </c>
      <c r="J4360" s="6">
        <v>44217</v>
      </c>
      <c r="K4360" s="7">
        <v>58.171799727193033</v>
      </c>
      <c r="L4360" s="7">
        <v>2184</v>
      </c>
      <c r="M4360" s="7">
        <v>0</v>
      </c>
      <c r="N4360" s="9">
        <v>44251</v>
      </c>
      <c r="O4360" s="10">
        <v>450.62883056642431</v>
      </c>
      <c r="P4360" s="10">
        <v>345</v>
      </c>
      <c r="Q4360" s="10">
        <v>265595225.18988371</v>
      </c>
      <c r="R4360" s="10">
        <v>7.7465169150641389</v>
      </c>
      <c r="S4360" s="18">
        <v>7.7465169150641389</v>
      </c>
      <c r="T4360" s="13">
        <v>44267</v>
      </c>
      <c r="U4360" s="14">
        <v>299.1166678970107</v>
      </c>
      <c r="V4360" s="14">
        <v>181</v>
      </c>
      <c r="W4360" s="14">
        <v>176295774.65848339</v>
      </c>
      <c r="X4360" s="14">
        <v>33.622385518247519</v>
      </c>
      <c r="Y4360" s="19">
        <f t="shared" si="137"/>
        <v>-0.33622385518247522</v>
      </c>
      <c r="Z4360" s="19">
        <v>-0.3362</v>
      </c>
      <c r="AA4360" t="s">
        <v>16006</v>
      </c>
      <c r="AB4360" s="121">
        <v>6</v>
      </c>
    </row>
    <row r="4361" spans="1:28" ht="20.25">
      <c r="A4361">
        <v>8212</v>
      </c>
      <c r="B4361" t="s">
        <v>8605</v>
      </c>
      <c r="C4361" t="s">
        <v>751</v>
      </c>
      <c r="D4361" t="str">
        <f t="shared" si="136"/>
        <v>Earn Defi Coin EDC</v>
      </c>
      <c r="E4361" s="3" t="s">
        <v>8887</v>
      </c>
      <c r="F4361" s="3" t="s">
        <v>8883</v>
      </c>
      <c r="G4361" s="3" t="s">
        <v>8883</v>
      </c>
      <c r="H4361" s="4">
        <v>9999</v>
      </c>
      <c r="I4361" s="4">
        <v>0</v>
      </c>
      <c r="J4361" s="6">
        <v>44218</v>
      </c>
      <c r="K4361" s="7">
        <v>12.49192064</v>
      </c>
      <c r="L4361" s="7">
        <v>4474</v>
      </c>
      <c r="M4361" s="7">
        <v>0</v>
      </c>
      <c r="N4361" s="9">
        <v>44248</v>
      </c>
      <c r="O4361" s="10">
        <v>63.041244339999999</v>
      </c>
      <c r="P4361" s="10">
        <v>4688</v>
      </c>
      <c r="Q4361" s="10">
        <v>0</v>
      </c>
      <c r="R4361" s="10">
        <v>5.0465613860960286</v>
      </c>
      <c r="S4361" s="18">
        <v>5.0465613860960286</v>
      </c>
      <c r="T4361" s="13">
        <v>44654</v>
      </c>
      <c r="U4361" s="14">
        <v>3.8810067562366179</v>
      </c>
      <c r="V4361" s="14">
        <v>4160</v>
      </c>
      <c r="W4361" s="14">
        <v>0</v>
      </c>
      <c r="X4361" s="14">
        <v>93.843702171700158</v>
      </c>
      <c r="Y4361" s="19">
        <f t="shared" si="137"/>
        <v>-0.93843702171700161</v>
      </c>
      <c r="Z4361" s="19">
        <v>-0.93840000000000001</v>
      </c>
      <c r="AA4361" t="s">
        <v>16007</v>
      </c>
      <c r="AB4361" s="121">
        <v>6</v>
      </c>
    </row>
    <row r="4362" spans="1:28" ht="20.25">
      <c r="A4362">
        <v>8215</v>
      </c>
      <c r="B4362" t="s">
        <v>8610</v>
      </c>
      <c r="C4362" t="s">
        <v>8611</v>
      </c>
      <c r="D4362" t="str">
        <f t="shared" si="136"/>
        <v>PrimeFinance PFI</v>
      </c>
      <c r="E4362" s="3" t="s">
        <v>8887</v>
      </c>
      <c r="F4362" s="3" t="s">
        <v>8883</v>
      </c>
      <c r="G4362" s="3" t="s">
        <v>8883</v>
      </c>
      <c r="H4362" s="4">
        <v>9999</v>
      </c>
      <c r="I4362" s="4">
        <v>0</v>
      </c>
      <c r="J4362" s="6">
        <v>44204</v>
      </c>
      <c r="K4362" s="7">
        <v>65.161062172267961</v>
      </c>
      <c r="L4362" s="7">
        <v>4476</v>
      </c>
      <c r="M4362" s="7">
        <v>0</v>
      </c>
      <c r="N4362" s="9">
        <v>44205</v>
      </c>
      <c r="O4362" s="10">
        <v>66.908441595603264</v>
      </c>
      <c r="P4362" s="10">
        <v>4690</v>
      </c>
      <c r="Q4362" s="10">
        <v>0</v>
      </c>
      <c r="R4362" s="10">
        <v>1.0268163127653711</v>
      </c>
      <c r="S4362" s="18">
        <v>1.0268163127653711</v>
      </c>
      <c r="T4362" s="13">
        <v>44372</v>
      </c>
      <c r="U4362" s="14">
        <v>1.03044103124651</v>
      </c>
      <c r="V4362" s="14">
        <v>4162</v>
      </c>
      <c r="W4362" s="14">
        <v>0</v>
      </c>
      <c r="X4362" s="14">
        <v>98.459923730589139</v>
      </c>
      <c r="Y4362" s="19">
        <f t="shared" si="137"/>
        <v>-0.98459923730589138</v>
      </c>
      <c r="Z4362" s="19">
        <v>-0.98460000000000003</v>
      </c>
      <c r="AA4362" t="s">
        <v>16008</v>
      </c>
      <c r="AB4362" s="121">
        <v>6</v>
      </c>
    </row>
    <row r="4363" spans="1:28" ht="20.25">
      <c r="A4363">
        <v>8216</v>
      </c>
      <c r="B4363" t="s">
        <v>8612</v>
      </c>
      <c r="C4363" t="s">
        <v>8613</v>
      </c>
      <c r="D4363" t="str">
        <f t="shared" si="136"/>
        <v>Electra Protocol XEP</v>
      </c>
      <c r="E4363" s="3" t="s">
        <v>8885</v>
      </c>
      <c r="F4363" s="3" t="s">
        <v>8883</v>
      </c>
      <c r="G4363" s="3" t="s">
        <v>8883</v>
      </c>
      <c r="H4363" s="4">
        <v>9999</v>
      </c>
      <c r="I4363" s="4">
        <v>0</v>
      </c>
      <c r="J4363" s="6">
        <v>44207</v>
      </c>
      <c r="K4363" s="7">
        <v>1.5274799999999999E-3</v>
      </c>
      <c r="L4363" s="7">
        <v>2330</v>
      </c>
      <c r="M4363" s="7">
        <v>0</v>
      </c>
      <c r="N4363" s="9">
        <v>44233</v>
      </c>
      <c r="O4363" s="10">
        <v>3.6429399999999999E-3</v>
      </c>
      <c r="P4363" s="10">
        <v>4691</v>
      </c>
      <c r="Q4363" s="10">
        <v>0</v>
      </c>
      <c r="R4363" s="10">
        <v>2.3849346636289841</v>
      </c>
      <c r="S4363" s="18">
        <v>2.3849346636289841</v>
      </c>
      <c r="T4363" s="13">
        <v>44469</v>
      </c>
      <c r="U4363" s="14">
        <v>4.7197456143973298E-4</v>
      </c>
      <c r="V4363" s="14">
        <v>606</v>
      </c>
      <c r="W4363" s="14">
        <v>10271799.710000001</v>
      </c>
      <c r="X4363" s="14">
        <v>87.044130250848681</v>
      </c>
      <c r="Y4363" s="19">
        <f t="shared" si="137"/>
        <v>-0.87044130250848684</v>
      </c>
      <c r="Z4363" s="19">
        <v>-0.87039999999999995</v>
      </c>
      <c r="AA4363" t="s">
        <v>16009</v>
      </c>
      <c r="AB4363" s="121">
        <v>6</v>
      </c>
    </row>
    <row r="4364" spans="1:28" ht="20.25">
      <c r="A4364">
        <v>8217</v>
      </c>
      <c r="B4364" t="s">
        <v>8614</v>
      </c>
      <c r="C4364" t="s">
        <v>8615</v>
      </c>
      <c r="D4364" t="str">
        <f t="shared" si="136"/>
        <v>CheeseSwap CHS</v>
      </c>
      <c r="E4364" s="3" t="s">
        <v>3686</v>
      </c>
      <c r="F4364" s="3" t="s">
        <v>8883</v>
      </c>
      <c r="G4364" s="3" t="s">
        <v>8883</v>
      </c>
      <c r="H4364" s="4">
        <v>9999</v>
      </c>
      <c r="I4364" s="4">
        <v>0</v>
      </c>
      <c r="J4364" s="6">
        <v>44211</v>
      </c>
      <c r="K4364" s="7">
        <v>1.009378E-2</v>
      </c>
      <c r="L4364" s="7">
        <v>4477</v>
      </c>
      <c r="M4364" s="7">
        <v>0</v>
      </c>
      <c r="N4364" s="9">
        <v>44247</v>
      </c>
      <c r="O4364" s="10">
        <v>2.97907959</v>
      </c>
      <c r="P4364" s="10">
        <v>4692</v>
      </c>
      <c r="Q4364" s="10">
        <v>0</v>
      </c>
      <c r="R4364" s="10">
        <v>295.14013481569839</v>
      </c>
      <c r="S4364" s="18">
        <v>295.14013481569839</v>
      </c>
      <c r="T4364" s="13">
        <v>44460</v>
      </c>
      <c r="U4364" s="14">
        <v>1.0110527987490001E-2</v>
      </c>
      <c r="V4364" s="14">
        <v>4163</v>
      </c>
      <c r="W4364" s="14">
        <v>0</v>
      </c>
      <c r="X4364" s="14">
        <v>99.660615714282088</v>
      </c>
      <c r="Y4364" s="19">
        <f t="shared" si="137"/>
        <v>-0.99660615714282086</v>
      </c>
      <c r="Z4364" s="19">
        <v>-0.99660000000000004</v>
      </c>
      <c r="AA4364" t="s">
        <v>16010</v>
      </c>
      <c r="AB4364" s="121">
        <v>6</v>
      </c>
    </row>
    <row r="4365" spans="1:28" ht="20.25">
      <c r="A4365">
        <v>8218</v>
      </c>
      <c r="B4365" t="s">
        <v>8616</v>
      </c>
      <c r="C4365" t="s">
        <v>8617</v>
      </c>
      <c r="D4365" t="str">
        <f t="shared" si="136"/>
        <v>Vaultz VAULTZ</v>
      </c>
      <c r="E4365" s="3" t="s">
        <v>3686</v>
      </c>
      <c r="F4365" s="3" t="s">
        <v>8883</v>
      </c>
      <c r="G4365" s="3" t="s">
        <v>8883</v>
      </c>
      <c r="H4365" s="4">
        <v>9999</v>
      </c>
      <c r="I4365" s="4">
        <v>0</v>
      </c>
      <c r="J4365" s="6">
        <v>44217</v>
      </c>
      <c r="K4365" s="7">
        <v>3.9339811872424302</v>
      </c>
      <c r="L4365" s="7">
        <v>4478</v>
      </c>
      <c r="M4365" s="7">
        <v>0</v>
      </c>
      <c r="N4365" s="9">
        <v>44327</v>
      </c>
      <c r="O4365" s="10">
        <v>14.94471120635705</v>
      </c>
      <c r="P4365" s="10">
        <v>4693</v>
      </c>
      <c r="Q4365" s="10">
        <v>0</v>
      </c>
      <c r="R4365" s="10">
        <v>3.7988771412587048</v>
      </c>
      <c r="S4365" s="18">
        <v>3.7988771412587048</v>
      </c>
      <c r="T4365" s="13">
        <v>44339</v>
      </c>
      <c r="U4365" s="14">
        <v>7.5883724025063097</v>
      </c>
      <c r="V4365" s="14">
        <v>4164</v>
      </c>
      <c r="W4365" s="14">
        <v>0</v>
      </c>
      <c r="X4365" s="14">
        <v>49.223693266963672</v>
      </c>
      <c r="Y4365" s="19">
        <f t="shared" si="137"/>
        <v>-0.4922369326696367</v>
      </c>
      <c r="Z4365" s="19">
        <v>-0.49220000000000003</v>
      </c>
      <c r="AA4365" t="s">
        <v>16011</v>
      </c>
      <c r="AB4365" s="121">
        <v>6</v>
      </c>
    </row>
    <row r="4366" spans="1:28" ht="20.25">
      <c r="A4366">
        <v>8220</v>
      </c>
      <c r="B4366" t="s">
        <v>8620</v>
      </c>
      <c r="C4366" t="s">
        <v>8621</v>
      </c>
      <c r="D4366" t="str">
        <f t="shared" si="136"/>
        <v>Serum Ecosystem Token SECO</v>
      </c>
      <c r="E4366" s="3" t="s">
        <v>3686</v>
      </c>
      <c r="F4366" s="3" t="s">
        <v>8883</v>
      </c>
      <c r="G4366" s="3" t="s">
        <v>8883</v>
      </c>
      <c r="H4366" s="4">
        <v>9999</v>
      </c>
      <c r="I4366" s="4">
        <v>0</v>
      </c>
      <c r="J4366" s="6">
        <v>44225</v>
      </c>
      <c r="K4366" s="7">
        <v>1.0849</v>
      </c>
      <c r="L4366" s="7">
        <v>4480</v>
      </c>
      <c r="M4366" s="7">
        <v>0</v>
      </c>
      <c r="N4366" s="9">
        <v>44448</v>
      </c>
      <c r="O4366" s="10">
        <v>33.876300000000001</v>
      </c>
      <c r="P4366" s="10">
        <v>4695</v>
      </c>
      <c r="Q4366" s="10">
        <v>0</v>
      </c>
      <c r="R4366" s="10">
        <v>31.225274218822008</v>
      </c>
      <c r="S4366" s="18">
        <v>31.225274218822008</v>
      </c>
      <c r="T4366" s="13">
        <v>44687</v>
      </c>
      <c r="U4366" s="14">
        <v>7.4462999999999999</v>
      </c>
      <c r="V4366" s="14">
        <v>4166</v>
      </c>
      <c r="W4366" s="14">
        <v>0</v>
      </c>
      <c r="X4366" s="14">
        <v>78.019146128709451</v>
      </c>
      <c r="Y4366" s="19">
        <f t="shared" si="137"/>
        <v>-0.78019146128709449</v>
      </c>
      <c r="Z4366" s="19">
        <v>-0.7802</v>
      </c>
      <c r="AA4366" t="s">
        <v>16012</v>
      </c>
      <c r="AB4366" s="121">
        <v>6</v>
      </c>
    </row>
    <row r="4367" spans="1:28" ht="20.25">
      <c r="A4367">
        <v>8221</v>
      </c>
      <c r="B4367" t="s">
        <v>8622</v>
      </c>
      <c r="C4367" t="s">
        <v>8623</v>
      </c>
      <c r="D4367" t="str">
        <f t="shared" si="136"/>
        <v>Tronx Coin TRONX</v>
      </c>
      <c r="E4367" s="3" t="s">
        <v>8887</v>
      </c>
      <c r="F4367" s="3" t="s">
        <v>8883</v>
      </c>
      <c r="G4367" s="3" t="s">
        <v>8883</v>
      </c>
      <c r="H4367" s="4">
        <v>9999</v>
      </c>
      <c r="I4367" s="4">
        <v>0</v>
      </c>
      <c r="J4367" s="6">
        <v>44234</v>
      </c>
      <c r="K4367" s="7">
        <v>2.8678019999999999E-2</v>
      </c>
      <c r="L4367" s="7">
        <v>4481</v>
      </c>
      <c r="M4367" s="7">
        <v>0</v>
      </c>
      <c r="N4367" s="9">
        <v>44247</v>
      </c>
      <c r="O4367" s="10">
        <v>5.6930179999999997E-2</v>
      </c>
      <c r="P4367" s="10">
        <v>4696</v>
      </c>
      <c r="Q4367" s="10">
        <v>0</v>
      </c>
      <c r="R4367" s="10">
        <v>1.9851502997766231</v>
      </c>
      <c r="S4367" s="18">
        <v>1.9851502997766231</v>
      </c>
      <c r="T4367" s="13">
        <v>44369</v>
      </c>
      <c r="U4367" s="14">
        <v>2.8894000000000001E-4</v>
      </c>
      <c r="V4367" s="14">
        <v>4167</v>
      </c>
      <c r="W4367" s="14">
        <v>0</v>
      </c>
      <c r="X4367" s="14">
        <v>99.492466034711285</v>
      </c>
      <c r="Y4367" s="19">
        <f t="shared" si="137"/>
        <v>-0.9949246603471128</v>
      </c>
      <c r="Z4367" s="19">
        <v>-0.99490000000000001</v>
      </c>
      <c r="AA4367" t="s">
        <v>16013</v>
      </c>
      <c r="AB4367" s="121">
        <v>6</v>
      </c>
    </row>
    <row r="4368" spans="1:28" ht="20.25">
      <c r="A4368">
        <v>8222</v>
      </c>
      <c r="B4368" t="s">
        <v>8624</v>
      </c>
      <c r="C4368" t="s">
        <v>8625</v>
      </c>
      <c r="D4368" t="str">
        <f t="shared" si="136"/>
        <v>Fission Cash FCX</v>
      </c>
      <c r="E4368" s="3" t="s">
        <v>8887</v>
      </c>
      <c r="F4368" s="3" t="s">
        <v>8883</v>
      </c>
      <c r="G4368" s="3" t="s">
        <v>8883</v>
      </c>
      <c r="H4368" s="4">
        <v>9999</v>
      </c>
      <c r="I4368" s="4">
        <v>0</v>
      </c>
      <c r="J4368" s="6">
        <v>44217</v>
      </c>
      <c r="K4368" s="7">
        <v>1.6450786622501401</v>
      </c>
      <c r="L4368" s="7">
        <v>4482</v>
      </c>
      <c r="M4368" s="7">
        <v>0</v>
      </c>
      <c r="N4368" s="9">
        <v>44327</v>
      </c>
      <c r="O4368" s="10">
        <v>5.4023395278103603</v>
      </c>
      <c r="P4368" s="10">
        <v>4697</v>
      </c>
      <c r="Q4368" s="10">
        <v>0</v>
      </c>
      <c r="R4368" s="10">
        <v>3.283939942677899</v>
      </c>
      <c r="S4368" s="18">
        <v>3.283939942677899</v>
      </c>
      <c r="T4368" s="13">
        <v>44397</v>
      </c>
      <c r="U4368" s="14">
        <v>2.30714828239531</v>
      </c>
      <c r="V4368" s="14">
        <v>4168</v>
      </c>
      <c r="W4368" s="14">
        <v>0</v>
      </c>
      <c r="X4368" s="14">
        <v>57.293534208309417</v>
      </c>
      <c r="Y4368" s="19">
        <f t="shared" si="137"/>
        <v>-0.57293534208309416</v>
      </c>
      <c r="Z4368" s="19">
        <v>-0.57289999999999996</v>
      </c>
      <c r="AA4368" t="s">
        <v>16014</v>
      </c>
      <c r="AB4368" s="121">
        <v>6</v>
      </c>
    </row>
    <row r="4369" spans="1:28" ht="20.25">
      <c r="A4369">
        <v>8223</v>
      </c>
      <c r="B4369" t="s">
        <v>8626</v>
      </c>
      <c r="C4369" t="s">
        <v>8627</v>
      </c>
      <c r="D4369" t="str">
        <f t="shared" si="136"/>
        <v>YFST.Protocol YFST</v>
      </c>
      <c r="E4369" s="3" t="s">
        <v>8887</v>
      </c>
      <c r="F4369" s="3" t="s">
        <v>8883</v>
      </c>
      <c r="G4369" s="3" t="s">
        <v>8883</v>
      </c>
      <c r="H4369" s="4">
        <v>9999</v>
      </c>
      <c r="I4369" s="4">
        <v>0</v>
      </c>
      <c r="J4369" s="6">
        <v>44207</v>
      </c>
      <c r="K4369" s="7">
        <v>657.36957881377646</v>
      </c>
      <c r="L4369" s="7">
        <v>4483</v>
      </c>
      <c r="M4369" s="7">
        <v>0</v>
      </c>
      <c r="N4369" s="9">
        <v>44209</v>
      </c>
      <c r="O4369" s="10">
        <v>690.03007500106742</v>
      </c>
      <c r="P4369" s="10">
        <v>4698</v>
      </c>
      <c r="Q4369" s="10">
        <v>0</v>
      </c>
      <c r="R4369" s="10">
        <v>1.0496836136625409</v>
      </c>
      <c r="S4369" s="18">
        <v>1.0496836136625409</v>
      </c>
      <c r="T4369" s="13">
        <v>44227</v>
      </c>
      <c r="U4369" s="14">
        <v>1.76146776823109</v>
      </c>
      <c r="V4369" s="14">
        <v>4169</v>
      </c>
      <c r="W4369" s="14">
        <v>0</v>
      </c>
      <c r="X4369" s="14">
        <v>99.744725942818008</v>
      </c>
      <c r="Y4369" s="19">
        <f t="shared" si="137"/>
        <v>-0.99744725942818002</v>
      </c>
      <c r="Z4369" s="19">
        <v>-0.99739999999999995</v>
      </c>
      <c r="AA4369" t="s">
        <v>16015</v>
      </c>
      <c r="AB4369" s="121">
        <v>6</v>
      </c>
    </row>
    <row r="4370" spans="1:28" ht="20.25">
      <c r="A4370">
        <v>8224</v>
      </c>
      <c r="B4370" t="s">
        <v>8628</v>
      </c>
      <c r="C4370" t="s">
        <v>8629</v>
      </c>
      <c r="D4370" t="str">
        <f t="shared" si="136"/>
        <v>Dequant DEQ</v>
      </c>
      <c r="E4370" s="3" t="s">
        <v>8887</v>
      </c>
      <c r="F4370" s="3" t="s">
        <v>8883</v>
      </c>
      <c r="G4370" s="3" t="s">
        <v>8883</v>
      </c>
      <c r="H4370" s="4">
        <v>9999</v>
      </c>
      <c r="I4370" s="4">
        <v>0</v>
      </c>
      <c r="J4370" s="6">
        <v>44206</v>
      </c>
      <c r="K4370" s="7">
        <v>3.9010950000000003E-2</v>
      </c>
      <c r="L4370" s="7">
        <v>4484</v>
      </c>
      <c r="M4370" s="7">
        <v>0</v>
      </c>
      <c r="N4370" s="9">
        <v>44268</v>
      </c>
      <c r="O4370" s="10">
        <v>0.29669939000000001</v>
      </c>
      <c r="P4370" s="10">
        <v>4699</v>
      </c>
      <c r="Q4370" s="10">
        <v>0</v>
      </c>
      <c r="R4370" s="10">
        <v>7.6055412646961944</v>
      </c>
      <c r="S4370" s="18">
        <v>7.6055412646961944</v>
      </c>
      <c r="T4370" s="13">
        <v>44550</v>
      </c>
      <c r="U4370" s="14">
        <v>4.5579810142536598E-4</v>
      </c>
      <c r="V4370" s="14">
        <v>4170</v>
      </c>
      <c r="W4370" s="14">
        <v>0</v>
      </c>
      <c r="X4370" s="14">
        <v>99.846377135650542</v>
      </c>
      <c r="Y4370" s="19">
        <f t="shared" si="137"/>
        <v>-0.99846377135650544</v>
      </c>
      <c r="Z4370" s="19">
        <v>-0.99850000000000005</v>
      </c>
      <c r="AA4370" t="s">
        <v>16016</v>
      </c>
      <c r="AB4370" s="121">
        <v>6</v>
      </c>
    </row>
    <row r="4371" spans="1:28" ht="20.25">
      <c r="A4371">
        <v>8226</v>
      </c>
      <c r="B4371" t="s">
        <v>8630</v>
      </c>
      <c r="C4371" t="s">
        <v>8631</v>
      </c>
      <c r="D4371" t="str">
        <f t="shared" si="136"/>
        <v>Xdef Finance XDEF2</v>
      </c>
      <c r="E4371" s="3" t="s">
        <v>3686</v>
      </c>
      <c r="F4371" s="3" t="s">
        <v>8883</v>
      </c>
      <c r="G4371" s="3" t="s">
        <v>8883</v>
      </c>
      <c r="H4371" s="4">
        <v>9999</v>
      </c>
      <c r="I4371" s="4">
        <v>0</v>
      </c>
      <c r="J4371" s="6">
        <v>44207</v>
      </c>
      <c r="K4371" s="7">
        <v>0.11723663314547</v>
      </c>
      <c r="L4371" s="7">
        <v>4485</v>
      </c>
      <c r="M4371" s="7">
        <v>0</v>
      </c>
      <c r="N4371" s="9">
        <v>44288</v>
      </c>
      <c r="O4371" s="10">
        <v>0.74036769272643999</v>
      </c>
      <c r="P4371" s="10">
        <v>4700</v>
      </c>
      <c r="Q4371" s="10">
        <v>0</v>
      </c>
      <c r="R4371" s="10">
        <v>6.3151565586822516</v>
      </c>
      <c r="S4371" s="18">
        <v>6.3151565586822516</v>
      </c>
      <c r="T4371" s="13">
        <v>44366</v>
      </c>
      <c r="U4371" s="14">
        <v>0.17001539868411</v>
      </c>
      <c r="V4371" s="14">
        <v>4171</v>
      </c>
      <c r="W4371" s="14">
        <v>0</v>
      </c>
      <c r="X4371" s="14">
        <v>77.036356346395934</v>
      </c>
      <c r="Y4371" s="19">
        <f t="shared" si="137"/>
        <v>-0.77036356346395929</v>
      </c>
      <c r="Z4371" s="19">
        <v>-0.77039999999999997</v>
      </c>
      <c r="AA4371" t="s">
        <v>16017</v>
      </c>
      <c r="AB4371" s="121">
        <v>6</v>
      </c>
    </row>
    <row r="4372" spans="1:28" ht="20.25">
      <c r="A4372">
        <v>8227</v>
      </c>
      <c r="B4372" t="s">
        <v>8632</v>
      </c>
      <c r="C4372" t="s">
        <v>8633</v>
      </c>
      <c r="D4372" t="str">
        <f t="shared" si="136"/>
        <v>Connect Financial CNFI</v>
      </c>
      <c r="E4372" s="3" t="s">
        <v>8888</v>
      </c>
      <c r="F4372" s="3" t="s">
        <v>8883</v>
      </c>
      <c r="G4372" s="3" t="s">
        <v>8883</v>
      </c>
      <c r="H4372" s="4">
        <v>9999</v>
      </c>
      <c r="I4372" s="4">
        <v>0</v>
      </c>
      <c r="J4372" s="6">
        <v>44217</v>
      </c>
      <c r="K4372" s="7">
        <v>0.24284322999999999</v>
      </c>
      <c r="L4372" s="7">
        <v>4486</v>
      </c>
      <c r="M4372" s="7">
        <v>0</v>
      </c>
      <c r="N4372" s="9">
        <v>44516</v>
      </c>
      <c r="O4372" s="10">
        <v>2.1469682332145501</v>
      </c>
      <c r="P4372" s="10">
        <v>4701</v>
      </c>
      <c r="Q4372" s="10">
        <v>0</v>
      </c>
      <c r="R4372" s="10">
        <v>8.8409639141043783</v>
      </c>
      <c r="S4372" s="18">
        <v>8.8409639141043783</v>
      </c>
      <c r="T4372" s="13">
        <v>44595</v>
      </c>
      <c r="U4372" s="14">
        <v>0.1899937251475538</v>
      </c>
      <c r="V4372" s="14">
        <v>4172</v>
      </c>
      <c r="W4372" s="14">
        <v>0</v>
      </c>
      <c r="X4372" s="14">
        <v>91.150603804552546</v>
      </c>
      <c r="Y4372" s="19">
        <f t="shared" si="137"/>
        <v>-0.91150603804552544</v>
      </c>
      <c r="Z4372" s="19">
        <v>-0.91149999999999998</v>
      </c>
      <c r="AA4372" t="s">
        <v>16018</v>
      </c>
      <c r="AB4372" s="121">
        <v>6</v>
      </c>
    </row>
    <row r="4373" spans="1:28" ht="20.25">
      <c r="A4373">
        <v>8229</v>
      </c>
      <c r="B4373" t="s">
        <v>8634</v>
      </c>
      <c r="C4373" t="s">
        <v>8635</v>
      </c>
      <c r="D4373" t="str">
        <f t="shared" si="136"/>
        <v>UniMex Network UMX</v>
      </c>
      <c r="E4373" s="3" t="s">
        <v>3686</v>
      </c>
      <c r="F4373" s="3" t="s">
        <v>8883</v>
      </c>
      <c r="G4373" s="3" t="s">
        <v>8883</v>
      </c>
      <c r="H4373" s="4">
        <v>9999</v>
      </c>
      <c r="I4373" s="4">
        <v>0</v>
      </c>
      <c r="J4373" s="6">
        <v>44207</v>
      </c>
      <c r="K4373" s="7">
        <v>0.49464110999999999</v>
      </c>
      <c r="L4373" s="7">
        <v>2502</v>
      </c>
      <c r="M4373" s="7">
        <v>0</v>
      </c>
      <c r="N4373" s="9">
        <v>44279</v>
      </c>
      <c r="O4373" s="10">
        <v>7.49173358</v>
      </c>
      <c r="P4373" s="10">
        <v>899</v>
      </c>
      <c r="Q4373" s="10">
        <v>34777997.210000001</v>
      </c>
      <c r="R4373" s="10">
        <v>15.14579647453888</v>
      </c>
      <c r="S4373" s="18">
        <v>15.14579647453888</v>
      </c>
      <c r="T4373" s="13">
        <v>44585</v>
      </c>
      <c r="U4373" s="14">
        <v>0.18397772054371839</v>
      </c>
      <c r="V4373" s="14">
        <v>1065</v>
      </c>
      <c r="W4373" s="14">
        <v>1450687.49</v>
      </c>
      <c r="X4373" s="14">
        <v>97.544257032379434</v>
      </c>
      <c r="Y4373" s="19">
        <f t="shared" si="137"/>
        <v>-0.97544257032379433</v>
      </c>
      <c r="Z4373" s="19">
        <v>-0.97540000000000004</v>
      </c>
      <c r="AA4373" t="s">
        <v>16019</v>
      </c>
      <c r="AB4373" s="121">
        <v>6</v>
      </c>
    </row>
    <row r="4374" spans="1:28" ht="20.25">
      <c r="A4374">
        <v>8230</v>
      </c>
      <c r="B4374" t="s">
        <v>8636</v>
      </c>
      <c r="C4374" t="s">
        <v>8637</v>
      </c>
      <c r="D4374" t="str">
        <f t="shared" si="136"/>
        <v>AI Network AIN</v>
      </c>
      <c r="E4374" s="3" t="s">
        <v>1772</v>
      </c>
      <c r="F4374" s="3" t="s">
        <v>8883</v>
      </c>
      <c r="G4374" s="3" t="s">
        <v>8883</v>
      </c>
      <c r="H4374" s="4">
        <v>9999</v>
      </c>
      <c r="I4374" s="4">
        <v>0</v>
      </c>
      <c r="J4374" s="6">
        <v>44209</v>
      </c>
      <c r="K4374" s="7">
        <v>4.224402E-2</v>
      </c>
      <c r="L4374" s="7">
        <v>4487</v>
      </c>
      <c r="M4374" s="7">
        <v>0</v>
      </c>
      <c r="N4374" s="9">
        <v>44516</v>
      </c>
      <c r="O4374" s="10">
        <v>0.7370651155252147</v>
      </c>
      <c r="P4374" s="10">
        <v>4702</v>
      </c>
      <c r="Q4374" s="10">
        <v>0</v>
      </c>
      <c r="R4374" s="10">
        <v>17.447797712557058</v>
      </c>
      <c r="S4374" s="18">
        <v>17.447797712557058</v>
      </c>
      <c r="T4374" s="13">
        <v>44517</v>
      </c>
      <c r="U4374" s="14">
        <v>0</v>
      </c>
      <c r="V4374" s="14">
        <v>4173</v>
      </c>
      <c r="W4374" s="14">
        <v>0</v>
      </c>
      <c r="X4374" s="14">
        <v>100</v>
      </c>
      <c r="Y4374" s="19">
        <f t="shared" si="137"/>
        <v>-1</v>
      </c>
      <c r="Z4374" s="19">
        <v>-1</v>
      </c>
      <c r="AA4374" t="s">
        <v>16020</v>
      </c>
      <c r="AB4374" s="121">
        <v>6</v>
      </c>
    </row>
    <row r="4375" spans="1:28" ht="20.25">
      <c r="A4375">
        <v>8231</v>
      </c>
      <c r="B4375" t="s">
        <v>8638</v>
      </c>
      <c r="C4375" t="s">
        <v>7401</v>
      </c>
      <c r="D4375" t="str">
        <f t="shared" si="136"/>
        <v>Roti Bank Coin RBC</v>
      </c>
      <c r="E4375" s="3" t="s">
        <v>3686</v>
      </c>
      <c r="F4375" s="3" t="s">
        <v>8883</v>
      </c>
      <c r="G4375" s="3" t="s">
        <v>8883</v>
      </c>
      <c r="H4375" s="4">
        <v>9999</v>
      </c>
      <c r="I4375" s="4">
        <v>0</v>
      </c>
      <c r="J4375" s="6">
        <v>44217</v>
      </c>
      <c r="K4375" s="7">
        <v>2.528744688973E-2</v>
      </c>
      <c r="L4375" s="7">
        <v>4488</v>
      </c>
      <c r="M4375" s="7">
        <v>0</v>
      </c>
      <c r="N4375" s="9">
        <v>44244</v>
      </c>
      <c r="O4375" s="10">
        <v>0.56375158345794996</v>
      </c>
      <c r="P4375" s="10">
        <v>4703</v>
      </c>
      <c r="Q4375" s="10">
        <v>0</v>
      </c>
      <c r="R4375" s="10">
        <v>22.293732772481139</v>
      </c>
      <c r="S4375" s="18">
        <v>22.293732772481139</v>
      </c>
      <c r="T4375" s="13">
        <v>44245</v>
      </c>
      <c r="U4375" s="14">
        <v>0.55883236434865002</v>
      </c>
      <c r="V4375" s="14">
        <v>4174</v>
      </c>
      <c r="W4375" s="14">
        <v>0</v>
      </c>
      <c r="X4375" s="14">
        <v>0.87258630461423003</v>
      </c>
      <c r="Y4375" s="19">
        <f t="shared" si="137"/>
        <v>-8.7258630461423004E-3</v>
      </c>
      <c r="Z4375" s="19">
        <v>-8.6999999999999994E-3</v>
      </c>
      <c r="AA4375" t="s">
        <v>16021</v>
      </c>
      <c r="AB4375" s="121">
        <v>6</v>
      </c>
    </row>
    <row r="4376" spans="1:28" ht="20.25">
      <c r="A4376">
        <v>8232</v>
      </c>
      <c r="B4376" t="s">
        <v>8639</v>
      </c>
      <c r="C4376" t="s">
        <v>8640</v>
      </c>
      <c r="D4376" t="str">
        <f t="shared" si="136"/>
        <v>UniDex UNIDX</v>
      </c>
      <c r="E4376" s="3" t="s">
        <v>3686</v>
      </c>
      <c r="F4376" s="3" t="s">
        <v>8883</v>
      </c>
      <c r="G4376" s="3" t="s">
        <v>8883</v>
      </c>
      <c r="H4376" s="4">
        <v>9999</v>
      </c>
      <c r="I4376" s="4">
        <v>0</v>
      </c>
      <c r="J4376" s="6">
        <v>44212</v>
      </c>
      <c r="K4376" s="7">
        <v>0.50446042000000002</v>
      </c>
      <c r="L4376" s="7">
        <v>4489</v>
      </c>
      <c r="M4376" s="7">
        <v>0</v>
      </c>
      <c r="N4376" s="9">
        <v>44516</v>
      </c>
      <c r="O4376" s="10">
        <v>3.35815759374481</v>
      </c>
      <c r="P4376" s="10">
        <v>4704</v>
      </c>
      <c r="Q4376" s="10">
        <v>0</v>
      </c>
      <c r="R4376" s="10">
        <v>6.6569297820130462</v>
      </c>
      <c r="S4376" s="18">
        <v>6.6569297820130462</v>
      </c>
      <c r="T4376" s="13">
        <v>44627</v>
      </c>
      <c r="U4376" s="14">
        <v>0.64271866629199037</v>
      </c>
      <c r="V4376" s="14">
        <v>4175</v>
      </c>
      <c r="W4376" s="14">
        <v>0</v>
      </c>
      <c r="X4376" s="14">
        <v>80.860973663380989</v>
      </c>
      <c r="Y4376" s="19">
        <f t="shared" si="137"/>
        <v>-0.80860973663380986</v>
      </c>
      <c r="Z4376" s="19">
        <v>-0.80859999999999999</v>
      </c>
      <c r="AA4376" t="s">
        <v>16022</v>
      </c>
      <c r="AB4376" s="121">
        <v>6</v>
      </c>
    </row>
    <row r="4377" spans="1:28" ht="20.25">
      <c r="A4377">
        <v>8233</v>
      </c>
      <c r="B4377" t="s">
        <v>8641</v>
      </c>
      <c r="C4377" t="s">
        <v>8642</v>
      </c>
      <c r="D4377" t="str">
        <f t="shared" si="136"/>
        <v>Hithotx HITX</v>
      </c>
      <c r="E4377" s="3" t="s">
        <v>8887</v>
      </c>
      <c r="F4377" s="3" t="s">
        <v>8883</v>
      </c>
      <c r="G4377" s="3" t="s">
        <v>8883</v>
      </c>
      <c r="H4377" s="4">
        <v>9999</v>
      </c>
      <c r="I4377" s="4">
        <v>0</v>
      </c>
      <c r="J4377" s="6">
        <v>44207</v>
      </c>
      <c r="K4377" s="7">
        <v>3.3104537411640003E-2</v>
      </c>
      <c r="L4377" s="7">
        <v>4490</v>
      </c>
      <c r="M4377" s="7">
        <v>0</v>
      </c>
      <c r="N4377" s="9">
        <v>44208</v>
      </c>
      <c r="O4377" s="10">
        <v>3.4205998635139997E-2</v>
      </c>
      <c r="P4377" s="10">
        <v>4705</v>
      </c>
      <c r="Q4377" s="10">
        <v>0</v>
      </c>
      <c r="R4377" s="10">
        <v>1.033272213104923</v>
      </c>
      <c r="S4377" s="18">
        <v>1.033272213104923</v>
      </c>
      <c r="T4377" s="13">
        <v>44667</v>
      </c>
      <c r="U4377" s="14">
        <v>1.9510764840924711E-4</v>
      </c>
      <c r="V4377" s="14">
        <v>4176</v>
      </c>
      <c r="W4377" s="14">
        <v>0</v>
      </c>
      <c r="X4377" s="14">
        <v>99.429609845657851</v>
      </c>
      <c r="Y4377" s="19">
        <f t="shared" si="137"/>
        <v>-0.99429609845657851</v>
      </c>
      <c r="Z4377" s="19">
        <v>-0.99429999999999996</v>
      </c>
      <c r="AA4377" t="s">
        <v>16023</v>
      </c>
      <c r="AB4377" s="121">
        <v>6</v>
      </c>
    </row>
    <row r="4378" spans="1:28" ht="20.25">
      <c r="A4378">
        <v>8236</v>
      </c>
      <c r="B4378" t="s">
        <v>8645</v>
      </c>
      <c r="C4378" t="s">
        <v>8646</v>
      </c>
      <c r="D4378" t="str">
        <f t="shared" si="136"/>
        <v>Glitch GLCH</v>
      </c>
      <c r="E4378" s="3" t="s">
        <v>3686</v>
      </c>
      <c r="F4378" s="3" t="s">
        <v>8883</v>
      </c>
      <c r="G4378" s="3" t="s">
        <v>8883</v>
      </c>
      <c r="H4378" s="4">
        <v>9999</v>
      </c>
      <c r="I4378" s="4">
        <v>0</v>
      </c>
      <c r="J4378" s="6">
        <v>44229</v>
      </c>
      <c r="K4378" s="7">
        <v>7.2213769999999997E-2</v>
      </c>
      <c r="L4378" s="7">
        <v>2300</v>
      </c>
      <c r="M4378" s="7">
        <v>0</v>
      </c>
      <c r="N4378" s="9">
        <v>44516</v>
      </c>
      <c r="O4378" s="10">
        <v>5.7395227449854582</v>
      </c>
      <c r="P4378" s="10">
        <v>450</v>
      </c>
      <c r="Q4378" s="10">
        <v>166827294.08000001</v>
      </c>
      <c r="R4378" s="10">
        <v>79.479616491224022</v>
      </c>
      <c r="S4378" s="18">
        <v>79.479616491224022</v>
      </c>
      <c r="T4378" s="13">
        <v>44682</v>
      </c>
      <c r="U4378" s="14">
        <v>0.19889043854586311</v>
      </c>
      <c r="V4378" s="14">
        <v>515</v>
      </c>
      <c r="W4378" s="14">
        <v>17349425.23</v>
      </c>
      <c r="X4378" s="14">
        <v>96.534721659224516</v>
      </c>
      <c r="Y4378" s="19">
        <f t="shared" si="137"/>
        <v>-0.96534721659224521</v>
      </c>
      <c r="Z4378" s="19">
        <v>-0.96530000000000005</v>
      </c>
      <c r="AA4378" t="s">
        <v>16024</v>
      </c>
      <c r="AB4378" s="121">
        <v>6</v>
      </c>
    </row>
    <row r="4379" spans="1:28" ht="20.25">
      <c r="A4379">
        <v>8240</v>
      </c>
      <c r="B4379" t="s">
        <v>8647</v>
      </c>
      <c r="C4379" t="s">
        <v>972</v>
      </c>
      <c r="D4379" t="str">
        <f t="shared" si="136"/>
        <v>SOAR.FI SOAR</v>
      </c>
      <c r="E4379" s="3" t="s">
        <v>3686</v>
      </c>
      <c r="F4379" s="3" t="s">
        <v>8883</v>
      </c>
      <c r="G4379" s="3" t="s">
        <v>8883</v>
      </c>
      <c r="H4379" s="4">
        <v>9999</v>
      </c>
      <c r="I4379" s="4">
        <v>0</v>
      </c>
      <c r="J4379" s="6">
        <v>44208</v>
      </c>
      <c r="K4379" s="7">
        <v>1.7690707125269999E-2</v>
      </c>
      <c r="L4379" s="7">
        <v>2662</v>
      </c>
      <c r="M4379" s="7">
        <v>0</v>
      </c>
      <c r="N4379" s="9">
        <v>44291</v>
      </c>
      <c r="O4379" s="10">
        <v>2.0180115167911001</v>
      </c>
      <c r="P4379" s="10">
        <v>1104</v>
      </c>
      <c r="Q4379" s="10">
        <v>17974552.389794391</v>
      </c>
      <c r="R4379" s="10">
        <v>114.0718402323503</v>
      </c>
      <c r="S4379" s="18">
        <v>114.0718402323503</v>
      </c>
      <c r="T4379" s="13">
        <v>44687</v>
      </c>
      <c r="U4379" s="14">
        <v>2.148156372949887E-2</v>
      </c>
      <c r="V4379" s="14">
        <v>1700</v>
      </c>
      <c r="W4379" s="14">
        <v>123433.3480349196</v>
      </c>
      <c r="X4379" s="14">
        <v>98.935508367977135</v>
      </c>
      <c r="Y4379" s="19">
        <f t="shared" si="137"/>
        <v>-0.98935508367977132</v>
      </c>
      <c r="Z4379" s="19">
        <v>-0.98939999999999995</v>
      </c>
      <c r="AA4379" t="s">
        <v>16025</v>
      </c>
      <c r="AB4379" s="121">
        <v>6</v>
      </c>
    </row>
    <row r="4380" spans="1:28" ht="20.25">
      <c r="A4380">
        <v>8241</v>
      </c>
      <c r="B4380" t="s">
        <v>8648</v>
      </c>
      <c r="C4380" t="s">
        <v>8649</v>
      </c>
      <c r="D4380" t="str">
        <f t="shared" si="136"/>
        <v>Prophecy PRY</v>
      </c>
      <c r="E4380" s="3" t="s">
        <v>3686</v>
      </c>
      <c r="F4380" s="3" t="s">
        <v>8883</v>
      </c>
      <c r="G4380" s="3" t="s">
        <v>8883</v>
      </c>
      <c r="H4380" s="4">
        <v>9999</v>
      </c>
      <c r="I4380" s="4">
        <v>0</v>
      </c>
      <c r="J4380" s="6">
        <v>44208</v>
      </c>
      <c r="K4380" s="7">
        <v>9.5373275976500006E-3</v>
      </c>
      <c r="L4380" s="7">
        <v>4492</v>
      </c>
      <c r="M4380" s="7">
        <v>0</v>
      </c>
      <c r="N4380" s="9">
        <v>44315</v>
      </c>
      <c r="O4380" s="10">
        <v>9.0464990085030006E-2</v>
      </c>
      <c r="P4380" s="10">
        <v>4707</v>
      </c>
      <c r="Q4380" s="10">
        <v>0</v>
      </c>
      <c r="R4380" s="10">
        <v>9.4853604596030223</v>
      </c>
      <c r="S4380" s="18">
        <v>9.4853604596030223</v>
      </c>
      <c r="T4380" s="13">
        <v>44633</v>
      </c>
      <c r="U4380" s="14">
        <v>1.738769796472603E-3</v>
      </c>
      <c r="V4380" s="14">
        <v>4178</v>
      </c>
      <c r="W4380" s="14">
        <v>0</v>
      </c>
      <c r="X4380" s="14">
        <v>98.077963867747854</v>
      </c>
      <c r="Y4380" s="19">
        <f t="shared" si="137"/>
        <v>-0.98077963867747853</v>
      </c>
      <c r="Z4380" s="19">
        <v>-0.98080000000000001</v>
      </c>
      <c r="AA4380" t="s">
        <v>16026</v>
      </c>
      <c r="AB4380" s="121">
        <v>6</v>
      </c>
    </row>
    <row r="4381" spans="1:28" ht="20.25">
      <c r="A4381">
        <v>8243</v>
      </c>
      <c r="B4381" t="s">
        <v>8650</v>
      </c>
      <c r="C4381" t="s">
        <v>8651</v>
      </c>
      <c r="D4381" t="str">
        <f t="shared" si="136"/>
        <v>Passive Income PSI</v>
      </c>
      <c r="E4381" s="3" t="s">
        <v>8893</v>
      </c>
      <c r="F4381" s="3" t="s">
        <v>8883</v>
      </c>
      <c r="G4381" s="3" t="s">
        <v>8883</v>
      </c>
      <c r="H4381" s="4">
        <v>9999</v>
      </c>
      <c r="I4381" s="4">
        <v>0</v>
      </c>
      <c r="J4381" s="6">
        <v>44214</v>
      </c>
      <c r="K4381" s="7">
        <v>27.58513421</v>
      </c>
      <c r="L4381" s="7">
        <v>4493</v>
      </c>
      <c r="M4381" s="7">
        <v>0</v>
      </c>
      <c r="N4381" s="9">
        <v>44290</v>
      </c>
      <c r="O4381" s="10">
        <v>1049.3425535700001</v>
      </c>
      <c r="P4381" s="10">
        <v>4708</v>
      </c>
      <c r="Q4381" s="10">
        <v>0</v>
      </c>
      <c r="R4381" s="10">
        <v>38.040146753739513</v>
      </c>
      <c r="S4381" s="18">
        <v>38.040146753739513</v>
      </c>
      <c r="T4381" s="13">
        <v>44496</v>
      </c>
      <c r="U4381" s="14">
        <v>19.92544368111291</v>
      </c>
      <c r="V4381" s="14">
        <v>4179</v>
      </c>
      <c r="W4381" s="14">
        <v>0</v>
      </c>
      <c r="X4381" s="14">
        <v>98.101149751973367</v>
      </c>
      <c r="Y4381" s="19">
        <f t="shared" si="137"/>
        <v>-0.98101149751973371</v>
      </c>
      <c r="Z4381" s="19">
        <v>-0.98099999999999998</v>
      </c>
      <c r="AA4381" t="s">
        <v>16027</v>
      </c>
      <c r="AB4381" s="121">
        <v>6</v>
      </c>
    </row>
    <row r="4382" spans="1:28" ht="20.25">
      <c r="A4382">
        <v>8245</v>
      </c>
      <c r="B4382" t="s">
        <v>8652</v>
      </c>
      <c r="C4382" t="s">
        <v>8653</v>
      </c>
      <c r="D4382" t="str">
        <f t="shared" si="136"/>
        <v>Hydra HYDRA</v>
      </c>
      <c r="E4382" s="3" t="s">
        <v>3686</v>
      </c>
      <c r="F4382" s="3" t="s">
        <v>8883</v>
      </c>
      <c r="G4382" s="3" t="s">
        <v>8883</v>
      </c>
      <c r="H4382" s="4">
        <v>9999</v>
      </c>
      <c r="I4382" s="4">
        <v>0</v>
      </c>
      <c r="J4382" s="6">
        <v>44229</v>
      </c>
      <c r="K4382" s="7">
        <v>1.40164785</v>
      </c>
      <c r="L4382" s="7">
        <v>2236</v>
      </c>
      <c r="M4382" s="7">
        <v>0</v>
      </c>
      <c r="N4382" s="9">
        <v>44289</v>
      </c>
      <c r="O4382" s="10">
        <v>52.176245260000002</v>
      </c>
      <c r="P4382" s="10">
        <v>4709</v>
      </c>
      <c r="Q4382" s="10">
        <v>0</v>
      </c>
      <c r="R4382" s="10">
        <v>37.224931540400817</v>
      </c>
      <c r="S4382" s="18">
        <v>37.224931540400817</v>
      </c>
      <c r="T4382" s="13">
        <v>44687</v>
      </c>
      <c r="U4382" s="14">
        <v>5.7746600454280941</v>
      </c>
      <c r="V4382" s="14">
        <v>344</v>
      </c>
      <c r="W4382" s="14">
        <v>50238967.869999997</v>
      </c>
      <c r="X4382" s="14">
        <v>88.932396310519621</v>
      </c>
      <c r="Y4382" s="19">
        <f t="shared" si="137"/>
        <v>-0.88932396310519624</v>
      </c>
      <c r="Z4382" s="19">
        <v>-0.88929999999999998</v>
      </c>
      <c r="AA4382" t="s">
        <v>16028</v>
      </c>
      <c r="AB4382" s="121">
        <v>6</v>
      </c>
    </row>
    <row r="4383" spans="1:28" ht="20.25">
      <c r="A4383">
        <v>8247</v>
      </c>
      <c r="B4383" t="s">
        <v>8654</v>
      </c>
      <c r="C4383" t="s">
        <v>8655</v>
      </c>
      <c r="D4383" t="str">
        <f t="shared" si="136"/>
        <v>PayYoda YOT</v>
      </c>
      <c r="E4383" s="3" t="s">
        <v>8887</v>
      </c>
      <c r="F4383" s="3" t="s">
        <v>8883</v>
      </c>
      <c r="G4383" s="3" t="s">
        <v>8883</v>
      </c>
      <c r="H4383" s="4">
        <v>9999</v>
      </c>
      <c r="I4383" s="4">
        <v>0</v>
      </c>
      <c r="J4383" s="6">
        <v>44225</v>
      </c>
      <c r="K4383" s="7">
        <v>6.0743270000000002E-2</v>
      </c>
      <c r="L4383" s="7">
        <v>4494</v>
      </c>
      <c r="M4383" s="7">
        <v>0</v>
      </c>
      <c r="N4383" s="9">
        <v>44333</v>
      </c>
      <c r="O4383" s="10">
        <v>0.22904579</v>
      </c>
      <c r="P4383" s="10">
        <v>4710</v>
      </c>
      <c r="Q4383" s="10">
        <v>0</v>
      </c>
      <c r="R4383" s="10">
        <v>3.770718797325201</v>
      </c>
      <c r="S4383" s="18">
        <v>3.770718797325201</v>
      </c>
      <c r="T4383" s="13">
        <v>44430</v>
      </c>
      <c r="U4383" s="14">
        <v>5.0064799999999998E-3</v>
      </c>
      <c r="V4383" s="14">
        <v>4180</v>
      </c>
      <c r="W4383" s="14">
        <v>0</v>
      </c>
      <c r="X4383" s="14">
        <v>97.814201256438722</v>
      </c>
      <c r="Y4383" s="19">
        <f t="shared" si="137"/>
        <v>-0.97814201256438726</v>
      </c>
      <c r="Z4383" s="19">
        <v>-0.97809999999999997</v>
      </c>
      <c r="AA4383" t="s">
        <v>16029</v>
      </c>
      <c r="AB4383" s="121">
        <v>6</v>
      </c>
    </row>
    <row r="4384" spans="1:28" ht="20.25">
      <c r="A4384">
        <v>8248</v>
      </c>
      <c r="B4384" t="s">
        <v>8656</v>
      </c>
      <c r="C4384" t="s">
        <v>8657</v>
      </c>
      <c r="D4384" t="str">
        <f t="shared" si="136"/>
        <v>DEUS Finance DEA DEA</v>
      </c>
      <c r="E4384" s="3" t="s">
        <v>3686</v>
      </c>
      <c r="F4384" s="3" t="s">
        <v>8883</v>
      </c>
      <c r="G4384" s="3" t="s">
        <v>8883</v>
      </c>
      <c r="H4384" s="4">
        <v>9999</v>
      </c>
      <c r="I4384" s="4">
        <v>0</v>
      </c>
      <c r="J4384" s="6">
        <v>44211</v>
      </c>
      <c r="K4384" s="7">
        <v>58.49641598270609</v>
      </c>
      <c r="L4384" s="7">
        <v>4495</v>
      </c>
      <c r="M4384" s="7">
        <v>0</v>
      </c>
      <c r="N4384" s="9">
        <v>44327</v>
      </c>
      <c r="O4384" s="10">
        <v>1061.848404314753</v>
      </c>
      <c r="P4384" s="10">
        <v>4711</v>
      </c>
      <c r="Q4384" s="10">
        <v>0</v>
      </c>
      <c r="R4384" s="10">
        <v>18.152366883958809</v>
      </c>
      <c r="S4384" s="18">
        <v>18.152366883958809</v>
      </c>
      <c r="T4384" s="13">
        <v>44469</v>
      </c>
      <c r="U4384" s="14">
        <v>90.386922993635395</v>
      </c>
      <c r="V4384" s="14">
        <v>4181</v>
      </c>
      <c r="W4384" s="14">
        <v>0</v>
      </c>
      <c r="X4384" s="14">
        <v>91.487775220421881</v>
      </c>
      <c r="Y4384" s="19">
        <f t="shared" si="137"/>
        <v>-0.91487775220421885</v>
      </c>
      <c r="Z4384" s="19">
        <v>-0.91490000000000005</v>
      </c>
      <c r="AA4384" t="s">
        <v>16030</v>
      </c>
      <c r="AB4384" s="121">
        <v>6</v>
      </c>
    </row>
    <row r="4385" spans="1:28" ht="20.25">
      <c r="A4385">
        <v>8251</v>
      </c>
      <c r="B4385" t="s">
        <v>8658</v>
      </c>
      <c r="C4385" t="s">
        <v>8659</v>
      </c>
      <c r="D4385" t="str">
        <f t="shared" si="136"/>
        <v>AGAr AGAR</v>
      </c>
      <c r="E4385" s="3" t="s">
        <v>8887</v>
      </c>
      <c r="F4385" s="3" t="s">
        <v>8883</v>
      </c>
      <c r="G4385" s="3" t="s">
        <v>8883</v>
      </c>
      <c r="H4385" s="4">
        <v>9999</v>
      </c>
      <c r="I4385" s="4">
        <v>0</v>
      </c>
      <c r="J4385" s="6">
        <v>44237</v>
      </c>
      <c r="K4385" s="7">
        <v>84.333627480978208</v>
      </c>
      <c r="L4385" s="7">
        <v>2497</v>
      </c>
      <c r="M4385" s="7">
        <v>0</v>
      </c>
      <c r="N4385" s="9">
        <v>44277</v>
      </c>
      <c r="O4385" s="10">
        <v>690.88897937397712</v>
      </c>
      <c r="P4385" s="10">
        <v>4712</v>
      </c>
      <c r="Q4385" s="10">
        <v>0</v>
      </c>
      <c r="R4385" s="10">
        <v>8.1923308650491755</v>
      </c>
      <c r="S4385" s="18">
        <v>8.1923308650491755</v>
      </c>
      <c r="T4385" s="13">
        <v>44460</v>
      </c>
      <c r="U4385" s="14">
        <v>99.513293457624584</v>
      </c>
      <c r="V4385" s="14">
        <v>1041</v>
      </c>
      <c r="W4385" s="14">
        <v>1591018.5358005019</v>
      </c>
      <c r="X4385" s="14">
        <v>85.59634088420475</v>
      </c>
      <c r="Y4385" s="19">
        <f t="shared" si="137"/>
        <v>-0.85596340884204747</v>
      </c>
      <c r="Z4385" s="19">
        <v>-0.85599999999999998</v>
      </c>
      <c r="AA4385" t="s">
        <v>16031</v>
      </c>
      <c r="AB4385" s="121">
        <v>6</v>
      </c>
    </row>
    <row r="4386" spans="1:28" ht="20.25">
      <c r="A4386">
        <v>8252</v>
      </c>
      <c r="B4386" t="s">
        <v>8660</v>
      </c>
      <c r="C4386" t="s">
        <v>8660</v>
      </c>
      <c r="D4386" t="str">
        <f t="shared" si="136"/>
        <v>pBTC35A pBTC35A</v>
      </c>
      <c r="E4386" s="3" t="s">
        <v>8887</v>
      </c>
      <c r="F4386" s="3" t="s">
        <v>8883</v>
      </c>
      <c r="G4386" s="3" t="s">
        <v>8883</v>
      </c>
      <c r="H4386" s="4">
        <v>9999</v>
      </c>
      <c r="I4386" s="4">
        <v>0</v>
      </c>
      <c r="J4386" s="6">
        <v>44215</v>
      </c>
      <c r="K4386" s="7">
        <v>64.515603749999997</v>
      </c>
      <c r="L4386" s="7">
        <v>4496</v>
      </c>
      <c r="M4386" s="7">
        <v>0</v>
      </c>
      <c r="N4386" s="9">
        <v>44495</v>
      </c>
      <c r="O4386" s="10">
        <v>223.81381624233211</v>
      </c>
      <c r="P4386" s="10">
        <v>4713</v>
      </c>
      <c r="Q4386" s="10">
        <v>0</v>
      </c>
      <c r="R4386" s="10">
        <v>3.469142397079902</v>
      </c>
      <c r="S4386" s="18">
        <v>3.469142397079902</v>
      </c>
      <c r="T4386" s="13">
        <v>44613</v>
      </c>
      <c r="U4386" s="14">
        <v>57.612573992150033</v>
      </c>
      <c r="V4386" s="14">
        <v>4182</v>
      </c>
      <c r="W4386" s="14">
        <v>0</v>
      </c>
      <c r="X4386" s="14">
        <v>74.258705311663775</v>
      </c>
      <c r="Y4386" s="19">
        <f t="shared" si="137"/>
        <v>-0.74258705311663775</v>
      </c>
      <c r="Z4386" s="19">
        <v>-0.74260000000000004</v>
      </c>
      <c r="AA4386" t="s">
        <v>16032</v>
      </c>
      <c r="AB4386" s="121">
        <v>6</v>
      </c>
    </row>
    <row r="4387" spans="1:28" ht="20.25">
      <c r="A4387">
        <v>8253</v>
      </c>
      <c r="B4387" t="s">
        <v>8661</v>
      </c>
      <c r="C4387" t="s">
        <v>8661</v>
      </c>
      <c r="D4387" t="str">
        <f t="shared" si="136"/>
        <v>Mars Mars</v>
      </c>
      <c r="E4387" s="3" t="s">
        <v>8882</v>
      </c>
      <c r="F4387" s="3" t="s">
        <v>8883</v>
      </c>
      <c r="G4387" s="3" t="s">
        <v>8883</v>
      </c>
      <c r="H4387" s="4">
        <v>9999</v>
      </c>
      <c r="I4387" s="4">
        <v>0</v>
      </c>
      <c r="J4387" s="6">
        <v>44209</v>
      </c>
      <c r="K4387" s="7">
        <v>7.9160770000000005E-2</v>
      </c>
      <c r="L4387" s="7">
        <v>4497</v>
      </c>
      <c r="M4387" s="7">
        <v>0</v>
      </c>
      <c r="N4387" s="9">
        <v>44211</v>
      </c>
      <c r="O4387" s="10">
        <v>0.30214575999999999</v>
      </c>
      <c r="P4387" s="10">
        <v>4714</v>
      </c>
      <c r="Q4387" s="10">
        <v>0</v>
      </c>
      <c r="R4387" s="10">
        <v>3.816862317029003</v>
      </c>
      <c r="S4387" s="18">
        <v>3.816862317029003</v>
      </c>
      <c r="T4387" s="13">
        <v>44682</v>
      </c>
      <c r="U4387" s="14">
        <v>1.8042391187700849E-3</v>
      </c>
      <c r="V4387" s="14">
        <v>4183</v>
      </c>
      <c r="W4387" s="14">
        <v>0</v>
      </c>
      <c r="X4387" s="14">
        <v>99.402858038196513</v>
      </c>
      <c r="Y4387" s="19">
        <f t="shared" si="137"/>
        <v>-0.99402858038196518</v>
      </c>
      <c r="Z4387" s="19">
        <v>-0.99399999999999999</v>
      </c>
      <c r="AA4387" t="s">
        <v>16033</v>
      </c>
      <c r="AB4387" s="121">
        <v>6</v>
      </c>
    </row>
    <row r="4388" spans="1:28" ht="20.25">
      <c r="A4388">
        <v>8255</v>
      </c>
      <c r="B4388" t="s">
        <v>8662</v>
      </c>
      <c r="C4388" t="s">
        <v>8663</v>
      </c>
      <c r="D4388" t="str">
        <f t="shared" si="136"/>
        <v>Prosper PROS</v>
      </c>
      <c r="E4388" s="3" t="s">
        <v>8887</v>
      </c>
      <c r="F4388" s="3" t="s">
        <v>8883</v>
      </c>
      <c r="G4388" s="3" t="s">
        <v>8883</v>
      </c>
      <c r="H4388" s="4">
        <v>9999</v>
      </c>
      <c r="I4388" s="4">
        <v>0</v>
      </c>
      <c r="J4388" s="6">
        <v>44211</v>
      </c>
      <c r="K4388" s="7">
        <v>0.30474456999999999</v>
      </c>
      <c r="L4388" s="7">
        <v>820</v>
      </c>
      <c r="M4388" s="7">
        <v>1432341.8781805199</v>
      </c>
      <c r="N4388" s="9">
        <v>44248</v>
      </c>
      <c r="O4388" s="10">
        <v>9.3943289500000002</v>
      </c>
      <c r="P4388" s="10">
        <v>858</v>
      </c>
      <c r="Q4388" s="10">
        <v>39430887.600000001</v>
      </c>
      <c r="R4388" s="10">
        <v>30.826895291358269</v>
      </c>
      <c r="S4388" s="18">
        <v>30.826895291358269</v>
      </c>
      <c r="T4388" s="13">
        <v>44687</v>
      </c>
      <c r="U4388" s="14">
        <v>0.38126108731020508</v>
      </c>
      <c r="V4388" s="14">
        <v>1020</v>
      </c>
      <c r="W4388" s="14">
        <v>1738418.11</v>
      </c>
      <c r="X4388" s="14">
        <v>95.941582529849498</v>
      </c>
      <c r="Y4388" s="19">
        <f t="shared" si="137"/>
        <v>-0.95941582529849501</v>
      </c>
      <c r="Z4388" s="19">
        <v>-0.95940000000000003</v>
      </c>
      <c r="AA4388" t="s">
        <v>16034</v>
      </c>
      <c r="AB4388" s="121">
        <v>6</v>
      </c>
    </row>
    <row r="4389" spans="1:28" ht="20.25">
      <c r="A4389">
        <v>8256</v>
      </c>
      <c r="B4389" t="s">
        <v>8664</v>
      </c>
      <c r="C4389" t="s">
        <v>8665</v>
      </c>
      <c r="D4389" t="str">
        <f t="shared" si="136"/>
        <v>HollyGold HGOLD</v>
      </c>
      <c r="E4389" s="3" t="s">
        <v>8894</v>
      </c>
      <c r="F4389" s="3" t="s">
        <v>8883</v>
      </c>
      <c r="G4389" s="3" t="s">
        <v>8883</v>
      </c>
      <c r="H4389" s="4">
        <v>9999</v>
      </c>
      <c r="I4389" s="4">
        <v>0</v>
      </c>
      <c r="J4389" s="6">
        <v>44210</v>
      </c>
      <c r="K4389" s="7">
        <v>7.8086727299999996</v>
      </c>
      <c r="L4389" s="7">
        <v>2567</v>
      </c>
      <c r="M4389" s="7">
        <v>0</v>
      </c>
      <c r="N4389" s="9">
        <v>44212</v>
      </c>
      <c r="O4389" s="10">
        <v>11.389328219999999</v>
      </c>
      <c r="P4389" s="10">
        <v>4715</v>
      </c>
      <c r="Q4389" s="10">
        <v>0</v>
      </c>
      <c r="R4389" s="10">
        <v>1.458548541321695</v>
      </c>
      <c r="S4389" s="18">
        <v>1.458548541321695</v>
      </c>
      <c r="T4389" s="13">
        <v>44686</v>
      </c>
      <c r="U4389" s="14">
        <v>0.14854856819872719</v>
      </c>
      <c r="V4389" s="14">
        <v>1306</v>
      </c>
      <c r="W4389" s="14">
        <v>559886.77</v>
      </c>
      <c r="X4389" s="14">
        <v>98.695721421585944</v>
      </c>
      <c r="Y4389" s="19">
        <f t="shared" si="137"/>
        <v>-0.98695721421585947</v>
      </c>
      <c r="Z4389" s="19">
        <v>-0.98699999999999999</v>
      </c>
      <c r="AA4389" t="s">
        <v>16035</v>
      </c>
      <c r="AB4389" s="121">
        <v>6</v>
      </c>
    </row>
    <row r="4390" spans="1:28" ht="20.25">
      <c r="A4390">
        <v>8258</v>
      </c>
      <c r="B4390" t="s">
        <v>8666</v>
      </c>
      <c r="C4390" t="s">
        <v>8667</v>
      </c>
      <c r="D4390" t="str">
        <f t="shared" si="136"/>
        <v>Cudos CUDOS</v>
      </c>
      <c r="E4390" s="3" t="s">
        <v>1772</v>
      </c>
      <c r="F4390" s="3" t="s">
        <v>8892</v>
      </c>
      <c r="G4390" s="3" t="s">
        <v>8883</v>
      </c>
      <c r="H4390" s="4">
        <v>9999</v>
      </c>
      <c r="I4390" s="4">
        <v>0</v>
      </c>
      <c r="J4390" s="6">
        <v>44211</v>
      </c>
      <c r="K4390" s="7">
        <v>3.5119350000000001E-2</v>
      </c>
      <c r="L4390" s="7">
        <v>2240</v>
      </c>
      <c r="M4390" s="7">
        <v>0</v>
      </c>
      <c r="N4390" s="9">
        <v>44213</v>
      </c>
      <c r="O4390" s="10">
        <v>0.1262548</v>
      </c>
      <c r="P4390" s="10">
        <v>4716</v>
      </c>
      <c r="Q4390" s="10">
        <v>0</v>
      </c>
      <c r="R4390" s="10">
        <v>3.595020978463439</v>
      </c>
      <c r="S4390" s="18">
        <v>3.595020978463439</v>
      </c>
      <c r="T4390" s="13">
        <v>44684</v>
      </c>
      <c r="U4390" s="14">
        <v>1.555189402921024E-2</v>
      </c>
      <c r="V4390" s="14">
        <v>358</v>
      </c>
      <c r="W4390" s="14">
        <v>45519978.310000002</v>
      </c>
      <c r="X4390" s="14">
        <v>87.682136418409257</v>
      </c>
      <c r="Y4390" s="19">
        <f t="shared" si="137"/>
        <v>-0.87682136418409262</v>
      </c>
      <c r="Z4390" s="19">
        <v>-0.87680000000000002</v>
      </c>
      <c r="AA4390" t="s">
        <v>16036</v>
      </c>
      <c r="AB4390" s="121">
        <v>6</v>
      </c>
    </row>
    <row r="4391" spans="1:28" ht="20.25">
      <c r="A4391">
        <v>8259</v>
      </c>
      <c r="B4391" t="s">
        <v>8668</v>
      </c>
      <c r="C4391" t="s">
        <v>8669</v>
      </c>
      <c r="D4391" t="str">
        <f t="shared" si="136"/>
        <v>Furucombo COMBO</v>
      </c>
      <c r="E4391" s="3" t="s">
        <v>8887</v>
      </c>
      <c r="F4391" s="3" t="s">
        <v>8883</v>
      </c>
      <c r="G4391" s="3" t="s">
        <v>8883</v>
      </c>
      <c r="H4391" s="4">
        <v>9999</v>
      </c>
      <c r="I4391" s="4">
        <v>0</v>
      </c>
      <c r="J4391" s="6">
        <v>44216</v>
      </c>
      <c r="K4391" s="7">
        <v>1.3269236600000001</v>
      </c>
      <c r="L4391" s="7">
        <v>2450</v>
      </c>
      <c r="M4391" s="7">
        <v>0</v>
      </c>
      <c r="N4391" s="9">
        <v>44252</v>
      </c>
      <c r="O4391" s="10">
        <v>6.3368451500000003</v>
      </c>
      <c r="P4391" s="10">
        <v>963</v>
      </c>
      <c r="Q4391" s="10">
        <v>27373335.75</v>
      </c>
      <c r="R4391" s="10">
        <v>4.7755913478850784</v>
      </c>
      <c r="S4391" s="18">
        <v>4.7755913478850784</v>
      </c>
      <c r="T4391" s="13">
        <v>44666</v>
      </c>
      <c r="U4391" s="14">
        <v>7.7220968575085994E-2</v>
      </c>
      <c r="V4391" s="14">
        <v>926</v>
      </c>
      <c r="W4391" s="14">
        <v>2552496.65</v>
      </c>
      <c r="X4391" s="14">
        <v>98.781397260826438</v>
      </c>
      <c r="Y4391" s="19">
        <f t="shared" si="137"/>
        <v>-0.98781397260826442</v>
      </c>
      <c r="Z4391" s="19">
        <v>-0.98780000000000001</v>
      </c>
      <c r="AA4391" t="s">
        <v>16037</v>
      </c>
      <c r="AB4391" s="121">
        <v>6</v>
      </c>
    </row>
    <row r="4392" spans="1:28" ht="20.25">
      <c r="A4392">
        <v>8260</v>
      </c>
      <c r="B4392" t="s">
        <v>8670</v>
      </c>
      <c r="C4392" t="s">
        <v>3522</v>
      </c>
      <c r="D4392" t="str">
        <f t="shared" si="136"/>
        <v>Indexed Finance NDX</v>
      </c>
      <c r="E4392" s="3" t="s">
        <v>3686</v>
      </c>
      <c r="F4392" s="3" t="s">
        <v>8883</v>
      </c>
      <c r="G4392" s="3" t="s">
        <v>8883</v>
      </c>
      <c r="H4392" s="4">
        <v>9999</v>
      </c>
      <c r="I4392" s="4">
        <v>0</v>
      </c>
      <c r="J4392" s="6">
        <v>44223</v>
      </c>
      <c r="K4392" s="7">
        <v>4.1060097899999999</v>
      </c>
      <c r="L4392" s="7">
        <v>518</v>
      </c>
      <c r="M4392" s="7">
        <v>3818933.8551721601</v>
      </c>
      <c r="N4392" s="9">
        <v>44231</v>
      </c>
      <c r="O4392" s="10">
        <v>27.817291659999999</v>
      </c>
      <c r="P4392" s="10">
        <v>1097</v>
      </c>
      <c r="Q4392" s="10">
        <v>18299204.949999999</v>
      </c>
      <c r="R4392" s="10">
        <v>6.7747748014989506</v>
      </c>
      <c r="S4392" s="18">
        <v>6.7747748014989506</v>
      </c>
      <c r="T4392" s="13">
        <v>44517</v>
      </c>
      <c r="U4392" s="14">
        <v>0</v>
      </c>
      <c r="V4392" s="14">
        <v>1089</v>
      </c>
      <c r="W4392" s="14">
        <v>1300956.98</v>
      </c>
      <c r="X4392" s="14">
        <v>100</v>
      </c>
      <c r="Y4392" s="19">
        <f t="shared" si="137"/>
        <v>-1</v>
      </c>
      <c r="Z4392" s="19">
        <v>-1</v>
      </c>
      <c r="AA4392" t="s">
        <v>16038</v>
      </c>
      <c r="AB4392" s="121">
        <v>6</v>
      </c>
    </row>
    <row r="4393" spans="1:28" ht="20.25">
      <c r="A4393">
        <v>8263</v>
      </c>
      <c r="B4393" t="s">
        <v>8672</v>
      </c>
      <c r="C4393" t="s">
        <v>8673</v>
      </c>
      <c r="D4393" t="str">
        <f t="shared" si="136"/>
        <v>PegsShares PEGS</v>
      </c>
      <c r="E4393" s="3" t="s">
        <v>8887</v>
      </c>
      <c r="F4393" s="3" t="s">
        <v>8883</v>
      </c>
      <c r="G4393" s="3" t="s">
        <v>8883</v>
      </c>
      <c r="H4393" s="4">
        <v>9999</v>
      </c>
      <c r="I4393" s="4">
        <v>0</v>
      </c>
      <c r="J4393" s="6">
        <v>44211</v>
      </c>
      <c r="K4393" s="7">
        <v>7.6732740148917298</v>
      </c>
      <c r="L4393" s="7">
        <v>4499</v>
      </c>
      <c r="M4393" s="7">
        <v>0</v>
      </c>
      <c r="N4393" s="9">
        <v>44215</v>
      </c>
      <c r="O4393" s="10">
        <v>18.42752533918307</v>
      </c>
      <c r="P4393" s="10">
        <v>4718</v>
      </c>
      <c r="Q4393" s="10">
        <v>0</v>
      </c>
      <c r="R4393" s="10">
        <v>2.4015205638975319</v>
      </c>
      <c r="S4393" s="18">
        <v>2.4015205638975319</v>
      </c>
      <c r="T4393" s="13">
        <v>44272</v>
      </c>
      <c r="U4393" s="14">
        <v>4.9203747311109998E-2</v>
      </c>
      <c r="V4393" s="14">
        <v>4185</v>
      </c>
      <c r="W4393" s="14">
        <v>0</v>
      </c>
      <c r="X4393" s="14">
        <v>99.732987764740784</v>
      </c>
      <c r="Y4393" s="19">
        <f t="shared" si="137"/>
        <v>-0.99732987764740788</v>
      </c>
      <c r="Z4393" s="19">
        <v>-0.99729999999999996</v>
      </c>
      <c r="AA4393" t="s">
        <v>16039</v>
      </c>
      <c r="AB4393" s="121">
        <v>6</v>
      </c>
    </row>
    <row r="4394" spans="1:28" ht="20.25">
      <c r="A4394">
        <v>8264</v>
      </c>
      <c r="B4394" t="s">
        <v>8674</v>
      </c>
      <c r="C4394" t="s">
        <v>8675</v>
      </c>
      <c r="D4394" t="str">
        <f t="shared" si="136"/>
        <v>Basis Gold Share BAGS</v>
      </c>
      <c r="E4394" s="3" t="s">
        <v>8887</v>
      </c>
      <c r="F4394" s="3" t="s">
        <v>8883</v>
      </c>
      <c r="G4394" s="3" t="s">
        <v>8883</v>
      </c>
      <c r="H4394" s="4">
        <v>9999</v>
      </c>
      <c r="I4394" s="4">
        <v>0</v>
      </c>
      <c r="J4394" s="6">
        <v>44218</v>
      </c>
      <c r="K4394" s="7">
        <v>273.59144567999999</v>
      </c>
      <c r="L4394" s="7">
        <v>4500</v>
      </c>
      <c r="M4394" s="7">
        <v>0</v>
      </c>
      <c r="N4394" s="9">
        <v>44219</v>
      </c>
      <c r="O4394" s="10">
        <v>990.54471617000002</v>
      </c>
      <c r="P4394" s="10">
        <v>4719</v>
      </c>
      <c r="Q4394" s="10">
        <v>0</v>
      </c>
      <c r="R4394" s="10">
        <v>3.6205251728833949</v>
      </c>
      <c r="S4394" s="18">
        <v>3.6205251728833949</v>
      </c>
      <c r="T4394" s="13">
        <v>44687</v>
      </c>
      <c r="U4394" s="14">
        <v>2.395275145576778</v>
      </c>
      <c r="V4394" s="14">
        <v>4186</v>
      </c>
      <c r="W4394" s="14">
        <v>0</v>
      </c>
      <c r="X4394" s="14">
        <v>99.758186066062905</v>
      </c>
      <c r="Y4394" s="19">
        <f t="shared" si="137"/>
        <v>-0.99758186066062904</v>
      </c>
      <c r="Z4394" s="19">
        <v>-0.99760000000000004</v>
      </c>
      <c r="AA4394" t="s">
        <v>16040</v>
      </c>
      <c r="AB4394" s="121">
        <v>6</v>
      </c>
    </row>
    <row r="4395" spans="1:28" ht="20.25">
      <c r="A4395">
        <v>8265</v>
      </c>
      <c r="B4395" t="s">
        <v>8676</v>
      </c>
      <c r="C4395" t="s">
        <v>8677</v>
      </c>
      <c r="D4395" t="str">
        <f t="shared" si="136"/>
        <v>Helmet.insure HELMET</v>
      </c>
      <c r="E4395" s="3" t="s">
        <v>8887</v>
      </c>
      <c r="F4395" s="3" t="s">
        <v>8883</v>
      </c>
      <c r="G4395" s="3" t="s">
        <v>8883</v>
      </c>
      <c r="H4395" s="4">
        <v>9999</v>
      </c>
      <c r="I4395" s="4">
        <v>0</v>
      </c>
      <c r="J4395" s="6">
        <v>44213</v>
      </c>
      <c r="K4395" s="7">
        <v>5.8044970000000001E-2</v>
      </c>
      <c r="L4395" s="7">
        <v>2512</v>
      </c>
      <c r="M4395" s="7">
        <v>0</v>
      </c>
      <c r="N4395" s="9">
        <v>44300</v>
      </c>
      <c r="O4395" s="10">
        <v>2.9650779799999998</v>
      </c>
      <c r="P4395" s="10">
        <v>639</v>
      </c>
      <c r="Q4395" s="10">
        <v>79935643.5</v>
      </c>
      <c r="R4395" s="10">
        <v>51.082427641878347</v>
      </c>
      <c r="S4395" s="18">
        <v>51.082427641878347</v>
      </c>
      <c r="T4395" s="13">
        <v>44687</v>
      </c>
      <c r="U4395" s="14">
        <v>2.8807094461308729E-2</v>
      </c>
      <c r="V4395" s="14">
        <v>1102</v>
      </c>
      <c r="W4395" s="14">
        <v>1250967.3899999999</v>
      </c>
      <c r="X4395" s="14">
        <v>99.028454069146989</v>
      </c>
      <c r="Y4395" s="19">
        <f t="shared" si="137"/>
        <v>-0.99028454069146987</v>
      </c>
      <c r="Z4395" s="19">
        <v>-0.99029999999999996</v>
      </c>
      <c r="AA4395" t="s">
        <v>16041</v>
      </c>
      <c r="AB4395" s="121">
        <v>6</v>
      </c>
    </row>
    <row r="4396" spans="1:28" ht="20.25">
      <c r="A4396">
        <v>8266</v>
      </c>
      <c r="B4396" t="s">
        <v>8678</v>
      </c>
      <c r="C4396" t="s">
        <v>8679</v>
      </c>
      <c r="D4396" t="str">
        <f t="shared" si="136"/>
        <v>Mandala Exchange Token MDX</v>
      </c>
      <c r="E4396" s="3" t="s">
        <v>3686</v>
      </c>
      <c r="F4396" s="3" t="s">
        <v>8883</v>
      </c>
      <c r="G4396" s="3" t="s">
        <v>8883</v>
      </c>
      <c r="H4396" s="4">
        <v>9999</v>
      </c>
      <c r="I4396" s="4">
        <v>0</v>
      </c>
      <c r="J4396" s="6">
        <v>44233</v>
      </c>
      <c r="K4396" s="7">
        <v>2.730179577854E-2</v>
      </c>
      <c r="L4396" s="7">
        <v>4501</v>
      </c>
      <c r="M4396" s="7">
        <v>0</v>
      </c>
      <c r="N4396" s="9">
        <v>44301</v>
      </c>
      <c r="O4396" s="10">
        <v>0.49804846054855001</v>
      </c>
      <c r="P4396" s="10">
        <v>4720</v>
      </c>
      <c r="Q4396" s="10">
        <v>0</v>
      </c>
      <c r="R4396" s="10">
        <v>18.242333383067439</v>
      </c>
      <c r="S4396" s="18">
        <v>18.242333383067439</v>
      </c>
      <c r="T4396" s="13">
        <v>44634</v>
      </c>
      <c r="U4396" s="14">
        <v>3.1822966857332678E-2</v>
      </c>
      <c r="V4396" s="14">
        <v>4187</v>
      </c>
      <c r="W4396" s="14">
        <v>0</v>
      </c>
      <c r="X4396" s="14">
        <v>93.610467780126683</v>
      </c>
      <c r="Y4396" s="19">
        <f t="shared" si="137"/>
        <v>-0.93610467780126683</v>
      </c>
      <c r="Z4396" s="19">
        <v>-0.93610000000000004</v>
      </c>
      <c r="AA4396" t="s">
        <v>16042</v>
      </c>
      <c r="AB4396" s="121">
        <v>6</v>
      </c>
    </row>
    <row r="4397" spans="1:28" ht="20.25">
      <c r="A4397">
        <v>8267</v>
      </c>
      <c r="B4397" t="s">
        <v>8680</v>
      </c>
      <c r="C4397" t="s">
        <v>8681</v>
      </c>
      <c r="D4397" t="str">
        <f t="shared" si="136"/>
        <v>OKExChain OKT</v>
      </c>
      <c r="E4397" s="3" t="s">
        <v>3686</v>
      </c>
      <c r="F4397" s="3" t="s">
        <v>8883</v>
      </c>
      <c r="G4397" s="3" t="s">
        <v>8883</v>
      </c>
      <c r="H4397" s="4">
        <v>9999</v>
      </c>
      <c r="I4397" s="4">
        <v>0</v>
      </c>
      <c r="J4397" s="6">
        <v>44235</v>
      </c>
      <c r="K4397" s="7">
        <v>33.976111490000001</v>
      </c>
      <c r="L4397" s="7">
        <v>4502</v>
      </c>
      <c r="M4397" s="7">
        <v>0</v>
      </c>
      <c r="N4397" s="9">
        <v>44326</v>
      </c>
      <c r="O4397" s="10">
        <v>254.77185968000001</v>
      </c>
      <c r="P4397" s="10">
        <v>4721</v>
      </c>
      <c r="Q4397" s="10">
        <v>0</v>
      </c>
      <c r="R4397" s="10">
        <v>7.4985585020518188</v>
      </c>
      <c r="S4397" s="18">
        <v>7.4985585020518188</v>
      </c>
      <c r="T4397" s="13">
        <v>44636</v>
      </c>
      <c r="U4397" s="14">
        <v>31.086379368061099</v>
      </c>
      <c r="V4397" s="14">
        <v>4188</v>
      </c>
      <c r="W4397" s="14">
        <v>0</v>
      </c>
      <c r="X4397" s="14">
        <v>87.798346564998823</v>
      </c>
      <c r="Y4397" s="19">
        <f t="shared" si="137"/>
        <v>-0.87798346564998819</v>
      </c>
      <c r="Z4397" s="19">
        <v>-0.878</v>
      </c>
      <c r="AA4397" t="s">
        <v>16043</v>
      </c>
      <c r="AB4397" s="121">
        <v>6</v>
      </c>
    </row>
    <row r="4398" spans="1:28" ht="20.25">
      <c r="A4398">
        <v>8268</v>
      </c>
      <c r="B4398" t="s">
        <v>8682</v>
      </c>
      <c r="C4398" t="s">
        <v>8683</v>
      </c>
      <c r="D4398" t="str">
        <f t="shared" si="136"/>
        <v>Solomon Defi SLM</v>
      </c>
      <c r="E4398" s="3" t="s">
        <v>8888</v>
      </c>
      <c r="F4398" s="3" t="s">
        <v>8883</v>
      </c>
      <c r="G4398" s="3" t="s">
        <v>8883</v>
      </c>
      <c r="H4398" s="4">
        <v>9999</v>
      </c>
      <c r="I4398" s="4">
        <v>0</v>
      </c>
      <c r="J4398" s="6">
        <v>44223</v>
      </c>
      <c r="K4398" s="7">
        <v>2.3871199999999999E-2</v>
      </c>
      <c r="L4398" s="7">
        <v>4503</v>
      </c>
      <c r="M4398" s="7">
        <v>0</v>
      </c>
      <c r="N4398" s="9">
        <v>44287</v>
      </c>
      <c r="O4398" s="10">
        <v>0.44644988000000002</v>
      </c>
      <c r="P4398" s="10">
        <v>4722</v>
      </c>
      <c r="Q4398" s="10">
        <v>0</v>
      </c>
      <c r="R4398" s="10">
        <v>18.70244813834244</v>
      </c>
      <c r="S4398" s="18">
        <v>18.70244813834244</v>
      </c>
      <c r="T4398" s="13">
        <v>44516</v>
      </c>
      <c r="U4398" s="14">
        <v>0</v>
      </c>
      <c r="V4398" s="14">
        <v>4189</v>
      </c>
      <c r="W4398" s="14">
        <v>0</v>
      </c>
      <c r="X4398" s="14">
        <v>100</v>
      </c>
      <c r="Y4398" s="19">
        <f t="shared" si="137"/>
        <v>-1</v>
      </c>
      <c r="Z4398" s="19">
        <v>-1</v>
      </c>
      <c r="AA4398" t="s">
        <v>16044</v>
      </c>
      <c r="AB4398" s="121">
        <v>6</v>
      </c>
    </row>
    <row r="4399" spans="1:28" ht="20.25">
      <c r="A4399">
        <v>8270</v>
      </c>
      <c r="B4399" t="s">
        <v>8686</v>
      </c>
      <c r="C4399" t="s">
        <v>8687</v>
      </c>
      <c r="D4399" t="str">
        <f t="shared" si="136"/>
        <v>Gera Coin GERA</v>
      </c>
      <c r="E4399" s="3" t="s">
        <v>8888</v>
      </c>
      <c r="F4399" s="3" t="s">
        <v>8883</v>
      </c>
      <c r="G4399" s="3" t="s">
        <v>8883</v>
      </c>
      <c r="H4399" s="4">
        <v>9999</v>
      </c>
      <c r="I4399" s="4">
        <v>0</v>
      </c>
      <c r="J4399" s="6">
        <v>44217</v>
      </c>
      <c r="K4399" s="7">
        <v>0.49859126999999998</v>
      </c>
      <c r="L4399" s="7">
        <v>4505</v>
      </c>
      <c r="M4399" s="7">
        <v>0</v>
      </c>
      <c r="N4399" s="9">
        <v>44531</v>
      </c>
      <c r="O4399" s="10">
        <v>4.4851566478120164</v>
      </c>
      <c r="P4399" s="10">
        <v>4724</v>
      </c>
      <c r="Q4399" s="10">
        <v>0</v>
      </c>
      <c r="R4399" s="10">
        <v>8.9956582027840497</v>
      </c>
      <c r="S4399" s="18">
        <v>8.9956582027840497</v>
      </c>
      <c r="T4399" s="13">
        <v>44616</v>
      </c>
      <c r="U4399" s="14">
        <v>0.30315600780349888</v>
      </c>
      <c r="V4399" s="14">
        <v>4191</v>
      </c>
      <c r="W4399" s="14">
        <v>0</v>
      </c>
      <c r="X4399" s="14">
        <v>93.240904797575212</v>
      </c>
      <c r="Y4399" s="19">
        <f t="shared" si="137"/>
        <v>-0.93240904797575208</v>
      </c>
      <c r="Z4399" s="19">
        <v>-0.93240000000000001</v>
      </c>
      <c r="AA4399" t="s">
        <v>16045</v>
      </c>
      <c r="AB4399" s="121">
        <v>6</v>
      </c>
    </row>
    <row r="4400" spans="1:28" ht="20.25">
      <c r="A4400">
        <v>8271</v>
      </c>
      <c r="B4400" t="s">
        <v>8688</v>
      </c>
      <c r="C4400" t="s">
        <v>8689</v>
      </c>
      <c r="D4400" t="str">
        <f t="shared" si="136"/>
        <v>Poolz Finance POOLZ</v>
      </c>
      <c r="E4400" s="3" t="s">
        <v>8887</v>
      </c>
      <c r="F4400" s="3" t="s">
        <v>8883</v>
      </c>
      <c r="G4400" s="3" t="s">
        <v>8883</v>
      </c>
      <c r="H4400" s="4">
        <v>9999</v>
      </c>
      <c r="I4400" s="4">
        <v>0</v>
      </c>
      <c r="J4400" s="6">
        <v>44215</v>
      </c>
      <c r="K4400" s="7">
        <v>6.4282156600000002</v>
      </c>
      <c r="L4400" s="7">
        <v>2451</v>
      </c>
      <c r="M4400" s="7">
        <v>0</v>
      </c>
      <c r="N4400" s="9">
        <v>44298</v>
      </c>
      <c r="O4400" s="10">
        <v>55.411203370000003</v>
      </c>
      <c r="P4400" s="10">
        <v>640</v>
      </c>
      <c r="Q4400" s="10">
        <v>79759549.680000007</v>
      </c>
      <c r="R4400" s="10">
        <v>8.6199975702121971</v>
      </c>
      <c r="S4400" s="18">
        <v>8.6199975702121971</v>
      </c>
      <c r="T4400" s="13">
        <v>44372</v>
      </c>
      <c r="U4400" s="14">
        <v>1.45274785</v>
      </c>
      <c r="V4400" s="14">
        <v>931</v>
      </c>
      <c r="W4400" s="14">
        <v>2490590.9300000002</v>
      </c>
      <c r="X4400" s="14">
        <v>97.378241652144794</v>
      </c>
      <c r="Y4400" s="19">
        <f t="shared" si="137"/>
        <v>-0.97378241652144792</v>
      </c>
      <c r="Z4400" s="19">
        <v>-0.9738</v>
      </c>
      <c r="AA4400" t="s">
        <v>16046</v>
      </c>
      <c r="AB4400" s="121">
        <v>6</v>
      </c>
    </row>
    <row r="4401" spans="1:28" ht="20.25">
      <c r="A4401">
        <v>8272</v>
      </c>
      <c r="B4401" t="s">
        <v>8690</v>
      </c>
      <c r="C4401" t="s">
        <v>4577</v>
      </c>
      <c r="D4401" t="str">
        <f t="shared" si="136"/>
        <v>THORChain (ERC20) RUNE</v>
      </c>
      <c r="E4401" s="3" t="s">
        <v>8894</v>
      </c>
      <c r="F4401" s="3" t="s">
        <v>8883</v>
      </c>
      <c r="G4401" s="3" t="s">
        <v>8883</v>
      </c>
      <c r="H4401" s="4">
        <v>9999</v>
      </c>
      <c r="I4401" s="4">
        <v>0</v>
      </c>
      <c r="J4401" s="6">
        <v>44217</v>
      </c>
      <c r="K4401" s="7">
        <v>1.62139153287659</v>
      </c>
      <c r="L4401" s="7">
        <v>4506</v>
      </c>
      <c r="M4401" s="7">
        <v>0</v>
      </c>
      <c r="N4401" s="9">
        <v>44334</v>
      </c>
      <c r="O4401" s="10">
        <v>19.830018287409651</v>
      </c>
      <c r="P4401" s="10">
        <v>4725</v>
      </c>
      <c r="Q4401" s="10">
        <v>0</v>
      </c>
      <c r="R4401" s="10">
        <v>12.230246603192899</v>
      </c>
      <c r="S4401" s="18">
        <v>12.230246603192899</v>
      </c>
      <c r="T4401" s="13">
        <v>44616</v>
      </c>
      <c r="U4401" s="14">
        <v>3.419651523564446</v>
      </c>
      <c r="V4401" s="14">
        <v>4192</v>
      </c>
      <c r="W4401" s="14">
        <v>0</v>
      </c>
      <c r="X4401" s="14">
        <v>82.755177156162134</v>
      </c>
      <c r="Y4401" s="19">
        <f t="shared" si="137"/>
        <v>-0.8275517715616213</v>
      </c>
      <c r="Z4401" s="19">
        <v>-0.8276</v>
      </c>
      <c r="AA4401" t="s">
        <v>16047</v>
      </c>
      <c r="AB4401" s="121">
        <v>6</v>
      </c>
    </row>
    <row r="4402" spans="1:28" ht="20.25">
      <c r="A4402">
        <v>8275</v>
      </c>
      <c r="B4402" t="s">
        <v>8693</v>
      </c>
      <c r="C4402" t="s">
        <v>8694</v>
      </c>
      <c r="D4402" t="str">
        <f t="shared" si="136"/>
        <v>ISALCOIN ISAL</v>
      </c>
      <c r="E4402" s="3" t="s">
        <v>8894</v>
      </c>
      <c r="F4402" s="3" t="s">
        <v>8883</v>
      </c>
      <c r="G4402" s="3" t="s">
        <v>8883</v>
      </c>
      <c r="H4402" s="4">
        <v>9999</v>
      </c>
      <c r="I4402" s="4">
        <v>0</v>
      </c>
      <c r="J4402" s="6">
        <v>44215</v>
      </c>
      <c r="K4402" s="7">
        <v>0.15022170000000001</v>
      </c>
      <c r="L4402" s="7">
        <v>4508</v>
      </c>
      <c r="M4402" s="7">
        <v>0</v>
      </c>
      <c r="N4402" s="9">
        <v>44419</v>
      </c>
      <c r="O4402" s="10">
        <v>0.50025940999999996</v>
      </c>
      <c r="P4402" s="10">
        <v>4727</v>
      </c>
      <c r="Q4402" s="10">
        <v>0</v>
      </c>
      <c r="R4402" s="10">
        <v>3.3301407852527292</v>
      </c>
      <c r="S4402" s="18">
        <v>3.3301407852527292</v>
      </c>
      <c r="T4402" s="13">
        <v>44583</v>
      </c>
      <c r="U4402" s="14">
        <v>1.0101969892296329E-2</v>
      </c>
      <c r="V4402" s="14">
        <v>4194</v>
      </c>
      <c r="W4402" s="14">
        <v>0</v>
      </c>
      <c r="X4402" s="14">
        <v>97.980653698788728</v>
      </c>
      <c r="Y4402" s="19">
        <f t="shared" si="137"/>
        <v>-0.97980653698788733</v>
      </c>
      <c r="Z4402" s="19">
        <v>-0.9798</v>
      </c>
      <c r="AA4402" t="s">
        <v>16048</v>
      </c>
      <c r="AB4402" s="121">
        <v>6</v>
      </c>
    </row>
    <row r="4403" spans="1:28" ht="20.25">
      <c r="A4403">
        <v>8276</v>
      </c>
      <c r="B4403" t="s">
        <v>8695</v>
      </c>
      <c r="C4403" t="s">
        <v>8696</v>
      </c>
      <c r="D4403" t="str">
        <f t="shared" si="136"/>
        <v>Arianee Protocol ARIA20</v>
      </c>
      <c r="E4403" s="3" t="s">
        <v>8893</v>
      </c>
      <c r="F4403" s="3" t="s">
        <v>8883</v>
      </c>
      <c r="G4403" s="3" t="s">
        <v>8883</v>
      </c>
      <c r="H4403" s="4">
        <v>9999</v>
      </c>
      <c r="I4403" s="4">
        <v>0</v>
      </c>
      <c r="J4403" s="6">
        <v>44219</v>
      </c>
      <c r="K4403" s="7">
        <v>0.54697515838574995</v>
      </c>
      <c r="L4403" s="7">
        <v>2332</v>
      </c>
      <c r="M4403" s="7">
        <v>0</v>
      </c>
      <c r="N4403" s="9">
        <v>44404</v>
      </c>
      <c r="O4403" s="10">
        <v>29.559397970472322</v>
      </c>
      <c r="P4403" s="10">
        <v>185</v>
      </c>
      <c r="Q4403" s="10">
        <v>763941387.33971632</v>
      </c>
      <c r="R4403" s="10">
        <v>54.041573035435349</v>
      </c>
      <c r="S4403" s="18">
        <v>54.041573035435349</v>
      </c>
      <c r="T4403" s="13">
        <v>44634</v>
      </c>
      <c r="U4403" s="14">
        <v>0.37251740431279612</v>
      </c>
      <c r="V4403" s="14">
        <v>611</v>
      </c>
      <c r="W4403" s="14">
        <v>9999961.8787633087</v>
      </c>
      <c r="X4403" s="14">
        <v>98.739766605920352</v>
      </c>
      <c r="Y4403" s="19">
        <f t="shared" si="137"/>
        <v>-0.98739766605920354</v>
      </c>
      <c r="Z4403" s="19">
        <v>-0.98740000000000006</v>
      </c>
      <c r="AA4403" t="s">
        <v>16049</v>
      </c>
      <c r="AB4403" s="121">
        <v>6</v>
      </c>
    </row>
    <row r="4404" spans="1:28" ht="20.25">
      <c r="A4404">
        <v>8278</v>
      </c>
      <c r="B4404" t="s">
        <v>8699</v>
      </c>
      <c r="C4404" t="s">
        <v>8700</v>
      </c>
      <c r="D4404" t="str">
        <f t="shared" si="136"/>
        <v>VEROX VRX</v>
      </c>
      <c r="E4404" s="3" t="s">
        <v>1772</v>
      </c>
      <c r="F4404" s="3" t="s">
        <v>8883</v>
      </c>
      <c r="G4404" s="3" t="s">
        <v>8883</v>
      </c>
      <c r="H4404" s="4">
        <v>9999</v>
      </c>
      <c r="I4404" s="4">
        <v>0</v>
      </c>
      <c r="J4404" s="6">
        <v>44216</v>
      </c>
      <c r="K4404" s="7">
        <v>67.166152890000006</v>
      </c>
      <c r="L4404" s="7">
        <v>4510</v>
      </c>
      <c r="M4404" s="7">
        <v>0</v>
      </c>
      <c r="N4404" s="9">
        <v>44270</v>
      </c>
      <c r="O4404" s="10">
        <v>1343.3833581199999</v>
      </c>
      <c r="P4404" s="10">
        <v>4729</v>
      </c>
      <c r="Q4404" s="10">
        <v>0</v>
      </c>
      <c r="R4404" s="10">
        <v>20.000897778380999</v>
      </c>
      <c r="S4404" s="18">
        <v>20.000897778380999</v>
      </c>
      <c r="T4404" s="13">
        <v>44582</v>
      </c>
      <c r="U4404" s="14">
        <v>50.542209271844989</v>
      </c>
      <c r="V4404" s="14">
        <v>4196</v>
      </c>
      <c r="W4404" s="14">
        <v>0</v>
      </c>
      <c r="X4404" s="14">
        <v>96.237692765334216</v>
      </c>
      <c r="Y4404" s="19">
        <f t="shared" si="137"/>
        <v>-0.96237692765334215</v>
      </c>
      <c r="Z4404" s="19">
        <v>-0.96240000000000003</v>
      </c>
      <c r="AA4404" t="s">
        <v>16050</v>
      </c>
      <c r="AB4404" s="121">
        <v>6</v>
      </c>
    </row>
    <row r="4405" spans="1:28" ht="20.25">
      <c r="A4405">
        <v>8279</v>
      </c>
      <c r="B4405" t="s">
        <v>8701</v>
      </c>
      <c r="C4405" t="s">
        <v>8702</v>
      </c>
      <c r="D4405" t="str">
        <f t="shared" si="136"/>
        <v>e-Money NGM</v>
      </c>
      <c r="E4405" s="3" t="s">
        <v>8887</v>
      </c>
      <c r="F4405" s="3" t="s">
        <v>8883</v>
      </c>
      <c r="G4405" s="3" t="s">
        <v>8883</v>
      </c>
      <c r="H4405" s="4">
        <v>9999</v>
      </c>
      <c r="I4405" s="4">
        <v>0</v>
      </c>
      <c r="J4405" s="6">
        <v>44223</v>
      </c>
      <c r="K4405" s="7">
        <v>0.57699369</v>
      </c>
      <c r="L4405" s="7">
        <v>4511</v>
      </c>
      <c r="M4405" s="7">
        <v>0</v>
      </c>
      <c r="N4405" s="9">
        <v>44292</v>
      </c>
      <c r="O4405" s="10">
        <v>2.7674021099999999</v>
      </c>
      <c r="P4405" s="10">
        <v>4730</v>
      </c>
      <c r="Q4405" s="10">
        <v>0</v>
      </c>
      <c r="R4405" s="10">
        <v>4.7962432830071329</v>
      </c>
      <c r="S4405" s="18">
        <v>4.7962432830071329</v>
      </c>
      <c r="T4405" s="13">
        <v>44339</v>
      </c>
      <c r="U4405" s="14">
        <v>0.36779715000000002</v>
      </c>
      <c r="V4405" s="14">
        <v>4197</v>
      </c>
      <c r="W4405" s="14">
        <v>0</v>
      </c>
      <c r="X4405" s="14">
        <v>86.709659985046414</v>
      </c>
      <c r="Y4405" s="19">
        <f t="shared" si="137"/>
        <v>-0.86709659985046417</v>
      </c>
      <c r="Z4405" s="19">
        <v>-0.86709999999999998</v>
      </c>
      <c r="AA4405" t="s">
        <v>16051</v>
      </c>
      <c r="AB4405" s="121">
        <v>6</v>
      </c>
    </row>
    <row r="4406" spans="1:28" ht="20.25">
      <c r="A4406">
        <v>8281</v>
      </c>
      <c r="B4406" t="s">
        <v>8704</v>
      </c>
      <c r="C4406" t="s">
        <v>4533</v>
      </c>
      <c r="D4406" t="str">
        <f t="shared" si="136"/>
        <v>Golden Goose GOLD</v>
      </c>
      <c r="E4406" s="3" t="s">
        <v>8881</v>
      </c>
      <c r="F4406" s="3" t="s">
        <v>8883</v>
      </c>
      <c r="G4406" s="3" t="s">
        <v>8883</v>
      </c>
      <c r="H4406" s="4">
        <v>9999</v>
      </c>
      <c r="I4406" s="4">
        <v>0</v>
      </c>
      <c r="J4406" s="6">
        <v>44220</v>
      </c>
      <c r="K4406" s="7">
        <v>9.7074594548219997E-2</v>
      </c>
      <c r="L4406" s="7">
        <v>2668</v>
      </c>
      <c r="M4406" s="7">
        <v>0</v>
      </c>
      <c r="N4406" s="9">
        <v>44224</v>
      </c>
      <c r="O4406" s="10">
        <v>0.10306075792791</v>
      </c>
      <c r="P4406" s="10">
        <v>1130</v>
      </c>
      <c r="Q4406" s="10">
        <v>16696276.556750519</v>
      </c>
      <c r="R4406" s="10">
        <v>1.0616656027001641</v>
      </c>
      <c r="S4406" s="18">
        <v>1.0616656027001641</v>
      </c>
      <c r="T4406" s="13">
        <v>44682</v>
      </c>
      <c r="U4406" s="14">
        <v>6.7001849317544643E-4</v>
      </c>
      <c r="V4406" s="14">
        <v>1718</v>
      </c>
      <c r="W4406" s="14">
        <v>111219.18972306119</v>
      </c>
      <c r="X4406" s="14">
        <v>99.349880103109541</v>
      </c>
      <c r="Y4406" s="19">
        <f t="shared" si="137"/>
        <v>-0.99349880103109545</v>
      </c>
      <c r="Z4406" s="19">
        <v>-0.99350000000000005</v>
      </c>
      <c r="AA4406" t="s">
        <v>16052</v>
      </c>
      <c r="AB4406" s="121">
        <v>6</v>
      </c>
    </row>
    <row r="4407" spans="1:28" ht="20.25">
      <c r="A4407">
        <v>8282</v>
      </c>
      <c r="B4407" t="s">
        <v>8705</v>
      </c>
      <c r="C4407" t="s">
        <v>8706</v>
      </c>
      <c r="D4407" t="str">
        <f t="shared" si="136"/>
        <v>Koinos KOIN</v>
      </c>
      <c r="E4407" s="3" t="s">
        <v>8887</v>
      </c>
      <c r="F4407" s="3" t="s">
        <v>8883</v>
      </c>
      <c r="G4407" s="3" t="s">
        <v>8883</v>
      </c>
      <c r="H4407" s="4">
        <v>9999</v>
      </c>
      <c r="I4407" s="4">
        <v>0</v>
      </c>
      <c r="J4407" s="6">
        <v>44225</v>
      </c>
      <c r="K4407" s="7">
        <v>1.5053860000000001E-2</v>
      </c>
      <c r="L4407" s="7">
        <v>4513</v>
      </c>
      <c r="M4407" s="7">
        <v>0</v>
      </c>
      <c r="N4407" s="9">
        <v>44516</v>
      </c>
      <c r="O4407" s="10">
        <v>9.2179170571471918</v>
      </c>
      <c r="P4407" s="10">
        <v>4732</v>
      </c>
      <c r="Q4407" s="10">
        <v>0</v>
      </c>
      <c r="R4407" s="10">
        <v>612.3291339993325</v>
      </c>
      <c r="S4407" s="18">
        <v>612.3291339993325</v>
      </c>
      <c r="T4407" s="13">
        <v>44517</v>
      </c>
      <c r="U4407" s="14">
        <v>0</v>
      </c>
      <c r="V4407" s="14">
        <v>4199</v>
      </c>
      <c r="W4407" s="14">
        <v>0</v>
      </c>
      <c r="X4407" s="14">
        <v>100</v>
      </c>
      <c r="Y4407" s="19">
        <f t="shared" si="137"/>
        <v>-1</v>
      </c>
      <c r="Z4407" s="19">
        <v>-1</v>
      </c>
      <c r="AA4407" t="s">
        <v>16053</v>
      </c>
      <c r="AB4407" s="121">
        <v>6</v>
      </c>
    </row>
    <row r="4408" spans="1:28" ht="20.25">
      <c r="A4408">
        <v>8283</v>
      </c>
      <c r="B4408" t="s">
        <v>8707</v>
      </c>
      <c r="C4408" t="s">
        <v>8708</v>
      </c>
      <c r="D4408" t="str">
        <f t="shared" si="136"/>
        <v>StaysBASE SBS</v>
      </c>
      <c r="E4408" s="3" t="s">
        <v>8893</v>
      </c>
      <c r="F4408" s="3" t="s">
        <v>8883</v>
      </c>
      <c r="G4408" s="3" t="s">
        <v>8883</v>
      </c>
      <c r="H4408" s="4">
        <v>9999</v>
      </c>
      <c r="I4408" s="4">
        <v>0</v>
      </c>
      <c r="J4408" s="6">
        <v>44218</v>
      </c>
      <c r="K4408" s="7">
        <v>8.0948268711670004E-2</v>
      </c>
      <c r="L4408" s="7">
        <v>2739</v>
      </c>
      <c r="M4408" s="7">
        <v>0</v>
      </c>
      <c r="N4408" s="9">
        <v>44264</v>
      </c>
      <c r="O4408" s="10">
        <v>0.60997089280622996</v>
      </c>
      <c r="P4408" s="10">
        <v>1817</v>
      </c>
      <c r="Q4408" s="10">
        <v>1984252.766593229</v>
      </c>
      <c r="R4408" s="10">
        <v>7.5353173392613</v>
      </c>
      <c r="S4408" s="18">
        <v>7.5353173392613</v>
      </c>
      <c r="T4408" s="13">
        <v>44397</v>
      </c>
      <c r="U4408" s="14">
        <v>1.446204283399E-2</v>
      </c>
      <c r="V4408" s="14">
        <v>1912</v>
      </c>
      <c r="W4408" s="14">
        <v>48474.994287530128</v>
      </c>
      <c r="X4408" s="14">
        <v>97.629060172452498</v>
      </c>
      <c r="Y4408" s="19">
        <f t="shared" si="137"/>
        <v>-0.97629060172452498</v>
      </c>
      <c r="Z4408" s="19">
        <v>-0.97629999999999995</v>
      </c>
      <c r="AA4408" t="s">
        <v>16054</v>
      </c>
      <c r="AB4408" s="121">
        <v>6</v>
      </c>
    </row>
    <row r="4409" spans="1:28" ht="20.25">
      <c r="A4409">
        <v>8284</v>
      </c>
      <c r="B4409" t="s">
        <v>8709</v>
      </c>
      <c r="C4409" t="s">
        <v>8710</v>
      </c>
      <c r="D4409" t="str">
        <f t="shared" si="136"/>
        <v>TokenAsset NTB</v>
      </c>
      <c r="E4409" s="3" t="s">
        <v>3686</v>
      </c>
      <c r="F4409" s="3" t="s">
        <v>8883</v>
      </c>
      <c r="G4409" s="3" t="s">
        <v>8883</v>
      </c>
      <c r="H4409" s="4">
        <v>9999</v>
      </c>
      <c r="I4409" s="4">
        <v>0</v>
      </c>
      <c r="J4409" s="6">
        <v>44223</v>
      </c>
      <c r="K4409" s="7">
        <v>0.29671662693446998</v>
      </c>
      <c r="L4409" s="7">
        <v>4514</v>
      </c>
      <c r="M4409" s="7">
        <v>0</v>
      </c>
      <c r="N4409" s="9">
        <v>44256</v>
      </c>
      <c r="O4409" s="10">
        <v>0.42130312927253</v>
      </c>
      <c r="P4409" s="10">
        <v>4733</v>
      </c>
      <c r="Q4409" s="10">
        <v>0</v>
      </c>
      <c r="R4409" s="10">
        <v>1.419883791566473</v>
      </c>
      <c r="S4409" s="18">
        <v>1.419883791566473</v>
      </c>
      <c r="T4409" s="13">
        <v>44407</v>
      </c>
      <c r="U4409" s="14">
        <v>3.8133167315520002E-2</v>
      </c>
      <c r="V4409" s="14">
        <v>4200</v>
      </c>
      <c r="W4409" s="14">
        <v>0</v>
      </c>
      <c r="X4409" s="14">
        <v>90.948757636487272</v>
      </c>
      <c r="Y4409" s="19">
        <f t="shared" si="137"/>
        <v>-0.90948757636487276</v>
      </c>
      <c r="Z4409" s="19">
        <v>-0.90949999999999998</v>
      </c>
      <c r="AA4409" t="s">
        <v>16055</v>
      </c>
      <c r="AB4409" s="121">
        <v>6</v>
      </c>
    </row>
    <row r="4410" spans="1:28" ht="20.25">
      <c r="A4410">
        <v>8285</v>
      </c>
      <c r="B4410" t="s">
        <v>8711</v>
      </c>
      <c r="C4410" t="s">
        <v>3742</v>
      </c>
      <c r="D4410" t="str">
        <f t="shared" si="136"/>
        <v>Block Duelers NFT Battles BDT</v>
      </c>
      <c r="E4410" s="3" t="s">
        <v>8892</v>
      </c>
      <c r="F4410" s="3" t="s">
        <v>8883</v>
      </c>
      <c r="G4410" s="3" t="s">
        <v>8883</v>
      </c>
      <c r="H4410" s="4">
        <v>9999</v>
      </c>
      <c r="I4410" s="4">
        <v>0</v>
      </c>
      <c r="J4410" s="6">
        <v>44217</v>
      </c>
      <c r="K4410" s="7">
        <v>17.56636702109801</v>
      </c>
      <c r="L4410" s="7">
        <v>4515</v>
      </c>
      <c r="M4410" s="7">
        <v>0</v>
      </c>
      <c r="N4410" s="9">
        <v>44286</v>
      </c>
      <c r="O4410" s="10">
        <v>561.34056869718177</v>
      </c>
      <c r="P4410" s="10">
        <v>4734</v>
      </c>
      <c r="Q4410" s="10">
        <v>0</v>
      </c>
      <c r="R4410" s="10">
        <v>31.955416166756969</v>
      </c>
      <c r="S4410" s="18">
        <v>31.955416166756969</v>
      </c>
      <c r="T4410" s="13">
        <v>44631</v>
      </c>
      <c r="U4410" s="14">
        <v>7.3753681752331293</v>
      </c>
      <c r="V4410" s="14">
        <v>4201</v>
      </c>
      <c r="W4410" s="14">
        <v>0</v>
      </c>
      <c r="X4410" s="14">
        <v>98.686115241527858</v>
      </c>
      <c r="Y4410" s="19">
        <f t="shared" si="137"/>
        <v>-0.98686115241527861</v>
      </c>
      <c r="Z4410" s="19">
        <v>-0.9869</v>
      </c>
      <c r="AA4410" t="s">
        <v>16056</v>
      </c>
      <c r="AB4410" s="121">
        <v>6</v>
      </c>
    </row>
    <row r="4411" spans="1:28" ht="20.25">
      <c r="A4411">
        <v>8286</v>
      </c>
      <c r="B4411" t="s">
        <v>8712</v>
      </c>
      <c r="C4411" t="s">
        <v>8713</v>
      </c>
      <c r="D4411" t="str">
        <f t="shared" si="136"/>
        <v>Excavo Finance CAVO</v>
      </c>
      <c r="E4411" s="3" t="s">
        <v>3686</v>
      </c>
      <c r="F4411" s="3" t="s">
        <v>8883</v>
      </c>
      <c r="G4411" s="3" t="s">
        <v>8883</v>
      </c>
      <c r="H4411" s="4">
        <v>9999</v>
      </c>
      <c r="I4411" s="4">
        <v>0</v>
      </c>
      <c r="J4411" s="6">
        <v>44215</v>
      </c>
      <c r="K4411" s="7">
        <v>516.28832235000004</v>
      </c>
      <c r="L4411" s="7">
        <v>4516</v>
      </c>
      <c r="M4411" s="7">
        <v>0</v>
      </c>
      <c r="N4411" s="9">
        <v>44216</v>
      </c>
      <c r="O4411" s="10">
        <v>633.93479295999998</v>
      </c>
      <c r="P4411" s="10">
        <v>4735</v>
      </c>
      <c r="Q4411" s="10">
        <v>0</v>
      </c>
      <c r="R4411" s="10">
        <v>1.227869710619264</v>
      </c>
      <c r="S4411" s="18">
        <v>1.227869710619264</v>
      </c>
      <c r="T4411" s="13">
        <v>44411</v>
      </c>
      <c r="U4411" s="14">
        <v>0</v>
      </c>
      <c r="V4411" s="14">
        <v>4202</v>
      </c>
      <c r="W4411" s="14">
        <v>0</v>
      </c>
      <c r="X4411" s="14">
        <v>100</v>
      </c>
      <c r="Y4411" s="19">
        <f t="shared" si="137"/>
        <v>-1</v>
      </c>
      <c r="Z4411" s="19">
        <v>-1</v>
      </c>
      <c r="AA4411" t="s">
        <v>16057</v>
      </c>
      <c r="AB4411" s="121">
        <v>6</v>
      </c>
    </row>
    <row r="4412" spans="1:28" ht="20.25">
      <c r="A4412">
        <v>8292</v>
      </c>
      <c r="B4412" t="s">
        <v>8716</v>
      </c>
      <c r="C4412" t="s">
        <v>8717</v>
      </c>
      <c r="D4412" t="str">
        <f t="shared" si="136"/>
        <v>Router Protocol ROUTE</v>
      </c>
      <c r="E4412" s="3" t="s">
        <v>8894</v>
      </c>
      <c r="F4412" s="3" t="s">
        <v>8883</v>
      </c>
      <c r="G4412" s="3" t="s">
        <v>8883</v>
      </c>
      <c r="H4412" s="4">
        <v>9999</v>
      </c>
      <c r="I4412" s="4">
        <v>0</v>
      </c>
      <c r="J4412" s="6">
        <v>44223</v>
      </c>
      <c r="K4412" s="7">
        <v>0.99362943000000004</v>
      </c>
      <c r="L4412" s="7">
        <v>2313</v>
      </c>
      <c r="M4412" s="7">
        <v>0</v>
      </c>
      <c r="N4412" s="9">
        <v>44332</v>
      </c>
      <c r="O4412" s="10">
        <v>19.040141460000001</v>
      </c>
      <c r="P4412" s="10">
        <v>759</v>
      </c>
      <c r="Q4412" s="10">
        <v>53641689.369999997</v>
      </c>
      <c r="R4412" s="10">
        <v>19.16221569644933</v>
      </c>
      <c r="S4412" s="18">
        <v>19.16221569644933</v>
      </c>
      <c r="T4412" s="13">
        <v>44616</v>
      </c>
      <c r="U4412" s="14">
        <v>1.9907291844917969</v>
      </c>
      <c r="V4412" s="14">
        <v>549</v>
      </c>
      <c r="W4412" s="14">
        <v>14343831.24</v>
      </c>
      <c r="X4412" s="14">
        <v>89.544567257160494</v>
      </c>
      <c r="Y4412" s="19">
        <f t="shared" si="137"/>
        <v>-0.8954456725716049</v>
      </c>
      <c r="Z4412" s="19">
        <v>-0.89539999999999997</v>
      </c>
      <c r="AA4412" t="s">
        <v>16058</v>
      </c>
      <c r="AB4412" s="121">
        <v>6</v>
      </c>
    </row>
    <row r="4413" spans="1:28" ht="20.25">
      <c r="A4413">
        <v>8293</v>
      </c>
      <c r="B4413" t="s">
        <v>8718</v>
      </c>
      <c r="C4413" t="s">
        <v>8719</v>
      </c>
      <c r="D4413" t="str">
        <f t="shared" si="136"/>
        <v>Zero Exchange ZERO</v>
      </c>
      <c r="E4413" s="3" t="s">
        <v>3686</v>
      </c>
      <c r="F4413" s="3" t="s">
        <v>8883</v>
      </c>
      <c r="G4413" s="3" t="s">
        <v>8883</v>
      </c>
      <c r="H4413" s="4">
        <v>9999</v>
      </c>
      <c r="I4413" s="4">
        <v>0</v>
      </c>
      <c r="J4413" s="6">
        <v>44221</v>
      </c>
      <c r="K4413" s="7">
        <v>4.4890190000000003E-2</v>
      </c>
      <c r="L4413" s="7">
        <v>4518</v>
      </c>
      <c r="M4413" s="7">
        <v>0</v>
      </c>
      <c r="N4413" s="9">
        <v>44273</v>
      </c>
      <c r="O4413" s="10">
        <v>0.42303480999999998</v>
      </c>
      <c r="P4413" s="10">
        <v>4737</v>
      </c>
      <c r="Q4413" s="10">
        <v>0</v>
      </c>
      <c r="R4413" s="10">
        <v>9.4237696476668944</v>
      </c>
      <c r="S4413" s="18">
        <v>9.4237696476668944</v>
      </c>
      <c r="T4413" s="13">
        <v>44684</v>
      </c>
      <c r="U4413" s="14">
        <v>1.199882798257034E-3</v>
      </c>
      <c r="V4413" s="14">
        <v>4204</v>
      </c>
      <c r="W4413" s="14">
        <v>0</v>
      </c>
      <c r="X4413" s="14">
        <v>99.716363105377297</v>
      </c>
      <c r="Y4413" s="19">
        <f t="shared" si="137"/>
        <v>-0.99716363105377293</v>
      </c>
      <c r="Z4413" s="19">
        <v>-0.99719999999999998</v>
      </c>
      <c r="AA4413" t="s">
        <v>16059</v>
      </c>
      <c r="AB4413" s="121">
        <v>6</v>
      </c>
    </row>
    <row r="4414" spans="1:28" ht="20.25">
      <c r="A4414">
        <v>8294</v>
      </c>
      <c r="B4414" t="s">
        <v>8720</v>
      </c>
      <c r="C4414" t="s">
        <v>8721</v>
      </c>
      <c r="D4414" t="str">
        <f t="shared" si="136"/>
        <v>Cometh MUST</v>
      </c>
      <c r="E4414" s="3" t="s">
        <v>8892</v>
      </c>
      <c r="F4414" s="3" t="s">
        <v>8883</v>
      </c>
      <c r="G4414" s="3" t="s">
        <v>8883</v>
      </c>
      <c r="H4414" s="4">
        <v>9999</v>
      </c>
      <c r="I4414" s="4">
        <v>0</v>
      </c>
      <c r="J4414" s="6">
        <v>44217</v>
      </c>
      <c r="K4414" s="7">
        <v>277.26890224624083</v>
      </c>
      <c r="L4414" s="7">
        <v>4519</v>
      </c>
      <c r="M4414" s="7">
        <v>0</v>
      </c>
      <c r="N4414" s="9">
        <v>44230</v>
      </c>
      <c r="O4414" s="10">
        <v>637.64050186665872</v>
      </c>
      <c r="P4414" s="10">
        <v>4738</v>
      </c>
      <c r="Q4414" s="10">
        <v>0</v>
      </c>
      <c r="R4414" s="10">
        <v>2.299718780941304</v>
      </c>
      <c r="S4414" s="18">
        <v>2.299718780941304</v>
      </c>
      <c r="T4414" s="13">
        <v>44681</v>
      </c>
      <c r="U4414" s="14">
        <v>31.419620027874529</v>
      </c>
      <c r="V4414" s="14">
        <v>4205</v>
      </c>
      <c r="W4414" s="14">
        <v>0</v>
      </c>
      <c r="X4414" s="14">
        <v>95.072518145272255</v>
      </c>
      <c r="Y4414" s="19">
        <f t="shared" si="137"/>
        <v>-0.95072518145272256</v>
      </c>
      <c r="Z4414" s="19">
        <v>-0.95069999999999999</v>
      </c>
      <c r="AA4414" t="s">
        <v>16060</v>
      </c>
      <c r="AB4414" s="121">
        <v>6</v>
      </c>
    </row>
    <row r="4415" spans="1:28" ht="20.25">
      <c r="A4415">
        <v>8295</v>
      </c>
      <c r="B4415" t="s">
        <v>8722</v>
      </c>
      <c r="C4415" t="s">
        <v>4601</v>
      </c>
      <c r="D4415" t="str">
        <f t="shared" si="136"/>
        <v>CPUcoin CPU</v>
      </c>
      <c r="E4415" s="3" t="s">
        <v>1772</v>
      </c>
      <c r="F4415" s="3" t="s">
        <v>8883</v>
      </c>
      <c r="G4415" s="3" t="s">
        <v>8883</v>
      </c>
      <c r="H4415" s="4">
        <v>9999</v>
      </c>
      <c r="I4415" s="4">
        <v>0</v>
      </c>
      <c r="J4415" s="6">
        <v>44218</v>
      </c>
      <c r="K4415" s="7">
        <v>4.5046059999999999E-2</v>
      </c>
      <c r="L4415" s="7">
        <v>4520</v>
      </c>
      <c r="M4415" s="7">
        <v>0</v>
      </c>
      <c r="N4415" s="9">
        <v>44570</v>
      </c>
      <c r="O4415" s="10">
        <v>0.79888672650343096</v>
      </c>
      <c r="P4415" s="10">
        <v>4739</v>
      </c>
      <c r="Q4415" s="10">
        <v>0</v>
      </c>
      <c r="R4415" s="10">
        <v>17.73488572593099</v>
      </c>
      <c r="S4415" s="18">
        <v>17.73488572593099</v>
      </c>
      <c r="T4415" s="13">
        <v>44637</v>
      </c>
      <c r="U4415" s="14">
        <v>5.2220920301387107E-2</v>
      </c>
      <c r="V4415" s="14">
        <v>4206</v>
      </c>
      <c r="W4415" s="14">
        <v>0</v>
      </c>
      <c r="X4415" s="14">
        <v>93.463288527780691</v>
      </c>
      <c r="Y4415" s="19">
        <f t="shared" si="137"/>
        <v>-0.93463288527780686</v>
      </c>
      <c r="Z4415" s="19">
        <v>-0.93459999999999999</v>
      </c>
      <c r="AA4415" t="s">
        <v>16061</v>
      </c>
      <c r="AB4415" s="121">
        <v>6</v>
      </c>
    </row>
    <row r="4416" spans="1:28" ht="20.25">
      <c r="A4416">
        <v>8296</v>
      </c>
      <c r="B4416" t="s">
        <v>8723</v>
      </c>
      <c r="C4416" t="s">
        <v>8724</v>
      </c>
      <c r="D4416" t="str">
        <f t="shared" si="136"/>
        <v>KLAYswap Protocol KSP</v>
      </c>
      <c r="E4416" s="3" t="s">
        <v>3686</v>
      </c>
      <c r="F4416" s="3" t="s">
        <v>8883</v>
      </c>
      <c r="G4416" s="3" t="s">
        <v>8883</v>
      </c>
      <c r="H4416" s="4">
        <v>9999</v>
      </c>
      <c r="I4416" s="4">
        <v>0</v>
      </c>
      <c r="J4416" s="6">
        <v>44225</v>
      </c>
      <c r="K4416" s="7">
        <v>2.1047486900000001</v>
      </c>
      <c r="L4416" s="7">
        <v>243</v>
      </c>
      <c r="M4416" s="7">
        <v>13102555.949999999</v>
      </c>
      <c r="N4416" s="9">
        <v>44321</v>
      </c>
      <c r="O4416" s="10">
        <v>2120.7632418399999</v>
      </c>
      <c r="P4416" s="10">
        <v>246</v>
      </c>
      <c r="Q4416" s="10">
        <v>492680310.73000002</v>
      </c>
      <c r="R4416" s="10">
        <v>1007.60877149661</v>
      </c>
      <c r="S4416" s="18">
        <v>1007.60877149661</v>
      </c>
      <c r="T4416" s="13">
        <v>44529</v>
      </c>
      <c r="U4416" s="14">
        <v>1.1723500148679791</v>
      </c>
      <c r="V4416" s="14">
        <v>2515</v>
      </c>
      <c r="W4416" s="14">
        <v>0</v>
      </c>
      <c r="X4416" s="14">
        <v>99.944720372753608</v>
      </c>
      <c r="Y4416" s="19">
        <f t="shared" si="137"/>
        <v>-0.99944720372753604</v>
      </c>
      <c r="Z4416" s="19">
        <v>-0.99939999999999996</v>
      </c>
      <c r="AA4416" t="s">
        <v>16062</v>
      </c>
      <c r="AB4416" s="121">
        <v>6</v>
      </c>
    </row>
    <row r="4417" spans="1:28" ht="20.25">
      <c r="A4417">
        <v>8297</v>
      </c>
      <c r="B4417" t="s">
        <v>8725</v>
      </c>
      <c r="C4417" t="s">
        <v>8726</v>
      </c>
      <c r="D4417" t="str">
        <f t="shared" si="136"/>
        <v>zzz.finance v2 ZZZV2</v>
      </c>
      <c r="E4417" s="3" t="s">
        <v>3686</v>
      </c>
      <c r="F4417" s="3" t="s">
        <v>8883</v>
      </c>
      <c r="G4417" s="3" t="s">
        <v>8883</v>
      </c>
      <c r="H4417" s="4">
        <v>9999</v>
      </c>
      <c r="I4417" s="4">
        <v>0</v>
      </c>
      <c r="J4417" s="6">
        <v>44218</v>
      </c>
      <c r="K4417" s="7">
        <v>14.068200093313539</v>
      </c>
      <c r="L4417" s="7">
        <v>4521</v>
      </c>
      <c r="M4417" s="7">
        <v>0</v>
      </c>
      <c r="N4417" s="9">
        <v>44288</v>
      </c>
      <c r="O4417" s="10">
        <v>37.700186296757579</v>
      </c>
      <c r="P4417" s="10">
        <v>4740</v>
      </c>
      <c r="Q4417" s="10">
        <v>0</v>
      </c>
      <c r="R4417" s="10">
        <v>2.6798159001645181</v>
      </c>
      <c r="S4417" s="18">
        <v>2.6798159001645181</v>
      </c>
      <c r="T4417" s="13">
        <v>44293</v>
      </c>
      <c r="U4417" s="14">
        <v>2.4174062601333</v>
      </c>
      <c r="V4417" s="14">
        <v>4207</v>
      </c>
      <c r="W4417" s="14">
        <v>0</v>
      </c>
      <c r="X4417" s="14">
        <v>93.587813489555074</v>
      </c>
      <c r="Y4417" s="19">
        <f t="shared" si="137"/>
        <v>-0.93587813489555072</v>
      </c>
      <c r="Z4417" s="19">
        <v>-0.93589999999999995</v>
      </c>
      <c r="AA4417" t="s">
        <v>16063</v>
      </c>
      <c r="AB4417" s="121">
        <v>6</v>
      </c>
    </row>
    <row r="4418" spans="1:28" ht="20.25">
      <c r="A4418">
        <v>8299</v>
      </c>
      <c r="B4418" t="s">
        <v>8727</v>
      </c>
      <c r="C4418" t="s">
        <v>6541</v>
      </c>
      <c r="D4418" t="str">
        <f t="shared" ref="D4418:D4481" si="138">_xlfn.TEXTJOIN(" ",TRUE,B4418,C4418)</f>
        <v>Stake DAO SDT</v>
      </c>
      <c r="E4418" s="3" t="s">
        <v>3686</v>
      </c>
      <c r="F4418" s="3" t="s">
        <v>8883</v>
      </c>
      <c r="G4418" s="3" t="s">
        <v>8883</v>
      </c>
      <c r="H4418" s="4">
        <v>9999</v>
      </c>
      <c r="I4418" s="4">
        <v>0</v>
      </c>
      <c r="J4418" s="6">
        <v>44218</v>
      </c>
      <c r="K4418" s="7">
        <v>4.0239336000000003</v>
      </c>
      <c r="L4418" s="7">
        <v>473</v>
      </c>
      <c r="M4418" s="7">
        <v>4554024.9741946701</v>
      </c>
      <c r="N4418" s="9">
        <v>44231</v>
      </c>
      <c r="O4418" s="10">
        <v>16.625465250000001</v>
      </c>
      <c r="P4418" s="10">
        <v>1346</v>
      </c>
      <c r="Q4418" s="10">
        <v>8612263.1099999994</v>
      </c>
      <c r="R4418" s="10">
        <v>4.1316450276416088</v>
      </c>
      <c r="S4418" s="18">
        <v>4.1316450276416088</v>
      </c>
      <c r="T4418" s="13">
        <v>44658</v>
      </c>
      <c r="U4418" s="14">
        <v>0.3685953781820685</v>
      </c>
      <c r="V4418" s="14">
        <v>1365</v>
      </c>
      <c r="W4418" s="14">
        <v>439708.42</v>
      </c>
      <c r="X4418" s="14">
        <v>97.782946987410966</v>
      </c>
      <c r="Y4418" s="19">
        <f t="shared" ref="Y4418:Y4481" si="139">X4418/-100</f>
        <v>-0.97782946987410968</v>
      </c>
      <c r="Z4418" s="19">
        <v>-0.9778</v>
      </c>
      <c r="AA4418" t="s">
        <v>16064</v>
      </c>
      <c r="AB4418" s="121">
        <v>6</v>
      </c>
    </row>
    <row r="4419" spans="1:28" ht="20.25">
      <c r="A4419">
        <v>8300</v>
      </c>
      <c r="B4419" t="s">
        <v>8728</v>
      </c>
      <c r="C4419" t="s">
        <v>6916</v>
      </c>
      <c r="D4419" t="str">
        <f t="shared" si="138"/>
        <v>Polkacover CVR</v>
      </c>
      <c r="E4419" s="3" t="s">
        <v>8887</v>
      </c>
      <c r="F4419" s="3" t="s">
        <v>8883</v>
      </c>
      <c r="G4419" s="3" t="s">
        <v>8883</v>
      </c>
      <c r="H4419" s="4">
        <v>9999</v>
      </c>
      <c r="I4419" s="4">
        <v>0</v>
      </c>
      <c r="J4419" s="6">
        <v>44226</v>
      </c>
      <c r="K4419" s="7">
        <v>0.30947602000000002</v>
      </c>
      <c r="L4419" s="7">
        <v>2572</v>
      </c>
      <c r="M4419" s="7">
        <v>0</v>
      </c>
      <c r="N4419" s="9">
        <v>44247</v>
      </c>
      <c r="O4419" s="10">
        <v>2.2878020299999999</v>
      </c>
      <c r="P4419" s="10">
        <v>4741</v>
      </c>
      <c r="Q4419" s="10">
        <v>0</v>
      </c>
      <c r="R4419" s="10">
        <v>7.3925017841446969</v>
      </c>
      <c r="S4419" s="18">
        <v>7.3925017841446969</v>
      </c>
      <c r="T4419" s="13">
        <v>44687</v>
      </c>
      <c r="U4419" s="14">
        <v>7.0453468626476418E-3</v>
      </c>
      <c r="V4419" s="14">
        <v>1316</v>
      </c>
      <c r="W4419" s="14">
        <v>538943.27</v>
      </c>
      <c r="X4419" s="14">
        <v>99.692047355048132</v>
      </c>
      <c r="Y4419" s="19">
        <f t="shared" si="139"/>
        <v>-0.9969204735504813</v>
      </c>
      <c r="Z4419" s="19">
        <v>-0.99690000000000001</v>
      </c>
      <c r="AA4419" t="s">
        <v>16065</v>
      </c>
      <c r="AB4419" s="121">
        <v>6</v>
      </c>
    </row>
    <row r="4420" spans="1:28" ht="20.25">
      <c r="A4420">
        <v>8302</v>
      </c>
      <c r="B4420" t="s">
        <v>8729</v>
      </c>
      <c r="C4420" t="s">
        <v>8730</v>
      </c>
      <c r="D4420" t="str">
        <f t="shared" si="138"/>
        <v>QFinance QFI</v>
      </c>
      <c r="E4420" s="3" t="s">
        <v>3686</v>
      </c>
      <c r="F4420" s="3" t="s">
        <v>8883</v>
      </c>
      <c r="G4420" s="3" t="s">
        <v>8883</v>
      </c>
      <c r="H4420" s="4">
        <v>9999</v>
      </c>
      <c r="I4420" s="4">
        <v>0</v>
      </c>
      <c r="J4420" s="6">
        <v>44217</v>
      </c>
      <c r="K4420" s="7">
        <v>0.34330330768256001</v>
      </c>
      <c r="L4420" s="7">
        <v>4522</v>
      </c>
      <c r="M4420" s="7">
        <v>0</v>
      </c>
      <c r="N4420" s="9">
        <v>44441</v>
      </c>
      <c r="O4420" s="10">
        <v>2.99049225005741</v>
      </c>
      <c r="P4420" s="10">
        <v>4742</v>
      </c>
      <c r="Q4420" s="10">
        <v>0</v>
      </c>
      <c r="R4420" s="10">
        <v>8.7109334024320226</v>
      </c>
      <c r="S4420" s="18">
        <v>8.7109334024320226</v>
      </c>
      <c r="T4420" s="13">
        <v>44571</v>
      </c>
      <c r="U4420" s="14">
        <v>0.30979246396888482</v>
      </c>
      <c r="V4420" s="14">
        <v>4208</v>
      </c>
      <c r="W4420" s="14">
        <v>0</v>
      </c>
      <c r="X4420" s="14">
        <v>89.640753492575087</v>
      </c>
      <c r="Y4420" s="19">
        <f t="shared" si="139"/>
        <v>-0.89640753492575087</v>
      </c>
      <c r="Z4420" s="19">
        <v>-0.89639999999999997</v>
      </c>
      <c r="AA4420" t="s">
        <v>16066</v>
      </c>
      <c r="AB4420" s="121">
        <v>6</v>
      </c>
    </row>
    <row r="4421" spans="1:28" ht="20.25">
      <c r="A4421">
        <v>8303</v>
      </c>
      <c r="B4421" t="s">
        <v>8731</v>
      </c>
      <c r="C4421" t="s">
        <v>8732</v>
      </c>
      <c r="D4421" t="str">
        <f t="shared" si="138"/>
        <v>Pokeball POKE</v>
      </c>
      <c r="E4421" s="3" t="s">
        <v>8887</v>
      </c>
      <c r="F4421" s="3" t="s">
        <v>8883</v>
      </c>
      <c r="G4421" s="3" t="s">
        <v>8883</v>
      </c>
      <c r="H4421" s="4">
        <v>9999</v>
      </c>
      <c r="I4421" s="4">
        <v>0</v>
      </c>
      <c r="J4421" s="6">
        <v>44229</v>
      </c>
      <c r="K4421" s="7">
        <v>174.26841134611601</v>
      </c>
      <c r="L4421" s="7">
        <v>4523</v>
      </c>
      <c r="M4421" s="7">
        <v>0</v>
      </c>
      <c r="N4421" s="9">
        <v>44248</v>
      </c>
      <c r="O4421" s="10">
        <v>1894.989743091365</v>
      </c>
      <c r="P4421" s="10">
        <v>4743</v>
      </c>
      <c r="Q4421" s="10">
        <v>0</v>
      </c>
      <c r="R4421" s="10">
        <v>10.873971527333831</v>
      </c>
      <c r="S4421" s="18">
        <v>10.873971527333831</v>
      </c>
      <c r="T4421" s="13">
        <v>44524</v>
      </c>
      <c r="U4421" s="14">
        <v>6.2847106282114132E-3</v>
      </c>
      <c r="V4421" s="14">
        <v>4209</v>
      </c>
      <c r="W4421" s="14">
        <v>0</v>
      </c>
      <c r="X4421" s="14">
        <v>99.999668351206054</v>
      </c>
      <c r="Y4421" s="19">
        <f t="shared" si="139"/>
        <v>-0.9999966835120605</v>
      </c>
      <c r="Z4421" s="19">
        <v>-1</v>
      </c>
      <c r="AA4421" t="s">
        <v>16067</v>
      </c>
      <c r="AB4421" s="121">
        <v>6</v>
      </c>
    </row>
    <row r="4422" spans="1:28" ht="20.25">
      <c r="A4422">
        <v>8304</v>
      </c>
      <c r="B4422" t="s">
        <v>8733</v>
      </c>
      <c r="C4422" t="s">
        <v>8734</v>
      </c>
      <c r="D4422" t="str">
        <f t="shared" si="138"/>
        <v>Rigel Finance RIGEL</v>
      </c>
      <c r="E4422" s="3" t="s">
        <v>3686</v>
      </c>
      <c r="F4422" s="3" t="s">
        <v>8883</v>
      </c>
      <c r="G4422" s="3" t="s">
        <v>8883</v>
      </c>
      <c r="H4422" s="4">
        <v>9999</v>
      </c>
      <c r="I4422" s="4">
        <v>0</v>
      </c>
      <c r="J4422" s="6">
        <v>44220</v>
      </c>
      <c r="K4422" s="7">
        <v>88.026522040000003</v>
      </c>
      <c r="L4422" s="7">
        <v>2863</v>
      </c>
      <c r="M4422" s="7">
        <v>0</v>
      </c>
      <c r="N4422" s="9">
        <v>44232</v>
      </c>
      <c r="O4422" s="10">
        <v>492.34672670999998</v>
      </c>
      <c r="P4422" s="10">
        <v>1834</v>
      </c>
      <c r="Q4422" s="10">
        <v>1870022.93</v>
      </c>
      <c r="R4422" s="10">
        <v>5.5931634614198824</v>
      </c>
      <c r="S4422" s="18">
        <v>5.5931634614198824</v>
      </c>
      <c r="T4422" s="13">
        <v>44665</v>
      </c>
      <c r="U4422" s="14">
        <v>0.81004401784967883</v>
      </c>
      <c r="V4422" s="14">
        <v>2327</v>
      </c>
      <c r="W4422" s="14">
        <v>3401.63</v>
      </c>
      <c r="X4422" s="14">
        <v>99.835472854006241</v>
      </c>
      <c r="Y4422" s="19">
        <f t="shared" si="139"/>
        <v>-0.99835472854006246</v>
      </c>
      <c r="Z4422" s="19">
        <v>-0.99839999999999995</v>
      </c>
      <c r="AA4422" t="s">
        <v>16068</v>
      </c>
      <c r="AB4422" s="121">
        <v>6</v>
      </c>
    </row>
    <row r="4423" spans="1:28" ht="20.25">
      <c r="A4423">
        <v>8305</v>
      </c>
      <c r="B4423" t="s">
        <v>8735</v>
      </c>
      <c r="C4423" t="s">
        <v>8736</v>
      </c>
      <c r="D4423" t="str">
        <f t="shared" si="138"/>
        <v>Insured Finance INFI</v>
      </c>
      <c r="E4423" s="3" t="s">
        <v>8887</v>
      </c>
      <c r="F4423" s="3" t="s">
        <v>8883</v>
      </c>
      <c r="G4423" s="3" t="s">
        <v>8883</v>
      </c>
      <c r="H4423" s="4">
        <v>9999</v>
      </c>
      <c r="I4423" s="4">
        <v>0</v>
      </c>
      <c r="J4423" s="6">
        <v>44219</v>
      </c>
      <c r="K4423" s="7">
        <v>0.33975675999999999</v>
      </c>
      <c r="L4423" s="7">
        <v>2439</v>
      </c>
      <c r="M4423" s="7">
        <v>0</v>
      </c>
      <c r="N4423" s="9">
        <v>44245</v>
      </c>
      <c r="O4423" s="10">
        <v>1.77233591</v>
      </c>
      <c r="P4423" s="10">
        <v>1325</v>
      </c>
      <c r="Q4423" s="10">
        <v>9388025.4000000004</v>
      </c>
      <c r="R4423" s="10">
        <v>5.2164846109316558</v>
      </c>
      <c r="S4423" s="18">
        <v>5.2164846109316558</v>
      </c>
      <c r="T4423" s="13">
        <v>44516</v>
      </c>
      <c r="U4423" s="14">
        <v>0</v>
      </c>
      <c r="V4423" s="14">
        <v>906</v>
      </c>
      <c r="W4423" s="14">
        <v>2714634.91</v>
      </c>
      <c r="X4423" s="14">
        <v>100</v>
      </c>
      <c r="Y4423" s="19">
        <f t="shared" si="139"/>
        <v>-1</v>
      </c>
      <c r="Z4423" s="19">
        <v>-1</v>
      </c>
      <c r="AA4423" t="s">
        <v>16069</v>
      </c>
      <c r="AB4423" s="121">
        <v>6</v>
      </c>
    </row>
    <row r="4424" spans="1:28" ht="20.25">
      <c r="A4424">
        <v>8306</v>
      </c>
      <c r="B4424" t="s">
        <v>8737</v>
      </c>
      <c r="C4424" t="s">
        <v>8738</v>
      </c>
      <c r="D4424" t="str">
        <f t="shared" si="138"/>
        <v>Typhoon Cash PHOON</v>
      </c>
      <c r="E4424" s="3" t="s">
        <v>3686</v>
      </c>
      <c r="F4424" s="3" t="s">
        <v>8883</v>
      </c>
      <c r="G4424" s="3" t="s">
        <v>8883</v>
      </c>
      <c r="H4424" s="4">
        <v>9999</v>
      </c>
      <c r="I4424" s="4">
        <v>0</v>
      </c>
      <c r="J4424" s="6">
        <v>44218</v>
      </c>
      <c r="K4424" s="7">
        <v>2388.888806537283</v>
      </c>
      <c r="L4424" s="7">
        <v>4524</v>
      </c>
      <c r="M4424" s="7">
        <v>0</v>
      </c>
      <c r="N4424" s="9">
        <v>44219</v>
      </c>
      <c r="O4424" s="10">
        <v>2798.257846998757</v>
      </c>
      <c r="P4424" s="10">
        <v>4744</v>
      </c>
      <c r="Q4424" s="10">
        <v>0</v>
      </c>
      <c r="R4424" s="10">
        <v>1.171363790286605</v>
      </c>
      <c r="S4424" s="18">
        <v>1.171363790286605</v>
      </c>
      <c r="T4424" s="13">
        <v>44429</v>
      </c>
      <c r="U4424" s="14">
        <v>2.9974748237375701</v>
      </c>
      <c r="V4424" s="14">
        <v>4210</v>
      </c>
      <c r="W4424" s="14">
        <v>0</v>
      </c>
      <c r="X4424" s="14">
        <v>99.892880678349471</v>
      </c>
      <c r="Y4424" s="19">
        <f t="shared" si="139"/>
        <v>-0.99892880678349472</v>
      </c>
      <c r="Z4424" s="19">
        <v>-0.99890000000000001</v>
      </c>
      <c r="AA4424" t="s">
        <v>16070</v>
      </c>
      <c r="AB4424" s="121">
        <v>6</v>
      </c>
    </row>
    <row r="4425" spans="1:28" ht="20.25">
      <c r="A4425">
        <v>8307</v>
      </c>
      <c r="B4425" t="s">
        <v>8739</v>
      </c>
      <c r="C4425" t="s">
        <v>8739</v>
      </c>
      <c r="D4425" t="str">
        <f t="shared" si="138"/>
        <v>DIGG DIGG</v>
      </c>
      <c r="E4425" s="3" t="s">
        <v>8887</v>
      </c>
      <c r="F4425" s="3" t="s">
        <v>8883</v>
      </c>
      <c r="G4425" s="3" t="s">
        <v>8883</v>
      </c>
      <c r="H4425" s="4">
        <v>9999</v>
      </c>
      <c r="I4425" s="4">
        <v>0</v>
      </c>
      <c r="J4425" s="6">
        <v>44219</v>
      </c>
      <c r="K4425" s="7">
        <v>58564.943074435127</v>
      </c>
      <c r="L4425" s="7">
        <v>2341</v>
      </c>
      <c r="M4425" s="7">
        <v>0</v>
      </c>
      <c r="N4425" s="9">
        <v>44220</v>
      </c>
      <c r="O4425" s="10">
        <v>78965.587024170134</v>
      </c>
      <c r="P4425" s="10">
        <v>4745</v>
      </c>
      <c r="Q4425" s="10">
        <v>0</v>
      </c>
      <c r="R4425" s="10">
        <v>1.348342248430193</v>
      </c>
      <c r="S4425" s="18">
        <v>1.348342248430193</v>
      </c>
      <c r="T4425" s="13">
        <v>44687</v>
      </c>
      <c r="U4425" s="14">
        <v>17314.522825233311</v>
      </c>
      <c r="V4425" s="14">
        <v>640</v>
      </c>
      <c r="W4425" s="14">
        <v>8707896.9795327112</v>
      </c>
      <c r="X4425" s="14">
        <v>78.073331082901205</v>
      </c>
      <c r="Y4425" s="19">
        <f t="shared" si="139"/>
        <v>-0.78073331082901209</v>
      </c>
      <c r="Z4425" s="19">
        <v>-0.78069999999999995</v>
      </c>
      <c r="AA4425" t="s">
        <v>16071</v>
      </c>
      <c r="AB4425" s="121">
        <v>6</v>
      </c>
    </row>
    <row r="4426" spans="1:28" ht="20.25">
      <c r="A4426">
        <v>8309</v>
      </c>
      <c r="B4426" t="s">
        <v>8741</v>
      </c>
      <c r="C4426" t="s">
        <v>8741</v>
      </c>
      <c r="D4426" t="str">
        <f t="shared" si="138"/>
        <v>ARMOR ARMOR</v>
      </c>
      <c r="E4426" s="3" t="s">
        <v>8887</v>
      </c>
      <c r="F4426" s="3" t="s">
        <v>8883</v>
      </c>
      <c r="G4426" s="3" t="s">
        <v>8883</v>
      </c>
      <c r="H4426" s="4">
        <v>9999</v>
      </c>
      <c r="I4426" s="4">
        <v>0</v>
      </c>
      <c r="J4426" s="6">
        <v>44228</v>
      </c>
      <c r="K4426" s="7">
        <v>0.54043229000000004</v>
      </c>
      <c r="L4426" s="7">
        <v>349</v>
      </c>
      <c r="M4426" s="7">
        <v>7822331.25</v>
      </c>
      <c r="N4426" s="9">
        <v>44231</v>
      </c>
      <c r="O4426" s="10">
        <v>1.9228325799999999</v>
      </c>
      <c r="P4426" s="10">
        <v>1160</v>
      </c>
      <c r="Q4426" s="10">
        <v>15040447.380000001</v>
      </c>
      <c r="R4426" s="10">
        <v>3.5579528010807788</v>
      </c>
      <c r="S4426" s="18">
        <v>3.5579528010807788</v>
      </c>
      <c r="T4426" s="13">
        <v>44627</v>
      </c>
      <c r="U4426" s="14">
        <v>1.713549471578427E-2</v>
      </c>
      <c r="V4426" s="14">
        <v>877</v>
      </c>
      <c r="W4426" s="14">
        <v>3012299.88</v>
      </c>
      <c r="X4426" s="14">
        <v>99.108841045548317</v>
      </c>
      <c r="Y4426" s="19">
        <f t="shared" si="139"/>
        <v>-0.99108841045548313</v>
      </c>
      <c r="Z4426" s="19">
        <v>-0.99109999999999998</v>
      </c>
      <c r="AA4426" t="s">
        <v>16072</v>
      </c>
      <c r="AB4426" s="121">
        <v>6</v>
      </c>
    </row>
    <row r="4427" spans="1:28" ht="20.25">
      <c r="A4427">
        <v>8310</v>
      </c>
      <c r="B4427" t="s">
        <v>8742</v>
      </c>
      <c r="C4427" t="s">
        <v>8743</v>
      </c>
      <c r="D4427" t="str">
        <f t="shared" si="138"/>
        <v>TosDis DIS</v>
      </c>
      <c r="E4427" s="3" t="s">
        <v>3686</v>
      </c>
      <c r="F4427" s="3" t="s">
        <v>8883</v>
      </c>
      <c r="G4427" s="3" t="s">
        <v>8883</v>
      </c>
      <c r="H4427" s="4">
        <v>9999</v>
      </c>
      <c r="I4427" s="4">
        <v>0</v>
      </c>
      <c r="J4427" s="6">
        <v>44225</v>
      </c>
      <c r="K4427" s="7">
        <v>59.75430918</v>
      </c>
      <c r="L4427" s="7">
        <v>4525</v>
      </c>
      <c r="M4427" s="7">
        <v>0</v>
      </c>
      <c r="N4427" s="9">
        <v>44233</v>
      </c>
      <c r="O4427" s="10">
        <v>254.03436823999999</v>
      </c>
      <c r="P4427" s="10">
        <v>4746</v>
      </c>
      <c r="Q4427" s="10">
        <v>0</v>
      </c>
      <c r="R4427" s="10">
        <v>4.2513146202521286</v>
      </c>
      <c r="S4427" s="18">
        <v>4.2513146202521286</v>
      </c>
      <c r="T4427" s="13">
        <v>44683</v>
      </c>
      <c r="U4427" s="14">
        <v>6.2360902463260697</v>
      </c>
      <c r="V4427" s="14">
        <v>4211</v>
      </c>
      <c r="W4427" s="14">
        <v>0</v>
      </c>
      <c r="X4427" s="14">
        <v>97.545178516776716</v>
      </c>
      <c r="Y4427" s="19">
        <f t="shared" si="139"/>
        <v>-0.9754517851677672</v>
      </c>
      <c r="Z4427" s="19">
        <v>-0.97550000000000003</v>
      </c>
      <c r="AA4427" t="s">
        <v>16073</v>
      </c>
      <c r="AB4427" s="121">
        <v>6</v>
      </c>
    </row>
    <row r="4428" spans="1:28" ht="20.25">
      <c r="A4428">
        <v>8313</v>
      </c>
      <c r="B4428" t="s">
        <v>8745</v>
      </c>
      <c r="C4428" t="s">
        <v>8746</v>
      </c>
      <c r="D4428" t="str">
        <f t="shared" si="138"/>
        <v>r3fi.finance R3FI</v>
      </c>
      <c r="E4428" s="3" t="s">
        <v>3686</v>
      </c>
      <c r="F4428" s="3" t="s">
        <v>8883</v>
      </c>
      <c r="G4428" s="3" t="s">
        <v>8883</v>
      </c>
      <c r="H4428" s="4">
        <v>9999</v>
      </c>
      <c r="I4428" s="4">
        <v>0</v>
      </c>
      <c r="J4428" s="6">
        <v>44234</v>
      </c>
      <c r="K4428" s="7">
        <v>1.607485820033E-2</v>
      </c>
      <c r="L4428" s="7">
        <v>4527</v>
      </c>
      <c r="M4428" s="7">
        <v>0</v>
      </c>
      <c r="N4428" s="9">
        <v>44250</v>
      </c>
      <c r="O4428" s="10">
        <v>0.28414513750253001</v>
      </c>
      <c r="P4428" s="10">
        <v>4748</v>
      </c>
      <c r="Q4428" s="10">
        <v>0</v>
      </c>
      <c r="R4428" s="10">
        <v>17.67636976708739</v>
      </c>
      <c r="S4428" s="18">
        <v>17.67636976708739</v>
      </c>
      <c r="T4428" s="13">
        <v>44498</v>
      </c>
      <c r="U4428" s="14">
        <v>6.2257292232232274E-4</v>
      </c>
      <c r="V4428" s="14">
        <v>4213</v>
      </c>
      <c r="W4428" s="14">
        <v>0</v>
      </c>
      <c r="X4428" s="14">
        <v>99.780896154762885</v>
      </c>
      <c r="Y4428" s="19">
        <f t="shared" si="139"/>
        <v>-0.99780896154762888</v>
      </c>
      <c r="Z4428" s="19">
        <v>-0.99780000000000002</v>
      </c>
      <c r="AA4428" t="s">
        <v>16074</v>
      </c>
      <c r="AB4428" s="121">
        <v>6</v>
      </c>
    </row>
    <row r="4429" spans="1:28" ht="20.25">
      <c r="A4429">
        <v>8319</v>
      </c>
      <c r="B4429" t="s">
        <v>8749</v>
      </c>
      <c r="C4429" t="s">
        <v>8750</v>
      </c>
      <c r="D4429" t="str">
        <f t="shared" si="138"/>
        <v>POC Blockchain POC</v>
      </c>
      <c r="E4429" s="3" t="s">
        <v>8887</v>
      </c>
      <c r="F4429" s="3" t="s">
        <v>8883</v>
      </c>
      <c r="G4429" s="3" t="s">
        <v>8883</v>
      </c>
      <c r="H4429" s="4">
        <v>9999</v>
      </c>
      <c r="I4429" s="4">
        <v>0</v>
      </c>
      <c r="J4429" s="6">
        <v>44229</v>
      </c>
      <c r="K4429" s="7">
        <v>11.67956972</v>
      </c>
      <c r="L4429" s="7">
        <v>4529</v>
      </c>
      <c r="M4429" s="7">
        <v>0</v>
      </c>
      <c r="N4429" s="9">
        <v>44236</v>
      </c>
      <c r="O4429" s="10">
        <v>13.43114024</v>
      </c>
      <c r="P4429" s="10">
        <v>4750</v>
      </c>
      <c r="Q4429" s="10">
        <v>0</v>
      </c>
      <c r="R4429" s="10">
        <v>1.1499687541571519</v>
      </c>
      <c r="S4429" s="18">
        <v>1.1499687541571519</v>
      </c>
      <c r="T4429" s="13">
        <v>44487</v>
      </c>
      <c r="U4429" s="14">
        <v>4.087327345303951E-2</v>
      </c>
      <c r="V4429" s="14">
        <v>4215</v>
      </c>
      <c r="W4429" s="14">
        <v>0</v>
      </c>
      <c r="X4429" s="14">
        <v>99.695682773594214</v>
      </c>
      <c r="Y4429" s="19">
        <f t="shared" si="139"/>
        <v>-0.99695682773594219</v>
      </c>
      <c r="Z4429" s="19">
        <v>-0.997</v>
      </c>
      <c r="AA4429" t="s">
        <v>16075</v>
      </c>
      <c r="AB4429" s="121">
        <v>6</v>
      </c>
    </row>
    <row r="4430" spans="1:28" ht="20.25">
      <c r="A4430">
        <v>8320</v>
      </c>
      <c r="B4430" t="s">
        <v>8751</v>
      </c>
      <c r="C4430" t="s">
        <v>8752</v>
      </c>
      <c r="D4430" t="str">
        <f t="shared" si="138"/>
        <v>PolkaBridge PBR</v>
      </c>
      <c r="E4430" s="3" t="s">
        <v>3686</v>
      </c>
      <c r="F4430" s="3" t="s">
        <v>8883</v>
      </c>
      <c r="G4430" s="3" t="s">
        <v>8883</v>
      </c>
      <c r="H4430" s="4">
        <v>9999</v>
      </c>
      <c r="I4430" s="4">
        <v>0</v>
      </c>
      <c r="J4430" s="6">
        <v>44228</v>
      </c>
      <c r="K4430" s="7">
        <v>3.6194520000000001E-2</v>
      </c>
      <c r="L4430" s="7">
        <v>2361</v>
      </c>
      <c r="M4430" s="7">
        <v>0</v>
      </c>
      <c r="N4430" s="9">
        <v>44516</v>
      </c>
      <c r="O4430" s="10">
        <v>11.670012807031579</v>
      </c>
      <c r="P4430" s="10">
        <v>538</v>
      </c>
      <c r="Q4430" s="10">
        <v>119662556.33</v>
      </c>
      <c r="R4430" s="10">
        <v>322.42485345935188</v>
      </c>
      <c r="S4430" s="18">
        <v>322.42485345935188</v>
      </c>
      <c r="T4430" s="13">
        <v>44687</v>
      </c>
      <c r="U4430" s="14">
        <v>0.14923747247228289</v>
      </c>
      <c r="V4430" s="14">
        <v>687</v>
      </c>
      <c r="W4430" s="14">
        <v>7185796.6100000003</v>
      </c>
      <c r="X4430" s="14">
        <v>98.721188443063554</v>
      </c>
      <c r="Y4430" s="19">
        <f t="shared" si="139"/>
        <v>-0.98721188443063557</v>
      </c>
      <c r="Z4430" s="19">
        <v>-0.98719999999999997</v>
      </c>
      <c r="AA4430" t="s">
        <v>16076</v>
      </c>
      <c r="AB4430" s="121">
        <v>6</v>
      </c>
    </row>
    <row r="4431" spans="1:28" ht="20.25">
      <c r="A4431">
        <v>8321</v>
      </c>
      <c r="B4431" t="s">
        <v>8753</v>
      </c>
      <c r="C4431" t="s">
        <v>1962</v>
      </c>
      <c r="D4431" t="str">
        <f t="shared" si="138"/>
        <v>STING STN</v>
      </c>
      <c r="E4431" s="3" t="s">
        <v>8893</v>
      </c>
      <c r="F4431" s="3" t="s">
        <v>8883</v>
      </c>
      <c r="G4431" s="3" t="s">
        <v>8883</v>
      </c>
      <c r="H4431" s="4">
        <v>9999</v>
      </c>
      <c r="I4431" s="4">
        <v>0</v>
      </c>
      <c r="J4431" s="6">
        <v>44224</v>
      </c>
      <c r="K4431" s="7">
        <v>7.8242106199999997</v>
      </c>
      <c r="L4431" s="7">
        <v>4530</v>
      </c>
      <c r="M4431" s="7">
        <v>0</v>
      </c>
      <c r="N4431" s="9">
        <v>44284</v>
      </c>
      <c r="O4431" s="10">
        <v>38.82271952</v>
      </c>
      <c r="P4431" s="10">
        <v>4751</v>
      </c>
      <c r="Q4431" s="10">
        <v>0</v>
      </c>
      <c r="R4431" s="10">
        <v>4.9618704563962774</v>
      </c>
      <c r="S4431" s="18">
        <v>4.9618704563962774</v>
      </c>
      <c r="T4431" s="13">
        <v>44410</v>
      </c>
      <c r="U4431" s="14">
        <v>0.23658889</v>
      </c>
      <c r="V4431" s="14">
        <v>4216</v>
      </c>
      <c r="W4431" s="14">
        <v>0</v>
      </c>
      <c r="X4431" s="14">
        <v>99.390591661467411</v>
      </c>
      <c r="Y4431" s="19">
        <f t="shared" si="139"/>
        <v>-0.99390591661467409</v>
      </c>
      <c r="Z4431" s="19">
        <v>-0.99390000000000001</v>
      </c>
      <c r="AA4431" t="s">
        <v>16077</v>
      </c>
      <c r="AB4431" s="121">
        <v>6</v>
      </c>
    </row>
    <row r="4432" spans="1:28" ht="20.25">
      <c r="A4432">
        <v>8323</v>
      </c>
      <c r="B4432" t="s">
        <v>8754</v>
      </c>
      <c r="C4432" t="s">
        <v>4786</v>
      </c>
      <c r="D4432" t="str">
        <f t="shared" si="138"/>
        <v>PieDAO Balanced Crypto Pie BCP</v>
      </c>
      <c r="E4432" s="3" t="s">
        <v>3686</v>
      </c>
      <c r="F4432" s="3" t="s">
        <v>8883</v>
      </c>
      <c r="G4432" s="3" t="s">
        <v>8883</v>
      </c>
      <c r="H4432" s="4">
        <v>9999</v>
      </c>
      <c r="I4432" s="4">
        <v>0</v>
      </c>
      <c r="J4432" s="6">
        <v>44223</v>
      </c>
      <c r="K4432" s="7">
        <v>1.92540584</v>
      </c>
      <c r="L4432" s="7">
        <v>4531</v>
      </c>
      <c r="M4432" s="7">
        <v>0</v>
      </c>
      <c r="N4432" s="9">
        <v>44517</v>
      </c>
      <c r="O4432" s="10">
        <v>7.926531327787953</v>
      </c>
      <c r="P4432" s="10">
        <v>4752</v>
      </c>
      <c r="Q4432" s="10">
        <v>0</v>
      </c>
      <c r="R4432" s="10">
        <v>4.1168106812161493</v>
      </c>
      <c r="S4432" s="18">
        <v>4.1168106812161493</v>
      </c>
      <c r="T4432" s="13">
        <v>44657</v>
      </c>
      <c r="U4432" s="14">
        <v>1.467765218132741</v>
      </c>
      <c r="V4432" s="14">
        <v>4217</v>
      </c>
      <c r="W4432" s="14">
        <v>0</v>
      </c>
      <c r="X4432" s="14">
        <v>81.482881257439658</v>
      </c>
      <c r="Y4432" s="19">
        <f t="shared" si="139"/>
        <v>-0.81482881257439654</v>
      </c>
      <c r="Z4432" s="19">
        <v>-0.81479999999999997</v>
      </c>
      <c r="AA4432" t="s">
        <v>16078</v>
      </c>
      <c r="AB4432" s="121">
        <v>6</v>
      </c>
    </row>
    <row r="4433" spans="1:28" ht="20.25">
      <c r="A4433">
        <v>8324</v>
      </c>
      <c r="B4433" t="s">
        <v>8755</v>
      </c>
      <c r="C4433" t="s">
        <v>8756</v>
      </c>
      <c r="D4433" t="str">
        <f t="shared" si="138"/>
        <v>PieDAO Yearn Ecosystem Pie YPIE</v>
      </c>
      <c r="E4433" s="3" t="s">
        <v>3686</v>
      </c>
      <c r="F4433" s="3" t="s">
        <v>8883</v>
      </c>
      <c r="G4433" s="3" t="s">
        <v>8883</v>
      </c>
      <c r="H4433" s="4">
        <v>9999</v>
      </c>
      <c r="I4433" s="4">
        <v>0</v>
      </c>
      <c r="J4433" s="6">
        <v>44223</v>
      </c>
      <c r="K4433" s="7">
        <v>1.5093878077288201</v>
      </c>
      <c r="L4433" s="7">
        <v>4532</v>
      </c>
      <c r="M4433" s="7">
        <v>0</v>
      </c>
      <c r="N4433" s="9">
        <v>44330</v>
      </c>
      <c r="O4433" s="10">
        <v>4.3360639109935901</v>
      </c>
      <c r="P4433" s="10">
        <v>4753</v>
      </c>
      <c r="Q4433" s="10">
        <v>0</v>
      </c>
      <c r="R4433" s="10">
        <v>2.872730181594668</v>
      </c>
      <c r="S4433" s="18">
        <v>2.872730181594668</v>
      </c>
      <c r="T4433" s="13">
        <v>44588</v>
      </c>
      <c r="U4433" s="14">
        <v>0.56520636942516334</v>
      </c>
      <c r="V4433" s="14">
        <v>4218</v>
      </c>
      <c r="W4433" s="14">
        <v>0</v>
      </c>
      <c r="X4433" s="14">
        <v>86.964989884209317</v>
      </c>
      <c r="Y4433" s="19">
        <f t="shared" si="139"/>
        <v>-0.86964989884209321</v>
      </c>
      <c r="Z4433" s="19">
        <v>-0.86960000000000004</v>
      </c>
      <c r="AA4433" t="s">
        <v>16079</v>
      </c>
      <c r="AB4433" s="121">
        <v>6</v>
      </c>
    </row>
    <row r="4434" spans="1:28" ht="20.25">
      <c r="A4434">
        <v>8325</v>
      </c>
      <c r="B4434" t="s">
        <v>8757</v>
      </c>
      <c r="C4434" t="s">
        <v>8757</v>
      </c>
      <c r="D4434" t="str">
        <f t="shared" si="138"/>
        <v>EOX EOX</v>
      </c>
      <c r="E4434" s="3" t="s">
        <v>3686</v>
      </c>
      <c r="F4434" s="3" t="s">
        <v>8883</v>
      </c>
      <c r="G4434" s="3" t="s">
        <v>8883</v>
      </c>
      <c r="H4434" s="4">
        <v>9999</v>
      </c>
      <c r="I4434" s="4">
        <v>0</v>
      </c>
      <c r="J4434" s="6">
        <v>44223</v>
      </c>
      <c r="K4434" s="7">
        <v>0.27979672999999999</v>
      </c>
      <c r="L4434" s="7">
        <v>4533</v>
      </c>
      <c r="M4434" s="7">
        <v>0</v>
      </c>
      <c r="N4434" s="9">
        <v>44233</v>
      </c>
      <c r="O4434" s="10">
        <v>0.49269552999999999</v>
      </c>
      <c r="P4434" s="10">
        <v>4754</v>
      </c>
      <c r="Q4434" s="10">
        <v>0</v>
      </c>
      <c r="R4434" s="10">
        <v>1.76090524717712</v>
      </c>
      <c r="S4434" s="18">
        <v>1.76090524717712</v>
      </c>
      <c r="T4434" s="13">
        <v>44583</v>
      </c>
      <c r="U4434" s="16">
        <v>8.0321123784731006E-5</v>
      </c>
      <c r="V4434" s="14">
        <v>4219</v>
      </c>
      <c r="W4434" s="16">
        <v>0</v>
      </c>
      <c r="X4434" s="16">
        <v>99.983697614673957</v>
      </c>
      <c r="Y4434" s="19">
        <f t="shared" si="139"/>
        <v>-0.99983697614673961</v>
      </c>
      <c r="Z4434" s="19">
        <v>-0.99980000000000002</v>
      </c>
      <c r="AA4434" t="s">
        <v>16080</v>
      </c>
      <c r="AB4434" s="121">
        <v>6</v>
      </c>
    </row>
    <row r="4435" spans="1:28" ht="20.25">
      <c r="A4435">
        <v>8326</v>
      </c>
      <c r="B4435" t="s">
        <v>8758</v>
      </c>
      <c r="C4435" t="s">
        <v>254</v>
      </c>
      <c r="D4435" t="str">
        <f t="shared" si="138"/>
        <v>CURE Farm CURE</v>
      </c>
      <c r="E4435" s="3" t="s">
        <v>3686</v>
      </c>
      <c r="F4435" s="3" t="s">
        <v>8883</v>
      </c>
      <c r="G4435" s="3" t="s">
        <v>8883</v>
      </c>
      <c r="H4435" s="4">
        <v>9999</v>
      </c>
      <c r="I4435" s="4">
        <v>0</v>
      </c>
      <c r="J4435" s="6">
        <v>44227</v>
      </c>
      <c r="K4435" s="7">
        <v>3.22061864146134</v>
      </c>
      <c r="L4435" s="7">
        <v>4534</v>
      </c>
      <c r="M4435" s="7">
        <v>0</v>
      </c>
      <c r="N4435" s="9">
        <v>44327</v>
      </c>
      <c r="O4435" s="10">
        <v>5.7710376450400496</v>
      </c>
      <c r="P4435" s="10">
        <v>4755</v>
      </c>
      <c r="Q4435" s="10">
        <v>0</v>
      </c>
      <c r="R4435" s="10">
        <v>1.7919034469792019</v>
      </c>
      <c r="S4435" s="18">
        <v>1.7919034469792019</v>
      </c>
      <c r="T4435" s="13">
        <v>44397</v>
      </c>
      <c r="U4435" s="14">
        <v>2.4420951060432698</v>
      </c>
      <c r="V4435" s="14">
        <v>4220</v>
      </c>
      <c r="W4435" s="14">
        <v>0</v>
      </c>
      <c r="X4435" s="14">
        <v>57.683604643574938</v>
      </c>
      <c r="Y4435" s="19">
        <f t="shared" si="139"/>
        <v>-0.57683604643574937</v>
      </c>
      <c r="Z4435" s="19">
        <v>-0.57679999999999998</v>
      </c>
      <c r="AA4435" t="s">
        <v>16081</v>
      </c>
      <c r="AB4435" s="121">
        <v>6</v>
      </c>
    </row>
    <row r="4436" spans="1:28" ht="20.25">
      <c r="A4436">
        <v>8327</v>
      </c>
      <c r="B4436" t="s">
        <v>8759</v>
      </c>
      <c r="C4436" t="s">
        <v>8760</v>
      </c>
      <c r="D4436" t="str">
        <f t="shared" si="138"/>
        <v>Narwhale.finance NAWA</v>
      </c>
      <c r="E4436" s="3" t="s">
        <v>3686</v>
      </c>
      <c r="F4436" s="3" t="s">
        <v>8883</v>
      </c>
      <c r="G4436" s="3" t="s">
        <v>8883</v>
      </c>
      <c r="H4436" s="4">
        <v>9999</v>
      </c>
      <c r="I4436" s="4">
        <v>0</v>
      </c>
      <c r="J4436" s="6">
        <v>44229</v>
      </c>
      <c r="K4436" s="7">
        <v>1.1683236635419999E-2</v>
      </c>
      <c r="L4436" s="7">
        <v>4535</v>
      </c>
      <c r="M4436" s="7">
        <v>0</v>
      </c>
      <c r="N4436" s="9">
        <v>44326</v>
      </c>
      <c r="O4436" s="10">
        <v>0.38748696119394999</v>
      </c>
      <c r="P4436" s="10">
        <v>4756</v>
      </c>
      <c r="Q4436" s="10">
        <v>0</v>
      </c>
      <c r="R4436" s="10">
        <v>33.166062905822521</v>
      </c>
      <c r="S4436" s="18">
        <v>33.166062905822521</v>
      </c>
      <c r="T4436" s="13">
        <v>44346</v>
      </c>
      <c r="U4436" s="14">
        <v>9.1756179495899991E-3</v>
      </c>
      <c r="V4436" s="14">
        <v>4221</v>
      </c>
      <c r="W4436" s="14">
        <v>0</v>
      </c>
      <c r="X4436" s="14">
        <v>97.632018914567482</v>
      </c>
      <c r="Y4436" s="19">
        <f t="shared" si="139"/>
        <v>-0.97632018914567487</v>
      </c>
      <c r="Z4436" s="19">
        <v>-0.97629999999999995</v>
      </c>
      <c r="AA4436" t="s">
        <v>16082</v>
      </c>
      <c r="AB4436" s="121">
        <v>6</v>
      </c>
    </row>
    <row r="4437" spans="1:28" ht="20.25">
      <c r="A4437">
        <v>8328</v>
      </c>
      <c r="B4437" t="s">
        <v>8761</v>
      </c>
      <c r="C4437" t="s">
        <v>8762</v>
      </c>
      <c r="D4437" t="str">
        <f t="shared" si="138"/>
        <v>Armor NXM arNXM</v>
      </c>
      <c r="E4437" s="3" t="s">
        <v>3686</v>
      </c>
      <c r="F4437" s="3" t="s">
        <v>8883</v>
      </c>
      <c r="G4437" s="3" t="s">
        <v>8883</v>
      </c>
      <c r="H4437" s="4">
        <v>9999</v>
      </c>
      <c r="I4437" s="4">
        <v>0</v>
      </c>
      <c r="J4437" s="6">
        <v>44228</v>
      </c>
      <c r="K4437" s="7">
        <v>36.862739619999999</v>
      </c>
      <c r="L4437" s="7">
        <v>4536</v>
      </c>
      <c r="M4437" s="7">
        <v>0</v>
      </c>
      <c r="N4437" s="9">
        <v>44516</v>
      </c>
      <c r="O4437" s="10">
        <v>566.92395380703874</v>
      </c>
      <c r="P4437" s="10">
        <v>4757</v>
      </c>
      <c r="Q4437" s="10">
        <v>0</v>
      </c>
      <c r="R4437" s="10">
        <v>15.379322308954279</v>
      </c>
      <c r="S4437" s="18">
        <v>15.379322308954279</v>
      </c>
      <c r="T4437" s="13">
        <v>44517</v>
      </c>
      <c r="U4437" s="14">
        <v>0</v>
      </c>
      <c r="V4437" s="14">
        <v>4222</v>
      </c>
      <c r="W4437" s="14">
        <v>0</v>
      </c>
      <c r="X4437" s="14">
        <v>100</v>
      </c>
      <c r="Y4437" s="19">
        <f t="shared" si="139"/>
        <v>-1</v>
      </c>
      <c r="Z4437" s="19">
        <v>-1</v>
      </c>
      <c r="AA4437" t="s">
        <v>16083</v>
      </c>
      <c r="AB4437" s="121">
        <v>6</v>
      </c>
    </row>
    <row r="4438" spans="1:28" ht="20.25">
      <c r="A4438">
        <v>8329</v>
      </c>
      <c r="B4438" t="s">
        <v>8763</v>
      </c>
      <c r="C4438" t="s">
        <v>8764</v>
      </c>
      <c r="D4438" t="str">
        <f t="shared" si="138"/>
        <v>PAID Network PAID</v>
      </c>
      <c r="E4438" s="3" t="s">
        <v>8887</v>
      </c>
      <c r="F4438" s="3" t="s">
        <v>8883</v>
      </c>
      <c r="G4438" s="3" t="s">
        <v>8883</v>
      </c>
      <c r="H4438" s="4">
        <v>9999</v>
      </c>
      <c r="I4438" s="4">
        <v>0</v>
      </c>
      <c r="J4438" s="6">
        <v>44223</v>
      </c>
      <c r="K4438" s="7">
        <v>0.36650693000000001</v>
      </c>
      <c r="L4438" s="7">
        <v>2228</v>
      </c>
      <c r="M4438" s="7">
        <v>0</v>
      </c>
      <c r="N4438" s="9">
        <v>44245</v>
      </c>
      <c r="O4438" s="10">
        <v>6.3838850899999997</v>
      </c>
      <c r="P4438" s="10">
        <v>602</v>
      </c>
      <c r="Q4438" s="10">
        <v>92148959.290000007</v>
      </c>
      <c r="R4438" s="10">
        <v>17.41818385262183</v>
      </c>
      <c r="S4438" s="18">
        <v>17.41818385262183</v>
      </c>
      <c r="T4438" s="13">
        <v>44363</v>
      </c>
      <c r="U4438" s="14">
        <v>0</v>
      </c>
      <c r="V4438" s="14">
        <v>321</v>
      </c>
      <c r="W4438" s="14">
        <v>55893535.850000001</v>
      </c>
      <c r="X4438" s="14">
        <v>100</v>
      </c>
      <c r="Y4438" s="19">
        <f t="shared" si="139"/>
        <v>-1</v>
      </c>
      <c r="Z4438" s="19">
        <v>-1</v>
      </c>
      <c r="AA4438" t="s">
        <v>16084</v>
      </c>
      <c r="AB4438" s="121">
        <v>6</v>
      </c>
    </row>
    <row r="4439" spans="1:28" ht="20.25">
      <c r="A4439">
        <v>8334</v>
      </c>
      <c r="B4439" t="s">
        <v>8765</v>
      </c>
      <c r="C4439" t="s">
        <v>8766</v>
      </c>
      <c r="D4439" t="str">
        <f t="shared" si="138"/>
        <v>Kebab Token KEBAB</v>
      </c>
      <c r="E4439" s="3" t="s">
        <v>8891</v>
      </c>
      <c r="F4439" s="3" t="s">
        <v>8883</v>
      </c>
      <c r="G4439" s="3" t="s">
        <v>8883</v>
      </c>
      <c r="H4439" s="4">
        <v>9999</v>
      </c>
      <c r="I4439" s="4">
        <v>0</v>
      </c>
      <c r="J4439" s="6">
        <v>44224</v>
      </c>
      <c r="K4439" s="7">
        <v>2.23772629980399</v>
      </c>
      <c r="L4439" s="7">
        <v>640</v>
      </c>
      <c r="M4439" s="7">
        <v>2418836.6778786271</v>
      </c>
      <c r="N4439" s="9">
        <v>44231</v>
      </c>
      <c r="O4439" s="10">
        <v>25.661137910780731</v>
      </c>
      <c r="P4439" s="10">
        <v>2594</v>
      </c>
      <c r="Q4439" s="10">
        <v>0</v>
      </c>
      <c r="R4439" s="10">
        <v>11.46750516943403</v>
      </c>
      <c r="S4439" s="18">
        <v>11.46750516943403</v>
      </c>
      <c r="T4439" s="13">
        <v>44683</v>
      </c>
      <c r="U4439" s="14">
        <v>9.9995525129100444E-3</v>
      </c>
      <c r="V4439" s="14">
        <v>2189</v>
      </c>
      <c r="W4439" s="14">
        <v>10808.866295542421</v>
      </c>
      <c r="X4439" s="14">
        <v>99.961032310618208</v>
      </c>
      <c r="Y4439" s="19">
        <f t="shared" si="139"/>
        <v>-0.99961032310618203</v>
      </c>
      <c r="Z4439" s="19">
        <v>-0.99960000000000004</v>
      </c>
      <c r="AA4439" t="s">
        <v>16085</v>
      </c>
      <c r="AB4439" s="121">
        <v>6</v>
      </c>
    </row>
    <row r="4440" spans="1:28" ht="20.25">
      <c r="A4440">
        <v>8335</v>
      </c>
      <c r="B4440" t="s">
        <v>8767</v>
      </c>
      <c r="C4440" t="s">
        <v>8679</v>
      </c>
      <c r="D4440" t="str">
        <f t="shared" si="138"/>
        <v>Mdex MDX</v>
      </c>
      <c r="E4440" s="3" t="s">
        <v>3686</v>
      </c>
      <c r="F4440" s="3" t="s">
        <v>8883</v>
      </c>
      <c r="G4440" s="3" t="s">
        <v>8883</v>
      </c>
      <c r="H4440" s="4">
        <v>9999</v>
      </c>
      <c r="I4440" s="4">
        <v>0</v>
      </c>
      <c r="J4440" s="6">
        <v>44226</v>
      </c>
      <c r="K4440" s="7">
        <v>2.4221987199999999</v>
      </c>
      <c r="L4440" s="7">
        <v>2189</v>
      </c>
      <c r="M4440" s="7">
        <v>0</v>
      </c>
      <c r="N4440" s="9">
        <v>44249</v>
      </c>
      <c r="O4440" s="10">
        <v>10.060024220000001</v>
      </c>
      <c r="P4440" s="10">
        <v>4758</v>
      </c>
      <c r="Q4440" s="10">
        <v>0</v>
      </c>
      <c r="R4440" s="10">
        <v>4.1532613063225474</v>
      </c>
      <c r="S4440" s="18">
        <v>4.1532613063225474</v>
      </c>
      <c r="T4440" s="13">
        <v>44687</v>
      </c>
      <c r="U4440" s="14">
        <v>0.1602359213240537</v>
      </c>
      <c r="V4440" s="14">
        <v>197</v>
      </c>
      <c r="W4440" s="14">
        <v>145310104.91999999</v>
      </c>
      <c r="X4440" s="14">
        <v>98.407201435902167</v>
      </c>
      <c r="Y4440" s="19">
        <f t="shared" si="139"/>
        <v>-0.9840720143590217</v>
      </c>
      <c r="Z4440" s="19">
        <v>-0.98409999999999997</v>
      </c>
      <c r="AA4440" t="s">
        <v>16086</v>
      </c>
      <c r="AB4440" s="121">
        <v>6</v>
      </c>
    </row>
    <row r="4441" spans="1:28" ht="20.25">
      <c r="A4441">
        <v>8336</v>
      </c>
      <c r="B4441" t="s">
        <v>8768</v>
      </c>
      <c r="C4441" t="s">
        <v>8769</v>
      </c>
      <c r="D4441" t="str">
        <f t="shared" si="138"/>
        <v>Interop TROP</v>
      </c>
      <c r="E4441" s="3" t="s">
        <v>8887</v>
      </c>
      <c r="F4441" s="3" t="s">
        <v>8883</v>
      </c>
      <c r="G4441" s="3" t="s">
        <v>8883</v>
      </c>
      <c r="H4441" s="4">
        <v>9999</v>
      </c>
      <c r="I4441" s="4">
        <v>0</v>
      </c>
      <c r="J4441" s="6">
        <v>44226</v>
      </c>
      <c r="K4441" s="7">
        <v>31.120063290000001</v>
      </c>
      <c r="L4441" s="7">
        <v>4537</v>
      </c>
      <c r="M4441" s="7">
        <v>0</v>
      </c>
      <c r="N4441" s="9">
        <v>44241</v>
      </c>
      <c r="O4441" s="10">
        <v>155.63279489000001</v>
      </c>
      <c r="P4441" s="10">
        <v>4759</v>
      </c>
      <c r="Q4441" s="10">
        <v>0</v>
      </c>
      <c r="R4441" s="10">
        <v>5.0010436495484392</v>
      </c>
      <c r="S4441" s="18">
        <v>5.0010436495484392</v>
      </c>
      <c r="T4441" s="13">
        <v>44516</v>
      </c>
      <c r="U4441" s="14">
        <v>0</v>
      </c>
      <c r="V4441" s="14">
        <v>4223</v>
      </c>
      <c r="W4441" s="14">
        <v>0</v>
      </c>
      <c r="X4441" s="14">
        <v>100</v>
      </c>
      <c r="Y4441" s="19">
        <f t="shared" si="139"/>
        <v>-1</v>
      </c>
      <c r="Z4441" s="19">
        <v>-1</v>
      </c>
      <c r="AA4441" t="s">
        <v>16087</v>
      </c>
      <c r="AB4441" s="121">
        <v>6</v>
      </c>
    </row>
    <row r="4442" spans="1:28" ht="20.25">
      <c r="A4442">
        <v>8337</v>
      </c>
      <c r="B4442" t="s">
        <v>8770</v>
      </c>
      <c r="C4442" t="s">
        <v>8771</v>
      </c>
      <c r="D4442" t="str">
        <f t="shared" si="138"/>
        <v>Secret (ERC20) WSCRT</v>
      </c>
      <c r="E4442" s="3" t="s">
        <v>8884</v>
      </c>
      <c r="F4442" s="3" t="s">
        <v>8883</v>
      </c>
      <c r="G4442" s="3" t="s">
        <v>8883</v>
      </c>
      <c r="H4442" s="4">
        <v>9999</v>
      </c>
      <c r="I4442" s="4">
        <v>0</v>
      </c>
      <c r="J4442" s="6">
        <v>44228</v>
      </c>
      <c r="K4442" s="7">
        <v>0.92305113000000005</v>
      </c>
      <c r="L4442" s="7">
        <v>4538</v>
      </c>
      <c r="M4442" s="7">
        <v>0</v>
      </c>
      <c r="N4442" s="9">
        <v>44517</v>
      </c>
      <c r="O4442" s="10">
        <v>13.14448544096234</v>
      </c>
      <c r="P4442" s="10">
        <v>4760</v>
      </c>
      <c r="Q4442" s="10">
        <v>0</v>
      </c>
      <c r="R4442" s="10">
        <v>14.24025713609422</v>
      </c>
      <c r="S4442" s="18">
        <v>14.24025713609422</v>
      </c>
      <c r="T4442" s="13">
        <v>44687</v>
      </c>
      <c r="U4442" s="14">
        <v>3.5352109129847311</v>
      </c>
      <c r="V4442" s="14">
        <v>4224</v>
      </c>
      <c r="W4442" s="14">
        <v>0</v>
      </c>
      <c r="X4442" s="14">
        <v>73.104988180306364</v>
      </c>
      <c r="Y4442" s="19">
        <f t="shared" si="139"/>
        <v>-0.73104988180306363</v>
      </c>
      <c r="Z4442" s="19">
        <v>-0.73099999999999998</v>
      </c>
      <c r="AA4442" t="s">
        <v>16088</v>
      </c>
      <c r="AB4442" s="121">
        <v>6</v>
      </c>
    </row>
    <row r="4443" spans="1:28" ht="20.25">
      <c r="A4443">
        <v>8338</v>
      </c>
      <c r="B4443" t="s">
        <v>8772</v>
      </c>
      <c r="C4443" t="s">
        <v>8773</v>
      </c>
      <c r="D4443" t="str">
        <f t="shared" si="138"/>
        <v>Tokemon TKMN</v>
      </c>
      <c r="E4443" s="3" t="s">
        <v>8887</v>
      </c>
      <c r="F4443" s="3" t="s">
        <v>8883</v>
      </c>
      <c r="G4443" s="3" t="s">
        <v>8883</v>
      </c>
      <c r="H4443" s="4">
        <v>9999</v>
      </c>
      <c r="I4443" s="4">
        <v>0</v>
      </c>
      <c r="J4443" s="6">
        <v>44225</v>
      </c>
      <c r="K4443" s="7">
        <v>119.36352659700189</v>
      </c>
      <c r="L4443" s="7">
        <v>4539</v>
      </c>
      <c r="M4443" s="7">
        <v>0</v>
      </c>
      <c r="N4443" s="9">
        <v>44300</v>
      </c>
      <c r="O4443" s="10">
        <v>327.43833184427262</v>
      </c>
      <c r="P4443" s="10">
        <v>4761</v>
      </c>
      <c r="Q4443" s="10">
        <v>0</v>
      </c>
      <c r="R4443" s="10">
        <v>2.7432025609445851</v>
      </c>
      <c r="S4443" s="18">
        <v>2.7432025609445851</v>
      </c>
      <c r="T4443" s="13">
        <v>44397</v>
      </c>
      <c r="U4443" s="14">
        <v>45.11706344064531</v>
      </c>
      <c r="V4443" s="14">
        <v>4225</v>
      </c>
      <c r="W4443" s="14">
        <v>0</v>
      </c>
      <c r="X4443" s="14">
        <v>86.221202879172168</v>
      </c>
      <c r="Y4443" s="19">
        <f t="shared" si="139"/>
        <v>-0.86221202879172165</v>
      </c>
      <c r="Z4443" s="19">
        <v>-0.86219999999999997</v>
      </c>
      <c r="AA4443" t="s">
        <v>16089</v>
      </c>
      <c r="AB4443" s="121">
        <v>6</v>
      </c>
    </row>
    <row r="4444" spans="1:28" ht="20.25">
      <c r="A4444">
        <v>8339</v>
      </c>
      <c r="B4444" t="s">
        <v>8774</v>
      </c>
      <c r="C4444" t="s">
        <v>8775</v>
      </c>
      <c r="D4444" t="str">
        <f t="shared" si="138"/>
        <v>xFund XFUND</v>
      </c>
      <c r="E4444" s="3" t="s">
        <v>8887</v>
      </c>
      <c r="F4444" s="3" t="s">
        <v>8883</v>
      </c>
      <c r="G4444" s="3" t="s">
        <v>8883</v>
      </c>
      <c r="H4444" s="4">
        <v>9999</v>
      </c>
      <c r="I4444" s="4">
        <v>0</v>
      </c>
      <c r="J4444" s="6">
        <v>44228</v>
      </c>
      <c r="K4444" s="7">
        <v>482.8085868</v>
      </c>
      <c r="L4444" s="7">
        <v>4540</v>
      </c>
      <c r="M4444" s="7">
        <v>0</v>
      </c>
      <c r="N4444" s="9">
        <v>44551</v>
      </c>
      <c r="O4444" s="10">
        <v>139926.587125444</v>
      </c>
      <c r="P4444" s="10">
        <v>4762</v>
      </c>
      <c r="Q4444" s="10">
        <v>0</v>
      </c>
      <c r="R4444" s="10">
        <v>289.81793396190687</v>
      </c>
      <c r="S4444" s="18">
        <v>289.81793396190687</v>
      </c>
      <c r="T4444" s="13">
        <v>44589</v>
      </c>
      <c r="U4444" s="14">
        <v>525.80853346846197</v>
      </c>
      <c r="V4444" s="14">
        <v>4226</v>
      </c>
      <c r="W4444" s="14">
        <v>0</v>
      </c>
      <c r="X4444" s="14">
        <v>99.624225428297578</v>
      </c>
      <c r="Y4444" s="19">
        <f t="shared" si="139"/>
        <v>-0.99624225428297575</v>
      </c>
      <c r="Z4444" s="19">
        <v>-0.99619999999999997</v>
      </c>
      <c r="AA4444" t="s">
        <v>16090</v>
      </c>
      <c r="AB4444" s="121">
        <v>6</v>
      </c>
    </row>
    <row r="4445" spans="1:28" ht="20.25">
      <c r="A4445">
        <v>8340</v>
      </c>
      <c r="B4445" t="s">
        <v>8776</v>
      </c>
      <c r="C4445" t="s">
        <v>2607</v>
      </c>
      <c r="D4445" t="str">
        <f t="shared" si="138"/>
        <v>Natus Vincere Fan Token NAVI</v>
      </c>
      <c r="E4445" s="3" t="s">
        <v>8887</v>
      </c>
      <c r="F4445" s="3" t="s">
        <v>8883</v>
      </c>
      <c r="G4445" s="3" t="s">
        <v>8883</v>
      </c>
      <c r="H4445" s="4">
        <v>9999</v>
      </c>
      <c r="I4445" s="4">
        <v>0</v>
      </c>
      <c r="J4445" s="6">
        <v>44237</v>
      </c>
      <c r="K4445" s="7">
        <v>1.5170258599999999</v>
      </c>
      <c r="L4445" s="7">
        <v>4541</v>
      </c>
      <c r="M4445" s="7">
        <v>0</v>
      </c>
      <c r="N4445" s="9">
        <v>44302</v>
      </c>
      <c r="O4445" s="10">
        <v>16.72927108</v>
      </c>
      <c r="P4445" s="10">
        <v>4763</v>
      </c>
      <c r="Q4445" s="10">
        <v>0</v>
      </c>
      <c r="R4445" s="10">
        <v>11.027676930965439</v>
      </c>
      <c r="S4445" s="18">
        <v>11.027676930965439</v>
      </c>
      <c r="T4445" s="13">
        <v>44315</v>
      </c>
      <c r="U4445" s="14">
        <v>0</v>
      </c>
      <c r="V4445" s="14">
        <v>4227</v>
      </c>
      <c r="W4445" s="14">
        <v>0</v>
      </c>
      <c r="X4445" s="14">
        <v>100</v>
      </c>
      <c r="Y4445" s="19">
        <f t="shared" si="139"/>
        <v>-1</v>
      </c>
      <c r="Z4445" s="19">
        <v>-1</v>
      </c>
      <c r="AA4445" t="s">
        <v>16091</v>
      </c>
      <c r="AB4445" s="121">
        <v>6</v>
      </c>
    </row>
    <row r="4446" spans="1:28" ht="20.25">
      <c r="A4446">
        <v>8341</v>
      </c>
      <c r="B4446" t="s">
        <v>8777</v>
      </c>
      <c r="C4446" t="s">
        <v>8778</v>
      </c>
      <c r="D4446" t="str">
        <f t="shared" si="138"/>
        <v>Young Boys Fan Token YBO</v>
      </c>
      <c r="E4446" s="3" t="s">
        <v>8887</v>
      </c>
      <c r="F4446" s="3" t="s">
        <v>8883</v>
      </c>
      <c r="G4446" s="3" t="s">
        <v>8883</v>
      </c>
      <c r="H4446" s="4">
        <v>9999</v>
      </c>
      <c r="I4446" s="4">
        <v>0</v>
      </c>
      <c r="J4446" s="6">
        <v>44232</v>
      </c>
      <c r="K4446" s="7">
        <v>1.3047897500000001</v>
      </c>
      <c r="L4446" s="7">
        <v>2563</v>
      </c>
      <c r="M4446" s="7">
        <v>0</v>
      </c>
      <c r="N4446" s="9">
        <v>44455</v>
      </c>
      <c r="O4446" s="10">
        <v>8.2485249378943006</v>
      </c>
      <c r="P4446" s="10">
        <v>1602</v>
      </c>
      <c r="Q4446" s="10">
        <v>4058712.61</v>
      </c>
      <c r="R4446" s="10">
        <v>6.321727265173795</v>
      </c>
      <c r="S4446" s="18">
        <v>6.321727265173795</v>
      </c>
      <c r="T4446" s="13">
        <v>44585</v>
      </c>
      <c r="U4446" s="14">
        <v>0.49656669251902202</v>
      </c>
      <c r="V4446" s="14">
        <v>1296</v>
      </c>
      <c r="W4446" s="14">
        <v>583328.17000000004</v>
      </c>
      <c r="X4446" s="14">
        <v>93.979933427396702</v>
      </c>
      <c r="Y4446" s="19">
        <f t="shared" si="139"/>
        <v>-0.939799334273967</v>
      </c>
      <c r="Z4446" s="19">
        <v>-0.93979999999999997</v>
      </c>
      <c r="AA4446" t="s">
        <v>16092</v>
      </c>
      <c r="AB4446" s="121">
        <v>6</v>
      </c>
    </row>
    <row r="4447" spans="1:28" ht="20.25">
      <c r="A4447">
        <v>8350</v>
      </c>
      <c r="B4447" t="s">
        <v>8788</v>
      </c>
      <c r="C4447" t="s">
        <v>8789</v>
      </c>
      <c r="D4447" t="str">
        <f t="shared" si="138"/>
        <v>Panda Yield BBOO</v>
      </c>
      <c r="E4447" s="3" t="s">
        <v>3686</v>
      </c>
      <c r="F4447" s="3" t="s">
        <v>8883</v>
      </c>
      <c r="G4447" s="3" t="s">
        <v>8883</v>
      </c>
      <c r="H4447" s="4">
        <v>9999</v>
      </c>
      <c r="I4447" s="4">
        <v>0</v>
      </c>
      <c r="J4447" s="6">
        <v>44236</v>
      </c>
      <c r="K4447" s="7">
        <v>1.8715744630940001E-2</v>
      </c>
      <c r="L4447" s="7">
        <v>2923</v>
      </c>
      <c r="M4447" s="7">
        <v>0</v>
      </c>
      <c r="N4447" s="9">
        <v>44246</v>
      </c>
      <c r="O4447" s="10">
        <v>16.776085927925809</v>
      </c>
      <c r="P4447" s="10">
        <v>1466</v>
      </c>
      <c r="Q4447" s="10">
        <v>6193663.8202464972</v>
      </c>
      <c r="R4447" s="10">
        <v>896.36219443774428</v>
      </c>
      <c r="S4447" s="18">
        <v>896.36219443774428</v>
      </c>
      <c r="T4447" s="13">
        <v>44619</v>
      </c>
      <c r="U4447" s="14">
        <v>1.4780046927019181E-4</v>
      </c>
      <c r="V4447" s="14">
        <v>2480</v>
      </c>
      <c r="W4447" s="14">
        <v>206.2881706952692</v>
      </c>
      <c r="X4447" s="14">
        <v>99.999118981209875</v>
      </c>
      <c r="Y4447" s="19">
        <f t="shared" si="139"/>
        <v>-0.99999118981209878</v>
      </c>
      <c r="Z4447" s="19">
        <v>-1</v>
      </c>
      <c r="AA4447" t="s">
        <v>16093</v>
      </c>
      <c r="AB4447" s="121">
        <v>6</v>
      </c>
    </row>
    <row r="4448" spans="1:28" ht="20.25">
      <c r="A4448">
        <v>8351</v>
      </c>
      <c r="B4448" t="s">
        <v>8790</v>
      </c>
      <c r="C4448" t="s">
        <v>8791</v>
      </c>
      <c r="D4448" t="str">
        <f t="shared" si="138"/>
        <v>OptionRoom ROOM</v>
      </c>
      <c r="E4448" s="3" t="s">
        <v>8887</v>
      </c>
      <c r="F4448" s="3" t="s">
        <v>8883</v>
      </c>
      <c r="G4448" s="3" t="s">
        <v>8883</v>
      </c>
      <c r="H4448" s="4">
        <v>9999</v>
      </c>
      <c r="I4448" s="4">
        <v>0</v>
      </c>
      <c r="J4448" s="6">
        <v>44236</v>
      </c>
      <c r="K4448" s="7">
        <v>1.76758777</v>
      </c>
      <c r="L4448" s="7">
        <v>140</v>
      </c>
      <c r="M4448" s="7">
        <v>26963779.390000001</v>
      </c>
      <c r="N4448" s="9">
        <v>44249</v>
      </c>
      <c r="O4448" s="10">
        <v>4.5905893000000004</v>
      </c>
      <c r="P4448" s="10">
        <v>774</v>
      </c>
      <c r="Q4448" s="10">
        <v>51440245.710000001</v>
      </c>
      <c r="R4448" s="10">
        <v>2.597092703351302</v>
      </c>
      <c r="S4448" s="18">
        <v>2.597092703351302</v>
      </c>
      <c r="T4448" s="13">
        <v>44417</v>
      </c>
      <c r="U4448" s="14">
        <v>2.4995799999999999E-3</v>
      </c>
      <c r="V4448" s="14">
        <v>1992</v>
      </c>
      <c r="W4448" s="14">
        <v>32354.49</v>
      </c>
      <c r="X4448" s="14">
        <v>99.945549910117194</v>
      </c>
      <c r="Y4448" s="19">
        <f t="shared" si="139"/>
        <v>-0.99945549910117193</v>
      </c>
      <c r="Z4448" s="19">
        <v>-0.99950000000000006</v>
      </c>
      <c r="AA4448" t="s">
        <v>16094</v>
      </c>
      <c r="AB4448" s="121">
        <v>6</v>
      </c>
    </row>
    <row r="4449" spans="1:28" ht="20.25">
      <c r="A4449">
        <v>8352</v>
      </c>
      <c r="B4449" t="s">
        <v>8792</v>
      </c>
      <c r="C4449" t="s">
        <v>8793</v>
      </c>
      <c r="D4449" t="str">
        <f t="shared" si="138"/>
        <v>Gasgains GASG</v>
      </c>
      <c r="E4449" s="3" t="s">
        <v>8887</v>
      </c>
      <c r="F4449" s="3" t="s">
        <v>8883</v>
      </c>
      <c r="G4449" s="3" t="s">
        <v>8883</v>
      </c>
      <c r="H4449" s="4">
        <v>9999</v>
      </c>
      <c r="I4449" s="4">
        <v>0</v>
      </c>
      <c r="J4449" s="6">
        <v>44225</v>
      </c>
      <c r="K4449" s="7">
        <v>2.1495104719139699</v>
      </c>
      <c r="L4449" s="7">
        <v>4547</v>
      </c>
      <c r="M4449" s="7">
        <v>0</v>
      </c>
      <c r="N4449" s="9">
        <v>44235</v>
      </c>
      <c r="O4449" s="10">
        <v>5.8276366849363104</v>
      </c>
      <c r="P4449" s="10">
        <v>4769</v>
      </c>
      <c r="Q4449" s="10">
        <v>0</v>
      </c>
      <c r="R4449" s="10">
        <v>2.7111459846702952</v>
      </c>
      <c r="S4449" s="18">
        <v>2.7111459846702952</v>
      </c>
      <c r="T4449" s="13">
        <v>44397</v>
      </c>
      <c r="U4449" s="14">
        <v>0.16811287322894</v>
      </c>
      <c r="V4449" s="14">
        <v>4233</v>
      </c>
      <c r="W4449" s="14">
        <v>0</v>
      </c>
      <c r="X4449" s="14">
        <v>97.115247872890052</v>
      </c>
      <c r="Y4449" s="19">
        <f t="shared" si="139"/>
        <v>-0.97115247872890054</v>
      </c>
      <c r="Z4449" s="19">
        <v>-0.97119999999999995</v>
      </c>
      <c r="AA4449" t="s">
        <v>16095</v>
      </c>
      <c r="AB4449" s="121">
        <v>6</v>
      </c>
    </row>
    <row r="4450" spans="1:28" ht="20.25">
      <c r="A4450">
        <v>8353</v>
      </c>
      <c r="B4450" t="s">
        <v>8794</v>
      </c>
      <c r="C4450" t="s">
        <v>8740</v>
      </c>
      <c r="D4450" t="str">
        <f t="shared" si="138"/>
        <v>Beacon ETH BETH</v>
      </c>
      <c r="E4450" s="3" t="s">
        <v>8887</v>
      </c>
      <c r="F4450" s="3" t="s">
        <v>8883</v>
      </c>
      <c r="G4450" s="3" t="s">
        <v>8883</v>
      </c>
      <c r="H4450" s="4">
        <v>9999</v>
      </c>
      <c r="I4450" s="4">
        <v>0</v>
      </c>
      <c r="J4450" s="6">
        <v>44228</v>
      </c>
      <c r="K4450" s="7">
        <v>1275.69393395</v>
      </c>
      <c r="L4450" s="7">
        <v>4548</v>
      </c>
      <c r="M4450" s="7">
        <v>0</v>
      </c>
      <c r="N4450" s="9">
        <v>44510</v>
      </c>
      <c r="O4450" s="10">
        <v>4539.6663846630572</v>
      </c>
      <c r="P4450" s="10">
        <v>4770</v>
      </c>
      <c r="Q4450" s="10">
        <v>0</v>
      </c>
      <c r="R4450" s="10">
        <v>3.55858585186389</v>
      </c>
      <c r="S4450" s="18">
        <v>3.55858585186389</v>
      </c>
      <c r="T4450" s="13">
        <v>44585</v>
      </c>
      <c r="U4450" s="14">
        <v>2018.905048790527</v>
      </c>
      <c r="V4450" s="14">
        <v>4234</v>
      </c>
      <c r="W4450" s="14">
        <v>0</v>
      </c>
      <c r="X4450" s="14">
        <v>55.527457797091543</v>
      </c>
      <c r="Y4450" s="19">
        <f t="shared" si="139"/>
        <v>-0.5552745779709154</v>
      </c>
      <c r="Z4450" s="19">
        <v>-0.55530000000000002</v>
      </c>
      <c r="AA4450" t="s">
        <v>16096</v>
      </c>
      <c r="AB4450" s="121">
        <v>6</v>
      </c>
    </row>
    <row r="4451" spans="1:28" ht="20.25">
      <c r="A4451">
        <v>8357</v>
      </c>
      <c r="B4451" t="s">
        <v>8795</v>
      </c>
      <c r="C4451" t="s">
        <v>8796</v>
      </c>
      <c r="D4451" t="str">
        <f t="shared" si="138"/>
        <v>Bitcicoin BITCI</v>
      </c>
      <c r="E4451" s="3" t="s">
        <v>8887</v>
      </c>
      <c r="F4451" s="3" t="s">
        <v>8883</v>
      </c>
      <c r="G4451" s="3" t="s">
        <v>8883</v>
      </c>
      <c r="H4451" s="4">
        <v>9999</v>
      </c>
      <c r="I4451" s="4">
        <v>0</v>
      </c>
      <c r="J4451" s="6">
        <v>44227</v>
      </c>
      <c r="K4451" s="7">
        <v>1.2885500000000001E-3</v>
      </c>
      <c r="L4451" s="7">
        <v>4549</v>
      </c>
      <c r="M4451" s="7">
        <v>0</v>
      </c>
      <c r="N4451" s="9">
        <v>44292</v>
      </c>
      <c r="O4451" s="10">
        <v>0.12059358000000001</v>
      </c>
      <c r="P4451" s="10">
        <v>4771</v>
      </c>
      <c r="Q4451" s="10">
        <v>0</v>
      </c>
      <c r="R4451" s="10">
        <v>93.588591828023752</v>
      </c>
      <c r="S4451" s="18">
        <v>93.588591828023752</v>
      </c>
      <c r="T4451" s="13">
        <v>44659</v>
      </c>
      <c r="U4451" s="14">
        <v>5.138968727855628E-3</v>
      </c>
      <c r="V4451" s="14">
        <v>4235</v>
      </c>
      <c r="W4451" s="14">
        <v>0</v>
      </c>
      <c r="X4451" s="14">
        <v>95.7386050502393</v>
      </c>
      <c r="Y4451" s="19">
        <f t="shared" si="139"/>
        <v>-0.957386050502393</v>
      </c>
      <c r="Z4451" s="19">
        <v>-0.95740000000000003</v>
      </c>
      <c r="AA4451" t="s">
        <v>16097</v>
      </c>
      <c r="AB4451" s="121">
        <v>6</v>
      </c>
    </row>
    <row r="4452" spans="1:28" ht="20.25">
      <c r="A4452">
        <v>8358</v>
      </c>
      <c r="B4452" t="s">
        <v>8797</v>
      </c>
      <c r="C4452" t="s">
        <v>8798</v>
      </c>
      <c r="D4452" t="str">
        <f t="shared" si="138"/>
        <v>Potentiam PTM</v>
      </c>
      <c r="E4452" s="3" t="s">
        <v>8887</v>
      </c>
      <c r="F4452" s="3" t="s">
        <v>8883</v>
      </c>
      <c r="G4452" s="3" t="s">
        <v>8883</v>
      </c>
      <c r="H4452" s="4">
        <v>9999</v>
      </c>
      <c r="I4452" s="4">
        <v>0</v>
      </c>
      <c r="J4452" s="6">
        <v>44234</v>
      </c>
      <c r="K4452" s="7">
        <v>7.0258950000000001E-2</v>
      </c>
      <c r="L4452" s="7">
        <v>4550</v>
      </c>
      <c r="M4452" s="7">
        <v>0</v>
      </c>
      <c r="N4452" s="9">
        <v>44574</v>
      </c>
      <c r="O4452" s="10">
        <v>0.16675512671669829</v>
      </c>
      <c r="P4452" s="10">
        <v>4772</v>
      </c>
      <c r="Q4452" s="10">
        <v>0</v>
      </c>
      <c r="R4452" s="10">
        <v>2.3734360777765442</v>
      </c>
      <c r="S4452" s="18">
        <v>2.3734360777765442</v>
      </c>
      <c r="T4452" s="13">
        <v>44602</v>
      </c>
      <c r="U4452" s="14">
        <v>2.4634825953179128E-2</v>
      </c>
      <c r="V4452" s="14">
        <v>4236</v>
      </c>
      <c r="W4452" s="14">
        <v>0</v>
      </c>
      <c r="X4452" s="14">
        <v>85.226945378997897</v>
      </c>
      <c r="Y4452" s="19">
        <f t="shared" si="139"/>
        <v>-0.85226945378997898</v>
      </c>
      <c r="Z4452" s="19">
        <v>-0.85229999999999995</v>
      </c>
      <c r="AA4452" t="s">
        <v>16098</v>
      </c>
      <c r="AB4452" s="121">
        <v>6</v>
      </c>
    </row>
    <row r="4453" spans="1:28" ht="20.25">
      <c r="A4453">
        <v>8359</v>
      </c>
      <c r="B4453" t="s">
        <v>8799</v>
      </c>
      <c r="C4453" t="s">
        <v>3135</v>
      </c>
      <c r="D4453" t="str">
        <f t="shared" si="138"/>
        <v>TTCRYPTO TTC</v>
      </c>
      <c r="E4453" s="3" t="s">
        <v>8887</v>
      </c>
      <c r="F4453" s="3" t="s">
        <v>8883</v>
      </c>
      <c r="G4453" s="3" t="s">
        <v>8883</v>
      </c>
      <c r="H4453" s="4">
        <v>9999</v>
      </c>
      <c r="I4453" s="4">
        <v>0</v>
      </c>
      <c r="J4453" s="6">
        <v>44226</v>
      </c>
      <c r="K4453" s="7">
        <v>1.68334642443639</v>
      </c>
      <c r="L4453" s="7">
        <v>4551</v>
      </c>
      <c r="M4453" s="7">
        <v>0</v>
      </c>
      <c r="N4453" s="9">
        <v>44240</v>
      </c>
      <c r="O4453" s="10">
        <v>3.0438846948567102</v>
      </c>
      <c r="P4453" s="10">
        <v>4773</v>
      </c>
      <c r="Q4453" s="10">
        <v>0</v>
      </c>
      <c r="R4453" s="10">
        <v>1.8082342711339701</v>
      </c>
      <c r="S4453" s="18">
        <v>1.8082342711339701</v>
      </c>
      <c r="T4453" s="13">
        <v>44486</v>
      </c>
      <c r="U4453" s="14">
        <v>3.8510962309033933E-2</v>
      </c>
      <c r="V4453" s="14">
        <v>4237</v>
      </c>
      <c r="W4453" s="14">
        <v>0</v>
      </c>
      <c r="X4453" s="14">
        <v>98.734808766767472</v>
      </c>
      <c r="Y4453" s="19">
        <f t="shared" si="139"/>
        <v>-0.98734808766767468</v>
      </c>
      <c r="Z4453" s="19">
        <v>-0.98729999999999996</v>
      </c>
      <c r="AA4453" t="s">
        <v>16099</v>
      </c>
      <c r="AB4453" s="121">
        <v>6</v>
      </c>
    </row>
    <row r="4454" spans="1:28" ht="20.25">
      <c r="A4454">
        <v>8360</v>
      </c>
      <c r="B4454" t="s">
        <v>8800</v>
      </c>
      <c r="C4454" t="s">
        <v>8800</v>
      </c>
      <c r="D4454" t="str">
        <f t="shared" si="138"/>
        <v>BULLS BULLS</v>
      </c>
      <c r="E4454" s="3" t="s">
        <v>8887</v>
      </c>
      <c r="F4454" s="3" t="s">
        <v>8883</v>
      </c>
      <c r="G4454" s="3" t="s">
        <v>8883</v>
      </c>
      <c r="H4454" s="4">
        <v>9999</v>
      </c>
      <c r="I4454" s="4">
        <v>0</v>
      </c>
      <c r="J4454" s="6">
        <v>44225</v>
      </c>
      <c r="K4454" s="7">
        <v>3.00159013781E-2</v>
      </c>
      <c r="L4454" s="7">
        <v>4552</v>
      </c>
      <c r="M4454" s="7">
        <v>0</v>
      </c>
      <c r="N4454" s="9">
        <v>44232</v>
      </c>
      <c r="O4454" s="10">
        <v>0.10434971844042</v>
      </c>
      <c r="P4454" s="10">
        <v>4774</v>
      </c>
      <c r="Q4454" s="10">
        <v>0</v>
      </c>
      <c r="R4454" s="10">
        <v>3.4764812532518161</v>
      </c>
      <c r="S4454" s="18">
        <v>3.4764812532518161</v>
      </c>
      <c r="T4454" s="13">
        <v>44509</v>
      </c>
      <c r="U4454" s="14">
        <v>6.0010264559050312E-3</v>
      </c>
      <c r="V4454" s="14">
        <v>4238</v>
      </c>
      <c r="W4454" s="14">
        <v>0</v>
      </c>
      <c r="X4454" s="14">
        <v>94.249120605599529</v>
      </c>
      <c r="Y4454" s="19">
        <f t="shared" si="139"/>
        <v>-0.94249120605599535</v>
      </c>
      <c r="Z4454" s="19">
        <v>-0.9425</v>
      </c>
      <c r="AA4454" t="s">
        <v>16100</v>
      </c>
      <c r="AB4454" s="121">
        <v>6</v>
      </c>
    </row>
    <row r="4455" spans="1:28" ht="20.25">
      <c r="A4455">
        <v>8362</v>
      </c>
      <c r="B4455" t="s">
        <v>8801</v>
      </c>
      <c r="C4455" t="s">
        <v>8802</v>
      </c>
      <c r="D4455" t="str">
        <f t="shared" si="138"/>
        <v>Gladius Finance GLAD</v>
      </c>
      <c r="E4455" s="3" t="s">
        <v>3686</v>
      </c>
      <c r="F4455" s="3" t="s">
        <v>8883</v>
      </c>
      <c r="G4455" s="3" t="s">
        <v>8883</v>
      </c>
      <c r="H4455" s="4">
        <v>9999</v>
      </c>
      <c r="I4455" s="4">
        <v>0</v>
      </c>
      <c r="J4455" s="6">
        <v>44234</v>
      </c>
      <c r="K4455" s="7">
        <v>2.92353927214059</v>
      </c>
      <c r="L4455" s="7">
        <v>4553</v>
      </c>
      <c r="M4455" s="7">
        <v>0</v>
      </c>
      <c r="N4455" s="9">
        <v>44327</v>
      </c>
      <c r="O4455" s="10">
        <v>12.97195497588894</v>
      </c>
      <c r="P4455" s="10">
        <v>4775</v>
      </c>
      <c r="Q4455" s="10">
        <v>0</v>
      </c>
      <c r="R4455" s="10">
        <v>4.4370722498935304</v>
      </c>
      <c r="S4455" s="18">
        <v>4.4370722498935304</v>
      </c>
      <c r="T4455" s="13">
        <v>44339</v>
      </c>
      <c r="U4455" s="14">
        <v>6.5832980165410202</v>
      </c>
      <c r="V4455" s="14">
        <v>4239</v>
      </c>
      <c r="W4455" s="14">
        <v>0</v>
      </c>
      <c r="X4455" s="14">
        <v>49.249762053773381</v>
      </c>
      <c r="Y4455" s="19">
        <f t="shared" si="139"/>
        <v>-0.49249762053773383</v>
      </c>
      <c r="Z4455" s="19">
        <v>-0.49249999999999999</v>
      </c>
      <c r="AA4455" t="s">
        <v>16101</v>
      </c>
      <c r="AB4455" s="121">
        <v>6</v>
      </c>
    </row>
    <row r="4456" spans="1:28" ht="20.25">
      <c r="A4456">
        <v>8363</v>
      </c>
      <c r="B4456" t="s">
        <v>8803</v>
      </c>
      <c r="C4456" t="s">
        <v>8804</v>
      </c>
      <c r="D4456" t="str">
        <f t="shared" si="138"/>
        <v>renDOGE RENDOGE</v>
      </c>
      <c r="E4456" s="3" t="s">
        <v>8891</v>
      </c>
      <c r="F4456" s="3" t="s">
        <v>8883</v>
      </c>
      <c r="G4456" s="3" t="s">
        <v>8883</v>
      </c>
      <c r="H4456" s="4">
        <v>9999</v>
      </c>
      <c r="I4456" s="4">
        <v>0</v>
      </c>
      <c r="J4456" s="6">
        <v>44226</v>
      </c>
      <c r="K4456" s="7">
        <v>2.2957060000000001E-2</v>
      </c>
      <c r="L4456" s="7">
        <v>1601</v>
      </c>
      <c r="M4456" s="7">
        <v>98538.62</v>
      </c>
      <c r="N4456" s="9">
        <v>44324</v>
      </c>
      <c r="O4456" s="10">
        <v>0.76907524999999999</v>
      </c>
      <c r="P4456" s="10">
        <v>1801</v>
      </c>
      <c r="Q4456" s="10">
        <v>2031715.25</v>
      </c>
      <c r="R4456" s="10">
        <v>33.500598508694047</v>
      </c>
      <c r="S4456" s="18">
        <v>33.500598508694047</v>
      </c>
      <c r="T4456" s="13">
        <v>44616</v>
      </c>
      <c r="U4456" s="14">
        <v>9.6330787791431477E-2</v>
      </c>
      <c r="V4456" s="14">
        <v>1435</v>
      </c>
      <c r="W4456" s="14">
        <v>336009.68</v>
      </c>
      <c r="X4456" s="14">
        <v>87.474465237123226</v>
      </c>
      <c r="Y4456" s="19">
        <f t="shared" si="139"/>
        <v>-0.87474465237123222</v>
      </c>
      <c r="Z4456" s="19">
        <v>-0.87470000000000003</v>
      </c>
      <c r="AA4456" t="s">
        <v>16102</v>
      </c>
      <c r="AB4456" s="121">
        <v>6</v>
      </c>
    </row>
    <row r="4457" spans="1:28" ht="20.25">
      <c r="A4457">
        <v>8364</v>
      </c>
      <c r="B4457" t="s">
        <v>8805</v>
      </c>
      <c r="C4457" t="s">
        <v>8806</v>
      </c>
      <c r="D4457" t="str">
        <f t="shared" si="138"/>
        <v>Bridge Mutual BMI</v>
      </c>
      <c r="E4457" s="3" t="s">
        <v>8887</v>
      </c>
      <c r="F4457" s="3" t="s">
        <v>8883</v>
      </c>
      <c r="G4457" s="3" t="s">
        <v>8883</v>
      </c>
      <c r="H4457" s="4">
        <v>9999</v>
      </c>
      <c r="I4457" s="4">
        <v>0</v>
      </c>
      <c r="J4457" s="6">
        <v>44228</v>
      </c>
      <c r="K4457" s="7">
        <v>1.7340096899999999</v>
      </c>
      <c r="L4457" s="7">
        <v>2440</v>
      </c>
      <c r="M4457" s="7">
        <v>0</v>
      </c>
      <c r="N4457" s="9">
        <v>44230</v>
      </c>
      <c r="O4457" s="10">
        <v>5.4725554299999999</v>
      </c>
      <c r="P4457" s="10">
        <v>4776</v>
      </c>
      <c r="Q4457" s="10">
        <v>0</v>
      </c>
      <c r="R4457" s="10">
        <v>3.1560120232084752</v>
      </c>
      <c r="S4457" s="18">
        <v>3.1560120232084752</v>
      </c>
      <c r="T4457" s="13">
        <v>44687</v>
      </c>
      <c r="U4457" s="14">
        <v>3.9547928110905177E-2</v>
      </c>
      <c r="V4457" s="14">
        <v>907</v>
      </c>
      <c r="W4457" s="14">
        <v>2712857.41</v>
      </c>
      <c r="X4457" s="14">
        <v>99.277340748453497</v>
      </c>
      <c r="Y4457" s="19">
        <f t="shared" si="139"/>
        <v>-0.99277340748453502</v>
      </c>
      <c r="Z4457" s="19">
        <v>-0.99280000000000002</v>
      </c>
      <c r="AA4457" t="s">
        <v>16103</v>
      </c>
      <c r="AB4457" s="121">
        <v>6</v>
      </c>
    </row>
    <row r="4458" spans="1:28" ht="20.25">
      <c r="A4458">
        <v>8365</v>
      </c>
      <c r="B4458" t="s">
        <v>8807</v>
      </c>
      <c r="C4458" t="s">
        <v>8808</v>
      </c>
      <c r="D4458" t="str">
        <f t="shared" si="138"/>
        <v>Crowns CWS</v>
      </c>
      <c r="E4458" s="3" t="s">
        <v>8892</v>
      </c>
      <c r="F4458" s="3" t="s">
        <v>8883</v>
      </c>
      <c r="G4458" s="3" t="s">
        <v>8883</v>
      </c>
      <c r="H4458" s="4">
        <v>9999</v>
      </c>
      <c r="I4458" s="4">
        <v>0</v>
      </c>
      <c r="J4458" s="6">
        <v>44229</v>
      </c>
      <c r="K4458" s="7">
        <v>11.717718530000001</v>
      </c>
      <c r="L4458" s="7">
        <v>315</v>
      </c>
      <c r="M4458" s="7">
        <v>9323947.4800000004</v>
      </c>
      <c r="N4458" s="9">
        <v>44271</v>
      </c>
      <c r="O4458" s="10">
        <v>58.898867109999998</v>
      </c>
      <c r="P4458" s="10">
        <v>822</v>
      </c>
      <c r="Q4458" s="10">
        <v>43733916.729999997</v>
      </c>
      <c r="R4458" s="10">
        <v>5.0264790845765432</v>
      </c>
      <c r="S4458" s="18">
        <v>5.0264790845765432</v>
      </c>
      <c r="T4458" s="13">
        <v>44686</v>
      </c>
      <c r="U4458" s="14">
        <v>2.2765449791437948</v>
      </c>
      <c r="V4458" s="14">
        <v>743</v>
      </c>
      <c r="W4458" s="14">
        <v>5517291.1399999997</v>
      </c>
      <c r="X4458" s="14">
        <v>96.134823824553195</v>
      </c>
      <c r="Y4458" s="19">
        <f t="shared" si="139"/>
        <v>-0.96134823824553195</v>
      </c>
      <c r="Z4458" s="19">
        <v>-0.96130000000000004</v>
      </c>
      <c r="AA4458" t="s">
        <v>16104</v>
      </c>
      <c r="AB4458" s="121">
        <v>6</v>
      </c>
    </row>
    <row r="4459" spans="1:28" ht="20.25">
      <c r="A4459">
        <v>8366</v>
      </c>
      <c r="B4459" t="s">
        <v>8809</v>
      </c>
      <c r="C4459" t="s">
        <v>8810</v>
      </c>
      <c r="D4459" t="str">
        <f t="shared" si="138"/>
        <v>World Token WORLD</v>
      </c>
      <c r="E4459" s="3" t="s">
        <v>3686</v>
      </c>
      <c r="F4459" s="3" t="s">
        <v>8883</v>
      </c>
      <c r="G4459" s="3" t="s">
        <v>8883</v>
      </c>
      <c r="H4459" s="4">
        <v>9999</v>
      </c>
      <c r="I4459" s="4">
        <v>0</v>
      </c>
      <c r="J4459" s="6">
        <v>44228</v>
      </c>
      <c r="K4459" s="7">
        <v>7.0438580000000001E-2</v>
      </c>
      <c r="L4459" s="7">
        <v>2597</v>
      </c>
      <c r="M4459" s="7">
        <v>0</v>
      </c>
      <c r="N4459" s="9">
        <v>44229</v>
      </c>
      <c r="O4459" s="10">
        <v>0.26023837</v>
      </c>
      <c r="P4459" s="10">
        <v>4777</v>
      </c>
      <c r="Q4459" s="10">
        <v>0</v>
      </c>
      <c r="R4459" s="10">
        <v>3.69454310407734</v>
      </c>
      <c r="S4459" s="18">
        <v>3.69454310407734</v>
      </c>
      <c r="T4459" s="13">
        <v>44687</v>
      </c>
      <c r="U4459" s="14">
        <v>3.238304361226648E-3</v>
      </c>
      <c r="V4459" s="14">
        <v>1447</v>
      </c>
      <c r="W4459" s="14">
        <v>325684.69</v>
      </c>
      <c r="X4459" s="14">
        <v>98.755639162193248</v>
      </c>
      <c r="Y4459" s="19">
        <f t="shared" si="139"/>
        <v>-0.98755639162193243</v>
      </c>
      <c r="Z4459" s="19">
        <v>-0.98760000000000003</v>
      </c>
      <c r="AA4459" t="s">
        <v>16105</v>
      </c>
      <c r="AB4459" s="121">
        <v>6</v>
      </c>
    </row>
    <row r="4460" spans="1:28" ht="20.25">
      <c r="A4460">
        <v>8368</v>
      </c>
      <c r="B4460" t="s">
        <v>8811</v>
      </c>
      <c r="C4460" t="s">
        <v>8812</v>
      </c>
      <c r="D4460" t="str">
        <f t="shared" si="138"/>
        <v>Xeno Token XNO</v>
      </c>
      <c r="E4460" s="3" t="s">
        <v>8887</v>
      </c>
      <c r="F4460" s="3" t="s">
        <v>8883</v>
      </c>
      <c r="G4460" s="3" t="s">
        <v>8883</v>
      </c>
      <c r="H4460" s="4">
        <v>9999</v>
      </c>
      <c r="I4460" s="4">
        <v>0</v>
      </c>
      <c r="J4460" s="6">
        <v>44236</v>
      </c>
      <c r="K4460" s="7">
        <v>0.13374927</v>
      </c>
      <c r="L4460" s="7">
        <v>2298</v>
      </c>
      <c r="M4460" s="7">
        <v>0</v>
      </c>
      <c r="N4460" s="9">
        <v>44270</v>
      </c>
      <c r="O4460" s="10">
        <v>1.1430326200000001</v>
      </c>
      <c r="P4460" s="10">
        <v>4778</v>
      </c>
      <c r="Q4460" s="10">
        <v>0</v>
      </c>
      <c r="R4460" s="10">
        <v>8.546084924426129</v>
      </c>
      <c r="S4460" s="18">
        <v>8.546084924426129</v>
      </c>
      <c r="T4460" s="13">
        <v>44687</v>
      </c>
      <c r="U4460" s="14">
        <v>4.7557168439224563E-2</v>
      </c>
      <c r="V4460" s="14">
        <v>510</v>
      </c>
      <c r="W4460" s="14">
        <v>18025937.329999998</v>
      </c>
      <c r="X4460" s="14">
        <v>95.839386592551961</v>
      </c>
      <c r="Y4460" s="19">
        <f t="shared" si="139"/>
        <v>-0.95839386592551956</v>
      </c>
      <c r="Z4460" s="19">
        <v>-0.95840000000000003</v>
      </c>
      <c r="AA4460" t="s">
        <v>16106</v>
      </c>
      <c r="AB4460" s="121">
        <v>6</v>
      </c>
    </row>
    <row r="4461" spans="1:28" ht="20.25">
      <c r="A4461">
        <v>8369</v>
      </c>
      <c r="B4461" t="s">
        <v>8813</v>
      </c>
      <c r="C4461" t="s">
        <v>2389</v>
      </c>
      <c r="D4461" t="str">
        <f t="shared" si="138"/>
        <v>Civitas Protocol CVT</v>
      </c>
      <c r="E4461" s="3" t="s">
        <v>8887</v>
      </c>
      <c r="F4461" s="3" t="s">
        <v>8883</v>
      </c>
      <c r="G4461" s="3" t="s">
        <v>8883</v>
      </c>
      <c r="H4461" s="4">
        <v>9999</v>
      </c>
      <c r="I4461" s="4">
        <v>0</v>
      </c>
      <c r="J4461" s="6">
        <v>44235</v>
      </c>
      <c r="K4461" s="7">
        <v>665.17236157916375</v>
      </c>
      <c r="L4461" s="7">
        <v>4554</v>
      </c>
      <c r="M4461" s="7">
        <v>0</v>
      </c>
      <c r="N4461" s="9">
        <v>44243</v>
      </c>
      <c r="O4461" s="10">
        <v>1164.083986022659</v>
      </c>
      <c r="P4461" s="10">
        <v>4779</v>
      </c>
      <c r="Q4461" s="10">
        <v>0</v>
      </c>
      <c r="R4461" s="10">
        <v>1.7500486389107419</v>
      </c>
      <c r="S4461" s="18">
        <v>1.7500486389107419</v>
      </c>
      <c r="T4461" s="13">
        <v>44397</v>
      </c>
      <c r="U4461" s="14">
        <v>41.839431334285258</v>
      </c>
      <c r="V4461" s="14">
        <v>4240</v>
      </c>
      <c r="W4461" s="14">
        <v>0</v>
      </c>
      <c r="X4461" s="14">
        <v>96.405806467861595</v>
      </c>
      <c r="Y4461" s="19">
        <f t="shared" si="139"/>
        <v>-0.96405806467861599</v>
      </c>
      <c r="Z4461" s="19">
        <v>-0.96409999999999996</v>
      </c>
      <c r="AA4461" t="s">
        <v>16107</v>
      </c>
      <c r="AB4461" s="121">
        <v>6</v>
      </c>
    </row>
    <row r="4462" spans="1:28" ht="20.25">
      <c r="A4462">
        <v>8371</v>
      </c>
      <c r="B4462" t="s">
        <v>8816</v>
      </c>
      <c r="C4462" t="s">
        <v>735</v>
      </c>
      <c r="D4462" t="str">
        <f t="shared" si="138"/>
        <v>Elevate ELE</v>
      </c>
      <c r="E4462" s="3" t="s">
        <v>3686</v>
      </c>
      <c r="F4462" s="3" t="s">
        <v>8883</v>
      </c>
      <c r="G4462" s="3" t="s">
        <v>8883</v>
      </c>
      <c r="H4462" s="4">
        <v>9999</v>
      </c>
      <c r="I4462" s="4">
        <v>0</v>
      </c>
      <c r="J4462" s="6">
        <v>44236</v>
      </c>
      <c r="K4462" s="7">
        <v>0.53165705417280995</v>
      </c>
      <c r="L4462" s="7">
        <v>4556</v>
      </c>
      <c r="M4462" s="7">
        <v>0</v>
      </c>
      <c r="N4462" s="9">
        <v>44243</v>
      </c>
      <c r="O4462" s="10">
        <v>1.0365123856740199</v>
      </c>
      <c r="P4462" s="10">
        <v>4781</v>
      </c>
      <c r="Q4462" s="10">
        <v>0</v>
      </c>
      <c r="R4462" s="10">
        <v>1.949588324915015</v>
      </c>
      <c r="S4462" s="18">
        <v>1.949588324915015</v>
      </c>
      <c r="T4462" s="13">
        <v>44339</v>
      </c>
      <c r="U4462" s="14">
        <v>9.5526544161989996E-2</v>
      </c>
      <c r="V4462" s="14">
        <v>4242</v>
      </c>
      <c r="W4462" s="14">
        <v>0</v>
      </c>
      <c r="X4462" s="14">
        <v>90.78384923496391</v>
      </c>
      <c r="Y4462" s="19">
        <f t="shared" si="139"/>
        <v>-0.90783849234963909</v>
      </c>
      <c r="Z4462" s="19">
        <v>-0.90780000000000005</v>
      </c>
      <c r="AA4462" t="s">
        <v>16108</v>
      </c>
      <c r="AB4462" s="121">
        <v>6</v>
      </c>
    </row>
    <row r="4463" spans="1:28" ht="20.25">
      <c r="A4463">
        <v>8372</v>
      </c>
      <c r="B4463" t="s">
        <v>8817</v>
      </c>
      <c r="C4463" t="s">
        <v>8817</v>
      </c>
      <c r="D4463" t="str">
        <f t="shared" si="138"/>
        <v>XNODE XNODE</v>
      </c>
      <c r="E4463" s="3" t="s">
        <v>8884</v>
      </c>
      <c r="F4463" s="3" t="s">
        <v>8883</v>
      </c>
      <c r="G4463" s="3" t="s">
        <v>8883</v>
      </c>
      <c r="H4463" s="4">
        <v>9999</v>
      </c>
      <c r="I4463" s="4">
        <v>0</v>
      </c>
      <c r="J4463" s="6">
        <v>44232</v>
      </c>
      <c r="K4463" s="7">
        <v>6.4352235599999998</v>
      </c>
      <c r="L4463" s="7">
        <v>4557</v>
      </c>
      <c r="M4463" s="7">
        <v>0</v>
      </c>
      <c r="N4463" s="9">
        <v>44238</v>
      </c>
      <c r="O4463" s="10">
        <v>20.17092972</v>
      </c>
      <c r="P4463" s="10">
        <v>4782</v>
      </c>
      <c r="Q4463" s="10">
        <v>0</v>
      </c>
      <c r="R4463" s="10">
        <v>3.1344567180817569</v>
      </c>
      <c r="S4463" s="18">
        <v>3.1344567180817569</v>
      </c>
      <c r="T4463" s="13">
        <v>44528</v>
      </c>
      <c r="U4463" s="14">
        <v>5.3576735817568403E-4</v>
      </c>
      <c r="V4463" s="14">
        <v>4243</v>
      </c>
      <c r="W4463" s="14">
        <v>0</v>
      </c>
      <c r="X4463" s="14">
        <v>99.997343863839632</v>
      </c>
      <c r="Y4463" s="19">
        <f t="shared" si="139"/>
        <v>-0.99997343863839627</v>
      </c>
      <c r="Z4463" s="19">
        <v>-1</v>
      </c>
      <c r="AA4463" t="s">
        <v>16109</v>
      </c>
      <c r="AB4463" s="121">
        <v>6</v>
      </c>
    </row>
    <row r="4464" spans="1:28" ht="20.25">
      <c r="A4464">
        <v>8374</v>
      </c>
      <c r="B4464" t="s">
        <v>8818</v>
      </c>
      <c r="C4464" t="s">
        <v>8611</v>
      </c>
      <c r="D4464" t="str">
        <f t="shared" si="138"/>
        <v>protocol finance PFI</v>
      </c>
      <c r="E4464" s="3" t="s">
        <v>8887</v>
      </c>
      <c r="F4464" s="3" t="s">
        <v>8883</v>
      </c>
      <c r="G4464" s="3" t="s">
        <v>8883</v>
      </c>
      <c r="H4464" s="4">
        <v>9999</v>
      </c>
      <c r="I4464" s="4">
        <v>0</v>
      </c>
      <c r="J4464" s="6">
        <v>44229</v>
      </c>
      <c r="K4464" s="7">
        <v>63.609982736668769</v>
      </c>
      <c r="L4464" s="7">
        <v>4558</v>
      </c>
      <c r="M4464" s="7">
        <v>0</v>
      </c>
      <c r="N4464" s="9">
        <v>44246</v>
      </c>
      <c r="O4464" s="10">
        <v>608.83748623668748</v>
      </c>
      <c r="P4464" s="10">
        <v>4783</v>
      </c>
      <c r="Q4464" s="10">
        <v>0</v>
      </c>
      <c r="R4464" s="10">
        <v>9.5714141089636779</v>
      </c>
      <c r="S4464" s="18">
        <v>9.5714141089636779</v>
      </c>
      <c r="T4464" s="13">
        <v>44583</v>
      </c>
      <c r="U4464" s="14">
        <v>12.56215553335848</v>
      </c>
      <c r="V4464" s="14">
        <v>4244</v>
      </c>
      <c r="W4464" s="14">
        <v>0</v>
      </c>
      <c r="X4464" s="14">
        <v>97.936698081616655</v>
      </c>
      <c r="Y4464" s="19">
        <f t="shared" si="139"/>
        <v>-0.97936698081616658</v>
      </c>
      <c r="Z4464" s="19">
        <v>-0.97940000000000005</v>
      </c>
      <c r="AA4464" t="s">
        <v>16110</v>
      </c>
      <c r="AB4464" s="121">
        <v>6</v>
      </c>
    </row>
    <row r="4465" spans="1:28" ht="20.25">
      <c r="A4465">
        <v>8375</v>
      </c>
      <c r="B4465" t="s">
        <v>8819</v>
      </c>
      <c r="C4465" t="s">
        <v>8820</v>
      </c>
      <c r="D4465" t="str">
        <f t="shared" si="138"/>
        <v>GOGO.finance GOGO</v>
      </c>
      <c r="E4465" s="3" t="s">
        <v>8889</v>
      </c>
      <c r="F4465" s="3" t="s">
        <v>8883</v>
      </c>
      <c r="G4465" s="3" t="s">
        <v>8883</v>
      </c>
      <c r="H4465" s="4">
        <v>9999</v>
      </c>
      <c r="I4465" s="4">
        <v>0</v>
      </c>
      <c r="J4465" s="6">
        <v>44230</v>
      </c>
      <c r="K4465" s="7">
        <v>53.079339619999999</v>
      </c>
      <c r="L4465" s="7">
        <v>4559</v>
      </c>
      <c r="M4465" s="7">
        <v>0</v>
      </c>
      <c r="N4465" s="9">
        <v>44232</v>
      </c>
      <c r="O4465" s="10">
        <v>245.70042996000001</v>
      </c>
      <c r="P4465" s="10">
        <v>4784</v>
      </c>
      <c r="Q4465" s="10">
        <v>0</v>
      </c>
      <c r="R4465" s="10">
        <v>4.6289277846897221</v>
      </c>
      <c r="S4465" s="18">
        <v>4.6289277846897221</v>
      </c>
      <c r="T4465" s="13">
        <v>44490</v>
      </c>
      <c r="U4465" s="14">
        <v>3.8925357650949861</v>
      </c>
      <c r="V4465" s="14">
        <v>4245</v>
      </c>
      <c r="W4465" s="14">
        <v>0</v>
      </c>
      <c r="X4465" s="14">
        <v>98.415739131702509</v>
      </c>
      <c r="Y4465" s="19">
        <f t="shared" si="139"/>
        <v>-0.98415739131702507</v>
      </c>
      <c r="Z4465" s="19">
        <v>-0.98419999999999996</v>
      </c>
      <c r="AA4465" t="s">
        <v>16111</v>
      </c>
      <c r="AB4465" s="121">
        <v>6</v>
      </c>
    </row>
    <row r="4466" spans="1:28" ht="20.25">
      <c r="A4466">
        <v>8376</v>
      </c>
      <c r="B4466" t="s">
        <v>8821</v>
      </c>
      <c r="C4466" t="s">
        <v>8821</v>
      </c>
      <c r="D4466" t="str">
        <f t="shared" si="138"/>
        <v>MASQ MASQ</v>
      </c>
      <c r="E4466" s="3" t="s">
        <v>8884</v>
      </c>
      <c r="F4466" s="3" t="s">
        <v>8883</v>
      </c>
      <c r="G4466" s="3" t="s">
        <v>8883</v>
      </c>
      <c r="H4466" s="4">
        <v>9999</v>
      </c>
      <c r="I4466" s="4">
        <v>0</v>
      </c>
      <c r="J4466" s="6">
        <v>44230</v>
      </c>
      <c r="K4466" s="7">
        <v>0.27739776999999999</v>
      </c>
      <c r="L4466" s="7">
        <v>2429</v>
      </c>
      <c r="M4466" s="7">
        <v>0</v>
      </c>
      <c r="N4466" s="9">
        <v>44516</v>
      </c>
      <c r="O4466" s="10">
        <v>0.66713852277753527</v>
      </c>
      <c r="P4466" s="10">
        <v>1548</v>
      </c>
      <c r="Q4466" s="10">
        <v>4823717.0999999996</v>
      </c>
      <c r="R4466" s="10">
        <v>2.40498877398162</v>
      </c>
      <c r="S4466" s="18">
        <v>2.40498877398162</v>
      </c>
      <c r="T4466" s="13">
        <v>44686</v>
      </c>
      <c r="U4466" s="14">
        <v>0.1188991167069209</v>
      </c>
      <c r="V4466" s="14">
        <v>867</v>
      </c>
      <c r="W4466" s="14">
        <v>3118454.61</v>
      </c>
      <c r="X4466" s="14">
        <v>82.177746802582845</v>
      </c>
      <c r="Y4466" s="19">
        <f t="shared" si="139"/>
        <v>-0.82177746802582841</v>
      </c>
      <c r="Z4466" s="19">
        <v>-0.82179999999999997</v>
      </c>
      <c r="AA4466" t="s">
        <v>16112</v>
      </c>
      <c r="AB4466" s="121">
        <v>6</v>
      </c>
    </row>
    <row r="4467" spans="1:28" ht="20.25">
      <c r="A4467">
        <v>8377</v>
      </c>
      <c r="B4467" t="s">
        <v>8822</v>
      </c>
      <c r="C4467" t="s">
        <v>8823</v>
      </c>
      <c r="D4467" t="str">
        <f t="shared" si="138"/>
        <v>SportX SX</v>
      </c>
      <c r="E4467" s="3" t="s">
        <v>8889</v>
      </c>
      <c r="F4467" s="3" t="s">
        <v>8883</v>
      </c>
      <c r="G4467" s="3" t="s">
        <v>8883</v>
      </c>
      <c r="H4467" s="4">
        <v>9999</v>
      </c>
      <c r="I4467" s="4">
        <v>0</v>
      </c>
      <c r="J4467" s="6">
        <v>44230</v>
      </c>
      <c r="K4467" s="7">
        <v>0.33317676000000002</v>
      </c>
      <c r="L4467" s="7">
        <v>4560</v>
      </c>
      <c r="M4467" s="7">
        <v>0</v>
      </c>
      <c r="N4467" s="9">
        <v>44498</v>
      </c>
      <c r="O4467" s="10">
        <v>9.412120529103257</v>
      </c>
      <c r="P4467" s="10">
        <v>4785</v>
      </c>
      <c r="Q4467" s="10">
        <v>0</v>
      </c>
      <c r="R4467" s="10">
        <v>28.249631003984959</v>
      </c>
      <c r="S4467" s="18">
        <v>28.249631003984959</v>
      </c>
      <c r="T4467" s="13">
        <v>44588</v>
      </c>
      <c r="U4467" s="14">
        <v>0.31384741479862721</v>
      </c>
      <c r="V4467" s="14">
        <v>4246</v>
      </c>
      <c r="W4467" s="14">
        <v>0</v>
      </c>
      <c r="X4467" s="14">
        <v>96.665497282698638</v>
      </c>
      <c r="Y4467" s="19">
        <f t="shared" si="139"/>
        <v>-0.96665497282698643</v>
      </c>
      <c r="Z4467" s="19">
        <v>-0.9667</v>
      </c>
      <c r="AA4467" t="s">
        <v>16113</v>
      </c>
      <c r="AB4467" s="121">
        <v>6</v>
      </c>
    </row>
    <row r="4468" spans="1:28" ht="20.25">
      <c r="A4468">
        <v>8378</v>
      </c>
      <c r="B4468" t="s">
        <v>8824</v>
      </c>
      <c r="C4468" t="s">
        <v>8825</v>
      </c>
      <c r="D4468" t="str">
        <f t="shared" si="138"/>
        <v>Akita Inu AKITA</v>
      </c>
      <c r="E4468" s="3" t="s">
        <v>8891</v>
      </c>
      <c r="F4468" s="3" t="s">
        <v>8883</v>
      </c>
      <c r="G4468" s="3" t="s">
        <v>8883</v>
      </c>
      <c r="H4468" s="4">
        <v>9999</v>
      </c>
      <c r="I4468" s="4">
        <v>0</v>
      </c>
      <c r="J4468" s="6">
        <v>44237</v>
      </c>
      <c r="K4468" s="8">
        <v>6.5733600000000001E-9</v>
      </c>
      <c r="L4468" s="7">
        <v>4561</v>
      </c>
      <c r="M4468" s="7">
        <v>0</v>
      </c>
      <c r="N4468" s="9">
        <v>44326</v>
      </c>
      <c r="O4468" s="12">
        <v>1.6054760139999999E-5</v>
      </c>
      <c r="P4468" s="10">
        <v>4786</v>
      </c>
      <c r="Q4468" s="10">
        <v>0</v>
      </c>
      <c r="R4468" s="10">
        <v>2442.3978209013349</v>
      </c>
      <c r="S4468" s="18">
        <v>2442.3978209013349</v>
      </c>
      <c r="T4468" s="13">
        <v>44397</v>
      </c>
      <c r="U4468" s="16">
        <v>5.3038593000000003E-7</v>
      </c>
      <c r="V4468" s="14">
        <v>4247</v>
      </c>
      <c r="W4468" s="16">
        <v>0</v>
      </c>
      <c r="X4468" s="16">
        <v>96.696394556038499</v>
      </c>
      <c r="Y4468" s="19">
        <f t="shared" si="139"/>
        <v>-0.96696394556038501</v>
      </c>
      <c r="Z4468" s="19">
        <v>-0.96699999999999997</v>
      </c>
      <c r="AA4468" t="s">
        <v>16114</v>
      </c>
      <c r="AB4468" s="121">
        <v>6</v>
      </c>
    </row>
    <row r="4469" spans="1:28" ht="20.25">
      <c r="A4469">
        <v>8379</v>
      </c>
      <c r="B4469" t="s">
        <v>8826</v>
      </c>
      <c r="C4469" t="s">
        <v>174</v>
      </c>
      <c r="D4469" t="str">
        <f t="shared" si="138"/>
        <v>Phoswap PHO</v>
      </c>
      <c r="E4469" s="3" t="s">
        <v>3686</v>
      </c>
      <c r="F4469" s="3" t="s">
        <v>8883</v>
      </c>
      <c r="G4469" s="3" t="s">
        <v>8883</v>
      </c>
      <c r="H4469" s="4">
        <v>9999</v>
      </c>
      <c r="I4469" s="4">
        <v>0</v>
      </c>
      <c r="J4469" s="6">
        <v>44230</v>
      </c>
      <c r="K4469" s="7">
        <v>2.0027045600000002</v>
      </c>
      <c r="L4469" s="7">
        <v>4562</v>
      </c>
      <c r="M4469" s="7">
        <v>0</v>
      </c>
      <c r="N4469" s="9">
        <v>44237</v>
      </c>
      <c r="O4469" s="10">
        <v>5.2115271200000004</v>
      </c>
      <c r="P4469" s="10">
        <v>4787</v>
      </c>
      <c r="Q4469" s="10">
        <v>0</v>
      </c>
      <c r="R4469" s="10">
        <v>2.602244596676806</v>
      </c>
      <c r="S4469" s="18">
        <v>2.602244596676806</v>
      </c>
      <c r="T4469" s="13">
        <v>44386</v>
      </c>
      <c r="U4469" s="14">
        <v>7.5384299999999996E-3</v>
      </c>
      <c r="V4469" s="14">
        <v>4248</v>
      </c>
      <c r="W4469" s="14">
        <v>0</v>
      </c>
      <c r="X4469" s="14">
        <v>99.855350843880856</v>
      </c>
      <c r="Y4469" s="19">
        <f t="shared" si="139"/>
        <v>-0.99855350843880852</v>
      </c>
      <c r="Z4469" s="19">
        <v>-0.99860000000000004</v>
      </c>
      <c r="AA4469" t="s">
        <v>16115</v>
      </c>
      <c r="AB4469" s="121">
        <v>6</v>
      </c>
    </row>
    <row r="4470" spans="1:28" ht="20.25">
      <c r="A4470">
        <v>8381</v>
      </c>
      <c r="B4470" t="s">
        <v>8827</v>
      </c>
      <c r="C4470" t="s">
        <v>8828</v>
      </c>
      <c r="D4470" t="str">
        <f t="shared" si="138"/>
        <v>Soteria WSOTE</v>
      </c>
      <c r="E4470" s="3" t="s">
        <v>8887</v>
      </c>
      <c r="F4470" s="3" t="s">
        <v>8883</v>
      </c>
      <c r="G4470" s="3" t="s">
        <v>8883</v>
      </c>
      <c r="H4470" s="4">
        <v>9999</v>
      </c>
      <c r="I4470" s="4">
        <v>0</v>
      </c>
      <c r="J4470" s="6">
        <v>44229</v>
      </c>
      <c r="K4470" s="7">
        <v>0.67509812993114005</v>
      </c>
      <c r="L4470" s="7">
        <v>4563</v>
      </c>
      <c r="M4470" s="7">
        <v>0</v>
      </c>
      <c r="N4470" s="9">
        <v>44319</v>
      </c>
      <c r="O4470" s="10">
        <v>7.4711757711042699</v>
      </c>
      <c r="P4470" s="10">
        <v>4788</v>
      </c>
      <c r="Q4470" s="10">
        <v>0</v>
      </c>
      <c r="R4470" s="10">
        <v>11.066799684167879</v>
      </c>
      <c r="S4470" s="18">
        <v>11.066799684167879</v>
      </c>
      <c r="T4470" s="13">
        <v>44609</v>
      </c>
      <c r="U4470" s="14">
        <v>1.6299594806385351E-2</v>
      </c>
      <c r="V4470" s="14">
        <v>4249</v>
      </c>
      <c r="W4470" s="14">
        <v>0</v>
      </c>
      <c r="X4470" s="14">
        <v>99.781833605502541</v>
      </c>
      <c r="Y4470" s="19">
        <f t="shared" si="139"/>
        <v>-0.99781833605502546</v>
      </c>
      <c r="Z4470" s="19">
        <v>-0.99780000000000002</v>
      </c>
      <c r="AA4470" t="s">
        <v>16116</v>
      </c>
      <c r="AB4470" s="121">
        <v>6</v>
      </c>
    </row>
    <row r="4471" spans="1:28" ht="20.25">
      <c r="A4471">
        <v>8382</v>
      </c>
      <c r="B4471" t="s">
        <v>8829</v>
      </c>
      <c r="C4471" t="s">
        <v>8830</v>
      </c>
      <c r="D4471" t="str">
        <f t="shared" si="138"/>
        <v>Petrachor PTA</v>
      </c>
      <c r="E4471" s="3" t="s">
        <v>8887</v>
      </c>
      <c r="F4471" s="3" t="s">
        <v>8883</v>
      </c>
      <c r="G4471" s="3" t="s">
        <v>8883</v>
      </c>
      <c r="H4471" s="4">
        <v>9999</v>
      </c>
      <c r="I4471" s="4">
        <v>0</v>
      </c>
      <c r="J4471" s="6">
        <v>44229</v>
      </c>
      <c r="K4471" s="7">
        <v>2.9059691655099998E-3</v>
      </c>
      <c r="L4471" s="7">
        <v>4564</v>
      </c>
      <c r="M4471" s="7">
        <v>0</v>
      </c>
      <c r="N4471" s="9">
        <v>44296</v>
      </c>
      <c r="O4471" s="10">
        <v>3.9051811086620002E-2</v>
      </c>
      <c r="P4471" s="10">
        <v>4789</v>
      </c>
      <c r="Q4471" s="10">
        <v>0</v>
      </c>
      <c r="R4471" s="10">
        <v>13.438480886209399</v>
      </c>
      <c r="S4471" s="18">
        <v>13.438480886209399</v>
      </c>
      <c r="T4471" s="13">
        <v>44337</v>
      </c>
      <c r="U4471" s="14">
        <v>1.47136479157E-3</v>
      </c>
      <c r="V4471" s="14">
        <v>4250</v>
      </c>
      <c r="W4471" s="14">
        <v>0</v>
      </c>
      <c r="X4471" s="14">
        <v>96.232275147735407</v>
      </c>
      <c r="Y4471" s="19">
        <f t="shared" si="139"/>
        <v>-0.96232275147735402</v>
      </c>
      <c r="Z4471" s="19">
        <v>-0.96230000000000004</v>
      </c>
      <c r="AA4471" t="s">
        <v>16117</v>
      </c>
      <c r="AB4471" s="121">
        <v>6</v>
      </c>
    </row>
    <row r="4472" spans="1:28" ht="20.25">
      <c r="A4472">
        <v>8385</v>
      </c>
      <c r="B4472" t="s">
        <v>8833</v>
      </c>
      <c r="C4472" t="s">
        <v>8834</v>
      </c>
      <c r="D4472" t="str">
        <f t="shared" si="138"/>
        <v>Umbrella Network UMB</v>
      </c>
      <c r="E4472" s="3" t="s">
        <v>8887</v>
      </c>
      <c r="F4472" s="3" t="s">
        <v>8883</v>
      </c>
      <c r="G4472" s="3" t="s">
        <v>8883</v>
      </c>
      <c r="H4472" s="4">
        <v>9999</v>
      </c>
      <c r="I4472" s="4">
        <v>0</v>
      </c>
      <c r="J4472" s="6">
        <v>44236</v>
      </c>
      <c r="K4472" s="7">
        <v>1.8282141191430299</v>
      </c>
      <c r="L4472" s="7">
        <v>2397</v>
      </c>
      <c r="M4472" s="7">
        <v>0</v>
      </c>
      <c r="N4472" s="9">
        <v>44240</v>
      </c>
      <c r="O4472" s="10">
        <v>2.3653070267816001</v>
      </c>
      <c r="P4472" s="10">
        <v>4790</v>
      </c>
      <c r="Q4472" s="10">
        <v>0</v>
      </c>
      <c r="R4472" s="10">
        <v>1.2937800895500859</v>
      </c>
      <c r="S4472" s="18">
        <v>1.2937800895500859</v>
      </c>
      <c r="T4472" s="13">
        <v>44687</v>
      </c>
      <c r="U4472" s="14">
        <v>6.3583873618564407E-2</v>
      </c>
      <c r="V4472" s="14">
        <v>774</v>
      </c>
      <c r="W4472" s="14">
        <v>4709033.2821560623</v>
      </c>
      <c r="X4472" s="14">
        <v>97.311813100852234</v>
      </c>
      <c r="Y4472" s="19">
        <f t="shared" si="139"/>
        <v>-0.97311813100852229</v>
      </c>
      <c r="Z4472" s="19">
        <v>-0.97309999999999997</v>
      </c>
      <c r="AA4472" t="s">
        <v>16118</v>
      </c>
      <c r="AB4472" s="121">
        <v>6</v>
      </c>
    </row>
    <row r="4473" spans="1:28" ht="20.25">
      <c r="A4473">
        <v>8386</v>
      </c>
      <c r="B4473" t="s">
        <v>8835</v>
      </c>
      <c r="C4473" t="s">
        <v>8836</v>
      </c>
      <c r="D4473" t="str">
        <f t="shared" si="138"/>
        <v>Gourmet Galaxy GUM</v>
      </c>
      <c r="E4473" s="3" t="s">
        <v>3686</v>
      </c>
      <c r="F4473" s="3" t="s">
        <v>8883</v>
      </c>
      <c r="G4473" s="3" t="s">
        <v>8883</v>
      </c>
      <c r="H4473" s="4">
        <v>9999</v>
      </c>
      <c r="I4473" s="4">
        <v>0</v>
      </c>
      <c r="J4473" s="6">
        <v>44231</v>
      </c>
      <c r="K4473" s="7">
        <v>0.54133023999999996</v>
      </c>
      <c r="L4473" s="7">
        <v>2647</v>
      </c>
      <c r="M4473" s="7">
        <v>0</v>
      </c>
      <c r="N4473" s="9">
        <v>44328</v>
      </c>
      <c r="O4473" s="10">
        <v>3.78765749</v>
      </c>
      <c r="P4473" s="10">
        <v>1430</v>
      </c>
      <c r="Q4473" s="10">
        <v>6802172.04</v>
      </c>
      <c r="R4473" s="10">
        <v>6.9969442128339256</v>
      </c>
      <c r="S4473" s="18">
        <v>6.9969442128339256</v>
      </c>
      <c r="T4473" s="13">
        <v>44681</v>
      </c>
      <c r="U4473" s="14">
        <v>4.5398933629984532E-2</v>
      </c>
      <c r="V4473" s="14">
        <v>1645</v>
      </c>
      <c r="W4473" s="14">
        <v>151026.78</v>
      </c>
      <c r="X4473" s="14">
        <v>98.801398126682656</v>
      </c>
      <c r="Y4473" s="19">
        <f t="shared" si="139"/>
        <v>-0.9880139812668266</v>
      </c>
      <c r="Z4473" s="19">
        <v>-0.98799999999999999</v>
      </c>
      <c r="AA4473" t="s">
        <v>16119</v>
      </c>
      <c r="AB4473" s="121">
        <v>6</v>
      </c>
    </row>
    <row r="4474" spans="1:28" ht="20.25">
      <c r="A4474">
        <v>8387</v>
      </c>
      <c r="B4474" t="s">
        <v>8837</v>
      </c>
      <c r="C4474" t="s">
        <v>2261</v>
      </c>
      <c r="D4474" t="str">
        <f t="shared" si="138"/>
        <v>Auto AUTO</v>
      </c>
      <c r="E4474" s="3" t="s">
        <v>3686</v>
      </c>
      <c r="F4474" s="3" t="s">
        <v>8883</v>
      </c>
      <c r="G4474" s="3" t="s">
        <v>8883</v>
      </c>
      <c r="H4474" s="4">
        <v>9999</v>
      </c>
      <c r="I4474" s="4">
        <v>0</v>
      </c>
      <c r="J4474" s="6">
        <v>44231</v>
      </c>
      <c r="K4474" s="7">
        <v>409.13560080000002</v>
      </c>
      <c r="L4474" s="7">
        <v>2307</v>
      </c>
      <c r="M4474" s="7">
        <v>0</v>
      </c>
      <c r="N4474" s="9">
        <v>44246</v>
      </c>
      <c r="O4474" s="10">
        <v>13532.25332614</v>
      </c>
      <c r="P4474" s="10">
        <v>411</v>
      </c>
      <c r="Q4474" s="10">
        <v>196809909.31</v>
      </c>
      <c r="R4474" s="10">
        <v>33.075228114297111</v>
      </c>
      <c r="S4474" s="18">
        <v>33.075228114297111</v>
      </c>
      <c r="T4474" s="13">
        <v>44687</v>
      </c>
      <c r="U4474" s="14">
        <v>290.22745839839638</v>
      </c>
      <c r="V4474" s="14">
        <v>533</v>
      </c>
      <c r="W4474" s="14">
        <v>15582473.99</v>
      </c>
      <c r="X4474" s="14">
        <v>97.855290974801889</v>
      </c>
      <c r="Y4474" s="19">
        <f t="shared" si="139"/>
        <v>-0.9785529097480189</v>
      </c>
      <c r="Z4474" s="19">
        <v>-0.97860000000000003</v>
      </c>
      <c r="AA4474" t="s">
        <v>16120</v>
      </c>
      <c r="AB4474" s="121">
        <v>6</v>
      </c>
    </row>
    <row r="4475" spans="1:28" ht="20.25">
      <c r="A4475">
        <v>8388</v>
      </c>
      <c r="B4475" t="s">
        <v>8838</v>
      </c>
      <c r="C4475" t="s">
        <v>8839</v>
      </c>
      <c r="D4475" t="str">
        <f t="shared" si="138"/>
        <v>REDi REDI</v>
      </c>
      <c r="E4475" s="3" t="s">
        <v>8885</v>
      </c>
      <c r="F4475" s="3" t="s">
        <v>8883</v>
      </c>
      <c r="G4475" s="3" t="s">
        <v>8883</v>
      </c>
      <c r="H4475" s="4">
        <v>9999</v>
      </c>
      <c r="I4475" s="4">
        <v>0</v>
      </c>
      <c r="J4475" s="6">
        <v>44231</v>
      </c>
      <c r="K4475" s="7">
        <v>1.7149629929E-4</v>
      </c>
      <c r="L4475" s="7">
        <v>4565</v>
      </c>
      <c r="M4475" s="7">
        <v>0</v>
      </c>
      <c r="N4475" s="9">
        <v>44287</v>
      </c>
      <c r="O4475" s="10">
        <v>3.6314450647450001E-2</v>
      </c>
      <c r="P4475" s="10">
        <v>4791</v>
      </c>
      <c r="Q4475" s="10">
        <v>0</v>
      </c>
      <c r="R4475" s="10">
        <v>211.75063717288921</v>
      </c>
      <c r="S4475" s="18">
        <v>211.75063717288921</v>
      </c>
      <c r="T4475" s="13">
        <v>44369</v>
      </c>
      <c r="U4475" s="14">
        <v>1.7086960531099999E-3</v>
      </c>
      <c r="V4475" s="14">
        <v>4251</v>
      </c>
      <c r="W4475" s="14">
        <v>0</v>
      </c>
      <c r="X4475" s="14">
        <v>95.294721460339687</v>
      </c>
      <c r="Y4475" s="19">
        <f t="shared" si="139"/>
        <v>-0.95294721460339682</v>
      </c>
      <c r="Z4475" s="19">
        <v>-0.95289999999999997</v>
      </c>
      <c r="AA4475" t="s">
        <v>16121</v>
      </c>
      <c r="AB4475" s="121">
        <v>6</v>
      </c>
    </row>
    <row r="4476" spans="1:28" ht="20.25">
      <c r="A4476">
        <v>8389</v>
      </c>
      <c r="B4476" t="s">
        <v>8840</v>
      </c>
      <c r="C4476" t="s">
        <v>8841</v>
      </c>
      <c r="D4476" t="str">
        <f t="shared" si="138"/>
        <v>BambooDeFi BAMBOO</v>
      </c>
      <c r="E4476" s="3" t="s">
        <v>8894</v>
      </c>
      <c r="F4476" s="3" t="s">
        <v>8883</v>
      </c>
      <c r="G4476" s="3" t="s">
        <v>8883</v>
      </c>
      <c r="H4476" s="4">
        <v>9999</v>
      </c>
      <c r="I4476" s="4">
        <v>0</v>
      </c>
      <c r="J4476" s="6">
        <v>44234</v>
      </c>
      <c r="K4476" s="7">
        <v>1.1444388999999999</v>
      </c>
      <c r="L4476" s="7">
        <v>4566</v>
      </c>
      <c r="M4476" s="7">
        <v>0</v>
      </c>
      <c r="N4476" s="9">
        <v>44327</v>
      </c>
      <c r="O4476" s="10">
        <v>3.5024294500000002</v>
      </c>
      <c r="P4476" s="10">
        <v>4792</v>
      </c>
      <c r="Q4476" s="10">
        <v>0</v>
      </c>
      <c r="R4476" s="10">
        <v>3.060390074122787</v>
      </c>
      <c r="S4476" s="18">
        <v>3.060390074122787</v>
      </c>
      <c r="T4476" s="13">
        <v>44676</v>
      </c>
      <c r="U4476" s="14">
        <v>9.343855696973985E-2</v>
      </c>
      <c r="V4476" s="14">
        <v>4252</v>
      </c>
      <c r="W4476" s="14">
        <v>0</v>
      </c>
      <c r="X4476" s="14">
        <v>97.33217875467156</v>
      </c>
      <c r="Y4476" s="19">
        <f t="shared" si="139"/>
        <v>-0.97332178754671561</v>
      </c>
      <c r="Z4476" s="19">
        <v>-0.97330000000000005</v>
      </c>
      <c r="AA4476" t="s">
        <v>16122</v>
      </c>
      <c r="AB4476" s="121">
        <v>6</v>
      </c>
    </row>
    <row r="4477" spans="1:28" ht="20.25">
      <c r="A4477">
        <v>8390</v>
      </c>
      <c r="B4477" t="s">
        <v>8842</v>
      </c>
      <c r="C4477" t="s">
        <v>8843</v>
      </c>
      <c r="D4477" t="str">
        <f t="shared" si="138"/>
        <v>Strudel Finance $TRDL</v>
      </c>
      <c r="E4477" s="3" t="s">
        <v>3686</v>
      </c>
      <c r="F4477" s="3" t="s">
        <v>8883</v>
      </c>
      <c r="G4477" s="3" t="s">
        <v>8883</v>
      </c>
      <c r="H4477" s="4">
        <v>9999</v>
      </c>
      <c r="I4477" s="4">
        <v>0</v>
      </c>
      <c r="J4477" s="6">
        <v>44235</v>
      </c>
      <c r="K4477" s="7">
        <v>1.1680118799999999</v>
      </c>
      <c r="L4477" s="7">
        <v>4567</v>
      </c>
      <c r="M4477" s="7">
        <v>0</v>
      </c>
      <c r="N4477" s="9">
        <v>44241</v>
      </c>
      <c r="O4477" s="10">
        <v>13.549081770000001</v>
      </c>
      <c r="P4477" s="10">
        <v>4793</v>
      </c>
      <c r="Q4477" s="10">
        <v>0</v>
      </c>
      <c r="R4477" s="10">
        <v>11.600123253883339</v>
      </c>
      <c r="S4477" s="18">
        <v>11.600123253883339</v>
      </c>
      <c r="T4477" s="13">
        <v>44516</v>
      </c>
      <c r="U4477" s="14">
        <v>0</v>
      </c>
      <c r="V4477" s="14">
        <v>4253</v>
      </c>
      <c r="W4477" s="14">
        <v>0</v>
      </c>
      <c r="X4477" s="14">
        <v>100</v>
      </c>
      <c r="Y4477" s="19">
        <f t="shared" si="139"/>
        <v>-1</v>
      </c>
      <c r="Z4477" s="19">
        <v>-1</v>
      </c>
      <c r="AA4477" t="s">
        <v>16123</v>
      </c>
      <c r="AB4477" s="121">
        <v>6</v>
      </c>
    </row>
    <row r="4478" spans="1:28" ht="20.25">
      <c r="A4478">
        <v>8391</v>
      </c>
      <c r="B4478" t="s">
        <v>8844</v>
      </c>
      <c r="C4478" t="s">
        <v>6648</v>
      </c>
      <c r="D4478" t="str">
        <f t="shared" si="138"/>
        <v>The Famous Token TFT</v>
      </c>
      <c r="E4478" s="3" t="s">
        <v>8887</v>
      </c>
      <c r="F4478" s="3" t="s">
        <v>8883</v>
      </c>
      <c r="G4478" s="3" t="s">
        <v>8883</v>
      </c>
      <c r="H4478" s="4">
        <v>9999</v>
      </c>
      <c r="I4478" s="4">
        <v>0</v>
      </c>
      <c r="J4478" s="6">
        <v>44232</v>
      </c>
      <c r="K4478" s="7">
        <v>20.591131385434839</v>
      </c>
      <c r="L4478" s="7">
        <v>4568</v>
      </c>
      <c r="M4478" s="7">
        <v>0</v>
      </c>
      <c r="N4478" s="9">
        <v>44288</v>
      </c>
      <c r="O4478" s="10">
        <v>102.5589415952646</v>
      </c>
      <c r="P4478" s="10">
        <v>4794</v>
      </c>
      <c r="Q4478" s="10">
        <v>0</v>
      </c>
      <c r="R4478" s="10">
        <v>4.9807336797340707</v>
      </c>
      <c r="S4478" s="18">
        <v>4.9807336797340707</v>
      </c>
      <c r="T4478" s="13">
        <v>44391</v>
      </c>
      <c r="U4478" s="14">
        <v>6.5583099968628096</v>
      </c>
      <c r="V4478" s="14">
        <v>4254</v>
      </c>
      <c r="W4478" s="14">
        <v>0</v>
      </c>
      <c r="X4478" s="14">
        <v>93.605325976603467</v>
      </c>
      <c r="Y4478" s="19">
        <f t="shared" si="139"/>
        <v>-0.93605325976603471</v>
      </c>
      <c r="Z4478" s="19">
        <v>-0.93610000000000004</v>
      </c>
      <c r="AA4478" t="s">
        <v>16124</v>
      </c>
      <c r="AB4478" s="121">
        <v>6</v>
      </c>
    </row>
    <row r="4479" spans="1:28" ht="20.25">
      <c r="A4479">
        <v>8392</v>
      </c>
      <c r="B4479" t="s">
        <v>8845</v>
      </c>
      <c r="C4479" t="s">
        <v>8846</v>
      </c>
      <c r="D4479" t="str">
        <f t="shared" si="138"/>
        <v>MoonDayPlus MD+</v>
      </c>
      <c r="E4479" s="3" t="s">
        <v>8887</v>
      </c>
      <c r="F4479" s="3" t="s">
        <v>8883</v>
      </c>
      <c r="G4479" s="3" t="s">
        <v>8883</v>
      </c>
      <c r="H4479" s="4">
        <v>9999</v>
      </c>
      <c r="I4479" s="4">
        <v>0</v>
      </c>
      <c r="J4479" s="6">
        <v>44235</v>
      </c>
      <c r="K4479" s="7">
        <v>48.890004466423584</v>
      </c>
      <c r="L4479" s="7">
        <v>4569</v>
      </c>
      <c r="M4479" s="7">
        <v>0</v>
      </c>
      <c r="N4479" s="9">
        <v>44276</v>
      </c>
      <c r="O4479" s="10">
        <v>99.085339661398393</v>
      </c>
      <c r="P4479" s="10">
        <v>4795</v>
      </c>
      <c r="Q4479" s="10">
        <v>0</v>
      </c>
      <c r="R4479" s="10">
        <v>2.0266993374780262</v>
      </c>
      <c r="S4479" s="18">
        <v>2.0266993374780262</v>
      </c>
      <c r="T4479" s="13">
        <v>44397</v>
      </c>
      <c r="U4479" s="14">
        <v>5.68757300984017</v>
      </c>
      <c r="V4479" s="14">
        <v>4255</v>
      </c>
      <c r="W4479" s="14">
        <v>0</v>
      </c>
      <c r="X4479" s="14">
        <v>94.259924798889372</v>
      </c>
      <c r="Y4479" s="19">
        <f t="shared" si="139"/>
        <v>-0.94259924798889372</v>
      </c>
      <c r="Z4479" s="19">
        <v>-0.94259999999999999</v>
      </c>
      <c r="AA4479" t="s">
        <v>16125</v>
      </c>
      <c r="AB4479" s="121">
        <v>6</v>
      </c>
    </row>
    <row r="4480" spans="1:28" ht="20.25">
      <c r="A4480">
        <v>8394</v>
      </c>
      <c r="B4480" t="s">
        <v>8849</v>
      </c>
      <c r="C4480" t="s">
        <v>158</v>
      </c>
      <c r="D4480" t="str">
        <f t="shared" si="138"/>
        <v>Anime Token ANI</v>
      </c>
      <c r="E4480" s="3" t="s">
        <v>8887</v>
      </c>
      <c r="F4480" s="3" t="s">
        <v>8883</v>
      </c>
      <c r="G4480" s="3" t="s">
        <v>8883</v>
      </c>
      <c r="H4480" s="4">
        <v>9999</v>
      </c>
      <c r="I4480" s="4">
        <v>0</v>
      </c>
      <c r="J4480" s="6">
        <v>44232</v>
      </c>
      <c r="K4480" s="7">
        <v>1.0884390000000001E-2</v>
      </c>
      <c r="L4480" s="7">
        <v>4571</v>
      </c>
      <c r="M4480" s="7">
        <v>0</v>
      </c>
      <c r="N4480" s="9">
        <v>44266</v>
      </c>
      <c r="O4480" s="10">
        <v>0.23213801000000001</v>
      </c>
      <c r="P4480" s="10">
        <v>4797</v>
      </c>
      <c r="Q4480" s="10">
        <v>0</v>
      </c>
      <c r="R4480" s="10">
        <v>21.327608621153779</v>
      </c>
      <c r="S4480" s="18">
        <v>21.327608621153779</v>
      </c>
      <c r="T4480" s="13">
        <v>44475</v>
      </c>
      <c r="U4480" s="14">
        <v>8.1817545422607297E-4</v>
      </c>
      <c r="V4480" s="14">
        <v>4257</v>
      </c>
      <c r="W4480" s="14">
        <v>0</v>
      </c>
      <c r="X4480" s="14">
        <v>99.647547829747452</v>
      </c>
      <c r="Y4480" s="19">
        <f t="shared" si="139"/>
        <v>-0.99647547829747452</v>
      </c>
      <c r="Z4480" s="19">
        <v>-0.99650000000000005</v>
      </c>
      <c r="AA4480" t="s">
        <v>16126</v>
      </c>
      <c r="AB4480" s="121">
        <v>6</v>
      </c>
    </row>
    <row r="4481" spans="1:28" ht="20.25">
      <c r="A4481">
        <v>8396</v>
      </c>
      <c r="B4481" t="s">
        <v>8850</v>
      </c>
      <c r="C4481" t="s">
        <v>4252</v>
      </c>
      <c r="D4481" t="str">
        <f t="shared" si="138"/>
        <v>TheToken.Network TTN</v>
      </c>
      <c r="E4481" s="3" t="s">
        <v>3686</v>
      </c>
      <c r="F4481" s="3" t="s">
        <v>8883</v>
      </c>
      <c r="G4481" s="3" t="s">
        <v>8883</v>
      </c>
      <c r="H4481" s="4">
        <v>9999</v>
      </c>
      <c r="I4481" s="4">
        <v>0</v>
      </c>
      <c r="J4481" s="6">
        <v>44231</v>
      </c>
      <c r="K4481" s="7">
        <v>1699.3565164201709</v>
      </c>
      <c r="L4481" s="7">
        <v>4572</v>
      </c>
      <c r="M4481" s="7">
        <v>0</v>
      </c>
      <c r="N4481" s="9">
        <v>44300</v>
      </c>
      <c r="O4481" s="10">
        <v>7506.2862606129702</v>
      </c>
      <c r="P4481" s="10">
        <v>4798</v>
      </c>
      <c r="Q4481" s="10">
        <v>0</v>
      </c>
      <c r="R4481" s="10">
        <v>4.4171344788941376</v>
      </c>
      <c r="S4481" s="18">
        <v>4.4171344788941376</v>
      </c>
      <c r="T4481" s="13">
        <v>44457</v>
      </c>
      <c r="U4481" s="14">
        <v>4780.7161855627992</v>
      </c>
      <c r="V4481" s="14">
        <v>4258</v>
      </c>
      <c r="W4481" s="14">
        <v>0</v>
      </c>
      <c r="X4481" s="14">
        <v>36.310500031843958</v>
      </c>
      <c r="Y4481" s="19">
        <f t="shared" si="139"/>
        <v>-0.36310500031843956</v>
      </c>
      <c r="Z4481" s="19">
        <v>-0.36309999999999998</v>
      </c>
      <c r="AA4481" t="s">
        <v>16127</v>
      </c>
      <c r="AB4481" s="121">
        <v>6</v>
      </c>
    </row>
    <row r="4482" spans="1:28" ht="20.25">
      <c r="A4482">
        <v>8397</v>
      </c>
      <c r="B4482" t="s">
        <v>8851</v>
      </c>
      <c r="C4482" t="s">
        <v>8852</v>
      </c>
      <c r="D4482" t="str">
        <f t="shared" ref="D4482:D4495" si="140">_xlfn.TEXTJOIN(" ",TRUE,B4482,C4482)</f>
        <v>FEGtoken FEG</v>
      </c>
      <c r="E4482" s="3" t="s">
        <v>8887</v>
      </c>
      <c r="F4482" s="3" t="s">
        <v>8883</v>
      </c>
      <c r="G4482" s="3" t="s">
        <v>8883</v>
      </c>
      <c r="H4482" s="4">
        <v>9999</v>
      </c>
      <c r="I4482" s="4">
        <v>0</v>
      </c>
      <c r="J4482" s="6">
        <v>44231</v>
      </c>
      <c r="K4482" s="8">
        <v>3.1919999999999998E-11</v>
      </c>
      <c r="L4482" s="7">
        <v>4573</v>
      </c>
      <c r="M4482" s="7">
        <v>0</v>
      </c>
      <c r="N4482" s="9">
        <v>44328</v>
      </c>
      <c r="O4482" s="12">
        <v>2.213383E-8</v>
      </c>
      <c r="P4482" s="10">
        <v>4799</v>
      </c>
      <c r="Q4482" s="10">
        <v>0</v>
      </c>
      <c r="R4482" s="10">
        <v>693.4157268170427</v>
      </c>
      <c r="S4482" s="18">
        <v>693.4157268170427</v>
      </c>
      <c r="T4482" s="13">
        <v>44468</v>
      </c>
      <c r="U4482" s="16">
        <v>1.7501527961E-9</v>
      </c>
      <c r="V4482" s="14">
        <v>4259</v>
      </c>
      <c r="W4482" s="16">
        <v>0</v>
      </c>
      <c r="X4482" s="16">
        <v>92.092860584453746</v>
      </c>
      <c r="Y4482" s="19">
        <f t="shared" ref="Y4482:Y4495" si="141">X4482/-100</f>
        <v>-0.92092860584453751</v>
      </c>
      <c r="Z4482" s="19">
        <v>-0.92090000000000005</v>
      </c>
      <c r="AA4482" t="s">
        <v>16128</v>
      </c>
      <c r="AB4482" s="121">
        <v>6</v>
      </c>
    </row>
    <row r="4483" spans="1:28" ht="20.25">
      <c r="A4483">
        <v>8398</v>
      </c>
      <c r="B4483" t="s">
        <v>8853</v>
      </c>
      <c r="C4483" t="s">
        <v>8854</v>
      </c>
      <c r="D4483" t="str">
        <f t="shared" si="140"/>
        <v>YFIONE YFO</v>
      </c>
      <c r="E4483" s="3" t="s">
        <v>3686</v>
      </c>
      <c r="F4483" s="3" t="s">
        <v>8883</v>
      </c>
      <c r="G4483" s="3" t="s">
        <v>8883</v>
      </c>
      <c r="H4483" s="4">
        <v>9999</v>
      </c>
      <c r="I4483" s="4">
        <v>0</v>
      </c>
      <c r="J4483" s="6">
        <v>44232</v>
      </c>
      <c r="K4483" s="7">
        <v>206.26244391</v>
      </c>
      <c r="L4483" s="7">
        <v>4574</v>
      </c>
      <c r="M4483" s="7">
        <v>0</v>
      </c>
      <c r="N4483" s="9">
        <v>44244</v>
      </c>
      <c r="O4483" s="10">
        <v>3189.2571904699998</v>
      </c>
      <c r="P4483" s="10">
        <v>4800</v>
      </c>
      <c r="Q4483" s="10">
        <v>0</v>
      </c>
      <c r="R4483" s="10">
        <v>15.462132271939881</v>
      </c>
      <c r="S4483" s="18">
        <v>15.462132271939881</v>
      </c>
      <c r="T4483" s="13">
        <v>44687</v>
      </c>
      <c r="U4483" s="14">
        <v>21.21135454387985</v>
      </c>
      <c r="V4483" s="14">
        <v>4260</v>
      </c>
      <c r="W4483" s="14">
        <v>0</v>
      </c>
      <c r="X4483" s="14">
        <v>99.334912386267789</v>
      </c>
      <c r="Y4483" s="19">
        <f t="shared" si="141"/>
        <v>-0.99334912386267793</v>
      </c>
      <c r="Z4483" s="19">
        <v>-0.99329999999999996</v>
      </c>
      <c r="AA4483" t="s">
        <v>16129</v>
      </c>
      <c r="AB4483" s="121">
        <v>6</v>
      </c>
    </row>
    <row r="4484" spans="1:28" ht="20.25">
      <c r="A4484">
        <v>8399</v>
      </c>
      <c r="B4484" t="s">
        <v>8855</v>
      </c>
      <c r="C4484" t="s">
        <v>8856</v>
      </c>
      <c r="D4484" t="str">
        <f t="shared" si="140"/>
        <v>Lotto LOTTO</v>
      </c>
      <c r="E4484" s="3" t="s">
        <v>8889</v>
      </c>
      <c r="F4484" s="3" t="s">
        <v>8883</v>
      </c>
      <c r="G4484" s="3" t="s">
        <v>8883</v>
      </c>
      <c r="H4484" s="4">
        <v>9999</v>
      </c>
      <c r="I4484" s="4">
        <v>0</v>
      </c>
      <c r="J4484" s="6">
        <v>44237</v>
      </c>
      <c r="K4484" s="7">
        <v>0.17151681999999999</v>
      </c>
      <c r="L4484" s="7">
        <v>2314</v>
      </c>
      <c r="M4484" s="7">
        <v>0</v>
      </c>
      <c r="N4484" s="9">
        <v>44307</v>
      </c>
      <c r="O4484" s="10">
        <v>0.56290452999999996</v>
      </c>
      <c r="P4484" s="10">
        <v>303</v>
      </c>
      <c r="Q4484" s="10">
        <v>338777561.94</v>
      </c>
      <c r="R4484" s="10">
        <v>3.2819202804716179</v>
      </c>
      <c r="S4484" s="18">
        <v>3.2819202804716179</v>
      </c>
      <c r="T4484" s="13">
        <v>44616</v>
      </c>
      <c r="U4484" s="14">
        <v>3.3360890281487619E-3</v>
      </c>
      <c r="V4484" s="14">
        <v>551</v>
      </c>
      <c r="W4484" s="14">
        <v>14155001.76</v>
      </c>
      <c r="X4484" s="14">
        <v>99.407343723428781</v>
      </c>
      <c r="Y4484" s="19">
        <f t="shared" si="141"/>
        <v>-0.99407343723428776</v>
      </c>
      <c r="Z4484" s="19">
        <v>-0.99409999999999998</v>
      </c>
      <c r="AA4484" t="s">
        <v>16130</v>
      </c>
      <c r="AB4484" s="121">
        <v>6</v>
      </c>
    </row>
    <row r="4485" spans="1:28" ht="20.25">
      <c r="A4485">
        <v>8400</v>
      </c>
      <c r="B4485" t="s">
        <v>8857</v>
      </c>
      <c r="C4485" t="s">
        <v>8858</v>
      </c>
      <c r="D4485" t="str">
        <f t="shared" si="140"/>
        <v>UniDexGas UNDG</v>
      </c>
      <c r="E4485" s="3" t="s">
        <v>8887</v>
      </c>
      <c r="F4485" s="3" t="s">
        <v>8883</v>
      </c>
      <c r="G4485" s="3" t="s">
        <v>8883</v>
      </c>
      <c r="H4485" s="4">
        <v>9999</v>
      </c>
      <c r="I4485" s="4">
        <v>0</v>
      </c>
      <c r="J4485" s="6">
        <v>44232</v>
      </c>
      <c r="K4485" s="7">
        <v>855.86304631999997</v>
      </c>
      <c r="L4485" s="7">
        <v>4575</v>
      </c>
      <c r="M4485" s="7">
        <v>0</v>
      </c>
      <c r="N4485" s="9">
        <v>44233</v>
      </c>
      <c r="O4485" s="10">
        <v>1516.2518089800001</v>
      </c>
      <c r="P4485" s="10">
        <v>4801</v>
      </c>
      <c r="Q4485" s="10">
        <v>0</v>
      </c>
      <c r="R4485" s="10">
        <v>1.77160565057635</v>
      </c>
      <c r="S4485" s="18">
        <v>1.77160565057635</v>
      </c>
      <c r="T4485" s="13">
        <v>44516</v>
      </c>
      <c r="U4485" s="14">
        <v>0</v>
      </c>
      <c r="V4485" s="14">
        <v>4261</v>
      </c>
      <c r="W4485" s="14">
        <v>0</v>
      </c>
      <c r="X4485" s="14">
        <v>100</v>
      </c>
      <c r="Y4485" s="19">
        <f t="shared" si="141"/>
        <v>-1</v>
      </c>
      <c r="Z4485" s="19">
        <v>-1</v>
      </c>
      <c r="AA4485" t="s">
        <v>16131</v>
      </c>
      <c r="AB4485" s="121">
        <v>6</v>
      </c>
    </row>
    <row r="4486" spans="1:28" ht="20.25">
      <c r="A4486">
        <v>8404</v>
      </c>
      <c r="B4486" t="s">
        <v>8859</v>
      </c>
      <c r="C4486" t="s">
        <v>8860</v>
      </c>
      <c r="D4486" t="str">
        <f t="shared" si="140"/>
        <v>Option Token OT</v>
      </c>
      <c r="E4486" s="3" t="s">
        <v>8887</v>
      </c>
      <c r="F4486" s="3" t="s">
        <v>8883</v>
      </c>
      <c r="G4486" s="3" t="s">
        <v>8883</v>
      </c>
      <c r="H4486" s="4">
        <v>9999</v>
      </c>
      <c r="I4486" s="4">
        <v>0</v>
      </c>
      <c r="J4486" s="6">
        <v>44232</v>
      </c>
      <c r="K4486" s="7">
        <v>2.39295618551935</v>
      </c>
      <c r="L4486" s="7">
        <v>4576</v>
      </c>
      <c r="M4486" s="7">
        <v>0</v>
      </c>
      <c r="N4486" s="9">
        <v>44471</v>
      </c>
      <c r="O4486" s="10">
        <v>7.1621000666823056</v>
      </c>
      <c r="P4486" s="10">
        <v>4802</v>
      </c>
      <c r="Q4486" s="10">
        <v>0</v>
      </c>
      <c r="R4486" s="10">
        <v>2.9929925629323191</v>
      </c>
      <c r="S4486" s="18">
        <v>2.9929925629323191</v>
      </c>
      <c r="T4486" s="13">
        <v>44543</v>
      </c>
      <c r="U4486" s="14">
        <v>3.0853769769486061</v>
      </c>
      <c r="V4486" s="14">
        <v>4262</v>
      </c>
      <c r="W4486" s="14">
        <v>0</v>
      </c>
      <c r="X4486" s="14">
        <v>56.920778148554383</v>
      </c>
      <c r="Y4486" s="19">
        <f t="shared" si="141"/>
        <v>-0.56920778148554385</v>
      </c>
      <c r="Z4486" s="19">
        <v>-0.56920000000000004</v>
      </c>
      <c r="AA4486" t="s">
        <v>16132</v>
      </c>
      <c r="AB4486" s="121">
        <v>6</v>
      </c>
    </row>
    <row r="4487" spans="1:28" ht="20.25">
      <c r="A4487">
        <v>8405</v>
      </c>
      <c r="B4487" t="s">
        <v>8861</v>
      </c>
      <c r="C4487" t="s">
        <v>8862</v>
      </c>
      <c r="D4487" t="str">
        <f t="shared" si="140"/>
        <v>Butterfly Protocol BFLY</v>
      </c>
      <c r="E4487" s="3" t="s">
        <v>8887</v>
      </c>
      <c r="F4487" s="3" t="s">
        <v>8883</v>
      </c>
      <c r="G4487" s="3" t="s">
        <v>8883</v>
      </c>
      <c r="H4487" s="4">
        <v>9999</v>
      </c>
      <c r="I4487" s="4">
        <v>0</v>
      </c>
      <c r="J4487" s="6">
        <v>44232</v>
      </c>
      <c r="K4487" s="7">
        <v>1.00650375</v>
      </c>
      <c r="L4487" s="7">
        <v>4577</v>
      </c>
      <c r="M4487" s="7">
        <v>0</v>
      </c>
      <c r="N4487" s="9">
        <v>44235</v>
      </c>
      <c r="O4487" s="10">
        <v>2.4205736799999999</v>
      </c>
      <c r="P4487" s="10">
        <v>4803</v>
      </c>
      <c r="Q4487" s="10">
        <v>0</v>
      </c>
      <c r="R4487" s="10">
        <v>2.404932599605317</v>
      </c>
      <c r="S4487" s="18">
        <v>2.404932599605317</v>
      </c>
      <c r="T4487" s="13">
        <v>44611</v>
      </c>
      <c r="U4487" s="14">
        <v>3.1225201385640101E-2</v>
      </c>
      <c r="V4487" s="14">
        <v>4263</v>
      </c>
      <c r="W4487" s="14">
        <v>0</v>
      </c>
      <c r="X4487" s="14">
        <v>98.710008224759335</v>
      </c>
      <c r="Y4487" s="19">
        <f t="shared" si="141"/>
        <v>-0.98710008224759338</v>
      </c>
      <c r="Z4487" s="19">
        <v>-0.98709999999999998</v>
      </c>
      <c r="AA4487" t="s">
        <v>16133</v>
      </c>
      <c r="AB4487" s="121">
        <v>6</v>
      </c>
    </row>
    <row r="4488" spans="1:28" ht="20.25">
      <c r="A4488">
        <v>8407</v>
      </c>
      <c r="B4488" t="s">
        <v>8863</v>
      </c>
      <c r="C4488" t="s">
        <v>8864</v>
      </c>
      <c r="D4488" t="str">
        <f t="shared" si="140"/>
        <v>Defla DEFLA</v>
      </c>
      <c r="E4488" s="3" t="s">
        <v>8887</v>
      </c>
      <c r="F4488" s="3" t="s">
        <v>8883</v>
      </c>
      <c r="G4488" s="3" t="s">
        <v>8883</v>
      </c>
      <c r="H4488" s="4">
        <v>9999</v>
      </c>
      <c r="I4488" s="4">
        <v>0</v>
      </c>
      <c r="J4488" s="6">
        <v>44232</v>
      </c>
      <c r="K4488" s="7">
        <v>1.3439081840186899</v>
      </c>
      <c r="L4488" s="7">
        <v>4578</v>
      </c>
      <c r="M4488" s="7">
        <v>0</v>
      </c>
      <c r="N4488" s="9">
        <v>44234</v>
      </c>
      <c r="O4488" s="10">
        <v>2.4895811495996898</v>
      </c>
      <c r="P4488" s="10">
        <v>4804</v>
      </c>
      <c r="Q4488" s="10">
        <v>0</v>
      </c>
      <c r="R4488" s="10">
        <v>1.8524934807339981</v>
      </c>
      <c r="S4488" s="18">
        <v>1.8524934807339981</v>
      </c>
      <c r="T4488" s="13">
        <v>44279</v>
      </c>
      <c r="U4488" s="14">
        <v>0.51185247875857998</v>
      </c>
      <c r="V4488" s="14">
        <v>4264</v>
      </c>
      <c r="W4488" s="14">
        <v>0</v>
      </c>
      <c r="X4488" s="14">
        <v>79.440217128857881</v>
      </c>
      <c r="Y4488" s="19">
        <f t="shared" si="141"/>
        <v>-0.79440217128857882</v>
      </c>
      <c r="Z4488" s="19">
        <v>-0.7944</v>
      </c>
      <c r="AA4488" t="s">
        <v>16134</v>
      </c>
      <c r="AB4488" s="121">
        <v>6</v>
      </c>
    </row>
    <row r="4489" spans="1:28" ht="20.25">
      <c r="A4489">
        <v>8408</v>
      </c>
      <c r="B4489" t="s">
        <v>8865</v>
      </c>
      <c r="C4489" t="s">
        <v>8866</v>
      </c>
      <c r="D4489" t="str">
        <f t="shared" si="140"/>
        <v>Govi GOVI</v>
      </c>
      <c r="E4489" s="3" t="s">
        <v>8887</v>
      </c>
      <c r="F4489" s="3" t="s">
        <v>8883</v>
      </c>
      <c r="G4489" s="3" t="s">
        <v>8883</v>
      </c>
      <c r="H4489" s="4">
        <v>9999</v>
      </c>
      <c r="I4489" s="4">
        <v>0</v>
      </c>
      <c r="J4489" s="6">
        <v>44233</v>
      </c>
      <c r="K4489" s="7">
        <v>1.01590475</v>
      </c>
      <c r="L4489" s="7">
        <v>2345</v>
      </c>
      <c r="M4489" s="7">
        <v>0</v>
      </c>
      <c r="N4489" s="9">
        <v>44328</v>
      </c>
      <c r="O4489" s="10">
        <v>7.9114163199999998</v>
      </c>
      <c r="P4489" s="10">
        <v>4805</v>
      </c>
      <c r="Q4489" s="10">
        <v>0</v>
      </c>
      <c r="R4489" s="10">
        <v>7.7875571700988697</v>
      </c>
      <c r="S4489" s="18">
        <v>7.7875571700988697</v>
      </c>
      <c r="T4489" s="13">
        <v>44687</v>
      </c>
      <c r="U4489" s="14">
        <v>0.64586226139237379</v>
      </c>
      <c r="V4489" s="14">
        <v>644</v>
      </c>
      <c r="W4489" s="14">
        <v>8548272.6799999997</v>
      </c>
      <c r="X4489" s="14">
        <v>91.836325693546954</v>
      </c>
      <c r="Y4489" s="19">
        <f t="shared" si="141"/>
        <v>-0.9183632569354695</v>
      </c>
      <c r="Z4489" s="19">
        <v>-0.91839999999999999</v>
      </c>
      <c r="AA4489" t="s">
        <v>16135</v>
      </c>
      <c r="AB4489" s="121">
        <v>6</v>
      </c>
    </row>
    <row r="4490" spans="1:28" ht="20.25">
      <c r="A4490">
        <v>8409</v>
      </c>
      <c r="B4490" t="s">
        <v>8867</v>
      </c>
      <c r="C4490" t="s">
        <v>8868</v>
      </c>
      <c r="D4490" t="str">
        <f t="shared" si="140"/>
        <v>Razor Network RAZOR</v>
      </c>
      <c r="E4490" s="3" t="s">
        <v>8887</v>
      </c>
      <c r="F4490" s="3" t="s">
        <v>8883</v>
      </c>
      <c r="G4490" s="3" t="s">
        <v>8883</v>
      </c>
      <c r="H4490" s="4">
        <v>9999</v>
      </c>
      <c r="I4490" s="4">
        <v>0</v>
      </c>
      <c r="J4490" s="6">
        <v>44236</v>
      </c>
      <c r="K4490" s="7">
        <v>0.38310051000000001</v>
      </c>
      <c r="L4490" s="7">
        <v>2434</v>
      </c>
      <c r="M4490" s="7">
        <v>0</v>
      </c>
      <c r="N4490" s="9">
        <v>44275</v>
      </c>
      <c r="O4490" s="10">
        <v>0.86523910999999998</v>
      </c>
      <c r="P4490" s="10">
        <v>845</v>
      </c>
      <c r="Q4490" s="10">
        <v>40797352.229999997</v>
      </c>
      <c r="R4490" s="10">
        <v>2.2585172491678489</v>
      </c>
      <c r="S4490" s="18">
        <v>2.2585172491678489</v>
      </c>
      <c r="T4490" s="13">
        <v>44687</v>
      </c>
      <c r="U4490" s="14">
        <v>1.0817896395997111E-2</v>
      </c>
      <c r="V4490" s="14">
        <v>881</v>
      </c>
      <c r="W4490" s="14">
        <v>2964337.31</v>
      </c>
      <c r="X4490" s="14">
        <v>98.749721750788979</v>
      </c>
      <c r="Y4490" s="19">
        <f t="shared" si="141"/>
        <v>-0.98749721750788977</v>
      </c>
      <c r="Z4490" s="19">
        <v>-0.98750000000000004</v>
      </c>
      <c r="AA4490" t="s">
        <v>16136</v>
      </c>
      <c r="AB4490" s="121">
        <v>6</v>
      </c>
    </row>
    <row r="4491" spans="1:28" ht="20.25">
      <c r="A4491">
        <v>8410</v>
      </c>
      <c r="B4491" t="s">
        <v>8869</v>
      </c>
      <c r="C4491" t="s">
        <v>8870</v>
      </c>
      <c r="D4491" t="str">
        <f t="shared" si="140"/>
        <v>NFTX Hashmasks Index MASK</v>
      </c>
      <c r="E4491" s="3" t="s">
        <v>8887</v>
      </c>
      <c r="F4491" s="3" t="s">
        <v>8883</v>
      </c>
      <c r="G4491" s="3" t="s">
        <v>8883</v>
      </c>
      <c r="H4491" s="4">
        <v>9999</v>
      </c>
      <c r="I4491" s="4">
        <v>0</v>
      </c>
      <c r="J4491" s="6">
        <v>44236</v>
      </c>
      <c r="K4491" s="7">
        <v>1086.5439021100001</v>
      </c>
      <c r="L4491" s="7">
        <v>1230</v>
      </c>
      <c r="M4491" s="7">
        <v>374135.2</v>
      </c>
      <c r="N4491" s="9">
        <v>44516</v>
      </c>
      <c r="O4491" s="10">
        <v>32019.442232376849</v>
      </c>
      <c r="P4491" s="10">
        <v>2037</v>
      </c>
      <c r="Q4491" s="10">
        <v>875544.99</v>
      </c>
      <c r="R4491" s="10">
        <v>29.46907361055278</v>
      </c>
      <c r="S4491" s="18">
        <v>29.46907361055278</v>
      </c>
      <c r="T4491" s="13">
        <v>44517</v>
      </c>
      <c r="U4491" s="14">
        <v>0</v>
      </c>
      <c r="V4491" s="14">
        <v>1186</v>
      </c>
      <c r="W4491" s="14">
        <v>877031.84</v>
      </c>
      <c r="X4491" s="14">
        <v>100</v>
      </c>
      <c r="Y4491" s="19">
        <f t="shared" si="141"/>
        <v>-1</v>
      </c>
      <c r="Z4491" s="19">
        <v>-1</v>
      </c>
      <c r="AA4491" t="s">
        <v>16137</v>
      </c>
      <c r="AB4491" s="121">
        <v>6</v>
      </c>
    </row>
    <row r="4492" spans="1:28" ht="20.25">
      <c r="A4492">
        <v>8412</v>
      </c>
      <c r="B4492" t="s">
        <v>8871</v>
      </c>
      <c r="C4492" t="s">
        <v>8871</v>
      </c>
      <c r="D4492" t="str">
        <f t="shared" si="140"/>
        <v>MP3 MP3</v>
      </c>
      <c r="E4492" s="3" t="s">
        <v>8893</v>
      </c>
      <c r="F4492" s="3" t="s">
        <v>8883</v>
      </c>
      <c r="G4492" s="3" t="s">
        <v>8883</v>
      </c>
      <c r="H4492" s="4">
        <v>9999</v>
      </c>
      <c r="I4492" s="4">
        <v>0</v>
      </c>
      <c r="J4492" s="6">
        <v>44237</v>
      </c>
      <c r="K4492" s="7">
        <v>5.7114369999999998E-2</v>
      </c>
      <c r="L4492" s="7">
        <v>4579</v>
      </c>
      <c r="M4492" s="7">
        <v>0</v>
      </c>
      <c r="N4492" s="9">
        <v>44284</v>
      </c>
      <c r="O4492" s="10">
        <v>0.24281470999999999</v>
      </c>
      <c r="P4492" s="10">
        <v>4806</v>
      </c>
      <c r="Q4492" s="10">
        <v>0</v>
      </c>
      <c r="R4492" s="10">
        <v>4.251376842640477</v>
      </c>
      <c r="S4492" s="18">
        <v>4.251376842640477</v>
      </c>
      <c r="T4492" s="13">
        <v>44516</v>
      </c>
      <c r="U4492" s="14">
        <v>0</v>
      </c>
      <c r="V4492" s="14">
        <v>4265</v>
      </c>
      <c r="W4492" s="14">
        <v>0</v>
      </c>
      <c r="X4492" s="14">
        <v>100</v>
      </c>
      <c r="Y4492" s="19">
        <f t="shared" si="141"/>
        <v>-1</v>
      </c>
      <c r="Z4492" s="19">
        <v>-1</v>
      </c>
      <c r="AA4492" t="s">
        <v>16138</v>
      </c>
      <c r="AB4492" s="121">
        <v>6</v>
      </c>
    </row>
    <row r="4493" spans="1:28" ht="20.25">
      <c r="A4493">
        <v>8416</v>
      </c>
      <c r="B4493" t="s">
        <v>8872</v>
      </c>
      <c r="C4493" t="s">
        <v>8873</v>
      </c>
      <c r="D4493" t="str">
        <f t="shared" si="140"/>
        <v>Finxflo FXF</v>
      </c>
      <c r="E4493" s="3" t="s">
        <v>8887</v>
      </c>
      <c r="F4493" s="3" t="s">
        <v>8883</v>
      </c>
      <c r="G4493" s="3" t="s">
        <v>8883</v>
      </c>
      <c r="H4493" s="4">
        <v>9999</v>
      </c>
      <c r="I4493" s="4">
        <v>0</v>
      </c>
      <c r="J4493" s="6">
        <v>44237</v>
      </c>
      <c r="K4493" s="7">
        <v>0.36143018999999998</v>
      </c>
      <c r="L4493" s="7">
        <v>2445</v>
      </c>
      <c r="M4493" s="7">
        <v>0</v>
      </c>
      <c r="N4493" s="9">
        <v>44302</v>
      </c>
      <c r="O4493" s="10">
        <v>1.54544189</v>
      </c>
      <c r="P4493" s="10">
        <v>634</v>
      </c>
      <c r="Q4493" s="10">
        <v>81210152.370000005</v>
      </c>
      <c r="R4493" s="10">
        <v>4.275907029238482</v>
      </c>
      <c r="S4493" s="18">
        <v>4.275907029238482</v>
      </c>
      <c r="T4493" s="13">
        <v>44681</v>
      </c>
      <c r="U4493" s="14">
        <v>2.6700489414973331E-2</v>
      </c>
      <c r="V4493" s="14">
        <v>915</v>
      </c>
      <c r="W4493" s="14">
        <v>2675610.29</v>
      </c>
      <c r="X4493" s="14">
        <v>98.272307125376727</v>
      </c>
      <c r="Y4493" s="19">
        <f t="shared" si="141"/>
        <v>-0.98272307125376723</v>
      </c>
      <c r="Z4493" s="19">
        <v>-0.98270000000000002</v>
      </c>
      <c r="AA4493" t="s">
        <v>16139</v>
      </c>
      <c r="AB4493" s="121">
        <v>6</v>
      </c>
    </row>
    <row r="4494" spans="1:28" ht="20.25">
      <c r="A4494">
        <v>8418</v>
      </c>
      <c r="B4494" t="s">
        <v>8874</v>
      </c>
      <c r="C4494" t="s">
        <v>8875</v>
      </c>
      <c r="D4494" t="str">
        <f t="shared" si="140"/>
        <v>CryptoTask CTASK</v>
      </c>
      <c r="E4494" s="3" t="s">
        <v>8887</v>
      </c>
      <c r="F4494" s="3" t="s">
        <v>8883</v>
      </c>
      <c r="G4494" s="3" t="s">
        <v>8883</v>
      </c>
      <c r="H4494" s="4">
        <v>9999</v>
      </c>
      <c r="I4494" s="4">
        <v>0</v>
      </c>
      <c r="J4494" s="6">
        <v>44237</v>
      </c>
      <c r="K4494" s="7">
        <v>1.11324169</v>
      </c>
      <c r="L4494" s="7">
        <v>2646</v>
      </c>
      <c r="M4494" s="7">
        <v>0</v>
      </c>
      <c r="N4494" s="9">
        <v>44287</v>
      </c>
      <c r="O4494" s="10">
        <v>3.9449680800000002</v>
      </c>
      <c r="P4494" s="10">
        <v>1468</v>
      </c>
      <c r="Q4494" s="10">
        <v>6176149.5499999998</v>
      </c>
      <c r="R4494" s="10">
        <v>3.5436761984722298</v>
      </c>
      <c r="S4494" s="18">
        <v>3.5436761984722298</v>
      </c>
      <c r="T4494" s="13">
        <v>44681</v>
      </c>
      <c r="U4494" s="14">
        <v>0.12856060670028749</v>
      </c>
      <c r="V4494" s="14">
        <v>1643</v>
      </c>
      <c r="W4494" s="14">
        <v>151925.15</v>
      </c>
      <c r="X4494" s="14">
        <v>96.741149634339052</v>
      </c>
      <c r="Y4494" s="19">
        <f t="shared" si="141"/>
        <v>-0.96741149634339052</v>
      </c>
      <c r="Z4494" s="19">
        <v>-0.96740000000000004</v>
      </c>
      <c r="AA4494" t="s">
        <v>16140</v>
      </c>
      <c r="AB4494" s="121">
        <v>6</v>
      </c>
    </row>
    <row r="4495" spans="1:28" ht="20.25">
      <c r="A4495">
        <v>8420</v>
      </c>
      <c r="B4495" t="s">
        <v>8876</v>
      </c>
      <c r="C4495" t="s">
        <v>8877</v>
      </c>
      <c r="D4495" t="str">
        <f t="shared" si="140"/>
        <v>DAO Maker DAO</v>
      </c>
      <c r="E4495" s="3" t="s">
        <v>8887</v>
      </c>
      <c r="F4495" s="3" t="s">
        <v>8883</v>
      </c>
      <c r="G4495" s="3" t="s">
        <v>8883</v>
      </c>
      <c r="H4495" s="4">
        <v>9999</v>
      </c>
      <c r="I4495" s="4">
        <v>0</v>
      </c>
      <c r="J4495" s="6">
        <v>44237</v>
      </c>
      <c r="K4495" s="7">
        <v>2.2099762900000002</v>
      </c>
      <c r="L4495" s="7">
        <v>80</v>
      </c>
      <c r="M4495" s="7">
        <v>52871415.350000001</v>
      </c>
      <c r="N4495" s="9">
        <v>44307</v>
      </c>
      <c r="O4495" s="10">
        <v>8.7519162799999997</v>
      </c>
      <c r="P4495" s="10">
        <v>464</v>
      </c>
      <c r="Q4495" s="10">
        <v>156212052.19999999</v>
      </c>
      <c r="R4495" s="10">
        <v>3.9601856000002602</v>
      </c>
      <c r="S4495" s="18">
        <v>3.9601856000002602</v>
      </c>
      <c r="T4495" s="13">
        <v>44399</v>
      </c>
      <c r="U4495" s="14">
        <v>1.24181034</v>
      </c>
      <c r="V4495" s="14">
        <v>354</v>
      </c>
      <c r="W4495" s="14">
        <v>46472667.770000003</v>
      </c>
      <c r="X4495" s="14">
        <v>85.810989270569209</v>
      </c>
      <c r="Y4495" s="19">
        <f t="shared" si="141"/>
        <v>-0.85810989270569205</v>
      </c>
      <c r="Z4495" s="19">
        <v>-0.85809999999999997</v>
      </c>
      <c r="AA4495" t="s">
        <v>16141</v>
      </c>
      <c r="AB4495" s="121">
        <v>6</v>
      </c>
    </row>
  </sheetData>
  <autoFilter ref="A1:AA1" xr:uid="{5D075E8C-D354-472B-8A22-99593B4F988D}"/>
  <dataValidations count="1">
    <dataValidation allowBlank="1" showInputMessage="1" showErrorMessage="1" sqref="E1:G1" xr:uid="{5A1F6C5C-781C-405B-8133-3951BAAAEE1D}"/>
  </dataValidations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F30EE5-2336-44BE-BAD1-729746D06596}">
  <dimension ref="A1:CL4495"/>
  <sheetViews>
    <sheetView zoomScale="40" zoomScaleNormal="40" workbookViewId="0"/>
  </sheetViews>
  <sheetFormatPr defaultColWidth="11.42578125" defaultRowHeight="20.25"/>
  <cols>
    <col min="1" max="11" width="11.85546875" customWidth="1"/>
    <col min="12" max="12" width="34.42578125" customWidth="1"/>
    <col min="13" max="13" width="19.5703125" customWidth="1"/>
    <col min="14" max="15" width="11.85546875" customWidth="1"/>
    <col min="16" max="16" width="23.85546875" style="81" customWidth="1"/>
    <col min="17" max="17" width="36.85546875" style="81" customWidth="1"/>
    <col min="18" max="18" width="24.7109375" style="109" customWidth="1"/>
    <col min="19" max="19" width="37.28515625" style="81" customWidth="1"/>
    <col min="20" max="21" width="6.7109375" customWidth="1"/>
    <col min="22" max="22" width="29.7109375" customWidth="1"/>
    <col min="23" max="23" width="17.42578125" customWidth="1"/>
    <col min="26" max="26" width="23.85546875" customWidth="1"/>
    <col min="27" max="27" width="27.28515625" style="81" customWidth="1"/>
    <col min="28" max="28" width="26.42578125" style="82" hidden="1" customWidth="1"/>
    <col min="29" max="29" width="21" style="83" customWidth="1"/>
    <col min="30" max="30" width="18.7109375" customWidth="1"/>
    <col min="31" max="31" width="28.85546875" bestFit="1" customWidth="1"/>
    <col min="71" max="71" width="23.85546875" customWidth="1"/>
    <col min="72" max="72" width="31.7109375" style="81" customWidth="1"/>
    <col min="73" max="73" width="21" style="83" customWidth="1"/>
    <col min="74" max="74" width="18.7109375" customWidth="1"/>
    <col min="75" max="75" width="30.85546875" customWidth="1"/>
    <col min="78" max="78" width="24.7109375" style="109" customWidth="1"/>
    <col min="79" max="79" width="11.5703125" customWidth="1"/>
    <col min="81" max="81" width="30.42578125" customWidth="1"/>
    <col min="82" max="82" width="21.85546875" customWidth="1"/>
    <col min="83" max="83" width="19.140625" customWidth="1"/>
    <col min="84" max="85" width="33.5703125" customWidth="1"/>
    <col min="86" max="86" width="20.85546875" customWidth="1"/>
    <col min="88" max="88" width="25.85546875" customWidth="1"/>
    <col min="89" max="89" width="32.140625" customWidth="1"/>
    <col min="90" max="90" width="31.28515625" bestFit="1" customWidth="1"/>
  </cols>
  <sheetData>
    <row r="1" spans="12:90">
      <c r="L1" s="49"/>
      <c r="M1" s="49"/>
      <c r="P1" s="86" t="s">
        <v>8912</v>
      </c>
      <c r="Q1" s="26" t="s">
        <v>1</v>
      </c>
      <c r="R1" s="26" t="s">
        <v>8913</v>
      </c>
      <c r="S1" s="26" t="s">
        <v>8878</v>
      </c>
      <c r="V1" s="119" t="s">
        <v>8916</v>
      </c>
      <c r="W1" s="120"/>
      <c r="X1" s="27"/>
      <c r="Y1" s="27"/>
      <c r="Z1" s="28"/>
      <c r="AA1"/>
      <c r="AB1"/>
      <c r="AC1"/>
      <c r="BS1" s="26" t="s">
        <v>8912</v>
      </c>
      <c r="BT1" s="26" t="s">
        <v>1</v>
      </c>
      <c r="BU1" s="26" t="s">
        <v>8913</v>
      </c>
      <c r="BV1" s="26" t="s">
        <v>8914</v>
      </c>
      <c r="BW1" s="26" t="s">
        <v>8915</v>
      </c>
      <c r="BZ1" s="24" t="s">
        <v>12</v>
      </c>
      <c r="CC1" s="86" t="s">
        <v>8912</v>
      </c>
      <c r="CD1" s="22" t="s">
        <v>6</v>
      </c>
      <c r="CE1" s="23" t="s">
        <v>7</v>
      </c>
      <c r="CF1" s="26" t="s">
        <v>1</v>
      </c>
      <c r="CG1" s="23" t="s">
        <v>8907</v>
      </c>
      <c r="CH1" s="23" t="s">
        <v>8908</v>
      </c>
      <c r="CI1" s="23" t="s">
        <v>8909</v>
      </c>
      <c r="CJ1" s="20" t="s">
        <v>5</v>
      </c>
      <c r="CK1" s="24" t="s">
        <v>8</v>
      </c>
      <c r="CL1" s="24" t="s">
        <v>11</v>
      </c>
    </row>
    <row r="2" spans="12:90">
      <c r="L2" s="88" t="s">
        <v>8917</v>
      </c>
      <c r="M2" s="89">
        <f>COUNTIFS(P2:P4495,"&gt;=1000",P2:P4495,"&lt;=10000000000000000")</f>
        <v>208</v>
      </c>
      <c r="N2" s="27"/>
      <c r="P2" s="105">
        <v>21.55533768936737</v>
      </c>
      <c r="Q2" s="30" t="s">
        <v>8918</v>
      </c>
      <c r="R2" s="106">
        <v>-0.51759999999999995</v>
      </c>
      <c r="S2" s="85" t="s">
        <v>8881</v>
      </c>
      <c r="V2" s="112" t="s">
        <v>16147</v>
      </c>
      <c r="W2" s="113">
        <f>COUNTIFS(BZ2:BZ4495,"&gt;=99,80",BZ2:BZ4495,"&lt;=100,00")</f>
        <v>1414</v>
      </c>
      <c r="X2" s="36"/>
      <c r="Y2" s="27"/>
      <c r="Z2" s="28"/>
      <c r="AA2"/>
      <c r="AB2"/>
      <c r="AC2"/>
      <c r="BS2" s="29">
        <v>21.021092092316909</v>
      </c>
      <c r="BT2" s="30" t="s">
        <v>8918</v>
      </c>
      <c r="BU2" s="31">
        <v>76.718220688819315</v>
      </c>
      <c r="BV2" s="32">
        <v>44876</v>
      </c>
      <c r="BW2" s="33" t="s">
        <v>8919</v>
      </c>
      <c r="BZ2" s="15">
        <v>51.760081389124792</v>
      </c>
      <c r="CA2" s="1"/>
      <c r="CC2" s="105">
        <v>21.55533768936737</v>
      </c>
      <c r="CD2" s="9">
        <v>44510</v>
      </c>
      <c r="CE2" s="10">
        <v>68789.625938922138</v>
      </c>
      <c r="CF2" s="30" t="s">
        <v>8918</v>
      </c>
      <c r="CG2" s="7">
        <v>1</v>
      </c>
      <c r="CH2" s="10">
        <v>1</v>
      </c>
      <c r="CI2" s="14">
        <v>1</v>
      </c>
      <c r="CJ2" s="7">
        <v>56400691424.654404</v>
      </c>
      <c r="CK2" s="11">
        <v>1226431510692.8601</v>
      </c>
      <c r="CL2" s="15">
        <v>694196560316.90002</v>
      </c>
    </row>
    <row r="3" spans="12:90">
      <c r="L3" s="90" t="s">
        <v>8920</v>
      </c>
      <c r="M3" s="91">
        <f>COUNTIFS(P2:P4495,"&gt;=100",P2:P4495,"&lt;=999,99")</f>
        <v>716</v>
      </c>
      <c r="N3" s="27"/>
      <c r="P3" s="105">
        <v>59.057239850556499</v>
      </c>
      <c r="Q3" s="37" t="s">
        <v>8921</v>
      </c>
      <c r="R3" s="106">
        <v>-0.55589999999999995</v>
      </c>
      <c r="S3" s="85" t="s">
        <v>8887</v>
      </c>
      <c r="V3" s="34" t="s">
        <v>16146</v>
      </c>
      <c r="W3" s="35">
        <f>COUNTIFS(BZ3:BZ4496,"&gt;=90,00",BZ3:BZ4496,"&lt;=99,79")</f>
        <v>2180</v>
      </c>
      <c r="X3" s="36"/>
      <c r="Y3" s="27"/>
      <c r="Z3" s="28"/>
      <c r="AA3"/>
      <c r="AB3"/>
      <c r="AC3"/>
      <c r="BS3" s="29">
        <v>57.467915852447092</v>
      </c>
      <c r="BT3" s="37" t="s">
        <v>8921</v>
      </c>
      <c r="BU3" s="31">
        <v>79.330184603012668</v>
      </c>
      <c r="BV3" s="32">
        <v>44731</v>
      </c>
      <c r="BW3" s="33" t="s">
        <v>8922</v>
      </c>
      <c r="BZ3" s="15">
        <v>55.592144521662732</v>
      </c>
      <c r="CC3" s="105">
        <v>59.057239850556499</v>
      </c>
      <c r="CD3" s="9">
        <v>44516</v>
      </c>
      <c r="CE3" s="10">
        <v>4891.704697551414</v>
      </c>
      <c r="CF3" s="37" t="s">
        <v>8921</v>
      </c>
      <c r="CG3" s="7">
        <v>2</v>
      </c>
      <c r="CH3" s="10">
        <v>2</v>
      </c>
      <c r="CI3" s="14">
        <v>2</v>
      </c>
      <c r="CJ3" s="7">
        <v>8766638124.2495003</v>
      </c>
      <c r="CK3" s="11">
        <v>499090512786.75</v>
      </c>
      <c r="CL3" s="15">
        <v>291127719900.53003</v>
      </c>
    </row>
    <row r="4" spans="12:90">
      <c r="L4" s="92" t="s">
        <v>8924</v>
      </c>
      <c r="M4" s="93">
        <f>COUNTIFS(P2:P4495,"&gt;=40",P2:P4495,"&lt;=99,99")</f>
        <v>509</v>
      </c>
      <c r="N4" s="27"/>
      <c r="P4" s="105">
        <v>17.073142475017882</v>
      </c>
      <c r="Q4" s="37" t="s">
        <v>8936</v>
      </c>
      <c r="R4" s="106">
        <v>-0.73909999999999998</v>
      </c>
      <c r="S4" s="85" t="s">
        <v>8890</v>
      </c>
      <c r="V4" s="38" t="s">
        <v>8923</v>
      </c>
      <c r="W4" s="39">
        <f>COUNTIFS(BZ3:BZ4496,"&gt;=80",BZ3:BZ4496,"&lt;=89,99")</f>
        <v>447</v>
      </c>
      <c r="X4" s="36"/>
      <c r="Y4" s="27"/>
      <c r="Z4" s="28"/>
      <c r="AA4"/>
      <c r="AB4"/>
      <c r="AC4"/>
      <c r="BS4" s="29">
        <v>151.01762089009409</v>
      </c>
      <c r="BT4" s="37" t="s">
        <v>8925</v>
      </c>
      <c r="BU4" s="31">
        <v>70.763323022191813</v>
      </c>
      <c r="BV4" s="32">
        <v>44731</v>
      </c>
      <c r="BW4" s="33" t="s">
        <v>8926</v>
      </c>
      <c r="BZ4" s="15">
        <v>73.90786130476053</v>
      </c>
      <c r="CC4" s="105">
        <v>17.073142475017882</v>
      </c>
      <c r="CD4" s="9">
        <v>44300</v>
      </c>
      <c r="CE4" s="10">
        <v>1.9649972200000001</v>
      </c>
      <c r="CF4" s="37" t="s">
        <v>8936</v>
      </c>
      <c r="CG4" s="7">
        <v>3</v>
      </c>
      <c r="CH4" s="10">
        <v>6</v>
      </c>
      <c r="CI4" s="14">
        <v>8</v>
      </c>
      <c r="CJ4" s="7">
        <v>6982495632.4400196</v>
      </c>
      <c r="CK4" s="10">
        <v>83508712025.600006</v>
      </c>
      <c r="CL4" s="14">
        <v>25206364296.259998</v>
      </c>
    </row>
    <row r="5" spans="12:90">
      <c r="L5" s="94" t="s">
        <v>8928</v>
      </c>
      <c r="M5" s="95">
        <f>COUNTIFS(P2:P4495,"&gt;=21",P2:P4495,"&lt;=39,99")</f>
        <v>468</v>
      </c>
      <c r="N5" s="27"/>
      <c r="P5" s="105">
        <v>21.780122555896131</v>
      </c>
      <c r="Q5" s="37" t="s">
        <v>8962</v>
      </c>
      <c r="R5" s="106">
        <v>-0.84019999999999995</v>
      </c>
      <c r="S5" s="85" t="s">
        <v>8881</v>
      </c>
      <c r="V5" s="40" t="s">
        <v>8927</v>
      </c>
      <c r="W5" s="41">
        <f>COUNTIFS(BZ3:BZ4496,"&gt;=70",BZ3:BZ4496,"&lt;=79,99")</f>
        <v>157</v>
      </c>
      <c r="X5" s="36"/>
      <c r="Y5" s="27"/>
      <c r="Z5" s="28"/>
      <c r="AA5"/>
      <c r="AB5"/>
      <c r="AC5"/>
      <c r="BS5" s="29">
        <v>504.43219757932468</v>
      </c>
      <c r="BT5" s="37" t="s">
        <v>8929</v>
      </c>
      <c r="BU5" s="31">
        <v>96.297711937220527</v>
      </c>
      <c r="BV5" s="32">
        <v>44926</v>
      </c>
      <c r="BW5" s="33" t="s">
        <v>8922</v>
      </c>
      <c r="BZ5" s="15">
        <v>84.017174179815484</v>
      </c>
      <c r="CC5" s="105">
        <v>21.780122555896131</v>
      </c>
      <c r="CD5" s="9">
        <v>44328</v>
      </c>
      <c r="CE5" s="10">
        <v>1635.14953049</v>
      </c>
      <c r="CF5" s="37" t="s">
        <v>8962</v>
      </c>
      <c r="CG5" s="7">
        <v>7</v>
      </c>
      <c r="CH5" s="10">
        <v>17</v>
      </c>
      <c r="CI5" s="14">
        <v>19</v>
      </c>
      <c r="CJ5" s="7">
        <v>1354857548.6319599</v>
      </c>
      <c r="CK5" s="10">
        <v>22666170170.860001</v>
      </c>
      <c r="CL5" s="14">
        <v>5713113520.5699997</v>
      </c>
    </row>
    <row r="6" spans="12:90">
      <c r="L6" s="96" t="s">
        <v>8931</v>
      </c>
      <c r="M6" s="97">
        <f>COUNTIFS(P2:P4495,"&gt;=17,10",P2:P4495,"&lt;=20,99")</f>
        <v>166</v>
      </c>
      <c r="N6" s="27"/>
      <c r="P6" s="105">
        <v>18.092622388551462</v>
      </c>
      <c r="Q6" s="37" t="s">
        <v>11668</v>
      </c>
      <c r="R6" s="106">
        <v>-0.77569999999999995</v>
      </c>
      <c r="S6" s="85" t="s">
        <v>8881</v>
      </c>
      <c r="V6" s="42" t="s">
        <v>8930</v>
      </c>
      <c r="W6" s="43">
        <f>COUNTIFS(BZ3:BZ4496,"&gt;=60",BZ3:BZ4496,"&lt;=69,99")</f>
        <v>67</v>
      </c>
      <c r="X6" s="36"/>
      <c r="Y6" s="27"/>
      <c r="Z6" s="28"/>
      <c r="AA6"/>
      <c r="AB6"/>
      <c r="AC6"/>
      <c r="BS6" s="29">
        <v>8.0021969429513167</v>
      </c>
      <c r="BT6" s="37" t="s">
        <v>8932</v>
      </c>
      <c r="BU6" s="44">
        <v>80.52279805333319</v>
      </c>
      <c r="BV6" s="32">
        <v>44731</v>
      </c>
      <c r="BW6" s="33" t="s">
        <v>8933</v>
      </c>
      <c r="BZ6" s="15">
        <v>77.573474154803591</v>
      </c>
      <c r="CC6" s="105">
        <v>18.092622388551462</v>
      </c>
      <c r="CD6" s="9">
        <v>44326</v>
      </c>
      <c r="CE6" s="10">
        <v>412.96014112</v>
      </c>
      <c r="CF6" s="37" t="s">
        <v>11668</v>
      </c>
      <c r="CG6" s="7">
        <v>6</v>
      </c>
      <c r="CH6" s="10">
        <v>16</v>
      </c>
      <c r="CI6" s="14">
        <v>16</v>
      </c>
      <c r="CJ6" s="7">
        <v>1397818607.78229</v>
      </c>
      <c r="CK6" s="10">
        <v>23986098596.84</v>
      </c>
      <c r="CL6" s="14">
        <v>7266114353.0299997</v>
      </c>
    </row>
    <row r="7" spans="12:90">
      <c r="L7" s="98" t="s">
        <v>8935</v>
      </c>
      <c r="M7" s="99">
        <f>COUNTIFS(P2:P4495,"&gt;=0,00",P2:P4495,"&lt;=17,00")</f>
        <v>2423</v>
      </c>
      <c r="N7" s="27"/>
      <c r="P7" s="105">
        <v>13.33443783225205</v>
      </c>
      <c r="Q7" s="37" t="s">
        <v>11669</v>
      </c>
      <c r="R7" s="106">
        <v>-0.85619999999999996</v>
      </c>
      <c r="S7" s="85" t="s">
        <v>8881</v>
      </c>
      <c r="V7" s="45" t="s">
        <v>8934</v>
      </c>
      <c r="W7" s="46">
        <f>COUNTIFS(BZ3:BZ4496,"&gt;=50",BZ3:BZ4496,"&lt;=59,99")</f>
        <v>59</v>
      </c>
      <c r="X7" s="36"/>
      <c r="Y7" s="27"/>
      <c r="Z7" s="28"/>
      <c r="AA7"/>
      <c r="AB7"/>
      <c r="AC7"/>
      <c r="BS7" s="29">
        <v>13.33296084061824</v>
      </c>
      <c r="BT7" s="37" t="s">
        <v>8936</v>
      </c>
      <c r="BU7" s="31">
        <v>83.167280356062193</v>
      </c>
      <c r="BV7" s="32">
        <v>44731</v>
      </c>
      <c r="BW7" s="33" t="s">
        <v>8937</v>
      </c>
      <c r="BZ7" s="15">
        <v>85.6232358458753</v>
      </c>
      <c r="CC7" s="105">
        <v>13.33443783225205</v>
      </c>
      <c r="CD7" s="9">
        <v>44302</v>
      </c>
      <c r="CE7" s="10">
        <v>491.6353891</v>
      </c>
      <c r="CF7" s="37" t="s">
        <v>11669</v>
      </c>
      <c r="CG7" s="7">
        <v>2159</v>
      </c>
      <c r="CH7" s="10">
        <v>40</v>
      </c>
      <c r="CI7" s="14">
        <v>57</v>
      </c>
      <c r="CJ7" s="7">
        <v>0</v>
      </c>
      <c r="CK7" s="10">
        <v>8257498390.8100004</v>
      </c>
      <c r="CL7" s="14">
        <v>1359484702.51</v>
      </c>
    </row>
    <row r="8" spans="12:90">
      <c r="L8" s="81"/>
      <c r="M8" s="81"/>
      <c r="N8" s="27"/>
      <c r="P8" s="105">
        <v>10.16717531506727</v>
      </c>
      <c r="Q8" s="37" t="s">
        <v>11670</v>
      </c>
      <c r="R8" s="106">
        <v>-0.87429999999999997</v>
      </c>
      <c r="S8" s="85" t="s">
        <v>8887</v>
      </c>
      <c r="V8" s="47" t="s">
        <v>8938</v>
      </c>
      <c r="W8" s="48">
        <f>COUNTIFS(BZ3:BZ4496,"&gt;=40",BZ3:BZ4496,"&lt;=49,99")</f>
        <v>53</v>
      </c>
      <c r="X8" s="36"/>
      <c r="Y8" s="27"/>
      <c r="Z8" s="28"/>
      <c r="AA8"/>
      <c r="AB8"/>
      <c r="AC8"/>
      <c r="BS8" s="29">
        <v>125.10877800912689</v>
      </c>
      <c r="BT8" s="37" t="s">
        <v>8939</v>
      </c>
      <c r="BU8" s="31">
        <v>91.765805753709984</v>
      </c>
      <c r="BV8" s="32">
        <v>44926</v>
      </c>
      <c r="BW8" s="33" t="s">
        <v>8922</v>
      </c>
      <c r="BZ8" s="15">
        <v>87.434118785541031</v>
      </c>
      <c r="CC8" s="105">
        <v>10.16717531506727</v>
      </c>
      <c r="CD8" s="9">
        <v>44328</v>
      </c>
      <c r="CE8" s="10">
        <v>14.876486330000001</v>
      </c>
      <c r="CF8" s="37" t="s">
        <v>11670</v>
      </c>
      <c r="CG8" s="7">
        <v>5</v>
      </c>
      <c r="CH8" s="10">
        <v>34</v>
      </c>
      <c r="CI8" s="14">
        <v>43</v>
      </c>
      <c r="CJ8" s="7">
        <v>1935532291.19802</v>
      </c>
      <c r="CK8" s="10">
        <v>9804576830.3999996</v>
      </c>
      <c r="CL8" s="14">
        <v>2029906594.8699999</v>
      </c>
    </row>
    <row r="9" spans="12:90">
      <c r="L9" s="87" t="s">
        <v>8952</v>
      </c>
      <c r="M9" s="102">
        <f>AVERAGE(P2:P4495)</f>
        <v>3767196.7782524624</v>
      </c>
      <c r="N9" s="27"/>
      <c r="P9" s="105">
        <v>164.9013828103343</v>
      </c>
      <c r="Q9" s="37" t="s">
        <v>11671</v>
      </c>
      <c r="R9" s="106">
        <v>-0.69099999999999995</v>
      </c>
      <c r="S9" s="85" t="s">
        <v>8887</v>
      </c>
      <c r="V9" s="50" t="s">
        <v>8940</v>
      </c>
      <c r="W9" s="51">
        <f>COUNTIFS(BZ3:BZ4496,"&gt;=30",BZ3:BZ4496,"&lt;=39,99")</f>
        <v>30</v>
      </c>
      <c r="X9" s="36"/>
      <c r="Y9" s="27"/>
      <c r="Z9" s="28"/>
      <c r="AA9"/>
      <c r="AB9"/>
      <c r="AC9"/>
      <c r="BS9" s="29">
        <v>459.62670145157568</v>
      </c>
      <c r="BT9" s="37" t="s">
        <v>8941</v>
      </c>
      <c r="BU9" s="52">
        <v>92.209687654126</v>
      </c>
      <c r="BV9" s="32">
        <v>44731</v>
      </c>
      <c r="BW9" s="33" t="s">
        <v>8942</v>
      </c>
      <c r="BZ9" s="15">
        <v>69.097323958822983</v>
      </c>
      <c r="CC9" s="105">
        <v>164.9013828103343</v>
      </c>
      <c r="CD9" s="9">
        <v>44326</v>
      </c>
      <c r="CE9" s="10">
        <v>690.93196467999996</v>
      </c>
      <c r="CF9" s="37" t="s">
        <v>11671</v>
      </c>
      <c r="CG9" s="7">
        <v>13</v>
      </c>
      <c r="CH9" s="10">
        <v>3</v>
      </c>
      <c r="CI9" s="14">
        <v>4</v>
      </c>
      <c r="CJ9" s="7">
        <v>592344302.51506996</v>
      </c>
      <c r="CK9" s="10">
        <v>96870167481.809998</v>
      </c>
      <c r="CL9" s="14">
        <v>40344516407.099998</v>
      </c>
    </row>
    <row r="10" spans="12:90">
      <c r="L10" s="103"/>
      <c r="M10" s="81"/>
      <c r="N10" s="27"/>
      <c r="P10" s="105">
        <v>29.162540000136531</v>
      </c>
      <c r="Q10" s="37" t="s">
        <v>11672</v>
      </c>
      <c r="R10" s="106">
        <v>-0.73780000000000001</v>
      </c>
      <c r="S10" s="85" t="s">
        <v>8887</v>
      </c>
      <c r="V10" s="53" t="s">
        <v>8943</v>
      </c>
      <c r="W10" s="54">
        <f>COUNTIFS(BZ3:BZ4496,"&gt;=20",BZ3:BZ4496,"&lt;=29,99")</f>
        <v>14</v>
      </c>
      <c r="X10" s="36"/>
      <c r="Y10" s="27"/>
      <c r="Z10" s="28"/>
      <c r="AA10"/>
      <c r="AB10"/>
      <c r="AC10"/>
      <c r="BS10" s="29">
        <v>1436817.0344042019</v>
      </c>
      <c r="BT10" s="37" t="s">
        <v>8944</v>
      </c>
      <c r="BU10" s="31">
        <v>90.560564368114271</v>
      </c>
      <c r="BV10" s="32">
        <v>44731</v>
      </c>
      <c r="BW10" s="33" t="s">
        <v>8945</v>
      </c>
      <c r="BZ10" s="15">
        <v>73.784621426382273</v>
      </c>
      <c r="CC10" s="105">
        <v>29.162540000136531</v>
      </c>
      <c r="CD10" s="9">
        <v>44473</v>
      </c>
      <c r="CE10" s="10">
        <v>9.1754481617705537</v>
      </c>
      <c r="CF10" s="37" t="s">
        <v>11672</v>
      </c>
      <c r="CG10" s="7">
        <v>29</v>
      </c>
      <c r="CH10" s="10">
        <v>46</v>
      </c>
      <c r="CI10" s="14">
        <v>41</v>
      </c>
      <c r="CJ10" s="7">
        <v>225541697.84074399</v>
      </c>
      <c r="CK10" s="10">
        <v>7188498634.3699999</v>
      </c>
      <c r="CL10" s="14">
        <v>2229791531.7399998</v>
      </c>
    </row>
    <row r="11" spans="12:90">
      <c r="L11" s="87" t="s">
        <v>8950</v>
      </c>
      <c r="M11" s="104">
        <f>MEDIAN(P2:P4495)</f>
        <v>13.13660801202613</v>
      </c>
      <c r="N11" s="27"/>
      <c r="P11" s="105">
        <v>10.008778853918431</v>
      </c>
      <c r="Q11" s="37" t="s">
        <v>11673</v>
      </c>
      <c r="R11" s="106">
        <v>-0.37159999999999999</v>
      </c>
      <c r="S11" s="85" t="s">
        <v>8898</v>
      </c>
      <c r="V11" s="55" t="s">
        <v>8946</v>
      </c>
      <c r="W11" s="56">
        <f>COUNTIFS(BZ3:BZ4496,"&gt;=10",BZ3:BZ4496,"&lt;=19,99")</f>
        <v>15</v>
      </c>
      <c r="X11" s="36"/>
      <c r="Y11" s="27"/>
      <c r="Z11" s="28"/>
      <c r="AA11"/>
      <c r="AB11"/>
      <c r="AC11"/>
      <c r="BS11" s="29">
        <v>46.145061889061381</v>
      </c>
      <c r="BT11" s="37" t="s">
        <v>8947</v>
      </c>
      <c r="BU11" s="31">
        <v>91.922078025255217</v>
      </c>
      <c r="BV11" s="32">
        <v>44929</v>
      </c>
      <c r="BW11" s="33" t="s">
        <v>8922</v>
      </c>
      <c r="BZ11" s="15">
        <v>37.16129852939666</v>
      </c>
      <c r="CC11" s="105">
        <v>10.008778853918431</v>
      </c>
      <c r="CD11" s="9">
        <v>44600</v>
      </c>
      <c r="CE11" s="10">
        <v>8.0426360708441731</v>
      </c>
      <c r="CF11" s="37" t="s">
        <v>11673</v>
      </c>
      <c r="CG11" s="7">
        <v>8</v>
      </c>
      <c r="CH11" s="10">
        <v>48</v>
      </c>
      <c r="CI11" s="14">
        <v>21</v>
      </c>
      <c r="CJ11" s="7">
        <v>823260063.51092696</v>
      </c>
      <c r="CK11" s="10">
        <v>7155578286.25</v>
      </c>
      <c r="CL11" s="14">
        <v>5129251626.7700005</v>
      </c>
    </row>
    <row r="12" spans="12:90">
      <c r="N12" s="27"/>
      <c r="P12" s="105">
        <v>268.80923829890639</v>
      </c>
      <c r="Q12" s="37" t="s">
        <v>8953</v>
      </c>
      <c r="R12" s="106">
        <v>-0.8014</v>
      </c>
      <c r="S12" s="85" t="s">
        <v>8890</v>
      </c>
      <c r="V12" s="57" t="s">
        <v>16152</v>
      </c>
      <c r="W12" s="58">
        <f>COUNTIFS(BZ3:BZ4496,"&gt;=0,01",BZ3:BZ4496,"&lt;=9,99")</f>
        <v>30</v>
      </c>
      <c r="X12" s="36"/>
      <c r="Y12" s="36"/>
      <c r="Z12" s="59"/>
      <c r="AA12"/>
      <c r="AB12"/>
      <c r="AC12"/>
      <c r="BS12" s="29">
        <v>18.852475105123361</v>
      </c>
      <c r="BT12" s="37" t="s">
        <v>8948</v>
      </c>
      <c r="BU12" s="52">
        <v>92.093423931152515</v>
      </c>
      <c r="BV12" s="32">
        <v>44926</v>
      </c>
      <c r="BW12" s="33" t="s">
        <v>8949</v>
      </c>
      <c r="BZ12" s="15">
        <v>80.14363673893051</v>
      </c>
      <c r="CC12" s="105">
        <v>268.80923829890639</v>
      </c>
      <c r="CD12" s="9">
        <v>44326</v>
      </c>
      <c r="CE12" s="10">
        <v>52.876089120000003</v>
      </c>
      <c r="CF12" s="37" t="s">
        <v>8953</v>
      </c>
      <c r="CG12" s="7">
        <v>57</v>
      </c>
      <c r="CH12" s="10">
        <v>21</v>
      </c>
      <c r="CI12" s="14">
        <v>23</v>
      </c>
      <c r="CJ12" s="7">
        <v>75763778.277250007</v>
      </c>
      <c r="CK12" s="10">
        <v>19470827173.66</v>
      </c>
      <c r="CL12" s="14">
        <v>5043630112.8900003</v>
      </c>
    </row>
    <row r="13" spans="12:90">
      <c r="L13" s="100" t="s">
        <v>14</v>
      </c>
      <c r="M13" s="101">
        <v>21.56</v>
      </c>
      <c r="N13" s="27"/>
      <c r="P13" s="105">
        <v>27.953733869393389</v>
      </c>
      <c r="Q13" s="37" t="s">
        <v>11674</v>
      </c>
      <c r="R13" s="106">
        <v>-0.7954</v>
      </c>
      <c r="S13" s="85" t="s">
        <v>8890</v>
      </c>
      <c r="X13" s="36"/>
      <c r="Y13" s="36"/>
      <c r="Z13" s="59"/>
      <c r="AA13"/>
      <c r="AB13"/>
      <c r="AC13"/>
      <c r="BS13" s="29">
        <v>19.472305334162609</v>
      </c>
      <c r="BT13" s="37" t="s">
        <v>8951</v>
      </c>
      <c r="BU13" s="52">
        <v>69.815069272347557</v>
      </c>
      <c r="BV13" s="32">
        <v>44884</v>
      </c>
      <c r="BW13" s="33" t="s">
        <v>8922</v>
      </c>
      <c r="BZ13" s="15">
        <v>79.539915096523842</v>
      </c>
      <c r="CC13" s="105">
        <v>27.953733869393389</v>
      </c>
      <c r="CD13" s="9">
        <v>44332</v>
      </c>
      <c r="CE13" s="10">
        <v>0.79647076999999999</v>
      </c>
      <c r="CF13" s="37" t="s">
        <v>11674</v>
      </c>
      <c r="CG13" s="7">
        <v>9</v>
      </c>
      <c r="CH13" s="10">
        <v>22</v>
      </c>
      <c r="CI13" s="14">
        <v>27</v>
      </c>
      <c r="CJ13" s="7">
        <v>800887496.44898999</v>
      </c>
      <c r="CK13" s="10">
        <v>16518486070.18</v>
      </c>
      <c r="CL13" s="14">
        <v>4550275879.7399998</v>
      </c>
    </row>
    <row r="14" spans="12:90">
      <c r="L14" s="110" t="s">
        <v>16144</v>
      </c>
      <c r="M14" s="97">
        <f>COUNTIFS(P2:P4495,"&gt;=0,00",P2:P4495,"&lt;=21,55")</f>
        <v>2610</v>
      </c>
      <c r="N14" s="27"/>
      <c r="P14" s="107">
        <v>162.00348596880929</v>
      </c>
      <c r="Q14" s="37" t="s">
        <v>8939</v>
      </c>
      <c r="R14" s="106">
        <v>-0.76049999999999995</v>
      </c>
      <c r="S14" s="85" t="s">
        <v>8887</v>
      </c>
      <c r="V14" s="60" t="s">
        <v>8952</v>
      </c>
      <c r="W14" s="115">
        <f>AVERAGE(R3:R4496)</f>
        <v>-0.93065219229912954</v>
      </c>
      <c r="X14" s="36"/>
      <c r="Y14" s="36"/>
      <c r="Z14" s="59"/>
      <c r="AA14"/>
      <c r="AB14"/>
      <c r="AC14"/>
      <c r="BS14" s="61">
        <v>254.20727160191569</v>
      </c>
      <c r="BT14" s="37" t="s">
        <v>8953</v>
      </c>
      <c r="BU14" s="31">
        <v>89.459188978544233</v>
      </c>
      <c r="BV14" s="32">
        <v>44926</v>
      </c>
      <c r="BW14" s="33" t="s">
        <v>8954</v>
      </c>
      <c r="BZ14" s="15">
        <v>76.046660462334799</v>
      </c>
      <c r="CC14" s="107">
        <v>162.00348596880929</v>
      </c>
      <c r="CD14" s="9">
        <v>44441</v>
      </c>
      <c r="CE14" s="10">
        <v>3.0991862499999998</v>
      </c>
      <c r="CF14" s="37" t="s">
        <v>8939</v>
      </c>
      <c r="CG14" s="7">
        <v>10</v>
      </c>
      <c r="CH14" s="10">
        <v>4</v>
      </c>
      <c r="CI14" s="14">
        <v>7</v>
      </c>
      <c r="CJ14" s="7">
        <v>737296260.38396394</v>
      </c>
      <c r="CK14" s="10">
        <v>94871892668.320007</v>
      </c>
      <c r="CL14" s="14">
        <v>25539225298.630001</v>
      </c>
    </row>
    <row r="15" spans="12:90">
      <c r="L15" s="111" t="s">
        <v>16145</v>
      </c>
      <c r="M15" s="95">
        <f>COUNTIFS(P2:P4495,"&gt;=21,57",P2:P4495,"&lt;=100000000000000")</f>
        <v>1881</v>
      </c>
      <c r="N15" s="27"/>
      <c r="P15" s="105">
        <v>23.93968881802197</v>
      </c>
      <c r="Q15" s="37" t="s">
        <v>8951</v>
      </c>
      <c r="R15" s="106">
        <v>-0.73980000000000001</v>
      </c>
      <c r="S15" s="85" t="s">
        <v>8894</v>
      </c>
      <c r="V15" s="27"/>
      <c r="W15" s="27"/>
      <c r="X15" s="36"/>
      <c r="Y15" s="36"/>
      <c r="Z15" s="59"/>
      <c r="AA15"/>
      <c r="AB15"/>
      <c r="AC15"/>
      <c r="BS15" s="29">
        <v>21.531021596576391</v>
      </c>
      <c r="BT15" s="37" t="s">
        <v>8955</v>
      </c>
      <c r="BU15" s="31">
        <v>76.790702790571601</v>
      </c>
      <c r="BV15" s="32">
        <v>44876</v>
      </c>
      <c r="BW15" s="33" t="s">
        <v>8937</v>
      </c>
      <c r="BZ15" s="15">
        <v>73.978855114619364</v>
      </c>
      <c r="CC15" s="105">
        <v>23.93968881802197</v>
      </c>
      <c r="CD15" s="9">
        <v>44303</v>
      </c>
      <c r="CE15" s="10">
        <v>0.17993381999999999</v>
      </c>
      <c r="CF15" s="37" t="s">
        <v>8951</v>
      </c>
      <c r="CG15" s="7">
        <v>11</v>
      </c>
      <c r="CH15" s="10">
        <v>30</v>
      </c>
      <c r="CI15" s="14">
        <v>30</v>
      </c>
      <c r="CJ15" s="7">
        <v>683096173.60320604</v>
      </c>
      <c r="CK15" s="10">
        <v>11281737665.700001</v>
      </c>
      <c r="CL15" s="14">
        <v>3650328166.5500002</v>
      </c>
    </row>
    <row r="16" spans="12:90">
      <c r="N16" s="27"/>
      <c r="P16" s="105">
        <v>15233.88678099511</v>
      </c>
      <c r="Q16" s="37" t="s">
        <v>11675</v>
      </c>
      <c r="R16" s="106">
        <v>-1</v>
      </c>
      <c r="S16" s="85" t="s">
        <v>3686</v>
      </c>
      <c r="V16" s="60" t="s">
        <v>8950</v>
      </c>
      <c r="W16" s="114">
        <f>MEDIAN(R3:R4496)</f>
        <v>-0.98750000000000004</v>
      </c>
      <c r="X16" s="36"/>
      <c r="Y16" s="36"/>
      <c r="Z16" s="59"/>
      <c r="AA16"/>
      <c r="AB16"/>
      <c r="AC16"/>
      <c r="BS16" s="29">
        <v>916.64404214039837</v>
      </c>
      <c r="BT16" s="37" t="s">
        <v>8956</v>
      </c>
      <c r="BU16" s="31">
        <v>87.96343796116183</v>
      </c>
      <c r="BV16" s="32">
        <v>44731</v>
      </c>
      <c r="BW16" s="33" t="s">
        <v>8957</v>
      </c>
      <c r="BZ16" s="15">
        <v>99.999994829810234</v>
      </c>
      <c r="CC16" s="105">
        <v>15233.88678099511</v>
      </c>
      <c r="CD16" s="9">
        <v>43907</v>
      </c>
      <c r="CE16" s="10">
        <v>34.587394646699998</v>
      </c>
      <c r="CF16" s="37" t="s">
        <v>11675</v>
      </c>
      <c r="CG16" s="7">
        <v>1316</v>
      </c>
      <c r="CH16" s="10">
        <v>36</v>
      </c>
      <c r="CI16" s="14">
        <v>2465</v>
      </c>
      <c r="CJ16" s="7">
        <v>286658.0821970409</v>
      </c>
      <c r="CK16" s="10">
        <v>9649826521.4516582</v>
      </c>
      <c r="CL16" s="16">
        <v>498.91434370927408</v>
      </c>
    </row>
    <row r="17" spans="16:90">
      <c r="P17" s="105">
        <v>44.720370648468617</v>
      </c>
      <c r="Q17" s="37" t="s">
        <v>11676</v>
      </c>
      <c r="R17" s="106">
        <v>-0.84830000000000005</v>
      </c>
      <c r="S17" s="85" t="s">
        <v>8898</v>
      </c>
      <c r="V17" s="27"/>
      <c r="W17" s="27"/>
      <c r="X17" s="36"/>
      <c r="Y17" s="36"/>
      <c r="Z17" s="59"/>
      <c r="AA17"/>
      <c r="AB17"/>
      <c r="AC17"/>
      <c r="BS17" s="29">
        <v>22.240751712310612</v>
      </c>
      <c r="BT17" s="37" t="s">
        <v>8958</v>
      </c>
      <c r="BU17" s="62">
        <v>91.592387070318992</v>
      </c>
      <c r="BV17" s="32">
        <v>44727</v>
      </c>
      <c r="BW17" s="33" t="s">
        <v>8959</v>
      </c>
      <c r="BZ17" s="15">
        <v>84.833120733531103</v>
      </c>
      <c r="CC17" s="105">
        <v>44.720370648468617</v>
      </c>
      <c r="CD17" s="9">
        <v>44328</v>
      </c>
      <c r="CE17" s="10">
        <v>39.814925719999998</v>
      </c>
      <c r="CF17" s="37" t="s">
        <v>11676</v>
      </c>
      <c r="CG17" s="7">
        <v>92</v>
      </c>
      <c r="CH17" s="10">
        <v>54</v>
      </c>
      <c r="CI17" s="14">
        <v>65</v>
      </c>
      <c r="CJ17" s="7">
        <v>47707861.430182397</v>
      </c>
      <c r="CK17" s="10">
        <v>6212219169.1000004</v>
      </c>
      <c r="CL17" s="14">
        <v>1159774499.46</v>
      </c>
    </row>
    <row r="18" spans="16:90">
      <c r="P18" s="105">
        <v>19.383704493626642</v>
      </c>
      <c r="Q18" s="37" t="s">
        <v>11677</v>
      </c>
      <c r="R18" s="106">
        <v>-0.74370000000000003</v>
      </c>
      <c r="S18" s="85" t="s">
        <v>8884</v>
      </c>
      <c r="V18" s="100" t="s">
        <v>14</v>
      </c>
      <c r="W18" s="116">
        <v>-0.51759999999999995</v>
      </c>
      <c r="X18" s="36"/>
      <c r="Y18" s="36"/>
      <c r="Z18" s="59"/>
      <c r="AA18"/>
      <c r="AB18"/>
      <c r="AC18"/>
      <c r="BS18" s="29">
        <v>8.3329165982105362</v>
      </c>
      <c r="BT18" s="37" t="s">
        <v>8960</v>
      </c>
      <c r="BU18" s="63">
        <v>81.912907731868799</v>
      </c>
      <c r="BV18" s="32">
        <v>44731</v>
      </c>
      <c r="BW18" s="33" t="s">
        <v>8961</v>
      </c>
      <c r="BZ18" s="15">
        <v>74.365308715056486</v>
      </c>
      <c r="CC18" s="105">
        <v>19.383704493626642</v>
      </c>
      <c r="CD18" s="9">
        <v>44323</v>
      </c>
      <c r="CE18" s="10">
        <v>517.62024523000002</v>
      </c>
      <c r="CF18" s="37" t="s">
        <v>11677</v>
      </c>
      <c r="CG18" s="7">
        <v>12</v>
      </c>
      <c r="CH18" s="10">
        <v>41</v>
      </c>
      <c r="CI18" s="14">
        <v>35</v>
      </c>
      <c r="CJ18" s="7">
        <v>643941319.86393201</v>
      </c>
      <c r="CK18" s="10">
        <v>8184863890.3699999</v>
      </c>
      <c r="CL18" s="14">
        <v>2658930270.6100001</v>
      </c>
    </row>
    <row r="19" spans="16:90">
      <c r="P19" s="105">
        <v>53.309107872755938</v>
      </c>
      <c r="Q19" s="37" t="s">
        <v>11678</v>
      </c>
      <c r="R19" s="106">
        <v>-0.87660000000000005</v>
      </c>
      <c r="S19" s="85" t="s">
        <v>8887</v>
      </c>
      <c r="V19" s="110" t="s">
        <v>16149</v>
      </c>
      <c r="W19" s="97">
        <f>COUNTIFS(BZ3:BZ4496,"&gt;=51,77",BZ3:BZ4496,"&lt;=100")</f>
        <v>4328</v>
      </c>
      <c r="X19" s="36"/>
      <c r="Y19" s="36" t="s">
        <v>16156</v>
      </c>
      <c r="Z19" s="59"/>
      <c r="AA19"/>
      <c r="AB19"/>
      <c r="AC19"/>
      <c r="BS19" s="29">
        <v>20.109008842812489</v>
      </c>
      <c r="BT19" s="37" t="s">
        <v>8962</v>
      </c>
      <c r="BU19" s="63">
        <v>94.274218595393179</v>
      </c>
      <c r="BV19" s="32">
        <v>44876</v>
      </c>
      <c r="BW19" s="33" t="s">
        <v>8963</v>
      </c>
      <c r="BZ19" s="15">
        <v>87.658691685041774</v>
      </c>
      <c r="CC19" s="105">
        <v>53.309107872755938</v>
      </c>
      <c r="CD19" s="9">
        <v>44322</v>
      </c>
      <c r="CE19" s="10">
        <v>176.15769168</v>
      </c>
      <c r="CF19" s="37" t="s">
        <v>11678</v>
      </c>
      <c r="CG19" s="7">
        <v>14</v>
      </c>
      <c r="CH19" s="10">
        <v>23</v>
      </c>
      <c r="CI19" s="14">
        <v>31</v>
      </c>
      <c r="CJ19" s="7">
        <v>563668549.12221301</v>
      </c>
      <c r="CK19" s="10">
        <v>15597820852.18</v>
      </c>
      <c r="CL19" s="14">
        <v>3201144856.25</v>
      </c>
    </row>
    <row r="20" spans="16:90">
      <c r="P20" s="105">
        <v>84.428768910579905</v>
      </c>
      <c r="Q20" s="37" t="s">
        <v>11679</v>
      </c>
      <c r="R20" s="106">
        <v>-0.72509999999999997</v>
      </c>
      <c r="S20" s="85" t="s">
        <v>8898</v>
      </c>
      <c r="V20" s="111" t="s">
        <v>16150</v>
      </c>
      <c r="W20" s="95">
        <f>COUNTIFS(BZ3:BZ4496,"&gt;=0",BZ3:BZ4496,"&lt;=51,76")</f>
        <v>152</v>
      </c>
      <c r="X20" s="36"/>
      <c r="Y20" s="36"/>
      <c r="Z20" s="59"/>
      <c r="AA20"/>
      <c r="AB20"/>
      <c r="AC20"/>
      <c r="BS20" s="29">
        <v>16.67780145571324</v>
      </c>
      <c r="BT20" s="37" t="s">
        <v>8964</v>
      </c>
      <c r="BU20" s="44">
        <v>88.745728831435784</v>
      </c>
      <c r="BV20" s="32">
        <v>44727</v>
      </c>
      <c r="BW20" s="33" t="s">
        <v>8965</v>
      </c>
      <c r="BZ20" s="15">
        <v>72.511628155361095</v>
      </c>
      <c r="CC20" s="105">
        <v>84.428768910579905</v>
      </c>
      <c r="CD20" s="9">
        <v>44524</v>
      </c>
      <c r="CE20" s="10">
        <v>0.96980637982102347</v>
      </c>
      <c r="CF20" s="37" t="s">
        <v>11679</v>
      </c>
      <c r="CG20" s="7">
        <v>213</v>
      </c>
      <c r="CH20" s="10">
        <v>19</v>
      </c>
      <c r="CI20" s="14">
        <v>17</v>
      </c>
      <c r="CJ20" s="7">
        <v>15470622.8156846</v>
      </c>
      <c r="CK20" s="10">
        <v>21428638248.240002</v>
      </c>
      <c r="CL20" s="14">
        <v>6976426818.6599998</v>
      </c>
    </row>
    <row r="21" spans="16:90">
      <c r="P21" s="105">
        <v>13.66062059448803</v>
      </c>
      <c r="Q21" s="37" t="s">
        <v>11680</v>
      </c>
      <c r="R21" s="106">
        <v>-0.8367</v>
      </c>
      <c r="S21" s="85" t="s">
        <v>8884</v>
      </c>
      <c r="X21" s="36"/>
      <c r="Y21" s="36"/>
      <c r="Z21" s="59"/>
      <c r="AA21"/>
      <c r="AB21"/>
      <c r="AC21"/>
      <c r="BS21" s="29">
        <v>9.3848911275456217</v>
      </c>
      <c r="BT21" s="37" t="s">
        <v>8966</v>
      </c>
      <c r="BU21" s="31">
        <v>56.217337948297534</v>
      </c>
      <c r="BV21" s="32">
        <v>44985</v>
      </c>
      <c r="BW21" s="33" t="s">
        <v>8967</v>
      </c>
      <c r="BZ21" s="15">
        <v>83.670404579436422</v>
      </c>
      <c r="CC21" s="105">
        <v>13.66062059448803</v>
      </c>
      <c r="CD21" s="9">
        <v>44323</v>
      </c>
      <c r="CE21" s="10">
        <v>476.85036515000002</v>
      </c>
      <c r="CF21" s="37" t="s">
        <v>11680</v>
      </c>
      <c r="CG21" s="7">
        <v>15</v>
      </c>
      <c r="CH21" s="10">
        <v>72</v>
      </c>
      <c r="CI21" s="14">
        <v>75</v>
      </c>
      <c r="CJ21" s="7">
        <v>477649538.13109201</v>
      </c>
      <c r="CK21" s="10">
        <v>4103207572.6100001</v>
      </c>
      <c r="CL21" s="14">
        <v>929956966.22000003</v>
      </c>
    </row>
    <row r="22" spans="16:90">
      <c r="P22" s="105">
        <v>33.188362606098238</v>
      </c>
      <c r="Q22" s="37" t="s">
        <v>11681</v>
      </c>
      <c r="R22" s="106">
        <v>-0.88460000000000005</v>
      </c>
      <c r="S22" s="85" t="s">
        <v>8887</v>
      </c>
      <c r="X22" s="27"/>
      <c r="Y22" s="27"/>
      <c r="Z22" s="28"/>
      <c r="AA22"/>
      <c r="AB22"/>
      <c r="AC22"/>
      <c r="BS22" s="29">
        <v>5.7368848167358939</v>
      </c>
      <c r="BT22" s="37" t="s">
        <v>8969</v>
      </c>
      <c r="BU22" s="52">
        <v>43.08000128213439</v>
      </c>
      <c r="BV22" s="32">
        <v>45000</v>
      </c>
      <c r="BW22" s="33" t="s">
        <v>8922</v>
      </c>
      <c r="BZ22" s="15">
        <v>88.455064301765972</v>
      </c>
      <c r="CC22" s="105">
        <v>33.188362606098238</v>
      </c>
      <c r="CD22" s="9">
        <v>44323</v>
      </c>
      <c r="CE22" s="10">
        <v>140.36816264000001</v>
      </c>
      <c r="CF22" s="37" t="s">
        <v>11681</v>
      </c>
      <c r="CG22" s="7">
        <v>18</v>
      </c>
      <c r="CH22" s="10">
        <v>39</v>
      </c>
      <c r="CI22" s="14">
        <v>63</v>
      </c>
      <c r="CJ22" s="7">
        <v>435092006.45599902</v>
      </c>
      <c r="CK22" s="10">
        <v>8363379267.1199999</v>
      </c>
      <c r="CL22" s="14">
        <v>1276834358.8499999</v>
      </c>
    </row>
    <row r="23" spans="16:90">
      <c r="P23" s="105">
        <v>60.511833363343968</v>
      </c>
      <c r="Q23" s="37" t="s">
        <v>11682</v>
      </c>
      <c r="R23" s="106">
        <v>-0.89419999999999999</v>
      </c>
      <c r="S23" s="85" t="s">
        <v>8887</v>
      </c>
      <c r="V23" s="120" t="s">
        <v>8968</v>
      </c>
      <c r="W23" s="120"/>
      <c r="X23" s="27"/>
      <c r="Y23" s="27"/>
      <c r="Z23" s="28"/>
      <c r="AA23"/>
      <c r="AB23"/>
      <c r="AC23"/>
      <c r="AO23" t="s">
        <v>16164</v>
      </c>
      <c r="BS23" s="29">
        <v>39.353375791146227</v>
      </c>
      <c r="BT23" s="37" t="s">
        <v>8970</v>
      </c>
      <c r="BU23" s="31">
        <v>89.923014506953336</v>
      </c>
      <c r="BV23" s="32">
        <v>44731</v>
      </c>
      <c r="BW23" s="33" t="s">
        <v>8971</v>
      </c>
      <c r="BZ23" s="15">
        <v>89.41638454398668</v>
      </c>
      <c r="CC23" s="105">
        <v>60.511833363343968</v>
      </c>
      <c r="CD23" s="9">
        <v>44353</v>
      </c>
      <c r="CE23" s="10">
        <v>3.4274097700000001</v>
      </c>
      <c r="CF23" s="37" t="s">
        <v>11682</v>
      </c>
      <c r="CG23" s="7">
        <v>2187</v>
      </c>
      <c r="CH23" s="10">
        <v>173</v>
      </c>
      <c r="CI23" s="14">
        <v>193</v>
      </c>
      <c r="CJ23" s="7">
        <v>0</v>
      </c>
      <c r="CK23" s="10">
        <v>917139083.21000004</v>
      </c>
      <c r="CL23" s="14">
        <v>151954005.91999999</v>
      </c>
    </row>
    <row r="24" spans="16:90">
      <c r="P24" s="105">
        <v>105.0658030095117</v>
      </c>
      <c r="Q24" s="37" t="s">
        <v>11683</v>
      </c>
      <c r="R24" s="106">
        <v>-1</v>
      </c>
      <c r="S24" s="85" t="s">
        <v>8898</v>
      </c>
      <c r="V24" s="112" t="s">
        <v>16147</v>
      </c>
      <c r="W24" s="113">
        <f>COUNTIFS(BZ2:BZ4495,"&gt;=99,80",BZ2:BZ4495,"&lt;=100,00")</f>
        <v>1414</v>
      </c>
      <c r="X24" s="27"/>
      <c r="Y24" s="27"/>
      <c r="Z24" s="28"/>
      <c r="AA24"/>
      <c r="AB24"/>
      <c r="AC24"/>
      <c r="BS24" s="29">
        <v>27.245774996105961</v>
      </c>
      <c r="BT24" s="37" t="s">
        <v>8973</v>
      </c>
      <c r="BU24" s="31">
        <v>86.096281432715486</v>
      </c>
      <c r="BV24" s="32">
        <v>44731</v>
      </c>
      <c r="BW24" s="33" t="s">
        <v>8961</v>
      </c>
      <c r="BZ24" s="15">
        <v>99.999002886965201</v>
      </c>
      <c r="CC24" s="105">
        <v>105.0658030095117</v>
      </c>
      <c r="CD24" s="9">
        <v>43884</v>
      </c>
      <c r="CE24" s="10">
        <v>48.954120830299999</v>
      </c>
      <c r="CF24" s="37" t="s">
        <v>11683</v>
      </c>
      <c r="CG24" s="7">
        <v>485</v>
      </c>
      <c r="CH24" s="10">
        <v>183</v>
      </c>
      <c r="CI24" s="14">
        <v>2235</v>
      </c>
      <c r="CJ24" s="7">
        <v>4384439.3499229308</v>
      </c>
      <c r="CK24" s="10">
        <v>777012427.77111065</v>
      </c>
      <c r="CL24" s="14">
        <v>8554.6825533056162</v>
      </c>
    </row>
    <row r="25" spans="16:90">
      <c r="P25" s="105">
        <v>33.665137769304437</v>
      </c>
      <c r="Q25" s="37" t="s">
        <v>11684</v>
      </c>
      <c r="R25" s="106">
        <v>-0.82130000000000003</v>
      </c>
      <c r="S25" s="85" t="s">
        <v>8887</v>
      </c>
      <c r="V25" s="34" t="s">
        <v>16148</v>
      </c>
      <c r="W25" s="64">
        <f>COUNTIFS(BZ2:BZ4495,"&gt;=95",BZ2:BZ4495,"&lt;=99,79")</f>
        <v>1714</v>
      </c>
      <c r="X25" s="27"/>
      <c r="Y25" s="27"/>
      <c r="Z25" s="28"/>
      <c r="AA25"/>
      <c r="AB25"/>
      <c r="AC25"/>
      <c r="BS25" s="29">
        <v>9.2864157368805333</v>
      </c>
      <c r="BT25" s="37" t="s">
        <v>8975</v>
      </c>
      <c r="BU25" s="31">
        <v>98.51880585197334</v>
      </c>
      <c r="BV25" s="32">
        <v>44918</v>
      </c>
      <c r="BW25" s="33" t="s">
        <v>8976</v>
      </c>
      <c r="BZ25" s="15">
        <v>82.13262872363434</v>
      </c>
      <c r="CC25" s="105">
        <v>33.665137769304437</v>
      </c>
      <c r="CD25" s="9">
        <v>44302</v>
      </c>
      <c r="CE25" s="10">
        <v>2.6804093099999999</v>
      </c>
      <c r="CF25" s="37" t="s">
        <v>11684</v>
      </c>
      <c r="CG25" s="7">
        <v>19</v>
      </c>
      <c r="CH25" s="10">
        <v>49</v>
      </c>
      <c r="CI25" s="14">
        <v>56</v>
      </c>
      <c r="CJ25" s="7">
        <v>362264646.70111102</v>
      </c>
      <c r="CK25" s="10">
        <v>7038464748.4799995</v>
      </c>
      <c r="CL25" s="14">
        <v>1373352436.99</v>
      </c>
    </row>
    <row r="26" spans="16:90">
      <c r="P26" s="105">
        <v>39.519899897660117</v>
      </c>
      <c r="Q26" s="37" t="s">
        <v>11685</v>
      </c>
      <c r="R26" s="106">
        <v>-0.6139</v>
      </c>
      <c r="S26" s="85" t="s">
        <v>8887</v>
      </c>
      <c r="V26" s="34" t="s">
        <v>8972</v>
      </c>
      <c r="W26" s="64">
        <f>COUNTIFS(BZ2:BZ4495,"&gt;=90,",BZ2:BZ4495,"&lt;=94,99")</f>
        <v>465</v>
      </c>
      <c r="X26" s="27"/>
      <c r="Y26" s="27"/>
      <c r="Z26" s="28"/>
      <c r="AA26"/>
      <c r="AB26"/>
      <c r="AC26"/>
      <c r="BS26" s="29">
        <v>6.8804312375310328</v>
      </c>
      <c r="BT26" s="37" t="s">
        <v>8978</v>
      </c>
      <c r="BU26" s="62">
        <v>39.532117915721066</v>
      </c>
      <c r="BV26" s="32">
        <v>45000</v>
      </c>
      <c r="BW26" s="33" t="s">
        <v>8979</v>
      </c>
      <c r="BZ26" s="15">
        <v>61.393565049817688</v>
      </c>
      <c r="CC26" s="105">
        <v>39.519899897660117</v>
      </c>
      <c r="CD26" s="9">
        <v>44459</v>
      </c>
      <c r="CE26" s="10">
        <v>44.695525785094503</v>
      </c>
      <c r="CF26" s="37" t="s">
        <v>11685</v>
      </c>
      <c r="CG26" s="7">
        <v>22</v>
      </c>
      <c r="CH26" s="10">
        <v>44</v>
      </c>
      <c r="CI26" s="14">
        <v>22</v>
      </c>
      <c r="CJ26" s="7">
        <v>344277507.741705</v>
      </c>
      <c r="CK26" s="10">
        <v>7491309504.8299999</v>
      </c>
      <c r="CL26" s="14">
        <v>5061340287.3999996</v>
      </c>
    </row>
    <row r="27" spans="16:90">
      <c r="P27" s="105">
        <v>32.518576485628188</v>
      </c>
      <c r="Q27" s="37" t="s">
        <v>11686</v>
      </c>
      <c r="R27" s="106">
        <v>-0.90569999999999995</v>
      </c>
      <c r="S27" s="85" t="s">
        <v>8887</v>
      </c>
      <c r="V27" s="38" t="s">
        <v>8974</v>
      </c>
      <c r="W27" s="65">
        <f>COUNTIFS(BZ2:BZ4495,"&gt;=85", BZ2:BZ4495,"&lt;=89,99")</f>
        <v>292</v>
      </c>
      <c r="X27" s="27"/>
      <c r="Y27" s="27"/>
      <c r="Z27" s="28"/>
      <c r="AA27"/>
      <c r="AB27"/>
      <c r="AC27"/>
      <c r="BS27" s="29">
        <v>37.965383743458801</v>
      </c>
      <c r="BT27" s="37" t="s">
        <v>8981</v>
      </c>
      <c r="BU27" s="44">
        <v>93.786167247301634</v>
      </c>
      <c r="BV27" s="32">
        <v>44918</v>
      </c>
      <c r="BW27" s="33" t="s">
        <v>8922</v>
      </c>
      <c r="BZ27" s="15">
        <v>90.566581036376519</v>
      </c>
      <c r="CC27" s="105">
        <v>32.518576485628188</v>
      </c>
      <c r="CD27" s="9">
        <v>44258</v>
      </c>
      <c r="CE27" s="10">
        <v>0.86524354000000003</v>
      </c>
      <c r="CF27" s="37" t="s">
        <v>11686</v>
      </c>
      <c r="CG27" s="7">
        <v>24</v>
      </c>
      <c r="CH27" s="10">
        <v>47</v>
      </c>
      <c r="CI27" s="14">
        <v>86</v>
      </c>
      <c r="CJ27" s="7">
        <v>310645166.29708397</v>
      </c>
      <c r="CK27" s="10">
        <v>7157425655.5299997</v>
      </c>
      <c r="CL27" s="14">
        <v>748653395.90999997</v>
      </c>
    </row>
    <row r="28" spans="16:90">
      <c r="P28" s="105">
        <v>35.766962623763092</v>
      </c>
      <c r="Q28" s="37" t="s">
        <v>11687</v>
      </c>
      <c r="R28" s="106">
        <v>-0.79149999999999998</v>
      </c>
      <c r="S28" s="85" t="s">
        <v>8899</v>
      </c>
      <c r="V28" s="38" t="s">
        <v>8977</v>
      </c>
      <c r="W28" s="65">
        <f>COUNTIFS(BZ2:BZ4495,"&gt;=80", BZ2:BZ4495,"&lt;=84,99")</f>
        <v>155</v>
      </c>
      <c r="X28" s="27"/>
      <c r="Y28" s="27"/>
      <c r="Z28" s="28"/>
      <c r="AA28"/>
      <c r="AB28"/>
      <c r="AC28"/>
      <c r="BS28" s="29">
        <v>2.9567014680320738</v>
      </c>
      <c r="BT28" s="37" t="s">
        <v>8983</v>
      </c>
      <c r="BU28" s="52">
        <v>95.891603551987117</v>
      </c>
      <c r="BV28" s="32">
        <v>44926</v>
      </c>
      <c r="BW28" s="33" t="s">
        <v>8984</v>
      </c>
      <c r="BZ28" s="15">
        <v>79.147507373432347</v>
      </c>
      <c r="CC28" s="105">
        <v>35.766962623763092</v>
      </c>
      <c r="CD28" s="9">
        <v>44319</v>
      </c>
      <c r="CE28" s="10">
        <v>6339.0242181499998</v>
      </c>
      <c r="CF28" s="37" t="s">
        <v>11687</v>
      </c>
      <c r="CG28" s="7">
        <v>34</v>
      </c>
      <c r="CH28" s="10">
        <v>56</v>
      </c>
      <c r="CI28" s="14">
        <v>59</v>
      </c>
      <c r="CJ28" s="7">
        <v>210909571.266992</v>
      </c>
      <c r="CK28" s="10">
        <v>5983831674.4700003</v>
      </c>
      <c r="CL28" s="14">
        <v>1308758070.8099999</v>
      </c>
    </row>
    <row r="29" spans="16:90">
      <c r="P29" s="105">
        <v>117.01708657002651</v>
      </c>
      <c r="Q29" s="37" t="s">
        <v>11688</v>
      </c>
      <c r="R29" s="106">
        <v>-0.99880000000000002</v>
      </c>
      <c r="S29" s="85" t="s">
        <v>8892</v>
      </c>
      <c r="V29" s="40" t="s">
        <v>8980</v>
      </c>
      <c r="W29" s="66">
        <f>COUNTIFS(BZ2:BZ4495,"&gt;=75", BZ2:BZ4495,"&lt;=79,99")</f>
        <v>100</v>
      </c>
      <c r="X29" s="27"/>
      <c r="Y29" s="27"/>
      <c r="Z29" s="28"/>
      <c r="AA29"/>
      <c r="AB29"/>
      <c r="AC29"/>
      <c r="BS29" s="29">
        <v>73.562201470458277</v>
      </c>
      <c r="BT29" s="37" t="s">
        <v>8986</v>
      </c>
      <c r="BU29" s="31">
        <v>93.800723308074708</v>
      </c>
      <c r="BV29" s="32">
        <v>44918</v>
      </c>
      <c r="BW29" s="33" t="s">
        <v>8987</v>
      </c>
      <c r="BZ29" s="15">
        <v>99.87998248255775</v>
      </c>
      <c r="CC29" s="105">
        <v>117.01708657002651</v>
      </c>
      <c r="CD29" s="9">
        <v>44302</v>
      </c>
      <c r="CE29" s="10">
        <v>14.32379699</v>
      </c>
      <c r="CF29" s="37" t="s">
        <v>11688</v>
      </c>
      <c r="CG29" s="7">
        <v>3046</v>
      </c>
      <c r="CH29" s="10">
        <v>2943</v>
      </c>
      <c r="CI29" s="14">
        <v>2732</v>
      </c>
      <c r="CJ29" s="7">
        <v>0</v>
      </c>
      <c r="CK29" s="10">
        <v>0</v>
      </c>
      <c r="CL29" s="14">
        <v>0</v>
      </c>
    </row>
    <row r="30" spans="16:90">
      <c r="P30" s="105">
        <v>19.54624574678402</v>
      </c>
      <c r="Q30" s="37" t="s">
        <v>11689</v>
      </c>
      <c r="R30" s="106">
        <v>-0.77769999999999995</v>
      </c>
      <c r="S30" s="85" t="s">
        <v>8884</v>
      </c>
      <c r="V30" s="40" t="s">
        <v>8982</v>
      </c>
      <c r="W30" s="66">
        <f>COUNTIFS(BZ2:BZ4495,"&gt;=70", BZ2:BZ4495,"&lt;=74,99")</f>
        <v>56</v>
      </c>
      <c r="X30" s="27"/>
      <c r="Y30" s="27"/>
      <c r="Z30" s="28"/>
      <c r="AA30"/>
      <c r="AB30"/>
      <c r="AC30"/>
      <c r="BS30" s="29">
        <v>50.938424342454027</v>
      </c>
      <c r="BT30" s="37" t="s">
        <v>8989</v>
      </c>
      <c r="BU30" s="31">
        <v>93.062113693527749</v>
      </c>
      <c r="BV30" s="32">
        <v>44926</v>
      </c>
      <c r="BW30" s="33" t="s">
        <v>8957</v>
      </c>
      <c r="BZ30" s="15">
        <v>77.769345364695653</v>
      </c>
      <c r="CC30" s="105">
        <v>19.54624574678402</v>
      </c>
      <c r="CD30" s="9">
        <v>44328</v>
      </c>
      <c r="CE30" s="10">
        <v>370.13893065000002</v>
      </c>
      <c r="CF30" s="37" t="s">
        <v>11689</v>
      </c>
      <c r="CG30" s="7">
        <v>25</v>
      </c>
      <c r="CH30" s="10">
        <v>81</v>
      </c>
      <c r="CI30" s="14">
        <v>62</v>
      </c>
      <c r="CJ30" s="7">
        <v>256293344.98075399</v>
      </c>
      <c r="CK30" s="10">
        <v>3245265027.8099999</v>
      </c>
      <c r="CL30" s="14">
        <v>1282858608.6099999</v>
      </c>
    </row>
    <row r="31" spans="16:90">
      <c r="P31" s="105">
        <v>13.07793435430851</v>
      </c>
      <c r="Q31" s="37" t="s">
        <v>11690</v>
      </c>
      <c r="R31" s="106">
        <v>-0.86129999999999995</v>
      </c>
      <c r="S31" s="85" t="s">
        <v>8884</v>
      </c>
      <c r="V31" s="42" t="s">
        <v>8985</v>
      </c>
      <c r="W31" s="67">
        <f>COUNTIFS(BZ2:BZ4495,"&gt;=65", BZ2:BZ4495,"&lt;=69,99")</f>
        <v>40</v>
      </c>
      <c r="X31" s="27"/>
      <c r="Y31" s="27"/>
      <c r="Z31" s="28"/>
      <c r="AA31"/>
      <c r="AB31"/>
      <c r="AC31"/>
      <c r="BS31" s="29">
        <v>22.375418440004051</v>
      </c>
      <c r="BT31" s="37" t="s">
        <v>8991</v>
      </c>
      <c r="BU31" s="31">
        <v>90.194764088826759</v>
      </c>
      <c r="BV31" s="32">
        <v>44929</v>
      </c>
      <c r="BW31" s="33" t="s">
        <v>8949</v>
      </c>
      <c r="BZ31" s="15">
        <v>86.132130570857413</v>
      </c>
      <c r="CC31" s="105">
        <v>13.07793435430851</v>
      </c>
      <c r="CD31" s="9">
        <v>44323</v>
      </c>
      <c r="CE31" s="10">
        <v>2.94219002</v>
      </c>
      <c r="CF31" s="37" t="s">
        <v>11690</v>
      </c>
      <c r="CG31" s="7">
        <v>30</v>
      </c>
      <c r="CH31" s="10">
        <v>112</v>
      </c>
      <c r="CI31" s="14">
        <v>123</v>
      </c>
      <c r="CJ31" s="7">
        <v>221762495.30773199</v>
      </c>
      <c r="CK31" s="10">
        <v>2021488759.9000001</v>
      </c>
      <c r="CL31" s="14">
        <v>389997609.56999999</v>
      </c>
    </row>
    <row r="32" spans="16:90">
      <c r="P32" s="105">
        <v>591.44564514164495</v>
      </c>
      <c r="Q32" s="37" t="s">
        <v>8941</v>
      </c>
      <c r="R32" s="106">
        <v>-0.85150000000000003</v>
      </c>
      <c r="S32" s="85" t="s">
        <v>8891</v>
      </c>
      <c r="V32" s="42" t="s">
        <v>8988</v>
      </c>
      <c r="W32" s="67">
        <f>COUNTIFS(BZ2:BZ4495,"&gt;=60", BZ2:BZ4495,"&lt;=64,99")</f>
        <v>27</v>
      </c>
      <c r="X32" s="27"/>
      <c r="Y32" s="27"/>
      <c r="Z32" s="28"/>
      <c r="AA32"/>
      <c r="AB32"/>
      <c r="AC32"/>
      <c r="BS32" s="29">
        <v>50.493158762168783</v>
      </c>
      <c r="BT32" s="37" t="s">
        <v>8993</v>
      </c>
      <c r="BU32" s="62">
        <v>92.823068086892917</v>
      </c>
      <c r="BV32" s="32">
        <v>44929</v>
      </c>
      <c r="BW32" s="33" t="s">
        <v>8994</v>
      </c>
      <c r="BZ32" s="15">
        <v>85.146434806168472</v>
      </c>
      <c r="CC32" s="105">
        <v>591.44564514164495</v>
      </c>
      <c r="CD32" s="9">
        <v>44324</v>
      </c>
      <c r="CE32" s="10">
        <v>0.73756659999999996</v>
      </c>
      <c r="CF32" s="37" t="s">
        <v>8941</v>
      </c>
      <c r="CG32" s="7">
        <v>31</v>
      </c>
      <c r="CH32" s="10">
        <v>7</v>
      </c>
      <c r="CI32" s="14">
        <v>10</v>
      </c>
      <c r="CJ32" s="7">
        <v>214986092.172923</v>
      </c>
      <c r="CK32" s="10">
        <v>82429781486.690002</v>
      </c>
      <c r="CL32" s="14">
        <v>16426325928.85</v>
      </c>
    </row>
    <row r="33" spans="16:90">
      <c r="P33" s="105">
        <v>102.2710400677262</v>
      </c>
      <c r="Q33" s="37" t="s">
        <v>11691</v>
      </c>
      <c r="R33" s="106">
        <v>-0.62890000000000001</v>
      </c>
      <c r="S33" s="85" t="s">
        <v>8898</v>
      </c>
      <c r="V33" s="45" t="s">
        <v>8990</v>
      </c>
      <c r="W33" s="68">
        <f>COUNTIFS(BZ2:BZ4495,"&gt;=55", BZ2:BZ4495,"&lt;=59,99")</f>
        <v>30</v>
      </c>
      <c r="X33" s="27"/>
      <c r="Y33" s="27"/>
      <c r="Z33" s="28"/>
      <c r="AA33"/>
      <c r="AB33"/>
      <c r="AC33"/>
      <c r="BS33" s="29">
        <v>82.558756676735598</v>
      </c>
      <c r="BT33" s="37" t="s">
        <v>8996</v>
      </c>
      <c r="BU33" s="44">
        <v>26.378813394051711</v>
      </c>
      <c r="BV33" s="32">
        <v>44996</v>
      </c>
      <c r="BW33" s="33" t="s">
        <v>8919</v>
      </c>
      <c r="BZ33" s="15">
        <v>62.894850289122651</v>
      </c>
      <c r="CC33" s="105">
        <v>102.2710400677262</v>
      </c>
      <c r="CD33" s="9">
        <v>44448</v>
      </c>
      <c r="CE33" s="10">
        <v>85.016852400000005</v>
      </c>
      <c r="CF33" s="37" t="s">
        <v>11691</v>
      </c>
      <c r="CG33" s="7">
        <v>130</v>
      </c>
      <c r="CH33" s="10">
        <v>35</v>
      </c>
      <c r="CI33" s="14">
        <v>24</v>
      </c>
      <c r="CJ33" s="7">
        <v>30245881.046999998</v>
      </c>
      <c r="CK33" s="10">
        <v>9654039687.2199993</v>
      </c>
      <c r="CL33" s="14">
        <v>4931251228.6499996</v>
      </c>
    </row>
    <row r="34" spans="16:90">
      <c r="P34" s="105">
        <v>21.623080429959831</v>
      </c>
      <c r="Q34" s="37" t="s">
        <v>11692</v>
      </c>
      <c r="R34" s="106">
        <v>-0.70789999999999997</v>
      </c>
      <c r="S34" s="85" t="s">
        <v>8887</v>
      </c>
      <c r="V34" s="45" t="s">
        <v>8992</v>
      </c>
      <c r="W34" s="68">
        <f>COUNTIFS(BZ2:BZ4495,"&gt;=50", BZ2:BZ4495,"&lt;=54,99")</f>
        <v>30</v>
      </c>
      <c r="X34" s="27"/>
      <c r="Y34" s="27"/>
      <c r="Z34" s="28"/>
      <c r="AA34"/>
      <c r="AB34"/>
      <c r="AC34"/>
      <c r="BS34" s="29">
        <v>99.852255324769985</v>
      </c>
      <c r="BT34" s="37" t="s">
        <v>8998</v>
      </c>
      <c r="BU34" s="52">
        <v>30.455661056216439</v>
      </c>
      <c r="BV34" s="32">
        <v>44996</v>
      </c>
      <c r="BW34" s="33" t="s">
        <v>8967</v>
      </c>
      <c r="BZ34" s="15">
        <v>70.78832378226889</v>
      </c>
      <c r="CC34" s="105">
        <v>21.623080429959831</v>
      </c>
      <c r="CD34" s="9">
        <v>44528</v>
      </c>
      <c r="CE34" s="10">
        <v>1.9209396414113451</v>
      </c>
      <c r="CF34" s="37" t="s">
        <v>11692</v>
      </c>
      <c r="CG34" s="7">
        <v>35</v>
      </c>
      <c r="CH34" s="10">
        <v>98</v>
      </c>
      <c r="CI34" s="14">
        <v>80</v>
      </c>
      <c r="CJ34" s="7">
        <v>191373627.56669301</v>
      </c>
      <c r="CK34" s="10">
        <v>2475115393.0799999</v>
      </c>
      <c r="CL34" s="14">
        <v>868092115.76999998</v>
      </c>
    </row>
    <row r="35" spans="16:90">
      <c r="P35" s="105">
        <v>35.247435209277633</v>
      </c>
      <c r="Q35" s="37" t="s">
        <v>11693</v>
      </c>
      <c r="R35" s="106">
        <v>-0.80530000000000002</v>
      </c>
      <c r="S35" s="85" t="s">
        <v>8898</v>
      </c>
      <c r="V35" s="47" t="s">
        <v>8995</v>
      </c>
      <c r="W35" s="69">
        <f>COUNTIFS(BZ2:BZ4495,"&gt;=45", BZ2:BZ4495,"&lt;=49,99")</f>
        <v>38</v>
      </c>
      <c r="X35" s="27"/>
      <c r="Y35" s="27"/>
      <c r="Z35" s="28"/>
      <c r="AA35"/>
      <c r="AB35"/>
      <c r="AC35"/>
      <c r="BS35" s="29">
        <v>32.787583152707143</v>
      </c>
      <c r="BT35" s="37" t="s">
        <v>9000</v>
      </c>
      <c r="BU35" s="31">
        <v>94.752347577695147</v>
      </c>
      <c r="BV35" s="32">
        <v>44757</v>
      </c>
      <c r="BW35" s="33" t="s">
        <v>8922</v>
      </c>
      <c r="BZ35" s="15">
        <v>80.526275063441787</v>
      </c>
      <c r="CC35" s="105">
        <v>35.247435209277633</v>
      </c>
      <c r="CD35" s="9">
        <v>44319</v>
      </c>
      <c r="CE35" s="10">
        <v>44.169085359999997</v>
      </c>
      <c r="CF35" s="37" t="s">
        <v>11693</v>
      </c>
      <c r="CG35" s="7">
        <v>2171</v>
      </c>
      <c r="CH35" s="10">
        <v>102</v>
      </c>
      <c r="CI35" s="14">
        <v>101</v>
      </c>
      <c r="CJ35" s="7">
        <v>0</v>
      </c>
      <c r="CK35" s="10">
        <v>2386985740.9400001</v>
      </c>
      <c r="CL35" s="14">
        <v>544121579.12</v>
      </c>
    </row>
    <row r="36" spans="16:90">
      <c r="P36" s="105">
        <v>1.24071450694561</v>
      </c>
      <c r="Q36" s="37" t="s">
        <v>11694</v>
      </c>
      <c r="R36" s="106">
        <v>-0.99839999999999995</v>
      </c>
      <c r="S36" s="85" t="s">
        <v>8892</v>
      </c>
      <c r="V36" s="47" t="s">
        <v>8997</v>
      </c>
      <c r="W36" s="69">
        <f>COUNTIFS(BZ2:BZ4495,"&gt;=40", BZ2:BZ4495,"&lt;=44,99")</f>
        <v>15</v>
      </c>
      <c r="X36" s="27"/>
      <c r="Y36" s="27"/>
      <c r="Z36" s="28"/>
      <c r="AA36"/>
      <c r="AB36"/>
      <c r="AC36"/>
      <c r="BS36" s="29">
        <v>112.42726854716599</v>
      </c>
      <c r="BT36" s="37" t="s">
        <v>9002</v>
      </c>
      <c r="BU36" s="31">
        <v>94.018214497445911</v>
      </c>
      <c r="BV36" s="32">
        <v>44926</v>
      </c>
      <c r="BW36" s="33" t="s">
        <v>9003</v>
      </c>
      <c r="BZ36" s="15">
        <v>99.842276071207181</v>
      </c>
      <c r="CC36" s="105">
        <v>1.24071450694561</v>
      </c>
      <c r="CD36" s="9">
        <v>43844</v>
      </c>
      <c r="CE36" s="10">
        <v>0.54225646067</v>
      </c>
      <c r="CF36" s="37" t="s">
        <v>11694</v>
      </c>
      <c r="CG36" s="7">
        <v>2498</v>
      </c>
      <c r="CH36" s="10">
        <v>3370</v>
      </c>
      <c r="CI36" s="14">
        <v>1044</v>
      </c>
      <c r="CJ36" s="7">
        <v>0</v>
      </c>
      <c r="CK36" s="10">
        <v>0</v>
      </c>
      <c r="CL36" s="14">
        <v>1583444.58</v>
      </c>
    </row>
    <row r="37" spans="16:90">
      <c r="P37" s="105">
        <v>39.327988865846343</v>
      </c>
      <c r="Q37" s="37" t="s">
        <v>11695</v>
      </c>
      <c r="R37" s="106">
        <v>-0.99960000000000004</v>
      </c>
      <c r="S37" s="85" t="s">
        <v>8892</v>
      </c>
      <c r="V37" s="50" t="s">
        <v>8999</v>
      </c>
      <c r="W37" s="70">
        <f>COUNTIFS(BZ2:BZ4495,"&gt;=35", BZ2:BZ4495,"&lt;=39,99")</f>
        <v>18</v>
      </c>
      <c r="X37" s="27"/>
      <c r="Y37" s="27"/>
      <c r="Z37" s="28"/>
      <c r="AA37"/>
      <c r="AB37"/>
      <c r="AC37"/>
      <c r="BS37" s="29">
        <v>11.765294336550809</v>
      </c>
      <c r="BT37" s="37" t="s">
        <v>9005</v>
      </c>
      <c r="BU37" s="31">
        <v>92.97673534722621</v>
      </c>
      <c r="BV37" s="32">
        <v>44745</v>
      </c>
      <c r="BW37" s="33" t="s">
        <v>8933</v>
      </c>
      <c r="BZ37" s="15">
        <v>99.960026866379252</v>
      </c>
      <c r="CC37" s="105">
        <v>39.327988865846343</v>
      </c>
      <c r="CD37" s="9">
        <v>43653</v>
      </c>
      <c r="CE37" s="10">
        <v>18.025957465600001</v>
      </c>
      <c r="CF37" s="37" t="s">
        <v>11695</v>
      </c>
      <c r="CG37" s="7">
        <v>3064</v>
      </c>
      <c r="CH37" s="10">
        <v>3023</v>
      </c>
      <c r="CI37" s="14">
        <v>2750</v>
      </c>
      <c r="CJ37" s="7">
        <v>0</v>
      </c>
      <c r="CK37" s="10">
        <v>0</v>
      </c>
      <c r="CL37" s="14">
        <v>0</v>
      </c>
    </row>
    <row r="38" spans="16:90">
      <c r="P38" s="105">
        <v>252.04194311641859</v>
      </c>
      <c r="Q38" s="37" t="s">
        <v>11696</v>
      </c>
      <c r="R38" s="106">
        <v>-0.99309999999999998</v>
      </c>
      <c r="S38" s="85" t="s">
        <v>8887</v>
      </c>
      <c r="V38" s="50" t="s">
        <v>9001</v>
      </c>
      <c r="W38" s="70">
        <f>COUNTIFS(BZ2:BZ4495,"&gt;=30", BZ2:BZ4495,"&lt;=34,99")</f>
        <v>12</v>
      </c>
      <c r="X38" s="27"/>
      <c r="Y38" s="27"/>
      <c r="Z38" s="28"/>
      <c r="AA38"/>
      <c r="AB38"/>
      <c r="AC38"/>
      <c r="BS38" s="29">
        <v>342.36514221698741</v>
      </c>
      <c r="BT38" s="37" t="s">
        <v>9007</v>
      </c>
      <c r="BU38" s="62">
        <v>94.869780080575126</v>
      </c>
      <c r="BV38" s="32">
        <v>44929</v>
      </c>
      <c r="BW38" s="33" t="s">
        <v>9008</v>
      </c>
      <c r="BZ38" s="15">
        <v>99.309674905771601</v>
      </c>
      <c r="CC38" s="105">
        <v>252.04194311641859</v>
      </c>
      <c r="CD38" s="9">
        <v>44463</v>
      </c>
      <c r="CE38" s="10">
        <v>36.350827167000567</v>
      </c>
      <c r="CF38" s="37" t="s">
        <v>11696</v>
      </c>
      <c r="CG38" s="7">
        <v>571</v>
      </c>
      <c r="CH38" s="10">
        <v>254</v>
      </c>
      <c r="CI38" s="14">
        <v>2516</v>
      </c>
      <c r="CJ38" s="7">
        <v>3105585.5548200002</v>
      </c>
      <c r="CK38" s="10">
        <v>460698777.97000003</v>
      </c>
      <c r="CL38" s="14">
        <v>0</v>
      </c>
    </row>
    <row r="39" spans="16:90">
      <c r="P39" s="105">
        <v>165.83606502625369</v>
      </c>
      <c r="Q39" s="37" t="s">
        <v>11697</v>
      </c>
      <c r="R39" s="106">
        <v>-0.85909999999999997</v>
      </c>
      <c r="S39" s="85" t="s">
        <v>8888</v>
      </c>
      <c r="V39" s="53" t="s">
        <v>9004</v>
      </c>
      <c r="W39" s="71">
        <f>COUNTIFS(BZ2:BZ4495,"&gt;=25", BZ2:BZ4495,"&lt;=29,99")</f>
        <v>10</v>
      </c>
      <c r="X39" s="27"/>
      <c r="Y39" s="27"/>
      <c r="Z39" s="28"/>
      <c r="AA39"/>
      <c r="AB39"/>
      <c r="AC39"/>
      <c r="BS39" s="29">
        <v>19.38764589885125</v>
      </c>
      <c r="BT39" s="37" t="s">
        <v>9010</v>
      </c>
      <c r="BU39" s="44">
        <v>97.696824540979861</v>
      </c>
      <c r="BV39" s="32">
        <v>44888</v>
      </c>
      <c r="BW39" s="33" t="s">
        <v>9011</v>
      </c>
      <c r="BZ39" s="15">
        <v>85.90660137989299</v>
      </c>
      <c r="CC39" s="105">
        <v>165.83606502625369</v>
      </c>
      <c r="CD39" s="9">
        <v>44303</v>
      </c>
      <c r="CE39" s="10">
        <v>0.27821609000000003</v>
      </c>
      <c r="CF39" s="37" t="s">
        <v>11697</v>
      </c>
      <c r="CG39" s="7">
        <v>39</v>
      </c>
      <c r="CH39" s="10">
        <v>25</v>
      </c>
      <c r="CI39" s="14">
        <v>32</v>
      </c>
      <c r="CJ39" s="7">
        <v>154721950.84119299</v>
      </c>
      <c r="CK39" s="10">
        <v>14637285302.52</v>
      </c>
      <c r="CL39" s="14">
        <v>2867144679.8600001</v>
      </c>
    </row>
    <row r="40" spans="16:90">
      <c r="P40" s="105">
        <v>3.2225828017706148</v>
      </c>
      <c r="Q40" s="37" t="s">
        <v>11698</v>
      </c>
      <c r="R40" s="106">
        <v>-0.99739999999999995</v>
      </c>
      <c r="S40" s="85" t="s">
        <v>3686</v>
      </c>
      <c r="V40" s="53" t="s">
        <v>9006</v>
      </c>
      <c r="W40" s="71">
        <f>COUNTIFS(BZ2:BZ4495,"&gt;=20", BZ2:BZ4495,"&lt;=24,99")</f>
        <v>4</v>
      </c>
      <c r="X40" s="27"/>
      <c r="Y40" s="27"/>
      <c r="Z40" s="28"/>
      <c r="AA40"/>
      <c r="AB40"/>
      <c r="AC40"/>
      <c r="BS40" s="29">
        <v>14.751441770264281</v>
      </c>
      <c r="BT40" s="37" t="s">
        <v>9013</v>
      </c>
      <c r="BU40" s="52">
        <v>78.270923477895693</v>
      </c>
      <c r="BV40" s="32">
        <v>44731</v>
      </c>
      <c r="BW40" s="33" t="s">
        <v>9014</v>
      </c>
      <c r="BZ40" s="15">
        <v>99.738731815547482</v>
      </c>
      <c r="CC40" s="105">
        <v>3.2225828017706148</v>
      </c>
      <c r="CD40" s="9">
        <v>43885</v>
      </c>
      <c r="CE40" s="10">
        <v>5.4588794660899997E-2</v>
      </c>
      <c r="CF40" s="37" t="s">
        <v>11698</v>
      </c>
      <c r="CG40" s="7">
        <v>2421</v>
      </c>
      <c r="CH40" s="10">
        <v>342</v>
      </c>
      <c r="CI40" s="14">
        <v>840</v>
      </c>
      <c r="CJ40" s="7">
        <v>0</v>
      </c>
      <c r="CK40" s="10">
        <v>270946881.40025198</v>
      </c>
      <c r="CL40" s="14">
        <v>3446988.44</v>
      </c>
    </row>
    <row r="41" spans="16:90">
      <c r="P41" s="105">
        <v>45.94808889406815</v>
      </c>
      <c r="Q41" s="37" t="s">
        <v>11699</v>
      </c>
      <c r="R41" s="106">
        <v>-0.874</v>
      </c>
      <c r="S41" s="85" t="s">
        <v>8881</v>
      </c>
      <c r="V41" s="55" t="s">
        <v>9009</v>
      </c>
      <c r="W41" s="72">
        <f>COUNTIFS(BZ2:BZ4495,"&gt;=15", BZ2:BZ4495,"&lt;=19,99")</f>
        <v>11</v>
      </c>
      <c r="X41" s="27"/>
      <c r="Y41" s="27"/>
      <c r="Z41" s="28"/>
      <c r="AA41"/>
      <c r="AB41"/>
      <c r="AC41"/>
      <c r="BS41" s="29">
        <v>152.86986599482509</v>
      </c>
      <c r="BT41" s="37" t="s">
        <v>9016</v>
      </c>
      <c r="BU41" s="31">
        <v>95.841660658031003</v>
      </c>
      <c r="BV41" s="32">
        <v>44731</v>
      </c>
      <c r="BW41" s="33" t="s">
        <v>9017</v>
      </c>
      <c r="BZ41" s="15">
        <v>87.39628642345609</v>
      </c>
      <c r="CC41" s="105">
        <v>45.94808889406815</v>
      </c>
      <c r="CD41" s="9">
        <v>44323</v>
      </c>
      <c r="CE41" s="10">
        <v>35.380842819999998</v>
      </c>
      <c r="CF41" s="37" t="s">
        <v>11699</v>
      </c>
      <c r="CG41" s="7">
        <v>44</v>
      </c>
      <c r="CH41" s="10">
        <v>93</v>
      </c>
      <c r="CI41" s="14">
        <v>108</v>
      </c>
      <c r="CJ41" s="7">
        <v>122147311.833389</v>
      </c>
      <c r="CK41" s="10">
        <v>2631846659.3200002</v>
      </c>
      <c r="CL41" s="14">
        <v>491426705.39999998</v>
      </c>
    </row>
    <row r="42" spans="16:90">
      <c r="P42" s="105">
        <v>56.943766505671633</v>
      </c>
      <c r="Q42" s="37" t="s">
        <v>11700</v>
      </c>
      <c r="R42" s="106">
        <v>-0.77310000000000001</v>
      </c>
      <c r="S42" s="85" t="s">
        <v>8890</v>
      </c>
      <c r="V42" s="55" t="s">
        <v>9012</v>
      </c>
      <c r="W42" s="72">
        <f>COUNTIFS(BZ2:BZ4495,"&gt;=10", BZ2:BZ4495,"&lt;=14,99")</f>
        <v>4</v>
      </c>
      <c r="X42" s="27"/>
      <c r="Y42" s="27"/>
      <c r="Z42" s="28"/>
      <c r="AA42"/>
      <c r="AB42"/>
      <c r="AC42"/>
      <c r="BS42" s="29">
        <v>1.1517724256045021</v>
      </c>
      <c r="BT42" s="37" t="s">
        <v>9018</v>
      </c>
      <c r="BU42" s="44">
        <v>78.727611074947973</v>
      </c>
      <c r="BV42" s="32">
        <v>44731</v>
      </c>
      <c r="BW42" s="33" t="s">
        <v>8937</v>
      </c>
      <c r="BZ42" s="15">
        <v>77.309163764357763</v>
      </c>
      <c r="CC42" s="105">
        <v>56.943766505671633</v>
      </c>
      <c r="CD42" s="9">
        <v>44455</v>
      </c>
      <c r="CE42" s="10">
        <v>0.57014605196946999</v>
      </c>
      <c r="CF42" s="37" t="s">
        <v>11700</v>
      </c>
      <c r="CG42" s="7">
        <v>176</v>
      </c>
      <c r="CH42" s="10">
        <v>67</v>
      </c>
      <c r="CI42" s="14">
        <v>34</v>
      </c>
      <c r="CJ42" s="7">
        <v>19573034.6214935</v>
      </c>
      <c r="CK42" s="10">
        <v>4607757955.6800003</v>
      </c>
      <c r="CL42" s="14">
        <v>2780054701.4299998</v>
      </c>
    </row>
    <row r="43" spans="16:90">
      <c r="P43" s="105">
        <v>2.9288121362970019</v>
      </c>
      <c r="Q43" s="37" t="s">
        <v>11701</v>
      </c>
      <c r="R43" s="106">
        <v>-0.99860000000000004</v>
      </c>
      <c r="S43" s="85" t="s">
        <v>8887</v>
      </c>
      <c r="V43" s="57" t="s">
        <v>9015</v>
      </c>
      <c r="W43" s="73">
        <f>COUNTIFS(BZ2:BZ4495,"&gt;=5", BZ2:BZ4495,"&lt;=9,99")</f>
        <v>11</v>
      </c>
      <c r="X43" s="27"/>
      <c r="Y43" s="27"/>
      <c r="Z43" s="28"/>
      <c r="AA43"/>
      <c r="AB43"/>
      <c r="AC43"/>
      <c r="BS43" s="29">
        <v>8.4263603709337929</v>
      </c>
      <c r="BT43" s="37" t="s">
        <v>9019</v>
      </c>
      <c r="BU43" s="52">
        <v>92.44068214330693</v>
      </c>
      <c r="BV43" s="32">
        <v>45000</v>
      </c>
      <c r="BW43" s="33" t="s">
        <v>8965</v>
      </c>
      <c r="BZ43" s="15">
        <v>99.858755252436993</v>
      </c>
      <c r="CC43" s="105">
        <v>2.9288121362970019</v>
      </c>
      <c r="CD43" s="9">
        <v>43327</v>
      </c>
      <c r="CE43" s="10">
        <v>1.7721100000000001</v>
      </c>
      <c r="CF43" s="37" t="s">
        <v>11701</v>
      </c>
      <c r="CG43" s="7">
        <v>97</v>
      </c>
      <c r="CH43" s="10">
        <v>807</v>
      </c>
      <c r="CI43" s="14">
        <v>682</v>
      </c>
      <c r="CJ43" s="7">
        <v>45257113.596600004</v>
      </c>
      <c r="CK43" s="10">
        <v>45661136.747000001</v>
      </c>
      <c r="CL43" s="14">
        <v>7555398.5899999999</v>
      </c>
    </row>
    <row r="44" spans="16:90">
      <c r="P44" s="105">
        <v>66.30828766942804</v>
      </c>
      <c r="Q44" s="37" t="s">
        <v>11702</v>
      </c>
      <c r="R44" s="106">
        <v>-0.85019999999999996</v>
      </c>
      <c r="S44" s="85" t="s">
        <v>8881</v>
      </c>
      <c r="V44" s="57" t="s">
        <v>16151</v>
      </c>
      <c r="W44" s="73">
        <f>COUNTIFS(BZ2:BZ4495,"&gt;=0,01", BZ2:BZ4495,"&lt;=4,99")</f>
        <v>19</v>
      </c>
      <c r="X44" s="27"/>
      <c r="Y44" s="27"/>
      <c r="Z44" s="28"/>
      <c r="AA44"/>
      <c r="AB44"/>
      <c r="AC44"/>
      <c r="BS44" s="29">
        <v>37.498330390682128</v>
      </c>
      <c r="BT44" s="37" t="s">
        <v>9020</v>
      </c>
      <c r="BU44" s="74">
        <v>87.675904174224982</v>
      </c>
      <c r="BV44" s="32">
        <v>44996</v>
      </c>
      <c r="BW44" s="33" t="s">
        <v>8945</v>
      </c>
      <c r="BZ44" s="15">
        <v>85.02395471578717</v>
      </c>
      <c r="CC44" s="105">
        <v>66.30828766942804</v>
      </c>
      <c r="CD44" s="9">
        <v>44322</v>
      </c>
      <c r="CE44" s="10">
        <v>168.19460802</v>
      </c>
      <c r="CF44" s="37" t="s">
        <v>11702</v>
      </c>
      <c r="CG44" s="7">
        <v>33</v>
      </c>
      <c r="CH44" s="10">
        <v>99</v>
      </c>
      <c r="CI44" s="14">
        <v>110</v>
      </c>
      <c r="CJ44" s="7">
        <v>211311846.52255249</v>
      </c>
      <c r="CK44" s="10">
        <v>2457246194.7199998</v>
      </c>
      <c r="CL44" s="14">
        <v>485783054.69</v>
      </c>
    </row>
    <row r="45" spans="16:90">
      <c r="P45" s="105">
        <v>32.650843957679669</v>
      </c>
      <c r="Q45" s="37" t="s">
        <v>11703</v>
      </c>
      <c r="R45" s="106">
        <v>-0.81340000000000001</v>
      </c>
      <c r="S45" s="85" t="s">
        <v>8881</v>
      </c>
      <c r="X45" s="27"/>
      <c r="Y45" s="27"/>
      <c r="Z45" s="28"/>
      <c r="AA45"/>
      <c r="AB45"/>
      <c r="AC45"/>
      <c r="BS45" s="29">
        <v>29.838948889279401</v>
      </c>
      <c r="BT45" s="37" t="s">
        <v>9021</v>
      </c>
      <c r="BU45" s="31">
        <v>91.685734562944347</v>
      </c>
      <c r="BV45" s="32">
        <v>44933</v>
      </c>
      <c r="BW45" s="33" t="s">
        <v>8933</v>
      </c>
      <c r="BZ45" s="15">
        <v>81.335485323752991</v>
      </c>
      <c r="CC45" s="105">
        <v>32.650843957679669</v>
      </c>
      <c r="CD45" s="9">
        <v>44303</v>
      </c>
      <c r="CE45" s="10">
        <v>250.01641845</v>
      </c>
      <c r="CF45" s="37" t="s">
        <v>11703</v>
      </c>
      <c r="CG45" s="7">
        <v>45</v>
      </c>
      <c r="CH45" s="10">
        <v>84</v>
      </c>
      <c r="CI45" s="14">
        <v>88</v>
      </c>
      <c r="CJ45" s="7">
        <v>113895130.126706</v>
      </c>
      <c r="CK45" s="10">
        <v>3008054997.3000002</v>
      </c>
      <c r="CL45" s="14">
        <v>717669453.25999999</v>
      </c>
    </row>
    <row r="46" spans="16:90">
      <c r="P46" s="105">
        <v>20.22970676812368</v>
      </c>
      <c r="Q46" s="37" t="s">
        <v>11704</v>
      </c>
      <c r="R46" s="106">
        <v>-0.81189999999999996</v>
      </c>
      <c r="S46" s="85" t="s">
        <v>8894</v>
      </c>
      <c r="V46" s="75"/>
      <c r="W46" s="75"/>
      <c r="X46" s="27"/>
      <c r="Y46" s="27"/>
      <c r="Z46" s="28"/>
      <c r="AA46"/>
      <c r="AB46"/>
      <c r="AC46"/>
      <c r="BS46" s="29">
        <v>202.39157612317439</v>
      </c>
      <c r="BT46" s="37" t="s">
        <v>9022</v>
      </c>
      <c r="BU46" s="62">
        <v>92.721334610437694</v>
      </c>
      <c r="BV46" s="32">
        <v>44929</v>
      </c>
      <c r="BW46" s="33" t="s">
        <v>8976</v>
      </c>
      <c r="BZ46" s="15">
        <v>81.185455331384148</v>
      </c>
      <c r="CC46" s="105">
        <v>20.22970676812368</v>
      </c>
      <c r="CD46" s="9">
        <v>44299</v>
      </c>
      <c r="CE46" s="10">
        <v>2.3994441399999999</v>
      </c>
      <c r="CF46" s="37" t="s">
        <v>11704</v>
      </c>
      <c r="CG46" s="7">
        <v>48</v>
      </c>
      <c r="CH46" s="10">
        <v>124</v>
      </c>
      <c r="CI46" s="14">
        <v>120</v>
      </c>
      <c r="CJ46" s="7">
        <v>104757465.723855</v>
      </c>
      <c r="CK46" s="10">
        <v>1798412540.05</v>
      </c>
      <c r="CL46" s="14">
        <v>427697790.87</v>
      </c>
    </row>
    <row r="47" spans="16:90">
      <c r="P47" s="105">
        <v>6.6603315165477328</v>
      </c>
      <c r="Q47" s="37" t="s">
        <v>11705</v>
      </c>
      <c r="R47" s="106">
        <v>-0.84619999999999995</v>
      </c>
      <c r="S47" s="85" t="s">
        <v>8898</v>
      </c>
      <c r="V47" s="75"/>
      <c r="X47" s="27"/>
      <c r="Y47" s="27"/>
      <c r="Z47" s="28"/>
      <c r="AA47"/>
      <c r="AB47"/>
      <c r="AC47"/>
      <c r="BS47" s="29">
        <v>95.655492479499586</v>
      </c>
      <c r="BT47" s="37" t="s">
        <v>9023</v>
      </c>
      <c r="BU47" s="31">
        <v>94.154393355199517</v>
      </c>
      <c r="BV47" s="32">
        <v>44888</v>
      </c>
      <c r="BW47" s="33" t="s">
        <v>9024</v>
      </c>
      <c r="BZ47" s="15">
        <v>84.61597835658749</v>
      </c>
      <c r="CC47" s="105">
        <v>6.6603315165477328</v>
      </c>
      <c r="CD47" s="9">
        <v>44247</v>
      </c>
      <c r="CE47" s="10">
        <v>0.71120351999999998</v>
      </c>
      <c r="CF47" s="37" t="s">
        <v>11705</v>
      </c>
      <c r="CG47" s="7">
        <v>2208</v>
      </c>
      <c r="CH47" s="10">
        <v>350</v>
      </c>
      <c r="CI47" s="14">
        <v>272</v>
      </c>
      <c r="CJ47" s="7">
        <v>0</v>
      </c>
      <c r="CK47" s="10">
        <v>262432841</v>
      </c>
      <c r="CL47" s="14">
        <v>84360834.700000003</v>
      </c>
    </row>
    <row r="48" spans="16:90">
      <c r="P48" s="105">
        <v>30.449578246594861</v>
      </c>
      <c r="Q48" s="37" t="s">
        <v>11706</v>
      </c>
      <c r="R48" s="106">
        <v>-0.8337</v>
      </c>
      <c r="S48" s="85" t="s">
        <v>8887</v>
      </c>
      <c r="V48" s="75"/>
      <c r="W48" s="75"/>
      <c r="X48" s="27"/>
      <c r="Y48" s="27"/>
      <c r="Z48" s="28"/>
      <c r="AA48"/>
      <c r="AB48"/>
      <c r="AC48"/>
      <c r="BS48" s="29">
        <v>386.49707959115409</v>
      </c>
      <c r="BT48" s="37" t="s">
        <v>9025</v>
      </c>
      <c r="BU48" s="63">
        <v>88.829099139594234</v>
      </c>
      <c r="BV48" s="32">
        <v>44731</v>
      </c>
      <c r="BW48" s="33" t="s">
        <v>9026</v>
      </c>
      <c r="BZ48" s="15">
        <v>83.365591166751557</v>
      </c>
      <c r="CC48" s="105">
        <v>30.449578246594861</v>
      </c>
      <c r="CD48" s="9">
        <v>44286</v>
      </c>
      <c r="CE48" s="10">
        <v>3.2561995600000002</v>
      </c>
      <c r="CF48" s="37" t="s">
        <v>11706</v>
      </c>
      <c r="CG48" s="7">
        <v>71</v>
      </c>
      <c r="CH48" s="10">
        <v>120</v>
      </c>
      <c r="CI48" s="14">
        <v>117</v>
      </c>
      <c r="CJ48" s="7">
        <v>58110998.1906358</v>
      </c>
      <c r="CK48" s="10">
        <v>1858184732.98</v>
      </c>
      <c r="CL48" s="14">
        <v>449634257.79000002</v>
      </c>
    </row>
    <row r="49" spans="15:90">
      <c r="P49" s="105">
        <v>24.655299868664532</v>
      </c>
      <c r="Q49" s="37" t="s">
        <v>11707</v>
      </c>
      <c r="R49" s="106">
        <v>-0.87870000000000004</v>
      </c>
      <c r="S49" s="85" t="s">
        <v>8887</v>
      </c>
      <c r="V49" s="75"/>
      <c r="W49" s="75"/>
      <c r="X49" s="27"/>
      <c r="Y49" s="27"/>
      <c r="Z49" s="28"/>
      <c r="AA49"/>
      <c r="AB49"/>
      <c r="AC49"/>
      <c r="BS49" s="29">
        <v>1440.369817250134</v>
      </c>
      <c r="BT49" s="37" t="s">
        <v>9027</v>
      </c>
      <c r="BU49" s="52">
        <v>94.843197156592041</v>
      </c>
      <c r="BV49" s="32">
        <v>44888</v>
      </c>
      <c r="BW49" s="33" t="s">
        <v>8922</v>
      </c>
      <c r="BZ49" s="15">
        <v>87.87104784426829</v>
      </c>
      <c r="CC49" s="105">
        <v>24.655299868664532</v>
      </c>
      <c r="CD49" s="9">
        <v>44323</v>
      </c>
      <c r="CE49" s="10">
        <v>11.40689244</v>
      </c>
      <c r="CF49" s="37" t="s">
        <v>11707</v>
      </c>
      <c r="CG49" s="7">
        <v>72</v>
      </c>
      <c r="CH49" s="10">
        <v>152</v>
      </c>
      <c r="CI49" s="14">
        <v>172</v>
      </c>
      <c r="CJ49" s="7">
        <v>57736100.573152997</v>
      </c>
      <c r="CK49" s="10">
        <v>1159360136.26</v>
      </c>
      <c r="CL49" s="14">
        <v>198844319.18000001</v>
      </c>
    </row>
    <row r="50" spans="15:90">
      <c r="P50" s="105">
        <v>50.435593022368067</v>
      </c>
      <c r="Q50" s="37" t="s">
        <v>11708</v>
      </c>
      <c r="R50" s="106">
        <v>-0.52610000000000001</v>
      </c>
      <c r="S50" s="85" t="s">
        <v>3686</v>
      </c>
      <c r="V50" s="75"/>
      <c r="W50" s="75"/>
      <c r="X50" s="27"/>
      <c r="Y50" s="27"/>
      <c r="Z50" s="28"/>
      <c r="AA50"/>
      <c r="AB50"/>
      <c r="AC50"/>
      <c r="AP50" t="s">
        <v>16153</v>
      </c>
      <c r="BS50" s="29">
        <v>6.1328314746727166</v>
      </c>
      <c r="BT50" s="37" t="s">
        <v>9028</v>
      </c>
      <c r="BU50" s="52">
        <v>98.330302634321342</v>
      </c>
      <c r="BV50" s="32">
        <v>44929</v>
      </c>
      <c r="BW50" s="33" t="s">
        <v>8922</v>
      </c>
      <c r="BZ50" s="15">
        <v>52.606644158080698</v>
      </c>
      <c r="CC50" s="105">
        <v>50.435593022368067</v>
      </c>
      <c r="CD50" s="9">
        <v>44679</v>
      </c>
      <c r="CE50" s="10">
        <v>5.7370700000000001</v>
      </c>
      <c r="CF50" s="37" t="s">
        <v>11708</v>
      </c>
      <c r="CG50" s="7">
        <v>190</v>
      </c>
      <c r="CH50" s="10">
        <v>2582</v>
      </c>
      <c r="CI50" s="14">
        <v>2570</v>
      </c>
      <c r="CJ50" s="7">
        <v>18381472.298441101</v>
      </c>
      <c r="CK50" s="10">
        <v>0</v>
      </c>
      <c r="CL50" s="14">
        <v>0</v>
      </c>
    </row>
    <row r="51" spans="15:90">
      <c r="P51" s="105">
        <v>108090.1121356965</v>
      </c>
      <c r="Q51" s="37" t="s">
        <v>11709</v>
      </c>
      <c r="R51" s="106">
        <v>-0.80430000000000001</v>
      </c>
      <c r="S51" s="85" t="s">
        <v>8887</v>
      </c>
      <c r="V51" s="75"/>
      <c r="W51" s="75"/>
      <c r="X51" s="27"/>
      <c r="Y51" s="27"/>
      <c r="Z51" s="28"/>
      <c r="AA51"/>
      <c r="AB51"/>
      <c r="AC51"/>
      <c r="AP51" t="s">
        <v>16154</v>
      </c>
      <c r="BS51" s="29">
        <v>70.512275808264548</v>
      </c>
      <c r="BT51" s="37" t="s">
        <v>9029</v>
      </c>
      <c r="BU51" s="62">
        <v>93.288828655660453</v>
      </c>
      <c r="BV51" s="32">
        <v>44929</v>
      </c>
      <c r="BW51" s="33" t="s">
        <v>8994</v>
      </c>
      <c r="BZ51" s="15">
        <v>80.429878016655721</v>
      </c>
      <c r="CC51" s="105">
        <v>108090.1121356965</v>
      </c>
      <c r="CD51" s="9">
        <v>44508</v>
      </c>
      <c r="CE51" s="10">
        <v>33063.395519230231</v>
      </c>
      <c r="CF51" s="37" t="s">
        <v>11709</v>
      </c>
      <c r="CG51" s="7">
        <v>1877</v>
      </c>
      <c r="CH51" s="10">
        <v>2644</v>
      </c>
      <c r="CI51" s="14">
        <v>2622</v>
      </c>
      <c r="CJ51" s="7">
        <v>26265.327830848339</v>
      </c>
      <c r="CK51" s="10">
        <v>0</v>
      </c>
      <c r="CL51" s="14">
        <v>0</v>
      </c>
    </row>
    <row r="52" spans="15:90">
      <c r="P52" s="105">
        <v>34.591602138741308</v>
      </c>
      <c r="Q52" s="37" t="s">
        <v>11710</v>
      </c>
      <c r="R52" s="106">
        <v>-1</v>
      </c>
      <c r="S52" s="85" t="s">
        <v>8887</v>
      </c>
      <c r="V52" s="75"/>
      <c r="W52" s="75"/>
      <c r="X52" s="27"/>
      <c r="Y52" s="27"/>
      <c r="Z52" s="28"/>
      <c r="AA52"/>
      <c r="AB52"/>
      <c r="AC52"/>
      <c r="AP52" t="s">
        <v>16155</v>
      </c>
      <c r="BS52" s="29">
        <v>1.1669712798957019</v>
      </c>
      <c r="BT52" s="37" t="s">
        <v>9030</v>
      </c>
      <c r="BU52" s="31">
        <v>74.520380656902759</v>
      </c>
      <c r="BV52" s="32">
        <v>44996</v>
      </c>
      <c r="BW52" s="33" t="s">
        <v>8937</v>
      </c>
      <c r="BZ52" s="15">
        <v>99.998706368244029</v>
      </c>
      <c r="CC52" s="105">
        <v>34.591602138741308</v>
      </c>
      <c r="CD52" s="9">
        <v>43616</v>
      </c>
      <c r="CE52" s="10">
        <v>25.3178695163</v>
      </c>
      <c r="CF52" s="37" t="s">
        <v>11710</v>
      </c>
      <c r="CG52" s="7">
        <v>2712</v>
      </c>
      <c r="CH52" s="10">
        <v>3098</v>
      </c>
      <c r="CI52" s="14">
        <v>1840</v>
      </c>
      <c r="CJ52" s="7">
        <v>0</v>
      </c>
      <c r="CK52" s="10">
        <v>0</v>
      </c>
      <c r="CL52" s="14">
        <v>67520.763122980003</v>
      </c>
    </row>
    <row r="53" spans="15:90">
      <c r="P53" s="105">
        <v>883.15301695583969</v>
      </c>
      <c r="Q53" s="37" t="s">
        <v>11711</v>
      </c>
      <c r="R53" s="106">
        <v>-0.88319999999999999</v>
      </c>
      <c r="S53" s="85" t="s">
        <v>8894</v>
      </c>
      <c r="V53" s="75"/>
      <c r="W53" s="75"/>
      <c r="X53" s="27"/>
      <c r="Y53" s="27"/>
      <c r="Z53" s="28"/>
      <c r="AA53"/>
      <c r="AB53"/>
      <c r="AC53"/>
      <c r="AP53" t="s">
        <v>16157</v>
      </c>
      <c r="BS53" s="29">
        <v>22.821612947457218</v>
      </c>
      <c r="BT53" s="37" t="s">
        <v>9031</v>
      </c>
      <c r="BU53" s="63">
        <v>92.171346176868596</v>
      </c>
      <c r="BV53" s="32">
        <v>44731</v>
      </c>
      <c r="BW53" s="33" t="s">
        <v>8933</v>
      </c>
      <c r="BZ53" s="15">
        <v>88.31754996385547</v>
      </c>
      <c r="CC53" s="105">
        <v>883.15301695583969</v>
      </c>
      <c r="CD53" s="9">
        <v>44241</v>
      </c>
      <c r="CE53" s="10">
        <v>28.771030069999998</v>
      </c>
      <c r="CF53" s="37" t="s">
        <v>11711</v>
      </c>
      <c r="CG53" s="7">
        <v>644</v>
      </c>
      <c r="CH53" s="10">
        <v>87</v>
      </c>
      <c r="CI53" s="14">
        <v>116</v>
      </c>
      <c r="CJ53" s="7">
        <v>2374787.2791043599</v>
      </c>
      <c r="CK53" s="10">
        <v>2887719875.0900002</v>
      </c>
      <c r="CL53" s="14">
        <v>451698583.30000001</v>
      </c>
    </row>
    <row r="54" spans="15:90">
      <c r="P54" s="105">
        <v>19.613009412012509</v>
      </c>
      <c r="Q54" s="37" t="s">
        <v>11712</v>
      </c>
      <c r="R54" s="106">
        <v>-0.93149999999999999</v>
      </c>
      <c r="S54" s="85" t="s">
        <v>8887</v>
      </c>
      <c r="V54" s="75"/>
      <c r="W54" s="75"/>
      <c r="X54" s="27"/>
      <c r="Y54" s="27"/>
      <c r="Z54" s="28"/>
      <c r="AA54"/>
      <c r="AB54"/>
      <c r="AC54"/>
      <c r="BS54" s="29">
        <v>2377.3624314017088</v>
      </c>
      <c r="BT54" s="37" t="s">
        <v>9032</v>
      </c>
      <c r="BU54" s="31">
        <v>94.976361990330332</v>
      </c>
      <c r="BV54" s="32">
        <v>44876</v>
      </c>
      <c r="BW54" s="33" t="s">
        <v>8959</v>
      </c>
      <c r="BZ54" s="15">
        <v>93.149940910293651</v>
      </c>
      <c r="CC54" s="105">
        <v>19.613009412012509</v>
      </c>
      <c r="CD54" s="9">
        <v>44534</v>
      </c>
      <c r="CE54" s="10">
        <v>2.238293357726747</v>
      </c>
      <c r="CF54" s="37" t="s">
        <v>11712</v>
      </c>
      <c r="CG54" s="7">
        <v>2199</v>
      </c>
      <c r="CH54" s="10">
        <v>235</v>
      </c>
      <c r="CI54" s="14">
        <v>234</v>
      </c>
      <c r="CJ54" s="7">
        <v>0</v>
      </c>
      <c r="CK54" s="10">
        <v>529539146.66000003</v>
      </c>
      <c r="CL54" s="14">
        <v>111538727.51000001</v>
      </c>
    </row>
    <row r="55" spans="15:90">
      <c r="P55" s="105">
        <v>118.3714237191019</v>
      </c>
      <c r="Q55" s="37" t="s">
        <v>11713</v>
      </c>
      <c r="R55" s="106">
        <v>-0.80940000000000001</v>
      </c>
      <c r="S55" s="85" t="s">
        <v>8887</v>
      </c>
      <c r="V55" s="75"/>
      <c r="W55" s="75"/>
      <c r="X55" s="27"/>
      <c r="Y55" s="27"/>
      <c r="Z55" s="28"/>
      <c r="AA55"/>
      <c r="AB55"/>
      <c r="AC55"/>
      <c r="BS55" s="29">
        <v>243.5425246362955</v>
      </c>
      <c r="BT55" s="37" t="s">
        <v>9033</v>
      </c>
      <c r="BU55" s="31">
        <v>94.898691728604987</v>
      </c>
      <c r="BV55" s="32">
        <v>44929</v>
      </c>
      <c r="BW55" s="33" t="s">
        <v>9034</v>
      </c>
      <c r="BZ55" s="15">
        <v>80.935683644801458</v>
      </c>
      <c r="CC55" s="105">
        <v>118.3714237191019</v>
      </c>
      <c r="CD55" s="9">
        <v>44651</v>
      </c>
      <c r="CE55" s="10">
        <v>62.355695558689114</v>
      </c>
      <c r="CF55" s="37" t="s">
        <v>11713</v>
      </c>
      <c r="CG55" s="7">
        <v>76</v>
      </c>
      <c r="CH55" s="10">
        <v>57</v>
      </c>
      <c r="CI55" s="14">
        <v>61</v>
      </c>
      <c r="CJ55" s="7">
        <v>53644708.675954103</v>
      </c>
      <c r="CK55" s="10">
        <v>5891805961.8999996</v>
      </c>
      <c r="CL55" s="14">
        <v>1294299057.48</v>
      </c>
    </row>
    <row r="56" spans="15:90">
      <c r="P56" s="105">
        <v>85.571591231825892</v>
      </c>
      <c r="Q56" s="37" t="s">
        <v>11714</v>
      </c>
      <c r="R56" s="106">
        <v>-0.5302</v>
      </c>
      <c r="S56" s="85" t="s">
        <v>8898</v>
      </c>
      <c r="V56" s="75"/>
      <c r="W56" s="75"/>
      <c r="X56" s="27"/>
      <c r="Y56" s="27"/>
      <c r="Z56" s="28"/>
      <c r="AA56"/>
      <c r="AB56"/>
      <c r="AC56"/>
      <c r="BS56" s="29">
        <v>3632.6194879235481</v>
      </c>
      <c r="BT56" s="37" t="s">
        <v>9035</v>
      </c>
      <c r="BU56" s="31">
        <v>97.748597692405994</v>
      </c>
      <c r="BV56" s="32">
        <v>44926</v>
      </c>
      <c r="BW56" s="33" t="s">
        <v>9036</v>
      </c>
      <c r="BZ56" s="15">
        <v>53.024745006221558</v>
      </c>
      <c r="CC56" s="105">
        <v>85.571591231825892</v>
      </c>
      <c r="CD56" s="9">
        <v>44531</v>
      </c>
      <c r="CE56" s="10">
        <v>28.79517655983032</v>
      </c>
      <c r="CF56" s="37" t="s">
        <v>11714</v>
      </c>
      <c r="CG56" s="7">
        <v>123</v>
      </c>
      <c r="CH56" s="10">
        <v>106</v>
      </c>
      <c r="CI56" s="14">
        <v>64</v>
      </c>
      <c r="CJ56" s="7">
        <v>31707452.3717492</v>
      </c>
      <c r="CK56" s="10">
        <v>2208513873.3099999</v>
      </c>
      <c r="CL56" s="14">
        <v>1208129668.4000001</v>
      </c>
    </row>
    <row r="57" spans="15:90">
      <c r="P57" s="105">
        <v>16.533486357399362</v>
      </c>
      <c r="Q57" s="37" t="s">
        <v>11715</v>
      </c>
      <c r="R57" s="106">
        <v>-0.70579999999999998</v>
      </c>
      <c r="S57" s="85" t="s">
        <v>8887</v>
      </c>
      <c r="V57" s="75"/>
      <c r="W57" s="75"/>
      <c r="X57" s="27"/>
      <c r="Y57" s="27"/>
      <c r="Z57" s="28"/>
      <c r="AA57"/>
      <c r="AB57"/>
      <c r="AC57"/>
      <c r="BS57" s="29">
        <v>1.101104144986516</v>
      </c>
      <c r="BT57" s="37" t="s">
        <v>9037</v>
      </c>
      <c r="BU57" s="44">
        <v>31.291345885383748</v>
      </c>
      <c r="BV57" s="32">
        <v>44996</v>
      </c>
      <c r="BW57" s="33" t="s">
        <v>8922</v>
      </c>
      <c r="BZ57" s="15">
        <v>70.579864503648437</v>
      </c>
      <c r="CC57" s="105">
        <v>16.533486357399362</v>
      </c>
      <c r="CD57" s="9">
        <v>44272</v>
      </c>
      <c r="CE57" s="10">
        <v>932.32727908677771</v>
      </c>
      <c r="CF57" s="37" t="s">
        <v>11715</v>
      </c>
      <c r="CG57" s="7">
        <v>148</v>
      </c>
      <c r="CH57" s="10">
        <v>242</v>
      </c>
      <c r="CI57" s="14">
        <v>2514</v>
      </c>
      <c r="CJ57" s="7">
        <v>25078273.149603549</v>
      </c>
      <c r="CK57" s="10">
        <v>499450888.12330282</v>
      </c>
      <c r="CL57" s="14">
        <v>0</v>
      </c>
    </row>
    <row r="58" spans="15:90">
      <c r="P58" s="105">
        <v>10.935394787138989</v>
      </c>
      <c r="Q58" s="37" t="s">
        <v>11716</v>
      </c>
      <c r="R58" s="106">
        <v>-0.84209999999999996</v>
      </c>
      <c r="S58" s="85" t="s">
        <v>8889</v>
      </c>
      <c r="V58" s="76"/>
      <c r="W58" s="76"/>
      <c r="X58" s="27"/>
      <c r="Y58" s="27"/>
      <c r="Z58" s="28"/>
      <c r="AA58"/>
      <c r="AB58"/>
      <c r="AC58"/>
      <c r="BS58" s="29">
        <v>1184.3584495954569</v>
      </c>
      <c r="BT58" s="37" t="s">
        <v>9038</v>
      </c>
      <c r="BU58" s="52">
        <v>96.24444923496975</v>
      </c>
      <c r="BV58" s="32">
        <v>44926</v>
      </c>
      <c r="BW58" s="33" t="s">
        <v>9034</v>
      </c>
      <c r="BZ58" s="15">
        <v>84.207677097072619</v>
      </c>
      <c r="CC58" s="105">
        <v>10.935394787138989</v>
      </c>
      <c r="CD58" s="9">
        <v>44296</v>
      </c>
      <c r="CE58" s="10">
        <v>59.989150539999997</v>
      </c>
      <c r="CF58" s="37" t="s">
        <v>11716</v>
      </c>
      <c r="CG58" s="7">
        <v>67</v>
      </c>
      <c r="CH58" s="10">
        <v>221</v>
      </c>
      <c r="CI58" s="14">
        <v>225</v>
      </c>
      <c r="CJ58" s="7">
        <v>61605432.291809998</v>
      </c>
      <c r="CK58" s="10">
        <v>572998688.49000001</v>
      </c>
      <c r="CL58" s="14">
        <v>120717853.44</v>
      </c>
    </row>
    <row r="59" spans="15:90">
      <c r="P59" s="105">
        <v>32.456133255018848</v>
      </c>
      <c r="Q59" s="37" t="s">
        <v>11717</v>
      </c>
      <c r="R59" s="106">
        <v>-0.85829999999999995</v>
      </c>
      <c r="S59" s="85" t="s">
        <v>8882</v>
      </c>
      <c r="V59" s="75"/>
      <c r="W59" s="75"/>
      <c r="X59" s="27"/>
      <c r="Y59" s="27"/>
      <c r="Z59" s="28"/>
      <c r="AA59"/>
      <c r="AB59"/>
      <c r="AC59"/>
      <c r="BS59" s="29">
        <v>6.4807566215786014</v>
      </c>
      <c r="BT59" s="37" t="s">
        <v>9039</v>
      </c>
      <c r="BU59" s="31">
        <v>92.952986063363113</v>
      </c>
      <c r="BV59" s="32">
        <v>44929</v>
      </c>
      <c r="BW59" s="33" t="s">
        <v>8937</v>
      </c>
      <c r="BZ59" s="15">
        <v>85.834560449643689</v>
      </c>
      <c r="CC59" s="105">
        <v>32.456133255018848</v>
      </c>
      <c r="CD59" s="9">
        <v>44247</v>
      </c>
      <c r="CE59" s="10">
        <v>0.28542094000000001</v>
      </c>
      <c r="CF59" s="37" t="s">
        <v>11717</v>
      </c>
      <c r="CG59" s="7">
        <v>55</v>
      </c>
      <c r="CH59" s="10">
        <v>118</v>
      </c>
      <c r="CI59" s="14">
        <v>119</v>
      </c>
      <c r="CJ59" s="7">
        <v>81990980.691875994</v>
      </c>
      <c r="CK59" s="10">
        <v>1864256907.3199999</v>
      </c>
      <c r="CL59" s="14">
        <v>440314347.61000001</v>
      </c>
    </row>
    <row r="60" spans="15:90">
      <c r="P60" s="105">
        <v>12.47951318681252</v>
      </c>
      <c r="Q60" s="37" t="s">
        <v>11718</v>
      </c>
      <c r="R60" s="106">
        <v>-0.82369999999999999</v>
      </c>
      <c r="S60" s="85" t="s">
        <v>8891</v>
      </c>
      <c r="V60" s="75"/>
      <c r="W60" s="75"/>
      <c r="X60" s="27"/>
      <c r="Y60" s="27"/>
      <c r="Z60" s="28"/>
      <c r="AA60"/>
      <c r="AB60"/>
      <c r="AC60"/>
      <c r="BS60" s="29">
        <v>777.80732274268428</v>
      </c>
      <c r="BT60" s="37" t="s">
        <v>9040</v>
      </c>
      <c r="BU60" s="62">
        <v>94.716642489891882</v>
      </c>
      <c r="BV60" s="32">
        <v>44926</v>
      </c>
      <c r="BW60" s="33" t="s">
        <v>8959</v>
      </c>
      <c r="BZ60" s="15">
        <v>82.367461478616832</v>
      </c>
      <c r="CC60" s="105">
        <v>12.47951318681252</v>
      </c>
      <c r="CD60" s="9">
        <v>44303</v>
      </c>
      <c r="CE60" s="10">
        <v>4.3576758299999998</v>
      </c>
      <c r="CF60" s="37" t="s">
        <v>11718</v>
      </c>
      <c r="CG60" s="7">
        <v>160</v>
      </c>
      <c r="CH60" s="10">
        <v>346</v>
      </c>
      <c r="CI60" s="14">
        <v>341</v>
      </c>
      <c r="CJ60" s="7">
        <v>22740232.004172601</v>
      </c>
      <c r="CK60" s="10">
        <v>264844014.19</v>
      </c>
      <c r="CL60" s="14">
        <v>50837347.659999996</v>
      </c>
    </row>
    <row r="61" spans="15:90">
      <c r="O61" s="84"/>
      <c r="P61" s="105">
        <v>42.117343513540582</v>
      </c>
      <c r="Q61" s="37" t="s">
        <v>11719</v>
      </c>
      <c r="R61" s="106">
        <v>-0.98180000000000001</v>
      </c>
      <c r="S61" s="85" t="s">
        <v>8881</v>
      </c>
      <c r="T61" s="84"/>
      <c r="V61" s="75"/>
      <c r="W61" s="75"/>
      <c r="X61" s="27"/>
      <c r="Y61" s="27"/>
      <c r="Z61" s="28"/>
      <c r="AA61"/>
      <c r="AB61"/>
      <c r="AC61"/>
      <c r="BS61" s="29">
        <v>17.150894127399528</v>
      </c>
      <c r="BT61" s="37" t="s">
        <v>9041</v>
      </c>
      <c r="BU61" s="31">
        <v>93.512011895067488</v>
      </c>
      <c r="BV61" s="32">
        <v>44926</v>
      </c>
      <c r="BW61" s="33" t="s">
        <v>8919</v>
      </c>
      <c r="BZ61" s="15">
        <v>98.178529418084878</v>
      </c>
      <c r="CC61" s="105">
        <v>42.117343513540582</v>
      </c>
      <c r="CD61" s="9">
        <v>44324</v>
      </c>
      <c r="CE61" s="10">
        <v>11.218856329999999</v>
      </c>
      <c r="CF61" s="37" t="s">
        <v>11719</v>
      </c>
      <c r="CG61" s="7">
        <v>58</v>
      </c>
      <c r="CH61" s="10">
        <v>115</v>
      </c>
      <c r="CI61" s="14">
        <v>388</v>
      </c>
      <c r="CJ61" s="7">
        <v>73603652.571604997</v>
      </c>
      <c r="CK61" s="10">
        <v>1943226542.5599999</v>
      </c>
      <c r="CL61" s="14">
        <v>39416496.090000004</v>
      </c>
    </row>
    <row r="62" spans="15:90">
      <c r="O62" s="84"/>
      <c r="P62" s="105">
        <v>25.194956863583659</v>
      </c>
      <c r="Q62" s="37" t="s">
        <v>11720</v>
      </c>
      <c r="R62" s="106">
        <v>-0.88549999999999995</v>
      </c>
      <c r="S62" s="85" t="s">
        <v>8887</v>
      </c>
      <c r="T62" s="84"/>
      <c r="V62" s="75"/>
      <c r="W62" s="75"/>
      <c r="X62" s="27"/>
      <c r="Y62" s="27"/>
      <c r="Z62" s="28"/>
      <c r="AA62"/>
      <c r="AB62"/>
      <c r="AC62"/>
      <c r="BS62" s="29">
        <v>80.0253188601462</v>
      </c>
      <c r="BT62" s="37" t="s">
        <v>9042</v>
      </c>
      <c r="BU62" s="31">
        <v>76.973903129946891</v>
      </c>
      <c r="BV62" s="32">
        <v>44918</v>
      </c>
      <c r="BW62" s="33" t="s">
        <v>8967</v>
      </c>
      <c r="BZ62" s="15">
        <v>88.549254484410184</v>
      </c>
      <c r="CC62" s="105">
        <v>25.194956863583659</v>
      </c>
      <c r="CD62" s="9">
        <v>44284</v>
      </c>
      <c r="CE62" s="10">
        <v>3.0634799999999999E-3</v>
      </c>
      <c r="CF62" s="37" t="s">
        <v>11720</v>
      </c>
      <c r="CG62" s="7">
        <v>674</v>
      </c>
      <c r="CH62" s="10">
        <v>518</v>
      </c>
      <c r="CI62" s="14">
        <v>503</v>
      </c>
      <c r="CJ62" s="7">
        <v>2122034.4710157402</v>
      </c>
      <c r="CK62" s="10">
        <v>126946245.79000001</v>
      </c>
      <c r="CL62" s="14">
        <v>18662400.120000001</v>
      </c>
    </row>
    <row r="63" spans="15:90">
      <c r="O63" s="84"/>
      <c r="P63" s="105">
        <v>128.62806379712691</v>
      </c>
      <c r="Q63" s="37" t="s">
        <v>11721</v>
      </c>
      <c r="R63" s="106">
        <v>-1</v>
      </c>
      <c r="S63" s="85" t="s">
        <v>8898</v>
      </c>
      <c r="T63" s="84"/>
      <c r="V63" s="75"/>
      <c r="W63" s="75"/>
      <c r="X63" s="27"/>
      <c r="Y63" s="27"/>
      <c r="Z63" s="28"/>
      <c r="AA63"/>
      <c r="AB63"/>
      <c r="AC63"/>
      <c r="BS63" s="29">
        <v>31.2767614447895</v>
      </c>
      <c r="BT63" s="37" t="s">
        <v>9043</v>
      </c>
      <c r="BU63" s="44">
        <v>29.67403547498116</v>
      </c>
      <c r="BV63" s="32">
        <v>45000</v>
      </c>
      <c r="BW63" s="33" t="s">
        <v>8967</v>
      </c>
      <c r="BZ63" s="15">
        <v>100</v>
      </c>
      <c r="CC63" s="105">
        <v>128.62806379712691</v>
      </c>
      <c r="CD63" s="9">
        <v>44550</v>
      </c>
      <c r="CE63" s="10">
        <v>29.27660788853624</v>
      </c>
      <c r="CF63" s="37" t="s">
        <v>11721</v>
      </c>
      <c r="CG63" s="7">
        <v>247</v>
      </c>
      <c r="CH63" s="10">
        <v>2584</v>
      </c>
      <c r="CI63" s="14">
        <v>4600</v>
      </c>
      <c r="CJ63" s="7">
        <v>12674581.033433359</v>
      </c>
      <c r="CK63" s="10">
        <v>0</v>
      </c>
      <c r="CL63" s="14"/>
    </row>
    <row r="64" spans="15:90">
      <c r="O64" s="84"/>
      <c r="P64" s="105">
        <v>59.446512958330217</v>
      </c>
      <c r="Q64" s="37" t="s">
        <v>11722</v>
      </c>
      <c r="R64" s="106">
        <v>-0.83299999999999996</v>
      </c>
      <c r="S64" s="85" t="s">
        <v>3686</v>
      </c>
      <c r="T64" s="84"/>
      <c r="V64" s="75"/>
      <c r="W64" s="75"/>
      <c r="X64" s="27"/>
      <c r="Y64" s="27"/>
      <c r="Z64" s="28"/>
      <c r="AA64"/>
      <c r="AB64"/>
      <c r="AC64"/>
      <c r="BS64" s="29">
        <v>2.7678830710824109</v>
      </c>
      <c r="BT64" s="37" t="s">
        <v>9044</v>
      </c>
      <c r="BU64" s="63">
        <v>87.958380491865981</v>
      </c>
      <c r="BV64" s="32">
        <v>44876</v>
      </c>
      <c r="BW64" s="33" t="s">
        <v>9045</v>
      </c>
      <c r="BZ64" s="15">
        <v>83.300078562730562</v>
      </c>
      <c r="CC64" s="105">
        <v>59.446512958330217</v>
      </c>
      <c r="CD64" s="9">
        <v>44505</v>
      </c>
      <c r="CE64" s="10">
        <v>20.042496050903711</v>
      </c>
      <c r="CF64" s="37" t="s">
        <v>11722</v>
      </c>
      <c r="CG64" s="7">
        <v>62</v>
      </c>
      <c r="CH64" s="10">
        <v>100</v>
      </c>
      <c r="CI64" s="14">
        <v>104</v>
      </c>
      <c r="CJ64" s="7">
        <v>70362810.530470297</v>
      </c>
      <c r="CK64" s="10">
        <v>2416111555.73</v>
      </c>
      <c r="CL64" s="14">
        <v>525671831.60000002</v>
      </c>
    </row>
    <row r="65" spans="15:90">
      <c r="O65" s="84"/>
      <c r="P65" s="105">
        <v>23.11288626407034</v>
      </c>
      <c r="Q65" s="37" t="s">
        <v>11723</v>
      </c>
      <c r="R65" s="106">
        <v>-0.98460000000000003</v>
      </c>
      <c r="S65" s="85" t="s">
        <v>8887</v>
      </c>
      <c r="T65" s="84"/>
      <c r="V65" s="75"/>
      <c r="W65" s="75"/>
      <c r="X65" s="27"/>
      <c r="Y65" s="27"/>
      <c r="Z65" s="28"/>
      <c r="AA65"/>
      <c r="AB65"/>
      <c r="AC65"/>
      <c r="BS65" s="29">
        <v>196.29224617215371</v>
      </c>
      <c r="BT65" s="37" t="s">
        <v>9046</v>
      </c>
      <c r="BU65" s="62">
        <v>74.904285058486096</v>
      </c>
      <c r="BV65" s="32">
        <v>44996</v>
      </c>
      <c r="BW65" s="33" t="s">
        <v>8967</v>
      </c>
      <c r="BZ65" s="15">
        <v>98.456734911557675</v>
      </c>
      <c r="CC65" s="105">
        <v>23.11288626407034</v>
      </c>
      <c r="CD65" s="9">
        <v>44534</v>
      </c>
      <c r="CE65" s="10">
        <v>30.030292233592071</v>
      </c>
      <c r="CF65" s="37" t="s">
        <v>11723</v>
      </c>
      <c r="CG65" s="7">
        <v>181</v>
      </c>
      <c r="CH65" s="10">
        <v>2581</v>
      </c>
      <c r="CI65" s="14">
        <v>2569</v>
      </c>
      <c r="CJ65" s="7">
        <v>19292246.33357415</v>
      </c>
      <c r="CK65" s="10">
        <v>0</v>
      </c>
      <c r="CL65" s="14">
        <v>0</v>
      </c>
    </row>
    <row r="66" spans="15:90">
      <c r="O66" s="84"/>
      <c r="P66" s="105">
        <v>47.630310637444722</v>
      </c>
      <c r="Q66" s="37" t="s">
        <v>11724</v>
      </c>
      <c r="R66" s="106">
        <v>-0.99819999999999998</v>
      </c>
      <c r="S66" s="85" t="s">
        <v>8882</v>
      </c>
      <c r="T66" s="84"/>
      <c r="V66" s="75"/>
      <c r="W66" s="75"/>
      <c r="X66" s="27"/>
      <c r="Y66" s="27"/>
      <c r="Z66" s="28"/>
      <c r="AA66"/>
      <c r="AB66"/>
      <c r="AC66"/>
      <c r="BS66" s="29">
        <v>4.5964794557075814</v>
      </c>
      <c r="BT66" s="37" t="s">
        <v>9047</v>
      </c>
      <c r="BU66" s="63">
        <v>78.727722838666097</v>
      </c>
      <c r="BV66" s="32">
        <v>44972</v>
      </c>
      <c r="BW66" s="33" t="s">
        <v>8967</v>
      </c>
      <c r="BZ66" s="15">
        <v>99.824093432544288</v>
      </c>
      <c r="CC66" s="105">
        <v>47.630310637444722</v>
      </c>
      <c r="CD66" s="9">
        <v>43596</v>
      </c>
      <c r="CE66" s="10">
        <v>3.9392842903799998</v>
      </c>
      <c r="CF66" s="37" t="s">
        <v>11724</v>
      </c>
      <c r="CG66" s="7">
        <v>447</v>
      </c>
      <c r="CH66" s="10">
        <v>2587</v>
      </c>
      <c r="CI66" s="14">
        <v>1260</v>
      </c>
      <c r="CJ66" s="7">
        <v>4998714.9624566166</v>
      </c>
      <c r="CK66" s="10">
        <v>0</v>
      </c>
      <c r="CL66" s="14">
        <v>647696.60540572915</v>
      </c>
    </row>
    <row r="67" spans="15:90">
      <c r="O67" s="84"/>
      <c r="P67" s="105">
        <v>1.335059550906551</v>
      </c>
      <c r="Q67" s="37" t="s">
        <v>11725</v>
      </c>
      <c r="R67" s="106">
        <v>-0.94210000000000005</v>
      </c>
      <c r="S67" s="85" t="s">
        <v>8887</v>
      </c>
      <c r="T67" s="84"/>
      <c r="V67" s="75"/>
      <c r="W67" s="75"/>
      <c r="X67" s="27"/>
      <c r="Y67" s="27"/>
      <c r="Z67" s="28"/>
      <c r="AA67"/>
      <c r="AB67"/>
      <c r="AC67"/>
      <c r="BS67" s="29">
        <v>1.5573107182144199</v>
      </c>
      <c r="BT67" s="37" t="s">
        <v>9048</v>
      </c>
      <c r="BU67" s="44">
        <v>59.312184235659672</v>
      </c>
      <c r="BV67" s="32">
        <v>44910</v>
      </c>
      <c r="BW67" s="33" t="s">
        <v>8937</v>
      </c>
      <c r="BZ67" s="15">
        <v>94.21364552115169</v>
      </c>
      <c r="CC67" s="105">
        <v>1.335059550906551</v>
      </c>
      <c r="CD67" s="9">
        <v>43759</v>
      </c>
      <c r="CE67" s="10">
        <v>0.37603437350300001</v>
      </c>
      <c r="CF67" s="37" t="s">
        <v>11725</v>
      </c>
      <c r="CG67" s="7">
        <v>2389</v>
      </c>
      <c r="CH67" s="10">
        <v>603</v>
      </c>
      <c r="CI67" s="14">
        <v>751</v>
      </c>
      <c r="CJ67" s="7">
        <v>0</v>
      </c>
      <c r="CK67" s="10">
        <v>92047033.004468381</v>
      </c>
      <c r="CL67" s="14">
        <v>5326167.6169010326</v>
      </c>
    </row>
    <row r="68" spans="15:90">
      <c r="O68" s="84"/>
      <c r="P68" s="105">
        <v>60.6209766838642</v>
      </c>
      <c r="Q68" s="37" t="s">
        <v>11726</v>
      </c>
      <c r="R68" s="106">
        <v>-0.91020000000000001</v>
      </c>
      <c r="S68" s="85" t="s">
        <v>8887</v>
      </c>
      <c r="T68" s="84"/>
      <c r="V68" s="75"/>
      <c r="W68" s="75"/>
      <c r="X68" s="27"/>
      <c r="Y68" s="27"/>
      <c r="Z68" s="28"/>
      <c r="AA68"/>
      <c r="AB68"/>
      <c r="AC68"/>
      <c r="BS68" s="29">
        <v>24.4013163676773</v>
      </c>
      <c r="BT68" s="37" t="s">
        <v>9049</v>
      </c>
      <c r="BU68" s="63">
        <v>91.576859093389828</v>
      </c>
      <c r="BV68" s="32">
        <v>44929</v>
      </c>
      <c r="BW68" s="33" t="s">
        <v>8922</v>
      </c>
      <c r="BZ68" s="15">
        <v>91.019067327042919</v>
      </c>
      <c r="CC68" s="105">
        <v>60.6209766838642</v>
      </c>
      <c r="CD68" s="9">
        <v>44329</v>
      </c>
      <c r="CE68" s="10">
        <v>17.494807730000002</v>
      </c>
      <c r="CF68" s="37" t="s">
        <v>11726</v>
      </c>
      <c r="CG68" s="7">
        <v>73</v>
      </c>
      <c r="CH68" s="10">
        <v>129</v>
      </c>
      <c r="CI68" s="14">
        <v>165</v>
      </c>
      <c r="CJ68" s="7">
        <v>54942168.704927899</v>
      </c>
      <c r="CK68" s="10">
        <v>1556121936.3699999</v>
      </c>
      <c r="CL68" s="14">
        <v>216333127.83000001</v>
      </c>
    </row>
    <row r="69" spans="15:90">
      <c r="O69" s="84"/>
      <c r="P69" s="105">
        <v>106.7371224797714</v>
      </c>
      <c r="Q69" s="37" t="s">
        <v>11727</v>
      </c>
      <c r="R69" s="106">
        <v>-0.66080000000000005</v>
      </c>
      <c r="S69" s="85" t="s">
        <v>8898</v>
      </c>
      <c r="T69" s="84"/>
      <c r="V69" s="75"/>
      <c r="W69" s="75"/>
      <c r="X69" s="27"/>
      <c r="Y69" s="27"/>
      <c r="Z69" s="28"/>
      <c r="AA69"/>
      <c r="AB69"/>
      <c r="AC69"/>
      <c r="BS69" s="29">
        <v>183.17079485503831</v>
      </c>
      <c r="BT69" s="37" t="s">
        <v>9050</v>
      </c>
      <c r="BU69" s="77">
        <v>88.41922325417012</v>
      </c>
      <c r="BV69" s="32">
        <v>44731</v>
      </c>
      <c r="BW69" s="33" t="s">
        <v>8961</v>
      </c>
      <c r="BZ69" s="15">
        <v>66.075086672522787</v>
      </c>
      <c r="CC69" s="105">
        <v>106.7371224797714</v>
      </c>
      <c r="CD69" s="9">
        <v>44516</v>
      </c>
      <c r="CE69" s="10">
        <v>4.6252077072791886</v>
      </c>
      <c r="CF69" s="37" t="s">
        <v>11727</v>
      </c>
      <c r="CG69" s="7">
        <v>145</v>
      </c>
      <c r="CH69" s="10">
        <v>119</v>
      </c>
      <c r="CI69" s="14">
        <v>70</v>
      </c>
      <c r="CJ69" s="7">
        <v>25543952.456099998</v>
      </c>
      <c r="CK69" s="10">
        <v>1863599178.9300001</v>
      </c>
      <c r="CL69" s="14">
        <v>999847916.61000001</v>
      </c>
    </row>
    <row r="70" spans="15:90">
      <c r="O70" s="84"/>
      <c r="P70" s="105">
        <v>399.75008296729072</v>
      </c>
      <c r="Q70" s="37" t="s">
        <v>11728</v>
      </c>
      <c r="R70" s="106">
        <v>-0.86419999999999997</v>
      </c>
      <c r="S70" s="85" t="s">
        <v>8884</v>
      </c>
      <c r="T70" s="84"/>
      <c r="V70" s="75"/>
      <c r="W70" s="75"/>
      <c r="X70" s="27"/>
      <c r="Y70" s="27"/>
      <c r="Z70" s="28"/>
      <c r="AA70"/>
      <c r="AB70"/>
      <c r="AC70"/>
      <c r="BS70" s="29">
        <v>8.2252047726252702</v>
      </c>
      <c r="BT70" s="37" t="s">
        <v>9051</v>
      </c>
      <c r="BU70" s="31">
        <v>94.271776883449903</v>
      </c>
      <c r="BV70" s="32">
        <v>44876</v>
      </c>
      <c r="BW70" s="33" t="s">
        <v>8949</v>
      </c>
      <c r="BZ70" s="15">
        <v>86.423501288515496</v>
      </c>
      <c r="CC70" s="105">
        <v>399.75008296729072</v>
      </c>
      <c r="CD70" s="9">
        <v>44302</v>
      </c>
      <c r="CE70" s="10">
        <v>15.898409640000001</v>
      </c>
      <c r="CF70" s="37" t="s">
        <v>11728</v>
      </c>
      <c r="CG70" s="7">
        <v>74</v>
      </c>
      <c r="CH70" s="10">
        <v>26</v>
      </c>
      <c r="CI70" s="14">
        <v>42</v>
      </c>
      <c r="CJ70" s="7">
        <v>53767788.052236497</v>
      </c>
      <c r="CK70" s="10">
        <v>14282879935.389999</v>
      </c>
      <c r="CL70" s="14">
        <v>2213837097.1300001</v>
      </c>
    </row>
    <row r="71" spans="15:90">
      <c r="O71" s="84"/>
      <c r="P71" s="105">
        <v>144.1904367317396</v>
      </c>
      <c r="Q71" s="37" t="s">
        <v>11729</v>
      </c>
      <c r="R71" s="106">
        <v>-0.8851</v>
      </c>
      <c r="S71" s="85" t="s">
        <v>8887</v>
      </c>
      <c r="T71" s="84"/>
      <c r="V71" s="75"/>
      <c r="W71" s="75"/>
      <c r="X71" s="27"/>
      <c r="Y71" s="27"/>
      <c r="Z71" s="28"/>
      <c r="AA71"/>
      <c r="AB71"/>
      <c r="AC71"/>
      <c r="BS71" s="29">
        <v>22.693333523545739</v>
      </c>
      <c r="BT71" s="37" t="s">
        <v>9052</v>
      </c>
      <c r="BU71" s="52">
        <v>95.057647057897185</v>
      </c>
      <c r="BV71" s="32">
        <v>44926</v>
      </c>
      <c r="BW71" s="33" t="s">
        <v>8949</v>
      </c>
      <c r="BZ71" s="15">
        <v>88.511609339169993</v>
      </c>
      <c r="CC71" s="105">
        <v>144.1904367317396</v>
      </c>
      <c r="CD71" s="9">
        <v>44291</v>
      </c>
      <c r="CE71" s="10">
        <v>3.1567610000000003E-2</v>
      </c>
      <c r="CF71" s="37" t="s">
        <v>11729</v>
      </c>
      <c r="CG71" s="7">
        <v>78</v>
      </c>
      <c r="CH71" s="10">
        <v>64</v>
      </c>
      <c r="CI71" s="14">
        <v>89</v>
      </c>
      <c r="CJ71" s="7">
        <v>53101383.826673597</v>
      </c>
      <c r="CK71" s="10">
        <v>4818035848.54</v>
      </c>
      <c r="CL71" s="14">
        <v>708437845.88999999</v>
      </c>
    </row>
    <row r="72" spans="15:90">
      <c r="O72" s="84"/>
      <c r="P72" s="105">
        <v>53.515991802270399</v>
      </c>
      <c r="Q72" s="37" t="s">
        <v>11730</v>
      </c>
      <c r="R72" s="106">
        <v>-0.83409999999999995</v>
      </c>
      <c r="S72" s="85" t="s">
        <v>8887</v>
      </c>
      <c r="T72" s="84"/>
      <c r="V72" s="75"/>
      <c r="W72" s="75"/>
      <c r="X72" s="27"/>
      <c r="Y72" s="27"/>
      <c r="Z72" s="28"/>
      <c r="AA72"/>
      <c r="AB72"/>
      <c r="AC72"/>
      <c r="BS72" s="29">
        <v>409.64926162457999</v>
      </c>
      <c r="BT72" s="37" t="s">
        <v>9053</v>
      </c>
      <c r="BU72" s="44">
        <v>97.134407752525945</v>
      </c>
      <c r="BV72" s="32">
        <v>44929</v>
      </c>
      <c r="BW72" s="33" t="s">
        <v>9054</v>
      </c>
      <c r="BZ72" s="15">
        <v>83.406618007539493</v>
      </c>
      <c r="CC72" s="105">
        <v>53.515991802270399</v>
      </c>
      <c r="CD72" s="9">
        <v>44324</v>
      </c>
      <c r="CE72" s="10">
        <v>168.15416286999999</v>
      </c>
      <c r="CF72" s="37" t="s">
        <v>11730</v>
      </c>
      <c r="CG72" s="7">
        <v>147</v>
      </c>
      <c r="CH72" s="10">
        <v>127</v>
      </c>
      <c r="CI72" s="14">
        <v>128</v>
      </c>
      <c r="CJ72" s="7">
        <v>25258978.7511984</v>
      </c>
      <c r="CK72" s="10">
        <v>1582406447.8900001</v>
      </c>
      <c r="CL72" s="14">
        <v>357758820.12</v>
      </c>
    </row>
    <row r="73" spans="15:90">
      <c r="O73" s="84"/>
      <c r="P73" s="105">
        <v>9.209526364017373</v>
      </c>
      <c r="Q73" s="37" t="s">
        <v>11731</v>
      </c>
      <c r="R73" s="106">
        <v>-0.9415</v>
      </c>
      <c r="S73" s="85" t="s">
        <v>8894</v>
      </c>
      <c r="T73" s="84"/>
      <c r="V73" s="75"/>
      <c r="W73" s="75"/>
      <c r="X73" s="27"/>
      <c r="Y73" s="27"/>
      <c r="Z73" s="28"/>
      <c r="AA73"/>
      <c r="AB73"/>
      <c r="AC73"/>
      <c r="BS73" s="29">
        <v>285.09798720606727</v>
      </c>
      <c r="BT73" s="37" t="s">
        <v>9055</v>
      </c>
      <c r="BU73" s="31">
        <v>94.357270619323259</v>
      </c>
      <c r="BV73" s="32">
        <v>44926</v>
      </c>
      <c r="BW73" s="33" t="s">
        <v>9056</v>
      </c>
      <c r="BZ73" s="15">
        <v>94.150992444222723</v>
      </c>
      <c r="CC73" s="105">
        <v>9.209526364017373</v>
      </c>
      <c r="CD73" s="9">
        <v>44303</v>
      </c>
      <c r="CE73" s="10">
        <v>0.28816857000000001</v>
      </c>
      <c r="CF73" s="37" t="s">
        <v>11731</v>
      </c>
      <c r="CG73" s="7">
        <v>84</v>
      </c>
      <c r="CH73" s="10">
        <v>299</v>
      </c>
      <c r="CI73" s="14">
        <v>437</v>
      </c>
      <c r="CJ73" s="7">
        <v>51320488.239992097</v>
      </c>
      <c r="CK73" s="10">
        <v>352088525.35000002</v>
      </c>
      <c r="CL73" s="14">
        <v>29247997.109999999</v>
      </c>
    </row>
    <row r="74" spans="15:90">
      <c r="O74" s="84"/>
      <c r="P74" s="105">
        <v>16.017403112610349</v>
      </c>
      <c r="Q74" s="37" t="s">
        <v>11732</v>
      </c>
      <c r="R74" s="106">
        <v>-0.873</v>
      </c>
      <c r="S74" s="85" t="s">
        <v>8884</v>
      </c>
      <c r="T74" s="84"/>
      <c r="V74" s="75"/>
      <c r="W74" s="75"/>
      <c r="X74" s="27"/>
      <c r="Y74" s="27"/>
      <c r="Z74" s="28"/>
      <c r="AA74"/>
      <c r="AB74"/>
      <c r="AC74"/>
      <c r="BS74" s="29">
        <v>2912.7296342994432</v>
      </c>
      <c r="BT74" s="37" t="s">
        <v>9057</v>
      </c>
      <c r="BU74" s="31">
        <v>98.32432696042855</v>
      </c>
      <c r="BV74" s="32">
        <v>44731</v>
      </c>
      <c r="BW74" s="33" t="s">
        <v>9058</v>
      </c>
      <c r="BZ74" s="15">
        <v>87.301074001530935</v>
      </c>
      <c r="CC74" s="105">
        <v>16.017403112610349</v>
      </c>
      <c r="CD74" s="9">
        <v>44296</v>
      </c>
      <c r="CE74" s="10">
        <v>1.43605475</v>
      </c>
      <c r="CF74" s="37" t="s">
        <v>11732</v>
      </c>
      <c r="CG74" s="7">
        <v>88</v>
      </c>
      <c r="CH74" s="10">
        <v>238</v>
      </c>
      <c r="CI74" s="14">
        <v>274</v>
      </c>
      <c r="CJ74" s="7">
        <v>50124310.8668558</v>
      </c>
      <c r="CK74" s="10">
        <v>519806612.02999997</v>
      </c>
      <c r="CL74" s="14">
        <v>84260187.890000001</v>
      </c>
    </row>
    <row r="75" spans="15:90">
      <c r="O75" s="84"/>
      <c r="P75" s="105">
        <v>17.199026140463261</v>
      </c>
      <c r="Q75" s="37" t="s">
        <v>11733</v>
      </c>
      <c r="R75" s="106">
        <v>-0.8216</v>
      </c>
      <c r="S75" s="85" t="s">
        <v>8881</v>
      </c>
      <c r="T75" s="84"/>
      <c r="V75" s="75"/>
      <c r="W75" s="75"/>
      <c r="X75" s="27"/>
      <c r="Y75" s="27"/>
      <c r="Z75" s="28"/>
      <c r="AA75"/>
      <c r="AB75"/>
      <c r="AC75"/>
      <c r="BS75" s="29">
        <v>922.5915960781773</v>
      </c>
      <c r="BT75" s="37" t="s">
        <v>9059</v>
      </c>
      <c r="BU75" s="52">
        <v>99.999959916257751</v>
      </c>
      <c r="BV75" s="32">
        <v>44723</v>
      </c>
      <c r="BW75" s="33" t="s">
        <v>8954</v>
      </c>
      <c r="BZ75" s="15">
        <v>82.158090408346055</v>
      </c>
      <c r="CC75" s="105">
        <v>17.199026140463261</v>
      </c>
      <c r="CD75" s="9">
        <v>44286</v>
      </c>
      <c r="CE75" s="10">
        <v>4.412336E-2</v>
      </c>
      <c r="CF75" s="37" t="s">
        <v>11733</v>
      </c>
      <c r="CG75" s="7">
        <v>89</v>
      </c>
      <c r="CH75" s="10">
        <v>158</v>
      </c>
      <c r="CI75" s="14">
        <v>159</v>
      </c>
      <c r="CJ75" s="7">
        <v>49238376.595803298</v>
      </c>
      <c r="CK75" s="10">
        <v>1022221172.74</v>
      </c>
      <c r="CL75" s="14">
        <v>223523387.38999999</v>
      </c>
    </row>
    <row r="76" spans="15:90">
      <c r="O76" s="84"/>
      <c r="P76" s="105">
        <v>6.5534446730790714</v>
      </c>
      <c r="Q76" s="37" t="s">
        <v>11734</v>
      </c>
      <c r="R76" s="106">
        <v>-0.96989999999999998</v>
      </c>
      <c r="S76" s="85" t="s">
        <v>8887</v>
      </c>
      <c r="T76" s="84"/>
      <c r="V76" s="75"/>
      <c r="W76" s="75"/>
      <c r="X76" s="27"/>
      <c r="Y76" s="27"/>
      <c r="Z76" s="28"/>
      <c r="AA76"/>
      <c r="AB76"/>
      <c r="AC76"/>
      <c r="BS76" s="29">
        <v>1.4782313374053691</v>
      </c>
      <c r="BT76" s="37" t="s">
        <v>9060</v>
      </c>
      <c r="BU76" s="31"/>
      <c r="BV76" s="32"/>
      <c r="BW76" s="33" t="s">
        <v>8937</v>
      </c>
      <c r="BZ76" s="15">
        <v>96.990003436893019</v>
      </c>
      <c r="CC76" s="105">
        <v>6.5534446730790714</v>
      </c>
      <c r="CD76" s="9">
        <v>43398</v>
      </c>
      <c r="CE76" s="10">
        <v>2.0542099999999999</v>
      </c>
      <c r="CF76" s="37" t="s">
        <v>11734</v>
      </c>
      <c r="CG76" s="7">
        <v>2237</v>
      </c>
      <c r="CH76" s="10">
        <v>2979</v>
      </c>
      <c r="CI76" s="14">
        <v>347</v>
      </c>
      <c r="CJ76" s="7">
        <v>0</v>
      </c>
      <c r="CK76" s="10">
        <v>0</v>
      </c>
      <c r="CL76" s="14">
        <v>48760660.058093503</v>
      </c>
    </row>
    <row r="77" spans="15:90">
      <c r="O77" s="84"/>
      <c r="P77" s="105">
        <v>72.061087571293271</v>
      </c>
      <c r="Q77" s="37" t="s">
        <v>11735</v>
      </c>
      <c r="R77" s="106">
        <v>-0.90939999999999999</v>
      </c>
      <c r="S77" s="85" t="s">
        <v>8890</v>
      </c>
      <c r="T77" s="84"/>
      <c r="V77" s="75"/>
      <c r="W77" s="75"/>
      <c r="X77" s="27"/>
      <c r="Y77" s="27"/>
      <c r="Z77" s="28"/>
      <c r="AA77"/>
      <c r="AB77"/>
      <c r="AC77"/>
      <c r="BS77" s="29">
        <v>2.595037330671127</v>
      </c>
      <c r="BT77" s="37" t="s">
        <v>9061</v>
      </c>
      <c r="BU77" s="52">
        <v>96.117361569072798</v>
      </c>
      <c r="BV77" s="32">
        <v>44926</v>
      </c>
      <c r="BW77" s="33" t="s">
        <v>8959</v>
      </c>
      <c r="BZ77" s="15">
        <v>90.93616936729839</v>
      </c>
      <c r="CC77" s="105">
        <v>72.061087571293271</v>
      </c>
      <c r="CD77" s="9">
        <v>44317</v>
      </c>
      <c r="CE77" s="10">
        <v>0.18247118000000001</v>
      </c>
      <c r="CF77" s="37" t="s">
        <v>11735</v>
      </c>
      <c r="CG77" s="7">
        <v>91</v>
      </c>
      <c r="CH77" s="10">
        <v>104</v>
      </c>
      <c r="CI77" s="14">
        <v>141</v>
      </c>
      <c r="CJ77" s="7">
        <v>48043231.776246898</v>
      </c>
      <c r="CK77" s="10">
        <v>2227469351.1199999</v>
      </c>
      <c r="CL77" s="14">
        <v>289210666.67000002</v>
      </c>
    </row>
    <row r="78" spans="15:90">
      <c r="O78" s="84"/>
      <c r="P78" s="105">
        <v>115.0470167986098</v>
      </c>
      <c r="Q78" s="37" t="s">
        <v>11736</v>
      </c>
      <c r="R78" s="106">
        <v>-0.99129999999999996</v>
      </c>
      <c r="S78" s="85" t="s">
        <v>8884</v>
      </c>
      <c r="T78" s="84"/>
      <c r="V78" s="75"/>
      <c r="W78" s="75"/>
      <c r="X78" s="27"/>
      <c r="Y78" s="27"/>
      <c r="Z78" s="28"/>
      <c r="AA78"/>
      <c r="AB78"/>
      <c r="AC78"/>
      <c r="BS78" s="29">
        <v>23.002409241932291</v>
      </c>
      <c r="BT78" s="37" t="s">
        <v>9062</v>
      </c>
      <c r="BU78" s="31">
        <v>93.599932393585718</v>
      </c>
      <c r="BV78" s="32">
        <v>44918</v>
      </c>
      <c r="BW78" s="33" t="s">
        <v>9063</v>
      </c>
      <c r="BZ78" s="15">
        <v>99.126991432227214</v>
      </c>
      <c r="CC78" s="105">
        <v>115.0470167986098</v>
      </c>
      <c r="CD78" s="9">
        <v>44329</v>
      </c>
      <c r="CE78" s="10">
        <v>1.191657E-2</v>
      </c>
      <c r="CF78" s="37" t="s">
        <v>11736</v>
      </c>
      <c r="CG78" s="7">
        <v>179</v>
      </c>
      <c r="CH78" s="10">
        <v>467</v>
      </c>
      <c r="CI78" s="14">
        <v>493</v>
      </c>
      <c r="CJ78" s="7">
        <v>19356161.45113064</v>
      </c>
      <c r="CK78" s="10">
        <v>152557937.90000001</v>
      </c>
      <c r="CL78" s="14">
        <v>20472923.25</v>
      </c>
    </row>
    <row r="79" spans="15:90">
      <c r="O79" s="84"/>
      <c r="P79" s="105">
        <v>508.69609532791873</v>
      </c>
      <c r="Q79" s="37" t="s">
        <v>11737</v>
      </c>
      <c r="R79" s="106">
        <v>-0.98129999999999995</v>
      </c>
      <c r="S79" s="85" t="s">
        <v>8887</v>
      </c>
      <c r="T79" s="84"/>
      <c r="V79" s="75"/>
      <c r="W79" s="75"/>
      <c r="X79" s="27"/>
      <c r="Y79" s="27"/>
      <c r="Z79" s="28"/>
      <c r="AA79"/>
      <c r="AB79"/>
      <c r="AC79"/>
      <c r="BS79" s="29">
        <v>2.234066244003138</v>
      </c>
      <c r="BT79" s="37" t="s">
        <v>9064</v>
      </c>
      <c r="BU79" s="31"/>
      <c r="BV79" s="32"/>
      <c r="BW79" s="33" t="s">
        <v>8937</v>
      </c>
      <c r="BZ79" s="15">
        <v>98.127751735092275</v>
      </c>
      <c r="CC79" s="105">
        <v>508.69609532791873</v>
      </c>
      <c r="CD79" s="9">
        <v>44508</v>
      </c>
      <c r="CE79" s="10">
        <v>3.365668507484282</v>
      </c>
      <c r="CF79" s="37" t="s">
        <v>11737</v>
      </c>
      <c r="CG79" s="7">
        <v>3085</v>
      </c>
      <c r="CH79" s="10">
        <v>3082</v>
      </c>
      <c r="CI79" s="14">
        <v>2771</v>
      </c>
      <c r="CJ79" s="7">
        <v>0</v>
      </c>
      <c r="CK79" s="10">
        <v>0</v>
      </c>
      <c r="CL79" s="14">
        <v>0</v>
      </c>
    </row>
    <row r="80" spans="15:90">
      <c r="O80" s="84"/>
      <c r="P80" s="105">
        <v>79.535908856699962</v>
      </c>
      <c r="Q80" s="37" t="s">
        <v>11738</v>
      </c>
      <c r="R80" s="106">
        <v>-0.88439999999999996</v>
      </c>
      <c r="S80" s="85" t="s">
        <v>8884</v>
      </c>
      <c r="T80" s="84"/>
      <c r="V80" s="75"/>
      <c r="W80" s="75"/>
      <c r="X80" s="27"/>
      <c r="Y80" s="27"/>
      <c r="Z80" s="28"/>
      <c r="AA80"/>
      <c r="AB80"/>
      <c r="AC80"/>
      <c r="BS80" s="29">
        <v>81.690851667349875</v>
      </c>
      <c r="BT80" s="37" t="s">
        <v>9065</v>
      </c>
      <c r="BU80" s="62">
        <v>95.648949679074661</v>
      </c>
      <c r="BV80" s="32">
        <v>44757</v>
      </c>
      <c r="BW80" s="33" t="s">
        <v>9024</v>
      </c>
      <c r="BZ80" s="15">
        <v>88.439752437943923</v>
      </c>
      <c r="CC80" s="105">
        <v>79.535908856699962</v>
      </c>
      <c r="CD80" s="9">
        <v>44303</v>
      </c>
      <c r="CE80" s="10">
        <v>6.2922870000000006E-2</v>
      </c>
      <c r="CF80" s="37" t="s">
        <v>11738</v>
      </c>
      <c r="CG80" s="7">
        <v>94</v>
      </c>
      <c r="CH80" s="10">
        <v>96</v>
      </c>
      <c r="CI80" s="14">
        <v>121</v>
      </c>
      <c r="CJ80" s="7">
        <v>46963689.238670401</v>
      </c>
      <c r="CK80" s="10">
        <v>2550894782.2600002</v>
      </c>
      <c r="CL80" s="14">
        <v>418424845.06999999</v>
      </c>
    </row>
    <row r="81" spans="1:90">
      <c r="A81" s="117" t="s">
        <v>16158</v>
      </c>
      <c r="O81" s="84"/>
      <c r="P81" s="105">
        <v>992.24662223590713</v>
      </c>
      <c r="Q81" s="37" t="s">
        <v>11739</v>
      </c>
      <c r="R81" s="106">
        <v>-0.36270000000000002</v>
      </c>
      <c r="S81" s="85" t="s">
        <v>3686</v>
      </c>
      <c r="T81" s="84"/>
      <c r="V81" s="75"/>
      <c r="W81" s="75"/>
      <c r="X81" s="27"/>
      <c r="Y81" s="27"/>
      <c r="Z81" s="28"/>
      <c r="AA81"/>
      <c r="AB81"/>
      <c r="AC81"/>
      <c r="BS81" s="29">
        <v>19.06335784550161</v>
      </c>
      <c r="BT81" s="37" t="s">
        <v>9066</v>
      </c>
      <c r="BU81" s="52">
        <v>98.575924222274253</v>
      </c>
      <c r="BV81" s="32">
        <v>44929</v>
      </c>
      <c r="BW81" s="33" t="s">
        <v>8965</v>
      </c>
      <c r="BZ81" s="15">
        <v>36.274287228897663</v>
      </c>
      <c r="CC81" s="105">
        <v>992.24662223590713</v>
      </c>
      <c r="CD81" s="9">
        <v>44656</v>
      </c>
      <c r="CE81" s="10">
        <v>119.18462385854529</v>
      </c>
      <c r="CF81" s="37" t="s">
        <v>11739</v>
      </c>
      <c r="CG81" s="7">
        <v>95</v>
      </c>
      <c r="CH81" s="10">
        <v>12</v>
      </c>
      <c r="CI81" s="14">
        <v>5</v>
      </c>
      <c r="CJ81" s="7">
        <v>46546879.202602804</v>
      </c>
      <c r="CK81" s="10">
        <v>40881699066.720001</v>
      </c>
      <c r="CL81" s="14">
        <v>32369755710.57</v>
      </c>
    </row>
    <row r="82" spans="1:90">
      <c r="O82" s="84"/>
      <c r="P82" s="105">
        <v>30.577916948563651</v>
      </c>
      <c r="Q82" s="37" t="s">
        <v>11740</v>
      </c>
      <c r="R82" s="106">
        <v>-0.78559999999999997</v>
      </c>
      <c r="S82" s="85" t="s">
        <v>8892</v>
      </c>
      <c r="T82" s="84"/>
      <c r="V82" s="75"/>
      <c r="W82" s="75"/>
      <c r="X82" s="27"/>
      <c r="Y82" s="27"/>
      <c r="Z82" s="28"/>
      <c r="AA82"/>
      <c r="AB82"/>
      <c r="AC82"/>
      <c r="BS82" s="29">
        <v>20.701522589211638</v>
      </c>
      <c r="BT82" s="37" t="s">
        <v>9067</v>
      </c>
      <c r="BU82" s="31">
        <v>97.513423939942726</v>
      </c>
      <c r="BV82" s="32">
        <v>44888</v>
      </c>
      <c r="BW82" s="33" t="s">
        <v>9068</v>
      </c>
      <c r="BZ82" s="15">
        <v>78.558678374356688</v>
      </c>
      <c r="CC82" s="105">
        <v>30.577916948563651</v>
      </c>
      <c r="CD82" s="9">
        <v>44505</v>
      </c>
      <c r="CE82" s="10">
        <v>0.33666213220457902</v>
      </c>
      <c r="CF82" s="37" t="s">
        <v>11740</v>
      </c>
      <c r="CG82" s="7">
        <v>289</v>
      </c>
      <c r="CH82" s="10">
        <v>361</v>
      </c>
      <c r="CI82" s="14">
        <v>240</v>
      </c>
      <c r="CJ82" s="7">
        <v>10466543.258808199</v>
      </c>
      <c r="CK82" s="10">
        <v>248859902.47999999</v>
      </c>
      <c r="CL82" s="14">
        <v>106092009.88</v>
      </c>
    </row>
    <row r="83" spans="1:90">
      <c r="O83" s="84"/>
      <c r="P83" s="105">
        <v>102.34494567672979</v>
      </c>
      <c r="Q83" s="37" t="s">
        <v>11741</v>
      </c>
      <c r="R83" s="106">
        <v>-0.89529999999999998</v>
      </c>
      <c r="S83" s="85" t="s">
        <v>8887</v>
      </c>
      <c r="T83" s="84"/>
      <c r="V83" s="75"/>
      <c r="W83" s="75"/>
      <c r="X83" s="27"/>
      <c r="Y83" s="27"/>
      <c r="Z83" s="28"/>
      <c r="AA83"/>
      <c r="AB83"/>
      <c r="AC83"/>
      <c r="BS83" s="29">
        <v>16.15964615863124</v>
      </c>
      <c r="BT83" s="37" t="s">
        <v>9069</v>
      </c>
      <c r="BU83" s="52">
        <v>94.031014048118038</v>
      </c>
      <c r="BV83" s="32">
        <v>44926</v>
      </c>
      <c r="BW83" s="33" t="s">
        <v>9070</v>
      </c>
      <c r="BZ83" s="15">
        <v>89.527331160287432</v>
      </c>
      <c r="CC83" s="105">
        <v>102.34494567672979</v>
      </c>
      <c r="CD83" s="9">
        <v>44291</v>
      </c>
      <c r="CE83" s="10">
        <v>1.426473E-2</v>
      </c>
      <c r="CF83" s="37" t="s">
        <v>11741</v>
      </c>
      <c r="CG83" s="7">
        <v>101</v>
      </c>
      <c r="CH83" s="10">
        <v>51</v>
      </c>
      <c r="CI83" s="14">
        <v>51</v>
      </c>
      <c r="CJ83" s="7">
        <v>43719249.799943201</v>
      </c>
      <c r="CK83" s="10">
        <v>6749674960.8699999</v>
      </c>
      <c r="CL83" s="14">
        <v>1635051825.27</v>
      </c>
    </row>
    <row r="84" spans="1:90">
      <c r="O84" s="84"/>
      <c r="P84" s="105">
        <v>11.490797944912201</v>
      </c>
      <c r="Q84" s="37" t="s">
        <v>11742</v>
      </c>
      <c r="R84" s="106">
        <v>-0.9587</v>
      </c>
      <c r="S84" s="85" t="s">
        <v>8887</v>
      </c>
      <c r="T84" s="84"/>
      <c r="V84" s="75"/>
      <c r="W84" s="75"/>
      <c r="X84" s="27"/>
      <c r="Y84" s="27"/>
      <c r="Z84" s="28"/>
      <c r="AA84"/>
      <c r="AB84"/>
      <c r="AC84"/>
      <c r="BS84" s="29">
        <v>8.7253550851593396</v>
      </c>
      <c r="BT84" s="37" t="s">
        <v>9071</v>
      </c>
      <c r="BU84" s="62">
        <v>93.869749640944434</v>
      </c>
      <c r="BV84" s="32">
        <v>44929</v>
      </c>
      <c r="BW84" s="33" t="s">
        <v>8959</v>
      </c>
      <c r="BZ84" s="15">
        <v>95.869137797890531</v>
      </c>
      <c r="CC84" s="105">
        <v>11.490797944912201</v>
      </c>
      <c r="CD84" s="9">
        <v>43641</v>
      </c>
      <c r="CE84" s="10">
        <v>6.5626332705300001</v>
      </c>
      <c r="CF84" s="37" t="s">
        <v>11742</v>
      </c>
      <c r="CG84" s="7">
        <v>139</v>
      </c>
      <c r="CH84" s="10">
        <v>341</v>
      </c>
      <c r="CI84" s="14">
        <v>574</v>
      </c>
      <c r="CJ84" s="7">
        <v>26965053.481086001</v>
      </c>
      <c r="CK84" s="10">
        <v>271465705.08259702</v>
      </c>
      <c r="CL84" s="14">
        <v>12350718.08</v>
      </c>
    </row>
    <row r="85" spans="1:90">
      <c r="O85" s="84"/>
      <c r="P85" s="105">
        <v>34.439115037534137</v>
      </c>
      <c r="Q85" s="37" t="s">
        <v>11743</v>
      </c>
      <c r="R85" s="106">
        <v>-0.8891</v>
      </c>
      <c r="S85" s="85" t="s">
        <v>8898</v>
      </c>
      <c r="T85" s="84"/>
      <c r="V85" s="75"/>
      <c r="W85" s="75"/>
      <c r="X85" s="27"/>
      <c r="Y85" s="27"/>
      <c r="Z85" s="28"/>
      <c r="AA85"/>
      <c r="AB85"/>
      <c r="AC85"/>
      <c r="BS85" s="29">
        <v>67.107482586535014</v>
      </c>
      <c r="BT85" s="37" t="s">
        <v>9072</v>
      </c>
      <c r="BU85" s="31">
        <v>86.360794211644091</v>
      </c>
      <c r="BV85" s="32">
        <v>44888</v>
      </c>
      <c r="BW85" s="33" t="s">
        <v>9073</v>
      </c>
      <c r="BZ85" s="15">
        <v>88.908281217043182</v>
      </c>
      <c r="CC85" s="105">
        <v>34.439115037534137</v>
      </c>
      <c r="CD85" s="9">
        <v>44302</v>
      </c>
      <c r="CE85" s="10">
        <v>45.381617385755924</v>
      </c>
      <c r="CF85" s="37" t="s">
        <v>11743</v>
      </c>
      <c r="CG85" s="7">
        <v>169</v>
      </c>
      <c r="CH85" s="10">
        <v>193</v>
      </c>
      <c r="CI85" s="14">
        <v>283</v>
      </c>
      <c r="CJ85" s="7">
        <v>20812079.492335409</v>
      </c>
      <c r="CK85" s="10">
        <v>716749599.80686533</v>
      </c>
      <c r="CL85" s="14">
        <v>79499849.988545805</v>
      </c>
    </row>
    <row r="86" spans="1:90">
      <c r="O86" s="84"/>
      <c r="P86" s="105">
        <v>19.38391800948942</v>
      </c>
      <c r="Q86" s="37" t="s">
        <v>11744</v>
      </c>
      <c r="R86" s="106">
        <v>-0.90110000000000001</v>
      </c>
      <c r="S86" s="85" t="s">
        <v>3686</v>
      </c>
      <c r="T86" s="84"/>
      <c r="V86" s="75"/>
      <c r="W86" s="75"/>
      <c r="X86" s="27"/>
      <c r="Y86" s="27"/>
      <c r="Z86" s="28"/>
      <c r="AA86"/>
      <c r="AB86"/>
      <c r="AC86"/>
      <c r="BS86" s="29">
        <v>25.000135200617809</v>
      </c>
      <c r="BT86" s="37" t="s">
        <v>9074</v>
      </c>
      <c r="BU86" s="62">
        <v>93.801535731075177</v>
      </c>
      <c r="BV86" s="32">
        <v>44929</v>
      </c>
      <c r="BW86" s="33" t="s">
        <v>8961</v>
      </c>
      <c r="BZ86" s="15">
        <v>90.10948029473262</v>
      </c>
      <c r="CC86" s="105">
        <v>19.38391800948942</v>
      </c>
      <c r="CD86" s="9">
        <v>44303</v>
      </c>
      <c r="CE86" s="10">
        <v>0.17392025999999999</v>
      </c>
      <c r="CF86" s="37" t="s">
        <v>11744</v>
      </c>
      <c r="CG86" s="7">
        <v>102</v>
      </c>
      <c r="CH86" s="10">
        <v>269</v>
      </c>
      <c r="CI86" s="14">
        <v>313</v>
      </c>
      <c r="CJ86" s="7">
        <v>42416610.616742797</v>
      </c>
      <c r="CK86" s="10">
        <v>430228878.45999998</v>
      </c>
      <c r="CL86" s="14">
        <v>59688241.170000002</v>
      </c>
    </row>
    <row r="87" spans="1:90">
      <c r="O87" s="84"/>
      <c r="P87" s="105">
        <v>3.077116253592119</v>
      </c>
      <c r="Q87" s="37" t="s">
        <v>11745</v>
      </c>
      <c r="R87" s="106">
        <v>-0.99590000000000001</v>
      </c>
      <c r="S87" s="85" t="s">
        <v>8894</v>
      </c>
      <c r="T87" s="84"/>
      <c r="V87" s="75"/>
      <c r="W87" s="75"/>
      <c r="X87" s="27"/>
      <c r="Y87" s="27"/>
      <c r="Z87" s="28"/>
      <c r="AA87"/>
      <c r="AB87"/>
      <c r="AC87"/>
      <c r="BS87" s="29">
        <v>73.529561205830205</v>
      </c>
      <c r="BT87" s="37" t="s">
        <v>9075</v>
      </c>
      <c r="BU87" s="77">
        <v>93.57987565964892</v>
      </c>
      <c r="BV87" s="32">
        <v>44888</v>
      </c>
      <c r="BW87" s="33" t="s">
        <v>9076</v>
      </c>
      <c r="BZ87" s="15">
        <v>99.594529004156499</v>
      </c>
      <c r="CC87" s="105">
        <v>3.077116253592119</v>
      </c>
      <c r="CD87" s="9">
        <v>43840</v>
      </c>
      <c r="CE87" s="10">
        <v>0.10625667542599999</v>
      </c>
      <c r="CF87" s="37" t="s">
        <v>11745</v>
      </c>
      <c r="CG87" s="7">
        <v>2217</v>
      </c>
      <c r="CH87" s="10">
        <v>3384</v>
      </c>
      <c r="CI87" s="14">
        <v>290</v>
      </c>
      <c r="CJ87" s="7">
        <v>0</v>
      </c>
      <c r="CK87" s="10">
        <v>0</v>
      </c>
      <c r="CL87" s="14">
        <v>73603771.140000001</v>
      </c>
    </row>
    <row r="88" spans="1:90">
      <c r="O88" s="84"/>
      <c r="P88" s="105">
        <v>230.37111169527489</v>
      </c>
      <c r="Q88" s="37" t="s">
        <v>11746</v>
      </c>
      <c r="R88" s="106">
        <v>-0.78959999999999997</v>
      </c>
      <c r="S88" s="85" t="s">
        <v>8892</v>
      </c>
      <c r="T88" s="84"/>
      <c r="V88" s="75"/>
      <c r="W88" s="75"/>
      <c r="X88" s="27"/>
      <c r="Y88" s="27"/>
      <c r="Z88" s="28"/>
      <c r="AA88"/>
      <c r="AB88"/>
      <c r="AC88"/>
      <c r="BS88" s="29">
        <v>1.902482219739313</v>
      </c>
      <c r="BT88" s="37" t="s">
        <v>9077</v>
      </c>
      <c r="BU88" s="52">
        <v>61.017725835772687</v>
      </c>
      <c r="BV88" s="32">
        <v>45000</v>
      </c>
      <c r="BW88" s="33" t="s">
        <v>8937</v>
      </c>
      <c r="BZ88" s="15">
        <v>78.964629381400528</v>
      </c>
      <c r="CC88" s="105">
        <v>230.37111169527489</v>
      </c>
      <c r="CD88" s="9">
        <v>44525</v>
      </c>
      <c r="CE88" s="10">
        <v>4.8469621158462441</v>
      </c>
      <c r="CF88" s="37" t="s">
        <v>11746</v>
      </c>
      <c r="CG88" s="7">
        <v>192</v>
      </c>
      <c r="CH88" s="10">
        <v>75</v>
      </c>
      <c r="CI88" s="14">
        <v>76</v>
      </c>
      <c r="CJ88" s="7">
        <v>18294140.926855601</v>
      </c>
      <c r="CK88" s="10">
        <v>3929544973.5300002</v>
      </c>
      <c r="CL88" s="14">
        <v>929270266.25</v>
      </c>
    </row>
    <row r="89" spans="1:90">
      <c r="O89" s="84"/>
      <c r="P89" s="105">
        <v>22.28933694208277</v>
      </c>
      <c r="Q89" s="37" t="s">
        <v>11747</v>
      </c>
      <c r="R89" s="106">
        <v>-0.91479999999999995</v>
      </c>
      <c r="S89" s="85" t="s">
        <v>8884</v>
      </c>
      <c r="T89" s="84"/>
      <c r="V89" s="75"/>
      <c r="W89" s="75"/>
      <c r="X89" s="27"/>
      <c r="Y89" s="27"/>
      <c r="Z89" s="28"/>
      <c r="AA89"/>
      <c r="AB89"/>
      <c r="AC89"/>
      <c r="AP89" t="s">
        <v>16163</v>
      </c>
      <c r="BS89" s="29">
        <v>169.64164733325279</v>
      </c>
      <c r="BT89" s="37" t="s">
        <v>9078</v>
      </c>
      <c r="BU89" s="31">
        <v>98.795843061445467</v>
      </c>
      <c r="BV89" s="32">
        <v>44906</v>
      </c>
      <c r="BW89" s="33" t="s">
        <v>8937</v>
      </c>
      <c r="BZ89" s="15">
        <v>91.479809295232428</v>
      </c>
      <c r="CC89" s="105">
        <v>22.28933694208277</v>
      </c>
      <c r="CD89" s="9">
        <v>44294</v>
      </c>
      <c r="CE89" s="10">
        <v>4.7076439600000004</v>
      </c>
      <c r="CF89" s="37" t="s">
        <v>11747</v>
      </c>
      <c r="CG89" s="7">
        <v>108</v>
      </c>
      <c r="CH89" s="10">
        <v>214</v>
      </c>
      <c r="CI89" s="14">
        <v>327</v>
      </c>
      <c r="CJ89" s="7">
        <v>40277019.632338703</v>
      </c>
      <c r="CK89" s="10">
        <v>589519263.54999995</v>
      </c>
      <c r="CL89" s="14">
        <v>53963382.189999998</v>
      </c>
    </row>
    <row r="90" spans="1:90">
      <c r="O90" s="84"/>
      <c r="P90" s="105">
        <v>10.87180815997896</v>
      </c>
      <c r="Q90" s="37" t="s">
        <v>11748</v>
      </c>
      <c r="R90" s="106">
        <v>-0.97599999999999998</v>
      </c>
      <c r="S90" s="85" t="s">
        <v>8893</v>
      </c>
      <c r="T90" s="84"/>
      <c r="V90" s="75"/>
      <c r="W90" s="75"/>
      <c r="X90" s="27"/>
      <c r="Y90" s="27"/>
      <c r="Z90" s="28"/>
      <c r="AA90"/>
      <c r="AB90"/>
      <c r="AC90"/>
      <c r="BS90" s="29">
        <v>6.9677738348007674</v>
      </c>
      <c r="BT90" s="37" t="s">
        <v>9079</v>
      </c>
      <c r="BU90" s="31">
        <v>99.934455456516915</v>
      </c>
      <c r="BV90" s="32">
        <v>44926</v>
      </c>
      <c r="BW90" s="33" t="s">
        <v>9080</v>
      </c>
      <c r="BZ90" s="15">
        <v>97.601036284902477</v>
      </c>
      <c r="CC90" s="105">
        <v>10.87180815997896</v>
      </c>
      <c r="CD90" s="9">
        <v>43675</v>
      </c>
      <c r="CE90" s="10">
        <v>0.29754230025799999</v>
      </c>
      <c r="CF90" s="37" t="s">
        <v>11748</v>
      </c>
      <c r="CG90" s="7">
        <v>2297</v>
      </c>
      <c r="CH90" s="10">
        <v>255</v>
      </c>
      <c r="CI90" s="14">
        <v>508</v>
      </c>
      <c r="CJ90" s="7">
        <v>0</v>
      </c>
      <c r="CK90" s="10">
        <v>459232511.65477198</v>
      </c>
      <c r="CL90" s="14">
        <v>18272443.27</v>
      </c>
    </row>
    <row r="91" spans="1:90">
      <c r="O91" s="84"/>
      <c r="P91" s="105">
        <v>11.756214603499579</v>
      </c>
      <c r="Q91" s="37" t="s">
        <v>11749</v>
      </c>
      <c r="R91" s="106">
        <v>-0.87119999999999997</v>
      </c>
      <c r="S91" s="85" t="s">
        <v>8884</v>
      </c>
      <c r="T91" s="84"/>
      <c r="V91" s="75"/>
      <c r="W91" s="75"/>
      <c r="X91" s="27"/>
      <c r="Y91" s="27"/>
      <c r="Z91" s="28"/>
      <c r="AA91"/>
      <c r="AB91"/>
      <c r="AC91"/>
      <c r="BS91" s="29">
        <v>64.0404288064844</v>
      </c>
      <c r="BT91" s="37" t="s">
        <v>9081</v>
      </c>
      <c r="BU91" s="63">
        <v>96.878177049011995</v>
      </c>
      <c r="BV91" s="32">
        <v>44857</v>
      </c>
      <c r="BW91" s="33" t="s">
        <v>8961</v>
      </c>
      <c r="BZ91" s="15">
        <v>87.12050070904634</v>
      </c>
      <c r="CC91" s="105">
        <v>11.756214603499579</v>
      </c>
      <c r="CD91" s="9">
        <v>43786</v>
      </c>
      <c r="CE91" s="10">
        <v>0.171586639362</v>
      </c>
      <c r="CF91" s="37" t="s">
        <v>11749</v>
      </c>
      <c r="CG91" s="7">
        <v>59</v>
      </c>
      <c r="CH91" s="10">
        <v>743</v>
      </c>
      <c r="CI91" s="14">
        <v>2532</v>
      </c>
      <c r="CJ91" s="7">
        <v>72504481.191518798</v>
      </c>
      <c r="CK91" s="10">
        <v>56670356.968074404</v>
      </c>
      <c r="CL91" s="14">
        <v>0</v>
      </c>
    </row>
    <row r="92" spans="1:90">
      <c r="O92" s="84"/>
      <c r="P92" s="105">
        <v>16.53899839248961</v>
      </c>
      <c r="Q92" s="37" t="s">
        <v>11750</v>
      </c>
      <c r="R92" s="106">
        <v>-0.99890000000000001</v>
      </c>
      <c r="S92" s="85" t="s">
        <v>8887</v>
      </c>
      <c r="T92" s="84"/>
      <c r="V92" s="75"/>
      <c r="W92" s="75"/>
      <c r="X92" s="27"/>
      <c r="Y92" s="27"/>
      <c r="Z92" s="28"/>
      <c r="AA92"/>
      <c r="AB92"/>
      <c r="AC92"/>
      <c r="BS92" s="29">
        <v>4.0287815460813157</v>
      </c>
      <c r="BT92" s="37" t="s">
        <v>9082</v>
      </c>
      <c r="BU92" s="31">
        <v>96.052272306746971</v>
      </c>
      <c r="BV92" s="32">
        <v>44926</v>
      </c>
      <c r="BW92" s="33" t="s">
        <v>8933</v>
      </c>
      <c r="BZ92" s="15">
        <v>99.890849955694449</v>
      </c>
      <c r="CC92" s="105">
        <v>16.53899839248961</v>
      </c>
      <c r="CD92" s="9">
        <v>43859</v>
      </c>
      <c r="CE92" s="10">
        <v>0.27495107451599998</v>
      </c>
      <c r="CF92" s="37" t="s">
        <v>11750</v>
      </c>
      <c r="CG92" s="7">
        <v>2519</v>
      </c>
      <c r="CH92" s="10">
        <v>515</v>
      </c>
      <c r="CI92" s="14">
        <v>1129</v>
      </c>
      <c r="CJ92" s="7">
        <v>0</v>
      </c>
      <c r="CK92" s="10">
        <v>127571252.31903</v>
      </c>
      <c r="CL92" s="14">
        <v>1124772.3500000001</v>
      </c>
    </row>
    <row r="93" spans="1:90">
      <c r="O93" s="84"/>
      <c r="P93" s="105">
        <v>8.6888914794505254</v>
      </c>
      <c r="Q93" s="37" t="s">
        <v>11751</v>
      </c>
      <c r="R93" s="106">
        <v>-0.99990000000000001</v>
      </c>
      <c r="S93" s="85" t="s">
        <v>8887</v>
      </c>
      <c r="T93" s="84"/>
      <c r="V93" s="75"/>
      <c r="W93" s="75"/>
      <c r="X93" s="27"/>
      <c r="Y93" s="27"/>
      <c r="Z93" s="28"/>
      <c r="AA93"/>
      <c r="AB93"/>
      <c r="AC93"/>
      <c r="BS93" s="29">
        <v>3.5410386480090041</v>
      </c>
      <c r="BT93" s="37" t="s">
        <v>9083</v>
      </c>
      <c r="BU93" s="62">
        <v>88.85654308133779</v>
      </c>
      <c r="BV93" s="32">
        <v>44849</v>
      </c>
      <c r="BW93" s="33" t="s">
        <v>8922</v>
      </c>
      <c r="BZ93" s="15">
        <v>99.992388688740789</v>
      </c>
      <c r="CC93" s="105">
        <v>8.6888914794505254</v>
      </c>
      <c r="CD93" s="9">
        <v>43893</v>
      </c>
      <c r="CE93" s="10">
        <v>1.3169897243199999</v>
      </c>
      <c r="CF93" s="37" t="s">
        <v>11751</v>
      </c>
      <c r="CG93" s="7">
        <v>454</v>
      </c>
      <c r="CH93" s="10">
        <v>2122</v>
      </c>
      <c r="CI93" s="14">
        <v>2564</v>
      </c>
      <c r="CJ93" s="7">
        <v>4926079.0218900004</v>
      </c>
      <c r="CK93" s="10">
        <v>607468.49651859433</v>
      </c>
      <c r="CL93" s="14">
        <v>0</v>
      </c>
    </row>
    <row r="94" spans="1:90">
      <c r="O94" s="84"/>
      <c r="P94" s="105">
        <v>73.664802266941891</v>
      </c>
      <c r="Q94" s="37" t="s">
        <v>11752</v>
      </c>
      <c r="R94" s="106">
        <v>-0.99099999999999999</v>
      </c>
      <c r="S94" s="85" t="s">
        <v>8887</v>
      </c>
      <c r="T94" s="84"/>
      <c r="V94" s="75"/>
      <c r="W94" s="75"/>
      <c r="X94" s="27"/>
      <c r="Y94" s="27"/>
      <c r="Z94" s="28"/>
      <c r="AA94"/>
      <c r="AB94"/>
      <c r="AC94"/>
      <c r="BS94" s="29">
        <v>14.806060783410789</v>
      </c>
      <c r="BT94" s="37" t="s">
        <v>9084</v>
      </c>
      <c r="BU94" s="62">
        <v>95.128882283170796</v>
      </c>
      <c r="BV94" s="32">
        <v>44914</v>
      </c>
      <c r="BW94" s="33" t="s">
        <v>8965</v>
      </c>
      <c r="BZ94" s="15">
        <v>99.100554067639905</v>
      </c>
      <c r="CC94" s="105">
        <v>73.664802266941891</v>
      </c>
      <c r="CD94" s="9">
        <v>43793</v>
      </c>
      <c r="CE94" s="10">
        <v>0.187720238777</v>
      </c>
      <c r="CF94" s="37" t="s">
        <v>11752</v>
      </c>
      <c r="CG94" s="7">
        <v>734</v>
      </c>
      <c r="CH94" s="10">
        <v>536</v>
      </c>
      <c r="CI94" s="14">
        <v>1060</v>
      </c>
      <c r="CJ94" s="7">
        <v>1801085.7289038899</v>
      </c>
      <c r="CK94" s="10">
        <v>119760060.30401701</v>
      </c>
      <c r="CL94" s="14">
        <v>1484883.62</v>
      </c>
    </row>
    <row r="95" spans="1:90">
      <c r="O95" s="84"/>
      <c r="P95" s="108">
        <v>3.585959880070356</v>
      </c>
      <c r="Q95" s="37" t="s">
        <v>11753</v>
      </c>
      <c r="R95" s="106">
        <v>-0.97150000000000003</v>
      </c>
      <c r="S95" s="85" t="s">
        <v>8889</v>
      </c>
      <c r="T95" s="84"/>
      <c r="V95" s="75"/>
      <c r="W95" s="75"/>
      <c r="X95" s="27"/>
      <c r="Y95" s="27"/>
      <c r="Z95" s="28"/>
      <c r="AA95"/>
      <c r="AB95"/>
      <c r="AC95"/>
      <c r="BS95" s="78">
        <v>1.4946323898649989</v>
      </c>
      <c r="BT95" s="37" t="s">
        <v>9085</v>
      </c>
      <c r="BU95" s="63"/>
      <c r="BV95" s="32"/>
      <c r="BW95" s="33" t="s">
        <v>8937</v>
      </c>
      <c r="BZ95" s="15">
        <v>97.14919461274296</v>
      </c>
      <c r="CC95" s="108">
        <v>3.585959880070356</v>
      </c>
      <c r="CD95" s="9">
        <v>44201</v>
      </c>
      <c r="CE95" s="10">
        <v>0.22842834919874</v>
      </c>
      <c r="CF95" s="37" t="s">
        <v>11753</v>
      </c>
      <c r="CG95" s="7">
        <v>2940</v>
      </c>
      <c r="CH95" s="10">
        <v>632</v>
      </c>
      <c r="CI95" s="14">
        <v>2529</v>
      </c>
      <c r="CJ95" s="7">
        <v>0</v>
      </c>
      <c r="CK95" s="10">
        <v>81705963.189540505</v>
      </c>
      <c r="CL95" s="14">
        <v>0</v>
      </c>
    </row>
    <row r="96" spans="1:90">
      <c r="O96" s="84"/>
      <c r="P96" s="105">
        <v>118.05897240403441</v>
      </c>
      <c r="Q96" s="37" t="s">
        <v>11754</v>
      </c>
      <c r="R96" s="106">
        <v>-0.86570000000000003</v>
      </c>
      <c r="S96" s="85" t="s">
        <v>8887</v>
      </c>
      <c r="T96" s="84"/>
      <c r="V96" s="75"/>
      <c r="W96" s="75"/>
      <c r="X96" s="27"/>
      <c r="Y96" s="27"/>
      <c r="Z96" s="28"/>
      <c r="AA96"/>
      <c r="AB96"/>
      <c r="AC96"/>
      <c r="BS96" s="29">
        <v>74.16153655390508</v>
      </c>
      <c r="BT96" s="37" t="s">
        <v>9086</v>
      </c>
      <c r="BU96" s="31">
        <v>85.538711058721887</v>
      </c>
      <c r="BV96" s="32">
        <v>44745</v>
      </c>
      <c r="BW96" s="33" t="s">
        <v>8937</v>
      </c>
      <c r="BZ96" s="15">
        <v>86.570687931315419</v>
      </c>
      <c r="CC96" s="105">
        <v>118.05897240403441</v>
      </c>
      <c r="CD96" s="9">
        <v>44247</v>
      </c>
      <c r="CE96" s="10">
        <v>1.82718691</v>
      </c>
      <c r="CF96" s="37" t="s">
        <v>11754</v>
      </c>
      <c r="CG96" s="7">
        <v>283</v>
      </c>
      <c r="CH96" s="10">
        <v>138</v>
      </c>
      <c r="CI96" s="14">
        <v>144</v>
      </c>
      <c r="CJ96" s="7">
        <v>10705172.008561499</v>
      </c>
      <c r="CK96" s="10">
        <v>1405709922.0799999</v>
      </c>
      <c r="CL96" s="14">
        <v>277244527.36000001</v>
      </c>
    </row>
    <row r="97" spans="15:90">
      <c r="O97" s="84"/>
      <c r="P97" s="105">
        <v>103.4606055423793</v>
      </c>
      <c r="Q97" s="37" t="s">
        <v>11755</v>
      </c>
      <c r="R97" s="106">
        <v>-0.86939999999999995</v>
      </c>
      <c r="S97" s="85" t="s">
        <v>8892</v>
      </c>
      <c r="T97" s="84"/>
      <c r="V97" s="75"/>
      <c r="W97" s="75"/>
      <c r="X97" s="27"/>
      <c r="Y97" s="27"/>
      <c r="Z97" s="28"/>
      <c r="AA97"/>
      <c r="AB97"/>
      <c r="AC97"/>
      <c r="BS97" s="29">
        <v>190.08217597091681</v>
      </c>
      <c r="BT97" s="37" t="s">
        <v>9087</v>
      </c>
      <c r="BU97" s="62">
        <v>93.707809644310785</v>
      </c>
      <c r="BV97" s="32">
        <v>44731</v>
      </c>
      <c r="BW97" s="33" t="s">
        <v>8959</v>
      </c>
      <c r="BZ97" s="15">
        <v>86.944987472312931</v>
      </c>
      <c r="CC97" s="105">
        <v>103.4606055423793</v>
      </c>
      <c r="CD97" s="9">
        <v>44322</v>
      </c>
      <c r="CE97" s="10">
        <v>0.25629331</v>
      </c>
      <c r="CF97" s="37" t="s">
        <v>11755</v>
      </c>
      <c r="CG97" s="7">
        <v>115</v>
      </c>
      <c r="CH97" s="10">
        <v>92</v>
      </c>
      <c r="CI97" s="14">
        <v>112</v>
      </c>
      <c r="CJ97" s="7">
        <v>35534536.852264397</v>
      </c>
      <c r="CK97" s="10">
        <v>2640188707.3000002</v>
      </c>
      <c r="CL97" s="14">
        <v>473734219.56</v>
      </c>
    </row>
    <row r="98" spans="15:90">
      <c r="O98" s="84"/>
      <c r="P98" s="105">
        <v>55.317814241686953</v>
      </c>
      <c r="Q98" s="37" t="s">
        <v>11756</v>
      </c>
      <c r="R98" s="106">
        <v>-0.90969999999999995</v>
      </c>
      <c r="S98" s="85" t="s">
        <v>8884</v>
      </c>
      <c r="T98" s="84"/>
      <c r="V98" s="75"/>
      <c r="W98" s="75"/>
      <c r="X98" s="27"/>
      <c r="Y98" s="27"/>
      <c r="Z98" s="28"/>
      <c r="AA98"/>
      <c r="AB98"/>
      <c r="AC98"/>
      <c r="BS98" s="29">
        <v>189.47754099150421</v>
      </c>
      <c r="BT98" s="37" t="s">
        <v>9088</v>
      </c>
      <c r="BU98" s="31">
        <v>94.659960782519661</v>
      </c>
      <c r="BV98" s="32">
        <v>44926</v>
      </c>
      <c r="BW98" s="33" t="s">
        <v>9089</v>
      </c>
      <c r="BZ98" s="15">
        <v>90.974493520185959</v>
      </c>
      <c r="CC98" s="105">
        <v>55.317814241686953</v>
      </c>
      <c r="CD98" s="9">
        <v>44323</v>
      </c>
      <c r="CE98" s="10">
        <v>8.4824440000000001E-2</v>
      </c>
      <c r="CF98" s="37" t="s">
        <v>11756</v>
      </c>
      <c r="CG98" s="7">
        <v>116</v>
      </c>
      <c r="CH98" s="10">
        <v>153</v>
      </c>
      <c r="CI98" s="14">
        <v>207</v>
      </c>
      <c r="CJ98" s="7">
        <v>35050891.695176698</v>
      </c>
      <c r="CK98" s="10">
        <v>1130113987.1099999</v>
      </c>
      <c r="CL98" s="14">
        <v>132941626.59999999</v>
      </c>
    </row>
    <row r="99" spans="15:90">
      <c r="O99" s="84"/>
      <c r="P99" s="105">
        <v>16.854717397811871</v>
      </c>
      <c r="Q99" s="37" t="s">
        <v>11757</v>
      </c>
      <c r="R99" s="106">
        <v>-0.79320000000000002</v>
      </c>
      <c r="S99" s="85" t="s">
        <v>8887</v>
      </c>
      <c r="T99" s="84"/>
      <c r="V99" s="75"/>
      <c r="W99" s="75"/>
      <c r="X99" s="27"/>
      <c r="Y99" s="27"/>
      <c r="Z99" s="28"/>
      <c r="AA99"/>
      <c r="AB99"/>
      <c r="AC99"/>
      <c r="BS99" s="29">
        <v>36.010301402828503</v>
      </c>
      <c r="BT99" s="37" t="s">
        <v>9090</v>
      </c>
      <c r="BU99" s="31">
        <v>77.231023230860615</v>
      </c>
      <c r="BV99" s="32">
        <v>44400</v>
      </c>
      <c r="BW99" s="33" t="s">
        <v>8967</v>
      </c>
      <c r="BZ99" s="15">
        <v>79.315026037012402</v>
      </c>
      <c r="CC99" s="105">
        <v>16.854717397811871</v>
      </c>
      <c r="CD99" s="9">
        <v>44131</v>
      </c>
      <c r="CE99" s="10">
        <v>1.675557258898E-2</v>
      </c>
      <c r="CF99" s="37" t="s">
        <v>11757</v>
      </c>
      <c r="CG99" s="7">
        <v>142</v>
      </c>
      <c r="CH99" s="10">
        <v>517</v>
      </c>
      <c r="CI99" s="14">
        <v>458</v>
      </c>
      <c r="CJ99" s="7">
        <v>26849461.725605652</v>
      </c>
      <c r="CK99" s="10">
        <v>127477230.4498968</v>
      </c>
      <c r="CL99" s="14">
        <v>25209861.70354199</v>
      </c>
    </row>
    <row r="100" spans="15:90">
      <c r="O100" s="84"/>
      <c r="P100" s="105">
        <v>1.058301661215068</v>
      </c>
      <c r="Q100" s="37" t="s">
        <v>11758</v>
      </c>
      <c r="R100" s="106">
        <v>-0.99909999999999999</v>
      </c>
      <c r="S100" s="85" t="s">
        <v>1772</v>
      </c>
      <c r="T100" s="84"/>
      <c r="V100" s="75"/>
      <c r="W100" s="75"/>
      <c r="X100" s="27"/>
      <c r="Y100" s="27"/>
      <c r="Z100" s="28"/>
      <c r="AA100"/>
      <c r="AB100"/>
      <c r="AC100"/>
      <c r="BS100" s="29">
        <v>1.6474565215381549</v>
      </c>
      <c r="BT100" s="37" t="s">
        <v>9091</v>
      </c>
      <c r="BU100" s="31"/>
      <c r="BV100" s="32"/>
      <c r="BW100" s="33" t="s">
        <v>8937</v>
      </c>
      <c r="BZ100" s="15">
        <v>99.910595272758897</v>
      </c>
      <c r="CC100" s="105">
        <v>1.058301661215068</v>
      </c>
      <c r="CD100" s="9">
        <v>43721</v>
      </c>
      <c r="CE100" s="10">
        <v>0.12364249042100001</v>
      </c>
      <c r="CF100" s="37" t="s">
        <v>11758</v>
      </c>
      <c r="CG100" s="7">
        <v>2629</v>
      </c>
      <c r="CH100" s="10">
        <v>3233</v>
      </c>
      <c r="CI100" s="14">
        <v>1574</v>
      </c>
      <c r="CJ100" s="7">
        <v>0</v>
      </c>
      <c r="CK100" s="10">
        <v>0</v>
      </c>
      <c r="CL100" s="14">
        <v>202305.2670685318</v>
      </c>
    </row>
    <row r="101" spans="15:90">
      <c r="O101" s="84"/>
      <c r="P101" s="105">
        <v>40.406999053715332</v>
      </c>
      <c r="Q101" s="37" t="s">
        <v>11759</v>
      </c>
      <c r="R101" s="106">
        <v>-0.95030000000000003</v>
      </c>
      <c r="S101" s="85" t="s">
        <v>3686</v>
      </c>
      <c r="T101" s="84"/>
      <c r="V101" s="75"/>
      <c r="W101" s="75"/>
      <c r="X101" s="27"/>
      <c r="Y101" s="27"/>
      <c r="Z101" s="28"/>
      <c r="AA101"/>
      <c r="AB101"/>
      <c r="AC101"/>
      <c r="BS101" s="29">
        <v>59.536127620879178</v>
      </c>
      <c r="BT101" s="37" t="s">
        <v>9092</v>
      </c>
      <c r="BU101" s="52">
        <v>97.919021325958198</v>
      </c>
      <c r="BV101" s="32">
        <v>44929</v>
      </c>
      <c r="BW101" s="33" t="s">
        <v>9034</v>
      </c>
      <c r="BZ101" s="15">
        <v>95.027499988377429</v>
      </c>
      <c r="CC101" s="105">
        <v>40.406999053715332</v>
      </c>
      <c r="CD101" s="9">
        <v>43641</v>
      </c>
      <c r="CE101" s="10">
        <v>9.8980176742000001</v>
      </c>
      <c r="CF101" s="37" t="s">
        <v>11759</v>
      </c>
      <c r="CG101" s="7">
        <v>872</v>
      </c>
      <c r="CH101" s="10">
        <v>479</v>
      </c>
      <c r="CI101" s="14">
        <v>394</v>
      </c>
      <c r="CJ101" s="7">
        <v>1237571.9788299999</v>
      </c>
      <c r="CK101" s="10">
        <v>142071386.92825401</v>
      </c>
      <c r="CL101" s="14">
        <v>38510243.320612192</v>
      </c>
    </row>
    <row r="102" spans="15:90">
      <c r="O102" s="84"/>
      <c r="P102" s="105">
        <v>18.471495407849961</v>
      </c>
      <c r="Q102" s="37" t="s">
        <v>11760</v>
      </c>
      <c r="R102" s="106">
        <v>-0.97729999999999995</v>
      </c>
      <c r="S102" s="85" t="s">
        <v>8887</v>
      </c>
      <c r="T102" s="84"/>
      <c r="V102" s="75"/>
      <c r="W102" s="75"/>
      <c r="X102" s="27"/>
      <c r="Y102" s="27"/>
      <c r="Z102" s="28"/>
      <c r="AA102"/>
      <c r="AB102"/>
      <c r="AC102"/>
      <c r="BS102" s="29">
        <v>348.34485387574176</v>
      </c>
      <c r="BT102" s="37" t="s">
        <v>9093</v>
      </c>
      <c r="BU102" s="31">
        <v>86.480951746029348</v>
      </c>
      <c r="BV102" s="32">
        <v>44731</v>
      </c>
      <c r="BW102" s="33" t="s">
        <v>8933</v>
      </c>
      <c r="BZ102" s="15">
        <v>97.728403884393543</v>
      </c>
      <c r="CC102" s="105">
        <v>18.471495407849961</v>
      </c>
      <c r="CD102" s="9">
        <v>43640</v>
      </c>
      <c r="CE102" s="10">
        <v>0.25756603296699998</v>
      </c>
      <c r="CF102" s="37" t="s">
        <v>11760</v>
      </c>
      <c r="CG102" s="7">
        <v>530</v>
      </c>
      <c r="CH102" s="10">
        <v>878</v>
      </c>
      <c r="CI102" s="14">
        <v>648</v>
      </c>
      <c r="CJ102" s="7">
        <v>3643255.3411740302</v>
      </c>
      <c r="CK102" s="10">
        <v>37027801.117415197</v>
      </c>
      <c r="CL102" s="14">
        <v>8487359.8821373098</v>
      </c>
    </row>
    <row r="103" spans="15:90">
      <c r="O103" s="84"/>
      <c r="P103" s="105">
        <v>389.25090254780838</v>
      </c>
      <c r="Q103" s="37" t="s">
        <v>11761</v>
      </c>
      <c r="R103" s="106">
        <v>-0.99070000000000003</v>
      </c>
      <c r="S103" s="85" t="s">
        <v>8892</v>
      </c>
      <c r="T103" s="84"/>
      <c r="V103" s="75"/>
      <c r="W103" s="75"/>
      <c r="X103" s="27"/>
      <c r="Y103" s="27"/>
      <c r="Z103" s="28"/>
      <c r="AA103"/>
      <c r="AB103"/>
      <c r="AC103"/>
      <c r="BS103" s="29">
        <v>28.32590774266361</v>
      </c>
      <c r="BT103" s="37" t="s">
        <v>9094</v>
      </c>
      <c r="BU103" s="52">
        <v>91.586904525371423</v>
      </c>
      <c r="BV103" s="32">
        <v>44926</v>
      </c>
      <c r="BW103" s="33" t="s">
        <v>8965</v>
      </c>
      <c r="BZ103" s="15">
        <v>99.070767451878851</v>
      </c>
      <c r="CC103" s="105">
        <v>389.25090254780838</v>
      </c>
      <c r="CD103" s="9">
        <v>43975</v>
      </c>
      <c r="CE103" s="10">
        <v>0.75238129743100002</v>
      </c>
      <c r="CF103" s="37" t="s">
        <v>11761</v>
      </c>
      <c r="CG103" s="7">
        <v>1243</v>
      </c>
      <c r="CH103" s="10">
        <v>842</v>
      </c>
      <c r="CI103" s="14">
        <v>988</v>
      </c>
      <c r="CJ103" s="7">
        <v>349764.76284829498</v>
      </c>
      <c r="CK103" s="10">
        <v>40903472.359099999</v>
      </c>
      <c r="CL103" s="14">
        <v>1962285.78</v>
      </c>
    </row>
    <row r="104" spans="15:90">
      <c r="O104" s="84"/>
      <c r="P104" s="105">
        <v>47.889573872992123</v>
      </c>
      <c r="Q104" s="37" t="s">
        <v>11762</v>
      </c>
      <c r="R104" s="106">
        <v>-0.89019999999999999</v>
      </c>
      <c r="S104" s="85" t="s">
        <v>8884</v>
      </c>
      <c r="T104" s="84"/>
      <c r="V104" s="75"/>
      <c r="W104" s="75"/>
      <c r="X104" s="27"/>
      <c r="Y104" s="27"/>
      <c r="Z104" s="28"/>
      <c r="AA104"/>
      <c r="AB104"/>
      <c r="AC104"/>
      <c r="BS104" s="29">
        <v>98.827672810794013</v>
      </c>
      <c r="BT104" s="37" t="s">
        <v>9095</v>
      </c>
      <c r="BU104" s="62">
        <v>95.070972474789983</v>
      </c>
      <c r="BV104" s="32">
        <v>44926</v>
      </c>
      <c r="BW104" s="33" t="s">
        <v>9008</v>
      </c>
      <c r="BZ104" s="15">
        <v>89.023050999799565</v>
      </c>
      <c r="CC104" s="105">
        <v>47.889573872992123</v>
      </c>
      <c r="CD104" s="9">
        <v>44301</v>
      </c>
      <c r="CE104" s="10">
        <v>0.29674548000000001</v>
      </c>
      <c r="CF104" s="37" t="s">
        <v>11762</v>
      </c>
      <c r="CG104" s="7">
        <v>119</v>
      </c>
      <c r="CH104" s="10">
        <v>164</v>
      </c>
      <c r="CI104" s="14">
        <v>210</v>
      </c>
      <c r="CJ104" s="7">
        <v>32380875.291354898</v>
      </c>
      <c r="CK104" s="10">
        <v>963358071.41999996</v>
      </c>
      <c r="CL104" s="14">
        <v>131267232.78</v>
      </c>
    </row>
    <row r="105" spans="15:90">
      <c r="O105" s="84"/>
      <c r="P105" s="105">
        <v>32.093229192241182</v>
      </c>
      <c r="Q105" s="37" t="s">
        <v>11763</v>
      </c>
      <c r="R105" s="106">
        <v>-0.8871</v>
      </c>
      <c r="S105" s="85" t="s">
        <v>8887</v>
      </c>
      <c r="T105" s="84"/>
      <c r="V105" s="75"/>
      <c r="W105" s="75"/>
      <c r="X105" s="27"/>
      <c r="Y105" s="27"/>
      <c r="Z105" s="28"/>
      <c r="AA105"/>
      <c r="AB105"/>
      <c r="AC105"/>
      <c r="BS105" s="29">
        <v>4.6199195918294667</v>
      </c>
      <c r="BT105" s="37" t="s">
        <v>9096</v>
      </c>
      <c r="BU105" s="44">
        <v>94.456435370510889</v>
      </c>
      <c r="BV105" s="32">
        <v>44933</v>
      </c>
      <c r="BW105" s="33" t="s">
        <v>8937</v>
      </c>
      <c r="BZ105" s="15">
        <v>88.711371114773911</v>
      </c>
      <c r="CC105" s="105">
        <v>32.093229192241182</v>
      </c>
      <c r="CD105" s="9">
        <v>44296</v>
      </c>
      <c r="CE105" s="10">
        <v>0.77559933000000003</v>
      </c>
      <c r="CF105" s="37" t="s">
        <v>11763</v>
      </c>
      <c r="CG105" s="7">
        <v>125</v>
      </c>
      <c r="CH105" s="10">
        <v>234</v>
      </c>
      <c r="CI105" s="14">
        <v>248</v>
      </c>
      <c r="CJ105" s="7">
        <v>31149540.5648796</v>
      </c>
      <c r="CK105" s="10">
        <v>532012536.99000001</v>
      </c>
      <c r="CL105" s="14">
        <v>101470601.75</v>
      </c>
    </row>
    <row r="106" spans="15:90">
      <c r="O106" s="84"/>
      <c r="P106" s="105">
        <v>70.976935726392568</v>
      </c>
      <c r="Q106" s="37" t="s">
        <v>11764</v>
      </c>
      <c r="R106" s="106">
        <v>-0.99919999999999998</v>
      </c>
      <c r="S106" s="85" t="s">
        <v>8887</v>
      </c>
      <c r="T106" s="84"/>
      <c r="V106" s="75"/>
      <c r="W106" s="75"/>
      <c r="X106" s="27"/>
      <c r="Y106" s="27"/>
      <c r="Z106" s="28"/>
      <c r="AA106"/>
      <c r="AB106"/>
      <c r="AC106"/>
      <c r="BS106" s="29">
        <v>462.27292590025462</v>
      </c>
      <c r="BT106" s="37" t="s">
        <v>9097</v>
      </c>
      <c r="BU106" s="52">
        <v>88.6741835155416</v>
      </c>
      <c r="BV106" s="32">
        <v>44906</v>
      </c>
      <c r="BW106" s="33" t="s">
        <v>9098</v>
      </c>
      <c r="BZ106" s="15">
        <v>99.918608289168574</v>
      </c>
      <c r="CC106" s="105">
        <v>70.976935726392568</v>
      </c>
      <c r="CD106" s="9">
        <v>43680</v>
      </c>
      <c r="CE106" s="10">
        <v>14.806080241</v>
      </c>
      <c r="CF106" s="37" t="s">
        <v>11764</v>
      </c>
      <c r="CG106" s="7">
        <v>513</v>
      </c>
      <c r="CH106" s="10">
        <v>645</v>
      </c>
      <c r="CI106" s="14">
        <v>1284</v>
      </c>
      <c r="CJ106" s="7">
        <v>3881135.7988187498</v>
      </c>
      <c r="CK106" s="10">
        <v>78364201.267322496</v>
      </c>
      <c r="CL106" s="14">
        <v>593068.35</v>
      </c>
    </row>
    <row r="107" spans="15:90">
      <c r="O107" s="84"/>
      <c r="P107" s="105">
        <v>58.085159069890757</v>
      </c>
      <c r="Q107" s="37" t="s">
        <v>11765</v>
      </c>
      <c r="R107" s="106">
        <v>-0.84219999999999995</v>
      </c>
      <c r="S107" s="85" t="s">
        <v>8887</v>
      </c>
      <c r="T107" s="84"/>
      <c r="V107" s="75"/>
      <c r="W107" s="27"/>
      <c r="X107" s="27"/>
      <c r="Y107" s="27"/>
      <c r="Z107" s="28"/>
      <c r="AA107"/>
      <c r="AB107"/>
      <c r="AC107"/>
      <c r="BS107" s="29">
        <v>8.3492839175477869</v>
      </c>
      <c r="BT107" s="37" t="s">
        <v>9099</v>
      </c>
      <c r="BU107" s="62">
        <v>94.926635723055398</v>
      </c>
      <c r="BV107" s="32">
        <v>44926</v>
      </c>
      <c r="BW107" s="33" t="s">
        <v>8959</v>
      </c>
      <c r="BZ107" s="15">
        <v>84.222036300817507</v>
      </c>
      <c r="CC107" s="105">
        <v>58.085159069890757</v>
      </c>
      <c r="CD107" s="9">
        <v>44300</v>
      </c>
      <c r="CE107" s="10">
        <v>9.0731290000000006E-2</v>
      </c>
      <c r="CF107" s="37" t="s">
        <v>11765</v>
      </c>
      <c r="CG107" s="7">
        <v>128</v>
      </c>
      <c r="CH107" s="10">
        <v>145</v>
      </c>
      <c r="CI107" s="14">
        <v>146</v>
      </c>
      <c r="CJ107" s="7">
        <v>30410406.702428799</v>
      </c>
      <c r="CK107" s="10">
        <v>1230069493.1900001</v>
      </c>
      <c r="CL107" s="14">
        <v>264984414.62</v>
      </c>
    </row>
    <row r="108" spans="15:90">
      <c r="O108" s="84"/>
      <c r="P108" s="105">
        <v>192.6999223866413</v>
      </c>
      <c r="Q108" s="37" t="s">
        <v>11766</v>
      </c>
      <c r="R108" s="106">
        <v>-0.83509999999999995</v>
      </c>
      <c r="S108" s="85" t="s">
        <v>8887</v>
      </c>
      <c r="T108" s="84"/>
      <c r="V108" s="75"/>
      <c r="W108" s="75"/>
      <c r="X108" s="27"/>
      <c r="Y108" s="27"/>
      <c r="Z108" s="28"/>
      <c r="AA108"/>
      <c r="AB108"/>
      <c r="AC108"/>
      <c r="BS108" s="29">
        <v>26.734298309641218</v>
      </c>
      <c r="BT108" s="37" t="s">
        <v>9100</v>
      </c>
      <c r="BU108" s="31">
        <v>90.297164018667488</v>
      </c>
      <c r="BV108" s="32">
        <v>44731</v>
      </c>
      <c r="BW108" s="33" t="s">
        <v>8933</v>
      </c>
      <c r="BZ108" s="15">
        <v>83.505042773870571</v>
      </c>
      <c r="CC108" s="105">
        <v>192.6999223866413</v>
      </c>
      <c r="CD108" s="9">
        <v>44510</v>
      </c>
      <c r="CE108" s="10">
        <v>3.8271549816437149</v>
      </c>
      <c r="CF108" s="37" t="s">
        <v>11766</v>
      </c>
      <c r="CG108" s="7">
        <v>180</v>
      </c>
      <c r="CH108" s="10">
        <v>73</v>
      </c>
      <c r="CI108" s="14">
        <v>72</v>
      </c>
      <c r="CJ108" s="7">
        <v>19327742.494237501</v>
      </c>
      <c r="CK108" s="10">
        <v>4033714101.2399998</v>
      </c>
      <c r="CL108" s="14">
        <v>982982537.62</v>
      </c>
    </row>
    <row r="109" spans="15:90">
      <c r="O109" s="84"/>
      <c r="P109" s="105">
        <v>970.67541268696436</v>
      </c>
      <c r="Q109" s="37" t="s">
        <v>11767</v>
      </c>
      <c r="R109" s="106">
        <v>-0.65029999999999999</v>
      </c>
      <c r="S109" s="85" t="s">
        <v>8894</v>
      </c>
      <c r="T109" s="84"/>
      <c r="V109" s="75"/>
      <c r="W109" s="75"/>
      <c r="X109" s="27"/>
      <c r="Y109" s="27"/>
      <c r="Z109" s="28"/>
      <c r="AA109"/>
      <c r="AB109"/>
      <c r="AC109"/>
      <c r="BS109" s="29">
        <v>32.764257350016557</v>
      </c>
      <c r="BT109" s="37" t="s">
        <v>9101</v>
      </c>
      <c r="BU109" s="52">
        <v>77.96022696585851</v>
      </c>
      <c r="BV109" s="32">
        <v>44926</v>
      </c>
      <c r="BW109" s="33" t="s">
        <v>9068</v>
      </c>
      <c r="BZ109" s="15">
        <v>65.027149077783491</v>
      </c>
      <c r="CC109" s="105">
        <v>970.67541268696436</v>
      </c>
      <c r="CD109" s="9">
        <v>44557</v>
      </c>
      <c r="CE109" s="10">
        <v>2.9232349164289428</v>
      </c>
      <c r="CF109" s="37" t="s">
        <v>11767</v>
      </c>
      <c r="CG109" s="7">
        <v>376</v>
      </c>
      <c r="CH109" s="10">
        <v>20</v>
      </c>
      <c r="CI109" s="14">
        <v>15</v>
      </c>
      <c r="CJ109" s="7">
        <v>6785407.0437454898</v>
      </c>
      <c r="CK109" s="10">
        <v>19514813142.369999</v>
      </c>
      <c r="CL109" s="14">
        <v>8195260725.46</v>
      </c>
    </row>
    <row r="110" spans="15:90">
      <c r="O110" s="84"/>
      <c r="P110" s="105">
        <v>11.85094177446333</v>
      </c>
      <c r="Q110" s="37" t="s">
        <v>11768</v>
      </c>
      <c r="R110" s="106">
        <v>-0.88660000000000005</v>
      </c>
      <c r="S110" s="85" t="s">
        <v>8884</v>
      </c>
      <c r="T110" s="84"/>
      <c r="V110" s="75"/>
      <c r="W110" s="75"/>
      <c r="X110" s="27"/>
      <c r="Y110" s="27"/>
      <c r="Z110" s="28"/>
      <c r="AA110"/>
      <c r="AB110"/>
      <c r="AC110"/>
      <c r="BS110" s="29">
        <v>3.7357047871304729</v>
      </c>
      <c r="BT110" s="37" t="s">
        <v>9102</v>
      </c>
      <c r="BU110" s="31">
        <v>98.111389880023268</v>
      </c>
      <c r="BV110" s="32">
        <v>44929</v>
      </c>
      <c r="BW110" s="33" t="s">
        <v>8937</v>
      </c>
      <c r="BZ110" s="15">
        <v>88.657572115051821</v>
      </c>
      <c r="CC110" s="105">
        <v>11.85094177446333</v>
      </c>
      <c r="CD110" s="9">
        <v>44323</v>
      </c>
      <c r="CE110" s="10">
        <v>25.135230839999998</v>
      </c>
      <c r="CF110" s="37" t="s">
        <v>11768</v>
      </c>
      <c r="CG110" s="7">
        <v>132</v>
      </c>
      <c r="CH110" s="10">
        <v>381</v>
      </c>
      <c r="CI110" s="14">
        <v>396</v>
      </c>
      <c r="CJ110" s="7">
        <v>29207846.7977199</v>
      </c>
      <c r="CK110" s="10">
        <v>221926521.16</v>
      </c>
      <c r="CL110" s="14">
        <v>38368929</v>
      </c>
    </row>
    <row r="111" spans="15:90">
      <c r="O111" s="84"/>
      <c r="P111" s="105">
        <v>44.791475297471088</v>
      </c>
      <c r="Q111" s="37" t="s">
        <v>11769</v>
      </c>
      <c r="R111" s="106">
        <v>-0.70469999999999999</v>
      </c>
      <c r="S111" s="85" t="s">
        <v>1772</v>
      </c>
      <c r="T111" s="84"/>
      <c r="V111" s="75"/>
      <c r="W111" s="75"/>
      <c r="X111" s="27"/>
      <c r="Y111" s="27"/>
      <c r="Z111" s="28"/>
      <c r="AA111"/>
      <c r="AB111"/>
      <c r="AC111"/>
      <c r="BS111" s="29">
        <v>2.0838643592926451</v>
      </c>
      <c r="BT111" s="37" t="s">
        <v>9103</v>
      </c>
      <c r="BU111" s="31">
        <v>96.030592752126495</v>
      </c>
      <c r="BV111" s="32">
        <v>44926</v>
      </c>
      <c r="BW111" s="33" t="s">
        <v>8937</v>
      </c>
      <c r="BZ111" s="15">
        <v>70.466636467630565</v>
      </c>
      <c r="CC111" s="105">
        <v>44.791475297471088</v>
      </c>
      <c r="CD111" s="9">
        <v>44528</v>
      </c>
      <c r="CE111" s="10">
        <v>0.93356566661743257</v>
      </c>
      <c r="CF111" s="37" t="s">
        <v>11769</v>
      </c>
      <c r="CG111" s="7">
        <v>133</v>
      </c>
      <c r="CH111" s="10">
        <v>181</v>
      </c>
      <c r="CI111" s="14">
        <v>137</v>
      </c>
      <c r="CJ111" s="7">
        <v>29114726.213502798</v>
      </c>
      <c r="CK111" s="10">
        <v>790952432.80999994</v>
      </c>
      <c r="CL111" s="14">
        <v>310344402.81</v>
      </c>
    </row>
    <row r="112" spans="15:90">
      <c r="O112" s="84"/>
      <c r="P112" s="105">
        <v>1.010067759122683</v>
      </c>
      <c r="Q112" s="37" t="s">
        <v>11770</v>
      </c>
      <c r="R112" s="106">
        <v>-0.99839999999999995</v>
      </c>
      <c r="S112" s="85" t="s">
        <v>8887</v>
      </c>
      <c r="T112" s="84"/>
      <c r="V112" s="75"/>
      <c r="W112" s="75"/>
      <c r="X112" s="27"/>
      <c r="Y112" s="27"/>
      <c r="Z112" s="28"/>
      <c r="AA112"/>
      <c r="AB112"/>
      <c r="AC112"/>
      <c r="BS112" s="29">
        <v>941.3225952063359</v>
      </c>
      <c r="BT112" s="37" t="s">
        <v>9104</v>
      </c>
      <c r="BU112" s="31">
        <v>58.338154688159818</v>
      </c>
      <c r="BV112" s="32">
        <v>44996</v>
      </c>
      <c r="BW112" s="33" t="s">
        <v>8937</v>
      </c>
      <c r="BZ112" s="15">
        <v>99.844514246625565</v>
      </c>
      <c r="CC112" s="105">
        <v>1.010067759122683</v>
      </c>
      <c r="CD112" s="9">
        <v>43779</v>
      </c>
      <c r="CE112" s="10">
        <v>0.615280650185</v>
      </c>
      <c r="CF112" s="37" t="s">
        <v>11770</v>
      </c>
      <c r="CG112" s="7">
        <v>2650</v>
      </c>
      <c r="CH112" s="10">
        <v>3316</v>
      </c>
      <c r="CI112" s="14">
        <v>1659</v>
      </c>
      <c r="CJ112" s="7">
        <v>0</v>
      </c>
      <c r="CK112" s="10">
        <v>0</v>
      </c>
      <c r="CL112" s="14">
        <v>143501.06314608821</v>
      </c>
    </row>
    <row r="113" spans="1:90">
      <c r="O113" s="84"/>
      <c r="P113" s="105">
        <v>37.297461149547203</v>
      </c>
      <c r="Q113" s="37" t="s">
        <v>11771</v>
      </c>
      <c r="R113" s="106">
        <v>-0.82310000000000005</v>
      </c>
      <c r="S113" s="85" t="s">
        <v>8894</v>
      </c>
      <c r="T113" s="84"/>
      <c r="V113" s="75"/>
      <c r="W113" s="75"/>
      <c r="X113" s="27"/>
      <c r="Y113" s="27"/>
      <c r="Z113" s="28"/>
      <c r="AA113"/>
      <c r="AB113"/>
      <c r="AC113"/>
      <c r="BS113" s="29">
        <v>1.570203626598917</v>
      </c>
      <c r="BT113" s="37" t="s">
        <v>9105</v>
      </c>
      <c r="BU113" s="52"/>
      <c r="BV113" s="32"/>
      <c r="BW113" s="33" t="s">
        <v>8937</v>
      </c>
      <c r="BZ113" s="15">
        <v>82.310111798258873</v>
      </c>
      <c r="CC113" s="105">
        <v>37.297461149547203</v>
      </c>
      <c r="CD113" s="9">
        <v>44456</v>
      </c>
      <c r="CE113" s="10">
        <v>1.3059019746774201</v>
      </c>
      <c r="CF113" s="37" t="s">
        <v>11771</v>
      </c>
      <c r="CG113" s="7">
        <v>137</v>
      </c>
      <c r="CH113" s="10">
        <v>232</v>
      </c>
      <c r="CI113" s="14">
        <v>209</v>
      </c>
      <c r="CJ113" s="7">
        <v>28207603.6504444</v>
      </c>
      <c r="CK113" s="10">
        <v>542288485.85000002</v>
      </c>
      <c r="CL113" s="14">
        <v>132355472.65000001</v>
      </c>
    </row>
    <row r="114" spans="1:90">
      <c r="O114" s="84"/>
      <c r="P114" s="105">
        <v>222.82616062327659</v>
      </c>
      <c r="Q114" s="37" t="s">
        <v>11772</v>
      </c>
      <c r="R114" s="106">
        <v>-0.83740000000000003</v>
      </c>
      <c r="S114" s="85" t="s">
        <v>8892</v>
      </c>
      <c r="T114" s="84"/>
      <c r="V114" s="75"/>
      <c r="W114" s="75"/>
      <c r="X114" s="27"/>
      <c r="Y114" s="27"/>
      <c r="Z114" s="28"/>
      <c r="AA114"/>
      <c r="AB114"/>
      <c r="AC114"/>
      <c r="BS114" s="29">
        <v>507.87017553567318</v>
      </c>
      <c r="BT114" s="37" t="s">
        <v>9106</v>
      </c>
      <c r="BU114" s="31">
        <v>94.726688720584235</v>
      </c>
      <c r="BV114" s="32">
        <v>44926</v>
      </c>
      <c r="BW114" s="33" t="s">
        <v>8937</v>
      </c>
      <c r="BZ114" s="15">
        <v>83.742075038478731</v>
      </c>
      <c r="CC114" s="105">
        <v>222.82616062327659</v>
      </c>
      <c r="CD114" s="9">
        <v>44268</v>
      </c>
      <c r="CE114" s="10">
        <v>0.89147509000000003</v>
      </c>
      <c r="CF114" s="37" t="s">
        <v>11772</v>
      </c>
      <c r="CG114" s="7">
        <v>223</v>
      </c>
      <c r="CH114" s="10">
        <v>80</v>
      </c>
      <c r="CI114" s="14">
        <v>73</v>
      </c>
      <c r="CJ114" s="7">
        <v>14607158.152354401</v>
      </c>
      <c r="CK114" s="10">
        <v>3282527731.0900002</v>
      </c>
      <c r="CL114" s="14">
        <v>977412446.30999994</v>
      </c>
    </row>
    <row r="115" spans="1:90">
      <c r="O115" s="84"/>
      <c r="P115" s="105">
        <v>251.05508308582529</v>
      </c>
      <c r="Q115" s="37" t="s">
        <v>11773</v>
      </c>
      <c r="R115" s="106">
        <v>-0.43340000000000001</v>
      </c>
      <c r="S115" s="85" t="s">
        <v>8894</v>
      </c>
      <c r="T115" s="84"/>
      <c r="V115" s="75"/>
      <c r="W115" s="75"/>
      <c r="X115" s="27"/>
      <c r="Y115" s="27"/>
      <c r="Z115" s="28"/>
      <c r="AA115"/>
      <c r="AB115"/>
      <c r="AC115"/>
      <c r="BS115" s="29">
        <v>141.59582779892639</v>
      </c>
      <c r="BT115" s="37" t="s">
        <v>9107</v>
      </c>
      <c r="BU115" s="52">
        <v>93.434991063222</v>
      </c>
      <c r="BV115" s="32">
        <v>44888</v>
      </c>
      <c r="BW115" s="33" t="s">
        <v>9108</v>
      </c>
      <c r="BZ115" s="15">
        <v>43.336183054130302</v>
      </c>
      <c r="CC115" s="105">
        <v>251.05508308582529</v>
      </c>
      <c r="CD115" s="9">
        <v>44069</v>
      </c>
      <c r="CE115" s="10">
        <v>0.83084079413099998</v>
      </c>
      <c r="CF115" s="37" t="s">
        <v>11773</v>
      </c>
      <c r="CG115" s="7">
        <v>525</v>
      </c>
      <c r="CH115" s="10">
        <v>155</v>
      </c>
      <c r="CI115" s="14">
        <v>95</v>
      </c>
      <c r="CJ115" s="7">
        <v>3734183.5223660688</v>
      </c>
      <c r="CK115" s="10">
        <v>1080092983.934916</v>
      </c>
      <c r="CL115" s="14">
        <v>612021911.26206231</v>
      </c>
    </row>
    <row r="116" spans="1:90">
      <c r="A116" s="117" t="s">
        <v>16159</v>
      </c>
      <c r="O116" s="84"/>
      <c r="P116" s="108">
        <v>21.477754389226909</v>
      </c>
      <c r="Q116" s="37" t="s">
        <v>11774</v>
      </c>
      <c r="R116" s="106">
        <v>-0.99639999999999995</v>
      </c>
      <c r="S116" s="85" t="s">
        <v>8887</v>
      </c>
      <c r="T116" s="84"/>
      <c r="V116" s="75"/>
      <c r="W116" s="75"/>
      <c r="X116" s="27"/>
      <c r="Y116" s="27"/>
      <c r="Z116" s="28"/>
      <c r="AA116"/>
      <c r="AB116"/>
      <c r="AC116"/>
      <c r="BS116" s="78">
        <v>12.69493595532041</v>
      </c>
      <c r="BT116" s="37" t="s">
        <v>9109</v>
      </c>
      <c r="BU116" s="74">
        <v>96.636793329971354</v>
      </c>
      <c r="BV116" s="32">
        <v>44731</v>
      </c>
      <c r="BW116" s="33" t="s">
        <v>8933</v>
      </c>
      <c r="BZ116" s="15">
        <v>99.642605856335081</v>
      </c>
      <c r="CC116" s="108">
        <v>21.477754389226909</v>
      </c>
      <c r="CD116" s="9">
        <v>43651</v>
      </c>
      <c r="CE116" s="10">
        <v>61.244890528600003</v>
      </c>
      <c r="CF116" s="37" t="s">
        <v>11774</v>
      </c>
      <c r="CG116" s="7">
        <v>2511</v>
      </c>
      <c r="CH116" s="10">
        <v>1002</v>
      </c>
      <c r="CI116" s="14">
        <v>1098</v>
      </c>
      <c r="CJ116" s="7">
        <v>0</v>
      </c>
      <c r="CK116" s="10">
        <v>25227951.970410001</v>
      </c>
      <c r="CL116" s="14">
        <v>1265686.32</v>
      </c>
    </row>
    <row r="117" spans="1:90">
      <c r="O117" s="84"/>
      <c r="P117" s="105">
        <v>80.217868736101565</v>
      </c>
      <c r="Q117" s="37" t="s">
        <v>11775</v>
      </c>
      <c r="R117" s="106">
        <v>-0.76700000000000002</v>
      </c>
      <c r="S117" s="85" t="s">
        <v>8882</v>
      </c>
      <c r="T117" s="84"/>
      <c r="V117" s="75"/>
      <c r="W117" s="75"/>
      <c r="X117" s="27"/>
      <c r="Y117" s="27"/>
      <c r="Z117" s="28"/>
      <c r="AA117"/>
      <c r="AB117"/>
      <c r="AC117"/>
      <c r="BS117" s="29">
        <v>143.5742076207554</v>
      </c>
      <c r="BT117" s="37" t="s">
        <v>9110</v>
      </c>
      <c r="BU117" s="31">
        <v>92.406689514560284</v>
      </c>
      <c r="BV117" s="32">
        <v>44918</v>
      </c>
      <c r="BW117" s="33" t="s">
        <v>9054</v>
      </c>
      <c r="BZ117" s="15">
        <v>76.700881640781944</v>
      </c>
      <c r="CC117" s="105">
        <v>80.217868736101565</v>
      </c>
      <c r="CD117" s="9">
        <v>44516</v>
      </c>
      <c r="CE117" s="10">
        <v>3.6104497319996458</v>
      </c>
      <c r="CF117" s="37" t="s">
        <v>11775</v>
      </c>
      <c r="CG117" s="7">
        <v>141</v>
      </c>
      <c r="CH117" s="10">
        <v>90</v>
      </c>
      <c r="CI117" s="14">
        <v>67</v>
      </c>
      <c r="CJ117" s="7">
        <v>26891374.398115002</v>
      </c>
      <c r="CK117" s="10">
        <v>2790880907.9899998</v>
      </c>
      <c r="CL117" s="14">
        <v>1131551217.3399999</v>
      </c>
    </row>
    <row r="118" spans="1:90">
      <c r="O118" s="84"/>
      <c r="P118" s="105">
        <v>11.071065777490251</v>
      </c>
      <c r="Q118" s="37" t="s">
        <v>11776</v>
      </c>
      <c r="R118" s="106">
        <v>-0.93830000000000002</v>
      </c>
      <c r="S118" s="85" t="s">
        <v>3686</v>
      </c>
      <c r="T118" s="84"/>
      <c r="V118" s="75"/>
      <c r="W118" s="75"/>
      <c r="X118" s="27"/>
      <c r="Y118" s="27"/>
      <c r="Z118" s="28"/>
      <c r="AA118"/>
      <c r="AB118"/>
      <c r="AC118"/>
      <c r="BS118" s="29">
        <v>25.923115415187631</v>
      </c>
      <c r="BT118" s="37" t="s">
        <v>9111</v>
      </c>
      <c r="BU118" s="31">
        <v>93.245038755927396</v>
      </c>
      <c r="BV118" s="32">
        <v>44926</v>
      </c>
      <c r="BW118" s="33" t="s">
        <v>8949</v>
      </c>
      <c r="BZ118" s="15">
        <v>93.831158588995393</v>
      </c>
      <c r="CC118" s="105">
        <v>11.071065777490251</v>
      </c>
      <c r="CD118" s="9">
        <v>44302</v>
      </c>
      <c r="CE118" s="10">
        <v>8.28552483953E-3</v>
      </c>
      <c r="CF118" s="37" t="s">
        <v>11776</v>
      </c>
      <c r="CG118" s="7">
        <v>189</v>
      </c>
      <c r="CH118" s="10">
        <v>402</v>
      </c>
      <c r="CI118" s="14">
        <v>568</v>
      </c>
      <c r="CJ118" s="7">
        <v>18424658.645389069</v>
      </c>
      <c r="CK118" s="10">
        <v>203980607.79090679</v>
      </c>
      <c r="CL118" s="14">
        <v>12705909.21680516</v>
      </c>
    </row>
    <row r="119" spans="1:90">
      <c r="O119" s="84"/>
      <c r="P119" s="105">
        <v>61.486496103367678</v>
      </c>
      <c r="Q119" s="37" t="s">
        <v>11777</v>
      </c>
      <c r="R119" s="106">
        <v>-0.8085</v>
      </c>
      <c r="S119" s="85" t="s">
        <v>8892</v>
      </c>
      <c r="T119" s="84"/>
      <c r="V119" s="75"/>
      <c r="W119" s="75"/>
      <c r="X119" s="27"/>
      <c r="Y119" s="27"/>
      <c r="Z119" s="28"/>
      <c r="AA119"/>
      <c r="AB119"/>
      <c r="AC119"/>
      <c r="BS119" s="29">
        <v>73.972981177337985</v>
      </c>
      <c r="BT119" s="37" t="s">
        <v>9112</v>
      </c>
      <c r="BU119" s="52">
        <v>93.3011386573462</v>
      </c>
      <c r="BV119" s="32">
        <v>44929</v>
      </c>
      <c r="BW119" s="33" t="s">
        <v>8949</v>
      </c>
      <c r="BZ119" s="15">
        <v>80.847952735972441</v>
      </c>
      <c r="CC119" s="105">
        <v>61.486496103367678</v>
      </c>
      <c r="CD119" s="9">
        <v>44517</v>
      </c>
      <c r="CE119" s="10">
        <v>0.98140112795180445</v>
      </c>
      <c r="CF119" s="37" t="s">
        <v>11777</v>
      </c>
      <c r="CG119" s="7">
        <v>208</v>
      </c>
      <c r="CH119" s="10">
        <v>125</v>
      </c>
      <c r="CI119" s="14">
        <v>122</v>
      </c>
      <c r="CJ119" s="7">
        <v>16270072.6461375</v>
      </c>
      <c r="CK119" s="10">
        <v>1725154576.4400001</v>
      </c>
      <c r="CL119" s="14">
        <v>390885691.37</v>
      </c>
    </row>
    <row r="120" spans="1:90">
      <c r="O120" s="84"/>
      <c r="P120" s="105">
        <v>29.127461725752639</v>
      </c>
      <c r="Q120" s="37" t="s">
        <v>11778</v>
      </c>
      <c r="R120" s="106">
        <v>-0.97519999999999996</v>
      </c>
      <c r="S120" s="85" t="s">
        <v>8887</v>
      </c>
      <c r="T120" s="84"/>
      <c r="V120" s="75"/>
      <c r="W120" s="75"/>
      <c r="X120" s="27"/>
      <c r="Y120" s="27"/>
      <c r="Z120" s="28"/>
      <c r="AA120"/>
      <c r="AB120"/>
      <c r="AC120"/>
      <c r="BS120" s="29">
        <v>9.3753406199504674</v>
      </c>
      <c r="BT120" s="37" t="s">
        <v>9113</v>
      </c>
      <c r="BU120" s="52">
        <v>94.538787959636252</v>
      </c>
      <c r="BV120" s="32">
        <v>44880</v>
      </c>
      <c r="BW120" s="33" t="s">
        <v>8937</v>
      </c>
      <c r="BZ120" s="15">
        <v>97.51535679883132</v>
      </c>
      <c r="CC120" s="105">
        <v>29.127461725752639</v>
      </c>
      <c r="CD120" s="9">
        <v>43763</v>
      </c>
      <c r="CE120" s="10">
        <v>9.5289837180500006E-2</v>
      </c>
      <c r="CF120" s="37" t="s">
        <v>11778</v>
      </c>
      <c r="CG120" s="7">
        <v>423</v>
      </c>
      <c r="CH120" s="10">
        <v>419</v>
      </c>
      <c r="CI120" s="14">
        <v>772</v>
      </c>
      <c r="CJ120" s="7">
        <v>5491532.4518986354</v>
      </c>
      <c r="CK120" s="10">
        <v>191606516.54681239</v>
      </c>
      <c r="CL120" s="14">
        <v>4760738.2863765182</v>
      </c>
    </row>
    <row r="121" spans="1:90">
      <c r="O121" s="84"/>
      <c r="P121" s="105">
        <v>67.647035310297071</v>
      </c>
      <c r="Q121" s="37" t="s">
        <v>11779</v>
      </c>
      <c r="R121" s="106">
        <v>-1</v>
      </c>
      <c r="S121" s="85" t="s">
        <v>3686</v>
      </c>
      <c r="T121" s="84"/>
      <c r="V121" s="75"/>
      <c r="W121" s="75"/>
      <c r="X121" s="27"/>
      <c r="Y121" s="27"/>
      <c r="Z121" s="28"/>
      <c r="AA121"/>
      <c r="AB121"/>
      <c r="AC121"/>
      <c r="BS121" s="29">
        <v>32.712368672333632</v>
      </c>
      <c r="BT121" s="37" t="s">
        <v>9114</v>
      </c>
      <c r="BU121" s="52">
        <v>94.058877478801818</v>
      </c>
      <c r="BV121" s="32">
        <v>44926</v>
      </c>
      <c r="BW121" s="33" t="s">
        <v>9045</v>
      </c>
      <c r="BZ121" s="15">
        <v>100</v>
      </c>
      <c r="CC121" s="105">
        <v>67.647035310297071</v>
      </c>
      <c r="CD121" s="9">
        <v>44174</v>
      </c>
      <c r="CE121" s="10">
        <v>8.9987364700000008</v>
      </c>
      <c r="CF121" s="37" t="s">
        <v>11779</v>
      </c>
      <c r="CG121" s="7">
        <v>311</v>
      </c>
      <c r="CH121" s="10">
        <v>788</v>
      </c>
      <c r="CI121" s="14">
        <v>2533</v>
      </c>
      <c r="CJ121" s="7">
        <v>9602421.9960854799</v>
      </c>
      <c r="CK121" s="10">
        <v>48834055.119646862</v>
      </c>
      <c r="CL121" s="14">
        <v>0</v>
      </c>
    </row>
    <row r="122" spans="1:90">
      <c r="O122" s="84"/>
      <c r="P122" s="105">
        <v>4.4547557580057591</v>
      </c>
      <c r="Q122" s="37" t="s">
        <v>11780</v>
      </c>
      <c r="R122" s="106">
        <v>-0.86429999999999996</v>
      </c>
      <c r="S122" s="85" t="s">
        <v>8887</v>
      </c>
      <c r="T122" s="84"/>
      <c r="V122" s="75"/>
      <c r="W122" s="75"/>
      <c r="X122" s="27"/>
      <c r="Y122" s="27"/>
      <c r="Z122" s="28"/>
      <c r="AA122"/>
      <c r="AB122"/>
      <c r="AC122"/>
      <c r="BS122" s="29">
        <v>12.952777080780431</v>
      </c>
      <c r="BT122" s="37" t="s">
        <v>9115</v>
      </c>
      <c r="BU122" s="74">
        <v>97.746017173685459</v>
      </c>
      <c r="BV122" s="32">
        <v>44929</v>
      </c>
      <c r="BW122" s="33" t="s">
        <v>9116</v>
      </c>
      <c r="BZ122" s="15">
        <v>86.427807120381701</v>
      </c>
      <c r="CC122" s="105">
        <v>4.4547557580057591</v>
      </c>
      <c r="CD122" s="9">
        <v>43333</v>
      </c>
      <c r="CE122" s="10">
        <v>0.74716499999999997</v>
      </c>
      <c r="CF122" s="37" t="s">
        <v>11780</v>
      </c>
      <c r="CG122" s="7">
        <v>122</v>
      </c>
      <c r="CH122" s="10">
        <v>874</v>
      </c>
      <c r="CI122" s="14">
        <v>456</v>
      </c>
      <c r="CJ122" s="7">
        <v>31834359.445</v>
      </c>
      <c r="CK122" s="10">
        <v>37290305.1756</v>
      </c>
      <c r="CL122" s="14">
        <v>26162889.789645001</v>
      </c>
    </row>
    <row r="123" spans="1:90">
      <c r="O123" s="84"/>
      <c r="P123" s="105">
        <v>1814.2569634006591</v>
      </c>
      <c r="Q123" s="37" t="s">
        <v>11781</v>
      </c>
      <c r="R123" s="106">
        <v>-0.77129999999999999</v>
      </c>
      <c r="S123" s="85" t="s">
        <v>8890</v>
      </c>
      <c r="T123" s="84"/>
      <c r="V123" s="75"/>
      <c r="W123" s="75"/>
      <c r="X123" s="27"/>
      <c r="Y123" s="27"/>
      <c r="Z123" s="28"/>
      <c r="AA123"/>
      <c r="AB123"/>
      <c r="AC123"/>
      <c r="BS123" s="29">
        <v>1.274036617682643</v>
      </c>
      <c r="BT123" s="37" t="s">
        <v>9117</v>
      </c>
      <c r="BU123" s="31">
        <v>99.947044384338568</v>
      </c>
      <c r="BV123" s="32">
        <v>44704</v>
      </c>
      <c r="BW123" s="33" t="s">
        <v>8937</v>
      </c>
      <c r="BZ123" s="15">
        <v>77.134329202777636</v>
      </c>
      <c r="CC123" s="105">
        <v>1814.2569634006591</v>
      </c>
      <c r="CD123" s="9">
        <v>44449</v>
      </c>
      <c r="CE123" s="10">
        <v>393.53713680117681</v>
      </c>
      <c r="CF123" s="37" t="s">
        <v>11781</v>
      </c>
      <c r="CG123" s="7">
        <v>2161</v>
      </c>
      <c r="CH123" s="10">
        <v>65</v>
      </c>
      <c r="CI123" s="14">
        <v>68</v>
      </c>
      <c r="CJ123" s="7">
        <v>0</v>
      </c>
      <c r="CK123" s="10">
        <v>4751070745.8707647</v>
      </c>
      <c r="CL123" s="14">
        <v>1086364196.093946</v>
      </c>
    </row>
    <row r="124" spans="1:90">
      <c r="O124" s="84"/>
      <c r="P124" s="105">
        <v>2.060454997291683</v>
      </c>
      <c r="Q124" s="37" t="s">
        <v>11782</v>
      </c>
      <c r="R124" s="106">
        <v>-0.94130000000000003</v>
      </c>
      <c r="S124" s="85" t="s">
        <v>8887</v>
      </c>
      <c r="T124" s="84"/>
      <c r="V124" s="75"/>
      <c r="W124" s="75"/>
      <c r="X124" s="27"/>
      <c r="Y124" s="27"/>
      <c r="Z124" s="28"/>
      <c r="AA124"/>
      <c r="AB124"/>
      <c r="AC124"/>
      <c r="BS124" s="29">
        <v>78.779543377452214</v>
      </c>
      <c r="BT124" s="37" t="s">
        <v>9118</v>
      </c>
      <c r="BU124" s="44">
        <v>95.136237431706164</v>
      </c>
      <c r="BV124" s="32">
        <v>44731</v>
      </c>
      <c r="BW124" s="33" t="s">
        <v>8979</v>
      </c>
      <c r="BZ124" s="15">
        <v>94.130205182943655</v>
      </c>
      <c r="CC124" s="105">
        <v>2.060454997291683</v>
      </c>
      <c r="CD124" s="9">
        <v>43339</v>
      </c>
      <c r="CE124" s="10">
        <v>0.69231699999999996</v>
      </c>
      <c r="CF124" s="37" t="s">
        <v>11782</v>
      </c>
      <c r="CG124" s="7">
        <v>60</v>
      </c>
      <c r="CH124" s="10">
        <v>489</v>
      </c>
      <c r="CI124" s="14">
        <v>457</v>
      </c>
      <c r="CJ124" s="7">
        <v>72197446.423099995</v>
      </c>
      <c r="CK124" s="10">
        <v>138409098.18900001</v>
      </c>
      <c r="CL124" s="14">
        <v>25350555.566111799</v>
      </c>
    </row>
    <row r="125" spans="1:90">
      <c r="O125" s="84"/>
      <c r="P125" s="105">
        <v>133.59632433559511</v>
      </c>
      <c r="Q125" s="37" t="s">
        <v>11783</v>
      </c>
      <c r="R125" s="106">
        <v>-0.99980000000000002</v>
      </c>
      <c r="S125" s="85" t="s">
        <v>3686</v>
      </c>
      <c r="T125" s="84"/>
      <c r="V125" s="75"/>
      <c r="W125" s="75"/>
      <c r="X125" s="27"/>
      <c r="Y125" s="27"/>
      <c r="Z125" s="28"/>
      <c r="AA125"/>
      <c r="AB125"/>
      <c r="AC125"/>
      <c r="BS125" s="29">
        <v>59.371180274695718</v>
      </c>
      <c r="BT125" s="37" t="s">
        <v>9119</v>
      </c>
      <c r="BU125" s="52">
        <v>95.974129430581058</v>
      </c>
      <c r="BV125" s="32">
        <v>44926</v>
      </c>
      <c r="BW125" s="33" t="s">
        <v>9120</v>
      </c>
      <c r="BZ125" s="15">
        <v>99.983343696439434</v>
      </c>
      <c r="CC125" s="105">
        <v>133.59632433559511</v>
      </c>
      <c r="CD125" s="9">
        <v>44514</v>
      </c>
      <c r="CE125" s="10">
        <v>2.402288623888496</v>
      </c>
      <c r="CF125" s="37" t="s">
        <v>11783</v>
      </c>
      <c r="CG125" s="7">
        <v>2607</v>
      </c>
      <c r="CH125" s="10">
        <v>397</v>
      </c>
      <c r="CI125" s="14">
        <v>1477</v>
      </c>
      <c r="CJ125" s="7">
        <v>0</v>
      </c>
      <c r="CK125" s="10">
        <v>206717779.12</v>
      </c>
      <c r="CL125" s="14">
        <v>300555.98</v>
      </c>
    </row>
    <row r="126" spans="1:90">
      <c r="O126" s="84"/>
      <c r="P126" s="105">
        <v>38.107259707297679</v>
      </c>
      <c r="Q126" s="37" t="s">
        <v>11784</v>
      </c>
      <c r="R126" s="106">
        <v>-0.82299999999999995</v>
      </c>
      <c r="S126" s="85" t="s">
        <v>8884</v>
      </c>
      <c r="T126" s="84"/>
      <c r="V126" s="75"/>
      <c r="W126" s="75"/>
      <c r="X126" s="27"/>
      <c r="Y126" s="27"/>
      <c r="Z126" s="28"/>
      <c r="AA126"/>
      <c r="AB126"/>
      <c r="AC126"/>
      <c r="BS126" s="29">
        <v>13.380411274263579</v>
      </c>
      <c r="BT126" s="37" t="s">
        <v>9121</v>
      </c>
      <c r="BU126" s="52">
        <v>76.634525226139473</v>
      </c>
      <c r="BV126" s="32">
        <v>44888</v>
      </c>
      <c r="BW126" s="33" t="s">
        <v>8933</v>
      </c>
      <c r="BZ126" s="15">
        <v>82.303519484027476</v>
      </c>
      <c r="CC126" s="105">
        <v>38.107259707297679</v>
      </c>
      <c r="CD126" s="9">
        <v>44298</v>
      </c>
      <c r="CE126" s="10">
        <v>1.3754537899999999</v>
      </c>
      <c r="CF126" s="37" t="s">
        <v>11784</v>
      </c>
      <c r="CG126" s="7">
        <v>149</v>
      </c>
      <c r="CH126" s="10">
        <v>216</v>
      </c>
      <c r="CI126" s="14">
        <v>217</v>
      </c>
      <c r="CJ126" s="7">
        <v>24718747.943037901</v>
      </c>
      <c r="CK126" s="10">
        <v>583138510.39999998</v>
      </c>
      <c r="CL126" s="14">
        <v>125313670.69</v>
      </c>
    </row>
    <row r="127" spans="1:90">
      <c r="O127" s="84"/>
      <c r="P127" s="105">
        <v>9.417681716290959</v>
      </c>
      <c r="Q127" s="37" t="s">
        <v>11785</v>
      </c>
      <c r="R127" s="106">
        <v>-0.91579999999999995</v>
      </c>
      <c r="S127" s="85" t="s">
        <v>3686</v>
      </c>
      <c r="T127" s="84"/>
      <c r="V127" s="75"/>
      <c r="W127" s="75"/>
      <c r="X127" s="27"/>
      <c r="Y127" s="27"/>
      <c r="Z127" s="28"/>
      <c r="AA127"/>
      <c r="AB127"/>
      <c r="AC127"/>
      <c r="BS127" s="29">
        <v>2.6432117630721499</v>
      </c>
      <c r="BT127" s="37" t="s">
        <v>9122</v>
      </c>
      <c r="BU127" s="62">
        <v>98.196863528274221</v>
      </c>
      <c r="BV127" s="32">
        <v>44727</v>
      </c>
      <c r="BW127" s="33" t="s">
        <v>9123</v>
      </c>
      <c r="BZ127" s="15">
        <v>91.576869356502002</v>
      </c>
      <c r="CC127" s="105">
        <v>9.417681716290959</v>
      </c>
      <c r="CD127" s="9">
        <v>44254</v>
      </c>
      <c r="CE127" s="10">
        <v>2.3506989999999998E-2</v>
      </c>
      <c r="CF127" s="37" t="s">
        <v>11785</v>
      </c>
      <c r="CG127" s="7">
        <v>2335</v>
      </c>
      <c r="CH127" s="10">
        <v>525</v>
      </c>
      <c r="CI127" s="14">
        <v>624</v>
      </c>
      <c r="CJ127" s="7">
        <v>0</v>
      </c>
      <c r="CK127" s="10">
        <v>124159060.77</v>
      </c>
      <c r="CL127" s="14">
        <v>9340428.4399999995</v>
      </c>
    </row>
    <row r="128" spans="1:90">
      <c r="O128" s="84"/>
      <c r="P128" s="105">
        <v>4.0408409838803738</v>
      </c>
      <c r="Q128" s="37" t="s">
        <v>11786</v>
      </c>
      <c r="R128" s="106">
        <v>-0.99990000000000001</v>
      </c>
      <c r="S128" s="85" t="s">
        <v>8887</v>
      </c>
      <c r="T128" s="84"/>
      <c r="V128" s="75"/>
      <c r="W128" s="75"/>
      <c r="X128" s="27"/>
      <c r="Y128" s="27"/>
      <c r="Z128" s="28"/>
      <c r="AA128"/>
      <c r="AB128"/>
      <c r="AC128"/>
      <c r="BS128" s="29">
        <v>44.698415224343158</v>
      </c>
      <c r="BT128" s="37" t="s">
        <v>9124</v>
      </c>
      <c r="BU128" s="62">
        <v>79.452829709847322</v>
      </c>
      <c r="BV128" s="32">
        <v>44731</v>
      </c>
      <c r="BW128" s="33" t="s">
        <v>8933</v>
      </c>
      <c r="BZ128" s="15">
        <v>99.989027043974019</v>
      </c>
      <c r="CC128" s="105">
        <v>4.0408409838803738</v>
      </c>
      <c r="CD128" s="9">
        <v>43716</v>
      </c>
      <c r="CE128" s="10">
        <v>2.4371621124999998</v>
      </c>
      <c r="CF128" s="37" t="s">
        <v>11786</v>
      </c>
      <c r="CG128" s="7">
        <v>129</v>
      </c>
      <c r="CH128" s="10">
        <v>528</v>
      </c>
      <c r="CI128" s="14">
        <v>2527</v>
      </c>
      <c r="CJ128" s="7">
        <v>30319024.194103081</v>
      </c>
      <c r="CK128" s="10">
        <v>122514355.5547923</v>
      </c>
      <c r="CL128" s="14">
        <v>0</v>
      </c>
    </row>
    <row r="129" spans="15:90">
      <c r="O129" s="84"/>
      <c r="P129" s="105">
        <v>96.56464860521119</v>
      </c>
      <c r="Q129" s="37" t="s">
        <v>11787</v>
      </c>
      <c r="R129" s="106">
        <v>-0.99170000000000003</v>
      </c>
      <c r="S129" s="85" t="s">
        <v>8888</v>
      </c>
      <c r="T129" s="84"/>
      <c r="V129" s="75"/>
      <c r="W129" s="75"/>
      <c r="X129" s="27"/>
      <c r="Y129" s="27"/>
      <c r="Z129" s="28"/>
      <c r="AA129"/>
      <c r="AB129"/>
      <c r="AC129"/>
      <c r="BS129" s="29">
        <v>6.8921355193463878</v>
      </c>
      <c r="BT129" s="37" t="s">
        <v>9125</v>
      </c>
      <c r="BU129" s="44">
        <v>25.41096819439165</v>
      </c>
      <c r="BV129" s="32">
        <v>45000</v>
      </c>
      <c r="BW129" s="33" t="s">
        <v>8933</v>
      </c>
      <c r="BZ129" s="15">
        <v>99.169094331902642</v>
      </c>
      <c r="CC129" s="105">
        <v>96.56464860521119</v>
      </c>
      <c r="CD129" s="9">
        <v>44343</v>
      </c>
      <c r="CE129" s="10">
        <v>8.7313692681999996E-3</v>
      </c>
      <c r="CF129" s="37" t="s">
        <v>11787</v>
      </c>
      <c r="CG129" s="7">
        <v>166</v>
      </c>
      <c r="CH129" s="10">
        <v>2580</v>
      </c>
      <c r="CI129" s="14">
        <v>2568</v>
      </c>
      <c r="CJ129" s="7">
        <v>21187923.11915217</v>
      </c>
      <c r="CK129" s="10">
        <v>0</v>
      </c>
      <c r="CL129" s="16">
        <v>0</v>
      </c>
    </row>
    <row r="130" spans="15:90">
      <c r="O130" s="84"/>
      <c r="P130" s="105">
        <v>6.3110226051137293</v>
      </c>
      <c r="Q130" s="37" t="s">
        <v>11788</v>
      </c>
      <c r="R130" s="106">
        <v>-0.97370000000000001</v>
      </c>
      <c r="S130" s="85" t="s">
        <v>8887</v>
      </c>
      <c r="T130" s="84"/>
      <c r="V130" s="75"/>
      <c r="W130" s="75"/>
      <c r="X130" s="27"/>
      <c r="Y130" s="27"/>
      <c r="Z130" s="28"/>
      <c r="AA130"/>
      <c r="AB130"/>
      <c r="AC130"/>
      <c r="BS130" s="29">
        <v>448.93585578349939</v>
      </c>
      <c r="BT130" s="37" t="s">
        <v>9126</v>
      </c>
      <c r="BU130" s="31">
        <v>93.942363667817716</v>
      </c>
      <c r="BV130" s="32">
        <v>44876</v>
      </c>
      <c r="BW130" s="33" t="s">
        <v>9127</v>
      </c>
      <c r="BZ130" s="15">
        <v>97.368363411051789</v>
      </c>
      <c r="CC130" s="105">
        <v>6.3110226051137293</v>
      </c>
      <c r="CD130" s="9">
        <v>43873</v>
      </c>
      <c r="CE130" s="10">
        <v>2.65940015707E-2</v>
      </c>
      <c r="CF130" s="37" t="s">
        <v>11788</v>
      </c>
      <c r="CG130" s="7">
        <v>175</v>
      </c>
      <c r="CH130" s="10">
        <v>516</v>
      </c>
      <c r="CI130" s="14">
        <v>847</v>
      </c>
      <c r="CJ130" s="7">
        <v>20153316.634065129</v>
      </c>
      <c r="CK130" s="10">
        <v>127503435.2186532</v>
      </c>
      <c r="CL130" s="14">
        <v>3355427.0533799441</v>
      </c>
    </row>
    <row r="131" spans="15:90">
      <c r="O131" s="84"/>
      <c r="P131" s="105">
        <v>420.07749910494249</v>
      </c>
      <c r="Q131" s="37" t="s">
        <v>11789</v>
      </c>
      <c r="R131" s="106">
        <v>-0.76919999999999999</v>
      </c>
      <c r="S131" s="85" t="s">
        <v>8892</v>
      </c>
      <c r="T131" s="84"/>
      <c r="V131" s="75"/>
      <c r="W131" s="75"/>
      <c r="X131" s="27"/>
      <c r="Y131" s="27"/>
      <c r="Z131" s="28"/>
      <c r="AA131"/>
      <c r="AB131"/>
      <c r="AC131"/>
      <c r="BS131" s="29">
        <v>22.972919028112081</v>
      </c>
      <c r="BT131" s="37" t="s">
        <v>9128</v>
      </c>
      <c r="BU131" s="44">
        <v>89.334819975932632</v>
      </c>
      <c r="BV131" s="32">
        <v>44876</v>
      </c>
      <c r="BW131" s="33" t="s">
        <v>8937</v>
      </c>
      <c r="BZ131" s="15">
        <v>76.915492440422398</v>
      </c>
      <c r="CC131" s="105">
        <v>420.07749910494249</v>
      </c>
      <c r="CD131" s="9">
        <v>44525</v>
      </c>
      <c r="CE131" s="10">
        <v>5.9023171899200424</v>
      </c>
      <c r="CF131" s="37" t="s">
        <v>11789</v>
      </c>
      <c r="CG131" s="7">
        <v>150</v>
      </c>
      <c r="CH131" s="10">
        <v>32</v>
      </c>
      <c r="CI131" s="14">
        <v>37</v>
      </c>
      <c r="CJ131" s="7">
        <v>24311104.4670664</v>
      </c>
      <c r="CK131" s="10">
        <v>9997435394.1900005</v>
      </c>
      <c r="CL131" s="14">
        <v>2634925253.2800002</v>
      </c>
    </row>
    <row r="132" spans="15:90">
      <c r="O132" s="84"/>
      <c r="P132" s="105">
        <v>16.779385205853249</v>
      </c>
      <c r="Q132" s="37" t="s">
        <v>11790</v>
      </c>
      <c r="R132" s="106">
        <v>-0.75900000000000001</v>
      </c>
      <c r="S132" s="85" t="s">
        <v>8881</v>
      </c>
      <c r="T132" s="84"/>
      <c r="V132" s="118" t="s">
        <v>16165</v>
      </c>
      <c r="W132" s="75"/>
      <c r="X132" s="27"/>
      <c r="Y132" s="27"/>
      <c r="Z132" s="28"/>
      <c r="AA132"/>
      <c r="AB132"/>
      <c r="AC132"/>
      <c r="BS132" s="29">
        <v>26.10256067195607</v>
      </c>
      <c r="BT132" s="37" t="s">
        <v>9129</v>
      </c>
      <c r="BU132" s="52">
        <v>90.691054700546246</v>
      </c>
      <c r="BV132" s="32">
        <v>44876</v>
      </c>
      <c r="BW132" s="33" t="s">
        <v>8937</v>
      </c>
      <c r="BZ132" s="15">
        <v>75.896664039568392</v>
      </c>
      <c r="CC132" s="105">
        <v>16.779385205853249</v>
      </c>
      <c r="CD132" s="9">
        <v>44298</v>
      </c>
      <c r="CE132" s="10">
        <v>0.45910637999999998</v>
      </c>
      <c r="CF132" s="37" t="s">
        <v>11790</v>
      </c>
      <c r="CG132" s="7">
        <v>151</v>
      </c>
      <c r="CH132" s="10">
        <v>314</v>
      </c>
      <c r="CI132" s="14">
        <v>256</v>
      </c>
      <c r="CJ132" s="7">
        <v>24270521.449242398</v>
      </c>
      <c r="CK132" s="10">
        <v>319331464.29000002</v>
      </c>
      <c r="CL132" s="14">
        <v>93422675.409999996</v>
      </c>
    </row>
    <row r="133" spans="15:90">
      <c r="O133" s="84"/>
      <c r="P133" s="105">
        <v>49.236238687568758</v>
      </c>
      <c r="Q133" s="37" t="s">
        <v>11791</v>
      </c>
      <c r="R133" s="106">
        <v>-0.78469999999999995</v>
      </c>
      <c r="S133" s="85" t="s">
        <v>8894</v>
      </c>
      <c r="T133" s="84"/>
      <c r="V133" s="75"/>
      <c r="W133" s="75"/>
      <c r="X133" s="27"/>
      <c r="Y133" s="27"/>
      <c r="Z133" s="28"/>
      <c r="AA133"/>
      <c r="AB133"/>
      <c r="AC133"/>
      <c r="BS133" s="29">
        <v>13.05822070871616</v>
      </c>
      <c r="BT133" s="37" t="s">
        <v>9130</v>
      </c>
      <c r="BU133" s="52">
        <v>90.152781563028</v>
      </c>
      <c r="BV133" s="32">
        <v>45000</v>
      </c>
      <c r="BW133" s="33" t="s">
        <v>9131</v>
      </c>
      <c r="BZ133" s="15">
        <v>78.470862026331005</v>
      </c>
      <c r="CC133" s="105">
        <v>49.236238687568758</v>
      </c>
      <c r="CD133" s="9">
        <v>44504</v>
      </c>
      <c r="CE133" s="10">
        <v>0.57202604284671033</v>
      </c>
      <c r="CF133" s="37" t="s">
        <v>11791</v>
      </c>
      <c r="CG133" s="7">
        <v>2176</v>
      </c>
      <c r="CH133" s="10">
        <v>163</v>
      </c>
      <c r="CI133" s="14">
        <v>134</v>
      </c>
      <c r="CJ133" s="7">
        <v>0</v>
      </c>
      <c r="CK133" s="10">
        <v>964994251.70000005</v>
      </c>
      <c r="CL133" s="14">
        <v>322131588.60000002</v>
      </c>
    </row>
    <row r="134" spans="15:90">
      <c r="O134" s="84"/>
      <c r="P134" s="105">
        <v>5.2239554749228994</v>
      </c>
      <c r="Q134" s="37" t="s">
        <v>11792</v>
      </c>
      <c r="R134" s="106">
        <v>-0.86050000000000004</v>
      </c>
      <c r="S134" s="85" t="s">
        <v>8884</v>
      </c>
      <c r="T134" s="84"/>
      <c r="V134" s="75"/>
      <c r="W134" s="75"/>
      <c r="X134" s="27"/>
      <c r="Y134" s="27"/>
      <c r="Z134" s="28"/>
      <c r="AA134"/>
      <c r="AB134"/>
      <c r="AC134"/>
      <c r="BS134" s="29">
        <v>583.67886878845559</v>
      </c>
      <c r="BT134" s="37" t="s">
        <v>9132</v>
      </c>
      <c r="BU134" s="52">
        <v>96.231883415984626</v>
      </c>
      <c r="BV134" s="32">
        <v>44929</v>
      </c>
      <c r="BW134" s="33" t="s">
        <v>8937</v>
      </c>
      <c r="BZ134" s="15">
        <v>86.051054312829791</v>
      </c>
      <c r="CC134" s="105">
        <v>5.2239554749228994</v>
      </c>
      <c r="CD134" s="9">
        <v>43873</v>
      </c>
      <c r="CE134" s="10">
        <v>0.18676787898</v>
      </c>
      <c r="CF134" s="37" t="s">
        <v>11792</v>
      </c>
      <c r="CG134" s="7">
        <v>2356</v>
      </c>
      <c r="CH134" s="10">
        <v>3378</v>
      </c>
      <c r="CI134" s="14">
        <v>678</v>
      </c>
      <c r="CJ134" s="7">
        <v>0</v>
      </c>
      <c r="CK134" s="10">
        <v>0</v>
      </c>
      <c r="CL134" s="14">
        <v>7607770.6500000004</v>
      </c>
    </row>
    <row r="135" spans="15:90">
      <c r="O135" s="84"/>
      <c r="P135" s="105">
        <v>137.12353215726711</v>
      </c>
      <c r="Q135" s="37" t="s">
        <v>11793</v>
      </c>
      <c r="R135" s="106">
        <v>-1</v>
      </c>
      <c r="S135" s="85" t="s">
        <v>3686</v>
      </c>
      <c r="T135" s="84"/>
      <c r="V135" s="75"/>
      <c r="W135" s="75"/>
      <c r="X135" s="27"/>
      <c r="Y135" s="27"/>
      <c r="Z135" s="28"/>
      <c r="AA135"/>
      <c r="AB135"/>
      <c r="AC135"/>
      <c r="BS135" s="29">
        <v>16.388852458384811</v>
      </c>
      <c r="BT135" s="37" t="s">
        <v>9133</v>
      </c>
      <c r="BU135" s="44">
        <v>90.517988195760921</v>
      </c>
      <c r="BV135" s="32">
        <v>44926</v>
      </c>
      <c r="BW135" s="33" t="s">
        <v>8937</v>
      </c>
      <c r="BZ135" s="15">
        <v>100</v>
      </c>
      <c r="CC135" s="105">
        <v>137.12353215726711</v>
      </c>
      <c r="CD135" s="9">
        <v>44687</v>
      </c>
      <c r="CE135" s="10">
        <v>3.40877632673946</v>
      </c>
      <c r="CF135" s="37" t="s">
        <v>11793</v>
      </c>
      <c r="CG135" s="7">
        <v>4581</v>
      </c>
      <c r="CH135" s="10">
        <v>301</v>
      </c>
      <c r="CI135" s="14">
        <v>4268</v>
      </c>
      <c r="CJ135" s="7">
        <v>0</v>
      </c>
      <c r="CK135" s="10">
        <v>347753784.44</v>
      </c>
      <c r="CL135" s="14"/>
    </row>
    <row r="136" spans="15:90">
      <c r="O136" s="84"/>
      <c r="P136" s="105">
        <v>36.365118395848327</v>
      </c>
      <c r="Q136" s="37" t="s">
        <v>11794</v>
      </c>
      <c r="R136" s="106">
        <v>-0.99960000000000004</v>
      </c>
      <c r="S136" s="85" t="s">
        <v>8889</v>
      </c>
      <c r="T136" s="84"/>
      <c r="V136" s="75"/>
      <c r="W136" s="75"/>
      <c r="X136" s="27"/>
      <c r="Y136" s="27"/>
      <c r="Z136" s="28"/>
      <c r="AA136"/>
      <c r="AB136"/>
      <c r="AC136"/>
      <c r="BS136" s="29">
        <v>346.85954589355521</v>
      </c>
      <c r="BT136" s="37" t="s">
        <v>9134</v>
      </c>
      <c r="BU136" s="31">
        <v>96.677702533149784</v>
      </c>
      <c r="BV136" s="32">
        <v>44888</v>
      </c>
      <c r="BW136" s="33" t="s">
        <v>9135</v>
      </c>
      <c r="BZ136" s="15">
        <v>99.958804764480661</v>
      </c>
      <c r="CC136" s="105">
        <v>36.365118395848327</v>
      </c>
      <c r="CD136" s="9">
        <v>43387</v>
      </c>
      <c r="CE136" s="10">
        <v>0.160608</v>
      </c>
      <c r="CF136" s="37" t="s">
        <v>11794</v>
      </c>
      <c r="CG136" s="7">
        <v>491</v>
      </c>
      <c r="CH136" s="10">
        <v>597</v>
      </c>
      <c r="CI136" s="14">
        <v>1806</v>
      </c>
      <c r="CJ136" s="7">
        <v>4264673</v>
      </c>
      <c r="CK136" s="10">
        <v>92924300</v>
      </c>
      <c r="CL136" s="16">
        <v>78585.759999999995</v>
      </c>
    </row>
    <row r="137" spans="15:90">
      <c r="O137" s="84"/>
      <c r="P137" s="105">
        <v>16.781429205775542</v>
      </c>
      <c r="Q137" s="37" t="s">
        <v>11795</v>
      </c>
      <c r="R137" s="106">
        <v>-0.86839999999999995</v>
      </c>
      <c r="S137" s="85" t="s">
        <v>8882</v>
      </c>
      <c r="T137" s="84"/>
      <c r="V137" s="75"/>
      <c r="W137" s="75"/>
      <c r="X137" s="27"/>
      <c r="Y137" s="27"/>
      <c r="Z137" s="28"/>
      <c r="AA137"/>
      <c r="AB137"/>
      <c r="AC137"/>
      <c r="BS137" s="29">
        <v>2.4170808548294791</v>
      </c>
      <c r="BT137" s="37" t="s">
        <v>9136</v>
      </c>
      <c r="BU137" s="52">
        <v>96.622560236303173</v>
      </c>
      <c r="BV137" s="32">
        <v>44941</v>
      </c>
      <c r="BW137" s="33" t="s">
        <v>9068</v>
      </c>
      <c r="BZ137" s="15">
        <v>86.843191389343559</v>
      </c>
      <c r="CC137" s="105">
        <v>16.781429205775542</v>
      </c>
      <c r="CD137" s="9">
        <v>44297</v>
      </c>
      <c r="CE137" s="10">
        <v>14.085404179999999</v>
      </c>
      <c r="CF137" s="37" t="s">
        <v>11795</v>
      </c>
      <c r="CG137" s="7">
        <v>161</v>
      </c>
      <c r="CH137" s="10">
        <v>362</v>
      </c>
      <c r="CI137" s="14">
        <v>401</v>
      </c>
      <c r="CJ137" s="7">
        <v>22309901.0463126</v>
      </c>
      <c r="CK137" s="10">
        <v>246275005.97</v>
      </c>
      <c r="CL137" s="14">
        <v>36887950.140000001</v>
      </c>
    </row>
    <row r="138" spans="15:90">
      <c r="O138" s="84"/>
      <c r="P138" s="105">
        <v>1.281397360364612</v>
      </c>
      <c r="Q138" s="37" t="s">
        <v>11796</v>
      </c>
      <c r="R138" s="106">
        <v>-0.89070000000000005</v>
      </c>
      <c r="S138" s="85" t="s">
        <v>3686</v>
      </c>
      <c r="T138" s="84"/>
      <c r="V138" s="75"/>
      <c r="W138" s="75"/>
      <c r="X138" s="27"/>
      <c r="Y138" s="27"/>
      <c r="Z138" s="28"/>
      <c r="AA138"/>
      <c r="AB138"/>
      <c r="AC138"/>
      <c r="BS138" s="29">
        <v>2.9615599425473009</v>
      </c>
      <c r="BT138" s="37" t="s">
        <v>9137</v>
      </c>
      <c r="BU138" s="52">
        <v>79.526947136630028</v>
      </c>
      <c r="BV138" s="32">
        <v>44731</v>
      </c>
      <c r="BW138" s="33" t="s">
        <v>8922</v>
      </c>
      <c r="BZ138" s="15">
        <v>89.073657677301256</v>
      </c>
      <c r="CC138" s="105">
        <v>1.281397360364612</v>
      </c>
      <c r="CD138" s="9">
        <v>43715</v>
      </c>
      <c r="CE138" s="10">
        <v>1.4015499006E-2</v>
      </c>
      <c r="CF138" s="37" t="s">
        <v>11796</v>
      </c>
      <c r="CG138" s="7">
        <v>2371</v>
      </c>
      <c r="CH138" s="10">
        <v>3210</v>
      </c>
      <c r="CI138" s="14">
        <v>711</v>
      </c>
      <c r="CJ138" s="7">
        <v>0</v>
      </c>
      <c r="CK138" s="10">
        <v>0</v>
      </c>
      <c r="CL138" s="14">
        <v>6518047.4130471712</v>
      </c>
    </row>
    <row r="139" spans="15:90">
      <c r="O139" s="84"/>
      <c r="P139" s="105">
        <v>106.91542220502291</v>
      </c>
      <c r="Q139" s="37" t="s">
        <v>11797</v>
      </c>
      <c r="R139" s="106">
        <v>-0.98270000000000002</v>
      </c>
      <c r="S139" s="85" t="s">
        <v>8887</v>
      </c>
      <c r="T139" s="84"/>
      <c r="V139" s="75"/>
      <c r="W139" s="75"/>
      <c r="X139" s="27"/>
      <c r="Y139" s="27"/>
      <c r="Z139" s="28"/>
      <c r="AA139"/>
      <c r="AB139"/>
      <c r="AC139"/>
      <c r="BS139" s="29">
        <v>7.0111383880009983</v>
      </c>
      <c r="BT139" s="37" t="s">
        <v>9138</v>
      </c>
      <c r="BU139" s="52">
        <v>94.940364379450145</v>
      </c>
      <c r="BV139" s="32">
        <v>44895</v>
      </c>
      <c r="BW139" s="33" t="s">
        <v>8922</v>
      </c>
      <c r="BZ139" s="15">
        <v>98.266443342529541</v>
      </c>
      <c r="CC139" s="105">
        <v>106.91542220502291</v>
      </c>
      <c r="CD139" s="9">
        <v>44146</v>
      </c>
      <c r="CE139" s="10">
        <v>0.12447221</v>
      </c>
      <c r="CF139" s="37" t="s">
        <v>11797</v>
      </c>
      <c r="CG139" s="7">
        <v>608</v>
      </c>
      <c r="CH139" s="10">
        <v>367</v>
      </c>
      <c r="CI139" s="14">
        <v>590</v>
      </c>
      <c r="CJ139" s="7">
        <v>2757378.1080794502</v>
      </c>
      <c r="CK139" s="10">
        <v>238319258.80477449</v>
      </c>
      <c r="CL139" s="14">
        <v>11539418.73</v>
      </c>
    </row>
    <row r="140" spans="15:90">
      <c r="O140" s="84"/>
      <c r="P140" s="105">
        <v>109.2347016386645</v>
      </c>
      <c r="Q140" s="37" t="s">
        <v>11798</v>
      </c>
      <c r="R140" s="106">
        <v>-0.91569999999999996</v>
      </c>
      <c r="S140" s="85" t="s">
        <v>1772</v>
      </c>
      <c r="T140" s="84"/>
      <c r="V140" s="75"/>
      <c r="W140" s="75"/>
      <c r="X140" s="27"/>
      <c r="Y140" s="27"/>
      <c r="Z140" s="28"/>
      <c r="AA140"/>
      <c r="AB140"/>
      <c r="AC140"/>
      <c r="BS140" s="29">
        <v>11.171605807085919</v>
      </c>
      <c r="BT140" s="37" t="s">
        <v>9139</v>
      </c>
      <c r="BU140" s="31">
        <v>92.787437374979717</v>
      </c>
      <c r="BV140" s="32">
        <v>44876</v>
      </c>
      <c r="BW140" s="33" t="s">
        <v>9131</v>
      </c>
      <c r="BZ140" s="15">
        <v>91.57321413112453</v>
      </c>
      <c r="CC140" s="105">
        <v>109.2347016386645</v>
      </c>
      <c r="CD140" s="9">
        <v>44326</v>
      </c>
      <c r="CE140" s="10">
        <v>16.25819503</v>
      </c>
      <c r="CF140" s="37" t="s">
        <v>11798</v>
      </c>
      <c r="CG140" s="7">
        <v>246</v>
      </c>
      <c r="CH140" s="10">
        <v>171</v>
      </c>
      <c r="CI140" s="14">
        <v>218</v>
      </c>
      <c r="CJ140" s="7">
        <v>12819769.469902201</v>
      </c>
      <c r="CK140" s="10">
        <v>932904799.83000004</v>
      </c>
      <c r="CL140" s="14">
        <v>125044404.42</v>
      </c>
    </row>
    <row r="141" spans="15:90">
      <c r="O141" s="84"/>
      <c r="P141" s="105">
        <v>28.528375972465511</v>
      </c>
      <c r="Q141" s="37" t="s">
        <v>11799</v>
      </c>
      <c r="R141" s="106">
        <v>-0.88439999999999996</v>
      </c>
      <c r="S141" s="85" t="s">
        <v>8894</v>
      </c>
      <c r="T141" s="84"/>
      <c r="V141" s="75"/>
      <c r="W141" s="75"/>
      <c r="X141" s="27"/>
      <c r="Y141" s="27"/>
      <c r="Z141" s="28"/>
      <c r="AA141"/>
      <c r="AB141"/>
      <c r="AC141"/>
      <c r="BS141" s="29">
        <v>156.50736176973041</v>
      </c>
      <c r="BT141" s="37" t="s">
        <v>9140</v>
      </c>
      <c r="BU141" s="52">
        <v>94.118051036455796</v>
      </c>
      <c r="BV141" s="32">
        <v>44933</v>
      </c>
      <c r="BW141" s="33" t="s">
        <v>9141</v>
      </c>
      <c r="BZ141" s="15">
        <v>88.441467463012984</v>
      </c>
      <c r="CC141" s="105">
        <v>28.528375972465511</v>
      </c>
      <c r="CD141" s="9">
        <v>44281</v>
      </c>
      <c r="CE141" s="10">
        <v>4.0726470000000001E-2</v>
      </c>
      <c r="CF141" s="37" t="s">
        <v>11799</v>
      </c>
      <c r="CG141" s="7">
        <v>168</v>
      </c>
      <c r="CH141" s="10">
        <v>196</v>
      </c>
      <c r="CI141" s="14">
        <v>270</v>
      </c>
      <c r="CJ141" s="7">
        <v>20956006.339224301</v>
      </c>
      <c r="CK141" s="10">
        <v>694891378.49000001</v>
      </c>
      <c r="CL141" s="14">
        <v>85775961.239999995</v>
      </c>
    </row>
    <row r="142" spans="15:90">
      <c r="O142" s="84"/>
      <c r="P142" s="105">
        <v>29.94534811385795</v>
      </c>
      <c r="Q142" s="37" t="s">
        <v>11800</v>
      </c>
      <c r="R142" s="106">
        <v>-0.60470000000000002</v>
      </c>
      <c r="S142" s="85" t="s">
        <v>8885</v>
      </c>
      <c r="T142" s="84"/>
      <c r="V142" s="75"/>
      <c r="W142" s="75"/>
      <c r="X142" s="27"/>
      <c r="Y142" s="27"/>
      <c r="Z142" s="28"/>
      <c r="AA142"/>
      <c r="AB142"/>
      <c r="AC142"/>
      <c r="BS142" s="29">
        <v>1.096838633479114</v>
      </c>
      <c r="BT142" s="37" t="s">
        <v>9142</v>
      </c>
      <c r="BU142" s="31">
        <v>97.13718200991552</v>
      </c>
      <c r="BV142" s="32">
        <v>44815</v>
      </c>
      <c r="BW142" s="33" t="s">
        <v>8937</v>
      </c>
      <c r="BZ142" s="15">
        <v>60.473344342636217</v>
      </c>
      <c r="CC142" s="105">
        <v>29.94534811385795</v>
      </c>
      <c r="CD142" s="9">
        <v>44521</v>
      </c>
      <c r="CE142" s="10">
        <v>0.95316532430657019</v>
      </c>
      <c r="CF142" s="37" t="s">
        <v>11800</v>
      </c>
      <c r="CG142" s="7">
        <v>172</v>
      </c>
      <c r="CH142" s="10">
        <v>291</v>
      </c>
      <c r="CI142" s="14">
        <v>157</v>
      </c>
      <c r="CJ142" s="7">
        <v>20696897.3513656</v>
      </c>
      <c r="CK142" s="10">
        <v>369304962.44999999</v>
      </c>
      <c r="CL142" s="14">
        <v>225053735.93000001</v>
      </c>
    </row>
    <row r="143" spans="15:90">
      <c r="O143" s="84"/>
      <c r="P143" s="105">
        <v>49.072802723363701</v>
      </c>
      <c r="Q143" s="37" t="s">
        <v>11801</v>
      </c>
      <c r="R143" s="106">
        <v>-0.81710000000000005</v>
      </c>
      <c r="S143" s="85" t="s">
        <v>8898</v>
      </c>
      <c r="T143" s="84"/>
      <c r="V143" s="75"/>
      <c r="W143" s="75"/>
      <c r="X143" s="27"/>
      <c r="Y143" s="27"/>
      <c r="Z143" s="28"/>
      <c r="AA143"/>
      <c r="AB143"/>
      <c r="AC143"/>
      <c r="BS143" s="29">
        <v>25.6122770354784</v>
      </c>
      <c r="BT143" s="37" t="s">
        <v>9143</v>
      </c>
      <c r="BU143" s="31">
        <v>96.454265988464286</v>
      </c>
      <c r="BV143" s="32">
        <v>44926</v>
      </c>
      <c r="BW143" s="33" t="s">
        <v>8937</v>
      </c>
      <c r="BZ143" s="15">
        <v>81.710081098689315</v>
      </c>
      <c r="CC143" s="105">
        <v>49.072802723363701</v>
      </c>
      <c r="CD143" s="9">
        <v>44328</v>
      </c>
      <c r="CE143" s="10">
        <v>13.08734961</v>
      </c>
      <c r="CF143" s="37" t="s">
        <v>11801</v>
      </c>
      <c r="CG143" s="7">
        <v>173</v>
      </c>
      <c r="CH143" s="10">
        <v>174</v>
      </c>
      <c r="CI143" s="14">
        <v>162</v>
      </c>
      <c r="CJ143" s="7">
        <v>20617889.6387593</v>
      </c>
      <c r="CK143" s="10">
        <v>887216036.82000005</v>
      </c>
      <c r="CL143" s="14">
        <v>220233312.65000001</v>
      </c>
    </row>
    <row r="144" spans="15:90">
      <c r="O144" s="84"/>
      <c r="P144" s="105">
        <v>51.747844998617872</v>
      </c>
      <c r="Q144" s="37" t="s">
        <v>11802</v>
      </c>
      <c r="R144" s="106">
        <v>-0.8115</v>
      </c>
      <c r="S144" s="85" t="s">
        <v>8887</v>
      </c>
      <c r="T144" s="84"/>
      <c r="V144" s="75"/>
      <c r="W144" s="75"/>
      <c r="X144" s="27"/>
      <c r="Y144" s="27"/>
      <c r="Z144" s="28"/>
      <c r="AA144"/>
      <c r="AB144"/>
      <c r="AC144"/>
      <c r="BS144" s="29">
        <v>23.868659294774439</v>
      </c>
      <c r="BT144" s="37" t="s">
        <v>9144</v>
      </c>
      <c r="BU144" s="62">
        <v>93.813770295604456</v>
      </c>
      <c r="BV144" s="32">
        <v>44933</v>
      </c>
      <c r="BW144" s="33" t="s">
        <v>8933</v>
      </c>
      <c r="BZ144" s="15">
        <v>81.15419849127386</v>
      </c>
      <c r="CC144" s="105">
        <v>51.747844998617872</v>
      </c>
      <c r="CD144" s="9">
        <v>44292</v>
      </c>
      <c r="CE144" s="10">
        <v>14.789068370000001</v>
      </c>
      <c r="CF144" s="37" t="s">
        <v>11802</v>
      </c>
      <c r="CG144" s="7">
        <v>313</v>
      </c>
      <c r="CH144" s="10">
        <v>244</v>
      </c>
      <c r="CI144" s="14">
        <v>206</v>
      </c>
      <c r="CJ144" s="7">
        <v>9419998.4362545591</v>
      </c>
      <c r="CK144" s="10">
        <v>495568146.27999997</v>
      </c>
      <c r="CL144" s="14">
        <v>133408257.18000001</v>
      </c>
    </row>
    <row r="145" spans="15:90">
      <c r="O145" s="84"/>
      <c r="P145" s="105">
        <v>15.498921691517401</v>
      </c>
      <c r="Q145" s="37" t="s">
        <v>11803</v>
      </c>
      <c r="R145" s="106">
        <v>-0.75029999999999997</v>
      </c>
      <c r="S145" s="85" t="s">
        <v>3686</v>
      </c>
      <c r="T145" s="84"/>
      <c r="V145" s="75"/>
      <c r="W145" s="75"/>
      <c r="X145" s="27"/>
      <c r="Y145" s="27"/>
      <c r="Z145" s="28"/>
      <c r="AA145"/>
      <c r="AB145"/>
      <c r="AC145"/>
      <c r="BS145" s="29">
        <v>167.63475911737561</v>
      </c>
      <c r="BT145" s="37" t="s">
        <v>9145</v>
      </c>
      <c r="BU145" s="31">
        <v>94.492718624706157</v>
      </c>
      <c r="BV145" s="32">
        <v>44926</v>
      </c>
      <c r="BW145" s="33" t="s">
        <v>9146</v>
      </c>
      <c r="BZ145" s="15">
        <v>75.031079603540419</v>
      </c>
      <c r="CC145" s="105">
        <v>15.498921691517401</v>
      </c>
      <c r="CD145" s="9">
        <v>44644</v>
      </c>
      <c r="CE145" s="10">
        <v>1.016237547834802</v>
      </c>
      <c r="CF145" s="37" t="s">
        <v>11803</v>
      </c>
      <c r="CG145" s="7">
        <v>406</v>
      </c>
      <c r="CH145" s="10">
        <v>738</v>
      </c>
      <c r="CI145" s="14">
        <v>461</v>
      </c>
      <c r="CJ145" s="7">
        <v>5906995.7921047304</v>
      </c>
      <c r="CK145" s="10">
        <v>57215109.719999999</v>
      </c>
      <c r="CL145" s="14">
        <v>24699151.280000001</v>
      </c>
    </row>
    <row r="146" spans="15:90">
      <c r="O146" s="84"/>
      <c r="P146" s="105">
        <v>230.76329260715019</v>
      </c>
      <c r="Q146" s="37" t="s">
        <v>11804</v>
      </c>
      <c r="R146" s="106">
        <v>-0.94520000000000004</v>
      </c>
      <c r="S146" s="85" t="s">
        <v>3686</v>
      </c>
      <c r="T146" s="84"/>
      <c r="V146" s="75"/>
      <c r="W146" s="75"/>
      <c r="X146" s="27"/>
      <c r="Y146" s="27"/>
      <c r="Z146" s="28"/>
      <c r="AA146"/>
      <c r="AB146"/>
      <c r="AC146"/>
      <c r="BS146" s="29">
        <v>61.818549171944888</v>
      </c>
      <c r="BT146" s="37" t="s">
        <v>9147</v>
      </c>
      <c r="BU146" s="31">
        <v>56.930421375199323</v>
      </c>
      <c r="BV146" s="32">
        <v>44985</v>
      </c>
      <c r="BW146" s="33" t="s">
        <v>8937</v>
      </c>
      <c r="BZ146" s="15">
        <v>94.52009808753931</v>
      </c>
      <c r="CC146" s="105">
        <v>230.76329260715019</v>
      </c>
      <c r="CD146" s="9">
        <v>44282</v>
      </c>
      <c r="CE146" s="10">
        <v>3.2563574200000001</v>
      </c>
      <c r="CF146" s="37" t="s">
        <v>11804</v>
      </c>
      <c r="CG146" s="7">
        <v>2197</v>
      </c>
      <c r="CH146" s="10">
        <v>110</v>
      </c>
      <c r="CI146" s="14">
        <v>231</v>
      </c>
      <c r="CJ146" s="7">
        <v>0</v>
      </c>
      <c r="CK146" s="10">
        <v>2044415014.1700001</v>
      </c>
      <c r="CL146" s="14">
        <v>118164741.87</v>
      </c>
    </row>
    <row r="147" spans="15:90">
      <c r="O147" s="84"/>
      <c r="P147" s="105">
        <v>36.369573471882752</v>
      </c>
      <c r="Q147" s="37" t="s">
        <v>11805</v>
      </c>
      <c r="R147" s="106">
        <v>-0.84389999999999998</v>
      </c>
      <c r="S147" s="85" t="s">
        <v>8885</v>
      </c>
      <c r="T147" s="84"/>
      <c r="V147" s="75"/>
      <c r="W147" s="75"/>
      <c r="X147" s="27"/>
      <c r="Y147" s="27"/>
      <c r="Z147" s="28"/>
      <c r="AA147"/>
      <c r="AB147"/>
      <c r="AC147"/>
      <c r="BS147" s="29">
        <v>19.847755963001351</v>
      </c>
      <c r="BT147" s="37" t="s">
        <v>9148</v>
      </c>
      <c r="BU147" s="52">
        <v>92.717276111693735</v>
      </c>
      <c r="BV147" s="32">
        <v>44918</v>
      </c>
      <c r="BW147" s="33" t="s">
        <v>8949</v>
      </c>
      <c r="BZ147" s="15">
        <v>84.3871746665952</v>
      </c>
      <c r="CC147" s="105">
        <v>36.369573471882752</v>
      </c>
      <c r="CD147" s="9">
        <v>44319</v>
      </c>
      <c r="CE147" s="10">
        <v>5.8561614100000003</v>
      </c>
      <c r="CF147" s="37" t="s">
        <v>11805</v>
      </c>
      <c r="CG147" s="7">
        <v>287</v>
      </c>
      <c r="CH147" s="10">
        <v>240</v>
      </c>
      <c r="CI147" s="14">
        <v>111</v>
      </c>
      <c r="CJ147" s="7">
        <v>10479961.197308499</v>
      </c>
      <c r="CK147" s="10">
        <v>501802404.38999999</v>
      </c>
      <c r="CL147" s="14">
        <v>482362069.83999997</v>
      </c>
    </row>
    <row r="148" spans="15:90">
      <c r="O148" s="84"/>
      <c r="P148" s="105">
        <v>35.683086130236163</v>
      </c>
      <c r="Q148" s="37" t="s">
        <v>11806</v>
      </c>
      <c r="R148" s="106">
        <v>-0.82279999999999998</v>
      </c>
      <c r="S148" s="85" t="s">
        <v>8887</v>
      </c>
      <c r="T148" s="84"/>
      <c r="V148" s="75"/>
      <c r="W148" s="75"/>
      <c r="X148" s="27"/>
      <c r="Y148" s="27"/>
      <c r="Z148" s="28"/>
      <c r="AA148"/>
      <c r="AB148"/>
      <c r="AC148"/>
      <c r="BS148" s="29">
        <v>6.8637836243405497</v>
      </c>
      <c r="BT148" s="37" t="s">
        <v>9149</v>
      </c>
      <c r="BU148" s="44">
        <v>94.317329621856786</v>
      </c>
      <c r="BV148" s="32">
        <v>44849</v>
      </c>
      <c r="BW148" s="33" t="s">
        <v>8937</v>
      </c>
      <c r="BZ148" s="15">
        <v>82.278573086300625</v>
      </c>
      <c r="CC148" s="105">
        <v>35.683086130236163</v>
      </c>
      <c r="CD148" s="9">
        <v>44326</v>
      </c>
      <c r="CE148" s="10">
        <v>4.5105074800000002</v>
      </c>
      <c r="CF148" s="37" t="s">
        <v>11806</v>
      </c>
      <c r="CG148" s="7">
        <v>183</v>
      </c>
      <c r="CH148" s="10">
        <v>245</v>
      </c>
      <c r="CI148" s="14">
        <v>226</v>
      </c>
      <c r="CJ148" s="7">
        <v>19127658.520626899</v>
      </c>
      <c r="CK148" s="10">
        <v>492990735.05000001</v>
      </c>
      <c r="CL148" s="14">
        <v>120339706.8</v>
      </c>
    </row>
    <row r="149" spans="15:90">
      <c r="O149" s="84"/>
      <c r="P149" s="105">
        <v>73.812471107446811</v>
      </c>
      <c r="Q149" s="37" t="s">
        <v>11807</v>
      </c>
      <c r="R149" s="106">
        <v>-0.9849</v>
      </c>
      <c r="S149" s="85" t="s">
        <v>8887</v>
      </c>
      <c r="T149" s="84"/>
      <c r="V149" s="75"/>
      <c r="W149" s="75"/>
      <c r="X149" s="27"/>
      <c r="Y149" s="27"/>
      <c r="Z149" s="28"/>
      <c r="AA149"/>
      <c r="AB149"/>
      <c r="AC149"/>
      <c r="BS149" s="29">
        <v>227.3551709407495</v>
      </c>
      <c r="BT149" s="37" t="s">
        <v>9150</v>
      </c>
      <c r="BU149" s="52">
        <v>97.252952980577618</v>
      </c>
      <c r="BV149" s="32">
        <v>44926</v>
      </c>
      <c r="BW149" s="33" t="s">
        <v>9151</v>
      </c>
      <c r="BZ149" s="15">
        <v>98.487924047915044</v>
      </c>
      <c r="CC149" s="105">
        <v>73.812471107446811</v>
      </c>
      <c r="CD149" s="9">
        <v>44148</v>
      </c>
      <c r="CE149" s="10">
        <v>12.08305308458573</v>
      </c>
      <c r="CF149" s="37" t="s">
        <v>11807</v>
      </c>
      <c r="CG149" s="7">
        <v>2417</v>
      </c>
      <c r="CH149" s="10">
        <v>370</v>
      </c>
      <c r="CI149" s="14">
        <v>831</v>
      </c>
      <c r="CJ149" s="7">
        <v>0</v>
      </c>
      <c r="CK149" s="10">
        <v>235271282.64739531</v>
      </c>
      <c r="CL149" s="14">
        <v>3557480.4870730811</v>
      </c>
    </row>
    <row r="150" spans="15:90">
      <c r="O150" s="84"/>
      <c r="P150" s="105">
        <v>9.7372979977692165</v>
      </c>
      <c r="Q150" s="37" t="s">
        <v>11808</v>
      </c>
      <c r="R150" s="106">
        <v>-0.85489999999999999</v>
      </c>
      <c r="S150" s="85" t="s">
        <v>3686</v>
      </c>
      <c r="T150" s="84"/>
      <c r="V150" s="75"/>
      <c r="W150" s="75"/>
      <c r="X150" s="27"/>
      <c r="Y150" s="27"/>
      <c r="Z150" s="28"/>
      <c r="AA150"/>
      <c r="AB150"/>
      <c r="AC150"/>
      <c r="BS150" s="29">
        <v>1.118728028473321</v>
      </c>
      <c r="BT150" s="37" t="s">
        <v>9152</v>
      </c>
      <c r="BU150" s="31">
        <v>97.625809816133014</v>
      </c>
      <c r="BV150" s="32">
        <v>44937</v>
      </c>
      <c r="BW150" s="33" t="s">
        <v>8922</v>
      </c>
      <c r="BZ150" s="15">
        <v>85.494975770938311</v>
      </c>
      <c r="CC150" s="105">
        <v>9.7372979977692165</v>
      </c>
      <c r="CD150" s="9">
        <v>44287</v>
      </c>
      <c r="CE150" s="10">
        <v>7.8179700000000005E-3</v>
      </c>
      <c r="CF150" s="37" t="s">
        <v>11808</v>
      </c>
      <c r="CG150" s="7">
        <v>205</v>
      </c>
      <c r="CH150" s="10">
        <v>772</v>
      </c>
      <c r="CI150" s="14">
        <v>598</v>
      </c>
      <c r="CJ150" s="7">
        <v>16654165.2561532</v>
      </c>
      <c r="CK150" s="10">
        <v>51683143.25</v>
      </c>
      <c r="CL150" s="14">
        <v>10780087.369999999</v>
      </c>
    </row>
    <row r="151" spans="15:90">
      <c r="O151" s="84"/>
      <c r="P151" s="105">
        <v>359.05601575261232</v>
      </c>
      <c r="Q151" s="37" t="s">
        <v>11809</v>
      </c>
      <c r="R151" s="106">
        <v>-0.75170000000000003</v>
      </c>
      <c r="S151" s="85" t="s">
        <v>8898</v>
      </c>
      <c r="T151" s="84"/>
      <c r="V151" s="75"/>
      <c r="W151" s="75"/>
      <c r="X151" s="27"/>
      <c r="Y151" s="27"/>
      <c r="Z151" s="28"/>
      <c r="AA151"/>
      <c r="AB151"/>
      <c r="AC151"/>
      <c r="BS151" s="29">
        <v>1.026855608662794</v>
      </c>
      <c r="BT151" s="37" t="s">
        <v>9153</v>
      </c>
      <c r="BU151" s="31">
        <v>89.696292632826243</v>
      </c>
      <c r="BV151" s="32">
        <v>44933</v>
      </c>
      <c r="BW151" s="33" t="s">
        <v>8937</v>
      </c>
      <c r="BZ151" s="15">
        <v>75.167307997137272</v>
      </c>
      <c r="CC151" s="105">
        <v>359.05601575261232</v>
      </c>
      <c r="CD151" s="9">
        <v>44350</v>
      </c>
      <c r="CE151" s="10">
        <v>8.0232861999999994</v>
      </c>
      <c r="CF151" s="37" t="s">
        <v>11809</v>
      </c>
      <c r="CG151" s="7">
        <v>2173</v>
      </c>
      <c r="CH151" s="10">
        <v>116</v>
      </c>
      <c r="CI151" s="14">
        <v>107</v>
      </c>
      <c r="CJ151" s="7">
        <v>0</v>
      </c>
      <c r="CK151" s="10">
        <v>1914160488.24</v>
      </c>
      <c r="CL151" s="14">
        <v>498645321.63999999</v>
      </c>
    </row>
    <row r="152" spans="15:90">
      <c r="O152" s="84"/>
      <c r="P152" s="105">
        <v>19.69263473102702</v>
      </c>
      <c r="Q152" s="37" t="s">
        <v>11810</v>
      </c>
      <c r="R152" s="106">
        <v>-0.96789999999999998</v>
      </c>
      <c r="S152" s="85" t="s">
        <v>3686</v>
      </c>
      <c r="T152" s="84"/>
      <c r="V152" s="75"/>
      <c r="W152" s="75"/>
      <c r="X152" s="27"/>
      <c r="Y152" s="27"/>
      <c r="Z152" s="28"/>
      <c r="AA152"/>
      <c r="AB152"/>
      <c r="AC152"/>
      <c r="BS152" s="29">
        <v>42.941450733245382</v>
      </c>
      <c r="BT152" s="37" t="s">
        <v>9154</v>
      </c>
      <c r="BU152" s="31">
        <v>93.550626925242014</v>
      </c>
      <c r="BV152" s="32">
        <v>44876</v>
      </c>
      <c r="BW152" s="33" t="s">
        <v>8937</v>
      </c>
      <c r="BZ152" s="15">
        <v>96.793594069920715</v>
      </c>
      <c r="CC152" s="105">
        <v>19.69263473102702</v>
      </c>
      <c r="CD152" s="9">
        <v>44297</v>
      </c>
      <c r="CE152" s="10">
        <v>0.19734245</v>
      </c>
      <c r="CF152" s="37" t="s">
        <v>11810</v>
      </c>
      <c r="CG152" s="7">
        <v>432</v>
      </c>
      <c r="CH152" s="10">
        <v>605</v>
      </c>
      <c r="CI152" s="14">
        <v>860</v>
      </c>
      <c r="CJ152" s="7">
        <v>5313102.8306199498</v>
      </c>
      <c r="CK152" s="10">
        <v>91296516.920000002</v>
      </c>
      <c r="CL152" s="14">
        <v>3242835.71</v>
      </c>
    </row>
    <row r="153" spans="15:90">
      <c r="O153" s="84"/>
      <c r="P153" s="105">
        <v>33426.532480214337</v>
      </c>
      <c r="Q153" s="37" t="s">
        <v>11811</v>
      </c>
      <c r="R153" s="106">
        <v>-0.77739999999999998</v>
      </c>
      <c r="S153" s="85" t="s">
        <v>8894</v>
      </c>
      <c r="T153" s="84"/>
      <c r="V153" s="75"/>
      <c r="W153" s="75"/>
      <c r="X153" s="27"/>
      <c r="Y153" s="27"/>
      <c r="Z153" s="28"/>
      <c r="AA153"/>
      <c r="AB153"/>
      <c r="AC153"/>
      <c r="BS153" s="29">
        <v>216.0516576561248</v>
      </c>
      <c r="BT153" s="37" t="s">
        <v>9155</v>
      </c>
      <c r="BU153" s="52">
        <v>92.314077933864439</v>
      </c>
      <c r="BV153" s="32">
        <v>44926</v>
      </c>
      <c r="BW153" s="33" t="s">
        <v>9141</v>
      </c>
      <c r="BZ153" s="15">
        <v>77.743126807545622</v>
      </c>
      <c r="CC153" s="105">
        <v>33426.532480214337</v>
      </c>
      <c r="CD153" s="9">
        <v>44457</v>
      </c>
      <c r="CE153" s="10">
        <v>0.48674142016139998</v>
      </c>
      <c r="CF153" s="37" t="s">
        <v>11811</v>
      </c>
      <c r="CG153" s="7">
        <v>2150</v>
      </c>
      <c r="CH153" s="10">
        <v>5</v>
      </c>
      <c r="CI153" s="14">
        <v>9</v>
      </c>
      <c r="CJ153" s="7">
        <v>0</v>
      </c>
      <c r="CK153" s="10">
        <v>84406352631.529465</v>
      </c>
      <c r="CL153" s="14">
        <v>18786214871.57539</v>
      </c>
    </row>
    <row r="154" spans="15:90">
      <c r="O154" s="84"/>
      <c r="P154" s="105">
        <v>78.3586634833446</v>
      </c>
      <c r="Q154" s="37" t="s">
        <v>11812</v>
      </c>
      <c r="R154" s="106">
        <v>-0.90769999999999995</v>
      </c>
      <c r="S154" s="85" t="s">
        <v>1772</v>
      </c>
      <c r="T154" s="84"/>
      <c r="V154" s="75"/>
      <c r="W154" s="75"/>
      <c r="X154" s="27"/>
      <c r="Y154" s="27"/>
      <c r="Z154" s="28"/>
      <c r="AA154"/>
      <c r="AB154"/>
      <c r="AC154"/>
      <c r="BS154" s="29">
        <v>36.151100751292063</v>
      </c>
      <c r="BT154" s="37" t="s">
        <v>9156</v>
      </c>
      <c r="BU154" s="79">
        <v>89.2488731053283</v>
      </c>
      <c r="BV154" s="32">
        <v>44918</v>
      </c>
      <c r="BW154" s="33" t="s">
        <v>8933</v>
      </c>
      <c r="BZ154" s="15">
        <v>90.77385054148013</v>
      </c>
      <c r="CC154" s="105">
        <v>78.3586634833446</v>
      </c>
      <c r="CD154" s="9">
        <v>44271</v>
      </c>
      <c r="CE154" s="10">
        <v>0.36264858</v>
      </c>
      <c r="CF154" s="37" t="s">
        <v>11812</v>
      </c>
      <c r="CG154" s="7">
        <v>263</v>
      </c>
      <c r="CH154" s="10">
        <v>208</v>
      </c>
      <c r="CI154" s="14">
        <v>269</v>
      </c>
      <c r="CJ154" s="7">
        <v>11512486.942942699</v>
      </c>
      <c r="CK154" s="10">
        <v>606495550.13</v>
      </c>
      <c r="CL154" s="14">
        <v>86805924.519999996</v>
      </c>
    </row>
    <row r="155" spans="15:90">
      <c r="O155" s="84"/>
      <c r="P155" s="105">
        <v>2.5127837725698599</v>
      </c>
      <c r="Q155" s="37" t="s">
        <v>11813</v>
      </c>
      <c r="R155" s="106">
        <v>-0.52500000000000002</v>
      </c>
      <c r="S155" s="85" t="s">
        <v>8893</v>
      </c>
      <c r="T155" s="84"/>
      <c r="V155" s="75"/>
      <c r="W155" s="75"/>
      <c r="X155" s="27"/>
      <c r="Y155" s="27"/>
      <c r="Z155" s="28"/>
      <c r="AA155"/>
      <c r="AB155"/>
      <c r="AC155"/>
      <c r="BS155" s="29">
        <v>26.340650983187349</v>
      </c>
      <c r="BT155" s="37" t="s">
        <v>9157</v>
      </c>
      <c r="BU155" s="62">
        <v>92.624456894376451</v>
      </c>
      <c r="BV155" s="32">
        <v>45000</v>
      </c>
      <c r="BW155" s="33" t="s">
        <v>9014</v>
      </c>
      <c r="BZ155" s="15">
        <v>52.504339498528161</v>
      </c>
      <c r="CC155" s="105">
        <v>2.5127837725698599</v>
      </c>
      <c r="CD155" s="9">
        <v>43943</v>
      </c>
      <c r="CE155" s="10">
        <v>3487.6848331199999</v>
      </c>
      <c r="CF155" s="37" t="s">
        <v>11813</v>
      </c>
      <c r="CG155" s="7">
        <v>2246</v>
      </c>
      <c r="CH155" s="10">
        <v>828</v>
      </c>
      <c r="CI155" s="14">
        <v>369</v>
      </c>
      <c r="CJ155" s="7">
        <v>0</v>
      </c>
      <c r="CK155" s="10">
        <v>42184445.518815704</v>
      </c>
      <c r="CL155" s="14">
        <v>43333749.478385001</v>
      </c>
    </row>
    <row r="156" spans="15:90">
      <c r="O156" s="84"/>
      <c r="P156" s="105">
        <v>529.41992574086737</v>
      </c>
      <c r="Q156" s="37" t="s">
        <v>11814</v>
      </c>
      <c r="R156" s="106">
        <v>-0.98660000000000003</v>
      </c>
      <c r="S156" s="85" t="s">
        <v>8887</v>
      </c>
      <c r="T156" s="84"/>
      <c r="V156" s="80"/>
      <c r="W156" s="80"/>
      <c r="X156" s="27"/>
      <c r="Y156" s="27"/>
      <c r="Z156" s="28"/>
      <c r="AA156"/>
      <c r="AB156"/>
      <c r="AC156"/>
      <c r="BS156" s="29">
        <v>48.992994288062043</v>
      </c>
      <c r="BT156" s="37" t="s">
        <v>9158</v>
      </c>
      <c r="BU156" s="52">
        <v>96.911570938736773</v>
      </c>
      <c r="BV156" s="32">
        <v>44918</v>
      </c>
      <c r="BW156" s="33" t="s">
        <v>8937</v>
      </c>
      <c r="BZ156" s="15">
        <v>98.656485607971888</v>
      </c>
      <c r="CC156" s="105">
        <v>529.41992574086737</v>
      </c>
      <c r="CD156" s="9">
        <v>44248</v>
      </c>
      <c r="CE156" s="10">
        <v>96.772398536486449</v>
      </c>
      <c r="CF156" s="37" t="s">
        <v>11814</v>
      </c>
      <c r="CG156" s="7">
        <v>1178</v>
      </c>
      <c r="CH156" s="10">
        <v>648</v>
      </c>
      <c r="CI156" s="14">
        <v>1144</v>
      </c>
      <c r="CJ156" s="7">
        <v>453765.94129950373</v>
      </c>
      <c r="CK156" s="10">
        <v>78257409.980216041</v>
      </c>
      <c r="CL156" s="14">
        <v>1051399.565912649</v>
      </c>
    </row>
    <row r="157" spans="15:90">
      <c r="O157" s="84"/>
      <c r="P157" s="105">
        <v>5.3874741205262104</v>
      </c>
      <c r="Q157" s="37" t="s">
        <v>11815</v>
      </c>
      <c r="R157" s="106">
        <v>-0.95220000000000005</v>
      </c>
      <c r="S157" s="85" t="s">
        <v>8898</v>
      </c>
      <c r="T157" s="84"/>
      <c r="V157" s="75"/>
      <c r="W157" s="75"/>
      <c r="X157" s="27"/>
      <c r="Y157" s="27"/>
      <c r="Z157" s="28"/>
      <c r="AA157"/>
      <c r="AB157"/>
      <c r="AC157"/>
      <c r="BS157" s="29">
        <v>39.69966636612557</v>
      </c>
      <c r="BT157" s="37" t="s">
        <v>9159</v>
      </c>
      <c r="BU157" s="31">
        <v>90.804096584049319</v>
      </c>
      <c r="BV157" s="32">
        <v>44696</v>
      </c>
      <c r="BW157" s="33" t="s">
        <v>8937</v>
      </c>
      <c r="BZ157" s="15">
        <v>95.217882491947435</v>
      </c>
      <c r="CC157" s="105">
        <v>5.3874741205262104</v>
      </c>
      <c r="CD157" s="9">
        <v>43767</v>
      </c>
      <c r="CE157" s="10">
        <v>6.4080926375699995E-2</v>
      </c>
      <c r="CF157" s="37" t="s">
        <v>11815</v>
      </c>
      <c r="CG157" s="7">
        <v>248</v>
      </c>
      <c r="CH157" s="10">
        <v>1153</v>
      </c>
      <c r="CI157" s="14">
        <v>410</v>
      </c>
      <c r="CJ157" s="7">
        <v>12561939.0348904</v>
      </c>
      <c r="CK157" s="10">
        <v>15499185.6752498</v>
      </c>
      <c r="CL157" s="14">
        <v>34673391.689999998</v>
      </c>
    </row>
    <row r="158" spans="15:90">
      <c r="O158" s="84"/>
      <c r="P158" s="105">
        <v>125.03955714564719</v>
      </c>
      <c r="Q158" s="37" t="s">
        <v>11816</v>
      </c>
      <c r="R158" s="106">
        <v>-0.98609999999999998</v>
      </c>
      <c r="S158" s="85" t="s">
        <v>8885</v>
      </c>
      <c r="T158" s="84"/>
      <c r="V158" s="75"/>
      <c r="W158" s="75"/>
      <c r="X158" s="27"/>
      <c r="Y158" s="27"/>
      <c r="Z158" s="28"/>
      <c r="AA158"/>
      <c r="AB158"/>
      <c r="AC158"/>
      <c r="BS158" s="29">
        <v>23.168936623241329</v>
      </c>
      <c r="BT158" s="37" t="s">
        <v>9160</v>
      </c>
      <c r="BU158" s="44">
        <v>92.212203284708664</v>
      </c>
      <c r="BV158" s="32">
        <v>44926</v>
      </c>
      <c r="BW158" s="33" t="s">
        <v>8965</v>
      </c>
      <c r="BZ158" s="15">
        <v>98.608665090478027</v>
      </c>
      <c r="CC158" s="105">
        <v>125.03955714564719</v>
      </c>
      <c r="CD158" s="9">
        <v>44241</v>
      </c>
      <c r="CE158" s="10">
        <v>0.21317817356348001</v>
      </c>
      <c r="CF158" s="37" t="s">
        <v>11816</v>
      </c>
      <c r="CG158" s="7">
        <v>1118</v>
      </c>
      <c r="CH158" s="10">
        <v>689</v>
      </c>
      <c r="CI158" s="14">
        <v>1169</v>
      </c>
      <c r="CJ158" s="7">
        <v>546685.49292700738</v>
      </c>
      <c r="CK158" s="10">
        <v>68357311.933542848</v>
      </c>
      <c r="CL158" s="14">
        <v>951079.14414221712</v>
      </c>
    </row>
    <row r="159" spans="15:90">
      <c r="O159" s="84"/>
      <c r="P159" s="105">
        <v>4.9191552064824089</v>
      </c>
      <c r="Q159" s="37" t="s">
        <v>11817</v>
      </c>
      <c r="R159" s="106">
        <v>-0.99360000000000004</v>
      </c>
      <c r="S159" s="85" t="s">
        <v>8893</v>
      </c>
      <c r="T159" s="84"/>
      <c r="V159" s="75"/>
      <c r="W159" s="75"/>
      <c r="X159" s="27"/>
      <c r="Y159" s="27"/>
      <c r="Z159" s="28"/>
      <c r="AA159"/>
      <c r="AB159"/>
      <c r="AC159"/>
      <c r="BS159" s="29">
        <v>7.3540226038696144</v>
      </c>
      <c r="BT159" s="37" t="s">
        <v>9161</v>
      </c>
      <c r="BU159" s="62">
        <v>89.248188320387044</v>
      </c>
      <c r="BV159" s="32">
        <v>44929</v>
      </c>
      <c r="BW159" s="33" t="s">
        <v>8933</v>
      </c>
      <c r="BZ159" s="15">
        <v>99.357802166485911</v>
      </c>
      <c r="CC159" s="105">
        <v>4.9191552064824089</v>
      </c>
      <c r="CD159" s="9">
        <v>43440</v>
      </c>
      <c r="CE159" s="10">
        <v>18.5704995862</v>
      </c>
      <c r="CF159" s="37" t="s">
        <v>11817</v>
      </c>
      <c r="CG159" s="7">
        <v>113</v>
      </c>
      <c r="CH159" s="10">
        <v>545</v>
      </c>
      <c r="CI159" s="14">
        <v>899</v>
      </c>
      <c r="CJ159" s="7">
        <v>37168082.716320001</v>
      </c>
      <c r="CK159" s="10">
        <v>116100459.325886</v>
      </c>
      <c r="CL159" s="14">
        <v>2866672.8</v>
      </c>
    </row>
    <row r="160" spans="15:90">
      <c r="O160" s="84"/>
      <c r="P160" s="105">
        <v>90.857542352554219</v>
      </c>
      <c r="Q160" s="37" t="s">
        <v>11818</v>
      </c>
      <c r="R160" s="106">
        <v>-0.88660000000000005</v>
      </c>
      <c r="S160" s="85" t="s">
        <v>8887</v>
      </c>
      <c r="T160" s="84"/>
      <c r="V160" s="75"/>
      <c r="W160" s="75"/>
      <c r="X160" s="27"/>
      <c r="Y160" s="27"/>
      <c r="Z160" s="28"/>
      <c r="AA160"/>
      <c r="AB160"/>
      <c r="AC160"/>
      <c r="BS160" s="29">
        <v>16.847606738106069</v>
      </c>
      <c r="BT160" s="37" t="s">
        <v>9162</v>
      </c>
      <c r="BU160" s="44">
        <v>93.596184297820599</v>
      </c>
      <c r="BV160" s="32">
        <v>44929</v>
      </c>
      <c r="BW160" s="33" t="s">
        <v>9163</v>
      </c>
      <c r="BZ160" s="15">
        <v>88.655057943344076</v>
      </c>
      <c r="CC160" s="105">
        <v>90.857542352554219</v>
      </c>
      <c r="CD160" s="9">
        <v>44283</v>
      </c>
      <c r="CE160" s="10">
        <v>0.62440761</v>
      </c>
      <c r="CF160" s="37" t="s">
        <v>11818</v>
      </c>
      <c r="CG160" s="7">
        <v>828</v>
      </c>
      <c r="CH160" s="10">
        <v>459</v>
      </c>
      <c r="CI160" s="14">
        <v>482</v>
      </c>
      <c r="CJ160" s="7">
        <v>1403426.5178940899</v>
      </c>
      <c r="CK160" s="10">
        <v>159551212.24000001</v>
      </c>
      <c r="CL160" s="14">
        <v>21624747.350000001</v>
      </c>
    </row>
    <row r="161" spans="1:90">
      <c r="O161" s="84"/>
      <c r="P161" s="105">
        <v>516.1117644020361</v>
      </c>
      <c r="Q161" s="37" t="s">
        <v>11819</v>
      </c>
      <c r="R161" s="106">
        <v>-0.88859999999999995</v>
      </c>
      <c r="S161" s="85" t="s">
        <v>8893</v>
      </c>
      <c r="T161" s="84"/>
      <c r="V161" s="75"/>
      <c r="W161" s="75"/>
      <c r="X161" s="27"/>
      <c r="Y161" s="27"/>
      <c r="Z161" s="28"/>
      <c r="AA161"/>
      <c r="AB161"/>
      <c r="AC161"/>
      <c r="BS161" s="29">
        <v>2.4458443527297811</v>
      </c>
      <c r="BT161" s="37" t="s">
        <v>9164</v>
      </c>
      <c r="BU161" s="52">
        <v>93.38666967216767</v>
      </c>
      <c r="BV161" s="32">
        <v>44933</v>
      </c>
      <c r="BW161" s="33" t="s">
        <v>9165</v>
      </c>
      <c r="BZ161" s="15">
        <v>88.8632537031624</v>
      </c>
      <c r="CC161" s="105">
        <v>516.1117644020361</v>
      </c>
      <c r="CD161" s="9">
        <v>44440</v>
      </c>
      <c r="CE161" s="10">
        <v>4.1968747400000002</v>
      </c>
      <c r="CF161" s="37" t="s">
        <v>11819</v>
      </c>
      <c r="CG161" s="7">
        <v>815</v>
      </c>
      <c r="CH161" s="10">
        <v>223</v>
      </c>
      <c r="CI161" s="14">
        <v>292</v>
      </c>
      <c r="CJ161" s="7">
        <v>1463091.9959696201</v>
      </c>
      <c r="CK161" s="10">
        <v>565923443.51999998</v>
      </c>
      <c r="CL161" s="14">
        <v>72785269.030000001</v>
      </c>
    </row>
    <row r="162" spans="1:90">
      <c r="O162" s="84"/>
      <c r="P162" s="105">
        <v>7.4349761853303891</v>
      </c>
      <c r="Q162" s="37" t="s">
        <v>11820</v>
      </c>
      <c r="R162" s="106">
        <v>-0.97109999999999996</v>
      </c>
      <c r="S162" s="85" t="s">
        <v>8887</v>
      </c>
      <c r="T162" s="84"/>
      <c r="V162" s="75"/>
      <c r="W162" s="75"/>
      <c r="X162" s="27"/>
      <c r="Y162" s="27"/>
      <c r="Z162" s="28"/>
      <c r="AA162"/>
      <c r="AB162"/>
      <c r="AC162"/>
      <c r="BS162" s="29">
        <v>2.7340617340161222</v>
      </c>
      <c r="BT162" s="37" t="s">
        <v>9166</v>
      </c>
      <c r="BU162" s="31">
        <v>92.067832803179712</v>
      </c>
      <c r="BV162" s="32">
        <v>44757</v>
      </c>
      <c r="BW162" s="33" t="s">
        <v>8937</v>
      </c>
      <c r="BZ162" s="15">
        <v>97.106926277313832</v>
      </c>
      <c r="CC162" s="105">
        <v>7.4349761853303891</v>
      </c>
      <c r="CD162" s="9">
        <v>43615</v>
      </c>
      <c r="CE162" s="10">
        <v>1.19854790098</v>
      </c>
      <c r="CF162" s="37" t="s">
        <v>11820</v>
      </c>
      <c r="CG162" s="7">
        <v>332</v>
      </c>
      <c r="CH162" s="10">
        <v>620</v>
      </c>
      <c r="CI162" s="14">
        <v>844</v>
      </c>
      <c r="CJ162" s="7">
        <v>8567840.7606300004</v>
      </c>
      <c r="CK162" s="10">
        <v>85509627.639548898</v>
      </c>
      <c r="CL162" s="14">
        <v>3404669.52</v>
      </c>
    </row>
    <row r="163" spans="1:90">
      <c r="O163" s="84"/>
      <c r="P163" s="105">
        <v>1.3458411479906791</v>
      </c>
      <c r="Q163" s="37" t="s">
        <v>11821</v>
      </c>
      <c r="R163" s="106">
        <v>-1</v>
      </c>
      <c r="S163" s="85" t="s">
        <v>8887</v>
      </c>
      <c r="T163" s="84"/>
      <c r="V163" s="75"/>
      <c r="W163" s="75"/>
      <c r="X163" s="27"/>
      <c r="Y163" s="27"/>
      <c r="Z163" s="28"/>
      <c r="AA163"/>
      <c r="AB163"/>
      <c r="AC163"/>
      <c r="BS163" s="29">
        <v>178.3136253050827</v>
      </c>
      <c r="BT163" s="37" t="s">
        <v>9167</v>
      </c>
      <c r="BU163" s="52">
        <v>87.160006855960575</v>
      </c>
      <c r="BV163" s="32">
        <v>44757</v>
      </c>
      <c r="BW163" s="33" t="s">
        <v>9120</v>
      </c>
      <c r="BZ163" s="15">
        <v>99.995749925181897</v>
      </c>
      <c r="CC163" s="105">
        <v>1.3458411479906791</v>
      </c>
      <c r="CD163" s="9">
        <v>43763</v>
      </c>
      <c r="CE163" s="10">
        <v>0.63422031031500004</v>
      </c>
      <c r="CF163" s="37" t="s">
        <v>11821</v>
      </c>
      <c r="CG163" s="7">
        <v>2772</v>
      </c>
      <c r="CH163" s="10">
        <v>218</v>
      </c>
      <c r="CI163" s="14">
        <v>2038</v>
      </c>
      <c r="CJ163" s="7">
        <v>0</v>
      </c>
      <c r="CK163" s="10">
        <v>580378679.51146138</v>
      </c>
      <c r="CL163" s="16">
        <v>26507.074280353361</v>
      </c>
    </row>
    <row r="164" spans="1:90">
      <c r="O164" s="84"/>
      <c r="P164" s="105">
        <v>17.58483260838036</v>
      </c>
      <c r="Q164" s="37" t="s">
        <v>11822</v>
      </c>
      <c r="R164" s="106">
        <v>-0.94520000000000004</v>
      </c>
      <c r="S164" s="85" t="s">
        <v>8888</v>
      </c>
      <c r="T164" s="84"/>
      <c r="V164" s="76"/>
      <c r="W164" s="76"/>
      <c r="X164" s="27"/>
      <c r="Y164" s="27"/>
      <c r="Z164" s="28"/>
      <c r="AA164"/>
      <c r="AB164"/>
      <c r="AC164"/>
      <c r="BS164" s="29">
        <v>24.7995886482732</v>
      </c>
      <c r="BT164" s="37" t="s">
        <v>9168</v>
      </c>
      <c r="BU164" s="62">
        <v>92.043492099488603</v>
      </c>
      <c r="BV164" s="32">
        <v>44996</v>
      </c>
      <c r="BW164" s="33" t="s">
        <v>8933</v>
      </c>
      <c r="BZ164" s="15">
        <v>94.518499899271973</v>
      </c>
      <c r="CC164" s="105">
        <v>17.58483260838036</v>
      </c>
      <c r="CD164" s="9">
        <v>44338</v>
      </c>
      <c r="CE164" s="10">
        <v>0.60296031000000005</v>
      </c>
      <c r="CF164" s="37" t="s">
        <v>11822</v>
      </c>
      <c r="CG164" s="7">
        <v>199</v>
      </c>
      <c r="CH164" s="10">
        <v>610</v>
      </c>
      <c r="CI164" s="14">
        <v>534</v>
      </c>
      <c r="CJ164" s="7">
        <v>17161979.958099701</v>
      </c>
      <c r="CK164" s="10">
        <v>89385617.269999996</v>
      </c>
      <c r="CL164" s="14">
        <v>15571213.710000001</v>
      </c>
    </row>
    <row r="165" spans="1:90">
      <c r="A165" s="117" t="s">
        <v>16161</v>
      </c>
      <c r="O165" s="84"/>
      <c r="P165" s="105">
        <v>7.8546691424441812</v>
      </c>
      <c r="Q165" s="37" t="s">
        <v>11823</v>
      </c>
      <c r="R165" s="106">
        <v>-0.82920000000000005</v>
      </c>
      <c r="S165" s="85" t="s">
        <v>3686</v>
      </c>
      <c r="T165" s="84"/>
      <c r="V165" s="75"/>
      <c r="W165" s="75"/>
      <c r="X165" s="27"/>
      <c r="Y165" s="27"/>
      <c r="Z165" s="28"/>
      <c r="AA165"/>
      <c r="AB165"/>
      <c r="AC165"/>
      <c r="BS165" s="29">
        <v>149.7922657889095</v>
      </c>
      <c r="BT165" s="37" t="s">
        <v>9169</v>
      </c>
      <c r="BU165" s="62">
        <v>96.43666541859065</v>
      </c>
      <c r="BV165" s="32">
        <v>44918</v>
      </c>
      <c r="BW165" s="33" t="s">
        <v>8937</v>
      </c>
      <c r="BZ165" s="15">
        <v>82.921860315845009</v>
      </c>
      <c r="CC165" s="105">
        <v>7.8546691424441812</v>
      </c>
      <c r="CD165" s="9">
        <v>43727</v>
      </c>
      <c r="CE165" s="10">
        <v>4.037191792E-2</v>
      </c>
      <c r="CF165" s="37" t="s">
        <v>11823</v>
      </c>
      <c r="CG165" s="7">
        <v>390</v>
      </c>
      <c r="CH165" s="10">
        <v>719</v>
      </c>
      <c r="CI165" s="14">
        <v>563</v>
      </c>
      <c r="CJ165" s="7">
        <v>6242618.2581080841</v>
      </c>
      <c r="CK165" s="10">
        <v>61620464.588868782</v>
      </c>
      <c r="CL165" s="14">
        <v>13100067.817545</v>
      </c>
    </row>
    <row r="166" spans="1:90">
      <c r="A166" s="117"/>
      <c r="O166" s="84"/>
      <c r="P166" s="105">
        <v>33.071928042983792</v>
      </c>
      <c r="Q166" s="37" t="s">
        <v>11824</v>
      </c>
      <c r="R166" s="106">
        <v>-0.96540000000000004</v>
      </c>
      <c r="S166" s="85" t="s">
        <v>8887</v>
      </c>
      <c r="T166" s="84"/>
      <c r="V166" s="75"/>
      <c r="W166" s="75"/>
      <c r="X166" s="27"/>
      <c r="Y166" s="27"/>
      <c r="Z166" s="28"/>
      <c r="AA166"/>
      <c r="AB166"/>
      <c r="AC166"/>
      <c r="BS166" s="29">
        <v>1.2923758892135551</v>
      </c>
      <c r="BT166" s="37" t="s">
        <v>9170</v>
      </c>
      <c r="BU166" s="31">
        <v>98.630934240987926</v>
      </c>
      <c r="BV166" s="32">
        <v>44880</v>
      </c>
      <c r="BW166" s="33" t="s">
        <v>9141</v>
      </c>
      <c r="BZ166" s="15">
        <v>96.535043423458418</v>
      </c>
      <c r="CC166" s="105">
        <v>33.071928042983792</v>
      </c>
      <c r="CD166" s="9">
        <v>44308</v>
      </c>
      <c r="CE166" s="10">
        <v>1.298857E-2</v>
      </c>
      <c r="CF166" s="37" t="s">
        <v>11824</v>
      </c>
      <c r="CG166" s="7">
        <v>200</v>
      </c>
      <c r="CH166" s="10">
        <v>366</v>
      </c>
      <c r="CI166" s="14">
        <v>555</v>
      </c>
      <c r="CJ166" s="7">
        <v>17062355.1054064</v>
      </c>
      <c r="CK166" s="10">
        <v>240727904.97999999</v>
      </c>
      <c r="CL166" s="14">
        <v>13986228.01</v>
      </c>
    </row>
    <row r="167" spans="1:90">
      <c r="A167" s="117" t="s">
        <v>16160</v>
      </c>
      <c r="O167" s="84"/>
      <c r="P167" s="105">
        <v>9.3094435845537564</v>
      </c>
      <c r="Q167" s="37" t="s">
        <v>11825</v>
      </c>
      <c r="R167" s="106">
        <v>-0.50390000000000001</v>
      </c>
      <c r="S167" s="85" t="s">
        <v>3686</v>
      </c>
      <c r="T167" s="84"/>
      <c r="V167" s="75"/>
      <c r="W167" s="75"/>
      <c r="X167" s="27"/>
      <c r="Y167" s="27"/>
      <c r="Z167" s="28"/>
      <c r="AA167"/>
      <c r="AB167"/>
      <c r="AC167"/>
      <c r="BS167" s="29">
        <v>47.076607388397129</v>
      </c>
      <c r="BT167" s="37" t="s">
        <v>9171</v>
      </c>
      <c r="BU167" s="44">
        <v>96.015201727501747</v>
      </c>
      <c r="BV167" s="32">
        <v>44926</v>
      </c>
      <c r="BW167" s="33" t="s">
        <v>8959</v>
      </c>
      <c r="BZ167" s="15">
        <v>50.394610284768177</v>
      </c>
      <c r="CC167" s="105">
        <v>9.3094435845537564</v>
      </c>
      <c r="CD167" s="9">
        <v>43966</v>
      </c>
      <c r="CE167" s="10">
        <v>0.212622820559</v>
      </c>
      <c r="CF167" s="37" t="s">
        <v>11825</v>
      </c>
      <c r="CG167" s="7">
        <v>266</v>
      </c>
      <c r="CH167" s="10">
        <v>724</v>
      </c>
      <c r="CI167" s="14">
        <v>492</v>
      </c>
      <c r="CJ167" s="7">
        <v>11300318.299553281</v>
      </c>
      <c r="CK167" s="10">
        <v>60458776.848039873</v>
      </c>
      <c r="CL167" s="14">
        <v>20634566.831661358</v>
      </c>
    </row>
    <row r="168" spans="1:90">
      <c r="O168" s="84"/>
      <c r="P168" s="105">
        <v>29.515898129379369</v>
      </c>
      <c r="Q168" s="37" t="s">
        <v>11826</v>
      </c>
      <c r="R168" s="106">
        <v>-0.8105</v>
      </c>
      <c r="S168" s="85" t="s">
        <v>3686</v>
      </c>
      <c r="T168" s="84"/>
      <c r="V168" s="75"/>
      <c r="W168" s="75"/>
      <c r="X168" s="27"/>
      <c r="Y168" s="27"/>
      <c r="Z168" s="28"/>
      <c r="AA168"/>
      <c r="AB168"/>
      <c r="AC168"/>
      <c r="BS168" s="29">
        <v>103.7639524013241</v>
      </c>
      <c r="BT168" s="37" t="s">
        <v>9172</v>
      </c>
      <c r="BU168" s="62">
        <v>94.646322604168546</v>
      </c>
      <c r="BV168" s="32">
        <v>44731</v>
      </c>
      <c r="BW168" s="33" t="s">
        <v>8933</v>
      </c>
      <c r="BZ168" s="15">
        <v>81.046228914611874</v>
      </c>
      <c r="CC168" s="105">
        <v>29.515898129379369</v>
      </c>
      <c r="CD168" s="9">
        <v>44533</v>
      </c>
      <c r="CE168" s="10">
        <v>5.6433427482082212</v>
      </c>
      <c r="CF168" s="37" t="s">
        <v>11826</v>
      </c>
      <c r="CG168" s="7">
        <v>204</v>
      </c>
      <c r="CH168" s="10">
        <v>344</v>
      </c>
      <c r="CI168" s="14">
        <v>275</v>
      </c>
      <c r="CJ168" s="7">
        <v>16692674.775725</v>
      </c>
      <c r="CK168" s="10">
        <v>267318988.38999999</v>
      </c>
      <c r="CL168" s="14">
        <v>84218753.719999999</v>
      </c>
    </row>
    <row r="169" spans="1:90">
      <c r="A169" s="117" t="s">
        <v>16162</v>
      </c>
      <c r="O169" s="84"/>
      <c r="P169" s="105">
        <v>48.525715846507389</v>
      </c>
      <c r="Q169" s="37" t="s">
        <v>11827</v>
      </c>
      <c r="R169" s="106">
        <v>-0.98509999999999998</v>
      </c>
      <c r="S169" s="85" t="s">
        <v>8887</v>
      </c>
      <c r="T169" s="84"/>
      <c r="V169" s="75"/>
      <c r="W169" s="75"/>
      <c r="X169" s="27"/>
      <c r="Y169" s="27"/>
      <c r="Z169" s="28"/>
      <c r="AA169"/>
      <c r="AB169"/>
      <c r="AC169"/>
      <c r="BS169" s="29">
        <v>289.65809761195851</v>
      </c>
      <c r="BT169" s="37" t="s">
        <v>9173</v>
      </c>
      <c r="BU169" s="31">
        <v>96.207426073491902</v>
      </c>
      <c r="BV169" s="32">
        <v>44745</v>
      </c>
      <c r="BW169" s="33" t="s">
        <v>9034</v>
      </c>
      <c r="BZ169" s="15">
        <v>98.508569692753085</v>
      </c>
      <c r="CC169" s="105">
        <v>48.525715846507389</v>
      </c>
      <c r="CD169" s="9">
        <v>43622</v>
      </c>
      <c r="CE169" s="10">
        <v>3.29773815265</v>
      </c>
      <c r="CF169" s="37" t="s">
        <v>11827</v>
      </c>
      <c r="CG169" s="7">
        <v>3075</v>
      </c>
      <c r="CH169" s="10">
        <v>3057</v>
      </c>
      <c r="CI169" s="14">
        <v>2761</v>
      </c>
      <c r="CJ169" s="7">
        <v>0</v>
      </c>
      <c r="CK169" s="10">
        <v>0</v>
      </c>
      <c r="CL169" s="14">
        <v>0</v>
      </c>
    </row>
    <row r="170" spans="1:90">
      <c r="O170" s="84"/>
      <c r="P170" s="105">
        <v>8.2162551545642373</v>
      </c>
      <c r="Q170" s="37" t="s">
        <v>11828</v>
      </c>
      <c r="R170" s="106">
        <v>-0.7329</v>
      </c>
      <c r="S170" s="85" t="s">
        <v>8898</v>
      </c>
      <c r="T170" s="84"/>
      <c r="V170" s="75"/>
      <c r="W170" s="75"/>
      <c r="X170" s="27"/>
      <c r="Y170" s="27"/>
      <c r="Z170" s="28"/>
      <c r="AA170"/>
      <c r="AB170"/>
      <c r="AC170"/>
      <c r="BS170" s="29">
        <v>70.57628706467024</v>
      </c>
      <c r="BT170" s="37" t="s">
        <v>9174</v>
      </c>
      <c r="BU170" s="62">
        <v>78.228082171115716</v>
      </c>
      <c r="BV170" s="32">
        <v>44914</v>
      </c>
      <c r="BW170" s="33" t="s">
        <v>8967</v>
      </c>
      <c r="BZ170" s="15">
        <v>73.285174757026695</v>
      </c>
      <c r="CC170" s="105">
        <v>8.2162551545642373</v>
      </c>
      <c r="CD170" s="9">
        <v>44302</v>
      </c>
      <c r="CE170" s="10">
        <v>0.48825857869386002</v>
      </c>
      <c r="CF170" s="37" t="s">
        <v>11828</v>
      </c>
      <c r="CG170" s="7">
        <v>358</v>
      </c>
      <c r="CH170" s="10">
        <v>751</v>
      </c>
      <c r="CI170" s="14">
        <v>543</v>
      </c>
      <c r="CJ170" s="7">
        <v>7431007.4261105536</v>
      </c>
      <c r="CK170" s="10">
        <v>55174493.600818999</v>
      </c>
      <c r="CL170" s="14">
        <v>14739769.544154281</v>
      </c>
    </row>
    <row r="171" spans="1:90">
      <c r="O171" s="84"/>
      <c r="P171" s="105">
        <v>88.014041070730428</v>
      </c>
      <c r="Q171" s="37" t="s">
        <v>11829</v>
      </c>
      <c r="R171" s="106">
        <v>-0.59560000000000002</v>
      </c>
      <c r="S171" s="85" t="s">
        <v>8898</v>
      </c>
      <c r="T171" s="84"/>
      <c r="V171" s="75"/>
      <c r="W171" s="75"/>
      <c r="X171" s="27"/>
      <c r="Y171" s="27"/>
      <c r="Z171" s="28"/>
      <c r="AA171"/>
      <c r="AB171"/>
      <c r="AC171"/>
      <c r="BS171" s="29">
        <v>103.52551949964641</v>
      </c>
      <c r="BT171" s="37" t="s">
        <v>9175</v>
      </c>
      <c r="BU171" s="31">
        <v>97.597034849921513</v>
      </c>
      <c r="BV171" s="32">
        <v>44929</v>
      </c>
      <c r="BW171" s="33" t="s">
        <v>8949</v>
      </c>
      <c r="BZ171" s="15">
        <v>59.560521037841163</v>
      </c>
      <c r="CC171" s="105">
        <v>88.014041070730428</v>
      </c>
      <c r="CD171" s="9">
        <v>44532</v>
      </c>
      <c r="CE171" s="10">
        <v>3.7015773960438541</v>
      </c>
      <c r="CF171" s="37" t="s">
        <v>11829</v>
      </c>
      <c r="CG171" s="7">
        <v>235</v>
      </c>
      <c r="CH171" s="10">
        <v>305</v>
      </c>
      <c r="CI171" s="14">
        <v>188</v>
      </c>
      <c r="CJ171" s="7">
        <v>13884862.5671931</v>
      </c>
      <c r="CK171" s="10">
        <v>335044265.56999999</v>
      </c>
      <c r="CL171" s="14">
        <v>163556449</v>
      </c>
    </row>
    <row r="172" spans="1:90">
      <c r="O172" s="84"/>
      <c r="P172" s="105">
        <v>27.840399340024732</v>
      </c>
      <c r="Q172" s="37" t="s">
        <v>11830</v>
      </c>
      <c r="R172" s="106">
        <v>-0.78290000000000004</v>
      </c>
      <c r="S172" s="85" t="s">
        <v>8894</v>
      </c>
      <c r="T172" s="84"/>
      <c r="V172" s="27"/>
      <c r="W172" s="27"/>
      <c r="X172" s="27"/>
      <c r="Y172" s="27"/>
      <c r="Z172" s="28"/>
      <c r="AA172"/>
      <c r="AB172"/>
      <c r="AC172"/>
      <c r="BS172" s="29">
        <v>95.604153864204761</v>
      </c>
      <c r="BT172" s="37" t="s">
        <v>9176</v>
      </c>
      <c r="BU172" s="31">
        <v>95.09283404922391</v>
      </c>
      <c r="BV172" s="32">
        <v>44857</v>
      </c>
      <c r="BW172" s="33" t="s">
        <v>8933</v>
      </c>
      <c r="BZ172" s="15">
        <v>78.287531330419199</v>
      </c>
      <c r="CC172" s="105">
        <v>27.840399340024732</v>
      </c>
      <c r="CD172" s="9">
        <v>44445</v>
      </c>
      <c r="CE172" s="10">
        <v>3.9177214999999999</v>
      </c>
      <c r="CF172" s="37" t="s">
        <v>11830</v>
      </c>
      <c r="CG172" s="7">
        <v>214</v>
      </c>
      <c r="CH172" s="10">
        <v>317</v>
      </c>
      <c r="CI172" s="14">
        <v>263</v>
      </c>
      <c r="CJ172" s="7">
        <v>15449709.2627689</v>
      </c>
      <c r="CK172" s="10">
        <v>315701581.44</v>
      </c>
      <c r="CL172" s="14">
        <v>88894788.450000003</v>
      </c>
    </row>
    <row r="173" spans="1:90">
      <c r="P173" s="105">
        <v>32.029300373968418</v>
      </c>
      <c r="Q173" s="37" t="s">
        <v>11831</v>
      </c>
      <c r="R173" s="106">
        <v>-0.98870000000000002</v>
      </c>
      <c r="S173" s="85" t="s">
        <v>8887</v>
      </c>
      <c r="BS173" s="29">
        <v>109.4176895686049</v>
      </c>
      <c r="BT173" s="37" t="s">
        <v>9177</v>
      </c>
      <c r="BU173" s="52">
        <v>95.516600480077116</v>
      </c>
      <c r="BV173" s="32">
        <v>44926</v>
      </c>
      <c r="BW173" s="33" t="s">
        <v>8933</v>
      </c>
      <c r="BZ173" s="15">
        <v>98.86904144536409</v>
      </c>
      <c r="CC173" s="105">
        <v>32.029300373968418</v>
      </c>
      <c r="CD173" s="9">
        <v>43897</v>
      </c>
      <c r="CE173" s="10">
        <v>5.7954368153999999E-2</v>
      </c>
      <c r="CF173" s="37" t="s">
        <v>11831</v>
      </c>
      <c r="CG173" s="7">
        <v>433</v>
      </c>
      <c r="CH173" s="10">
        <v>1023</v>
      </c>
      <c r="CI173" s="14">
        <v>1363</v>
      </c>
      <c r="CJ173" s="7">
        <v>5306255.5772502702</v>
      </c>
      <c r="CK173" s="10">
        <v>23724535.054791499</v>
      </c>
      <c r="CL173" s="14">
        <v>440564.81</v>
      </c>
    </row>
    <row r="174" spans="1:90">
      <c r="P174" s="105">
        <v>467.93050249860352</v>
      </c>
      <c r="Q174" s="37" t="s">
        <v>11832</v>
      </c>
      <c r="R174" s="106">
        <v>-0.996</v>
      </c>
      <c r="S174" s="85" t="s">
        <v>3686</v>
      </c>
      <c r="BS174" s="29">
        <v>6.5900781735582639</v>
      </c>
      <c r="BT174" s="37" t="s">
        <v>9178</v>
      </c>
      <c r="BU174" s="62">
        <v>99.166715571168268</v>
      </c>
      <c r="BV174" s="32">
        <v>44929</v>
      </c>
      <c r="BW174" s="33" t="s">
        <v>8959</v>
      </c>
      <c r="BZ174" s="15">
        <v>99.595449864627327</v>
      </c>
      <c r="CC174" s="105">
        <v>467.93050249860352</v>
      </c>
      <c r="CD174" s="9">
        <v>44553</v>
      </c>
      <c r="CE174" s="10">
        <v>0.24215901703685261</v>
      </c>
      <c r="CF174" s="37" t="s">
        <v>11832</v>
      </c>
      <c r="CG174" s="7">
        <v>1792</v>
      </c>
      <c r="CH174" s="10">
        <v>2641</v>
      </c>
      <c r="CI174" s="14">
        <v>2619</v>
      </c>
      <c r="CJ174" s="7">
        <v>39595.578154218099</v>
      </c>
      <c r="CK174" s="10">
        <v>0</v>
      </c>
      <c r="CL174" s="14">
        <v>0</v>
      </c>
    </row>
    <row r="175" spans="1:90">
      <c r="P175" s="105">
        <v>49.872627351296387</v>
      </c>
      <c r="Q175" s="37" t="s">
        <v>11833</v>
      </c>
      <c r="R175" s="106">
        <v>-0.80169999999999997</v>
      </c>
      <c r="S175" s="85" t="s">
        <v>1772</v>
      </c>
      <c r="BS175" s="29">
        <v>2.2942931587320259</v>
      </c>
      <c r="BT175" s="37" t="s">
        <v>9179</v>
      </c>
      <c r="BU175" s="62">
        <v>91.97282605714399</v>
      </c>
      <c r="BV175" s="32">
        <v>44926</v>
      </c>
      <c r="BW175" s="33" t="s">
        <v>8937</v>
      </c>
      <c r="BZ175" s="15">
        <v>80.169640772832466</v>
      </c>
      <c r="CC175" s="105">
        <v>49.872627351296387</v>
      </c>
      <c r="CD175" s="9">
        <v>44332</v>
      </c>
      <c r="CE175" s="10">
        <v>96.137468839999997</v>
      </c>
      <c r="CF175" s="37" t="s">
        <v>11833</v>
      </c>
      <c r="CG175" s="7">
        <v>610</v>
      </c>
      <c r="CH175" s="10">
        <v>286</v>
      </c>
      <c r="CI175" s="14">
        <v>222</v>
      </c>
      <c r="CJ175" s="7">
        <v>2736531.93337675</v>
      </c>
      <c r="CK175" s="10">
        <v>374748244.35000002</v>
      </c>
      <c r="CL175" s="14">
        <v>122403007.26000001</v>
      </c>
    </row>
    <row r="176" spans="1:90">
      <c r="P176" s="105">
        <v>30.810953169762609</v>
      </c>
      <c r="Q176" s="37" t="s">
        <v>11834</v>
      </c>
      <c r="R176" s="106">
        <v>-0.9617</v>
      </c>
      <c r="S176" s="85" t="s">
        <v>8884</v>
      </c>
      <c r="BS176" s="29">
        <v>36.429991646217601</v>
      </c>
      <c r="BT176" s="37" t="s">
        <v>9180</v>
      </c>
      <c r="BU176" s="31">
        <v>86.80093605753035</v>
      </c>
      <c r="BV176" s="32">
        <v>44696</v>
      </c>
      <c r="BW176" s="33" t="s">
        <v>8945</v>
      </c>
      <c r="BZ176" s="15">
        <v>96.173379019453222</v>
      </c>
      <c r="CC176" s="105">
        <v>30.810953169762609</v>
      </c>
      <c r="CD176" s="9">
        <v>44283</v>
      </c>
      <c r="CE176" s="10">
        <v>4.66162089</v>
      </c>
      <c r="CF176" s="37" t="s">
        <v>11834</v>
      </c>
      <c r="CG176" s="7">
        <v>225</v>
      </c>
      <c r="CH176" s="10">
        <v>567</v>
      </c>
      <c r="CI176" s="14">
        <v>567</v>
      </c>
      <c r="CJ176" s="7">
        <v>14288994.435502199</v>
      </c>
      <c r="CK176" s="10">
        <v>103458282.09</v>
      </c>
      <c r="CL176" s="14">
        <v>12727684.800000001</v>
      </c>
    </row>
    <row r="177" spans="16:90">
      <c r="P177" s="105">
        <v>2.927801035788006</v>
      </c>
      <c r="Q177" s="37" t="s">
        <v>11835</v>
      </c>
      <c r="R177" s="106">
        <v>-0.97440000000000004</v>
      </c>
      <c r="S177" s="85" t="s">
        <v>3686</v>
      </c>
      <c r="AA177"/>
      <c r="AB177"/>
      <c r="AC177"/>
      <c r="BS177" s="29">
        <v>1.440264901484666</v>
      </c>
      <c r="BT177" s="37" t="s">
        <v>9181</v>
      </c>
      <c r="BU177" s="44">
        <v>88.239370696225777</v>
      </c>
      <c r="BV177" s="32">
        <v>44929</v>
      </c>
      <c r="BW177" s="33" t="s">
        <v>8937</v>
      </c>
      <c r="BZ177" s="15">
        <v>97.437094097337294</v>
      </c>
      <c r="CC177" s="105">
        <v>2.927801035788006</v>
      </c>
      <c r="CD177" s="9">
        <v>43343</v>
      </c>
      <c r="CE177" s="10">
        <v>5.5458699999999999</v>
      </c>
      <c r="CF177" s="37" t="s">
        <v>11835</v>
      </c>
      <c r="CG177" s="7">
        <v>54</v>
      </c>
      <c r="CH177" s="10">
        <v>421</v>
      </c>
      <c r="CI177" s="14">
        <v>553</v>
      </c>
      <c r="CJ177" s="7">
        <v>86115114.850799993</v>
      </c>
      <c r="CK177" s="10">
        <v>191429948.127</v>
      </c>
      <c r="CL177" s="14">
        <v>14066269.571757199</v>
      </c>
    </row>
    <row r="178" spans="16:90">
      <c r="P178" s="105">
        <v>5.3383829866096022</v>
      </c>
      <c r="Q178" s="37" t="s">
        <v>11836</v>
      </c>
      <c r="R178" s="106">
        <v>-0.95340000000000003</v>
      </c>
      <c r="S178" s="85" t="s">
        <v>8892</v>
      </c>
      <c r="AA178"/>
      <c r="AB178"/>
      <c r="AC178"/>
      <c r="BS178" s="29">
        <v>27.627612935004588</v>
      </c>
      <c r="BT178" s="37" t="s">
        <v>9182</v>
      </c>
      <c r="BU178" s="62">
        <v>95.220919825675864</v>
      </c>
      <c r="BV178" s="32">
        <v>44926</v>
      </c>
      <c r="BW178" s="33" t="s">
        <v>8949</v>
      </c>
      <c r="BZ178" s="15">
        <v>95.339602038069501</v>
      </c>
      <c r="CC178" s="105">
        <v>5.3383829866096022</v>
      </c>
      <c r="CD178" s="9">
        <v>43493</v>
      </c>
      <c r="CE178" s="10">
        <v>3.1829798402999998</v>
      </c>
      <c r="CF178" s="37" t="s">
        <v>11836</v>
      </c>
      <c r="CG178" s="7">
        <v>2315</v>
      </c>
      <c r="CH178" s="10">
        <v>3039</v>
      </c>
      <c r="CI178" s="14">
        <v>554</v>
      </c>
      <c r="CJ178" s="7">
        <v>0</v>
      </c>
      <c r="CK178" s="10">
        <v>0</v>
      </c>
      <c r="CL178" s="14">
        <v>14042509.8071908</v>
      </c>
    </row>
    <row r="179" spans="16:90">
      <c r="P179" s="105">
        <v>47.606631576271653</v>
      </c>
      <c r="Q179" s="37" t="s">
        <v>11837</v>
      </c>
      <c r="R179" s="106">
        <v>-0.85719999999999996</v>
      </c>
      <c r="S179" s="85" t="s">
        <v>8894</v>
      </c>
      <c r="AA179"/>
      <c r="AB179"/>
      <c r="AC179"/>
      <c r="BS179" s="29">
        <v>8.6902103272778497</v>
      </c>
      <c r="BT179" s="37" t="s">
        <v>9183</v>
      </c>
      <c r="BU179" s="31">
        <v>94.485661026123708</v>
      </c>
      <c r="BV179" s="32">
        <v>44926</v>
      </c>
      <c r="BW179" s="33" t="s">
        <v>8949</v>
      </c>
      <c r="BZ179" s="15">
        <v>85.722321428412116</v>
      </c>
      <c r="CC179" s="105">
        <v>47.606631576271653</v>
      </c>
      <c r="CD179" s="9">
        <v>44285</v>
      </c>
      <c r="CE179" s="10">
        <v>3.97927119</v>
      </c>
      <c r="CF179" s="37" t="s">
        <v>11837</v>
      </c>
      <c r="CG179" s="7">
        <v>233</v>
      </c>
      <c r="CH179" s="10">
        <v>271</v>
      </c>
      <c r="CI179" s="14">
        <v>262</v>
      </c>
      <c r="CJ179" s="7">
        <v>13937586.569960199</v>
      </c>
      <c r="CK179" s="10">
        <v>410348666.94999999</v>
      </c>
      <c r="CL179" s="14">
        <v>89258280.099999994</v>
      </c>
    </row>
    <row r="180" spans="16:90">
      <c r="P180" s="105">
        <v>343.10294340128252</v>
      </c>
      <c r="Q180" s="37" t="s">
        <v>11838</v>
      </c>
      <c r="R180" s="106">
        <v>-0.9446</v>
      </c>
      <c r="S180" s="85" t="s">
        <v>8887</v>
      </c>
      <c r="AA180"/>
      <c r="AB180"/>
      <c r="AC180"/>
      <c r="BS180" s="29">
        <v>8.8813791759521177</v>
      </c>
      <c r="BT180" s="37" t="s">
        <v>9184</v>
      </c>
      <c r="BU180" s="62">
        <v>94.513469780010638</v>
      </c>
      <c r="BV180" s="32">
        <v>44731</v>
      </c>
      <c r="BW180" s="33" t="s">
        <v>8959</v>
      </c>
      <c r="BZ180" s="15">
        <v>94.458607730661043</v>
      </c>
      <c r="CC180" s="105">
        <v>343.10294340128252</v>
      </c>
      <c r="CD180" s="9">
        <v>44155</v>
      </c>
      <c r="CE180" s="10">
        <v>0.35268808000000001</v>
      </c>
      <c r="CF180" s="37" t="s">
        <v>11838</v>
      </c>
      <c r="CG180" s="7">
        <v>556</v>
      </c>
      <c r="CH180" s="10">
        <v>712</v>
      </c>
      <c r="CI180" s="14">
        <v>288</v>
      </c>
      <c r="CJ180" s="7">
        <v>3285139.1400651201</v>
      </c>
      <c r="CK180" s="10">
        <v>62978613.809300058</v>
      </c>
      <c r="CL180" s="14">
        <v>75114753.193321809</v>
      </c>
    </row>
    <row r="181" spans="16:90">
      <c r="P181" s="105">
        <v>208.97154259934061</v>
      </c>
      <c r="Q181" s="37" t="s">
        <v>11839</v>
      </c>
      <c r="R181" s="106">
        <v>-0.93979999999999997</v>
      </c>
      <c r="S181" s="85" t="s">
        <v>8889</v>
      </c>
      <c r="AA181"/>
      <c r="AB181"/>
      <c r="AC181"/>
      <c r="BS181" s="29">
        <v>1.6222873575158481</v>
      </c>
      <c r="BT181" s="37" t="s">
        <v>9185</v>
      </c>
      <c r="BU181" s="31">
        <v>98.479312318068665</v>
      </c>
      <c r="BV181" s="32">
        <v>44880</v>
      </c>
      <c r="BW181" s="33" t="s">
        <v>9186</v>
      </c>
      <c r="BZ181" s="15">
        <v>93.98266050985508</v>
      </c>
      <c r="CC181" s="105">
        <v>208.97154259934061</v>
      </c>
      <c r="CD181" s="9">
        <v>44276</v>
      </c>
      <c r="CE181" s="10">
        <v>1.204303E-2</v>
      </c>
      <c r="CF181" s="37" t="s">
        <v>11839</v>
      </c>
      <c r="CG181" s="7">
        <v>583</v>
      </c>
      <c r="CH181" s="10">
        <v>775</v>
      </c>
      <c r="CI181" s="14">
        <v>382</v>
      </c>
      <c r="CJ181" s="7">
        <v>3017701.74</v>
      </c>
      <c r="CK181" s="10">
        <v>51400311.189999998</v>
      </c>
      <c r="CL181" s="14">
        <v>40858519.880000003</v>
      </c>
    </row>
    <row r="182" spans="16:90">
      <c r="P182" s="105">
        <v>14.66221900407252</v>
      </c>
      <c r="Q182" s="37" t="s">
        <v>11840</v>
      </c>
      <c r="R182" s="106">
        <v>-0.80349999999999999</v>
      </c>
      <c r="S182" s="85" t="s">
        <v>8884</v>
      </c>
      <c r="AA182"/>
      <c r="AB182"/>
      <c r="AC182"/>
      <c r="BS182" s="29">
        <v>62.919019217430737</v>
      </c>
      <c r="BT182" s="37" t="s">
        <v>9187</v>
      </c>
      <c r="BU182" s="31">
        <v>94.469291840867484</v>
      </c>
      <c r="BV182" s="32">
        <v>44876</v>
      </c>
      <c r="BW182" s="33" t="s">
        <v>8957</v>
      </c>
      <c r="BZ182" s="15">
        <v>80.353434494219911</v>
      </c>
    </row>
    <row r="183" spans="16:90">
      <c r="P183" s="105">
        <v>33.714129132246711</v>
      </c>
      <c r="Q183" s="37" t="s">
        <v>11841</v>
      </c>
      <c r="R183" s="106">
        <v>-0.88219999999999998</v>
      </c>
      <c r="S183" s="85" t="s">
        <v>8898</v>
      </c>
      <c r="AA183"/>
      <c r="AB183"/>
      <c r="AC183"/>
      <c r="BS183" s="29">
        <v>819.05761738941908</v>
      </c>
      <c r="BT183" s="37" t="s">
        <v>9188</v>
      </c>
      <c r="BU183" s="52">
        <v>94.409347101392243</v>
      </c>
      <c r="BV183" s="32">
        <v>44892</v>
      </c>
      <c r="BW183" s="33" t="s">
        <v>8937</v>
      </c>
      <c r="BZ183" s="15">
        <v>88.215667476987136</v>
      </c>
    </row>
    <row r="184" spans="16:90">
      <c r="P184" s="105">
        <v>39.758370893656313</v>
      </c>
      <c r="Q184" s="37" t="s">
        <v>11842</v>
      </c>
      <c r="R184" s="106">
        <v>-0.85589999999999999</v>
      </c>
      <c r="S184" s="85" t="s">
        <v>1772</v>
      </c>
      <c r="AA184"/>
      <c r="AB184"/>
      <c r="AC184"/>
      <c r="BS184" s="29">
        <v>313.53032296225712</v>
      </c>
      <c r="BT184" s="37" t="s">
        <v>9189</v>
      </c>
      <c r="BU184" s="62">
        <v>93.902740197475026</v>
      </c>
      <c r="BV184" s="32">
        <v>44926</v>
      </c>
      <c r="BW184" s="33" t="s">
        <v>9190</v>
      </c>
      <c r="BZ184" s="15">
        <v>85.591731622767639</v>
      </c>
    </row>
    <row r="185" spans="16:90">
      <c r="P185" s="105">
        <v>71.524903928350696</v>
      </c>
      <c r="Q185" s="37" t="s">
        <v>11843</v>
      </c>
      <c r="R185" s="106">
        <v>-0.9204</v>
      </c>
      <c r="S185" s="85" t="s">
        <v>8887</v>
      </c>
      <c r="AA185"/>
      <c r="AB185"/>
      <c r="AC185"/>
      <c r="BS185" s="29">
        <v>6.8887453163571077</v>
      </c>
      <c r="BT185" s="37" t="s">
        <v>9191</v>
      </c>
      <c r="BU185" s="62">
        <v>26.241855531899159</v>
      </c>
      <c r="BV185" s="32">
        <v>44996</v>
      </c>
      <c r="BW185" s="33" t="s">
        <v>9192</v>
      </c>
      <c r="BZ185" s="15">
        <v>92.038404315403739</v>
      </c>
    </row>
    <row r="186" spans="16:90">
      <c r="P186" s="105">
        <v>524.25344539314722</v>
      </c>
      <c r="Q186" s="37" t="s">
        <v>11844</v>
      </c>
      <c r="R186" s="106">
        <v>-0.999</v>
      </c>
      <c r="S186" s="85" t="s">
        <v>3686</v>
      </c>
      <c r="AA186"/>
      <c r="AB186"/>
      <c r="AC186"/>
      <c r="BS186" s="29">
        <v>91.298656241840774</v>
      </c>
      <c r="BT186" s="37" t="s">
        <v>9193</v>
      </c>
      <c r="BU186" s="31">
        <v>92.038650001088641</v>
      </c>
      <c r="BV186" s="32">
        <v>44929</v>
      </c>
      <c r="BW186" s="33" t="s">
        <v>8949</v>
      </c>
      <c r="BZ186" s="15">
        <v>99.898344437814217</v>
      </c>
    </row>
    <row r="187" spans="16:90">
      <c r="P187" s="105">
        <v>6.4605906945785154</v>
      </c>
      <c r="Q187" s="37" t="s">
        <v>11845</v>
      </c>
      <c r="R187" s="106">
        <v>-0.88890000000000002</v>
      </c>
      <c r="S187" s="85" t="s">
        <v>8887</v>
      </c>
      <c r="AA187"/>
      <c r="AB187"/>
      <c r="AC187"/>
      <c r="BS187" s="29">
        <v>9.8231296792112222</v>
      </c>
      <c r="BT187" s="37" t="s">
        <v>9194</v>
      </c>
      <c r="BU187" s="44">
        <v>39.978814998053792</v>
      </c>
      <c r="BV187" s="32">
        <v>45000</v>
      </c>
      <c r="BW187" s="33" t="s">
        <v>8937</v>
      </c>
      <c r="BZ187" s="15">
        <v>88.886956082134844</v>
      </c>
    </row>
    <row r="188" spans="16:90">
      <c r="P188" s="105">
        <v>1.674675578033872</v>
      </c>
      <c r="Q188" s="37" t="s">
        <v>11846</v>
      </c>
      <c r="R188" s="106">
        <v>-0.99970000000000003</v>
      </c>
      <c r="S188" s="85" t="s">
        <v>8889</v>
      </c>
      <c r="AA188"/>
      <c r="AB188"/>
      <c r="AC188"/>
      <c r="BS188" s="29">
        <v>34.015329962032233</v>
      </c>
      <c r="BT188" s="37" t="s">
        <v>9195</v>
      </c>
      <c r="BU188" s="62">
        <v>97.195229875145174</v>
      </c>
      <c r="BV188" s="32">
        <v>44929</v>
      </c>
      <c r="BW188" s="33" t="s">
        <v>8933</v>
      </c>
      <c r="BZ188" s="15">
        <v>99.972694254323216</v>
      </c>
    </row>
    <row r="189" spans="16:90">
      <c r="P189" s="105">
        <v>2.7638563218095382</v>
      </c>
      <c r="Q189" s="37" t="s">
        <v>11847</v>
      </c>
      <c r="R189" s="106">
        <v>-0.88229999999999997</v>
      </c>
      <c r="S189" s="85" t="s">
        <v>3686</v>
      </c>
      <c r="AA189"/>
      <c r="AB189"/>
      <c r="AC189"/>
      <c r="BS189" s="29">
        <v>135.03910533393321</v>
      </c>
      <c r="BT189" s="37" t="s">
        <v>9196</v>
      </c>
      <c r="BU189" s="31">
        <v>92.666875127791172</v>
      </c>
      <c r="BV189" s="32">
        <v>44918</v>
      </c>
      <c r="BW189" s="33" t="s">
        <v>9197</v>
      </c>
      <c r="BZ189" s="15">
        <v>88.228090349671078</v>
      </c>
    </row>
    <row r="190" spans="16:90">
      <c r="P190" s="105">
        <v>248.6507220120404</v>
      </c>
      <c r="Q190" s="37" t="s">
        <v>11848</v>
      </c>
      <c r="R190" s="106">
        <v>-1</v>
      </c>
      <c r="S190" s="85" t="s">
        <v>8887</v>
      </c>
      <c r="AA190"/>
      <c r="AB190"/>
      <c r="AC190"/>
      <c r="BS190" s="29">
        <v>11.25068014929189</v>
      </c>
      <c r="BT190" s="37" t="s">
        <v>9198</v>
      </c>
      <c r="BU190" s="62">
        <v>91.044530848604538</v>
      </c>
      <c r="BV190" s="32">
        <v>44918</v>
      </c>
      <c r="BW190" s="33" t="s">
        <v>8937</v>
      </c>
      <c r="BZ190" s="15">
        <v>100</v>
      </c>
    </row>
    <row r="191" spans="16:90">
      <c r="P191" s="105">
        <v>287.96458754471041</v>
      </c>
      <c r="Q191" s="37" t="s">
        <v>11849</v>
      </c>
      <c r="R191" s="106">
        <v>-0.999</v>
      </c>
      <c r="S191" s="85" t="s">
        <v>8892</v>
      </c>
      <c r="AA191"/>
      <c r="AB191"/>
      <c r="AC191"/>
      <c r="BS191" s="29">
        <v>32.860945553678278</v>
      </c>
      <c r="BT191" s="37" t="s">
        <v>9199</v>
      </c>
      <c r="BU191" s="31">
        <v>96.361832025581123</v>
      </c>
      <c r="BV191" s="32">
        <v>44926</v>
      </c>
      <c r="BW191" s="33" t="s">
        <v>8937</v>
      </c>
      <c r="BZ191" s="15">
        <v>99.896689439115946</v>
      </c>
    </row>
    <row r="192" spans="16:90">
      <c r="P192" s="105">
        <v>34.78846527576097</v>
      </c>
      <c r="Q192" s="37" t="s">
        <v>11850</v>
      </c>
      <c r="R192" s="106">
        <v>-0.88590000000000002</v>
      </c>
      <c r="S192" s="85" t="s">
        <v>8887</v>
      </c>
      <c r="AA192"/>
      <c r="AB192"/>
      <c r="AC192"/>
      <c r="BS192" s="29">
        <v>39.174910778600633</v>
      </c>
      <c r="BT192" s="37" t="s">
        <v>9200</v>
      </c>
      <c r="BU192" s="31">
        <v>92.350316847253339</v>
      </c>
      <c r="BV192" s="32">
        <v>44868</v>
      </c>
      <c r="BW192" s="33" t="s">
        <v>8949</v>
      </c>
      <c r="BZ192" s="15">
        <v>88.587773671297725</v>
      </c>
    </row>
    <row r="193" spans="16:78">
      <c r="P193" s="105">
        <v>192.4423719068219</v>
      </c>
      <c r="Q193" s="37" t="s">
        <v>11851</v>
      </c>
      <c r="R193" s="106">
        <v>-0.99870000000000003</v>
      </c>
      <c r="S193" s="85" t="s">
        <v>8887</v>
      </c>
      <c r="AA193"/>
      <c r="AB193"/>
      <c r="AC193"/>
      <c r="BS193" s="29">
        <v>3.5779042091388451</v>
      </c>
      <c r="BT193" s="37" t="s">
        <v>9201</v>
      </c>
      <c r="BU193" s="52">
        <v>93.079214050731167</v>
      </c>
      <c r="BV193" s="32">
        <v>43905</v>
      </c>
      <c r="BW193" s="33" t="s">
        <v>9131</v>
      </c>
      <c r="BZ193" s="15">
        <v>99.873032807609775</v>
      </c>
    </row>
    <row r="194" spans="16:78">
      <c r="P194" s="105">
        <v>345.71354659239131</v>
      </c>
      <c r="Q194" s="37" t="s">
        <v>11852</v>
      </c>
      <c r="R194" s="106">
        <v>-0.78349999999999997</v>
      </c>
      <c r="S194" s="85" t="s">
        <v>3686</v>
      </c>
      <c r="AA194"/>
      <c r="AB194"/>
      <c r="AC194"/>
      <c r="BS194" s="29">
        <v>3.2361580097881708</v>
      </c>
      <c r="BT194" s="37" t="s">
        <v>9202</v>
      </c>
      <c r="BU194" s="62">
        <v>93.127941554375866</v>
      </c>
      <c r="BV194" s="32">
        <v>44933</v>
      </c>
      <c r="BW194" s="33" t="s">
        <v>8937</v>
      </c>
      <c r="BZ194" s="15">
        <v>78.348921718555957</v>
      </c>
    </row>
    <row r="195" spans="16:78">
      <c r="P195" s="105">
        <v>55.781142700476529</v>
      </c>
      <c r="Q195" s="37" t="s">
        <v>11853</v>
      </c>
      <c r="R195" s="106">
        <v>-0.9768</v>
      </c>
      <c r="S195" s="85" t="s">
        <v>8888</v>
      </c>
      <c r="AA195"/>
      <c r="AB195"/>
      <c r="AC195"/>
      <c r="BS195" s="29">
        <v>58.457205821214458</v>
      </c>
      <c r="BT195" s="37" t="s">
        <v>9203</v>
      </c>
      <c r="BU195" s="62">
        <v>95.620260139484387</v>
      </c>
      <c r="BV195" s="32">
        <v>44926</v>
      </c>
      <c r="BW195" s="33" t="s">
        <v>9204</v>
      </c>
      <c r="BZ195" s="15">
        <v>97.682250118346971</v>
      </c>
    </row>
    <row r="196" spans="16:78">
      <c r="P196" s="105">
        <v>29.770084696614799</v>
      </c>
      <c r="Q196" s="37" t="s">
        <v>11854</v>
      </c>
      <c r="R196" s="106">
        <v>-0.96430000000000005</v>
      </c>
      <c r="S196" s="85" t="s">
        <v>8887</v>
      </c>
      <c r="AA196"/>
      <c r="AB196"/>
      <c r="AC196"/>
      <c r="BS196" s="29">
        <v>51.808176666871702</v>
      </c>
      <c r="BT196" s="37" t="s">
        <v>9205</v>
      </c>
      <c r="BU196" s="31">
        <v>95.206823202868492</v>
      </c>
      <c r="BV196" s="32">
        <v>44929</v>
      </c>
      <c r="BW196" s="33" t="s">
        <v>8933</v>
      </c>
      <c r="BZ196" s="15">
        <v>96.426264187657992</v>
      </c>
    </row>
    <row r="197" spans="16:78">
      <c r="P197" s="105">
        <v>74.923589156506566</v>
      </c>
      <c r="Q197" s="37" t="s">
        <v>11855</v>
      </c>
      <c r="R197" s="106">
        <v>-0.89580000000000004</v>
      </c>
      <c r="S197" s="85" t="s">
        <v>8898</v>
      </c>
      <c r="AA197"/>
      <c r="AB197"/>
      <c r="AC197"/>
      <c r="BS197" s="29">
        <v>2.9867694071152182</v>
      </c>
      <c r="BT197" s="37" t="s">
        <v>9206</v>
      </c>
      <c r="BU197" s="44">
        <v>90.286921873771334</v>
      </c>
      <c r="BV197" s="32">
        <v>44937</v>
      </c>
      <c r="BW197" s="33" t="s">
        <v>8937</v>
      </c>
      <c r="BZ197" s="15">
        <v>89.581321573116114</v>
      </c>
    </row>
    <row r="198" spans="16:78">
      <c r="P198" s="105">
        <v>20.9295815580852</v>
      </c>
      <c r="Q198" s="37" t="s">
        <v>11856</v>
      </c>
      <c r="R198" s="106">
        <v>-0.84570000000000001</v>
      </c>
      <c r="S198" s="85" t="s">
        <v>8887</v>
      </c>
      <c r="AA198"/>
      <c r="AB198"/>
      <c r="AC198"/>
      <c r="BS198" s="29">
        <v>7.1982742764318148</v>
      </c>
      <c r="BT198" s="37" t="s">
        <v>9207</v>
      </c>
      <c r="BU198" s="62">
        <v>97.071206030406572</v>
      </c>
      <c r="BV198" s="32">
        <v>44926</v>
      </c>
      <c r="BW198" s="33" t="s">
        <v>8933</v>
      </c>
      <c r="BZ198" s="15">
        <v>84.571008955424901</v>
      </c>
    </row>
    <row r="199" spans="16:78">
      <c r="P199" s="105">
        <v>38.352828560387827</v>
      </c>
      <c r="Q199" s="37" t="s">
        <v>11857</v>
      </c>
      <c r="R199" s="106">
        <v>-0.88949999999999996</v>
      </c>
      <c r="S199" s="85" t="s">
        <v>8894</v>
      </c>
      <c r="AA199"/>
      <c r="AB199"/>
      <c r="AC199"/>
      <c r="BS199" s="29">
        <v>801.78302078143497</v>
      </c>
      <c r="BT199" s="37" t="s">
        <v>9208</v>
      </c>
      <c r="BU199" s="31">
        <v>94.339603864453665</v>
      </c>
      <c r="BV199" s="32">
        <v>44696</v>
      </c>
      <c r="BW199" s="33" t="s">
        <v>8933</v>
      </c>
      <c r="BZ199" s="15">
        <v>88.951922068719924</v>
      </c>
    </row>
    <row r="200" spans="16:78">
      <c r="P200" s="105">
        <v>282.81987397739022</v>
      </c>
      <c r="Q200" s="37" t="s">
        <v>11858</v>
      </c>
      <c r="R200" s="106">
        <v>-0.83440000000000003</v>
      </c>
      <c r="S200" s="85" t="s">
        <v>8894</v>
      </c>
      <c r="AA200"/>
      <c r="AB200"/>
      <c r="AC200"/>
      <c r="BS200" s="29">
        <v>303.83359502160022</v>
      </c>
      <c r="BT200" s="37" t="s">
        <v>9209</v>
      </c>
      <c r="BU200" s="62">
        <v>89.488253792508658</v>
      </c>
      <c r="BV200" s="32">
        <v>44735</v>
      </c>
      <c r="BW200" s="33" t="s">
        <v>8937</v>
      </c>
      <c r="BZ200" s="15">
        <v>83.444838706216089</v>
      </c>
    </row>
    <row r="201" spans="16:78">
      <c r="P201" s="105">
        <v>107.5022821455201</v>
      </c>
      <c r="Q201" s="37" t="s">
        <v>11859</v>
      </c>
      <c r="R201" s="106">
        <v>-0.91990000000000005</v>
      </c>
      <c r="S201" s="85" t="s">
        <v>8898</v>
      </c>
      <c r="AA201"/>
      <c r="AB201"/>
      <c r="AC201"/>
      <c r="BS201" s="29">
        <v>1.6881971995260849</v>
      </c>
      <c r="BT201" s="37" t="s">
        <v>9210</v>
      </c>
      <c r="BU201" s="31">
        <v>99.156814419457675</v>
      </c>
      <c r="BV201" s="32">
        <v>44933</v>
      </c>
      <c r="BW201" s="33" t="s">
        <v>9056</v>
      </c>
      <c r="BZ201" s="15">
        <v>91.992504764373123</v>
      </c>
    </row>
    <row r="202" spans="16:78">
      <c r="P202" s="105">
        <v>15.24611715734425</v>
      </c>
      <c r="Q202" s="37" t="s">
        <v>11860</v>
      </c>
      <c r="R202" s="106">
        <v>-0.7097</v>
      </c>
      <c r="S202" s="85" t="s">
        <v>8887</v>
      </c>
      <c r="AA202"/>
      <c r="AB202"/>
      <c r="AC202"/>
      <c r="BS202" s="29">
        <v>24.063939022036891</v>
      </c>
      <c r="BT202" s="37" t="s">
        <v>9211</v>
      </c>
      <c r="BU202" s="31">
        <v>89.997455622658478</v>
      </c>
      <c r="BV202" s="32">
        <v>44926</v>
      </c>
      <c r="BW202" s="33" t="s">
        <v>8949</v>
      </c>
      <c r="BZ202" s="15">
        <v>70.966289243027759</v>
      </c>
    </row>
    <row r="203" spans="16:78">
      <c r="P203" s="105">
        <v>15.41809969997175</v>
      </c>
      <c r="Q203" s="37" t="s">
        <v>11861</v>
      </c>
      <c r="R203" s="106">
        <v>-0.89610000000000001</v>
      </c>
      <c r="S203" s="85" t="s">
        <v>8887</v>
      </c>
      <c r="AA203"/>
      <c r="AB203"/>
      <c r="AC203"/>
      <c r="BS203" s="29">
        <v>12.44171487848679</v>
      </c>
      <c r="BT203" s="37" t="s">
        <v>9212</v>
      </c>
      <c r="BU203" s="52">
        <v>35.702787925910712</v>
      </c>
      <c r="BV203" s="32">
        <v>45000</v>
      </c>
      <c r="BW203" s="33" t="s">
        <v>8937</v>
      </c>
      <c r="BZ203" s="15">
        <v>89.605124565478647</v>
      </c>
    </row>
    <row r="204" spans="16:78">
      <c r="P204" s="105">
        <v>79.467973221697918</v>
      </c>
      <c r="Q204" s="37" t="s">
        <v>11862</v>
      </c>
      <c r="R204" s="106">
        <v>-0.79869999999999997</v>
      </c>
      <c r="S204" s="85" t="s">
        <v>3686</v>
      </c>
      <c r="AA204"/>
      <c r="AB204"/>
      <c r="AC204"/>
      <c r="BS204" s="29">
        <v>191.15586230662959</v>
      </c>
      <c r="BT204" s="37" t="s">
        <v>9213</v>
      </c>
      <c r="BU204" s="62">
        <v>30.849232911810208</v>
      </c>
      <c r="BV204" s="32">
        <v>45000</v>
      </c>
      <c r="BW204" s="33" t="s">
        <v>8937</v>
      </c>
      <c r="BZ204" s="15">
        <v>79.874691380090667</v>
      </c>
    </row>
    <row r="205" spans="16:78">
      <c r="P205" s="105">
        <v>154.44293845604301</v>
      </c>
      <c r="Q205" s="37" t="s">
        <v>11863</v>
      </c>
      <c r="R205" s="106">
        <v>-0.79320000000000002</v>
      </c>
      <c r="S205" s="85" t="s">
        <v>8887</v>
      </c>
      <c r="AA205"/>
      <c r="AB205"/>
      <c r="AC205"/>
      <c r="BS205" s="29">
        <v>84.253584074207666</v>
      </c>
      <c r="BT205" s="37" t="s">
        <v>9214</v>
      </c>
      <c r="BU205" s="62">
        <v>95.258737867525596</v>
      </c>
      <c r="BV205" s="32">
        <v>44731</v>
      </c>
      <c r="BW205" s="33" t="s">
        <v>9068</v>
      </c>
      <c r="BZ205" s="15">
        <v>79.318659177050833</v>
      </c>
    </row>
    <row r="206" spans="16:78">
      <c r="P206" s="105">
        <v>1.8095588342387741</v>
      </c>
      <c r="Q206" s="37" t="s">
        <v>11864</v>
      </c>
      <c r="R206" s="106">
        <v>-0.95930000000000004</v>
      </c>
      <c r="S206" s="85" t="s">
        <v>8898</v>
      </c>
      <c r="AA206"/>
      <c r="AB206"/>
      <c r="AC206"/>
      <c r="BS206" s="29">
        <v>8.2109657739528554</v>
      </c>
      <c r="BT206" s="37" t="s">
        <v>9215</v>
      </c>
      <c r="BU206" s="31">
        <v>97.845471610665257</v>
      </c>
      <c r="BV206" s="32">
        <v>44895</v>
      </c>
      <c r="BW206" s="33" t="s">
        <v>8959</v>
      </c>
      <c r="BZ206" s="15">
        <v>95.934995649556313</v>
      </c>
    </row>
    <row r="207" spans="16:78">
      <c r="P207" s="105">
        <v>1.607974167529201</v>
      </c>
      <c r="Q207" s="37" t="s">
        <v>11865</v>
      </c>
      <c r="R207" s="106">
        <v>-0.99429999999999996</v>
      </c>
      <c r="S207" s="85" t="s">
        <v>8887</v>
      </c>
      <c r="AA207"/>
      <c r="AB207"/>
      <c r="AC207"/>
      <c r="BS207" s="29">
        <v>110.9725634554751</v>
      </c>
      <c r="BT207" s="37" t="s">
        <v>9216</v>
      </c>
      <c r="BU207" s="44">
        <v>99.44446402921109</v>
      </c>
      <c r="BV207" s="32">
        <v>44933</v>
      </c>
      <c r="BW207" s="33" t="s">
        <v>9045</v>
      </c>
      <c r="BZ207" s="15">
        <v>99.428359686865548</v>
      </c>
    </row>
    <row r="208" spans="16:78">
      <c r="P208" s="105">
        <v>1.796257627613735</v>
      </c>
      <c r="Q208" s="37" t="s">
        <v>11866</v>
      </c>
      <c r="R208" s="106">
        <v>-0.92210000000000003</v>
      </c>
      <c r="S208" s="85" t="s">
        <v>8887</v>
      </c>
      <c r="AA208"/>
      <c r="AB208"/>
      <c r="AC208"/>
      <c r="BS208" s="29">
        <v>14.09970089999956</v>
      </c>
      <c r="BT208" s="37" t="s">
        <v>9217</v>
      </c>
      <c r="BU208" s="62">
        <v>96.16649392443874</v>
      </c>
      <c r="BV208" s="32">
        <v>44929</v>
      </c>
      <c r="BW208" s="33" t="s">
        <v>9218</v>
      </c>
      <c r="BZ208" s="15">
        <v>92.208934326855015</v>
      </c>
    </row>
    <row r="209" spans="16:78">
      <c r="P209" s="105">
        <v>88.725453766104621</v>
      </c>
      <c r="Q209" s="37" t="s">
        <v>11867</v>
      </c>
      <c r="R209" s="106">
        <v>-0.79990000000000006</v>
      </c>
      <c r="S209" s="85" t="s">
        <v>8893</v>
      </c>
      <c r="AA209"/>
      <c r="AB209"/>
      <c r="AC209"/>
      <c r="BS209" s="29">
        <v>2.7532544838767872</v>
      </c>
      <c r="BT209" s="37" t="s">
        <v>9219</v>
      </c>
      <c r="BU209" s="31">
        <v>43.6098730611671</v>
      </c>
      <c r="BV209" s="32">
        <v>45000</v>
      </c>
      <c r="BW209" s="33" t="s">
        <v>9220</v>
      </c>
      <c r="BZ209" s="15">
        <v>79.9928048559362</v>
      </c>
    </row>
    <row r="210" spans="16:78">
      <c r="P210" s="105">
        <v>143.69944465027771</v>
      </c>
      <c r="Q210" s="37" t="s">
        <v>11868</v>
      </c>
      <c r="R210" s="106">
        <v>-0.8327</v>
      </c>
      <c r="S210" s="85" t="s">
        <v>1772</v>
      </c>
      <c r="AA210"/>
      <c r="AB210"/>
      <c r="AC210"/>
      <c r="BS210" s="29">
        <v>3.1089794068056009</v>
      </c>
      <c r="BT210" s="37" t="s">
        <v>9221</v>
      </c>
      <c r="BU210" s="62">
        <v>66.415802923897374</v>
      </c>
      <c r="BV210" s="32">
        <v>44876</v>
      </c>
      <c r="BW210" s="33" t="s">
        <v>9165</v>
      </c>
      <c r="BZ210" s="15">
        <v>83.269097160274725</v>
      </c>
    </row>
    <row r="211" spans="16:78">
      <c r="P211" s="105">
        <v>1771.615885660699</v>
      </c>
      <c r="Q211" s="37" t="s">
        <v>11869</v>
      </c>
      <c r="R211" s="106">
        <v>-0.83530000000000004</v>
      </c>
      <c r="S211" s="85" t="s">
        <v>8887</v>
      </c>
      <c r="AA211"/>
      <c r="AB211"/>
      <c r="AC211"/>
      <c r="BS211" s="29">
        <v>5.4869359851671158</v>
      </c>
      <c r="BT211" s="37" t="s">
        <v>9222</v>
      </c>
      <c r="BU211" s="31">
        <v>96.566940986159494</v>
      </c>
      <c r="BV211" s="32">
        <v>44776</v>
      </c>
      <c r="BW211" s="33" t="s">
        <v>9011</v>
      </c>
      <c r="BZ211" s="15">
        <v>83.530776574398544</v>
      </c>
    </row>
    <row r="212" spans="16:78">
      <c r="P212" s="105">
        <v>83.078291708916254</v>
      </c>
      <c r="Q212" s="37" t="s">
        <v>11870</v>
      </c>
      <c r="R212" s="106">
        <v>-0.15459999999999999</v>
      </c>
      <c r="S212" s="85" t="s">
        <v>8887</v>
      </c>
      <c r="AA212"/>
      <c r="AB212"/>
      <c r="AC212"/>
      <c r="BS212" s="29">
        <v>52.633176571172712</v>
      </c>
      <c r="BT212" s="37" t="s">
        <v>9223</v>
      </c>
      <c r="BU212" s="31">
        <v>95.896306867506908</v>
      </c>
      <c r="BV212" s="32">
        <v>44876</v>
      </c>
      <c r="BW212" s="33" t="s">
        <v>9224</v>
      </c>
      <c r="BZ212" s="15">
        <v>15.457060828788419</v>
      </c>
    </row>
    <row r="213" spans="16:78">
      <c r="P213" s="105">
        <v>49.102606116375007</v>
      </c>
      <c r="Q213" s="37" t="s">
        <v>11871</v>
      </c>
      <c r="R213" s="106">
        <v>-0.8</v>
      </c>
      <c r="S213" s="85" t="s">
        <v>8892</v>
      </c>
      <c r="AA213"/>
      <c r="AB213"/>
      <c r="AC213"/>
      <c r="BS213" s="29">
        <v>1.563846986937484</v>
      </c>
      <c r="BT213" s="37" t="s">
        <v>9225</v>
      </c>
      <c r="BU213" s="52"/>
      <c r="BV213" s="32"/>
      <c r="BW213" s="33" t="s">
        <v>8937</v>
      </c>
      <c r="BZ213" s="15">
        <v>80.001566335523194</v>
      </c>
    </row>
    <row r="214" spans="16:78">
      <c r="P214" s="105">
        <v>1.0298439637599739</v>
      </c>
      <c r="Q214" s="37" t="s">
        <v>11872</v>
      </c>
      <c r="R214" s="106">
        <v>-0.99950000000000006</v>
      </c>
      <c r="S214" s="85" t="s">
        <v>8882</v>
      </c>
      <c r="AA214"/>
      <c r="AB214"/>
      <c r="AC214"/>
      <c r="BS214" s="29">
        <v>2.0779496144607479</v>
      </c>
      <c r="BT214" s="37" t="s">
        <v>9226</v>
      </c>
      <c r="BU214" s="62">
        <v>98.78489020149452</v>
      </c>
      <c r="BV214" s="32">
        <v>44996</v>
      </c>
      <c r="BW214" s="33" t="s">
        <v>8949</v>
      </c>
      <c r="BZ214" s="15">
        <v>99.952551981302946</v>
      </c>
    </row>
    <row r="215" spans="16:78">
      <c r="P215" s="105">
        <v>65.3976865864324</v>
      </c>
      <c r="Q215" s="37" t="s">
        <v>11873</v>
      </c>
      <c r="R215" s="106">
        <v>-0.88670000000000004</v>
      </c>
      <c r="S215" s="85" t="s">
        <v>8889</v>
      </c>
      <c r="AA215"/>
      <c r="AB215"/>
      <c r="AC215"/>
      <c r="BS215" s="29">
        <v>84.510430964226131</v>
      </c>
      <c r="BT215" s="37" t="s">
        <v>9227</v>
      </c>
      <c r="BU215" s="62">
        <v>97.534118661858884</v>
      </c>
      <c r="BV215" s="32">
        <v>44926</v>
      </c>
      <c r="BW215" s="33" t="s">
        <v>8933</v>
      </c>
      <c r="BZ215" s="15">
        <v>88.66839937428081</v>
      </c>
    </row>
    <row r="216" spans="16:78">
      <c r="P216" s="105">
        <v>23.36721255111819</v>
      </c>
      <c r="Q216" s="37" t="s">
        <v>11874</v>
      </c>
      <c r="R216" s="106">
        <v>-0.83589999999999998</v>
      </c>
      <c r="S216" s="85" t="s">
        <v>8884</v>
      </c>
      <c r="AA216"/>
      <c r="AB216"/>
      <c r="AC216"/>
      <c r="BS216" s="29">
        <v>23.56110625274713</v>
      </c>
      <c r="BT216" s="37" t="s">
        <v>9228</v>
      </c>
      <c r="BU216" s="31">
        <v>99.106054384139568</v>
      </c>
      <c r="BV216" s="32">
        <v>44888</v>
      </c>
      <c r="BW216" s="33" t="s">
        <v>9229</v>
      </c>
      <c r="BZ216" s="15">
        <v>83.593072437845322</v>
      </c>
    </row>
    <row r="217" spans="16:78">
      <c r="P217" s="105">
        <v>4.4274350273649734</v>
      </c>
      <c r="Q217" s="37" t="s">
        <v>11875</v>
      </c>
      <c r="R217" s="106">
        <v>-1</v>
      </c>
      <c r="S217" s="85" t="s">
        <v>3686</v>
      </c>
      <c r="AA217"/>
      <c r="AB217"/>
      <c r="AC217"/>
      <c r="BS217" s="29">
        <v>48.125250717639382</v>
      </c>
      <c r="BT217" s="37" t="s">
        <v>9230</v>
      </c>
      <c r="BU217" s="44">
        <v>91.895048768861585</v>
      </c>
      <c r="BV217" s="32">
        <v>44876</v>
      </c>
      <c r="BW217" s="33" t="s">
        <v>9026</v>
      </c>
      <c r="BZ217" s="15">
        <v>100</v>
      </c>
    </row>
    <row r="218" spans="16:78">
      <c r="P218" s="105">
        <v>30.279149762695571</v>
      </c>
      <c r="Q218" s="37" t="s">
        <v>11876</v>
      </c>
      <c r="R218" s="106">
        <v>-0.98580000000000001</v>
      </c>
      <c r="S218" s="85" t="s">
        <v>8891</v>
      </c>
      <c r="AA218"/>
      <c r="AB218"/>
      <c r="AC218"/>
      <c r="BS218" s="29">
        <v>98.910939130690849</v>
      </c>
      <c r="BT218" s="37" t="s">
        <v>9231</v>
      </c>
      <c r="BU218" s="62">
        <v>91.889970298342135</v>
      </c>
      <c r="BV218" s="32">
        <v>44696</v>
      </c>
      <c r="BW218" s="33" t="s">
        <v>8937</v>
      </c>
      <c r="BZ218" s="15">
        <v>98.580737641437366</v>
      </c>
    </row>
    <row r="219" spans="16:78">
      <c r="P219" s="105">
        <v>2360.458688060276</v>
      </c>
      <c r="Q219" s="37" t="s">
        <v>11877</v>
      </c>
      <c r="R219" s="106">
        <v>-0.82979999999999998</v>
      </c>
      <c r="S219" s="85" t="s">
        <v>8894</v>
      </c>
      <c r="AA219"/>
      <c r="AB219"/>
      <c r="AC219"/>
      <c r="BS219" s="29">
        <v>774.90450297624716</v>
      </c>
      <c r="BT219" s="37" t="s">
        <v>9232</v>
      </c>
      <c r="BU219" s="31">
        <v>98.041944483812301</v>
      </c>
      <c r="BV219" s="32">
        <v>44837</v>
      </c>
      <c r="BW219" s="33" t="s">
        <v>8937</v>
      </c>
      <c r="BZ219" s="15">
        <v>82.975810351539707</v>
      </c>
    </row>
    <row r="220" spans="16:78">
      <c r="P220" s="105">
        <v>80.819974110237851</v>
      </c>
      <c r="Q220" s="37" t="s">
        <v>11878</v>
      </c>
      <c r="R220" s="106">
        <v>-0.87050000000000005</v>
      </c>
      <c r="S220" s="85" t="s">
        <v>8884</v>
      </c>
      <c r="AA220"/>
      <c r="AB220"/>
      <c r="AC220"/>
      <c r="BS220" s="29">
        <v>39.363769808574851</v>
      </c>
      <c r="BT220" s="37" t="s">
        <v>9233</v>
      </c>
      <c r="BU220" s="62">
        <v>91.272959607975835</v>
      </c>
      <c r="BV220" s="32">
        <v>44731</v>
      </c>
      <c r="BW220" s="33" t="s">
        <v>9234</v>
      </c>
      <c r="BZ220" s="15">
        <v>87.05430821545778</v>
      </c>
    </row>
    <row r="221" spans="16:78">
      <c r="P221" s="105">
        <v>152.1309147212323</v>
      </c>
      <c r="Q221" s="37" t="s">
        <v>11879</v>
      </c>
      <c r="R221" s="106">
        <v>-0.99570000000000003</v>
      </c>
      <c r="S221" s="85" t="s">
        <v>3686</v>
      </c>
      <c r="AA221"/>
      <c r="AB221"/>
      <c r="AC221"/>
      <c r="BS221" s="29">
        <v>35.586077049749953</v>
      </c>
      <c r="BT221" s="37" t="s">
        <v>9235</v>
      </c>
      <c r="BU221" s="31">
        <v>91.978782774814263</v>
      </c>
      <c r="BV221" s="32">
        <v>44926</v>
      </c>
      <c r="BW221" s="33" t="s">
        <v>8937</v>
      </c>
      <c r="BZ221" s="15">
        <v>99.568501713007834</v>
      </c>
    </row>
    <row r="222" spans="16:78">
      <c r="P222" s="105">
        <v>17.32528099012799</v>
      </c>
      <c r="Q222" s="37" t="s">
        <v>11880</v>
      </c>
      <c r="R222" s="106">
        <v>-0.91090000000000004</v>
      </c>
      <c r="S222" s="85" t="s">
        <v>8887</v>
      </c>
      <c r="AA222"/>
      <c r="AB222"/>
      <c r="AC222"/>
      <c r="BS222" s="29">
        <v>4.2583448547459586</v>
      </c>
      <c r="BT222" s="37" t="s">
        <v>9236</v>
      </c>
      <c r="BU222" s="31">
        <v>99.433528648086082</v>
      </c>
      <c r="BV222" s="32">
        <v>44895</v>
      </c>
      <c r="BW222" s="33" t="s">
        <v>8933</v>
      </c>
      <c r="BZ222" s="15">
        <v>91.089835606031954</v>
      </c>
    </row>
    <row r="223" spans="16:78">
      <c r="P223" s="105">
        <v>9.7801248354645747</v>
      </c>
      <c r="Q223" s="37" t="s">
        <v>11881</v>
      </c>
      <c r="R223" s="106">
        <v>-0.85489999999999999</v>
      </c>
      <c r="S223" s="85" t="s">
        <v>3686</v>
      </c>
      <c r="AA223"/>
      <c r="AB223"/>
      <c r="AC223"/>
      <c r="BS223" s="29">
        <v>240.24203563193271</v>
      </c>
      <c r="BT223" s="37" t="s">
        <v>9237</v>
      </c>
      <c r="BU223" s="52">
        <v>96.937515864468594</v>
      </c>
      <c r="BV223" s="32">
        <v>44918</v>
      </c>
      <c r="BW223" s="33" t="s">
        <v>8937</v>
      </c>
      <c r="BZ223" s="15">
        <v>85.492429168897615</v>
      </c>
    </row>
    <row r="224" spans="16:78">
      <c r="P224" s="105">
        <v>161.77053513815281</v>
      </c>
      <c r="Q224" s="37" t="s">
        <v>11882</v>
      </c>
      <c r="R224" s="106">
        <v>-0.99929999999999997</v>
      </c>
      <c r="S224" s="85" t="s">
        <v>8887</v>
      </c>
      <c r="AA224"/>
      <c r="AB224"/>
      <c r="AC224"/>
      <c r="BS224" s="29">
        <v>237.48088113474179</v>
      </c>
      <c r="BT224" s="37" t="s">
        <v>9238</v>
      </c>
      <c r="BU224" s="62">
        <v>92.872356376399509</v>
      </c>
      <c r="BV224" s="32">
        <v>44926</v>
      </c>
      <c r="BW224" s="33" t="s">
        <v>8937</v>
      </c>
      <c r="BZ224" s="15">
        <v>99.930980468252358</v>
      </c>
    </row>
    <row r="225" spans="16:78">
      <c r="P225" s="105">
        <v>9.5956813881763381</v>
      </c>
      <c r="Q225" s="37" t="s">
        <v>11883</v>
      </c>
      <c r="R225" s="106">
        <v>-0.8155</v>
      </c>
      <c r="S225" s="85" t="s">
        <v>8884</v>
      </c>
      <c r="AA225"/>
      <c r="AB225"/>
      <c r="AC225"/>
      <c r="BS225" s="29">
        <v>5.4246586087880262</v>
      </c>
      <c r="BT225" s="37" t="s">
        <v>9239</v>
      </c>
      <c r="BU225" s="62">
        <v>98.642495907674785</v>
      </c>
      <c r="BV225" s="32">
        <v>44929</v>
      </c>
      <c r="BW225" s="33" t="s">
        <v>8922</v>
      </c>
      <c r="BZ225" s="15">
        <v>81.546374322372301</v>
      </c>
    </row>
    <row r="226" spans="16:78">
      <c r="P226" s="105">
        <v>210.71267332401109</v>
      </c>
      <c r="Q226" s="37" t="s">
        <v>11884</v>
      </c>
      <c r="R226" s="106">
        <v>-0.79769999999999996</v>
      </c>
      <c r="S226" s="85" t="s">
        <v>8887</v>
      </c>
      <c r="AA226"/>
      <c r="AB226"/>
      <c r="AC226"/>
      <c r="BS226" s="29">
        <v>21.53812114562966</v>
      </c>
      <c r="BT226" s="37" t="s">
        <v>9240</v>
      </c>
      <c r="BU226" s="31">
        <v>41.201709737245153</v>
      </c>
      <c r="BV226" s="32">
        <v>45000</v>
      </c>
      <c r="BW226" s="33" t="s">
        <v>8933</v>
      </c>
      <c r="BZ226" s="15">
        <v>79.774386389277495</v>
      </c>
    </row>
    <row r="227" spans="16:78">
      <c r="P227" s="105">
        <v>47.305624697767072</v>
      </c>
      <c r="Q227" s="37" t="s">
        <v>11885</v>
      </c>
      <c r="R227" s="106">
        <v>-0.94499999999999995</v>
      </c>
      <c r="S227" s="85" t="s">
        <v>8882</v>
      </c>
      <c r="AA227"/>
      <c r="AB227"/>
      <c r="AC227"/>
      <c r="BS227" s="29">
        <v>160.58605569133559</v>
      </c>
      <c r="BT227" s="37" t="s">
        <v>9241</v>
      </c>
      <c r="BU227" s="44">
        <v>92.352632249722106</v>
      </c>
      <c r="BV227" s="32">
        <v>44937</v>
      </c>
      <c r="BW227" s="33" t="s">
        <v>8949</v>
      </c>
      <c r="BZ227" s="15">
        <v>94.498035791138534</v>
      </c>
    </row>
    <row r="228" spans="16:78">
      <c r="P228" s="105">
        <v>17.119689040301889</v>
      </c>
      <c r="Q228" s="37" t="s">
        <v>11886</v>
      </c>
      <c r="R228" s="106">
        <v>-0.95379999999999998</v>
      </c>
      <c r="S228" s="85" t="s">
        <v>8887</v>
      </c>
      <c r="AA228"/>
      <c r="AB228"/>
      <c r="AC228"/>
      <c r="BS228" s="29">
        <v>55.61877658479532</v>
      </c>
      <c r="BT228" s="37" t="s">
        <v>9242</v>
      </c>
      <c r="BU228" s="62">
        <v>92.610267855480117</v>
      </c>
      <c r="BV228" s="32">
        <v>44926</v>
      </c>
      <c r="BW228" s="33" t="s">
        <v>8937</v>
      </c>
      <c r="BZ228" s="15">
        <v>95.379299021219026</v>
      </c>
    </row>
    <row r="229" spans="16:78">
      <c r="P229" s="105">
        <v>51.194116422071112</v>
      </c>
      <c r="Q229" s="37" t="s">
        <v>11887</v>
      </c>
      <c r="R229" s="106">
        <v>-0.99470000000000003</v>
      </c>
      <c r="S229" s="85" t="s">
        <v>8881</v>
      </c>
      <c r="AA229"/>
      <c r="AB229"/>
      <c r="AC229"/>
      <c r="BS229" s="29">
        <v>6.6200829207114467</v>
      </c>
      <c r="BT229" s="37" t="s">
        <v>9243</v>
      </c>
      <c r="BU229" s="31">
        <v>99.468832714930826</v>
      </c>
      <c r="BV229" s="32">
        <v>44211</v>
      </c>
      <c r="BW229" s="33" t="s">
        <v>8933</v>
      </c>
      <c r="BZ229" s="15">
        <v>99.471150135110705</v>
      </c>
    </row>
    <row r="230" spans="16:78">
      <c r="P230" s="105">
        <v>35.628657332188958</v>
      </c>
      <c r="Q230" s="37" t="s">
        <v>11888</v>
      </c>
      <c r="R230" s="106">
        <v>-0.92359999999999998</v>
      </c>
      <c r="S230" s="85" t="s">
        <v>8887</v>
      </c>
      <c r="AA230"/>
      <c r="AB230"/>
      <c r="AC230"/>
      <c r="BS230" s="29">
        <v>621.09474040488124</v>
      </c>
      <c r="BT230" s="37" t="s">
        <v>9244</v>
      </c>
      <c r="BU230" s="62">
        <v>95.956258407887873</v>
      </c>
      <c r="BV230" s="32">
        <v>44696</v>
      </c>
      <c r="BW230" s="33" t="s">
        <v>8937</v>
      </c>
      <c r="BZ230" s="15">
        <v>92.36026064549408</v>
      </c>
    </row>
    <row r="231" spans="16:78">
      <c r="P231" s="105">
        <v>4.4724189072530196</v>
      </c>
      <c r="Q231" s="37" t="s">
        <v>11889</v>
      </c>
      <c r="R231" s="106">
        <v>-0.9909</v>
      </c>
      <c r="S231" s="85" t="s">
        <v>8887</v>
      </c>
      <c r="AA231"/>
      <c r="AB231"/>
      <c r="AC231"/>
      <c r="BS231" s="29">
        <v>1.027503086200684</v>
      </c>
      <c r="BT231" s="37" t="s">
        <v>9245</v>
      </c>
      <c r="BU231" s="31">
        <v>91.737453005355704</v>
      </c>
      <c r="BV231" s="32">
        <v>44910</v>
      </c>
      <c r="BW231" s="33" t="s">
        <v>9246</v>
      </c>
      <c r="BZ231" s="15">
        <v>99.085574487069167</v>
      </c>
    </row>
    <row r="232" spans="16:78">
      <c r="P232" s="105">
        <v>1061.488936015631</v>
      </c>
      <c r="Q232" s="37" t="s">
        <v>11890</v>
      </c>
      <c r="R232" s="106">
        <v>-0.95379999999999998</v>
      </c>
      <c r="S232" s="85" t="s">
        <v>8887</v>
      </c>
      <c r="AA232"/>
      <c r="AB232"/>
      <c r="AC232"/>
      <c r="BS232" s="29">
        <v>38.521176490822739</v>
      </c>
      <c r="BT232" s="37" t="s">
        <v>9247</v>
      </c>
      <c r="BU232" s="31">
        <v>88.765308183488244</v>
      </c>
      <c r="BV232" s="32">
        <v>45000</v>
      </c>
      <c r="BW232" s="33" t="s">
        <v>8967</v>
      </c>
      <c r="BZ232" s="15">
        <v>95.3838001465964</v>
      </c>
    </row>
    <row r="233" spans="16:78">
      <c r="P233" s="105">
        <v>12.15238635390801</v>
      </c>
      <c r="Q233" s="37" t="s">
        <v>11891</v>
      </c>
      <c r="R233" s="106">
        <v>-0.4955</v>
      </c>
      <c r="S233" s="85" t="s">
        <v>8898</v>
      </c>
      <c r="AA233"/>
      <c r="AB233"/>
      <c r="AC233"/>
      <c r="BS233" s="29">
        <v>95.016717793049253</v>
      </c>
      <c r="BT233" s="37" t="s">
        <v>9248</v>
      </c>
      <c r="BU233" s="52">
        <v>91.610282352885449</v>
      </c>
      <c r="BV233" s="32">
        <v>44929</v>
      </c>
      <c r="BW233" s="33" t="s">
        <v>8963</v>
      </c>
      <c r="BZ233" s="15">
        <v>49.55303077872076</v>
      </c>
    </row>
    <row r="234" spans="16:78">
      <c r="P234" s="105">
        <v>109.2592804752947</v>
      </c>
      <c r="Q234" s="37" t="s">
        <v>11892</v>
      </c>
      <c r="R234" s="106">
        <v>-0.6099</v>
      </c>
      <c r="S234" s="85" t="s">
        <v>8887</v>
      </c>
      <c r="AA234"/>
      <c r="AB234"/>
      <c r="AC234"/>
      <c r="BS234" s="29">
        <v>14.96815909763764</v>
      </c>
      <c r="BT234" s="37" t="s">
        <v>9249</v>
      </c>
      <c r="BU234" s="62">
        <v>92.280422486646373</v>
      </c>
      <c r="BV234" s="32">
        <v>44910</v>
      </c>
      <c r="BW234" s="33" t="s">
        <v>8937</v>
      </c>
      <c r="BZ234" s="15">
        <v>60.99452488914725</v>
      </c>
    </row>
    <row r="235" spans="16:78">
      <c r="P235" s="105">
        <v>117.8288272819143</v>
      </c>
      <c r="Q235" s="37" t="s">
        <v>11893</v>
      </c>
      <c r="R235" s="106">
        <v>-0.72919999999999996</v>
      </c>
      <c r="S235" s="85" t="s">
        <v>8887</v>
      </c>
      <c r="AA235"/>
      <c r="AB235"/>
      <c r="AC235"/>
      <c r="BS235" s="29">
        <v>64.120685178002759</v>
      </c>
      <c r="BT235" s="37" t="s">
        <v>9250</v>
      </c>
      <c r="BU235" s="62">
        <v>97.38785714071318</v>
      </c>
      <c r="BV235" s="32">
        <v>44918</v>
      </c>
      <c r="BW235" s="33" t="s">
        <v>8933</v>
      </c>
      <c r="BZ235" s="15">
        <v>72.924672881921708</v>
      </c>
    </row>
    <row r="236" spans="16:78">
      <c r="P236" s="105">
        <v>302.24510043416763</v>
      </c>
      <c r="Q236" s="37" t="s">
        <v>11894</v>
      </c>
      <c r="R236" s="106">
        <v>-0.81369999999999998</v>
      </c>
      <c r="S236" s="85" t="s">
        <v>8887</v>
      </c>
      <c r="AA236"/>
      <c r="AB236"/>
      <c r="AC236"/>
      <c r="BS236" s="29">
        <v>408.53514410530107</v>
      </c>
      <c r="BT236" s="37" t="s">
        <v>9251</v>
      </c>
      <c r="BU236" s="31">
        <v>91.999442724924194</v>
      </c>
      <c r="BV236" s="32">
        <v>44918</v>
      </c>
      <c r="BW236" s="33" t="s">
        <v>8937</v>
      </c>
      <c r="BZ236" s="15">
        <v>81.37382065719116</v>
      </c>
    </row>
    <row r="237" spans="16:78">
      <c r="P237" s="105">
        <v>33.629470015054679</v>
      </c>
      <c r="Q237" s="37" t="s">
        <v>11895</v>
      </c>
      <c r="R237" s="106">
        <v>-0.88390000000000002</v>
      </c>
      <c r="S237" s="85" t="s">
        <v>8882</v>
      </c>
      <c r="AA237"/>
      <c r="AB237"/>
      <c r="AC237"/>
      <c r="BS237" s="29">
        <v>41.697345924535597</v>
      </c>
      <c r="BT237" s="37" t="s">
        <v>9252</v>
      </c>
      <c r="BU237" s="44">
        <v>96.148802257728178</v>
      </c>
      <c r="BV237" s="32">
        <v>44888</v>
      </c>
      <c r="BW237" s="33" t="s">
        <v>8937</v>
      </c>
      <c r="BZ237" s="15">
        <v>88.385094961757375</v>
      </c>
    </row>
    <row r="238" spans="16:78">
      <c r="P238" s="105">
        <v>33.424749043977762</v>
      </c>
      <c r="Q238" s="37" t="s">
        <v>11896</v>
      </c>
      <c r="R238" s="106">
        <v>-0.96940000000000004</v>
      </c>
      <c r="S238" s="85" t="s">
        <v>3686</v>
      </c>
      <c r="AA238"/>
      <c r="AB238"/>
      <c r="AC238"/>
      <c r="BS238" s="29">
        <v>9.6943270062185931</v>
      </c>
      <c r="BT238" s="37" t="s">
        <v>9253</v>
      </c>
      <c r="BU238" s="62"/>
      <c r="BV238" s="32"/>
      <c r="BW238" s="33" t="s">
        <v>8937</v>
      </c>
      <c r="BZ238" s="15">
        <v>96.938233431354348</v>
      </c>
    </row>
    <row r="239" spans="16:78">
      <c r="P239" s="105">
        <v>63.806209514831473</v>
      </c>
      <c r="Q239" s="37" t="s">
        <v>11897</v>
      </c>
      <c r="R239" s="106">
        <v>-0.86680000000000001</v>
      </c>
      <c r="S239" s="85" t="s">
        <v>8884</v>
      </c>
      <c r="AA239"/>
      <c r="AB239"/>
      <c r="AC239"/>
      <c r="BS239" s="29">
        <v>23.025212038863678</v>
      </c>
      <c r="BT239" s="37" t="s">
        <v>9254</v>
      </c>
      <c r="BU239" s="31">
        <v>85.107857402051238</v>
      </c>
      <c r="BV239" s="32">
        <v>44926</v>
      </c>
      <c r="BW239" s="33" t="s">
        <v>8937</v>
      </c>
      <c r="BZ239" s="15">
        <v>86.675673132684366</v>
      </c>
    </row>
    <row r="240" spans="16:78">
      <c r="P240" s="105">
        <v>38.3607855927768</v>
      </c>
      <c r="Q240" s="37" t="s">
        <v>11898</v>
      </c>
      <c r="R240" s="106">
        <v>-0.85009999999999997</v>
      </c>
      <c r="S240" s="85" t="s">
        <v>8887</v>
      </c>
      <c r="AA240"/>
      <c r="AB240"/>
      <c r="AC240"/>
      <c r="BS240" s="29">
        <v>33.887807803561593</v>
      </c>
      <c r="BT240" s="37" t="s">
        <v>9255</v>
      </c>
      <c r="BU240" s="62">
        <v>93.235148462014806</v>
      </c>
      <c r="BV240" s="32">
        <v>44926</v>
      </c>
      <c r="BW240" s="33" t="s">
        <v>8937</v>
      </c>
      <c r="BZ240" s="15">
        <v>85.008256371357533</v>
      </c>
    </row>
    <row r="241" spans="16:78">
      <c r="P241" s="105">
        <v>266.64042615028728</v>
      </c>
      <c r="Q241" s="37" t="s">
        <v>11899</v>
      </c>
      <c r="R241" s="106">
        <v>-0.65300000000000002</v>
      </c>
      <c r="S241" s="85" t="s">
        <v>8892</v>
      </c>
      <c r="AA241"/>
      <c r="AB241"/>
      <c r="AC241"/>
      <c r="BS241" s="29">
        <v>1.1916076111309459</v>
      </c>
      <c r="BT241" s="37" t="s">
        <v>9256</v>
      </c>
      <c r="BU241" s="31">
        <v>56.372957136949168</v>
      </c>
      <c r="BV241" s="32">
        <v>45000</v>
      </c>
      <c r="BW241" s="33" t="s">
        <v>9141</v>
      </c>
      <c r="BZ241" s="15">
        <v>65.300378164219595</v>
      </c>
    </row>
    <row r="242" spans="16:78">
      <c r="P242" s="105">
        <v>1.773453991855336</v>
      </c>
      <c r="Q242" s="37" t="s">
        <v>11900</v>
      </c>
      <c r="R242" s="106">
        <v>-0.98819999999999997</v>
      </c>
      <c r="S242" s="85" t="s">
        <v>8887</v>
      </c>
      <c r="AA242"/>
      <c r="AB242"/>
      <c r="AC242"/>
      <c r="BS242" s="29">
        <v>1.6151238625921309</v>
      </c>
      <c r="BT242" s="37" t="s">
        <v>9257</v>
      </c>
      <c r="BU242" s="31">
        <v>98.115025552324724</v>
      </c>
      <c r="BV242" s="32">
        <v>44933</v>
      </c>
      <c r="BW242" s="33" t="s">
        <v>9258</v>
      </c>
      <c r="BZ242" s="15">
        <v>98.821133847786314</v>
      </c>
    </row>
    <row r="243" spans="16:78">
      <c r="P243" s="105">
        <v>38.554582671425287</v>
      </c>
      <c r="Q243" s="37" t="s">
        <v>11901</v>
      </c>
      <c r="R243" s="106">
        <v>-0.38179999999999997</v>
      </c>
      <c r="S243" s="85" t="s">
        <v>8892</v>
      </c>
      <c r="AA243"/>
      <c r="AB243"/>
      <c r="AC243"/>
      <c r="BS243" s="29">
        <v>51.762814782726757</v>
      </c>
      <c r="BT243" s="37" t="s">
        <v>9259</v>
      </c>
      <c r="BU243" s="52">
        <v>97.258120745978232</v>
      </c>
      <c r="BV243" s="32">
        <v>44922</v>
      </c>
      <c r="BW243" s="33" t="s">
        <v>8937</v>
      </c>
      <c r="BZ243" s="15">
        <v>38.180056378167613</v>
      </c>
    </row>
    <row r="244" spans="16:78">
      <c r="P244" s="105">
        <v>4.5030232130638099</v>
      </c>
      <c r="Q244" s="37" t="s">
        <v>11902</v>
      </c>
      <c r="R244" s="106">
        <v>-0.99460000000000004</v>
      </c>
      <c r="S244" s="85" t="s">
        <v>3686</v>
      </c>
      <c r="AA244"/>
      <c r="AB244"/>
      <c r="AC244"/>
      <c r="BS244" s="29">
        <v>60.507656566589411</v>
      </c>
      <c r="BT244" s="37" t="s">
        <v>9260</v>
      </c>
      <c r="BU244" s="62">
        <v>96.657239646958971</v>
      </c>
      <c r="BV244" s="32">
        <v>44731</v>
      </c>
      <c r="BW244" s="33" t="s">
        <v>9165</v>
      </c>
      <c r="BZ244" s="15">
        <v>99.456247666377351</v>
      </c>
    </row>
    <row r="245" spans="16:78">
      <c r="P245" s="105">
        <v>32.200526744888123</v>
      </c>
      <c r="Q245" s="37" t="s">
        <v>11903</v>
      </c>
      <c r="R245" s="106">
        <v>-0.97409999999999997</v>
      </c>
      <c r="S245" s="85" t="s">
        <v>8888</v>
      </c>
      <c r="AA245"/>
      <c r="AB245"/>
      <c r="AC245"/>
      <c r="BS245" s="29">
        <v>36.153708460384799</v>
      </c>
      <c r="BT245" s="37" t="s">
        <v>9261</v>
      </c>
      <c r="BU245" s="62">
        <v>93.904919256386179</v>
      </c>
      <c r="BV245" s="32">
        <v>44926</v>
      </c>
      <c r="BW245" s="33" t="s">
        <v>9034</v>
      </c>
      <c r="BZ245" s="15">
        <v>97.412138826939568</v>
      </c>
    </row>
    <row r="246" spans="16:78">
      <c r="P246" s="105">
        <v>1224.9992583078099</v>
      </c>
      <c r="Q246" s="37" t="s">
        <v>11904</v>
      </c>
      <c r="R246" s="106">
        <v>-0.99939999999999996</v>
      </c>
      <c r="S246" s="85" t="s">
        <v>8885</v>
      </c>
      <c r="AA246"/>
      <c r="AB246"/>
      <c r="AC246"/>
      <c r="BS246" s="29">
        <v>7.1961828432649124</v>
      </c>
      <c r="BT246" s="37" t="s">
        <v>9262</v>
      </c>
      <c r="BU246" s="31">
        <v>98.467140028485034</v>
      </c>
      <c r="BV246" s="32">
        <v>44926</v>
      </c>
      <c r="BW246" s="33" t="s">
        <v>9034</v>
      </c>
      <c r="BZ246" s="15">
        <v>99.939881603564984</v>
      </c>
    </row>
    <row r="247" spans="16:78">
      <c r="P247" s="105">
        <v>143.86445385504931</v>
      </c>
      <c r="Q247" s="37" t="s">
        <v>11905</v>
      </c>
      <c r="R247" s="106">
        <v>-0.80830000000000002</v>
      </c>
      <c r="S247" s="85" t="s">
        <v>1772</v>
      </c>
      <c r="AA247"/>
      <c r="AB247"/>
      <c r="AC247"/>
      <c r="BS247" s="29">
        <v>8.1235649018744738</v>
      </c>
      <c r="BT247" s="37" t="s">
        <v>9263</v>
      </c>
      <c r="BU247" s="44">
        <v>97.662761249404582</v>
      </c>
      <c r="BV247" s="32">
        <v>44735</v>
      </c>
      <c r="BW247" s="33" t="s">
        <v>9034</v>
      </c>
      <c r="BZ247" s="15">
        <v>80.826500155860387</v>
      </c>
    </row>
    <row r="248" spans="16:78">
      <c r="P248" s="105">
        <v>146.48469035638499</v>
      </c>
      <c r="Q248" s="37" t="s">
        <v>11906</v>
      </c>
      <c r="R248" s="106">
        <v>-0.60880000000000001</v>
      </c>
      <c r="S248" s="85" t="s">
        <v>8894</v>
      </c>
      <c r="AA248"/>
      <c r="AB248"/>
      <c r="AC248"/>
      <c r="BS248" s="29">
        <v>156.77514854913639</v>
      </c>
      <c r="BT248" s="37" t="s">
        <v>9264</v>
      </c>
      <c r="BU248" s="62">
        <v>94.699517441221687</v>
      </c>
      <c r="BV248" s="32">
        <v>44926</v>
      </c>
      <c r="BW248" s="33" t="s">
        <v>8937</v>
      </c>
      <c r="BZ248" s="15">
        <v>60.876293651560488</v>
      </c>
    </row>
    <row r="249" spans="16:78">
      <c r="P249" s="105">
        <v>307.82148657089323</v>
      </c>
      <c r="Q249" s="37" t="s">
        <v>11907</v>
      </c>
      <c r="R249" s="106">
        <v>-0.99970000000000003</v>
      </c>
      <c r="S249" s="85" t="s">
        <v>8888</v>
      </c>
      <c r="AA249"/>
      <c r="AB249"/>
      <c r="AC249"/>
      <c r="BS249" s="29">
        <v>3441.1240578373022</v>
      </c>
      <c r="BT249" s="37" t="s">
        <v>9265</v>
      </c>
      <c r="BU249" s="31">
        <v>93.346214113584907</v>
      </c>
      <c r="BV249" s="32">
        <v>44918</v>
      </c>
      <c r="BW249" s="33" t="s">
        <v>9165</v>
      </c>
      <c r="BZ249" s="15">
        <v>99.969563059456334</v>
      </c>
    </row>
    <row r="250" spans="16:78">
      <c r="P250" s="105">
        <v>5.6145314280753729</v>
      </c>
      <c r="Q250" s="37" t="s">
        <v>11908</v>
      </c>
      <c r="R250" s="106">
        <v>-0.95809999999999995</v>
      </c>
      <c r="S250" s="85" t="s">
        <v>8882</v>
      </c>
      <c r="AA250"/>
      <c r="AB250"/>
      <c r="AC250"/>
      <c r="BS250" s="29">
        <v>1.1445129496651301</v>
      </c>
      <c r="BT250" s="37" t="s">
        <v>9266</v>
      </c>
      <c r="BU250" s="62">
        <v>96.176409639982268</v>
      </c>
      <c r="BV250" s="32">
        <v>44926</v>
      </c>
      <c r="BW250" s="33" t="s">
        <v>8937</v>
      </c>
      <c r="BZ250" s="15">
        <v>95.811532467704311</v>
      </c>
    </row>
    <row r="251" spans="16:78">
      <c r="P251" s="105">
        <v>93.234137432119084</v>
      </c>
      <c r="Q251" s="37" t="s">
        <v>11909</v>
      </c>
      <c r="R251" s="106">
        <v>-0.97219999999999995</v>
      </c>
      <c r="S251" s="85" t="s">
        <v>8887</v>
      </c>
      <c r="AA251"/>
      <c r="AB251"/>
      <c r="AC251"/>
      <c r="BS251" s="29">
        <v>107.05777435975359</v>
      </c>
      <c r="BT251" s="37" t="s">
        <v>9267</v>
      </c>
      <c r="BU251" s="31">
        <v>98.479678327168671</v>
      </c>
      <c r="BV251" s="32">
        <v>44918</v>
      </c>
      <c r="BW251" s="33" t="s">
        <v>8933</v>
      </c>
      <c r="BZ251" s="15">
        <v>97.22301689860231</v>
      </c>
    </row>
    <row r="252" spans="16:78">
      <c r="P252" s="105">
        <v>37.993379988646623</v>
      </c>
      <c r="Q252" s="37" t="s">
        <v>11910</v>
      </c>
      <c r="R252" s="106">
        <v>-0.98899999999999999</v>
      </c>
      <c r="S252" s="85" t="s">
        <v>8884</v>
      </c>
      <c r="AA252"/>
      <c r="AB252"/>
      <c r="AC252"/>
      <c r="BS252" s="29">
        <v>13.62652909584043</v>
      </c>
      <c r="BT252" s="37" t="s">
        <v>9268</v>
      </c>
      <c r="BU252" s="31">
        <v>93.594898055679394</v>
      </c>
      <c r="BV252" s="32">
        <v>44933</v>
      </c>
      <c r="BW252" s="33" t="s">
        <v>9269</v>
      </c>
      <c r="BZ252" s="15">
        <v>98.899069270878314</v>
      </c>
    </row>
    <row r="253" spans="16:78">
      <c r="P253" s="105">
        <v>28.753538634621041</v>
      </c>
      <c r="Q253" s="37" t="s">
        <v>11911</v>
      </c>
      <c r="R253" s="106">
        <v>-0.99429999999999996</v>
      </c>
      <c r="S253" s="85" t="s">
        <v>8884</v>
      </c>
      <c r="AA253"/>
      <c r="AB253"/>
      <c r="AC253"/>
      <c r="BS253" s="29">
        <v>163.7893081024433</v>
      </c>
      <c r="BT253" s="37" t="s">
        <v>9270</v>
      </c>
      <c r="BU253" s="52">
        <v>97.104949025702041</v>
      </c>
      <c r="BV253" s="32">
        <v>44929</v>
      </c>
      <c r="BW253" s="33" t="s">
        <v>8959</v>
      </c>
      <c r="BZ253" s="15">
        <v>99.434618203169663</v>
      </c>
    </row>
    <row r="254" spans="16:78">
      <c r="P254" s="105">
        <v>515.66802778424005</v>
      </c>
      <c r="Q254" s="37" t="s">
        <v>11912</v>
      </c>
      <c r="R254" s="106">
        <v>-0.7621</v>
      </c>
      <c r="S254" s="85" t="s">
        <v>8890</v>
      </c>
      <c r="AA254"/>
      <c r="AB254"/>
      <c r="AC254"/>
      <c r="BS254" s="29">
        <v>30.13538462772684</v>
      </c>
      <c r="BT254" s="37" t="s">
        <v>9271</v>
      </c>
      <c r="BU254" s="62">
        <v>91.039464767311657</v>
      </c>
      <c r="BV254" s="32">
        <v>44926</v>
      </c>
      <c r="BW254" s="33" t="s">
        <v>8961</v>
      </c>
      <c r="BZ254" s="15">
        <v>76.21086703767989</v>
      </c>
    </row>
    <row r="255" spans="16:78">
      <c r="P255" s="105">
        <v>31.439482198182549</v>
      </c>
      <c r="Q255" s="37" t="s">
        <v>11913</v>
      </c>
      <c r="R255" s="106">
        <v>-0.92600000000000005</v>
      </c>
      <c r="S255" s="85" t="s">
        <v>8887</v>
      </c>
      <c r="AA255"/>
      <c r="AB255"/>
      <c r="AC255"/>
      <c r="BS255" s="29">
        <v>33.344420069232541</v>
      </c>
      <c r="BT255" s="37" t="s">
        <v>9272</v>
      </c>
      <c r="BU255" s="62">
        <v>94.009632751492461</v>
      </c>
      <c r="BV255" s="32">
        <v>44918</v>
      </c>
      <c r="BW255" s="33" t="s">
        <v>9273</v>
      </c>
      <c r="BZ255" s="15">
        <v>92.60284012973284</v>
      </c>
    </row>
    <row r="256" spans="16:78">
      <c r="P256" s="105">
        <v>317.89277065948261</v>
      </c>
      <c r="Q256" s="37" t="s">
        <v>11914</v>
      </c>
      <c r="R256" s="106">
        <v>-0.93020000000000003</v>
      </c>
      <c r="S256" s="85" t="s">
        <v>8887</v>
      </c>
      <c r="AA256"/>
      <c r="AB256"/>
      <c r="AC256"/>
      <c r="BS256" s="29">
        <v>3.3566372614429429</v>
      </c>
      <c r="BT256" s="37" t="s">
        <v>9274</v>
      </c>
      <c r="BU256" s="31">
        <v>96.993881052962394</v>
      </c>
      <c r="BV256" s="32">
        <v>44937</v>
      </c>
      <c r="BW256" s="33" t="s">
        <v>8979</v>
      </c>
      <c r="BZ256" s="15">
        <v>93.018094509167753</v>
      </c>
    </row>
    <row r="257" spans="16:78">
      <c r="P257" s="105">
        <v>2.9207384054982262</v>
      </c>
      <c r="Q257" s="37" t="s">
        <v>11915</v>
      </c>
      <c r="R257" s="106">
        <v>-0.99119999999999997</v>
      </c>
      <c r="S257" s="85" t="s">
        <v>8888</v>
      </c>
      <c r="AA257"/>
      <c r="AB257"/>
      <c r="AC257"/>
      <c r="BS257" s="29">
        <v>3.4960204833103159</v>
      </c>
      <c r="BT257" s="37" t="s">
        <v>9275</v>
      </c>
      <c r="BU257" s="44">
        <v>59.224729353196338</v>
      </c>
      <c r="BV257" s="32">
        <v>45000</v>
      </c>
      <c r="BW257" s="33" t="s">
        <v>9034</v>
      </c>
      <c r="BZ257" s="15">
        <v>99.122707022479318</v>
      </c>
    </row>
    <row r="258" spans="16:78">
      <c r="P258" s="105">
        <v>2.2756904069767439</v>
      </c>
      <c r="Q258" s="37" t="s">
        <v>11916</v>
      </c>
      <c r="R258" s="106">
        <v>-0.98640000000000005</v>
      </c>
      <c r="S258" s="85" t="s">
        <v>8893</v>
      </c>
      <c r="AA258"/>
      <c r="AB258"/>
      <c r="AC258"/>
      <c r="BS258" s="29">
        <v>33.133264346178507</v>
      </c>
      <c r="BT258" s="37" t="s">
        <v>9276</v>
      </c>
      <c r="BU258" s="62">
        <v>92.314979457910411</v>
      </c>
      <c r="BV258" s="32">
        <v>44926</v>
      </c>
      <c r="BW258" s="33" t="s">
        <v>8937</v>
      </c>
      <c r="BZ258" s="15">
        <v>98.642016865420885</v>
      </c>
    </row>
    <row r="259" spans="16:78">
      <c r="P259" s="105">
        <v>16.365951654097099</v>
      </c>
      <c r="Q259" s="37" t="s">
        <v>11917</v>
      </c>
      <c r="R259" s="106">
        <v>-0.81030000000000002</v>
      </c>
      <c r="S259" s="85" t="s">
        <v>8887</v>
      </c>
      <c r="AA259"/>
      <c r="AB259"/>
      <c r="AC259"/>
      <c r="BS259" s="29">
        <v>10.85158233891867</v>
      </c>
      <c r="BT259" s="37" t="s">
        <v>9277</v>
      </c>
      <c r="BU259" s="31">
        <v>91.210530199223129</v>
      </c>
      <c r="BV259" s="32">
        <v>44727</v>
      </c>
      <c r="BW259" s="33" t="s">
        <v>9026</v>
      </c>
      <c r="BZ259" s="15">
        <v>81.026672529045598</v>
      </c>
    </row>
    <row r="260" spans="16:78">
      <c r="P260" s="105">
        <v>38.489846246506737</v>
      </c>
      <c r="Q260" s="37" t="s">
        <v>11918</v>
      </c>
      <c r="R260" s="106">
        <v>-0.87809999999999999</v>
      </c>
      <c r="S260" s="85" t="s">
        <v>8887</v>
      </c>
      <c r="AA260"/>
      <c r="AB260"/>
      <c r="AC260"/>
      <c r="BS260" s="29">
        <v>1.768029481499152</v>
      </c>
      <c r="BT260" s="37" t="s">
        <v>9278</v>
      </c>
      <c r="BU260" s="62">
        <v>86.207710005001729</v>
      </c>
      <c r="BV260" s="32">
        <v>44823</v>
      </c>
      <c r="BW260" s="33" t="s">
        <v>8937</v>
      </c>
      <c r="BZ260" s="15">
        <v>87.812722083268611</v>
      </c>
    </row>
    <row r="261" spans="16:78">
      <c r="P261" s="105">
        <v>681.11096567516631</v>
      </c>
      <c r="Q261" s="37" t="s">
        <v>11919</v>
      </c>
      <c r="R261" s="106">
        <v>-0.83050000000000002</v>
      </c>
      <c r="S261" s="85" t="s">
        <v>8887</v>
      </c>
      <c r="AA261"/>
      <c r="AB261"/>
      <c r="AC261"/>
      <c r="BS261" s="29">
        <v>169.74228793515701</v>
      </c>
      <c r="BT261" s="37" t="s">
        <v>9279</v>
      </c>
      <c r="BU261" s="31">
        <v>93.95189937611957</v>
      </c>
      <c r="BV261" s="32">
        <v>44929</v>
      </c>
      <c r="BW261" s="33" t="s">
        <v>9280</v>
      </c>
      <c r="BZ261" s="15">
        <v>83.050783699644953</v>
      </c>
    </row>
    <row r="262" spans="16:78">
      <c r="P262" s="105">
        <v>20.411707331611389</v>
      </c>
      <c r="Q262" s="37" t="s">
        <v>11920</v>
      </c>
      <c r="R262" s="106">
        <v>-0.96789999999999998</v>
      </c>
      <c r="S262" s="85" t="s">
        <v>8887</v>
      </c>
      <c r="AA262"/>
      <c r="AB262"/>
      <c r="AC262"/>
      <c r="BS262" s="29">
        <v>25.127621249053838</v>
      </c>
      <c r="BT262" s="37" t="s">
        <v>9281</v>
      </c>
      <c r="BU262" s="31">
        <v>22.049646679365591</v>
      </c>
      <c r="BV262" s="32">
        <v>45000</v>
      </c>
      <c r="BW262" s="33" t="s">
        <v>8937</v>
      </c>
      <c r="BZ262" s="15">
        <v>96.792746193240092</v>
      </c>
    </row>
    <row r="263" spans="16:78">
      <c r="P263" s="105">
        <v>3.8437975147789141</v>
      </c>
      <c r="Q263" s="37" t="s">
        <v>11921</v>
      </c>
      <c r="R263" s="106">
        <v>-0.99139999999999995</v>
      </c>
      <c r="S263" s="85" t="s">
        <v>8887</v>
      </c>
      <c r="AA263"/>
      <c r="AB263"/>
      <c r="AC263"/>
      <c r="BS263" s="29">
        <v>45.159951158985507</v>
      </c>
      <c r="BT263" s="37" t="s">
        <v>9282</v>
      </c>
      <c r="BU263" s="52">
        <v>94.404430399383756</v>
      </c>
      <c r="BV263" s="32">
        <v>44918</v>
      </c>
      <c r="BW263" s="33" t="s">
        <v>8965</v>
      </c>
      <c r="BZ263" s="15">
        <v>99.135429336175349</v>
      </c>
    </row>
    <row r="264" spans="16:78">
      <c r="P264" s="105">
        <v>28.790766221687122</v>
      </c>
      <c r="Q264" s="37" t="s">
        <v>11922</v>
      </c>
      <c r="R264" s="106">
        <v>-0.29559999999999997</v>
      </c>
      <c r="S264" s="85" t="s">
        <v>8887</v>
      </c>
      <c r="AA264"/>
      <c r="AB264"/>
      <c r="AC264"/>
      <c r="BS264" s="29">
        <v>51.741423270988243</v>
      </c>
      <c r="BT264" s="37" t="s">
        <v>9283</v>
      </c>
      <c r="BU264" s="62">
        <v>92.865088249067142</v>
      </c>
      <c r="BV264" s="32">
        <v>44880</v>
      </c>
      <c r="BW264" s="33" t="s">
        <v>9024</v>
      </c>
      <c r="BZ264" s="15">
        <v>29.556829031124519</v>
      </c>
    </row>
    <row r="265" spans="16:78">
      <c r="P265" s="105">
        <v>57.474539830868828</v>
      </c>
      <c r="Q265" s="37" t="s">
        <v>11923</v>
      </c>
      <c r="R265" s="106">
        <v>-0.95479999999999998</v>
      </c>
      <c r="S265" s="85" t="s">
        <v>8887</v>
      </c>
      <c r="AA265"/>
      <c r="AB265"/>
      <c r="AC265"/>
      <c r="BS265" s="29">
        <v>47.104420117227427</v>
      </c>
      <c r="BT265" s="37" t="s">
        <v>9284</v>
      </c>
      <c r="BU265" s="62">
        <v>91.713696792332442</v>
      </c>
      <c r="BV265" s="32">
        <v>44876</v>
      </c>
      <c r="BW265" s="33" t="s">
        <v>8937</v>
      </c>
      <c r="BZ265" s="15">
        <v>95.477604752213168</v>
      </c>
    </row>
    <row r="266" spans="16:78">
      <c r="P266" s="105">
        <v>20.61725063570718</v>
      </c>
      <c r="Q266" s="37" t="s">
        <v>11924</v>
      </c>
      <c r="R266" s="106">
        <v>-0.94189999999999996</v>
      </c>
      <c r="S266" s="85" t="s">
        <v>3686</v>
      </c>
      <c r="AA266"/>
      <c r="AB266"/>
      <c r="AC266"/>
      <c r="BS266" s="29">
        <v>259.98383454894889</v>
      </c>
      <c r="BT266" s="37" t="s">
        <v>9285</v>
      </c>
      <c r="BU266" s="31">
        <v>97.005988637886958</v>
      </c>
      <c r="BV266" s="32">
        <v>44918</v>
      </c>
      <c r="BW266" s="33" t="s">
        <v>8937</v>
      </c>
      <c r="BZ266" s="15">
        <v>94.190845485089241</v>
      </c>
    </row>
    <row r="267" spans="16:78">
      <c r="P267" s="105">
        <v>124.34505281790079</v>
      </c>
      <c r="Q267" s="37" t="s">
        <v>11925</v>
      </c>
      <c r="R267" s="106">
        <v>-0.73699999999999999</v>
      </c>
      <c r="S267" s="85" t="s">
        <v>8892</v>
      </c>
      <c r="AA267"/>
      <c r="AB267"/>
      <c r="AC267"/>
      <c r="BS267" s="29">
        <v>3.7144889659193638</v>
      </c>
      <c r="BT267" s="37" t="s">
        <v>9286</v>
      </c>
      <c r="BU267" s="44">
        <v>94.005508030260486</v>
      </c>
      <c r="BV267" s="32">
        <v>44926</v>
      </c>
      <c r="BW267" s="33" t="s">
        <v>8933</v>
      </c>
      <c r="BZ267" s="15">
        <v>73.69828838252198</v>
      </c>
    </row>
    <row r="268" spans="16:78">
      <c r="P268" s="105">
        <v>80.322407895846126</v>
      </c>
      <c r="Q268" s="37" t="s">
        <v>11926</v>
      </c>
      <c r="R268" s="106">
        <v>-0.95660000000000001</v>
      </c>
      <c r="S268" s="85" t="s">
        <v>3686</v>
      </c>
      <c r="BS268" s="29">
        <v>23.85997627710314</v>
      </c>
      <c r="BT268" s="37" t="s">
        <v>9287</v>
      </c>
      <c r="BU268" s="62">
        <v>94.994536459838017</v>
      </c>
      <c r="BV268" s="32">
        <v>44876</v>
      </c>
      <c r="BW268" s="33" t="s">
        <v>8937</v>
      </c>
      <c r="BZ268" s="15">
        <v>95.663553353210887</v>
      </c>
    </row>
    <row r="269" spans="16:78">
      <c r="P269" s="105">
        <v>124.70042739801271</v>
      </c>
      <c r="Q269" s="37" t="s">
        <v>11927</v>
      </c>
      <c r="R269" s="106">
        <v>-0.77600000000000002</v>
      </c>
      <c r="S269" s="85" t="s">
        <v>8893</v>
      </c>
      <c r="BS269" s="29">
        <v>7.5093386523899097</v>
      </c>
      <c r="BT269" s="37" t="s">
        <v>9288</v>
      </c>
      <c r="BU269" s="31">
        <v>96.10989205512665</v>
      </c>
      <c r="BV269" s="32">
        <v>44926</v>
      </c>
      <c r="BW269" s="33" t="s">
        <v>9034</v>
      </c>
      <c r="BZ269" s="15">
        <v>77.596294028456199</v>
      </c>
    </row>
    <row r="270" spans="16:78">
      <c r="P270" s="105">
        <v>9.8431861502034774</v>
      </c>
      <c r="Q270" s="37" t="s">
        <v>11928</v>
      </c>
      <c r="R270" s="106">
        <v>-0.997</v>
      </c>
      <c r="S270" s="85" t="s">
        <v>8884</v>
      </c>
      <c r="BS270" s="29">
        <v>8.2197262164111518</v>
      </c>
      <c r="BT270" s="37" t="s">
        <v>9289</v>
      </c>
      <c r="BU270" s="62">
        <v>99.990273615807396</v>
      </c>
      <c r="BV270" s="32">
        <v>44888</v>
      </c>
      <c r="BW270" s="33" t="s">
        <v>8937</v>
      </c>
      <c r="BZ270" s="15">
        <v>99.695390225027808</v>
      </c>
    </row>
    <row r="271" spans="16:78">
      <c r="P271" s="105">
        <v>32.827088921187048</v>
      </c>
      <c r="Q271" s="37" t="s">
        <v>11929</v>
      </c>
      <c r="R271" s="106">
        <v>-0.92930000000000001</v>
      </c>
      <c r="S271" s="85" t="s">
        <v>8887</v>
      </c>
      <c r="BS271" s="29">
        <v>47.98807590432417</v>
      </c>
      <c r="BT271" s="37" t="s">
        <v>9290</v>
      </c>
      <c r="BU271" s="31">
        <v>97.991551394098011</v>
      </c>
      <c r="BV271" s="32">
        <v>44400</v>
      </c>
      <c r="BW271" s="33" t="s">
        <v>8945</v>
      </c>
      <c r="BZ271" s="15">
        <v>92.928870403278552</v>
      </c>
    </row>
    <row r="272" spans="16:78">
      <c r="P272" s="105">
        <v>1.2024808623323751</v>
      </c>
      <c r="Q272" s="37" t="s">
        <v>11930</v>
      </c>
      <c r="R272" s="106">
        <v>-0.99990000000000001</v>
      </c>
      <c r="S272" s="85" t="s">
        <v>8887</v>
      </c>
      <c r="BS272" s="29">
        <v>4.564310005662672</v>
      </c>
      <c r="BT272" s="37" t="s">
        <v>9291</v>
      </c>
      <c r="BU272" s="31">
        <v>33.777475406990561</v>
      </c>
      <c r="BV272" s="32">
        <v>44996</v>
      </c>
      <c r="BW272" s="33" t="s">
        <v>8937</v>
      </c>
      <c r="BZ272" s="15">
        <v>99.985386837583746</v>
      </c>
    </row>
    <row r="273" spans="16:78">
      <c r="P273" s="105">
        <v>41.99508228100926</v>
      </c>
      <c r="Q273" s="37" t="s">
        <v>11931</v>
      </c>
      <c r="R273" s="106">
        <v>-0.99360000000000004</v>
      </c>
      <c r="S273" s="85" t="s">
        <v>8887</v>
      </c>
      <c r="BS273" s="29">
        <v>2.0770496110834982</v>
      </c>
      <c r="BT273" s="37" t="s">
        <v>9292</v>
      </c>
      <c r="BU273" s="52">
        <v>98.585646101834229</v>
      </c>
      <c r="BV273" s="32">
        <v>44914</v>
      </c>
      <c r="BW273" s="33" t="s">
        <v>9293</v>
      </c>
      <c r="BZ273" s="15">
        <v>99.362198359700798</v>
      </c>
    </row>
    <row r="274" spans="16:78">
      <c r="P274" s="105">
        <v>45.961181589166451</v>
      </c>
      <c r="Q274" s="37" t="s">
        <v>11932</v>
      </c>
      <c r="R274" s="106">
        <v>-0.85270000000000001</v>
      </c>
      <c r="S274" s="85" t="s">
        <v>8893</v>
      </c>
      <c r="BS274" s="29">
        <v>3.8924484065504248</v>
      </c>
      <c r="BT274" s="37" t="s">
        <v>9294</v>
      </c>
      <c r="BU274" s="62">
        <v>95.317339832870545</v>
      </c>
      <c r="BV274" s="32">
        <v>44723</v>
      </c>
      <c r="BW274" s="33" t="s">
        <v>8937</v>
      </c>
      <c r="BZ274" s="15">
        <v>85.274732694736159</v>
      </c>
    </row>
    <row r="275" spans="16:78">
      <c r="P275" s="105">
        <v>70.099004702866822</v>
      </c>
      <c r="Q275" s="37" t="s">
        <v>11933</v>
      </c>
      <c r="R275" s="106">
        <v>-0.82210000000000005</v>
      </c>
      <c r="S275" s="85" t="s">
        <v>8894</v>
      </c>
      <c r="BS275" s="29">
        <v>48.141303929642568</v>
      </c>
      <c r="BT275" s="37" t="s">
        <v>9295</v>
      </c>
      <c r="BU275" s="62">
        <v>97.403336682186222</v>
      </c>
      <c r="BV275" s="32">
        <v>44857</v>
      </c>
      <c r="BW275" s="33" t="s">
        <v>8937</v>
      </c>
      <c r="BZ275" s="15">
        <v>82.213234788957806</v>
      </c>
    </row>
    <row r="276" spans="16:78">
      <c r="P276" s="105">
        <v>113.86111420285449</v>
      </c>
      <c r="Q276" s="37" t="s">
        <v>11934</v>
      </c>
      <c r="R276" s="106">
        <v>-0.89129999999999998</v>
      </c>
      <c r="S276" s="85" t="s">
        <v>3686</v>
      </c>
      <c r="BS276" s="29">
        <v>45.401685833414973</v>
      </c>
      <c r="BT276" s="37" t="s">
        <v>9296</v>
      </c>
      <c r="BU276" s="31">
        <v>94.895138464167232</v>
      </c>
      <c r="BV276" s="32">
        <v>44918</v>
      </c>
      <c r="BW276" s="33" t="s">
        <v>8949</v>
      </c>
      <c r="BZ276" s="15">
        <v>89.132922763820417</v>
      </c>
    </row>
    <row r="277" spans="16:78">
      <c r="P277" s="105">
        <v>27.932052372209871</v>
      </c>
      <c r="Q277" s="37" t="s">
        <v>11935</v>
      </c>
      <c r="R277" s="106">
        <v>-0.93779999999999997</v>
      </c>
      <c r="S277" s="85" t="s">
        <v>8898</v>
      </c>
      <c r="BS277" s="29">
        <v>27.675907024030341</v>
      </c>
      <c r="BT277" s="37" t="s">
        <v>9297</v>
      </c>
      <c r="BU277" s="44">
        <v>95.616974581951212</v>
      </c>
      <c r="BV277" s="32">
        <v>44926</v>
      </c>
      <c r="BW277" s="33" t="s">
        <v>8937</v>
      </c>
      <c r="BZ277" s="15">
        <v>93.775760987940885</v>
      </c>
    </row>
    <row r="278" spans="16:78">
      <c r="P278" s="105">
        <v>14.72466786089268</v>
      </c>
      <c r="Q278" s="37" t="s">
        <v>11936</v>
      </c>
      <c r="R278" s="106">
        <v>-0.93769999999999998</v>
      </c>
      <c r="S278" s="85" t="s">
        <v>8894</v>
      </c>
      <c r="BS278" s="29">
        <v>47.043932232456967</v>
      </c>
      <c r="BT278" s="37" t="s">
        <v>9298</v>
      </c>
      <c r="BU278" s="62">
        <v>92.166760095760651</v>
      </c>
      <c r="BV278" s="32">
        <v>44926</v>
      </c>
      <c r="BW278" s="33" t="s">
        <v>8937</v>
      </c>
      <c r="BZ278" s="15">
        <v>93.774465792936113</v>
      </c>
    </row>
    <row r="279" spans="16:78">
      <c r="P279" s="105">
        <v>3.2509838287970521</v>
      </c>
      <c r="Q279" s="37" t="s">
        <v>11937</v>
      </c>
      <c r="R279" s="106">
        <v>-0.95</v>
      </c>
      <c r="S279" s="85" t="s">
        <v>8884</v>
      </c>
      <c r="BS279" s="29">
        <v>397.4215388656803</v>
      </c>
      <c r="BT279" s="37" t="s">
        <v>9299</v>
      </c>
      <c r="BU279" s="31">
        <v>95.720067453469483</v>
      </c>
      <c r="BV279" s="32">
        <v>44926</v>
      </c>
      <c r="BW279" s="33" t="s">
        <v>9300</v>
      </c>
      <c r="BZ279" s="15">
        <v>94.999281519785029</v>
      </c>
    </row>
    <row r="280" spans="16:78">
      <c r="P280" s="105">
        <v>5.6639002551388824</v>
      </c>
      <c r="Q280" s="37" t="s">
        <v>11938</v>
      </c>
      <c r="R280" s="106">
        <v>-0.99860000000000004</v>
      </c>
      <c r="S280" s="85" t="s">
        <v>8884</v>
      </c>
      <c r="BS280" s="29">
        <v>44.026484583777517</v>
      </c>
      <c r="BT280" s="37" t="s">
        <v>9301</v>
      </c>
      <c r="BU280" s="62">
        <v>98.663632157418945</v>
      </c>
      <c r="BV280" s="32">
        <v>44926</v>
      </c>
      <c r="BW280" s="33" t="s">
        <v>8959</v>
      </c>
      <c r="BZ280" s="15">
        <v>99.856890839581766</v>
      </c>
    </row>
    <row r="281" spans="16:78">
      <c r="P281" s="105">
        <v>113.589716861532</v>
      </c>
      <c r="Q281" s="37" t="s">
        <v>11939</v>
      </c>
      <c r="R281" s="106">
        <v>-0.87749999999999995</v>
      </c>
      <c r="S281" s="85" t="s">
        <v>8893</v>
      </c>
      <c r="BS281" s="29">
        <v>4.7960429913668881</v>
      </c>
      <c r="BT281" s="37" t="s">
        <v>9302</v>
      </c>
      <c r="BU281" s="31">
        <v>99.11635933555884</v>
      </c>
      <c r="BV281" s="32">
        <v>44831</v>
      </c>
      <c r="BW281" s="33" t="s">
        <v>9045</v>
      </c>
      <c r="BZ281" s="15">
        <v>87.748576484675638</v>
      </c>
    </row>
    <row r="282" spans="16:78">
      <c r="P282" s="105">
        <v>87.99104643556025</v>
      </c>
      <c r="Q282" s="37" t="s">
        <v>11940</v>
      </c>
      <c r="R282" s="106">
        <v>-0.87919999999999998</v>
      </c>
      <c r="S282" s="85" t="s">
        <v>1772</v>
      </c>
      <c r="BS282" s="29">
        <v>1.0053464897825319</v>
      </c>
      <c r="BT282" s="37" t="s">
        <v>9303</v>
      </c>
      <c r="BU282" s="31">
        <v>57.886784464498383</v>
      </c>
      <c r="BV282" s="32">
        <v>44880</v>
      </c>
      <c r="BW282" s="33" t="s">
        <v>8922</v>
      </c>
      <c r="BZ282" s="15">
        <v>87.921618342384349</v>
      </c>
    </row>
    <row r="283" spans="16:78">
      <c r="P283" s="105">
        <v>72.122812820390479</v>
      </c>
      <c r="Q283" s="37" t="s">
        <v>11941</v>
      </c>
      <c r="R283" s="106">
        <v>-0.99639999999999995</v>
      </c>
      <c r="S283" s="85" t="s">
        <v>8887</v>
      </c>
      <c r="BS283" s="29">
        <v>67.996100271395591</v>
      </c>
      <c r="BT283" s="37" t="s">
        <v>9304</v>
      </c>
      <c r="BU283" s="52">
        <v>96.605640866132958</v>
      </c>
      <c r="BV283" s="32">
        <v>44933</v>
      </c>
      <c r="BW283" s="33" t="s">
        <v>8937</v>
      </c>
      <c r="BZ283" s="15">
        <v>99.644976600182673</v>
      </c>
    </row>
    <row r="284" spans="16:78">
      <c r="P284" s="105">
        <v>441.42392267092231</v>
      </c>
      <c r="Q284" s="37" t="s">
        <v>11942</v>
      </c>
      <c r="R284" s="106">
        <v>-0.85819999999999996</v>
      </c>
      <c r="S284" s="85" t="s">
        <v>8898</v>
      </c>
      <c r="BS284" s="29">
        <v>4.9055864365428512</v>
      </c>
      <c r="BT284" s="37" t="s">
        <v>9305</v>
      </c>
      <c r="BU284" s="62">
        <v>61.150346695988368</v>
      </c>
      <c r="BV284" s="32">
        <v>44933</v>
      </c>
      <c r="BW284" s="33" t="s">
        <v>8937</v>
      </c>
      <c r="BZ284" s="15">
        <v>85.818335654669582</v>
      </c>
    </row>
    <row r="285" spans="16:78">
      <c r="P285" s="105">
        <v>18.283261076314052</v>
      </c>
      <c r="Q285" s="37" t="s">
        <v>11943</v>
      </c>
      <c r="R285" s="106">
        <v>-0.91039999999999999</v>
      </c>
      <c r="S285" s="85" t="s">
        <v>8887</v>
      </c>
      <c r="BS285" s="29">
        <v>11.462049032240969</v>
      </c>
      <c r="BT285" s="37" t="s">
        <v>9306</v>
      </c>
      <c r="BU285" s="62">
        <v>95.765899857688424</v>
      </c>
      <c r="BV285" s="32">
        <v>44929</v>
      </c>
      <c r="BW285" s="33" t="s">
        <v>9186</v>
      </c>
      <c r="BZ285" s="15">
        <v>91.037718509972791</v>
      </c>
    </row>
    <row r="286" spans="16:78">
      <c r="P286" s="105">
        <v>110.69808975040419</v>
      </c>
      <c r="Q286" s="37" t="s">
        <v>11944</v>
      </c>
      <c r="R286" s="106">
        <v>-0.98899999999999999</v>
      </c>
      <c r="S286" s="85" t="s">
        <v>3686</v>
      </c>
      <c r="BS286" s="29">
        <v>67.776838719534098</v>
      </c>
      <c r="BT286" s="37" t="s">
        <v>9307</v>
      </c>
      <c r="BU286" s="31">
        <v>91.089443814463749</v>
      </c>
      <c r="BV286" s="32">
        <v>44929</v>
      </c>
      <c r="BW286" s="33" t="s">
        <v>9045</v>
      </c>
      <c r="BZ286" s="15">
        <v>98.902381096961619</v>
      </c>
    </row>
    <row r="287" spans="16:78">
      <c r="P287" s="105">
        <v>78.393691723382972</v>
      </c>
      <c r="Q287" s="37" t="s">
        <v>11945</v>
      </c>
      <c r="R287" s="106">
        <v>-0.88180000000000003</v>
      </c>
      <c r="S287" s="85" t="s">
        <v>8887</v>
      </c>
      <c r="BS287" s="29">
        <v>12.27218211940618</v>
      </c>
      <c r="BT287" s="37" t="s">
        <v>9308</v>
      </c>
      <c r="BU287" s="44">
        <v>76.031941172004139</v>
      </c>
      <c r="BV287" s="32">
        <v>44929</v>
      </c>
      <c r="BW287" s="33" t="s">
        <v>8937</v>
      </c>
      <c r="BZ287" s="15">
        <v>88.182720689457113</v>
      </c>
    </row>
    <row r="288" spans="16:78">
      <c r="P288" s="105">
        <v>4.9003773734438072</v>
      </c>
      <c r="Q288" s="37" t="s">
        <v>11946</v>
      </c>
      <c r="R288" s="106">
        <v>-0.99839999999999995</v>
      </c>
      <c r="S288" s="85" t="s">
        <v>1772</v>
      </c>
      <c r="BS288" s="29">
        <v>5.1631784115058332</v>
      </c>
      <c r="BT288" s="37" t="s">
        <v>9309</v>
      </c>
      <c r="BU288" s="62">
        <v>95.481917408422376</v>
      </c>
      <c r="BV288" s="32">
        <v>44880</v>
      </c>
      <c r="BW288" s="33" t="s">
        <v>9310</v>
      </c>
      <c r="BZ288" s="15">
        <v>99.837928728593241</v>
      </c>
    </row>
    <row r="289" spans="16:78">
      <c r="P289" s="105">
        <v>7.0311142162433686</v>
      </c>
      <c r="Q289" s="37" t="s">
        <v>11947</v>
      </c>
      <c r="R289" s="106">
        <v>-1</v>
      </c>
      <c r="S289" s="85" t="s">
        <v>1772</v>
      </c>
      <c r="BS289" s="29">
        <v>1.436408377960197</v>
      </c>
      <c r="BT289" s="37" t="s">
        <v>9311</v>
      </c>
      <c r="BU289" s="31">
        <v>81.545863896186006</v>
      </c>
      <c r="BV289" s="32">
        <v>44922</v>
      </c>
      <c r="BW289" s="33" t="s">
        <v>9024</v>
      </c>
      <c r="BZ289" s="15">
        <v>100</v>
      </c>
    </row>
    <row r="290" spans="16:78">
      <c r="P290" s="105">
        <v>41.413082606973333</v>
      </c>
      <c r="Q290" s="37" t="s">
        <v>11948</v>
      </c>
      <c r="R290" s="106">
        <v>-0.46</v>
      </c>
      <c r="S290" s="85" t="s">
        <v>8893</v>
      </c>
      <c r="BS290" s="29">
        <v>5.5736813894369011</v>
      </c>
      <c r="BT290" s="37" t="s">
        <v>9312</v>
      </c>
      <c r="BU290" s="62">
        <v>91.843755032787328</v>
      </c>
      <c r="BV290" s="32">
        <v>44792</v>
      </c>
      <c r="BW290" s="33" t="s">
        <v>8933</v>
      </c>
      <c r="BZ290" s="15">
        <v>45.998155800926959</v>
      </c>
    </row>
    <row r="291" spans="16:78">
      <c r="P291" s="105">
        <v>14.340436411337871</v>
      </c>
      <c r="Q291" s="37" t="s">
        <v>11949</v>
      </c>
      <c r="R291" s="106">
        <v>-0.99709999999999999</v>
      </c>
      <c r="S291" s="85" t="s">
        <v>8894</v>
      </c>
      <c r="BS291" s="29">
        <v>4.1685263856768602</v>
      </c>
      <c r="BT291" s="37" t="s">
        <v>9313</v>
      </c>
      <c r="BU291" s="31">
        <v>86.327058669556251</v>
      </c>
      <c r="BV291" s="32">
        <v>44876</v>
      </c>
      <c r="BW291" s="33" t="s">
        <v>8937</v>
      </c>
      <c r="BZ291" s="15">
        <v>99.713463693302245</v>
      </c>
    </row>
    <row r="292" spans="16:78">
      <c r="P292" s="105">
        <v>127.4290846202627</v>
      </c>
      <c r="Q292" s="37" t="s">
        <v>11950</v>
      </c>
      <c r="R292" s="106">
        <v>-0.89190000000000003</v>
      </c>
      <c r="S292" s="85" t="s">
        <v>8894</v>
      </c>
      <c r="BS292" s="29">
        <v>12.56572359053129</v>
      </c>
      <c r="BT292" s="37" t="s">
        <v>9314</v>
      </c>
      <c r="BU292" s="31">
        <v>89.852968870434964</v>
      </c>
      <c r="BV292" s="32">
        <v>44926</v>
      </c>
      <c r="BW292" s="33" t="s">
        <v>8937</v>
      </c>
      <c r="BZ292" s="15">
        <v>89.194969383082338</v>
      </c>
    </row>
    <row r="293" spans="16:78">
      <c r="P293" s="105">
        <v>32.969472586684091</v>
      </c>
      <c r="Q293" s="37" t="s">
        <v>11951</v>
      </c>
      <c r="R293" s="106">
        <v>-0.63119999999999998</v>
      </c>
      <c r="S293" s="85" t="s">
        <v>8892</v>
      </c>
      <c r="BS293" s="29">
        <v>7.7510423497505867</v>
      </c>
      <c r="BT293" s="37" t="s">
        <v>9315</v>
      </c>
      <c r="BU293" s="52">
        <v>41.548044957470402</v>
      </c>
      <c r="BV293" s="32">
        <v>45000</v>
      </c>
      <c r="BW293" s="33" t="s">
        <v>8937</v>
      </c>
      <c r="BZ293" s="15">
        <v>63.119874574584379</v>
      </c>
    </row>
    <row r="294" spans="16:78">
      <c r="P294" s="105">
        <v>103.10643272245891</v>
      </c>
      <c r="Q294" s="37" t="s">
        <v>11952</v>
      </c>
      <c r="R294" s="106">
        <v>-0.99280000000000002</v>
      </c>
      <c r="S294" s="85" t="s">
        <v>8892</v>
      </c>
      <c r="BS294" s="29">
        <v>72.567350378193865</v>
      </c>
      <c r="BT294" s="37" t="s">
        <v>9316</v>
      </c>
      <c r="BU294" s="62">
        <v>92.584777657106386</v>
      </c>
      <c r="BV294" s="32">
        <v>44918</v>
      </c>
      <c r="BW294" s="33" t="s">
        <v>9317</v>
      </c>
      <c r="BZ294" s="15">
        <v>99.28463832838213</v>
      </c>
    </row>
    <row r="295" spans="16:78">
      <c r="P295" s="105">
        <v>185.68069815352399</v>
      </c>
      <c r="Q295" s="37" t="s">
        <v>11953</v>
      </c>
      <c r="R295" s="106">
        <v>-0.9012</v>
      </c>
      <c r="S295" s="85" t="s">
        <v>8887</v>
      </c>
      <c r="BS295" s="29">
        <v>671.50141192033732</v>
      </c>
      <c r="BT295" s="37" t="s">
        <v>9318</v>
      </c>
      <c r="BU295" s="62">
        <v>95.976595122220388</v>
      </c>
      <c r="BV295" s="32">
        <v>44929</v>
      </c>
      <c r="BW295" s="33" t="s">
        <v>9319</v>
      </c>
      <c r="BZ295" s="15">
        <v>90.11934092389437</v>
      </c>
    </row>
    <row r="296" spans="16:78">
      <c r="P296" s="105">
        <v>27.48058878965853</v>
      </c>
      <c r="Q296" s="37" t="s">
        <v>11954</v>
      </c>
      <c r="R296" s="106">
        <v>-0.9909</v>
      </c>
      <c r="S296" s="85" t="s">
        <v>8887</v>
      </c>
      <c r="BS296" s="29">
        <v>159.95281971080439</v>
      </c>
      <c r="BT296" s="37" t="s">
        <v>9320</v>
      </c>
      <c r="BU296" s="31">
        <v>95.932830415942249</v>
      </c>
      <c r="BV296" s="32">
        <v>44926</v>
      </c>
      <c r="BW296" s="33" t="s">
        <v>8937</v>
      </c>
      <c r="BZ296" s="15">
        <v>99.08742098846092</v>
      </c>
    </row>
    <row r="297" spans="16:78">
      <c r="P297" s="105">
        <v>38.352395402795302</v>
      </c>
      <c r="Q297" s="37" t="s">
        <v>11955</v>
      </c>
      <c r="R297" s="106">
        <v>-0.72899999999999998</v>
      </c>
      <c r="S297" s="85" t="s">
        <v>3686</v>
      </c>
      <c r="BS297" s="29">
        <v>94.154402094674893</v>
      </c>
      <c r="BT297" s="37" t="s">
        <v>9321</v>
      </c>
      <c r="BU297" s="44">
        <v>97.548067119982875</v>
      </c>
      <c r="BV297" s="32">
        <v>44929</v>
      </c>
      <c r="BW297" s="33" t="s">
        <v>8933</v>
      </c>
      <c r="BZ297" s="15">
        <v>72.895331919006296</v>
      </c>
    </row>
    <row r="298" spans="16:78">
      <c r="P298" s="105">
        <v>2.3597897465540889</v>
      </c>
      <c r="Q298" s="37" t="s">
        <v>11956</v>
      </c>
      <c r="R298" s="106">
        <v>-0.98980000000000001</v>
      </c>
      <c r="S298" s="85" t="s">
        <v>8892</v>
      </c>
      <c r="BS298" s="29">
        <v>116.3977456072974</v>
      </c>
      <c r="BT298" s="37" t="s">
        <v>9322</v>
      </c>
      <c r="BU298" s="62">
        <v>95.270676063046807</v>
      </c>
      <c r="BV298" s="32">
        <v>44918</v>
      </c>
      <c r="BW298" s="33" t="s">
        <v>8937</v>
      </c>
      <c r="BZ298" s="15">
        <v>98.981977507526693</v>
      </c>
    </row>
    <row r="299" spans="16:78">
      <c r="P299" s="105">
        <v>2.2503753670321678</v>
      </c>
      <c r="Q299" s="37" t="s">
        <v>11957</v>
      </c>
      <c r="R299" s="106">
        <v>-0.94789999999999996</v>
      </c>
      <c r="S299" s="85" t="s">
        <v>3686</v>
      </c>
      <c r="BS299" s="29">
        <v>4.7660428304806937</v>
      </c>
      <c r="BT299" s="37" t="s">
        <v>9323</v>
      </c>
      <c r="BU299" s="31">
        <v>91.837862282949359</v>
      </c>
      <c r="BV299" s="32">
        <v>44929</v>
      </c>
      <c r="BW299" s="33" t="s">
        <v>8933</v>
      </c>
      <c r="BZ299" s="15">
        <v>94.786537865367464</v>
      </c>
    </row>
    <row r="300" spans="16:78">
      <c r="P300" s="105">
        <v>8.6070485118720566</v>
      </c>
      <c r="Q300" s="37" t="s">
        <v>11958</v>
      </c>
      <c r="R300" s="106">
        <v>-0.98019999999999996</v>
      </c>
      <c r="S300" s="85" t="s">
        <v>8887</v>
      </c>
      <c r="BS300" s="29">
        <v>30.787297483645091</v>
      </c>
      <c r="BT300" s="37" t="s">
        <v>9324</v>
      </c>
      <c r="BU300" s="62">
        <v>87.364611709534017</v>
      </c>
      <c r="BV300" s="32">
        <v>44926</v>
      </c>
      <c r="BW300" s="33" t="s">
        <v>8933</v>
      </c>
      <c r="BZ300" s="15">
        <v>98.01956314235602</v>
      </c>
    </row>
    <row r="301" spans="16:78">
      <c r="P301" s="105">
        <v>156.0606217880611</v>
      </c>
      <c r="Q301" s="37" t="s">
        <v>11959</v>
      </c>
      <c r="R301" s="106">
        <v>-0.92710000000000004</v>
      </c>
      <c r="S301" s="85" t="s">
        <v>8893</v>
      </c>
      <c r="BS301" s="29">
        <v>2.634027282358284</v>
      </c>
      <c r="BT301" s="37" t="s">
        <v>9325</v>
      </c>
      <c r="BU301" s="31">
        <v>85.988487761167903</v>
      </c>
      <c r="BV301" s="32">
        <v>44888</v>
      </c>
      <c r="BW301" s="33" t="s">
        <v>9141</v>
      </c>
      <c r="BZ301" s="15">
        <v>92.708878957875342</v>
      </c>
    </row>
    <row r="302" spans="16:78">
      <c r="P302" s="105">
        <v>41.711251178580063</v>
      </c>
      <c r="Q302" s="37" t="s">
        <v>11960</v>
      </c>
      <c r="R302" s="106">
        <v>-0.98770000000000002</v>
      </c>
      <c r="S302" s="85" t="s">
        <v>8884</v>
      </c>
      <c r="BS302" s="29">
        <v>1.2551698970087</v>
      </c>
      <c r="BT302" s="37" t="s">
        <v>9326</v>
      </c>
      <c r="BU302" s="31">
        <v>96.735619727132431</v>
      </c>
      <c r="BV302" s="32">
        <v>44888</v>
      </c>
      <c r="BW302" s="33" t="s">
        <v>9045</v>
      </c>
      <c r="BZ302" s="15">
        <v>98.767153724644487</v>
      </c>
    </row>
    <row r="303" spans="16:78">
      <c r="P303" s="105">
        <v>24782.46229029297</v>
      </c>
      <c r="Q303" s="37" t="s">
        <v>11961</v>
      </c>
      <c r="R303" s="106">
        <v>-0.80400000000000005</v>
      </c>
      <c r="S303" s="85" t="s">
        <v>8892</v>
      </c>
      <c r="BS303" s="29">
        <v>37.77705490692383</v>
      </c>
      <c r="BT303" s="37" t="s">
        <v>9327</v>
      </c>
      <c r="BU303" s="52">
        <v>89.288467105951625</v>
      </c>
      <c r="BV303" s="32">
        <v>44757</v>
      </c>
      <c r="BW303" s="33" t="s">
        <v>8937</v>
      </c>
      <c r="BZ303" s="15">
        <v>80.396309919090342</v>
      </c>
    </row>
    <row r="304" spans="16:78">
      <c r="P304" s="105">
        <v>8.2813612372652496</v>
      </c>
      <c r="Q304" s="37" t="s">
        <v>11962</v>
      </c>
      <c r="R304" s="106">
        <v>-0.92800000000000005</v>
      </c>
      <c r="S304" s="85" t="s">
        <v>8887</v>
      </c>
      <c r="BS304" s="29">
        <v>10.28368303578945</v>
      </c>
      <c r="BT304" s="37" t="s">
        <v>9328</v>
      </c>
      <c r="BU304" s="62">
        <v>63.636584717010379</v>
      </c>
      <c r="BV304" s="32">
        <v>45000</v>
      </c>
      <c r="BW304" s="33" t="s">
        <v>9329</v>
      </c>
      <c r="BZ304" s="15">
        <v>92.80363697717074</v>
      </c>
    </row>
    <row r="305" spans="16:78">
      <c r="P305" s="105">
        <v>27.902644823343991</v>
      </c>
      <c r="Q305" s="37" t="s">
        <v>11963</v>
      </c>
      <c r="R305" s="106">
        <v>-0.89770000000000005</v>
      </c>
      <c r="S305" s="85" t="s">
        <v>8885</v>
      </c>
      <c r="BS305" s="29">
        <v>4.8800762700175611</v>
      </c>
      <c r="BT305" s="37" t="s">
        <v>9330</v>
      </c>
      <c r="BU305" s="62">
        <v>99.55655375135396</v>
      </c>
      <c r="BV305" s="32">
        <v>44933</v>
      </c>
      <c r="BW305" s="33" t="s">
        <v>8937</v>
      </c>
      <c r="BZ305" s="15">
        <v>89.77096540730804</v>
      </c>
    </row>
    <row r="306" spans="16:78">
      <c r="P306" s="105">
        <v>4.5359971775490253</v>
      </c>
      <c r="Q306" s="37" t="s">
        <v>11964</v>
      </c>
      <c r="R306" s="106">
        <v>-0.99980000000000002</v>
      </c>
      <c r="S306" s="85" t="s">
        <v>8881</v>
      </c>
      <c r="BS306" s="29">
        <v>16.878068379508999</v>
      </c>
      <c r="BT306" s="37" t="s">
        <v>9331</v>
      </c>
      <c r="BU306" s="31">
        <v>85.651044057676145</v>
      </c>
      <c r="BV306" s="32">
        <v>44343</v>
      </c>
      <c r="BW306" s="33" t="s">
        <v>8933</v>
      </c>
      <c r="BZ306" s="15">
        <v>99.979347060725203</v>
      </c>
    </row>
    <row r="307" spans="16:78">
      <c r="P307" s="105">
        <v>2.411674987050807</v>
      </c>
      <c r="Q307" s="37" t="s">
        <v>11965</v>
      </c>
      <c r="R307" s="106">
        <v>-0.98609999999999998</v>
      </c>
      <c r="S307" s="85" t="s">
        <v>8887</v>
      </c>
      <c r="BS307" s="29">
        <v>4.8245805797915224</v>
      </c>
      <c r="BT307" s="37" t="s">
        <v>9332</v>
      </c>
      <c r="BU307" s="44">
        <v>94.353793041577589</v>
      </c>
      <c r="BV307" s="32">
        <v>44926</v>
      </c>
      <c r="BW307" s="33" t="s">
        <v>8937</v>
      </c>
      <c r="BZ307" s="15">
        <v>98.606805853080658</v>
      </c>
    </row>
    <row r="308" spans="16:78">
      <c r="P308" s="105">
        <v>59.910711194731732</v>
      </c>
      <c r="Q308" s="37" t="s">
        <v>11966</v>
      </c>
      <c r="R308" s="106">
        <v>-0.93430000000000002</v>
      </c>
      <c r="S308" s="85" t="s">
        <v>8884</v>
      </c>
      <c r="BS308" s="29">
        <v>46.039726720193492</v>
      </c>
      <c r="BT308" s="37" t="s">
        <v>9333</v>
      </c>
      <c r="BU308" s="62">
        <v>91.310578727168249</v>
      </c>
      <c r="BV308" s="32">
        <v>44731</v>
      </c>
      <c r="BW308" s="33" t="s">
        <v>8937</v>
      </c>
      <c r="BZ308" s="15">
        <v>93.426680279823429</v>
      </c>
    </row>
    <row r="309" spans="16:78">
      <c r="P309" s="105">
        <v>11.32457655612985</v>
      </c>
      <c r="Q309" s="37" t="s">
        <v>11967</v>
      </c>
      <c r="R309" s="106">
        <v>-0.97729999999999995</v>
      </c>
      <c r="S309" s="85" t="s">
        <v>8881</v>
      </c>
      <c r="BS309" s="29">
        <v>24.127912583171909</v>
      </c>
      <c r="BT309" s="37" t="s">
        <v>9334</v>
      </c>
      <c r="BU309" s="31">
        <v>92.181887913197045</v>
      </c>
      <c r="BV309" s="32">
        <v>44876</v>
      </c>
      <c r="BW309" s="33" t="s">
        <v>8937</v>
      </c>
      <c r="BZ309" s="15">
        <v>97.727488336625854</v>
      </c>
    </row>
    <row r="310" spans="16:78">
      <c r="P310" s="105">
        <v>226.47219950863419</v>
      </c>
      <c r="Q310" s="37" t="s">
        <v>11968</v>
      </c>
      <c r="R310" s="106">
        <v>-0.9425</v>
      </c>
      <c r="S310" s="85" t="s">
        <v>8887</v>
      </c>
      <c r="BS310" s="29">
        <v>4.2765636191265264</v>
      </c>
      <c r="BT310" s="37" t="s">
        <v>9335</v>
      </c>
      <c r="BU310" s="62">
        <v>78.244441899261503</v>
      </c>
      <c r="BV310" s="32">
        <v>45000</v>
      </c>
      <c r="BW310" s="33" t="s">
        <v>8937</v>
      </c>
      <c r="BZ310" s="15">
        <v>94.247485273465017</v>
      </c>
    </row>
    <row r="311" spans="16:78">
      <c r="P311" s="105">
        <v>765.08697209940703</v>
      </c>
      <c r="Q311" s="37" t="s">
        <v>11969</v>
      </c>
      <c r="R311" s="106">
        <v>-0.83140000000000003</v>
      </c>
      <c r="S311" s="85" t="s">
        <v>1772</v>
      </c>
      <c r="BS311" s="29">
        <v>6.1456564480777756</v>
      </c>
      <c r="BT311" s="37" t="s">
        <v>9336</v>
      </c>
      <c r="BU311" s="31">
        <v>99.822496887112507</v>
      </c>
      <c r="BV311" s="32">
        <v>44929</v>
      </c>
      <c r="BW311" s="33" t="s">
        <v>9045</v>
      </c>
      <c r="BZ311" s="15">
        <v>83.137376354943768</v>
      </c>
    </row>
    <row r="312" spans="16:78">
      <c r="P312" s="105">
        <v>4.8182828091724517</v>
      </c>
      <c r="Q312" s="37" t="s">
        <v>11970</v>
      </c>
      <c r="R312" s="106">
        <v>-0.95979999999999999</v>
      </c>
      <c r="S312" s="85" t="s">
        <v>8885</v>
      </c>
      <c r="BS312" s="29">
        <v>11.5297137074243</v>
      </c>
      <c r="BT312" s="37" t="s">
        <v>9337</v>
      </c>
      <c r="BU312" s="31">
        <v>95.825121142230188</v>
      </c>
      <c r="BV312" s="32">
        <v>44926</v>
      </c>
      <c r="BW312" s="33" t="s">
        <v>8937</v>
      </c>
      <c r="BZ312" s="15">
        <v>95.979208733251724</v>
      </c>
    </row>
    <row r="313" spans="16:78">
      <c r="P313" s="105">
        <v>32.583135504338827</v>
      </c>
      <c r="Q313" s="37" t="s">
        <v>11971</v>
      </c>
      <c r="R313" s="106">
        <v>-0.98370000000000002</v>
      </c>
      <c r="S313" s="85" t="s">
        <v>8887</v>
      </c>
      <c r="BS313" s="29">
        <v>1.074637375017603</v>
      </c>
      <c r="BT313" s="37" t="s">
        <v>9338</v>
      </c>
      <c r="BU313" s="52">
        <v>40.223545351914673</v>
      </c>
      <c r="BV313" s="32">
        <v>44996</v>
      </c>
      <c r="BW313" s="33" t="s">
        <v>9165</v>
      </c>
      <c r="BZ313" s="15">
        <v>98.367978049837774</v>
      </c>
    </row>
    <row r="314" spans="16:78">
      <c r="P314" s="105">
        <v>14.44974236729972</v>
      </c>
      <c r="Q314" s="37" t="s">
        <v>11972</v>
      </c>
      <c r="R314" s="106">
        <v>-0.84179999999999999</v>
      </c>
      <c r="S314" s="85" t="s">
        <v>8887</v>
      </c>
      <c r="BS314" s="29">
        <v>1.1124339657362701</v>
      </c>
      <c r="BT314" s="37" t="s">
        <v>9339</v>
      </c>
      <c r="BU314" s="62">
        <v>77.364975761221629</v>
      </c>
      <c r="BV314" s="32">
        <v>44992</v>
      </c>
      <c r="BW314" s="33" t="s">
        <v>8937</v>
      </c>
      <c r="BZ314" s="15">
        <v>84.180678673229977</v>
      </c>
    </row>
    <row r="315" spans="16:78">
      <c r="P315" s="105">
        <v>453.66227671363151</v>
      </c>
      <c r="Q315" s="37" t="s">
        <v>11973</v>
      </c>
      <c r="R315" s="106">
        <v>-0.41389999999999999</v>
      </c>
      <c r="S315" s="85" t="s">
        <v>8884</v>
      </c>
      <c r="BS315" s="29">
        <v>2.9178256391613742</v>
      </c>
      <c r="BT315" s="37" t="s">
        <v>9340</v>
      </c>
      <c r="BU315" s="62">
        <v>97.987795406837776</v>
      </c>
      <c r="BV315" s="32">
        <v>44888</v>
      </c>
      <c r="BW315" s="33" t="s">
        <v>8937</v>
      </c>
      <c r="BZ315" s="15">
        <v>41.39138126865349</v>
      </c>
    </row>
    <row r="316" spans="16:78">
      <c r="P316" s="105">
        <v>118.1662874429708</v>
      </c>
      <c r="Q316" s="37" t="s">
        <v>11974</v>
      </c>
      <c r="R316" s="106">
        <v>-0.99280000000000002</v>
      </c>
      <c r="S316" s="85" t="s">
        <v>8884</v>
      </c>
      <c r="BS316" s="29">
        <v>33.584210165296227</v>
      </c>
      <c r="BT316" s="37" t="s">
        <v>9341</v>
      </c>
      <c r="BU316" s="31">
        <v>78.954616033284665</v>
      </c>
      <c r="BV316" s="32">
        <v>44757</v>
      </c>
      <c r="BW316" s="33" t="s">
        <v>9342</v>
      </c>
      <c r="BZ316" s="15">
        <v>99.278165551973146</v>
      </c>
    </row>
    <row r="317" spans="16:78">
      <c r="P317" s="105">
        <v>45.505375617984463</v>
      </c>
      <c r="Q317" s="37" t="s">
        <v>11975</v>
      </c>
      <c r="R317" s="106">
        <v>-0.99690000000000001</v>
      </c>
      <c r="S317" s="85" t="s">
        <v>8887</v>
      </c>
      <c r="BS317" s="29">
        <v>1.8437350511482959</v>
      </c>
      <c r="BT317" s="37" t="s">
        <v>9343</v>
      </c>
      <c r="BU317" s="44">
        <v>48.650308094942041</v>
      </c>
      <c r="BV317" s="32">
        <v>44996</v>
      </c>
      <c r="BW317" s="33" t="s">
        <v>8959</v>
      </c>
      <c r="BZ317" s="15">
        <v>99.685789478417931</v>
      </c>
    </row>
    <row r="318" spans="16:78">
      <c r="P318" s="105">
        <v>1782.7623404729909</v>
      </c>
      <c r="Q318" s="37" t="s">
        <v>11976</v>
      </c>
      <c r="R318" s="106">
        <v>-0.80869999999999997</v>
      </c>
      <c r="S318" s="85" t="s">
        <v>8894</v>
      </c>
      <c r="BS318" s="29">
        <v>19.72547998308</v>
      </c>
      <c r="BT318" s="37" t="s">
        <v>9344</v>
      </c>
      <c r="BU318" s="62">
        <v>87.633139927486965</v>
      </c>
      <c r="BV318" s="32">
        <v>44918</v>
      </c>
      <c r="BW318" s="33" t="s">
        <v>8949</v>
      </c>
      <c r="BZ318" s="15">
        <v>80.869441559149038</v>
      </c>
    </row>
    <row r="319" spans="16:78">
      <c r="P319" s="105">
        <v>22.238913608156022</v>
      </c>
      <c r="Q319" s="37" t="s">
        <v>11977</v>
      </c>
      <c r="R319" s="106">
        <v>-0.94779999999999998</v>
      </c>
      <c r="S319" s="85" t="s">
        <v>3686</v>
      </c>
      <c r="BS319" s="29">
        <v>66.938353303778555</v>
      </c>
      <c r="BT319" s="37" t="s">
        <v>9345</v>
      </c>
      <c r="BU319" s="31">
        <v>96.474309932464692</v>
      </c>
      <c r="BV319" s="32">
        <v>44926</v>
      </c>
      <c r="BW319" s="33" t="s">
        <v>8959</v>
      </c>
      <c r="BZ319" s="15">
        <v>94.780084040258615</v>
      </c>
    </row>
    <row r="320" spans="16:78">
      <c r="P320" s="105">
        <v>64.776243607537126</v>
      </c>
      <c r="Q320" s="37" t="s">
        <v>11978</v>
      </c>
      <c r="R320" s="106">
        <v>-0.98770000000000002</v>
      </c>
      <c r="S320" s="85" t="s">
        <v>8887</v>
      </c>
      <c r="BS320" s="29">
        <v>22.385916470463339</v>
      </c>
      <c r="BT320" s="37" t="s">
        <v>9346</v>
      </c>
      <c r="BU320" s="62">
        <v>97.103809263273405</v>
      </c>
      <c r="BV320" s="32">
        <v>44926</v>
      </c>
      <c r="BW320" s="33" t="s">
        <v>9034</v>
      </c>
      <c r="BZ320" s="15">
        <v>98.768017987330111</v>
      </c>
    </row>
    <row r="321" spans="16:78">
      <c r="P321" s="105">
        <v>3.6605367843498908</v>
      </c>
      <c r="Q321" s="37" t="s">
        <v>11979</v>
      </c>
      <c r="R321" s="106">
        <v>-0.99270000000000003</v>
      </c>
      <c r="S321" s="85" t="s">
        <v>8895</v>
      </c>
      <c r="BS321" s="29">
        <v>1.704699680541236</v>
      </c>
      <c r="BT321" s="37" t="s">
        <v>9347</v>
      </c>
      <c r="BU321" s="31">
        <v>95.800172233071294</v>
      </c>
      <c r="BV321" s="32">
        <v>44876</v>
      </c>
      <c r="BW321" s="33" t="s">
        <v>8937</v>
      </c>
      <c r="BZ321" s="15">
        <v>99.271309392265195</v>
      </c>
    </row>
    <row r="322" spans="16:78">
      <c r="P322" s="105">
        <v>136.44221837171759</v>
      </c>
      <c r="Q322" s="37" t="s">
        <v>11980</v>
      </c>
      <c r="R322" s="106">
        <v>-0.99719999999999998</v>
      </c>
      <c r="S322" s="85" t="s">
        <v>8887</v>
      </c>
      <c r="BS322" s="29">
        <v>8.5000134668551848</v>
      </c>
      <c r="BT322" s="37" t="s">
        <v>9348</v>
      </c>
      <c r="BU322" s="31">
        <v>96.642278263204417</v>
      </c>
      <c r="BV322" s="32">
        <v>45000</v>
      </c>
      <c r="BW322" s="33" t="s">
        <v>9024</v>
      </c>
      <c r="BZ322" s="15">
        <v>99.723588252198411</v>
      </c>
    </row>
    <row r="323" spans="16:78">
      <c r="P323" s="105">
        <v>18.235444187893151</v>
      </c>
      <c r="Q323" s="37" t="s">
        <v>11981</v>
      </c>
      <c r="R323" s="106">
        <v>-0.98660000000000003</v>
      </c>
      <c r="S323" s="85" t="s">
        <v>8887</v>
      </c>
      <c r="BS323" s="29">
        <v>40.505920370423581</v>
      </c>
      <c r="BT323" s="37" t="s">
        <v>9349</v>
      </c>
      <c r="BU323" s="52">
        <v>97.411856276454202</v>
      </c>
      <c r="BV323" s="32">
        <v>44926</v>
      </c>
      <c r="BW323" s="33" t="s">
        <v>8937</v>
      </c>
      <c r="BZ323" s="15">
        <v>98.658290441399458</v>
      </c>
    </row>
    <row r="324" spans="16:78">
      <c r="P324" s="105">
        <v>195.92628368228799</v>
      </c>
      <c r="Q324" s="37" t="s">
        <v>11982</v>
      </c>
      <c r="R324" s="106">
        <v>-0.84309999999999996</v>
      </c>
      <c r="S324" s="85" t="s">
        <v>8887</v>
      </c>
      <c r="BS324" s="29">
        <v>5.1003155006484464</v>
      </c>
      <c r="BT324" s="37" t="s">
        <v>9350</v>
      </c>
      <c r="BU324" s="62">
        <v>82.431282932974611</v>
      </c>
      <c r="BV324" s="32">
        <v>44918</v>
      </c>
      <c r="BW324" s="33" t="s">
        <v>8937</v>
      </c>
      <c r="BZ324" s="15">
        <v>84.312927205680467</v>
      </c>
    </row>
    <row r="325" spans="16:78">
      <c r="P325" s="105">
        <v>232.50317693791041</v>
      </c>
      <c r="Q325" s="37" t="s">
        <v>11983</v>
      </c>
      <c r="R325" s="106">
        <v>-0.83909999999999996</v>
      </c>
      <c r="S325" s="85" t="s">
        <v>8887</v>
      </c>
      <c r="BS325" s="29">
        <v>3.7949043077350391</v>
      </c>
      <c r="BT325" s="37" t="s">
        <v>9351</v>
      </c>
      <c r="BU325" s="62">
        <v>97.532284469392252</v>
      </c>
      <c r="BV325" s="32">
        <v>44929</v>
      </c>
      <c r="BW325" s="33" t="s">
        <v>9034</v>
      </c>
      <c r="BZ325" s="15">
        <v>83.908917526517072</v>
      </c>
    </row>
    <row r="326" spans="16:78">
      <c r="P326" s="105">
        <v>2.178097586539133</v>
      </c>
      <c r="Q326" s="37" t="s">
        <v>11984</v>
      </c>
      <c r="R326" s="106">
        <v>-0.98240000000000005</v>
      </c>
      <c r="S326" s="85" t="s">
        <v>8894</v>
      </c>
      <c r="BS326" s="29">
        <v>6.7373140332823107</v>
      </c>
      <c r="BT326" s="37" t="s">
        <v>9352</v>
      </c>
      <c r="BU326" s="31">
        <v>94.470332114158666</v>
      </c>
      <c r="BV326" s="32">
        <v>44926</v>
      </c>
      <c r="BW326" s="33" t="s">
        <v>8933</v>
      </c>
      <c r="BZ326" s="15">
        <v>98.23944862876499</v>
      </c>
    </row>
    <row r="327" spans="16:78">
      <c r="P327" s="105">
        <v>16.693537103755169</v>
      </c>
      <c r="Q327" s="37" t="s">
        <v>11985</v>
      </c>
      <c r="R327" s="106">
        <v>-0.88200000000000001</v>
      </c>
      <c r="S327" s="85" t="s">
        <v>3686</v>
      </c>
      <c r="BS327" s="29">
        <v>1.6941944427425251</v>
      </c>
      <c r="BT327" s="37" t="s">
        <v>9353</v>
      </c>
      <c r="BU327" s="44">
        <v>99.003863462374241</v>
      </c>
      <c r="BV327" s="32">
        <v>44880</v>
      </c>
      <c r="BW327" s="33" t="s">
        <v>9034</v>
      </c>
      <c r="BZ327" s="15">
        <v>88.201932397349893</v>
      </c>
    </row>
    <row r="328" spans="16:78">
      <c r="P328" s="105">
        <v>65.616657060321074</v>
      </c>
      <c r="Q328" s="37" t="s">
        <v>11986</v>
      </c>
      <c r="R328" s="106">
        <v>-0.84599999999999997</v>
      </c>
      <c r="S328" s="85" t="s">
        <v>1772</v>
      </c>
      <c r="BS328" s="29">
        <v>2.7831475682437818</v>
      </c>
      <c r="BT328" s="37" t="s">
        <v>9354</v>
      </c>
      <c r="BU328" s="62">
        <v>95.06357511675246</v>
      </c>
      <c r="BV328" s="32">
        <v>44914</v>
      </c>
      <c r="BW328" s="33" t="s">
        <v>9141</v>
      </c>
      <c r="BZ328" s="15">
        <v>84.596925017506592</v>
      </c>
    </row>
    <row r="329" spans="16:78">
      <c r="P329" s="105">
        <v>25.18664453339467</v>
      </c>
      <c r="Q329" s="37" t="s">
        <v>11987</v>
      </c>
      <c r="R329" s="106">
        <v>-0.93479999999999996</v>
      </c>
      <c r="S329" s="85" t="s">
        <v>8887</v>
      </c>
      <c r="BS329" s="29">
        <v>1.3759596728111581</v>
      </c>
      <c r="BT329" s="37" t="s">
        <v>9355</v>
      </c>
      <c r="BU329" s="31">
        <v>91.07087181322045</v>
      </c>
      <c r="BV329" s="32">
        <v>44749</v>
      </c>
      <c r="BW329" s="33" t="s">
        <v>9024</v>
      </c>
      <c r="BZ329" s="15">
        <v>93.484775352221604</v>
      </c>
    </row>
    <row r="330" spans="16:78">
      <c r="P330" s="105">
        <v>109.6397807717015</v>
      </c>
      <c r="Q330" s="37" t="s">
        <v>11988</v>
      </c>
      <c r="R330" s="106">
        <v>-0.74690000000000001</v>
      </c>
      <c r="S330" s="85" t="s">
        <v>8884</v>
      </c>
      <c r="BS330" s="29">
        <v>3.6020632360850682</v>
      </c>
      <c r="BT330" s="37" t="s">
        <v>9356</v>
      </c>
      <c r="BU330" s="62"/>
      <c r="BV330" s="32"/>
      <c r="BW330" s="33" t="s">
        <v>9045</v>
      </c>
      <c r="BZ330" s="15">
        <v>74.693898570247669</v>
      </c>
    </row>
    <row r="331" spans="16:78">
      <c r="P331" s="105">
        <v>95.198900627136695</v>
      </c>
      <c r="Q331" s="37" t="s">
        <v>11989</v>
      </c>
      <c r="R331" s="106">
        <v>-0.87370000000000003</v>
      </c>
      <c r="S331" s="85" t="s">
        <v>3686</v>
      </c>
      <c r="BS331" s="29">
        <v>49.755452039666359</v>
      </c>
      <c r="BT331" s="37" t="s">
        <v>9357</v>
      </c>
      <c r="BU331" s="31">
        <v>94.977370866235489</v>
      </c>
      <c r="BV331" s="32">
        <v>44876</v>
      </c>
      <c r="BW331" s="33" t="s">
        <v>8933</v>
      </c>
      <c r="BZ331" s="15">
        <v>87.368577987834158</v>
      </c>
    </row>
    <row r="332" spans="16:78">
      <c r="P332" s="105">
        <v>34.486108600891612</v>
      </c>
      <c r="Q332" s="37" t="s">
        <v>11990</v>
      </c>
      <c r="R332" s="106">
        <v>-0.88009999999999999</v>
      </c>
      <c r="S332" s="85" t="s">
        <v>8887</v>
      </c>
      <c r="BS332" s="29">
        <v>71.990777825417879</v>
      </c>
      <c r="BT332" s="37" t="s">
        <v>9358</v>
      </c>
      <c r="BU332" s="31">
        <v>84.432329075426935</v>
      </c>
      <c r="BV332" s="32">
        <v>44926</v>
      </c>
      <c r="BW332" s="33" t="s">
        <v>8937</v>
      </c>
      <c r="BZ332" s="15">
        <v>88.007178453072385</v>
      </c>
    </row>
    <row r="333" spans="16:78">
      <c r="P333" s="105">
        <v>34.134198048966709</v>
      </c>
      <c r="Q333" s="37" t="s">
        <v>11991</v>
      </c>
      <c r="R333" s="106">
        <v>-0.45639999999999997</v>
      </c>
      <c r="S333" s="85" t="s">
        <v>8887</v>
      </c>
      <c r="BS333" s="29">
        <v>950.02918132234743</v>
      </c>
      <c r="BT333" s="37" t="s">
        <v>9359</v>
      </c>
      <c r="BU333" s="52">
        <v>98.456356511423948</v>
      </c>
      <c r="BV333" s="32">
        <v>44926</v>
      </c>
      <c r="BW333" s="33" t="s">
        <v>8937</v>
      </c>
      <c r="BZ333" s="15">
        <v>45.636184170534889</v>
      </c>
    </row>
    <row r="334" spans="16:78">
      <c r="P334" s="105">
        <v>23.59373364351768</v>
      </c>
      <c r="Q334" s="37" t="s">
        <v>11992</v>
      </c>
      <c r="R334" s="106">
        <v>-0.92679999999999996</v>
      </c>
      <c r="S334" s="85" t="s">
        <v>8887</v>
      </c>
      <c r="BS334" s="29">
        <v>187.8649494827998</v>
      </c>
      <c r="BT334" s="37" t="s">
        <v>9360</v>
      </c>
      <c r="BU334" s="62">
        <v>91.600198680427823</v>
      </c>
      <c r="BV334" s="32">
        <v>44727</v>
      </c>
      <c r="BW334" s="33" t="s">
        <v>8937</v>
      </c>
      <c r="BZ334" s="15">
        <v>92.680755401303898</v>
      </c>
    </row>
    <row r="335" spans="16:78">
      <c r="P335" s="105">
        <v>17.603533188103729</v>
      </c>
      <c r="Q335" s="37" t="s">
        <v>11993</v>
      </c>
      <c r="R335" s="106">
        <v>-0.99980000000000002</v>
      </c>
      <c r="S335" s="85" t="s">
        <v>8887</v>
      </c>
      <c r="BS335" s="29">
        <v>10.60359122196664</v>
      </c>
      <c r="BT335" s="37" t="s">
        <v>9361</v>
      </c>
      <c r="BU335" s="62">
        <v>97.00728968668426</v>
      </c>
      <c r="BV335" s="32">
        <v>44731</v>
      </c>
      <c r="BW335" s="33" t="s">
        <v>9141</v>
      </c>
      <c r="BZ335" s="15">
        <v>99.98018837791318</v>
      </c>
    </row>
    <row r="336" spans="16:78">
      <c r="P336" s="105">
        <v>1.308513281083681</v>
      </c>
      <c r="Q336" s="37" t="s">
        <v>11994</v>
      </c>
      <c r="R336" s="106">
        <v>-0.92769999999999997</v>
      </c>
      <c r="S336" s="85" t="s">
        <v>8887</v>
      </c>
      <c r="BS336" s="29">
        <v>1.2547287671880161</v>
      </c>
      <c r="BT336" s="37" t="s">
        <v>9362</v>
      </c>
      <c r="BU336" s="31">
        <v>98.941236101975235</v>
      </c>
      <c r="BV336" s="32">
        <v>44933</v>
      </c>
      <c r="BW336" s="33" t="s">
        <v>8937</v>
      </c>
      <c r="BZ336" s="15">
        <v>92.768929278901908</v>
      </c>
    </row>
    <row r="337" spans="16:78">
      <c r="P337" s="105">
        <v>114.3599978267977</v>
      </c>
      <c r="Q337" s="37" t="s">
        <v>11995</v>
      </c>
      <c r="R337" s="106">
        <v>-0.91539999999999999</v>
      </c>
      <c r="S337" s="85" t="s">
        <v>8887</v>
      </c>
      <c r="BS337" s="29">
        <v>6.1752296576738033</v>
      </c>
      <c r="BT337" s="37" t="s">
        <v>9363</v>
      </c>
      <c r="BU337" s="44">
        <v>99.360020956207833</v>
      </c>
      <c r="BV337" s="32">
        <v>44831</v>
      </c>
      <c r="BW337" s="33" t="s">
        <v>8937</v>
      </c>
      <c r="BZ337" s="15">
        <v>91.543586182305035</v>
      </c>
    </row>
    <row r="338" spans="16:78">
      <c r="P338" s="105">
        <v>3.2968833503257819</v>
      </c>
      <c r="Q338" s="37" t="s">
        <v>11996</v>
      </c>
      <c r="R338" s="106">
        <v>-0.97230000000000005</v>
      </c>
      <c r="S338" s="85" t="s">
        <v>8887</v>
      </c>
      <c r="BS338" s="29">
        <v>2.8342436080241482</v>
      </c>
      <c r="BT338" s="37" t="s">
        <v>9364</v>
      </c>
      <c r="BU338" s="62">
        <v>98.992254653076245</v>
      </c>
      <c r="BV338" s="32">
        <v>44888</v>
      </c>
      <c r="BW338" s="33" t="s">
        <v>9034</v>
      </c>
      <c r="BZ338" s="15">
        <v>97.231091893191831</v>
      </c>
    </row>
    <row r="339" spans="16:78">
      <c r="P339" s="105">
        <v>231.38826452727221</v>
      </c>
      <c r="Q339" s="37" t="s">
        <v>11997</v>
      </c>
      <c r="R339" s="106">
        <v>-0.89680000000000004</v>
      </c>
      <c r="S339" s="85" t="s">
        <v>8884</v>
      </c>
      <c r="BS339" s="29">
        <v>23.091282067670701</v>
      </c>
      <c r="BT339" s="37" t="s">
        <v>9365</v>
      </c>
      <c r="BU339" s="31">
        <v>97.525247158543365</v>
      </c>
      <c r="BV339" s="32">
        <v>44926</v>
      </c>
      <c r="BW339" s="33" t="s">
        <v>8933</v>
      </c>
      <c r="BZ339" s="15">
        <v>89.678618974208845</v>
      </c>
    </row>
    <row r="340" spans="16:78">
      <c r="P340" s="105">
        <v>2.7822757835782501</v>
      </c>
      <c r="Q340" s="37" t="s">
        <v>11998</v>
      </c>
      <c r="R340" s="106">
        <v>-0.9304</v>
      </c>
      <c r="S340" s="85" t="s">
        <v>3686</v>
      </c>
      <c r="BS340" s="29">
        <v>50.67733762889921</v>
      </c>
      <c r="BT340" s="37" t="s">
        <v>9366</v>
      </c>
      <c r="BU340" s="62">
        <v>92.355786128555934</v>
      </c>
      <c r="BV340" s="32">
        <v>44926</v>
      </c>
      <c r="BW340" s="33" t="s">
        <v>9141</v>
      </c>
      <c r="BZ340" s="15">
        <v>93.037983061286056</v>
      </c>
    </row>
    <row r="341" spans="16:78">
      <c r="P341" s="105">
        <v>18.805848368734619</v>
      </c>
      <c r="Q341" s="37" t="s">
        <v>11999</v>
      </c>
      <c r="R341" s="106">
        <v>-0.69989999999999997</v>
      </c>
      <c r="S341" s="85" t="s">
        <v>8887</v>
      </c>
      <c r="BS341" s="29">
        <v>170.3883566745759</v>
      </c>
      <c r="BT341" s="37" t="s">
        <v>9367</v>
      </c>
      <c r="BU341" s="31">
        <v>94.816159311739696</v>
      </c>
      <c r="BV341" s="32">
        <v>44731</v>
      </c>
      <c r="BW341" s="33" t="s">
        <v>8937</v>
      </c>
      <c r="BZ341" s="15">
        <v>69.988823658247597</v>
      </c>
    </row>
    <row r="342" spans="16:78">
      <c r="P342" s="105">
        <v>6.6856891123121311</v>
      </c>
      <c r="Q342" s="37" t="s">
        <v>12000</v>
      </c>
      <c r="R342" s="106">
        <v>-0.95250000000000001</v>
      </c>
      <c r="S342" s="85" t="s">
        <v>8882</v>
      </c>
      <c r="BS342" s="29">
        <v>131.55161295494861</v>
      </c>
      <c r="BT342" s="37" t="s">
        <v>9368</v>
      </c>
      <c r="BU342" s="31">
        <v>96.313415235389016</v>
      </c>
      <c r="BV342" s="32">
        <v>44926</v>
      </c>
      <c r="BW342" s="33" t="s">
        <v>8937</v>
      </c>
      <c r="BZ342" s="15">
        <v>95.248273920922657</v>
      </c>
    </row>
    <row r="343" spans="16:78">
      <c r="P343" s="105">
        <v>43.143587695165969</v>
      </c>
      <c r="Q343" s="37" t="s">
        <v>12001</v>
      </c>
      <c r="R343" s="106">
        <v>-0.92120000000000002</v>
      </c>
      <c r="S343" s="85" t="s">
        <v>8884</v>
      </c>
      <c r="BS343" s="29">
        <v>5.8622615361641914</v>
      </c>
      <c r="BT343" s="37" t="s">
        <v>9369</v>
      </c>
      <c r="BU343" s="52">
        <v>56.036681712872003</v>
      </c>
      <c r="BV343" s="32">
        <v>44992</v>
      </c>
      <c r="BW343" s="33" t="s">
        <v>9141</v>
      </c>
      <c r="BZ343" s="15">
        <v>92.124422189511847</v>
      </c>
    </row>
    <row r="344" spans="16:78">
      <c r="P344" s="105">
        <v>45.59386257363429</v>
      </c>
      <c r="Q344" s="37" t="s">
        <v>12002</v>
      </c>
      <c r="R344" s="106">
        <v>-0.99780000000000002</v>
      </c>
      <c r="S344" s="85" t="s">
        <v>8887</v>
      </c>
      <c r="BS344" s="29">
        <v>1.451721608033012</v>
      </c>
      <c r="BT344" s="37" t="s">
        <v>9370</v>
      </c>
      <c r="BU344" s="62">
        <v>98.235458489473544</v>
      </c>
      <c r="BV344" s="32">
        <v>44914</v>
      </c>
      <c r="BW344" s="33" t="s">
        <v>8945</v>
      </c>
      <c r="BZ344" s="15">
        <v>99.777065139326652</v>
      </c>
    </row>
    <row r="345" spans="16:78">
      <c r="P345" s="105">
        <v>93.343105758738005</v>
      </c>
      <c r="Q345" s="37" t="s">
        <v>12003</v>
      </c>
      <c r="R345" s="106">
        <v>-0.65069999999999995</v>
      </c>
      <c r="S345" s="85" t="s">
        <v>3686</v>
      </c>
      <c r="BS345" s="29">
        <v>20.46732242954393</v>
      </c>
      <c r="BT345" s="37" t="s">
        <v>9371</v>
      </c>
      <c r="BU345" s="62">
        <v>91.607464837594023</v>
      </c>
      <c r="BV345" s="32">
        <v>44837</v>
      </c>
      <c r="BW345" s="33" t="s">
        <v>9026</v>
      </c>
      <c r="BZ345" s="15">
        <v>65.066748249666986</v>
      </c>
    </row>
    <row r="346" spans="16:78">
      <c r="P346" s="105">
        <v>58.342595945065042</v>
      </c>
      <c r="Q346" s="37" t="s">
        <v>12004</v>
      </c>
      <c r="R346" s="106">
        <v>-0.75280000000000002</v>
      </c>
      <c r="S346" s="85" t="s">
        <v>8892</v>
      </c>
      <c r="BS346" s="29">
        <v>1.7467643984049419</v>
      </c>
      <c r="BT346" s="37" t="s">
        <v>9372</v>
      </c>
      <c r="BU346" s="31">
        <v>62.053223088956869</v>
      </c>
      <c r="BV346" s="32">
        <v>44564</v>
      </c>
      <c r="BW346" s="33" t="s">
        <v>8933</v>
      </c>
      <c r="BZ346" s="15">
        <v>75.283138616323185</v>
      </c>
    </row>
    <row r="347" spans="16:78">
      <c r="P347" s="105">
        <v>65.187514492909813</v>
      </c>
      <c r="Q347" s="37" t="s">
        <v>12005</v>
      </c>
      <c r="R347" s="106">
        <v>-0.87150000000000005</v>
      </c>
      <c r="S347" s="85" t="s">
        <v>8888</v>
      </c>
      <c r="BS347" s="29">
        <v>30.526298790991991</v>
      </c>
      <c r="BT347" s="37" t="s">
        <v>9373</v>
      </c>
      <c r="BU347" s="44">
        <v>98.496436905320877</v>
      </c>
      <c r="BV347" s="32">
        <v>44876</v>
      </c>
      <c r="BW347" s="33" t="s">
        <v>8959</v>
      </c>
      <c r="BZ347" s="15">
        <v>87.150887556970716</v>
      </c>
    </row>
    <row r="348" spans="16:78">
      <c r="P348" s="105">
        <v>19.499277461868051</v>
      </c>
      <c r="Q348" s="37" t="s">
        <v>12006</v>
      </c>
      <c r="R348" s="106">
        <v>-0.96350000000000002</v>
      </c>
      <c r="S348" s="85" t="s">
        <v>8887</v>
      </c>
      <c r="BS348" s="29">
        <v>64.310635104356891</v>
      </c>
      <c r="BT348" s="37" t="s">
        <v>9374</v>
      </c>
      <c r="BU348" s="62">
        <v>92.221586242236015</v>
      </c>
      <c r="BV348" s="32">
        <v>44926</v>
      </c>
      <c r="BW348" s="33" t="s">
        <v>8937</v>
      </c>
      <c r="BZ348" s="15">
        <v>96.346978340212601</v>
      </c>
    </row>
    <row r="349" spans="16:78">
      <c r="P349" s="105">
        <v>5.1445068709518953</v>
      </c>
      <c r="Q349" s="37" t="s">
        <v>12007</v>
      </c>
      <c r="R349" s="106">
        <v>-0.99519999999999997</v>
      </c>
      <c r="S349" s="85" t="s">
        <v>1772</v>
      </c>
      <c r="BS349" s="29">
        <v>78.717974226760646</v>
      </c>
      <c r="BT349" s="37" t="s">
        <v>9375</v>
      </c>
      <c r="BU349" s="31">
        <v>84.988932116876285</v>
      </c>
      <c r="BV349" s="32">
        <v>44996</v>
      </c>
      <c r="BW349" s="33" t="s">
        <v>9376</v>
      </c>
      <c r="BZ349" s="15">
        <v>99.516258110158702</v>
      </c>
    </row>
    <row r="350" spans="16:78">
      <c r="P350" s="105">
        <v>17.882337054186479</v>
      </c>
      <c r="Q350" s="37" t="s">
        <v>12008</v>
      </c>
      <c r="R350" s="106">
        <v>-0.9677</v>
      </c>
      <c r="S350" s="85" t="s">
        <v>8884</v>
      </c>
      <c r="BS350" s="29">
        <v>7.4880472174959651</v>
      </c>
      <c r="BT350" s="37" t="s">
        <v>9377</v>
      </c>
      <c r="BU350" s="62">
        <v>97.863642167972856</v>
      </c>
      <c r="BV350" s="32">
        <v>44926</v>
      </c>
      <c r="BW350" s="33" t="s">
        <v>8957</v>
      </c>
      <c r="BZ350" s="15">
        <v>96.765243447221735</v>
      </c>
    </row>
    <row r="351" spans="16:78">
      <c r="P351" s="105">
        <v>55.224188394105333</v>
      </c>
      <c r="Q351" s="37" t="s">
        <v>12009</v>
      </c>
      <c r="R351" s="106">
        <v>-0.99450000000000005</v>
      </c>
      <c r="S351" s="85" t="s">
        <v>8887</v>
      </c>
      <c r="BS351" s="29">
        <v>8889.9421243695651</v>
      </c>
      <c r="BT351" s="37" t="s">
        <v>9378</v>
      </c>
      <c r="BU351" s="31">
        <v>88.733516413329781</v>
      </c>
      <c r="BV351" s="32">
        <v>44918</v>
      </c>
      <c r="BW351" s="33" t="s">
        <v>8937</v>
      </c>
      <c r="BZ351" s="15">
        <v>99.448313697877992</v>
      </c>
    </row>
    <row r="352" spans="16:78">
      <c r="P352" s="105">
        <v>996.01944543353386</v>
      </c>
      <c r="Q352" s="37" t="s">
        <v>12010</v>
      </c>
      <c r="R352" s="106">
        <v>-0.93989999999999996</v>
      </c>
      <c r="S352" s="85" t="s">
        <v>3686</v>
      </c>
      <c r="BS352" s="29">
        <v>305.7571741279325</v>
      </c>
      <c r="BT352" s="37" t="s">
        <v>9379</v>
      </c>
      <c r="BU352" s="31">
        <v>96.4663712460776</v>
      </c>
      <c r="BV352" s="32">
        <v>44727</v>
      </c>
      <c r="BW352" s="33" t="s">
        <v>8937</v>
      </c>
      <c r="BZ352" s="15">
        <v>93.987788094211382</v>
      </c>
    </row>
    <row r="353" spans="16:78">
      <c r="P353" s="105">
        <v>226.6032796416419</v>
      </c>
      <c r="Q353" s="37" t="s">
        <v>12011</v>
      </c>
      <c r="R353" s="106">
        <v>-0.95799999999999996</v>
      </c>
      <c r="S353" s="85" t="s">
        <v>8887</v>
      </c>
      <c r="BS353" s="29">
        <v>33.836700160657927</v>
      </c>
      <c r="BT353" s="37" t="s">
        <v>9380</v>
      </c>
      <c r="BU353" s="52">
        <v>93.331520185339372</v>
      </c>
      <c r="BV353" s="32">
        <v>44731</v>
      </c>
      <c r="BW353" s="33" t="s">
        <v>8937</v>
      </c>
      <c r="BZ353" s="15">
        <v>95.801146825124803</v>
      </c>
    </row>
    <row r="354" spans="16:78">
      <c r="P354" s="105">
        <v>416.71207766141072</v>
      </c>
      <c r="Q354" s="37" t="s">
        <v>12012</v>
      </c>
      <c r="R354" s="106">
        <v>-0.97940000000000005</v>
      </c>
      <c r="S354" s="85" t="s">
        <v>8891</v>
      </c>
      <c r="BS354" s="29">
        <v>106.35619314786339</v>
      </c>
      <c r="BT354" s="37" t="s">
        <v>9381</v>
      </c>
      <c r="BU354" s="62">
        <v>98.241161010560717</v>
      </c>
      <c r="BV354" s="32">
        <v>45000</v>
      </c>
      <c r="BW354" s="33" t="s">
        <v>9131</v>
      </c>
      <c r="BZ354" s="15">
        <v>97.943182905819739</v>
      </c>
    </row>
    <row r="355" spans="16:78">
      <c r="P355" s="105">
        <v>1233.83422279448</v>
      </c>
      <c r="Q355" s="37" t="s">
        <v>12013</v>
      </c>
      <c r="R355" s="106">
        <v>-0.77639999999999998</v>
      </c>
      <c r="S355" s="85" t="s">
        <v>8893</v>
      </c>
      <c r="BS355" s="29">
        <v>1.772277374157774</v>
      </c>
      <c r="BT355" s="37" t="s">
        <v>9382</v>
      </c>
      <c r="BU355" s="62">
        <v>97.347153785563918</v>
      </c>
      <c r="BV355" s="32">
        <v>44914</v>
      </c>
      <c r="BW355" s="33" t="s">
        <v>9045</v>
      </c>
      <c r="BZ355" s="15">
        <v>77.635799080563416</v>
      </c>
    </row>
    <row r="356" spans="16:78">
      <c r="P356" s="105">
        <v>13.85649082253107</v>
      </c>
      <c r="Q356" s="37" t="s">
        <v>12014</v>
      </c>
      <c r="R356" s="106">
        <v>-0.84079999999999999</v>
      </c>
      <c r="S356" s="85" t="s">
        <v>8887</v>
      </c>
      <c r="BS356" s="29">
        <v>8.6352577715424843</v>
      </c>
      <c r="BT356" s="37" t="s">
        <v>9383</v>
      </c>
      <c r="BU356" s="31">
        <v>78.009944071306393</v>
      </c>
      <c r="BV356" s="32">
        <v>44996</v>
      </c>
      <c r="BW356" s="33" t="s">
        <v>8937</v>
      </c>
      <c r="BZ356" s="15">
        <v>84.080190777747418</v>
      </c>
    </row>
    <row r="357" spans="16:78">
      <c r="P357" s="105">
        <v>3.0542562174177741</v>
      </c>
      <c r="Q357" s="37" t="s">
        <v>12015</v>
      </c>
      <c r="R357" s="106">
        <v>-0.99129999999999996</v>
      </c>
      <c r="S357" s="85" t="s">
        <v>8884</v>
      </c>
      <c r="BS357" s="29">
        <v>44.250206053746233</v>
      </c>
      <c r="BT357" s="37" t="s">
        <v>9384</v>
      </c>
      <c r="BU357" s="44">
        <v>94.268257553520272</v>
      </c>
      <c r="BV357" s="32">
        <v>44876</v>
      </c>
      <c r="BW357" s="33" t="s">
        <v>8937</v>
      </c>
      <c r="BZ357" s="15">
        <v>99.131297122959992</v>
      </c>
    </row>
    <row r="358" spans="16:78">
      <c r="P358" s="105">
        <v>23.910531490361851</v>
      </c>
      <c r="Q358" s="37" t="s">
        <v>12016</v>
      </c>
      <c r="R358" s="106">
        <v>-0.98129999999999995</v>
      </c>
      <c r="S358" s="85" t="s">
        <v>8894</v>
      </c>
      <c r="BS358" s="29">
        <v>1214.614771715989</v>
      </c>
      <c r="BT358" s="37" t="s">
        <v>9385</v>
      </c>
      <c r="BU358" s="62">
        <v>87.011170701615697</v>
      </c>
      <c r="BV358" s="32">
        <v>44996</v>
      </c>
      <c r="BW358" s="33" t="s">
        <v>8937</v>
      </c>
      <c r="BZ358" s="15">
        <v>98.126258474130452</v>
      </c>
    </row>
    <row r="359" spans="16:78">
      <c r="P359" s="105">
        <v>1.36360774597114</v>
      </c>
      <c r="Q359" s="37" t="s">
        <v>12017</v>
      </c>
      <c r="R359" s="106">
        <v>-0.98780000000000001</v>
      </c>
      <c r="S359" s="85" t="s">
        <v>8887</v>
      </c>
      <c r="BS359" s="29">
        <v>28.92910730301584</v>
      </c>
      <c r="BT359" s="37" t="s">
        <v>9386</v>
      </c>
      <c r="BU359" s="31">
        <v>97.335420101750486</v>
      </c>
      <c r="BV359" s="32">
        <v>44918</v>
      </c>
      <c r="BW359" s="33" t="s">
        <v>8937</v>
      </c>
      <c r="BZ359" s="15">
        <v>98.777354477383753</v>
      </c>
    </row>
    <row r="360" spans="16:78">
      <c r="P360" s="105">
        <v>316.67205225600247</v>
      </c>
      <c r="Q360" s="37" t="s">
        <v>12018</v>
      </c>
      <c r="R360" s="106">
        <v>-0.78769999999999996</v>
      </c>
      <c r="S360" s="85" t="s">
        <v>8887</v>
      </c>
      <c r="BS360" s="29">
        <v>16.210560960410589</v>
      </c>
      <c r="BT360" s="37" t="s">
        <v>9387</v>
      </c>
      <c r="BU360" s="62">
        <v>94.050611772865537</v>
      </c>
      <c r="BV360" s="32">
        <v>44849</v>
      </c>
      <c r="BW360" s="33" t="s">
        <v>9008</v>
      </c>
      <c r="BZ360" s="15">
        <v>78.76853811113061</v>
      </c>
    </row>
    <row r="361" spans="16:78">
      <c r="P361" s="105">
        <v>2.482187986485147</v>
      </c>
      <c r="Q361" s="37" t="s">
        <v>12019</v>
      </c>
      <c r="R361" s="106">
        <v>-0.9456</v>
      </c>
      <c r="S361" s="85" t="s">
        <v>8887</v>
      </c>
      <c r="BS361" s="29">
        <v>3.6870406024315421</v>
      </c>
      <c r="BT361" s="37" t="s">
        <v>9388</v>
      </c>
      <c r="BU361" s="31">
        <v>97.850152211163021</v>
      </c>
      <c r="BV361" s="32">
        <v>44996</v>
      </c>
      <c r="BW361" s="33" t="s">
        <v>8937</v>
      </c>
      <c r="BZ361" s="15">
        <v>94.56077667558651</v>
      </c>
    </row>
    <row r="362" spans="16:78">
      <c r="P362" s="105">
        <v>50.05908007106656</v>
      </c>
      <c r="Q362" s="37" t="s">
        <v>12020</v>
      </c>
      <c r="R362" s="106">
        <v>-0.99150000000000005</v>
      </c>
      <c r="S362" s="85" t="s">
        <v>8887</v>
      </c>
      <c r="BS362" s="29">
        <v>2.1028109442148701</v>
      </c>
      <c r="BT362" s="37" t="s">
        <v>9389</v>
      </c>
      <c r="BU362" s="31">
        <v>92.908040858173194</v>
      </c>
      <c r="BV362" s="32">
        <v>44731</v>
      </c>
      <c r="BW362" s="33" t="s">
        <v>8937</v>
      </c>
      <c r="BZ362" s="15">
        <v>99.152006118689968</v>
      </c>
    </row>
    <row r="363" spans="16:78">
      <c r="P363" s="105">
        <v>9.8786186468005663</v>
      </c>
      <c r="Q363" s="37" t="s">
        <v>12021</v>
      </c>
      <c r="R363" s="106">
        <v>-0.95569999999999999</v>
      </c>
      <c r="S363" s="85" t="s">
        <v>8887</v>
      </c>
      <c r="BS363" s="29">
        <v>3.285606282087651</v>
      </c>
      <c r="BT363" s="37" t="s">
        <v>9390</v>
      </c>
      <c r="BU363" s="52">
        <v>98.369419542673342</v>
      </c>
      <c r="BV363" s="32">
        <v>44926</v>
      </c>
      <c r="BW363" s="33" t="s">
        <v>9045</v>
      </c>
      <c r="BZ363" s="15">
        <v>95.567670082433125</v>
      </c>
    </row>
    <row r="364" spans="16:78">
      <c r="P364" s="105">
        <v>3.0053443795629038</v>
      </c>
      <c r="Q364" s="37" t="s">
        <v>12022</v>
      </c>
      <c r="R364" s="106">
        <v>-0.98519999999999996</v>
      </c>
      <c r="S364" s="85" t="s">
        <v>8887</v>
      </c>
      <c r="BS364" s="29">
        <v>3.993302405987305</v>
      </c>
      <c r="BT364" s="37" t="s">
        <v>9391</v>
      </c>
      <c r="BU364" s="62">
        <v>37.930241002828282</v>
      </c>
      <c r="BV364" s="32">
        <v>44996</v>
      </c>
      <c r="BW364" s="33" t="s">
        <v>8933</v>
      </c>
      <c r="BZ364" s="15">
        <v>98.523748334576297</v>
      </c>
    </row>
    <row r="365" spans="16:78">
      <c r="P365" s="105">
        <v>1.6242387636691229</v>
      </c>
      <c r="Q365" s="37" t="s">
        <v>12023</v>
      </c>
      <c r="R365" s="106">
        <v>-0.99770000000000003</v>
      </c>
      <c r="S365" s="85" t="s">
        <v>8887</v>
      </c>
      <c r="BS365" s="29">
        <v>1089.420453233769</v>
      </c>
      <c r="BT365" s="37" t="s">
        <v>9392</v>
      </c>
      <c r="BU365" s="62">
        <v>84.267843389137624</v>
      </c>
      <c r="BV365" s="32">
        <v>44926</v>
      </c>
      <c r="BW365" s="33" t="s">
        <v>8937</v>
      </c>
      <c r="BZ365" s="15">
        <v>99.769230481661069</v>
      </c>
    </row>
    <row r="366" spans="16:78">
      <c r="P366" s="105">
        <v>37.058290514311487</v>
      </c>
      <c r="Q366" s="37" t="s">
        <v>12024</v>
      </c>
      <c r="R366" s="106">
        <v>-0.65490000000000004</v>
      </c>
      <c r="S366" s="85" t="s">
        <v>8887</v>
      </c>
      <c r="BS366" s="29">
        <v>7.53362456247722</v>
      </c>
      <c r="BT366" s="37" t="s">
        <v>9393</v>
      </c>
      <c r="BU366" s="31">
        <v>99.993844337785021</v>
      </c>
      <c r="BV366" s="32">
        <v>44639</v>
      </c>
      <c r="BW366" s="33" t="s">
        <v>9024</v>
      </c>
      <c r="BZ366" s="15">
        <v>65.48713777599734</v>
      </c>
    </row>
    <row r="367" spans="16:78">
      <c r="P367" s="105">
        <v>17.87615297237452</v>
      </c>
      <c r="Q367" s="37" t="s">
        <v>12025</v>
      </c>
      <c r="R367" s="106">
        <v>-0.752</v>
      </c>
      <c r="S367" s="85" t="s">
        <v>8888</v>
      </c>
      <c r="BS367" s="29">
        <v>38.180522893465323</v>
      </c>
      <c r="BT367" s="37" t="s">
        <v>9394</v>
      </c>
      <c r="BU367" s="44">
        <v>96.928626705331993</v>
      </c>
      <c r="BV367" s="32">
        <v>44876</v>
      </c>
      <c r="BW367" s="33" t="s">
        <v>9131</v>
      </c>
      <c r="BZ367" s="15">
        <v>75.204834424913201</v>
      </c>
    </row>
    <row r="368" spans="16:78">
      <c r="P368" s="105">
        <v>39.926290520619659</v>
      </c>
      <c r="Q368" s="37" t="s">
        <v>12026</v>
      </c>
      <c r="R368" s="106">
        <v>-0.88129999999999997</v>
      </c>
      <c r="S368" s="85" t="s">
        <v>3686</v>
      </c>
      <c r="BS368" s="29">
        <v>4.2998093121376986</v>
      </c>
      <c r="BT368" s="37" t="s">
        <v>9395</v>
      </c>
      <c r="BU368" s="62">
        <v>69.703575935421043</v>
      </c>
      <c r="BV368" s="32">
        <v>44880</v>
      </c>
      <c r="BW368" s="33" t="s">
        <v>8937</v>
      </c>
      <c r="BZ368" s="15">
        <v>88.126552584753753</v>
      </c>
    </row>
    <row r="369" spans="16:78">
      <c r="P369" s="105">
        <v>93.406783042080235</v>
      </c>
      <c r="Q369" s="37" t="s">
        <v>12027</v>
      </c>
      <c r="R369" s="106">
        <v>-1</v>
      </c>
      <c r="S369" s="85" t="s">
        <v>3686</v>
      </c>
      <c r="BS369" s="29">
        <v>37.031435270949387</v>
      </c>
      <c r="BT369" s="37" t="s">
        <v>9396</v>
      </c>
      <c r="BU369" s="31">
        <v>98.568278415937684</v>
      </c>
      <c r="BV369" s="32">
        <v>44926</v>
      </c>
      <c r="BW369" s="33" t="s">
        <v>9034</v>
      </c>
      <c r="BZ369" s="15">
        <v>99.995246710677122</v>
      </c>
    </row>
    <row r="370" spans="16:78">
      <c r="P370" s="105">
        <v>77.663483208012138</v>
      </c>
      <c r="Q370" s="37" t="s">
        <v>12028</v>
      </c>
      <c r="R370" s="106">
        <v>-0.99680000000000002</v>
      </c>
      <c r="S370" s="85" t="s">
        <v>8881</v>
      </c>
      <c r="BS370" s="29">
        <v>128.1695184689587</v>
      </c>
      <c r="BT370" s="37" t="s">
        <v>9397</v>
      </c>
      <c r="BU370" s="62">
        <v>95.800320873304585</v>
      </c>
      <c r="BV370" s="32">
        <v>44926</v>
      </c>
      <c r="BW370" s="33" t="s">
        <v>9026</v>
      </c>
      <c r="BZ370" s="15">
        <v>99.684850734277262</v>
      </c>
    </row>
    <row r="371" spans="16:78">
      <c r="P371" s="105">
        <v>105.4127018698545</v>
      </c>
      <c r="Q371" s="37" t="s">
        <v>12029</v>
      </c>
      <c r="R371" s="106">
        <v>-0.8155</v>
      </c>
      <c r="S371" s="85" t="s">
        <v>8884</v>
      </c>
      <c r="BS371" s="29">
        <v>5.9182691921671076</v>
      </c>
      <c r="BT371" s="37" t="s">
        <v>9398</v>
      </c>
      <c r="BU371" s="31">
        <v>98.450644275187074</v>
      </c>
      <c r="BV371" s="32">
        <v>44876</v>
      </c>
      <c r="BW371" s="33" t="s">
        <v>8933</v>
      </c>
      <c r="BZ371" s="15">
        <v>81.546104149437596</v>
      </c>
    </row>
    <row r="372" spans="16:78">
      <c r="P372" s="105">
        <v>154.2101256382519</v>
      </c>
      <c r="Q372" s="37" t="s">
        <v>12030</v>
      </c>
      <c r="R372" s="106">
        <v>-0.9143</v>
      </c>
      <c r="S372" s="85" t="s">
        <v>1772</v>
      </c>
      <c r="BS372" s="29">
        <v>1.1059838259793111</v>
      </c>
      <c r="BT372" s="37" t="s">
        <v>9399</v>
      </c>
      <c r="BU372" s="31">
        <v>99.18824697831316</v>
      </c>
      <c r="BV372" s="32">
        <v>44876</v>
      </c>
      <c r="BW372" s="33" t="s">
        <v>8937</v>
      </c>
      <c r="BZ372" s="15">
        <v>91.429425516003633</v>
      </c>
    </row>
    <row r="373" spans="16:78">
      <c r="P373" s="105">
        <v>468.72632228906821</v>
      </c>
      <c r="Q373" s="37" t="s">
        <v>12031</v>
      </c>
      <c r="R373" s="106">
        <v>-0.69569999999999999</v>
      </c>
      <c r="S373" s="85" t="s">
        <v>8892</v>
      </c>
      <c r="BS373" s="29">
        <v>6.0445750058711623</v>
      </c>
      <c r="BT373" s="37" t="s">
        <v>9400</v>
      </c>
      <c r="BU373" s="52">
        <v>96.69027529329712</v>
      </c>
      <c r="BV373" s="32">
        <v>44926</v>
      </c>
      <c r="BW373" s="33" t="s">
        <v>8937</v>
      </c>
      <c r="BZ373" s="15">
        <v>69.571383507331944</v>
      </c>
    </row>
    <row r="374" spans="16:78">
      <c r="P374" s="105">
        <v>2.4897941863404331</v>
      </c>
      <c r="Q374" s="37" t="s">
        <v>12032</v>
      </c>
      <c r="R374" s="106">
        <v>-0.99960000000000004</v>
      </c>
      <c r="S374" s="85" t="s">
        <v>8885</v>
      </c>
      <c r="BS374" s="29">
        <v>24.021321545717541</v>
      </c>
      <c r="BT374" s="37" t="s">
        <v>9401</v>
      </c>
      <c r="BU374" s="62">
        <v>95.090501424577212</v>
      </c>
      <c r="BV374" s="32">
        <v>44933</v>
      </c>
      <c r="BW374" s="33" t="s">
        <v>8937</v>
      </c>
      <c r="BZ374" s="15">
        <v>99.959545887507716</v>
      </c>
    </row>
    <row r="375" spans="16:78">
      <c r="P375" s="105">
        <v>3.383543037263399</v>
      </c>
      <c r="Q375" s="37" t="s">
        <v>12033</v>
      </c>
      <c r="R375" s="106">
        <v>-0.9819</v>
      </c>
      <c r="S375" s="85" t="s">
        <v>8887</v>
      </c>
      <c r="BS375" s="29">
        <v>139.8868476427416</v>
      </c>
      <c r="BT375" s="37" t="s">
        <v>9402</v>
      </c>
      <c r="BU375" s="62">
        <v>90.488961741408602</v>
      </c>
      <c r="BV375" s="32">
        <v>44731</v>
      </c>
      <c r="BW375" s="33" t="s">
        <v>8937</v>
      </c>
      <c r="BZ375" s="15">
        <v>98.193846464635641</v>
      </c>
    </row>
    <row r="376" spans="16:78">
      <c r="P376" s="105">
        <v>559.75825773646784</v>
      </c>
      <c r="Q376" s="37" t="s">
        <v>12034</v>
      </c>
      <c r="R376" s="106">
        <v>-0.99529999999999996</v>
      </c>
      <c r="S376" s="85" t="s">
        <v>8881</v>
      </c>
      <c r="BS376" s="29">
        <v>111.67823742755439</v>
      </c>
      <c r="BT376" s="37" t="s">
        <v>9403</v>
      </c>
      <c r="BU376" s="31">
        <v>92.562256106160206</v>
      </c>
      <c r="BV376" s="32">
        <v>44926</v>
      </c>
      <c r="BW376" s="33" t="s">
        <v>9045</v>
      </c>
      <c r="BZ376" s="15">
        <v>99.527589482953388</v>
      </c>
    </row>
    <row r="377" spans="16:78">
      <c r="P377" s="105">
        <v>4.9882762452239264</v>
      </c>
      <c r="Q377" s="37" t="s">
        <v>12035</v>
      </c>
      <c r="R377" s="106">
        <v>-0.99909999999999999</v>
      </c>
      <c r="S377" s="85" t="s">
        <v>8887</v>
      </c>
      <c r="BS377" s="29">
        <v>35.726456814077324</v>
      </c>
      <c r="BT377" s="37" t="s">
        <v>9404</v>
      </c>
      <c r="BU377" s="44">
        <v>87.865346058767145</v>
      </c>
      <c r="BV377" s="32">
        <v>44926</v>
      </c>
      <c r="BW377" s="33" t="s">
        <v>8937</v>
      </c>
      <c r="BZ377" s="15">
        <v>99.914981375654193</v>
      </c>
    </row>
    <row r="378" spans="16:78">
      <c r="P378" s="105">
        <v>8.484244719894857</v>
      </c>
      <c r="Q378" s="37" t="s">
        <v>12036</v>
      </c>
      <c r="R378" s="106">
        <v>-0.98440000000000005</v>
      </c>
      <c r="S378" s="85" t="s">
        <v>8887</v>
      </c>
      <c r="BS378" s="29">
        <v>5.2679877881088748</v>
      </c>
      <c r="BT378" s="37" t="s">
        <v>9405</v>
      </c>
      <c r="BU378" s="62">
        <v>97.093527714336574</v>
      </c>
      <c r="BV378" s="32">
        <v>44922</v>
      </c>
      <c r="BW378" s="33" t="s">
        <v>8937</v>
      </c>
      <c r="BZ378" s="15">
        <v>98.440667967437761</v>
      </c>
    </row>
    <row r="379" spans="16:78">
      <c r="P379" s="105">
        <v>718.26475367801481</v>
      </c>
      <c r="Q379" s="37" t="s">
        <v>12037</v>
      </c>
      <c r="R379" s="106">
        <v>-0.91679999999999995</v>
      </c>
      <c r="S379" s="85" t="s">
        <v>3686</v>
      </c>
      <c r="BS379" s="29">
        <v>1.0078672979357981</v>
      </c>
      <c r="BT379" s="37" t="s">
        <v>9406</v>
      </c>
      <c r="BU379" s="31">
        <v>96.068337389493664</v>
      </c>
      <c r="BV379" s="32">
        <v>44933</v>
      </c>
      <c r="BW379" s="33" t="s">
        <v>9186</v>
      </c>
      <c r="BZ379" s="15">
        <v>91.682010770217076</v>
      </c>
    </row>
    <row r="380" spans="16:78">
      <c r="P380" s="105">
        <v>1.715410834386409</v>
      </c>
      <c r="Q380" s="37" t="s">
        <v>12038</v>
      </c>
      <c r="R380" s="106">
        <v>-1</v>
      </c>
      <c r="S380" s="85" t="s">
        <v>3686</v>
      </c>
      <c r="BS380" s="29">
        <v>46.473766397930923</v>
      </c>
      <c r="BT380" s="37" t="s">
        <v>9407</v>
      </c>
      <c r="BU380" s="62">
        <v>99.78367926447612</v>
      </c>
      <c r="BV380" s="32">
        <v>44922</v>
      </c>
      <c r="BW380" s="33" t="s">
        <v>8937</v>
      </c>
      <c r="BZ380" s="15">
        <v>99.999787900636065</v>
      </c>
    </row>
    <row r="381" spans="16:78">
      <c r="P381" s="105">
        <v>1.846682678087449</v>
      </c>
      <c r="Q381" s="37" t="s">
        <v>12039</v>
      </c>
      <c r="R381" s="106">
        <v>-0.98839999999999995</v>
      </c>
      <c r="S381" s="85" t="s">
        <v>8892</v>
      </c>
      <c r="BS381" s="29">
        <v>26.15088981917917</v>
      </c>
      <c r="BT381" s="37" t="s">
        <v>9408</v>
      </c>
      <c r="BU381" s="31">
        <v>86.269381838827968</v>
      </c>
      <c r="BV381" s="32">
        <v>44731</v>
      </c>
      <c r="BW381" s="33" t="s">
        <v>8937</v>
      </c>
      <c r="BZ381" s="15">
        <v>98.840076425059721</v>
      </c>
    </row>
    <row r="382" spans="16:78">
      <c r="P382" s="105">
        <v>152.9840432745842</v>
      </c>
      <c r="Q382" s="37" t="s">
        <v>12040</v>
      </c>
      <c r="R382" s="106">
        <v>-0.80079999999999996</v>
      </c>
      <c r="S382" s="85" t="s">
        <v>8887</v>
      </c>
      <c r="BS382" s="29">
        <v>2.1705657549679529</v>
      </c>
      <c r="BT382" s="37" t="s">
        <v>9409</v>
      </c>
      <c r="BU382" s="31">
        <v>93.990040018493985</v>
      </c>
      <c r="BV382" s="32">
        <v>44933</v>
      </c>
      <c r="BW382" s="33" t="s">
        <v>9045</v>
      </c>
      <c r="BZ382" s="15">
        <v>80.076073892266066</v>
      </c>
    </row>
    <row r="383" spans="16:78">
      <c r="P383" s="105">
        <v>327.98503447216791</v>
      </c>
      <c r="Q383" s="37" t="s">
        <v>12041</v>
      </c>
      <c r="R383" s="106">
        <v>-0.99960000000000004</v>
      </c>
      <c r="S383" s="85" t="s">
        <v>8887</v>
      </c>
      <c r="BS383" s="29">
        <v>33.013201823374892</v>
      </c>
      <c r="BT383" s="37" t="s">
        <v>9410</v>
      </c>
      <c r="BU383" s="52">
        <v>92.280341623772244</v>
      </c>
      <c r="BV383" s="32">
        <v>44937</v>
      </c>
      <c r="BW383" s="33" t="s">
        <v>8949</v>
      </c>
      <c r="BZ383" s="15">
        <v>99.964974925853284</v>
      </c>
    </row>
    <row r="384" spans="16:78">
      <c r="P384" s="105">
        <v>78.911732187310633</v>
      </c>
      <c r="Q384" s="37" t="s">
        <v>12042</v>
      </c>
      <c r="R384" s="106">
        <v>-0.82210000000000005</v>
      </c>
      <c r="S384" s="85" t="s">
        <v>8884</v>
      </c>
      <c r="BS384" s="29">
        <v>2.7880697582237239</v>
      </c>
      <c r="BT384" s="37" t="s">
        <v>9411</v>
      </c>
      <c r="BU384" s="62">
        <v>79.295900203580089</v>
      </c>
      <c r="BV384" s="32">
        <v>44731</v>
      </c>
      <c r="BW384" s="33" t="s">
        <v>8937</v>
      </c>
      <c r="BZ384" s="15">
        <v>82.206920205427437</v>
      </c>
    </row>
    <row r="385" spans="16:78">
      <c r="P385" s="105">
        <v>21.723079440972949</v>
      </c>
      <c r="Q385" s="37" t="s">
        <v>12043</v>
      </c>
      <c r="R385" s="106">
        <v>-0.96</v>
      </c>
      <c r="S385" s="85" t="s">
        <v>8893</v>
      </c>
      <c r="BS385" s="29">
        <v>21.519849585368579</v>
      </c>
      <c r="BT385" s="37" t="s">
        <v>9412</v>
      </c>
      <c r="BU385" s="62">
        <v>84.169893885386443</v>
      </c>
      <c r="BV385" s="32">
        <v>44876</v>
      </c>
      <c r="BW385" s="33" t="s">
        <v>9024</v>
      </c>
      <c r="BZ385" s="15">
        <v>96.003185181030929</v>
      </c>
    </row>
    <row r="386" spans="16:78">
      <c r="P386" s="105">
        <v>1309.492070304434</v>
      </c>
      <c r="Q386" s="37" t="s">
        <v>12044</v>
      </c>
      <c r="R386" s="106">
        <v>-0.98899999999999999</v>
      </c>
      <c r="S386" s="85" t="s">
        <v>1772</v>
      </c>
      <c r="BS386" s="29">
        <v>716.05511438655219</v>
      </c>
      <c r="BT386" s="37" t="s">
        <v>9413</v>
      </c>
      <c r="BU386" s="31">
        <v>90.41606405426451</v>
      </c>
      <c r="BV386" s="32">
        <v>44876</v>
      </c>
      <c r="BW386" s="33" t="s">
        <v>8937</v>
      </c>
      <c r="BZ386" s="15">
        <v>98.895167365158485</v>
      </c>
    </row>
    <row r="387" spans="16:78">
      <c r="P387" s="105">
        <v>56.451308860216272</v>
      </c>
      <c r="Q387" s="37" t="s">
        <v>12045</v>
      </c>
      <c r="R387" s="106">
        <v>-0.82909999999999995</v>
      </c>
      <c r="S387" s="85" t="s">
        <v>8888</v>
      </c>
      <c r="BS387" s="29">
        <v>2.5010449522137268</v>
      </c>
      <c r="BT387" s="37" t="s">
        <v>9414</v>
      </c>
      <c r="BU387" s="44">
        <v>40.854497369440487</v>
      </c>
      <c r="BV387" s="32">
        <v>44996</v>
      </c>
      <c r="BW387" s="33" t="s">
        <v>8937</v>
      </c>
      <c r="BZ387" s="15">
        <v>82.908792940518268</v>
      </c>
    </row>
    <row r="388" spans="16:78">
      <c r="P388" s="105">
        <v>26.749423486579989</v>
      </c>
      <c r="Q388" s="37" t="s">
        <v>12046</v>
      </c>
      <c r="R388" s="106">
        <v>-1</v>
      </c>
      <c r="S388" s="85" t="s">
        <v>8888</v>
      </c>
      <c r="BS388" s="29">
        <v>1.0008031940579449</v>
      </c>
      <c r="BT388" s="37" t="s">
        <v>9415</v>
      </c>
      <c r="BU388" s="62"/>
      <c r="BV388" s="32"/>
      <c r="BW388" s="33" t="s">
        <v>8937</v>
      </c>
      <c r="BZ388" s="15">
        <v>100</v>
      </c>
    </row>
    <row r="389" spans="16:78">
      <c r="P389" s="105">
        <v>26.701432601600839</v>
      </c>
      <c r="Q389" s="37" t="s">
        <v>12047</v>
      </c>
      <c r="R389" s="106">
        <v>-0.82450000000000001</v>
      </c>
      <c r="S389" s="85" t="s">
        <v>8887</v>
      </c>
      <c r="BS389" s="29">
        <v>1.9106950784990939</v>
      </c>
      <c r="BT389" s="37" t="s">
        <v>9416</v>
      </c>
      <c r="BU389" s="31">
        <v>98.542262143917696</v>
      </c>
      <c r="BV389" s="32">
        <v>43905</v>
      </c>
      <c r="BW389" s="33" t="s">
        <v>8937</v>
      </c>
      <c r="BZ389" s="15">
        <v>82.446102047798178</v>
      </c>
    </row>
    <row r="390" spans="16:78">
      <c r="P390" s="105">
        <v>34.982639223628077</v>
      </c>
      <c r="Q390" s="37" t="s">
        <v>12048</v>
      </c>
      <c r="R390" s="106">
        <v>-0.88129999999999997</v>
      </c>
      <c r="S390" s="85" t="s">
        <v>8894</v>
      </c>
      <c r="BS390" s="29">
        <v>6.334156807559606</v>
      </c>
      <c r="BT390" s="37" t="s">
        <v>9417</v>
      </c>
      <c r="BU390" s="62">
        <v>93.612176795646178</v>
      </c>
      <c r="BV390" s="32">
        <v>44876</v>
      </c>
      <c r="BW390" s="33" t="s">
        <v>8945</v>
      </c>
      <c r="BZ390" s="15">
        <v>88.128067807209518</v>
      </c>
    </row>
    <row r="391" spans="16:78">
      <c r="P391" s="105">
        <v>172.27320238835779</v>
      </c>
      <c r="Q391" s="37" t="s">
        <v>12049</v>
      </c>
      <c r="R391" s="106">
        <v>-0.99919999999999998</v>
      </c>
      <c r="S391" s="85" t="s">
        <v>8887</v>
      </c>
      <c r="BS391" s="29">
        <v>8.3496731303034668</v>
      </c>
      <c r="BT391" s="37" t="s">
        <v>9418</v>
      </c>
      <c r="BU391" s="31">
        <v>99.042232841855409</v>
      </c>
      <c r="BV391" s="32">
        <v>44937</v>
      </c>
      <c r="BW391" s="33" t="s">
        <v>8937</v>
      </c>
      <c r="BZ391" s="15">
        <v>99.915159041516304</v>
      </c>
    </row>
    <row r="392" spans="16:78">
      <c r="P392" s="105">
        <v>160.6863354037267</v>
      </c>
      <c r="Q392" s="37" t="s">
        <v>12050</v>
      </c>
      <c r="R392" s="106">
        <v>-0.91020000000000001</v>
      </c>
      <c r="S392" s="85" t="s">
        <v>8894</v>
      </c>
      <c r="BS392" s="29">
        <v>697.43790056281773</v>
      </c>
      <c r="BT392" s="37" t="s">
        <v>9419</v>
      </c>
      <c r="BU392" s="31">
        <v>82.324300498094459</v>
      </c>
      <c r="BV392" s="32">
        <v>44926</v>
      </c>
      <c r="BW392" s="33" t="s">
        <v>8937</v>
      </c>
      <c r="BZ392" s="15">
        <v>91.015052488945102</v>
      </c>
    </row>
    <row r="393" spans="16:78">
      <c r="P393" s="105">
        <v>81.654261753251831</v>
      </c>
      <c r="Q393" s="37" t="s">
        <v>12051</v>
      </c>
      <c r="R393" s="106">
        <v>-0.9254</v>
      </c>
      <c r="S393" s="85" t="s">
        <v>8881</v>
      </c>
      <c r="BS393" s="29">
        <v>11.579476972929999</v>
      </c>
      <c r="BT393" s="37" t="s">
        <v>9420</v>
      </c>
      <c r="BU393" s="52">
        <v>93.228377022995275</v>
      </c>
      <c r="BV393" s="32">
        <v>44933</v>
      </c>
      <c r="BW393" s="33" t="s">
        <v>8933</v>
      </c>
      <c r="BZ393" s="15">
        <v>92.544481872253513</v>
      </c>
    </row>
    <row r="394" spans="16:78">
      <c r="P394" s="105">
        <v>3.0393470633929538</v>
      </c>
      <c r="Q394" s="37" t="s">
        <v>12052</v>
      </c>
      <c r="R394" s="106">
        <v>-0.99370000000000003</v>
      </c>
      <c r="S394" s="85" t="s">
        <v>8888</v>
      </c>
      <c r="BS394" s="29">
        <v>1.081757243232536</v>
      </c>
      <c r="BT394" s="37" t="s">
        <v>9421</v>
      </c>
      <c r="BU394" s="62">
        <v>99.546333937526626</v>
      </c>
      <c r="BV394" s="32">
        <v>44922</v>
      </c>
      <c r="BW394" s="33" t="s">
        <v>8937</v>
      </c>
      <c r="BZ394" s="15">
        <v>99.365319300338626</v>
      </c>
    </row>
    <row r="395" spans="16:78">
      <c r="P395" s="105">
        <v>147.35377755832499</v>
      </c>
      <c r="Q395" s="37" t="s">
        <v>12053</v>
      </c>
      <c r="R395" s="106">
        <v>-0.84930000000000005</v>
      </c>
      <c r="S395" s="85" t="s">
        <v>8887</v>
      </c>
      <c r="BS395" s="29">
        <v>12.472580703501</v>
      </c>
      <c r="BT395" s="37" t="s">
        <v>9422</v>
      </c>
      <c r="BU395" s="62">
        <v>98.817480593953917</v>
      </c>
      <c r="BV395" s="32">
        <v>44926</v>
      </c>
      <c r="BW395" s="33" t="s">
        <v>9423</v>
      </c>
      <c r="BZ395" s="15">
        <v>84.933262729123072</v>
      </c>
    </row>
    <row r="396" spans="16:78">
      <c r="P396" s="105">
        <v>35.07090258436881</v>
      </c>
      <c r="Q396" s="37" t="s">
        <v>12054</v>
      </c>
      <c r="R396" s="106">
        <v>-0.90839999999999999</v>
      </c>
      <c r="S396" s="85" t="s">
        <v>8884</v>
      </c>
      <c r="BS396" s="29">
        <v>1.1910111708698641</v>
      </c>
      <c r="BT396" s="37" t="s">
        <v>9424</v>
      </c>
      <c r="BU396" s="31">
        <v>34.048272098850923</v>
      </c>
      <c r="BV396" s="32">
        <v>45000</v>
      </c>
      <c r="BW396" s="33" t="s">
        <v>9186</v>
      </c>
      <c r="BZ396" s="15">
        <v>90.837098059696643</v>
      </c>
    </row>
    <row r="397" spans="16:78">
      <c r="P397" s="105">
        <v>39.17337561079696</v>
      </c>
      <c r="Q397" s="37" t="s">
        <v>12055</v>
      </c>
      <c r="R397" s="106">
        <v>-0.98280000000000001</v>
      </c>
      <c r="S397" s="85" t="s">
        <v>8894</v>
      </c>
      <c r="BS397" s="29">
        <v>20.361863365712349</v>
      </c>
      <c r="BT397" s="37" t="s">
        <v>9425</v>
      </c>
      <c r="BU397" s="44">
        <v>97.179380379693598</v>
      </c>
      <c r="BV397" s="32">
        <v>44906</v>
      </c>
      <c r="BW397" s="33" t="s">
        <v>9026</v>
      </c>
      <c r="BZ397" s="15">
        <v>98.280209083790453</v>
      </c>
    </row>
    <row r="398" spans="16:78">
      <c r="P398" s="105">
        <v>145.11706671051161</v>
      </c>
      <c r="Q398" s="37" t="s">
        <v>12056</v>
      </c>
      <c r="R398" s="106">
        <v>-0.96260000000000001</v>
      </c>
      <c r="S398" s="85" t="s">
        <v>8888</v>
      </c>
      <c r="BS398" s="29">
        <v>6.3250074275538042</v>
      </c>
      <c r="BT398" s="37" t="s">
        <v>9426</v>
      </c>
      <c r="BU398" s="62">
        <v>92.03121186468212</v>
      </c>
      <c r="BV398" s="32">
        <v>44926</v>
      </c>
      <c r="BW398" s="33" t="s">
        <v>9141</v>
      </c>
      <c r="BZ398" s="15">
        <v>96.259187157840884</v>
      </c>
    </row>
    <row r="399" spans="16:78">
      <c r="P399" s="105">
        <v>1.511587479680365</v>
      </c>
      <c r="Q399" s="37" t="s">
        <v>12057</v>
      </c>
      <c r="R399" s="106">
        <v>-0.97799999999999998</v>
      </c>
      <c r="S399" s="85" t="s">
        <v>8898</v>
      </c>
      <c r="BS399" s="29">
        <v>111.12237407015159</v>
      </c>
      <c r="BT399" s="37" t="s">
        <v>9427</v>
      </c>
      <c r="BU399" s="31">
        <v>96.757241523688492</v>
      </c>
      <c r="BV399" s="32">
        <v>44922</v>
      </c>
      <c r="BW399" s="33" t="s">
        <v>8933</v>
      </c>
      <c r="BZ399" s="15">
        <v>97.799899744261182</v>
      </c>
    </row>
    <row r="400" spans="16:78">
      <c r="P400" s="105">
        <v>117.1774594708581</v>
      </c>
      <c r="Q400" s="37" t="s">
        <v>12058</v>
      </c>
      <c r="R400" s="106">
        <v>-0.96679999999999999</v>
      </c>
      <c r="S400" s="85" t="s">
        <v>3686</v>
      </c>
      <c r="BS400" s="29">
        <v>1.178254580166759</v>
      </c>
      <c r="BT400" s="37" t="s">
        <v>9428</v>
      </c>
      <c r="BU400" s="62">
        <v>68.246355105881733</v>
      </c>
      <c r="BV400" s="32">
        <v>44941</v>
      </c>
      <c r="BW400" s="33" t="s">
        <v>8933</v>
      </c>
      <c r="BZ400" s="15">
        <v>96.678680767617479</v>
      </c>
    </row>
    <row r="401" spans="16:78">
      <c r="P401" s="105">
        <v>1697.050699720714</v>
      </c>
      <c r="Q401" s="37" t="s">
        <v>12059</v>
      </c>
      <c r="R401" s="106">
        <v>-0.86939999999999995</v>
      </c>
      <c r="S401" s="85" t="s">
        <v>3686</v>
      </c>
      <c r="BS401" s="29">
        <v>12.05552915429779</v>
      </c>
      <c r="BT401" s="37" t="s">
        <v>9429</v>
      </c>
      <c r="BU401" s="31">
        <v>21.822285837157729</v>
      </c>
      <c r="BV401" s="32">
        <v>44996</v>
      </c>
      <c r="BW401" s="33" t="s">
        <v>8937</v>
      </c>
      <c r="BZ401" s="15">
        <v>86.937750568652049</v>
      </c>
    </row>
    <row r="402" spans="16:78">
      <c r="P402" s="105">
        <v>51.13977987410869</v>
      </c>
      <c r="Q402" s="37" t="s">
        <v>12060</v>
      </c>
      <c r="R402" s="106">
        <v>-0.81710000000000005</v>
      </c>
      <c r="S402" s="85" t="s">
        <v>8894</v>
      </c>
      <c r="BS402" s="29">
        <v>8.0973849748486444</v>
      </c>
      <c r="BT402" s="37" t="s">
        <v>9430</v>
      </c>
      <c r="BU402" s="31">
        <v>81.463322737220381</v>
      </c>
      <c r="BV402" s="32">
        <v>44731</v>
      </c>
      <c r="BW402" s="33" t="s">
        <v>8937</v>
      </c>
      <c r="BZ402" s="15">
        <v>81.711629956386275</v>
      </c>
    </row>
    <row r="403" spans="16:78">
      <c r="P403" s="105">
        <v>65.430445254993373</v>
      </c>
      <c r="Q403" s="37" t="s">
        <v>12061</v>
      </c>
      <c r="R403" s="106">
        <v>-0.89149999999999996</v>
      </c>
      <c r="S403" s="85" t="s">
        <v>3686</v>
      </c>
      <c r="BS403" s="29">
        <v>5.8114189025851104</v>
      </c>
      <c r="BT403" s="37" t="s">
        <v>9431</v>
      </c>
      <c r="BU403" s="52">
        <v>93.971216458602711</v>
      </c>
      <c r="BV403" s="32">
        <v>44937</v>
      </c>
      <c r="BW403" s="33" t="s">
        <v>8959</v>
      </c>
      <c r="BZ403" s="15">
        <v>89.153268119443524</v>
      </c>
    </row>
    <row r="404" spans="16:78">
      <c r="P404" s="105">
        <v>1.1502335750644519</v>
      </c>
      <c r="Q404" s="37" t="s">
        <v>12062</v>
      </c>
      <c r="R404" s="106">
        <v>-0.99470000000000003</v>
      </c>
      <c r="S404" s="85" t="s">
        <v>8887</v>
      </c>
      <c r="BS404" s="29">
        <v>24.437039470725441</v>
      </c>
      <c r="BT404" s="37" t="s">
        <v>9432</v>
      </c>
      <c r="BU404" s="62">
        <v>93.235992984270283</v>
      </c>
      <c r="BV404" s="32">
        <v>44926</v>
      </c>
      <c r="BW404" s="33" t="s">
        <v>8922</v>
      </c>
      <c r="BZ404" s="15">
        <v>99.466939076168984</v>
      </c>
    </row>
    <row r="405" spans="16:78">
      <c r="P405" s="105">
        <v>2.8503422720219218</v>
      </c>
      <c r="Q405" s="37" t="s">
        <v>12063</v>
      </c>
      <c r="R405" s="106">
        <v>-0.9919</v>
      </c>
      <c r="S405" s="85" t="s">
        <v>8889</v>
      </c>
      <c r="BS405" s="29">
        <v>15.87025821185259</v>
      </c>
      <c r="BT405" s="37" t="s">
        <v>9433</v>
      </c>
      <c r="BU405" s="62">
        <v>88.262912843131318</v>
      </c>
      <c r="BV405" s="32">
        <v>44933</v>
      </c>
      <c r="BW405" s="33" t="s">
        <v>8937</v>
      </c>
      <c r="BZ405" s="15">
        <v>99.188219496096679</v>
      </c>
    </row>
    <row r="406" spans="16:78">
      <c r="P406" s="105">
        <v>93.484458730998583</v>
      </c>
      <c r="Q406" s="37" t="s">
        <v>12064</v>
      </c>
      <c r="R406" s="106">
        <v>-0.84840000000000004</v>
      </c>
      <c r="S406" s="85" t="s">
        <v>8887</v>
      </c>
      <c r="BS406" s="29">
        <v>10.63972590182847</v>
      </c>
      <c r="BT406" s="37" t="s">
        <v>9434</v>
      </c>
      <c r="BU406" s="31">
        <v>98.115002369392556</v>
      </c>
      <c r="BV406" s="32">
        <v>44731</v>
      </c>
      <c r="BW406" s="33" t="s">
        <v>9056</v>
      </c>
      <c r="BZ406" s="15">
        <v>84.837673090857507</v>
      </c>
    </row>
    <row r="407" spans="16:78">
      <c r="P407" s="105">
        <v>4.5405975653856974</v>
      </c>
      <c r="Q407" s="37" t="s">
        <v>12065</v>
      </c>
      <c r="R407" s="106">
        <v>-0.9143</v>
      </c>
      <c r="S407" s="85" t="s">
        <v>8887</v>
      </c>
      <c r="BS407" s="29">
        <v>1.239213396942429</v>
      </c>
      <c r="BT407" s="37" t="s">
        <v>9435</v>
      </c>
      <c r="BU407" s="44">
        <v>13.599956976076299</v>
      </c>
      <c r="BV407" s="32">
        <v>44115</v>
      </c>
      <c r="BW407" s="33" t="s">
        <v>8933</v>
      </c>
      <c r="BZ407" s="15">
        <v>91.431772796511609</v>
      </c>
    </row>
    <row r="408" spans="16:78">
      <c r="P408" s="105">
        <v>42.485093572225672</v>
      </c>
      <c r="Q408" s="37" t="s">
        <v>12066</v>
      </c>
      <c r="R408" s="106">
        <v>-0.95120000000000005</v>
      </c>
      <c r="S408" s="85" t="s">
        <v>8887</v>
      </c>
      <c r="BS408" s="29">
        <v>8.3176057964623631</v>
      </c>
      <c r="BT408" s="37" t="s">
        <v>9436</v>
      </c>
      <c r="BU408" s="62">
        <v>96.257112213734615</v>
      </c>
      <c r="BV408" s="32">
        <v>43905</v>
      </c>
      <c r="BW408" s="33" t="s">
        <v>8949</v>
      </c>
      <c r="BZ408" s="15">
        <v>95.120146988133641</v>
      </c>
    </row>
    <row r="409" spans="16:78">
      <c r="P409" s="105">
        <v>378.80510762656178</v>
      </c>
      <c r="Q409" s="37" t="s">
        <v>12067</v>
      </c>
      <c r="R409" s="106">
        <v>-0.94430000000000003</v>
      </c>
      <c r="S409" s="85" t="s">
        <v>8894</v>
      </c>
      <c r="BS409" s="29">
        <v>6.2895172383757316</v>
      </c>
      <c r="BT409" s="37" t="s">
        <v>9437</v>
      </c>
      <c r="BU409" s="31">
        <v>96.355719290559634</v>
      </c>
      <c r="BV409" s="32">
        <v>44926</v>
      </c>
      <c r="BW409" s="33" t="s">
        <v>9186</v>
      </c>
      <c r="BZ409" s="15">
        <v>94.425017577102537</v>
      </c>
    </row>
    <row r="410" spans="16:78">
      <c r="P410" s="105">
        <v>5.6917468875163122</v>
      </c>
      <c r="Q410" s="37" t="s">
        <v>12068</v>
      </c>
      <c r="R410" s="106">
        <v>-0.96519999999999995</v>
      </c>
      <c r="S410" s="85" t="s">
        <v>8884</v>
      </c>
      <c r="BS410" s="29">
        <v>11.709892778971639</v>
      </c>
      <c r="BT410" s="37" t="s">
        <v>9438</v>
      </c>
      <c r="BU410" s="62"/>
      <c r="BV410" s="32"/>
      <c r="BW410" s="33" t="s">
        <v>8937</v>
      </c>
      <c r="BZ410" s="15">
        <v>96.523629990704435</v>
      </c>
    </row>
    <row r="411" spans="16:78">
      <c r="P411" s="105">
        <v>41.02106106786929</v>
      </c>
      <c r="Q411" s="37" t="s">
        <v>12069</v>
      </c>
      <c r="R411" s="106">
        <v>-0.98080000000000001</v>
      </c>
      <c r="S411" s="85" t="s">
        <v>8892</v>
      </c>
      <c r="BS411" s="29">
        <v>107.1084758124851</v>
      </c>
      <c r="BT411" s="37" t="s">
        <v>9439</v>
      </c>
      <c r="BU411" s="31">
        <v>91.791171201290922</v>
      </c>
      <c r="BV411" s="32">
        <v>44815</v>
      </c>
      <c r="BW411" s="33" t="s">
        <v>8937</v>
      </c>
      <c r="BZ411" s="15">
        <v>98.082061970410138</v>
      </c>
    </row>
    <row r="412" spans="16:78">
      <c r="P412" s="105">
        <v>10.246245877283449</v>
      </c>
      <c r="Q412" s="37" t="s">
        <v>12070</v>
      </c>
      <c r="R412" s="106">
        <v>-0.99239999999999995</v>
      </c>
      <c r="S412" s="85" t="s">
        <v>8882</v>
      </c>
      <c r="BS412" s="29">
        <v>13.35218581627772</v>
      </c>
      <c r="BT412" s="37" t="s">
        <v>9440</v>
      </c>
      <c r="BU412" s="31">
        <v>94.021494321039469</v>
      </c>
      <c r="BV412" s="32">
        <v>44937</v>
      </c>
      <c r="BW412" s="33" t="s">
        <v>8949</v>
      </c>
      <c r="BZ412" s="15">
        <v>99.235391344972072</v>
      </c>
    </row>
    <row r="413" spans="16:78">
      <c r="P413" s="105">
        <v>274.8253567497573</v>
      </c>
      <c r="Q413" s="37" t="s">
        <v>12071</v>
      </c>
      <c r="R413" s="106">
        <v>-0.88470000000000004</v>
      </c>
      <c r="S413" s="85" t="s">
        <v>8888</v>
      </c>
      <c r="BS413" s="29">
        <v>2.003854590007307</v>
      </c>
      <c r="BT413" s="37" t="s">
        <v>9441</v>
      </c>
      <c r="BU413" s="52">
        <v>58.099810565219677</v>
      </c>
      <c r="BV413" s="32">
        <v>45000</v>
      </c>
      <c r="BW413" s="33" t="s">
        <v>8937</v>
      </c>
      <c r="BZ413" s="15">
        <v>88.474278497302464</v>
      </c>
    </row>
    <row r="414" spans="16:78">
      <c r="P414" s="105">
        <v>2.392567171664711</v>
      </c>
      <c r="Q414" s="37" t="s">
        <v>12072</v>
      </c>
      <c r="R414" s="106">
        <v>-0.99839999999999995</v>
      </c>
      <c r="S414" s="85" t="s">
        <v>8884</v>
      </c>
      <c r="BS414" s="29">
        <v>1.257760641160478</v>
      </c>
      <c r="BT414" s="37" t="s">
        <v>9442</v>
      </c>
      <c r="BU414" s="62">
        <v>97.876079739202495</v>
      </c>
      <c r="BV414" s="32">
        <v>44929</v>
      </c>
      <c r="BW414" s="33" t="s">
        <v>8937</v>
      </c>
      <c r="BZ414" s="15">
        <v>99.836022544925754</v>
      </c>
    </row>
    <row r="415" spans="16:78">
      <c r="P415" s="105">
        <v>40.352277489084877</v>
      </c>
      <c r="Q415" s="37" t="s">
        <v>12073</v>
      </c>
      <c r="R415" s="106">
        <v>-0.99980000000000002</v>
      </c>
      <c r="S415" s="85" t="s">
        <v>8887</v>
      </c>
      <c r="BS415" s="29">
        <v>4.3297252741941454</v>
      </c>
      <c r="BT415" s="37" t="s">
        <v>9443</v>
      </c>
      <c r="BU415" s="62">
        <v>69.470180980440261</v>
      </c>
      <c r="BV415" s="32">
        <v>44868</v>
      </c>
      <c r="BW415" s="33" t="s">
        <v>8937</v>
      </c>
      <c r="BZ415" s="15">
        <v>99.982416784070082</v>
      </c>
    </row>
    <row r="416" spans="16:78">
      <c r="P416" s="105">
        <v>126.6357888603962</v>
      </c>
      <c r="Q416" s="37" t="s">
        <v>12074</v>
      </c>
      <c r="R416" s="106">
        <v>-0.80449999999999999</v>
      </c>
      <c r="S416" s="85" t="s">
        <v>8887</v>
      </c>
      <c r="BS416" s="29">
        <v>145.07758461607281</v>
      </c>
      <c r="BT416" s="37" t="s">
        <v>9444</v>
      </c>
      <c r="BU416" s="31">
        <v>98.914758801041074</v>
      </c>
      <c r="BV416" s="32">
        <v>44926</v>
      </c>
      <c r="BW416" s="33" t="s">
        <v>8945</v>
      </c>
      <c r="BZ416" s="15">
        <v>80.454067616968914</v>
      </c>
    </row>
    <row r="417" spans="16:78">
      <c r="P417" s="105">
        <v>5.3951385572845298</v>
      </c>
      <c r="Q417" s="37" t="s">
        <v>12075</v>
      </c>
      <c r="R417" s="106">
        <v>-1</v>
      </c>
      <c r="S417" s="85" t="s">
        <v>8888</v>
      </c>
      <c r="BS417" s="29">
        <v>4.1520732469784472</v>
      </c>
      <c r="BT417" s="37" t="s">
        <v>9445</v>
      </c>
      <c r="BU417" s="44">
        <v>74.680277458075324</v>
      </c>
      <c r="BV417" s="32">
        <v>44902</v>
      </c>
      <c r="BW417" s="33" t="s">
        <v>8937</v>
      </c>
      <c r="BZ417" s="15">
        <v>100</v>
      </c>
    </row>
    <row r="418" spans="16:78">
      <c r="P418" s="105">
        <v>135.6859261828582</v>
      </c>
      <c r="Q418" s="37" t="s">
        <v>12076</v>
      </c>
      <c r="R418" s="106">
        <v>-0.77739999999999998</v>
      </c>
      <c r="S418" s="85" t="s">
        <v>8882</v>
      </c>
      <c r="BS418" s="29">
        <v>3.6412159687157328</v>
      </c>
      <c r="BT418" s="37" t="s">
        <v>9446</v>
      </c>
      <c r="BU418" s="62">
        <v>98.878270296526466</v>
      </c>
      <c r="BV418" s="32">
        <v>44884</v>
      </c>
      <c r="BW418" s="33" t="s">
        <v>9024</v>
      </c>
      <c r="BZ418" s="15">
        <v>77.735260637539511</v>
      </c>
    </row>
    <row r="419" spans="16:78">
      <c r="P419" s="105">
        <v>104.8998833682862</v>
      </c>
      <c r="Q419" s="37" t="s">
        <v>12077</v>
      </c>
      <c r="R419" s="106">
        <v>-0.94269999999999998</v>
      </c>
      <c r="S419" s="85" t="s">
        <v>8887</v>
      </c>
      <c r="BS419" s="29">
        <v>4.5450792563842199</v>
      </c>
      <c r="BT419" s="37" t="s">
        <v>9447</v>
      </c>
      <c r="BU419" s="31">
        <v>81.291568987020241</v>
      </c>
      <c r="BV419" s="32">
        <v>44731</v>
      </c>
      <c r="BW419" s="33" t="s">
        <v>8937</v>
      </c>
      <c r="BZ419" s="15">
        <v>94.273582062747508</v>
      </c>
    </row>
    <row r="420" spans="16:78">
      <c r="P420" s="105">
        <v>143.99456378972761</v>
      </c>
      <c r="Q420" s="37" t="s">
        <v>12078</v>
      </c>
      <c r="R420" s="106">
        <v>-0.97170000000000001</v>
      </c>
      <c r="S420" s="85" t="s">
        <v>8881</v>
      </c>
      <c r="BS420" s="29">
        <v>6.6138237439573979</v>
      </c>
      <c r="BT420" s="37" t="s">
        <v>9448</v>
      </c>
      <c r="BU420" s="62">
        <v>87.143877153721348</v>
      </c>
      <c r="BV420" s="32">
        <v>44731</v>
      </c>
      <c r="BW420" s="33" t="s">
        <v>8937</v>
      </c>
      <c r="BZ420" s="15">
        <v>97.17285877119987</v>
      </c>
    </row>
    <row r="421" spans="16:78">
      <c r="P421" s="105">
        <v>3.271550604924347</v>
      </c>
      <c r="Q421" s="37" t="s">
        <v>12079</v>
      </c>
      <c r="R421" s="106">
        <v>-0.94689999999999996</v>
      </c>
      <c r="S421" s="85" t="s">
        <v>8894</v>
      </c>
      <c r="BS421" s="29">
        <v>39.712989754819482</v>
      </c>
      <c r="BT421" s="37" t="s">
        <v>9449</v>
      </c>
      <c r="BU421" s="31">
        <v>97.592047511552849</v>
      </c>
      <c r="BV421" s="32">
        <v>44926</v>
      </c>
      <c r="BW421" s="33" t="s">
        <v>8959</v>
      </c>
      <c r="BZ421" s="15">
        <v>94.690786913261888</v>
      </c>
    </row>
    <row r="422" spans="16:78">
      <c r="P422" s="105">
        <v>36.224899258164442</v>
      </c>
      <c r="Q422" s="37" t="s">
        <v>12080</v>
      </c>
      <c r="R422" s="106">
        <v>-0.94010000000000005</v>
      </c>
      <c r="S422" s="85" t="s">
        <v>8881</v>
      </c>
      <c r="BS422" s="29">
        <v>5.3114342720804339</v>
      </c>
      <c r="BT422" s="37" t="s">
        <v>9450</v>
      </c>
      <c r="BU422" s="31">
        <v>95.131071194197006</v>
      </c>
      <c r="BV422" s="32">
        <v>44929</v>
      </c>
      <c r="BW422" s="33" t="s">
        <v>8937</v>
      </c>
      <c r="BZ422" s="15">
        <v>94.009661090822377</v>
      </c>
    </row>
    <row r="423" spans="16:78">
      <c r="P423" s="105">
        <v>733.7097386692086</v>
      </c>
      <c r="Q423" s="37" t="s">
        <v>12081</v>
      </c>
      <c r="R423" s="106">
        <v>-1</v>
      </c>
      <c r="S423" s="85" t="s">
        <v>8898</v>
      </c>
      <c r="BS423" s="29">
        <v>2.6739534261361042</v>
      </c>
      <c r="BT423" s="37" t="s">
        <v>9451</v>
      </c>
      <c r="BU423" s="52">
        <v>96.037974862118958</v>
      </c>
      <c r="BV423" s="32">
        <v>44929</v>
      </c>
      <c r="BW423" s="33" t="s">
        <v>8937</v>
      </c>
      <c r="BZ423" s="15">
        <v>99.999983943260446</v>
      </c>
    </row>
    <row r="424" spans="16:78">
      <c r="P424" s="105">
        <v>2.46635640669076</v>
      </c>
      <c r="Q424" s="37" t="s">
        <v>12082</v>
      </c>
      <c r="R424" s="106">
        <v>-0.98599999999999999</v>
      </c>
      <c r="S424" s="85" t="s">
        <v>8887</v>
      </c>
      <c r="BS424" s="29">
        <v>24503.010176745669</v>
      </c>
      <c r="BT424" s="37" t="s">
        <v>9452</v>
      </c>
      <c r="BU424" s="62">
        <v>91.562873422733176</v>
      </c>
      <c r="BV424" s="32">
        <v>44888</v>
      </c>
      <c r="BW424" s="33" t="s">
        <v>9116</v>
      </c>
      <c r="BZ424" s="15">
        <v>98.597978847940809</v>
      </c>
    </row>
    <row r="425" spans="16:78">
      <c r="P425" s="105">
        <v>909.13415297461574</v>
      </c>
      <c r="Q425" s="37" t="s">
        <v>12083</v>
      </c>
      <c r="R425" s="106">
        <v>-0.84670000000000001</v>
      </c>
      <c r="S425" s="85" t="s">
        <v>8893</v>
      </c>
      <c r="BS425" s="29">
        <v>67.814611770382285</v>
      </c>
      <c r="BT425" s="37" t="s">
        <v>9453</v>
      </c>
      <c r="BU425" s="62">
        <v>90.10120494524314</v>
      </c>
      <c r="BV425" s="32">
        <v>44996</v>
      </c>
      <c r="BW425" s="33" t="s">
        <v>8937</v>
      </c>
      <c r="BZ425" s="15">
        <v>84.674109572279008</v>
      </c>
    </row>
    <row r="426" spans="16:78">
      <c r="P426" s="105">
        <v>1.079030618160282</v>
      </c>
      <c r="Q426" s="37" t="s">
        <v>12084</v>
      </c>
      <c r="R426" s="106">
        <v>-0.98440000000000005</v>
      </c>
      <c r="S426" s="85" t="s">
        <v>1772</v>
      </c>
      <c r="BS426" s="29">
        <v>3.6882219690729299</v>
      </c>
      <c r="BT426" s="37" t="s">
        <v>9454</v>
      </c>
      <c r="BU426" s="31">
        <v>99.329737002959646</v>
      </c>
      <c r="BV426" s="32">
        <v>44926</v>
      </c>
      <c r="BW426" s="33" t="s">
        <v>8933</v>
      </c>
      <c r="BZ426" s="15">
        <v>98.435485136022763</v>
      </c>
    </row>
    <row r="427" spans="16:78">
      <c r="P427" s="105">
        <v>26.847888575455471</v>
      </c>
      <c r="Q427" s="37" t="s">
        <v>12085</v>
      </c>
      <c r="R427" s="106">
        <v>-0.98640000000000005</v>
      </c>
      <c r="S427" s="85" t="s">
        <v>3686</v>
      </c>
      <c r="BS427" s="29">
        <v>49.712804102072162</v>
      </c>
      <c r="BT427" s="37" t="s">
        <v>9455</v>
      </c>
      <c r="BU427" s="44">
        <v>86.674586485923413</v>
      </c>
      <c r="BV427" s="32">
        <v>44922</v>
      </c>
      <c r="BW427" s="33" t="s">
        <v>9068</v>
      </c>
      <c r="BZ427" s="15">
        <v>98.635516325260326</v>
      </c>
    </row>
    <row r="428" spans="16:78">
      <c r="P428" s="105">
        <v>2619.9263114312212</v>
      </c>
      <c r="Q428" s="37" t="s">
        <v>12086</v>
      </c>
      <c r="R428" s="106">
        <v>-0.99519999999999997</v>
      </c>
      <c r="S428" s="85" t="s">
        <v>8887</v>
      </c>
      <c r="BS428" s="29">
        <v>3.846171273112382</v>
      </c>
      <c r="BT428" s="37" t="s">
        <v>9456</v>
      </c>
      <c r="BU428" s="62">
        <v>81.164927454770435</v>
      </c>
      <c r="BV428" s="32">
        <v>44876</v>
      </c>
      <c r="BW428" s="33" t="s">
        <v>8933</v>
      </c>
      <c r="BZ428" s="15">
        <v>99.522011234432611</v>
      </c>
    </row>
    <row r="429" spans="16:78">
      <c r="P429" s="105">
        <v>13075.11460219947</v>
      </c>
      <c r="Q429" s="37" t="s">
        <v>12087</v>
      </c>
      <c r="R429" s="106">
        <v>-0.99990000000000001</v>
      </c>
      <c r="S429" s="85" t="s">
        <v>8887</v>
      </c>
      <c r="BS429" s="29">
        <v>46.046945539449617</v>
      </c>
      <c r="BT429" s="37" t="s">
        <v>9457</v>
      </c>
      <c r="BU429" s="31">
        <v>88.448938381599547</v>
      </c>
      <c r="BV429" s="32">
        <v>44876</v>
      </c>
      <c r="BW429" s="33" t="s">
        <v>8937</v>
      </c>
      <c r="BZ429" s="15">
        <v>99.992974220016947</v>
      </c>
    </row>
    <row r="430" spans="16:78">
      <c r="P430" s="105">
        <v>17.581696150229838</v>
      </c>
      <c r="Q430" s="37" t="s">
        <v>12088</v>
      </c>
      <c r="R430" s="106">
        <v>-0.99170000000000003</v>
      </c>
      <c r="S430" s="85" t="s">
        <v>8888</v>
      </c>
      <c r="BS430" s="29">
        <v>94.891832042280754</v>
      </c>
      <c r="BT430" s="37" t="s">
        <v>9458</v>
      </c>
      <c r="BU430" s="62">
        <v>89.464580657021159</v>
      </c>
      <c r="BV430" s="32">
        <v>44749</v>
      </c>
      <c r="BW430" s="33" t="s">
        <v>9459</v>
      </c>
      <c r="BZ430" s="15">
        <v>99.174618921047269</v>
      </c>
    </row>
    <row r="431" spans="16:78">
      <c r="P431" s="105">
        <v>7.8598186833806274</v>
      </c>
      <c r="Q431" s="37" t="s">
        <v>12089</v>
      </c>
      <c r="R431" s="106">
        <v>-0.99439999999999995</v>
      </c>
      <c r="S431" s="85" t="s">
        <v>3686</v>
      </c>
      <c r="BS431" s="29">
        <v>1.7631511002325819</v>
      </c>
      <c r="BT431" s="37" t="s">
        <v>9460</v>
      </c>
      <c r="BU431" s="31">
        <v>88.842758044852005</v>
      </c>
      <c r="BV431" s="32">
        <v>44926</v>
      </c>
      <c r="BW431" s="33" t="s">
        <v>8937</v>
      </c>
      <c r="BZ431" s="15">
        <v>99.438885249236691</v>
      </c>
    </row>
    <row r="432" spans="16:78">
      <c r="P432" s="105">
        <v>29.562314078553459</v>
      </c>
      <c r="Q432" s="37" t="s">
        <v>12090</v>
      </c>
      <c r="R432" s="106">
        <v>-0.98640000000000005</v>
      </c>
      <c r="S432" s="85" t="s">
        <v>8887</v>
      </c>
      <c r="BS432" s="29">
        <v>1.857331162212108</v>
      </c>
      <c r="BT432" s="37" t="s">
        <v>9461</v>
      </c>
      <c r="BU432" s="31">
        <v>98.644175970760244</v>
      </c>
      <c r="BV432" s="32">
        <v>44884</v>
      </c>
      <c r="BW432" s="33" t="s">
        <v>9034</v>
      </c>
      <c r="BZ432" s="15">
        <v>98.642743257036784</v>
      </c>
    </row>
    <row r="433" spans="16:78">
      <c r="P433" s="105">
        <v>43.585293466505547</v>
      </c>
      <c r="Q433" s="37" t="s">
        <v>12091</v>
      </c>
      <c r="R433" s="106">
        <v>-0.99619999999999997</v>
      </c>
      <c r="S433" s="85" t="s">
        <v>3686</v>
      </c>
      <c r="BS433" s="29">
        <v>6.118255503680424</v>
      </c>
      <c r="BT433" s="37" t="s">
        <v>9462</v>
      </c>
      <c r="BU433" s="52">
        <v>91.384684809891567</v>
      </c>
      <c r="BV433" s="32">
        <v>44929</v>
      </c>
      <c r="BW433" s="33" t="s">
        <v>8937</v>
      </c>
      <c r="BZ433" s="15">
        <v>99.620316886798449</v>
      </c>
    </row>
    <row r="434" spans="16:78">
      <c r="P434" s="105">
        <v>5.1405145870537714</v>
      </c>
      <c r="Q434" s="37" t="s">
        <v>12092</v>
      </c>
      <c r="R434" s="106">
        <v>-0.98709999999999998</v>
      </c>
      <c r="S434" s="85" t="s">
        <v>8887</v>
      </c>
      <c r="BS434" s="29">
        <v>70.244422898502961</v>
      </c>
      <c r="BT434" s="37" t="s">
        <v>9463</v>
      </c>
      <c r="BU434" s="62">
        <v>97.477810432872886</v>
      </c>
      <c r="BV434" s="32">
        <v>44731</v>
      </c>
      <c r="BW434" s="33" t="s">
        <v>8959</v>
      </c>
      <c r="BZ434" s="15">
        <v>98.711373247165213</v>
      </c>
    </row>
    <row r="435" spans="16:78">
      <c r="P435" s="105">
        <v>1.098294226947405</v>
      </c>
      <c r="Q435" s="37" t="s">
        <v>12093</v>
      </c>
      <c r="R435" s="106">
        <v>-0.96550000000000002</v>
      </c>
      <c r="S435" s="85" t="s">
        <v>8887</v>
      </c>
      <c r="BS435" s="29">
        <v>4.3762247357589992</v>
      </c>
      <c r="BT435" s="37" t="s">
        <v>9464</v>
      </c>
      <c r="BU435" s="62">
        <v>96.515253610699361</v>
      </c>
      <c r="BV435" s="32">
        <v>44696</v>
      </c>
      <c r="BW435" s="33" t="s">
        <v>8937</v>
      </c>
      <c r="BZ435" s="15">
        <v>96.548029075584409</v>
      </c>
    </row>
    <row r="436" spans="16:78">
      <c r="P436" s="105">
        <v>15.752517894367999</v>
      </c>
      <c r="Q436" s="37" t="s">
        <v>12094</v>
      </c>
      <c r="R436" s="106">
        <v>-0.96250000000000002</v>
      </c>
      <c r="S436" s="85" t="s">
        <v>8887</v>
      </c>
      <c r="BS436" s="29">
        <v>3.4584800745633228</v>
      </c>
      <c r="BT436" s="37" t="s">
        <v>9465</v>
      </c>
      <c r="BU436" s="31">
        <v>96.486267861985169</v>
      </c>
      <c r="BV436" s="32">
        <v>45000</v>
      </c>
      <c r="BW436" s="33" t="s">
        <v>8937</v>
      </c>
      <c r="BZ436" s="15">
        <v>96.246228836320341</v>
      </c>
    </row>
    <row r="437" spans="16:78">
      <c r="P437" s="105">
        <v>102.8009641786004</v>
      </c>
      <c r="Q437" s="37" t="s">
        <v>12095</v>
      </c>
      <c r="R437" s="106">
        <v>-0.97640000000000005</v>
      </c>
      <c r="S437" s="85" t="s">
        <v>8887</v>
      </c>
      <c r="BS437" s="29">
        <v>6.1947381740399674</v>
      </c>
      <c r="BT437" s="37" t="s">
        <v>9466</v>
      </c>
      <c r="BU437" s="44">
        <v>97.556707655866632</v>
      </c>
      <c r="BV437" s="32">
        <v>45000</v>
      </c>
      <c r="BW437" s="33" t="s">
        <v>8937</v>
      </c>
      <c r="BZ437" s="15">
        <v>97.637144791465303</v>
      </c>
    </row>
    <row r="438" spans="16:78">
      <c r="P438" s="105">
        <v>343.50648391370999</v>
      </c>
      <c r="Q438" s="37" t="s">
        <v>12096</v>
      </c>
      <c r="R438" s="106">
        <v>-0.99490000000000001</v>
      </c>
      <c r="S438" s="85" t="s">
        <v>8887</v>
      </c>
      <c r="BS438" s="29">
        <v>1.463860086371878</v>
      </c>
      <c r="BT438" s="37" t="s">
        <v>9467</v>
      </c>
      <c r="BU438" s="62">
        <v>63.615944476347572</v>
      </c>
      <c r="BV438" s="32">
        <v>45000</v>
      </c>
      <c r="BW438" s="33" t="s">
        <v>8937</v>
      </c>
      <c r="BZ438" s="15">
        <v>99.493045286414343</v>
      </c>
    </row>
    <row r="439" spans="16:78">
      <c r="P439" s="105">
        <v>108.4609946409129</v>
      </c>
      <c r="Q439" s="37" t="s">
        <v>12097</v>
      </c>
      <c r="R439" s="106">
        <v>-0.99809999999999999</v>
      </c>
      <c r="S439" s="85" t="s">
        <v>8887</v>
      </c>
      <c r="BS439" s="29">
        <v>3.2216672488602351</v>
      </c>
      <c r="BT439" s="37" t="s">
        <v>9468</v>
      </c>
      <c r="BU439" s="31">
        <v>76.871597093073291</v>
      </c>
      <c r="BV439" s="32">
        <v>44918</v>
      </c>
      <c r="BW439" s="33" t="s">
        <v>8937</v>
      </c>
      <c r="BZ439" s="15">
        <v>99.812561096529734</v>
      </c>
    </row>
    <row r="440" spans="16:78">
      <c r="P440" s="105">
        <v>25.980926400134059</v>
      </c>
      <c r="Q440" s="37" t="s">
        <v>12098</v>
      </c>
      <c r="R440" s="106">
        <v>-0.97230000000000005</v>
      </c>
      <c r="S440" s="85" t="s">
        <v>8892</v>
      </c>
      <c r="BS440" s="29">
        <v>1.296431703404884</v>
      </c>
      <c r="BT440" s="37" t="s">
        <v>9469</v>
      </c>
      <c r="BU440" s="62">
        <v>96.33729080484828</v>
      </c>
      <c r="BV440" s="32">
        <v>44918</v>
      </c>
      <c r="BW440" s="33" t="s">
        <v>8959</v>
      </c>
      <c r="BZ440" s="15">
        <v>97.231655350127085</v>
      </c>
    </row>
    <row r="441" spans="16:78">
      <c r="P441" s="105">
        <v>439.93280194608712</v>
      </c>
      <c r="Q441" s="37" t="s">
        <v>12099</v>
      </c>
      <c r="R441" s="106">
        <v>-0.88229999999999997</v>
      </c>
      <c r="S441" s="85" t="s">
        <v>8891</v>
      </c>
      <c r="BS441" s="29">
        <v>33.014158225684163</v>
      </c>
      <c r="BT441" s="37" t="s">
        <v>9470</v>
      </c>
      <c r="BU441" s="31">
        <v>85.990500656443615</v>
      </c>
      <c r="BV441" s="32">
        <v>44876</v>
      </c>
      <c r="BW441" s="33" t="s">
        <v>8937</v>
      </c>
      <c r="BZ441" s="15">
        <v>88.227788361263165</v>
      </c>
    </row>
    <row r="442" spans="16:78">
      <c r="P442" s="105">
        <v>2.29490517678021</v>
      </c>
      <c r="Q442" s="37" t="s">
        <v>12100</v>
      </c>
      <c r="R442" s="106">
        <v>-0.99619999999999997</v>
      </c>
      <c r="S442" s="85" t="s">
        <v>8882</v>
      </c>
      <c r="BS442" s="29">
        <v>1.189107866485354</v>
      </c>
      <c r="BT442" s="37" t="s">
        <v>9471</v>
      </c>
      <c r="BU442" s="31">
        <v>99.713678486075409</v>
      </c>
      <c r="BV442" s="32">
        <v>44853</v>
      </c>
      <c r="BW442" s="33" t="s">
        <v>8937</v>
      </c>
      <c r="BZ442" s="15">
        <v>99.621801533422868</v>
      </c>
    </row>
    <row r="443" spans="16:78">
      <c r="P443" s="105">
        <v>1.1530530051010599</v>
      </c>
      <c r="Q443" s="37" t="s">
        <v>12101</v>
      </c>
      <c r="R443" s="106">
        <v>-0.98960000000000004</v>
      </c>
      <c r="S443" s="85" t="s">
        <v>8887</v>
      </c>
      <c r="BS443" s="29">
        <v>52.831530800457053</v>
      </c>
      <c r="BT443" s="37" t="s">
        <v>9472</v>
      </c>
      <c r="BU443" s="52">
        <v>91.45932606511677</v>
      </c>
      <c r="BV443" s="32">
        <v>44639</v>
      </c>
      <c r="BW443" s="33" t="s">
        <v>8949</v>
      </c>
      <c r="BZ443" s="15">
        <v>98.964367717427137</v>
      </c>
    </row>
    <row r="444" spans="16:78">
      <c r="P444" s="105">
        <v>43.202561716763419</v>
      </c>
      <c r="Q444" s="37" t="s">
        <v>12102</v>
      </c>
      <c r="R444" s="106">
        <v>-0.85070000000000001</v>
      </c>
      <c r="S444" s="85" t="s">
        <v>8893</v>
      </c>
      <c r="BS444" s="29">
        <v>165.4772203710755</v>
      </c>
      <c r="BT444" s="37" t="s">
        <v>9473</v>
      </c>
      <c r="BU444" s="62">
        <v>99.148316625450434</v>
      </c>
      <c r="BV444" s="32">
        <v>44996</v>
      </c>
      <c r="BW444" s="33" t="s">
        <v>8937</v>
      </c>
      <c r="BZ444" s="15">
        <v>85.071230036381948</v>
      </c>
    </row>
    <row r="445" spans="16:78">
      <c r="P445" s="105">
        <v>26.389076755883831</v>
      </c>
      <c r="Q445" s="37" t="s">
        <v>12103</v>
      </c>
      <c r="R445" s="106">
        <v>-0.99850000000000005</v>
      </c>
      <c r="S445" s="85" t="s">
        <v>8893</v>
      </c>
      <c r="BS445" s="29">
        <v>1.883298477584048</v>
      </c>
      <c r="BT445" s="37" t="s">
        <v>9474</v>
      </c>
      <c r="BU445" s="62">
        <v>83.289752609789346</v>
      </c>
      <c r="BV445" s="32">
        <v>44880</v>
      </c>
      <c r="BW445" s="33" t="s">
        <v>8937</v>
      </c>
      <c r="BZ445" s="15">
        <v>99.84624941442479</v>
      </c>
    </row>
    <row r="446" spans="16:78">
      <c r="P446" s="105">
        <v>7647.2223098313771</v>
      </c>
      <c r="Q446" s="37" t="s">
        <v>12104</v>
      </c>
      <c r="R446" s="106">
        <v>-0.67810000000000004</v>
      </c>
      <c r="S446" s="85" t="s">
        <v>8887</v>
      </c>
      <c r="BS446" s="29">
        <v>14.303998552162611</v>
      </c>
      <c r="BT446" s="37" t="s">
        <v>9475</v>
      </c>
      <c r="BU446" s="31">
        <v>93.931048700569576</v>
      </c>
      <c r="BV446" s="32">
        <v>44696</v>
      </c>
      <c r="BW446" s="33" t="s">
        <v>8937</v>
      </c>
      <c r="BZ446" s="15">
        <v>67.805318954818404</v>
      </c>
    </row>
    <row r="447" spans="16:78">
      <c r="P447" s="105">
        <v>15037.30086067388</v>
      </c>
      <c r="Q447" s="37" t="s">
        <v>12105</v>
      </c>
      <c r="R447" s="106">
        <v>-0.99870000000000003</v>
      </c>
      <c r="S447" s="85" t="s">
        <v>8889</v>
      </c>
      <c r="BS447" s="29">
        <v>15.602559233086181</v>
      </c>
      <c r="BT447" s="37" t="s">
        <v>9476</v>
      </c>
      <c r="BU447" s="44">
        <v>96.660586726721391</v>
      </c>
      <c r="BV447" s="32">
        <v>44926</v>
      </c>
      <c r="BW447" s="33" t="s">
        <v>9045</v>
      </c>
      <c r="BZ447" s="15">
        <v>99.866070191477149</v>
      </c>
    </row>
    <row r="448" spans="16:78">
      <c r="P448" s="105">
        <v>3258.79424874288</v>
      </c>
      <c r="Q448" s="37" t="s">
        <v>12106</v>
      </c>
      <c r="R448" s="106">
        <v>-0.91690000000000005</v>
      </c>
      <c r="S448" s="85" t="s">
        <v>8894</v>
      </c>
      <c r="BS448" s="29">
        <v>14.005441490283131</v>
      </c>
      <c r="BT448" s="37" t="s">
        <v>9477</v>
      </c>
      <c r="BU448" s="62">
        <v>97.461780805122245</v>
      </c>
      <c r="BV448" s="32">
        <v>44933</v>
      </c>
      <c r="BW448" s="33" t="s">
        <v>9024</v>
      </c>
      <c r="BZ448" s="15">
        <v>91.694692740205497</v>
      </c>
    </row>
    <row r="449" spans="16:78">
      <c r="P449" s="105">
        <v>3.3468541152759488</v>
      </c>
      <c r="Q449" s="37" t="s">
        <v>12107</v>
      </c>
      <c r="R449" s="106">
        <v>-0.998</v>
      </c>
      <c r="S449" s="85" t="s">
        <v>8887</v>
      </c>
      <c r="BS449" s="29">
        <v>29.353967265154498</v>
      </c>
      <c r="BT449" s="37" t="s">
        <v>9478</v>
      </c>
      <c r="BU449" s="31">
        <v>99.935965256841016</v>
      </c>
      <c r="BV449" s="32">
        <v>44941</v>
      </c>
      <c r="BW449" s="33" t="s">
        <v>8922</v>
      </c>
      <c r="BZ449" s="15">
        <v>99.798635650781279</v>
      </c>
    </row>
    <row r="450" spans="16:78">
      <c r="P450" s="105">
        <v>7.7421848728485223</v>
      </c>
      <c r="Q450" s="37" t="s">
        <v>12108</v>
      </c>
      <c r="R450" s="106">
        <v>-0.9909</v>
      </c>
      <c r="S450" s="85" t="s">
        <v>8887</v>
      </c>
      <c r="BS450" s="29">
        <v>339.47287190396929</v>
      </c>
      <c r="BT450" s="37" t="s">
        <v>9479</v>
      </c>
      <c r="BU450" s="62">
        <v>94.265126332675052</v>
      </c>
      <c r="BV450" s="32">
        <v>44984</v>
      </c>
      <c r="BW450" s="33" t="s">
        <v>8937</v>
      </c>
      <c r="BZ450" s="15">
        <v>99.090246888320223</v>
      </c>
    </row>
    <row r="451" spans="16:78">
      <c r="P451" s="105">
        <v>1.168580676620286</v>
      </c>
      <c r="Q451" s="37" t="s">
        <v>12109</v>
      </c>
      <c r="R451" s="106">
        <v>-0.89729999999999999</v>
      </c>
      <c r="S451" s="85" t="s">
        <v>8887</v>
      </c>
      <c r="BS451" s="29">
        <v>2.5284279738803139</v>
      </c>
      <c r="BT451" s="37" t="s">
        <v>9480</v>
      </c>
      <c r="BU451" s="31">
        <v>85.589052567084636</v>
      </c>
      <c r="BV451" s="32">
        <v>44823</v>
      </c>
      <c r="BW451" s="33" t="s">
        <v>9045</v>
      </c>
      <c r="BZ451" s="15">
        <v>89.733716520109937</v>
      </c>
    </row>
    <row r="452" spans="16:78">
      <c r="P452" s="105">
        <v>14.23179404076806</v>
      </c>
      <c r="Q452" s="37" t="s">
        <v>12110</v>
      </c>
      <c r="R452" s="106">
        <v>-0.90690000000000004</v>
      </c>
      <c r="S452" s="85" t="s">
        <v>8887</v>
      </c>
      <c r="BS452" s="29">
        <v>71.071382077100495</v>
      </c>
      <c r="BT452" s="37" t="s">
        <v>9481</v>
      </c>
      <c r="BU452" s="31">
        <v>93.918570858471426</v>
      </c>
      <c r="BV452" s="32">
        <v>44922</v>
      </c>
      <c r="BW452" s="33" t="s">
        <v>8937</v>
      </c>
      <c r="BZ452" s="15">
        <v>90.688907990252815</v>
      </c>
    </row>
    <row r="453" spans="16:78">
      <c r="P453" s="105">
        <v>3.7120894479385109</v>
      </c>
      <c r="Q453" s="37" t="s">
        <v>12111</v>
      </c>
      <c r="R453" s="106">
        <v>-0.9546</v>
      </c>
      <c r="S453" s="85" t="s">
        <v>3686</v>
      </c>
      <c r="BS453" s="29">
        <v>1.4227194625401309</v>
      </c>
      <c r="BT453" s="37" t="s">
        <v>9482</v>
      </c>
      <c r="BU453" s="52">
        <v>94.177337232383479</v>
      </c>
      <c r="BV453" s="32">
        <v>44888</v>
      </c>
      <c r="BW453" s="33" t="s">
        <v>9483</v>
      </c>
      <c r="BZ453" s="15">
        <v>95.456657554281904</v>
      </c>
    </row>
    <row r="454" spans="16:78">
      <c r="P454" s="105">
        <v>133.4595039838558</v>
      </c>
      <c r="Q454" s="37" t="s">
        <v>12112</v>
      </c>
      <c r="R454" s="106">
        <v>-0.88119999999999998</v>
      </c>
      <c r="S454" s="85" t="s">
        <v>8894</v>
      </c>
      <c r="BS454" s="29">
        <v>3.14957028914014</v>
      </c>
      <c r="BT454" s="37" t="s">
        <v>9484</v>
      </c>
      <c r="BU454" s="62">
        <v>99.52845429155694</v>
      </c>
      <c r="BV454" s="32">
        <v>44949</v>
      </c>
      <c r="BW454" s="33" t="s">
        <v>9034</v>
      </c>
      <c r="BZ454" s="15">
        <v>88.121261369425483</v>
      </c>
    </row>
    <row r="455" spans="16:78">
      <c r="P455" s="105">
        <v>1.8154619929627629</v>
      </c>
      <c r="Q455" s="37" t="s">
        <v>12113</v>
      </c>
      <c r="R455" s="106">
        <v>-0.99729999999999996</v>
      </c>
      <c r="S455" s="85" t="s">
        <v>8887</v>
      </c>
      <c r="BS455" s="29">
        <v>5.9535682010696886</v>
      </c>
      <c r="BT455" s="37" t="s">
        <v>9485</v>
      </c>
      <c r="BU455" s="62">
        <v>94.645622824143487</v>
      </c>
      <c r="BV455" s="32">
        <v>44918</v>
      </c>
      <c r="BW455" s="33" t="s">
        <v>8933</v>
      </c>
      <c r="BZ455" s="15">
        <v>99.727338898498189</v>
      </c>
    </row>
    <row r="456" spans="16:78">
      <c r="P456" s="105">
        <v>128.26431540232949</v>
      </c>
      <c r="Q456" s="37" t="s">
        <v>12114</v>
      </c>
      <c r="R456" s="106">
        <v>-0.96950000000000003</v>
      </c>
      <c r="S456" s="85" t="s">
        <v>8887</v>
      </c>
      <c r="BS456" s="29">
        <v>27.386301126565382</v>
      </c>
      <c r="BT456" s="37" t="s">
        <v>9486</v>
      </c>
      <c r="BU456" s="31">
        <v>91.531613936835015</v>
      </c>
      <c r="BV456" s="32">
        <v>44926</v>
      </c>
      <c r="BW456" s="33" t="s">
        <v>8937</v>
      </c>
      <c r="BZ456" s="15">
        <v>96.948541282432288</v>
      </c>
    </row>
    <row r="457" spans="16:78">
      <c r="P457" s="105">
        <v>17.656498692505579</v>
      </c>
      <c r="Q457" s="37" t="s">
        <v>12115</v>
      </c>
      <c r="R457" s="106">
        <v>-0.86509999999999998</v>
      </c>
      <c r="S457" s="85" t="s">
        <v>8894</v>
      </c>
      <c r="BS457" s="29">
        <v>8.9196936746732653</v>
      </c>
      <c r="BT457" s="37" t="s">
        <v>9487</v>
      </c>
      <c r="BU457" s="44">
        <v>93.726644710023592</v>
      </c>
      <c r="BV457" s="32">
        <v>44926</v>
      </c>
      <c r="BW457" s="33" t="s">
        <v>8959</v>
      </c>
      <c r="BZ457" s="15">
        <v>86.509556773143132</v>
      </c>
    </row>
    <row r="458" spans="16:78">
      <c r="P458" s="105">
        <v>1.538849552590041</v>
      </c>
      <c r="Q458" s="37" t="s">
        <v>12116</v>
      </c>
      <c r="R458" s="106">
        <v>-0.99960000000000004</v>
      </c>
      <c r="S458" s="85" t="s">
        <v>8881</v>
      </c>
      <c r="BS458" s="29">
        <v>52.791508447494927</v>
      </c>
      <c r="BT458" s="37" t="s">
        <v>9488</v>
      </c>
      <c r="BU458" s="62">
        <v>99.667782908820143</v>
      </c>
      <c r="BV458" s="32">
        <v>44880</v>
      </c>
      <c r="BW458" s="33" t="s">
        <v>9141</v>
      </c>
      <c r="BZ458" s="15">
        <v>99.961421526773478</v>
      </c>
    </row>
    <row r="459" spans="16:78">
      <c r="P459" s="105">
        <v>618.91195406620318</v>
      </c>
      <c r="Q459" s="37" t="s">
        <v>12117</v>
      </c>
      <c r="R459" s="106">
        <v>-0.95540000000000003</v>
      </c>
      <c r="S459" s="85" t="s">
        <v>8887</v>
      </c>
      <c r="BS459" s="29">
        <v>40.283595632737232</v>
      </c>
      <c r="BT459" s="37" t="s">
        <v>9489</v>
      </c>
      <c r="BU459" s="31">
        <v>88.53353829534764</v>
      </c>
      <c r="BV459" s="32">
        <v>44918</v>
      </c>
      <c r="BW459" s="33" t="s">
        <v>8937</v>
      </c>
      <c r="BZ459" s="15">
        <v>95.543946399890672</v>
      </c>
    </row>
    <row r="460" spans="16:78">
      <c r="P460" s="105">
        <v>1.434727913628935</v>
      </c>
      <c r="Q460" s="37" t="s">
        <v>12118</v>
      </c>
      <c r="R460" s="106">
        <v>-0.98950000000000005</v>
      </c>
      <c r="S460" s="85" t="s">
        <v>8898</v>
      </c>
      <c r="BS460" s="29">
        <v>1.180578706770097</v>
      </c>
      <c r="BT460" s="37" t="s">
        <v>9490</v>
      </c>
      <c r="BU460" s="62">
        <v>60.447885794132517</v>
      </c>
      <c r="BV460" s="32">
        <v>44996</v>
      </c>
      <c r="BW460" s="33" t="s">
        <v>8937</v>
      </c>
      <c r="BZ460" s="15">
        <v>98.945265488467768</v>
      </c>
    </row>
    <row r="461" spans="16:78">
      <c r="P461" s="105">
        <v>1.1946284454455429</v>
      </c>
      <c r="Q461" s="37" t="s">
        <v>12119</v>
      </c>
      <c r="R461" s="106">
        <v>-0.99609999999999999</v>
      </c>
      <c r="S461" s="85" t="s">
        <v>8887</v>
      </c>
      <c r="BS461" s="29">
        <v>1.7767812514092609</v>
      </c>
      <c r="BT461" s="37" t="s">
        <v>9491</v>
      </c>
      <c r="BU461" s="31">
        <v>7.268888252605227</v>
      </c>
      <c r="BV461" s="32">
        <v>44992</v>
      </c>
      <c r="BW461" s="33" t="s">
        <v>8937</v>
      </c>
      <c r="BZ461" s="15">
        <v>99.614662649203296</v>
      </c>
    </row>
    <row r="462" spans="16:78">
      <c r="P462" s="105">
        <v>15.449396979889199</v>
      </c>
      <c r="Q462" s="37" t="s">
        <v>12120</v>
      </c>
      <c r="R462" s="106">
        <v>-0.99950000000000006</v>
      </c>
      <c r="S462" s="85" t="s">
        <v>8888</v>
      </c>
      <c r="BS462" s="29">
        <v>3.9239196394434681</v>
      </c>
      <c r="BT462" s="37" t="s">
        <v>9492</v>
      </c>
      <c r="BU462" s="31">
        <v>58.624036197933577</v>
      </c>
      <c r="BV462" s="32">
        <v>45000</v>
      </c>
      <c r="BW462" s="33" t="s">
        <v>9045</v>
      </c>
      <c r="BZ462" s="15">
        <v>99.948190671603996</v>
      </c>
    </row>
    <row r="463" spans="16:78">
      <c r="P463" s="105">
        <v>121.1901290827837</v>
      </c>
      <c r="Q463" s="37" t="s">
        <v>12121</v>
      </c>
      <c r="R463" s="106">
        <v>-0.99890000000000001</v>
      </c>
      <c r="S463" s="85" t="s">
        <v>8887</v>
      </c>
      <c r="BS463" s="29">
        <v>1.180786044877199</v>
      </c>
      <c r="BT463" s="37" t="s">
        <v>9493</v>
      </c>
      <c r="BU463" s="52">
        <v>93.62712509482833</v>
      </c>
      <c r="BV463" s="32">
        <v>44926</v>
      </c>
      <c r="BW463" s="33" t="s">
        <v>8949</v>
      </c>
      <c r="BZ463" s="15">
        <v>99.885329700001563</v>
      </c>
    </row>
    <row r="464" spans="16:78">
      <c r="P464" s="105">
        <v>60.445366855627917</v>
      </c>
      <c r="Q464" s="37" t="s">
        <v>12122</v>
      </c>
      <c r="R464" s="106">
        <v>-0.88019999999999998</v>
      </c>
      <c r="S464" s="85" t="s">
        <v>3686</v>
      </c>
      <c r="BS464" s="29">
        <v>4.6379725091775548</v>
      </c>
      <c r="BT464" s="37" t="s">
        <v>9494</v>
      </c>
      <c r="BU464" s="62">
        <v>98.794906027917733</v>
      </c>
      <c r="BV464" s="32">
        <v>44731</v>
      </c>
      <c r="BW464" s="33" t="s">
        <v>8933</v>
      </c>
      <c r="BZ464" s="15">
        <v>88.015779477409367</v>
      </c>
    </row>
    <row r="465" spans="16:78">
      <c r="P465" s="105">
        <v>63.333848295283502</v>
      </c>
      <c r="Q465" s="37" t="s">
        <v>12123</v>
      </c>
      <c r="R465" s="106">
        <v>-0.84350000000000003</v>
      </c>
      <c r="S465" s="85" t="s">
        <v>8884</v>
      </c>
      <c r="BS465" s="29">
        <v>20.192175490867701</v>
      </c>
      <c r="BT465" s="37" t="s">
        <v>9495</v>
      </c>
      <c r="BU465" s="62">
        <v>96.111427829304532</v>
      </c>
      <c r="BV465" s="32">
        <v>44876</v>
      </c>
      <c r="BW465" s="33" t="s">
        <v>8933</v>
      </c>
      <c r="BZ465" s="15">
        <v>84.349583808854504</v>
      </c>
    </row>
    <row r="466" spans="16:78">
      <c r="P466" s="105">
        <v>2.2510227182460878</v>
      </c>
      <c r="Q466" s="37" t="s">
        <v>12124</v>
      </c>
      <c r="R466" s="106">
        <v>-0.97740000000000005</v>
      </c>
      <c r="S466" s="85" t="s">
        <v>8887</v>
      </c>
      <c r="BS466" s="29">
        <v>83.245111859603583</v>
      </c>
      <c r="BT466" s="37" t="s">
        <v>9496</v>
      </c>
      <c r="BU466" s="31">
        <v>94.538160402605314</v>
      </c>
      <c r="BV466" s="32">
        <v>44929</v>
      </c>
      <c r="BW466" s="33" t="s">
        <v>8959</v>
      </c>
      <c r="BZ466" s="15">
        <v>97.737317114007183</v>
      </c>
    </row>
    <row r="467" spans="16:78">
      <c r="P467" s="105">
        <v>5.0635280095351609</v>
      </c>
      <c r="Q467" s="37" t="s">
        <v>12125</v>
      </c>
      <c r="R467" s="106">
        <v>-0.9647</v>
      </c>
      <c r="S467" s="85" t="s">
        <v>8887</v>
      </c>
      <c r="BS467" s="29">
        <v>21.298584342487889</v>
      </c>
      <c r="BT467" s="37" t="s">
        <v>9497</v>
      </c>
      <c r="BU467" s="44">
        <v>87.191727525292208</v>
      </c>
      <c r="BV467" s="32">
        <v>44849</v>
      </c>
      <c r="BW467" s="33" t="s">
        <v>8965</v>
      </c>
      <c r="BZ467" s="15">
        <v>96.471024917788242</v>
      </c>
    </row>
    <row r="468" spans="16:78">
      <c r="P468" s="105">
        <v>12.539219540024879</v>
      </c>
      <c r="Q468" s="37" t="s">
        <v>12126</v>
      </c>
      <c r="R468" s="106">
        <v>-0.99429999999999996</v>
      </c>
      <c r="S468" s="85" t="s">
        <v>8887</v>
      </c>
      <c r="BS468" s="29">
        <v>1032.0721787001401</v>
      </c>
      <c r="BT468" s="37" t="s">
        <v>9498</v>
      </c>
      <c r="BU468" s="62">
        <v>93.670053840761767</v>
      </c>
      <c r="BV468" s="32">
        <v>44926</v>
      </c>
      <c r="BW468" s="33" t="s">
        <v>8937</v>
      </c>
      <c r="BZ468" s="15">
        <v>99.427995176442352</v>
      </c>
    </row>
    <row r="469" spans="16:78">
      <c r="P469" s="105">
        <v>1056.020380793487</v>
      </c>
      <c r="Q469" s="37" t="s">
        <v>12127</v>
      </c>
      <c r="R469" s="106">
        <v>-0.93220000000000003</v>
      </c>
      <c r="S469" s="85" t="s">
        <v>8894</v>
      </c>
      <c r="BS469" s="29">
        <v>41.193704852500737</v>
      </c>
      <c r="BT469" s="37" t="s">
        <v>9499</v>
      </c>
      <c r="BU469" s="31">
        <v>97.41154247932819</v>
      </c>
      <c r="BV469" s="32">
        <v>44929</v>
      </c>
      <c r="BW469" s="33" t="s">
        <v>8933</v>
      </c>
      <c r="BZ469" s="15">
        <v>93.220879304963049</v>
      </c>
    </row>
    <row r="470" spans="16:78">
      <c r="P470" s="105">
        <v>4.8573201686216194</v>
      </c>
      <c r="Q470" s="37" t="s">
        <v>12128</v>
      </c>
      <c r="R470" s="106">
        <v>-0.98599999999999999</v>
      </c>
      <c r="S470" s="85" t="s">
        <v>8898</v>
      </c>
      <c r="BS470" s="29">
        <v>7.1530180036516002</v>
      </c>
      <c r="BT470" s="37" t="s">
        <v>9500</v>
      </c>
      <c r="BU470" s="62">
        <v>95.582712116205371</v>
      </c>
      <c r="BV470" s="32">
        <v>44926</v>
      </c>
      <c r="BW470" s="33" t="s">
        <v>8937</v>
      </c>
      <c r="BZ470" s="15">
        <v>98.601012887265597</v>
      </c>
    </row>
    <row r="471" spans="16:78">
      <c r="P471" s="105">
        <v>62.77186194713061</v>
      </c>
      <c r="Q471" s="37" t="s">
        <v>12129</v>
      </c>
      <c r="R471" s="106">
        <v>-0.99299999999999999</v>
      </c>
      <c r="S471" s="85" t="s">
        <v>8887</v>
      </c>
      <c r="BS471" s="29">
        <v>126.5250161930819</v>
      </c>
      <c r="BT471" s="37" t="s">
        <v>9501</v>
      </c>
      <c r="BU471" s="31">
        <v>93.613604579245973</v>
      </c>
      <c r="BV471" s="32">
        <v>44880</v>
      </c>
      <c r="BW471" s="33" t="s">
        <v>9068</v>
      </c>
      <c r="BZ471" s="15">
        <v>99.303115401373987</v>
      </c>
    </row>
    <row r="472" spans="16:78">
      <c r="P472" s="105">
        <v>1.957093188325594</v>
      </c>
      <c r="Q472" s="37" t="s">
        <v>12130</v>
      </c>
      <c r="R472" s="106">
        <v>-0.99819999999999998</v>
      </c>
      <c r="S472" s="85" t="s">
        <v>8881</v>
      </c>
      <c r="BS472" s="29">
        <v>1.441176337375313</v>
      </c>
      <c r="BT472" s="37" t="s">
        <v>9502</v>
      </c>
      <c r="BU472" s="31">
        <v>92.033127923414199</v>
      </c>
      <c r="BV472" s="32">
        <v>44918</v>
      </c>
      <c r="BW472" s="33" t="s">
        <v>8937</v>
      </c>
      <c r="BZ472" s="15">
        <v>99.822236201372277</v>
      </c>
    </row>
    <row r="473" spans="16:78">
      <c r="P473" s="105">
        <v>23.22849567037095</v>
      </c>
      <c r="Q473" s="37" t="s">
        <v>12131</v>
      </c>
      <c r="R473" s="106">
        <v>-0.93579999999999997</v>
      </c>
      <c r="S473" s="85" t="s">
        <v>8887</v>
      </c>
      <c r="BS473" s="29">
        <v>2.7291759179941848</v>
      </c>
      <c r="BT473" s="37" t="s">
        <v>9503</v>
      </c>
      <c r="BU473" s="52">
        <v>31.97927162454063</v>
      </c>
      <c r="BV473" s="32">
        <v>44996</v>
      </c>
      <c r="BW473" s="33" t="s">
        <v>9045</v>
      </c>
      <c r="BZ473" s="15">
        <v>93.584291418305838</v>
      </c>
    </row>
    <row r="474" spans="16:78">
      <c r="P474" s="105">
        <v>30.494032461786819</v>
      </c>
      <c r="Q474" s="37" t="s">
        <v>12132</v>
      </c>
      <c r="R474" s="106">
        <v>-0.94379999999999997</v>
      </c>
      <c r="S474" s="85" t="s">
        <v>8887</v>
      </c>
      <c r="BS474" s="29">
        <v>20.82516998402637</v>
      </c>
      <c r="BT474" s="37" t="s">
        <v>9504</v>
      </c>
      <c r="BU474" s="62">
        <v>4.2429424756146448</v>
      </c>
      <c r="BV474" s="32">
        <v>44996</v>
      </c>
      <c r="BW474" s="33" t="s">
        <v>8937</v>
      </c>
      <c r="BZ474" s="15">
        <v>94.379977574580408</v>
      </c>
    </row>
    <row r="475" spans="16:78">
      <c r="P475" s="105">
        <v>36.108819144592758</v>
      </c>
      <c r="Q475" s="37" t="s">
        <v>12133</v>
      </c>
      <c r="R475" s="106">
        <v>-0.98880000000000001</v>
      </c>
      <c r="S475" s="85" t="s">
        <v>8887</v>
      </c>
      <c r="BS475" s="29">
        <v>2.181051061215129</v>
      </c>
      <c r="BT475" s="37" t="s">
        <v>9505</v>
      </c>
      <c r="BU475" s="62">
        <v>97.294970286010056</v>
      </c>
      <c r="BV475" s="32">
        <v>44926</v>
      </c>
      <c r="BW475" s="33" t="s">
        <v>8937</v>
      </c>
      <c r="BZ475" s="15">
        <v>98.883490733190655</v>
      </c>
    </row>
    <row r="476" spans="16:78">
      <c r="P476" s="105">
        <v>61.031008228230618</v>
      </c>
      <c r="Q476" s="37" t="s">
        <v>12134</v>
      </c>
      <c r="R476" s="106">
        <v>-0.98240000000000005</v>
      </c>
      <c r="S476" s="85" t="s">
        <v>8887</v>
      </c>
      <c r="BS476" s="29">
        <v>14.85924527596608</v>
      </c>
      <c r="BT476" s="37" t="s">
        <v>9506</v>
      </c>
      <c r="BU476" s="31">
        <v>95.834218421652665</v>
      </c>
      <c r="BV476" s="32">
        <v>44696</v>
      </c>
      <c r="BW476" s="33" t="s">
        <v>8933</v>
      </c>
      <c r="BZ476" s="15">
        <v>98.235929325442939</v>
      </c>
    </row>
    <row r="477" spans="16:78">
      <c r="P477" s="105">
        <v>29.125521507598918</v>
      </c>
      <c r="Q477" s="37" t="s">
        <v>12135</v>
      </c>
      <c r="R477" s="106">
        <v>-0.87690000000000001</v>
      </c>
      <c r="S477" s="85" t="s">
        <v>8887</v>
      </c>
      <c r="BS477" s="29">
        <v>3.0571847992084602</v>
      </c>
      <c r="BT477" s="37" t="s">
        <v>9507</v>
      </c>
      <c r="BU477" s="44">
        <v>98.842887796792994</v>
      </c>
      <c r="BV477" s="32">
        <v>44937</v>
      </c>
      <c r="BW477" s="33" t="s">
        <v>8937</v>
      </c>
      <c r="BZ477" s="15">
        <v>87.692737118715456</v>
      </c>
    </row>
    <row r="478" spans="16:78">
      <c r="P478" s="105">
        <v>11.510427984069301</v>
      </c>
      <c r="Q478" s="37" t="s">
        <v>12136</v>
      </c>
      <c r="R478" s="106">
        <v>-0.99770000000000003</v>
      </c>
      <c r="S478" s="85" t="s">
        <v>8884</v>
      </c>
      <c r="BS478" s="29">
        <v>27.84532350872011</v>
      </c>
      <c r="BT478" s="37" t="s">
        <v>9508</v>
      </c>
      <c r="BU478" s="62">
        <v>95.46064353362425</v>
      </c>
      <c r="BV478" s="32">
        <v>44876</v>
      </c>
      <c r="BW478" s="33" t="s">
        <v>8937</v>
      </c>
      <c r="BZ478" s="15">
        <v>99.766993627807437</v>
      </c>
    </row>
    <row r="479" spans="16:78">
      <c r="P479" s="105">
        <v>11.467445000028819</v>
      </c>
      <c r="Q479" s="37" t="s">
        <v>12137</v>
      </c>
      <c r="R479" s="106">
        <v>-0.99690000000000001</v>
      </c>
      <c r="S479" s="85" t="s">
        <v>8887</v>
      </c>
      <c r="BS479" s="29">
        <v>143.86283421227441</v>
      </c>
      <c r="BT479" s="37" t="s">
        <v>9509</v>
      </c>
      <c r="BU479" s="31">
        <v>98.187127475261931</v>
      </c>
      <c r="BV479" s="32">
        <v>44929</v>
      </c>
      <c r="BW479" s="33" t="s">
        <v>9045</v>
      </c>
      <c r="BZ479" s="15">
        <v>99.690628308289803</v>
      </c>
    </row>
    <row r="480" spans="16:78">
      <c r="P480" s="105">
        <v>1.7017106724284961</v>
      </c>
      <c r="Q480" s="37" t="s">
        <v>12138</v>
      </c>
      <c r="R480" s="106">
        <v>-0.74439999999999995</v>
      </c>
      <c r="S480" s="85" t="s">
        <v>8892</v>
      </c>
      <c r="BS480" s="29">
        <v>1.735638794319359</v>
      </c>
      <c r="BT480" s="37" t="s">
        <v>9510</v>
      </c>
      <c r="BU480" s="62">
        <v>88.094416392428769</v>
      </c>
      <c r="BV480" s="32">
        <v>44926</v>
      </c>
      <c r="BW480" s="33" t="s">
        <v>9141</v>
      </c>
      <c r="BZ480" s="15">
        <v>74.444948555732608</v>
      </c>
    </row>
    <row r="481" spans="16:78">
      <c r="P481" s="105">
        <v>35.574195127394553</v>
      </c>
      <c r="Q481" s="37" t="s">
        <v>12139</v>
      </c>
      <c r="R481" s="106">
        <v>-0.99709999999999999</v>
      </c>
      <c r="S481" s="85" t="s">
        <v>8887</v>
      </c>
      <c r="BS481" s="29">
        <v>1.292765306494414</v>
      </c>
      <c r="BT481" s="37" t="s">
        <v>9511</v>
      </c>
      <c r="BU481" s="31">
        <v>96.302061366197975</v>
      </c>
      <c r="BV481" s="32">
        <v>44996</v>
      </c>
      <c r="BW481" s="33" t="s">
        <v>9045</v>
      </c>
      <c r="BZ481" s="15">
        <v>99.710238450179261</v>
      </c>
    </row>
    <row r="482" spans="16:78">
      <c r="P482" s="105">
        <v>1.0314062220813061</v>
      </c>
      <c r="Q482" s="37" t="s">
        <v>12140</v>
      </c>
      <c r="R482" s="106">
        <v>-0.99860000000000004</v>
      </c>
      <c r="S482" s="85" t="s">
        <v>8887</v>
      </c>
      <c r="BS482" s="29">
        <v>6.7135380099138642</v>
      </c>
      <c r="BT482" s="37" t="s">
        <v>9512</v>
      </c>
      <c r="BU482" s="31">
        <v>98.802780693055851</v>
      </c>
      <c r="BV482" s="32">
        <v>44749</v>
      </c>
      <c r="BW482" s="33" t="s">
        <v>9165</v>
      </c>
      <c r="BZ482" s="15">
        <v>99.863214756909514</v>
      </c>
    </row>
    <row r="483" spans="16:78">
      <c r="P483" s="105">
        <v>109.597688485988</v>
      </c>
      <c r="Q483" s="37" t="s">
        <v>12141</v>
      </c>
      <c r="R483" s="106">
        <v>-0.752</v>
      </c>
      <c r="S483" s="85" t="s">
        <v>1772</v>
      </c>
      <c r="BS483" s="29">
        <v>1.1168134657620541</v>
      </c>
      <c r="BT483" s="37" t="s">
        <v>9513</v>
      </c>
      <c r="BU483" s="52">
        <v>46.155776748591272</v>
      </c>
      <c r="BV483" s="32">
        <v>44914</v>
      </c>
      <c r="BW483" s="33" t="s">
        <v>8937</v>
      </c>
      <c r="BZ483" s="15">
        <v>75.202560011404927</v>
      </c>
    </row>
    <row r="484" spans="16:78">
      <c r="P484" s="105">
        <v>192.16475517522991</v>
      </c>
      <c r="Q484" s="37" t="s">
        <v>12142</v>
      </c>
      <c r="R484" s="106">
        <v>-0.98450000000000004</v>
      </c>
      <c r="S484" s="85" t="s">
        <v>8881</v>
      </c>
      <c r="BS484" s="29">
        <v>3.7990106258757859</v>
      </c>
      <c r="BT484" s="37" t="s">
        <v>9514</v>
      </c>
      <c r="BU484" s="62">
        <v>99.3741990085406</v>
      </c>
      <c r="BV484" s="32">
        <v>44837</v>
      </c>
      <c r="BW484" s="33" t="s">
        <v>8937</v>
      </c>
      <c r="BZ484" s="15">
        <v>98.44925637146352</v>
      </c>
    </row>
    <row r="485" spans="16:78">
      <c r="P485" s="105">
        <v>1326.8419139525211</v>
      </c>
      <c r="Q485" s="37" t="s">
        <v>12143</v>
      </c>
      <c r="R485" s="106">
        <v>-0.96189999999999998</v>
      </c>
      <c r="S485" s="85" t="s">
        <v>8884</v>
      </c>
      <c r="BS485" s="29">
        <v>27.55325009262932</v>
      </c>
      <c r="BT485" s="37" t="s">
        <v>9515</v>
      </c>
      <c r="BU485" s="62">
        <v>99.463875026437549</v>
      </c>
      <c r="BV485" s="32">
        <v>44926</v>
      </c>
      <c r="BW485" s="33" t="s">
        <v>8937</v>
      </c>
      <c r="BZ485" s="15">
        <v>96.194120209880722</v>
      </c>
    </row>
    <row r="486" spans="16:78">
      <c r="P486" s="105">
        <v>46.044001342355394</v>
      </c>
      <c r="Q486" s="37" t="s">
        <v>12144</v>
      </c>
      <c r="R486" s="106">
        <v>-0.98819999999999997</v>
      </c>
      <c r="S486" s="85" t="s">
        <v>8887</v>
      </c>
      <c r="BS486" s="29">
        <v>5.8326959490182331</v>
      </c>
      <c r="BT486" s="37" t="s">
        <v>9516</v>
      </c>
      <c r="BU486" s="31">
        <v>67.370816116256535</v>
      </c>
      <c r="BV486" s="32">
        <v>44926</v>
      </c>
      <c r="BW486" s="33" t="s">
        <v>9034</v>
      </c>
      <c r="BZ486" s="15">
        <v>98.816300307256029</v>
      </c>
    </row>
    <row r="487" spans="16:78">
      <c r="P487" s="105">
        <v>153.16929939499289</v>
      </c>
      <c r="Q487" s="37" t="s">
        <v>12145</v>
      </c>
      <c r="R487" s="106">
        <v>-0.79120000000000001</v>
      </c>
      <c r="S487" s="85" t="s">
        <v>8887</v>
      </c>
      <c r="BS487" s="29">
        <v>3.3044901294577871</v>
      </c>
      <c r="BT487" s="37" t="s">
        <v>9517</v>
      </c>
      <c r="BU487" s="44">
        <v>65.768790697751768</v>
      </c>
      <c r="BV487" s="32">
        <v>45000</v>
      </c>
      <c r="BW487" s="33" t="s">
        <v>9518</v>
      </c>
      <c r="BZ487" s="15">
        <v>79.115776433044488</v>
      </c>
    </row>
    <row r="488" spans="16:78">
      <c r="P488" s="105">
        <v>143.01224507749791</v>
      </c>
      <c r="Q488" s="37" t="s">
        <v>12146</v>
      </c>
      <c r="R488" s="106">
        <v>-0.99939999999999996</v>
      </c>
      <c r="S488" s="85" t="s">
        <v>8885</v>
      </c>
      <c r="BS488" s="29">
        <v>28.175562584025329</v>
      </c>
      <c r="BT488" s="37" t="s">
        <v>9519</v>
      </c>
      <c r="BU488" s="62">
        <v>93.585003668947337</v>
      </c>
      <c r="BV488" s="32">
        <v>44757</v>
      </c>
      <c r="BW488" s="33" t="s">
        <v>9014</v>
      </c>
      <c r="BZ488" s="15">
        <v>99.936761206145889</v>
      </c>
    </row>
    <row r="489" spans="16:78">
      <c r="P489" s="105">
        <v>1848.8968651129239</v>
      </c>
      <c r="Q489" s="37" t="s">
        <v>12147</v>
      </c>
      <c r="R489" s="106">
        <v>-0.86060000000000003</v>
      </c>
      <c r="S489" s="85" t="s">
        <v>8887</v>
      </c>
      <c r="BS489" s="29">
        <v>136.85525236864731</v>
      </c>
      <c r="BT489" s="37" t="s">
        <v>9520</v>
      </c>
      <c r="BU489" s="31">
        <v>97.131653549775905</v>
      </c>
      <c r="BV489" s="32">
        <v>44731</v>
      </c>
      <c r="BW489" s="33" t="s">
        <v>8937</v>
      </c>
      <c r="BZ489" s="15">
        <v>86.058304504664846</v>
      </c>
    </row>
    <row r="490" spans="16:78">
      <c r="P490" s="105">
        <v>278.49940334128883</v>
      </c>
      <c r="Q490" s="37" t="s">
        <v>12148</v>
      </c>
      <c r="R490" s="106">
        <v>-0.92459999999999998</v>
      </c>
      <c r="S490" s="85" t="s">
        <v>8892</v>
      </c>
      <c r="BS490" s="29">
        <v>44.276582794456367</v>
      </c>
      <c r="BT490" s="37" t="s">
        <v>9521</v>
      </c>
      <c r="BU490" s="62">
        <v>91.538998424933112</v>
      </c>
      <c r="BV490" s="32">
        <v>44918</v>
      </c>
      <c r="BW490" s="33" t="s">
        <v>9080</v>
      </c>
      <c r="BZ490" s="15">
        <v>92.46132065029154</v>
      </c>
    </row>
    <row r="491" spans="16:78">
      <c r="P491" s="105">
        <v>17.461788099944101</v>
      </c>
      <c r="Q491" s="37" t="s">
        <v>12149</v>
      </c>
      <c r="R491" s="106">
        <v>-0.998</v>
      </c>
      <c r="S491" s="85" t="s">
        <v>8887</v>
      </c>
      <c r="BS491" s="29">
        <v>1.4140655460650771</v>
      </c>
      <c r="BT491" s="37" t="s">
        <v>9522</v>
      </c>
      <c r="BU491" s="31">
        <v>98.020577213609812</v>
      </c>
      <c r="BV491" s="32">
        <v>44918</v>
      </c>
      <c r="BW491" s="33" t="s">
        <v>8937</v>
      </c>
      <c r="BZ491" s="15">
        <v>99.799991864577692</v>
      </c>
    </row>
    <row r="492" spans="16:78">
      <c r="P492" s="105">
        <v>245.48571923003439</v>
      </c>
      <c r="Q492" s="37" t="s">
        <v>12150</v>
      </c>
      <c r="R492" s="106">
        <v>-0.72470000000000001</v>
      </c>
      <c r="S492" s="85" t="s">
        <v>1772</v>
      </c>
      <c r="BS492" s="29">
        <v>2.24714062690092</v>
      </c>
      <c r="BT492" s="37" t="s">
        <v>9523</v>
      </c>
      <c r="BU492" s="31">
        <v>98.225712169558136</v>
      </c>
      <c r="BV492" s="32">
        <v>44929</v>
      </c>
      <c r="BW492" s="33" t="s">
        <v>8937</v>
      </c>
      <c r="BZ492" s="15">
        <v>72.473891222446426</v>
      </c>
    </row>
    <row r="493" spans="16:78">
      <c r="P493" s="105">
        <v>1226.606116925298</v>
      </c>
      <c r="Q493" s="37" t="s">
        <v>12151</v>
      </c>
      <c r="R493" s="106">
        <v>-0.998</v>
      </c>
      <c r="S493" s="85" t="s">
        <v>8893</v>
      </c>
      <c r="BS493" s="29">
        <v>1.5130760122359881</v>
      </c>
      <c r="BT493" s="37" t="s">
        <v>9524</v>
      </c>
      <c r="BU493" s="52">
        <v>96.850555287354098</v>
      </c>
      <c r="BV493" s="32">
        <v>44933</v>
      </c>
      <c r="BW493" s="33" t="s">
        <v>8933</v>
      </c>
      <c r="BZ493" s="15">
        <v>99.800171741634486</v>
      </c>
    </row>
    <row r="494" spans="16:78">
      <c r="P494" s="105">
        <v>93.203364801366007</v>
      </c>
      <c r="Q494" s="37" t="s">
        <v>12152</v>
      </c>
      <c r="R494" s="106">
        <v>-0.87160000000000004</v>
      </c>
      <c r="S494" s="85" t="s">
        <v>8888</v>
      </c>
      <c r="BS494" s="29">
        <v>48.091228453585821</v>
      </c>
      <c r="BT494" s="37" t="s">
        <v>9525</v>
      </c>
      <c r="BU494" s="62">
        <v>88.319170460729936</v>
      </c>
      <c r="BV494" s="32">
        <v>44876</v>
      </c>
      <c r="BW494" s="33" t="s">
        <v>8937</v>
      </c>
      <c r="BZ494" s="15">
        <v>87.161402561421824</v>
      </c>
    </row>
    <row r="495" spans="16:78">
      <c r="P495" s="105">
        <v>62.747017663883653</v>
      </c>
      <c r="Q495" s="37" t="s">
        <v>12153</v>
      </c>
      <c r="R495" s="106">
        <v>-0.9869</v>
      </c>
      <c r="S495" s="85" t="s">
        <v>8882</v>
      </c>
      <c r="BS495" s="29">
        <v>14.10980506898655</v>
      </c>
      <c r="BT495" s="37" t="s">
        <v>9526</v>
      </c>
      <c r="BU495" s="62">
        <v>90.853217532200532</v>
      </c>
      <c r="BV495" s="32">
        <v>44727</v>
      </c>
      <c r="BW495" s="33" t="s">
        <v>8937</v>
      </c>
      <c r="BZ495" s="15">
        <v>98.693994792037543</v>
      </c>
    </row>
    <row r="496" spans="16:78">
      <c r="P496" s="105">
        <v>261.49729978690573</v>
      </c>
      <c r="Q496" s="37" t="s">
        <v>12154</v>
      </c>
      <c r="R496" s="106">
        <v>-0.9859</v>
      </c>
      <c r="S496" s="85" t="s">
        <v>8887</v>
      </c>
      <c r="BS496" s="29">
        <v>38.6604792257952</v>
      </c>
      <c r="BT496" s="37" t="s">
        <v>9527</v>
      </c>
      <c r="BU496" s="31">
        <v>79.033230872948991</v>
      </c>
      <c r="BV496" s="32">
        <v>44731</v>
      </c>
      <c r="BW496" s="33" t="s">
        <v>8933</v>
      </c>
      <c r="BZ496" s="15">
        <v>98.590938726741797</v>
      </c>
    </row>
    <row r="497" spans="16:78">
      <c r="P497" s="105">
        <v>326.95306853020719</v>
      </c>
      <c r="Q497" s="37" t="s">
        <v>12155</v>
      </c>
      <c r="R497" s="106">
        <v>-0.99080000000000001</v>
      </c>
      <c r="S497" s="85" t="s">
        <v>8892</v>
      </c>
      <c r="BS497" s="29">
        <v>25.583155453806668</v>
      </c>
      <c r="BT497" s="37" t="s">
        <v>9528</v>
      </c>
      <c r="BU497" s="44">
        <v>94.588960250932573</v>
      </c>
      <c r="BV497" s="32">
        <v>44888</v>
      </c>
      <c r="BW497" s="33" t="s">
        <v>9529</v>
      </c>
      <c r="BZ497" s="15">
        <v>99.076194928509182</v>
      </c>
    </row>
    <row r="498" spans="16:78">
      <c r="P498" s="105">
        <v>41.467661023491203</v>
      </c>
      <c r="Q498" s="37" t="s">
        <v>12156</v>
      </c>
      <c r="R498" s="106">
        <v>-0.87660000000000005</v>
      </c>
      <c r="S498" s="85" t="s">
        <v>8887</v>
      </c>
      <c r="BS498" s="29">
        <v>4.045556996966182</v>
      </c>
      <c r="BT498" s="37" t="s">
        <v>9530</v>
      </c>
      <c r="BU498" s="62">
        <v>95.303107208764743</v>
      </c>
      <c r="BV498" s="32">
        <v>44731</v>
      </c>
      <c r="BW498" s="33" t="s">
        <v>8959</v>
      </c>
      <c r="BZ498" s="15">
        <v>87.657218430599997</v>
      </c>
    </row>
    <row r="499" spans="16:78">
      <c r="P499" s="105">
        <v>11.54361537446654</v>
      </c>
      <c r="Q499" s="37" t="s">
        <v>12157</v>
      </c>
      <c r="R499" s="106">
        <v>-0.99939999999999996</v>
      </c>
      <c r="S499" s="85" t="s">
        <v>8887</v>
      </c>
      <c r="BS499" s="29">
        <v>2.0253743724876618</v>
      </c>
      <c r="BT499" s="37" t="s">
        <v>9531</v>
      </c>
      <c r="BU499" s="31">
        <v>29.370757103876262</v>
      </c>
      <c r="BV499" s="32">
        <v>44996</v>
      </c>
      <c r="BW499" s="33" t="s">
        <v>8933</v>
      </c>
      <c r="BZ499" s="15">
        <v>99.944490618053862</v>
      </c>
    </row>
    <row r="500" spans="16:78">
      <c r="P500" s="105">
        <v>2066.0232963342551</v>
      </c>
      <c r="Q500" s="37" t="s">
        <v>12158</v>
      </c>
      <c r="R500" s="106">
        <v>-0.8821</v>
      </c>
      <c r="S500" s="85" t="s">
        <v>8894</v>
      </c>
      <c r="BS500" s="29">
        <v>1.251337846321207</v>
      </c>
      <c r="BT500" s="37" t="s">
        <v>9532</v>
      </c>
      <c r="BU500" s="62">
        <v>83.971049283622207</v>
      </c>
      <c r="BV500" s="32">
        <v>44937</v>
      </c>
      <c r="BW500" s="33" t="s">
        <v>9146</v>
      </c>
      <c r="BZ500" s="15">
        <v>88.20969603047017</v>
      </c>
    </row>
    <row r="501" spans="16:78">
      <c r="P501" s="105">
        <v>96.094111126315255</v>
      </c>
      <c r="Q501" s="37" t="s">
        <v>12159</v>
      </c>
      <c r="R501" s="106">
        <v>-0.9647</v>
      </c>
      <c r="S501" s="85" t="s">
        <v>8887</v>
      </c>
      <c r="BS501" s="29">
        <v>2.1429740280378988</v>
      </c>
      <c r="BT501" s="37" t="s">
        <v>9533</v>
      </c>
      <c r="BU501" s="31">
        <v>80.659816052364789</v>
      </c>
      <c r="BV501" s="32">
        <v>44845</v>
      </c>
      <c r="BW501" s="33" t="s">
        <v>9534</v>
      </c>
      <c r="BZ501" s="15">
        <v>96.470812211851978</v>
      </c>
    </row>
    <row r="502" spans="16:78">
      <c r="P502" s="105">
        <v>34.22266449250435</v>
      </c>
      <c r="Q502" s="37" t="s">
        <v>12160</v>
      </c>
      <c r="R502" s="106">
        <v>-0.91859999999999997</v>
      </c>
      <c r="S502" s="85" t="s">
        <v>8892</v>
      </c>
      <c r="BS502" s="29">
        <v>238.52329782213241</v>
      </c>
      <c r="BT502" s="37" t="s">
        <v>9535</v>
      </c>
      <c r="BU502" s="31">
        <v>99.173789365177555</v>
      </c>
      <c r="BV502" s="32">
        <v>44757</v>
      </c>
      <c r="BW502" s="33" t="s">
        <v>8967</v>
      </c>
      <c r="BZ502" s="15">
        <v>91.860354724494286</v>
      </c>
    </row>
    <row r="503" spans="16:78">
      <c r="P503" s="105">
        <v>25.803404818432831</v>
      </c>
      <c r="Q503" s="37" t="s">
        <v>12161</v>
      </c>
      <c r="R503" s="106">
        <v>-0.7833</v>
      </c>
      <c r="S503" s="85" t="s">
        <v>8887</v>
      </c>
      <c r="BS503" s="29">
        <v>15.43924219160972</v>
      </c>
      <c r="BT503" s="37" t="s">
        <v>9536</v>
      </c>
      <c r="BU503" s="52">
        <v>98.583852050315556</v>
      </c>
      <c r="BV503" s="32">
        <v>44888</v>
      </c>
      <c r="BW503" s="33" t="s">
        <v>9045</v>
      </c>
      <c r="BZ503" s="15">
        <v>78.330592974921615</v>
      </c>
    </row>
    <row r="504" spans="16:78">
      <c r="P504" s="105">
        <v>246.73248659888961</v>
      </c>
      <c r="Q504" s="37" t="s">
        <v>12162</v>
      </c>
      <c r="R504" s="106">
        <v>-0.99309999999999998</v>
      </c>
      <c r="S504" s="85" t="s">
        <v>8887</v>
      </c>
      <c r="BS504" s="29">
        <v>46.907151379862547</v>
      </c>
      <c r="BT504" s="37" t="s">
        <v>9537</v>
      </c>
      <c r="BU504" s="62">
        <v>88.620621721545774</v>
      </c>
      <c r="BV504" s="32">
        <v>44926</v>
      </c>
      <c r="BW504" s="33" t="s">
        <v>8937</v>
      </c>
      <c r="BZ504" s="15">
        <v>99.314087232716446</v>
      </c>
    </row>
    <row r="505" spans="16:78">
      <c r="P505" s="105">
        <v>19.01255794652047</v>
      </c>
      <c r="Q505" s="37" t="s">
        <v>12163</v>
      </c>
      <c r="R505" s="106">
        <v>-0.99870000000000003</v>
      </c>
      <c r="S505" s="85" t="s">
        <v>8887</v>
      </c>
      <c r="BS505" s="29">
        <v>36.624374372816682</v>
      </c>
      <c r="BT505" s="37" t="s">
        <v>9538</v>
      </c>
      <c r="BU505" s="62">
        <v>46.77795120822941</v>
      </c>
      <c r="BV505" s="32">
        <v>45000</v>
      </c>
      <c r="BW505" s="33" t="s">
        <v>9342</v>
      </c>
      <c r="BZ505" s="15">
        <v>99.874647869311289</v>
      </c>
    </row>
    <row r="506" spans="16:78">
      <c r="P506" s="105">
        <v>163.37041826376631</v>
      </c>
      <c r="Q506" s="37" t="s">
        <v>12164</v>
      </c>
      <c r="R506" s="106">
        <v>-0.91259999999999997</v>
      </c>
      <c r="S506" s="85" t="s">
        <v>8884</v>
      </c>
      <c r="BS506" s="29">
        <v>10.117716286945409</v>
      </c>
      <c r="BT506" s="37" t="s">
        <v>9539</v>
      </c>
      <c r="BU506" s="31">
        <v>99.999996872918871</v>
      </c>
      <c r="BV506" s="32">
        <v>44507</v>
      </c>
      <c r="BW506" s="33" t="s">
        <v>8937</v>
      </c>
      <c r="BZ506" s="15">
        <v>91.261677823014637</v>
      </c>
    </row>
    <row r="507" spans="16:78">
      <c r="P507" s="105">
        <v>74.042047647835687</v>
      </c>
      <c r="Q507" s="37" t="s">
        <v>12165</v>
      </c>
      <c r="R507" s="106">
        <v>-0.83460000000000001</v>
      </c>
      <c r="S507" s="85" t="s">
        <v>8895</v>
      </c>
      <c r="BS507" s="29">
        <v>12.86887953401973</v>
      </c>
      <c r="BT507" s="37" t="s">
        <v>9540</v>
      </c>
      <c r="BU507" s="44">
        <v>88.242418238769872</v>
      </c>
      <c r="BV507" s="32">
        <v>44876</v>
      </c>
      <c r="BW507" s="33" t="s">
        <v>8937</v>
      </c>
      <c r="BZ507" s="15">
        <v>83.455476668963783</v>
      </c>
    </row>
    <row r="508" spans="16:78">
      <c r="P508" s="105">
        <v>175.908667664295</v>
      </c>
      <c r="Q508" s="37" t="s">
        <v>12166</v>
      </c>
      <c r="R508" s="106">
        <v>-0.79010000000000002</v>
      </c>
      <c r="S508" s="85" t="s">
        <v>8893</v>
      </c>
      <c r="BS508" s="29">
        <v>32.246527571533342</v>
      </c>
      <c r="BT508" s="37" t="s">
        <v>9541</v>
      </c>
      <c r="BU508" s="62">
        <v>97.074282861290513</v>
      </c>
      <c r="BV508" s="32">
        <v>44731</v>
      </c>
      <c r="BW508" s="33" t="s">
        <v>8959</v>
      </c>
      <c r="BZ508" s="15">
        <v>79.010686171164807</v>
      </c>
    </row>
    <row r="509" spans="16:78">
      <c r="P509" s="105">
        <v>311.33148338700408</v>
      </c>
      <c r="Q509" s="37" t="s">
        <v>12167</v>
      </c>
      <c r="R509" s="106">
        <v>-0.94540000000000002</v>
      </c>
      <c r="S509" s="85" t="s">
        <v>8885</v>
      </c>
      <c r="BS509" s="29">
        <v>87.933599466477517</v>
      </c>
      <c r="BT509" s="37" t="s">
        <v>9542</v>
      </c>
      <c r="BU509" s="31">
        <v>87.599779174117415</v>
      </c>
      <c r="BV509" s="32">
        <v>44876</v>
      </c>
      <c r="BW509" s="33" t="s">
        <v>8937</v>
      </c>
      <c r="BZ509" s="15">
        <v>94.537804437983127</v>
      </c>
    </row>
    <row r="510" spans="16:78">
      <c r="P510" s="105">
        <v>14.160217073996749</v>
      </c>
      <c r="Q510" s="37" t="s">
        <v>12168</v>
      </c>
      <c r="R510" s="106">
        <v>-0.95420000000000005</v>
      </c>
      <c r="S510" s="85" t="s">
        <v>8887</v>
      </c>
      <c r="BS510" s="29">
        <v>71.375247731446478</v>
      </c>
      <c r="BT510" s="37" t="s">
        <v>9543</v>
      </c>
      <c r="BU510" s="62">
        <v>99.949511371851841</v>
      </c>
      <c r="BV510" s="32">
        <v>44857</v>
      </c>
      <c r="BW510" s="33" t="s">
        <v>8937</v>
      </c>
      <c r="BZ510" s="15">
        <v>95.423297254635898</v>
      </c>
    </row>
    <row r="511" spans="16:78">
      <c r="P511" s="105">
        <v>1.168946782169654</v>
      </c>
      <c r="Q511" s="37" t="s">
        <v>12169</v>
      </c>
      <c r="R511" s="106">
        <v>-0.9819</v>
      </c>
      <c r="S511" s="85" t="s">
        <v>8884</v>
      </c>
      <c r="BS511" s="29">
        <v>17.51428672412899</v>
      </c>
      <c r="BT511" s="37" t="s">
        <v>9544</v>
      </c>
      <c r="BU511" s="31">
        <v>94.903542691205288</v>
      </c>
      <c r="BV511" s="32">
        <v>44926</v>
      </c>
      <c r="BW511" s="33" t="s">
        <v>8937</v>
      </c>
      <c r="BZ511" s="15">
        <v>98.186515030601811</v>
      </c>
    </row>
    <row r="512" spans="16:78">
      <c r="P512" s="105">
        <v>227.3824962459492</v>
      </c>
      <c r="Q512" s="37" t="s">
        <v>12170</v>
      </c>
      <c r="R512" s="106">
        <v>-0.88009999999999999</v>
      </c>
      <c r="S512" s="85" t="s">
        <v>8887</v>
      </c>
      <c r="BS512" s="29">
        <v>10.83898520493285</v>
      </c>
      <c r="BT512" s="37" t="s">
        <v>9545</v>
      </c>
      <c r="BU512" s="31">
        <v>99.380026337184717</v>
      </c>
      <c r="BV512" s="32">
        <v>44926</v>
      </c>
      <c r="BW512" s="33" t="s">
        <v>9165</v>
      </c>
      <c r="BZ512" s="15">
        <v>88.011090349743526</v>
      </c>
    </row>
    <row r="513" spans="16:78">
      <c r="P513" s="105">
        <v>22.448023641692991</v>
      </c>
      <c r="Q513" s="37" t="s">
        <v>12171</v>
      </c>
      <c r="R513" s="106">
        <v>-0.98570000000000002</v>
      </c>
      <c r="S513" s="85" t="s">
        <v>3686</v>
      </c>
      <c r="BS513" s="29">
        <v>9.8438268353192591</v>
      </c>
      <c r="BT513" s="37" t="s">
        <v>9546</v>
      </c>
      <c r="BU513" s="52">
        <v>94.851367773581416</v>
      </c>
      <c r="BV513" s="32">
        <v>44895</v>
      </c>
      <c r="BW513" s="33" t="s">
        <v>8937</v>
      </c>
      <c r="BZ513" s="15">
        <v>98.566552422060326</v>
      </c>
    </row>
    <row r="514" spans="16:78">
      <c r="P514" s="105">
        <v>149.8917277524769</v>
      </c>
      <c r="Q514" s="37" t="s">
        <v>12172</v>
      </c>
      <c r="R514" s="106">
        <v>-0.71719999999999995</v>
      </c>
      <c r="S514" s="85" t="s">
        <v>8893</v>
      </c>
      <c r="BS514" s="29">
        <v>29.660367809026958</v>
      </c>
      <c r="BT514" s="37" t="s">
        <v>9547</v>
      </c>
      <c r="BU514" s="62">
        <v>98.099814276057231</v>
      </c>
      <c r="BV514" s="32">
        <v>44880</v>
      </c>
      <c r="BW514" s="33" t="s">
        <v>8933</v>
      </c>
      <c r="BZ514" s="15">
        <v>71.716080348998204</v>
      </c>
    </row>
    <row r="515" spans="16:78">
      <c r="P515" s="105">
        <v>4.0276729903331132</v>
      </c>
      <c r="Q515" s="37" t="s">
        <v>12173</v>
      </c>
      <c r="R515" s="106">
        <v>-0.83620000000000005</v>
      </c>
      <c r="S515" s="85" t="s">
        <v>8887</v>
      </c>
      <c r="BS515" s="29">
        <v>2.8082894281965221</v>
      </c>
      <c r="BT515" s="37" t="s">
        <v>9548</v>
      </c>
      <c r="BU515" s="62"/>
      <c r="BV515" s="32"/>
      <c r="BW515" s="33" t="s">
        <v>8959</v>
      </c>
      <c r="BZ515" s="15">
        <v>83.6218954305849</v>
      </c>
    </row>
    <row r="516" spans="16:78">
      <c r="P516" s="105">
        <v>10.002840986092391</v>
      </c>
      <c r="Q516" s="37" t="s">
        <v>12174</v>
      </c>
      <c r="R516" s="106">
        <v>-0.92500000000000004</v>
      </c>
      <c r="S516" s="85" t="s">
        <v>8887</v>
      </c>
      <c r="BS516" s="29">
        <v>7.6688330797529281</v>
      </c>
      <c r="BT516" s="37" t="s">
        <v>9549</v>
      </c>
      <c r="BU516" s="31">
        <v>98.944365253597468</v>
      </c>
      <c r="BV516" s="32">
        <v>44929</v>
      </c>
      <c r="BW516" s="33" t="s">
        <v>8933</v>
      </c>
      <c r="BZ516" s="15">
        <v>92.502556385156083</v>
      </c>
    </row>
    <row r="517" spans="16:78">
      <c r="P517" s="105">
        <v>319.66498362259341</v>
      </c>
      <c r="Q517" s="37" t="s">
        <v>12175</v>
      </c>
      <c r="R517" s="106">
        <v>-0.78080000000000005</v>
      </c>
      <c r="S517" s="85" t="s">
        <v>1772</v>
      </c>
      <c r="BS517" s="29">
        <v>17.942089458965231</v>
      </c>
      <c r="BT517" s="37" t="s">
        <v>9550</v>
      </c>
      <c r="BU517" s="44">
        <v>96.36075643930711</v>
      </c>
      <c r="BV517" s="32">
        <v>44731</v>
      </c>
      <c r="BW517" s="33" t="s">
        <v>8971</v>
      </c>
      <c r="BZ517" s="15">
        <v>78.083922036875947</v>
      </c>
    </row>
    <row r="518" spans="16:78">
      <c r="P518" s="105">
        <v>250.445580400121</v>
      </c>
      <c r="Q518" s="37" t="s">
        <v>12176</v>
      </c>
      <c r="R518" s="106">
        <v>-0.88219999999999998</v>
      </c>
      <c r="S518" s="85" t="s">
        <v>8884</v>
      </c>
      <c r="BS518" s="29">
        <v>3.3976638887486872</v>
      </c>
      <c r="BT518" s="37" t="s">
        <v>9551</v>
      </c>
      <c r="BU518" s="62">
        <v>96.801876718920624</v>
      </c>
      <c r="BV518" s="32">
        <v>44914</v>
      </c>
      <c r="BW518" s="33" t="s">
        <v>8937</v>
      </c>
      <c r="BZ518" s="15">
        <v>88.218354392658753</v>
      </c>
    </row>
    <row r="519" spans="16:78">
      <c r="P519" s="105">
        <v>10.19454359705442</v>
      </c>
      <c r="Q519" s="37" t="s">
        <v>12177</v>
      </c>
      <c r="R519" s="106">
        <v>-0.96919999999999995</v>
      </c>
      <c r="S519" s="85" t="s">
        <v>8884</v>
      </c>
      <c r="BS519" s="29">
        <v>1.2542245929991509</v>
      </c>
      <c r="BT519" s="37" t="s">
        <v>9552</v>
      </c>
      <c r="BU519" s="31">
        <v>16.017275229128501</v>
      </c>
      <c r="BV519" s="32">
        <v>44922</v>
      </c>
      <c r="BW519" s="33" t="s">
        <v>8937</v>
      </c>
      <c r="BZ519" s="15">
        <v>96.921597678171423</v>
      </c>
    </row>
    <row r="520" spans="16:78">
      <c r="P520" s="105">
        <v>24.550621570190451</v>
      </c>
      <c r="Q520" s="37" t="s">
        <v>12178</v>
      </c>
      <c r="R520" s="106">
        <v>-0.99560000000000004</v>
      </c>
      <c r="S520" s="85" t="s">
        <v>8887</v>
      </c>
      <c r="BS520" s="29">
        <v>9.21138884187706</v>
      </c>
      <c r="BT520" s="37" t="s">
        <v>9553</v>
      </c>
      <c r="BU520" s="62">
        <v>75.255771584583343</v>
      </c>
      <c r="BV520" s="32">
        <v>44876</v>
      </c>
      <c r="BW520" s="33" t="s">
        <v>8945</v>
      </c>
      <c r="BZ520" s="15">
        <v>99.555539581855484</v>
      </c>
    </row>
    <row r="521" spans="16:78">
      <c r="P521" s="105">
        <v>39.08095646471201</v>
      </c>
      <c r="Q521" s="37" t="s">
        <v>12179</v>
      </c>
      <c r="R521" s="106">
        <v>-1</v>
      </c>
      <c r="S521" s="85" t="s">
        <v>8887</v>
      </c>
      <c r="BS521" s="29">
        <v>56.43213110993733</v>
      </c>
      <c r="BT521" s="37" t="s">
        <v>9554</v>
      </c>
      <c r="BU521" s="31">
        <v>92.941311552247541</v>
      </c>
      <c r="BV521" s="32">
        <v>44876</v>
      </c>
      <c r="BW521" s="33" t="s">
        <v>9218</v>
      </c>
      <c r="BZ521" s="15">
        <v>100</v>
      </c>
    </row>
    <row r="522" spans="16:78">
      <c r="P522" s="105">
        <v>137.4085536501203</v>
      </c>
      <c r="Q522" s="37" t="s">
        <v>12180</v>
      </c>
      <c r="R522" s="106">
        <v>-0.9274</v>
      </c>
      <c r="S522" s="85" t="s">
        <v>3686</v>
      </c>
      <c r="BS522" s="29">
        <v>342.15490798289329</v>
      </c>
      <c r="BT522" s="37" t="s">
        <v>9555</v>
      </c>
      <c r="BU522" s="31">
        <v>95.931402562798155</v>
      </c>
      <c r="BV522" s="32">
        <v>44731</v>
      </c>
      <c r="BW522" s="33" t="s">
        <v>8937</v>
      </c>
      <c r="BZ522" s="15">
        <v>92.740813145302496</v>
      </c>
    </row>
    <row r="523" spans="16:78">
      <c r="P523" s="105">
        <v>1.026361862350371</v>
      </c>
      <c r="Q523" s="37" t="s">
        <v>12181</v>
      </c>
      <c r="R523" s="106">
        <v>-0.95089999999999997</v>
      </c>
      <c r="S523" s="85" t="s">
        <v>8893</v>
      </c>
      <c r="BS523" s="29">
        <v>5.141539471836583</v>
      </c>
      <c r="BT523" s="37" t="s">
        <v>9556</v>
      </c>
      <c r="BU523" s="52">
        <v>87.239268737591743</v>
      </c>
      <c r="BV523" s="32">
        <v>44929</v>
      </c>
      <c r="BW523" s="33" t="s">
        <v>8937</v>
      </c>
      <c r="BZ523" s="15">
        <v>95.088236371099285</v>
      </c>
    </row>
    <row r="524" spans="16:78">
      <c r="P524" s="105">
        <v>78.089343581039941</v>
      </c>
      <c r="Q524" s="37" t="s">
        <v>12182</v>
      </c>
      <c r="R524" s="106">
        <v>-9.8799999999999999E-2</v>
      </c>
      <c r="S524" s="85" t="s">
        <v>8887</v>
      </c>
      <c r="BS524" s="29">
        <v>115.9971706660295</v>
      </c>
      <c r="BT524" s="37" t="s">
        <v>9557</v>
      </c>
      <c r="BU524" s="62">
        <v>93.530751734449296</v>
      </c>
      <c r="BV524" s="32">
        <v>44731</v>
      </c>
      <c r="BW524" s="33" t="s">
        <v>8937</v>
      </c>
      <c r="BZ524" s="15">
        <v>9.8817254287963969</v>
      </c>
    </row>
    <row r="525" spans="16:78">
      <c r="P525" s="105">
        <v>12.82636187419403</v>
      </c>
      <c r="Q525" s="37" t="s">
        <v>12183</v>
      </c>
      <c r="R525" s="106">
        <v>-0.92259999999999998</v>
      </c>
      <c r="S525" s="85" t="s">
        <v>3686</v>
      </c>
      <c r="BS525" s="29">
        <v>1.5561754199361679</v>
      </c>
      <c r="BT525" s="37" t="s">
        <v>9558</v>
      </c>
      <c r="BU525" s="62">
        <v>98.138105729322561</v>
      </c>
      <c r="BV525" s="32">
        <v>44937</v>
      </c>
      <c r="BW525" s="33" t="s">
        <v>9165</v>
      </c>
      <c r="BZ525" s="15">
        <v>92.257663100635327</v>
      </c>
    </row>
    <row r="526" spans="16:78">
      <c r="P526" s="105">
        <v>30.645510403667721</v>
      </c>
      <c r="Q526" s="37" t="s">
        <v>12184</v>
      </c>
      <c r="R526" s="106">
        <v>-0.7208</v>
      </c>
      <c r="S526" s="85" t="s">
        <v>8894</v>
      </c>
      <c r="BS526" s="29">
        <v>4.7905953477995977</v>
      </c>
      <c r="BT526" s="37" t="s">
        <v>9559</v>
      </c>
      <c r="BU526" s="31">
        <v>99.944555294646136</v>
      </c>
      <c r="BV526" s="32">
        <v>44918</v>
      </c>
      <c r="BW526" s="33" t="s">
        <v>8937</v>
      </c>
      <c r="BZ526" s="15">
        <v>72.082228413409652</v>
      </c>
    </row>
    <row r="527" spans="16:78">
      <c r="P527" s="105">
        <v>64.427788336863159</v>
      </c>
      <c r="Q527" s="37" t="s">
        <v>12185</v>
      </c>
      <c r="R527" s="106">
        <v>-0.99839999999999995</v>
      </c>
      <c r="S527" s="85" t="s">
        <v>3686</v>
      </c>
      <c r="BS527" s="29">
        <v>38.764740717576302</v>
      </c>
      <c r="BT527" s="37" t="s">
        <v>9560</v>
      </c>
      <c r="BU527" s="44">
        <v>94.865743412842136</v>
      </c>
      <c r="BV527" s="32">
        <v>44731</v>
      </c>
      <c r="BW527" s="33" t="s">
        <v>9056</v>
      </c>
      <c r="BZ527" s="15">
        <v>99.842997049933857</v>
      </c>
    </row>
    <row r="528" spans="16:78">
      <c r="P528" s="105">
        <v>32.503965924869412</v>
      </c>
      <c r="Q528" s="37" t="s">
        <v>12186</v>
      </c>
      <c r="R528" s="106">
        <v>-0.9919</v>
      </c>
      <c r="S528" s="85" t="s">
        <v>8887</v>
      </c>
      <c r="BS528" s="29">
        <v>48.6215667701493</v>
      </c>
      <c r="BT528" s="37" t="s">
        <v>9561</v>
      </c>
      <c r="BU528" s="62">
        <v>90.874946958121924</v>
      </c>
      <c r="BV528" s="32">
        <v>44696</v>
      </c>
      <c r="BW528" s="33" t="s">
        <v>9024</v>
      </c>
      <c r="BZ528" s="15">
        <v>99.190403808684209</v>
      </c>
    </row>
    <row r="529" spans="16:78">
      <c r="P529" s="105">
        <v>1389.0141818358179</v>
      </c>
      <c r="Q529" s="37" t="s">
        <v>12187</v>
      </c>
      <c r="R529" s="106">
        <v>-0.99919999999999998</v>
      </c>
      <c r="S529" s="85" t="s">
        <v>8887</v>
      </c>
      <c r="BS529" s="29">
        <v>513.03338054796086</v>
      </c>
      <c r="BT529" s="37" t="s">
        <v>9562</v>
      </c>
      <c r="BU529" s="31">
        <v>92.311127638443978</v>
      </c>
      <c r="BV529" s="32">
        <v>44731</v>
      </c>
      <c r="BW529" s="33" t="s">
        <v>8937</v>
      </c>
      <c r="BZ529" s="15">
        <v>99.923938696535487</v>
      </c>
    </row>
    <row r="530" spans="16:78">
      <c r="P530" s="105">
        <v>37.272706074771733</v>
      </c>
      <c r="Q530" s="37" t="s">
        <v>12188</v>
      </c>
      <c r="R530" s="106">
        <v>-0.87970000000000004</v>
      </c>
      <c r="S530" s="85" t="s">
        <v>8894</v>
      </c>
      <c r="BS530" s="29">
        <v>3.857726787844427</v>
      </c>
      <c r="BT530" s="37" t="s">
        <v>9563</v>
      </c>
      <c r="BU530" s="62">
        <v>98.501233577533355</v>
      </c>
      <c r="BV530" s="32">
        <v>44926</v>
      </c>
      <c r="BW530" s="33" t="s">
        <v>8949</v>
      </c>
      <c r="BZ530" s="15">
        <v>87.966521792879632</v>
      </c>
    </row>
    <row r="531" spans="16:78">
      <c r="P531" s="105">
        <v>61.249107738256008</v>
      </c>
      <c r="Q531" s="37" t="s">
        <v>12189</v>
      </c>
      <c r="R531" s="106">
        <v>-1</v>
      </c>
      <c r="S531" s="85" t="s">
        <v>8894</v>
      </c>
      <c r="BS531" s="29">
        <v>2.1433924476820918</v>
      </c>
      <c r="BT531" s="37" t="s">
        <v>9564</v>
      </c>
      <c r="BU531" s="31">
        <v>97.278250532914697</v>
      </c>
      <c r="BV531" s="32">
        <v>44861</v>
      </c>
      <c r="BW531" s="33" t="s">
        <v>8937</v>
      </c>
      <c r="BZ531" s="15">
        <v>100</v>
      </c>
    </row>
    <row r="532" spans="16:78">
      <c r="P532" s="105">
        <v>853.8667605217222</v>
      </c>
      <c r="Q532" s="37" t="s">
        <v>12190</v>
      </c>
      <c r="R532" s="106">
        <v>-0.83230000000000004</v>
      </c>
      <c r="S532" s="85" t="s">
        <v>8888</v>
      </c>
      <c r="BS532" s="29">
        <v>145.6187505679523</v>
      </c>
      <c r="BT532" s="37" t="s">
        <v>9565</v>
      </c>
      <c r="BU532" s="31">
        <v>98.364007491301024</v>
      </c>
      <c r="BV532" s="32">
        <v>44731</v>
      </c>
      <c r="BW532" s="33" t="s">
        <v>9034</v>
      </c>
      <c r="BZ532" s="15">
        <v>83.228744294823116</v>
      </c>
    </row>
    <row r="533" spans="16:78">
      <c r="P533" s="105">
        <v>27.006958286180112</v>
      </c>
      <c r="Q533" s="37" t="s">
        <v>12191</v>
      </c>
      <c r="R533" s="106">
        <v>-1.173</v>
      </c>
      <c r="S533" s="85" t="s">
        <v>8881</v>
      </c>
      <c r="BS533" s="29">
        <v>70.228671304235917</v>
      </c>
      <c r="BT533" s="37" t="s">
        <v>9566</v>
      </c>
      <c r="BU533" s="52">
        <v>98.148080334940659</v>
      </c>
      <c r="BV533" s="32">
        <v>44530</v>
      </c>
      <c r="BW533" s="33" t="s">
        <v>8937</v>
      </c>
      <c r="BZ533" s="15">
        <v>117.2962220204605</v>
      </c>
    </row>
    <row r="534" spans="16:78">
      <c r="P534" s="105">
        <v>9.6010319203583467</v>
      </c>
      <c r="Q534" s="37" t="s">
        <v>12192</v>
      </c>
      <c r="R534" s="106">
        <v>-0.97319999999999995</v>
      </c>
      <c r="S534" s="85" t="s">
        <v>8887</v>
      </c>
      <c r="BS534" s="29">
        <v>3.2678744715609218</v>
      </c>
      <c r="BT534" s="37" t="s">
        <v>9567</v>
      </c>
      <c r="BU534" s="62">
        <v>99.042487001600747</v>
      </c>
      <c r="BV534" s="32">
        <v>44996</v>
      </c>
      <c r="BW534" s="33" t="s">
        <v>9045</v>
      </c>
      <c r="BZ534" s="15">
        <v>97.318720129358951</v>
      </c>
    </row>
    <row r="535" spans="16:78">
      <c r="P535" s="105">
        <v>24.87725447332955</v>
      </c>
      <c r="Q535" s="37" t="s">
        <v>12193</v>
      </c>
      <c r="R535" s="106">
        <v>-0.98009999999999997</v>
      </c>
      <c r="S535" s="85" t="s">
        <v>8887</v>
      </c>
      <c r="BS535" s="29">
        <v>20.563932593819871</v>
      </c>
      <c r="BT535" s="37" t="s">
        <v>9568</v>
      </c>
      <c r="BU535" s="62">
        <v>49.694923844836211</v>
      </c>
      <c r="BV535" s="32">
        <v>45000</v>
      </c>
      <c r="BW535" s="33" t="s">
        <v>9342</v>
      </c>
      <c r="BZ535" s="15">
        <v>98.012442413464484</v>
      </c>
    </row>
    <row r="536" spans="16:78">
      <c r="P536" s="105">
        <v>30.10820364259131</v>
      </c>
      <c r="Q536" s="37" t="s">
        <v>12194</v>
      </c>
      <c r="R536" s="106">
        <v>-0.88880000000000003</v>
      </c>
      <c r="S536" s="85" t="s">
        <v>8887</v>
      </c>
      <c r="BS536" s="29">
        <v>27.539749277436929</v>
      </c>
      <c r="BT536" s="37" t="s">
        <v>9569</v>
      </c>
      <c r="BU536" s="31">
        <v>96.777322304020487</v>
      </c>
      <c r="BV536" s="32">
        <v>44929</v>
      </c>
      <c r="BW536" s="33" t="s">
        <v>8933</v>
      </c>
      <c r="BZ536" s="15">
        <v>88.876619678195397</v>
      </c>
    </row>
    <row r="537" spans="16:78">
      <c r="P537" s="105">
        <v>48.384318431645973</v>
      </c>
      <c r="Q537" s="37" t="s">
        <v>12195</v>
      </c>
      <c r="R537" s="106">
        <v>-0.98089999999999999</v>
      </c>
      <c r="S537" s="85" t="s">
        <v>8887</v>
      </c>
      <c r="BS537" s="29">
        <v>11.058477861811429</v>
      </c>
      <c r="BT537" s="37" t="s">
        <v>9570</v>
      </c>
      <c r="BU537" s="44">
        <v>42.074590699402613</v>
      </c>
      <c r="BV537" s="32">
        <v>44992</v>
      </c>
      <c r="BW537" s="33" t="s">
        <v>9045</v>
      </c>
      <c r="BZ537" s="15">
        <v>98.087208034496172</v>
      </c>
    </row>
    <row r="538" spans="16:78">
      <c r="P538" s="105">
        <v>2.7687318081747332</v>
      </c>
      <c r="Q538" s="37" t="s">
        <v>12196</v>
      </c>
      <c r="R538" s="106">
        <v>-0.98980000000000001</v>
      </c>
      <c r="S538" s="85" t="s">
        <v>8887</v>
      </c>
      <c r="BS538" s="29">
        <v>659.46526195423587</v>
      </c>
      <c r="BT538" s="37" t="s">
        <v>9571</v>
      </c>
      <c r="BU538" s="62">
        <v>98.387364014218036</v>
      </c>
      <c r="BV538" s="32">
        <v>45000</v>
      </c>
      <c r="BW538" s="33" t="s">
        <v>8937</v>
      </c>
      <c r="BZ538" s="15">
        <v>98.979004397126531</v>
      </c>
    </row>
    <row r="539" spans="16:78">
      <c r="P539" s="105">
        <v>64.054447638439214</v>
      </c>
      <c r="Q539" s="37" t="s">
        <v>12197</v>
      </c>
      <c r="R539" s="106">
        <v>-0.38440000000000002</v>
      </c>
      <c r="S539" s="85" t="s">
        <v>8898</v>
      </c>
      <c r="BS539" s="29">
        <v>9.8464635755542513</v>
      </c>
      <c r="BT539" s="37" t="s">
        <v>9572</v>
      </c>
      <c r="BU539" s="31"/>
      <c r="BV539" s="32"/>
      <c r="BW539" s="33" t="s">
        <v>8933</v>
      </c>
      <c r="BZ539" s="15">
        <v>38.443405381867869</v>
      </c>
    </row>
    <row r="540" spans="16:78">
      <c r="P540" s="105">
        <v>293.28485265161521</v>
      </c>
      <c r="Q540" s="37" t="s">
        <v>12198</v>
      </c>
      <c r="R540" s="106">
        <v>-0.99609999999999999</v>
      </c>
      <c r="S540" s="85" t="s">
        <v>8887</v>
      </c>
      <c r="BS540" s="29">
        <v>51.135501233969777</v>
      </c>
      <c r="BT540" s="37" t="s">
        <v>9573</v>
      </c>
      <c r="BU540" s="62">
        <v>78.847983487916665</v>
      </c>
      <c r="BV540" s="32">
        <v>44895</v>
      </c>
      <c r="BW540" s="33" t="s">
        <v>8967</v>
      </c>
      <c r="BZ540" s="15">
        <v>99.608326767438356</v>
      </c>
    </row>
    <row r="541" spans="16:78">
      <c r="P541" s="105">
        <v>4.7501350698097653</v>
      </c>
      <c r="Q541" s="37" t="s">
        <v>12199</v>
      </c>
      <c r="R541" s="106">
        <v>-0.99260000000000004</v>
      </c>
      <c r="S541" s="85" t="s">
        <v>8893</v>
      </c>
      <c r="BS541" s="29">
        <v>7.9077626840516908</v>
      </c>
      <c r="BT541" s="37" t="s">
        <v>9574</v>
      </c>
      <c r="BU541" s="31">
        <v>22.158428658024729</v>
      </c>
      <c r="BV541" s="32">
        <v>44996</v>
      </c>
      <c r="BW541" s="33" t="s">
        <v>8933</v>
      </c>
      <c r="BZ541" s="15">
        <v>99.257051865332116</v>
      </c>
    </row>
    <row r="542" spans="16:78">
      <c r="P542" s="105">
        <v>7.6927927273427814</v>
      </c>
      <c r="Q542" s="37" t="s">
        <v>12200</v>
      </c>
      <c r="R542" s="106">
        <v>-0.87609999999999999</v>
      </c>
      <c r="S542" s="85" t="s">
        <v>8893</v>
      </c>
      <c r="BS542" s="29">
        <v>22.846445236246431</v>
      </c>
      <c r="BT542" s="37" t="s">
        <v>9575</v>
      </c>
      <c r="BU542" s="31">
        <v>88.185417781026729</v>
      </c>
      <c r="BV542" s="32">
        <v>44918</v>
      </c>
      <c r="BW542" s="33" t="s">
        <v>8937</v>
      </c>
      <c r="BZ542" s="15">
        <v>87.607753203131097</v>
      </c>
    </row>
    <row r="543" spans="16:78">
      <c r="P543" s="105">
        <v>400.05598776248951</v>
      </c>
      <c r="Q543" s="37" t="s">
        <v>12201</v>
      </c>
      <c r="R543" s="106">
        <v>-0.85519999999999996</v>
      </c>
      <c r="S543" s="85" t="s">
        <v>1772</v>
      </c>
      <c r="BS543" s="29">
        <v>43.683357529589237</v>
      </c>
      <c r="BT543" s="37" t="s">
        <v>9576</v>
      </c>
      <c r="BU543" s="52">
        <v>96.166527538221885</v>
      </c>
      <c r="BV543" s="32">
        <v>45000</v>
      </c>
      <c r="BW543" s="33" t="s">
        <v>8949</v>
      </c>
      <c r="BZ543" s="15">
        <v>85.515531137706049</v>
      </c>
    </row>
    <row r="544" spans="16:78">
      <c r="P544" s="105">
        <v>19.50152318527795</v>
      </c>
      <c r="Q544" s="37" t="s">
        <v>12202</v>
      </c>
      <c r="R544" s="106">
        <v>-0.99539999999999995</v>
      </c>
      <c r="S544" s="85" t="s">
        <v>8887</v>
      </c>
      <c r="BS544" s="29">
        <v>2.991366122299381</v>
      </c>
      <c r="BT544" s="37" t="s">
        <v>9577</v>
      </c>
      <c r="BU544" s="62">
        <v>44.061601937374547</v>
      </c>
      <c r="BV544" s="32">
        <v>45000</v>
      </c>
      <c r="BW544" s="33" t="s">
        <v>8937</v>
      </c>
      <c r="BZ544" s="15">
        <v>99.541128619245868</v>
      </c>
    </row>
    <row r="545" spans="16:78">
      <c r="P545" s="105">
        <v>59.065270428851697</v>
      </c>
      <c r="Q545" s="37" t="s">
        <v>12203</v>
      </c>
      <c r="R545" s="106">
        <v>-0.99419999999999997</v>
      </c>
      <c r="S545" s="85" t="s">
        <v>3686</v>
      </c>
      <c r="BS545" s="29">
        <v>151.1174799713566</v>
      </c>
      <c r="BT545" s="37" t="s">
        <v>9578</v>
      </c>
      <c r="BU545" s="62">
        <v>99.924790931154988</v>
      </c>
      <c r="BV545" s="32">
        <v>44895</v>
      </c>
      <c r="BW545" s="33" t="s">
        <v>8937</v>
      </c>
      <c r="BZ545" s="15">
        <v>99.415479829831355</v>
      </c>
    </row>
    <row r="546" spans="16:78">
      <c r="P546" s="105">
        <v>440.4154571955952</v>
      </c>
      <c r="Q546" s="37" t="s">
        <v>12204</v>
      </c>
      <c r="R546" s="106">
        <v>-0.99619999999999997</v>
      </c>
      <c r="S546" s="85" t="s">
        <v>8887</v>
      </c>
      <c r="BS546" s="29">
        <v>1.9607321608472219</v>
      </c>
      <c r="BT546" s="37" t="s">
        <v>9579</v>
      </c>
      <c r="BU546" s="31">
        <v>93.159963637602488</v>
      </c>
      <c r="BV546" s="32">
        <v>44731</v>
      </c>
      <c r="BW546" s="33" t="s">
        <v>8937</v>
      </c>
      <c r="BZ546" s="15">
        <v>99.615301730710783</v>
      </c>
    </row>
    <row r="547" spans="16:78">
      <c r="P547" s="105">
        <v>32.107843780828482</v>
      </c>
      <c r="Q547" s="37" t="s">
        <v>12205</v>
      </c>
      <c r="R547" s="106">
        <v>-0.92620000000000002</v>
      </c>
      <c r="S547" s="85" t="s">
        <v>8887</v>
      </c>
      <c r="BS547" s="29">
        <v>53.518549866201027</v>
      </c>
      <c r="BT547" s="37" t="s">
        <v>9580</v>
      </c>
      <c r="BU547" s="44">
        <v>91.899444842953599</v>
      </c>
      <c r="BV547" s="32">
        <v>44727</v>
      </c>
      <c r="BW547" s="33" t="s">
        <v>8937</v>
      </c>
      <c r="BZ547" s="15">
        <v>92.61686079618201</v>
      </c>
    </row>
    <row r="548" spans="16:78">
      <c r="P548" s="105">
        <v>37.093965355571221</v>
      </c>
      <c r="Q548" s="37" t="s">
        <v>12206</v>
      </c>
      <c r="R548" s="106">
        <v>-0.94089999999999996</v>
      </c>
      <c r="S548" s="85" t="s">
        <v>8887</v>
      </c>
      <c r="BS548" s="29">
        <v>24.60048771324843</v>
      </c>
      <c r="BT548" s="37" t="s">
        <v>9581</v>
      </c>
      <c r="BU548" s="62">
        <v>95.761846035549439</v>
      </c>
      <c r="BV548" s="32">
        <v>44533</v>
      </c>
      <c r="BW548" s="33" t="s">
        <v>8933</v>
      </c>
      <c r="BZ548" s="15">
        <v>94.087329770743779</v>
      </c>
    </row>
    <row r="549" spans="16:78">
      <c r="P549" s="105">
        <v>5.858887867606474</v>
      </c>
      <c r="Q549" s="37" t="s">
        <v>12207</v>
      </c>
      <c r="R549" s="106">
        <v>-0.6905</v>
      </c>
      <c r="S549" s="85" t="s">
        <v>8887</v>
      </c>
      <c r="BS549" s="29">
        <v>337.90546095969029</v>
      </c>
      <c r="BT549" s="37" t="s">
        <v>9582</v>
      </c>
      <c r="BU549" s="31">
        <v>97.977874395894077</v>
      </c>
      <c r="BV549" s="32">
        <v>45000</v>
      </c>
      <c r="BW549" s="33" t="s">
        <v>8937</v>
      </c>
      <c r="BZ549" s="15">
        <v>69.04948129050689</v>
      </c>
    </row>
    <row r="550" spans="16:78">
      <c r="P550" s="105">
        <v>207.1198529172525</v>
      </c>
      <c r="Q550" s="37" t="s">
        <v>12208</v>
      </c>
      <c r="R550" s="106">
        <v>-0.99880000000000002</v>
      </c>
      <c r="S550" s="85" t="s">
        <v>8884</v>
      </c>
      <c r="BS550" s="29">
        <v>12.905338861405429</v>
      </c>
      <c r="BT550" s="37" t="s">
        <v>9583</v>
      </c>
      <c r="BU550" s="62">
        <v>93.577942545286163</v>
      </c>
      <c r="BV550" s="32">
        <v>44876</v>
      </c>
      <c r="BW550" s="33" t="s">
        <v>9584</v>
      </c>
      <c r="BZ550" s="15">
        <v>99.875697222673082</v>
      </c>
    </row>
    <row r="551" spans="16:78">
      <c r="P551" s="105">
        <v>2.187153438988235</v>
      </c>
      <c r="Q551" s="37" t="s">
        <v>12209</v>
      </c>
      <c r="R551" s="106">
        <v>-0.99990000000000001</v>
      </c>
      <c r="S551" s="85" t="s">
        <v>8887</v>
      </c>
      <c r="BS551" s="29">
        <v>93.045118867694526</v>
      </c>
      <c r="BT551" s="37" t="s">
        <v>9585</v>
      </c>
      <c r="BU551" s="31">
        <v>83.510287951021184</v>
      </c>
      <c r="BV551" s="32">
        <v>44996</v>
      </c>
      <c r="BW551" s="33" t="s">
        <v>9080</v>
      </c>
      <c r="BZ551" s="15">
        <v>99.986330394556163</v>
      </c>
    </row>
    <row r="552" spans="16:78">
      <c r="P552" s="105">
        <v>1021.837085988118</v>
      </c>
      <c r="Q552" s="37" t="s">
        <v>12210</v>
      </c>
      <c r="R552" s="106">
        <v>-0.90700000000000003</v>
      </c>
      <c r="S552" s="85" t="s">
        <v>8888</v>
      </c>
      <c r="BS552" s="29">
        <v>625.49595214183501</v>
      </c>
      <c r="BT552" s="37" t="s">
        <v>9586</v>
      </c>
      <c r="BU552" s="31">
        <v>98.772519214320724</v>
      </c>
      <c r="BV552" s="32">
        <v>44888</v>
      </c>
      <c r="BW552" s="33" t="s">
        <v>8937</v>
      </c>
      <c r="BZ552" s="15">
        <v>90.702004710021114</v>
      </c>
    </row>
    <row r="553" spans="16:78">
      <c r="P553" s="105">
        <v>27.832331606776599</v>
      </c>
      <c r="Q553" s="37" t="s">
        <v>12211</v>
      </c>
      <c r="R553" s="106">
        <v>-0.98229999999999995</v>
      </c>
      <c r="S553" s="85" t="s">
        <v>8881</v>
      </c>
      <c r="BS553" s="29">
        <v>7.5223277386520273</v>
      </c>
      <c r="BT553" s="37" t="s">
        <v>9587</v>
      </c>
      <c r="BU553" s="52">
        <v>99.12570940258972</v>
      </c>
      <c r="BV553" s="32">
        <v>44876</v>
      </c>
      <c r="BW553" s="33" t="s">
        <v>9034</v>
      </c>
      <c r="BZ553" s="15">
        <v>98.232404490951893</v>
      </c>
    </row>
    <row r="554" spans="16:78">
      <c r="P554" s="105">
        <v>364.13609351077031</v>
      </c>
      <c r="Q554" s="37" t="s">
        <v>12212</v>
      </c>
      <c r="R554" s="106">
        <v>-0.94640000000000002</v>
      </c>
      <c r="S554" s="85" t="s">
        <v>8888</v>
      </c>
      <c r="BS554" s="29">
        <v>5.9214517396097222</v>
      </c>
      <c r="BT554" s="37" t="s">
        <v>9588</v>
      </c>
      <c r="BU554" s="62">
        <v>95.203846845632597</v>
      </c>
      <c r="BV554" s="32">
        <v>44876</v>
      </c>
      <c r="BW554" s="33" t="s">
        <v>8937</v>
      </c>
      <c r="BZ554" s="15">
        <v>94.639329037769912</v>
      </c>
    </row>
    <row r="555" spans="16:78">
      <c r="P555" s="105">
        <v>1.437377731816585</v>
      </c>
      <c r="Q555" s="37" t="s">
        <v>12213</v>
      </c>
      <c r="R555" s="106">
        <v>-0.96960000000000002</v>
      </c>
      <c r="S555" s="85" t="s">
        <v>8887</v>
      </c>
      <c r="BS555" s="29">
        <v>5.3510179735335104</v>
      </c>
      <c r="BT555" s="37" t="s">
        <v>9589</v>
      </c>
      <c r="BU555" s="62">
        <v>98.787315285618462</v>
      </c>
      <c r="BV555" s="32">
        <v>44876</v>
      </c>
      <c r="BW555" s="33" t="s">
        <v>8933</v>
      </c>
      <c r="BZ555" s="15">
        <v>96.961723147366158</v>
      </c>
    </row>
    <row r="556" spans="16:78">
      <c r="P556" s="105">
        <v>8.6758765488501872</v>
      </c>
      <c r="Q556" s="37" t="s">
        <v>12214</v>
      </c>
      <c r="R556" s="106">
        <v>-1</v>
      </c>
      <c r="S556" s="85" t="s">
        <v>8887</v>
      </c>
      <c r="BS556" s="29">
        <v>222.95347773711751</v>
      </c>
      <c r="BT556" s="37" t="s">
        <v>9590</v>
      </c>
      <c r="BU556" s="31">
        <v>94.6791667253637</v>
      </c>
      <c r="BV556" s="32">
        <v>44926</v>
      </c>
      <c r="BW556" s="33" t="s">
        <v>8937</v>
      </c>
      <c r="BZ556" s="15">
        <v>100</v>
      </c>
    </row>
    <row r="557" spans="16:78">
      <c r="P557" s="105">
        <v>73.480432585832702</v>
      </c>
      <c r="Q557" s="37" t="s">
        <v>12215</v>
      </c>
      <c r="R557" s="106">
        <v>-0.99329999999999996</v>
      </c>
      <c r="S557" s="85" t="s">
        <v>8887</v>
      </c>
      <c r="BS557" s="29">
        <v>3.9163841059011482</v>
      </c>
      <c r="BT557" s="37" t="s">
        <v>9591</v>
      </c>
      <c r="BU557" s="44">
        <v>93.394676189528681</v>
      </c>
      <c r="BV557" s="32">
        <v>44876</v>
      </c>
      <c r="BW557" s="33" t="s">
        <v>8937</v>
      </c>
      <c r="BZ557" s="15">
        <v>99.332146842822596</v>
      </c>
    </row>
    <row r="558" spans="16:78">
      <c r="P558" s="105">
        <v>8.5886448135249065</v>
      </c>
      <c r="Q558" s="37" t="s">
        <v>12216</v>
      </c>
      <c r="R558" s="106">
        <v>-0.48580000000000001</v>
      </c>
      <c r="S558" s="85" t="s">
        <v>8889</v>
      </c>
      <c r="BS558" s="29">
        <v>21.810720838583741</v>
      </c>
      <c r="BT558" s="37" t="s">
        <v>9592</v>
      </c>
      <c r="BU558" s="62">
        <v>98.033239114395954</v>
      </c>
      <c r="BV558" s="32">
        <v>44876</v>
      </c>
      <c r="BW558" s="33" t="s">
        <v>8937</v>
      </c>
      <c r="BZ558" s="15">
        <v>48.580973334822268</v>
      </c>
    </row>
    <row r="559" spans="16:78">
      <c r="P559" s="105">
        <v>87.357243769185644</v>
      </c>
      <c r="Q559" s="37" t="s">
        <v>12217</v>
      </c>
      <c r="R559" s="106">
        <v>-0.96989999999999998</v>
      </c>
      <c r="S559" s="85" t="s">
        <v>8892</v>
      </c>
      <c r="BS559" s="29">
        <v>16.038124276345691</v>
      </c>
      <c r="BT559" s="37" t="s">
        <v>9593</v>
      </c>
      <c r="BU559" s="31">
        <v>99.779549134786933</v>
      </c>
      <c r="BV559" s="32">
        <v>44906</v>
      </c>
      <c r="BW559" s="33" t="s">
        <v>8937</v>
      </c>
      <c r="BZ559" s="15">
        <v>96.985961313610375</v>
      </c>
    </row>
    <row r="560" spans="16:78">
      <c r="P560" s="105">
        <v>30.046237946297499</v>
      </c>
      <c r="Q560" s="37" t="s">
        <v>12218</v>
      </c>
      <c r="R560" s="106">
        <v>-0.9708</v>
      </c>
      <c r="S560" s="85" t="s">
        <v>8894</v>
      </c>
      <c r="BS560" s="29">
        <v>1.2447580444049411</v>
      </c>
      <c r="BT560" s="37" t="s">
        <v>9594</v>
      </c>
      <c r="BU560" s="62">
        <v>87.708577311774761</v>
      </c>
      <c r="BV560" s="32">
        <v>44876</v>
      </c>
      <c r="BW560" s="33" t="s">
        <v>8937</v>
      </c>
      <c r="BZ560" s="15">
        <v>97.082093961896049</v>
      </c>
    </row>
    <row r="561" spans="16:78">
      <c r="P561" s="105">
        <v>63.185398619312842</v>
      </c>
      <c r="Q561" s="37" t="s">
        <v>12219</v>
      </c>
      <c r="R561" s="106">
        <v>-0.59099999999999997</v>
      </c>
      <c r="S561" s="85" t="s">
        <v>8884</v>
      </c>
      <c r="BS561" s="29">
        <v>2.5126009962387919</v>
      </c>
      <c r="BT561" s="37" t="s">
        <v>9595</v>
      </c>
      <c r="BU561" s="31">
        <v>96.106910511772824</v>
      </c>
      <c r="BV561" s="32">
        <v>44876</v>
      </c>
      <c r="BW561" s="33" t="s">
        <v>8937</v>
      </c>
      <c r="BZ561" s="15">
        <v>59.099938260877103</v>
      </c>
    </row>
    <row r="562" spans="16:78">
      <c r="P562" s="105">
        <v>172.31274388509721</v>
      </c>
      <c r="Q562" s="37" t="s">
        <v>12220</v>
      </c>
      <c r="R562" s="106">
        <v>-0.99709999999999999</v>
      </c>
      <c r="S562" s="85" t="s">
        <v>8893</v>
      </c>
      <c r="BS562" s="29">
        <v>1.63041982928588</v>
      </c>
      <c r="BT562" s="37" t="s">
        <v>9596</v>
      </c>
      <c r="BU562" s="31">
        <v>94.515674270659503</v>
      </c>
      <c r="BV562" s="32">
        <v>44880</v>
      </c>
      <c r="BW562" s="33" t="s">
        <v>8937</v>
      </c>
      <c r="BZ562" s="15">
        <v>99.708532009072854</v>
      </c>
    </row>
    <row r="563" spans="16:78">
      <c r="P563" s="105">
        <v>15.79858293755497</v>
      </c>
      <c r="Q563" s="37" t="s">
        <v>12221</v>
      </c>
      <c r="R563" s="106">
        <v>-0.99950000000000006</v>
      </c>
      <c r="S563" s="85" t="s">
        <v>8887</v>
      </c>
      <c r="BS563" s="29">
        <v>427.59997685962048</v>
      </c>
      <c r="BT563" s="37" t="s">
        <v>9597</v>
      </c>
      <c r="BU563" s="52">
        <v>97.308805916673634</v>
      </c>
      <c r="BV563" s="32">
        <v>45000</v>
      </c>
      <c r="BW563" s="33" t="s">
        <v>9034</v>
      </c>
      <c r="BZ563" s="15">
        <v>99.951499752864251</v>
      </c>
    </row>
    <row r="564" spans="16:78">
      <c r="P564" s="105">
        <v>87.374336200617861</v>
      </c>
      <c r="Q564" s="37" t="s">
        <v>12222</v>
      </c>
      <c r="R564" s="106">
        <v>-7.0199999999999999E-2</v>
      </c>
      <c r="S564" s="85" t="s">
        <v>8887</v>
      </c>
      <c r="BS564" s="29">
        <v>5.1333635600228877</v>
      </c>
      <c r="BT564" s="37" t="s">
        <v>9598</v>
      </c>
      <c r="BU564" s="62">
        <v>99.656200020284885</v>
      </c>
      <c r="BV564" s="32">
        <v>44918</v>
      </c>
      <c r="BW564" s="33" t="s">
        <v>9141</v>
      </c>
      <c r="BZ564" s="15">
        <v>7.024788372634001</v>
      </c>
    </row>
    <row r="565" spans="16:78">
      <c r="P565" s="105">
        <v>28.38649446612143</v>
      </c>
      <c r="Q565" s="37" t="s">
        <v>12223</v>
      </c>
      <c r="R565" s="106">
        <v>-0.98870000000000002</v>
      </c>
      <c r="S565" s="85" t="s">
        <v>8887</v>
      </c>
      <c r="BS565" s="29">
        <v>1.4140305086481331</v>
      </c>
      <c r="BT565" s="37" t="s">
        <v>9599</v>
      </c>
      <c r="BU565" s="62">
        <v>47.091682988678457</v>
      </c>
      <c r="BV565" s="32">
        <v>45000</v>
      </c>
      <c r="BW565" s="33" t="s">
        <v>8937</v>
      </c>
      <c r="BZ565" s="15">
        <v>98.867058862661636</v>
      </c>
    </row>
    <row r="566" spans="16:78">
      <c r="P566" s="105">
        <v>70.184658428734807</v>
      </c>
      <c r="Q566" s="37" t="s">
        <v>12224</v>
      </c>
      <c r="R566" s="106">
        <v>-0.78779999999999994</v>
      </c>
      <c r="S566" s="85" t="s">
        <v>8898</v>
      </c>
      <c r="BS566" s="29">
        <v>2.7784104538502179</v>
      </c>
      <c r="BT566" s="37" t="s">
        <v>9600</v>
      </c>
      <c r="BU566" s="31">
        <v>93.684040559170242</v>
      </c>
      <c r="BV566" s="32">
        <v>44888</v>
      </c>
      <c r="BW566" s="33" t="s">
        <v>9034</v>
      </c>
      <c r="BZ566" s="15">
        <v>78.775676411455393</v>
      </c>
    </row>
    <row r="567" spans="16:78">
      <c r="P567" s="105">
        <v>75.633067927368714</v>
      </c>
      <c r="Q567" s="37" t="s">
        <v>12225</v>
      </c>
      <c r="R567" s="106">
        <v>-0.7147</v>
      </c>
      <c r="S567" s="85" t="s">
        <v>3686</v>
      </c>
      <c r="BS567" s="29">
        <v>1.0883569248503571</v>
      </c>
      <c r="BT567" s="37" t="s">
        <v>9601</v>
      </c>
      <c r="BU567" s="44">
        <v>95.279980574012399</v>
      </c>
      <c r="BV567" s="32">
        <v>44731</v>
      </c>
      <c r="BW567" s="33" t="s">
        <v>9045</v>
      </c>
      <c r="BZ567" s="15">
        <v>71.466724382164173</v>
      </c>
    </row>
    <row r="568" spans="16:78">
      <c r="P568" s="105">
        <v>435.94948817540228</v>
      </c>
      <c r="Q568" s="37" t="s">
        <v>12226</v>
      </c>
      <c r="R568" s="106">
        <v>-0.92530000000000001</v>
      </c>
      <c r="S568" s="85" t="s">
        <v>8888</v>
      </c>
      <c r="BS568" s="29">
        <v>1.3868869203805041</v>
      </c>
      <c r="BT568" s="37" t="s">
        <v>9602</v>
      </c>
      <c r="BU568" s="62">
        <v>98.975997493115429</v>
      </c>
      <c r="BV568" s="32">
        <v>44888</v>
      </c>
      <c r="BW568" s="33" t="s">
        <v>8937</v>
      </c>
      <c r="BZ568" s="15">
        <v>92.531639755342667</v>
      </c>
    </row>
    <row r="569" spans="16:78">
      <c r="P569" s="105">
        <v>92.556660416302392</v>
      </c>
      <c r="Q569" s="37" t="s">
        <v>12227</v>
      </c>
      <c r="R569" s="106">
        <v>-0.9042</v>
      </c>
      <c r="S569" s="85" t="s">
        <v>8887</v>
      </c>
      <c r="BS569" s="29">
        <v>405.7702550158217</v>
      </c>
      <c r="BT569" s="37" t="s">
        <v>9603</v>
      </c>
      <c r="BU569" s="31">
        <v>97.815410488130709</v>
      </c>
      <c r="BV569" s="32">
        <v>44757</v>
      </c>
      <c r="BW569" s="33" t="s">
        <v>8937</v>
      </c>
      <c r="BZ569" s="15">
        <v>90.424324082707571</v>
      </c>
    </row>
    <row r="570" spans="16:78">
      <c r="P570" s="105">
        <v>39.649272255752123</v>
      </c>
      <c r="Q570" s="37" t="s">
        <v>12228</v>
      </c>
      <c r="R570" s="106">
        <v>-0.99470000000000003</v>
      </c>
      <c r="S570" s="85" t="s">
        <v>8887</v>
      </c>
      <c r="BS570" s="29">
        <v>35.071572407995397</v>
      </c>
      <c r="BT570" s="37" t="s">
        <v>9604</v>
      </c>
      <c r="BU570" s="62">
        <v>99.228978000511887</v>
      </c>
      <c r="BV570" s="32">
        <v>44926</v>
      </c>
      <c r="BW570" s="33" t="s">
        <v>8937</v>
      </c>
      <c r="BZ570" s="15">
        <v>99.470172339585687</v>
      </c>
    </row>
    <row r="571" spans="16:78">
      <c r="P571" s="105">
        <v>117.13272629700769</v>
      </c>
      <c r="Q571" s="37" t="s">
        <v>12229</v>
      </c>
      <c r="R571" s="106">
        <v>-0.98939999999999995</v>
      </c>
      <c r="S571" s="85" t="s">
        <v>8887</v>
      </c>
      <c r="BS571" s="29">
        <v>4.3906163651027539</v>
      </c>
      <c r="BT571" s="37" t="s">
        <v>9605</v>
      </c>
      <c r="BU571" s="31">
        <v>95.487672660093537</v>
      </c>
      <c r="BV571" s="32">
        <v>44926</v>
      </c>
      <c r="BW571" s="33" t="s">
        <v>8933</v>
      </c>
      <c r="BZ571" s="15">
        <v>98.944591777955566</v>
      </c>
    </row>
    <row r="572" spans="16:78">
      <c r="P572" s="105">
        <v>16.738679147044959</v>
      </c>
      <c r="Q572" s="37" t="s">
        <v>12230</v>
      </c>
      <c r="R572" s="106">
        <v>-0.99860000000000004</v>
      </c>
      <c r="S572" s="85" t="s">
        <v>8887</v>
      </c>
      <c r="BS572" s="29">
        <v>962.7870478749835</v>
      </c>
      <c r="BT572" s="37" t="s">
        <v>9606</v>
      </c>
      <c r="BU572" s="31">
        <v>97.686370191836517</v>
      </c>
      <c r="BV572" s="32">
        <v>44996</v>
      </c>
      <c r="BW572" s="33" t="s">
        <v>9131</v>
      </c>
      <c r="BZ572" s="15">
        <v>99.864780087231026</v>
      </c>
    </row>
    <row r="573" spans="16:78">
      <c r="P573" s="105">
        <v>24.639967240506689</v>
      </c>
      <c r="Q573" s="37" t="s">
        <v>12231</v>
      </c>
      <c r="R573" s="106">
        <v>-0.99490000000000001</v>
      </c>
      <c r="S573" s="85" t="s">
        <v>8884</v>
      </c>
      <c r="BS573" s="29">
        <v>2.0200557220121689</v>
      </c>
      <c r="BT573" s="37" t="s">
        <v>9607</v>
      </c>
      <c r="BU573" s="52">
        <v>99.271850120759851</v>
      </c>
      <c r="BV573" s="32">
        <v>44937</v>
      </c>
      <c r="BW573" s="33" t="s">
        <v>8937</v>
      </c>
      <c r="BZ573" s="15">
        <v>99.486090273905845</v>
      </c>
    </row>
    <row r="574" spans="16:78">
      <c r="P574" s="105">
        <v>1.697224500144586</v>
      </c>
      <c r="Q574" s="37" t="s">
        <v>12232</v>
      </c>
      <c r="R574" s="106">
        <v>-0.98570000000000002</v>
      </c>
      <c r="S574" s="85" t="s">
        <v>8887</v>
      </c>
      <c r="BS574" s="29">
        <v>6.4269678544609894</v>
      </c>
      <c r="BT574" s="37" t="s">
        <v>9608</v>
      </c>
      <c r="BU574" s="62">
        <v>99.1862559632157</v>
      </c>
      <c r="BV574" s="32">
        <v>44876</v>
      </c>
      <c r="BW574" s="33" t="s">
        <v>9024</v>
      </c>
      <c r="BZ574" s="15">
        <v>98.568094400434489</v>
      </c>
    </row>
    <row r="575" spans="16:78">
      <c r="P575" s="105">
        <v>93.955819261217201</v>
      </c>
      <c r="Q575" s="37" t="s">
        <v>12233</v>
      </c>
      <c r="R575" s="106">
        <v>-0.95299999999999996</v>
      </c>
      <c r="S575" s="85" t="s">
        <v>1772</v>
      </c>
      <c r="BS575" s="29">
        <v>1.4388162744332289</v>
      </c>
      <c r="BT575" s="37" t="s">
        <v>9609</v>
      </c>
      <c r="BU575" s="62">
        <v>28.934226269482039</v>
      </c>
      <c r="BV575" s="32">
        <v>44996</v>
      </c>
      <c r="BW575" s="33" t="s">
        <v>8937</v>
      </c>
      <c r="BZ575" s="15">
        <v>95.299681381879935</v>
      </c>
    </row>
    <row r="576" spans="16:78">
      <c r="P576" s="105">
        <v>5.2193788537397587</v>
      </c>
      <c r="Q576" s="37" t="s">
        <v>12234</v>
      </c>
      <c r="R576" s="106">
        <v>-0.91839999999999999</v>
      </c>
      <c r="S576" s="85" t="s">
        <v>8892</v>
      </c>
      <c r="BS576" s="29">
        <v>39.032931948280599</v>
      </c>
      <c r="BT576" s="37" t="s">
        <v>9610</v>
      </c>
      <c r="BU576" s="31">
        <v>98.445356660866253</v>
      </c>
      <c r="BV576" s="32">
        <v>44933</v>
      </c>
      <c r="BW576" s="33" t="s">
        <v>8937</v>
      </c>
      <c r="BZ576" s="15">
        <v>91.835786255080606</v>
      </c>
    </row>
    <row r="577" spans="16:78">
      <c r="P577" s="105">
        <v>117.3723949649133</v>
      </c>
      <c r="Q577" s="37" t="s">
        <v>12235</v>
      </c>
      <c r="R577" s="106">
        <v>-0.98160000000000003</v>
      </c>
      <c r="S577" s="85" t="s">
        <v>8893</v>
      </c>
      <c r="BS577" s="29">
        <v>17.321011352487361</v>
      </c>
      <c r="BT577" s="37" t="s">
        <v>9611</v>
      </c>
      <c r="BU577" s="44">
        <v>99.420352851415728</v>
      </c>
      <c r="BV577" s="32">
        <v>44745</v>
      </c>
      <c r="BW577" s="33" t="s">
        <v>9612</v>
      </c>
      <c r="BZ577" s="15">
        <v>98.16037119256265</v>
      </c>
    </row>
    <row r="578" spans="16:78">
      <c r="P578" s="105">
        <v>58.827063780555143</v>
      </c>
      <c r="Q578" s="37" t="s">
        <v>12236</v>
      </c>
      <c r="R578" s="106">
        <v>-0.95020000000000004</v>
      </c>
      <c r="S578" s="85" t="s">
        <v>8884</v>
      </c>
      <c r="BS578" s="29">
        <v>13.691533476240799</v>
      </c>
      <c r="BT578" s="37" t="s">
        <v>9613</v>
      </c>
      <c r="BU578" s="62">
        <v>79.980691634522955</v>
      </c>
      <c r="BV578" s="32">
        <v>44926</v>
      </c>
      <c r="BW578" s="33" t="s">
        <v>8937</v>
      </c>
      <c r="BZ578" s="15">
        <v>95.015647475582625</v>
      </c>
    </row>
    <row r="579" spans="16:78">
      <c r="P579" s="105">
        <v>59.94232366028676</v>
      </c>
      <c r="Q579" s="37" t="s">
        <v>12237</v>
      </c>
      <c r="R579" s="106">
        <v>-0.98829999999999996</v>
      </c>
      <c r="S579" s="85" t="s">
        <v>8887</v>
      </c>
      <c r="BS579" s="29">
        <v>11.72887499250472</v>
      </c>
      <c r="BT579" s="37" t="s">
        <v>9614</v>
      </c>
      <c r="BU579" s="31">
        <v>98.918106130161178</v>
      </c>
      <c r="BV579" s="32">
        <v>44937</v>
      </c>
      <c r="BW579" s="33" t="s">
        <v>8937</v>
      </c>
      <c r="BZ579" s="15">
        <v>98.834494086745423</v>
      </c>
    </row>
    <row r="580" spans="16:78">
      <c r="P580" s="105">
        <v>3.086575617029756</v>
      </c>
      <c r="Q580" s="37" t="s">
        <v>12238</v>
      </c>
      <c r="R580" s="106">
        <v>-0.99719999999999998</v>
      </c>
      <c r="S580" s="85" t="s">
        <v>8887</v>
      </c>
      <c r="BS580" s="29">
        <v>13.767662808472309</v>
      </c>
      <c r="BT580" s="37" t="s">
        <v>9615</v>
      </c>
      <c r="BU580" s="62">
        <v>97.039488670000068</v>
      </c>
      <c r="BV580" s="32">
        <v>44876</v>
      </c>
      <c r="BW580" s="33" t="s">
        <v>8933</v>
      </c>
      <c r="BZ580" s="15">
        <v>99.7213643573957</v>
      </c>
    </row>
    <row r="581" spans="16:78">
      <c r="P581" s="105">
        <v>106.4684903845162</v>
      </c>
      <c r="Q581" s="37" t="s">
        <v>12239</v>
      </c>
      <c r="R581" s="106">
        <v>-0.88660000000000005</v>
      </c>
      <c r="S581" s="85" t="s">
        <v>3686</v>
      </c>
      <c r="BS581" s="29">
        <v>16.125131576669041</v>
      </c>
      <c r="BT581" s="37" t="s">
        <v>9616</v>
      </c>
      <c r="BU581" s="31">
        <v>2.0008238232265469</v>
      </c>
      <c r="BV581" s="32">
        <v>44876</v>
      </c>
      <c r="BW581" s="33" t="s">
        <v>8937</v>
      </c>
      <c r="BZ581" s="15">
        <v>88.658694750856398</v>
      </c>
    </row>
    <row r="582" spans="16:78">
      <c r="P582" s="105">
        <v>49.361340505433553</v>
      </c>
      <c r="Q582" s="37" t="s">
        <v>12240</v>
      </c>
      <c r="R582" s="106">
        <v>-0.98799999999999999</v>
      </c>
      <c r="S582" s="85" t="s">
        <v>8884</v>
      </c>
      <c r="BS582" s="29">
        <v>1888.4701116262031</v>
      </c>
      <c r="BT582" s="37" t="s">
        <v>9617</v>
      </c>
      <c r="BU582" s="31">
        <v>95.814925583701054</v>
      </c>
      <c r="BV582" s="32">
        <v>44929</v>
      </c>
      <c r="BW582" s="33" t="s">
        <v>9618</v>
      </c>
      <c r="BZ582" s="15">
        <v>98.799606345818518</v>
      </c>
    </row>
    <row r="583" spans="16:78">
      <c r="P583" s="105">
        <v>106.2025228637511</v>
      </c>
      <c r="Q583" s="37" t="s">
        <v>12241</v>
      </c>
      <c r="R583" s="106">
        <v>-0.91849999999999998</v>
      </c>
      <c r="S583" s="85" t="s">
        <v>8887</v>
      </c>
      <c r="BS583" s="29">
        <v>80.283372702625257</v>
      </c>
      <c r="BT583" s="37" t="s">
        <v>9619</v>
      </c>
      <c r="BU583" s="52">
        <v>97.219112892496256</v>
      </c>
      <c r="BV583" s="32">
        <v>44880</v>
      </c>
      <c r="BW583" s="33" t="s">
        <v>8933</v>
      </c>
      <c r="BZ583" s="15">
        <v>91.853729188420033</v>
      </c>
    </row>
    <row r="584" spans="16:78">
      <c r="P584" s="105">
        <v>2.4505424703761212</v>
      </c>
      <c r="Q584" s="37" t="s">
        <v>12242</v>
      </c>
      <c r="R584" s="106">
        <v>-0.99919999999999998</v>
      </c>
      <c r="S584" s="85" t="s">
        <v>8887</v>
      </c>
      <c r="BS584" s="29">
        <v>1.049519171548142</v>
      </c>
      <c r="BT584" s="37" t="s">
        <v>9620</v>
      </c>
      <c r="BU584" s="62">
        <v>98.909091222527621</v>
      </c>
      <c r="BV584" s="32">
        <v>45000</v>
      </c>
      <c r="BW584" s="33" t="s">
        <v>8937</v>
      </c>
      <c r="BZ584" s="15">
        <v>99.918785869158981</v>
      </c>
    </row>
    <row r="585" spans="16:78">
      <c r="P585" s="105">
        <v>23.712432277951649</v>
      </c>
      <c r="Q585" s="37" t="s">
        <v>12243</v>
      </c>
      <c r="R585" s="106">
        <v>-0.99399999999999999</v>
      </c>
      <c r="S585" s="85" t="s">
        <v>8887</v>
      </c>
      <c r="BS585" s="29">
        <v>1.3762098649528689</v>
      </c>
      <c r="BT585" s="37" t="s">
        <v>9621</v>
      </c>
      <c r="BU585" s="62">
        <v>95.464293873835558</v>
      </c>
      <c r="BV585" s="32">
        <v>44914</v>
      </c>
      <c r="BW585" s="33" t="s">
        <v>9141</v>
      </c>
      <c r="BZ585" s="15">
        <v>99.402984500454622</v>
      </c>
    </row>
    <row r="586" spans="16:78">
      <c r="P586" s="105">
        <v>4.4317467216601623</v>
      </c>
      <c r="Q586" s="37" t="s">
        <v>12244</v>
      </c>
      <c r="R586" s="106">
        <v>-1</v>
      </c>
      <c r="S586" s="85" t="s">
        <v>8887</v>
      </c>
      <c r="BS586" s="29">
        <v>14.9005332032986</v>
      </c>
      <c r="BT586" s="37" t="s">
        <v>9622</v>
      </c>
      <c r="BU586" s="31">
        <v>92.226528986177485</v>
      </c>
      <c r="BV586" s="32">
        <v>44696</v>
      </c>
      <c r="BW586" s="33" t="s">
        <v>8937</v>
      </c>
      <c r="BZ586" s="15">
        <v>99.996505514303905</v>
      </c>
    </row>
    <row r="587" spans="16:78">
      <c r="P587" s="105">
        <v>2720.4564170659041</v>
      </c>
      <c r="Q587" s="37" t="s">
        <v>12245</v>
      </c>
      <c r="R587" s="106">
        <v>-0.99619999999999997</v>
      </c>
      <c r="S587" s="85" t="s">
        <v>3686</v>
      </c>
      <c r="BS587" s="29">
        <v>2.5973733237273118</v>
      </c>
      <c r="BT587" s="37" t="s">
        <v>9623</v>
      </c>
      <c r="BU587" s="44">
        <v>38.911323441083923</v>
      </c>
      <c r="BV587" s="32">
        <v>44996</v>
      </c>
      <c r="BW587" s="33" t="s">
        <v>8919</v>
      </c>
      <c r="BZ587" s="15">
        <v>99.616122896576073</v>
      </c>
    </row>
    <row r="588" spans="16:78">
      <c r="P588" s="105">
        <v>102.5714702610274</v>
      </c>
      <c r="Q588" s="37" t="s">
        <v>12246</v>
      </c>
      <c r="R588" s="106">
        <v>-0.92889999999999995</v>
      </c>
      <c r="S588" s="85" t="s">
        <v>8887</v>
      </c>
      <c r="BS588" s="29">
        <v>1.432530852705995</v>
      </c>
      <c r="BT588" s="37" t="s">
        <v>9624</v>
      </c>
      <c r="BU588" s="62">
        <v>96.188454719881491</v>
      </c>
      <c r="BV588" s="32">
        <v>44922</v>
      </c>
      <c r="BW588" s="33" t="s">
        <v>9045</v>
      </c>
      <c r="BZ588" s="15">
        <v>92.89133549974909</v>
      </c>
    </row>
    <row r="589" spans="16:78">
      <c r="P589" s="105">
        <v>136.10608109093121</v>
      </c>
      <c r="Q589" s="37" t="s">
        <v>12247</v>
      </c>
      <c r="R589" s="106">
        <v>-0.76770000000000005</v>
      </c>
      <c r="S589" s="85" t="s">
        <v>8887</v>
      </c>
      <c r="BS589" s="29">
        <v>2.0426898916887768</v>
      </c>
      <c r="BT589" s="37" t="s">
        <v>9625</v>
      </c>
      <c r="BU589" s="31">
        <v>83.795990218083347</v>
      </c>
      <c r="BV589" s="32">
        <v>44742</v>
      </c>
      <c r="BW589" s="33" t="s">
        <v>8937</v>
      </c>
      <c r="BZ589" s="15">
        <v>76.769827795505321</v>
      </c>
    </row>
    <row r="590" spans="16:78">
      <c r="P590" s="105">
        <v>40.509345226124708</v>
      </c>
      <c r="Q590" s="37" t="s">
        <v>12248</v>
      </c>
      <c r="R590" s="106">
        <v>-0.99870000000000003</v>
      </c>
      <c r="S590" s="85" t="s">
        <v>3686</v>
      </c>
      <c r="BS590" s="29">
        <v>230.59284545964519</v>
      </c>
      <c r="BT590" s="37" t="s">
        <v>9626</v>
      </c>
      <c r="BU590" s="62">
        <v>96.340347253049302</v>
      </c>
      <c r="BV590" s="32">
        <v>44731</v>
      </c>
      <c r="BW590" s="33" t="s">
        <v>8937</v>
      </c>
      <c r="BZ590" s="15">
        <v>99.867955869849055</v>
      </c>
    </row>
    <row r="591" spans="16:78">
      <c r="P591" s="105">
        <v>432.35733189636949</v>
      </c>
      <c r="Q591" s="37" t="s">
        <v>12249</v>
      </c>
      <c r="R591" s="106">
        <v>-1</v>
      </c>
      <c r="S591" s="85" t="s">
        <v>1772</v>
      </c>
      <c r="BS591" s="29">
        <v>21.578439958169561</v>
      </c>
      <c r="BT591" s="37" t="s">
        <v>9627</v>
      </c>
      <c r="BU591" s="31">
        <v>58.190655441147562</v>
      </c>
      <c r="BV591" s="32">
        <v>44876</v>
      </c>
      <c r="BW591" s="33" t="s">
        <v>8933</v>
      </c>
      <c r="BZ591" s="15">
        <v>100</v>
      </c>
    </row>
    <row r="592" spans="16:78">
      <c r="P592" s="105">
        <v>62.225639274334362</v>
      </c>
      <c r="Q592" s="37" t="s">
        <v>12250</v>
      </c>
      <c r="R592" s="106">
        <v>-0.90639999999999998</v>
      </c>
      <c r="S592" s="85" t="s">
        <v>1772</v>
      </c>
      <c r="BS592" s="29">
        <v>231.01551771487101</v>
      </c>
      <c r="BT592" s="37" t="s">
        <v>9628</v>
      </c>
      <c r="BU592" s="31">
        <v>96.237590161034873</v>
      </c>
      <c r="BV592" s="32">
        <v>44876</v>
      </c>
      <c r="BW592" s="33" t="s">
        <v>8937</v>
      </c>
      <c r="BZ592" s="15">
        <v>90.639560211494086</v>
      </c>
    </row>
    <row r="593" spans="16:78">
      <c r="P593" s="105">
        <v>278.39726958694848</v>
      </c>
      <c r="Q593" s="37" t="s">
        <v>12251</v>
      </c>
      <c r="R593" s="106">
        <v>-0.85699999999999998</v>
      </c>
      <c r="S593" s="85" t="s">
        <v>8887</v>
      </c>
      <c r="BS593" s="29">
        <v>140.98885124936291</v>
      </c>
      <c r="BT593" s="37" t="s">
        <v>9629</v>
      </c>
      <c r="BU593" s="52">
        <v>97.926372962758109</v>
      </c>
      <c r="BV593" s="32">
        <v>45000</v>
      </c>
      <c r="BW593" s="33" t="s">
        <v>8937</v>
      </c>
      <c r="BZ593" s="15">
        <v>85.700958935954048</v>
      </c>
    </row>
    <row r="594" spans="16:78">
      <c r="P594" s="105">
        <v>2.635583489454282</v>
      </c>
      <c r="Q594" s="37" t="s">
        <v>12252</v>
      </c>
      <c r="R594" s="106">
        <v>-0.97030000000000005</v>
      </c>
      <c r="S594" s="85" t="s">
        <v>8882</v>
      </c>
      <c r="BS594" s="29">
        <v>20.609595461805029</v>
      </c>
      <c r="BT594" s="37" t="s">
        <v>9630</v>
      </c>
      <c r="BU594" s="62">
        <v>95.383524505647301</v>
      </c>
      <c r="BV594" s="32">
        <v>44696</v>
      </c>
      <c r="BW594" s="33" t="s">
        <v>8937</v>
      </c>
      <c r="BZ594" s="15">
        <v>97.029685478835617</v>
      </c>
    </row>
    <row r="595" spans="16:78">
      <c r="P595" s="105">
        <v>2.5541149672471848</v>
      </c>
      <c r="Q595" s="37" t="s">
        <v>12253</v>
      </c>
      <c r="R595" s="106">
        <v>-0.98819999999999997</v>
      </c>
      <c r="S595" s="85" t="s">
        <v>8887</v>
      </c>
      <c r="BS595" s="29">
        <v>1.617693808705869</v>
      </c>
      <c r="BT595" s="37" t="s">
        <v>9631</v>
      </c>
      <c r="BU595" s="62">
        <v>95.663983804066248</v>
      </c>
      <c r="BV595" s="32">
        <v>44926</v>
      </c>
      <c r="BW595" s="33" t="s">
        <v>8937</v>
      </c>
      <c r="BZ595" s="15">
        <v>98.824212655590784</v>
      </c>
    </row>
    <row r="596" spans="16:78">
      <c r="P596" s="105">
        <v>4.9838456652668999</v>
      </c>
      <c r="Q596" s="37" t="s">
        <v>12254</v>
      </c>
      <c r="R596" s="106">
        <v>-0.93920000000000003</v>
      </c>
      <c r="S596" s="85" t="s">
        <v>8887</v>
      </c>
      <c r="BS596" s="29">
        <v>13.637826684713319</v>
      </c>
      <c r="BT596" s="37" t="s">
        <v>9632</v>
      </c>
      <c r="BU596" s="31">
        <v>90.942232497450988</v>
      </c>
      <c r="BV596" s="32">
        <v>44696</v>
      </c>
      <c r="BW596" s="33" t="s">
        <v>8949</v>
      </c>
      <c r="BZ596" s="15">
        <v>93.917834267467398</v>
      </c>
    </row>
    <row r="597" spans="16:78">
      <c r="P597" s="105">
        <v>109.2051972522453</v>
      </c>
      <c r="Q597" s="37" t="s">
        <v>12255</v>
      </c>
      <c r="R597" s="106">
        <v>-0.84040000000000004</v>
      </c>
      <c r="S597" s="85" t="s">
        <v>1772</v>
      </c>
      <c r="BS597" s="29">
        <v>24.031828521803309</v>
      </c>
      <c r="BT597" s="37" t="s">
        <v>9633</v>
      </c>
      <c r="BU597" s="44">
        <v>96.850615831979283</v>
      </c>
      <c r="BV597" s="32">
        <v>44727</v>
      </c>
      <c r="BW597" s="33" t="s">
        <v>9634</v>
      </c>
      <c r="BZ597" s="15">
        <v>84.03994805321237</v>
      </c>
    </row>
    <row r="598" spans="16:78">
      <c r="P598" s="105">
        <v>3.694007619343338</v>
      </c>
      <c r="Q598" s="37" t="s">
        <v>12256</v>
      </c>
      <c r="R598" s="106">
        <v>-0.97560000000000002</v>
      </c>
      <c r="S598" s="85" t="s">
        <v>8887</v>
      </c>
      <c r="BS598" s="29">
        <v>916.73075452406601</v>
      </c>
      <c r="BT598" s="37" t="s">
        <v>9635</v>
      </c>
      <c r="BU598" s="62">
        <v>95.743339638999544</v>
      </c>
      <c r="BV598" s="32">
        <v>44996</v>
      </c>
      <c r="BW598" s="33" t="s">
        <v>9636</v>
      </c>
      <c r="BZ598" s="15">
        <v>97.564189202406467</v>
      </c>
    </row>
    <row r="599" spans="16:78">
      <c r="P599" s="105">
        <v>649.13877727490899</v>
      </c>
      <c r="Q599" s="37" t="s">
        <v>12257</v>
      </c>
      <c r="R599" s="106">
        <v>-0.99990000000000001</v>
      </c>
      <c r="S599" s="85" t="s">
        <v>8887</v>
      </c>
      <c r="BS599" s="29">
        <v>1.670750893599154</v>
      </c>
      <c r="BT599" s="37" t="s">
        <v>9637</v>
      </c>
      <c r="BU599" s="31">
        <v>96.630160858203283</v>
      </c>
      <c r="BV599" s="32">
        <v>44922</v>
      </c>
      <c r="BW599" s="33" t="s">
        <v>8937</v>
      </c>
      <c r="BZ599" s="15">
        <v>99.990872060518228</v>
      </c>
    </row>
    <row r="600" spans="16:78">
      <c r="P600" s="105">
        <v>132.379453591372</v>
      </c>
      <c r="Q600" s="37" t="s">
        <v>12258</v>
      </c>
      <c r="R600" s="106">
        <v>-0.84519999999999995</v>
      </c>
      <c r="S600" s="85" t="s">
        <v>8882</v>
      </c>
      <c r="BS600" s="29">
        <v>37.272659608939797</v>
      </c>
      <c r="BT600" s="37" t="s">
        <v>9638</v>
      </c>
      <c r="BU600" s="62">
        <v>93.024708747490465</v>
      </c>
      <c r="BV600" s="32">
        <v>44876</v>
      </c>
      <c r="BW600" s="33" t="s">
        <v>8937</v>
      </c>
      <c r="BZ600" s="15">
        <v>84.518894191068455</v>
      </c>
    </row>
    <row r="601" spans="16:78">
      <c r="P601" s="105">
        <v>310.40234081652108</v>
      </c>
      <c r="Q601" s="37" t="s">
        <v>12259</v>
      </c>
      <c r="R601" s="106">
        <v>-0.99919999999999998</v>
      </c>
      <c r="S601" s="85" t="s">
        <v>8887</v>
      </c>
      <c r="BS601" s="29">
        <v>26.84890685410388</v>
      </c>
      <c r="BT601" s="37" t="s">
        <v>9639</v>
      </c>
      <c r="BU601" s="31">
        <v>98.088951533011354</v>
      </c>
      <c r="BV601" s="32">
        <v>44696</v>
      </c>
      <c r="BW601" s="33" t="s">
        <v>8933</v>
      </c>
      <c r="BZ601" s="15">
        <v>99.920036389851319</v>
      </c>
    </row>
    <row r="602" spans="16:78">
      <c r="P602" s="105">
        <v>2.386163129911071</v>
      </c>
      <c r="Q602" s="37" t="s">
        <v>12260</v>
      </c>
      <c r="R602" s="106">
        <v>-0.99560000000000004</v>
      </c>
      <c r="S602" s="85" t="s">
        <v>8887</v>
      </c>
      <c r="BS602" s="29">
        <v>3.363459238211846</v>
      </c>
      <c r="BT602" s="37" t="s">
        <v>9640</v>
      </c>
      <c r="BU602" s="31">
        <v>97.39244837842989</v>
      </c>
      <c r="BV602" s="32">
        <v>44918</v>
      </c>
      <c r="BW602" s="33" t="s">
        <v>9034</v>
      </c>
      <c r="BZ602" s="15">
        <v>99.555029965409531</v>
      </c>
    </row>
    <row r="603" spans="16:78">
      <c r="P603" s="105">
        <v>65.228148451668545</v>
      </c>
      <c r="Q603" s="37" t="s">
        <v>12261</v>
      </c>
      <c r="R603" s="106">
        <v>-0.9355</v>
      </c>
      <c r="S603" s="85" t="s">
        <v>8887</v>
      </c>
      <c r="BS603" s="29">
        <v>15.68786469899074</v>
      </c>
      <c r="BT603" s="37" t="s">
        <v>9641</v>
      </c>
      <c r="BU603" s="52">
        <v>30.269164709864771</v>
      </c>
      <c r="BV603" s="32">
        <v>44985</v>
      </c>
      <c r="BW603" s="33" t="s">
        <v>9045</v>
      </c>
      <c r="BZ603" s="15">
        <v>93.549738635820361</v>
      </c>
    </row>
    <row r="604" spans="16:78">
      <c r="P604" s="105">
        <v>1.7164179156620409</v>
      </c>
      <c r="Q604" s="37" t="s">
        <v>12262</v>
      </c>
      <c r="R604" s="106">
        <v>-0.98709999999999998</v>
      </c>
      <c r="S604" s="85" t="s">
        <v>8887</v>
      </c>
      <c r="BS604" s="29">
        <v>80.455226702699264</v>
      </c>
      <c r="BT604" s="37" t="s">
        <v>9642</v>
      </c>
      <c r="BU604" s="62">
        <v>94.629218863966884</v>
      </c>
      <c r="BV604" s="32">
        <v>44888</v>
      </c>
      <c r="BW604" s="33" t="s">
        <v>8937</v>
      </c>
      <c r="BZ604" s="15">
        <v>98.711858953486541</v>
      </c>
    </row>
    <row r="605" spans="16:78">
      <c r="P605" s="105">
        <v>39.122029848214282</v>
      </c>
      <c r="Q605" s="37" t="s">
        <v>12263</v>
      </c>
      <c r="R605" s="106">
        <v>-0.98629999999999995</v>
      </c>
      <c r="S605" s="85" t="s">
        <v>3686</v>
      </c>
      <c r="BS605" s="29">
        <v>1.1820420651285779</v>
      </c>
      <c r="BT605" s="37" t="s">
        <v>9643</v>
      </c>
      <c r="BU605" s="62">
        <v>77.753833976508901</v>
      </c>
      <c r="BV605" s="32">
        <v>44972</v>
      </c>
      <c r="BW605" s="33" t="s">
        <v>8937</v>
      </c>
      <c r="BZ605" s="15">
        <v>98.632195311387278</v>
      </c>
    </row>
    <row r="606" spans="16:78">
      <c r="P606" s="105">
        <v>92.687441206765627</v>
      </c>
      <c r="Q606" s="37" t="s">
        <v>12264</v>
      </c>
      <c r="R606" s="106">
        <v>-0.99329999999999996</v>
      </c>
      <c r="S606" s="85" t="s">
        <v>8891</v>
      </c>
      <c r="BS606" s="29">
        <v>1.329632454036189</v>
      </c>
      <c r="BT606" s="37" t="s">
        <v>9644</v>
      </c>
      <c r="BU606" s="31">
        <v>87.490386737081764</v>
      </c>
      <c r="BV606" s="32">
        <v>44992</v>
      </c>
      <c r="BW606" s="33" t="s">
        <v>9645</v>
      </c>
      <c r="BZ606" s="15">
        <v>99.334002734319554</v>
      </c>
    </row>
    <row r="607" spans="16:78">
      <c r="P607" s="105">
        <v>3.5730729538779071</v>
      </c>
      <c r="Q607" s="37" t="s">
        <v>12265</v>
      </c>
      <c r="R607" s="106">
        <v>-0.98660000000000003</v>
      </c>
      <c r="S607" s="85" t="s">
        <v>8887</v>
      </c>
      <c r="BS607" s="29">
        <v>1.968785699033863</v>
      </c>
      <c r="BT607" s="37" t="s">
        <v>9646</v>
      </c>
      <c r="BU607" s="44">
        <v>97.781232692138119</v>
      </c>
      <c r="BV607" s="32">
        <v>44731</v>
      </c>
      <c r="BW607" s="33" t="s">
        <v>8933</v>
      </c>
      <c r="BZ607" s="15">
        <v>98.655570066555271</v>
      </c>
    </row>
    <row r="608" spans="16:78">
      <c r="P608" s="105">
        <v>166.48749820356289</v>
      </c>
      <c r="Q608" s="37" t="s">
        <v>12266</v>
      </c>
      <c r="R608" s="106">
        <v>-0.77790000000000004</v>
      </c>
      <c r="S608" s="85" t="s">
        <v>8893</v>
      </c>
      <c r="BS608" s="29">
        <v>495.7967580950513</v>
      </c>
      <c r="BT608" s="37" t="s">
        <v>9647</v>
      </c>
      <c r="BU608" s="62">
        <v>96.992208880176165</v>
      </c>
      <c r="BV608" s="32">
        <v>44922</v>
      </c>
      <c r="BW608" s="33" t="s">
        <v>8949</v>
      </c>
      <c r="BZ608" s="15">
        <v>77.789488065413224</v>
      </c>
    </row>
    <row r="609" spans="16:78">
      <c r="P609" s="105">
        <v>22.506291363227461</v>
      </c>
      <c r="Q609" s="37" t="s">
        <v>12267</v>
      </c>
      <c r="R609" s="106">
        <v>-0.98609999999999998</v>
      </c>
      <c r="S609" s="85" t="s">
        <v>8882</v>
      </c>
      <c r="BS609" s="29">
        <v>109.838748713499</v>
      </c>
      <c r="BT609" s="37" t="s">
        <v>9648</v>
      </c>
      <c r="BU609" s="31">
        <v>91.712265617661743</v>
      </c>
      <c r="BV609" s="32">
        <v>44937</v>
      </c>
      <c r="BW609" s="33" t="s">
        <v>9165</v>
      </c>
      <c r="BZ609" s="15">
        <v>98.605271285976059</v>
      </c>
    </row>
    <row r="610" spans="16:78">
      <c r="P610" s="105">
        <v>25.244693631078299</v>
      </c>
      <c r="Q610" s="37" t="s">
        <v>12268</v>
      </c>
      <c r="R610" s="106">
        <v>-0.99519999999999997</v>
      </c>
      <c r="S610" s="85" t="s">
        <v>8888</v>
      </c>
      <c r="BS610" s="29">
        <v>10.93360001963573</v>
      </c>
      <c r="BT610" s="37" t="s">
        <v>9649</v>
      </c>
      <c r="BU610" s="62">
        <v>98.221233036213221</v>
      </c>
      <c r="BV610" s="32">
        <v>45000</v>
      </c>
      <c r="BW610" s="33" t="s">
        <v>8961</v>
      </c>
      <c r="BZ610" s="15">
        <v>99.519010533620673</v>
      </c>
    </row>
    <row r="611" spans="16:78">
      <c r="P611" s="105">
        <v>1189.2193466452809</v>
      </c>
      <c r="Q611" s="37" t="s">
        <v>12269</v>
      </c>
      <c r="R611" s="106">
        <v>-0.99880000000000002</v>
      </c>
      <c r="S611" s="85" t="s">
        <v>1772</v>
      </c>
      <c r="BS611" s="29">
        <v>5.9224234147876791</v>
      </c>
      <c r="BT611" s="37" t="s">
        <v>9650</v>
      </c>
      <c r="BU611" s="31">
        <v>97.944709067389098</v>
      </c>
      <c r="BV611" s="32">
        <v>45000</v>
      </c>
      <c r="BW611" s="33" t="s">
        <v>8949</v>
      </c>
      <c r="BZ611" s="15">
        <v>99.88203688748456</v>
      </c>
    </row>
    <row r="612" spans="16:78">
      <c r="P612" s="105">
        <v>179.80094783217621</v>
      </c>
      <c r="Q612" s="37" t="s">
        <v>12270</v>
      </c>
      <c r="R612" s="106">
        <v>-0.87280000000000002</v>
      </c>
      <c r="S612" s="85" t="s">
        <v>8887</v>
      </c>
      <c r="BS612" s="29">
        <v>3.873284894527917</v>
      </c>
      <c r="BT612" s="37" t="s">
        <v>9651</v>
      </c>
      <c r="BU612" s="31">
        <v>69.1409820647782</v>
      </c>
      <c r="BV612" s="32">
        <v>44996</v>
      </c>
      <c r="BW612" s="33" t="s">
        <v>8937</v>
      </c>
      <c r="BZ612" s="15">
        <v>87.276346531057797</v>
      </c>
    </row>
    <row r="613" spans="16:78">
      <c r="P613" s="105">
        <v>4.0068540821932768</v>
      </c>
      <c r="Q613" s="37" t="s">
        <v>12271</v>
      </c>
      <c r="R613" s="106">
        <v>-0.99970000000000003</v>
      </c>
      <c r="S613" s="85" t="s">
        <v>8887</v>
      </c>
      <c r="BS613" s="29">
        <v>76.910091366761606</v>
      </c>
      <c r="BT613" s="37" t="s">
        <v>9652</v>
      </c>
      <c r="BU613" s="52">
        <v>89.118162535526935</v>
      </c>
      <c r="BV613" s="32">
        <v>44876</v>
      </c>
      <c r="BW613" s="33" t="s">
        <v>8933</v>
      </c>
      <c r="BZ613" s="15">
        <v>99.972888624572249</v>
      </c>
    </row>
    <row r="614" spans="16:78">
      <c r="P614" s="105">
        <v>165.84697850399749</v>
      </c>
      <c r="Q614" s="37" t="s">
        <v>12272</v>
      </c>
      <c r="R614" s="106">
        <v>-0.91180000000000005</v>
      </c>
      <c r="S614" s="85" t="s">
        <v>3686</v>
      </c>
      <c r="BS614" s="29">
        <v>9.3619361211383811</v>
      </c>
      <c r="BT614" s="37" t="s">
        <v>9653</v>
      </c>
      <c r="BU614" s="62">
        <v>95.236310258351125</v>
      </c>
      <c r="BV614" s="32">
        <v>44696</v>
      </c>
      <c r="BW614" s="33" t="s">
        <v>8933</v>
      </c>
      <c r="BZ614" s="15">
        <v>91.179375397436459</v>
      </c>
    </row>
    <row r="615" spans="16:78">
      <c r="P615" s="105">
        <v>5.3129543871535514</v>
      </c>
      <c r="Q615" s="37" t="s">
        <v>12273</v>
      </c>
      <c r="R615" s="106">
        <v>-0.98709999999999998</v>
      </c>
      <c r="S615" s="85" t="s">
        <v>8887</v>
      </c>
      <c r="BS615" s="29">
        <v>204.193169552304</v>
      </c>
      <c r="BT615" s="37" t="s">
        <v>9654</v>
      </c>
      <c r="BU615" s="62">
        <v>91.780161628645942</v>
      </c>
      <c r="BV615" s="32">
        <v>44745</v>
      </c>
      <c r="BW615" s="33" t="s">
        <v>8971</v>
      </c>
      <c r="BZ615" s="15">
        <v>98.708075606314793</v>
      </c>
    </row>
    <row r="616" spans="16:78">
      <c r="P616" s="105">
        <v>2.122372827577514</v>
      </c>
      <c r="Q616" s="37" t="s">
        <v>12274</v>
      </c>
      <c r="R616" s="106">
        <v>-0.99319999999999997</v>
      </c>
      <c r="S616" s="85" t="s">
        <v>8893</v>
      </c>
      <c r="BS616" s="29">
        <v>3.6910121731207028</v>
      </c>
      <c r="BT616" s="37" t="s">
        <v>9655</v>
      </c>
      <c r="BU616" s="31">
        <v>93.477749531290399</v>
      </c>
      <c r="BV616" s="32">
        <v>44996</v>
      </c>
      <c r="BW616" s="33" t="s">
        <v>8937</v>
      </c>
      <c r="BZ616" s="15">
        <v>99.320726974678351</v>
      </c>
    </row>
    <row r="617" spans="16:78">
      <c r="P617" s="105">
        <v>47.891508660066457</v>
      </c>
      <c r="Q617" s="37" t="s">
        <v>12275</v>
      </c>
      <c r="R617" s="106">
        <v>-0.45279999999999998</v>
      </c>
      <c r="S617" s="85" t="s">
        <v>8889</v>
      </c>
      <c r="BS617" s="29">
        <v>12.85810141528599</v>
      </c>
      <c r="BT617" s="37" t="s">
        <v>9656</v>
      </c>
      <c r="BU617" s="44">
        <v>92.95067507866203</v>
      </c>
      <c r="BV617" s="32">
        <v>44976</v>
      </c>
      <c r="BW617" s="33" t="s">
        <v>8937</v>
      </c>
      <c r="BZ617" s="15">
        <v>45.278157691347637</v>
      </c>
    </row>
    <row r="618" spans="16:78">
      <c r="P618" s="105">
        <v>59.607421680773648</v>
      </c>
      <c r="Q618" s="37" t="s">
        <v>12276</v>
      </c>
      <c r="R618" s="106">
        <v>-0.90539999999999998</v>
      </c>
      <c r="S618" s="85" t="s">
        <v>8894</v>
      </c>
      <c r="BS618" s="29">
        <v>56.571755485098713</v>
      </c>
      <c r="BT618" s="37" t="s">
        <v>9657</v>
      </c>
      <c r="BU618" s="62">
        <v>82.98321708418753</v>
      </c>
      <c r="BV618" s="32">
        <v>44888</v>
      </c>
      <c r="BW618" s="33" t="s">
        <v>8937</v>
      </c>
      <c r="BZ618" s="15">
        <v>90.536462566113187</v>
      </c>
    </row>
    <row r="619" spans="16:78">
      <c r="P619" s="105">
        <v>208.23434015811881</v>
      </c>
      <c r="Q619" s="37" t="s">
        <v>12277</v>
      </c>
      <c r="R619" s="106">
        <v>-1</v>
      </c>
      <c r="S619" s="85" t="s">
        <v>8887</v>
      </c>
      <c r="BS619" s="29">
        <v>33.593425927473326</v>
      </c>
      <c r="BT619" s="37" t="s">
        <v>9658</v>
      </c>
      <c r="BU619" s="31">
        <v>97.764498294274361</v>
      </c>
      <c r="BV619" s="32">
        <v>44876</v>
      </c>
      <c r="BW619" s="33" t="s">
        <v>9034</v>
      </c>
      <c r="BZ619" s="15">
        <v>100</v>
      </c>
    </row>
    <row r="620" spans="16:78">
      <c r="P620" s="105">
        <v>86.688972865405987</v>
      </c>
      <c r="Q620" s="37" t="s">
        <v>12278</v>
      </c>
      <c r="R620" s="106">
        <v>-0.9829</v>
      </c>
      <c r="S620" s="85" t="s">
        <v>8893</v>
      </c>
      <c r="BS620" s="29">
        <v>577.21893361247317</v>
      </c>
      <c r="BT620" s="37" t="s">
        <v>9659</v>
      </c>
      <c r="BU620" s="62">
        <v>95.782404427372725</v>
      </c>
      <c r="BV620" s="32">
        <v>44926</v>
      </c>
      <c r="BW620" s="33" t="s">
        <v>8937</v>
      </c>
      <c r="BZ620" s="15">
        <v>98.286809078141147</v>
      </c>
    </row>
    <row r="621" spans="16:78">
      <c r="P621" s="105">
        <v>3.1911838378055171</v>
      </c>
      <c r="Q621" s="37" t="s">
        <v>12279</v>
      </c>
      <c r="R621" s="106">
        <v>-0.9698</v>
      </c>
      <c r="S621" s="85" t="s">
        <v>8887</v>
      </c>
      <c r="BS621" s="29">
        <v>3.2039509520856839</v>
      </c>
      <c r="BT621" s="37" t="s">
        <v>9660</v>
      </c>
      <c r="BU621" s="31">
        <v>43.279924856061101</v>
      </c>
      <c r="BV621" s="32">
        <v>45000</v>
      </c>
      <c r="BW621" s="33" t="s">
        <v>8937</v>
      </c>
      <c r="BZ621" s="15">
        <v>96.979750048318351</v>
      </c>
    </row>
    <row r="622" spans="16:78">
      <c r="P622" s="105">
        <v>23.951273172396242</v>
      </c>
      <c r="Q622" s="37" t="s">
        <v>12280</v>
      </c>
      <c r="R622" s="106">
        <v>-0.99519999999999997</v>
      </c>
      <c r="S622" s="85" t="s">
        <v>8887</v>
      </c>
      <c r="BS622" s="29">
        <v>162.91559319446921</v>
      </c>
      <c r="BT622" s="37" t="s">
        <v>9661</v>
      </c>
      <c r="BU622" s="31">
        <v>97.945390568923187</v>
      </c>
      <c r="BV622" s="32">
        <v>44929</v>
      </c>
      <c r="BW622" s="33" t="s">
        <v>8945</v>
      </c>
      <c r="BZ622" s="15">
        <v>99.516726605527765</v>
      </c>
    </row>
    <row r="623" spans="16:78">
      <c r="P623" s="105">
        <v>101.5972980245666</v>
      </c>
      <c r="Q623" s="37" t="s">
        <v>12281</v>
      </c>
      <c r="R623" s="106">
        <v>-0.99019999999999997</v>
      </c>
      <c r="S623" s="85" t="s">
        <v>8882</v>
      </c>
      <c r="BS623" s="29">
        <v>52.296046993088837</v>
      </c>
      <c r="BT623" s="37" t="s">
        <v>9662</v>
      </c>
      <c r="BU623" s="52">
        <v>94.307867523928408</v>
      </c>
      <c r="BV623" s="32">
        <v>44929</v>
      </c>
      <c r="BW623" s="33" t="s">
        <v>9663</v>
      </c>
      <c r="BZ623" s="15">
        <v>99.021830612836297</v>
      </c>
    </row>
    <row r="624" spans="16:78">
      <c r="P624" s="105">
        <v>114.79821246364681</v>
      </c>
      <c r="Q624" s="37" t="s">
        <v>12282</v>
      </c>
      <c r="R624" s="106">
        <v>-0.88049999999999995</v>
      </c>
      <c r="S624" s="85" t="s">
        <v>8893</v>
      </c>
      <c r="BS624" s="29">
        <v>746.68718850787161</v>
      </c>
      <c r="BT624" s="37" t="s">
        <v>9664</v>
      </c>
      <c r="BU624" s="62">
        <v>89.910533926184669</v>
      </c>
      <c r="BV624" s="32">
        <v>44849</v>
      </c>
      <c r="BW624" s="33" t="s">
        <v>8933</v>
      </c>
      <c r="BZ624" s="15">
        <v>88.049563787743239</v>
      </c>
    </row>
    <row r="625" spans="16:78">
      <c r="P625" s="105">
        <v>2.169352175744367</v>
      </c>
      <c r="Q625" s="37" t="s">
        <v>12283</v>
      </c>
      <c r="R625" s="106">
        <v>-0.95309999999999995</v>
      </c>
      <c r="S625" s="85" t="s">
        <v>8898</v>
      </c>
      <c r="BS625" s="29">
        <v>6.671347109967984</v>
      </c>
      <c r="BT625" s="37" t="s">
        <v>9665</v>
      </c>
      <c r="BU625" s="62">
        <v>97.097924949590436</v>
      </c>
      <c r="BV625" s="32">
        <v>44749</v>
      </c>
      <c r="BW625" s="33" t="s">
        <v>9165</v>
      </c>
      <c r="BZ625" s="15">
        <v>95.305535376059822</v>
      </c>
    </row>
    <row r="626" spans="16:78">
      <c r="P626" s="105">
        <v>1.7766673180321999</v>
      </c>
      <c r="Q626" s="37" t="s">
        <v>12284</v>
      </c>
      <c r="R626" s="106">
        <v>-0.99950000000000006</v>
      </c>
      <c r="S626" s="85" t="s">
        <v>8887</v>
      </c>
      <c r="BS626" s="29">
        <v>342.45086228165798</v>
      </c>
      <c r="BT626" s="37" t="s">
        <v>9666</v>
      </c>
      <c r="BU626" s="31">
        <v>96.540898016417501</v>
      </c>
      <c r="BV626" s="32">
        <v>44888</v>
      </c>
      <c r="BW626" s="33" t="s">
        <v>8949</v>
      </c>
      <c r="BZ626" s="15">
        <v>99.953575112335258</v>
      </c>
    </row>
    <row r="627" spans="16:78">
      <c r="P627" s="105">
        <v>24.25174916395892</v>
      </c>
      <c r="Q627" s="37" t="s">
        <v>12285</v>
      </c>
      <c r="R627" s="106">
        <v>-0.99990000000000001</v>
      </c>
      <c r="S627" s="85" t="s">
        <v>8887</v>
      </c>
      <c r="BS627" s="29">
        <v>11.05361235983559</v>
      </c>
      <c r="BT627" s="37" t="s">
        <v>9667</v>
      </c>
      <c r="BU627" s="44">
        <v>97.678204137556293</v>
      </c>
      <c r="BV627" s="32">
        <v>44910</v>
      </c>
      <c r="BW627" s="33" t="s">
        <v>8937</v>
      </c>
      <c r="BZ627" s="15">
        <v>99.993967728037703</v>
      </c>
    </row>
    <row r="628" spans="16:78">
      <c r="P628" s="105">
        <v>9.9248236727468768</v>
      </c>
      <c r="Q628" s="37" t="s">
        <v>12286</v>
      </c>
      <c r="R628" s="106">
        <v>-0.95450000000000002</v>
      </c>
      <c r="S628" s="85" t="s">
        <v>8887</v>
      </c>
      <c r="BS628" s="29">
        <v>15.119379049197621</v>
      </c>
      <c r="BT628" s="37" t="s">
        <v>9668</v>
      </c>
      <c r="BU628" s="62">
        <v>98.981845355018933</v>
      </c>
      <c r="BV628" s="32">
        <v>44926</v>
      </c>
      <c r="BW628" s="33" t="s">
        <v>8959</v>
      </c>
      <c r="BZ628" s="15">
        <v>95.447895614788337</v>
      </c>
    </row>
    <row r="629" spans="16:78">
      <c r="P629" s="105">
        <v>137.43937845900911</v>
      </c>
      <c r="Q629" s="37" t="s">
        <v>12287</v>
      </c>
      <c r="R629" s="106">
        <v>-0.94650000000000001</v>
      </c>
      <c r="S629" s="85" t="s">
        <v>8884</v>
      </c>
      <c r="BS629" s="29">
        <v>43.706436045643478</v>
      </c>
      <c r="BT629" s="37" t="s">
        <v>9669</v>
      </c>
      <c r="BU629" s="31">
        <v>99.123526874651574</v>
      </c>
      <c r="BV629" s="32">
        <v>44831</v>
      </c>
      <c r="BW629" s="33" t="s">
        <v>9034</v>
      </c>
      <c r="BZ629" s="15">
        <v>94.654879785801356</v>
      </c>
    </row>
    <row r="630" spans="16:78">
      <c r="P630" s="105">
        <v>136.90996555410379</v>
      </c>
      <c r="Q630" s="37" t="s">
        <v>12288</v>
      </c>
      <c r="R630" s="106">
        <v>-0.95179999999999998</v>
      </c>
      <c r="S630" s="85" t="s">
        <v>8887</v>
      </c>
      <c r="BS630" s="29">
        <v>54.629121256393177</v>
      </c>
      <c r="BT630" s="37" t="s">
        <v>9670</v>
      </c>
      <c r="BU630" s="62">
        <v>97.527612618766696</v>
      </c>
      <c r="BV630" s="32">
        <v>44929</v>
      </c>
      <c r="BW630" s="33" t="s">
        <v>8937</v>
      </c>
      <c r="BZ630" s="15">
        <v>95.182435948720467</v>
      </c>
    </row>
    <row r="631" spans="16:78">
      <c r="P631" s="105">
        <v>1.650465245745188</v>
      </c>
      <c r="Q631" s="37" t="s">
        <v>12289</v>
      </c>
      <c r="R631" s="106">
        <v>-0.96789999999999998</v>
      </c>
      <c r="S631" s="85" t="s">
        <v>8882</v>
      </c>
      <c r="BS631" s="29">
        <v>2.519592082710655</v>
      </c>
      <c r="BT631" s="37" t="s">
        <v>9671</v>
      </c>
      <c r="BU631" s="31">
        <v>97.938531939000981</v>
      </c>
      <c r="BV631" s="32">
        <v>45000</v>
      </c>
      <c r="BW631" s="33" t="s">
        <v>9045</v>
      </c>
      <c r="BZ631" s="15">
        <v>96.787686589280071</v>
      </c>
    </row>
    <row r="632" spans="16:78">
      <c r="P632" s="105">
        <v>30.410050293092219</v>
      </c>
      <c r="Q632" s="37" t="s">
        <v>12290</v>
      </c>
      <c r="R632" s="106">
        <v>-0.98819999999999997</v>
      </c>
      <c r="S632" s="85" t="s">
        <v>8894</v>
      </c>
      <c r="BS632" s="29">
        <v>1.674309944809651</v>
      </c>
      <c r="BT632" s="37" t="s">
        <v>9672</v>
      </c>
      <c r="BU632" s="31">
        <v>40.052766197339452</v>
      </c>
      <c r="BV632" s="32">
        <v>44926</v>
      </c>
      <c r="BW632" s="33" t="s">
        <v>8937</v>
      </c>
      <c r="BZ632" s="15">
        <v>98.823643707784456</v>
      </c>
    </row>
    <row r="633" spans="16:78">
      <c r="P633" s="105">
        <v>10.01389808101022</v>
      </c>
      <c r="Q633" s="37" t="s">
        <v>12291</v>
      </c>
      <c r="R633" s="106">
        <v>-0.96819999999999995</v>
      </c>
      <c r="S633" s="85" t="s">
        <v>8889</v>
      </c>
      <c r="BS633" s="29">
        <v>12.26322216177266</v>
      </c>
      <c r="BT633" s="37" t="s">
        <v>9673</v>
      </c>
      <c r="BU633" s="52">
        <v>99.125463967526485</v>
      </c>
      <c r="BV633" s="32">
        <v>44696</v>
      </c>
      <c r="BW633" s="33" t="s">
        <v>8933</v>
      </c>
      <c r="BZ633" s="15">
        <v>96.815780968219826</v>
      </c>
    </row>
    <row r="634" spans="16:78">
      <c r="P634" s="105">
        <v>53.041731188532218</v>
      </c>
      <c r="Q634" s="37" t="s">
        <v>12292</v>
      </c>
      <c r="R634" s="106">
        <v>-0.87119999999999997</v>
      </c>
      <c r="S634" s="85" t="s">
        <v>8898</v>
      </c>
      <c r="BS634" s="29">
        <v>108.204227935964</v>
      </c>
      <c r="BT634" s="37" t="s">
        <v>9674</v>
      </c>
      <c r="BU634" s="62">
        <v>91.080627299344258</v>
      </c>
      <c r="BV634" s="32">
        <v>45000</v>
      </c>
      <c r="BW634" s="33" t="s">
        <v>9675</v>
      </c>
      <c r="BZ634" s="15">
        <v>87.123985067121893</v>
      </c>
    </row>
    <row r="635" spans="16:78">
      <c r="P635" s="105">
        <v>6.338606725101549</v>
      </c>
      <c r="Q635" s="37" t="s">
        <v>12293</v>
      </c>
      <c r="R635" s="106">
        <v>-0.99199999999999999</v>
      </c>
      <c r="S635" s="85" t="s">
        <v>8884</v>
      </c>
      <c r="BS635" s="29">
        <v>6.5139564800666294</v>
      </c>
      <c r="BT635" s="37" t="s">
        <v>9676</v>
      </c>
      <c r="BU635" s="62">
        <v>94.84939012500692</v>
      </c>
      <c r="BV635" s="32">
        <v>44918</v>
      </c>
      <c r="BW635" s="33" t="s">
        <v>8933</v>
      </c>
      <c r="BZ635" s="15">
        <v>99.197359639650429</v>
      </c>
    </row>
    <row r="636" spans="16:78">
      <c r="P636" s="105">
        <v>727.9400204683858</v>
      </c>
      <c r="Q636" s="37" t="s">
        <v>12294</v>
      </c>
      <c r="R636" s="106">
        <v>-0.99990000000000001</v>
      </c>
      <c r="S636" s="85" t="s">
        <v>8887</v>
      </c>
      <c r="BS636" s="29">
        <v>21.18790027388739</v>
      </c>
      <c r="BT636" s="37" t="s">
        <v>9677</v>
      </c>
      <c r="BU636" s="31">
        <v>92.871651382499607</v>
      </c>
      <c r="BV636" s="32">
        <v>44696</v>
      </c>
      <c r="BW636" s="33" t="s">
        <v>8937</v>
      </c>
      <c r="BZ636" s="15">
        <v>99.985230112368853</v>
      </c>
    </row>
    <row r="637" spans="16:78">
      <c r="P637" s="105">
        <v>96.892926561182705</v>
      </c>
      <c r="Q637" s="37" t="s">
        <v>12295</v>
      </c>
      <c r="R637" s="106">
        <v>-0.98799999999999999</v>
      </c>
      <c r="S637" s="85" t="s">
        <v>8884</v>
      </c>
      <c r="BS637" s="29">
        <v>4.1225033114101919</v>
      </c>
      <c r="BT637" s="37" t="s">
        <v>9678</v>
      </c>
      <c r="BU637" s="44">
        <v>84.853615666301479</v>
      </c>
      <c r="BV637" s="32">
        <v>44696</v>
      </c>
      <c r="BW637" s="33" t="s">
        <v>8937</v>
      </c>
      <c r="BZ637" s="15">
        <v>98.799347907054695</v>
      </c>
    </row>
    <row r="638" spans="16:78">
      <c r="P638" s="105">
        <v>2.8064493556947072</v>
      </c>
      <c r="Q638" s="37" t="s">
        <v>12296</v>
      </c>
      <c r="R638" s="106">
        <v>-0.9909</v>
      </c>
      <c r="S638" s="85" t="s">
        <v>8887</v>
      </c>
      <c r="BS638" s="29">
        <v>2.829138014163298</v>
      </c>
      <c r="BT638" s="37" t="s">
        <v>9679</v>
      </c>
      <c r="BU638" s="62">
        <v>98.898239726438206</v>
      </c>
      <c r="BV638" s="32">
        <v>44537</v>
      </c>
      <c r="BW638" s="33" t="s">
        <v>8937</v>
      </c>
      <c r="BZ638" s="15">
        <v>99.094070069698645</v>
      </c>
    </row>
    <row r="639" spans="16:78">
      <c r="P639" s="105">
        <v>16.496248237697749</v>
      </c>
      <c r="Q639" s="37" t="s">
        <v>12297</v>
      </c>
      <c r="R639" s="106">
        <v>-0.99380000000000002</v>
      </c>
      <c r="S639" s="85" t="s">
        <v>8887</v>
      </c>
      <c r="BS639" s="29">
        <v>10.41405511211039</v>
      </c>
      <c r="BT639" s="37" t="s">
        <v>9680</v>
      </c>
      <c r="BU639" s="31">
        <v>91.005335576377988</v>
      </c>
      <c r="BV639" s="32">
        <v>44929</v>
      </c>
      <c r="BW639" s="33" t="s">
        <v>8933</v>
      </c>
      <c r="BZ639" s="15">
        <v>99.37748426153037</v>
      </c>
    </row>
    <row r="640" spans="16:78">
      <c r="P640" s="105">
        <v>20.490896770440781</v>
      </c>
      <c r="Q640" s="37" t="s">
        <v>12298</v>
      </c>
      <c r="R640" s="106">
        <v>-0.94510000000000005</v>
      </c>
      <c r="S640" s="85" t="s">
        <v>8887</v>
      </c>
      <c r="BS640" s="29">
        <v>23.59470225369537</v>
      </c>
      <c r="BT640" s="37" t="s">
        <v>9681</v>
      </c>
      <c r="BU640" s="62">
        <v>95.327509696535174</v>
      </c>
      <c r="BV640" s="32">
        <v>44757</v>
      </c>
      <c r="BW640" s="33" t="s">
        <v>8937</v>
      </c>
      <c r="BZ640" s="15">
        <v>94.51211761955453</v>
      </c>
    </row>
    <row r="641" spans="16:78">
      <c r="P641" s="105">
        <v>76.681469803610511</v>
      </c>
      <c r="Q641" s="37" t="s">
        <v>12299</v>
      </c>
      <c r="R641" s="106">
        <v>-0.90569999999999995</v>
      </c>
      <c r="S641" s="85" t="s">
        <v>8887</v>
      </c>
      <c r="BS641" s="29">
        <v>18.305699605869229</v>
      </c>
      <c r="BT641" s="37" t="s">
        <v>9682</v>
      </c>
      <c r="BU641" s="31">
        <v>97.352566943232105</v>
      </c>
      <c r="BV641" s="32">
        <v>44545</v>
      </c>
      <c r="BW641" s="33" t="s">
        <v>8933</v>
      </c>
      <c r="BZ641" s="15">
        <v>90.565099702189642</v>
      </c>
    </row>
    <row r="642" spans="16:78">
      <c r="P642" s="105">
        <v>9.0957082375308627</v>
      </c>
      <c r="Q642" s="37" t="s">
        <v>12300</v>
      </c>
      <c r="R642" s="106">
        <v>-0.99309999999999998</v>
      </c>
      <c r="S642" s="85" t="s">
        <v>8884</v>
      </c>
      <c r="BS642" s="29">
        <v>681.63019920460738</v>
      </c>
      <c r="BT642" s="37" t="s">
        <v>9683</v>
      </c>
      <c r="BU642" s="31">
        <v>99.7015929128126</v>
      </c>
      <c r="BV642" s="32">
        <v>44888</v>
      </c>
      <c r="BW642" s="33" t="s">
        <v>8967</v>
      </c>
      <c r="BZ642" s="15">
        <v>99.31148468032643</v>
      </c>
    </row>
    <row r="643" spans="16:78">
      <c r="P643" s="105">
        <v>1.550841984508047</v>
      </c>
      <c r="Q643" s="37" t="s">
        <v>12301</v>
      </c>
      <c r="R643" s="106">
        <v>-0.98680000000000001</v>
      </c>
      <c r="S643" s="85" t="s">
        <v>8887</v>
      </c>
      <c r="BS643" s="29">
        <v>1.025167211867777</v>
      </c>
      <c r="BT643" s="37" t="s">
        <v>9684</v>
      </c>
      <c r="BU643" s="52"/>
      <c r="BV643" s="32"/>
      <c r="BW643" s="33" t="s">
        <v>8937</v>
      </c>
      <c r="BZ643" s="15">
        <v>98.677726902335877</v>
      </c>
    </row>
    <row r="644" spans="16:78">
      <c r="P644" s="105">
        <v>39.778369717592199</v>
      </c>
      <c r="Q644" s="37" t="s">
        <v>12302</v>
      </c>
      <c r="R644" s="106">
        <v>-0.95509999999999995</v>
      </c>
      <c r="S644" s="85" t="s">
        <v>8887</v>
      </c>
      <c r="BS644" s="29">
        <v>5.4789597441115268</v>
      </c>
      <c r="BT644" s="37" t="s">
        <v>9685</v>
      </c>
      <c r="BU644" s="62">
        <v>97.52977355540699</v>
      </c>
      <c r="BV644" s="32">
        <v>44933</v>
      </c>
      <c r="BW644" s="33" t="s">
        <v>8937</v>
      </c>
      <c r="BZ644" s="15">
        <v>95.51040760606989</v>
      </c>
    </row>
    <row r="645" spans="16:78">
      <c r="P645" s="105">
        <v>3.0391594741361949</v>
      </c>
      <c r="Q645" s="37" t="s">
        <v>12303</v>
      </c>
      <c r="R645" s="106">
        <v>-0.98780000000000001</v>
      </c>
      <c r="S645" s="85" t="s">
        <v>1772</v>
      </c>
      <c r="BS645" s="29">
        <v>6.860611671525751</v>
      </c>
      <c r="BT645" s="37" t="s">
        <v>9686</v>
      </c>
      <c r="BU645" s="62">
        <v>69.060599098762083</v>
      </c>
      <c r="BV645" s="32">
        <v>45000</v>
      </c>
      <c r="BW645" s="33" t="s">
        <v>8937</v>
      </c>
      <c r="BZ645" s="15">
        <v>98.776426888473381</v>
      </c>
    </row>
    <row r="646" spans="16:78">
      <c r="P646" s="105">
        <v>17.701762245388132</v>
      </c>
      <c r="Q646" s="37" t="s">
        <v>12304</v>
      </c>
      <c r="R646" s="106">
        <v>-1</v>
      </c>
      <c r="S646" s="85" t="s">
        <v>8884</v>
      </c>
      <c r="BS646" s="29">
        <v>64.729268778953369</v>
      </c>
      <c r="BT646" s="37" t="s">
        <v>9687</v>
      </c>
      <c r="BU646" s="31">
        <v>82.578070379370786</v>
      </c>
      <c r="BV646" s="32">
        <v>44400</v>
      </c>
      <c r="BW646" s="33" t="s">
        <v>8937</v>
      </c>
      <c r="BZ646" s="15">
        <v>99.997707449510713</v>
      </c>
    </row>
    <row r="647" spans="16:78">
      <c r="P647" s="105">
        <v>2.5277525326973578</v>
      </c>
      <c r="Q647" s="37" t="s">
        <v>12305</v>
      </c>
      <c r="R647" s="106">
        <v>-0.99619999999999997</v>
      </c>
      <c r="S647" s="85" t="s">
        <v>8882</v>
      </c>
      <c r="BS647" s="29">
        <v>49.638005698776581</v>
      </c>
      <c r="BT647" s="37" t="s">
        <v>9688</v>
      </c>
      <c r="BU647" s="44">
        <v>97.7512929186219</v>
      </c>
      <c r="BV647" s="32">
        <v>44926</v>
      </c>
      <c r="BW647" s="33" t="s">
        <v>8933</v>
      </c>
      <c r="BZ647" s="15">
        <v>99.62453492945717</v>
      </c>
    </row>
    <row r="648" spans="16:78">
      <c r="P648" s="105">
        <v>20.30656005572202</v>
      </c>
      <c r="Q648" s="37" t="s">
        <v>12306</v>
      </c>
      <c r="R648" s="106">
        <v>-0.55089999999999995</v>
      </c>
      <c r="S648" s="85" t="s">
        <v>8898</v>
      </c>
      <c r="BS648" s="29">
        <v>71.374096237489212</v>
      </c>
      <c r="BT648" s="37" t="s">
        <v>9689</v>
      </c>
      <c r="BU648" s="62">
        <v>95.770007789737335</v>
      </c>
      <c r="BV648" s="32">
        <v>44727</v>
      </c>
      <c r="BW648" s="33" t="s">
        <v>8933</v>
      </c>
      <c r="BZ648" s="15">
        <v>55.093828252847821</v>
      </c>
    </row>
    <row r="649" spans="16:78">
      <c r="P649" s="105">
        <v>2.557553235291012</v>
      </c>
      <c r="Q649" s="37" t="s">
        <v>12307</v>
      </c>
      <c r="R649" s="106">
        <v>-0.99390000000000001</v>
      </c>
      <c r="S649" s="85" t="s">
        <v>8888</v>
      </c>
      <c r="BS649" s="29">
        <v>9.4761463297618764</v>
      </c>
      <c r="BT649" s="37" t="s">
        <v>9690</v>
      </c>
      <c r="BU649" s="31">
        <v>84.54931626277947</v>
      </c>
      <c r="BV649" s="32">
        <v>44731</v>
      </c>
      <c r="BW649" s="33" t="s">
        <v>8937</v>
      </c>
      <c r="BZ649" s="15">
        <v>99.389483764973946</v>
      </c>
    </row>
    <row r="650" spans="16:78">
      <c r="P650" s="105">
        <v>34.568355106340377</v>
      </c>
      <c r="Q650" s="37" t="s">
        <v>12308</v>
      </c>
      <c r="R650" s="106">
        <v>-0.86119999999999997</v>
      </c>
      <c r="S650" s="85" t="s">
        <v>8887</v>
      </c>
      <c r="BS650" s="29">
        <v>133.57285855155021</v>
      </c>
      <c r="BT650" s="37" t="s">
        <v>9691</v>
      </c>
      <c r="BU650" s="62">
        <v>99.480960128349651</v>
      </c>
      <c r="BV650" s="32">
        <v>44992</v>
      </c>
      <c r="BW650" s="33" t="s">
        <v>8937</v>
      </c>
      <c r="BZ650" s="15">
        <v>86.121562445789166</v>
      </c>
    </row>
    <row r="651" spans="16:78">
      <c r="P651" s="105">
        <v>2.5292079462614052</v>
      </c>
      <c r="Q651" s="37" t="s">
        <v>12309</v>
      </c>
      <c r="R651" s="106">
        <v>-0.996</v>
      </c>
      <c r="S651" s="85" t="s">
        <v>8887</v>
      </c>
      <c r="BS651" s="29">
        <v>135.72850784312971</v>
      </c>
      <c r="BT651" s="37" t="s">
        <v>9692</v>
      </c>
      <c r="BU651" s="31">
        <v>95.670372427580773</v>
      </c>
      <c r="BV651" s="32">
        <v>44926</v>
      </c>
      <c r="BW651" s="33" t="s">
        <v>8937</v>
      </c>
      <c r="BZ651" s="15">
        <v>99.595543429233473</v>
      </c>
    </row>
    <row r="652" spans="16:78">
      <c r="P652" s="105">
        <v>1.2954529617534061</v>
      </c>
      <c r="Q652" s="37" t="s">
        <v>12310</v>
      </c>
      <c r="R652" s="106">
        <v>-1</v>
      </c>
      <c r="S652" s="85" t="s">
        <v>8900</v>
      </c>
      <c r="BS652" s="29">
        <v>8.213648456549107</v>
      </c>
      <c r="BT652" s="37" t="s">
        <v>9693</v>
      </c>
      <c r="BU652" s="31">
        <v>93.904037323389602</v>
      </c>
      <c r="BV652" s="32">
        <v>44727</v>
      </c>
      <c r="BW652" s="33" t="s">
        <v>9131</v>
      </c>
      <c r="BZ652" s="15">
        <v>100</v>
      </c>
    </row>
    <row r="653" spans="16:78">
      <c r="P653" s="105">
        <v>56.283194859016689</v>
      </c>
      <c r="Q653" s="37" t="s">
        <v>12311</v>
      </c>
      <c r="R653" s="106">
        <v>-0.878</v>
      </c>
      <c r="S653" s="85" t="s">
        <v>8893</v>
      </c>
      <c r="BS653" s="29">
        <v>2.4178289047158041</v>
      </c>
      <c r="BT653" s="37" t="s">
        <v>9694</v>
      </c>
      <c r="BU653" s="52">
        <v>98.869564894557726</v>
      </c>
      <c r="BV653" s="32">
        <v>44876</v>
      </c>
      <c r="BW653" s="33" t="s">
        <v>8937</v>
      </c>
      <c r="BZ653" s="15">
        <v>87.797895407739375</v>
      </c>
    </row>
    <row r="654" spans="16:78">
      <c r="P654" s="105">
        <v>2.1818434322058948</v>
      </c>
      <c r="Q654" s="37" t="s">
        <v>12312</v>
      </c>
      <c r="R654" s="106">
        <v>-0.98280000000000001</v>
      </c>
      <c r="S654" s="85" t="s">
        <v>8888</v>
      </c>
      <c r="BS654" s="29">
        <v>1.601844751779697</v>
      </c>
      <c r="BT654" s="37" t="s">
        <v>9695</v>
      </c>
      <c r="BU654" s="62">
        <v>99.926489656101381</v>
      </c>
      <c r="BV654" s="32">
        <v>44880</v>
      </c>
      <c r="BW654" s="33" t="s">
        <v>8933</v>
      </c>
      <c r="BZ654" s="15">
        <v>98.284197476185625</v>
      </c>
    </row>
    <row r="655" spans="16:78">
      <c r="P655" s="105">
        <v>268.04066576493182</v>
      </c>
      <c r="Q655" s="37" t="s">
        <v>12313</v>
      </c>
      <c r="R655" s="106">
        <v>-0.95669999999999999</v>
      </c>
      <c r="S655" s="85" t="s">
        <v>8887</v>
      </c>
      <c r="BS655" s="29">
        <v>7.9044213767029676</v>
      </c>
      <c r="BT655" s="37" t="s">
        <v>9696</v>
      </c>
      <c r="BU655" s="62">
        <v>94.201303895298537</v>
      </c>
      <c r="BV655" s="32">
        <v>44926</v>
      </c>
      <c r="BW655" s="33" t="s">
        <v>9697</v>
      </c>
      <c r="BZ655" s="15">
        <v>95.668639677864149</v>
      </c>
    </row>
    <row r="656" spans="16:78">
      <c r="P656" s="105">
        <v>38.41907793173619</v>
      </c>
      <c r="Q656" s="37" t="s">
        <v>12314</v>
      </c>
      <c r="R656" s="106">
        <v>-0.88919999999999999</v>
      </c>
      <c r="S656" s="85" t="s">
        <v>8885</v>
      </c>
      <c r="BS656" s="29">
        <v>475.93487264181022</v>
      </c>
      <c r="BT656" s="37" t="s">
        <v>9698</v>
      </c>
      <c r="BU656" s="31">
        <v>96.736553891283052</v>
      </c>
      <c r="BV656" s="32">
        <v>44888</v>
      </c>
      <c r="BW656" s="33" t="s">
        <v>8937</v>
      </c>
      <c r="BZ656" s="15">
        <v>88.917555683152457</v>
      </c>
    </row>
    <row r="657" spans="16:78">
      <c r="P657" s="105">
        <v>486.85697350199382</v>
      </c>
      <c r="Q657" s="37" t="s">
        <v>12315</v>
      </c>
      <c r="R657" s="106">
        <v>-0.89510000000000001</v>
      </c>
      <c r="S657" s="85" t="s">
        <v>8887</v>
      </c>
      <c r="BS657" s="29">
        <v>2.6094324140781162</v>
      </c>
      <c r="BT657" s="37" t="s">
        <v>9699</v>
      </c>
      <c r="BU657" s="44">
        <v>75.245800341420932</v>
      </c>
      <c r="BV657" s="32">
        <v>44819</v>
      </c>
      <c r="BW657" s="33" t="s">
        <v>8937</v>
      </c>
      <c r="BZ657" s="15">
        <v>89.50914939597024</v>
      </c>
    </row>
    <row r="658" spans="16:78">
      <c r="P658" s="105">
        <v>1.126681870828929</v>
      </c>
      <c r="Q658" s="37" t="s">
        <v>12316</v>
      </c>
      <c r="R658" s="106">
        <v>-0.99639999999999995</v>
      </c>
      <c r="S658" s="85" t="s">
        <v>8887</v>
      </c>
      <c r="BS658" s="29">
        <v>1.6984136669487451</v>
      </c>
      <c r="BT658" s="37" t="s">
        <v>9700</v>
      </c>
      <c r="BU658" s="62">
        <v>98.603796417621254</v>
      </c>
      <c r="BV658" s="32">
        <v>44884</v>
      </c>
      <c r="BW658" s="33" t="s">
        <v>8933</v>
      </c>
      <c r="BZ658" s="15">
        <v>99.637749490869439</v>
      </c>
    </row>
    <row r="659" spans="16:78">
      <c r="P659" s="105">
        <v>1024.911412289518</v>
      </c>
      <c r="Q659" s="37" t="s">
        <v>12317</v>
      </c>
      <c r="R659" s="106">
        <v>-0.98880000000000001</v>
      </c>
      <c r="S659" s="85" t="s">
        <v>3686</v>
      </c>
      <c r="BS659" s="29">
        <v>3.217473690109395</v>
      </c>
      <c r="BT659" s="37" t="s">
        <v>9701</v>
      </c>
      <c r="BU659" s="31">
        <v>97.39984099817265</v>
      </c>
      <c r="BV659" s="32">
        <v>44933</v>
      </c>
      <c r="BW659" s="33" t="s">
        <v>8937</v>
      </c>
      <c r="BZ659" s="15">
        <v>98.876680381492648</v>
      </c>
    </row>
    <row r="660" spans="16:78">
      <c r="P660" s="105">
        <v>1.1920251737927821</v>
      </c>
      <c r="Q660" s="37" t="s">
        <v>12318</v>
      </c>
      <c r="R660" s="106">
        <v>-0.98429999999999995</v>
      </c>
      <c r="S660" s="85" t="s">
        <v>8887</v>
      </c>
      <c r="BS660" s="29">
        <v>22.481248750646841</v>
      </c>
      <c r="BT660" s="37" t="s">
        <v>9702</v>
      </c>
      <c r="BU660" s="62">
        <v>91.747615428570043</v>
      </c>
      <c r="BV660" s="32">
        <v>44727</v>
      </c>
      <c r="BW660" s="33" t="s">
        <v>8933</v>
      </c>
      <c r="BZ660" s="15">
        <v>98.433152040669654</v>
      </c>
    </row>
    <row r="661" spans="16:78">
      <c r="P661" s="105">
        <v>229.38512678779841</v>
      </c>
      <c r="Q661" s="37" t="s">
        <v>12319</v>
      </c>
      <c r="R661" s="106">
        <v>-0.996</v>
      </c>
      <c r="S661" s="85" t="s">
        <v>8893</v>
      </c>
      <c r="BS661" s="29">
        <v>4.7575386888416276</v>
      </c>
      <c r="BT661" s="37" t="s">
        <v>9703</v>
      </c>
      <c r="BU661" s="31">
        <v>94.948405975642274</v>
      </c>
      <c r="BV661" s="32">
        <v>44914</v>
      </c>
      <c r="BW661" s="33" t="s">
        <v>8945</v>
      </c>
      <c r="BZ661" s="15">
        <v>99.598722901592325</v>
      </c>
    </row>
    <row r="662" spans="16:78">
      <c r="P662" s="105">
        <v>638.91194106263731</v>
      </c>
      <c r="Q662" s="37" t="s">
        <v>12320</v>
      </c>
      <c r="R662" s="106">
        <v>-0.29149999999999998</v>
      </c>
      <c r="S662" s="85" t="s">
        <v>8892</v>
      </c>
      <c r="BS662" s="29">
        <v>828.24879813051086</v>
      </c>
      <c r="BT662" s="37" t="s">
        <v>9704</v>
      </c>
      <c r="BU662" s="31">
        <v>98.555400261204085</v>
      </c>
      <c r="BV662" s="32">
        <v>44892</v>
      </c>
      <c r="BW662" s="33" t="s">
        <v>9024</v>
      </c>
      <c r="BZ662" s="15">
        <v>29.14680275400103</v>
      </c>
    </row>
    <row r="663" spans="16:78">
      <c r="P663" s="105">
        <v>266.73947805435409</v>
      </c>
      <c r="Q663" s="37" t="s">
        <v>12321</v>
      </c>
      <c r="R663" s="106">
        <v>-0.97640000000000005</v>
      </c>
      <c r="S663" s="85" t="s">
        <v>8887</v>
      </c>
      <c r="BS663" s="29">
        <v>29.956413078214329</v>
      </c>
      <c r="BT663" s="37" t="s">
        <v>9705</v>
      </c>
      <c r="BU663" s="52">
        <v>99.523584100696354</v>
      </c>
      <c r="BV663" s="32">
        <v>44926</v>
      </c>
      <c r="BW663" s="33" t="s">
        <v>8937</v>
      </c>
      <c r="BZ663" s="15">
        <v>97.640888655553255</v>
      </c>
    </row>
    <row r="664" spans="16:78">
      <c r="P664" s="105">
        <v>2.1493571209215281</v>
      </c>
      <c r="Q664" s="37" t="s">
        <v>12322</v>
      </c>
      <c r="R664" s="106">
        <v>-0.98409999999999997</v>
      </c>
      <c r="S664" s="85" t="s">
        <v>8893</v>
      </c>
      <c r="BS664" s="29">
        <v>11.4653491311906</v>
      </c>
      <c r="BT664" s="37" t="s">
        <v>9706</v>
      </c>
      <c r="BU664" s="62">
        <v>93.578947577120047</v>
      </c>
      <c r="BV664" s="32">
        <v>44696</v>
      </c>
      <c r="BW664" s="33" t="s">
        <v>8937</v>
      </c>
      <c r="BZ664" s="15">
        <v>98.412426082101675</v>
      </c>
    </row>
    <row r="665" spans="16:78">
      <c r="P665" s="105">
        <v>2.397298916209321</v>
      </c>
      <c r="Q665" s="37" t="s">
        <v>12323</v>
      </c>
      <c r="R665" s="106">
        <v>-0.99990000000000001</v>
      </c>
      <c r="S665" s="85" t="s">
        <v>8893</v>
      </c>
      <c r="BS665" s="29">
        <v>3.1423438301621718</v>
      </c>
      <c r="BT665" s="37" t="s">
        <v>9707</v>
      </c>
      <c r="BU665" s="62">
        <v>90.499600198304847</v>
      </c>
      <c r="BV665" s="32">
        <v>44857</v>
      </c>
      <c r="BW665" s="33" t="s">
        <v>8937</v>
      </c>
      <c r="BZ665" s="15">
        <v>99.985756975202548</v>
      </c>
    </row>
    <row r="666" spans="16:78">
      <c r="P666" s="105">
        <v>83.131850768574353</v>
      </c>
      <c r="Q666" s="37" t="s">
        <v>12324</v>
      </c>
      <c r="R666" s="106">
        <v>-0.92630000000000001</v>
      </c>
      <c r="S666" s="85" t="s">
        <v>8887</v>
      </c>
      <c r="BS666" s="29">
        <v>10.209414613015401</v>
      </c>
      <c r="BT666" s="37" t="s">
        <v>9708</v>
      </c>
      <c r="BU666" s="31">
        <v>99.65634390457187</v>
      </c>
      <c r="BV666" s="32">
        <v>44937</v>
      </c>
      <c r="BW666" s="33" t="s">
        <v>8937</v>
      </c>
      <c r="BZ666" s="15">
        <v>92.633103226914173</v>
      </c>
    </row>
    <row r="667" spans="16:78">
      <c r="P667" s="105">
        <v>81.705708091853552</v>
      </c>
      <c r="Q667" s="37" t="s">
        <v>12325</v>
      </c>
      <c r="R667" s="106">
        <v>-0.97699999999999998</v>
      </c>
      <c r="S667" s="85" t="s">
        <v>8893</v>
      </c>
      <c r="BS667" s="29">
        <v>14.36637210192878</v>
      </c>
      <c r="BT667" s="37" t="s">
        <v>9709</v>
      </c>
      <c r="BU667" s="44">
        <v>52.104314640173072</v>
      </c>
      <c r="BV667" s="32">
        <v>44985</v>
      </c>
      <c r="BW667" s="33" t="s">
        <v>8937</v>
      </c>
      <c r="BZ667" s="15">
        <v>97.698367085460788</v>
      </c>
    </row>
    <row r="668" spans="16:78">
      <c r="P668" s="105">
        <v>18.213447149330801</v>
      </c>
      <c r="Q668" s="37" t="s">
        <v>12326</v>
      </c>
      <c r="R668" s="106">
        <v>-0.95269999999999999</v>
      </c>
      <c r="S668" s="85" t="s">
        <v>8887</v>
      </c>
      <c r="BS668" s="29">
        <v>3.461538922844825</v>
      </c>
      <c r="BT668" s="37" t="s">
        <v>9710</v>
      </c>
      <c r="BU668" s="62">
        <v>99.614968350927441</v>
      </c>
      <c r="BV668" s="32">
        <v>44914</v>
      </c>
      <c r="BW668" s="33" t="s">
        <v>8959</v>
      </c>
      <c r="BZ668" s="15">
        <v>95.26963972711664</v>
      </c>
    </row>
    <row r="669" spans="16:78">
      <c r="P669" s="105">
        <v>101.9702135520706</v>
      </c>
      <c r="Q669" s="37" t="s">
        <v>12327</v>
      </c>
      <c r="R669" s="106">
        <v>-0.99880000000000002</v>
      </c>
      <c r="S669" s="85" t="s">
        <v>8887</v>
      </c>
      <c r="BS669" s="29">
        <v>10.476845753885019</v>
      </c>
      <c r="BT669" s="37" t="s">
        <v>9711</v>
      </c>
      <c r="BU669" s="31">
        <v>97.732183820302055</v>
      </c>
      <c r="BV669" s="32">
        <v>44696</v>
      </c>
      <c r="BW669" s="33" t="s">
        <v>8933</v>
      </c>
      <c r="BZ669" s="15">
        <v>99.882517682729684</v>
      </c>
    </row>
    <row r="670" spans="16:78">
      <c r="P670" s="105">
        <v>232.7733785180007</v>
      </c>
      <c r="Q670" s="37" t="s">
        <v>12328</v>
      </c>
      <c r="R670" s="106">
        <v>-0.98599999999999999</v>
      </c>
      <c r="S670" s="85" t="s">
        <v>8887</v>
      </c>
      <c r="BS670" s="29">
        <v>1.873532053848554</v>
      </c>
      <c r="BT670" s="37" t="s">
        <v>9712</v>
      </c>
      <c r="BU670" s="62">
        <v>92.998008804474892</v>
      </c>
      <c r="BV670" s="32">
        <v>45000</v>
      </c>
      <c r="BW670" s="33" t="s">
        <v>8937</v>
      </c>
      <c r="BZ670" s="15">
        <v>98.60288812629797</v>
      </c>
    </row>
    <row r="671" spans="16:78">
      <c r="P671" s="105">
        <v>144.16740336398641</v>
      </c>
      <c r="Q671" s="37" t="s">
        <v>12329</v>
      </c>
      <c r="R671" s="106">
        <v>-0.95430000000000004</v>
      </c>
      <c r="S671" s="85" t="s">
        <v>8894</v>
      </c>
      <c r="BS671" s="29">
        <v>1.6075360056506649</v>
      </c>
      <c r="BT671" s="37" t="s">
        <v>9713</v>
      </c>
      <c r="BU671" s="31">
        <v>63.717030710736033</v>
      </c>
      <c r="BV671" s="32">
        <v>44960</v>
      </c>
      <c r="BW671" s="33" t="s">
        <v>8937</v>
      </c>
      <c r="BZ671" s="15">
        <v>95.426954615331056</v>
      </c>
    </row>
    <row r="672" spans="16:78">
      <c r="P672" s="105">
        <v>1.010285232909842</v>
      </c>
      <c r="Q672" s="37" t="s">
        <v>12330</v>
      </c>
      <c r="R672" s="106">
        <v>-0.97419999999999995</v>
      </c>
      <c r="S672" s="85" t="s">
        <v>8887</v>
      </c>
      <c r="BS672" s="29">
        <v>7.3598204820357322</v>
      </c>
      <c r="BT672" s="37" t="s">
        <v>9714</v>
      </c>
      <c r="BU672" s="31">
        <v>99.636358513412915</v>
      </c>
      <c r="BV672" s="32">
        <v>44876</v>
      </c>
      <c r="BW672" s="33" t="s">
        <v>8937</v>
      </c>
      <c r="BZ672" s="15">
        <v>97.418480913314028</v>
      </c>
    </row>
    <row r="673" spans="16:78">
      <c r="P673" s="105">
        <v>1.750069884568215</v>
      </c>
      <c r="Q673" s="37" t="s">
        <v>12331</v>
      </c>
      <c r="R673" s="106">
        <v>-0.96489999999999998</v>
      </c>
      <c r="S673" s="85" t="s">
        <v>1772</v>
      </c>
      <c r="BS673" s="29">
        <v>1.065343547947464</v>
      </c>
      <c r="BT673" s="37" t="s">
        <v>9715</v>
      </c>
      <c r="BU673" s="52">
        <v>61.229915748181938</v>
      </c>
      <c r="BV673" s="32">
        <v>44892</v>
      </c>
      <c r="BW673" s="33" t="s">
        <v>8967</v>
      </c>
      <c r="BZ673" s="15">
        <v>96.493878427983134</v>
      </c>
    </row>
    <row r="674" spans="16:78">
      <c r="P674" s="105">
        <v>300.58941311814368</v>
      </c>
      <c r="Q674" s="37" t="s">
        <v>12332</v>
      </c>
      <c r="R674" s="106">
        <v>-0.90139999999999998</v>
      </c>
      <c r="S674" s="85" t="s">
        <v>8887</v>
      </c>
      <c r="BS674" s="29">
        <v>3.2353098368180651</v>
      </c>
      <c r="BT674" s="37" t="s">
        <v>9716</v>
      </c>
      <c r="BU674" s="62">
        <v>98.752739846594835</v>
      </c>
      <c r="BV674" s="32">
        <v>44929</v>
      </c>
      <c r="BW674" s="33" t="s">
        <v>8937</v>
      </c>
      <c r="BZ674" s="15">
        <v>90.139086064478164</v>
      </c>
    </row>
    <row r="675" spans="16:78">
      <c r="P675" s="105">
        <v>121.6250242686</v>
      </c>
      <c r="Q675" s="37" t="s">
        <v>12333</v>
      </c>
      <c r="R675" s="106">
        <v>-1</v>
      </c>
      <c r="S675" s="85" t="s">
        <v>8887</v>
      </c>
      <c r="BS675" s="29">
        <v>78.465465236284984</v>
      </c>
      <c r="BT675" s="37" t="s">
        <v>9717</v>
      </c>
      <c r="BU675" s="62">
        <v>92.727378767943875</v>
      </c>
      <c r="BV675" s="32">
        <v>44731</v>
      </c>
      <c r="BW675" s="33" t="s">
        <v>8959</v>
      </c>
      <c r="BZ675" s="15">
        <v>99.999342240624571</v>
      </c>
    </row>
    <row r="676" spans="16:78">
      <c r="P676" s="105">
        <v>29.90851505920801</v>
      </c>
      <c r="Q676" s="37" t="s">
        <v>12334</v>
      </c>
      <c r="R676" s="106">
        <v>-1</v>
      </c>
      <c r="S676" s="85" t="s">
        <v>8891</v>
      </c>
      <c r="BS676" s="29">
        <v>277.45546854028328</v>
      </c>
      <c r="BT676" s="37" t="s">
        <v>9718</v>
      </c>
      <c r="BU676" s="31">
        <v>94.087194616536422</v>
      </c>
      <c r="BV676" s="32">
        <v>44895</v>
      </c>
      <c r="BW676" s="33" t="s">
        <v>9026</v>
      </c>
      <c r="BZ676" s="15">
        <v>99.999444433011348</v>
      </c>
    </row>
    <row r="677" spans="16:78">
      <c r="P677" s="105">
        <v>193.608567666347</v>
      </c>
      <c r="Q677" s="37" t="s">
        <v>12335</v>
      </c>
      <c r="R677" s="106">
        <v>-0.98780000000000001</v>
      </c>
      <c r="S677" s="85" t="s">
        <v>8887</v>
      </c>
      <c r="BS677" s="29">
        <v>465.48779896697192</v>
      </c>
      <c r="BT677" s="37" t="s">
        <v>9719</v>
      </c>
      <c r="BU677" s="44">
        <v>97.127934411454021</v>
      </c>
      <c r="BV677" s="32">
        <v>44888</v>
      </c>
      <c r="BW677" s="33" t="s">
        <v>9634</v>
      </c>
      <c r="BZ677" s="15">
        <v>98.782249793773332</v>
      </c>
    </row>
    <row r="678" spans="16:78">
      <c r="P678" s="105">
        <v>48.129324957152093</v>
      </c>
      <c r="Q678" s="37" t="s">
        <v>12336</v>
      </c>
      <c r="R678" s="106">
        <v>-0.99619999999999997</v>
      </c>
      <c r="S678" s="85" t="s">
        <v>8887</v>
      </c>
      <c r="BS678" s="29">
        <v>1.020141856978648</v>
      </c>
      <c r="BT678" s="37" t="s">
        <v>9720</v>
      </c>
      <c r="BU678" s="62">
        <v>99.78926495725004</v>
      </c>
      <c r="BV678" s="32">
        <v>44945</v>
      </c>
      <c r="BW678" s="33" t="s">
        <v>8967</v>
      </c>
      <c r="BZ678" s="15">
        <v>99.617232571649012</v>
      </c>
    </row>
    <row r="679" spans="16:78">
      <c r="P679" s="105">
        <v>39.04426965493797</v>
      </c>
      <c r="Q679" s="37" t="s">
        <v>12337</v>
      </c>
      <c r="R679" s="106">
        <v>-0.9657</v>
      </c>
      <c r="S679" s="85" t="s">
        <v>8894</v>
      </c>
      <c r="BS679" s="29">
        <v>1.2857968617638349</v>
      </c>
      <c r="BT679" s="37" t="s">
        <v>9721</v>
      </c>
      <c r="BU679" s="31">
        <v>38.185245124039568</v>
      </c>
      <c r="BV679" s="32">
        <v>45000</v>
      </c>
      <c r="BW679" s="33" t="s">
        <v>8937</v>
      </c>
      <c r="BZ679" s="15">
        <v>96.565214765553677</v>
      </c>
    </row>
    <row r="680" spans="16:78">
      <c r="P680" s="105">
        <v>30.217896244454629</v>
      </c>
      <c r="Q680" s="37" t="s">
        <v>12338</v>
      </c>
      <c r="R680" s="106">
        <v>-0.90780000000000005</v>
      </c>
      <c r="S680" s="85" t="s">
        <v>8887</v>
      </c>
      <c r="BS680" s="29">
        <v>1.2600740106098161</v>
      </c>
      <c r="BT680" s="37" t="s">
        <v>9722</v>
      </c>
      <c r="BU680" s="62">
        <v>98.660493245546746</v>
      </c>
      <c r="BV680" s="32">
        <v>44929</v>
      </c>
      <c r="BW680" s="33" t="s">
        <v>8937</v>
      </c>
      <c r="BZ680" s="15">
        <v>90.777869054915371</v>
      </c>
    </row>
    <row r="681" spans="16:78">
      <c r="P681" s="105">
        <v>34.363662601331043</v>
      </c>
      <c r="Q681" s="37" t="s">
        <v>12339</v>
      </c>
      <c r="R681" s="106">
        <v>-1</v>
      </c>
      <c r="S681" s="85" t="s">
        <v>8887</v>
      </c>
      <c r="BS681" s="29">
        <v>13.49987581054668</v>
      </c>
      <c r="BT681" s="37" t="s">
        <v>9723</v>
      </c>
      <c r="BU681" s="31">
        <v>97.334958569636115</v>
      </c>
      <c r="BV681" s="32">
        <v>44918</v>
      </c>
      <c r="BW681" s="33" t="s">
        <v>9056</v>
      </c>
      <c r="BZ681" s="15">
        <v>100</v>
      </c>
    </row>
    <row r="682" spans="16:78">
      <c r="P682" s="105">
        <v>382.476980310599</v>
      </c>
      <c r="Q682" s="37" t="s">
        <v>12340</v>
      </c>
      <c r="R682" s="106">
        <v>-0.95640000000000003</v>
      </c>
      <c r="S682" s="85" t="s">
        <v>1772</v>
      </c>
      <c r="BS682" s="29">
        <v>3.0697252291643999</v>
      </c>
      <c r="BT682" s="37" t="s">
        <v>9724</v>
      </c>
      <c r="BU682" s="31">
        <v>88.123382376779006</v>
      </c>
      <c r="BV682" s="32">
        <v>44918</v>
      </c>
      <c r="BW682" s="33" t="s">
        <v>8937</v>
      </c>
      <c r="BZ682" s="15">
        <v>95.637039214696728</v>
      </c>
    </row>
    <row r="683" spans="16:78">
      <c r="P683" s="105">
        <v>123.2916346288531</v>
      </c>
      <c r="Q683" s="37" t="s">
        <v>12341</v>
      </c>
      <c r="R683" s="106">
        <v>-0.78790000000000004</v>
      </c>
      <c r="S683" s="85" t="s">
        <v>8887</v>
      </c>
      <c r="BS683" s="29">
        <v>63.533995774368378</v>
      </c>
      <c r="BT683" s="37" t="s">
        <v>9725</v>
      </c>
      <c r="BU683" s="52">
        <v>86.993833913765499</v>
      </c>
      <c r="BV683" s="32">
        <v>44996</v>
      </c>
      <c r="BW683" s="33" t="s">
        <v>8937</v>
      </c>
      <c r="BZ683" s="15">
        <v>78.785084039272675</v>
      </c>
    </row>
    <row r="684" spans="16:78">
      <c r="P684" s="105">
        <v>2.3076494097964488</v>
      </c>
      <c r="Q684" s="37" t="s">
        <v>12342</v>
      </c>
      <c r="R684" s="106">
        <v>-0.97560000000000002</v>
      </c>
      <c r="S684" s="85" t="s">
        <v>8887</v>
      </c>
      <c r="BS684" s="29">
        <v>29.743338760332112</v>
      </c>
      <c r="BT684" s="37" t="s">
        <v>9726</v>
      </c>
      <c r="BU684" s="62">
        <v>53.358027134810108</v>
      </c>
      <c r="BV684" s="32">
        <v>44996</v>
      </c>
      <c r="BW684" s="33" t="s">
        <v>8945</v>
      </c>
      <c r="BZ684" s="15">
        <v>97.562123409054308</v>
      </c>
    </row>
    <row r="685" spans="16:78">
      <c r="P685" s="105">
        <v>11.67557397352512</v>
      </c>
      <c r="Q685" s="37" t="s">
        <v>12343</v>
      </c>
      <c r="R685" s="106">
        <v>-0.99980000000000002</v>
      </c>
      <c r="S685" s="85" t="s">
        <v>3686</v>
      </c>
      <c r="BS685" s="29">
        <v>1.011076319009276</v>
      </c>
      <c r="BT685" s="37" t="s">
        <v>9727</v>
      </c>
      <c r="BU685" s="62">
        <v>65.330775843107773</v>
      </c>
      <c r="BV685" s="32">
        <v>44892</v>
      </c>
      <c r="BW685" s="33" t="s">
        <v>9141</v>
      </c>
      <c r="BZ685" s="15">
        <v>99.983294607824874</v>
      </c>
    </row>
    <row r="686" spans="16:78">
      <c r="P686" s="105">
        <v>16.7220212445106</v>
      </c>
      <c r="Q686" s="37" t="s">
        <v>12344</v>
      </c>
      <c r="R686" s="106">
        <v>-0.90739999999999998</v>
      </c>
      <c r="S686" s="85" t="s">
        <v>8887</v>
      </c>
      <c r="BS686" s="29">
        <v>112.0711800992662</v>
      </c>
      <c r="BT686" s="37" t="s">
        <v>9728</v>
      </c>
      <c r="BU686" s="31">
        <v>96.5768005258155</v>
      </c>
      <c r="BV686" s="32">
        <v>44888</v>
      </c>
      <c r="BW686" s="33" t="s">
        <v>8933</v>
      </c>
      <c r="BZ686" s="15">
        <v>90.73590443192505</v>
      </c>
    </row>
    <row r="687" spans="16:78">
      <c r="P687" s="105">
        <v>177.53612536765431</v>
      </c>
      <c r="Q687" s="37" t="s">
        <v>12345</v>
      </c>
      <c r="R687" s="106">
        <v>-0.99929999999999997</v>
      </c>
      <c r="S687" s="85" t="s">
        <v>8887</v>
      </c>
      <c r="BS687" s="29">
        <v>1.322875947380121</v>
      </c>
      <c r="BT687" s="37" t="s">
        <v>9729</v>
      </c>
      <c r="BU687" s="44">
        <v>97.063520927473604</v>
      </c>
      <c r="BV687" s="32">
        <v>44918</v>
      </c>
      <c r="BW687" s="33" t="s">
        <v>8937</v>
      </c>
      <c r="BZ687" s="15">
        <v>99.932414997558709</v>
      </c>
    </row>
    <row r="688" spans="16:78">
      <c r="P688" s="105">
        <v>27.324611745689211</v>
      </c>
      <c r="Q688" s="37" t="s">
        <v>12346</v>
      </c>
      <c r="R688" s="106">
        <v>-0.93740000000000001</v>
      </c>
      <c r="S688" s="85" t="s">
        <v>3686</v>
      </c>
      <c r="BS688" s="29">
        <v>1.547403759566937</v>
      </c>
      <c r="BT688" s="37" t="s">
        <v>9730</v>
      </c>
      <c r="BU688" s="62">
        <v>87.539163045983415</v>
      </c>
      <c r="BV688" s="32">
        <v>44731</v>
      </c>
      <c r="BW688" s="33" t="s">
        <v>9165</v>
      </c>
      <c r="BZ688" s="15">
        <v>93.743613133062269</v>
      </c>
    </row>
    <row r="689" spans="16:78">
      <c r="P689" s="105">
        <v>9.8886772454948755</v>
      </c>
      <c r="Q689" s="37" t="s">
        <v>12347</v>
      </c>
      <c r="R689" s="106">
        <v>-0.99660000000000004</v>
      </c>
      <c r="S689" s="85" t="s">
        <v>8887</v>
      </c>
      <c r="BS689" s="29">
        <v>2.0507208453395811</v>
      </c>
      <c r="BT689" s="37" t="s">
        <v>9731</v>
      </c>
      <c r="BU689" s="31">
        <v>90.769071773283102</v>
      </c>
      <c r="BV689" s="32">
        <v>44696</v>
      </c>
      <c r="BW689" s="33" t="s">
        <v>8949</v>
      </c>
      <c r="BZ689" s="15">
        <v>99.659799024020657</v>
      </c>
    </row>
    <row r="690" spans="16:78">
      <c r="P690" s="105">
        <v>36.967219732566733</v>
      </c>
      <c r="Q690" s="37" t="s">
        <v>12348</v>
      </c>
      <c r="R690" s="106">
        <v>-0.97819999999999996</v>
      </c>
      <c r="S690" s="85" t="s">
        <v>8893</v>
      </c>
      <c r="BS690" s="29">
        <v>6.0270468945134326</v>
      </c>
      <c r="BT690" s="37" t="s">
        <v>9732</v>
      </c>
      <c r="BU690" s="62">
        <v>96.980075189289835</v>
      </c>
      <c r="BV690" s="32">
        <v>44849</v>
      </c>
      <c r="BW690" s="33" t="s">
        <v>8949</v>
      </c>
      <c r="BZ690" s="15">
        <v>97.818108704926942</v>
      </c>
    </row>
    <row r="691" spans="16:78">
      <c r="P691" s="105">
        <v>95.632910346134764</v>
      </c>
      <c r="Q691" s="37" t="s">
        <v>12349</v>
      </c>
      <c r="R691" s="106">
        <v>-0.99650000000000005</v>
      </c>
      <c r="S691" s="85" t="s">
        <v>8884</v>
      </c>
      <c r="BS691" s="29">
        <v>5.542358778168615</v>
      </c>
      <c r="BT691" s="37" t="s">
        <v>9733</v>
      </c>
      <c r="BU691" s="31">
        <v>97.58051463023034</v>
      </c>
      <c r="BV691" s="32">
        <v>44929</v>
      </c>
      <c r="BW691" s="33" t="s">
        <v>8937</v>
      </c>
      <c r="BZ691" s="15">
        <v>99.647125594491783</v>
      </c>
    </row>
    <row r="692" spans="16:78">
      <c r="P692" s="105">
        <v>3.817174257241315</v>
      </c>
      <c r="Q692" s="37" t="s">
        <v>12350</v>
      </c>
      <c r="R692" s="106">
        <v>-0.97060000000000002</v>
      </c>
      <c r="S692" s="85" t="s">
        <v>8887</v>
      </c>
      <c r="BS692" s="29">
        <v>75.025756936043123</v>
      </c>
      <c r="BT692" s="37" t="s">
        <v>9734</v>
      </c>
      <c r="BU692" s="31">
        <v>78.918420579873043</v>
      </c>
      <c r="BV692" s="32">
        <v>44996</v>
      </c>
      <c r="BW692" s="33" t="s">
        <v>9024</v>
      </c>
      <c r="BZ692" s="15">
        <v>97.056438831785442</v>
      </c>
    </row>
    <row r="693" spans="16:78">
      <c r="P693" s="105">
        <v>6488.509670883881</v>
      </c>
      <c r="Q693" s="37" t="s">
        <v>12351</v>
      </c>
      <c r="R693" s="106">
        <v>-0.99829999999999997</v>
      </c>
      <c r="S693" s="85" t="s">
        <v>3686</v>
      </c>
      <c r="BS693" s="29">
        <v>2.0051895814090619</v>
      </c>
      <c r="BT693" s="37" t="s">
        <v>9735</v>
      </c>
      <c r="BU693" s="52">
        <v>94.713512447181884</v>
      </c>
      <c r="BV693" s="32">
        <v>45000</v>
      </c>
      <c r="BW693" s="33" t="s">
        <v>8937</v>
      </c>
      <c r="BZ693" s="15">
        <v>99.825091541578786</v>
      </c>
    </row>
    <row r="694" spans="16:78">
      <c r="P694" s="105">
        <v>47.089149614946571</v>
      </c>
      <c r="Q694" s="37" t="s">
        <v>12352</v>
      </c>
      <c r="R694" s="106">
        <v>-0.97319999999999995</v>
      </c>
      <c r="S694" s="85" t="s">
        <v>8881</v>
      </c>
      <c r="BS694" s="29">
        <v>31.20977860639492</v>
      </c>
      <c r="BT694" s="37" t="s">
        <v>9736</v>
      </c>
      <c r="BU694" s="62">
        <v>68.070535587368951</v>
      </c>
      <c r="BV694" s="32">
        <v>45000</v>
      </c>
      <c r="BW694" s="33" t="s">
        <v>8937</v>
      </c>
      <c r="BZ694" s="15">
        <v>97.323319931995954</v>
      </c>
    </row>
    <row r="695" spans="16:78">
      <c r="P695" s="105">
        <v>125.8332464569549</v>
      </c>
      <c r="Q695" s="37" t="s">
        <v>12353</v>
      </c>
      <c r="R695" s="106">
        <v>-1</v>
      </c>
      <c r="S695" s="85" t="s">
        <v>8887</v>
      </c>
      <c r="BS695" s="29">
        <v>1.39451495605655</v>
      </c>
      <c r="BT695" s="37" t="s">
        <v>9737</v>
      </c>
      <c r="BU695" s="62">
        <v>99.706548779885935</v>
      </c>
      <c r="BV695" s="32">
        <v>44731</v>
      </c>
      <c r="BW695" s="33" t="s">
        <v>9738</v>
      </c>
      <c r="BZ695" s="15">
        <v>100</v>
      </c>
    </row>
    <row r="696" spans="16:78">
      <c r="P696" s="105">
        <v>221.77587007291541</v>
      </c>
      <c r="Q696" s="37" t="s">
        <v>12354</v>
      </c>
      <c r="R696" s="106">
        <v>-0.87109999999999999</v>
      </c>
      <c r="S696" s="85" t="s">
        <v>8887</v>
      </c>
      <c r="BS696" s="29">
        <v>1.8367892118067739</v>
      </c>
      <c r="BT696" s="37" t="s">
        <v>9739</v>
      </c>
      <c r="BU696" s="31">
        <v>81.956798003961012</v>
      </c>
      <c r="BV696" s="32">
        <v>45000</v>
      </c>
      <c r="BW696" s="33" t="s">
        <v>8937</v>
      </c>
      <c r="BZ696" s="15">
        <v>87.108084970517297</v>
      </c>
    </row>
    <row r="697" spans="16:78">
      <c r="P697" s="105">
        <v>2.0459895099024381</v>
      </c>
      <c r="Q697" s="37" t="s">
        <v>12355</v>
      </c>
      <c r="R697" s="106">
        <v>-0.99819999999999998</v>
      </c>
      <c r="S697" s="85" t="s">
        <v>8887</v>
      </c>
      <c r="BS697" s="29">
        <v>1.077037249417971</v>
      </c>
      <c r="BT697" s="37" t="s">
        <v>9740</v>
      </c>
      <c r="BU697" s="44">
        <v>22.5819217001943</v>
      </c>
      <c r="BV697" s="32">
        <v>45000</v>
      </c>
      <c r="BW697" s="33" t="s">
        <v>8937</v>
      </c>
      <c r="BZ697" s="15">
        <v>99.824439958250281</v>
      </c>
    </row>
    <row r="698" spans="16:78">
      <c r="P698" s="105">
        <v>1.0945264731434601</v>
      </c>
      <c r="Q698" s="37" t="s">
        <v>12356</v>
      </c>
      <c r="R698" s="106">
        <v>-0.94410000000000005</v>
      </c>
      <c r="S698" s="85" t="s">
        <v>8887</v>
      </c>
      <c r="BS698" s="29">
        <v>1.5347697222501799</v>
      </c>
      <c r="BT698" s="37" t="s">
        <v>9741</v>
      </c>
      <c r="BU698" s="62">
        <v>98.178257697509636</v>
      </c>
      <c r="BV698" s="32">
        <v>44996</v>
      </c>
      <c r="BW698" s="33" t="s">
        <v>9034</v>
      </c>
      <c r="BZ698" s="15">
        <v>94.408689030929267</v>
      </c>
    </row>
    <row r="699" spans="16:78">
      <c r="P699" s="105">
        <v>143.23307637768301</v>
      </c>
      <c r="Q699" s="37" t="s">
        <v>12357</v>
      </c>
      <c r="R699" s="106">
        <v>-0.95289999999999997</v>
      </c>
      <c r="S699" s="85" t="s">
        <v>8887</v>
      </c>
      <c r="BS699" s="29">
        <v>19.901323810764111</v>
      </c>
      <c r="BT699" s="37" t="s">
        <v>9742</v>
      </c>
      <c r="BU699" s="31">
        <v>90.534709341781067</v>
      </c>
      <c r="BV699" s="32">
        <v>44735</v>
      </c>
      <c r="BW699" s="33" t="s">
        <v>8961</v>
      </c>
      <c r="BZ699" s="15">
        <v>95.294266247437704</v>
      </c>
    </row>
    <row r="700" spans="16:78">
      <c r="P700" s="105">
        <v>20.694129855665501</v>
      </c>
      <c r="Q700" s="37" t="s">
        <v>12358</v>
      </c>
      <c r="R700" s="106">
        <v>-0.8579</v>
      </c>
      <c r="S700" s="85" t="s">
        <v>8889</v>
      </c>
      <c r="BS700" s="29">
        <v>25.800150011061842</v>
      </c>
      <c r="BT700" s="37" t="s">
        <v>9743</v>
      </c>
      <c r="BU700" s="62">
        <v>98.19477178106925</v>
      </c>
      <c r="BV700" s="32">
        <v>44933</v>
      </c>
      <c r="BW700" s="33" t="s">
        <v>8965</v>
      </c>
      <c r="BZ700" s="15">
        <v>85.786646261389336</v>
      </c>
    </row>
    <row r="701" spans="16:78">
      <c r="P701" s="105">
        <v>92.178543142361718</v>
      </c>
      <c r="Q701" s="37" t="s">
        <v>12359</v>
      </c>
      <c r="R701" s="106">
        <v>-0.87180000000000002</v>
      </c>
      <c r="S701" s="85" t="s">
        <v>8887</v>
      </c>
      <c r="BS701" s="29">
        <v>25.645984641136021</v>
      </c>
      <c r="BT701" s="37" t="s">
        <v>9744</v>
      </c>
      <c r="BU701" s="31">
        <v>98.357966825868573</v>
      </c>
      <c r="BV701" s="32">
        <v>44941</v>
      </c>
      <c r="BW701" s="33" t="s">
        <v>8937</v>
      </c>
      <c r="BZ701" s="15">
        <v>87.181598934973124</v>
      </c>
    </row>
    <row r="702" spans="16:78">
      <c r="P702" s="105">
        <v>1.2420170658282239</v>
      </c>
      <c r="Q702" s="37" t="s">
        <v>12360</v>
      </c>
      <c r="R702" s="106">
        <v>-0.99729999999999996</v>
      </c>
      <c r="S702" s="85" t="s">
        <v>8887</v>
      </c>
      <c r="BS702" s="29">
        <v>57.851180175789267</v>
      </c>
      <c r="BT702" s="37" t="s">
        <v>9745</v>
      </c>
      <c r="BU702" s="31">
        <v>98.325839816396808</v>
      </c>
      <c r="BV702" s="32">
        <v>44696</v>
      </c>
      <c r="BW702" s="33" t="s">
        <v>9746</v>
      </c>
      <c r="BZ702" s="15">
        <v>99.734022009551353</v>
      </c>
    </row>
    <row r="703" spans="16:78">
      <c r="P703" s="105">
        <v>2.6580147514216539</v>
      </c>
      <c r="Q703" s="37" t="s">
        <v>12361</v>
      </c>
      <c r="R703" s="106">
        <v>-0.99919999999999998</v>
      </c>
      <c r="S703" s="85" t="s">
        <v>8887</v>
      </c>
      <c r="BS703" s="29">
        <v>2.5361750859332539</v>
      </c>
      <c r="BT703" s="37" t="s">
        <v>9747</v>
      </c>
      <c r="BU703" s="52">
        <v>87.232393252175882</v>
      </c>
      <c r="BV703" s="32">
        <v>44972</v>
      </c>
      <c r="BW703" s="33" t="s">
        <v>8937</v>
      </c>
      <c r="BZ703" s="15">
        <v>99.915344531763012</v>
      </c>
    </row>
    <row r="704" spans="16:78">
      <c r="P704" s="105">
        <v>8954.8666645453377</v>
      </c>
      <c r="Q704" s="37" t="s">
        <v>12362</v>
      </c>
      <c r="R704" s="106">
        <v>-0.99490000000000001</v>
      </c>
      <c r="S704" s="85" t="s">
        <v>8887</v>
      </c>
      <c r="BS704" s="29">
        <v>10.38087209757134</v>
      </c>
      <c r="BT704" s="37" t="s">
        <v>9748</v>
      </c>
      <c r="BU704" s="62">
        <v>98.447596496893937</v>
      </c>
      <c r="BV704" s="32">
        <v>44745</v>
      </c>
      <c r="BW704" s="33" t="s">
        <v>8959</v>
      </c>
      <c r="BZ704" s="15">
        <v>99.486652076937901</v>
      </c>
    </row>
    <row r="705" spans="16:78">
      <c r="P705" s="105">
        <v>21.231568211761829</v>
      </c>
      <c r="Q705" s="37" t="s">
        <v>12363</v>
      </c>
      <c r="R705" s="106">
        <v>-0.93049999999999999</v>
      </c>
      <c r="S705" s="85" t="s">
        <v>8887</v>
      </c>
      <c r="BS705" s="29">
        <v>331.50263442510033</v>
      </c>
      <c r="BT705" s="37" t="s">
        <v>9749</v>
      </c>
      <c r="BU705" s="62">
        <v>97.946543139020179</v>
      </c>
      <c r="BV705" s="32">
        <v>44700</v>
      </c>
      <c r="BW705" s="33" t="s">
        <v>8933</v>
      </c>
      <c r="BZ705" s="15">
        <v>93.048213450460409</v>
      </c>
    </row>
    <row r="706" spans="16:78">
      <c r="P706" s="105">
        <v>767.27017957031978</v>
      </c>
      <c r="Q706" s="37" t="s">
        <v>12364</v>
      </c>
      <c r="R706" s="106">
        <v>-0.99709999999999999</v>
      </c>
      <c r="S706" s="85" t="s">
        <v>8889</v>
      </c>
      <c r="BS706" s="29">
        <v>3.434161118761994</v>
      </c>
      <c r="BT706" s="37" t="s">
        <v>9750</v>
      </c>
      <c r="BU706" s="31">
        <v>98.60830262609106</v>
      </c>
      <c r="BV706" s="32">
        <v>44888</v>
      </c>
      <c r="BW706" s="33" t="s">
        <v>9024</v>
      </c>
      <c r="BZ706" s="15">
        <v>99.709858353628604</v>
      </c>
    </row>
    <row r="707" spans="16:78">
      <c r="P707" s="105">
        <v>171.02726671977581</v>
      </c>
      <c r="Q707" s="37" t="s">
        <v>12365</v>
      </c>
      <c r="R707" s="106">
        <v>-0.84089999999999998</v>
      </c>
      <c r="S707" s="85" t="s">
        <v>8887</v>
      </c>
      <c r="BS707" s="29">
        <v>2.0138440131592348</v>
      </c>
      <c r="BT707" s="37" t="s">
        <v>9751</v>
      </c>
      <c r="BU707" s="44">
        <v>98.539197521514168</v>
      </c>
      <c r="BV707" s="32">
        <v>44929</v>
      </c>
      <c r="BW707" s="33" t="s">
        <v>9752</v>
      </c>
      <c r="BZ707" s="15">
        <v>84.086451876301112</v>
      </c>
    </row>
    <row r="708" spans="16:78">
      <c r="P708" s="105">
        <v>6.7056370323612446</v>
      </c>
      <c r="Q708" s="37" t="s">
        <v>12366</v>
      </c>
      <c r="R708" s="106">
        <v>-0.9667</v>
      </c>
      <c r="S708" s="85" t="s">
        <v>8887</v>
      </c>
      <c r="BS708" s="29">
        <v>1.0022498402971529</v>
      </c>
      <c r="BT708" s="37" t="s">
        <v>9753</v>
      </c>
      <c r="BU708" s="62">
        <v>66.159303064770384</v>
      </c>
      <c r="BV708" s="32">
        <v>44976</v>
      </c>
      <c r="BW708" s="33" t="s">
        <v>8937</v>
      </c>
      <c r="BZ708" s="15">
        <v>96.670037710740218</v>
      </c>
    </row>
    <row r="709" spans="16:78">
      <c r="P709" s="105">
        <v>3.144843219354287</v>
      </c>
      <c r="Q709" s="37" t="s">
        <v>12367</v>
      </c>
      <c r="R709" s="106">
        <v>-0.99180000000000001</v>
      </c>
      <c r="S709" s="85" t="s">
        <v>8887</v>
      </c>
      <c r="BS709" s="29">
        <v>11.681004840361471</v>
      </c>
      <c r="BT709" s="37" t="s">
        <v>9754</v>
      </c>
      <c r="BU709" s="31">
        <v>84.470602703867925</v>
      </c>
      <c r="BV709" s="32">
        <v>44926</v>
      </c>
      <c r="BW709" s="33" t="s">
        <v>8965</v>
      </c>
      <c r="BZ709" s="15">
        <v>99.178191517405736</v>
      </c>
    </row>
    <row r="710" spans="16:78">
      <c r="P710" s="105">
        <v>65.873738928508757</v>
      </c>
      <c r="Q710" s="37" t="s">
        <v>12368</v>
      </c>
      <c r="R710" s="106">
        <v>-0.88970000000000005</v>
      </c>
      <c r="S710" s="85" t="s">
        <v>8887</v>
      </c>
      <c r="BS710" s="29">
        <v>16.16324743742765</v>
      </c>
      <c r="BT710" s="37" t="s">
        <v>9755</v>
      </c>
      <c r="BU710" s="62">
        <v>96.808670216843552</v>
      </c>
      <c r="BV710" s="32">
        <v>44929</v>
      </c>
      <c r="BW710" s="33" t="s">
        <v>8937</v>
      </c>
      <c r="BZ710" s="15">
        <v>88.968070050232683</v>
      </c>
    </row>
    <row r="711" spans="16:78">
      <c r="P711" s="105">
        <v>35.567436280940598</v>
      </c>
      <c r="Q711" s="37" t="s">
        <v>12369</v>
      </c>
      <c r="R711" s="106">
        <v>-0.88649999999999995</v>
      </c>
      <c r="S711" s="85" t="s">
        <v>8887</v>
      </c>
      <c r="BS711" s="29">
        <v>1.7899250351356299</v>
      </c>
      <c r="BT711" s="37" t="s">
        <v>9756</v>
      </c>
      <c r="BU711" s="31">
        <v>96.426931080385373</v>
      </c>
      <c r="BV711" s="32">
        <v>44884</v>
      </c>
      <c r="BW711" s="33" t="s">
        <v>8949</v>
      </c>
      <c r="BZ711" s="15">
        <v>88.645145065771445</v>
      </c>
    </row>
    <row r="712" spans="16:78">
      <c r="P712" s="105">
        <v>1917.6262718998839</v>
      </c>
      <c r="Q712" s="37" t="s">
        <v>12370</v>
      </c>
      <c r="R712" s="106">
        <v>-0.99850000000000005</v>
      </c>
      <c r="S712" s="85" t="s">
        <v>8892</v>
      </c>
      <c r="BS712" s="29">
        <v>3.2195250973255178</v>
      </c>
      <c r="BT712" s="37" t="s">
        <v>9757</v>
      </c>
      <c r="BU712" s="31">
        <v>96.531391898700363</v>
      </c>
      <c r="BV712" s="32">
        <v>44945</v>
      </c>
      <c r="BW712" s="33" t="s">
        <v>8937</v>
      </c>
      <c r="BZ712" s="15">
        <v>99.846123510306285</v>
      </c>
    </row>
    <row r="713" spans="16:78">
      <c r="P713" s="105">
        <v>94.497790986984157</v>
      </c>
      <c r="Q713" s="37" t="s">
        <v>12371</v>
      </c>
      <c r="R713" s="106">
        <v>-0.99990000000000001</v>
      </c>
      <c r="S713" s="85" t="s">
        <v>8898</v>
      </c>
      <c r="BS713" s="29">
        <v>4.1193552384538012</v>
      </c>
      <c r="BT713" s="37" t="s">
        <v>9758</v>
      </c>
      <c r="BU713" s="52">
        <v>98.156670122151382</v>
      </c>
      <c r="BV713" s="32">
        <v>44815</v>
      </c>
      <c r="BW713" s="33" t="s">
        <v>9034</v>
      </c>
      <c r="BZ713" s="15">
        <v>99.988135842553007</v>
      </c>
    </row>
    <row r="714" spans="16:78">
      <c r="P714" s="105">
        <v>317.85237126021462</v>
      </c>
      <c r="Q714" s="37" t="s">
        <v>12372</v>
      </c>
      <c r="R714" s="106">
        <v>-0.98760000000000003</v>
      </c>
      <c r="S714" s="85" t="s">
        <v>8887</v>
      </c>
      <c r="BS714" s="29">
        <v>4.2889050589943789</v>
      </c>
      <c r="BT714" s="37" t="s">
        <v>9759</v>
      </c>
      <c r="BU714" s="62">
        <v>91.214626882735288</v>
      </c>
      <c r="BV714" s="32">
        <v>44827</v>
      </c>
      <c r="BW714" s="33" t="s">
        <v>8937</v>
      </c>
      <c r="BZ714" s="15">
        <v>98.760941117068995</v>
      </c>
    </row>
    <row r="715" spans="16:78">
      <c r="P715" s="105">
        <v>67.202081805017912</v>
      </c>
      <c r="Q715" s="37" t="s">
        <v>12373</v>
      </c>
      <c r="R715" s="106">
        <v>-0.99939999999999996</v>
      </c>
      <c r="S715" s="85" t="s">
        <v>8893</v>
      </c>
      <c r="BS715" s="29">
        <v>7.9293256014300946</v>
      </c>
      <c r="BT715" s="37" t="s">
        <v>9760</v>
      </c>
      <c r="BU715" s="62">
        <v>61.430354111220851</v>
      </c>
      <c r="BV715" s="32">
        <v>44914</v>
      </c>
      <c r="BW715" s="33" t="s">
        <v>8937</v>
      </c>
      <c r="BZ715" s="15">
        <v>99.935950175986179</v>
      </c>
    </row>
    <row r="716" spans="16:78">
      <c r="P716" s="105">
        <v>2.48093688192135</v>
      </c>
      <c r="Q716" s="37" t="s">
        <v>12374</v>
      </c>
      <c r="R716" s="106">
        <v>-0.89900000000000002</v>
      </c>
      <c r="S716" s="85" t="s">
        <v>8887</v>
      </c>
      <c r="BS716" s="29">
        <v>83.554719404371454</v>
      </c>
      <c r="BT716" s="37" t="s">
        <v>9761</v>
      </c>
      <c r="BU716" s="31">
        <v>82.537921153672272</v>
      </c>
      <c r="BV716" s="32">
        <v>44696</v>
      </c>
      <c r="BW716" s="33" t="s">
        <v>8949</v>
      </c>
      <c r="BZ716" s="15">
        <v>89.897678773789309</v>
      </c>
    </row>
    <row r="717" spans="16:78">
      <c r="P717" s="105">
        <v>1.746922980012698</v>
      </c>
      <c r="Q717" s="37" t="s">
        <v>12375</v>
      </c>
      <c r="R717" s="106">
        <v>-0.99960000000000004</v>
      </c>
      <c r="S717" s="85" t="s">
        <v>3686</v>
      </c>
      <c r="BS717" s="29">
        <v>117.75937055917839</v>
      </c>
      <c r="BT717" s="37" t="s">
        <v>9762</v>
      </c>
      <c r="BU717" s="44">
        <v>96.588777085997052</v>
      </c>
      <c r="BV717" s="32">
        <v>44929</v>
      </c>
      <c r="BW717" s="33" t="s">
        <v>8937</v>
      </c>
      <c r="BZ717" s="15">
        <v>99.963903192571678</v>
      </c>
    </row>
    <row r="718" spans="16:78">
      <c r="P718" s="105">
        <v>2.31240636988292</v>
      </c>
      <c r="Q718" s="37" t="s">
        <v>12376</v>
      </c>
      <c r="R718" s="106">
        <v>-0.99709999999999999</v>
      </c>
      <c r="S718" s="85" t="s">
        <v>8887</v>
      </c>
      <c r="BS718" s="29">
        <v>1.3436697670321569</v>
      </c>
      <c r="BT718" s="37" t="s">
        <v>9763</v>
      </c>
      <c r="BU718" s="62">
        <v>34.145752766480662</v>
      </c>
      <c r="BV718" s="32">
        <v>44914</v>
      </c>
      <c r="BW718" s="33" t="s">
        <v>8937</v>
      </c>
      <c r="BZ718" s="15">
        <v>99.71132363287434</v>
      </c>
    </row>
    <row r="719" spans="16:78">
      <c r="P719" s="105">
        <v>283.82523012138728</v>
      </c>
      <c r="Q719" s="37" t="s">
        <v>12377</v>
      </c>
      <c r="R719" s="106">
        <v>-0.99329999999999996</v>
      </c>
      <c r="S719" s="85" t="s">
        <v>3686</v>
      </c>
      <c r="BS719" s="29">
        <v>3.7795312664810199</v>
      </c>
      <c r="BT719" s="37" t="s">
        <v>9764</v>
      </c>
      <c r="BU719" s="31">
        <v>98.798418007541571</v>
      </c>
      <c r="BV719" s="32">
        <v>44929</v>
      </c>
      <c r="BW719" s="33" t="s">
        <v>8937</v>
      </c>
      <c r="BZ719" s="15">
        <v>99.333191078578722</v>
      </c>
    </row>
    <row r="720" spans="16:78">
      <c r="P720" s="105">
        <v>125.78243222198221</v>
      </c>
      <c r="Q720" s="37" t="s">
        <v>12378</v>
      </c>
      <c r="R720" s="106">
        <v>-0.99360000000000004</v>
      </c>
      <c r="S720" s="85" t="s">
        <v>8887</v>
      </c>
      <c r="BS720" s="29">
        <v>1.010912804956223</v>
      </c>
      <c r="BT720" s="37" t="s">
        <v>9765</v>
      </c>
      <c r="BU720" s="62">
        <v>91.576343314334082</v>
      </c>
      <c r="BV720" s="32">
        <v>44949</v>
      </c>
      <c r="BW720" s="33" t="s">
        <v>8937</v>
      </c>
      <c r="BZ720" s="15">
        <v>99.358704343733393</v>
      </c>
    </row>
    <row r="721" spans="16:78">
      <c r="P721" s="105">
        <v>10.809882138667881</v>
      </c>
      <c r="Q721" s="37" t="s">
        <v>12379</v>
      </c>
      <c r="R721" s="106">
        <v>-0.89900000000000002</v>
      </c>
      <c r="S721" s="85" t="s">
        <v>8898</v>
      </c>
      <c r="BS721" s="29">
        <v>1.65226158076013</v>
      </c>
      <c r="BT721" s="37" t="s">
        <v>9766</v>
      </c>
      <c r="BU721" s="31">
        <v>44.266485901188247</v>
      </c>
      <c r="BV721" s="32">
        <v>45000</v>
      </c>
      <c r="BW721" s="33" t="s">
        <v>8937</v>
      </c>
      <c r="BZ721" s="15">
        <v>89.902706450682601</v>
      </c>
    </row>
    <row r="722" spans="16:78">
      <c r="P722" s="105">
        <v>1.0283599518072499</v>
      </c>
      <c r="Q722" s="37" t="s">
        <v>12380</v>
      </c>
      <c r="R722" s="106">
        <v>-0.99780000000000002</v>
      </c>
      <c r="S722" s="85" t="s">
        <v>8887</v>
      </c>
      <c r="BS722" s="29">
        <v>3.450573396219367</v>
      </c>
      <c r="BT722" s="37" t="s">
        <v>9767</v>
      </c>
      <c r="BU722" s="31">
        <v>100</v>
      </c>
      <c r="BV722" s="32">
        <v>44488</v>
      </c>
      <c r="BW722" s="33" t="s">
        <v>9165</v>
      </c>
      <c r="BZ722" s="15">
        <v>99.784916705923393</v>
      </c>
    </row>
    <row r="723" spans="16:78">
      <c r="P723" s="105">
        <v>2.733167128184498</v>
      </c>
      <c r="Q723" s="37" t="s">
        <v>12381</v>
      </c>
      <c r="R723" s="106">
        <v>-0.98399999999999999</v>
      </c>
      <c r="S723" s="85" t="s">
        <v>8887</v>
      </c>
      <c r="BS723" s="29">
        <v>1.9941810540007681</v>
      </c>
      <c r="BT723" s="37" t="s">
        <v>9768</v>
      </c>
      <c r="BU723" s="52">
        <v>96.668923926398136</v>
      </c>
      <c r="BV723" s="32">
        <v>44876</v>
      </c>
      <c r="BW723" s="33" t="s">
        <v>8937</v>
      </c>
      <c r="BZ723" s="15">
        <v>98.403616048204611</v>
      </c>
    </row>
    <row r="724" spans="16:78">
      <c r="P724" s="105">
        <v>368.81085829632917</v>
      </c>
      <c r="Q724" s="37" t="s">
        <v>12382</v>
      </c>
      <c r="R724" s="106">
        <v>-0.999</v>
      </c>
      <c r="S724" s="85" t="s">
        <v>8894</v>
      </c>
      <c r="BS724" s="29">
        <v>7.5119362178687057</v>
      </c>
      <c r="BT724" s="37" t="s">
        <v>9769</v>
      </c>
      <c r="BU724" s="62">
        <v>76.826502271049918</v>
      </c>
      <c r="BV724" s="32">
        <v>44876</v>
      </c>
      <c r="BW724" s="33" t="s">
        <v>8933</v>
      </c>
      <c r="BZ724" s="15">
        <v>99.904337601095904</v>
      </c>
    </row>
    <row r="725" spans="16:78">
      <c r="P725" s="105">
        <v>3.3708319103638198</v>
      </c>
      <c r="Q725" s="37" t="s">
        <v>12383</v>
      </c>
      <c r="R725" s="106">
        <v>-0.99709999999999999</v>
      </c>
      <c r="S725" s="85" t="s">
        <v>8889</v>
      </c>
      <c r="BS725" s="29">
        <v>1.58580196929674</v>
      </c>
      <c r="BT725" s="37" t="s">
        <v>9770</v>
      </c>
      <c r="BU725" s="62">
        <v>98.619413051823727</v>
      </c>
      <c r="BV725" s="32">
        <v>43905</v>
      </c>
      <c r="BW725" s="33" t="s">
        <v>8937</v>
      </c>
      <c r="BZ725" s="15">
        <v>99.712112850934673</v>
      </c>
    </row>
    <row r="726" spans="16:78">
      <c r="P726" s="105">
        <v>134.36572954131299</v>
      </c>
      <c r="Q726" s="37" t="s">
        <v>12384</v>
      </c>
      <c r="R726" s="106">
        <v>-0.99509999999999998</v>
      </c>
      <c r="S726" s="85" t="s">
        <v>8884</v>
      </c>
      <c r="BS726" s="29">
        <v>9.9954019801595226</v>
      </c>
      <c r="BT726" s="37" t="s">
        <v>9771</v>
      </c>
      <c r="BU726" s="31">
        <v>97.643417341653887</v>
      </c>
      <c r="BV726" s="32">
        <v>44922</v>
      </c>
      <c r="BW726" s="33" t="s">
        <v>8945</v>
      </c>
      <c r="BZ726" s="15">
        <v>99.505148850528627</v>
      </c>
    </row>
    <row r="727" spans="16:78">
      <c r="P727" s="105">
        <v>50.274320440944457</v>
      </c>
      <c r="Q727" s="37" t="s">
        <v>12385</v>
      </c>
      <c r="R727" s="106">
        <v>-0.92200000000000004</v>
      </c>
      <c r="S727" s="85" t="s">
        <v>3686</v>
      </c>
      <c r="BS727" s="29">
        <v>3.8337951408735691</v>
      </c>
      <c r="BT727" s="37" t="s">
        <v>9772</v>
      </c>
      <c r="BU727" s="44">
        <v>98.872441502417857</v>
      </c>
      <c r="BV727" s="32">
        <v>44727</v>
      </c>
      <c r="BW727" s="33" t="s">
        <v>8933</v>
      </c>
      <c r="BZ727" s="15">
        <v>92.202354855692505</v>
      </c>
    </row>
    <row r="728" spans="16:78">
      <c r="P728" s="105">
        <v>415.00576673457118</v>
      </c>
      <c r="Q728" s="37" t="s">
        <v>12386</v>
      </c>
      <c r="R728" s="106">
        <v>-0.87929999999999997</v>
      </c>
      <c r="S728" s="85" t="s">
        <v>8892</v>
      </c>
      <c r="BS728" s="29">
        <v>31.833636424616031</v>
      </c>
      <c r="BT728" s="37" t="s">
        <v>9773</v>
      </c>
      <c r="BU728" s="62">
        <v>94.056093838448007</v>
      </c>
      <c r="BV728" s="32">
        <v>44926</v>
      </c>
      <c r="BW728" s="33" t="s">
        <v>8937</v>
      </c>
      <c r="BZ728" s="15">
        <v>87.932100509664323</v>
      </c>
    </row>
    <row r="729" spans="16:78">
      <c r="P729" s="105">
        <v>58.52681874183461</v>
      </c>
      <c r="Q729" s="37" t="s">
        <v>12387</v>
      </c>
      <c r="R729" s="106">
        <v>-0.94330000000000003</v>
      </c>
      <c r="S729" s="85" t="s">
        <v>8887</v>
      </c>
      <c r="BS729" s="29">
        <v>104.30561577632059</v>
      </c>
      <c r="BT729" s="37" t="s">
        <v>9774</v>
      </c>
      <c r="BU729" s="31">
        <v>99.682279207036885</v>
      </c>
      <c r="BV729" s="32">
        <v>45000</v>
      </c>
      <c r="BW729" s="33" t="s">
        <v>9045</v>
      </c>
      <c r="BZ729" s="15">
        <v>94.3281443902288</v>
      </c>
    </row>
    <row r="730" spans="16:78">
      <c r="P730" s="105">
        <v>436.73249730132449</v>
      </c>
      <c r="Q730" s="37" t="s">
        <v>12388</v>
      </c>
      <c r="R730" s="106">
        <v>-0.9829</v>
      </c>
      <c r="S730" s="85" t="s">
        <v>8887</v>
      </c>
      <c r="BS730" s="29">
        <v>192.72332685465059</v>
      </c>
      <c r="BT730" s="37" t="s">
        <v>9775</v>
      </c>
      <c r="BU730" s="62">
        <v>94.751589697862997</v>
      </c>
      <c r="BV730" s="32">
        <v>44933</v>
      </c>
      <c r="BW730" s="33" t="s">
        <v>8937</v>
      </c>
      <c r="BZ730" s="15">
        <v>98.292706801893928</v>
      </c>
    </row>
    <row r="731" spans="16:78">
      <c r="P731" s="105">
        <v>125.3459178679463</v>
      </c>
      <c r="Q731" s="37" t="s">
        <v>12389</v>
      </c>
      <c r="R731" s="106">
        <v>-0.96799999999999997</v>
      </c>
      <c r="S731" s="85" t="s">
        <v>8887</v>
      </c>
      <c r="BS731" s="29">
        <v>1.113920176266936</v>
      </c>
      <c r="BT731" s="37" t="s">
        <v>9776</v>
      </c>
      <c r="BU731" s="31">
        <v>53.26742428150979</v>
      </c>
      <c r="BV731" s="32">
        <v>44761</v>
      </c>
      <c r="BW731" s="33" t="s">
        <v>8937</v>
      </c>
      <c r="BZ731" s="15">
        <v>96.797351765257687</v>
      </c>
    </row>
    <row r="732" spans="16:78">
      <c r="P732" s="105">
        <v>61.19659386003174</v>
      </c>
      <c r="Q732" s="37" t="s">
        <v>12390</v>
      </c>
      <c r="R732" s="106">
        <v>-0.91010000000000002</v>
      </c>
      <c r="S732" s="85" t="s">
        <v>8887</v>
      </c>
      <c r="BS732" s="29">
        <v>14.32186197301357</v>
      </c>
      <c r="BT732" s="37" t="s">
        <v>9777</v>
      </c>
      <c r="BU732" s="31">
        <v>99.998999095220299</v>
      </c>
      <c r="BV732" s="32">
        <v>44796</v>
      </c>
      <c r="BW732" s="33" t="s">
        <v>8933</v>
      </c>
      <c r="BZ732" s="15">
        <v>91.014354016209808</v>
      </c>
    </row>
    <row r="733" spans="16:78">
      <c r="P733" s="105">
        <v>54.888012683882089</v>
      </c>
      <c r="Q733" s="37" t="s">
        <v>12391</v>
      </c>
      <c r="R733" s="106">
        <v>-0.85589999999999999</v>
      </c>
      <c r="S733" s="85" t="s">
        <v>8889</v>
      </c>
      <c r="BS733" s="29">
        <v>356.97331856047413</v>
      </c>
      <c r="BT733" s="37" t="s">
        <v>9778</v>
      </c>
      <c r="BU733" s="52">
        <v>96.708896298474727</v>
      </c>
      <c r="BV733" s="32">
        <v>44922</v>
      </c>
      <c r="BW733" s="33" t="s">
        <v>9779</v>
      </c>
      <c r="BZ733" s="15">
        <v>85.594940591051497</v>
      </c>
    </row>
    <row r="734" spans="16:78">
      <c r="P734" s="105">
        <v>331.78252769348342</v>
      </c>
      <c r="Q734" s="37" t="s">
        <v>12392</v>
      </c>
      <c r="R734" s="106">
        <v>-0.90839999999999999</v>
      </c>
      <c r="S734" s="85" t="s">
        <v>3686</v>
      </c>
      <c r="BS734" s="29">
        <v>12.03792097838439</v>
      </c>
      <c r="BT734" s="37" t="s">
        <v>9780</v>
      </c>
      <c r="BU734" s="62">
        <v>95.41502655552992</v>
      </c>
      <c r="BV734" s="32">
        <v>44984</v>
      </c>
      <c r="BW734" s="33" t="s">
        <v>8965</v>
      </c>
      <c r="BZ734" s="15">
        <v>90.838391047495577</v>
      </c>
    </row>
    <row r="735" spans="16:78">
      <c r="P735" s="105">
        <v>2.9019604761600051</v>
      </c>
      <c r="Q735" s="37" t="s">
        <v>12393</v>
      </c>
      <c r="R735" s="106">
        <v>-0.98450000000000004</v>
      </c>
      <c r="S735" s="85" t="s">
        <v>3686</v>
      </c>
      <c r="BS735" s="29">
        <v>1.439835369628212</v>
      </c>
      <c r="BT735" s="37" t="s">
        <v>9781</v>
      </c>
      <c r="BU735" s="62">
        <v>32.117139170336678</v>
      </c>
      <c r="BV735" s="32">
        <v>44769</v>
      </c>
      <c r="BW735" s="33" t="s">
        <v>8937</v>
      </c>
      <c r="BZ735" s="15">
        <v>98.453107330708363</v>
      </c>
    </row>
    <row r="736" spans="16:78">
      <c r="P736" s="105">
        <v>323.97875850557551</v>
      </c>
      <c r="Q736" s="37" t="s">
        <v>12394</v>
      </c>
      <c r="R736" s="106">
        <v>-0.98260000000000003</v>
      </c>
      <c r="S736" s="85" t="s">
        <v>8887</v>
      </c>
      <c r="BS736" s="29">
        <v>2.3496901099830341</v>
      </c>
      <c r="BT736" s="37" t="s">
        <v>9782</v>
      </c>
      <c r="BU736" s="31">
        <v>40.22387162633099</v>
      </c>
      <c r="BV736" s="32">
        <v>44996</v>
      </c>
      <c r="BW736" s="33" t="s">
        <v>8937</v>
      </c>
      <c r="BZ736" s="15">
        <v>98.257003868069631</v>
      </c>
    </row>
    <row r="737" spans="16:78">
      <c r="P737" s="105">
        <v>648.38764161434756</v>
      </c>
      <c r="Q737" s="37" t="s">
        <v>12395</v>
      </c>
      <c r="R737" s="106">
        <v>-0.95989999999999998</v>
      </c>
      <c r="S737" s="85" t="s">
        <v>8898</v>
      </c>
      <c r="BS737" s="29">
        <v>2.690328293714527</v>
      </c>
      <c r="BT737" s="37" t="s">
        <v>9783</v>
      </c>
      <c r="BU737" s="44">
        <v>97.744711363720185</v>
      </c>
      <c r="BV737" s="32">
        <v>44731</v>
      </c>
      <c r="BW737" s="33" t="s">
        <v>9165</v>
      </c>
      <c r="BZ737" s="15">
        <v>95.985233395803206</v>
      </c>
    </row>
    <row r="738" spans="16:78">
      <c r="P738" s="105">
        <v>197.61883482932609</v>
      </c>
      <c r="Q738" s="37" t="s">
        <v>12396</v>
      </c>
      <c r="R738" s="106">
        <v>-0.91349999999999998</v>
      </c>
      <c r="S738" s="85" t="s">
        <v>8887</v>
      </c>
      <c r="BS738" s="29">
        <v>1.366920662973103</v>
      </c>
      <c r="BT738" s="37" t="s">
        <v>9784</v>
      </c>
      <c r="BU738" s="62">
        <v>97.393720113649522</v>
      </c>
      <c r="BV738" s="32">
        <v>44876</v>
      </c>
      <c r="BW738" s="33" t="s">
        <v>8937</v>
      </c>
      <c r="BZ738" s="15">
        <v>91.347172201749572</v>
      </c>
    </row>
    <row r="739" spans="16:78">
      <c r="P739" s="105">
        <v>3.809415881323714</v>
      </c>
      <c r="Q739" s="37" t="s">
        <v>12397</v>
      </c>
      <c r="R739" s="106">
        <v>-0.92610000000000003</v>
      </c>
      <c r="S739" s="85" t="s">
        <v>8887</v>
      </c>
      <c r="BS739" s="29">
        <v>16.946210573399959</v>
      </c>
      <c r="BT739" s="37" t="s">
        <v>9785</v>
      </c>
      <c r="BU739" s="31">
        <v>98.407247148326576</v>
      </c>
      <c r="BV739" s="32">
        <v>44876</v>
      </c>
      <c r="BW739" s="33" t="s">
        <v>8965</v>
      </c>
      <c r="BZ739" s="15">
        <v>92.608523540388248</v>
      </c>
    </row>
    <row r="740" spans="16:78">
      <c r="P740" s="105">
        <v>1.3258138321290389</v>
      </c>
      <c r="Q740" s="37" t="s">
        <v>12398</v>
      </c>
      <c r="R740" s="106">
        <v>-0.9919</v>
      </c>
      <c r="S740" s="85" t="s">
        <v>3686</v>
      </c>
      <c r="BS740" s="29">
        <v>19.45888584139399</v>
      </c>
      <c r="BT740" s="37" t="s">
        <v>9786</v>
      </c>
      <c r="BU740" s="62">
        <v>99.695415248893255</v>
      </c>
      <c r="BV740" s="32">
        <v>44888</v>
      </c>
      <c r="BW740" s="33" t="s">
        <v>8937</v>
      </c>
      <c r="BZ740" s="15">
        <v>99.193859289204923</v>
      </c>
    </row>
    <row r="741" spans="16:78">
      <c r="P741" s="105">
        <v>18.3044794499272</v>
      </c>
      <c r="Q741" s="37" t="s">
        <v>12399</v>
      </c>
      <c r="R741" s="106">
        <v>-0.98860000000000003</v>
      </c>
      <c r="S741" s="85" t="s">
        <v>8887</v>
      </c>
      <c r="BS741" s="29">
        <v>1.0144542934876979</v>
      </c>
      <c r="BT741" s="37" t="s">
        <v>9787</v>
      </c>
      <c r="BU741" s="31">
        <v>4.2294143462585678</v>
      </c>
      <c r="BV741" s="32">
        <v>45000</v>
      </c>
      <c r="BW741" s="33" t="s">
        <v>8937</v>
      </c>
      <c r="BZ741" s="15">
        <v>98.863613796496026</v>
      </c>
    </row>
    <row r="742" spans="16:78">
      <c r="P742" s="105">
        <v>27.283011867697081</v>
      </c>
      <c r="Q742" s="37" t="s">
        <v>12400</v>
      </c>
      <c r="R742" s="106">
        <v>-0.88859999999999995</v>
      </c>
      <c r="S742" s="85" t="s">
        <v>8889</v>
      </c>
      <c r="BS742" s="29">
        <v>104.5884386119409</v>
      </c>
      <c r="BT742" s="37" t="s">
        <v>9788</v>
      </c>
      <c r="BU742" s="31">
        <v>81.728216262882754</v>
      </c>
      <c r="BV742" s="32">
        <v>44731</v>
      </c>
      <c r="BW742" s="33" t="s">
        <v>8937</v>
      </c>
      <c r="BZ742" s="15">
        <v>88.863718054925613</v>
      </c>
    </row>
    <row r="743" spans="16:78">
      <c r="P743" s="105">
        <v>9.1523475112831427</v>
      </c>
      <c r="Q743" s="37" t="s">
        <v>12401</v>
      </c>
      <c r="R743" s="106">
        <v>-0.996</v>
      </c>
      <c r="S743" s="85" t="s">
        <v>8887</v>
      </c>
      <c r="BS743" s="29">
        <v>8.0752259271641336</v>
      </c>
      <c r="BT743" s="37" t="s">
        <v>9789</v>
      </c>
      <c r="BU743" s="52">
        <v>92.686286278897583</v>
      </c>
      <c r="BV743" s="32">
        <v>44796</v>
      </c>
      <c r="BW743" s="33" t="s">
        <v>8937</v>
      </c>
      <c r="BZ743" s="15">
        <v>99.600552389008698</v>
      </c>
    </row>
    <row r="744" spans="16:78">
      <c r="P744" s="105">
        <v>1.4681676639625509</v>
      </c>
      <c r="Q744" s="37" t="s">
        <v>12402</v>
      </c>
      <c r="R744" s="106">
        <v>-0.99209999999999998</v>
      </c>
      <c r="S744" s="85" t="s">
        <v>1772</v>
      </c>
      <c r="BS744" s="29">
        <v>40.691607247820492</v>
      </c>
      <c r="BT744" s="37" t="s">
        <v>9790</v>
      </c>
      <c r="BU744" s="62">
        <v>99.624718054317185</v>
      </c>
      <c r="BV744" s="32">
        <v>44731</v>
      </c>
      <c r="BW744" s="33" t="s">
        <v>8937</v>
      </c>
      <c r="BZ744" s="15">
        <v>99.209678954943016</v>
      </c>
    </row>
    <row r="745" spans="16:78">
      <c r="P745" s="105">
        <v>277.31699493994103</v>
      </c>
      <c r="Q745" s="37" t="s">
        <v>12403</v>
      </c>
      <c r="R745" s="106">
        <v>-0.90010000000000001</v>
      </c>
      <c r="S745" s="85" t="s">
        <v>8888</v>
      </c>
      <c r="BS745" s="29">
        <v>2.212884277712186</v>
      </c>
      <c r="BT745" s="37" t="s">
        <v>9791</v>
      </c>
      <c r="BU745" s="62">
        <v>97.795958313499071</v>
      </c>
      <c r="BV745" s="32">
        <v>44876</v>
      </c>
      <c r="BW745" s="33" t="s">
        <v>8933</v>
      </c>
      <c r="BZ745" s="15">
        <v>90.010390592185814</v>
      </c>
    </row>
    <row r="746" spans="16:78">
      <c r="P746" s="105">
        <v>4.7792844455561871</v>
      </c>
      <c r="Q746" s="37" t="s">
        <v>12404</v>
      </c>
      <c r="R746" s="106">
        <v>-0.99960000000000004</v>
      </c>
      <c r="S746" s="85" t="s">
        <v>8899</v>
      </c>
      <c r="BS746" s="29">
        <v>1.1498099449890551</v>
      </c>
      <c r="BT746" s="37" t="s">
        <v>9792</v>
      </c>
      <c r="BU746" s="31">
        <v>98.391342834200728</v>
      </c>
      <c r="BV746" s="32">
        <v>44906</v>
      </c>
      <c r="BW746" s="33" t="s">
        <v>9045</v>
      </c>
      <c r="BZ746" s="15">
        <v>99.963530453112938</v>
      </c>
    </row>
    <row r="747" spans="16:78">
      <c r="P747" s="105">
        <v>13.714921957973869</v>
      </c>
      <c r="Q747" s="37" t="s">
        <v>12405</v>
      </c>
      <c r="R747" s="106">
        <v>-0.97350000000000003</v>
      </c>
      <c r="S747" s="85" t="s">
        <v>8888</v>
      </c>
      <c r="BS747" s="29">
        <v>3.3608641599211508</v>
      </c>
      <c r="BT747" s="37" t="s">
        <v>9793</v>
      </c>
      <c r="BU747" s="44">
        <v>98.331272089439508</v>
      </c>
      <c r="BV747" s="32">
        <v>44941</v>
      </c>
      <c r="BW747" s="33" t="s">
        <v>8937</v>
      </c>
      <c r="BZ747" s="15">
        <v>97.353192014792356</v>
      </c>
    </row>
    <row r="748" spans="16:78">
      <c r="P748" s="105">
        <v>3.8460391699634648</v>
      </c>
      <c r="Q748" s="37" t="s">
        <v>12406</v>
      </c>
      <c r="R748" s="106">
        <v>-0.99819999999999998</v>
      </c>
      <c r="S748" s="85" t="s">
        <v>8888</v>
      </c>
      <c r="BS748" s="29">
        <v>26.607989220425608</v>
      </c>
      <c r="BT748" s="37" t="s">
        <v>9794</v>
      </c>
      <c r="BU748" s="62">
        <v>92.039039976584831</v>
      </c>
      <c r="BV748" s="32">
        <v>44823</v>
      </c>
      <c r="BW748" s="33" t="s">
        <v>8949</v>
      </c>
      <c r="BZ748" s="15">
        <v>99.818167091888398</v>
      </c>
    </row>
    <row r="749" spans="16:78">
      <c r="P749" s="105">
        <v>125.9881816276295</v>
      </c>
      <c r="Q749" s="37" t="s">
        <v>12407</v>
      </c>
      <c r="R749" s="106">
        <v>-0.94350000000000001</v>
      </c>
      <c r="S749" s="85" t="s">
        <v>8892</v>
      </c>
      <c r="BS749" s="29">
        <v>2.1885601800188179</v>
      </c>
      <c r="BT749" s="37" t="s">
        <v>9795</v>
      </c>
      <c r="BU749" s="31">
        <v>95.776997592687664</v>
      </c>
      <c r="BV749" s="32">
        <v>44888</v>
      </c>
      <c r="BW749" s="33" t="s">
        <v>8937</v>
      </c>
      <c r="BZ749" s="15">
        <v>94.347400887708602</v>
      </c>
    </row>
    <row r="750" spans="16:78">
      <c r="P750" s="105">
        <v>292.28097441334978</v>
      </c>
      <c r="Q750" s="37" t="s">
        <v>12408</v>
      </c>
      <c r="R750" s="106">
        <v>-0.83540000000000003</v>
      </c>
      <c r="S750" s="85" t="s">
        <v>8894</v>
      </c>
      <c r="BS750" s="29">
        <v>1.418878459311159</v>
      </c>
      <c r="BT750" s="37" t="s">
        <v>9796</v>
      </c>
      <c r="BU750" s="62">
        <v>99.160210885940415</v>
      </c>
      <c r="BV750" s="32">
        <v>44918</v>
      </c>
      <c r="BW750" s="33" t="s">
        <v>9045</v>
      </c>
      <c r="BZ750" s="15">
        <v>83.544611314166318</v>
      </c>
    </row>
    <row r="751" spans="16:78">
      <c r="P751" s="105">
        <v>22.9070131646927</v>
      </c>
      <c r="Q751" s="37" t="s">
        <v>12409</v>
      </c>
      <c r="R751" s="106">
        <v>-0.98280000000000001</v>
      </c>
      <c r="S751" s="85" t="s">
        <v>8887</v>
      </c>
      <c r="BS751" s="29">
        <v>5.8023653583651509</v>
      </c>
      <c r="BT751" s="37" t="s">
        <v>9797</v>
      </c>
      <c r="BU751" s="31">
        <v>96.575959552849696</v>
      </c>
      <c r="BV751" s="32">
        <v>44876</v>
      </c>
      <c r="BW751" s="33" t="s">
        <v>8937</v>
      </c>
      <c r="BZ751" s="15">
        <v>98.284778111756438</v>
      </c>
    </row>
    <row r="752" spans="16:78">
      <c r="P752" s="105">
        <v>264.07956443597448</v>
      </c>
      <c r="Q752" s="37" t="s">
        <v>12410</v>
      </c>
      <c r="R752" s="106">
        <v>-0.93589999999999995</v>
      </c>
      <c r="S752" s="85" t="s">
        <v>8884</v>
      </c>
      <c r="BS752" s="29">
        <v>7.0475978597699678</v>
      </c>
      <c r="BT752" s="37" t="s">
        <v>9798</v>
      </c>
      <c r="BU752" s="31">
        <v>86.693366931597595</v>
      </c>
      <c r="BV752" s="32">
        <v>45000</v>
      </c>
      <c r="BW752" s="33" t="s">
        <v>8937</v>
      </c>
      <c r="BZ752" s="15">
        <v>93.588753293047787</v>
      </c>
    </row>
    <row r="753" spans="16:78">
      <c r="P753" s="105">
        <v>3.0711504878478619</v>
      </c>
      <c r="Q753" s="37" t="s">
        <v>12411</v>
      </c>
      <c r="R753" s="106">
        <v>-0.97540000000000004</v>
      </c>
      <c r="S753" s="85" t="s">
        <v>8887</v>
      </c>
      <c r="BS753" s="29">
        <v>1.1143633372005259</v>
      </c>
      <c r="BT753" s="37" t="s">
        <v>9799</v>
      </c>
      <c r="BU753" s="52">
        <v>76.438649331076363</v>
      </c>
      <c r="BV753" s="32">
        <v>44731</v>
      </c>
      <c r="BW753" s="33" t="s">
        <v>8933</v>
      </c>
      <c r="BZ753" s="15">
        <v>97.544850593660655</v>
      </c>
    </row>
    <row r="754" spans="16:78">
      <c r="P754" s="105">
        <v>1262.515947522051</v>
      </c>
      <c r="Q754" s="37" t="s">
        <v>12412</v>
      </c>
      <c r="R754" s="106">
        <v>-0.77749999999999997</v>
      </c>
      <c r="S754" s="85" t="s">
        <v>8893</v>
      </c>
      <c r="BS754" s="29">
        <v>3.3638503634982628</v>
      </c>
      <c r="BT754" s="37" t="s">
        <v>9800</v>
      </c>
      <c r="BU754" s="62">
        <v>93.519241497018513</v>
      </c>
      <c r="BV754" s="32">
        <v>44929</v>
      </c>
      <c r="BW754" s="33" t="s">
        <v>8937</v>
      </c>
      <c r="BZ754" s="15">
        <v>77.750944682058105</v>
      </c>
    </row>
    <row r="755" spans="16:78">
      <c r="P755" s="105">
        <v>3.096707255110001</v>
      </c>
      <c r="Q755" s="37" t="s">
        <v>12413</v>
      </c>
      <c r="R755" s="106">
        <v>-0.99480000000000002</v>
      </c>
      <c r="S755" s="85" t="s">
        <v>8887</v>
      </c>
      <c r="BS755" s="29">
        <v>10.752482002719161</v>
      </c>
      <c r="BT755" s="37" t="s">
        <v>9801</v>
      </c>
      <c r="BU755" s="62">
        <v>97.624195652118416</v>
      </c>
      <c r="BV755" s="32">
        <v>44888</v>
      </c>
      <c r="BW755" s="33" t="s">
        <v>9802</v>
      </c>
      <c r="BZ755" s="15">
        <v>99.483384443711913</v>
      </c>
    </row>
    <row r="756" spans="16:78">
      <c r="P756" s="105">
        <v>87.794015781839349</v>
      </c>
      <c r="Q756" s="37" t="s">
        <v>12414</v>
      </c>
      <c r="R756" s="106">
        <v>-0.99790000000000001</v>
      </c>
      <c r="S756" s="85" t="s">
        <v>8882</v>
      </c>
      <c r="BS756" s="29">
        <v>16.24523079117991</v>
      </c>
      <c r="BT756" s="37" t="s">
        <v>9803</v>
      </c>
      <c r="BU756" s="31">
        <v>97.135732360128884</v>
      </c>
      <c r="BV756" s="32">
        <v>44996</v>
      </c>
      <c r="BW756" s="33" t="s">
        <v>8937</v>
      </c>
      <c r="BZ756" s="15">
        <v>99.785018083927397</v>
      </c>
    </row>
    <row r="757" spans="16:78">
      <c r="P757" s="105">
        <v>3.7187866199802122</v>
      </c>
      <c r="Q757" s="37" t="s">
        <v>12415</v>
      </c>
      <c r="R757" s="106">
        <v>-0.98760000000000003</v>
      </c>
      <c r="S757" s="85" t="s">
        <v>8884</v>
      </c>
      <c r="BS757" s="29">
        <v>19.908275529846609</v>
      </c>
      <c r="BT757" s="37" t="s">
        <v>9804</v>
      </c>
      <c r="BU757" s="44">
        <v>99.471022899053935</v>
      </c>
      <c r="BV757" s="32">
        <v>44895</v>
      </c>
      <c r="BW757" s="33" t="s">
        <v>8959</v>
      </c>
      <c r="BZ757" s="15">
        <v>98.761613154001751</v>
      </c>
    </row>
    <row r="758" spans="16:78">
      <c r="P758" s="105">
        <v>443.39742080106379</v>
      </c>
      <c r="Q758" s="37" t="s">
        <v>12416</v>
      </c>
      <c r="R758" s="106">
        <v>-0.95889999999999997</v>
      </c>
      <c r="S758" s="85" t="s">
        <v>3686</v>
      </c>
      <c r="BS758" s="29">
        <v>375.71880692497541</v>
      </c>
      <c r="BT758" s="37" t="s">
        <v>9805</v>
      </c>
      <c r="BU758" s="62">
        <v>91.460775779641949</v>
      </c>
      <c r="BV758" s="32">
        <v>44888</v>
      </c>
      <c r="BW758" s="33" t="s">
        <v>8979</v>
      </c>
      <c r="BZ758" s="15">
        <v>95.889653047898022</v>
      </c>
    </row>
    <row r="759" spans="16:78">
      <c r="P759" s="105">
        <v>1.539609588037967</v>
      </c>
      <c r="Q759" s="37" t="s">
        <v>12417</v>
      </c>
      <c r="R759" s="106">
        <v>-0.95909999999999995</v>
      </c>
      <c r="S759" s="85" t="s">
        <v>8884</v>
      </c>
      <c r="BS759" s="29">
        <v>11.86788364641367</v>
      </c>
      <c r="BT759" s="37" t="s">
        <v>9806</v>
      </c>
      <c r="BU759" s="31">
        <v>95.422010056057573</v>
      </c>
      <c r="BV759" s="32">
        <v>44949</v>
      </c>
      <c r="BW759" s="33" t="s">
        <v>8937</v>
      </c>
      <c r="BZ759" s="15">
        <v>95.912698282225023</v>
      </c>
    </row>
    <row r="760" spans="16:78">
      <c r="P760" s="105">
        <v>1.250956833882847</v>
      </c>
      <c r="Q760" s="37" t="s">
        <v>12418</v>
      </c>
      <c r="R760" s="106">
        <v>-0.97729999999999995</v>
      </c>
      <c r="S760" s="85" t="s">
        <v>3686</v>
      </c>
      <c r="BS760" s="29">
        <v>890.67030148257425</v>
      </c>
      <c r="BT760" s="37" t="s">
        <v>9807</v>
      </c>
      <c r="BU760" s="62">
        <v>96.1035239920989</v>
      </c>
      <c r="BV760" s="32">
        <v>44731</v>
      </c>
      <c r="BW760" s="33" t="s">
        <v>8937</v>
      </c>
      <c r="BZ760" s="15">
        <v>97.726915627550596</v>
      </c>
    </row>
    <row r="761" spans="16:78">
      <c r="P761" s="105">
        <v>2.333261082678395</v>
      </c>
      <c r="Q761" s="37" t="s">
        <v>12419</v>
      </c>
      <c r="R761" s="106">
        <v>-0.98780000000000001</v>
      </c>
      <c r="S761" s="85" t="s">
        <v>8887</v>
      </c>
      <c r="BS761" s="29">
        <v>5.2978196823281758</v>
      </c>
      <c r="BT761" s="37" t="s">
        <v>9808</v>
      </c>
      <c r="BU761" s="31">
        <v>40.149916188524593</v>
      </c>
      <c r="BV761" s="32">
        <v>45000</v>
      </c>
      <c r="BW761" s="33" t="s">
        <v>8937</v>
      </c>
      <c r="BZ761" s="15">
        <v>98.779687866556159</v>
      </c>
    </row>
    <row r="762" spans="16:78">
      <c r="P762" s="105">
        <v>48.891946434717312</v>
      </c>
      <c r="Q762" s="37" t="s">
        <v>12420</v>
      </c>
      <c r="R762" s="106">
        <v>-0.95760000000000001</v>
      </c>
      <c r="S762" s="85" t="s">
        <v>8893</v>
      </c>
      <c r="BS762" s="29">
        <v>7.8977101105283021</v>
      </c>
      <c r="BT762" s="37" t="s">
        <v>9809</v>
      </c>
      <c r="BU762" s="31">
        <v>90.136062702769095</v>
      </c>
      <c r="BV762" s="32">
        <v>44696</v>
      </c>
      <c r="BW762" s="33" t="s">
        <v>8945</v>
      </c>
      <c r="BZ762" s="15">
        <v>95.762772073277986</v>
      </c>
    </row>
    <row r="763" spans="16:78">
      <c r="P763" s="105">
        <v>3.0622815488347852</v>
      </c>
      <c r="Q763" s="37" t="s">
        <v>12421</v>
      </c>
      <c r="R763" s="106">
        <v>-0.98440000000000005</v>
      </c>
      <c r="S763" s="85" t="s">
        <v>8887</v>
      </c>
      <c r="BS763" s="29">
        <v>49.510359784664843</v>
      </c>
      <c r="BT763" s="37" t="s">
        <v>9810</v>
      </c>
      <c r="BU763" s="52">
        <v>93.566919487623224</v>
      </c>
      <c r="BV763" s="32">
        <v>44735</v>
      </c>
      <c r="BW763" s="33" t="s">
        <v>8965</v>
      </c>
      <c r="BZ763" s="15">
        <v>98.442606064994322</v>
      </c>
    </row>
    <row r="764" spans="16:78">
      <c r="P764" s="105">
        <v>491.76384847106522</v>
      </c>
      <c r="Q764" s="37" t="s">
        <v>12422</v>
      </c>
      <c r="R764" s="106">
        <v>-0.99870000000000003</v>
      </c>
      <c r="S764" s="85" t="s">
        <v>8887</v>
      </c>
      <c r="BS764" s="29">
        <v>2.8313129923877249</v>
      </c>
      <c r="BT764" s="37" t="s">
        <v>9811</v>
      </c>
      <c r="BU764" s="62">
        <v>89.206070325637953</v>
      </c>
      <c r="BV764" s="32">
        <v>44731</v>
      </c>
      <c r="BW764" s="33" t="s">
        <v>8937</v>
      </c>
      <c r="BZ764" s="15">
        <v>99.873088890990843</v>
      </c>
    </row>
    <row r="765" spans="16:78">
      <c r="P765" s="105">
        <v>95.91146448048039</v>
      </c>
      <c r="Q765" s="37" t="s">
        <v>12423</v>
      </c>
      <c r="R765" s="106">
        <v>-0.93640000000000001</v>
      </c>
      <c r="S765" s="85" t="s">
        <v>8887</v>
      </c>
      <c r="BS765" s="29">
        <v>1.6528013142775211</v>
      </c>
      <c r="BT765" s="37" t="s">
        <v>9812</v>
      </c>
      <c r="BU765" s="62">
        <v>98.574626170911301</v>
      </c>
      <c r="BV765" s="32">
        <v>44941</v>
      </c>
      <c r="BW765" s="33" t="s">
        <v>9045</v>
      </c>
      <c r="BZ765" s="15">
        <v>93.635506515178861</v>
      </c>
    </row>
    <row r="766" spans="16:78">
      <c r="P766" s="105">
        <v>1.592973868044155</v>
      </c>
      <c r="Q766" s="37" t="s">
        <v>12424</v>
      </c>
      <c r="R766" s="106">
        <v>-0.99050000000000005</v>
      </c>
      <c r="S766" s="85" t="s">
        <v>3686</v>
      </c>
      <c r="BS766" s="29">
        <v>1.9313043431202199</v>
      </c>
      <c r="BT766" s="37" t="s">
        <v>9813</v>
      </c>
      <c r="BU766" s="31">
        <v>98.404233265603352</v>
      </c>
      <c r="BV766" s="32">
        <v>44926</v>
      </c>
      <c r="BW766" s="33" t="s">
        <v>8937</v>
      </c>
      <c r="BZ766" s="15">
        <v>99.048894668592141</v>
      </c>
    </row>
    <row r="767" spans="16:78">
      <c r="P767" s="105">
        <v>1.802725310991939</v>
      </c>
      <c r="Q767" s="37" t="s">
        <v>12425</v>
      </c>
      <c r="R767" s="106">
        <v>-1</v>
      </c>
      <c r="S767" s="85" t="s">
        <v>8887</v>
      </c>
      <c r="BS767" s="29">
        <v>185.16984187289651</v>
      </c>
      <c r="BT767" s="37" t="s">
        <v>9814</v>
      </c>
      <c r="BU767" s="44">
        <v>99.36255777998187</v>
      </c>
      <c r="BV767" s="32">
        <v>44922</v>
      </c>
      <c r="BW767" s="33" t="s">
        <v>8937</v>
      </c>
      <c r="BZ767" s="15">
        <v>100</v>
      </c>
    </row>
    <row r="768" spans="16:78">
      <c r="P768" s="105">
        <v>145.12730061349691</v>
      </c>
      <c r="Q768" s="37" t="s">
        <v>12426</v>
      </c>
      <c r="R768" s="106">
        <v>-0.98899999999999999</v>
      </c>
      <c r="S768" s="85" t="s">
        <v>8902</v>
      </c>
      <c r="BS768" s="29">
        <v>14.23407546947276</v>
      </c>
      <c r="BT768" s="37" t="s">
        <v>9815</v>
      </c>
      <c r="BU768" s="62"/>
      <c r="BV768" s="32"/>
      <c r="BW768" s="33" t="s">
        <v>8937</v>
      </c>
      <c r="BZ768" s="15">
        <v>98.899844418235631</v>
      </c>
    </row>
    <row r="769" spans="16:78">
      <c r="P769" s="105">
        <v>6.1014623801971704</v>
      </c>
      <c r="Q769" s="37" t="s">
        <v>12427</v>
      </c>
      <c r="R769" s="106">
        <v>-0.99739999999999995</v>
      </c>
      <c r="S769" s="85" t="s">
        <v>8895</v>
      </c>
      <c r="BS769" s="29">
        <v>1.7026955348573021</v>
      </c>
      <c r="BT769" s="37" t="s">
        <v>9816</v>
      </c>
      <c r="BU769" s="31">
        <v>34.80285652105831</v>
      </c>
      <c r="BV769" s="32">
        <v>45000</v>
      </c>
      <c r="BW769" s="33" t="s">
        <v>8937</v>
      </c>
      <c r="BZ769" s="15">
        <v>99.737876286391568</v>
      </c>
    </row>
    <row r="770" spans="16:78">
      <c r="P770" s="105">
        <v>60.321406706680477</v>
      </c>
      <c r="Q770" s="37" t="s">
        <v>12428</v>
      </c>
      <c r="R770" s="106">
        <v>-0.9073</v>
      </c>
      <c r="S770" s="85" t="s">
        <v>8881</v>
      </c>
      <c r="BS770" s="29">
        <v>19.70121873092998</v>
      </c>
      <c r="BT770" s="37" t="s">
        <v>9817</v>
      </c>
      <c r="BU770" s="62">
        <v>97.250075941451712</v>
      </c>
      <c r="BV770" s="32">
        <v>44876</v>
      </c>
      <c r="BW770" s="33" t="s">
        <v>8959</v>
      </c>
      <c r="BZ770" s="15">
        <v>90.730324078496423</v>
      </c>
    </row>
    <row r="771" spans="16:78">
      <c r="P771" s="105">
        <v>1.496123225668305</v>
      </c>
      <c r="Q771" s="37" t="s">
        <v>12429</v>
      </c>
      <c r="R771" s="106">
        <v>-1</v>
      </c>
      <c r="S771" s="85" t="s">
        <v>8887</v>
      </c>
      <c r="BS771" s="29">
        <v>13.23905797368873</v>
      </c>
      <c r="BT771" s="37" t="s">
        <v>9818</v>
      </c>
      <c r="BU771" s="31">
        <v>99.263092740495566</v>
      </c>
      <c r="BV771" s="32">
        <v>44922</v>
      </c>
      <c r="BW771" s="33" t="s">
        <v>8933</v>
      </c>
      <c r="BZ771" s="15">
        <v>99.998561409433364</v>
      </c>
    </row>
    <row r="772" spans="16:78">
      <c r="P772" s="105">
        <v>110.12179902406839</v>
      </c>
      <c r="Q772" s="37" t="s">
        <v>12430</v>
      </c>
      <c r="R772" s="106">
        <v>-0.98050000000000004</v>
      </c>
      <c r="S772" s="85" t="s">
        <v>8887</v>
      </c>
      <c r="BS772" s="29">
        <v>2.998563608618189</v>
      </c>
      <c r="BT772" s="37" t="s">
        <v>9819</v>
      </c>
      <c r="BU772" s="31">
        <v>96.728684467555297</v>
      </c>
      <c r="BV772" s="32">
        <v>44922</v>
      </c>
      <c r="BW772" s="33" t="s">
        <v>8937</v>
      </c>
      <c r="BZ772" s="15">
        <v>98.05111643843496</v>
      </c>
    </row>
    <row r="773" spans="16:78">
      <c r="P773" s="105">
        <v>2.4787112441828079</v>
      </c>
      <c r="Q773" s="37" t="s">
        <v>12431</v>
      </c>
      <c r="R773" s="106">
        <v>-0.89659999999999995</v>
      </c>
      <c r="S773" s="85" t="s">
        <v>8887</v>
      </c>
      <c r="BS773" s="29">
        <v>25.692558593766542</v>
      </c>
      <c r="BT773" s="37" t="s">
        <v>9820</v>
      </c>
      <c r="BU773" s="52">
        <v>92.744549453131071</v>
      </c>
      <c r="BV773" s="32">
        <v>44727</v>
      </c>
      <c r="BW773" s="33" t="s">
        <v>8933</v>
      </c>
      <c r="BZ773" s="15">
        <v>89.655276206576545</v>
      </c>
    </row>
    <row r="774" spans="16:78">
      <c r="P774" s="105">
        <v>22.883281383028219</v>
      </c>
      <c r="Q774" s="37" t="s">
        <v>12432</v>
      </c>
      <c r="R774" s="106">
        <v>-0.93589999999999995</v>
      </c>
      <c r="S774" s="85" t="s">
        <v>8887</v>
      </c>
      <c r="BS774" s="29">
        <v>3907.63191442477</v>
      </c>
      <c r="BT774" s="37" t="s">
        <v>9821</v>
      </c>
      <c r="BU774" s="62">
        <v>92.154460892110748</v>
      </c>
      <c r="BV774" s="32">
        <v>44731</v>
      </c>
      <c r="BW774" s="33" t="s">
        <v>8937</v>
      </c>
      <c r="BZ774" s="15">
        <v>93.589115635992286</v>
      </c>
    </row>
    <row r="775" spans="16:78">
      <c r="P775" s="105">
        <v>196.08651243620031</v>
      </c>
      <c r="Q775" s="37" t="s">
        <v>12433</v>
      </c>
      <c r="R775" s="106">
        <v>-0.97030000000000005</v>
      </c>
      <c r="S775" s="85" t="s">
        <v>3686</v>
      </c>
      <c r="BS775" s="29">
        <v>1.3506822069968909</v>
      </c>
      <c r="BT775" s="37" t="s">
        <v>9822</v>
      </c>
      <c r="BU775" s="62">
        <v>96.701077875978342</v>
      </c>
      <c r="BV775" s="32">
        <v>44876</v>
      </c>
      <c r="BW775" s="33" t="s">
        <v>8937</v>
      </c>
      <c r="BZ775" s="15">
        <v>97.025818700092159</v>
      </c>
    </row>
    <row r="776" spans="16:78">
      <c r="P776" s="105">
        <v>1.185669581425034</v>
      </c>
      <c r="Q776" s="37" t="s">
        <v>12434</v>
      </c>
      <c r="R776" s="106">
        <v>-0.99390000000000001</v>
      </c>
      <c r="S776" s="85" t="s">
        <v>8888</v>
      </c>
      <c r="BS776" s="29">
        <v>22.053203313490211</v>
      </c>
      <c r="BT776" s="37" t="s">
        <v>9823</v>
      </c>
      <c r="BU776" s="31">
        <v>42.60784993698568</v>
      </c>
      <c r="BV776" s="32">
        <v>44992</v>
      </c>
      <c r="BW776" s="33" t="s">
        <v>9824</v>
      </c>
      <c r="BZ776" s="15">
        <v>99.394692356819988</v>
      </c>
    </row>
    <row r="777" spans="16:78">
      <c r="P777" s="105">
        <v>10.98215900668084</v>
      </c>
      <c r="Q777" s="37" t="s">
        <v>12435</v>
      </c>
      <c r="R777" s="106">
        <v>-0.95740000000000003</v>
      </c>
      <c r="S777" s="85" t="s">
        <v>8887</v>
      </c>
      <c r="BS777" s="29">
        <v>48.759626383581249</v>
      </c>
      <c r="BT777" s="37" t="s">
        <v>9825</v>
      </c>
      <c r="BU777" s="44">
        <v>97.1130951413068</v>
      </c>
      <c r="BV777" s="32">
        <v>44880</v>
      </c>
      <c r="BW777" s="33" t="s">
        <v>9826</v>
      </c>
      <c r="BZ777" s="15">
        <v>95.735556498767465</v>
      </c>
    </row>
    <row r="778" spans="16:78">
      <c r="P778" s="105">
        <v>1.0454415738987199</v>
      </c>
      <c r="Q778" s="37" t="s">
        <v>12436</v>
      </c>
      <c r="R778" s="106">
        <v>-0.93369999999999997</v>
      </c>
      <c r="S778" s="85" t="s">
        <v>8887</v>
      </c>
      <c r="BS778" s="29">
        <v>405.29920591651887</v>
      </c>
      <c r="BT778" s="37" t="s">
        <v>9827</v>
      </c>
      <c r="BU778" s="62">
        <v>85.148978642928853</v>
      </c>
      <c r="BV778" s="32">
        <v>45000</v>
      </c>
      <c r="BW778" s="33" t="s">
        <v>9056</v>
      </c>
      <c r="BZ778" s="15">
        <v>93.37277554782915</v>
      </c>
    </row>
    <row r="779" spans="16:78">
      <c r="P779" s="105">
        <v>64.349971952440669</v>
      </c>
      <c r="Q779" s="37" t="s">
        <v>12437</v>
      </c>
      <c r="R779" s="106">
        <v>-0.99060000000000004</v>
      </c>
      <c r="S779" s="85" t="s">
        <v>8887</v>
      </c>
      <c r="BS779" s="29">
        <v>69.680443396965345</v>
      </c>
      <c r="BT779" s="37" t="s">
        <v>9828</v>
      </c>
      <c r="BU779" s="31">
        <v>98.142390041484944</v>
      </c>
      <c r="BV779" s="32">
        <v>44926</v>
      </c>
      <c r="BW779" s="33" t="s">
        <v>8937</v>
      </c>
      <c r="BZ779" s="15">
        <v>99.064182946042976</v>
      </c>
    </row>
    <row r="780" spans="16:78">
      <c r="P780" s="105">
        <v>31.49228450233133</v>
      </c>
      <c r="Q780" s="37" t="s">
        <v>12438</v>
      </c>
      <c r="R780" s="106">
        <v>-0.75860000000000005</v>
      </c>
      <c r="S780" s="85" t="s">
        <v>8887</v>
      </c>
      <c r="BS780" s="29">
        <v>33.630880873824793</v>
      </c>
      <c r="BT780" s="37" t="s">
        <v>9829</v>
      </c>
      <c r="BU780" s="62">
        <v>97.006720678243013</v>
      </c>
      <c r="BV780" s="32">
        <v>44906</v>
      </c>
      <c r="BW780" s="33" t="s">
        <v>8937</v>
      </c>
      <c r="BZ780" s="15">
        <v>75.862348477577385</v>
      </c>
    </row>
    <row r="781" spans="16:78">
      <c r="P781" s="105">
        <v>220.78241147827609</v>
      </c>
      <c r="Q781" s="37" t="s">
        <v>12439</v>
      </c>
      <c r="R781" s="106">
        <v>-1</v>
      </c>
      <c r="S781" s="85" t="s">
        <v>8898</v>
      </c>
      <c r="BS781" s="29">
        <v>1.8979198294231321</v>
      </c>
      <c r="BT781" s="37" t="s">
        <v>9830</v>
      </c>
      <c r="BU781" s="31">
        <v>96.458533751668512</v>
      </c>
      <c r="BV781" s="32">
        <v>44834</v>
      </c>
      <c r="BW781" s="33" t="s">
        <v>8937</v>
      </c>
      <c r="BZ781" s="15">
        <v>100</v>
      </c>
    </row>
    <row r="782" spans="16:78">
      <c r="P782" s="105">
        <v>1.2646460020260719</v>
      </c>
      <c r="Q782" s="37" t="s">
        <v>12440</v>
      </c>
      <c r="R782" s="106">
        <v>-0.99980000000000002</v>
      </c>
      <c r="S782" s="85" t="s">
        <v>8887</v>
      </c>
      <c r="BS782" s="29">
        <v>23.833785637054859</v>
      </c>
      <c r="BT782" s="37" t="s">
        <v>9831</v>
      </c>
      <c r="BU782" s="31">
        <v>98.374446976892031</v>
      </c>
      <c r="BV782" s="32">
        <v>44731</v>
      </c>
      <c r="BW782" s="33" t="s">
        <v>8933</v>
      </c>
      <c r="BZ782" s="15">
        <v>99.982907594155051</v>
      </c>
    </row>
    <row r="783" spans="16:78">
      <c r="P783" s="105">
        <v>1.452514535693197</v>
      </c>
      <c r="Q783" s="37" t="s">
        <v>12441</v>
      </c>
      <c r="R783" s="106">
        <v>-0.99129999999999996</v>
      </c>
      <c r="S783" s="85" t="s">
        <v>8887</v>
      </c>
      <c r="BS783" s="29">
        <v>1.720591629469796</v>
      </c>
      <c r="BT783" s="37" t="s">
        <v>9832</v>
      </c>
      <c r="BU783" s="52">
        <v>7.0682321693624619</v>
      </c>
      <c r="BV783" s="32">
        <v>45000</v>
      </c>
      <c r="BW783" s="33" t="s">
        <v>8937</v>
      </c>
      <c r="BZ783" s="15">
        <v>99.134209449567123</v>
      </c>
    </row>
    <row r="784" spans="16:78">
      <c r="P784" s="105">
        <v>108.22146194216729</v>
      </c>
      <c r="Q784" s="37" t="s">
        <v>12442</v>
      </c>
      <c r="R784" s="106">
        <v>-0.99450000000000005</v>
      </c>
      <c r="S784" s="85" t="s">
        <v>8887</v>
      </c>
      <c r="BS784" s="29">
        <v>55.120941184694139</v>
      </c>
      <c r="BT784" s="37" t="s">
        <v>9833</v>
      </c>
      <c r="BU784" s="62">
        <v>96.182478042035342</v>
      </c>
      <c r="BV784" s="32">
        <v>44731</v>
      </c>
      <c r="BW784" s="33" t="s">
        <v>8959</v>
      </c>
      <c r="BZ784" s="15">
        <v>99.447413499815113</v>
      </c>
    </row>
    <row r="785" spans="16:78">
      <c r="P785" s="105">
        <v>307.92518398203879</v>
      </c>
      <c r="Q785" s="37" t="s">
        <v>12443</v>
      </c>
      <c r="R785" s="106">
        <v>-0.98899999999999999</v>
      </c>
      <c r="S785" s="85" t="s">
        <v>8894</v>
      </c>
      <c r="BS785" s="29">
        <v>12.64145895003883</v>
      </c>
      <c r="BT785" s="37" t="s">
        <v>9834</v>
      </c>
      <c r="BU785" s="62">
        <v>91.685264850899046</v>
      </c>
      <c r="BV785" s="32">
        <v>44696</v>
      </c>
      <c r="BW785" s="33" t="s">
        <v>8937</v>
      </c>
      <c r="BZ785" s="15">
        <v>98.896971297908195</v>
      </c>
    </row>
    <row r="786" spans="16:78">
      <c r="P786" s="105">
        <v>1.044001848499402</v>
      </c>
      <c r="Q786" s="37" t="s">
        <v>12444</v>
      </c>
      <c r="R786" s="106">
        <v>-0.98350000000000004</v>
      </c>
      <c r="S786" s="85" t="s">
        <v>8887</v>
      </c>
      <c r="BS786" s="29">
        <v>34.297077941030871</v>
      </c>
      <c r="BT786" s="37" t="s">
        <v>9835</v>
      </c>
      <c r="BU786" s="31">
        <v>70.225941136398149</v>
      </c>
      <c r="BV786" s="32">
        <v>44996</v>
      </c>
      <c r="BW786" s="33" t="s">
        <v>8937</v>
      </c>
      <c r="BZ786" s="15">
        <v>98.353767851784781</v>
      </c>
    </row>
    <row r="787" spans="16:78">
      <c r="P787" s="105">
        <v>4.9255684276867626</v>
      </c>
      <c r="Q787" s="37" t="s">
        <v>12445</v>
      </c>
      <c r="R787" s="106">
        <v>-0.97550000000000003</v>
      </c>
      <c r="S787" s="85" t="s">
        <v>8887</v>
      </c>
      <c r="BS787" s="29">
        <v>9.2100434046711648</v>
      </c>
      <c r="BT787" s="37" t="s">
        <v>9836</v>
      </c>
      <c r="BU787" s="44">
        <v>99.315575273351172</v>
      </c>
      <c r="BV787" s="32">
        <v>44933</v>
      </c>
      <c r="BW787" s="33" t="s">
        <v>8937</v>
      </c>
      <c r="BZ787" s="15">
        <v>97.547131961826565</v>
      </c>
    </row>
    <row r="788" spans="16:78">
      <c r="P788" s="105">
        <v>709.82631118545009</v>
      </c>
      <c r="Q788" s="37" t="s">
        <v>12446</v>
      </c>
      <c r="R788" s="106">
        <v>-0.99809999999999999</v>
      </c>
      <c r="S788" s="85" t="s">
        <v>3686</v>
      </c>
      <c r="BS788" s="29">
        <v>325.91221915277367</v>
      </c>
      <c r="BT788" s="37" t="s">
        <v>9837</v>
      </c>
      <c r="BU788" s="62">
        <v>98.03423833713822</v>
      </c>
      <c r="BV788" s="32">
        <v>44745</v>
      </c>
      <c r="BW788" s="33" t="s">
        <v>8933</v>
      </c>
      <c r="BZ788" s="15">
        <v>99.805863123937471</v>
      </c>
    </row>
    <row r="789" spans="16:78">
      <c r="P789" s="105">
        <v>450.80123473865211</v>
      </c>
      <c r="Q789" s="37" t="s">
        <v>12447</v>
      </c>
      <c r="R789" s="106">
        <v>-0.98599999999999999</v>
      </c>
      <c r="S789" s="85" t="s">
        <v>8887</v>
      </c>
      <c r="BS789" s="29">
        <v>40.110378192448579</v>
      </c>
      <c r="BT789" s="37" t="s">
        <v>9838</v>
      </c>
      <c r="BU789" s="31">
        <v>82.013928183419026</v>
      </c>
      <c r="BV789" s="32">
        <v>44731</v>
      </c>
      <c r="BW789" s="33" t="s">
        <v>8933</v>
      </c>
      <c r="BZ789" s="15">
        <v>98.60206423775918</v>
      </c>
    </row>
    <row r="790" spans="16:78">
      <c r="P790" s="105">
        <v>8.2889975787447217</v>
      </c>
      <c r="Q790" s="37" t="s">
        <v>12448</v>
      </c>
      <c r="R790" s="106">
        <v>-0.99919999999999998</v>
      </c>
      <c r="S790" s="85" t="s">
        <v>8887</v>
      </c>
      <c r="BS790" s="29">
        <v>15.223279881508139</v>
      </c>
      <c r="BT790" s="37" t="s">
        <v>9839</v>
      </c>
      <c r="BU790" s="62">
        <v>69.7605287198285</v>
      </c>
      <c r="BV790" s="32">
        <v>44984</v>
      </c>
      <c r="BW790" s="33" t="s">
        <v>8937</v>
      </c>
      <c r="BZ790" s="15">
        <v>99.923558342874983</v>
      </c>
    </row>
    <row r="791" spans="16:78">
      <c r="P791" s="105">
        <v>65.806669116764084</v>
      </c>
      <c r="Q791" s="37" t="s">
        <v>12449</v>
      </c>
      <c r="R791" s="106">
        <v>-0.94389999999999996</v>
      </c>
      <c r="S791" s="85" t="s">
        <v>3686</v>
      </c>
      <c r="BS791" s="29">
        <v>3.1896914016984219</v>
      </c>
      <c r="BT791" s="37" t="s">
        <v>9840</v>
      </c>
      <c r="BU791" s="31">
        <v>98.385113535278151</v>
      </c>
      <c r="BV791" s="32">
        <v>44731</v>
      </c>
      <c r="BW791" s="33" t="s">
        <v>8933</v>
      </c>
      <c r="BZ791" s="15">
        <v>94.388866028269831</v>
      </c>
    </row>
    <row r="792" spans="16:78">
      <c r="P792" s="105">
        <v>118.0698606842035</v>
      </c>
      <c r="Q792" s="37" t="s">
        <v>12450</v>
      </c>
      <c r="R792" s="106">
        <v>-0.98799999999999999</v>
      </c>
      <c r="S792" s="85" t="s">
        <v>8893</v>
      </c>
      <c r="BS792" s="29">
        <v>10.295333726292281</v>
      </c>
      <c r="BT792" s="37" t="s">
        <v>9841</v>
      </c>
      <c r="BU792" s="31">
        <v>96.025312869853636</v>
      </c>
      <c r="BV792" s="32">
        <v>44918</v>
      </c>
      <c r="BW792" s="33" t="s">
        <v>8933</v>
      </c>
      <c r="BZ792" s="15">
        <v>98.803095095099636</v>
      </c>
    </row>
    <row r="793" spans="16:78">
      <c r="P793" s="105">
        <v>8.0065215187785732</v>
      </c>
      <c r="Q793" s="37" t="s">
        <v>12451</v>
      </c>
      <c r="R793" s="106">
        <v>-0.98650000000000004</v>
      </c>
      <c r="S793" s="85" t="s">
        <v>8887</v>
      </c>
      <c r="BS793" s="29">
        <v>2.3121094071048449</v>
      </c>
      <c r="BT793" s="37" t="s">
        <v>9842</v>
      </c>
      <c r="BU793" s="52">
        <v>98.628824482049964</v>
      </c>
      <c r="BV793" s="32">
        <v>44937</v>
      </c>
      <c r="BW793" s="33" t="s">
        <v>9045</v>
      </c>
      <c r="BZ793" s="15">
        <v>98.647148944935807</v>
      </c>
    </row>
    <row r="794" spans="16:78">
      <c r="P794" s="105">
        <v>9.239849907713575</v>
      </c>
      <c r="Q794" s="37" t="s">
        <v>12452</v>
      </c>
      <c r="R794" s="106">
        <v>-0.98129999999999995</v>
      </c>
      <c r="S794" s="85" t="s">
        <v>8887</v>
      </c>
      <c r="BS794" s="29">
        <v>1.810226415671206</v>
      </c>
      <c r="BT794" s="37" t="s">
        <v>9843</v>
      </c>
      <c r="BU794" s="62">
        <v>100</v>
      </c>
      <c r="BV794" s="32">
        <v>44572</v>
      </c>
      <c r="BW794" s="33" t="s">
        <v>8937</v>
      </c>
      <c r="BZ794" s="15">
        <v>98.132172496333553</v>
      </c>
    </row>
    <row r="795" spans="16:78">
      <c r="P795" s="105">
        <v>145.43072289156629</v>
      </c>
      <c r="Q795" s="37" t="s">
        <v>12453</v>
      </c>
      <c r="R795" s="106">
        <v>-0.99339999999999995</v>
      </c>
      <c r="S795" s="85" t="s">
        <v>8892</v>
      </c>
      <c r="BS795" s="29">
        <v>2.022020399488313</v>
      </c>
      <c r="BT795" s="37" t="s">
        <v>9844</v>
      </c>
      <c r="BU795" s="62">
        <v>87.893143137378132</v>
      </c>
      <c r="BV795" s="32">
        <v>44731</v>
      </c>
      <c r="BW795" s="33" t="s">
        <v>8937</v>
      </c>
      <c r="BZ795" s="15">
        <v>99.339530349996892</v>
      </c>
    </row>
    <row r="796" spans="16:78">
      <c r="P796" s="105">
        <v>1902.3517476756051</v>
      </c>
      <c r="Q796" s="37" t="s">
        <v>12454</v>
      </c>
      <c r="R796" s="106">
        <v>-0.99970000000000003</v>
      </c>
      <c r="S796" s="85" t="s">
        <v>8887</v>
      </c>
      <c r="BS796" s="29">
        <v>14.936591406712809</v>
      </c>
      <c r="BT796" s="37" t="s">
        <v>9845</v>
      </c>
      <c r="BU796" s="31">
        <v>92.070043400642533</v>
      </c>
      <c r="BV796" s="32">
        <v>44876</v>
      </c>
      <c r="BW796" s="33" t="s">
        <v>8933</v>
      </c>
      <c r="BZ796" s="15">
        <v>99.969177955692317</v>
      </c>
    </row>
    <row r="797" spans="16:78">
      <c r="P797" s="105">
        <v>1.437388463631011</v>
      </c>
      <c r="Q797" s="37" t="s">
        <v>12455</v>
      </c>
      <c r="R797" s="106">
        <v>-0.97289999999999999</v>
      </c>
      <c r="S797" s="85" t="s">
        <v>8885</v>
      </c>
      <c r="BS797" s="29">
        <v>1.238873508281551</v>
      </c>
      <c r="BT797" s="37" t="s">
        <v>9846</v>
      </c>
      <c r="BU797" s="44">
        <v>33.761339700930122</v>
      </c>
      <c r="BV797" s="32">
        <v>44868</v>
      </c>
      <c r="BW797" s="33" t="s">
        <v>8937</v>
      </c>
      <c r="BZ797" s="15">
        <v>97.288355044769077</v>
      </c>
    </row>
    <row r="798" spans="16:78">
      <c r="P798" s="105">
        <v>20.100436513361181</v>
      </c>
      <c r="Q798" s="37" t="s">
        <v>12456</v>
      </c>
      <c r="R798" s="106">
        <v>-0.91779999999999995</v>
      </c>
      <c r="S798" s="85" t="s">
        <v>1772</v>
      </c>
      <c r="BS798" s="29">
        <v>21.182997012395511</v>
      </c>
      <c r="BT798" s="37" t="s">
        <v>9847</v>
      </c>
      <c r="BU798" s="62">
        <v>90.919798091474135</v>
      </c>
      <c r="BV798" s="32">
        <v>44996</v>
      </c>
      <c r="BW798" s="33" t="s">
        <v>9848</v>
      </c>
      <c r="BZ798" s="15">
        <v>91.779230278393825</v>
      </c>
    </row>
    <row r="799" spans="16:78">
      <c r="P799" s="105">
        <v>68.116239344881521</v>
      </c>
      <c r="Q799" s="37" t="s">
        <v>12457</v>
      </c>
      <c r="R799" s="106">
        <v>-0.95750000000000002</v>
      </c>
      <c r="S799" s="85" t="s">
        <v>1772</v>
      </c>
      <c r="BS799" s="29">
        <v>1.429467984384367</v>
      </c>
      <c r="BT799" s="37" t="s">
        <v>9849</v>
      </c>
      <c r="BU799" s="31">
        <v>99.311966440555182</v>
      </c>
      <c r="BV799" s="32">
        <v>44712</v>
      </c>
      <c r="BW799" s="33" t="s">
        <v>9229</v>
      </c>
      <c r="BZ799" s="15">
        <v>95.746180241753336</v>
      </c>
    </row>
    <row r="800" spans="16:78">
      <c r="P800" s="105">
        <v>33.554699995246992</v>
      </c>
      <c r="Q800" s="37" t="s">
        <v>12458</v>
      </c>
      <c r="R800" s="106">
        <v>-0.99909999999999999</v>
      </c>
      <c r="S800" s="85" t="s">
        <v>8888</v>
      </c>
      <c r="BS800" s="29">
        <v>3.8447187148422741</v>
      </c>
      <c r="BT800" s="37" t="s">
        <v>9850</v>
      </c>
      <c r="BU800" s="62">
        <v>47.462995562278557</v>
      </c>
      <c r="BV800" s="32">
        <v>45000</v>
      </c>
      <c r="BW800" s="33" t="s">
        <v>8937</v>
      </c>
      <c r="BZ800" s="15">
        <v>99.91409621849742</v>
      </c>
    </row>
    <row r="801" spans="16:78">
      <c r="P801" s="105">
        <v>41.892969171136599</v>
      </c>
      <c r="Q801" s="37" t="s">
        <v>12459</v>
      </c>
      <c r="R801" s="106">
        <v>-0.996</v>
      </c>
      <c r="S801" s="85" t="s">
        <v>3686</v>
      </c>
      <c r="BS801" s="29">
        <v>29.495291488350301</v>
      </c>
      <c r="BT801" s="37" t="s">
        <v>9851</v>
      </c>
      <c r="BU801" s="31">
        <v>93.22846098323302</v>
      </c>
      <c r="BV801" s="32">
        <v>44884</v>
      </c>
      <c r="BW801" s="33" t="s">
        <v>8937</v>
      </c>
      <c r="BZ801" s="15">
        <v>99.601184605650488</v>
      </c>
    </row>
    <row r="802" spans="16:78">
      <c r="P802" s="105">
        <v>612.99711268988779</v>
      </c>
      <c r="Q802" s="37" t="s">
        <v>12460</v>
      </c>
      <c r="R802" s="106">
        <v>-0.99970000000000003</v>
      </c>
      <c r="S802" s="85" t="s">
        <v>8894</v>
      </c>
      <c r="BS802" s="29">
        <v>10.44884549433597</v>
      </c>
      <c r="BT802" s="37" t="s">
        <v>9852</v>
      </c>
      <c r="BU802" s="31">
        <v>98.322491850375314</v>
      </c>
      <c r="BV802" s="32">
        <v>44735</v>
      </c>
      <c r="BW802" s="33" t="s">
        <v>8937</v>
      </c>
      <c r="BZ802" s="15">
        <v>99.967179585872898</v>
      </c>
    </row>
    <row r="803" spans="16:78">
      <c r="P803" s="105">
        <v>196.48326836304179</v>
      </c>
      <c r="Q803" s="37" t="s">
        <v>12461</v>
      </c>
      <c r="R803" s="106">
        <v>-1</v>
      </c>
      <c r="S803" s="85" t="s">
        <v>8887</v>
      </c>
      <c r="BS803" s="29">
        <v>1.11641107250673</v>
      </c>
      <c r="BT803" s="37" t="s">
        <v>9853</v>
      </c>
      <c r="BU803" s="52">
        <v>98.673314282900932</v>
      </c>
      <c r="BV803" s="32">
        <v>44757</v>
      </c>
      <c r="BW803" s="33" t="s">
        <v>8937</v>
      </c>
      <c r="BZ803" s="15">
        <v>100</v>
      </c>
    </row>
    <row r="804" spans="16:78">
      <c r="P804" s="105">
        <v>96.106445785745819</v>
      </c>
      <c r="Q804" s="37" t="s">
        <v>12462</v>
      </c>
      <c r="R804" s="106">
        <v>-0.997</v>
      </c>
      <c r="S804" s="85" t="s">
        <v>8887</v>
      </c>
      <c r="BS804" s="29">
        <v>3.2177552872902209</v>
      </c>
      <c r="BT804" s="37" t="s">
        <v>9854</v>
      </c>
      <c r="BU804" s="62">
        <v>91.641826599913472</v>
      </c>
      <c r="BV804" s="32">
        <v>44895</v>
      </c>
      <c r="BW804" s="33" t="s">
        <v>8937</v>
      </c>
      <c r="BZ804" s="15">
        <v>99.698329484993025</v>
      </c>
    </row>
    <row r="805" spans="16:78">
      <c r="P805" s="105">
        <v>5476.1864908073294</v>
      </c>
      <c r="Q805" s="37" t="s">
        <v>12463</v>
      </c>
      <c r="R805" s="106">
        <v>-0.8024</v>
      </c>
      <c r="S805" s="85" t="s">
        <v>3686</v>
      </c>
      <c r="BS805" s="29">
        <v>3.4123323045445808</v>
      </c>
      <c r="BT805" s="37" t="s">
        <v>9855</v>
      </c>
      <c r="BU805" s="62">
        <v>87.456993089138919</v>
      </c>
      <c r="BV805" s="32">
        <v>44861</v>
      </c>
      <c r="BW805" s="33" t="s">
        <v>8919</v>
      </c>
      <c r="BZ805" s="15">
        <v>80.240801423703246</v>
      </c>
    </row>
    <row r="806" spans="16:78">
      <c r="P806" s="105">
        <v>1.107681265830011</v>
      </c>
      <c r="Q806" s="37" t="s">
        <v>12464</v>
      </c>
      <c r="R806" s="106">
        <v>-0.96230000000000004</v>
      </c>
      <c r="S806" s="85" t="s">
        <v>8887</v>
      </c>
      <c r="BS806" s="29">
        <v>48.061347636871083</v>
      </c>
      <c r="BT806" s="37" t="s">
        <v>9856</v>
      </c>
      <c r="BU806" s="31">
        <v>91.84939046515052</v>
      </c>
      <c r="BV806" s="32">
        <v>44929</v>
      </c>
      <c r="BW806" s="33" t="s">
        <v>8959</v>
      </c>
      <c r="BZ806" s="15">
        <v>96.23403861953895</v>
      </c>
    </row>
    <row r="807" spans="16:78">
      <c r="P807" s="105">
        <v>233.1683848797251</v>
      </c>
      <c r="Q807" s="37" t="s">
        <v>12465</v>
      </c>
      <c r="R807" s="106">
        <v>-0.90620000000000001</v>
      </c>
      <c r="S807" s="85" t="s">
        <v>8882</v>
      </c>
      <c r="BS807" s="29">
        <v>38.435624935905381</v>
      </c>
      <c r="BT807" s="37" t="s">
        <v>9857</v>
      </c>
      <c r="BU807" s="44">
        <v>89.677850521414484</v>
      </c>
      <c r="BV807" s="32">
        <v>44731</v>
      </c>
      <c r="BW807" s="33" t="s">
        <v>8937</v>
      </c>
      <c r="BZ807" s="15">
        <v>90.615676069480926</v>
      </c>
    </row>
    <row r="808" spans="16:78">
      <c r="P808" s="105">
        <v>216.47341602056929</v>
      </c>
      <c r="Q808" s="37" t="s">
        <v>12466</v>
      </c>
      <c r="R808" s="106">
        <v>-0.85009999999999997</v>
      </c>
      <c r="S808" s="85" t="s">
        <v>8887</v>
      </c>
      <c r="BS808" s="29">
        <v>2.7801823565101649</v>
      </c>
      <c r="BT808" s="37" t="s">
        <v>9858</v>
      </c>
      <c r="BU808" s="62">
        <v>99.29831554674935</v>
      </c>
      <c r="BV808" s="32">
        <v>44926</v>
      </c>
      <c r="BW808" s="33" t="s">
        <v>8937</v>
      </c>
      <c r="BZ808" s="15">
        <v>85.014662527227728</v>
      </c>
    </row>
    <row r="809" spans="16:78">
      <c r="P809" s="105">
        <v>2.246388522655808</v>
      </c>
      <c r="Q809" s="37" t="s">
        <v>12467</v>
      </c>
      <c r="R809" s="106">
        <v>-0.9123</v>
      </c>
      <c r="S809" s="85" t="s">
        <v>8887</v>
      </c>
      <c r="BS809" s="29">
        <v>1.1223783237729901</v>
      </c>
      <c r="BT809" s="37" t="s">
        <v>9859</v>
      </c>
      <c r="BU809" s="31">
        <v>67.72206369434852</v>
      </c>
      <c r="BV809" s="32">
        <v>45000</v>
      </c>
      <c r="BW809" s="33" t="s">
        <v>8937</v>
      </c>
      <c r="BZ809" s="15">
        <v>91.234882199073581</v>
      </c>
    </row>
    <row r="810" spans="16:78">
      <c r="P810" s="105">
        <v>86.466026691831814</v>
      </c>
      <c r="Q810" s="37" t="s">
        <v>12468</v>
      </c>
      <c r="R810" s="106">
        <v>-0.88280000000000003</v>
      </c>
      <c r="S810" s="85" t="s">
        <v>8881</v>
      </c>
      <c r="BS810" s="29">
        <v>90.26124498666239</v>
      </c>
      <c r="BT810" s="37" t="s">
        <v>9860</v>
      </c>
      <c r="BU810" s="62">
        <v>96.703424495321073</v>
      </c>
      <c r="BV810" s="32">
        <v>44941</v>
      </c>
      <c r="BW810" s="33" t="s">
        <v>8937</v>
      </c>
      <c r="BZ810" s="15">
        <v>88.279010984607808</v>
      </c>
    </row>
    <row r="811" spans="16:78">
      <c r="P811" s="105">
        <v>83.782908264078898</v>
      </c>
      <c r="Q811" s="37" t="s">
        <v>12469</v>
      </c>
      <c r="R811" s="106">
        <v>-0.98050000000000004</v>
      </c>
      <c r="S811" s="85" t="s">
        <v>8884</v>
      </c>
      <c r="BS811" s="29">
        <v>2.8219442793076062</v>
      </c>
      <c r="BT811" s="37" t="s">
        <v>9861</v>
      </c>
      <c r="BU811" s="31">
        <v>87.245703960343633</v>
      </c>
      <c r="BV811" s="32">
        <v>44876</v>
      </c>
      <c r="BW811" s="33" t="s">
        <v>8937</v>
      </c>
      <c r="BZ811" s="15">
        <v>98.04810369457654</v>
      </c>
    </row>
    <row r="812" spans="16:78">
      <c r="P812" s="105">
        <v>237.7074413153282</v>
      </c>
      <c r="Q812" s="37" t="s">
        <v>12470</v>
      </c>
      <c r="R812" s="106">
        <v>-1</v>
      </c>
      <c r="S812" s="85" t="s">
        <v>8887</v>
      </c>
      <c r="BS812" s="29">
        <v>1.1348269460080389</v>
      </c>
      <c r="BT812" s="37" t="s">
        <v>9862</v>
      </c>
      <c r="BU812" s="31">
        <v>73.013636894706096</v>
      </c>
      <c r="BV812" s="32">
        <v>44933</v>
      </c>
      <c r="BW812" s="33" t="s">
        <v>8961</v>
      </c>
      <c r="BZ812" s="15">
        <v>100</v>
      </c>
    </row>
    <row r="813" spans="16:78">
      <c r="P813" s="105">
        <v>47.437495321847173</v>
      </c>
      <c r="Q813" s="37" t="s">
        <v>12471</v>
      </c>
      <c r="R813" s="106">
        <v>-0.995</v>
      </c>
      <c r="S813" s="85" t="s">
        <v>8887</v>
      </c>
      <c r="BS813" s="29">
        <v>152.60945629458931</v>
      </c>
      <c r="BT813" s="37" t="s">
        <v>9863</v>
      </c>
      <c r="BU813" s="52">
        <v>99.958435220601629</v>
      </c>
      <c r="BV813" s="32">
        <v>44937</v>
      </c>
      <c r="BW813" s="33" t="s">
        <v>9186</v>
      </c>
      <c r="BZ813" s="15">
        <v>99.49845914978529</v>
      </c>
    </row>
    <row r="814" spans="16:78">
      <c r="P814" s="105">
        <v>6.9892875251016253</v>
      </c>
      <c r="Q814" s="37" t="s">
        <v>12472</v>
      </c>
      <c r="R814" s="106">
        <v>-0.96430000000000005</v>
      </c>
      <c r="S814" s="85" t="s">
        <v>8887</v>
      </c>
      <c r="BS814" s="29">
        <v>1.9004691127506801</v>
      </c>
      <c r="BT814" s="37" t="s">
        <v>9864</v>
      </c>
      <c r="BU814" s="62">
        <v>89.730031846332807</v>
      </c>
      <c r="BV814" s="32">
        <v>44731</v>
      </c>
      <c r="BW814" s="33" t="s">
        <v>8937</v>
      </c>
      <c r="BZ814" s="15">
        <v>96.429981695132057</v>
      </c>
    </row>
    <row r="815" spans="16:78">
      <c r="P815" s="105">
        <v>1844.5925396988159</v>
      </c>
      <c r="Q815" s="37" t="s">
        <v>12473</v>
      </c>
      <c r="R815" s="106">
        <v>-0.99009999999999998</v>
      </c>
      <c r="S815" s="85" t="s">
        <v>8894</v>
      </c>
      <c r="BS815" s="29">
        <v>17.005144692280918</v>
      </c>
      <c r="BT815" s="37" t="s">
        <v>9865</v>
      </c>
      <c r="BU815" s="62">
        <v>99.442837844858317</v>
      </c>
      <c r="BV815" s="32">
        <v>45000</v>
      </c>
      <c r="BW815" s="33" t="s">
        <v>8937</v>
      </c>
      <c r="BZ815" s="15">
        <v>99.01299858646982</v>
      </c>
    </row>
    <row r="816" spans="16:78">
      <c r="P816" s="105">
        <v>57.410690029793138</v>
      </c>
      <c r="Q816" s="37" t="s">
        <v>12474</v>
      </c>
      <c r="R816" s="106">
        <v>-0.91710000000000003</v>
      </c>
      <c r="S816" s="85" t="s">
        <v>8887</v>
      </c>
      <c r="BS816" s="29">
        <v>3.036652510388782</v>
      </c>
      <c r="BT816" s="37" t="s">
        <v>9866</v>
      </c>
      <c r="BU816" s="31">
        <v>98.078008512514913</v>
      </c>
      <c r="BV816" s="32">
        <v>44918</v>
      </c>
      <c r="BW816" s="33" t="s">
        <v>9045</v>
      </c>
      <c r="BZ816" s="15">
        <v>91.714367869692197</v>
      </c>
    </row>
    <row r="817" spans="16:78">
      <c r="P817" s="105">
        <v>2.0408597453610251</v>
      </c>
      <c r="Q817" s="37" t="s">
        <v>12475</v>
      </c>
      <c r="R817" s="106">
        <v>-0.94730000000000003</v>
      </c>
      <c r="S817" s="85" t="s">
        <v>8882</v>
      </c>
      <c r="BS817" s="29">
        <v>3.9752223662768849</v>
      </c>
      <c r="BT817" s="37" t="s">
        <v>9867</v>
      </c>
      <c r="BU817" s="44">
        <v>93.648180611520019</v>
      </c>
      <c r="BV817" s="32">
        <v>44906</v>
      </c>
      <c r="BW817" s="33" t="s">
        <v>9045</v>
      </c>
      <c r="BZ817" s="15">
        <v>94.726543443552075</v>
      </c>
    </row>
    <row r="818" spans="16:78">
      <c r="P818" s="105">
        <v>342.28575891071102</v>
      </c>
      <c r="Q818" s="37" t="s">
        <v>12476</v>
      </c>
      <c r="R818" s="106">
        <v>-0.90400000000000003</v>
      </c>
      <c r="S818" s="85" t="s">
        <v>3686</v>
      </c>
      <c r="BS818" s="29">
        <v>117.2006852209926</v>
      </c>
      <c r="BT818" s="37" t="s">
        <v>9868</v>
      </c>
      <c r="BU818" s="62">
        <v>99.995792000024579</v>
      </c>
      <c r="BV818" s="32">
        <v>44472</v>
      </c>
      <c r="BW818" s="33" t="s">
        <v>8937</v>
      </c>
      <c r="BZ818" s="15">
        <v>90.403661548340637</v>
      </c>
    </row>
    <row r="819" spans="16:78">
      <c r="P819" s="105">
        <v>815.14933140504866</v>
      </c>
      <c r="Q819" s="37" t="s">
        <v>12477</v>
      </c>
      <c r="R819" s="106">
        <v>-0.83750000000000002</v>
      </c>
      <c r="S819" s="85" t="s">
        <v>8887</v>
      </c>
      <c r="BS819" s="29">
        <v>5.1595458230999478</v>
      </c>
      <c r="BT819" s="37" t="s">
        <v>9869</v>
      </c>
      <c r="BU819" s="31">
        <v>84.23139733558051</v>
      </c>
      <c r="BV819" s="32">
        <v>44992</v>
      </c>
      <c r="BW819" s="33" t="s">
        <v>9141</v>
      </c>
      <c r="BZ819" s="15">
        <v>83.748155069194482</v>
      </c>
    </row>
    <row r="820" spans="16:78">
      <c r="P820" s="105">
        <v>5.5275435665780348</v>
      </c>
      <c r="Q820" s="37" t="s">
        <v>12478</v>
      </c>
      <c r="R820" s="106">
        <v>-0.99490000000000001</v>
      </c>
      <c r="S820" s="85" t="s">
        <v>8882</v>
      </c>
      <c r="BS820" s="29">
        <v>234.59597520593601</v>
      </c>
      <c r="BT820" s="37" t="s">
        <v>9870</v>
      </c>
      <c r="BU820" s="62">
        <v>92.479152951006867</v>
      </c>
      <c r="BV820" s="32">
        <v>44888</v>
      </c>
      <c r="BW820" s="33" t="s">
        <v>8945</v>
      </c>
      <c r="BZ820" s="15">
        <v>99.489219215511895</v>
      </c>
    </row>
    <row r="821" spans="16:78">
      <c r="P821" s="105">
        <v>2.6324652302640819</v>
      </c>
      <c r="Q821" s="37" t="s">
        <v>12479</v>
      </c>
      <c r="R821" s="106">
        <v>-0.98960000000000004</v>
      </c>
      <c r="S821" s="85" t="s">
        <v>8887</v>
      </c>
      <c r="BS821" s="29">
        <v>1.08189855150847</v>
      </c>
      <c r="BT821" s="37" t="s">
        <v>9871</v>
      </c>
      <c r="BU821" s="31">
        <v>84.79303561463378</v>
      </c>
      <c r="BV821" s="32">
        <v>44731</v>
      </c>
      <c r="BW821" s="33" t="s">
        <v>8937</v>
      </c>
      <c r="BZ821" s="15">
        <v>98.957064761080517</v>
      </c>
    </row>
    <row r="822" spans="16:78">
      <c r="P822" s="105">
        <v>8.5165362779249367</v>
      </c>
      <c r="Q822" s="37" t="s">
        <v>12480</v>
      </c>
      <c r="R822" s="106">
        <v>-0.99790000000000001</v>
      </c>
      <c r="S822" s="85" t="s">
        <v>3686</v>
      </c>
      <c r="BS822" s="29">
        <v>1.8228335132898119</v>
      </c>
      <c r="BT822" s="37" t="s">
        <v>9872</v>
      </c>
      <c r="BU822" s="31">
        <v>99.791766717932191</v>
      </c>
      <c r="BV822" s="32">
        <v>44902</v>
      </c>
      <c r="BW822" s="33" t="s">
        <v>9034</v>
      </c>
      <c r="BZ822" s="15">
        <v>99.790720232969989</v>
      </c>
    </row>
    <row r="823" spans="16:78">
      <c r="P823" s="105">
        <v>69.265948850470025</v>
      </c>
      <c r="Q823" s="37" t="s">
        <v>12481</v>
      </c>
      <c r="R823" s="106">
        <v>-0.99270000000000003</v>
      </c>
      <c r="S823" s="85" t="s">
        <v>8893</v>
      </c>
      <c r="BS823" s="29">
        <v>4.0477443113090859</v>
      </c>
      <c r="BT823" s="37" t="s">
        <v>9873</v>
      </c>
      <c r="BU823" s="52">
        <v>59.872674082436298</v>
      </c>
      <c r="BV823" s="32">
        <v>44910</v>
      </c>
      <c r="BW823" s="33" t="s">
        <v>8937</v>
      </c>
      <c r="BZ823" s="15">
        <v>99.272640251156403</v>
      </c>
    </row>
    <row r="824" spans="16:78">
      <c r="P824" s="105">
        <v>55.782114163038962</v>
      </c>
      <c r="Q824" s="37" t="s">
        <v>12482</v>
      </c>
      <c r="R824" s="106">
        <v>-0.99790000000000001</v>
      </c>
      <c r="S824" s="85" t="s">
        <v>1772</v>
      </c>
      <c r="BS824" s="29">
        <v>4.7598447781511926</v>
      </c>
      <c r="BT824" s="37" t="s">
        <v>9874</v>
      </c>
      <c r="BU824" s="62">
        <v>72.649106015768353</v>
      </c>
      <c r="BV824" s="32">
        <v>45000</v>
      </c>
      <c r="BW824" s="33" t="s">
        <v>9034</v>
      </c>
      <c r="BZ824" s="15">
        <v>99.785975943321731</v>
      </c>
    </row>
    <row r="825" spans="16:78">
      <c r="P825" s="105">
        <v>83.79262028287971</v>
      </c>
      <c r="Q825" s="37" t="s">
        <v>12483</v>
      </c>
      <c r="R825" s="106">
        <v>-0.99929999999999997</v>
      </c>
      <c r="S825" s="85" t="s">
        <v>8887</v>
      </c>
      <c r="BS825" s="29">
        <v>14.625971238025111</v>
      </c>
      <c r="BT825" s="37" t="s">
        <v>9875</v>
      </c>
      <c r="BU825" s="62">
        <v>48.93102036831857</v>
      </c>
      <c r="BV825" s="32">
        <v>44996</v>
      </c>
      <c r="BW825" s="33" t="s">
        <v>8937</v>
      </c>
      <c r="BZ825" s="15">
        <v>99.931591204458968</v>
      </c>
    </row>
    <row r="826" spans="16:78">
      <c r="P826" s="105">
        <v>154.6587762234569</v>
      </c>
      <c r="Q826" s="37" t="s">
        <v>12484</v>
      </c>
      <c r="R826" s="106">
        <v>-0.95820000000000005</v>
      </c>
      <c r="S826" s="85" t="s">
        <v>8887</v>
      </c>
      <c r="BS826" s="29">
        <v>1.3770053385602909</v>
      </c>
      <c r="BT826" s="37" t="s">
        <v>9876</v>
      </c>
      <c r="BU826" s="31">
        <v>57.951678715007681</v>
      </c>
      <c r="BV826" s="32">
        <v>44876</v>
      </c>
      <c r="BW826" s="33" t="s">
        <v>9045</v>
      </c>
      <c r="BZ826" s="15">
        <v>95.81538444686629</v>
      </c>
    </row>
    <row r="827" spans="16:78">
      <c r="P827" s="105">
        <v>93.343562188041162</v>
      </c>
      <c r="Q827" s="37" t="s">
        <v>12485</v>
      </c>
      <c r="R827" s="106">
        <v>-1</v>
      </c>
      <c r="S827" s="85" t="s">
        <v>8892</v>
      </c>
      <c r="BS827" s="29">
        <v>9.7153904040284154</v>
      </c>
      <c r="BT827" s="37" t="s">
        <v>9877</v>
      </c>
      <c r="BU827" s="44">
        <v>94.448140484790173</v>
      </c>
      <c r="BV827" s="32">
        <v>44696</v>
      </c>
      <c r="BW827" s="33" t="s">
        <v>8937</v>
      </c>
      <c r="BZ827" s="15">
        <v>100</v>
      </c>
    </row>
    <row r="828" spans="16:78">
      <c r="P828" s="105">
        <v>255.17676261928739</v>
      </c>
      <c r="Q828" s="37" t="s">
        <v>12486</v>
      </c>
      <c r="R828" s="106">
        <v>-0.82169999999999999</v>
      </c>
      <c r="S828" s="85" t="s">
        <v>3686</v>
      </c>
      <c r="BS828" s="29">
        <v>1.613543443067488</v>
      </c>
      <c r="BT828" s="37" t="s">
        <v>9878</v>
      </c>
      <c r="BU828" s="62">
        <v>85.735308302823</v>
      </c>
      <c r="BV828" s="32">
        <v>44853</v>
      </c>
      <c r="BW828" s="33" t="s">
        <v>8937</v>
      </c>
      <c r="BZ828" s="15">
        <v>82.173152395979827</v>
      </c>
    </row>
    <row r="829" spans="16:78">
      <c r="P829" s="105">
        <v>27.94145970597247</v>
      </c>
      <c r="Q829" s="37" t="s">
        <v>12487</v>
      </c>
      <c r="R829" s="106">
        <v>-1</v>
      </c>
      <c r="S829" s="85" t="s">
        <v>8887</v>
      </c>
      <c r="BS829" s="29">
        <v>1.1290319050763771</v>
      </c>
      <c r="BT829" s="37" t="s">
        <v>9879</v>
      </c>
      <c r="BU829" s="31">
        <v>93.700753250483032</v>
      </c>
      <c r="BV829" s="32">
        <v>44929</v>
      </c>
      <c r="BW829" s="33" t="s">
        <v>8937</v>
      </c>
      <c r="BZ829" s="15">
        <v>100</v>
      </c>
    </row>
    <row r="830" spans="16:78">
      <c r="P830" s="105">
        <v>156.6054437806516</v>
      </c>
      <c r="Q830" s="37" t="s">
        <v>12488</v>
      </c>
      <c r="R830" s="106">
        <v>-0.9778</v>
      </c>
      <c r="S830" s="85" t="s">
        <v>3686</v>
      </c>
      <c r="BS830" s="29">
        <v>1.219269862995465</v>
      </c>
      <c r="BT830" s="37" t="s">
        <v>9880</v>
      </c>
      <c r="BU830" s="62">
        <v>93.480236165994413</v>
      </c>
      <c r="BV830" s="32">
        <v>44918</v>
      </c>
      <c r="BW830" s="33" t="s">
        <v>9026</v>
      </c>
      <c r="BZ830" s="15">
        <v>97.780188520933947</v>
      </c>
    </row>
    <row r="831" spans="16:78">
      <c r="P831" s="105">
        <v>45.187060058880427</v>
      </c>
      <c r="Q831" s="37" t="s">
        <v>12489</v>
      </c>
      <c r="R831" s="106">
        <v>-0.99939999999999996</v>
      </c>
      <c r="S831" s="85" t="s">
        <v>8887</v>
      </c>
      <c r="BS831" s="29">
        <v>13.196249777834259</v>
      </c>
      <c r="BT831" s="37" t="s">
        <v>9881</v>
      </c>
      <c r="BU831" s="31">
        <v>92.725999645310466</v>
      </c>
      <c r="BV831" s="32">
        <v>44876</v>
      </c>
      <c r="BW831" s="33" t="s">
        <v>8937</v>
      </c>
      <c r="BZ831" s="15">
        <v>99.941586331005979</v>
      </c>
    </row>
    <row r="832" spans="16:78">
      <c r="P832" s="105">
        <v>211.0443834063347</v>
      </c>
      <c r="Q832" s="37" t="s">
        <v>12490</v>
      </c>
      <c r="R832" s="106">
        <v>-1</v>
      </c>
      <c r="S832" s="85" t="s">
        <v>8887</v>
      </c>
      <c r="BS832" s="29">
        <v>22.440283218218301</v>
      </c>
      <c r="BT832" s="37" t="s">
        <v>9882</v>
      </c>
      <c r="BU832" s="31">
        <v>76.050230160506359</v>
      </c>
      <c r="BV832" s="32">
        <v>44876</v>
      </c>
      <c r="BW832" s="33" t="s">
        <v>8937</v>
      </c>
      <c r="BZ832" s="15">
        <v>100</v>
      </c>
    </row>
    <row r="833" spans="16:78">
      <c r="P833" s="105">
        <v>1.540484343208774</v>
      </c>
      <c r="Q833" s="37" t="s">
        <v>12491</v>
      </c>
      <c r="R833" s="106">
        <v>-0.99860000000000004</v>
      </c>
      <c r="S833" s="85" t="s">
        <v>8887</v>
      </c>
      <c r="BS833" s="29">
        <v>16.605639472358138</v>
      </c>
      <c r="BT833" s="37" t="s">
        <v>9883</v>
      </c>
      <c r="BU833" s="52">
        <v>95.88184961625646</v>
      </c>
      <c r="BV833" s="32">
        <v>44696</v>
      </c>
      <c r="BW833" s="33" t="s">
        <v>8937</v>
      </c>
      <c r="BZ833" s="15">
        <v>99.861541078407882</v>
      </c>
    </row>
    <row r="834" spans="16:78">
      <c r="P834" s="105">
        <v>9.1438141311439551</v>
      </c>
      <c r="Q834" s="37" t="s">
        <v>12492</v>
      </c>
      <c r="R834" s="106">
        <v>-0.99550000000000005</v>
      </c>
      <c r="S834" s="85" t="s">
        <v>8892</v>
      </c>
      <c r="BS834" s="29">
        <v>64.589154378547946</v>
      </c>
      <c r="BT834" s="37" t="s">
        <v>9884</v>
      </c>
      <c r="BU834" s="62">
        <v>98.371280467007523</v>
      </c>
      <c r="BV834" s="32">
        <v>44929</v>
      </c>
      <c r="BW834" s="33" t="s">
        <v>9034</v>
      </c>
      <c r="BZ834" s="15">
        <v>99.547670297787562</v>
      </c>
    </row>
    <row r="835" spans="16:78">
      <c r="P835" s="105">
        <v>92.095595595595611</v>
      </c>
      <c r="Q835" s="37" t="s">
        <v>12493</v>
      </c>
      <c r="R835" s="106">
        <v>-0.97960000000000003</v>
      </c>
      <c r="S835" s="85" t="s">
        <v>8887</v>
      </c>
      <c r="BS835" s="29">
        <v>18.509511461532728</v>
      </c>
      <c r="BT835" s="37" t="s">
        <v>9885</v>
      </c>
      <c r="BU835" s="62">
        <v>95.60130963563094</v>
      </c>
      <c r="BV835" s="32">
        <v>44731</v>
      </c>
      <c r="BW835" s="33" t="s">
        <v>8937</v>
      </c>
      <c r="BZ835" s="15">
        <v>97.956909188384031</v>
      </c>
    </row>
    <row r="836" spans="16:78">
      <c r="P836" s="105">
        <v>25.256430842958711</v>
      </c>
      <c r="Q836" s="37" t="s">
        <v>12494</v>
      </c>
      <c r="R836" s="106">
        <v>-0.85419999999999996</v>
      </c>
      <c r="S836" s="85" t="s">
        <v>8887</v>
      </c>
      <c r="BS836" s="29">
        <v>40.099884829367006</v>
      </c>
      <c r="BT836" s="37" t="s">
        <v>9886</v>
      </c>
      <c r="BU836" s="31">
        <v>96.124649923156369</v>
      </c>
      <c r="BV836" s="32">
        <v>44929</v>
      </c>
      <c r="BW836" s="33" t="s">
        <v>8945</v>
      </c>
      <c r="BZ836" s="15">
        <v>85.42496837718366</v>
      </c>
    </row>
    <row r="837" spans="16:78">
      <c r="P837" s="105">
        <v>2.0260082263640529</v>
      </c>
      <c r="Q837" s="37" t="s">
        <v>12495</v>
      </c>
      <c r="R837" s="106">
        <v>-0.99990000000000001</v>
      </c>
      <c r="S837" s="85" t="s">
        <v>8888</v>
      </c>
      <c r="BS837" s="29">
        <v>2.005874020491532</v>
      </c>
      <c r="BT837" s="37" t="s">
        <v>9887</v>
      </c>
      <c r="BU837" s="44">
        <v>98.04214707348406</v>
      </c>
      <c r="BV837" s="32">
        <v>44735</v>
      </c>
      <c r="BW837" s="33" t="s">
        <v>8937</v>
      </c>
      <c r="BZ837" s="15">
        <v>99.992349280141681</v>
      </c>
    </row>
    <row r="838" spans="16:78">
      <c r="P838" s="105">
        <v>181.40881073241479</v>
      </c>
      <c r="Q838" s="37" t="s">
        <v>12496</v>
      </c>
      <c r="R838" s="106">
        <v>-0.93859999999999999</v>
      </c>
      <c r="S838" s="85" t="s">
        <v>8888</v>
      </c>
      <c r="BS838" s="29">
        <v>601.50057542962281</v>
      </c>
      <c r="BT838" s="37" t="s">
        <v>9888</v>
      </c>
      <c r="BU838" s="62">
        <v>97.675689075454585</v>
      </c>
      <c r="BV838" s="32">
        <v>44929</v>
      </c>
      <c r="BW838" s="33" t="s">
        <v>9056</v>
      </c>
      <c r="BZ838" s="15">
        <v>93.863794795150341</v>
      </c>
    </row>
    <row r="839" spans="16:78">
      <c r="P839" s="105">
        <v>75.430903024652721</v>
      </c>
      <c r="Q839" s="37" t="s">
        <v>12497</v>
      </c>
      <c r="R839" s="106">
        <v>-0.98070000000000002</v>
      </c>
      <c r="S839" s="85" t="s">
        <v>3686</v>
      </c>
      <c r="BS839" s="29">
        <v>1.0017931911452469</v>
      </c>
      <c r="BT839" s="37" t="s">
        <v>9889</v>
      </c>
      <c r="BU839" s="31">
        <v>76.772180324911801</v>
      </c>
      <c r="BV839" s="32">
        <v>44996</v>
      </c>
      <c r="BW839" s="33" t="s">
        <v>8937</v>
      </c>
      <c r="BZ839" s="15">
        <v>98.07474912979211</v>
      </c>
    </row>
    <row r="840" spans="16:78">
      <c r="P840" s="105">
        <v>37.076717281175533</v>
      </c>
      <c r="Q840" s="37" t="s">
        <v>12498</v>
      </c>
      <c r="R840" s="106">
        <v>-0.99280000000000002</v>
      </c>
      <c r="S840" s="85" t="s">
        <v>3686</v>
      </c>
      <c r="BS840" s="29">
        <v>891.51664499176047</v>
      </c>
      <c r="BT840" s="37" t="s">
        <v>9890</v>
      </c>
      <c r="BU840" s="62">
        <v>92.841293626410874</v>
      </c>
      <c r="BV840" s="32">
        <v>44926</v>
      </c>
      <c r="BW840" s="33" t="s">
        <v>9024</v>
      </c>
      <c r="BZ840" s="15">
        <v>99.276556120621734</v>
      </c>
    </row>
    <row r="841" spans="16:78">
      <c r="P841" s="105">
        <v>19.25696423767943</v>
      </c>
      <c r="Q841" s="37" t="s">
        <v>12499</v>
      </c>
      <c r="R841" s="106">
        <v>-0.92679999999999996</v>
      </c>
      <c r="S841" s="85" t="s">
        <v>8895</v>
      </c>
      <c r="BS841" s="29">
        <v>2.9806515195224281</v>
      </c>
      <c r="BT841" s="37" t="s">
        <v>9891</v>
      </c>
      <c r="BU841" s="31">
        <v>65.335409410928406</v>
      </c>
      <c r="BV841" s="32">
        <v>44857</v>
      </c>
      <c r="BW841" s="33" t="s">
        <v>8937</v>
      </c>
      <c r="BZ841" s="15">
        <v>92.682713852535343</v>
      </c>
    </row>
    <row r="842" spans="16:78">
      <c r="P842" s="105">
        <v>267.10092740055461</v>
      </c>
      <c r="Q842" s="37" t="s">
        <v>12500</v>
      </c>
      <c r="R842" s="106">
        <v>-0.94989999999999997</v>
      </c>
      <c r="S842" s="85" t="s">
        <v>8887</v>
      </c>
      <c r="BS842" s="29">
        <v>1.0728695654249849</v>
      </c>
      <c r="BT842" s="37" t="s">
        <v>9892</v>
      </c>
      <c r="BU842" s="31">
        <v>97.580165161363482</v>
      </c>
      <c r="BV842" s="32">
        <v>45000</v>
      </c>
      <c r="BW842" s="33" t="s">
        <v>8937</v>
      </c>
      <c r="BZ842" s="15">
        <v>94.985076045535038</v>
      </c>
    </row>
    <row r="843" spans="16:78">
      <c r="P843" s="105">
        <v>9.7932466515908683</v>
      </c>
      <c r="Q843" s="37" t="s">
        <v>12501</v>
      </c>
      <c r="R843" s="106">
        <v>-0.996</v>
      </c>
      <c r="S843" s="85" t="s">
        <v>8887</v>
      </c>
      <c r="BS843" s="29">
        <v>648.59352477485822</v>
      </c>
      <c r="BT843" s="37" t="s">
        <v>9893</v>
      </c>
      <c r="BU843" s="52">
        <v>97.742835209031114</v>
      </c>
      <c r="BV843" s="32">
        <v>44731</v>
      </c>
      <c r="BW843" s="33" t="s">
        <v>8937</v>
      </c>
      <c r="BZ843" s="15">
        <v>99.597606576806371</v>
      </c>
    </row>
    <row r="844" spans="16:78">
      <c r="P844" s="105">
        <v>57.194451940634949</v>
      </c>
      <c r="Q844" s="37" t="s">
        <v>12502</v>
      </c>
      <c r="R844" s="106">
        <v>-0.94269999999999998</v>
      </c>
      <c r="S844" s="85" t="s">
        <v>8894</v>
      </c>
      <c r="BS844" s="29">
        <v>56.732117927470782</v>
      </c>
      <c r="BT844" s="37" t="s">
        <v>9894</v>
      </c>
      <c r="BU844" s="62">
        <v>96.676567838083685</v>
      </c>
      <c r="BV844" s="32">
        <v>44696</v>
      </c>
      <c r="BW844" s="33" t="s">
        <v>8937</v>
      </c>
      <c r="BZ844" s="15">
        <v>94.268413367902042</v>
      </c>
    </row>
    <row r="845" spans="16:78">
      <c r="P845" s="105">
        <v>93.144868694551562</v>
      </c>
      <c r="Q845" s="37" t="s">
        <v>12503</v>
      </c>
      <c r="R845" s="106">
        <v>-0.97529999999999994</v>
      </c>
      <c r="S845" s="85" t="s">
        <v>8884</v>
      </c>
      <c r="BS845" s="29">
        <v>1.8269318475315039</v>
      </c>
      <c r="BT845" s="37" t="s">
        <v>9895</v>
      </c>
      <c r="BU845" s="62">
        <v>95.827878620130008</v>
      </c>
      <c r="BV845" s="32">
        <v>44941</v>
      </c>
      <c r="BW845" s="33" t="s">
        <v>9034</v>
      </c>
      <c r="BZ845" s="15">
        <v>97.528312591066594</v>
      </c>
    </row>
    <row r="846" spans="16:78">
      <c r="P846" s="105">
        <v>1.8876112647381871</v>
      </c>
      <c r="Q846" s="37" t="s">
        <v>12504</v>
      </c>
      <c r="R846" s="106">
        <v>-0.99070000000000003</v>
      </c>
      <c r="S846" s="85" t="s">
        <v>8887</v>
      </c>
      <c r="BS846" s="29">
        <v>4.0104879561828746</v>
      </c>
      <c r="BT846" s="37" t="s">
        <v>9896</v>
      </c>
      <c r="BU846" s="31">
        <v>51.902408017942051</v>
      </c>
      <c r="BV846" s="32">
        <v>45000</v>
      </c>
      <c r="BW846" s="33" t="s">
        <v>9024</v>
      </c>
      <c r="BZ846" s="15">
        <v>99.072969861437571</v>
      </c>
    </row>
    <row r="847" spans="16:78">
      <c r="P847" s="105">
        <v>1.257068727558188</v>
      </c>
      <c r="Q847" s="37" t="s">
        <v>12505</v>
      </c>
      <c r="R847" s="106">
        <v>-0.98350000000000004</v>
      </c>
      <c r="S847" s="85" t="s">
        <v>8887</v>
      </c>
      <c r="BS847" s="29">
        <v>21.267675638143832</v>
      </c>
      <c r="BT847" s="37" t="s">
        <v>9897</v>
      </c>
      <c r="BU847" s="44">
        <v>96.981487551113474</v>
      </c>
      <c r="BV847" s="32">
        <v>44929</v>
      </c>
      <c r="BW847" s="33" t="s">
        <v>8937</v>
      </c>
      <c r="BZ847" s="15">
        <v>98.351553880822166</v>
      </c>
    </row>
    <row r="848" spans="16:78">
      <c r="P848" s="105">
        <v>1.7208716413245491</v>
      </c>
      <c r="Q848" s="37" t="s">
        <v>12506</v>
      </c>
      <c r="R848" s="106">
        <v>-0.98839999999999995</v>
      </c>
      <c r="S848" s="85" t="s">
        <v>1772</v>
      </c>
      <c r="BS848" s="29">
        <v>373.65389025307007</v>
      </c>
      <c r="BT848" s="37" t="s">
        <v>9898</v>
      </c>
      <c r="BU848" s="62">
        <v>98.923289069360905</v>
      </c>
      <c r="BV848" s="32">
        <v>44914</v>
      </c>
      <c r="BW848" s="33" t="s">
        <v>8937</v>
      </c>
      <c r="BZ848" s="15">
        <v>98.842216074220175</v>
      </c>
    </row>
    <row r="849" spans="16:78">
      <c r="P849" s="105">
        <v>13.27709959667127</v>
      </c>
      <c r="Q849" s="37" t="s">
        <v>12507</v>
      </c>
      <c r="R849" s="106">
        <v>-0.99299999999999999</v>
      </c>
      <c r="S849" s="85" t="s">
        <v>8898</v>
      </c>
      <c r="BS849" s="29">
        <v>140.53050447202159</v>
      </c>
      <c r="BT849" s="37" t="s">
        <v>9899</v>
      </c>
      <c r="BU849" s="31">
        <v>97.928878926373429</v>
      </c>
      <c r="BV849" s="32">
        <v>44831</v>
      </c>
      <c r="BW849" s="33" t="s">
        <v>8937</v>
      </c>
      <c r="BZ849" s="15">
        <v>99.299064360982626</v>
      </c>
    </row>
    <row r="850" spans="16:78">
      <c r="P850" s="105">
        <v>1.2049742079750021</v>
      </c>
      <c r="Q850" s="37" t="s">
        <v>12508</v>
      </c>
      <c r="R850" s="106">
        <v>-0.99980000000000002</v>
      </c>
      <c r="S850" s="85" t="s">
        <v>8887</v>
      </c>
      <c r="BS850" s="29">
        <v>58.469882379547393</v>
      </c>
      <c r="BT850" s="37" t="s">
        <v>9900</v>
      </c>
      <c r="BU850" s="62">
        <v>95.987460978700412</v>
      </c>
      <c r="BV850" s="32">
        <v>44880</v>
      </c>
      <c r="BW850" s="33" t="s">
        <v>8937</v>
      </c>
      <c r="BZ850" s="15">
        <v>99.979960701087194</v>
      </c>
    </row>
    <row r="851" spans="16:78">
      <c r="P851" s="105">
        <v>8503.7822232545368</v>
      </c>
      <c r="Q851" s="37" t="s">
        <v>12509</v>
      </c>
      <c r="R851" s="106">
        <v>-0.99739999999999995</v>
      </c>
      <c r="S851" s="85" t="s">
        <v>8882</v>
      </c>
      <c r="BS851" s="29">
        <v>2.33722790695301</v>
      </c>
      <c r="BT851" s="37" t="s">
        <v>9901</v>
      </c>
      <c r="BU851" s="31">
        <v>57.803620017766512</v>
      </c>
      <c r="BV851" s="32">
        <v>45000</v>
      </c>
      <c r="BW851" s="33" t="s">
        <v>8937</v>
      </c>
      <c r="BZ851" s="15">
        <v>99.736037699495085</v>
      </c>
    </row>
    <row r="852" spans="16:78">
      <c r="P852" s="105">
        <v>128.5885976774924</v>
      </c>
      <c r="Q852" s="37" t="s">
        <v>12510</v>
      </c>
      <c r="R852" s="106">
        <v>-0.95550000000000002</v>
      </c>
      <c r="S852" s="85" t="s">
        <v>8887</v>
      </c>
      <c r="BS852" s="29">
        <v>2.6824077771629011</v>
      </c>
      <c r="BT852" s="37" t="s">
        <v>9902</v>
      </c>
      <c r="BU852" s="31"/>
      <c r="BV852" s="32"/>
      <c r="BW852" s="33" t="s">
        <v>8937</v>
      </c>
      <c r="BZ852" s="15">
        <v>95.54524055231937</v>
      </c>
    </row>
    <row r="853" spans="16:78">
      <c r="P853" s="105">
        <v>7.8523877946581688</v>
      </c>
      <c r="Q853" s="37" t="s">
        <v>12511</v>
      </c>
      <c r="R853" s="106">
        <v>-0.97629999999999995</v>
      </c>
      <c r="S853" s="85" t="s">
        <v>8893</v>
      </c>
      <c r="BS853" s="29">
        <v>19.731962208716471</v>
      </c>
      <c r="BT853" s="37" t="s">
        <v>9903</v>
      </c>
      <c r="BU853" s="52">
        <v>97.925266249150795</v>
      </c>
      <c r="BV853" s="32">
        <v>44876</v>
      </c>
      <c r="BW853" s="33" t="s">
        <v>8933</v>
      </c>
      <c r="BZ853" s="15">
        <v>97.628973668725251</v>
      </c>
    </row>
    <row r="854" spans="16:78">
      <c r="P854" s="105">
        <v>1458.0634471631929</v>
      </c>
      <c r="Q854" s="37" t="s">
        <v>12512</v>
      </c>
      <c r="R854" s="106">
        <v>-0.90810000000000002</v>
      </c>
      <c r="S854" s="85" t="s">
        <v>8887</v>
      </c>
      <c r="BS854" s="29">
        <v>456.7458771199282</v>
      </c>
      <c r="BT854" s="37" t="s">
        <v>9904</v>
      </c>
      <c r="BU854" s="62">
        <v>98.669648254139389</v>
      </c>
      <c r="BV854" s="32">
        <v>44739</v>
      </c>
      <c r="BW854" s="33" t="s">
        <v>8965</v>
      </c>
      <c r="BZ854" s="15">
        <v>90.80555480590067</v>
      </c>
    </row>
    <row r="855" spans="16:78">
      <c r="P855" s="105">
        <v>18.507965148609891</v>
      </c>
      <c r="Q855" s="37" t="s">
        <v>12513</v>
      </c>
      <c r="R855" s="106">
        <v>-0.997</v>
      </c>
      <c r="S855" s="85" t="s">
        <v>8885</v>
      </c>
      <c r="BS855" s="29">
        <v>200.28588917348031</v>
      </c>
      <c r="BT855" s="37" t="s">
        <v>9905</v>
      </c>
      <c r="BU855" s="62">
        <v>97.420775520844714</v>
      </c>
      <c r="BV855" s="32">
        <v>44731</v>
      </c>
      <c r="BW855" s="33" t="s">
        <v>9534</v>
      </c>
      <c r="BZ855" s="15">
        <v>99.700240770292922</v>
      </c>
    </row>
    <row r="856" spans="16:78">
      <c r="P856" s="105">
        <v>3.049428836707647</v>
      </c>
      <c r="Q856" s="37" t="s">
        <v>12514</v>
      </c>
      <c r="R856" s="106">
        <v>-0.98860000000000003</v>
      </c>
      <c r="S856" s="85" t="s">
        <v>8888</v>
      </c>
      <c r="BS856" s="29">
        <v>4.5869707165745384</v>
      </c>
      <c r="BT856" s="37" t="s">
        <v>9906</v>
      </c>
      <c r="BU856" s="31">
        <v>98.788676352806135</v>
      </c>
      <c r="BV856" s="32">
        <v>44929</v>
      </c>
      <c r="BW856" s="33" t="s">
        <v>8937</v>
      </c>
      <c r="BZ856" s="15">
        <v>98.86344477255048</v>
      </c>
    </row>
    <row r="857" spans="16:78">
      <c r="P857" s="105">
        <v>258.0015900841135</v>
      </c>
      <c r="Q857" s="37" t="s">
        <v>12515</v>
      </c>
      <c r="R857" s="106">
        <v>-0.91769999999999996</v>
      </c>
      <c r="S857" s="85" t="s">
        <v>1772</v>
      </c>
      <c r="BS857" s="29">
        <v>55.612533266757083</v>
      </c>
      <c r="BT857" s="37" t="s">
        <v>9907</v>
      </c>
      <c r="BU857" s="44">
        <v>83.867540890270405</v>
      </c>
      <c r="BV857" s="32">
        <v>44731</v>
      </c>
      <c r="BW857" s="33" t="s">
        <v>8937</v>
      </c>
      <c r="BZ857" s="15">
        <v>91.772947263838205</v>
      </c>
    </row>
    <row r="858" spans="16:78">
      <c r="P858" s="105">
        <v>475.74157956489688</v>
      </c>
      <c r="Q858" s="37" t="s">
        <v>12516</v>
      </c>
      <c r="R858" s="106">
        <v>-0.99929999999999997</v>
      </c>
      <c r="S858" s="85" t="s">
        <v>8895</v>
      </c>
      <c r="BS858" s="29">
        <v>1.332967395872968</v>
      </c>
      <c r="BT858" s="37" t="s">
        <v>9908</v>
      </c>
      <c r="BU858" s="62">
        <v>81.729177773900659</v>
      </c>
      <c r="BV858" s="32">
        <v>44918</v>
      </c>
      <c r="BW858" s="33" t="s">
        <v>8937</v>
      </c>
      <c r="BZ858" s="15">
        <v>99.931887860366942</v>
      </c>
    </row>
    <row r="859" spans="16:78">
      <c r="P859" s="105">
        <v>87.471185047420391</v>
      </c>
      <c r="Q859" s="37" t="s">
        <v>12517</v>
      </c>
      <c r="R859" s="106">
        <v>-0.94450000000000001</v>
      </c>
      <c r="S859" s="85" t="s">
        <v>8887</v>
      </c>
      <c r="BS859" s="29">
        <v>5.235519513940277</v>
      </c>
      <c r="BT859" s="37" t="s">
        <v>9909</v>
      </c>
      <c r="BU859" s="31">
        <v>99.672842206032357</v>
      </c>
      <c r="BV859" s="32">
        <v>44926</v>
      </c>
      <c r="BW859" s="33" t="s">
        <v>8937</v>
      </c>
      <c r="BZ859" s="15">
        <v>94.445805033305376</v>
      </c>
    </row>
    <row r="860" spans="16:78">
      <c r="P860" s="105">
        <v>341.07259341432842</v>
      </c>
      <c r="Q860" s="37" t="s">
        <v>12518</v>
      </c>
      <c r="R860" s="106">
        <v>-0.98509999999999998</v>
      </c>
      <c r="S860" s="85" t="s">
        <v>8888</v>
      </c>
      <c r="BS860" s="29">
        <v>4.0516726954736964</v>
      </c>
      <c r="BT860" s="37" t="s">
        <v>9910</v>
      </c>
      <c r="BU860" s="62">
        <v>97.50215864067097</v>
      </c>
      <c r="BV860" s="32">
        <v>44933</v>
      </c>
      <c r="BW860" s="33" t="s">
        <v>9045</v>
      </c>
      <c r="BZ860" s="15">
        <v>98.509314029712741</v>
      </c>
    </row>
    <row r="861" spans="16:78">
      <c r="P861" s="105">
        <v>10.81571235989527</v>
      </c>
      <c r="Q861" s="37" t="s">
        <v>12519</v>
      </c>
      <c r="R861" s="106">
        <v>-0.99929999999999997</v>
      </c>
      <c r="S861" s="85" t="s">
        <v>8888</v>
      </c>
      <c r="BS861" s="29">
        <v>1.0434717767980739</v>
      </c>
      <c r="BT861" s="37" t="s">
        <v>9911</v>
      </c>
      <c r="BU861" s="31">
        <v>97.515924546853512</v>
      </c>
      <c r="BV861" s="32">
        <v>44914</v>
      </c>
      <c r="BW861" s="33" t="s">
        <v>8937</v>
      </c>
      <c r="BZ861" s="15">
        <v>99.933731184778026</v>
      </c>
    </row>
    <row r="862" spans="16:78">
      <c r="P862" s="105">
        <v>1.1157269697213239</v>
      </c>
      <c r="Q862" s="37" t="s">
        <v>12520</v>
      </c>
      <c r="R862" s="106">
        <v>-0.96899999999999997</v>
      </c>
      <c r="S862" s="85" t="s">
        <v>8888</v>
      </c>
      <c r="BS862" s="29">
        <v>4.366171950949596</v>
      </c>
      <c r="BT862" s="37" t="s">
        <v>9912</v>
      </c>
      <c r="BU862" s="31">
        <v>98.814208465265466</v>
      </c>
      <c r="BV862" s="32">
        <v>44926</v>
      </c>
      <c r="BW862" s="33" t="s">
        <v>8937</v>
      </c>
      <c r="BZ862" s="15">
        <v>96.899925936021816</v>
      </c>
    </row>
    <row r="863" spans="16:78">
      <c r="P863" s="105">
        <v>3.1970144636089408</v>
      </c>
      <c r="Q863" s="37" t="s">
        <v>12521</v>
      </c>
      <c r="R863" s="106">
        <v>-0.97070000000000001</v>
      </c>
      <c r="S863" s="85" t="s">
        <v>8881</v>
      </c>
      <c r="BS863" s="29">
        <v>1.1981236027094391</v>
      </c>
      <c r="BT863" s="37" t="s">
        <v>9913</v>
      </c>
      <c r="BU863" s="52">
        <v>99.203074777935868</v>
      </c>
      <c r="BV863" s="32">
        <v>44708</v>
      </c>
      <c r="BW863" s="33" t="s">
        <v>8937</v>
      </c>
      <c r="BZ863" s="15">
        <v>97.068444875986472</v>
      </c>
    </row>
    <row r="864" spans="16:78">
      <c r="P864" s="105">
        <v>2571.6310010223251</v>
      </c>
      <c r="Q864" s="37" t="s">
        <v>12522</v>
      </c>
      <c r="R864" s="106">
        <v>-0.84079999999999999</v>
      </c>
      <c r="S864" s="85" t="s">
        <v>8893</v>
      </c>
      <c r="BS864" s="29">
        <v>18.023731160174201</v>
      </c>
      <c r="BT864" s="37" t="s">
        <v>9914</v>
      </c>
      <c r="BU864" s="62">
        <v>96.065762852863628</v>
      </c>
      <c r="BV864" s="32">
        <v>45000</v>
      </c>
      <c r="BW864" s="33" t="s">
        <v>8933</v>
      </c>
      <c r="BZ864" s="15">
        <v>84.083773081956508</v>
      </c>
    </row>
    <row r="865" spans="16:78">
      <c r="P865" s="105">
        <v>14.26543851869647</v>
      </c>
      <c r="Q865" s="37" t="s">
        <v>12523</v>
      </c>
      <c r="R865" s="106">
        <v>-0.99509999999999998</v>
      </c>
      <c r="S865" s="85" t="s">
        <v>3686</v>
      </c>
      <c r="BS865" s="29">
        <v>1.169732053571902</v>
      </c>
      <c r="BT865" s="37" t="s">
        <v>9915</v>
      </c>
      <c r="BU865" s="62">
        <v>96.94173253157976</v>
      </c>
      <c r="BV865" s="32">
        <v>44761</v>
      </c>
      <c r="BW865" s="33" t="s">
        <v>8937</v>
      </c>
      <c r="BZ865" s="15">
        <v>99.508524254791297</v>
      </c>
    </row>
    <row r="866" spans="16:78">
      <c r="P866" s="105">
        <v>1691.466703845254</v>
      </c>
      <c r="Q866" s="37" t="s">
        <v>12524</v>
      </c>
      <c r="R866" s="106">
        <v>-0.99719999999999998</v>
      </c>
      <c r="S866" s="85" t="s">
        <v>8887</v>
      </c>
      <c r="BS866" s="29">
        <v>5.9052004009284147</v>
      </c>
      <c r="BT866" s="37" t="s">
        <v>9916</v>
      </c>
      <c r="BU866" s="31">
        <v>99.442291648237884</v>
      </c>
      <c r="BV866" s="32">
        <v>44929</v>
      </c>
      <c r="BW866" s="33" t="s">
        <v>8937</v>
      </c>
      <c r="BZ866" s="15">
        <v>99.723781265328668</v>
      </c>
    </row>
    <row r="867" spans="16:78">
      <c r="P867" s="105">
        <v>61.531401443971909</v>
      </c>
      <c r="Q867" s="37" t="s">
        <v>12525</v>
      </c>
      <c r="R867" s="106">
        <v>-0.96409999999999996</v>
      </c>
      <c r="S867" s="85" t="s">
        <v>1772</v>
      </c>
      <c r="BS867" s="29">
        <v>15354.3590765429</v>
      </c>
      <c r="BT867" s="37" t="s">
        <v>9917</v>
      </c>
      <c r="BU867" s="44">
        <v>97.34449620198005</v>
      </c>
      <c r="BV867" s="32">
        <v>44918</v>
      </c>
      <c r="BW867" s="33" t="s">
        <v>9080</v>
      </c>
      <c r="BZ867" s="15">
        <v>96.408675300347539</v>
      </c>
    </row>
    <row r="868" spans="16:78">
      <c r="P868" s="105">
        <v>31.987685717075809</v>
      </c>
      <c r="Q868" s="37" t="s">
        <v>12526</v>
      </c>
      <c r="R868" s="106">
        <v>-0.99990000000000001</v>
      </c>
      <c r="S868" s="85" t="s">
        <v>8887</v>
      </c>
      <c r="BS868" s="29">
        <v>1.9778189307213949</v>
      </c>
      <c r="BT868" s="37" t="s">
        <v>9918</v>
      </c>
      <c r="BU868" s="62">
        <v>96.767686130390857</v>
      </c>
      <c r="BV868" s="32">
        <v>44918</v>
      </c>
      <c r="BW868" s="33" t="s">
        <v>8937</v>
      </c>
      <c r="BZ868" s="15">
        <v>99.990713481812321</v>
      </c>
    </row>
    <row r="869" spans="16:78">
      <c r="P869" s="105">
        <v>28.671734446811701</v>
      </c>
      <c r="Q869" s="37" t="s">
        <v>12527</v>
      </c>
      <c r="R869" s="106">
        <v>-0.48159999999999997</v>
      </c>
      <c r="S869" s="85" t="s">
        <v>8889</v>
      </c>
      <c r="BS869" s="29">
        <v>2.816633275262038</v>
      </c>
      <c r="BT869" s="37" t="s">
        <v>9919</v>
      </c>
      <c r="BU869" s="31">
        <v>61.063292473579537</v>
      </c>
      <c r="BV869" s="32">
        <v>44335</v>
      </c>
      <c r="BW869" s="33" t="s">
        <v>8937</v>
      </c>
      <c r="BZ869" s="15">
        <v>48.159996527236864</v>
      </c>
    </row>
    <row r="870" spans="16:78">
      <c r="P870" s="105">
        <v>12.76714621812247</v>
      </c>
      <c r="Q870" s="37" t="s">
        <v>12528</v>
      </c>
      <c r="R870" s="106">
        <v>-0.98519999999999996</v>
      </c>
      <c r="S870" s="85" t="s">
        <v>8882</v>
      </c>
      <c r="BS870" s="29">
        <v>1.661557772634394</v>
      </c>
      <c r="BT870" s="37" t="s">
        <v>9920</v>
      </c>
      <c r="BU870" s="62">
        <v>99.264622292323878</v>
      </c>
      <c r="BV870" s="32">
        <v>44996</v>
      </c>
      <c r="BW870" s="33" t="s">
        <v>8937</v>
      </c>
      <c r="BZ870" s="15">
        <v>98.524680150800563</v>
      </c>
    </row>
    <row r="871" spans="16:78">
      <c r="P871" s="105">
        <v>23.77468349158806</v>
      </c>
      <c r="Q871" s="37" t="s">
        <v>12529</v>
      </c>
      <c r="R871" s="106">
        <v>-0.4975</v>
      </c>
      <c r="S871" s="85" t="s">
        <v>8887</v>
      </c>
      <c r="BS871" s="29">
        <v>1.289546349876254</v>
      </c>
      <c r="BT871" s="37" t="s">
        <v>9921</v>
      </c>
      <c r="BU871" s="31">
        <v>91.68806541196281</v>
      </c>
      <c r="BV871" s="32">
        <v>44895</v>
      </c>
      <c r="BW871" s="33" t="s">
        <v>8937</v>
      </c>
      <c r="BZ871" s="15">
        <v>49.753165182030159</v>
      </c>
    </row>
    <row r="872" spans="16:78">
      <c r="P872" s="105">
        <v>27.382862827293089</v>
      </c>
      <c r="Q872" s="37" t="s">
        <v>12530</v>
      </c>
      <c r="R872" s="106">
        <v>-0.97870000000000001</v>
      </c>
      <c r="S872" s="85" t="s">
        <v>8892</v>
      </c>
      <c r="BS872" s="29">
        <v>276.88311499569357</v>
      </c>
      <c r="BT872" s="37" t="s">
        <v>9922</v>
      </c>
      <c r="BU872" s="31">
        <v>98.419305986263012</v>
      </c>
      <c r="BV872" s="32">
        <v>44895</v>
      </c>
      <c r="BW872" s="33" t="s">
        <v>8937</v>
      </c>
      <c r="BZ872" s="15">
        <v>97.874488018304376</v>
      </c>
    </row>
    <row r="873" spans="16:78">
      <c r="P873" s="105">
        <v>1.5796637328939429</v>
      </c>
      <c r="Q873" s="37" t="s">
        <v>12531</v>
      </c>
      <c r="R873" s="106">
        <v>-0.99180000000000001</v>
      </c>
      <c r="S873" s="85" t="s">
        <v>8887</v>
      </c>
      <c r="BS873" s="29">
        <v>41.962296800270522</v>
      </c>
      <c r="BT873" s="37" t="s">
        <v>9923</v>
      </c>
      <c r="BU873" s="52">
        <v>97.181925548202813</v>
      </c>
      <c r="BV873" s="32">
        <v>44745</v>
      </c>
      <c r="BW873" s="33" t="s">
        <v>8933</v>
      </c>
      <c r="BZ873" s="15">
        <v>99.18134144362331</v>
      </c>
    </row>
    <row r="874" spans="16:78">
      <c r="P874" s="105">
        <v>4.8141263023979413</v>
      </c>
      <c r="Q874" s="37" t="s">
        <v>12532</v>
      </c>
      <c r="R874" s="106">
        <v>-0.9274</v>
      </c>
      <c r="S874" s="85" t="s">
        <v>1772</v>
      </c>
      <c r="BS874" s="29">
        <v>82.508770469248304</v>
      </c>
      <c r="BT874" s="37" t="s">
        <v>9924</v>
      </c>
      <c r="BU874" s="62">
        <v>99.946435764111484</v>
      </c>
      <c r="BV874" s="32">
        <v>43631</v>
      </c>
      <c r="BW874" s="33" t="s">
        <v>8965</v>
      </c>
      <c r="BZ874" s="15">
        <v>92.744325997244701</v>
      </c>
    </row>
    <row r="875" spans="16:78">
      <c r="P875" s="105">
        <v>9.0711855760226108</v>
      </c>
      <c r="Q875" s="37" t="s">
        <v>12533</v>
      </c>
      <c r="R875" s="106">
        <v>-0.9839</v>
      </c>
      <c r="S875" s="85" t="s">
        <v>8887</v>
      </c>
      <c r="BS875" s="29">
        <v>16.558925964629282</v>
      </c>
      <c r="BT875" s="37" t="s">
        <v>9925</v>
      </c>
      <c r="BU875" s="62">
        <v>86.118144127163831</v>
      </c>
      <c r="BV875" s="32">
        <v>45000</v>
      </c>
      <c r="BW875" s="33" t="s">
        <v>8937</v>
      </c>
      <c r="BZ875" s="15">
        <v>98.392287673632239</v>
      </c>
    </row>
    <row r="876" spans="16:78">
      <c r="P876" s="105">
        <v>7.3731188489180228</v>
      </c>
      <c r="Q876" s="37" t="s">
        <v>12534</v>
      </c>
      <c r="R876" s="106">
        <v>-0.95989999999999998</v>
      </c>
      <c r="S876" s="85" t="s">
        <v>8898</v>
      </c>
      <c r="BS876" s="29">
        <v>2.2110275611227368</v>
      </c>
      <c r="BT876" s="37" t="s">
        <v>9926</v>
      </c>
      <c r="BU876" s="31">
        <v>99.524420729762852</v>
      </c>
      <c r="BV876" s="32">
        <v>44929</v>
      </c>
      <c r="BW876" s="33" t="s">
        <v>9034</v>
      </c>
      <c r="BZ876" s="15">
        <v>95.9923375895318</v>
      </c>
    </row>
    <row r="877" spans="16:78">
      <c r="P877" s="105">
        <v>92.834741629128047</v>
      </c>
      <c r="Q877" s="37" t="s">
        <v>12535</v>
      </c>
      <c r="R877" s="106">
        <v>-0.96809999999999996</v>
      </c>
      <c r="S877" s="85" t="s">
        <v>8884</v>
      </c>
      <c r="BS877" s="29">
        <v>3.1237232655563161</v>
      </c>
      <c r="BT877" s="37" t="s">
        <v>9927</v>
      </c>
      <c r="BU877" s="44">
        <v>96.876210054227798</v>
      </c>
      <c r="BV877" s="32">
        <v>45000</v>
      </c>
      <c r="BW877" s="33" t="s">
        <v>8937</v>
      </c>
      <c r="BZ877" s="15">
        <v>96.807455191224307</v>
      </c>
    </row>
    <row r="878" spans="16:78">
      <c r="P878" s="105">
        <v>1.563282726922318</v>
      </c>
      <c r="Q878" s="37" t="s">
        <v>12536</v>
      </c>
      <c r="R878" s="106">
        <v>-0.98870000000000002</v>
      </c>
      <c r="S878" s="85" t="s">
        <v>8887</v>
      </c>
      <c r="BS878" s="29">
        <v>22.505112489493321</v>
      </c>
      <c r="BT878" s="37" t="s">
        <v>9928</v>
      </c>
      <c r="BU878" s="62">
        <v>99.19098522836795</v>
      </c>
      <c r="BV878" s="32">
        <v>45000</v>
      </c>
      <c r="BW878" s="33" t="s">
        <v>8933</v>
      </c>
      <c r="BZ878" s="15">
        <v>98.871507407915331</v>
      </c>
    </row>
    <row r="879" spans="16:78">
      <c r="P879" s="105">
        <v>35.296725276342677</v>
      </c>
      <c r="Q879" s="37" t="s">
        <v>12537</v>
      </c>
      <c r="R879" s="106">
        <v>-0.98240000000000005</v>
      </c>
      <c r="S879" s="85" t="s">
        <v>8887</v>
      </c>
      <c r="BS879" s="29">
        <v>3.1063064570413039</v>
      </c>
      <c r="BT879" s="37" t="s">
        <v>9929</v>
      </c>
      <c r="BU879" s="31">
        <v>74.985697983486219</v>
      </c>
      <c r="BV879" s="32">
        <v>45000</v>
      </c>
      <c r="BW879" s="33" t="s">
        <v>8937</v>
      </c>
      <c r="BZ879" s="15">
        <v>98.240546096237807</v>
      </c>
    </row>
    <row r="880" spans="16:78">
      <c r="P880" s="105">
        <v>3.7459131978900091</v>
      </c>
      <c r="Q880" s="37" t="s">
        <v>12538</v>
      </c>
      <c r="R880" s="106">
        <v>-1</v>
      </c>
      <c r="S880" s="85" t="s">
        <v>8887</v>
      </c>
      <c r="BS880" s="29">
        <v>123.0501865567566</v>
      </c>
      <c r="BT880" s="37" t="s">
        <v>9930</v>
      </c>
      <c r="BU880" s="62">
        <v>99.804931035272958</v>
      </c>
      <c r="BV880" s="32">
        <v>44831</v>
      </c>
      <c r="BW880" s="33" t="s">
        <v>8937</v>
      </c>
      <c r="BZ880" s="15">
        <v>100</v>
      </c>
    </row>
    <row r="881" spans="16:78">
      <c r="P881" s="105">
        <v>27.75197144680174</v>
      </c>
      <c r="Q881" s="37" t="s">
        <v>12539</v>
      </c>
      <c r="R881" s="106">
        <v>-0.9728</v>
      </c>
      <c r="S881" s="85" t="s">
        <v>1772</v>
      </c>
      <c r="BS881" s="29">
        <v>4.8058095336661273</v>
      </c>
      <c r="BT881" s="37" t="s">
        <v>9931</v>
      </c>
      <c r="BU881" s="31">
        <v>98.626849448781542</v>
      </c>
      <c r="BV881" s="32">
        <v>44933</v>
      </c>
      <c r="BW881" s="33" t="s">
        <v>8959</v>
      </c>
      <c r="BZ881" s="15">
        <v>97.280184448950379</v>
      </c>
    </row>
    <row r="882" spans="16:78">
      <c r="P882" s="105">
        <v>296.54907023935567</v>
      </c>
      <c r="Q882" s="37" t="s">
        <v>12540</v>
      </c>
      <c r="R882" s="106">
        <v>-0.86609999999999998</v>
      </c>
      <c r="S882" s="85" t="s">
        <v>8891</v>
      </c>
      <c r="BS882" s="29">
        <v>2.9951576787025571</v>
      </c>
      <c r="BT882" s="37" t="s">
        <v>9932</v>
      </c>
      <c r="BU882" s="31">
        <v>42.576586558841903</v>
      </c>
      <c r="BV882" s="32">
        <v>44996</v>
      </c>
      <c r="BW882" s="33" t="s">
        <v>8937</v>
      </c>
      <c r="BZ882" s="15">
        <v>86.607404428471639</v>
      </c>
    </row>
    <row r="883" spans="16:78">
      <c r="P883" s="105">
        <v>1.7397397533867081</v>
      </c>
      <c r="Q883" s="37" t="s">
        <v>12541</v>
      </c>
      <c r="R883" s="106">
        <v>-0.97789999999999999</v>
      </c>
      <c r="S883" s="85" t="s">
        <v>8887</v>
      </c>
      <c r="BS883" s="29">
        <v>8.8630163871253806</v>
      </c>
      <c r="BT883" s="37" t="s">
        <v>9933</v>
      </c>
      <c r="BU883" s="52">
        <v>98.720877488007602</v>
      </c>
      <c r="BV883" s="32">
        <v>44888</v>
      </c>
      <c r="BW883" s="33" t="s">
        <v>9024</v>
      </c>
      <c r="BZ883" s="15">
        <v>97.785500192190426</v>
      </c>
    </row>
    <row r="884" spans="16:78">
      <c r="P884" s="105">
        <v>1.725956426599133</v>
      </c>
      <c r="Q884" s="37" t="s">
        <v>12542</v>
      </c>
      <c r="R884" s="106">
        <v>-0.99780000000000002</v>
      </c>
      <c r="S884" s="85" t="s">
        <v>8887</v>
      </c>
      <c r="BS884" s="29">
        <v>1.611773134863572</v>
      </c>
      <c r="BT884" s="37" t="s">
        <v>9934</v>
      </c>
      <c r="BU884" s="62">
        <v>71.056868932118704</v>
      </c>
      <c r="BV884" s="32">
        <v>44996</v>
      </c>
      <c r="BW884" s="33" t="s">
        <v>8937</v>
      </c>
      <c r="BZ884" s="15">
        <v>99.777203730109505</v>
      </c>
    </row>
    <row r="885" spans="16:78">
      <c r="P885" s="105">
        <v>182.3618331463432</v>
      </c>
      <c r="Q885" s="37" t="s">
        <v>12543</v>
      </c>
      <c r="R885" s="106">
        <v>-0.96499999999999997</v>
      </c>
      <c r="S885" s="85" t="s">
        <v>8887</v>
      </c>
      <c r="BS885" s="29">
        <v>1.482741622635708</v>
      </c>
      <c r="BT885" s="37" t="s">
        <v>9935</v>
      </c>
      <c r="BU885" s="62">
        <v>90.332873160389695</v>
      </c>
      <c r="BV885" s="32">
        <v>44627</v>
      </c>
      <c r="BW885" s="33" t="s">
        <v>8937</v>
      </c>
      <c r="BZ885" s="15">
        <v>96.502129422130295</v>
      </c>
    </row>
    <row r="886" spans="16:78">
      <c r="P886" s="105">
        <v>2.186797394427817</v>
      </c>
      <c r="Q886" s="37" t="s">
        <v>12544</v>
      </c>
      <c r="R886" s="106">
        <v>-0.75349999999999995</v>
      </c>
      <c r="S886" s="85" t="s">
        <v>8887</v>
      </c>
      <c r="BS886" s="29">
        <v>1.0121691111002951</v>
      </c>
      <c r="BT886" s="37" t="s">
        <v>9936</v>
      </c>
      <c r="BU886" s="31">
        <v>98.556188904686735</v>
      </c>
      <c r="BV886" s="32">
        <v>43905</v>
      </c>
      <c r="BW886" s="33" t="s">
        <v>8937</v>
      </c>
      <c r="BZ886" s="15">
        <v>75.348120846011014</v>
      </c>
    </row>
    <row r="887" spans="16:78">
      <c r="P887" s="105">
        <v>1602.1448233222261</v>
      </c>
      <c r="Q887" s="37" t="s">
        <v>12545</v>
      </c>
      <c r="R887" s="106">
        <v>-0.99990000000000001</v>
      </c>
      <c r="S887" s="85" t="s">
        <v>8895</v>
      </c>
      <c r="BS887" s="29">
        <v>5.508473217820602</v>
      </c>
      <c r="BT887" s="37" t="s">
        <v>9937</v>
      </c>
      <c r="BU887" s="44">
        <v>95.749896819293781</v>
      </c>
      <c r="BV887" s="32">
        <v>44745</v>
      </c>
      <c r="BW887" s="33" t="s">
        <v>8937</v>
      </c>
      <c r="BZ887" s="15">
        <v>99.987170731149959</v>
      </c>
    </row>
    <row r="888" spans="16:78">
      <c r="P888" s="105">
        <v>131.0917252872392</v>
      </c>
      <c r="Q888" s="37" t="s">
        <v>12546</v>
      </c>
      <c r="R888" s="106">
        <v>-0.99239999999999995</v>
      </c>
      <c r="S888" s="85" t="s">
        <v>3686</v>
      </c>
      <c r="BS888" s="29">
        <v>1.0217875206963889</v>
      </c>
      <c r="BT888" s="37" t="s">
        <v>9938</v>
      </c>
      <c r="BU888" s="62">
        <v>70.639482377288914</v>
      </c>
      <c r="BV888" s="32">
        <v>44996</v>
      </c>
      <c r="BW888" s="33" t="s">
        <v>8937</v>
      </c>
      <c r="BZ888" s="15">
        <v>99.238302456025224</v>
      </c>
    </row>
    <row r="889" spans="16:78">
      <c r="P889" s="105">
        <v>5.5218686099331658</v>
      </c>
      <c r="Q889" s="37" t="s">
        <v>12547</v>
      </c>
      <c r="R889" s="106">
        <v>-0.99960000000000004</v>
      </c>
      <c r="S889" s="85" t="s">
        <v>8887</v>
      </c>
      <c r="BS889" s="29">
        <v>181.21877201756209</v>
      </c>
      <c r="BT889" s="37" t="s">
        <v>9939</v>
      </c>
      <c r="BU889" s="31">
        <v>96.431578441885222</v>
      </c>
      <c r="BV889" s="32">
        <v>44370</v>
      </c>
      <c r="BW889" s="33" t="s">
        <v>8937</v>
      </c>
      <c r="BZ889" s="15">
        <v>99.958563493196166</v>
      </c>
    </row>
    <row r="890" spans="16:78">
      <c r="P890" s="105">
        <v>26.27702050743973</v>
      </c>
      <c r="Q890" s="37" t="s">
        <v>12548</v>
      </c>
      <c r="R890" s="106">
        <v>-0.72640000000000005</v>
      </c>
      <c r="S890" s="85" t="s">
        <v>8887</v>
      </c>
      <c r="BS890" s="29">
        <v>1.1621030424887719</v>
      </c>
      <c r="BT890" s="37" t="s">
        <v>9940</v>
      </c>
      <c r="BU890" s="62">
        <v>31.72013490477396</v>
      </c>
      <c r="BV890" s="32">
        <v>44996</v>
      </c>
      <c r="BW890" s="33" t="s">
        <v>8937</v>
      </c>
      <c r="BZ890" s="15">
        <v>72.643783644736359</v>
      </c>
    </row>
    <row r="891" spans="16:78">
      <c r="P891" s="105">
        <v>5.4521168965693123</v>
      </c>
      <c r="Q891" s="37" t="s">
        <v>12549</v>
      </c>
      <c r="R891" s="106">
        <v>-0.99429999999999996</v>
      </c>
      <c r="S891" s="85" t="s">
        <v>8887</v>
      </c>
      <c r="BS891" s="29">
        <v>66.817936140616325</v>
      </c>
      <c r="BT891" s="37" t="s">
        <v>9941</v>
      </c>
      <c r="BU891" s="31">
        <v>98.306655815144595</v>
      </c>
      <c r="BV891" s="32">
        <v>44888</v>
      </c>
      <c r="BW891" s="33" t="s">
        <v>9024</v>
      </c>
      <c r="BZ891" s="15">
        <v>99.430015081339889</v>
      </c>
    </row>
    <row r="892" spans="16:78">
      <c r="P892" s="105">
        <v>28.288892561456059</v>
      </c>
      <c r="Q892" s="37" t="s">
        <v>12550</v>
      </c>
      <c r="R892" s="106">
        <v>-0.9899</v>
      </c>
      <c r="S892" s="85" t="s">
        <v>8887</v>
      </c>
      <c r="BS892" s="29">
        <v>21.9026311526905</v>
      </c>
      <c r="BT892" s="37" t="s">
        <v>9942</v>
      </c>
      <c r="BU892" s="31">
        <v>97.262407891774885</v>
      </c>
      <c r="BV892" s="32">
        <v>44926</v>
      </c>
      <c r="BW892" s="33" t="s">
        <v>8933</v>
      </c>
      <c r="BZ892" s="15">
        <v>98.989699237790646</v>
      </c>
    </row>
    <row r="893" spans="16:78">
      <c r="P893" s="105">
        <v>304.52685904882298</v>
      </c>
      <c r="Q893" s="37" t="s">
        <v>12551</v>
      </c>
      <c r="R893" s="106">
        <v>-0.99009999999999998</v>
      </c>
      <c r="S893" s="85" t="s">
        <v>8887</v>
      </c>
      <c r="BS893" s="29">
        <v>10.486711100554979</v>
      </c>
      <c r="BT893" s="37" t="s">
        <v>9943</v>
      </c>
      <c r="BU893" s="52">
        <v>59.112916779176608</v>
      </c>
      <c r="BV893" s="32">
        <v>45000</v>
      </c>
      <c r="BW893" s="33" t="s">
        <v>8937</v>
      </c>
      <c r="BZ893" s="15">
        <v>99.006308228952577</v>
      </c>
    </row>
    <row r="894" spans="16:78">
      <c r="P894" s="105">
        <v>13.169506381341259</v>
      </c>
      <c r="Q894" s="37" t="s">
        <v>12552</v>
      </c>
      <c r="R894" s="106">
        <v>-0.99029999999999996</v>
      </c>
      <c r="S894" s="85" t="s">
        <v>8887</v>
      </c>
      <c r="BS894" s="29">
        <v>1.3349335211376401</v>
      </c>
      <c r="BT894" s="37" t="s">
        <v>9944</v>
      </c>
      <c r="BU894" s="62">
        <v>97.538147762711233</v>
      </c>
      <c r="BV894" s="32">
        <v>44937</v>
      </c>
      <c r="BW894" s="33" t="s">
        <v>8937</v>
      </c>
      <c r="BZ894" s="15">
        <v>99.033414842547515</v>
      </c>
    </row>
    <row r="895" spans="16:78">
      <c r="P895" s="105">
        <v>1.9045399685647639</v>
      </c>
      <c r="Q895" s="37" t="s">
        <v>12553</v>
      </c>
      <c r="R895" s="106">
        <v>-0.98640000000000005</v>
      </c>
      <c r="S895" s="85" t="s">
        <v>8888</v>
      </c>
      <c r="BS895" s="29">
        <v>8.2743793963377161</v>
      </c>
      <c r="BT895" s="37" t="s">
        <v>9945</v>
      </c>
      <c r="BU895" s="62">
        <v>96.484657166481327</v>
      </c>
      <c r="BV895" s="32">
        <v>44985</v>
      </c>
      <c r="BW895" s="33" t="s">
        <v>8959</v>
      </c>
      <c r="BZ895" s="15">
        <v>98.635997736542322</v>
      </c>
    </row>
    <row r="896" spans="16:78">
      <c r="P896" s="105">
        <v>20.753082105933011</v>
      </c>
      <c r="Q896" s="37" t="s">
        <v>12554</v>
      </c>
      <c r="R896" s="106">
        <v>-0.99139999999999995</v>
      </c>
      <c r="S896" s="85" t="s">
        <v>8887</v>
      </c>
      <c r="BS896" s="29">
        <v>1.385522773949472</v>
      </c>
      <c r="BT896" s="37" t="s">
        <v>9946</v>
      </c>
      <c r="BU896" s="31">
        <v>97.078161667382318</v>
      </c>
      <c r="BV896" s="32">
        <v>44937</v>
      </c>
      <c r="BW896" s="33" t="s">
        <v>8937</v>
      </c>
      <c r="BZ896" s="15">
        <v>99.135103533721235</v>
      </c>
    </row>
    <row r="897" spans="16:78">
      <c r="P897" s="105">
        <v>513.16966562117989</v>
      </c>
      <c r="Q897" s="37" t="s">
        <v>12555</v>
      </c>
      <c r="R897" s="106">
        <v>-0.86040000000000005</v>
      </c>
      <c r="S897" s="85" t="s">
        <v>3686</v>
      </c>
      <c r="BS897" s="29">
        <v>9.4295471335048457</v>
      </c>
      <c r="BT897" s="37" t="s">
        <v>9947</v>
      </c>
      <c r="BU897" s="44">
        <v>56.455268605715098</v>
      </c>
      <c r="BV897" s="32">
        <v>44996</v>
      </c>
      <c r="BW897" s="33" t="s">
        <v>8937</v>
      </c>
      <c r="BZ897" s="15">
        <v>86.037729218308002</v>
      </c>
    </row>
    <row r="898" spans="16:78">
      <c r="P898" s="105">
        <v>49.863756555538259</v>
      </c>
      <c r="Q898" s="37" t="s">
        <v>12556</v>
      </c>
      <c r="R898" s="106">
        <v>-0.78069999999999995</v>
      </c>
      <c r="S898" s="85" t="s">
        <v>8887</v>
      </c>
      <c r="BS898" s="29">
        <v>12.20085375213082</v>
      </c>
      <c r="BT898" s="37" t="s">
        <v>9948</v>
      </c>
      <c r="BU898" s="62">
        <v>95.254621773567905</v>
      </c>
      <c r="BV898" s="32">
        <v>44876</v>
      </c>
      <c r="BW898" s="33" t="s">
        <v>8937</v>
      </c>
      <c r="BZ898" s="15">
        <v>78.071543041123121</v>
      </c>
    </row>
    <row r="899" spans="16:78">
      <c r="P899" s="105">
        <v>14.939001671497721</v>
      </c>
      <c r="Q899" s="37" t="s">
        <v>12557</v>
      </c>
      <c r="R899" s="106">
        <v>-0.87290000000000001</v>
      </c>
      <c r="S899" s="85" t="s">
        <v>8887</v>
      </c>
      <c r="BS899" s="29">
        <v>17.349661030231101</v>
      </c>
      <c r="BT899" s="37" t="s">
        <v>9949</v>
      </c>
      <c r="BU899" s="31">
        <v>99.161294122779438</v>
      </c>
      <c r="BV899" s="32">
        <v>44727</v>
      </c>
      <c r="BW899" s="33" t="s">
        <v>8945</v>
      </c>
      <c r="BZ899" s="15">
        <v>87.287174252160128</v>
      </c>
    </row>
    <row r="900" spans="16:78">
      <c r="P900" s="105">
        <v>2.3707313935263321</v>
      </c>
      <c r="Q900" s="37" t="s">
        <v>12558</v>
      </c>
      <c r="R900" s="106">
        <v>-0.92710000000000004</v>
      </c>
      <c r="S900" s="85" t="s">
        <v>8893</v>
      </c>
      <c r="BS900" s="29">
        <v>31.30841685290687</v>
      </c>
      <c r="BT900" s="37" t="s">
        <v>9950</v>
      </c>
      <c r="BU900" s="62">
        <v>93.302278545840949</v>
      </c>
      <c r="BV900" s="32">
        <v>44731</v>
      </c>
      <c r="BW900" s="33" t="s">
        <v>8965</v>
      </c>
      <c r="BZ900" s="15">
        <v>92.714304314940875</v>
      </c>
    </row>
    <row r="901" spans="16:78">
      <c r="P901" s="105">
        <v>14.031814155809331</v>
      </c>
      <c r="Q901" s="37" t="s">
        <v>12559</v>
      </c>
      <c r="R901" s="106">
        <v>-0.999</v>
      </c>
      <c r="S901" s="85" t="s">
        <v>8887</v>
      </c>
      <c r="BS901" s="29">
        <v>1.0207872733535921</v>
      </c>
      <c r="BT901" s="37" t="s">
        <v>9951</v>
      </c>
      <c r="BU901" s="31">
        <v>64.739823530098434</v>
      </c>
      <c r="BV901" s="32">
        <v>45000</v>
      </c>
      <c r="BW901" s="33" t="s">
        <v>9034</v>
      </c>
      <c r="BZ901" s="15">
        <v>99.902239408184002</v>
      </c>
    </row>
    <row r="902" spans="16:78">
      <c r="P902" s="105">
        <v>80.701307409978682</v>
      </c>
      <c r="Q902" s="37" t="s">
        <v>12560</v>
      </c>
      <c r="R902" s="106">
        <v>-0.87290000000000001</v>
      </c>
      <c r="S902" s="85" t="s">
        <v>8882</v>
      </c>
      <c r="BS902" s="29">
        <v>98.154185339137769</v>
      </c>
      <c r="BT902" s="37" t="s">
        <v>9952</v>
      </c>
      <c r="BU902" s="31">
        <v>92.200953873788521</v>
      </c>
      <c r="BV902" s="32">
        <v>44929</v>
      </c>
      <c r="BW902" s="33" t="s">
        <v>8937</v>
      </c>
      <c r="BZ902" s="15">
        <v>87.294515446207171</v>
      </c>
    </row>
    <row r="903" spans="16:78">
      <c r="P903" s="105">
        <v>4.8505426429905656</v>
      </c>
      <c r="Q903" s="37" t="s">
        <v>12561</v>
      </c>
      <c r="R903" s="106">
        <v>-0.99139999999999995</v>
      </c>
      <c r="S903" s="85" t="s">
        <v>1772</v>
      </c>
      <c r="BS903" s="29">
        <v>21.196107112491969</v>
      </c>
      <c r="BT903" s="37" t="s">
        <v>9953</v>
      </c>
      <c r="BU903" s="52">
        <v>96.783495331392672</v>
      </c>
      <c r="BV903" s="32">
        <v>44696</v>
      </c>
      <c r="BW903" s="33" t="s">
        <v>8937</v>
      </c>
      <c r="BZ903" s="15">
        <v>99.135189604764022</v>
      </c>
    </row>
    <row r="904" spans="16:78">
      <c r="P904" s="105">
        <v>6.5520018593899714</v>
      </c>
      <c r="Q904" s="37" t="s">
        <v>12562</v>
      </c>
      <c r="R904" s="106">
        <v>-0.99990000000000001</v>
      </c>
      <c r="S904" s="85" t="s">
        <v>8887</v>
      </c>
      <c r="BS904" s="29">
        <v>5.3662419669301809</v>
      </c>
      <c r="BT904" s="37" t="s">
        <v>9954</v>
      </c>
      <c r="BU904" s="62">
        <v>97.6127071483008</v>
      </c>
      <c r="BV904" s="32">
        <v>44906</v>
      </c>
      <c r="BW904" s="33" t="s">
        <v>9034</v>
      </c>
      <c r="BZ904" s="15">
        <v>99.994245721132273</v>
      </c>
    </row>
    <row r="905" spans="16:78">
      <c r="P905" s="105">
        <v>38.67771712110109</v>
      </c>
      <c r="Q905" s="37" t="s">
        <v>12563</v>
      </c>
      <c r="R905" s="106">
        <v>-0.94420000000000004</v>
      </c>
      <c r="S905" s="85" t="s">
        <v>8887</v>
      </c>
      <c r="BS905" s="29">
        <v>1.4079456924060469</v>
      </c>
      <c r="BT905" s="37" t="s">
        <v>9955</v>
      </c>
      <c r="BU905" s="62">
        <v>60.622292273302932</v>
      </c>
      <c r="BV905" s="32">
        <v>44992</v>
      </c>
      <c r="BW905" s="33" t="s">
        <v>8937</v>
      </c>
      <c r="BZ905" s="15">
        <v>94.420083300476762</v>
      </c>
    </row>
    <row r="906" spans="16:78">
      <c r="P906" s="105">
        <v>1399288.454759791</v>
      </c>
      <c r="Q906" s="37" t="s">
        <v>12564</v>
      </c>
      <c r="R906" s="106">
        <v>-1</v>
      </c>
      <c r="S906" s="85" t="s">
        <v>8887</v>
      </c>
      <c r="BS906" s="29">
        <v>2.582760056665927</v>
      </c>
      <c r="BT906" s="37" t="s">
        <v>9956</v>
      </c>
      <c r="BU906" s="31">
        <v>87.750500269875815</v>
      </c>
      <c r="BV906" s="32">
        <v>44937</v>
      </c>
      <c r="BW906" s="33" t="s">
        <v>9957</v>
      </c>
      <c r="BZ906" s="15">
        <v>99.999714385981562</v>
      </c>
    </row>
    <row r="907" spans="16:78">
      <c r="P907" s="105">
        <v>1.322093854548043</v>
      </c>
      <c r="Q907" s="37" t="s">
        <v>12565</v>
      </c>
      <c r="R907" s="106">
        <v>-0.99419999999999997</v>
      </c>
      <c r="S907" s="85" t="s">
        <v>8887</v>
      </c>
      <c r="BS907" s="29">
        <v>11.59174278426716</v>
      </c>
      <c r="BT907" s="37" t="s">
        <v>9958</v>
      </c>
      <c r="BU907" s="44">
        <v>98.581227858705333</v>
      </c>
      <c r="BV907" s="32">
        <v>44972</v>
      </c>
      <c r="BW907" s="33" t="s">
        <v>9186</v>
      </c>
      <c r="BZ907" s="15">
        <v>99.416038213261686</v>
      </c>
    </row>
    <row r="908" spans="16:78">
      <c r="P908" s="105">
        <v>68.52382807589504</v>
      </c>
      <c r="Q908" s="37" t="s">
        <v>12566</v>
      </c>
      <c r="R908" s="106">
        <v>-0.97499999999999998</v>
      </c>
      <c r="S908" s="85" t="s">
        <v>8887</v>
      </c>
      <c r="BS908" s="29">
        <v>28.409559292698969</v>
      </c>
      <c r="BT908" s="37" t="s">
        <v>9959</v>
      </c>
      <c r="BU908" s="62">
        <v>32.41312679259763</v>
      </c>
      <c r="BV908" s="32">
        <v>44996</v>
      </c>
      <c r="BW908" s="33" t="s">
        <v>8937</v>
      </c>
      <c r="BZ908" s="15">
        <v>97.498689753954423</v>
      </c>
    </row>
    <row r="909" spans="16:78">
      <c r="P909" s="105">
        <v>1.7639913928520921</v>
      </c>
      <c r="Q909" s="37" t="s">
        <v>12567</v>
      </c>
      <c r="R909" s="106">
        <v>-0.99390000000000001</v>
      </c>
      <c r="S909" s="85" t="s">
        <v>8892</v>
      </c>
      <c r="BS909" s="29">
        <v>1.6326943689920239</v>
      </c>
      <c r="BT909" s="37" t="s">
        <v>9960</v>
      </c>
      <c r="BU909" s="31">
        <v>97.713886831593769</v>
      </c>
      <c r="BV909" s="32">
        <v>44745</v>
      </c>
      <c r="BW909" s="33" t="s">
        <v>8937</v>
      </c>
      <c r="BZ909" s="15">
        <v>99.388974108793249</v>
      </c>
    </row>
    <row r="910" spans="16:78">
      <c r="P910" s="105">
        <v>53.601704079506518</v>
      </c>
      <c r="Q910" s="37" t="s">
        <v>12568</v>
      </c>
      <c r="R910" s="106">
        <v>-0.92430000000000001</v>
      </c>
      <c r="S910" s="85" t="s">
        <v>8887</v>
      </c>
      <c r="BS910" s="29">
        <v>27.531539405680348</v>
      </c>
      <c r="BT910" s="37" t="s">
        <v>9961</v>
      </c>
      <c r="BU910" s="62">
        <v>94.825262719852546</v>
      </c>
      <c r="BV910" s="32">
        <v>44696</v>
      </c>
      <c r="BW910" s="33" t="s">
        <v>8937</v>
      </c>
      <c r="BZ910" s="15">
        <v>92.431160327607117</v>
      </c>
    </row>
    <row r="911" spans="16:78">
      <c r="P911" s="105">
        <v>6.5276998223171478</v>
      </c>
      <c r="Q911" s="37" t="s">
        <v>12569</v>
      </c>
      <c r="R911" s="106">
        <v>-0.94140000000000001</v>
      </c>
      <c r="S911" s="85" t="s">
        <v>8898</v>
      </c>
      <c r="BS911" s="29">
        <v>2.597227264170193</v>
      </c>
      <c r="BT911" s="37" t="s">
        <v>9962</v>
      </c>
      <c r="BU911" s="31">
        <v>94.496357776123872</v>
      </c>
      <c r="BV911" s="32">
        <v>44696</v>
      </c>
      <c r="BW911" s="33" t="s">
        <v>8937</v>
      </c>
      <c r="BZ911" s="15">
        <v>94.137303313607617</v>
      </c>
    </row>
    <row r="912" spans="16:78">
      <c r="P912" s="105">
        <v>2.8238677173208688</v>
      </c>
      <c r="Q912" s="37" t="s">
        <v>12570</v>
      </c>
      <c r="R912" s="106">
        <v>-0.92020000000000002</v>
      </c>
      <c r="S912" s="85" t="s">
        <v>8889</v>
      </c>
      <c r="BS912" s="29">
        <v>52.370706485414757</v>
      </c>
      <c r="BT912" s="37" t="s">
        <v>9963</v>
      </c>
      <c r="BU912" s="31">
        <v>99.44000979928272</v>
      </c>
      <c r="BV912" s="32">
        <v>44926</v>
      </c>
      <c r="BW912" s="33" t="s">
        <v>9034</v>
      </c>
      <c r="BZ912" s="15">
        <v>92.020133107320277</v>
      </c>
    </row>
    <row r="913" spans="16:78">
      <c r="P913" s="105">
        <v>82.463676000859152</v>
      </c>
      <c r="Q913" s="37" t="s">
        <v>12571</v>
      </c>
      <c r="R913" s="106">
        <v>-0.97819999999999996</v>
      </c>
      <c r="S913" s="85" t="s">
        <v>8887</v>
      </c>
      <c r="BS913" s="29">
        <v>15.875685689562269</v>
      </c>
      <c r="BT913" s="37" t="s">
        <v>9964</v>
      </c>
      <c r="BU913" s="52">
        <v>98.347894585579667</v>
      </c>
      <c r="BV913" s="32">
        <v>44926</v>
      </c>
      <c r="BW913" s="33" t="s">
        <v>8933</v>
      </c>
      <c r="BZ913" s="15">
        <v>97.817730472890716</v>
      </c>
    </row>
    <row r="914" spans="16:78">
      <c r="P914" s="105">
        <v>64.22088429558066</v>
      </c>
      <c r="Q914" s="37" t="s">
        <v>12572</v>
      </c>
      <c r="R914" s="106">
        <v>-0.96260000000000001</v>
      </c>
      <c r="S914" s="85" t="s">
        <v>8893</v>
      </c>
      <c r="BS914" s="29">
        <v>86.201179738713321</v>
      </c>
      <c r="BT914" s="37" t="s">
        <v>9965</v>
      </c>
      <c r="BU914" s="62">
        <v>95.903641677352866</v>
      </c>
      <c r="BV914" s="32">
        <v>44996</v>
      </c>
      <c r="BW914" s="33" t="s">
        <v>8937</v>
      </c>
      <c r="BZ914" s="15">
        <v>96.264376580630184</v>
      </c>
    </row>
    <row r="915" spans="16:78">
      <c r="P915" s="105">
        <v>5.111745981073101</v>
      </c>
      <c r="Q915" s="37" t="s">
        <v>12573</v>
      </c>
      <c r="R915" s="106">
        <v>-0.99980000000000002</v>
      </c>
      <c r="S915" s="85" t="s">
        <v>8892</v>
      </c>
      <c r="BS915" s="29">
        <v>7.073563084561008</v>
      </c>
      <c r="BT915" s="37" t="s">
        <v>9966</v>
      </c>
      <c r="BU915" s="62">
        <v>95.312570524683736</v>
      </c>
      <c r="BV915" s="32">
        <v>44888</v>
      </c>
      <c r="BW915" s="33" t="s">
        <v>8937</v>
      </c>
      <c r="BZ915" s="15">
        <v>99.976092616353924</v>
      </c>
    </row>
    <row r="916" spans="16:78">
      <c r="P916" s="105">
        <v>1235.0338999307521</v>
      </c>
      <c r="Q916" s="37" t="s">
        <v>12574</v>
      </c>
      <c r="R916" s="106">
        <v>-0.997</v>
      </c>
      <c r="S916" s="85" t="s">
        <v>8884</v>
      </c>
      <c r="BS916" s="29">
        <v>36.336649454959513</v>
      </c>
      <c r="BT916" s="37" t="s">
        <v>9967</v>
      </c>
      <c r="BU916" s="31">
        <v>99.25257693670855</v>
      </c>
      <c r="BV916" s="32">
        <v>44926</v>
      </c>
      <c r="BW916" s="33" t="s">
        <v>9056</v>
      </c>
      <c r="BZ916" s="15">
        <v>99.696686434897259</v>
      </c>
    </row>
    <row r="917" spans="16:78">
      <c r="P917" s="105">
        <v>7.181011418413382</v>
      </c>
      <c r="Q917" s="37" t="s">
        <v>12575</v>
      </c>
      <c r="R917" s="106">
        <v>-0.99609999999999999</v>
      </c>
      <c r="S917" s="85" t="s">
        <v>8887</v>
      </c>
      <c r="BS917" s="29">
        <v>7.7335959132829446</v>
      </c>
      <c r="BT917" s="37" t="s">
        <v>9968</v>
      </c>
      <c r="BU917" s="44">
        <v>92.894325398096228</v>
      </c>
      <c r="BV917" s="32">
        <v>44876</v>
      </c>
      <c r="BW917" s="33" t="s">
        <v>8937</v>
      </c>
      <c r="BZ917" s="15">
        <v>99.608046948146239</v>
      </c>
    </row>
    <row r="918" spans="16:78">
      <c r="P918" s="105">
        <v>21.56420415275576</v>
      </c>
      <c r="Q918" s="37" t="s">
        <v>12576</v>
      </c>
      <c r="R918" s="106">
        <v>-0.97950000000000004</v>
      </c>
      <c r="S918" s="85" t="s">
        <v>8884</v>
      </c>
      <c r="BS918" s="29">
        <v>41.244767564781739</v>
      </c>
      <c r="BT918" s="37" t="s">
        <v>9969</v>
      </c>
      <c r="BU918" s="62">
        <v>90.158658724970692</v>
      </c>
      <c r="BV918" s="32">
        <v>44731</v>
      </c>
      <c r="BW918" s="33" t="s">
        <v>9026</v>
      </c>
      <c r="BZ918" s="15">
        <v>97.950028513816889</v>
      </c>
    </row>
    <row r="919" spans="16:78">
      <c r="P919" s="105">
        <v>2.0378081108892538</v>
      </c>
      <c r="Q919" s="37" t="s">
        <v>12577</v>
      </c>
      <c r="R919" s="106">
        <v>-0.99870000000000003</v>
      </c>
      <c r="S919" s="85" t="s">
        <v>8889</v>
      </c>
      <c r="BS919" s="29">
        <v>6.6907464851949072</v>
      </c>
      <c r="BT919" s="37" t="s">
        <v>9970</v>
      </c>
      <c r="BU919" s="31">
        <v>66.252110808694169</v>
      </c>
      <c r="BV919" s="32">
        <v>44996</v>
      </c>
      <c r="BW919" s="33" t="s">
        <v>8959</v>
      </c>
      <c r="BZ919" s="15">
        <v>99.865451626927054</v>
      </c>
    </row>
    <row r="920" spans="16:78">
      <c r="P920" s="105">
        <v>1.0367848368293691</v>
      </c>
      <c r="Q920" s="37" t="s">
        <v>12578</v>
      </c>
      <c r="R920" s="106">
        <v>-0.99709999999999999</v>
      </c>
      <c r="S920" s="85" t="s">
        <v>8887</v>
      </c>
      <c r="BS920" s="29">
        <v>53.138644567127237</v>
      </c>
      <c r="BT920" s="37" t="s">
        <v>9971</v>
      </c>
      <c r="BU920" s="62">
        <v>93.480208205117094</v>
      </c>
      <c r="BV920" s="32">
        <v>44918</v>
      </c>
      <c r="BW920" s="33" t="s">
        <v>8937</v>
      </c>
      <c r="BZ920" s="15">
        <v>99.706901511667326</v>
      </c>
    </row>
    <row r="921" spans="16:78">
      <c r="P921" s="105">
        <v>771.12726681067284</v>
      </c>
      <c r="Q921" s="37" t="s">
        <v>12579</v>
      </c>
      <c r="R921" s="106">
        <v>-0.97419999999999995</v>
      </c>
      <c r="S921" s="85" t="s">
        <v>8887</v>
      </c>
      <c r="BS921" s="29">
        <v>2.8095854284501161</v>
      </c>
      <c r="BT921" s="37" t="s">
        <v>9972</v>
      </c>
      <c r="BU921" s="31">
        <v>95.699517689490634</v>
      </c>
      <c r="BV921" s="32">
        <v>44880</v>
      </c>
      <c r="BW921" s="33" t="s">
        <v>9584</v>
      </c>
      <c r="BZ921" s="15">
        <v>97.423780658606816</v>
      </c>
    </row>
    <row r="922" spans="16:78">
      <c r="P922" s="105">
        <v>360.26852631576332</v>
      </c>
      <c r="Q922" s="37" t="s">
        <v>12580</v>
      </c>
      <c r="R922" s="106">
        <v>-0.99739999999999995</v>
      </c>
      <c r="S922" s="85" t="s">
        <v>8887</v>
      </c>
      <c r="BS922" s="29">
        <v>2.4515176948448341</v>
      </c>
      <c r="BT922" s="37" t="s">
        <v>9973</v>
      </c>
      <c r="BU922" s="31">
        <v>98.69698669996184</v>
      </c>
      <c r="BV922" s="32">
        <v>44827</v>
      </c>
      <c r="BW922" s="33" t="s">
        <v>8937</v>
      </c>
      <c r="BZ922" s="15">
        <v>99.743253140478799</v>
      </c>
    </row>
    <row r="923" spans="16:78">
      <c r="P923" s="105">
        <v>12.959827405867999</v>
      </c>
      <c r="Q923" s="37" t="s">
        <v>12581</v>
      </c>
      <c r="R923" s="106">
        <v>-0.99790000000000001</v>
      </c>
      <c r="S923" s="85" t="s">
        <v>8898</v>
      </c>
      <c r="BS923" s="29">
        <v>3.5461316215785761</v>
      </c>
      <c r="BT923" s="37" t="s">
        <v>9974</v>
      </c>
      <c r="BU923" s="52">
        <v>90.28472299515883</v>
      </c>
      <c r="BV923" s="32">
        <v>44933</v>
      </c>
      <c r="BW923" s="33" t="s">
        <v>8937</v>
      </c>
      <c r="BZ923" s="15">
        <v>99.794891131915449</v>
      </c>
    </row>
    <row r="924" spans="16:78">
      <c r="P924" s="105">
        <v>38.677172616393612</v>
      </c>
      <c r="Q924" s="37" t="s">
        <v>12582</v>
      </c>
      <c r="R924" s="106">
        <v>-0.99770000000000003</v>
      </c>
      <c r="S924" s="85" t="s">
        <v>8893</v>
      </c>
      <c r="BS924" s="29">
        <v>18.52528631519262</v>
      </c>
      <c r="BT924" s="37" t="s">
        <v>9975</v>
      </c>
      <c r="BU924" s="62">
        <v>74.504070373025442</v>
      </c>
      <c r="BV924" s="32">
        <v>44933</v>
      </c>
      <c r="BW924" s="33" t="s">
        <v>8937</v>
      </c>
      <c r="BZ924" s="15">
        <v>99.773548854061289</v>
      </c>
    </row>
    <row r="925" spans="16:78">
      <c r="P925" s="105">
        <v>161.32596798274221</v>
      </c>
      <c r="Q925" s="37" t="s">
        <v>12583</v>
      </c>
      <c r="R925" s="106">
        <v>-0.99339999999999995</v>
      </c>
      <c r="S925" s="85" t="s">
        <v>8887</v>
      </c>
      <c r="BS925" s="29">
        <v>2.0015087873526758</v>
      </c>
      <c r="BT925" s="37" t="s">
        <v>9976</v>
      </c>
      <c r="BU925" s="62">
        <v>67.786131224595209</v>
      </c>
      <c r="BV925" s="32">
        <v>45000</v>
      </c>
      <c r="BW925" s="33" t="s">
        <v>8937</v>
      </c>
      <c r="BZ925" s="15">
        <v>99.335395510876282</v>
      </c>
    </row>
    <row r="926" spans="16:78">
      <c r="P926" s="105">
        <v>1.008315195571833</v>
      </c>
      <c r="Q926" s="37" t="s">
        <v>12584</v>
      </c>
      <c r="R926" s="106">
        <v>-0.98519999999999996</v>
      </c>
      <c r="S926" s="85" t="s">
        <v>8887</v>
      </c>
      <c r="BS926" s="29">
        <v>6.4680974492138059</v>
      </c>
      <c r="BT926" s="37" t="s">
        <v>9977</v>
      </c>
      <c r="BU926" s="31">
        <v>92.679569132029755</v>
      </c>
      <c r="BV926" s="32">
        <v>44996</v>
      </c>
      <c r="BW926" s="33" t="s">
        <v>9034</v>
      </c>
      <c r="BZ926" s="15">
        <v>98.51915143118282</v>
      </c>
    </row>
    <row r="927" spans="16:78">
      <c r="P927" s="105">
        <v>17.13608338729335</v>
      </c>
      <c r="Q927" s="37" t="s">
        <v>12585</v>
      </c>
      <c r="R927" s="106">
        <v>-0.995</v>
      </c>
      <c r="S927" s="85" t="s">
        <v>3686</v>
      </c>
      <c r="BS927" s="29">
        <v>27.42046437624473</v>
      </c>
      <c r="BT927" s="37" t="s">
        <v>9978</v>
      </c>
      <c r="BU927" s="44">
        <v>98.542040257612712</v>
      </c>
      <c r="BV927" s="32">
        <v>44918</v>
      </c>
      <c r="BW927" s="33" t="s">
        <v>9034</v>
      </c>
      <c r="BZ927" s="15">
        <v>99.495371910570242</v>
      </c>
    </row>
    <row r="928" spans="16:78">
      <c r="P928" s="105">
        <v>127.44120402631761</v>
      </c>
      <c r="Q928" s="37" t="s">
        <v>12586</v>
      </c>
      <c r="R928" s="106">
        <v>-0.99219999999999997</v>
      </c>
      <c r="S928" s="85" t="s">
        <v>8889</v>
      </c>
      <c r="BS928" s="29">
        <v>20.05383484620025</v>
      </c>
      <c r="BT928" s="37" t="s">
        <v>9979</v>
      </c>
      <c r="BU928" s="62">
        <v>92.59538713985711</v>
      </c>
      <c r="BV928" s="32">
        <v>44996</v>
      </c>
      <c r="BW928" s="33" t="s">
        <v>9584</v>
      </c>
      <c r="BZ928" s="15">
        <v>99.216788643671649</v>
      </c>
    </row>
    <row r="929" spans="16:78">
      <c r="P929" s="105">
        <v>144.8325642975355</v>
      </c>
      <c r="Q929" s="37" t="s">
        <v>12587</v>
      </c>
      <c r="R929" s="106">
        <v>-1</v>
      </c>
      <c r="S929" s="85" t="s">
        <v>8892</v>
      </c>
      <c r="BS929" s="29">
        <v>1.193265797856977</v>
      </c>
      <c r="BT929" s="37" t="s">
        <v>9980</v>
      </c>
      <c r="BU929" s="31">
        <v>6.1379528416985361</v>
      </c>
      <c r="BV929" s="32">
        <v>44984</v>
      </c>
      <c r="BW929" s="33" t="s">
        <v>9165</v>
      </c>
      <c r="BZ929" s="15">
        <v>100</v>
      </c>
    </row>
    <row r="930" spans="16:78">
      <c r="P930" s="105">
        <v>649.21358888662394</v>
      </c>
      <c r="Q930" s="37" t="s">
        <v>12588</v>
      </c>
      <c r="R930" s="106">
        <v>-0.89229999999999998</v>
      </c>
      <c r="S930" s="85" t="s">
        <v>8884</v>
      </c>
      <c r="BS930" s="29">
        <v>3.5170954231243772</v>
      </c>
      <c r="BT930" s="37" t="s">
        <v>9981</v>
      </c>
      <c r="BU930" s="62">
        <v>66.248034905697367</v>
      </c>
      <c r="BV930" s="32">
        <v>44972</v>
      </c>
      <c r="BW930" s="33" t="s">
        <v>8945</v>
      </c>
      <c r="BZ930" s="15">
        <v>89.22675751912081</v>
      </c>
    </row>
    <row r="931" spans="16:78">
      <c r="P931" s="105">
        <v>556.60857064118056</v>
      </c>
      <c r="Q931" s="37" t="s">
        <v>12589</v>
      </c>
      <c r="R931" s="106">
        <v>-0.99919999999999998</v>
      </c>
      <c r="S931" s="85" t="s">
        <v>8882</v>
      </c>
      <c r="BS931" s="29">
        <v>545151.11774578062</v>
      </c>
      <c r="BT931" s="37" t="s">
        <v>9982</v>
      </c>
      <c r="BU931" s="31">
        <v>96.546635323596533</v>
      </c>
      <c r="BV931" s="32">
        <v>45000</v>
      </c>
      <c r="BW931" s="33" t="s">
        <v>9120</v>
      </c>
      <c r="BZ931" s="15">
        <v>99.918599267920484</v>
      </c>
    </row>
    <row r="932" spans="16:78">
      <c r="P932" s="105">
        <v>2.1975432576913319</v>
      </c>
      <c r="Q932" s="37" t="s">
        <v>12590</v>
      </c>
      <c r="R932" s="106">
        <v>-0.9788</v>
      </c>
      <c r="S932" s="85" t="s">
        <v>8887</v>
      </c>
      <c r="BS932" s="29">
        <v>4.4647811540537523</v>
      </c>
      <c r="BT932" s="37" t="s">
        <v>9983</v>
      </c>
      <c r="BU932" s="31">
        <v>98.13693546120497</v>
      </c>
      <c r="BV932" s="32">
        <v>44880</v>
      </c>
      <c r="BW932" s="33" t="s">
        <v>9034</v>
      </c>
      <c r="BZ932" s="15">
        <v>97.875071272652605</v>
      </c>
    </row>
    <row r="933" spans="16:78">
      <c r="P933" s="105">
        <v>1.878464257775978</v>
      </c>
      <c r="Q933" s="37" t="s">
        <v>12591</v>
      </c>
      <c r="R933" s="106">
        <v>-1</v>
      </c>
      <c r="S933" s="85" t="s">
        <v>8892</v>
      </c>
      <c r="BS933" s="29">
        <v>14.05320534336408</v>
      </c>
      <c r="BT933" s="37" t="s">
        <v>9984</v>
      </c>
      <c r="BU933" s="52">
        <v>98.645621745948247</v>
      </c>
      <c r="BV933" s="32">
        <v>44929</v>
      </c>
      <c r="BW933" s="33" t="s">
        <v>8959</v>
      </c>
      <c r="BZ933" s="15">
        <v>100</v>
      </c>
    </row>
    <row r="934" spans="16:78">
      <c r="P934" s="105">
        <v>370.01835787900148</v>
      </c>
      <c r="Q934" s="37" t="s">
        <v>12592</v>
      </c>
      <c r="R934" s="106">
        <v>-0.91039999999999999</v>
      </c>
      <c r="S934" s="85" t="s">
        <v>8887</v>
      </c>
      <c r="BS934" s="29">
        <v>1.974009848877774</v>
      </c>
      <c r="BT934" s="37" t="s">
        <v>9985</v>
      </c>
      <c r="BU934" s="62">
        <v>57.455020289425313</v>
      </c>
      <c r="BV934" s="32">
        <v>45000</v>
      </c>
      <c r="BW934" s="33" t="s">
        <v>8937</v>
      </c>
      <c r="BZ934" s="15">
        <v>91.041382119474207</v>
      </c>
    </row>
    <row r="935" spans="16:78">
      <c r="P935" s="105">
        <v>10.06167930100812</v>
      </c>
      <c r="Q935" s="37" t="s">
        <v>12593</v>
      </c>
      <c r="R935" s="106">
        <v>-1</v>
      </c>
      <c r="S935" s="85" t="s">
        <v>8887</v>
      </c>
      <c r="BS935" s="29">
        <v>1.8377923003129439</v>
      </c>
      <c r="BT935" s="37" t="s">
        <v>9986</v>
      </c>
      <c r="BU935" s="62">
        <v>91.15072563999162</v>
      </c>
      <c r="BV935" s="32">
        <v>44731</v>
      </c>
      <c r="BW935" s="33" t="s">
        <v>8937</v>
      </c>
      <c r="BZ935" s="15">
        <v>100</v>
      </c>
    </row>
    <row r="936" spans="16:78">
      <c r="P936" s="105">
        <v>193.61176672931251</v>
      </c>
      <c r="Q936" s="37" t="s">
        <v>12594</v>
      </c>
      <c r="R936" s="106">
        <v>-0.96909999999999996</v>
      </c>
      <c r="S936" s="85" t="s">
        <v>3686</v>
      </c>
      <c r="BS936" s="29">
        <v>2.7705080148987329</v>
      </c>
      <c r="BT936" s="37" t="s">
        <v>9987</v>
      </c>
      <c r="BU936" s="31">
        <v>60.373245139791962</v>
      </c>
      <c r="BV936" s="32">
        <v>44985</v>
      </c>
      <c r="BW936" s="33" t="s">
        <v>8937</v>
      </c>
      <c r="BZ936" s="15">
        <v>96.908715291499107</v>
      </c>
    </row>
    <row r="937" spans="16:78">
      <c r="P937" s="105">
        <v>17.514383558278588</v>
      </c>
      <c r="Q937" s="37" t="s">
        <v>12595</v>
      </c>
      <c r="R937" s="106">
        <v>-0.99939999999999996</v>
      </c>
      <c r="S937" s="85" t="s">
        <v>8884</v>
      </c>
      <c r="BS937" s="29">
        <v>10.284966590875969</v>
      </c>
      <c r="BT937" s="37" t="s">
        <v>9988</v>
      </c>
      <c r="BU937" s="44">
        <v>92.585787895772768</v>
      </c>
      <c r="BV937" s="32">
        <v>44926</v>
      </c>
      <c r="BW937" s="33" t="s">
        <v>9989</v>
      </c>
      <c r="BZ937" s="15">
        <v>99.942316310230439</v>
      </c>
    </row>
    <row r="938" spans="16:78">
      <c r="P938" s="105">
        <v>1.9022918891350431</v>
      </c>
      <c r="Q938" s="37" t="s">
        <v>12596</v>
      </c>
      <c r="R938" s="106">
        <v>-0.9909</v>
      </c>
      <c r="S938" s="85" t="s">
        <v>3686</v>
      </c>
      <c r="BS938" s="29">
        <v>1.959279821676926</v>
      </c>
      <c r="BT938" s="37" t="s">
        <v>9990</v>
      </c>
      <c r="BU938" s="62"/>
      <c r="BV938" s="32"/>
      <c r="BW938" s="33" t="s">
        <v>9991</v>
      </c>
      <c r="BZ938" s="15">
        <v>99.08650379954841</v>
      </c>
    </row>
    <row r="939" spans="16:78">
      <c r="P939" s="105">
        <v>782.43886017230534</v>
      </c>
      <c r="Q939" s="37" t="s">
        <v>12597</v>
      </c>
      <c r="R939" s="106">
        <v>-0.99990000000000001</v>
      </c>
      <c r="S939" s="85" t="s">
        <v>8887</v>
      </c>
      <c r="BS939" s="29">
        <v>3.0135662843250972</v>
      </c>
      <c r="BT939" s="37" t="s">
        <v>9992</v>
      </c>
      <c r="BU939" s="31">
        <v>98.354218766204198</v>
      </c>
      <c r="BV939" s="32">
        <v>44922</v>
      </c>
      <c r="BW939" s="33" t="s">
        <v>8937</v>
      </c>
      <c r="BZ939" s="15">
        <v>99.986984096922285</v>
      </c>
    </row>
    <row r="940" spans="16:78">
      <c r="P940" s="105">
        <v>2.3821130293166779</v>
      </c>
      <c r="Q940" s="37" t="s">
        <v>12598</v>
      </c>
      <c r="R940" s="106">
        <v>-0.99790000000000001</v>
      </c>
      <c r="S940" s="85" t="s">
        <v>8887</v>
      </c>
      <c r="BS940" s="29">
        <v>45.361340625154263</v>
      </c>
      <c r="BT940" s="37" t="s">
        <v>9993</v>
      </c>
      <c r="BU940" s="62">
        <v>98.882112615206012</v>
      </c>
      <c r="BV940" s="32">
        <v>44996</v>
      </c>
      <c r="BW940" s="33" t="s">
        <v>8937</v>
      </c>
      <c r="BZ940" s="15">
        <v>99.785012135977468</v>
      </c>
    </row>
    <row r="941" spans="16:78">
      <c r="P941" s="105">
        <v>178.4623557756797</v>
      </c>
      <c r="Q941" s="37" t="s">
        <v>12599</v>
      </c>
      <c r="R941" s="106">
        <v>-0.98199999999999998</v>
      </c>
      <c r="S941" s="85" t="s">
        <v>8887</v>
      </c>
      <c r="BS941" s="29">
        <v>37.808654896783821</v>
      </c>
      <c r="BT941" s="37" t="s">
        <v>9994</v>
      </c>
      <c r="BU941" s="31">
        <v>99.599902665068669</v>
      </c>
      <c r="BV941" s="32">
        <v>44735</v>
      </c>
      <c r="BW941" s="33" t="s">
        <v>9995</v>
      </c>
      <c r="BZ941" s="15">
        <v>98.195366080169791</v>
      </c>
    </row>
    <row r="942" spans="16:78">
      <c r="P942" s="105">
        <v>88.482106827791966</v>
      </c>
      <c r="Q942" s="37" t="s">
        <v>12600</v>
      </c>
      <c r="R942" s="106">
        <v>-0.92920000000000003</v>
      </c>
      <c r="S942" s="85" t="s">
        <v>8884</v>
      </c>
      <c r="BS942" s="29">
        <v>50.332203552375262</v>
      </c>
      <c r="BT942" s="37" t="s">
        <v>9996</v>
      </c>
      <c r="BU942" s="31">
        <v>98.424905960187516</v>
      </c>
      <c r="BV942" s="32">
        <v>44876</v>
      </c>
      <c r="BW942" s="33" t="s">
        <v>9534</v>
      </c>
      <c r="BZ942" s="15">
        <v>92.924644515947946</v>
      </c>
    </row>
    <row r="943" spans="16:78">
      <c r="P943" s="105">
        <v>24.72890580917025</v>
      </c>
      <c r="Q943" s="37" t="s">
        <v>12601</v>
      </c>
      <c r="R943" s="106">
        <v>-0.91569999999999996</v>
      </c>
      <c r="S943" s="85" t="s">
        <v>8887</v>
      </c>
      <c r="BS943" s="29">
        <v>3.5337044340764261</v>
      </c>
      <c r="BT943" s="37" t="s">
        <v>9997</v>
      </c>
      <c r="BU943" s="52">
        <v>99.743278502371382</v>
      </c>
      <c r="BV943" s="32">
        <v>44933</v>
      </c>
      <c r="BW943" s="33" t="s">
        <v>9045</v>
      </c>
      <c r="BZ943" s="15">
        <v>91.567630595730307</v>
      </c>
    </row>
    <row r="944" spans="16:78">
      <c r="P944" s="105">
        <v>5.8254242223518142</v>
      </c>
      <c r="Q944" s="37" t="s">
        <v>12602</v>
      </c>
      <c r="R944" s="106">
        <v>-0.99939999999999996</v>
      </c>
      <c r="S944" s="85" t="s">
        <v>8887</v>
      </c>
      <c r="BS944" s="29">
        <v>4.8224589016411494</v>
      </c>
      <c r="BT944" s="37" t="s">
        <v>9998</v>
      </c>
      <c r="BU944" s="62">
        <v>93.368606586539286</v>
      </c>
      <c r="BV944" s="32">
        <v>44876</v>
      </c>
      <c r="BW944" s="33" t="s">
        <v>8937</v>
      </c>
      <c r="BZ944" s="15">
        <v>99.939880638881988</v>
      </c>
    </row>
    <row r="945" spans="16:78">
      <c r="P945" s="105">
        <v>51.996705628075901</v>
      </c>
      <c r="Q945" s="37" t="s">
        <v>12603</v>
      </c>
      <c r="R945" s="106">
        <v>-0.996</v>
      </c>
      <c r="S945" s="85" t="s">
        <v>8884</v>
      </c>
      <c r="BS945" s="29">
        <v>30.189300201793149</v>
      </c>
      <c r="BT945" s="37" t="s">
        <v>9999</v>
      </c>
      <c r="BU945" s="62">
        <v>64.597261972216728</v>
      </c>
      <c r="BV945" s="32">
        <v>44922</v>
      </c>
      <c r="BW945" s="33" t="s">
        <v>8937</v>
      </c>
      <c r="BZ945" s="15">
        <v>99.602080255952629</v>
      </c>
    </row>
    <row r="946" spans="16:78">
      <c r="P946" s="105">
        <v>36.372718879150277</v>
      </c>
      <c r="Q946" s="37" t="s">
        <v>12604</v>
      </c>
      <c r="R946" s="106">
        <v>-0.97309999999999997</v>
      </c>
      <c r="S946" s="85" t="s">
        <v>8887</v>
      </c>
      <c r="BS946" s="29">
        <v>119.12978845160509</v>
      </c>
      <c r="BT946" s="37" t="s">
        <v>10000</v>
      </c>
      <c r="BU946" s="31">
        <v>94.532633506969972</v>
      </c>
      <c r="BV946" s="32">
        <v>44837</v>
      </c>
      <c r="BW946" s="33" t="s">
        <v>9141</v>
      </c>
      <c r="BZ946" s="15">
        <v>97.307015601177994</v>
      </c>
    </row>
    <row r="947" spans="16:78">
      <c r="P947" s="105">
        <v>274.28489105206518</v>
      </c>
      <c r="Q947" s="37" t="s">
        <v>12605</v>
      </c>
      <c r="R947" s="106">
        <v>-0.98939999999999995</v>
      </c>
      <c r="S947" s="85" t="s">
        <v>8887</v>
      </c>
      <c r="BS947" s="29">
        <v>8.3504541696822727</v>
      </c>
      <c r="BT947" s="37" t="s">
        <v>10001</v>
      </c>
      <c r="BU947" s="44">
        <v>97.233808837576717</v>
      </c>
      <c r="BV947" s="32">
        <v>44868</v>
      </c>
      <c r="BW947" s="33" t="s">
        <v>9024</v>
      </c>
      <c r="BZ947" s="15">
        <v>98.936257589230678</v>
      </c>
    </row>
    <row r="948" spans="16:78">
      <c r="P948" s="105">
        <v>254.47292352059159</v>
      </c>
      <c r="Q948" s="37" t="s">
        <v>12606</v>
      </c>
      <c r="R948" s="106">
        <v>-0.98209999999999997</v>
      </c>
      <c r="S948" s="85" t="s">
        <v>8884</v>
      </c>
      <c r="BS948" s="29">
        <v>3.2384317718123472</v>
      </c>
      <c r="BT948" s="37" t="s">
        <v>10002</v>
      </c>
      <c r="BU948" s="62">
        <v>97.054168078606892</v>
      </c>
      <c r="BV948" s="32">
        <v>44712</v>
      </c>
      <c r="BW948" s="33" t="s">
        <v>8937</v>
      </c>
      <c r="BZ948" s="15">
        <v>98.211988514396211</v>
      </c>
    </row>
    <row r="949" spans="16:78">
      <c r="P949" s="105">
        <v>60.966662413501673</v>
      </c>
      <c r="Q949" s="37" t="s">
        <v>12607</v>
      </c>
      <c r="R949" s="106">
        <v>-0.69989999999999997</v>
      </c>
      <c r="S949" s="85" t="s">
        <v>8898</v>
      </c>
      <c r="BS949" s="29">
        <v>21.871873839712318</v>
      </c>
      <c r="BT949" s="37" t="s">
        <v>10003</v>
      </c>
      <c r="BU949" s="31">
        <v>99.733563680794575</v>
      </c>
      <c r="BV949" s="32">
        <v>44922</v>
      </c>
      <c r="BW949" s="33" t="s">
        <v>8937</v>
      </c>
      <c r="BZ949" s="15">
        <v>69.994856029424909</v>
      </c>
    </row>
    <row r="950" spans="16:78">
      <c r="P950" s="105">
        <v>306.75658380270522</v>
      </c>
      <c r="Q950" s="37" t="s">
        <v>12608</v>
      </c>
      <c r="R950" s="106">
        <v>-0.97340000000000004</v>
      </c>
      <c r="S950" s="85" t="s">
        <v>8887</v>
      </c>
      <c r="BS950" s="29">
        <v>1.3763284020144979</v>
      </c>
      <c r="BT950" s="37" t="s">
        <v>10004</v>
      </c>
      <c r="BU950" s="62">
        <v>99.907990521049598</v>
      </c>
      <c r="BV950" s="32">
        <v>44876</v>
      </c>
      <c r="BW950" s="33" t="s">
        <v>8937</v>
      </c>
      <c r="BZ950" s="15">
        <v>97.339601210919824</v>
      </c>
    </row>
    <row r="951" spans="16:78">
      <c r="P951" s="105">
        <v>28.057102031172761</v>
      </c>
      <c r="Q951" s="37" t="s">
        <v>12609</v>
      </c>
      <c r="R951" s="106">
        <v>-0.99609999999999999</v>
      </c>
      <c r="S951" s="85" t="s">
        <v>8887</v>
      </c>
      <c r="BS951" s="29">
        <v>4.2705143801732248</v>
      </c>
      <c r="BT951" s="37" t="s">
        <v>10005</v>
      </c>
      <c r="BU951" s="31">
        <v>98.426409398818933</v>
      </c>
      <c r="BV951" s="32">
        <v>44888</v>
      </c>
      <c r="BW951" s="33" t="s">
        <v>8937</v>
      </c>
      <c r="BZ951" s="15">
        <v>99.605450704366632</v>
      </c>
    </row>
    <row r="952" spans="16:78">
      <c r="P952" s="105">
        <v>1.1973829493106729</v>
      </c>
      <c r="Q952" s="37" t="s">
        <v>12610</v>
      </c>
      <c r="R952" s="106">
        <v>-0.97519999999999996</v>
      </c>
      <c r="S952" s="85" t="s">
        <v>8884</v>
      </c>
      <c r="BS952" s="29">
        <v>2.0919657982593041</v>
      </c>
      <c r="BT952" s="37" t="s">
        <v>10006</v>
      </c>
      <c r="BU952" s="31">
        <v>90.295549488580477</v>
      </c>
      <c r="BV952" s="32">
        <v>44757</v>
      </c>
      <c r="BW952" s="33" t="s">
        <v>8961</v>
      </c>
      <c r="BZ952" s="15">
        <v>97.516825399727537</v>
      </c>
    </row>
    <row r="953" spans="16:78">
      <c r="P953" s="105">
        <v>1.4155339716990201</v>
      </c>
      <c r="Q953" s="37" t="s">
        <v>12611</v>
      </c>
      <c r="R953" s="106">
        <v>-1</v>
      </c>
      <c r="S953" s="85" t="s">
        <v>3686</v>
      </c>
      <c r="BS953" s="29">
        <v>192.62531692096539</v>
      </c>
      <c r="BT953" s="37" t="s">
        <v>10007</v>
      </c>
      <c r="BU953" s="52">
        <v>98.7474945156589</v>
      </c>
      <c r="BV953" s="32">
        <v>44933</v>
      </c>
      <c r="BW953" s="33" t="s">
        <v>10008</v>
      </c>
      <c r="BZ953" s="15">
        <v>100</v>
      </c>
    </row>
    <row r="954" spans="16:78">
      <c r="P954" s="105">
        <v>109.652269403072</v>
      </c>
      <c r="Q954" s="37" t="s">
        <v>12612</v>
      </c>
      <c r="R954" s="106">
        <v>-0.999</v>
      </c>
      <c r="S954" s="85" t="s">
        <v>8887</v>
      </c>
      <c r="BS954" s="29">
        <v>10.90046384770077</v>
      </c>
      <c r="BT954" s="37" t="s">
        <v>10009</v>
      </c>
      <c r="BU954" s="62">
        <v>92.085803952504747</v>
      </c>
      <c r="BV954" s="32">
        <v>44731</v>
      </c>
      <c r="BW954" s="33" t="s">
        <v>8949</v>
      </c>
      <c r="BZ954" s="15">
        <v>99.903481360107065</v>
      </c>
    </row>
    <row r="955" spans="16:78">
      <c r="P955" s="105">
        <v>248.43409951562921</v>
      </c>
      <c r="Q955" s="37" t="s">
        <v>12613</v>
      </c>
      <c r="R955" s="106">
        <v>-0.98899999999999999</v>
      </c>
      <c r="S955" s="85" t="s">
        <v>8887</v>
      </c>
      <c r="BS955" s="29">
        <v>8.8103920522033992</v>
      </c>
      <c r="BT955" s="37" t="s">
        <v>10010</v>
      </c>
      <c r="BU955" s="62">
        <v>89.271721859393054</v>
      </c>
      <c r="BV955" s="32">
        <v>44876</v>
      </c>
      <c r="BW955" s="33" t="s">
        <v>8937</v>
      </c>
      <c r="BZ955" s="15">
        <v>98.902851844801361</v>
      </c>
    </row>
    <row r="956" spans="16:78">
      <c r="P956" s="105">
        <v>3.451499645322738</v>
      </c>
      <c r="Q956" s="37" t="s">
        <v>12614</v>
      </c>
      <c r="R956" s="106">
        <v>-0.999</v>
      </c>
      <c r="S956" s="85" t="s">
        <v>8887</v>
      </c>
      <c r="BS956" s="29">
        <v>83.246881189230052</v>
      </c>
      <c r="BT956" s="37" t="s">
        <v>10011</v>
      </c>
      <c r="BU956" s="31">
        <v>97.952174060312714</v>
      </c>
      <c r="BV956" s="32">
        <v>44933</v>
      </c>
      <c r="BW956" s="33" t="s">
        <v>8937</v>
      </c>
      <c r="BZ956" s="15">
        <v>99.900704980456524</v>
      </c>
    </row>
    <row r="957" spans="16:78">
      <c r="P957" s="105">
        <v>2.0804303222143048</v>
      </c>
      <c r="Q957" s="37" t="s">
        <v>12615</v>
      </c>
      <c r="R957" s="106">
        <v>-0.99960000000000004</v>
      </c>
      <c r="S957" s="85" t="s">
        <v>8882</v>
      </c>
      <c r="BS957" s="29">
        <v>37.046831495940353</v>
      </c>
      <c r="BT957" s="37" t="s">
        <v>10012</v>
      </c>
      <c r="BU957" s="44">
        <v>99.589308288953703</v>
      </c>
      <c r="BV957" s="32">
        <v>44888</v>
      </c>
      <c r="BW957" s="33" t="s">
        <v>9141</v>
      </c>
      <c r="BZ957" s="15">
        <v>99.957137635879178</v>
      </c>
    </row>
    <row r="958" spans="16:78">
      <c r="P958" s="105">
        <v>1.954270164224915</v>
      </c>
      <c r="Q958" s="37" t="s">
        <v>12616</v>
      </c>
      <c r="R958" s="106">
        <v>-1</v>
      </c>
      <c r="S958" s="85" t="s">
        <v>8891</v>
      </c>
      <c r="BS958" s="29">
        <v>3.0471251889290518</v>
      </c>
      <c r="BT958" s="37" t="s">
        <v>10013</v>
      </c>
      <c r="BU958" s="62">
        <v>99.271235507561457</v>
      </c>
      <c r="BV958" s="32">
        <v>44929</v>
      </c>
      <c r="BW958" s="33" t="s">
        <v>8937</v>
      </c>
      <c r="BZ958" s="15">
        <v>100</v>
      </c>
    </row>
    <row r="959" spans="16:78">
      <c r="P959" s="105">
        <v>52.118075760126708</v>
      </c>
      <c r="Q959" s="37" t="s">
        <v>12617</v>
      </c>
      <c r="R959" s="106">
        <v>-0.94930000000000003</v>
      </c>
      <c r="S959" s="85" t="s">
        <v>8887</v>
      </c>
      <c r="BS959" s="29">
        <v>1.169039132410403</v>
      </c>
      <c r="BT959" s="37" t="s">
        <v>10014</v>
      </c>
      <c r="BU959" s="31">
        <v>97.692828618883723</v>
      </c>
      <c r="BV959" s="32">
        <v>44788</v>
      </c>
      <c r="BW959" s="33" t="s">
        <v>8937</v>
      </c>
      <c r="BZ959" s="15">
        <v>94.932782274510132</v>
      </c>
    </row>
    <row r="960" spans="16:78">
      <c r="P960" s="105">
        <v>1.0889406919094189</v>
      </c>
      <c r="Q960" s="37" t="s">
        <v>12618</v>
      </c>
      <c r="R960" s="106">
        <v>-0.99339999999999995</v>
      </c>
      <c r="S960" s="85" t="s">
        <v>8888</v>
      </c>
      <c r="BS960" s="29">
        <v>23.00755024486698</v>
      </c>
      <c r="BT960" s="37" t="s">
        <v>10015</v>
      </c>
      <c r="BU960" s="62">
        <v>97.664069420630724</v>
      </c>
      <c r="BV960" s="32">
        <v>44727</v>
      </c>
      <c r="BW960" s="33" t="s">
        <v>8937</v>
      </c>
      <c r="BZ960" s="15">
        <v>99.33675036680107</v>
      </c>
    </row>
    <row r="961" spans="16:78">
      <c r="P961" s="105">
        <v>1478.3989799044939</v>
      </c>
      <c r="Q961" s="37" t="s">
        <v>12619</v>
      </c>
      <c r="R961" s="106">
        <v>-0.99939999999999996</v>
      </c>
      <c r="S961" s="85" t="s">
        <v>3686</v>
      </c>
      <c r="BS961" s="29">
        <v>12.908459259006159</v>
      </c>
      <c r="BT961" s="37" t="s">
        <v>10016</v>
      </c>
      <c r="BU961" s="31">
        <v>96.813644743051015</v>
      </c>
      <c r="BV961" s="32">
        <v>44922</v>
      </c>
      <c r="BW961" s="33" t="s">
        <v>9141</v>
      </c>
      <c r="BZ961" s="15">
        <v>99.944326384172825</v>
      </c>
    </row>
    <row r="962" spans="16:78">
      <c r="P962" s="105">
        <v>1.245106084668975</v>
      </c>
      <c r="Q962" s="37" t="s">
        <v>12620</v>
      </c>
      <c r="R962" s="106">
        <v>-0.98499999999999999</v>
      </c>
      <c r="S962" s="85" t="s">
        <v>8887</v>
      </c>
      <c r="BS962" s="29">
        <v>23.55765308188429</v>
      </c>
      <c r="BT962" s="37" t="s">
        <v>10017</v>
      </c>
      <c r="BU962" s="31">
        <v>91.008976596080359</v>
      </c>
      <c r="BV962" s="32">
        <v>44996</v>
      </c>
      <c r="BW962" s="33" t="s">
        <v>8937</v>
      </c>
      <c r="BZ962" s="15">
        <v>98.501220479273329</v>
      </c>
    </row>
    <row r="963" spans="16:78">
      <c r="P963" s="105">
        <v>11.97726706811723</v>
      </c>
      <c r="Q963" s="37" t="s">
        <v>12621</v>
      </c>
      <c r="R963" s="106">
        <v>-0.998</v>
      </c>
      <c r="S963" s="85" t="s">
        <v>8884</v>
      </c>
      <c r="BS963" s="29">
        <v>1.0121022309504599</v>
      </c>
      <c r="BT963" s="37" t="s">
        <v>10018</v>
      </c>
      <c r="BU963" s="52">
        <v>74.400387159169298</v>
      </c>
      <c r="BV963" s="32">
        <v>44937</v>
      </c>
      <c r="BW963" s="33" t="s">
        <v>8937</v>
      </c>
      <c r="BZ963" s="15">
        <v>99.799261218063108</v>
      </c>
    </row>
    <row r="964" spans="16:78">
      <c r="P964" s="105">
        <v>76.181810323085813</v>
      </c>
      <c r="Q964" s="37" t="s">
        <v>12622</v>
      </c>
      <c r="R964" s="106">
        <v>-0.98360000000000003</v>
      </c>
      <c r="S964" s="85" t="s">
        <v>8887</v>
      </c>
      <c r="BS964" s="29">
        <v>1.498947575900522</v>
      </c>
      <c r="BT964" s="37" t="s">
        <v>10019</v>
      </c>
      <c r="BU964" s="62">
        <v>99.614447494325901</v>
      </c>
      <c r="BV964" s="32">
        <v>44888</v>
      </c>
      <c r="BW964" s="33" t="s">
        <v>8937</v>
      </c>
      <c r="BZ964" s="15">
        <v>98.359301668170673</v>
      </c>
    </row>
    <row r="965" spans="16:78">
      <c r="P965" s="105">
        <v>51.308517983506093</v>
      </c>
      <c r="Q965" s="37" t="s">
        <v>12623</v>
      </c>
      <c r="R965" s="106">
        <v>-0.95809999999999995</v>
      </c>
      <c r="S965" s="85" t="s">
        <v>8887</v>
      </c>
      <c r="BS965" s="29">
        <v>1.648920617340897</v>
      </c>
      <c r="BT965" s="37" t="s">
        <v>10020</v>
      </c>
      <c r="BU965" s="62">
        <v>93.768367436553646</v>
      </c>
      <c r="BV965" s="32">
        <v>44731</v>
      </c>
      <c r="BW965" s="33" t="s">
        <v>8937</v>
      </c>
      <c r="BZ965" s="15">
        <v>95.814217317151659</v>
      </c>
    </row>
    <row r="966" spans="16:78">
      <c r="P966" s="105">
        <v>1.2012385374248189</v>
      </c>
      <c r="Q966" s="37" t="s">
        <v>12624</v>
      </c>
      <c r="R966" s="106">
        <v>-0.97589999999999999</v>
      </c>
      <c r="S966" s="85" t="s">
        <v>1772</v>
      </c>
      <c r="BS966" s="29">
        <v>16.629245674200479</v>
      </c>
      <c r="BT966" s="37" t="s">
        <v>10021</v>
      </c>
      <c r="BU966" s="31">
        <v>59.356013793216057</v>
      </c>
      <c r="BV966" s="32">
        <v>44918</v>
      </c>
      <c r="BW966" s="33" t="s">
        <v>8937</v>
      </c>
      <c r="BZ966" s="15">
        <v>97.591638615925177</v>
      </c>
    </row>
    <row r="967" spans="16:78">
      <c r="P967" s="105">
        <v>396.90725883319999</v>
      </c>
      <c r="Q967" s="37" t="s">
        <v>12625</v>
      </c>
      <c r="R967" s="106">
        <v>-0.99639999999999995</v>
      </c>
      <c r="S967" s="85" t="s">
        <v>8892</v>
      </c>
      <c r="BS967" s="29">
        <v>5.9163793736352028</v>
      </c>
      <c r="BT967" s="37" t="s">
        <v>10022</v>
      </c>
      <c r="BU967" s="44">
        <v>99.079009156352967</v>
      </c>
      <c r="BV967" s="32">
        <v>44937</v>
      </c>
      <c r="BW967" s="33" t="s">
        <v>8937</v>
      </c>
      <c r="BZ967" s="15">
        <v>99.644997466234329</v>
      </c>
    </row>
    <row r="968" spans="16:78">
      <c r="P968" s="105">
        <v>4.2132673795010156</v>
      </c>
      <c r="Q968" s="37" t="s">
        <v>12626</v>
      </c>
      <c r="R968" s="106">
        <v>-0.99370000000000003</v>
      </c>
      <c r="S968" s="85" t="s">
        <v>3686</v>
      </c>
      <c r="BS968" s="29">
        <v>1.075049729823967</v>
      </c>
      <c r="BT968" s="37" t="s">
        <v>10023</v>
      </c>
      <c r="BU968" s="62">
        <v>9.0876328892307132</v>
      </c>
      <c r="BV968" s="32">
        <v>45000</v>
      </c>
      <c r="BW968" s="33" t="s">
        <v>8937</v>
      </c>
      <c r="BZ968" s="15">
        <v>99.374044321237847</v>
      </c>
    </row>
    <row r="969" spans="16:78">
      <c r="P969" s="105">
        <v>1234.8784824250611</v>
      </c>
      <c r="Q969" s="37" t="s">
        <v>12627</v>
      </c>
      <c r="R969" s="106">
        <v>-0.99919999999999998</v>
      </c>
      <c r="S969" s="85" t="s">
        <v>8887</v>
      </c>
      <c r="BS969" s="29">
        <v>1.126564238973514</v>
      </c>
      <c r="BT969" s="37" t="s">
        <v>10024</v>
      </c>
      <c r="BU969" s="31">
        <v>99.712901270737945</v>
      </c>
      <c r="BV969" s="32">
        <v>44895</v>
      </c>
      <c r="BW969" s="33" t="s">
        <v>8937</v>
      </c>
      <c r="BZ969" s="15">
        <v>99.919501098572312</v>
      </c>
    </row>
    <row r="970" spans="16:78">
      <c r="P970" s="105">
        <v>214.39923055784561</v>
      </c>
      <c r="Q970" s="37" t="s">
        <v>12628</v>
      </c>
      <c r="R970" s="106">
        <v>-1</v>
      </c>
      <c r="S970" s="85" t="s">
        <v>8892</v>
      </c>
      <c r="BS970" s="29">
        <v>26.673234041759081</v>
      </c>
      <c r="BT970" s="37" t="s">
        <v>10025</v>
      </c>
      <c r="BU970" s="62">
        <v>98.331941065152336</v>
      </c>
      <c r="BV970" s="32">
        <v>44731</v>
      </c>
      <c r="BW970" s="33" t="s">
        <v>8937</v>
      </c>
      <c r="BZ970" s="15">
        <v>99.99655216080825</v>
      </c>
    </row>
    <row r="971" spans="16:78">
      <c r="P971" s="105">
        <v>1.122464170785628</v>
      </c>
      <c r="Q971" s="37" t="s">
        <v>12629</v>
      </c>
      <c r="R971" s="106">
        <v>-0.95469999999999999</v>
      </c>
      <c r="S971" s="85" t="s">
        <v>8887</v>
      </c>
      <c r="BS971" s="29">
        <v>46.749853467782557</v>
      </c>
      <c r="BT971" s="37" t="s">
        <v>10026</v>
      </c>
      <c r="BU971" s="31">
        <v>98.187704665424704</v>
      </c>
      <c r="BV971" s="32">
        <v>44918</v>
      </c>
      <c r="BW971" s="33" t="s">
        <v>9034</v>
      </c>
      <c r="BZ971" s="15">
        <v>95.472167589544114</v>
      </c>
    </row>
    <row r="972" spans="16:78">
      <c r="P972" s="105">
        <v>30.632576194122279</v>
      </c>
      <c r="Q972" s="37" t="s">
        <v>12630</v>
      </c>
      <c r="R972" s="106">
        <v>-0.99709999999999999</v>
      </c>
      <c r="S972" s="85" t="s">
        <v>8894</v>
      </c>
      <c r="BS972" s="29">
        <v>1.8075479219176509</v>
      </c>
      <c r="BT972" s="37" t="s">
        <v>10027</v>
      </c>
      <c r="BU972" s="31">
        <v>49.514380921959287</v>
      </c>
      <c r="BV972" s="32">
        <v>44996</v>
      </c>
      <c r="BW972" s="33" t="s">
        <v>8945</v>
      </c>
      <c r="BZ972" s="15">
        <v>99.709427406356809</v>
      </c>
    </row>
    <row r="973" spans="16:78">
      <c r="P973" s="105">
        <v>1.0117002464546561</v>
      </c>
      <c r="Q973" s="37" t="s">
        <v>12631</v>
      </c>
      <c r="R973" s="106">
        <v>-0.99350000000000005</v>
      </c>
      <c r="S973" s="85" t="s">
        <v>8887</v>
      </c>
      <c r="BS973" s="29">
        <v>14.628215654888299</v>
      </c>
      <c r="BT973" s="37" t="s">
        <v>10028</v>
      </c>
      <c r="BU973" s="52">
        <v>89.803475932660575</v>
      </c>
      <c r="BV973" s="32">
        <v>44880</v>
      </c>
      <c r="BW973" s="33" t="s">
        <v>8937</v>
      </c>
      <c r="BZ973" s="15">
        <v>99.350823371636764</v>
      </c>
    </row>
    <row r="974" spans="16:78">
      <c r="P974" s="105">
        <v>498.20825072863278</v>
      </c>
      <c r="Q974" s="37" t="s">
        <v>12632</v>
      </c>
      <c r="R974" s="106">
        <v>-0.99960000000000004</v>
      </c>
      <c r="S974" s="85" t="s">
        <v>8887</v>
      </c>
      <c r="BS974" s="29">
        <v>47.43425912900527</v>
      </c>
      <c r="BT974" s="37" t="s">
        <v>10029</v>
      </c>
      <c r="BU974" s="62">
        <v>99.899885205946177</v>
      </c>
      <c r="BV974" s="32">
        <v>44857</v>
      </c>
      <c r="BW974" s="33" t="s">
        <v>8937</v>
      </c>
      <c r="BZ974" s="15">
        <v>99.9628643290919</v>
      </c>
    </row>
    <row r="975" spans="16:78">
      <c r="P975" s="105">
        <v>2.7464330109559651</v>
      </c>
      <c r="Q975" s="37" t="s">
        <v>12633</v>
      </c>
      <c r="R975" s="106">
        <v>-0.70920000000000005</v>
      </c>
      <c r="S975" s="85" t="s">
        <v>3686</v>
      </c>
      <c r="BS975" s="29">
        <v>11.415230292785649</v>
      </c>
      <c r="BT975" s="37" t="s">
        <v>10030</v>
      </c>
      <c r="BU975" s="62">
        <v>97.894285057636722</v>
      </c>
      <c r="BV975" s="32">
        <v>44749</v>
      </c>
      <c r="BW975" s="33" t="s">
        <v>9034</v>
      </c>
      <c r="BZ975" s="15">
        <v>70.915263876975274</v>
      </c>
    </row>
    <row r="976" spans="16:78">
      <c r="P976" s="105">
        <v>1.0585398020771439</v>
      </c>
      <c r="Q976" s="37" t="s">
        <v>12634</v>
      </c>
      <c r="R976" s="106">
        <v>-0.95940000000000003</v>
      </c>
      <c r="S976" s="85" t="s">
        <v>3686</v>
      </c>
      <c r="BS976" s="29">
        <v>3.057346389986674</v>
      </c>
      <c r="BT976" s="37" t="s">
        <v>10031</v>
      </c>
      <c r="BU976" s="31">
        <v>42.980273877714822</v>
      </c>
      <c r="BV976" s="32">
        <v>45000</v>
      </c>
      <c r="BW976" s="33" t="s">
        <v>8959</v>
      </c>
      <c r="BZ976" s="15">
        <v>95.940581140726579</v>
      </c>
    </row>
    <row r="977" spans="16:78">
      <c r="P977" s="105">
        <v>1852.6404086836169</v>
      </c>
      <c r="Q977" s="37" t="s">
        <v>12635</v>
      </c>
      <c r="R977" s="106">
        <v>-0.96619999999999995</v>
      </c>
      <c r="S977" s="85" t="s">
        <v>8887</v>
      </c>
      <c r="BS977" s="29">
        <v>11.919359046430969</v>
      </c>
      <c r="BT977" s="37" t="s">
        <v>10032</v>
      </c>
      <c r="BU977" s="44">
        <v>95.956339164333073</v>
      </c>
      <c r="BV977" s="32">
        <v>44906</v>
      </c>
      <c r="BW977" s="33" t="s">
        <v>8937</v>
      </c>
      <c r="BZ977" s="15">
        <v>96.616244216093946</v>
      </c>
    </row>
    <row r="978" spans="16:78">
      <c r="P978" s="105">
        <v>535.57540497376226</v>
      </c>
      <c r="Q978" s="37" t="s">
        <v>12636</v>
      </c>
      <c r="R978" s="106">
        <v>-0.99209999999999998</v>
      </c>
      <c r="S978" s="85" t="s">
        <v>8885</v>
      </c>
      <c r="BS978" s="29">
        <v>326.68809382531032</v>
      </c>
      <c r="BT978" s="37" t="s">
        <v>10033</v>
      </c>
      <c r="BU978" s="62">
        <v>98.717074809767695</v>
      </c>
      <c r="BV978" s="32">
        <v>44996</v>
      </c>
      <c r="BW978" s="33" t="s">
        <v>8937</v>
      </c>
      <c r="BZ978" s="15">
        <v>99.214406443618103</v>
      </c>
    </row>
    <row r="979" spans="16:78">
      <c r="P979" s="105">
        <v>34.478600049387801</v>
      </c>
      <c r="Q979" s="37" t="s">
        <v>12637</v>
      </c>
      <c r="R979" s="106">
        <v>-0.99590000000000001</v>
      </c>
      <c r="S979" s="85" t="s">
        <v>8887</v>
      </c>
      <c r="BS979" s="29">
        <v>5.4915205380320593</v>
      </c>
      <c r="BT979" s="37" t="s">
        <v>10034</v>
      </c>
      <c r="BU979" s="31">
        <v>99.195278415602502</v>
      </c>
      <c r="BV979" s="32">
        <v>44933</v>
      </c>
      <c r="BW979" s="33" t="s">
        <v>9034</v>
      </c>
      <c r="BZ979" s="15">
        <v>99.590222618835867</v>
      </c>
    </row>
    <row r="980" spans="16:78">
      <c r="P980" s="105">
        <v>23.119044417520509</v>
      </c>
      <c r="Q980" s="37" t="s">
        <v>12638</v>
      </c>
      <c r="R980" s="106">
        <v>-0.98899999999999999</v>
      </c>
      <c r="S980" s="85" t="s">
        <v>8884</v>
      </c>
      <c r="BS980" s="29">
        <v>26.103614823757439</v>
      </c>
      <c r="BT980" s="37" t="s">
        <v>10035</v>
      </c>
      <c r="BU980" s="62">
        <v>53.195183988564963</v>
      </c>
      <c r="BV980" s="32">
        <v>44996</v>
      </c>
      <c r="BW980" s="33" t="s">
        <v>8937</v>
      </c>
      <c r="BZ980" s="15">
        <v>98.904178695405491</v>
      </c>
    </row>
    <row r="981" spans="16:78">
      <c r="P981" s="105">
        <v>171.96199480984791</v>
      </c>
      <c r="Q981" s="37" t="s">
        <v>12639</v>
      </c>
      <c r="R981" s="106">
        <v>-0.95530000000000004</v>
      </c>
      <c r="S981" s="85" t="s">
        <v>8884</v>
      </c>
      <c r="BS981" s="29">
        <v>10.259191207920439</v>
      </c>
      <c r="BT981" s="37" t="s">
        <v>10036</v>
      </c>
      <c r="BU981" s="31">
        <v>97.435444039283951</v>
      </c>
      <c r="BV981" s="32">
        <v>44823</v>
      </c>
      <c r="BW981" s="33" t="s">
        <v>8937</v>
      </c>
      <c r="BZ981" s="15">
        <v>95.526019348450134</v>
      </c>
    </row>
    <row r="982" spans="16:78">
      <c r="P982" s="105">
        <v>1.395393378949316</v>
      </c>
      <c r="Q982" s="37" t="s">
        <v>12640</v>
      </c>
      <c r="R982" s="106">
        <v>-0.99970000000000003</v>
      </c>
      <c r="S982" s="85" t="s">
        <v>8887</v>
      </c>
      <c r="BS982" s="29">
        <v>68.941795040924788</v>
      </c>
      <c r="BT982" s="37" t="s">
        <v>10037</v>
      </c>
      <c r="BU982" s="31">
        <v>99.48834951155925</v>
      </c>
      <c r="BV982" s="32">
        <v>44949</v>
      </c>
      <c r="BW982" s="33" t="s">
        <v>8937</v>
      </c>
      <c r="BZ982" s="15">
        <v>99.971216292653892</v>
      </c>
    </row>
    <row r="983" spans="16:78">
      <c r="P983" s="105">
        <v>4.2859510057757424</v>
      </c>
      <c r="Q983" s="37" t="s">
        <v>12641</v>
      </c>
      <c r="R983" s="106">
        <v>-0.99990000000000001</v>
      </c>
      <c r="S983" s="85" t="s">
        <v>8892</v>
      </c>
      <c r="BS983" s="29">
        <v>2.31640566550338</v>
      </c>
      <c r="BT983" s="37" t="s">
        <v>10038</v>
      </c>
      <c r="BU983" s="52">
        <v>96.441017286003827</v>
      </c>
      <c r="BV983" s="32">
        <v>44837</v>
      </c>
      <c r="BW983" s="33" t="s">
        <v>8937</v>
      </c>
      <c r="BZ983" s="15">
        <v>99.987550998515786</v>
      </c>
    </row>
    <row r="984" spans="16:78">
      <c r="P984" s="105">
        <v>2.041445004759896</v>
      </c>
      <c r="Q984" s="37" t="s">
        <v>12642</v>
      </c>
      <c r="R984" s="106">
        <v>-0.98209999999999997</v>
      </c>
      <c r="S984" s="85" t="s">
        <v>8898</v>
      </c>
      <c r="BS984" s="29">
        <v>4.2571330565759098</v>
      </c>
      <c r="BT984" s="37" t="s">
        <v>10039</v>
      </c>
      <c r="BU984" s="62">
        <v>99.329407064532518</v>
      </c>
      <c r="BV984" s="32">
        <v>44888</v>
      </c>
      <c r="BW984" s="33" t="s">
        <v>9034</v>
      </c>
      <c r="BZ984" s="15">
        <v>98.214367274022436</v>
      </c>
    </row>
    <row r="985" spans="16:78">
      <c r="P985" s="105">
        <v>14.006019818542811</v>
      </c>
      <c r="Q985" s="37" t="s">
        <v>12643</v>
      </c>
      <c r="R985" s="106">
        <v>-0.99429999999999996</v>
      </c>
      <c r="S985" s="85" t="s">
        <v>8887</v>
      </c>
      <c r="BS985" s="29">
        <v>1.0105690490017021</v>
      </c>
      <c r="BT985" s="37" t="s">
        <v>10040</v>
      </c>
      <c r="BU985" s="62">
        <v>31.01069208673967</v>
      </c>
      <c r="BV985" s="32">
        <v>44996</v>
      </c>
      <c r="BW985" s="33" t="s">
        <v>8933</v>
      </c>
      <c r="BZ985" s="15">
        <v>99.425952427981912</v>
      </c>
    </row>
    <row r="986" spans="16:78">
      <c r="P986" s="105">
        <v>2.0806785381778821</v>
      </c>
      <c r="Q986" s="37" t="s">
        <v>12644</v>
      </c>
      <c r="R986" s="106">
        <v>-0.99950000000000006</v>
      </c>
      <c r="S986" s="85" t="s">
        <v>8887</v>
      </c>
      <c r="BS986" s="29">
        <v>20.148663622446069</v>
      </c>
      <c r="BT986" s="37" t="s">
        <v>10041</v>
      </c>
      <c r="BU986" s="31">
        <v>84.900645650880222</v>
      </c>
      <c r="BV986" s="32">
        <v>44926</v>
      </c>
      <c r="BW986" s="33" t="s">
        <v>8937</v>
      </c>
      <c r="BZ986" s="15">
        <v>99.949011035957966</v>
      </c>
    </row>
    <row r="987" spans="16:78">
      <c r="P987" s="105">
        <v>66.040448277026272</v>
      </c>
      <c r="Q987" s="37" t="s">
        <v>12645</v>
      </c>
      <c r="R987" s="106">
        <v>-0.99850000000000005</v>
      </c>
      <c r="S987" s="85" t="s">
        <v>8887</v>
      </c>
      <c r="BS987" s="29">
        <v>2.2948502932778769</v>
      </c>
      <c r="BT987" s="37" t="s">
        <v>10042</v>
      </c>
      <c r="BU987" s="44">
        <v>96.943087089515117</v>
      </c>
      <c r="BV987" s="32">
        <v>44949</v>
      </c>
      <c r="BW987" s="33" t="s">
        <v>8937</v>
      </c>
      <c r="BZ987" s="15">
        <v>99.847562870352107</v>
      </c>
    </row>
    <row r="988" spans="16:78">
      <c r="P988" s="105">
        <v>53.869544457990429</v>
      </c>
      <c r="Q988" s="37" t="s">
        <v>12646</v>
      </c>
      <c r="R988" s="106">
        <v>-0.99660000000000004</v>
      </c>
      <c r="S988" s="85" t="s">
        <v>8887</v>
      </c>
      <c r="BS988" s="29">
        <v>69.335320315250257</v>
      </c>
      <c r="BT988" s="37" t="s">
        <v>10043</v>
      </c>
      <c r="BU988" s="62">
        <v>94.983237758453726</v>
      </c>
      <c r="BV988" s="32">
        <v>44996</v>
      </c>
      <c r="BW988" s="33" t="s">
        <v>9056</v>
      </c>
      <c r="BZ988" s="15">
        <v>99.655798454201658</v>
      </c>
    </row>
    <row r="989" spans="16:78">
      <c r="P989" s="105">
        <v>2.64168720299724</v>
      </c>
      <c r="Q989" s="37" t="s">
        <v>12647</v>
      </c>
      <c r="R989" s="106">
        <v>-0.98019999999999996</v>
      </c>
      <c r="S989" s="85" t="s">
        <v>8887</v>
      </c>
      <c r="BS989" s="29">
        <v>2.7037580678021</v>
      </c>
      <c r="BT989" s="37" t="s">
        <v>10044</v>
      </c>
      <c r="BU989" s="31">
        <v>97.169827231029487</v>
      </c>
      <c r="BV989" s="32">
        <v>44996</v>
      </c>
      <c r="BW989" s="33" t="s">
        <v>9165</v>
      </c>
      <c r="BZ989" s="15">
        <v>98.017646472919395</v>
      </c>
    </row>
    <row r="990" spans="16:78">
      <c r="P990" s="105">
        <v>1383.6939516121629</v>
      </c>
      <c r="Q990" s="37" t="s">
        <v>12648</v>
      </c>
      <c r="R990" s="106">
        <v>-0.82979999999999998</v>
      </c>
      <c r="S990" s="85" t="s">
        <v>8887</v>
      </c>
      <c r="BS990" s="29">
        <v>44.717865194345961</v>
      </c>
      <c r="BT990" s="37" t="s">
        <v>10045</v>
      </c>
      <c r="BU990" s="62">
        <v>46.59458996183708</v>
      </c>
      <c r="BV990" s="32">
        <v>44996</v>
      </c>
      <c r="BW990" s="33" t="s">
        <v>8937</v>
      </c>
      <c r="BZ990" s="15">
        <v>82.981733211860814</v>
      </c>
    </row>
    <row r="991" spans="16:78">
      <c r="P991" s="105">
        <v>14.83648351214651</v>
      </c>
      <c r="Q991" s="37" t="s">
        <v>12649</v>
      </c>
      <c r="R991" s="106">
        <v>-0.98850000000000005</v>
      </c>
      <c r="S991" s="85" t="s">
        <v>8887</v>
      </c>
      <c r="BS991" s="29">
        <v>6.1212347582566631</v>
      </c>
      <c r="BT991" s="37" t="s">
        <v>10046</v>
      </c>
      <c r="BU991" s="31">
        <v>98.843319526501801</v>
      </c>
      <c r="BV991" s="32">
        <v>45000</v>
      </c>
      <c r="BW991" s="33" t="s">
        <v>8937</v>
      </c>
      <c r="BZ991" s="15">
        <v>98.849997383212056</v>
      </c>
    </row>
    <row r="992" spans="16:78">
      <c r="P992" s="105">
        <v>2.9263318874688742</v>
      </c>
      <c r="Q992" s="37" t="s">
        <v>12650</v>
      </c>
      <c r="R992" s="106">
        <v>-0.99990000000000001</v>
      </c>
      <c r="S992" s="85" t="s">
        <v>8889</v>
      </c>
      <c r="BS992" s="29">
        <v>1.144347441724777</v>
      </c>
      <c r="BT992" s="37" t="s">
        <v>10047</v>
      </c>
      <c r="BU992" s="31">
        <v>93.784356849096611</v>
      </c>
      <c r="BV992" s="32">
        <v>44929</v>
      </c>
      <c r="BW992" s="33" t="s">
        <v>8937</v>
      </c>
      <c r="BZ992" s="15">
        <v>99.987259570982602</v>
      </c>
    </row>
    <row r="993" spans="16:78">
      <c r="P993" s="105">
        <v>181.37484877202391</v>
      </c>
      <c r="Q993" s="37" t="s">
        <v>12651</v>
      </c>
      <c r="R993" s="106">
        <v>-0.98519999999999996</v>
      </c>
      <c r="S993" s="85" t="s">
        <v>3686</v>
      </c>
      <c r="BS993" s="29">
        <v>1.676635046182255</v>
      </c>
      <c r="BT993" s="37" t="s">
        <v>10048</v>
      </c>
      <c r="BU993" s="52">
        <v>99.405952810626047</v>
      </c>
      <c r="BV993" s="32">
        <v>44949</v>
      </c>
      <c r="BW993" s="33" t="s">
        <v>8937</v>
      </c>
      <c r="BZ993" s="15">
        <v>98.516208564963776</v>
      </c>
    </row>
    <row r="994" spans="16:78">
      <c r="P994" s="105">
        <v>2.1206881434259661</v>
      </c>
      <c r="Q994" s="37" t="s">
        <v>12652</v>
      </c>
      <c r="R994" s="106">
        <v>-1</v>
      </c>
      <c r="S994" s="85" t="s">
        <v>8887</v>
      </c>
      <c r="BS994" s="29">
        <v>5.579696574027861</v>
      </c>
      <c r="BT994" s="37" t="s">
        <v>10049</v>
      </c>
      <c r="BU994" s="62">
        <v>98.030085588459571</v>
      </c>
      <c r="BV994" s="32">
        <v>44731</v>
      </c>
      <c r="BW994" s="33" t="s">
        <v>8959</v>
      </c>
      <c r="BZ994" s="15">
        <v>100</v>
      </c>
    </row>
    <row r="995" spans="16:78">
      <c r="P995" s="105">
        <v>2419.018487077366</v>
      </c>
      <c r="Q995" s="37" t="s">
        <v>12653</v>
      </c>
      <c r="R995" s="106">
        <v>-0.96540000000000004</v>
      </c>
      <c r="S995" s="85" t="s">
        <v>8887</v>
      </c>
      <c r="BS995" s="29">
        <v>2.727744683385259</v>
      </c>
      <c r="BT995" s="37" t="s">
        <v>10050</v>
      </c>
      <c r="BU995" s="62">
        <v>95.53767467945174</v>
      </c>
      <c r="BV995" s="32">
        <v>44968</v>
      </c>
      <c r="BW995" s="33" t="s">
        <v>8937</v>
      </c>
      <c r="BZ995" s="15">
        <v>96.536134945232604</v>
      </c>
    </row>
    <row r="996" spans="16:78">
      <c r="P996" s="105">
        <v>1.733240564879942</v>
      </c>
      <c r="Q996" s="37" t="s">
        <v>12654</v>
      </c>
      <c r="R996" s="106">
        <v>-0.99860000000000004</v>
      </c>
      <c r="S996" s="85" t="s">
        <v>8884</v>
      </c>
      <c r="BS996" s="29">
        <v>2.611120718347844</v>
      </c>
      <c r="BT996" s="37" t="s">
        <v>10051</v>
      </c>
      <c r="BU996" s="31">
        <v>77.272789449146515</v>
      </c>
      <c r="BV996" s="32">
        <v>45000</v>
      </c>
      <c r="BW996" s="33" t="s">
        <v>8937</v>
      </c>
      <c r="BZ996" s="15">
        <v>99.858284592577462</v>
      </c>
    </row>
    <row r="997" spans="16:78">
      <c r="P997" s="105">
        <v>1.737742867214175</v>
      </c>
      <c r="Q997" s="37" t="s">
        <v>12655</v>
      </c>
      <c r="R997" s="106">
        <v>-0.99990000000000001</v>
      </c>
      <c r="S997" s="85" t="s">
        <v>8889</v>
      </c>
      <c r="BS997" s="29">
        <v>6.6681664381830199</v>
      </c>
      <c r="BT997" s="37" t="s">
        <v>10052</v>
      </c>
      <c r="BU997" s="44">
        <v>98.402259178920957</v>
      </c>
      <c r="BV997" s="32">
        <v>44834</v>
      </c>
      <c r="BW997" s="33" t="s">
        <v>8937</v>
      </c>
      <c r="BZ997" s="15">
        <v>99.991215002097661</v>
      </c>
    </row>
    <row r="998" spans="16:78">
      <c r="P998" s="105">
        <v>2.5560251937222529</v>
      </c>
      <c r="Q998" s="37" t="s">
        <v>12656</v>
      </c>
      <c r="R998" s="106">
        <v>-0.99639999999999995</v>
      </c>
      <c r="S998" s="85" t="s">
        <v>8887</v>
      </c>
      <c r="BS998" s="29">
        <v>152.7870743371362</v>
      </c>
      <c r="BT998" s="37" t="s">
        <v>10053</v>
      </c>
      <c r="BU998" s="62">
        <v>97.23904419581811</v>
      </c>
      <c r="BV998" s="32">
        <v>44884</v>
      </c>
      <c r="BW998" s="33" t="s">
        <v>8961</v>
      </c>
      <c r="BZ998" s="15">
        <v>99.639911095237849</v>
      </c>
    </row>
    <row r="999" spans="16:78">
      <c r="P999" s="105">
        <v>10.936831192375379</v>
      </c>
      <c r="Q999" s="37" t="s">
        <v>12657</v>
      </c>
      <c r="R999" s="106">
        <v>-0.99590000000000001</v>
      </c>
      <c r="S999" s="85" t="s">
        <v>8887</v>
      </c>
      <c r="BS999" s="29">
        <v>2.1891193275909049</v>
      </c>
      <c r="BT999" s="37" t="s">
        <v>10054</v>
      </c>
      <c r="BU999" s="31">
        <v>98.314450485573332</v>
      </c>
      <c r="BV999" s="32">
        <v>44918</v>
      </c>
      <c r="BW999" s="33" t="s">
        <v>9131</v>
      </c>
      <c r="BZ999" s="15">
        <v>99.589569917996684</v>
      </c>
    </row>
    <row r="1000" spans="16:78">
      <c r="P1000" s="105">
        <v>2.3442903939481039</v>
      </c>
      <c r="Q1000" s="37" t="s">
        <v>12658</v>
      </c>
      <c r="R1000" s="106">
        <v>-0.78779999999999994</v>
      </c>
      <c r="S1000" s="85" t="s">
        <v>8889</v>
      </c>
      <c r="BS1000" s="29">
        <v>89.785019695157828</v>
      </c>
      <c r="BT1000" s="37" t="s">
        <v>10055</v>
      </c>
      <c r="BU1000" s="62">
        <v>99.827660389039423</v>
      </c>
      <c r="BV1000" s="32">
        <v>44996</v>
      </c>
      <c r="BW1000" s="33" t="s">
        <v>8937</v>
      </c>
      <c r="BZ1000" s="15">
        <v>78.783634473064723</v>
      </c>
    </row>
    <row r="1001" spans="16:78">
      <c r="P1001" s="105">
        <v>5.5653710046082159</v>
      </c>
      <c r="Q1001" s="37" t="s">
        <v>12659</v>
      </c>
      <c r="R1001" s="106">
        <v>-0.97689999999999999</v>
      </c>
      <c r="S1001" s="85" t="s">
        <v>8893</v>
      </c>
      <c r="BS1001" s="29">
        <v>22.165439832911989</v>
      </c>
      <c r="BT1001" s="37" t="s">
        <v>10056</v>
      </c>
      <c r="BU1001" s="31">
        <v>88.56242044722957</v>
      </c>
      <c r="BV1001" s="32">
        <v>45000</v>
      </c>
      <c r="BW1001" s="33" t="s">
        <v>8937</v>
      </c>
      <c r="BZ1001" s="15">
        <v>97.69005561856828</v>
      </c>
    </row>
    <row r="1002" spans="16:78">
      <c r="P1002" s="105">
        <v>30.9435889202726</v>
      </c>
      <c r="Q1002" s="37" t="s">
        <v>12660</v>
      </c>
      <c r="R1002" s="106">
        <v>-0.99680000000000002</v>
      </c>
      <c r="S1002" s="85" t="s">
        <v>8881</v>
      </c>
      <c r="BS1002" s="29">
        <v>5.5400998144139084</v>
      </c>
      <c r="BT1002" s="37" t="s">
        <v>10057</v>
      </c>
      <c r="BU1002" s="31">
        <v>48.813260060776592</v>
      </c>
      <c r="BV1002" s="32">
        <v>45000</v>
      </c>
      <c r="BW1002" s="33" t="s">
        <v>8937</v>
      </c>
      <c r="BZ1002" s="15">
        <v>99.675639713126401</v>
      </c>
    </row>
    <row r="1003" spans="16:78">
      <c r="P1003" s="105">
        <v>1545.2113687110209</v>
      </c>
      <c r="Q1003" s="37" t="s">
        <v>12661</v>
      </c>
      <c r="R1003" s="106">
        <v>-0.99660000000000004</v>
      </c>
      <c r="S1003" s="85" t="s">
        <v>8887</v>
      </c>
      <c r="BS1003" s="29">
        <v>2.2921939012191088</v>
      </c>
      <c r="BT1003" s="37" t="s">
        <v>10058</v>
      </c>
      <c r="BU1003" s="52">
        <v>99.096730946593041</v>
      </c>
      <c r="BV1003" s="32">
        <v>44929</v>
      </c>
      <c r="BW1003" s="33" t="s">
        <v>8937</v>
      </c>
      <c r="BZ1003" s="15">
        <v>99.659013516445341</v>
      </c>
    </row>
    <row r="1004" spans="16:78">
      <c r="P1004" s="105">
        <v>2.0461142270684869</v>
      </c>
      <c r="Q1004" s="37" t="s">
        <v>12662</v>
      </c>
      <c r="R1004" s="106">
        <v>-0.9909</v>
      </c>
      <c r="S1004" s="85" t="s">
        <v>8888</v>
      </c>
      <c r="BS1004" s="29">
        <v>26.570356913581421</v>
      </c>
      <c r="BT1004" s="37" t="s">
        <v>10059</v>
      </c>
      <c r="BU1004" s="62">
        <v>99.959620340132631</v>
      </c>
      <c r="BV1004" s="32">
        <v>44745</v>
      </c>
      <c r="BW1004" s="33" t="s">
        <v>8937</v>
      </c>
      <c r="BZ1004" s="15">
        <v>99.086576809175057</v>
      </c>
    </row>
    <row r="1005" spans="16:78">
      <c r="P1005" s="105">
        <v>28.123397524468249</v>
      </c>
      <c r="Q1005" s="37" t="s">
        <v>12663</v>
      </c>
      <c r="R1005" s="106">
        <v>-0.99960000000000004</v>
      </c>
      <c r="S1005" s="85" t="s">
        <v>8893</v>
      </c>
      <c r="BS1005" s="29">
        <v>7.9129788035105211</v>
      </c>
      <c r="BT1005" s="37" t="s">
        <v>10060</v>
      </c>
      <c r="BU1005" s="62">
        <v>92.409681500877966</v>
      </c>
      <c r="BV1005" s="32">
        <v>44996</v>
      </c>
      <c r="BW1005" s="33" t="s">
        <v>8945</v>
      </c>
      <c r="BZ1005" s="15">
        <v>99.959271156978318</v>
      </c>
    </row>
    <row r="1006" spans="16:78">
      <c r="P1006" s="105">
        <v>10.341589036591939</v>
      </c>
      <c r="Q1006" s="37" t="s">
        <v>12664</v>
      </c>
      <c r="R1006" s="106">
        <v>-0.99829999999999997</v>
      </c>
      <c r="S1006" s="85" t="s">
        <v>8888</v>
      </c>
      <c r="BS1006" s="29">
        <v>51.319017180348112</v>
      </c>
      <c r="BT1006" s="37" t="s">
        <v>10061</v>
      </c>
      <c r="BU1006" s="31">
        <v>98.461787769142759</v>
      </c>
      <c r="BV1006" s="32">
        <v>44831</v>
      </c>
      <c r="BW1006" s="33" t="s">
        <v>8961</v>
      </c>
      <c r="BZ1006" s="15">
        <v>99.831449296314531</v>
      </c>
    </row>
    <row r="1007" spans="16:78">
      <c r="P1007" s="105">
        <v>18343.96160769085</v>
      </c>
      <c r="Q1007" s="37" t="s">
        <v>12665</v>
      </c>
      <c r="R1007" s="106">
        <v>-0.99280000000000002</v>
      </c>
      <c r="S1007" s="85" t="s">
        <v>8887</v>
      </c>
      <c r="BS1007" s="29">
        <v>3.6090471471399699</v>
      </c>
      <c r="BT1007" s="37" t="s">
        <v>10062</v>
      </c>
      <c r="BU1007" s="44">
        <v>90.002663045668612</v>
      </c>
      <c r="BV1007" s="32">
        <v>44731</v>
      </c>
      <c r="BW1007" s="33" t="s">
        <v>8971</v>
      </c>
      <c r="BZ1007" s="15">
        <v>99.275329337515842</v>
      </c>
    </row>
    <row r="1008" spans="16:78">
      <c r="P1008" s="105">
        <v>577.05729607397609</v>
      </c>
      <c r="Q1008" s="37" t="s">
        <v>12666</v>
      </c>
      <c r="R1008" s="106">
        <v>-0.99560000000000004</v>
      </c>
      <c r="S1008" s="85" t="s">
        <v>8887</v>
      </c>
      <c r="BS1008" s="29">
        <v>41.580372414237843</v>
      </c>
      <c r="BT1008" s="37" t="s">
        <v>10063</v>
      </c>
      <c r="BU1008" s="62">
        <v>87.279398746131719</v>
      </c>
      <c r="BV1008" s="32">
        <v>44996</v>
      </c>
      <c r="BW1008" s="33" t="s">
        <v>8937</v>
      </c>
      <c r="BZ1008" s="15">
        <v>99.563046549060843</v>
      </c>
    </row>
    <row r="1009" spans="16:78">
      <c r="P1009" s="105">
        <v>86623.19666937305</v>
      </c>
      <c r="Q1009" s="37" t="s">
        <v>12667</v>
      </c>
      <c r="R1009" s="106">
        <v>-0.99970000000000003</v>
      </c>
      <c r="S1009" s="85" t="s">
        <v>8887</v>
      </c>
      <c r="BS1009" s="29">
        <v>5.8555131664407636</v>
      </c>
      <c r="BT1009" s="37" t="s">
        <v>10064</v>
      </c>
      <c r="BU1009" s="31">
        <v>100</v>
      </c>
      <c r="BV1009" s="32">
        <v>44666</v>
      </c>
      <c r="BW1009" s="33" t="s">
        <v>8945</v>
      </c>
      <c r="BZ1009" s="15">
        <v>99.973184643469963</v>
      </c>
    </row>
    <row r="1010" spans="16:78">
      <c r="P1010" s="105">
        <v>1.2919646259164941</v>
      </c>
      <c r="Q1010" s="37" t="s">
        <v>12668</v>
      </c>
      <c r="R1010" s="106">
        <v>-0.9798</v>
      </c>
      <c r="S1010" s="85" t="s">
        <v>8887</v>
      </c>
      <c r="BS1010" s="29">
        <v>1.0931137351614739</v>
      </c>
      <c r="BT1010" s="37" t="s">
        <v>10065</v>
      </c>
      <c r="BU1010" s="62">
        <v>92.993016984704866</v>
      </c>
      <c r="BV1010" s="32">
        <v>44937</v>
      </c>
      <c r="BW1010" s="33" t="s">
        <v>8937</v>
      </c>
      <c r="BZ1010" s="15">
        <v>97.975781239260627</v>
      </c>
    </row>
    <row r="1011" spans="16:78">
      <c r="P1011" s="105">
        <v>2.7036988810021061</v>
      </c>
      <c r="Q1011" s="37" t="s">
        <v>12669</v>
      </c>
      <c r="R1011" s="106">
        <v>-0.99360000000000004</v>
      </c>
      <c r="S1011" s="85" t="s">
        <v>3686</v>
      </c>
      <c r="BS1011" s="29">
        <v>8.0003676609856207</v>
      </c>
      <c r="BT1011" s="37" t="s">
        <v>10066</v>
      </c>
      <c r="BU1011" s="31">
        <v>97.426912728957859</v>
      </c>
      <c r="BV1011" s="32">
        <v>44888</v>
      </c>
      <c r="BW1011" s="33" t="s">
        <v>9024</v>
      </c>
      <c r="BZ1011" s="15">
        <v>99.363850089499167</v>
      </c>
    </row>
    <row r="1012" spans="16:78">
      <c r="P1012" s="105">
        <v>5.3266906127287452</v>
      </c>
      <c r="Q1012" s="37" t="s">
        <v>12670</v>
      </c>
      <c r="R1012" s="106">
        <v>-1</v>
      </c>
      <c r="S1012" s="85" t="s">
        <v>8892</v>
      </c>
      <c r="BS1012" s="29">
        <v>1.0188516504387399</v>
      </c>
      <c r="BT1012" s="37" t="s">
        <v>10067</v>
      </c>
      <c r="BU1012" s="31">
        <v>56.862546643130138</v>
      </c>
      <c r="BV1012" s="32">
        <v>45000</v>
      </c>
      <c r="BW1012" s="33" t="s">
        <v>8937</v>
      </c>
      <c r="BZ1012" s="15">
        <v>99.999642173723544</v>
      </c>
    </row>
    <row r="1013" spans="16:78">
      <c r="P1013" s="105">
        <v>421.46496817170163</v>
      </c>
      <c r="Q1013" s="37" t="s">
        <v>12671</v>
      </c>
      <c r="R1013" s="106">
        <v>-0.97050000000000003</v>
      </c>
      <c r="S1013" s="85" t="s">
        <v>8887</v>
      </c>
      <c r="BS1013" s="29">
        <v>2.3004400394946001</v>
      </c>
      <c r="BT1013" s="37" t="s">
        <v>10068</v>
      </c>
      <c r="BU1013" s="52">
        <v>88.394850698299038</v>
      </c>
      <c r="BV1013" s="32">
        <v>44918</v>
      </c>
      <c r="BW1013" s="33" t="s">
        <v>8937</v>
      </c>
      <c r="BZ1013" s="15">
        <v>97.048200245800743</v>
      </c>
    </row>
    <row r="1014" spans="16:78">
      <c r="P1014" s="105">
        <v>1356.040467052987</v>
      </c>
      <c r="Q1014" s="37" t="s">
        <v>12672</v>
      </c>
      <c r="R1014" s="106">
        <v>-0.99960000000000004</v>
      </c>
      <c r="S1014" s="85" t="s">
        <v>8893</v>
      </c>
      <c r="BS1014" s="29">
        <v>42.510527182616237</v>
      </c>
      <c r="BT1014" s="37" t="s">
        <v>10069</v>
      </c>
      <c r="BU1014" s="62">
        <v>93.766044488771939</v>
      </c>
      <c r="BV1014" s="32">
        <v>44876</v>
      </c>
      <c r="BW1014" s="33" t="s">
        <v>8937</v>
      </c>
      <c r="BZ1014" s="15">
        <v>99.961072377964342</v>
      </c>
    </row>
    <row r="1015" spans="16:78">
      <c r="P1015" s="105">
        <v>87.786537760408152</v>
      </c>
      <c r="Q1015" s="37" t="s">
        <v>12673</v>
      </c>
      <c r="R1015" s="106">
        <v>-0.99970000000000003</v>
      </c>
      <c r="S1015" s="85" t="s">
        <v>3686</v>
      </c>
      <c r="BS1015" s="29">
        <v>1.810766085101738</v>
      </c>
      <c r="BT1015" s="37" t="s">
        <v>10070</v>
      </c>
      <c r="BU1015" s="62">
        <v>98.831440739637827</v>
      </c>
      <c r="BV1015" s="32">
        <v>44888</v>
      </c>
      <c r="BW1015" s="33" t="s">
        <v>8937</v>
      </c>
      <c r="BZ1015" s="15">
        <v>99.968716608917035</v>
      </c>
    </row>
    <row r="1016" spans="16:78">
      <c r="P1016" s="105">
        <v>4.9335836238171202</v>
      </c>
      <c r="Q1016" s="37" t="s">
        <v>12674</v>
      </c>
      <c r="R1016" s="106">
        <v>-0.99990000000000001</v>
      </c>
      <c r="S1016" s="85" t="s">
        <v>3686</v>
      </c>
      <c r="BS1016" s="29">
        <v>48.324112321237472</v>
      </c>
      <c r="BT1016" s="37" t="s">
        <v>10071</v>
      </c>
      <c r="BU1016" s="31">
        <v>98.930154625675954</v>
      </c>
      <c r="BV1016" s="32">
        <v>44731</v>
      </c>
      <c r="BW1016" s="33" t="s">
        <v>9045</v>
      </c>
      <c r="BZ1016" s="15">
        <v>99.994586185183408</v>
      </c>
    </row>
    <row r="1017" spans="16:78">
      <c r="P1017" s="105">
        <v>570.14421548618236</v>
      </c>
      <c r="Q1017" s="37" t="s">
        <v>12675</v>
      </c>
      <c r="R1017" s="106">
        <v>-0.43030000000000002</v>
      </c>
      <c r="S1017" s="85" t="s">
        <v>8887</v>
      </c>
      <c r="BS1017" s="29">
        <v>6.5171708921317384</v>
      </c>
      <c r="BT1017" s="37" t="s">
        <v>10072</v>
      </c>
      <c r="BU1017" s="44">
        <v>96.638723713324509</v>
      </c>
      <c r="BV1017" s="32">
        <v>44968</v>
      </c>
      <c r="BW1017" s="33" t="s">
        <v>8937</v>
      </c>
      <c r="BZ1017" s="15">
        <v>43.030928996642217</v>
      </c>
    </row>
    <row r="1018" spans="16:78">
      <c r="P1018" s="105">
        <v>8.6618056713162463</v>
      </c>
      <c r="Q1018" s="37" t="s">
        <v>12676</v>
      </c>
      <c r="R1018" s="106">
        <v>-0.99</v>
      </c>
      <c r="S1018" s="85" t="s">
        <v>8887</v>
      </c>
      <c r="BS1018" s="29">
        <v>5.2831266547021336</v>
      </c>
      <c r="BT1018" s="37" t="s">
        <v>10073</v>
      </c>
      <c r="BU1018" s="62">
        <v>33.185868921890851</v>
      </c>
      <c r="BV1018" s="32">
        <v>44996</v>
      </c>
      <c r="BW1018" s="33" t="s">
        <v>8937</v>
      </c>
      <c r="BZ1018" s="15">
        <v>99.003981460662928</v>
      </c>
    </row>
    <row r="1019" spans="16:78">
      <c r="P1019" s="105">
        <v>5.1376437819157159</v>
      </c>
      <c r="Q1019" s="37" t="s">
        <v>12677</v>
      </c>
      <c r="R1019" s="106">
        <v>-0.99480000000000002</v>
      </c>
      <c r="S1019" s="85" t="s">
        <v>8887</v>
      </c>
      <c r="BS1019" s="29">
        <v>4.0354804845193764</v>
      </c>
      <c r="BT1019" s="37" t="s">
        <v>10074</v>
      </c>
      <c r="BU1019" s="31">
        <v>98.741266197570283</v>
      </c>
      <c r="BV1019" s="32">
        <v>44888</v>
      </c>
      <c r="BW1019" s="33" t="s">
        <v>8937</v>
      </c>
      <c r="BZ1019" s="15">
        <v>99.475002873488378</v>
      </c>
    </row>
    <row r="1020" spans="16:78">
      <c r="P1020" s="105">
        <v>31.864364900640961</v>
      </c>
      <c r="Q1020" s="37" t="s">
        <v>12678</v>
      </c>
      <c r="R1020" s="106">
        <v>-0.95930000000000004</v>
      </c>
      <c r="S1020" s="85" t="s">
        <v>8887</v>
      </c>
      <c r="BS1020" s="29">
        <v>1.2466649300199011</v>
      </c>
      <c r="BT1020" s="37" t="s">
        <v>10075</v>
      </c>
      <c r="BU1020" s="62">
        <v>26.479656964715289</v>
      </c>
      <c r="BV1020" s="32">
        <v>44957</v>
      </c>
      <c r="BW1020" s="33" t="s">
        <v>8937</v>
      </c>
      <c r="BZ1020" s="15">
        <v>95.934450012461852</v>
      </c>
    </row>
    <row r="1021" spans="16:78">
      <c r="P1021" s="105">
        <v>550.64243744893247</v>
      </c>
      <c r="Q1021" s="37" t="s">
        <v>12679</v>
      </c>
      <c r="R1021" s="106">
        <v>-0.93049999999999999</v>
      </c>
      <c r="S1021" s="85" t="s">
        <v>8887</v>
      </c>
      <c r="BS1021" s="29">
        <v>2.9397391158360331</v>
      </c>
      <c r="BT1021" s="37" t="s">
        <v>10076</v>
      </c>
      <c r="BU1021" s="31">
        <v>98.610637087924459</v>
      </c>
      <c r="BV1021" s="32">
        <v>45000</v>
      </c>
      <c r="BW1021" s="33" t="s">
        <v>8937</v>
      </c>
      <c r="BZ1021" s="15">
        <v>93.053853240416416</v>
      </c>
    </row>
    <row r="1022" spans="16:78">
      <c r="P1022" s="105">
        <v>59.528571713238833</v>
      </c>
      <c r="Q1022" s="37" t="s">
        <v>12680</v>
      </c>
      <c r="R1022" s="106">
        <v>-0.99829999999999997</v>
      </c>
      <c r="S1022" s="85" t="s">
        <v>8887</v>
      </c>
      <c r="BS1022" s="29">
        <v>1.0798020418409211</v>
      </c>
      <c r="BT1022" s="37" t="s">
        <v>10077</v>
      </c>
      <c r="BU1022" s="31">
        <v>50.774955347303539</v>
      </c>
      <c r="BV1022" s="32">
        <v>44960</v>
      </c>
      <c r="BW1022" s="33" t="s">
        <v>8937</v>
      </c>
      <c r="BZ1022" s="15">
        <v>99.832794194637614</v>
      </c>
    </row>
    <row r="1023" spans="16:78">
      <c r="P1023" s="105">
        <v>3.794800582771809</v>
      </c>
      <c r="Q1023" s="37" t="s">
        <v>12681</v>
      </c>
      <c r="R1023" s="106">
        <v>-0.99960000000000004</v>
      </c>
      <c r="S1023" s="85" t="s">
        <v>8887</v>
      </c>
      <c r="BS1023" s="29">
        <v>9.9279744725818748</v>
      </c>
      <c r="BT1023" s="37" t="s">
        <v>10078</v>
      </c>
      <c r="BU1023" s="52">
        <v>98.524787675214782</v>
      </c>
      <c r="BV1023" s="32">
        <v>44996</v>
      </c>
      <c r="BW1023" s="33" t="s">
        <v>8937</v>
      </c>
      <c r="BZ1023" s="15">
        <v>99.963827397983025</v>
      </c>
    </row>
    <row r="1024" spans="16:78">
      <c r="P1024" s="105">
        <v>9.0021133613963151</v>
      </c>
      <c r="Q1024" s="37" t="s">
        <v>12682</v>
      </c>
      <c r="R1024" s="106">
        <v>-0.9929</v>
      </c>
      <c r="S1024" s="85" t="s">
        <v>3686</v>
      </c>
      <c r="BS1024" s="29">
        <v>7.4881367544781137</v>
      </c>
      <c r="BT1024" s="37" t="s">
        <v>10079</v>
      </c>
      <c r="BU1024" s="62">
        <v>98.698318272515365</v>
      </c>
      <c r="BV1024" s="32">
        <v>44727</v>
      </c>
      <c r="BW1024" s="33" t="s">
        <v>8937</v>
      </c>
      <c r="BZ1024" s="15">
        <v>99.285112072053622</v>
      </c>
    </row>
    <row r="1025" spans="16:78">
      <c r="P1025" s="105">
        <v>2.8974567995063971</v>
      </c>
      <c r="Q1025" s="37" t="s">
        <v>12683</v>
      </c>
      <c r="R1025" s="106">
        <v>-0.99209999999999998</v>
      </c>
      <c r="S1025" s="85" t="s">
        <v>8887</v>
      </c>
      <c r="BS1025" s="29">
        <v>2.0786606666203289</v>
      </c>
      <c r="BT1025" s="37" t="s">
        <v>10080</v>
      </c>
      <c r="BU1025" s="62">
        <v>99.693115832131738</v>
      </c>
      <c r="BV1025" s="32">
        <v>44996</v>
      </c>
      <c r="BW1025" s="33" t="s">
        <v>8933</v>
      </c>
      <c r="BZ1025" s="15">
        <v>99.210052214258255</v>
      </c>
    </row>
    <row r="1026" spans="16:78">
      <c r="P1026" s="105">
        <v>495.60362711891628</v>
      </c>
      <c r="Q1026" s="37" t="s">
        <v>12684</v>
      </c>
      <c r="R1026" s="106">
        <v>-0.98209999999999997</v>
      </c>
      <c r="S1026" s="85" t="s">
        <v>8887</v>
      </c>
      <c r="BS1026" s="29">
        <v>12.75182457664215</v>
      </c>
      <c r="BT1026" s="37" t="s">
        <v>10081</v>
      </c>
      <c r="BU1026" s="31">
        <v>99.934939327192623</v>
      </c>
      <c r="BV1026" s="32">
        <v>44892</v>
      </c>
      <c r="BW1026" s="33" t="s">
        <v>8937</v>
      </c>
      <c r="BZ1026" s="15">
        <v>98.206762969482881</v>
      </c>
    </row>
    <row r="1027" spans="16:78">
      <c r="P1027" s="105">
        <v>16.717309593332502</v>
      </c>
      <c r="Q1027" s="37" t="s">
        <v>12685</v>
      </c>
      <c r="R1027" s="106">
        <v>-0.93859999999999999</v>
      </c>
      <c r="S1027" s="85" t="s">
        <v>8882</v>
      </c>
      <c r="BS1027" s="29">
        <v>91.482449189114831</v>
      </c>
      <c r="BT1027" s="37" t="s">
        <v>10082</v>
      </c>
      <c r="BU1027" s="44">
        <v>98.692310490259729</v>
      </c>
      <c r="BV1027" s="32">
        <v>44888</v>
      </c>
      <c r="BW1027" s="33" t="s">
        <v>9045</v>
      </c>
      <c r="BZ1027" s="15">
        <v>93.86421449478614</v>
      </c>
    </row>
    <row r="1028" spans="16:78">
      <c r="P1028" s="105">
        <v>16.560319745020639</v>
      </c>
      <c r="Q1028" s="37" t="s">
        <v>12686</v>
      </c>
      <c r="R1028" s="106">
        <v>-0.2697</v>
      </c>
      <c r="S1028" s="85" t="s">
        <v>8887</v>
      </c>
      <c r="BS1028" s="29">
        <v>2.3589498309990229</v>
      </c>
      <c r="BT1028" s="37" t="s">
        <v>10083</v>
      </c>
      <c r="BU1028" s="62">
        <v>97.923436005699642</v>
      </c>
      <c r="BV1028" s="32">
        <v>44895</v>
      </c>
      <c r="BW1028" s="33" t="s">
        <v>8937</v>
      </c>
      <c r="BZ1028" s="15">
        <v>26.96664462237716</v>
      </c>
    </row>
    <row r="1029" spans="16:78">
      <c r="P1029" s="105">
        <v>1022.31187249562</v>
      </c>
      <c r="Q1029" s="37" t="s">
        <v>12687</v>
      </c>
      <c r="R1029" s="106">
        <v>-0.99990000000000001</v>
      </c>
      <c r="S1029" s="85" t="s">
        <v>8887</v>
      </c>
      <c r="BS1029" s="29">
        <v>7.4022546917427574</v>
      </c>
      <c r="BT1029" s="37" t="s">
        <v>10084</v>
      </c>
      <c r="BU1029" s="31">
        <v>89.296475627640504</v>
      </c>
      <c r="BV1029" s="32">
        <v>44895</v>
      </c>
      <c r="BW1029" s="33" t="s">
        <v>8937</v>
      </c>
      <c r="BZ1029" s="15">
        <v>99.985426029271991</v>
      </c>
    </row>
    <row r="1030" spans="16:78">
      <c r="P1030" s="105">
        <v>104.1536712536567</v>
      </c>
      <c r="Q1030" s="37" t="s">
        <v>12688</v>
      </c>
      <c r="R1030" s="106">
        <v>-0.93300000000000005</v>
      </c>
      <c r="S1030" s="85" t="s">
        <v>8889</v>
      </c>
      <c r="BS1030" s="29">
        <v>35.529365078305823</v>
      </c>
      <c r="BT1030" s="37" t="s">
        <v>10085</v>
      </c>
      <c r="BU1030" s="62">
        <v>96.658848462375673</v>
      </c>
      <c r="BV1030" s="32">
        <v>44731</v>
      </c>
      <c r="BW1030" s="33" t="s">
        <v>8937</v>
      </c>
      <c r="BZ1030" s="15">
        <v>93.304948015830831</v>
      </c>
    </row>
    <row r="1031" spans="16:78">
      <c r="P1031" s="105">
        <v>10.99162944639418</v>
      </c>
      <c r="Q1031" s="37" t="s">
        <v>12689</v>
      </c>
      <c r="R1031" s="106">
        <v>-0.99960000000000004</v>
      </c>
      <c r="S1031" s="85" t="s">
        <v>8887</v>
      </c>
      <c r="BS1031" s="29">
        <v>369.49173029794491</v>
      </c>
      <c r="BT1031" s="37" t="s">
        <v>10086</v>
      </c>
      <c r="BU1031" s="31">
        <v>99.988458166218322</v>
      </c>
      <c r="BV1031" s="32">
        <v>44335</v>
      </c>
      <c r="BW1031" s="33" t="s">
        <v>8937</v>
      </c>
      <c r="BZ1031" s="15">
        <v>99.958007658021003</v>
      </c>
    </row>
    <row r="1032" spans="16:78">
      <c r="P1032" s="105">
        <v>150.24733384389251</v>
      </c>
      <c r="Q1032" s="37" t="s">
        <v>12690</v>
      </c>
      <c r="R1032" s="106">
        <v>-0.98160000000000003</v>
      </c>
      <c r="S1032" s="85" t="s">
        <v>8887</v>
      </c>
      <c r="BS1032" s="29">
        <v>3.628485442543079</v>
      </c>
      <c r="BT1032" s="37" t="s">
        <v>10087</v>
      </c>
      <c r="BU1032" s="31">
        <v>100</v>
      </c>
      <c r="BV1032" s="32">
        <v>44419</v>
      </c>
      <c r="BW1032" s="33" t="s">
        <v>8959</v>
      </c>
      <c r="BZ1032" s="15">
        <v>98.162197898668097</v>
      </c>
    </row>
    <row r="1033" spans="16:78">
      <c r="P1033" s="105">
        <v>27.9022866313462</v>
      </c>
      <c r="Q1033" s="37" t="s">
        <v>12691</v>
      </c>
      <c r="R1033" s="106">
        <v>-0.88360000000000005</v>
      </c>
      <c r="S1033" s="85" t="s">
        <v>8887</v>
      </c>
      <c r="BS1033" s="29">
        <v>12.07067897666421</v>
      </c>
      <c r="BT1033" s="37" t="s">
        <v>10088</v>
      </c>
      <c r="BU1033" s="52">
        <v>69.64948776772026</v>
      </c>
      <c r="BV1033" s="32">
        <v>44876</v>
      </c>
      <c r="BW1033" s="33" t="s">
        <v>8937</v>
      </c>
      <c r="BZ1033" s="15">
        <v>88.359911443521113</v>
      </c>
    </row>
    <row r="1034" spans="16:78">
      <c r="P1034" s="105">
        <v>14.49724846588078</v>
      </c>
      <c r="Q1034" s="37" t="s">
        <v>12692</v>
      </c>
      <c r="R1034" s="106">
        <v>-0.99970000000000003</v>
      </c>
      <c r="S1034" s="85" t="s">
        <v>3686</v>
      </c>
      <c r="BS1034" s="29">
        <v>6.869564480562512</v>
      </c>
      <c r="BT1034" s="37" t="s">
        <v>10089</v>
      </c>
      <c r="BU1034" s="62">
        <v>98.619294847967083</v>
      </c>
      <c r="BV1034" s="32">
        <v>44696</v>
      </c>
      <c r="BW1034" s="33" t="s">
        <v>8937</v>
      </c>
      <c r="BZ1034" s="15">
        <v>99.973726753633741</v>
      </c>
    </row>
    <row r="1035" spans="16:78">
      <c r="P1035" s="105">
        <v>5.0906146190253656</v>
      </c>
      <c r="Q1035" s="37" t="s">
        <v>12693</v>
      </c>
      <c r="R1035" s="106">
        <v>-0.99960000000000004</v>
      </c>
      <c r="S1035" s="85" t="s">
        <v>8888</v>
      </c>
      <c r="BS1035" s="29">
        <v>61.505643593923423</v>
      </c>
      <c r="BT1035" s="37" t="s">
        <v>10090</v>
      </c>
      <c r="BU1035" s="62">
        <v>80.874546026242527</v>
      </c>
      <c r="BV1035" s="32">
        <v>44753</v>
      </c>
      <c r="BW1035" s="33" t="s">
        <v>8937</v>
      </c>
      <c r="BZ1035" s="15">
        <v>99.956369921965504</v>
      </c>
    </row>
    <row r="1036" spans="16:78">
      <c r="P1036" s="105">
        <v>101.9368081438039</v>
      </c>
      <c r="Q1036" s="37" t="s">
        <v>12694</v>
      </c>
      <c r="R1036" s="106">
        <v>-0.96289999999999998</v>
      </c>
      <c r="S1036" s="85" t="s">
        <v>8887</v>
      </c>
      <c r="BS1036" s="29">
        <v>1.335545085326957</v>
      </c>
      <c r="BT1036" s="37" t="s">
        <v>10091</v>
      </c>
      <c r="BU1036" s="31">
        <v>91.707814104312718</v>
      </c>
      <c r="BV1036" s="32">
        <v>44933</v>
      </c>
      <c r="BW1036" s="33" t="s">
        <v>8937</v>
      </c>
      <c r="BZ1036" s="15">
        <v>96.291209795118391</v>
      </c>
    </row>
    <row r="1037" spans="16:78">
      <c r="P1037" s="105">
        <v>7.235736783465887</v>
      </c>
      <c r="Q1037" s="37" t="s">
        <v>12695</v>
      </c>
      <c r="R1037" s="106">
        <v>-0.99</v>
      </c>
      <c r="S1037" s="85" t="s">
        <v>8881</v>
      </c>
      <c r="BS1037" s="29">
        <v>1.85345711661005</v>
      </c>
      <c r="BT1037" s="37" t="s">
        <v>10092</v>
      </c>
      <c r="BU1037" s="44">
        <v>95.449689766281367</v>
      </c>
      <c r="BV1037" s="32">
        <v>44827</v>
      </c>
      <c r="BW1037" s="33" t="s">
        <v>8933</v>
      </c>
      <c r="BZ1037" s="15">
        <v>98.998633373914771</v>
      </c>
    </row>
    <row r="1038" spans="16:78">
      <c r="P1038" s="105">
        <v>10.17357934971063</v>
      </c>
      <c r="Q1038" s="37" t="s">
        <v>12696</v>
      </c>
      <c r="R1038" s="106">
        <v>-1</v>
      </c>
      <c r="S1038" s="85" t="s">
        <v>8887</v>
      </c>
      <c r="BS1038" s="29">
        <v>1.8355535924357489</v>
      </c>
      <c r="BT1038" s="37" t="s">
        <v>10093</v>
      </c>
      <c r="BU1038" s="62">
        <v>99.957335935304741</v>
      </c>
      <c r="BV1038" s="32">
        <v>44941</v>
      </c>
      <c r="BW1038" s="33" t="s">
        <v>9165</v>
      </c>
      <c r="BZ1038" s="15">
        <v>99.996275255893622</v>
      </c>
    </row>
    <row r="1039" spans="16:78">
      <c r="P1039" s="105">
        <v>9.5336766758023881</v>
      </c>
      <c r="Q1039" s="37" t="s">
        <v>12697</v>
      </c>
      <c r="R1039" s="106">
        <v>-0.99819999999999998</v>
      </c>
      <c r="S1039" s="85" t="s">
        <v>8882</v>
      </c>
      <c r="BS1039" s="29">
        <v>3.9981465152380768</v>
      </c>
      <c r="BT1039" s="37" t="s">
        <v>10094</v>
      </c>
      <c r="BU1039" s="31">
        <v>92.294968744118265</v>
      </c>
      <c r="BV1039" s="32">
        <v>44922</v>
      </c>
      <c r="BW1039" s="33" t="s">
        <v>8937</v>
      </c>
      <c r="BZ1039" s="15">
        <v>99.819852146507571</v>
      </c>
    </row>
    <row r="1040" spans="16:78">
      <c r="P1040" s="105">
        <v>6078.0400865487754</v>
      </c>
      <c r="Q1040" s="37" t="s">
        <v>12698</v>
      </c>
      <c r="R1040" s="106">
        <v>-0.99270000000000003</v>
      </c>
      <c r="S1040" s="85" t="s">
        <v>8887</v>
      </c>
      <c r="BS1040" s="29">
        <v>39.305980127159671</v>
      </c>
      <c r="BT1040" s="37" t="s">
        <v>10095</v>
      </c>
      <c r="BU1040" s="62">
        <v>97.612177562980563</v>
      </c>
      <c r="BV1040" s="32">
        <v>44888</v>
      </c>
      <c r="BW1040" s="33" t="s">
        <v>10096</v>
      </c>
      <c r="BZ1040" s="15">
        <v>99.274056221149038</v>
      </c>
    </row>
    <row r="1041" spans="16:78">
      <c r="P1041" s="105">
        <v>1.1212458264662859</v>
      </c>
      <c r="Q1041" s="37" t="s">
        <v>12699</v>
      </c>
      <c r="R1041" s="106">
        <v>-0.99990000000000001</v>
      </c>
      <c r="S1041" s="85" t="s">
        <v>8887</v>
      </c>
      <c r="BS1041" s="29">
        <v>15.82298828329303</v>
      </c>
      <c r="BT1041" s="37" t="s">
        <v>10097</v>
      </c>
      <c r="BU1041" s="31">
        <v>92.737841551900601</v>
      </c>
      <c r="BV1041" s="32">
        <v>44876</v>
      </c>
      <c r="BW1041" s="33" t="s">
        <v>8937</v>
      </c>
      <c r="BZ1041" s="15">
        <v>99.992111065667956</v>
      </c>
    </row>
    <row r="1042" spans="16:78">
      <c r="P1042" s="105">
        <v>911.186636227235</v>
      </c>
      <c r="Q1042" s="37" t="s">
        <v>12700</v>
      </c>
      <c r="R1042" s="106">
        <v>-0.31909999999999999</v>
      </c>
      <c r="S1042" s="85" t="s">
        <v>8887</v>
      </c>
      <c r="BS1042" s="29">
        <v>3.0429324729444449</v>
      </c>
      <c r="BT1042" s="37" t="s">
        <v>10098</v>
      </c>
      <c r="BU1042" s="31">
        <v>96.464501422826629</v>
      </c>
      <c r="BV1042" s="32">
        <v>44196</v>
      </c>
      <c r="BW1042" s="33" t="s">
        <v>8937</v>
      </c>
      <c r="BZ1042" s="15">
        <v>31.90588879750781</v>
      </c>
    </row>
    <row r="1043" spans="16:78">
      <c r="P1043" s="105">
        <v>760.6116116916271</v>
      </c>
      <c r="Q1043" s="37" t="s">
        <v>12701</v>
      </c>
      <c r="R1043" s="106">
        <v>-0.99970000000000003</v>
      </c>
      <c r="S1043" s="85" t="s">
        <v>8887</v>
      </c>
      <c r="BS1043" s="29">
        <v>12.17459889095889</v>
      </c>
      <c r="BT1043" s="37" t="s">
        <v>10099</v>
      </c>
      <c r="BU1043" s="52">
        <v>95.755289268742686</v>
      </c>
      <c r="BV1043" s="32">
        <v>44929</v>
      </c>
      <c r="BW1043" s="33" t="s">
        <v>10100</v>
      </c>
      <c r="BZ1043" s="15">
        <v>99.965731114532204</v>
      </c>
    </row>
    <row r="1044" spans="16:78">
      <c r="P1044" s="105">
        <v>115.6877410883227</v>
      </c>
      <c r="Q1044" s="37" t="s">
        <v>12702</v>
      </c>
      <c r="R1044" s="106">
        <v>-0.99329999999999996</v>
      </c>
      <c r="S1044" s="85" t="s">
        <v>8887</v>
      </c>
      <c r="BS1044" s="29">
        <v>1.2633704933293071</v>
      </c>
      <c r="BT1044" s="37" t="s">
        <v>10101</v>
      </c>
      <c r="BU1044" s="62">
        <v>74.613358077540113</v>
      </c>
      <c r="BV1044" s="32">
        <v>44588</v>
      </c>
      <c r="BW1044" s="33" t="s">
        <v>8937</v>
      </c>
      <c r="BZ1044" s="15">
        <v>99.332347705806484</v>
      </c>
    </row>
    <row r="1045" spans="16:78">
      <c r="P1045" s="105">
        <v>1112.9097485449111</v>
      </c>
      <c r="Q1045" s="37" t="s">
        <v>12703</v>
      </c>
      <c r="R1045" s="106">
        <v>-0.96199999999999997</v>
      </c>
      <c r="S1045" s="85" t="s">
        <v>8887</v>
      </c>
      <c r="BS1045" s="29">
        <v>1.2766153338829109</v>
      </c>
      <c r="BT1045" s="37" t="s">
        <v>10102</v>
      </c>
      <c r="BU1045" s="62">
        <v>99.503707934276136</v>
      </c>
      <c r="BV1045" s="32">
        <v>44949</v>
      </c>
      <c r="BW1045" s="33" t="s">
        <v>8937</v>
      </c>
      <c r="BZ1045" s="15">
        <v>96.196039919187982</v>
      </c>
    </row>
    <row r="1046" spans="16:78">
      <c r="P1046" s="105">
        <v>3.395820854654048</v>
      </c>
      <c r="Q1046" s="37" t="s">
        <v>12704</v>
      </c>
      <c r="R1046" s="106">
        <v>-0.99790000000000001</v>
      </c>
      <c r="S1046" s="85" t="s">
        <v>8887</v>
      </c>
      <c r="BS1046" s="29">
        <v>26.0065657825836</v>
      </c>
      <c r="BT1046" s="37" t="s">
        <v>10103</v>
      </c>
      <c r="BU1046" s="31">
        <v>12.06111892778368</v>
      </c>
      <c r="BV1046" s="32">
        <v>45000</v>
      </c>
      <c r="BW1046" s="33" t="s">
        <v>8945</v>
      </c>
      <c r="BZ1046" s="15">
        <v>99.790032788813576</v>
      </c>
    </row>
    <row r="1047" spans="16:78">
      <c r="P1047" s="105">
        <v>547.594901041453</v>
      </c>
      <c r="Q1047" s="37" t="s">
        <v>12705</v>
      </c>
      <c r="R1047" s="106">
        <v>-0.99839999999999995</v>
      </c>
      <c r="S1047" s="85" t="s">
        <v>1772</v>
      </c>
      <c r="BS1047" s="29">
        <v>1.6258927502233691</v>
      </c>
      <c r="BT1047" s="37" t="s">
        <v>10104</v>
      </c>
      <c r="BU1047" s="44">
        <v>97.918101488756022</v>
      </c>
      <c r="BV1047" s="32">
        <v>44588</v>
      </c>
      <c r="BW1047" s="33" t="s">
        <v>8937</v>
      </c>
      <c r="BZ1047" s="15">
        <v>99.835581930507857</v>
      </c>
    </row>
    <row r="1048" spans="16:78">
      <c r="P1048" s="105">
        <v>8.6063060529988729</v>
      </c>
      <c r="Q1048" s="37" t="s">
        <v>12706</v>
      </c>
      <c r="R1048" s="106">
        <v>-0.99929999999999997</v>
      </c>
      <c r="S1048" s="85" t="s">
        <v>8889</v>
      </c>
      <c r="BS1048" s="29">
        <v>1.114632430789658</v>
      </c>
      <c r="BT1048" s="37" t="s">
        <v>10105</v>
      </c>
      <c r="BU1048" s="62">
        <v>78.42907707118475</v>
      </c>
      <c r="BV1048" s="32">
        <v>44980</v>
      </c>
      <c r="BW1048" s="33" t="s">
        <v>8937</v>
      </c>
      <c r="BZ1048" s="15">
        <v>99.930626799270911</v>
      </c>
    </row>
    <row r="1049" spans="16:78">
      <c r="P1049" s="105">
        <v>1.394126144202519</v>
      </c>
      <c r="Q1049" s="37" t="s">
        <v>12707</v>
      </c>
      <c r="R1049" s="106">
        <v>-0.99519999999999997</v>
      </c>
      <c r="S1049" s="85" t="s">
        <v>8887</v>
      </c>
      <c r="BS1049" s="29">
        <v>23.025614985067989</v>
      </c>
      <c r="BT1049" s="37" t="s">
        <v>10106</v>
      </c>
      <c r="BU1049" s="31">
        <v>97.081822284133992</v>
      </c>
      <c r="BV1049" s="32">
        <v>44933</v>
      </c>
      <c r="BW1049" s="33" t="s">
        <v>9165</v>
      </c>
      <c r="BZ1049" s="15">
        <v>99.520044736174953</v>
      </c>
    </row>
    <row r="1050" spans="16:78">
      <c r="P1050" s="105">
        <v>7.3306016923523938</v>
      </c>
      <c r="Q1050" s="37" t="s">
        <v>12708</v>
      </c>
      <c r="R1050" s="106">
        <v>-0.98780000000000001</v>
      </c>
      <c r="S1050" s="85" t="s">
        <v>8887</v>
      </c>
      <c r="BS1050" s="29">
        <v>6.7688293738155014</v>
      </c>
      <c r="BT1050" s="37" t="s">
        <v>10107</v>
      </c>
      <c r="BU1050" s="62">
        <v>83.425730461064191</v>
      </c>
      <c r="BV1050" s="32">
        <v>44972</v>
      </c>
      <c r="BW1050" s="33" t="s">
        <v>8937</v>
      </c>
      <c r="BZ1050" s="15">
        <v>98.782367059244152</v>
      </c>
    </row>
    <row r="1051" spans="16:78">
      <c r="P1051" s="105">
        <v>1.4458180380154919</v>
      </c>
      <c r="Q1051" s="37" t="s">
        <v>12709</v>
      </c>
      <c r="R1051" s="106">
        <v>-0.98880000000000001</v>
      </c>
      <c r="S1051" s="85" t="s">
        <v>8887</v>
      </c>
      <c r="BS1051" s="29">
        <v>9.4975914982488963</v>
      </c>
      <c r="BT1051" s="37" t="s">
        <v>10108</v>
      </c>
      <c r="BU1051" s="31">
        <v>61.433570881817658</v>
      </c>
      <c r="BV1051" s="32">
        <v>44996</v>
      </c>
      <c r="BW1051" s="33" t="s">
        <v>8937</v>
      </c>
      <c r="BZ1051" s="15">
        <v>98.877644256020872</v>
      </c>
    </row>
    <row r="1052" spans="16:78">
      <c r="P1052" s="105">
        <v>5263.3473488636764</v>
      </c>
      <c r="Q1052" s="37" t="s">
        <v>12710</v>
      </c>
      <c r="R1052" s="106">
        <v>-0.85960000000000003</v>
      </c>
      <c r="S1052" s="85" t="s">
        <v>8885</v>
      </c>
      <c r="BS1052" s="29">
        <v>135.94383159645639</v>
      </c>
      <c r="BT1052" s="37" t="s">
        <v>10109</v>
      </c>
      <c r="BU1052" s="31">
        <v>43.453346902133013</v>
      </c>
      <c r="BV1052" s="32">
        <v>44996</v>
      </c>
      <c r="BW1052" s="33" t="s">
        <v>8937</v>
      </c>
      <c r="BZ1052" s="15">
        <v>85.958415012448256</v>
      </c>
    </row>
    <row r="1053" spans="16:78">
      <c r="P1053" s="105">
        <v>11.24048854215034</v>
      </c>
      <c r="Q1053" s="37" t="s">
        <v>12711</v>
      </c>
      <c r="R1053" s="106">
        <v>-0.99890000000000001</v>
      </c>
      <c r="S1053" s="85" t="s">
        <v>8887</v>
      </c>
      <c r="BS1053" s="29">
        <v>104.6766282669665</v>
      </c>
      <c r="BT1053" s="37" t="s">
        <v>10110</v>
      </c>
      <c r="BU1053" s="52">
        <v>97.898317094093841</v>
      </c>
      <c r="BV1053" s="32">
        <v>45000</v>
      </c>
      <c r="BW1053" s="33" t="s">
        <v>9080</v>
      </c>
      <c r="BZ1053" s="15">
        <v>99.892106819294924</v>
      </c>
    </row>
    <row r="1054" spans="16:78">
      <c r="P1054" s="105">
        <v>11.65203030433681</v>
      </c>
      <c r="Q1054" s="37" t="s">
        <v>12712</v>
      </c>
      <c r="R1054" s="106">
        <v>-0.98809999999999998</v>
      </c>
      <c r="S1054" s="85" t="s">
        <v>8887</v>
      </c>
      <c r="BS1054" s="29">
        <v>4.8415260105595284</v>
      </c>
      <c r="BT1054" s="37" t="s">
        <v>10111</v>
      </c>
      <c r="BU1054" s="62">
        <v>93.366695806419671</v>
      </c>
      <c r="BV1054" s="32">
        <v>44918</v>
      </c>
      <c r="BW1054" s="33" t="s">
        <v>8937</v>
      </c>
      <c r="BZ1054" s="15">
        <v>98.810793218300532</v>
      </c>
    </row>
    <row r="1055" spans="16:78">
      <c r="P1055" s="105">
        <v>80.054881489509228</v>
      </c>
      <c r="Q1055" s="37" t="s">
        <v>12713</v>
      </c>
      <c r="R1055" s="106">
        <v>-0.99460000000000004</v>
      </c>
      <c r="S1055" s="85" t="s">
        <v>3686</v>
      </c>
      <c r="BS1055" s="29">
        <v>4.8570944447097189</v>
      </c>
      <c r="BT1055" s="37" t="s">
        <v>10112</v>
      </c>
      <c r="BU1055" s="62">
        <v>33.338067595953213</v>
      </c>
      <c r="BV1055" s="32">
        <v>44941</v>
      </c>
      <c r="BW1055" s="33" t="s">
        <v>8937</v>
      </c>
      <c r="BZ1055" s="15">
        <v>99.456935317001609</v>
      </c>
    </row>
    <row r="1056" spans="16:78">
      <c r="P1056" s="105">
        <v>13.83815719427934</v>
      </c>
      <c r="Q1056" s="37" t="s">
        <v>12714</v>
      </c>
      <c r="R1056" s="106">
        <v>-0.99950000000000006</v>
      </c>
      <c r="S1056" s="85" t="s">
        <v>8887</v>
      </c>
      <c r="BS1056" s="29">
        <v>6.1185431194723856</v>
      </c>
      <c r="BT1056" s="37" t="s">
        <v>10113</v>
      </c>
      <c r="BU1056" s="31">
        <v>95.415854826215508</v>
      </c>
      <c r="BV1056" s="32">
        <v>44941</v>
      </c>
      <c r="BW1056" s="33" t="s">
        <v>9165</v>
      </c>
      <c r="BZ1056" s="15">
        <v>99.951186115045402</v>
      </c>
    </row>
    <row r="1057" spans="16:78">
      <c r="P1057" s="105">
        <v>205.47187063471981</v>
      </c>
      <c r="Q1057" s="37" t="s">
        <v>12715</v>
      </c>
      <c r="R1057" s="106">
        <v>-0.99170000000000003</v>
      </c>
      <c r="S1057" s="85" t="s">
        <v>8887</v>
      </c>
      <c r="BS1057" s="29">
        <v>30.867541044771858</v>
      </c>
      <c r="BT1057" s="37" t="s">
        <v>10114</v>
      </c>
      <c r="BU1057" s="44">
        <v>67.248217282487062</v>
      </c>
      <c r="BV1057" s="32">
        <v>44696</v>
      </c>
      <c r="BW1057" s="33" t="s">
        <v>8919</v>
      </c>
      <c r="BZ1057" s="15">
        <v>99.174632958723691</v>
      </c>
    </row>
    <row r="1058" spans="16:78">
      <c r="P1058" s="105">
        <v>13.02060451446688</v>
      </c>
      <c r="Q1058" s="37" t="s">
        <v>12716</v>
      </c>
      <c r="R1058" s="106">
        <v>-0.99819999999999998</v>
      </c>
      <c r="S1058" s="85" t="s">
        <v>3686</v>
      </c>
      <c r="BS1058" s="29">
        <v>1.681298682522572</v>
      </c>
      <c r="BT1058" s="37" t="s">
        <v>10115</v>
      </c>
      <c r="BU1058" s="62">
        <v>99.203331444036053</v>
      </c>
      <c r="BV1058" s="32">
        <v>44929</v>
      </c>
      <c r="BW1058" s="33" t="s">
        <v>8937</v>
      </c>
      <c r="BZ1058" s="15">
        <v>99.822455815330315</v>
      </c>
    </row>
    <row r="1059" spans="16:78">
      <c r="P1059" s="105">
        <v>38.785454866266562</v>
      </c>
      <c r="Q1059" s="37" t="s">
        <v>12717</v>
      </c>
      <c r="R1059" s="106">
        <v>-0.99339999999999995</v>
      </c>
      <c r="S1059" s="85" t="s">
        <v>8887</v>
      </c>
      <c r="BS1059" s="29">
        <v>1.875001475840351</v>
      </c>
      <c r="BT1059" s="37" t="s">
        <v>10116</v>
      </c>
      <c r="BU1059" s="31"/>
      <c r="BV1059" s="32"/>
      <c r="BW1059" s="33" t="s">
        <v>8937</v>
      </c>
      <c r="BZ1059" s="15">
        <v>99.344920270022087</v>
      </c>
    </row>
    <row r="1060" spans="16:78">
      <c r="P1060" s="105">
        <v>2.670969481774462</v>
      </c>
      <c r="Q1060" s="37" t="s">
        <v>12718</v>
      </c>
      <c r="R1060" s="106">
        <v>-0.97499999999999998</v>
      </c>
      <c r="S1060" s="85" t="s">
        <v>3686</v>
      </c>
      <c r="BS1060" s="29">
        <v>1.0254482863657219</v>
      </c>
      <c r="BT1060" s="37" t="s">
        <v>10117</v>
      </c>
      <c r="BU1060" s="62"/>
      <c r="BV1060" s="32"/>
      <c r="BW1060" s="33" t="s">
        <v>8937</v>
      </c>
      <c r="BZ1060" s="15">
        <v>97.501433151764203</v>
      </c>
    </row>
    <row r="1061" spans="16:78">
      <c r="P1061" s="105">
        <v>1.369468700531387</v>
      </c>
      <c r="Q1061" s="37" t="s">
        <v>12719</v>
      </c>
      <c r="R1061" s="106">
        <v>-0.99270000000000003</v>
      </c>
      <c r="S1061" s="85" t="s">
        <v>8891</v>
      </c>
      <c r="BS1061" s="29">
        <v>4.0081569661094463</v>
      </c>
      <c r="BT1061" s="37" t="s">
        <v>10118</v>
      </c>
      <c r="BU1061" s="31">
        <v>96.114108913039743</v>
      </c>
      <c r="BV1061" s="32">
        <v>44918</v>
      </c>
      <c r="BW1061" s="33" t="s">
        <v>8937</v>
      </c>
      <c r="BZ1061" s="15">
        <v>99.265610842935814</v>
      </c>
    </row>
    <row r="1062" spans="16:78">
      <c r="P1062" s="105">
        <v>1151.386608337519</v>
      </c>
      <c r="Q1062" s="37" t="s">
        <v>12720</v>
      </c>
      <c r="R1062" s="106">
        <v>-1</v>
      </c>
      <c r="S1062" s="85" t="s">
        <v>8892</v>
      </c>
      <c r="BS1062" s="29">
        <v>7.1261871097839284</v>
      </c>
      <c r="BT1062" s="37" t="s">
        <v>10119</v>
      </c>
      <c r="BU1062" s="31">
        <v>96.113663435147174</v>
      </c>
      <c r="BV1062" s="32">
        <v>44914</v>
      </c>
      <c r="BW1062" s="33" t="s">
        <v>9045</v>
      </c>
      <c r="BZ1062" s="15">
        <v>99.998215306504861</v>
      </c>
    </row>
    <row r="1063" spans="16:78">
      <c r="P1063" s="105">
        <v>4.9276765934120839</v>
      </c>
      <c r="Q1063" s="37" t="s">
        <v>12721</v>
      </c>
      <c r="R1063" s="106">
        <v>-0.99509999999999998</v>
      </c>
      <c r="S1063" s="85" t="s">
        <v>8881</v>
      </c>
      <c r="BS1063" s="29">
        <v>26.890579563213208</v>
      </c>
      <c r="BT1063" s="37" t="s">
        <v>10120</v>
      </c>
      <c r="BU1063" s="52">
        <v>99.294189739474575</v>
      </c>
      <c r="BV1063" s="32">
        <v>44800</v>
      </c>
      <c r="BW1063" s="33" t="s">
        <v>8937</v>
      </c>
      <c r="BZ1063" s="15">
        <v>99.50669694600856</v>
      </c>
    </row>
    <row r="1064" spans="16:78">
      <c r="P1064" s="105">
        <v>1.581655809483127</v>
      </c>
      <c r="Q1064" s="37" t="s">
        <v>12722</v>
      </c>
      <c r="R1064" s="106">
        <v>-1</v>
      </c>
      <c r="S1064" s="85" t="s">
        <v>8887</v>
      </c>
      <c r="BS1064" s="29">
        <v>228.6117680769062</v>
      </c>
      <c r="BT1064" s="37" t="s">
        <v>10121</v>
      </c>
      <c r="BU1064" s="62">
        <v>98.976625931270618</v>
      </c>
      <c r="BV1064" s="32">
        <v>44914</v>
      </c>
      <c r="BW1064" s="33" t="s">
        <v>9056</v>
      </c>
      <c r="BZ1064" s="15">
        <v>99.999591192978016</v>
      </c>
    </row>
    <row r="1065" spans="16:78">
      <c r="P1065" s="105">
        <v>68.537614640735981</v>
      </c>
      <c r="Q1065" s="37" t="s">
        <v>12723</v>
      </c>
      <c r="R1065" s="106">
        <v>-0.99119999999999997</v>
      </c>
      <c r="S1065" s="85" t="s">
        <v>8887</v>
      </c>
      <c r="BS1065" s="29">
        <v>9.9137115726936766</v>
      </c>
      <c r="BT1065" s="37" t="s">
        <v>10122</v>
      </c>
      <c r="BU1065" s="62">
        <v>97.429893327231284</v>
      </c>
      <c r="BV1065" s="32">
        <v>44941</v>
      </c>
      <c r="BW1065" s="33" t="s">
        <v>8933</v>
      </c>
      <c r="BZ1065" s="15">
        <v>99.123946621681441</v>
      </c>
    </row>
    <row r="1066" spans="16:78">
      <c r="P1066" s="105">
        <v>338035255.22909588</v>
      </c>
      <c r="Q1066" s="37" t="s">
        <v>12724</v>
      </c>
      <c r="R1066" s="106">
        <v>-1</v>
      </c>
      <c r="S1066" s="85" t="s">
        <v>8894</v>
      </c>
      <c r="BS1066" s="29">
        <v>1.8249677614955611</v>
      </c>
      <c r="BT1066" s="37" t="s">
        <v>10123</v>
      </c>
      <c r="BU1066" s="31">
        <v>98.831376254839114</v>
      </c>
      <c r="BV1066" s="32">
        <v>44696</v>
      </c>
      <c r="BW1066" s="33" t="s">
        <v>10100</v>
      </c>
      <c r="BZ1066" s="15">
        <v>99.99999987759368</v>
      </c>
    </row>
    <row r="1067" spans="16:78">
      <c r="P1067" s="105">
        <v>1.693461361387143</v>
      </c>
      <c r="Q1067" s="37" t="s">
        <v>12725</v>
      </c>
      <c r="R1067" s="106">
        <v>-0.99990000000000001</v>
      </c>
      <c r="S1067" s="85" t="s">
        <v>8887</v>
      </c>
      <c r="BS1067" s="29">
        <v>32.81265492887583</v>
      </c>
      <c r="BT1067" s="37" t="s">
        <v>10124</v>
      </c>
      <c r="BU1067" s="44">
        <v>73.821564276972538</v>
      </c>
      <c r="BV1067" s="32">
        <v>44996</v>
      </c>
      <c r="BW1067" s="33" t="s">
        <v>8937</v>
      </c>
      <c r="BZ1067" s="15">
        <v>99.985712482211298</v>
      </c>
    </row>
    <row r="1068" spans="16:78">
      <c r="P1068" s="105">
        <v>6.9862932902046806</v>
      </c>
      <c r="Q1068" s="37" t="s">
        <v>12726</v>
      </c>
      <c r="R1068" s="106">
        <v>-0.83489999999999998</v>
      </c>
      <c r="S1068" s="85" t="s">
        <v>8887</v>
      </c>
      <c r="BS1068" s="29">
        <v>1.3747985185810301</v>
      </c>
      <c r="BT1068" s="37" t="s">
        <v>10125</v>
      </c>
      <c r="BU1068" s="62">
        <v>98.685323866177058</v>
      </c>
      <c r="BV1068" s="32">
        <v>44906</v>
      </c>
      <c r="BW1068" s="33" t="s">
        <v>8937</v>
      </c>
      <c r="BZ1068" s="15">
        <v>83.489381409644011</v>
      </c>
    </row>
    <row r="1069" spans="16:78">
      <c r="P1069" s="105">
        <v>6528.4841938767158</v>
      </c>
      <c r="Q1069" s="37" t="s">
        <v>12727</v>
      </c>
      <c r="R1069" s="106">
        <v>-0.93379999999999996</v>
      </c>
      <c r="S1069" s="85" t="s">
        <v>8887</v>
      </c>
      <c r="BS1069" s="29">
        <v>98.116310419952697</v>
      </c>
      <c r="BT1069" s="37" t="s">
        <v>10126</v>
      </c>
      <c r="BU1069" s="31">
        <v>99.662505074180359</v>
      </c>
      <c r="BV1069" s="32">
        <v>44914</v>
      </c>
      <c r="BW1069" s="33" t="s">
        <v>8937</v>
      </c>
      <c r="BZ1069" s="15">
        <v>93.38471886655779</v>
      </c>
    </row>
    <row r="1070" spans="16:78">
      <c r="P1070" s="105">
        <v>89.046343009377182</v>
      </c>
      <c r="Q1070" s="37" t="s">
        <v>12728</v>
      </c>
      <c r="R1070" s="106">
        <v>-0.99760000000000004</v>
      </c>
      <c r="S1070" s="85" t="s">
        <v>8892</v>
      </c>
      <c r="BS1070" s="29">
        <v>56.213731563019593</v>
      </c>
      <c r="BT1070" s="37" t="s">
        <v>10127</v>
      </c>
      <c r="BU1070" s="62">
        <v>96.831751247422588</v>
      </c>
      <c r="BV1070" s="32">
        <v>44745</v>
      </c>
      <c r="BW1070" s="33" t="s">
        <v>8937</v>
      </c>
      <c r="BZ1070" s="15">
        <v>99.757955220041495</v>
      </c>
    </row>
    <row r="1071" spans="16:78">
      <c r="P1071" s="105">
        <v>1078.115290856668</v>
      </c>
      <c r="Q1071" s="37" t="s">
        <v>12729</v>
      </c>
      <c r="R1071" s="106">
        <v>-0.92400000000000004</v>
      </c>
      <c r="S1071" s="85" t="s">
        <v>8885</v>
      </c>
      <c r="BS1071" s="29">
        <v>1.1916732229508971</v>
      </c>
      <c r="BT1071" s="37" t="s">
        <v>10128</v>
      </c>
      <c r="BU1071" s="31">
        <v>99.02286478523294</v>
      </c>
      <c r="BV1071" s="32">
        <v>44888</v>
      </c>
      <c r="BW1071" s="33" t="s">
        <v>8937</v>
      </c>
      <c r="BZ1071" s="15">
        <v>92.397075923352588</v>
      </c>
    </row>
    <row r="1072" spans="16:78">
      <c r="P1072" s="105">
        <v>2.357502234343738</v>
      </c>
      <c r="Q1072" s="37" t="s">
        <v>12730</v>
      </c>
      <c r="R1072" s="106">
        <v>-1</v>
      </c>
      <c r="S1072" s="85" t="s">
        <v>8885</v>
      </c>
      <c r="BS1072" s="29">
        <v>1.322793794603728</v>
      </c>
      <c r="BT1072" s="37" t="s">
        <v>10129</v>
      </c>
      <c r="BU1072" s="31">
        <v>100</v>
      </c>
      <c r="BV1072" s="32">
        <v>44576</v>
      </c>
      <c r="BW1072" s="33" t="s">
        <v>9045</v>
      </c>
      <c r="BZ1072" s="15">
        <v>99.999992847967661</v>
      </c>
    </row>
    <row r="1073" spans="16:78">
      <c r="P1073" s="105">
        <v>10.93118357687783</v>
      </c>
      <c r="Q1073" s="37" t="s">
        <v>12731</v>
      </c>
      <c r="R1073" s="106">
        <v>-1</v>
      </c>
      <c r="S1073" s="85" t="s">
        <v>8887</v>
      </c>
      <c r="BS1073" s="29">
        <v>2.0575613597556148</v>
      </c>
      <c r="BT1073" s="37" t="s">
        <v>10130</v>
      </c>
      <c r="BU1073" s="52">
        <v>95.201801466098573</v>
      </c>
      <c r="BV1073" s="32">
        <v>44895</v>
      </c>
      <c r="BW1073" s="33" t="s">
        <v>8937</v>
      </c>
      <c r="BZ1073" s="15">
        <v>99.998297834630918</v>
      </c>
    </row>
    <row r="1074" spans="16:78">
      <c r="P1074" s="105">
        <v>9.2355175320209533</v>
      </c>
      <c r="Q1074" s="37" t="s">
        <v>12732</v>
      </c>
      <c r="R1074" s="106">
        <v>-0.99929999999999997</v>
      </c>
      <c r="S1074" s="85" t="s">
        <v>8887</v>
      </c>
      <c r="BS1074" s="29">
        <v>1.474340161139263</v>
      </c>
      <c r="BT1074" s="37" t="s">
        <v>10131</v>
      </c>
      <c r="BU1074" s="62">
        <v>79.292015109264838</v>
      </c>
      <c r="BV1074" s="32">
        <v>44996</v>
      </c>
      <c r="BW1074" s="33" t="s">
        <v>8937</v>
      </c>
      <c r="BZ1074" s="15">
        <v>99.928613320754351</v>
      </c>
    </row>
    <row r="1075" spans="16:78">
      <c r="P1075" s="105">
        <v>1.4879278119061159</v>
      </c>
      <c r="Q1075" s="37" t="s">
        <v>12733</v>
      </c>
      <c r="R1075" s="106">
        <v>-0.99590000000000001</v>
      </c>
      <c r="S1075" s="85" t="s">
        <v>8901</v>
      </c>
      <c r="BS1075" s="29">
        <v>10.87389161089234</v>
      </c>
      <c r="BT1075" s="37" t="s">
        <v>10132</v>
      </c>
      <c r="BU1075" s="62">
        <v>92.401018397575697</v>
      </c>
      <c r="BV1075" s="32">
        <v>44876</v>
      </c>
      <c r="BW1075" s="33" t="s">
        <v>8937</v>
      </c>
      <c r="BZ1075" s="15">
        <v>99.592611121987858</v>
      </c>
    </row>
    <row r="1076" spans="16:78">
      <c r="P1076" s="105">
        <v>3.6292895774491249</v>
      </c>
      <c r="Q1076" s="37" t="s">
        <v>12734</v>
      </c>
      <c r="R1076" s="106">
        <v>-0.99909999999999999</v>
      </c>
      <c r="S1076" s="85" t="s">
        <v>8887</v>
      </c>
      <c r="BS1076" s="29">
        <v>156.4438046389136</v>
      </c>
      <c r="BT1076" s="37" t="s">
        <v>10133</v>
      </c>
      <c r="BU1076" s="31">
        <v>96.407939446253351</v>
      </c>
      <c r="BV1076" s="32">
        <v>44731</v>
      </c>
      <c r="BW1076" s="33" t="s">
        <v>8933</v>
      </c>
      <c r="BZ1076" s="15">
        <v>99.913291693531932</v>
      </c>
    </row>
    <row r="1077" spans="16:78">
      <c r="P1077" s="105">
        <v>14.207208099327101</v>
      </c>
      <c r="Q1077" s="37" t="s">
        <v>12735</v>
      </c>
      <c r="R1077" s="106">
        <v>-0.99780000000000002</v>
      </c>
      <c r="S1077" s="85" t="s">
        <v>8887</v>
      </c>
      <c r="BS1077" s="29">
        <v>2.930190170710183</v>
      </c>
      <c r="BT1077" s="37" t="s">
        <v>10134</v>
      </c>
      <c r="BU1077" s="44">
        <v>95.957808453981087</v>
      </c>
      <c r="BV1077" s="32">
        <v>44876</v>
      </c>
      <c r="BW1077" s="33" t="s">
        <v>8937</v>
      </c>
      <c r="BZ1077" s="15">
        <v>99.777759063791223</v>
      </c>
    </row>
    <row r="1078" spans="16:78">
      <c r="P1078" s="105">
        <v>6.8617881154661307</v>
      </c>
      <c r="Q1078" s="37" t="s">
        <v>12736</v>
      </c>
      <c r="R1078" s="106">
        <v>-0.99980000000000002</v>
      </c>
      <c r="S1078" s="85" t="s">
        <v>8887</v>
      </c>
      <c r="BS1078" s="29">
        <v>1.6105637731851361</v>
      </c>
      <c r="BT1078" s="37" t="s">
        <v>10135</v>
      </c>
      <c r="BU1078" s="62">
        <v>54.265526572035817</v>
      </c>
      <c r="BV1078" s="32">
        <v>44941</v>
      </c>
      <c r="BW1078" s="33" t="s">
        <v>8937</v>
      </c>
      <c r="BZ1078" s="15">
        <v>99.981987882757494</v>
      </c>
    </row>
    <row r="1079" spans="16:78">
      <c r="P1079" s="105">
        <v>914.5820895522387</v>
      </c>
      <c r="Q1079" s="37" t="s">
        <v>12737</v>
      </c>
      <c r="R1079" s="106">
        <v>-0.99790000000000001</v>
      </c>
      <c r="S1079" s="85" t="s">
        <v>8887</v>
      </c>
      <c r="BS1079" s="29">
        <v>21.829809338718871</v>
      </c>
      <c r="BT1079" s="37" t="s">
        <v>10136</v>
      </c>
      <c r="BU1079" s="31">
        <v>98.060467124971041</v>
      </c>
      <c r="BV1079" s="32">
        <v>44929</v>
      </c>
      <c r="BW1079" s="33" t="s">
        <v>9045</v>
      </c>
      <c r="BZ1079" s="15">
        <v>99.794317201112989</v>
      </c>
    </row>
    <row r="1080" spans="16:78">
      <c r="P1080" s="105">
        <v>3.49682148077693</v>
      </c>
      <c r="Q1080" s="37" t="s">
        <v>12738</v>
      </c>
      <c r="R1080" s="106">
        <v>-0.99550000000000005</v>
      </c>
      <c r="S1080" s="85" t="s">
        <v>8892</v>
      </c>
      <c r="BS1080" s="29">
        <v>115.6972010345194</v>
      </c>
      <c r="BT1080" s="37" t="s">
        <v>10137</v>
      </c>
      <c r="BU1080" s="62">
        <v>98.049911801022219</v>
      </c>
      <c r="BV1080" s="32">
        <v>44996</v>
      </c>
      <c r="BW1080" s="33" t="s">
        <v>8937</v>
      </c>
      <c r="BZ1080" s="15">
        <v>99.547715736659384</v>
      </c>
    </row>
    <row r="1081" spans="16:78">
      <c r="P1081" s="105">
        <v>695.13381230210587</v>
      </c>
      <c r="Q1081" s="37" t="s">
        <v>12739</v>
      </c>
      <c r="R1081" s="106">
        <v>-0.90580000000000005</v>
      </c>
      <c r="S1081" s="85" t="s">
        <v>8887</v>
      </c>
      <c r="BS1081" s="29">
        <v>51.160989620384498</v>
      </c>
      <c r="BT1081" s="37" t="s">
        <v>10138</v>
      </c>
      <c r="BU1081" s="31">
        <v>90.706880060090768</v>
      </c>
      <c r="BV1081" s="32">
        <v>44727</v>
      </c>
      <c r="BW1081" s="33" t="s">
        <v>8937</v>
      </c>
      <c r="BZ1081" s="15">
        <v>90.583484345353085</v>
      </c>
    </row>
    <row r="1082" spans="16:78">
      <c r="P1082" s="105">
        <v>20.798542741540171</v>
      </c>
      <c r="Q1082" s="37" t="s">
        <v>12740</v>
      </c>
      <c r="R1082" s="106">
        <v>-0.99870000000000003</v>
      </c>
      <c r="S1082" s="85" t="s">
        <v>8887</v>
      </c>
      <c r="BS1082" s="29">
        <v>6.4265224253735136</v>
      </c>
      <c r="BT1082" s="37" t="s">
        <v>10139</v>
      </c>
      <c r="BU1082" s="31">
        <v>97.952710947518483</v>
      </c>
      <c r="BV1082" s="32">
        <v>44888</v>
      </c>
      <c r="BW1082" s="33" t="s">
        <v>9045</v>
      </c>
      <c r="BZ1082" s="15">
        <v>99.867513856293996</v>
      </c>
    </row>
    <row r="1083" spans="16:78">
      <c r="P1083" s="105">
        <v>299.12521285093908</v>
      </c>
      <c r="Q1083" s="37" t="s">
        <v>12741</v>
      </c>
      <c r="R1083" s="106">
        <v>-0.97699999999999998</v>
      </c>
      <c r="S1083" s="85" t="s">
        <v>8889</v>
      </c>
      <c r="BS1083" s="29">
        <v>22.04034304361365</v>
      </c>
      <c r="BT1083" s="37" t="s">
        <v>10140</v>
      </c>
      <c r="BU1083" s="52">
        <v>37.177904405316283</v>
      </c>
      <c r="BV1083" s="32">
        <v>45000</v>
      </c>
      <c r="BW1083" s="33" t="s">
        <v>8937</v>
      </c>
      <c r="BZ1083" s="15">
        <v>97.698064534049024</v>
      </c>
    </row>
    <row r="1084" spans="16:78">
      <c r="P1084" s="105">
        <v>3.7119266778358129</v>
      </c>
      <c r="Q1084" s="37" t="s">
        <v>12742</v>
      </c>
      <c r="R1084" s="106">
        <v>-0.98880000000000001</v>
      </c>
      <c r="S1084" s="85" t="s">
        <v>8887</v>
      </c>
      <c r="BS1084" s="29">
        <v>97.589661492372528</v>
      </c>
      <c r="BT1084" s="37" t="s">
        <v>10141</v>
      </c>
      <c r="BU1084" s="62">
        <v>98.959594957807212</v>
      </c>
      <c r="BV1084" s="32">
        <v>44918</v>
      </c>
      <c r="BW1084" s="33" t="s">
        <v>8937</v>
      </c>
      <c r="BZ1084" s="15">
        <v>98.876265671165513</v>
      </c>
    </row>
    <row r="1085" spans="16:78">
      <c r="P1085" s="105">
        <v>1428.7586206896549</v>
      </c>
      <c r="Q1085" s="37" t="s">
        <v>12743</v>
      </c>
      <c r="R1085" s="106">
        <v>-0.99960000000000004</v>
      </c>
      <c r="S1085" s="85" t="s">
        <v>8887</v>
      </c>
      <c r="BS1085" s="29">
        <v>1.1739796205201529</v>
      </c>
      <c r="BT1085" s="37" t="s">
        <v>10142</v>
      </c>
      <c r="BU1085" s="62">
        <v>20.020991194220571</v>
      </c>
      <c r="BV1085" s="32">
        <v>44996</v>
      </c>
      <c r="BW1085" s="33" t="s">
        <v>8937</v>
      </c>
      <c r="BZ1085" s="15">
        <v>99.959039574614081</v>
      </c>
    </row>
    <row r="1086" spans="16:78">
      <c r="P1086" s="105">
        <v>2.0922372664591609</v>
      </c>
      <c r="Q1086" s="37" t="s">
        <v>12744</v>
      </c>
      <c r="R1086" s="106">
        <v>-0.9909</v>
      </c>
      <c r="S1086" s="85" t="s">
        <v>8887</v>
      </c>
      <c r="BS1086" s="29">
        <v>3.7489073993527091</v>
      </c>
      <c r="BT1086" s="37" t="s">
        <v>10143</v>
      </c>
      <c r="BU1086" s="31">
        <v>60.019769038831797</v>
      </c>
      <c r="BV1086" s="32">
        <v>45000</v>
      </c>
      <c r="BW1086" s="33" t="s">
        <v>8933</v>
      </c>
      <c r="BZ1086" s="15">
        <v>99.090612808629189</v>
      </c>
    </row>
    <row r="1087" spans="16:78">
      <c r="P1087" s="105">
        <v>2410.4974385685491</v>
      </c>
      <c r="Q1087" s="37" t="s">
        <v>12745</v>
      </c>
      <c r="R1087" s="106">
        <v>-0.99729999999999996</v>
      </c>
      <c r="S1087" s="85" t="s">
        <v>8887</v>
      </c>
      <c r="BS1087" s="29">
        <v>7.4069260810253512</v>
      </c>
      <c r="BT1087" s="37" t="s">
        <v>10144</v>
      </c>
      <c r="BU1087" s="44">
        <v>99.881905067628082</v>
      </c>
      <c r="BV1087" s="32">
        <v>44584</v>
      </c>
      <c r="BW1087" s="33" t="s">
        <v>9165</v>
      </c>
      <c r="BZ1087" s="15">
        <v>99.730215547379402</v>
      </c>
    </row>
    <row r="1088" spans="16:78">
      <c r="P1088" s="105">
        <v>1.6328991044028309</v>
      </c>
      <c r="Q1088" s="37" t="s">
        <v>12746</v>
      </c>
      <c r="R1088" s="106">
        <v>-0.99199999999999999</v>
      </c>
      <c r="S1088" s="85" t="s">
        <v>8887</v>
      </c>
      <c r="BS1088" s="29">
        <v>2.1269381724235199</v>
      </c>
      <c r="BT1088" s="37" t="s">
        <v>10145</v>
      </c>
      <c r="BU1088" s="62">
        <v>98.325156837134458</v>
      </c>
      <c r="BV1088" s="32">
        <v>45000</v>
      </c>
      <c r="BW1088" s="33" t="s">
        <v>9045</v>
      </c>
      <c r="BZ1088" s="15">
        <v>99.200480385663042</v>
      </c>
    </row>
    <row r="1089" spans="16:78">
      <c r="P1089" s="105">
        <v>4.1532131007622439</v>
      </c>
      <c r="Q1089" s="37" t="s">
        <v>12747</v>
      </c>
      <c r="R1089" s="106">
        <v>-0.99870000000000003</v>
      </c>
      <c r="S1089" s="85" t="s">
        <v>8887</v>
      </c>
      <c r="BS1089" s="29">
        <v>15.933077689359511</v>
      </c>
      <c r="BT1089" s="37" t="s">
        <v>10146</v>
      </c>
      <c r="BU1089" s="31">
        <v>99.41397008651785</v>
      </c>
      <c r="BV1089" s="32">
        <v>44929</v>
      </c>
      <c r="BW1089" s="33" t="s">
        <v>8945</v>
      </c>
      <c r="BZ1089" s="15">
        <v>99.869551873625511</v>
      </c>
    </row>
    <row r="1090" spans="16:78">
      <c r="P1090" s="105">
        <v>16.163958709625248</v>
      </c>
      <c r="Q1090" s="37" t="s">
        <v>12748</v>
      </c>
      <c r="R1090" s="106">
        <v>-0.96579999999999999</v>
      </c>
      <c r="S1090" s="85" t="s">
        <v>8888</v>
      </c>
      <c r="BS1090" s="29">
        <v>6.2992234610072018</v>
      </c>
      <c r="BT1090" s="37" t="s">
        <v>10147</v>
      </c>
      <c r="BU1090" s="62">
        <v>99.670040831250446</v>
      </c>
      <c r="BV1090" s="32">
        <v>44745</v>
      </c>
      <c r="BW1090" s="33" t="s">
        <v>9342</v>
      </c>
      <c r="BZ1090" s="15">
        <v>96.582735705737051</v>
      </c>
    </row>
    <row r="1091" spans="16:78">
      <c r="P1091" s="105">
        <v>634.80565779070491</v>
      </c>
      <c r="Q1091" s="37" t="s">
        <v>12749</v>
      </c>
      <c r="R1091" s="106">
        <v>-0.91790000000000005</v>
      </c>
      <c r="S1091" s="85" t="s">
        <v>8887</v>
      </c>
      <c r="BS1091" s="29">
        <v>7.7512398909757367</v>
      </c>
      <c r="BT1091" s="37" t="s">
        <v>10148</v>
      </c>
      <c r="BU1091" s="31">
        <v>58.31652467524966</v>
      </c>
      <c r="BV1091" s="32">
        <v>45000</v>
      </c>
      <c r="BW1091" s="33" t="s">
        <v>8937</v>
      </c>
      <c r="BZ1091" s="15">
        <v>91.785529753490962</v>
      </c>
    </row>
    <row r="1092" spans="16:78">
      <c r="P1092" s="105">
        <v>7.2563914666734064</v>
      </c>
      <c r="Q1092" s="37" t="s">
        <v>12750</v>
      </c>
      <c r="R1092" s="106">
        <v>-0.99219999999999997</v>
      </c>
      <c r="S1092" s="85" t="s">
        <v>8898</v>
      </c>
      <c r="BS1092" s="29">
        <v>39.514841007323589</v>
      </c>
      <c r="BT1092" s="37" t="s">
        <v>10149</v>
      </c>
      <c r="BU1092" s="31">
        <v>96.666752197865563</v>
      </c>
      <c r="BV1092" s="32">
        <v>44700</v>
      </c>
      <c r="BW1092" s="33" t="s">
        <v>8937</v>
      </c>
      <c r="BZ1092" s="15">
        <v>99.219073129197795</v>
      </c>
    </row>
    <row r="1093" spans="16:78">
      <c r="P1093" s="105">
        <v>1019.55668179218</v>
      </c>
      <c r="Q1093" s="37" t="s">
        <v>12751</v>
      </c>
      <c r="R1093" s="106">
        <v>-0.999</v>
      </c>
      <c r="S1093" s="85" t="s">
        <v>3686</v>
      </c>
      <c r="BS1093" s="29">
        <v>8.6911131192143731</v>
      </c>
      <c r="BT1093" s="37" t="s">
        <v>10150</v>
      </c>
      <c r="BU1093" s="52">
        <v>96.637771943473567</v>
      </c>
      <c r="BV1093" s="32">
        <v>44933</v>
      </c>
      <c r="BW1093" s="33" t="s">
        <v>8937</v>
      </c>
      <c r="BZ1093" s="15">
        <v>99.904476197993134</v>
      </c>
    </row>
    <row r="1094" spans="16:78">
      <c r="P1094" s="105">
        <v>1.63127390227469</v>
      </c>
      <c r="Q1094" s="37" t="s">
        <v>12752</v>
      </c>
      <c r="R1094" s="106">
        <v>-0.99970000000000003</v>
      </c>
      <c r="S1094" s="85" t="s">
        <v>8887</v>
      </c>
      <c r="BS1094" s="29">
        <v>4.4469575355826683</v>
      </c>
      <c r="BT1094" s="37" t="s">
        <v>10151</v>
      </c>
      <c r="BU1094" s="62">
        <v>91.12969520500161</v>
      </c>
      <c r="BV1094" s="32">
        <v>44933</v>
      </c>
      <c r="BW1094" s="33" t="s">
        <v>8945</v>
      </c>
      <c r="BZ1094" s="15">
        <v>99.968004421207254</v>
      </c>
    </row>
    <row r="1095" spans="16:78">
      <c r="P1095" s="105">
        <v>5.4712140551092414</v>
      </c>
      <c r="Q1095" s="37" t="s">
        <v>12753</v>
      </c>
      <c r="R1095" s="106">
        <v>-0.99919999999999998</v>
      </c>
      <c r="S1095" s="85" t="s">
        <v>8891</v>
      </c>
      <c r="BS1095" s="29">
        <v>51.696115920786767</v>
      </c>
      <c r="BT1095" s="37" t="s">
        <v>10152</v>
      </c>
      <c r="BU1095" s="62">
        <v>99.892971719758222</v>
      </c>
      <c r="BV1095" s="32">
        <v>44620</v>
      </c>
      <c r="BW1095" s="33" t="s">
        <v>8945</v>
      </c>
      <c r="BZ1095" s="15">
        <v>99.921629044338573</v>
      </c>
    </row>
    <row r="1096" spans="16:78">
      <c r="P1096" s="105">
        <v>5.6370480460759707</v>
      </c>
      <c r="Q1096" s="37" t="s">
        <v>12754</v>
      </c>
      <c r="R1096" s="106">
        <v>-0.99980000000000002</v>
      </c>
      <c r="S1096" s="85" t="s">
        <v>8885</v>
      </c>
      <c r="BS1096" s="29">
        <v>110.0761713390465</v>
      </c>
      <c r="BT1096" s="37" t="s">
        <v>10153</v>
      </c>
      <c r="BU1096" s="31">
        <v>48.223193206089292</v>
      </c>
      <c r="BV1096" s="32">
        <v>44992</v>
      </c>
      <c r="BW1096" s="33" t="s">
        <v>8933</v>
      </c>
      <c r="BZ1096" s="15">
        <v>99.98214076687681</v>
      </c>
    </row>
    <row r="1097" spans="16:78">
      <c r="P1097" s="105">
        <v>5.9194906387132038</v>
      </c>
      <c r="Q1097" s="37" t="s">
        <v>12755</v>
      </c>
      <c r="R1097" s="106">
        <v>-0.99990000000000001</v>
      </c>
      <c r="S1097" s="85" t="s">
        <v>3686</v>
      </c>
      <c r="BS1097" s="29">
        <v>17.522957579524679</v>
      </c>
      <c r="BT1097" s="37" t="s">
        <v>10154</v>
      </c>
      <c r="BU1097" s="44">
        <v>95.437102738635033</v>
      </c>
      <c r="BV1097" s="32">
        <v>45000</v>
      </c>
      <c r="BW1097" s="33" t="s">
        <v>8937</v>
      </c>
      <c r="BZ1097" s="15">
        <v>99.989769966890407</v>
      </c>
    </row>
    <row r="1098" spans="16:78">
      <c r="P1098" s="105">
        <v>5.7526826024213067</v>
      </c>
      <c r="Q1098" s="37" t="s">
        <v>12756</v>
      </c>
      <c r="R1098" s="106">
        <v>-0.98860000000000003</v>
      </c>
      <c r="S1098" s="85" t="s">
        <v>8887</v>
      </c>
      <c r="BS1098" s="29">
        <v>17.53763365941191</v>
      </c>
      <c r="BT1098" s="37" t="s">
        <v>10155</v>
      </c>
      <c r="BU1098" s="62">
        <v>87.026522461169023</v>
      </c>
      <c r="BV1098" s="32">
        <v>45000</v>
      </c>
      <c r="BW1098" s="33" t="s">
        <v>8937</v>
      </c>
      <c r="BZ1098" s="15">
        <v>98.863759873673345</v>
      </c>
    </row>
    <row r="1099" spans="16:78">
      <c r="P1099" s="105">
        <v>540.31481481481478</v>
      </c>
      <c r="Q1099" s="37" t="s">
        <v>12757</v>
      </c>
      <c r="R1099" s="106">
        <v>-0.99350000000000005</v>
      </c>
      <c r="S1099" s="85" t="s">
        <v>8887</v>
      </c>
      <c r="BS1099" s="29">
        <v>8.2977479700610584</v>
      </c>
      <c r="BT1099" s="37" t="s">
        <v>10156</v>
      </c>
      <c r="BU1099" s="31">
        <v>96.691289721158853</v>
      </c>
      <c r="BV1099" s="32">
        <v>44972</v>
      </c>
      <c r="BW1099" s="33" t="s">
        <v>8937</v>
      </c>
      <c r="BZ1099" s="15">
        <v>99.348802138670877</v>
      </c>
    </row>
    <row r="1100" spans="16:78">
      <c r="P1100" s="105">
        <v>1.172069899905031</v>
      </c>
      <c r="Q1100" s="37" t="s">
        <v>12758</v>
      </c>
      <c r="R1100" s="106">
        <v>-0.99819999999999998</v>
      </c>
      <c r="S1100" s="85" t="s">
        <v>8887</v>
      </c>
      <c r="BS1100" s="29">
        <v>2.8682619735181691</v>
      </c>
      <c r="BT1100" s="37" t="s">
        <v>10157</v>
      </c>
      <c r="BU1100" s="62">
        <v>95.500291015118179</v>
      </c>
      <c r="BV1100" s="32">
        <v>45000</v>
      </c>
      <c r="BW1100" s="33" t="s">
        <v>8937</v>
      </c>
      <c r="BZ1100" s="15">
        <v>99.818673911826764</v>
      </c>
    </row>
    <row r="1101" spans="16:78">
      <c r="P1101" s="105">
        <v>4305.1860717298287</v>
      </c>
      <c r="Q1101" s="37" t="s">
        <v>12759</v>
      </c>
      <c r="R1101" s="106">
        <v>-0.99950000000000006</v>
      </c>
      <c r="S1101" s="85" t="s">
        <v>3686</v>
      </c>
      <c r="BS1101" s="29">
        <v>11.69629719274822</v>
      </c>
      <c r="BT1101" s="37" t="s">
        <v>10158</v>
      </c>
      <c r="BU1101" s="31">
        <v>98.711906940904043</v>
      </c>
      <c r="BV1101" s="32">
        <v>44892</v>
      </c>
      <c r="BW1101" s="33" t="s">
        <v>8937</v>
      </c>
      <c r="BZ1101" s="15">
        <v>99.952649651940476</v>
      </c>
    </row>
    <row r="1102" spans="16:78">
      <c r="P1102" s="105">
        <v>9.9582169444454198</v>
      </c>
      <c r="Q1102" s="37" t="s">
        <v>12760</v>
      </c>
      <c r="R1102" s="106">
        <v>-0.97850000000000004</v>
      </c>
      <c r="S1102" s="85" t="s">
        <v>8887</v>
      </c>
      <c r="BS1102" s="29">
        <v>2.639698272355214</v>
      </c>
      <c r="BT1102" s="37" t="s">
        <v>10159</v>
      </c>
      <c r="BU1102" s="31">
        <v>99.811503518206081</v>
      </c>
      <c r="BV1102" s="32">
        <v>44996</v>
      </c>
      <c r="BW1102" s="33" t="s">
        <v>8937</v>
      </c>
      <c r="BZ1102" s="15">
        <v>97.847644912608047</v>
      </c>
    </row>
    <row r="1103" spans="16:78">
      <c r="P1103" s="105">
        <v>19.030030361693839</v>
      </c>
      <c r="Q1103" s="37" t="s">
        <v>12761</v>
      </c>
      <c r="R1103" s="106">
        <v>-0.99270000000000003</v>
      </c>
      <c r="S1103" s="85" t="s">
        <v>8887</v>
      </c>
      <c r="BS1103" s="29">
        <v>7.3287131325571888</v>
      </c>
      <c r="BT1103" s="37" t="s">
        <v>10160</v>
      </c>
      <c r="BU1103" s="52">
        <v>99.565254047384173</v>
      </c>
      <c r="BV1103" s="32">
        <v>44918</v>
      </c>
      <c r="BW1103" s="33" t="s">
        <v>8937</v>
      </c>
      <c r="BZ1103" s="15">
        <v>99.267711092825905</v>
      </c>
    </row>
    <row r="1104" spans="16:78">
      <c r="P1104" s="105">
        <v>7952.2572754990924</v>
      </c>
      <c r="Q1104" s="37" t="s">
        <v>12762</v>
      </c>
      <c r="R1104" s="106">
        <v>-0.99980000000000002</v>
      </c>
      <c r="S1104" s="85" t="s">
        <v>8887</v>
      </c>
      <c r="BS1104" s="29">
        <v>26.660605153269021</v>
      </c>
      <c r="BT1104" s="37" t="s">
        <v>10161</v>
      </c>
      <c r="BU1104" s="62">
        <v>97.326010072868911</v>
      </c>
      <c r="BV1104" s="32">
        <v>44926</v>
      </c>
      <c r="BW1104" s="33" t="s">
        <v>10162</v>
      </c>
      <c r="BZ1104" s="15">
        <v>99.978774972233481</v>
      </c>
    </row>
    <row r="1105" spans="16:78">
      <c r="P1105" s="105">
        <v>7.6475449209226456</v>
      </c>
      <c r="Q1105" s="37" t="s">
        <v>12763</v>
      </c>
      <c r="R1105" s="106">
        <v>-0.99570000000000003</v>
      </c>
      <c r="S1105" s="85" t="s">
        <v>8887</v>
      </c>
      <c r="BS1105" s="29">
        <v>25.568599424140839</v>
      </c>
      <c r="BT1105" s="37" t="s">
        <v>10163</v>
      </c>
      <c r="BU1105" s="62">
        <v>98.806001369832956</v>
      </c>
      <c r="BV1105" s="32">
        <v>44972</v>
      </c>
      <c r="BW1105" s="33" t="s">
        <v>8937</v>
      </c>
      <c r="BZ1105" s="15">
        <v>99.567315790169616</v>
      </c>
    </row>
    <row r="1106" spans="16:78">
      <c r="P1106" s="105">
        <v>10.862271645677</v>
      </c>
      <c r="Q1106" s="37" t="s">
        <v>12764</v>
      </c>
      <c r="R1106" s="106">
        <v>-1</v>
      </c>
      <c r="S1106" s="85" t="s">
        <v>8888</v>
      </c>
      <c r="BS1106" s="29">
        <v>4.7441300864638656</v>
      </c>
      <c r="BT1106" s="37" t="s">
        <v>10164</v>
      </c>
      <c r="BU1106" s="31">
        <v>99.388823387608838</v>
      </c>
      <c r="BV1106" s="32">
        <v>44929</v>
      </c>
      <c r="BW1106" s="33" t="s">
        <v>8937</v>
      </c>
      <c r="BZ1106" s="15">
        <v>99.999910478424482</v>
      </c>
    </row>
    <row r="1107" spans="16:78">
      <c r="P1107" s="105">
        <v>58.84915578324518</v>
      </c>
      <c r="Q1107" s="37" t="s">
        <v>12765</v>
      </c>
      <c r="R1107" s="106">
        <v>-0.99860000000000004</v>
      </c>
      <c r="S1107" s="85" t="s">
        <v>3686</v>
      </c>
      <c r="BS1107" s="29">
        <v>3.1868573454106781</v>
      </c>
      <c r="BT1107" s="37" t="s">
        <v>10165</v>
      </c>
      <c r="BU1107" s="44">
        <v>28.773041995381028</v>
      </c>
      <c r="BV1107" s="32">
        <v>44996</v>
      </c>
      <c r="BW1107" s="33" t="s">
        <v>8937</v>
      </c>
      <c r="BZ1107" s="15">
        <v>99.855803017667796</v>
      </c>
    </row>
    <row r="1108" spans="16:78">
      <c r="P1108" s="105">
        <v>9.7791533827584072</v>
      </c>
      <c r="Q1108" s="37" t="s">
        <v>12766</v>
      </c>
      <c r="R1108" s="106">
        <v>-0.999</v>
      </c>
      <c r="S1108" s="85" t="s">
        <v>8887</v>
      </c>
      <c r="BS1108" s="29">
        <v>47.488381673614747</v>
      </c>
      <c r="BT1108" s="37" t="s">
        <v>10166</v>
      </c>
      <c r="BU1108" s="62">
        <v>98.814735295853481</v>
      </c>
      <c r="BV1108" s="32">
        <v>44888</v>
      </c>
      <c r="BW1108" s="33" t="s">
        <v>9618</v>
      </c>
      <c r="BZ1108" s="15">
        <v>99.895444514789929</v>
      </c>
    </row>
    <row r="1109" spans="16:78">
      <c r="P1109" s="105">
        <v>1.033665768508919</v>
      </c>
      <c r="Q1109" s="37" t="s">
        <v>12767</v>
      </c>
      <c r="R1109" s="106">
        <v>-0.97209999999999996</v>
      </c>
      <c r="S1109" s="85" t="s">
        <v>8887</v>
      </c>
      <c r="BS1109" s="29">
        <v>1.903458356612356</v>
      </c>
      <c r="BT1109" s="37" t="s">
        <v>10167</v>
      </c>
      <c r="BU1109" s="31">
        <v>60.115411321159371</v>
      </c>
      <c r="BV1109" s="32">
        <v>45000</v>
      </c>
      <c r="BW1109" s="33" t="s">
        <v>8937</v>
      </c>
      <c r="BZ1109" s="15">
        <v>97.214018024753202</v>
      </c>
    </row>
    <row r="1110" spans="16:78">
      <c r="P1110" s="105">
        <v>1023.528739363381</v>
      </c>
      <c r="Q1110" s="37" t="s">
        <v>12768</v>
      </c>
      <c r="R1110" s="106">
        <v>-0.93010000000000004</v>
      </c>
      <c r="S1110" s="85" t="s">
        <v>8887</v>
      </c>
      <c r="BS1110" s="29">
        <v>19.28488723241577</v>
      </c>
      <c r="BT1110" s="37" t="s">
        <v>10168</v>
      </c>
      <c r="BU1110" s="62">
        <v>97.644659780336724</v>
      </c>
      <c r="BV1110" s="32">
        <v>44914</v>
      </c>
      <c r="BW1110" s="33" t="s">
        <v>9045</v>
      </c>
      <c r="BZ1110" s="15">
        <v>93.005361580253719</v>
      </c>
    </row>
    <row r="1111" spans="16:78">
      <c r="P1111" s="105">
        <v>853.53572706304533</v>
      </c>
      <c r="Q1111" s="37" t="s">
        <v>12769</v>
      </c>
      <c r="R1111" s="106">
        <v>-0.97899999999999998</v>
      </c>
      <c r="S1111" s="85" t="s">
        <v>8887</v>
      </c>
      <c r="BS1111" s="29">
        <v>2.7639692518032501</v>
      </c>
      <c r="BT1111" s="37" t="s">
        <v>10169</v>
      </c>
      <c r="BU1111" s="31">
        <v>48.867366112070052</v>
      </c>
      <c r="BV1111" s="32">
        <v>44910</v>
      </c>
      <c r="BW1111" s="33" t="s">
        <v>8937</v>
      </c>
      <c r="BZ1111" s="15">
        <v>97.904724939556814</v>
      </c>
    </row>
    <row r="1112" spans="16:78">
      <c r="P1112" s="105">
        <v>1945.9540304242</v>
      </c>
      <c r="Q1112" s="37" t="s">
        <v>12770</v>
      </c>
      <c r="R1112" s="106">
        <v>-0.99519999999999997</v>
      </c>
      <c r="S1112" s="85" t="s">
        <v>8898</v>
      </c>
      <c r="BS1112" s="29">
        <v>2.0039699881936639</v>
      </c>
      <c r="BT1112" s="37" t="s">
        <v>10170</v>
      </c>
      <c r="BU1112" s="31">
        <v>99.160523268565299</v>
      </c>
      <c r="BV1112" s="32">
        <v>44922</v>
      </c>
      <c r="BW1112" s="33" t="s">
        <v>8933</v>
      </c>
      <c r="BZ1112" s="15">
        <v>99.515869331647977</v>
      </c>
    </row>
    <row r="1113" spans="16:78">
      <c r="P1113" s="105">
        <v>7.7668281306112856</v>
      </c>
      <c r="Q1113" s="37" t="s">
        <v>12771</v>
      </c>
      <c r="R1113" s="106">
        <v>-0.99970000000000003</v>
      </c>
      <c r="S1113" s="85" t="s">
        <v>8887</v>
      </c>
      <c r="BS1113" s="29">
        <v>8.5871720625442833</v>
      </c>
      <c r="BT1113" s="37" t="s">
        <v>10171</v>
      </c>
      <c r="BU1113" s="52">
        <v>93.060607213568403</v>
      </c>
      <c r="BV1113" s="32">
        <v>44926</v>
      </c>
      <c r="BW1113" s="33" t="s">
        <v>8933</v>
      </c>
      <c r="BZ1113" s="15">
        <v>99.971349432796302</v>
      </c>
    </row>
    <row r="1114" spans="16:78">
      <c r="P1114" s="105">
        <v>5.4994617864613389</v>
      </c>
      <c r="Q1114" s="37" t="s">
        <v>12772</v>
      </c>
      <c r="R1114" s="106">
        <v>-1</v>
      </c>
      <c r="S1114" s="85" t="s">
        <v>8888</v>
      </c>
      <c r="BS1114" s="29">
        <v>3.9509664521381209</v>
      </c>
      <c r="BT1114" s="37" t="s">
        <v>10172</v>
      </c>
      <c r="BU1114" s="62">
        <v>95.716960051497139</v>
      </c>
      <c r="BV1114" s="32">
        <v>44933</v>
      </c>
      <c r="BW1114" s="33" t="s">
        <v>8933</v>
      </c>
      <c r="BZ1114" s="15">
        <v>99.999452228442507</v>
      </c>
    </row>
    <row r="1115" spans="16:78">
      <c r="P1115" s="105">
        <v>19.464888121656461</v>
      </c>
      <c r="Q1115" s="37" t="s">
        <v>12773</v>
      </c>
      <c r="R1115" s="106">
        <v>-0.99929999999999997</v>
      </c>
      <c r="S1115" s="85" t="s">
        <v>3686</v>
      </c>
      <c r="BS1115" s="29">
        <v>3.0567879452913131</v>
      </c>
      <c r="BT1115" s="37" t="s">
        <v>10173</v>
      </c>
      <c r="BU1115" s="62">
        <v>57.262728915763972</v>
      </c>
      <c r="BV1115" s="32">
        <v>44996</v>
      </c>
      <c r="BW1115" s="33" t="s">
        <v>8937</v>
      </c>
      <c r="BZ1115" s="15">
        <v>99.932013277168352</v>
      </c>
    </row>
    <row r="1116" spans="16:78">
      <c r="P1116" s="105">
        <v>2.0488698200023361</v>
      </c>
      <c r="Q1116" s="37" t="s">
        <v>12774</v>
      </c>
      <c r="R1116" s="106">
        <v>-0.99990000000000001</v>
      </c>
      <c r="S1116" s="85" t="s">
        <v>8887</v>
      </c>
      <c r="BS1116" s="29">
        <v>204.3793428485331</v>
      </c>
      <c r="BT1116" s="37" t="s">
        <v>10174</v>
      </c>
      <c r="BU1116" s="31">
        <v>99.414263051006884</v>
      </c>
      <c r="BV1116" s="32">
        <v>44996</v>
      </c>
      <c r="BW1116" s="33" t="s">
        <v>8933</v>
      </c>
      <c r="BZ1116" s="15">
        <v>99.992952739093028</v>
      </c>
    </row>
    <row r="1117" spans="16:78">
      <c r="P1117" s="105">
        <v>1.1106241404865</v>
      </c>
      <c r="Q1117" s="37" t="s">
        <v>12775</v>
      </c>
      <c r="R1117" s="106">
        <v>-1</v>
      </c>
      <c r="S1117" s="85" t="s">
        <v>8887</v>
      </c>
      <c r="BS1117" s="29">
        <v>2.2084753572091551</v>
      </c>
      <c r="BT1117" s="37" t="s">
        <v>10175</v>
      </c>
      <c r="BU1117" s="44">
        <v>99.119677174546155</v>
      </c>
      <c r="BV1117" s="32">
        <v>44880</v>
      </c>
      <c r="BW1117" s="33" t="s">
        <v>8937</v>
      </c>
      <c r="BZ1117" s="15">
        <v>99.999618106065057</v>
      </c>
    </row>
    <row r="1118" spans="16:78">
      <c r="P1118" s="105">
        <v>2.543071726280028</v>
      </c>
      <c r="Q1118" s="37" t="s">
        <v>12776</v>
      </c>
      <c r="R1118" s="106">
        <v>-0.99970000000000003</v>
      </c>
      <c r="S1118" s="85" t="s">
        <v>8884</v>
      </c>
      <c r="BS1118" s="29">
        <v>2.5000636048161131</v>
      </c>
      <c r="BT1118" s="37" t="s">
        <v>10176</v>
      </c>
      <c r="BU1118" s="62">
        <v>98.340792311285583</v>
      </c>
      <c r="BV1118" s="32">
        <v>44906</v>
      </c>
      <c r="BW1118" s="33" t="s">
        <v>8937</v>
      </c>
      <c r="BZ1118" s="15">
        <v>99.972533406795947</v>
      </c>
    </row>
    <row r="1119" spans="16:78">
      <c r="P1119" s="105">
        <v>360766582.04310858</v>
      </c>
      <c r="Q1119" s="37" t="s">
        <v>12777</v>
      </c>
      <c r="R1119" s="106">
        <v>-1</v>
      </c>
      <c r="S1119" s="85" t="s">
        <v>1772</v>
      </c>
      <c r="BS1119" s="29">
        <v>4.9030543725347906</v>
      </c>
      <c r="BT1119" s="37" t="s">
        <v>10177</v>
      </c>
      <c r="BU1119" s="31">
        <v>97.797284682530218</v>
      </c>
      <c r="BV1119" s="32">
        <v>44929</v>
      </c>
      <c r="BW1119" s="33" t="s">
        <v>9003</v>
      </c>
      <c r="BZ1119" s="15">
        <v>99.99964396292998</v>
      </c>
    </row>
    <row r="1120" spans="16:78">
      <c r="P1120" s="105">
        <v>15.768731431373221</v>
      </c>
      <c r="Q1120" s="37" t="s">
        <v>12778</v>
      </c>
      <c r="R1120" s="106">
        <v>-0.59209999999999996</v>
      </c>
      <c r="S1120" s="85" t="s">
        <v>8887</v>
      </c>
      <c r="BS1120" s="29">
        <v>1.080371433462965</v>
      </c>
      <c r="BT1120" s="37" t="s">
        <v>10178</v>
      </c>
      <c r="BU1120" s="62">
        <v>7.302316263460999</v>
      </c>
      <c r="BV1120" s="32">
        <v>45000</v>
      </c>
      <c r="BW1120" s="33" t="s">
        <v>8933</v>
      </c>
      <c r="BZ1120" s="15">
        <v>59.206312967647158</v>
      </c>
    </row>
    <row r="1121" spans="16:78">
      <c r="P1121" s="105">
        <v>8.9366763604173602</v>
      </c>
      <c r="Q1121" s="37" t="s">
        <v>12779</v>
      </c>
      <c r="R1121" s="106">
        <v>-0.59470000000000001</v>
      </c>
      <c r="S1121" s="85" t="s">
        <v>8887</v>
      </c>
      <c r="BS1121" s="29">
        <v>4.7020750985920028</v>
      </c>
      <c r="BT1121" s="37" t="s">
        <v>10179</v>
      </c>
      <c r="BU1121" s="31">
        <v>58.244772497841957</v>
      </c>
      <c r="BV1121" s="32">
        <v>45000</v>
      </c>
      <c r="BW1121" s="33" t="s">
        <v>8937</v>
      </c>
      <c r="BZ1121" s="15">
        <v>59.473101109020497</v>
      </c>
    </row>
    <row r="1122" spans="16:78">
      <c r="P1122" s="105">
        <v>42.845409479654947</v>
      </c>
      <c r="Q1122" s="37" t="s">
        <v>12780</v>
      </c>
      <c r="R1122" s="106">
        <v>-0.10970000000000001</v>
      </c>
      <c r="S1122" s="85" t="s">
        <v>8887</v>
      </c>
      <c r="BS1122" s="29">
        <v>1.937763957275739</v>
      </c>
      <c r="BT1122" s="37" t="s">
        <v>10180</v>
      </c>
      <c r="BU1122" s="31">
        <v>99.254793439440093</v>
      </c>
      <c r="BV1122" s="32">
        <v>44922</v>
      </c>
      <c r="BW1122" s="33" t="s">
        <v>8937</v>
      </c>
      <c r="BZ1122" s="15">
        <v>10.97423346833312</v>
      </c>
    </row>
    <row r="1123" spans="16:78">
      <c r="P1123" s="105">
        <v>10.94338701364668</v>
      </c>
      <c r="Q1123" s="37" t="s">
        <v>12781</v>
      </c>
      <c r="R1123" s="106">
        <v>-0.68710000000000004</v>
      </c>
      <c r="S1123" s="85" t="s">
        <v>8887</v>
      </c>
      <c r="BS1123" s="29">
        <v>38.486077686651562</v>
      </c>
      <c r="BT1123" s="37" t="s">
        <v>10181</v>
      </c>
      <c r="BU1123" s="52">
        <v>98.689430430677817</v>
      </c>
      <c r="BV1123" s="32">
        <v>44933</v>
      </c>
      <c r="BW1123" s="33" t="s">
        <v>9045</v>
      </c>
      <c r="BZ1123" s="15">
        <v>68.713292648250018</v>
      </c>
    </row>
    <row r="1124" spans="16:78">
      <c r="P1124" s="105">
        <v>3.3933879734468828</v>
      </c>
      <c r="Q1124" s="37" t="s">
        <v>12782</v>
      </c>
      <c r="R1124" s="106">
        <v>-0.98209999999999997</v>
      </c>
      <c r="S1124" s="85" t="s">
        <v>3686</v>
      </c>
      <c r="BS1124" s="29">
        <v>347.60678860184788</v>
      </c>
      <c r="BT1124" s="37" t="s">
        <v>10182</v>
      </c>
      <c r="BU1124" s="62">
        <v>98.774333695469849</v>
      </c>
      <c r="BV1124" s="32">
        <v>44876</v>
      </c>
      <c r="BW1124" s="33" t="s">
        <v>9131</v>
      </c>
      <c r="BZ1124" s="15">
        <v>98.214384939597949</v>
      </c>
    </row>
    <row r="1125" spans="16:78">
      <c r="P1125" s="105">
        <v>376.39981993000572</v>
      </c>
      <c r="Q1125" s="37" t="s">
        <v>12783</v>
      </c>
      <c r="R1125" s="106">
        <v>-0.77070000000000005</v>
      </c>
      <c r="S1125" s="85" t="s">
        <v>8887</v>
      </c>
      <c r="BS1125" s="29">
        <v>1.889115040382771</v>
      </c>
      <c r="BT1125" s="37" t="s">
        <v>10183</v>
      </c>
      <c r="BU1125" s="62">
        <v>99.078571289287893</v>
      </c>
      <c r="BV1125" s="32">
        <v>44926</v>
      </c>
      <c r="BW1125" s="33" t="s">
        <v>9165</v>
      </c>
      <c r="BZ1125" s="15">
        <v>77.073628122203445</v>
      </c>
    </row>
    <row r="1126" spans="16:78">
      <c r="P1126" s="105">
        <v>1128.7254572635411</v>
      </c>
      <c r="Q1126" s="37" t="s">
        <v>12784</v>
      </c>
      <c r="R1126" s="106">
        <v>-0.98460000000000003</v>
      </c>
      <c r="S1126" s="85" t="s">
        <v>8891</v>
      </c>
      <c r="BS1126" s="29">
        <v>4.0776007276825323</v>
      </c>
      <c r="BT1126" s="37" t="s">
        <v>10184</v>
      </c>
      <c r="BU1126" s="31">
        <v>99.799745808652048</v>
      </c>
      <c r="BV1126" s="32">
        <v>44926</v>
      </c>
      <c r="BW1126" s="33" t="s">
        <v>9045</v>
      </c>
      <c r="BZ1126" s="15">
        <v>98.464872551552389</v>
      </c>
    </row>
    <row r="1127" spans="16:78">
      <c r="P1127" s="105">
        <v>1.5596329797538919</v>
      </c>
      <c r="Q1127" s="37" t="s">
        <v>12785</v>
      </c>
      <c r="R1127" s="106">
        <v>-0.96830000000000005</v>
      </c>
      <c r="S1127" s="85" t="s">
        <v>8884</v>
      </c>
      <c r="BS1127" s="29">
        <v>6.3609903869985667</v>
      </c>
      <c r="BT1127" s="37" t="s">
        <v>10185</v>
      </c>
      <c r="BU1127" s="44">
        <v>78.016977258693856</v>
      </c>
      <c r="BV1127" s="32">
        <v>44742</v>
      </c>
      <c r="BW1127" s="33" t="s">
        <v>8937</v>
      </c>
      <c r="BZ1127" s="15">
        <v>96.825795277798505</v>
      </c>
    </row>
    <row r="1128" spans="16:78">
      <c r="P1128" s="105">
        <v>3.1429047787093811</v>
      </c>
      <c r="Q1128" s="37" t="s">
        <v>12786</v>
      </c>
      <c r="R1128" s="106">
        <v>-1</v>
      </c>
      <c r="S1128" s="85" t="s">
        <v>8887</v>
      </c>
      <c r="BS1128" s="29">
        <v>1.070153223138828</v>
      </c>
      <c r="BT1128" s="37" t="s">
        <v>10186</v>
      </c>
      <c r="BU1128" s="62">
        <v>22.775148880751519</v>
      </c>
      <c r="BV1128" s="32">
        <v>45000</v>
      </c>
      <c r="BW1128" s="33" t="s">
        <v>8933</v>
      </c>
      <c r="BZ1128" s="15">
        <v>99.999607397459727</v>
      </c>
    </row>
    <row r="1129" spans="16:78">
      <c r="P1129" s="105">
        <v>90.034003861470765</v>
      </c>
      <c r="Q1129" s="37" t="s">
        <v>12787</v>
      </c>
      <c r="R1129" s="106">
        <v>-0.99690000000000001</v>
      </c>
      <c r="S1129" s="85" t="s">
        <v>8887</v>
      </c>
      <c r="BS1129" s="29">
        <v>13.97746970713432</v>
      </c>
      <c r="BT1129" s="37" t="s">
        <v>10187</v>
      </c>
      <c r="BU1129" s="31">
        <v>39.616557507291112</v>
      </c>
      <c r="BV1129" s="32">
        <v>44996</v>
      </c>
      <c r="BW1129" s="33" t="s">
        <v>9024</v>
      </c>
      <c r="BZ1129" s="15">
        <v>99.694908925628738</v>
      </c>
    </row>
    <row r="1130" spans="16:78">
      <c r="P1130" s="105">
        <v>2.0776743418041801</v>
      </c>
      <c r="Q1130" s="37" t="s">
        <v>12788</v>
      </c>
      <c r="R1130" s="106">
        <v>-0.83430000000000004</v>
      </c>
      <c r="S1130" s="85" t="s">
        <v>8887</v>
      </c>
      <c r="BS1130" s="29">
        <v>1.1167456546087611</v>
      </c>
      <c r="BT1130" s="37" t="s">
        <v>10188</v>
      </c>
      <c r="BU1130" s="62">
        <v>85.632399389633193</v>
      </c>
      <c r="BV1130" s="32">
        <v>44945</v>
      </c>
      <c r="BW1130" s="33" t="s">
        <v>8937</v>
      </c>
      <c r="BZ1130" s="15">
        <v>83.431962984703915</v>
      </c>
    </row>
    <row r="1131" spans="16:78">
      <c r="P1131" s="105">
        <v>9.3019483311495978</v>
      </c>
      <c r="Q1131" s="37" t="s">
        <v>12789</v>
      </c>
      <c r="R1131" s="106">
        <v>-0.94930000000000003</v>
      </c>
      <c r="S1131" s="85" t="s">
        <v>3686</v>
      </c>
      <c r="BS1131" s="29">
        <v>295.45734641194753</v>
      </c>
      <c r="BT1131" s="37" t="s">
        <v>10189</v>
      </c>
      <c r="BU1131" s="31">
        <v>98.697469232768356</v>
      </c>
      <c r="BV1131" s="32">
        <v>44910</v>
      </c>
      <c r="BW1131" s="33" t="s">
        <v>8965</v>
      </c>
      <c r="BZ1131" s="15">
        <v>94.927328388406522</v>
      </c>
    </row>
    <row r="1132" spans="16:78">
      <c r="P1132" s="105">
        <v>7.6998581541867299</v>
      </c>
      <c r="Q1132" s="37" t="s">
        <v>12790</v>
      </c>
      <c r="R1132" s="106">
        <v>-0.94499999999999995</v>
      </c>
      <c r="S1132" s="85" t="s">
        <v>3686</v>
      </c>
      <c r="BS1132" s="29">
        <v>2.2314685662484961</v>
      </c>
      <c r="BT1132" s="37" t="s">
        <v>10190</v>
      </c>
      <c r="BU1132" s="31">
        <v>30.44604237059016</v>
      </c>
      <c r="BV1132" s="32">
        <v>45000</v>
      </c>
      <c r="BW1132" s="33" t="s">
        <v>8937</v>
      </c>
      <c r="BZ1132" s="15">
        <v>94.495989284522366</v>
      </c>
    </row>
    <row r="1133" spans="16:78">
      <c r="P1133" s="105">
        <v>93.064851911410287</v>
      </c>
      <c r="Q1133" s="37" t="s">
        <v>12791</v>
      </c>
      <c r="R1133" s="106">
        <v>-9.9699999999999997E-2</v>
      </c>
      <c r="S1133" s="85" t="s">
        <v>8881</v>
      </c>
      <c r="BS1133" s="29">
        <v>3.83350972658166</v>
      </c>
      <c r="BT1133" s="37" t="s">
        <v>10191</v>
      </c>
      <c r="BU1133" s="52">
        <v>96.49721560272819</v>
      </c>
      <c r="BV1133" s="32">
        <v>44719</v>
      </c>
      <c r="BW1133" s="33" t="s">
        <v>9584</v>
      </c>
      <c r="BZ1133" s="15">
        <v>9.9689325173813366</v>
      </c>
    </row>
    <row r="1134" spans="16:78">
      <c r="P1134" s="105">
        <v>60.682981094720382</v>
      </c>
      <c r="Q1134" s="37" t="s">
        <v>12792</v>
      </c>
      <c r="R1134" s="106">
        <v>-0.90490000000000004</v>
      </c>
      <c r="S1134" s="85" t="s">
        <v>8887</v>
      </c>
      <c r="BS1134" s="29">
        <v>25.124023700955011</v>
      </c>
      <c r="BT1134" s="37" t="s">
        <v>10192</v>
      </c>
      <c r="BU1134" s="62">
        <v>97.02966731287691</v>
      </c>
      <c r="BV1134" s="32">
        <v>44922</v>
      </c>
      <c r="BW1134" s="33" t="s">
        <v>8937</v>
      </c>
      <c r="BZ1134" s="15">
        <v>90.491606997747354</v>
      </c>
    </row>
    <row r="1135" spans="16:78">
      <c r="P1135" s="105">
        <v>5.9202642779725014</v>
      </c>
      <c r="Q1135" s="37" t="s">
        <v>12793</v>
      </c>
      <c r="R1135" s="106">
        <v>-0.97529999999999994</v>
      </c>
      <c r="S1135" s="85" t="s">
        <v>8893</v>
      </c>
      <c r="BS1135" s="29">
        <v>4.8852394156517898</v>
      </c>
      <c r="BT1135" s="37" t="s">
        <v>10193</v>
      </c>
      <c r="BU1135" s="62">
        <v>99.469912400218291</v>
      </c>
      <c r="BV1135" s="32">
        <v>44735</v>
      </c>
      <c r="BW1135" s="33" t="s">
        <v>8937</v>
      </c>
      <c r="BZ1135" s="15">
        <v>97.525483980052201</v>
      </c>
    </row>
    <row r="1136" spans="16:78">
      <c r="P1136" s="105">
        <v>139.52590285166511</v>
      </c>
      <c r="Q1136" s="37" t="s">
        <v>12794</v>
      </c>
      <c r="R1136" s="106">
        <v>-0.99819999999999998</v>
      </c>
      <c r="S1136" s="85" t="s">
        <v>1772</v>
      </c>
      <c r="BS1136" s="29">
        <v>76.156035445950096</v>
      </c>
      <c r="BT1136" s="37" t="s">
        <v>10194</v>
      </c>
      <c r="BU1136" s="31">
        <v>97.829347674840307</v>
      </c>
      <c r="BV1136" s="32">
        <v>44884</v>
      </c>
      <c r="BW1136" s="33" t="s">
        <v>8937</v>
      </c>
      <c r="BZ1136" s="15">
        <v>99.8199204927095</v>
      </c>
    </row>
    <row r="1137" spans="16:78">
      <c r="P1137" s="105">
        <v>2371.887524196723</v>
      </c>
      <c r="Q1137" s="37" t="s">
        <v>12795</v>
      </c>
      <c r="R1137" s="106">
        <v>-0.1867</v>
      </c>
      <c r="S1137" s="85" t="s">
        <v>8882</v>
      </c>
      <c r="BS1137" s="29">
        <v>2.242689404675918</v>
      </c>
      <c r="BT1137" s="37" t="s">
        <v>10195</v>
      </c>
      <c r="BU1137" s="44">
        <v>98.234744694512727</v>
      </c>
      <c r="BV1137" s="32">
        <v>44941</v>
      </c>
      <c r="BW1137" s="33" t="s">
        <v>9045</v>
      </c>
      <c r="BZ1137" s="15">
        <v>18.673573988961049</v>
      </c>
    </row>
    <row r="1138" spans="16:78">
      <c r="P1138" s="105">
        <v>7.9358278997302367</v>
      </c>
      <c r="Q1138" s="37" t="s">
        <v>12796</v>
      </c>
      <c r="R1138" s="106">
        <v>-0.83209999999999995</v>
      </c>
      <c r="S1138" s="85" t="s">
        <v>3686</v>
      </c>
      <c r="BS1138" s="29">
        <v>1.0633838375261651</v>
      </c>
      <c r="BT1138" s="37" t="s">
        <v>10196</v>
      </c>
      <c r="BU1138" s="62">
        <v>98.858310330432531</v>
      </c>
      <c r="BV1138" s="32">
        <v>44800</v>
      </c>
      <c r="BW1138" s="33" t="s">
        <v>8937</v>
      </c>
      <c r="BZ1138" s="15">
        <v>83.208469757508084</v>
      </c>
    </row>
    <row r="1139" spans="16:78">
      <c r="P1139" s="105">
        <v>367.17971140482439</v>
      </c>
      <c r="Q1139" s="37" t="s">
        <v>12797</v>
      </c>
      <c r="R1139" s="106">
        <v>-0.99580000000000002</v>
      </c>
      <c r="S1139" s="85" t="s">
        <v>8884</v>
      </c>
      <c r="BS1139" s="29">
        <v>56.500898190370393</v>
      </c>
      <c r="BT1139" s="37" t="s">
        <v>10197</v>
      </c>
      <c r="BU1139" s="31">
        <v>97.381114056590079</v>
      </c>
      <c r="BV1139" s="32">
        <v>44918</v>
      </c>
      <c r="BW1139" s="33" t="s">
        <v>8937</v>
      </c>
      <c r="BZ1139" s="15">
        <v>99.577127401583724</v>
      </c>
    </row>
    <row r="1140" spans="16:78">
      <c r="P1140" s="105">
        <v>275.30806609333581</v>
      </c>
      <c r="Q1140" s="37" t="s">
        <v>12798</v>
      </c>
      <c r="R1140" s="106">
        <v>-0.35470000000000002</v>
      </c>
      <c r="S1140" s="85" t="s">
        <v>8887</v>
      </c>
      <c r="BS1140" s="29">
        <v>6.7220853854635454</v>
      </c>
      <c r="BT1140" s="37" t="s">
        <v>10198</v>
      </c>
      <c r="BU1140" s="62">
        <v>25.482405802256839</v>
      </c>
      <c r="BV1140" s="32">
        <v>44996</v>
      </c>
      <c r="BW1140" s="33" t="s">
        <v>8937</v>
      </c>
      <c r="BZ1140" s="15">
        <v>35.469849342895422</v>
      </c>
    </row>
    <row r="1141" spans="16:78">
      <c r="P1141" s="105">
        <v>22.97257556434219</v>
      </c>
      <c r="Q1141" s="37" t="s">
        <v>12799</v>
      </c>
      <c r="R1141" s="106">
        <v>-0.97760000000000002</v>
      </c>
      <c r="S1141" s="85" t="s">
        <v>8882</v>
      </c>
      <c r="BS1141" s="29">
        <v>1.845834853673975</v>
      </c>
      <c r="BT1141" s="37" t="s">
        <v>10199</v>
      </c>
      <c r="BU1141" s="31">
        <v>97.449500059021034</v>
      </c>
      <c r="BV1141" s="32">
        <v>44949</v>
      </c>
      <c r="BW1141" s="33" t="s">
        <v>9045</v>
      </c>
      <c r="BZ1141" s="15">
        <v>97.761890626696655</v>
      </c>
    </row>
    <row r="1142" spans="16:78">
      <c r="P1142" s="105">
        <v>1.355974229247044</v>
      </c>
      <c r="Q1142" s="37" t="s">
        <v>12800</v>
      </c>
      <c r="R1142" s="106">
        <v>-0.98070000000000002</v>
      </c>
      <c r="S1142" s="85" t="s">
        <v>8898</v>
      </c>
      <c r="BS1142" s="29">
        <v>12.99299049199052</v>
      </c>
      <c r="BT1142" s="37" t="s">
        <v>10200</v>
      </c>
      <c r="BU1142" s="31">
        <v>99.657569786979522</v>
      </c>
      <c r="BV1142" s="32">
        <v>44880</v>
      </c>
      <c r="BW1142" s="33" t="s">
        <v>8937</v>
      </c>
      <c r="BZ1142" s="15">
        <v>98.071347867014254</v>
      </c>
    </row>
    <row r="1143" spans="16:78">
      <c r="P1143" s="105">
        <v>422.88421004752212</v>
      </c>
      <c r="Q1143" s="37" t="s">
        <v>12801</v>
      </c>
      <c r="R1143" s="106">
        <v>-0.1867</v>
      </c>
      <c r="S1143" s="85" t="s">
        <v>8887</v>
      </c>
      <c r="BS1143" s="29">
        <v>6.6182306032650304</v>
      </c>
      <c r="BT1143" s="37" t="s">
        <v>10201</v>
      </c>
      <c r="BU1143" s="52">
        <v>41.98775587051405</v>
      </c>
      <c r="BV1143" s="32">
        <v>45000</v>
      </c>
      <c r="BW1143" s="33" t="s">
        <v>8933</v>
      </c>
      <c r="BZ1143" s="15">
        <v>18.673573988960481</v>
      </c>
    </row>
    <row r="1144" spans="16:78">
      <c r="P1144" s="105">
        <v>1.0431503675106351</v>
      </c>
      <c r="Q1144" s="37" t="s">
        <v>12802</v>
      </c>
      <c r="R1144" s="106">
        <v>-0.81910000000000005</v>
      </c>
      <c r="S1144" s="85" t="s">
        <v>8887</v>
      </c>
      <c r="BS1144" s="29">
        <v>2.4590433539837719</v>
      </c>
      <c r="BT1144" s="37" t="s">
        <v>10202</v>
      </c>
      <c r="BU1144" s="62">
        <v>99.644677522365271</v>
      </c>
      <c r="BV1144" s="32">
        <v>44976</v>
      </c>
      <c r="BW1144" s="33" t="s">
        <v>9045</v>
      </c>
      <c r="BZ1144" s="15">
        <v>81.911577579546488</v>
      </c>
    </row>
    <row r="1145" spans="16:78">
      <c r="P1145" s="105">
        <v>25.96945110489882</v>
      </c>
      <c r="Q1145" s="37" t="s">
        <v>12803</v>
      </c>
      <c r="R1145" s="106">
        <v>-0.39050000000000001</v>
      </c>
      <c r="S1145" s="85" t="s">
        <v>8898</v>
      </c>
      <c r="BS1145" s="29">
        <v>10.806868770378101</v>
      </c>
      <c r="BT1145" s="37" t="s">
        <v>10203</v>
      </c>
      <c r="BU1145" s="62">
        <v>98.82303471751483</v>
      </c>
      <c r="BV1145" s="32">
        <v>44731</v>
      </c>
      <c r="BW1145" s="33" t="s">
        <v>8945</v>
      </c>
      <c r="BZ1145" s="15">
        <v>39.047903608257947</v>
      </c>
    </row>
    <row r="1146" spans="16:78">
      <c r="P1146" s="105">
        <v>78.413402393844407</v>
      </c>
      <c r="Q1146" s="37" t="s">
        <v>12804</v>
      </c>
      <c r="R1146" s="106">
        <v>-0.48159999999999997</v>
      </c>
      <c r="S1146" s="85" t="s">
        <v>8891</v>
      </c>
      <c r="BS1146" s="29">
        <v>12.63065725954581</v>
      </c>
      <c r="BT1146" s="37" t="s">
        <v>10204</v>
      </c>
      <c r="BU1146" s="31">
        <v>99.948489367450748</v>
      </c>
      <c r="BV1146" s="32">
        <v>44804</v>
      </c>
      <c r="BW1146" s="33" t="s">
        <v>8937</v>
      </c>
      <c r="BZ1146" s="15">
        <v>48.15999652723584</v>
      </c>
    </row>
    <row r="1147" spans="16:78">
      <c r="P1147" s="105">
        <v>30.964593174800029</v>
      </c>
      <c r="Q1147" s="37" t="s">
        <v>12805</v>
      </c>
      <c r="R1147" s="106">
        <v>-0.97550000000000003</v>
      </c>
      <c r="S1147" s="85" t="s">
        <v>8882</v>
      </c>
      <c r="BS1147" s="29">
        <v>72.494429091376674</v>
      </c>
      <c r="BT1147" s="37" t="s">
        <v>10205</v>
      </c>
      <c r="BU1147" s="44">
        <v>99.615360655231001</v>
      </c>
      <c r="BV1147" s="32">
        <v>44929</v>
      </c>
      <c r="BW1147" s="33" t="s">
        <v>8937</v>
      </c>
      <c r="BZ1147" s="15">
        <v>97.549426785073564</v>
      </c>
    </row>
    <row r="1148" spans="16:78">
      <c r="P1148" s="105">
        <v>26.44956519957962</v>
      </c>
      <c r="Q1148" s="37" t="s">
        <v>12806</v>
      </c>
      <c r="R1148" s="106">
        <v>-0.60499999999999998</v>
      </c>
      <c r="S1148" s="85" t="s">
        <v>3686</v>
      </c>
      <c r="BS1148" s="29">
        <v>1.305250997042561</v>
      </c>
      <c r="BT1148" s="37" t="s">
        <v>10206</v>
      </c>
      <c r="BU1148" s="62">
        <v>91.637041729038131</v>
      </c>
      <c r="BV1148" s="32">
        <v>45000</v>
      </c>
      <c r="BW1148" s="33" t="s">
        <v>8937</v>
      </c>
      <c r="BZ1148" s="15">
        <v>60.497618002056541</v>
      </c>
    </row>
    <row r="1149" spans="16:78">
      <c r="P1149" s="105">
        <v>13.103709642710999</v>
      </c>
      <c r="Q1149" s="37" t="s">
        <v>12807</v>
      </c>
      <c r="R1149" s="106">
        <v>-1</v>
      </c>
      <c r="S1149" s="85" t="s">
        <v>8898</v>
      </c>
      <c r="BS1149" s="29">
        <v>23.099560970625625</v>
      </c>
      <c r="BT1149" s="37" t="s">
        <v>10207</v>
      </c>
      <c r="BU1149" s="31">
        <v>95.553050427503578</v>
      </c>
      <c r="BV1149" s="32">
        <v>44745</v>
      </c>
      <c r="BW1149" s="33" t="s">
        <v>8949</v>
      </c>
      <c r="BZ1149" s="15">
        <v>100</v>
      </c>
    </row>
    <row r="1150" spans="16:78">
      <c r="P1150" s="105">
        <v>88.15069683482028</v>
      </c>
      <c r="Q1150" s="37" t="s">
        <v>12808</v>
      </c>
      <c r="R1150" s="106">
        <v>-0.97809999999999997</v>
      </c>
      <c r="S1150" s="85" t="s">
        <v>8884</v>
      </c>
      <c r="BS1150" s="29">
        <v>594.72322537446746</v>
      </c>
      <c r="BT1150" s="37" t="s">
        <v>10208</v>
      </c>
      <c r="BU1150" s="62">
        <v>99.949912646379516</v>
      </c>
      <c r="BV1150" s="32">
        <v>44906</v>
      </c>
      <c r="BW1150" s="33" t="s">
        <v>9234</v>
      </c>
      <c r="BZ1150" s="15">
        <v>97.805411382962959</v>
      </c>
    </row>
    <row r="1151" spans="16:78">
      <c r="P1151" s="105">
        <v>4.6347008503339193</v>
      </c>
      <c r="Q1151" s="37" t="s">
        <v>12809</v>
      </c>
      <c r="R1151" s="106">
        <v>-0.92400000000000004</v>
      </c>
      <c r="S1151" s="85" t="s">
        <v>8887</v>
      </c>
      <c r="BS1151" s="29">
        <v>1.0670044585919181</v>
      </c>
      <c r="BT1151" s="37" t="s">
        <v>10209</v>
      </c>
      <c r="BU1151" s="31">
        <v>94.47800892668684</v>
      </c>
      <c r="BV1151" s="32">
        <v>44731</v>
      </c>
      <c r="BW1151" s="33" t="s">
        <v>8937</v>
      </c>
      <c r="BZ1151" s="15">
        <v>92.401091377840856</v>
      </c>
    </row>
    <row r="1152" spans="16:78">
      <c r="P1152" s="105">
        <v>1.9673154468616829</v>
      </c>
      <c r="Q1152" s="37" t="s">
        <v>12810</v>
      </c>
      <c r="R1152" s="106">
        <v>-0.99570000000000003</v>
      </c>
      <c r="S1152" s="85" t="s">
        <v>8887</v>
      </c>
      <c r="BS1152" s="29">
        <v>5.6875970873121666</v>
      </c>
      <c r="BT1152" s="37" t="s">
        <v>10210</v>
      </c>
      <c r="BU1152" s="31">
        <v>97.130822994869177</v>
      </c>
      <c r="BV1152" s="32">
        <v>44731</v>
      </c>
      <c r="BW1152" s="33" t="s">
        <v>8933</v>
      </c>
      <c r="BZ1152" s="15">
        <v>99.571271976497187</v>
      </c>
    </row>
    <row r="1153" spans="16:78">
      <c r="P1153" s="105">
        <v>60.361504692687483</v>
      </c>
      <c r="Q1153" s="37" t="s">
        <v>12811</v>
      </c>
      <c r="R1153" s="106">
        <v>-0.1983</v>
      </c>
      <c r="S1153" s="85" t="s">
        <v>8887</v>
      </c>
      <c r="BS1153" s="29">
        <v>9.0436066478230046</v>
      </c>
      <c r="BT1153" s="37" t="s">
        <v>10211</v>
      </c>
      <c r="BU1153" s="52">
        <v>78.538775477463886</v>
      </c>
      <c r="BV1153" s="32">
        <v>45000</v>
      </c>
      <c r="BW1153" s="33" t="s">
        <v>8937</v>
      </c>
      <c r="BZ1153" s="15">
        <v>19.833945615551389</v>
      </c>
    </row>
    <row r="1154" spans="16:78">
      <c r="P1154" s="105">
        <v>13.504339965660551</v>
      </c>
      <c r="Q1154" s="37" t="s">
        <v>12812</v>
      </c>
      <c r="R1154" s="106">
        <v>-0.99450000000000005</v>
      </c>
      <c r="S1154" s="85" t="s">
        <v>3686</v>
      </c>
      <c r="BS1154" s="29">
        <v>24.98639198229619</v>
      </c>
      <c r="BT1154" s="37" t="s">
        <v>10212</v>
      </c>
      <c r="BU1154" s="62">
        <v>96.159131828026489</v>
      </c>
      <c r="BV1154" s="32">
        <v>44926</v>
      </c>
      <c r="BW1154" s="33" t="s">
        <v>10162</v>
      </c>
      <c r="BZ1154" s="15">
        <v>99.454285491065093</v>
      </c>
    </row>
    <row r="1155" spans="16:78">
      <c r="P1155" s="105">
        <v>108.3028785271118</v>
      </c>
      <c r="Q1155" s="37" t="s">
        <v>12813</v>
      </c>
      <c r="R1155" s="106">
        <v>-0.96430000000000005</v>
      </c>
      <c r="S1155" s="85" t="s">
        <v>8887</v>
      </c>
      <c r="BS1155" s="29">
        <v>2.7671586733944489</v>
      </c>
      <c r="BT1155" s="37" t="s">
        <v>10213</v>
      </c>
      <c r="BU1155" s="62">
        <v>78.911796120932792</v>
      </c>
      <c r="BV1155" s="32">
        <v>44731</v>
      </c>
      <c r="BW1155" s="33" t="s">
        <v>8937</v>
      </c>
      <c r="BZ1155" s="15">
        <v>96.433421397002547</v>
      </c>
    </row>
    <row r="1156" spans="16:78">
      <c r="P1156" s="105">
        <v>386.33931319405229</v>
      </c>
      <c r="Q1156" s="37" t="s">
        <v>12814</v>
      </c>
      <c r="R1156" s="106">
        <v>-0.99809999999999999</v>
      </c>
      <c r="S1156" s="85" t="s">
        <v>8887</v>
      </c>
      <c r="BS1156" s="29">
        <v>2.9256945927046458</v>
      </c>
      <c r="BT1156" s="37" t="s">
        <v>10214</v>
      </c>
      <c r="BU1156" s="31">
        <v>94.798382958662046</v>
      </c>
      <c r="BV1156" s="32">
        <v>44918</v>
      </c>
      <c r="BW1156" s="33" t="s">
        <v>8937</v>
      </c>
      <c r="BZ1156" s="15">
        <v>99.811351877146024</v>
      </c>
    </row>
    <row r="1157" spans="16:78">
      <c r="P1157" s="105">
        <v>7.8833212103384209</v>
      </c>
      <c r="Q1157" s="37" t="s">
        <v>12815</v>
      </c>
      <c r="R1157" s="106">
        <v>-0.97829999999999995</v>
      </c>
      <c r="S1157" s="85" t="s">
        <v>8894</v>
      </c>
      <c r="BS1157" s="29">
        <v>18.19270320983799</v>
      </c>
      <c r="BT1157" s="37" t="s">
        <v>10215</v>
      </c>
      <c r="BU1157" s="44">
        <v>90.28137922023592</v>
      </c>
      <c r="BV1157" s="32">
        <v>44876</v>
      </c>
      <c r="BW1157" s="33" t="s">
        <v>8937</v>
      </c>
      <c r="BZ1157" s="15">
        <v>97.825642435587127</v>
      </c>
    </row>
    <row r="1158" spans="16:78">
      <c r="P1158" s="105">
        <v>189.38189986574801</v>
      </c>
      <c r="Q1158" s="37" t="s">
        <v>12816</v>
      </c>
      <c r="R1158" s="106">
        <v>-0.8649</v>
      </c>
      <c r="S1158" s="85" t="s">
        <v>8887</v>
      </c>
      <c r="BS1158" s="29">
        <v>2.9288403363088298</v>
      </c>
      <c r="BT1158" s="37" t="s">
        <v>10216</v>
      </c>
      <c r="BU1158" s="62">
        <v>99.716998277605072</v>
      </c>
      <c r="BV1158" s="32">
        <v>44941</v>
      </c>
      <c r="BW1158" s="33" t="s">
        <v>8937</v>
      </c>
      <c r="BZ1158" s="15">
        <v>86.489875697240564</v>
      </c>
    </row>
    <row r="1159" spans="16:78">
      <c r="P1159" s="105">
        <v>1.124312769306631</v>
      </c>
      <c r="Q1159" s="37" t="s">
        <v>12817</v>
      </c>
      <c r="R1159" s="106">
        <v>-0.96230000000000004</v>
      </c>
      <c r="S1159" s="85" t="s">
        <v>8887</v>
      </c>
      <c r="BS1159" s="29">
        <v>18.818500964791571</v>
      </c>
      <c r="BT1159" s="37" t="s">
        <v>10217</v>
      </c>
      <c r="BU1159" s="31">
        <v>96.897141062357079</v>
      </c>
      <c r="BV1159" s="32">
        <v>44957</v>
      </c>
      <c r="BW1159" s="33" t="s">
        <v>8937</v>
      </c>
      <c r="BZ1159" s="15">
        <v>96.228140181387076</v>
      </c>
    </row>
    <row r="1160" spans="16:78">
      <c r="P1160" s="105">
        <v>101.5284256024261</v>
      </c>
      <c r="Q1160" s="37" t="s">
        <v>12818</v>
      </c>
      <c r="R1160" s="106">
        <v>-0.98950000000000005</v>
      </c>
      <c r="S1160" s="85" t="s">
        <v>8893</v>
      </c>
      <c r="BS1160" s="29">
        <v>17.914840445840639</v>
      </c>
      <c r="BT1160" s="37" t="s">
        <v>10218</v>
      </c>
      <c r="BU1160" s="62">
        <v>98.112154250796351</v>
      </c>
      <c r="BV1160" s="32">
        <v>44918</v>
      </c>
      <c r="BW1160" s="33" t="s">
        <v>8937</v>
      </c>
      <c r="BZ1160" s="15">
        <v>98.952999441667913</v>
      </c>
    </row>
    <row r="1161" spans="16:78">
      <c r="P1161" s="105">
        <v>40.345754603513321</v>
      </c>
      <c r="Q1161" s="37" t="s">
        <v>12819</v>
      </c>
      <c r="R1161" s="106">
        <v>-0.76570000000000005</v>
      </c>
      <c r="S1161" s="85" t="s">
        <v>8887</v>
      </c>
      <c r="BS1161" s="29">
        <v>151.95922861307989</v>
      </c>
      <c r="BT1161" s="37" t="s">
        <v>10219</v>
      </c>
      <c r="BU1161" s="31">
        <v>99.089598218860516</v>
      </c>
      <c r="BV1161" s="32">
        <v>44929</v>
      </c>
      <c r="BW1161" s="33" t="s">
        <v>8937</v>
      </c>
      <c r="BZ1161" s="15">
        <v>76.570420055829231</v>
      </c>
    </row>
    <row r="1162" spans="16:78">
      <c r="P1162" s="105">
        <v>16.46889620642035</v>
      </c>
      <c r="Q1162" s="37" t="s">
        <v>12820</v>
      </c>
      <c r="R1162" s="106">
        <v>-0.99919999999999998</v>
      </c>
      <c r="S1162" s="85" t="s">
        <v>8882</v>
      </c>
      <c r="BS1162" s="29">
        <v>51.023440806682167</v>
      </c>
      <c r="BT1162" s="37" t="s">
        <v>10220</v>
      </c>
      <c r="BU1162" s="31">
        <v>95.83226337116389</v>
      </c>
      <c r="BV1162" s="32">
        <v>44731</v>
      </c>
      <c r="BW1162" s="33" t="s">
        <v>8937</v>
      </c>
      <c r="BZ1162" s="15">
        <v>99.920490616900622</v>
      </c>
    </row>
    <row r="1163" spans="16:78">
      <c r="P1163" s="105">
        <v>216.07228570038589</v>
      </c>
      <c r="Q1163" s="37" t="s">
        <v>12821</v>
      </c>
      <c r="R1163" s="106">
        <v>-4.41E-2</v>
      </c>
      <c r="S1163" s="85" t="s">
        <v>8887</v>
      </c>
      <c r="BS1163" s="29">
        <v>17.92489315865911</v>
      </c>
      <c r="BT1163" s="37" t="s">
        <v>10221</v>
      </c>
      <c r="BU1163" s="52">
        <v>98.334095957909611</v>
      </c>
      <c r="BV1163" s="32">
        <v>44884</v>
      </c>
      <c r="BW1163" s="33" t="s">
        <v>8937</v>
      </c>
      <c r="BZ1163" s="15">
        <v>4.4107674975038753</v>
      </c>
    </row>
    <row r="1164" spans="16:78">
      <c r="P1164" s="105">
        <v>3.318925617274064</v>
      </c>
      <c r="Q1164" s="37" t="s">
        <v>12822</v>
      </c>
      <c r="R1164" s="106">
        <v>-0.95489999999999997</v>
      </c>
      <c r="S1164" s="85" t="s">
        <v>8887</v>
      </c>
      <c r="BS1164" s="29">
        <v>974.90385276111124</v>
      </c>
      <c r="BT1164" s="37" t="s">
        <v>10222</v>
      </c>
      <c r="BU1164" s="62">
        <v>99.86488045681152</v>
      </c>
      <c r="BV1164" s="32">
        <v>44700</v>
      </c>
      <c r="BW1164" s="33" t="s">
        <v>9024</v>
      </c>
      <c r="BZ1164" s="15">
        <v>95.486926080851191</v>
      </c>
    </row>
    <row r="1165" spans="16:78">
      <c r="P1165" s="105">
        <v>1.278742835203853</v>
      </c>
      <c r="Q1165" s="37" t="s">
        <v>12823</v>
      </c>
      <c r="R1165" s="106">
        <v>-0.97309999999999997</v>
      </c>
      <c r="S1165" s="85" t="s">
        <v>8888</v>
      </c>
      <c r="BS1165" s="29">
        <v>11.14572438309381</v>
      </c>
      <c r="BT1165" s="37" t="s">
        <v>10223</v>
      </c>
      <c r="BU1165" s="62">
        <v>97.919782480593881</v>
      </c>
      <c r="BV1165" s="32">
        <v>44739</v>
      </c>
      <c r="BW1165" s="33" t="s">
        <v>8933</v>
      </c>
      <c r="BZ1165" s="15">
        <v>97.312506507732806</v>
      </c>
    </row>
    <row r="1166" spans="16:78">
      <c r="P1166" s="105">
        <v>2.0935816744339988</v>
      </c>
      <c r="Q1166" s="37" t="s">
        <v>12824</v>
      </c>
      <c r="R1166" s="106">
        <v>-0.98839999999999995</v>
      </c>
      <c r="S1166" s="85" t="s">
        <v>8887</v>
      </c>
      <c r="BS1166" s="29">
        <v>1.013502891603054</v>
      </c>
      <c r="BT1166" s="37" t="s">
        <v>10224</v>
      </c>
      <c r="BU1166" s="31">
        <v>99.873495814093033</v>
      </c>
      <c r="BV1166" s="32">
        <v>44945</v>
      </c>
      <c r="BW1166" s="33" t="s">
        <v>10225</v>
      </c>
      <c r="BZ1166" s="15">
        <v>98.83877939236217</v>
      </c>
    </row>
    <row r="1167" spans="16:78">
      <c r="P1167" s="105">
        <v>2.4715785721781538</v>
      </c>
      <c r="Q1167" s="37" t="s">
        <v>12825</v>
      </c>
      <c r="R1167" s="106">
        <v>-0.95230000000000004</v>
      </c>
      <c r="S1167" s="85" t="s">
        <v>3686</v>
      </c>
      <c r="BS1167" s="29">
        <v>2.2931874323462829</v>
      </c>
      <c r="BT1167" s="37" t="s">
        <v>10226</v>
      </c>
      <c r="BU1167" s="44">
        <v>99.455701647935598</v>
      </c>
      <c r="BV1167" s="32">
        <v>44731</v>
      </c>
      <c r="BW1167" s="33" t="s">
        <v>8937</v>
      </c>
      <c r="BZ1167" s="15">
        <v>95.234170995161605</v>
      </c>
    </row>
    <row r="1168" spans="16:78">
      <c r="P1168" s="105">
        <v>3.4628109694015459</v>
      </c>
      <c r="Q1168" s="37" t="s">
        <v>12826</v>
      </c>
      <c r="R1168" s="106">
        <v>-0.98970000000000002</v>
      </c>
      <c r="S1168" s="85" t="s">
        <v>8887</v>
      </c>
      <c r="BS1168" s="29">
        <v>1.585673803171223</v>
      </c>
      <c r="BT1168" s="37" t="s">
        <v>10227</v>
      </c>
      <c r="BU1168" s="62">
        <v>99.595157720887528</v>
      </c>
      <c r="BV1168" s="32">
        <v>44845</v>
      </c>
      <c r="BW1168" s="33" t="s">
        <v>8937</v>
      </c>
      <c r="BZ1168" s="15">
        <v>98.972371155422067</v>
      </c>
    </row>
    <row r="1169" spans="16:78">
      <c r="P1169" s="105">
        <v>54.396840832973581</v>
      </c>
      <c r="Q1169" s="37" t="s">
        <v>12827</v>
      </c>
      <c r="R1169" s="106">
        <v>-0.3407</v>
      </c>
      <c r="S1169" s="85" t="s">
        <v>8892</v>
      </c>
      <c r="BS1169" s="29">
        <v>9.0729471686886107</v>
      </c>
      <c r="BT1169" s="37" t="s">
        <v>10228</v>
      </c>
      <c r="BU1169" s="31">
        <v>98.613860658094097</v>
      </c>
      <c r="BV1169" s="32">
        <v>44731</v>
      </c>
      <c r="BW1169" s="33" t="s">
        <v>9045</v>
      </c>
      <c r="BZ1169" s="15">
        <v>34.070190152256643</v>
      </c>
    </row>
    <row r="1170" spans="16:78">
      <c r="P1170" s="105">
        <v>158.66415515532401</v>
      </c>
      <c r="Q1170" s="37" t="s">
        <v>12828</v>
      </c>
      <c r="R1170" s="106">
        <v>-1</v>
      </c>
      <c r="S1170" s="85" t="s">
        <v>8887</v>
      </c>
      <c r="BS1170" s="29">
        <v>126.4003104943415</v>
      </c>
      <c r="BT1170" s="37" t="s">
        <v>10229</v>
      </c>
      <c r="BU1170" s="62">
        <v>91.937043837371618</v>
      </c>
      <c r="BV1170" s="32">
        <v>44831</v>
      </c>
      <c r="BW1170" s="33" t="s">
        <v>9045</v>
      </c>
      <c r="BZ1170" s="15">
        <v>99.999999848928979</v>
      </c>
    </row>
    <row r="1171" spans="16:78">
      <c r="P1171" s="105">
        <v>527.60470275514615</v>
      </c>
      <c r="Q1171" s="37" t="s">
        <v>12829</v>
      </c>
      <c r="R1171" s="106">
        <v>-0.97889999999999999</v>
      </c>
      <c r="S1171" s="85" t="s">
        <v>3686</v>
      </c>
      <c r="BS1171" s="29">
        <v>1.7330103092129341</v>
      </c>
      <c r="BT1171" s="37" t="s">
        <v>10230</v>
      </c>
      <c r="BU1171" s="31">
        <v>88.827102046441411</v>
      </c>
      <c r="BV1171" s="32">
        <v>44949</v>
      </c>
      <c r="BW1171" s="33" t="s">
        <v>8937</v>
      </c>
      <c r="BZ1171" s="15">
        <v>97.888140351684143</v>
      </c>
    </row>
    <row r="1172" spans="16:78">
      <c r="P1172" s="105">
        <v>63.375570802546903</v>
      </c>
      <c r="Q1172" s="37" t="s">
        <v>12830</v>
      </c>
      <c r="R1172" s="106">
        <v>-0.95979999999999999</v>
      </c>
      <c r="S1172" s="85" t="s">
        <v>1772</v>
      </c>
      <c r="BS1172" s="29">
        <v>1161.853022526039</v>
      </c>
      <c r="BT1172" s="37" t="s">
        <v>10231</v>
      </c>
      <c r="BU1172" s="31"/>
      <c r="BV1172" s="32">
        <v>44926</v>
      </c>
      <c r="BW1172" s="33" t="s">
        <v>9014</v>
      </c>
      <c r="BZ1172" s="15">
        <v>95.978538032293486</v>
      </c>
    </row>
    <row r="1173" spans="16:78">
      <c r="P1173" s="105">
        <v>78.92209096233772</v>
      </c>
      <c r="Q1173" s="37" t="s">
        <v>12831</v>
      </c>
      <c r="R1173" s="106">
        <v>-0.95069999999999999</v>
      </c>
      <c r="S1173" s="85" t="s">
        <v>8887</v>
      </c>
      <c r="BS1173" s="29">
        <v>2787.914588945046</v>
      </c>
      <c r="BT1173" s="37" t="s">
        <v>10232</v>
      </c>
      <c r="BU1173" s="52">
        <v>98.453473317956181</v>
      </c>
      <c r="BV1173" s="32">
        <v>44945</v>
      </c>
      <c r="BW1173" s="33" t="s">
        <v>9026</v>
      </c>
      <c r="BZ1173" s="15">
        <v>95.072246414916833</v>
      </c>
    </row>
    <row r="1174" spans="16:78">
      <c r="P1174" s="105">
        <v>75.403619555990417</v>
      </c>
      <c r="Q1174" s="37" t="s">
        <v>12832</v>
      </c>
      <c r="R1174" s="106">
        <v>-0.97030000000000005</v>
      </c>
      <c r="S1174" s="85" t="s">
        <v>8882</v>
      </c>
      <c r="BS1174" s="29">
        <v>85.397025983868502</v>
      </c>
      <c r="BT1174" s="37" t="s">
        <v>10233</v>
      </c>
      <c r="BU1174" s="62">
        <v>96.140700975176514</v>
      </c>
      <c r="BV1174" s="32">
        <v>44731</v>
      </c>
      <c r="BW1174" s="33" t="s">
        <v>8937</v>
      </c>
      <c r="BZ1174" s="15">
        <v>97.029693983933612</v>
      </c>
    </row>
    <row r="1175" spans="16:78">
      <c r="P1175" s="105">
        <v>15.99194715376299</v>
      </c>
      <c r="Q1175" s="37" t="s">
        <v>12833</v>
      </c>
      <c r="R1175" s="106">
        <v>-0.99419999999999997</v>
      </c>
      <c r="S1175" s="85" t="s">
        <v>8888</v>
      </c>
      <c r="BS1175" s="29">
        <v>9.2823674891590358</v>
      </c>
      <c r="BT1175" s="37" t="s">
        <v>10234</v>
      </c>
      <c r="BU1175" s="62">
        <v>99.866342674703191</v>
      </c>
      <c r="BV1175" s="32">
        <v>44439</v>
      </c>
      <c r="BW1175" s="33" t="s">
        <v>10100</v>
      </c>
      <c r="BZ1175" s="15">
        <v>99.420822746153846</v>
      </c>
    </row>
    <row r="1176" spans="16:78">
      <c r="P1176" s="105">
        <v>3.920824795501463</v>
      </c>
      <c r="Q1176" s="37" t="s">
        <v>12834</v>
      </c>
      <c r="R1176" s="106">
        <v>-1</v>
      </c>
      <c r="S1176" s="85" t="s">
        <v>8892</v>
      </c>
      <c r="BS1176" s="29">
        <v>53.211625881850523</v>
      </c>
      <c r="BT1176" s="37" t="s">
        <v>10235</v>
      </c>
      <c r="BU1176" s="31">
        <v>99.843807206949663</v>
      </c>
      <c r="BV1176" s="32">
        <v>44918</v>
      </c>
      <c r="BW1176" s="33" t="s">
        <v>8933</v>
      </c>
      <c r="BZ1176" s="15">
        <v>99.996779384893529</v>
      </c>
    </row>
    <row r="1177" spans="16:78">
      <c r="P1177" s="105">
        <v>8.7041888068158286</v>
      </c>
      <c r="Q1177" s="37" t="s">
        <v>12835</v>
      </c>
      <c r="R1177" s="106">
        <v>-0.87519999999999998</v>
      </c>
      <c r="S1177" s="85" t="s">
        <v>8894</v>
      </c>
      <c r="BS1177" s="29">
        <v>5.9304693274073941</v>
      </c>
      <c r="BT1177" s="37" t="s">
        <v>10236</v>
      </c>
      <c r="BU1177" s="44">
        <v>99.344017584078202</v>
      </c>
      <c r="BV1177" s="32">
        <v>44769</v>
      </c>
      <c r="BW1177" s="33" t="s">
        <v>8937</v>
      </c>
      <c r="BZ1177" s="15">
        <v>87.518897667466618</v>
      </c>
    </row>
    <row r="1178" spans="16:78">
      <c r="P1178" s="105">
        <v>10.118427506224039</v>
      </c>
      <c r="Q1178" s="37" t="s">
        <v>12836</v>
      </c>
      <c r="R1178" s="106">
        <v>-0.99070000000000003</v>
      </c>
      <c r="S1178" s="85" t="s">
        <v>8887</v>
      </c>
      <c r="BS1178" s="29">
        <v>2.124341968513586</v>
      </c>
      <c r="BT1178" s="37" t="s">
        <v>10237</v>
      </c>
      <c r="BU1178" s="62">
        <v>99.0420602033726</v>
      </c>
      <c r="BV1178" s="32">
        <v>44929</v>
      </c>
      <c r="BW1178" s="33" t="s">
        <v>8933</v>
      </c>
      <c r="BZ1178" s="15">
        <v>99.070173036957414</v>
      </c>
    </row>
    <row r="1179" spans="16:78">
      <c r="P1179" s="105">
        <v>21.925130202249491</v>
      </c>
      <c r="Q1179" s="37" t="s">
        <v>12837</v>
      </c>
      <c r="R1179" s="106">
        <v>-0.99280000000000002</v>
      </c>
      <c r="S1179" s="85" t="s">
        <v>8882</v>
      </c>
      <c r="BS1179" s="29">
        <v>5.0629745779068722</v>
      </c>
      <c r="BT1179" s="37" t="s">
        <v>10238</v>
      </c>
      <c r="BU1179" s="31">
        <v>99.691108220891408</v>
      </c>
      <c r="BV1179" s="32">
        <v>44933</v>
      </c>
      <c r="BW1179" s="33" t="s">
        <v>8937</v>
      </c>
      <c r="BZ1179" s="15">
        <v>99.28442724568913</v>
      </c>
    </row>
    <row r="1180" spans="16:78">
      <c r="P1180" s="105">
        <v>55.342568189161987</v>
      </c>
      <c r="Q1180" s="37" t="s">
        <v>12838</v>
      </c>
      <c r="R1180" s="106">
        <v>-0.93720000000000003</v>
      </c>
      <c r="S1180" s="85" t="s">
        <v>8895</v>
      </c>
      <c r="BS1180" s="29">
        <v>2.0010283031031739</v>
      </c>
      <c r="BT1180" s="37" t="s">
        <v>10239</v>
      </c>
      <c r="BU1180" s="62">
        <v>98.980611270277706</v>
      </c>
      <c r="BV1180" s="32">
        <v>44937</v>
      </c>
      <c r="BW1180" s="33" t="s">
        <v>8937</v>
      </c>
      <c r="BZ1180" s="15">
        <v>93.723122873171562</v>
      </c>
    </row>
    <row r="1181" spans="16:78">
      <c r="P1181" s="105">
        <v>20.263043945609191</v>
      </c>
      <c r="Q1181" s="37" t="s">
        <v>12839</v>
      </c>
      <c r="R1181" s="106">
        <v>-0.98560000000000003</v>
      </c>
      <c r="S1181" s="85" t="s">
        <v>1772</v>
      </c>
      <c r="BS1181" s="29">
        <v>126.39517135532409</v>
      </c>
      <c r="BT1181" s="37" t="s">
        <v>10240</v>
      </c>
      <c r="BU1181" s="31">
        <v>99.887120382922959</v>
      </c>
      <c r="BV1181" s="32">
        <v>44888</v>
      </c>
      <c r="BW1181" s="33" t="s">
        <v>8937</v>
      </c>
      <c r="BZ1181" s="15">
        <v>98.555181784696515</v>
      </c>
    </row>
    <row r="1182" spans="16:78">
      <c r="P1182" s="105">
        <v>4.5259730190175747</v>
      </c>
      <c r="Q1182" s="37" t="s">
        <v>12840</v>
      </c>
      <c r="R1182" s="106">
        <v>-0.9698</v>
      </c>
      <c r="S1182" s="85" t="s">
        <v>8887</v>
      </c>
      <c r="BS1182" s="29">
        <v>19.689095494594198</v>
      </c>
      <c r="BT1182" s="37" t="s">
        <v>10241</v>
      </c>
      <c r="BU1182" s="31">
        <v>99.459758551396433</v>
      </c>
      <c r="BV1182" s="32">
        <v>43574</v>
      </c>
      <c r="BW1182" s="33" t="s">
        <v>8937</v>
      </c>
      <c r="BZ1182" s="15">
        <v>96.981036009152916</v>
      </c>
    </row>
    <row r="1183" spans="16:78">
      <c r="P1183" s="105">
        <v>141.63875920521789</v>
      </c>
      <c r="Q1183" s="37" t="s">
        <v>12841</v>
      </c>
      <c r="R1183" s="106">
        <v>-0.89880000000000004</v>
      </c>
      <c r="S1183" s="85" t="s">
        <v>8884</v>
      </c>
      <c r="BS1183" s="29">
        <v>22.404607178357299</v>
      </c>
      <c r="BT1183" s="37" t="s">
        <v>10242</v>
      </c>
      <c r="BU1183" s="52">
        <v>45.938435700777397</v>
      </c>
      <c r="BV1183" s="32">
        <v>44968</v>
      </c>
      <c r="BW1183" s="33" t="s">
        <v>8937</v>
      </c>
      <c r="BZ1183" s="15">
        <v>89.882379451844059</v>
      </c>
    </row>
    <row r="1184" spans="16:78">
      <c r="P1184" s="105">
        <v>39.831411961251348</v>
      </c>
      <c r="Q1184" s="37" t="s">
        <v>12842</v>
      </c>
      <c r="R1184" s="106">
        <v>-1</v>
      </c>
      <c r="S1184" s="85" t="s">
        <v>3686</v>
      </c>
      <c r="BS1184" s="29">
        <v>69.016787925679651</v>
      </c>
      <c r="BT1184" s="37" t="s">
        <v>10243</v>
      </c>
      <c r="BU1184" s="62">
        <v>98.293733045013298</v>
      </c>
      <c r="BV1184" s="32">
        <v>44696</v>
      </c>
      <c r="BW1184" s="33" t="s">
        <v>8937</v>
      </c>
      <c r="BZ1184" s="15">
        <v>100</v>
      </c>
    </row>
    <row r="1185" spans="16:78">
      <c r="P1185" s="105">
        <v>6.6443797931544184</v>
      </c>
      <c r="Q1185" s="37" t="s">
        <v>12843</v>
      </c>
      <c r="R1185" s="106">
        <v>-0.99270000000000003</v>
      </c>
      <c r="S1185" s="85" t="s">
        <v>8889</v>
      </c>
      <c r="BS1185" s="29">
        <v>71.73248518157996</v>
      </c>
      <c r="BT1185" s="37" t="s">
        <v>10244</v>
      </c>
      <c r="BU1185" s="62">
        <v>99.561153840353896</v>
      </c>
      <c r="BV1185" s="32">
        <v>44888</v>
      </c>
      <c r="BW1185" s="33" t="s">
        <v>8937</v>
      </c>
      <c r="BZ1185" s="15">
        <v>99.27109927002472</v>
      </c>
    </row>
    <row r="1186" spans="16:78">
      <c r="P1186" s="105">
        <v>10.89084482813935</v>
      </c>
      <c r="Q1186" s="37" t="s">
        <v>12844</v>
      </c>
      <c r="R1186" s="106">
        <v>-0.97489999999999999</v>
      </c>
      <c r="S1186" s="85" t="s">
        <v>3686</v>
      </c>
      <c r="BS1186" s="29">
        <v>10.137040210569159</v>
      </c>
      <c r="BT1186" s="37" t="s">
        <v>10245</v>
      </c>
      <c r="BU1186" s="31">
        <v>91.22091492331387</v>
      </c>
      <c r="BV1186" s="32">
        <v>44914</v>
      </c>
      <c r="BW1186" s="33" t="s">
        <v>8937</v>
      </c>
      <c r="BZ1186" s="15">
        <v>97.491372355757392</v>
      </c>
    </row>
    <row r="1187" spans="16:78">
      <c r="P1187" s="105">
        <v>197.64044168246721</v>
      </c>
      <c r="Q1187" s="37" t="s">
        <v>12845</v>
      </c>
      <c r="R1187" s="106">
        <v>-0.93359999999999999</v>
      </c>
      <c r="S1187" s="85" t="s">
        <v>8887</v>
      </c>
      <c r="BS1187" s="29">
        <v>3.102245030961269</v>
      </c>
      <c r="BT1187" s="37" t="s">
        <v>10246</v>
      </c>
      <c r="BU1187" s="44">
        <v>96.177366203079671</v>
      </c>
      <c r="BV1187" s="32">
        <v>44880</v>
      </c>
      <c r="BW1187" s="33" t="s">
        <v>8937</v>
      </c>
      <c r="BZ1187" s="15">
        <v>93.362727266717513</v>
      </c>
    </row>
    <row r="1188" spans="16:78">
      <c r="P1188" s="105">
        <v>13.897044611198339</v>
      </c>
      <c r="Q1188" s="37" t="s">
        <v>12846</v>
      </c>
      <c r="R1188" s="106">
        <v>-0.95130000000000003</v>
      </c>
      <c r="S1188" s="85" t="s">
        <v>3686</v>
      </c>
      <c r="BS1188" s="29">
        <v>153.05730165391819</v>
      </c>
      <c r="BT1188" s="37" t="s">
        <v>10247</v>
      </c>
      <c r="BU1188" s="62">
        <v>90.599770571743122</v>
      </c>
      <c r="BV1188" s="32">
        <v>44929</v>
      </c>
      <c r="BW1188" s="33" t="s">
        <v>8937</v>
      </c>
      <c r="BZ1188" s="15">
        <v>95.125063873466672</v>
      </c>
    </row>
    <row r="1189" spans="16:78">
      <c r="P1189" s="105">
        <v>11.93968560267332</v>
      </c>
      <c r="Q1189" s="37" t="s">
        <v>12847</v>
      </c>
      <c r="R1189" s="106">
        <v>-0.92310000000000003</v>
      </c>
      <c r="S1189" s="85" t="s">
        <v>8882</v>
      </c>
      <c r="BS1189" s="29">
        <v>1.924376706825049</v>
      </c>
      <c r="BT1189" s="37" t="s">
        <v>10248</v>
      </c>
      <c r="BU1189" s="31">
        <v>6.5051058816913407</v>
      </c>
      <c r="BV1189" s="32">
        <v>45000</v>
      </c>
      <c r="BW1189" s="33" t="s">
        <v>8937</v>
      </c>
      <c r="BZ1189" s="15">
        <v>92.310959565598736</v>
      </c>
    </row>
    <row r="1190" spans="16:78">
      <c r="P1190" s="105">
        <v>87.665604873492626</v>
      </c>
      <c r="Q1190" s="37" t="s">
        <v>12848</v>
      </c>
      <c r="R1190" s="106">
        <v>-0.9778</v>
      </c>
      <c r="S1190" s="85" t="s">
        <v>8887</v>
      </c>
      <c r="BS1190" s="29">
        <v>3.1942913567737472</v>
      </c>
      <c r="BT1190" s="37" t="s">
        <v>10249</v>
      </c>
      <c r="BU1190" s="62">
        <v>96.372942864102313</v>
      </c>
      <c r="BV1190" s="32">
        <v>45000</v>
      </c>
      <c r="BW1190" s="33" t="s">
        <v>9045</v>
      </c>
      <c r="BZ1190" s="15">
        <v>97.781638941052321</v>
      </c>
    </row>
    <row r="1191" spans="16:78">
      <c r="P1191" s="105">
        <v>188.20796345292399</v>
      </c>
      <c r="Q1191" s="37" t="s">
        <v>12849</v>
      </c>
      <c r="R1191" s="106">
        <v>-0.91310000000000002</v>
      </c>
      <c r="S1191" s="85" t="s">
        <v>8881</v>
      </c>
      <c r="BS1191" s="29">
        <v>1.046657365830074</v>
      </c>
      <c r="BT1191" s="37" t="s">
        <v>10250</v>
      </c>
      <c r="BU1191" s="31"/>
      <c r="BV1191" s="32"/>
      <c r="BW1191" s="33" t="s">
        <v>8937</v>
      </c>
      <c r="BZ1191" s="15">
        <v>91.310573978624234</v>
      </c>
    </row>
    <row r="1192" spans="16:78">
      <c r="P1192" s="105">
        <v>1.656616649899022</v>
      </c>
      <c r="Q1192" s="37" t="s">
        <v>12850</v>
      </c>
      <c r="R1192" s="106">
        <v>-0.98350000000000004</v>
      </c>
      <c r="S1192" s="85" t="s">
        <v>3686</v>
      </c>
      <c r="BS1192" s="29">
        <v>2.169219284983519</v>
      </c>
      <c r="BT1192" s="37" t="s">
        <v>10251</v>
      </c>
      <c r="BU1192" s="31">
        <v>99.331737477554881</v>
      </c>
      <c r="BV1192" s="32">
        <v>44929</v>
      </c>
      <c r="BW1192" s="33" t="s">
        <v>9034</v>
      </c>
      <c r="BZ1192" s="15">
        <v>98.34851089869872</v>
      </c>
    </row>
    <row r="1193" spans="16:78">
      <c r="P1193" s="105">
        <v>47.300186734571973</v>
      </c>
      <c r="Q1193" s="37" t="s">
        <v>12851</v>
      </c>
      <c r="R1193" s="106">
        <v>-0.999</v>
      </c>
      <c r="S1193" s="85" t="s">
        <v>8887</v>
      </c>
      <c r="BS1193" s="29">
        <v>21.246937693036902</v>
      </c>
      <c r="BT1193" s="37" t="s">
        <v>10252</v>
      </c>
      <c r="BU1193" s="52">
        <v>99.660072209148893</v>
      </c>
      <c r="BV1193" s="32">
        <v>44898</v>
      </c>
      <c r="BW1193" s="33" t="s">
        <v>8937</v>
      </c>
      <c r="BZ1193" s="15">
        <v>99.899341661948341</v>
      </c>
    </row>
    <row r="1194" spans="16:78">
      <c r="P1194" s="105">
        <v>36.67130812326895</v>
      </c>
      <c r="Q1194" s="37" t="s">
        <v>12852</v>
      </c>
      <c r="R1194" s="106">
        <v>-0.99709999999999999</v>
      </c>
      <c r="S1194" s="85" t="s">
        <v>8884</v>
      </c>
      <c r="BS1194" s="29">
        <v>8.0999416306641496</v>
      </c>
      <c r="BT1194" s="37" t="s">
        <v>10253</v>
      </c>
      <c r="BU1194" s="62">
        <v>97.972509818069881</v>
      </c>
      <c r="BV1194" s="32">
        <v>44888</v>
      </c>
      <c r="BW1194" s="33" t="s">
        <v>8933</v>
      </c>
      <c r="BZ1194" s="15">
        <v>99.705079634305633</v>
      </c>
    </row>
    <row r="1195" spans="16:78">
      <c r="P1195" s="105">
        <v>1505.682152830668</v>
      </c>
      <c r="Q1195" s="37" t="s">
        <v>12853</v>
      </c>
      <c r="R1195" s="106">
        <v>-1</v>
      </c>
      <c r="S1195" s="85" t="s">
        <v>8890</v>
      </c>
      <c r="BS1195" s="29">
        <v>1.979172723987108</v>
      </c>
      <c r="BT1195" s="37" t="s">
        <v>10254</v>
      </c>
      <c r="BU1195" s="62">
        <v>28.834629100903609</v>
      </c>
      <c r="BV1195" s="32">
        <v>45000</v>
      </c>
      <c r="BW1195" s="33" t="s">
        <v>9310</v>
      </c>
      <c r="BZ1195" s="15">
        <v>100</v>
      </c>
    </row>
    <row r="1196" spans="16:78">
      <c r="P1196" s="105">
        <v>203.94216244102071</v>
      </c>
      <c r="Q1196" s="37" t="s">
        <v>12854</v>
      </c>
      <c r="R1196" s="106">
        <v>-0.95430000000000004</v>
      </c>
      <c r="S1196" s="85" t="s">
        <v>8882</v>
      </c>
      <c r="BS1196" s="29">
        <v>140.4956573667657</v>
      </c>
      <c r="BT1196" s="37" t="s">
        <v>10255</v>
      </c>
      <c r="BU1196" s="31">
        <v>99.451721580840484</v>
      </c>
      <c r="BV1196" s="32">
        <v>44678</v>
      </c>
      <c r="BW1196" s="33" t="s">
        <v>8937</v>
      </c>
      <c r="BZ1196" s="15">
        <v>95.433760767463156</v>
      </c>
    </row>
    <row r="1197" spans="16:78">
      <c r="P1197" s="105">
        <v>55.265737797014282</v>
      </c>
      <c r="Q1197" s="37" t="s">
        <v>12855</v>
      </c>
      <c r="R1197" s="106">
        <v>-0.91600000000000004</v>
      </c>
      <c r="S1197" s="85" t="s">
        <v>8895</v>
      </c>
      <c r="BS1197" s="29">
        <v>2.285841261524129</v>
      </c>
      <c r="BT1197" s="37" t="s">
        <v>10256</v>
      </c>
      <c r="BU1197" s="44">
        <v>95.421961625631383</v>
      </c>
      <c r="BV1197" s="32">
        <v>45000</v>
      </c>
      <c r="BW1197" s="33" t="s">
        <v>8937</v>
      </c>
      <c r="BZ1197" s="15">
        <v>91.601458656720808</v>
      </c>
    </row>
    <row r="1198" spans="16:78">
      <c r="P1198" s="105">
        <v>1.924380426153071</v>
      </c>
      <c r="Q1198" s="37" t="s">
        <v>12856</v>
      </c>
      <c r="R1198" s="106">
        <v>-0.98960000000000004</v>
      </c>
      <c r="S1198" s="85" t="s">
        <v>8892</v>
      </c>
      <c r="BS1198" s="29">
        <v>1133.987145587211</v>
      </c>
      <c r="BT1198" s="37" t="s">
        <v>10257</v>
      </c>
      <c r="BU1198" s="62">
        <v>99.098447749586256</v>
      </c>
      <c r="BV1198" s="32">
        <v>44926</v>
      </c>
      <c r="BW1198" s="33" t="s">
        <v>8937</v>
      </c>
      <c r="BZ1198" s="15">
        <v>98.964027145371261</v>
      </c>
    </row>
    <row r="1199" spans="16:78">
      <c r="P1199" s="105">
        <v>2894.2503401299182</v>
      </c>
      <c r="Q1199" s="37" t="s">
        <v>12857</v>
      </c>
      <c r="R1199" s="106">
        <v>-0.99919999999999998</v>
      </c>
      <c r="S1199" s="85" t="s">
        <v>8894</v>
      </c>
      <c r="BS1199" s="29">
        <v>68.410097255540677</v>
      </c>
      <c r="BT1199" s="37" t="s">
        <v>10258</v>
      </c>
      <c r="BU1199" s="31">
        <v>96.121872366378952</v>
      </c>
      <c r="BV1199" s="32">
        <v>44933</v>
      </c>
      <c r="BW1199" s="33" t="s">
        <v>8937</v>
      </c>
      <c r="BZ1199" s="15">
        <v>99.923241877762379</v>
      </c>
    </row>
    <row r="1200" spans="16:78">
      <c r="P1200" s="105">
        <v>15.896818352974471</v>
      </c>
      <c r="Q1200" s="37" t="s">
        <v>12858</v>
      </c>
      <c r="R1200" s="106">
        <v>-0.99170000000000003</v>
      </c>
      <c r="S1200" s="85" t="s">
        <v>8888</v>
      </c>
      <c r="BS1200" s="29">
        <v>33.917074125078273</v>
      </c>
      <c r="BT1200" s="37" t="s">
        <v>10259</v>
      </c>
      <c r="BU1200" s="62">
        <v>91.981030221251586</v>
      </c>
      <c r="BV1200" s="32">
        <v>45000</v>
      </c>
      <c r="BW1200" s="33" t="s">
        <v>8937</v>
      </c>
      <c r="BZ1200" s="15">
        <v>99.171524463421818</v>
      </c>
    </row>
    <row r="1201" spans="16:78">
      <c r="P1201" s="105">
        <v>36.329292527064737</v>
      </c>
      <c r="Q1201" s="37" t="s">
        <v>12859</v>
      </c>
      <c r="R1201" s="106">
        <v>-0.88429999999999997</v>
      </c>
      <c r="S1201" s="85" t="s">
        <v>8887</v>
      </c>
      <c r="BS1201" s="29">
        <v>2.0677403305512549</v>
      </c>
      <c r="BT1201" s="37" t="s">
        <v>10260</v>
      </c>
      <c r="BU1201" s="31">
        <v>99.352811045211865</v>
      </c>
      <c r="BV1201" s="32">
        <v>44926</v>
      </c>
      <c r="BW1201" s="33" t="s">
        <v>8937</v>
      </c>
      <c r="BZ1201" s="15">
        <v>88.434874383998078</v>
      </c>
    </row>
    <row r="1202" spans="16:78">
      <c r="P1202" s="105">
        <v>163.76518239563759</v>
      </c>
      <c r="Q1202" s="37" t="s">
        <v>12860</v>
      </c>
      <c r="R1202" s="106">
        <v>-0.99439999999999995</v>
      </c>
      <c r="S1202" s="85" t="s">
        <v>8882</v>
      </c>
      <c r="BS1202" s="29">
        <v>2.5923764618114808</v>
      </c>
      <c r="BT1202" s="37" t="s">
        <v>10261</v>
      </c>
      <c r="BU1202" s="31">
        <v>65.234635544751598</v>
      </c>
      <c r="BV1202" s="32">
        <v>45000</v>
      </c>
      <c r="BW1202" s="33" t="s">
        <v>8937</v>
      </c>
      <c r="BZ1202" s="15">
        <v>99.440386711281974</v>
      </c>
    </row>
    <row r="1203" spans="16:78">
      <c r="P1203" s="105">
        <v>6.0992232469089904</v>
      </c>
      <c r="Q1203" s="37" t="s">
        <v>12861</v>
      </c>
      <c r="R1203" s="106">
        <v>-0.97130000000000005</v>
      </c>
      <c r="S1203" s="85" t="s">
        <v>8885</v>
      </c>
      <c r="BS1203" s="29">
        <v>2.208449145046691</v>
      </c>
      <c r="BT1203" s="37" t="s">
        <v>10262</v>
      </c>
      <c r="BU1203" s="52">
        <v>99.248992358266136</v>
      </c>
      <c r="BV1203" s="32">
        <v>44914</v>
      </c>
      <c r="BW1203" s="33" t="s">
        <v>8937</v>
      </c>
      <c r="BZ1203" s="15">
        <v>97.129467676885525</v>
      </c>
    </row>
    <row r="1204" spans="16:78">
      <c r="P1204" s="105">
        <v>184.7054240337003</v>
      </c>
      <c r="Q1204" s="37" t="s">
        <v>12862</v>
      </c>
      <c r="R1204" s="106">
        <v>-1</v>
      </c>
      <c r="S1204" s="85" t="s">
        <v>8887</v>
      </c>
      <c r="BS1204" s="29">
        <v>3.29079050805184</v>
      </c>
      <c r="BT1204" s="37" t="s">
        <v>10263</v>
      </c>
      <c r="BU1204" s="62">
        <v>99.010844028330808</v>
      </c>
      <c r="BV1204" s="32">
        <v>44906</v>
      </c>
      <c r="BW1204" s="33" t="s">
        <v>9342</v>
      </c>
      <c r="BZ1204" s="15">
        <v>99.999999994486316</v>
      </c>
    </row>
    <row r="1205" spans="16:78">
      <c r="P1205" s="105">
        <v>2.545265262585966</v>
      </c>
      <c r="Q1205" s="37" t="s">
        <v>12863</v>
      </c>
      <c r="R1205" s="106">
        <v>-0.99980000000000002</v>
      </c>
      <c r="S1205" s="85" t="s">
        <v>8887</v>
      </c>
      <c r="BS1205" s="29">
        <v>1.5197303704073499</v>
      </c>
      <c r="BT1205" s="37" t="s">
        <v>10264</v>
      </c>
      <c r="BU1205" s="62">
        <v>19.854158806291078</v>
      </c>
      <c r="BV1205" s="32">
        <v>44996</v>
      </c>
      <c r="BW1205" s="33" t="s">
        <v>8937</v>
      </c>
      <c r="BZ1205" s="15">
        <v>99.978737396408107</v>
      </c>
    </row>
    <row r="1206" spans="16:78">
      <c r="P1206" s="105">
        <v>40.768538552545472</v>
      </c>
      <c r="Q1206" s="37" t="s">
        <v>12864</v>
      </c>
      <c r="R1206" s="106">
        <v>-0.99680000000000002</v>
      </c>
      <c r="S1206" s="85" t="s">
        <v>8888</v>
      </c>
      <c r="BS1206" s="29">
        <v>1.042135058661809</v>
      </c>
      <c r="BT1206" s="37" t="s">
        <v>10265</v>
      </c>
      <c r="BU1206" s="31">
        <v>90.209107912490552</v>
      </c>
      <c r="BV1206" s="32">
        <v>44819</v>
      </c>
      <c r="BW1206" s="33" t="s">
        <v>8937</v>
      </c>
      <c r="BZ1206" s="15">
        <v>99.684167247441138</v>
      </c>
    </row>
    <row r="1207" spans="16:78">
      <c r="P1207" s="105">
        <v>1.0686863797012169</v>
      </c>
      <c r="Q1207" s="37" t="s">
        <v>12865</v>
      </c>
      <c r="R1207" s="106">
        <v>-0.96989999999999998</v>
      </c>
      <c r="S1207" s="85" t="s">
        <v>8887</v>
      </c>
      <c r="BS1207" s="29">
        <v>24.520462469868651</v>
      </c>
      <c r="BT1207" s="37" t="s">
        <v>10266</v>
      </c>
      <c r="BU1207" s="44">
        <v>52.678238705034772</v>
      </c>
      <c r="BV1207" s="32">
        <v>44985</v>
      </c>
      <c r="BW1207" s="33" t="s">
        <v>8937</v>
      </c>
      <c r="BZ1207" s="15">
        <v>96.993209802735606</v>
      </c>
    </row>
    <row r="1208" spans="16:78">
      <c r="P1208" s="105">
        <v>8.9003731707766534</v>
      </c>
      <c r="Q1208" s="37" t="s">
        <v>12866</v>
      </c>
      <c r="R1208" s="106">
        <v>-0.95320000000000005</v>
      </c>
      <c r="S1208" s="85" t="s">
        <v>8887</v>
      </c>
      <c r="BS1208" s="29">
        <v>1.8773684979540799</v>
      </c>
      <c r="BT1208" s="37" t="s">
        <v>10267</v>
      </c>
      <c r="BU1208" s="62"/>
      <c r="BV1208" s="32"/>
      <c r="BW1208" s="33" t="s">
        <v>8937</v>
      </c>
      <c r="BZ1208" s="15">
        <v>95.318782400937394</v>
      </c>
    </row>
    <row r="1209" spans="16:78">
      <c r="P1209" s="105">
        <v>5.1189448249840366</v>
      </c>
      <c r="Q1209" s="37" t="s">
        <v>12867</v>
      </c>
      <c r="R1209" s="106">
        <v>-0.98199999999999998</v>
      </c>
      <c r="S1209" s="85" t="s">
        <v>8881</v>
      </c>
      <c r="BS1209" s="29">
        <v>18.026886133202161</v>
      </c>
      <c r="BT1209" s="37" t="s">
        <v>10268</v>
      </c>
      <c r="BU1209" s="31">
        <v>93.725022536440008</v>
      </c>
      <c r="BV1209" s="32">
        <v>44914</v>
      </c>
      <c r="BW1209" s="33" t="s">
        <v>8937</v>
      </c>
      <c r="BZ1209" s="15">
        <v>98.197325196942487</v>
      </c>
    </row>
    <row r="1210" spans="16:78">
      <c r="P1210" s="105">
        <v>1.165536556766646</v>
      </c>
      <c r="Q1210" s="37" t="s">
        <v>12868</v>
      </c>
      <c r="R1210" s="106">
        <v>-0.96179999999999999</v>
      </c>
      <c r="S1210" s="85" t="s">
        <v>8895</v>
      </c>
      <c r="BS1210" s="29">
        <v>1.600087871606936</v>
      </c>
      <c r="BT1210" s="37" t="s">
        <v>10269</v>
      </c>
      <c r="BU1210" s="62">
        <v>23.901731445466648</v>
      </c>
      <c r="BV1210" s="32">
        <v>44929</v>
      </c>
      <c r="BW1210" s="33" t="s">
        <v>8937</v>
      </c>
      <c r="BZ1210" s="15">
        <v>96.183446704919405</v>
      </c>
    </row>
    <row r="1211" spans="16:78">
      <c r="P1211" s="105">
        <v>673.48772982833736</v>
      </c>
      <c r="Q1211" s="37" t="s">
        <v>12869</v>
      </c>
      <c r="R1211" s="106">
        <v>-0.99429999999999996</v>
      </c>
      <c r="S1211" s="85" t="s">
        <v>8887</v>
      </c>
      <c r="BS1211" s="29">
        <v>4.0490363838693044</v>
      </c>
      <c r="BT1211" s="37" t="s">
        <v>10270</v>
      </c>
      <c r="BU1211" s="31">
        <v>99.121017491109384</v>
      </c>
      <c r="BV1211" s="32">
        <v>44941</v>
      </c>
      <c r="BW1211" s="33" t="s">
        <v>8937</v>
      </c>
      <c r="BZ1211" s="15">
        <v>99.43405120128935</v>
      </c>
    </row>
    <row r="1212" spans="16:78">
      <c r="P1212" s="105">
        <v>1.0718225796517491</v>
      </c>
      <c r="Q1212" s="37" t="s">
        <v>12870</v>
      </c>
      <c r="R1212" s="106">
        <v>-0.98270000000000002</v>
      </c>
      <c r="S1212" s="85" t="s">
        <v>1772</v>
      </c>
      <c r="BS1212" s="29">
        <v>1.424301239897807</v>
      </c>
      <c r="BT1212" s="37" t="s">
        <v>10271</v>
      </c>
      <c r="BU1212" s="31">
        <v>69.885936306081462</v>
      </c>
      <c r="BV1212" s="32">
        <v>44926</v>
      </c>
      <c r="BW1212" s="33" t="s">
        <v>8933</v>
      </c>
      <c r="BZ1212" s="15">
        <v>98.268524862716006</v>
      </c>
    </row>
    <row r="1213" spans="16:78">
      <c r="P1213" s="105">
        <v>1.0331041925238691</v>
      </c>
      <c r="Q1213" s="37" t="s">
        <v>12871</v>
      </c>
      <c r="R1213" s="106">
        <v>-0.99819999999999998</v>
      </c>
      <c r="S1213" s="85" t="s">
        <v>8887</v>
      </c>
      <c r="BS1213" s="29">
        <v>3.7896742954531288</v>
      </c>
      <c r="BT1213" s="37" t="s">
        <v>10272</v>
      </c>
      <c r="BU1213" s="52">
        <v>42.240288885914772</v>
      </c>
      <c r="BV1213" s="32">
        <v>45000</v>
      </c>
      <c r="BW1213" s="33" t="s">
        <v>8937</v>
      </c>
      <c r="BZ1213" s="15">
        <v>99.819184331241289</v>
      </c>
    </row>
    <row r="1214" spans="16:78">
      <c r="P1214" s="105">
        <v>9.3926197128817819</v>
      </c>
      <c r="Q1214" s="37" t="s">
        <v>12872</v>
      </c>
      <c r="R1214" s="106">
        <v>-1</v>
      </c>
      <c r="S1214" s="85" t="s">
        <v>8888</v>
      </c>
      <c r="BS1214" s="29">
        <v>7.9761996047731367</v>
      </c>
      <c r="BT1214" s="37" t="s">
        <v>10273</v>
      </c>
      <c r="BU1214" s="62">
        <v>98.369798636127456</v>
      </c>
      <c r="BV1214" s="32">
        <v>44976</v>
      </c>
      <c r="BW1214" s="33" t="s">
        <v>9342</v>
      </c>
      <c r="BZ1214" s="15">
        <v>100</v>
      </c>
    </row>
    <row r="1215" spans="16:78">
      <c r="P1215" s="105">
        <v>19.371417730770709</v>
      </c>
      <c r="Q1215" s="37" t="s">
        <v>12873</v>
      </c>
      <c r="R1215" s="106">
        <v>-0.95530000000000004</v>
      </c>
      <c r="S1215" s="85" t="s">
        <v>8887</v>
      </c>
      <c r="BS1215" s="29">
        <v>3.5206015830932991</v>
      </c>
      <c r="BT1215" s="37" t="s">
        <v>10274</v>
      </c>
      <c r="BU1215" s="62">
        <v>99.647008261789622</v>
      </c>
      <c r="BV1215" s="32">
        <v>44937</v>
      </c>
      <c r="BW1215" s="33" t="s">
        <v>8933</v>
      </c>
      <c r="BZ1215" s="15">
        <v>95.528765336532629</v>
      </c>
    </row>
    <row r="1216" spans="16:78">
      <c r="P1216" s="105">
        <v>46.229175393242009</v>
      </c>
      <c r="Q1216" s="37" t="s">
        <v>12874</v>
      </c>
      <c r="R1216" s="106">
        <v>-0.99729999999999996</v>
      </c>
      <c r="S1216" s="85" t="s">
        <v>8887</v>
      </c>
      <c r="BS1216" s="29">
        <v>1.096122461050177</v>
      </c>
      <c r="BT1216" s="37" t="s">
        <v>10275</v>
      </c>
      <c r="BU1216" s="31">
        <v>66.941060109093527</v>
      </c>
      <c r="BV1216" s="32">
        <v>44876</v>
      </c>
      <c r="BW1216" s="33" t="s">
        <v>8937</v>
      </c>
      <c r="BZ1216" s="15">
        <v>99.73403915649925</v>
      </c>
    </row>
    <row r="1217" spans="16:78">
      <c r="P1217" s="105">
        <v>3.4902502195120499</v>
      </c>
      <c r="Q1217" s="37" t="s">
        <v>12875</v>
      </c>
      <c r="R1217" s="106">
        <v>-0.98219999999999996</v>
      </c>
      <c r="S1217" s="85" t="s">
        <v>8887</v>
      </c>
      <c r="BS1217" s="29">
        <v>52.6742689708217</v>
      </c>
      <c r="BT1217" s="37" t="s">
        <v>10276</v>
      </c>
      <c r="BU1217" s="44">
        <v>99.995977222840722</v>
      </c>
      <c r="BV1217" s="32">
        <v>44466</v>
      </c>
      <c r="BW1217" s="33" t="s">
        <v>8965</v>
      </c>
      <c r="BZ1217" s="15">
        <v>98.220445430399067</v>
      </c>
    </row>
    <row r="1218" spans="16:78">
      <c r="P1218" s="105">
        <v>12.39582545011689</v>
      </c>
      <c r="Q1218" s="37" t="s">
        <v>12876</v>
      </c>
      <c r="R1218" s="106">
        <v>-0.89019999999999999</v>
      </c>
      <c r="S1218" s="85" t="s">
        <v>8893</v>
      </c>
      <c r="BS1218" s="29">
        <v>1.407720415769391</v>
      </c>
      <c r="BT1218" s="37" t="s">
        <v>10277</v>
      </c>
      <c r="BU1218" s="62">
        <v>95.637841691744512</v>
      </c>
      <c r="BV1218" s="32">
        <v>44949</v>
      </c>
      <c r="BW1218" s="33" t="s">
        <v>8937</v>
      </c>
      <c r="BZ1218" s="15">
        <v>89.017785542853673</v>
      </c>
    </row>
    <row r="1219" spans="16:78">
      <c r="P1219" s="105">
        <v>73.349910324248086</v>
      </c>
      <c r="Q1219" s="37" t="s">
        <v>12877</v>
      </c>
      <c r="R1219" s="106">
        <v>-0.94450000000000001</v>
      </c>
      <c r="S1219" s="85" t="s">
        <v>8887</v>
      </c>
      <c r="BS1219" s="29">
        <v>4.2614577388202131</v>
      </c>
      <c r="BT1219" s="37" t="s">
        <v>10278</v>
      </c>
      <c r="BU1219" s="31">
        <v>99.618302490554029</v>
      </c>
      <c r="BV1219" s="32">
        <v>44926</v>
      </c>
      <c r="BW1219" s="33" t="s">
        <v>9045</v>
      </c>
      <c r="BZ1219" s="15">
        <v>94.445596373531274</v>
      </c>
    </row>
    <row r="1220" spans="16:78">
      <c r="P1220" s="105">
        <v>106.086555182887</v>
      </c>
      <c r="Q1220" s="37" t="s">
        <v>12878</v>
      </c>
      <c r="R1220" s="106">
        <v>-0.25430000000000003</v>
      </c>
      <c r="S1220" s="85" t="s">
        <v>8887</v>
      </c>
      <c r="BS1220" s="29">
        <v>8.4164222702156817</v>
      </c>
      <c r="BT1220" s="37" t="s">
        <v>10279</v>
      </c>
      <c r="BU1220" s="62">
        <v>57.206998560810923</v>
      </c>
      <c r="BV1220" s="32">
        <v>44996</v>
      </c>
      <c r="BW1220" s="33" t="s">
        <v>8937</v>
      </c>
      <c r="BZ1220" s="15">
        <v>25.43466158313641</v>
      </c>
    </row>
    <row r="1221" spans="16:78">
      <c r="P1221" s="105">
        <v>159.18929798831289</v>
      </c>
      <c r="Q1221" s="37" t="s">
        <v>12879</v>
      </c>
      <c r="R1221" s="106">
        <v>-0.99329999999999996</v>
      </c>
      <c r="S1221" s="85" t="s">
        <v>8881</v>
      </c>
      <c r="BS1221" s="29">
        <v>15.352952667683169</v>
      </c>
      <c r="BT1221" s="37" t="s">
        <v>10280</v>
      </c>
      <c r="BU1221" s="31">
        <v>99.702370422632029</v>
      </c>
      <c r="BV1221" s="32">
        <v>44929</v>
      </c>
      <c r="BW1221" s="33" t="s">
        <v>9034</v>
      </c>
      <c r="BZ1221" s="15">
        <v>99.326219901751983</v>
      </c>
    </row>
    <row r="1222" spans="16:78">
      <c r="P1222" s="105">
        <v>1019.625747817668</v>
      </c>
      <c r="Q1222" s="37" t="s">
        <v>12880</v>
      </c>
      <c r="R1222" s="106">
        <v>-0.99909999999999999</v>
      </c>
      <c r="S1222" s="85" t="s">
        <v>8887</v>
      </c>
      <c r="BS1222" s="29">
        <v>42.958516126300559</v>
      </c>
      <c r="BT1222" s="37" t="s">
        <v>10281</v>
      </c>
      <c r="BU1222" s="31">
        <v>79.791517370625172</v>
      </c>
      <c r="BV1222" s="32">
        <v>44926</v>
      </c>
      <c r="BW1222" s="33" t="s">
        <v>8937</v>
      </c>
      <c r="BZ1222" s="15">
        <v>99.907136036442239</v>
      </c>
    </row>
    <row r="1223" spans="16:78">
      <c r="P1223" s="105">
        <v>1.2780949092923579</v>
      </c>
      <c r="Q1223" s="37" t="s">
        <v>12881</v>
      </c>
      <c r="R1223" s="106">
        <v>-0.88429999999999997</v>
      </c>
      <c r="S1223" s="85" t="s">
        <v>8888</v>
      </c>
      <c r="BS1223" s="29">
        <v>4.3457764779899541</v>
      </c>
      <c r="BT1223" s="37" t="s">
        <v>10282</v>
      </c>
      <c r="BU1223" s="52">
        <v>76.341287328351171</v>
      </c>
      <c r="BV1223" s="32">
        <v>44996</v>
      </c>
      <c r="BW1223" s="33" t="s">
        <v>8937</v>
      </c>
      <c r="BZ1223" s="15">
        <v>88.425430483839733</v>
      </c>
    </row>
    <row r="1224" spans="16:78">
      <c r="P1224" s="105">
        <v>2.5252404878233778</v>
      </c>
      <c r="Q1224" s="37" t="s">
        <v>12882</v>
      </c>
      <c r="R1224" s="106">
        <v>-0.99560000000000004</v>
      </c>
      <c r="S1224" s="85" t="s">
        <v>8887</v>
      </c>
      <c r="BS1224" s="29">
        <v>10.244541397605341</v>
      </c>
      <c r="BT1224" s="37" t="s">
        <v>10283</v>
      </c>
      <c r="BU1224" s="62">
        <v>98.447398614081763</v>
      </c>
      <c r="BV1224" s="32">
        <v>44199</v>
      </c>
      <c r="BW1224" s="33" t="s">
        <v>8937</v>
      </c>
      <c r="BZ1224" s="15">
        <v>99.562931799717845</v>
      </c>
    </row>
    <row r="1225" spans="16:78">
      <c r="P1225" s="105">
        <v>26.09783484879307</v>
      </c>
      <c r="Q1225" s="37" t="s">
        <v>12883</v>
      </c>
      <c r="R1225" s="106">
        <v>-0.98729999999999996</v>
      </c>
      <c r="S1225" s="85" t="s">
        <v>8887</v>
      </c>
      <c r="BS1225" s="29">
        <v>2.3930984161401612</v>
      </c>
      <c r="BT1225" s="37" t="s">
        <v>10284</v>
      </c>
      <c r="BU1225" s="62">
        <v>99.610337833459866</v>
      </c>
      <c r="BV1225" s="32">
        <v>44945</v>
      </c>
      <c r="BW1225" s="33" t="s">
        <v>8937</v>
      </c>
      <c r="BZ1225" s="15">
        <v>98.733690147293345</v>
      </c>
    </row>
    <row r="1226" spans="16:78">
      <c r="P1226" s="105">
        <v>7.426692065003869</v>
      </c>
      <c r="Q1226" s="37" t="s">
        <v>12884</v>
      </c>
      <c r="R1226" s="106">
        <v>-1</v>
      </c>
      <c r="S1226" s="85" t="s">
        <v>8893</v>
      </c>
      <c r="BS1226" s="29">
        <v>3.6833682751060191</v>
      </c>
      <c r="BT1226" s="37" t="s">
        <v>10285</v>
      </c>
      <c r="BU1226" s="31">
        <v>95.158760865219833</v>
      </c>
      <c r="BV1226" s="32">
        <v>44884</v>
      </c>
      <c r="BW1226" s="33" t="s">
        <v>8937</v>
      </c>
      <c r="BZ1226" s="15">
        <v>100</v>
      </c>
    </row>
    <row r="1227" spans="16:78">
      <c r="P1227" s="105">
        <v>49.272535499802068</v>
      </c>
      <c r="Q1227" s="37" t="s">
        <v>12885</v>
      </c>
      <c r="R1227" s="106">
        <v>-0.98409999999999997</v>
      </c>
      <c r="S1227" s="85" t="s">
        <v>8882</v>
      </c>
      <c r="BS1227" s="29">
        <v>1.5871154257929021</v>
      </c>
      <c r="BT1227" s="37" t="s">
        <v>10286</v>
      </c>
      <c r="BU1227" s="44">
        <v>80.106081093068511</v>
      </c>
      <c r="BV1227" s="32">
        <v>44996</v>
      </c>
      <c r="BW1227" s="33" t="s">
        <v>9141</v>
      </c>
      <c r="BZ1227" s="15">
        <v>98.414878493113051</v>
      </c>
    </row>
    <row r="1228" spans="16:78">
      <c r="P1228" s="105">
        <v>97.992291248848986</v>
      </c>
      <c r="Q1228" s="37" t="s">
        <v>12886</v>
      </c>
      <c r="R1228" s="106">
        <v>-0.99970000000000003</v>
      </c>
      <c r="S1228" s="85" t="s">
        <v>8887</v>
      </c>
      <c r="BS1228" s="29">
        <v>72.86332999713261</v>
      </c>
      <c r="BT1228" s="37" t="s">
        <v>10287</v>
      </c>
      <c r="BU1228" s="62">
        <v>95.133674381610973</v>
      </c>
      <c r="BV1228" s="32">
        <v>44895</v>
      </c>
      <c r="BW1228" s="33" t="s">
        <v>8937</v>
      </c>
      <c r="BZ1228" s="15">
        <v>99.974562629554512</v>
      </c>
    </row>
    <row r="1229" spans="16:78">
      <c r="P1229" s="105">
        <v>1284.018402042864</v>
      </c>
      <c r="Q1229" s="37" t="s">
        <v>12887</v>
      </c>
      <c r="R1229" s="106">
        <v>-0.99150000000000005</v>
      </c>
      <c r="S1229" s="85" t="s">
        <v>8894</v>
      </c>
      <c r="BS1229" s="29">
        <v>1.3799956683521879</v>
      </c>
      <c r="BT1229" s="37" t="s">
        <v>10288</v>
      </c>
      <c r="BU1229" s="31">
        <v>99.561315782873422</v>
      </c>
      <c r="BV1229" s="32">
        <v>44857</v>
      </c>
      <c r="BW1229" s="33" t="s">
        <v>8937</v>
      </c>
      <c r="BZ1229" s="15">
        <v>99.149529213151382</v>
      </c>
    </row>
    <row r="1230" spans="16:78">
      <c r="P1230" s="105">
        <v>13.90494457169865</v>
      </c>
      <c r="Q1230" s="37" t="s">
        <v>12888</v>
      </c>
      <c r="R1230" s="106">
        <v>-0.99990000000000001</v>
      </c>
      <c r="S1230" s="85" t="s">
        <v>8887</v>
      </c>
      <c r="BS1230" s="29">
        <v>1.236533051076762</v>
      </c>
      <c r="BT1230" s="37" t="s">
        <v>10289</v>
      </c>
      <c r="BU1230" s="62">
        <v>19.56870416584572</v>
      </c>
      <c r="BV1230" s="32">
        <v>44996</v>
      </c>
      <c r="BW1230" s="33" t="s">
        <v>8937</v>
      </c>
      <c r="BZ1230" s="15">
        <v>99.994517876746798</v>
      </c>
    </row>
    <row r="1231" spans="16:78">
      <c r="P1231" s="105">
        <v>158.10757610845741</v>
      </c>
      <c r="Q1231" s="37" t="s">
        <v>12889</v>
      </c>
      <c r="R1231" s="106">
        <v>-0.97230000000000005</v>
      </c>
      <c r="S1231" s="85" t="s">
        <v>8887</v>
      </c>
      <c r="BS1231" s="29">
        <v>15.40121082925967</v>
      </c>
      <c r="BT1231" s="37" t="s">
        <v>10290</v>
      </c>
      <c r="BU1231" s="31">
        <v>97.017096864252011</v>
      </c>
      <c r="BV1231" s="32">
        <v>44926</v>
      </c>
      <c r="BW1231" s="33" t="s">
        <v>8937</v>
      </c>
      <c r="BZ1231" s="15">
        <v>97.228054629701518</v>
      </c>
    </row>
    <row r="1232" spans="16:78">
      <c r="P1232" s="105">
        <v>5.5247085896769272</v>
      </c>
      <c r="Q1232" s="37" t="s">
        <v>12890</v>
      </c>
      <c r="R1232" s="106">
        <v>-0.71120000000000005</v>
      </c>
      <c r="S1232" s="85" t="s">
        <v>8887</v>
      </c>
      <c r="BS1232" s="29">
        <v>2.6945334628188449</v>
      </c>
      <c r="BT1232" s="37" t="s">
        <v>10291</v>
      </c>
      <c r="BU1232" s="31">
        <v>99.455257650132893</v>
      </c>
      <c r="BV1232" s="32">
        <v>44929</v>
      </c>
      <c r="BW1232" s="33" t="s">
        <v>8937</v>
      </c>
      <c r="BZ1232" s="15">
        <v>71.1244268414966</v>
      </c>
    </row>
    <row r="1233" spans="16:78">
      <c r="P1233" s="105">
        <v>12.35386916050415</v>
      </c>
      <c r="Q1233" s="37" t="s">
        <v>12891</v>
      </c>
      <c r="R1233" s="106">
        <v>-1</v>
      </c>
      <c r="S1233" s="85" t="s">
        <v>8884</v>
      </c>
      <c r="BS1233" s="29">
        <v>27.03039244665224</v>
      </c>
      <c r="BT1233" s="37" t="s">
        <v>10292</v>
      </c>
      <c r="BU1233" s="52">
        <v>98.929243785302006</v>
      </c>
      <c r="BV1233" s="32">
        <v>44876</v>
      </c>
      <c r="BW1233" s="33" t="s">
        <v>8933</v>
      </c>
      <c r="BZ1233" s="15">
        <v>99.999999850466182</v>
      </c>
    </row>
    <row r="1234" spans="16:78">
      <c r="P1234" s="105">
        <v>1.135359820740997</v>
      </c>
      <c r="Q1234" s="37" t="s">
        <v>12892</v>
      </c>
      <c r="R1234" s="106">
        <v>-0.98370000000000002</v>
      </c>
      <c r="S1234" s="85" t="s">
        <v>8887</v>
      </c>
      <c r="BS1234" s="29">
        <v>154.42681148285649</v>
      </c>
      <c r="BT1234" s="37" t="s">
        <v>10293</v>
      </c>
      <c r="BU1234" s="62">
        <v>97.286270962889219</v>
      </c>
      <c r="BV1234" s="32">
        <v>44937</v>
      </c>
      <c r="BW1234" s="33" t="s">
        <v>8937</v>
      </c>
      <c r="BZ1234" s="15">
        <v>98.365767165670135</v>
      </c>
    </row>
    <row r="1235" spans="16:78">
      <c r="P1235" s="105">
        <v>6.8978661201898008</v>
      </c>
      <c r="Q1235" s="37" t="s">
        <v>12893</v>
      </c>
      <c r="R1235" s="106">
        <v>-0.96309999999999996</v>
      </c>
      <c r="S1235" s="85" t="s">
        <v>8887</v>
      </c>
      <c r="BS1235" s="29">
        <v>4.6423486919317734</v>
      </c>
      <c r="BT1235" s="37" t="s">
        <v>10294</v>
      </c>
      <c r="BU1235" s="62">
        <v>99.362412804559028</v>
      </c>
      <c r="BV1235" s="32">
        <v>44857</v>
      </c>
      <c r="BW1235" s="33" t="s">
        <v>8937</v>
      </c>
      <c r="BZ1235" s="15">
        <v>96.306752320659911</v>
      </c>
    </row>
    <row r="1236" spans="16:78">
      <c r="P1236" s="105">
        <v>323.09991723034562</v>
      </c>
      <c r="Q1236" s="37" t="s">
        <v>12894</v>
      </c>
      <c r="R1236" s="106">
        <v>-0.98599999999999999</v>
      </c>
      <c r="S1236" s="85" t="s">
        <v>8882</v>
      </c>
      <c r="BS1236" s="29">
        <v>8.6099859999918014</v>
      </c>
      <c r="BT1236" s="37" t="s">
        <v>10295</v>
      </c>
      <c r="BU1236" s="31"/>
      <c r="BV1236" s="32"/>
      <c r="BW1236" s="33" t="s">
        <v>8937</v>
      </c>
      <c r="BZ1236" s="15">
        <v>98.599211574415477</v>
      </c>
    </row>
    <row r="1237" spans="16:78">
      <c r="P1237" s="105">
        <v>1.525006585498033</v>
      </c>
      <c r="Q1237" s="37" t="s">
        <v>12895</v>
      </c>
      <c r="R1237" s="106">
        <v>-0.98770000000000002</v>
      </c>
      <c r="S1237" s="85" t="s">
        <v>8881</v>
      </c>
      <c r="BS1237" s="29">
        <v>2.610693560213563</v>
      </c>
      <c r="BT1237" s="37" t="s">
        <v>10296</v>
      </c>
      <c r="BU1237" s="44">
        <v>99.372787590789741</v>
      </c>
      <c r="BV1237" s="32">
        <v>44926</v>
      </c>
      <c r="BW1237" s="33" t="s">
        <v>8937</v>
      </c>
      <c r="BZ1237" s="15">
        <v>98.772993831772752</v>
      </c>
    </row>
    <row r="1238" spans="16:78">
      <c r="P1238" s="105">
        <v>3529.3320882418129</v>
      </c>
      <c r="Q1238" s="37" t="s">
        <v>12896</v>
      </c>
      <c r="R1238" s="106">
        <v>-0.99009999999999998</v>
      </c>
      <c r="S1238" s="85" t="s">
        <v>8887</v>
      </c>
      <c r="BS1238" s="29">
        <v>8.8071362180830786</v>
      </c>
      <c r="BT1238" s="37" t="s">
        <v>10297</v>
      </c>
      <c r="BU1238" s="62">
        <v>95.21014204927036</v>
      </c>
      <c r="BV1238" s="32">
        <v>44929</v>
      </c>
      <c r="BW1238" s="33" t="s">
        <v>8937</v>
      </c>
      <c r="BZ1238" s="15">
        <v>99.010891979822802</v>
      </c>
    </row>
    <row r="1239" spans="16:78">
      <c r="P1239" s="105">
        <v>902.96799803744705</v>
      </c>
      <c r="Q1239" s="37" t="s">
        <v>12897</v>
      </c>
      <c r="R1239" s="106">
        <v>-1.0304</v>
      </c>
      <c r="S1239" s="85" t="s">
        <v>8887</v>
      </c>
      <c r="BS1239" s="29">
        <v>16.287995187674611</v>
      </c>
      <c r="BT1239" s="37" t="s">
        <v>10298</v>
      </c>
      <c r="BU1239" s="31">
        <v>62.656831182154207</v>
      </c>
      <c r="BV1239" s="32">
        <v>44996</v>
      </c>
      <c r="BW1239" s="33" t="s">
        <v>8937</v>
      </c>
      <c r="BZ1239" s="15">
        <v>103.0429463969504</v>
      </c>
    </row>
    <row r="1240" spans="16:78">
      <c r="P1240" s="105">
        <v>58.319739900186867</v>
      </c>
      <c r="Q1240" s="37" t="s">
        <v>12898</v>
      </c>
      <c r="R1240" s="106">
        <v>-0.96960000000000002</v>
      </c>
      <c r="S1240" s="85" t="s">
        <v>8887</v>
      </c>
      <c r="BS1240" s="29">
        <v>13.962367476840679</v>
      </c>
      <c r="BT1240" s="37" t="s">
        <v>10299</v>
      </c>
      <c r="BU1240" s="62">
        <v>93.638971454893621</v>
      </c>
      <c r="BV1240" s="32">
        <v>44749</v>
      </c>
      <c r="BW1240" s="33" t="s">
        <v>8965</v>
      </c>
      <c r="BZ1240" s="15">
        <v>96.962079680232776</v>
      </c>
    </row>
    <row r="1241" spans="16:78">
      <c r="P1241" s="105">
        <v>1.415024646597105</v>
      </c>
      <c r="Q1241" s="37" t="s">
        <v>12899</v>
      </c>
      <c r="R1241" s="106">
        <v>-0.96650000000000003</v>
      </c>
      <c r="S1241" s="85" t="s">
        <v>1772</v>
      </c>
      <c r="BS1241" s="29">
        <v>17.18455183726914</v>
      </c>
      <c r="BT1241" s="37" t="s">
        <v>10300</v>
      </c>
      <c r="BU1241" s="31">
        <v>96.405552489571832</v>
      </c>
      <c r="BV1241" s="32">
        <v>44926</v>
      </c>
      <c r="BW1241" s="33" t="s">
        <v>8937</v>
      </c>
      <c r="BZ1241" s="15">
        <v>96.646757240890011</v>
      </c>
    </row>
    <row r="1242" spans="16:78">
      <c r="P1242" s="105">
        <v>341.36635652330472</v>
      </c>
      <c r="Q1242" s="37" t="s">
        <v>12900</v>
      </c>
      <c r="R1242" s="106">
        <v>-0.97660000000000002</v>
      </c>
      <c r="S1242" s="85" t="s">
        <v>8887</v>
      </c>
      <c r="BS1242" s="29">
        <v>4.0732635004282836</v>
      </c>
      <c r="BT1242" s="37" t="s">
        <v>10301</v>
      </c>
      <c r="BU1242" s="31">
        <v>30.29636687362893</v>
      </c>
      <c r="BV1242" s="32">
        <v>45000</v>
      </c>
      <c r="BW1242" s="33" t="s">
        <v>8961</v>
      </c>
      <c r="BZ1242" s="15">
        <v>97.657548363270053</v>
      </c>
    </row>
    <row r="1243" spans="16:78">
      <c r="P1243" s="105">
        <v>2.541329479630321</v>
      </c>
      <c r="Q1243" s="37" t="s">
        <v>12901</v>
      </c>
      <c r="R1243" s="106">
        <v>-0.99160000000000004</v>
      </c>
      <c r="S1243" s="85" t="s">
        <v>8887</v>
      </c>
      <c r="BS1243" s="29">
        <v>2.8900097937088751</v>
      </c>
      <c r="BT1243" s="37" t="s">
        <v>10302</v>
      </c>
      <c r="BU1243" s="52">
        <v>99.951480283201889</v>
      </c>
      <c r="BV1243" s="32">
        <v>44929</v>
      </c>
      <c r="BW1243" s="33" t="s">
        <v>9045</v>
      </c>
      <c r="BZ1243" s="15">
        <v>99.15721897591375</v>
      </c>
    </row>
    <row r="1244" spans="16:78">
      <c r="P1244" s="105">
        <v>531.58896346129382</v>
      </c>
      <c r="Q1244" s="37" t="s">
        <v>12902</v>
      </c>
      <c r="R1244" s="106">
        <v>-0.96109999999999995</v>
      </c>
      <c r="S1244" s="85" t="s">
        <v>3686</v>
      </c>
      <c r="BS1244" s="29">
        <v>5.8202438798376281</v>
      </c>
      <c r="BT1244" s="37" t="s">
        <v>10303</v>
      </c>
      <c r="BU1244" s="62">
        <v>99.941802273413572</v>
      </c>
      <c r="BV1244" s="32">
        <v>44941</v>
      </c>
      <c r="BW1244" s="33" t="s">
        <v>8937</v>
      </c>
      <c r="BZ1244" s="15">
        <v>96.107224815756339</v>
      </c>
    </row>
    <row r="1245" spans="16:78">
      <c r="P1245" s="105">
        <v>266.73232160553658</v>
      </c>
      <c r="Q1245" s="37" t="s">
        <v>12903</v>
      </c>
      <c r="R1245" s="106">
        <v>-0.99729999999999996</v>
      </c>
      <c r="S1245" s="85" t="s">
        <v>8887</v>
      </c>
      <c r="BS1245" s="29">
        <v>1.9369704836105099</v>
      </c>
      <c r="BT1245" s="37" t="s">
        <v>10304</v>
      </c>
      <c r="BU1245" s="62">
        <v>99.081752033375963</v>
      </c>
      <c r="BV1245" s="32">
        <v>44957</v>
      </c>
      <c r="BW1245" s="33" t="s">
        <v>9034</v>
      </c>
      <c r="BZ1245" s="15">
        <v>99.730997157075009</v>
      </c>
    </row>
    <row r="1246" spans="16:78">
      <c r="P1246" s="105">
        <v>49.786881159323947</v>
      </c>
      <c r="Q1246" s="37" t="s">
        <v>12904</v>
      </c>
      <c r="R1246" s="106">
        <v>-0.94799999999999995</v>
      </c>
      <c r="S1246" s="85" t="s">
        <v>8887</v>
      </c>
      <c r="BS1246" s="29">
        <v>7.5559330958791664</v>
      </c>
      <c r="BT1246" s="37" t="s">
        <v>10305</v>
      </c>
      <c r="BU1246" s="31">
        <v>99.563488275194516</v>
      </c>
      <c r="BV1246" s="32">
        <v>44976</v>
      </c>
      <c r="BW1246" s="33" t="s">
        <v>8937</v>
      </c>
      <c r="BZ1246" s="15">
        <v>94.80220146296881</v>
      </c>
    </row>
    <row r="1247" spans="16:78">
      <c r="P1247" s="105">
        <v>16.693992633397439</v>
      </c>
      <c r="Q1247" s="37" t="s">
        <v>12905</v>
      </c>
      <c r="R1247" s="106">
        <v>-0.96609999999999996</v>
      </c>
      <c r="S1247" s="85" t="s">
        <v>8882</v>
      </c>
      <c r="BS1247" s="29">
        <v>1.1655190825611099</v>
      </c>
      <c r="BT1247" s="37" t="s">
        <v>10306</v>
      </c>
      <c r="BU1247" s="44">
        <v>39.892416702151372</v>
      </c>
      <c r="BV1247" s="32">
        <v>45000</v>
      </c>
      <c r="BW1247" s="33" t="s">
        <v>9024</v>
      </c>
      <c r="BZ1247" s="15">
        <v>96.608058107408894</v>
      </c>
    </row>
    <row r="1248" spans="16:78">
      <c r="P1248" s="105">
        <v>47.624337449063979</v>
      </c>
      <c r="Q1248" s="37" t="s">
        <v>12906</v>
      </c>
      <c r="R1248" s="106">
        <v>-0.96179999999999999</v>
      </c>
      <c r="S1248" s="85" t="s">
        <v>8887</v>
      </c>
      <c r="BS1248" s="29">
        <v>2.9392175552489079</v>
      </c>
      <c r="BT1248" s="37" t="s">
        <v>10307</v>
      </c>
      <c r="BU1248" s="62">
        <v>99.32173365043073</v>
      </c>
      <c r="BV1248" s="32">
        <v>44996</v>
      </c>
      <c r="BW1248" s="33" t="s">
        <v>8937</v>
      </c>
      <c r="BZ1248" s="15">
        <v>96.175112382446713</v>
      </c>
    </row>
    <row r="1249" spans="16:78">
      <c r="P1249" s="105">
        <v>358.9203770342404</v>
      </c>
      <c r="Q1249" s="37" t="s">
        <v>12907</v>
      </c>
      <c r="R1249" s="106">
        <v>-0.99319999999999997</v>
      </c>
      <c r="S1249" s="85" t="s">
        <v>8882</v>
      </c>
      <c r="BS1249" s="29">
        <v>5.5838141579999716</v>
      </c>
      <c r="BT1249" s="37" t="s">
        <v>10308</v>
      </c>
      <c r="BU1249" s="31">
        <v>93.327722432040375</v>
      </c>
      <c r="BV1249" s="32">
        <v>44837</v>
      </c>
      <c r="BW1249" s="33" t="s">
        <v>8937</v>
      </c>
      <c r="BZ1249" s="15">
        <v>99.315403773886402</v>
      </c>
    </row>
    <row r="1250" spans="16:78">
      <c r="P1250" s="105">
        <v>411.32560707977831</v>
      </c>
      <c r="Q1250" s="37" t="s">
        <v>12908</v>
      </c>
      <c r="R1250" s="106">
        <v>-0.89580000000000004</v>
      </c>
      <c r="S1250" s="85" t="s">
        <v>8887</v>
      </c>
      <c r="BS1250" s="29">
        <v>1.2488453303916009</v>
      </c>
      <c r="BT1250" s="37" t="s">
        <v>10309</v>
      </c>
      <c r="BU1250" s="62">
        <v>93.367032669664411</v>
      </c>
      <c r="BV1250" s="32">
        <v>44984</v>
      </c>
      <c r="BW1250" s="33" t="s">
        <v>8937</v>
      </c>
      <c r="BZ1250" s="15">
        <v>89.582952187312259</v>
      </c>
    </row>
    <row r="1251" spans="16:78">
      <c r="P1251" s="105">
        <v>16.093164355702111</v>
      </c>
      <c r="Q1251" s="37" t="s">
        <v>12909</v>
      </c>
      <c r="R1251" s="106">
        <v>-0.86919999999999997</v>
      </c>
      <c r="S1251" s="85" t="s">
        <v>8894</v>
      </c>
      <c r="BS1251" s="29">
        <v>2.7120887065818828</v>
      </c>
      <c r="BT1251" s="37" t="s">
        <v>10310</v>
      </c>
      <c r="BU1251" s="31">
        <v>98.160008854389005</v>
      </c>
      <c r="BV1251" s="32">
        <v>43921</v>
      </c>
      <c r="BW1251" s="33" t="s">
        <v>8937</v>
      </c>
      <c r="BZ1251" s="15">
        <v>86.923632268428022</v>
      </c>
    </row>
    <row r="1252" spans="16:78">
      <c r="P1252" s="105">
        <v>2.55650106301698</v>
      </c>
      <c r="Q1252" s="37" t="s">
        <v>12910</v>
      </c>
      <c r="R1252" s="106">
        <v>-0.94359999999999999</v>
      </c>
      <c r="S1252" s="85" t="s">
        <v>8887</v>
      </c>
      <c r="BS1252" s="29">
        <v>19.377648743940899</v>
      </c>
      <c r="BT1252" s="37" t="s">
        <v>10311</v>
      </c>
      <c r="BU1252" s="31">
        <v>89.32925176709449</v>
      </c>
      <c r="BV1252" s="32">
        <v>44742</v>
      </c>
      <c r="BW1252" s="33" t="s">
        <v>8965</v>
      </c>
      <c r="BZ1252" s="15">
        <v>94.357420366868013</v>
      </c>
    </row>
    <row r="1253" spans="16:78">
      <c r="P1253" s="105">
        <v>2.1185332513565398</v>
      </c>
      <c r="Q1253" s="37" t="s">
        <v>12911</v>
      </c>
      <c r="R1253" s="106">
        <v>-0.999</v>
      </c>
      <c r="S1253" s="85" t="s">
        <v>8888</v>
      </c>
      <c r="BS1253" s="29">
        <v>4.1603823880860213</v>
      </c>
      <c r="BT1253" s="37" t="s">
        <v>10312</v>
      </c>
      <c r="BU1253" s="52">
        <v>99.459126497537412</v>
      </c>
      <c r="BV1253" s="32">
        <v>44876</v>
      </c>
      <c r="BW1253" s="33" t="s">
        <v>8933</v>
      </c>
      <c r="BZ1253" s="15">
        <v>99.897423742908742</v>
      </c>
    </row>
    <row r="1254" spans="16:78">
      <c r="P1254" s="105">
        <v>2.772300638787788</v>
      </c>
      <c r="Q1254" s="37" t="s">
        <v>12912</v>
      </c>
      <c r="R1254" s="106">
        <v>-0.98060000000000003</v>
      </c>
      <c r="S1254" s="85" t="s">
        <v>8887</v>
      </c>
      <c r="BS1254" s="29">
        <v>143.06316168449521</v>
      </c>
      <c r="BT1254" s="37" t="s">
        <v>10313</v>
      </c>
      <c r="BU1254" s="62">
        <v>95.862040288031054</v>
      </c>
      <c r="BV1254" s="32">
        <v>44884</v>
      </c>
      <c r="BW1254" s="33" t="s">
        <v>9026</v>
      </c>
      <c r="BZ1254" s="15">
        <v>98.056876228088058</v>
      </c>
    </row>
    <row r="1255" spans="16:78">
      <c r="P1255" s="105">
        <v>203.77476140406381</v>
      </c>
      <c r="Q1255" s="37" t="s">
        <v>12913</v>
      </c>
      <c r="R1255" s="106">
        <v>-0.9607</v>
      </c>
      <c r="S1255" s="85" t="s">
        <v>8884</v>
      </c>
      <c r="BS1255" s="29">
        <v>33.097500207331308</v>
      </c>
      <c r="BT1255" s="37" t="s">
        <v>10314</v>
      </c>
      <c r="BU1255" s="62">
        <v>96.054613320614408</v>
      </c>
      <c r="BV1255" s="32">
        <v>44926</v>
      </c>
      <c r="BW1255" s="33" t="s">
        <v>9034</v>
      </c>
      <c r="BZ1255" s="15">
        <v>96.070404676669597</v>
      </c>
    </row>
    <row r="1256" spans="16:78">
      <c r="P1256" s="105">
        <v>2.5003955595891978</v>
      </c>
      <c r="Q1256" s="37" t="s">
        <v>12914</v>
      </c>
      <c r="R1256" s="106">
        <v>-0.96450000000000002</v>
      </c>
      <c r="S1256" s="85" t="s">
        <v>8887</v>
      </c>
      <c r="BS1256" s="29">
        <v>12.315708720179529</v>
      </c>
      <c r="BT1256" s="37" t="s">
        <v>10315</v>
      </c>
      <c r="BU1256" s="31">
        <v>98.098151469551823</v>
      </c>
      <c r="BV1256" s="32">
        <v>44918</v>
      </c>
      <c r="BW1256" s="33" t="s">
        <v>8937</v>
      </c>
      <c r="BZ1256" s="15">
        <v>96.451975949799376</v>
      </c>
    </row>
    <row r="1257" spans="16:78">
      <c r="P1257" s="105">
        <v>36.120637913232841</v>
      </c>
      <c r="Q1257" s="37" t="s">
        <v>12915</v>
      </c>
      <c r="R1257" s="106">
        <v>-0.99880000000000002</v>
      </c>
      <c r="S1257" s="85" t="s">
        <v>8887</v>
      </c>
      <c r="BS1257" s="29">
        <v>1.615087103227314</v>
      </c>
      <c r="BT1257" s="37" t="s">
        <v>10316</v>
      </c>
      <c r="BU1257" s="44">
        <v>94.609402746033879</v>
      </c>
      <c r="BV1257" s="32">
        <v>44960</v>
      </c>
      <c r="BW1257" s="33" t="s">
        <v>8937</v>
      </c>
      <c r="BZ1257" s="15">
        <v>99.879653121563976</v>
      </c>
    </row>
    <row r="1258" spans="16:78">
      <c r="P1258" s="105">
        <v>157.02497123288299</v>
      </c>
      <c r="Q1258" s="37" t="s">
        <v>12916</v>
      </c>
      <c r="R1258" s="106">
        <v>-0.98399999999999999</v>
      </c>
      <c r="S1258" s="85" t="s">
        <v>8889</v>
      </c>
      <c r="BS1258" s="29">
        <v>26.774673996060191</v>
      </c>
      <c r="BT1258" s="37" t="s">
        <v>10317</v>
      </c>
      <c r="BU1258" s="62">
        <v>40.970339114007039</v>
      </c>
      <c r="BV1258" s="32">
        <v>44996</v>
      </c>
      <c r="BW1258" s="33" t="s">
        <v>9234</v>
      </c>
      <c r="BZ1258" s="15">
        <v>98.399504332796312</v>
      </c>
    </row>
    <row r="1259" spans="16:78">
      <c r="P1259" s="105">
        <v>1.077285858468521</v>
      </c>
      <c r="Q1259" s="37" t="s">
        <v>12917</v>
      </c>
      <c r="R1259" s="106">
        <v>-0.93920000000000003</v>
      </c>
      <c r="S1259" s="85" t="s">
        <v>8887</v>
      </c>
      <c r="BS1259" s="29">
        <v>2.1252623487983642</v>
      </c>
      <c r="BT1259" s="37" t="s">
        <v>10318</v>
      </c>
      <c r="BU1259" s="31">
        <v>98.629263103617703</v>
      </c>
      <c r="BV1259" s="32">
        <v>44933</v>
      </c>
      <c r="BW1259" s="33" t="s">
        <v>8937</v>
      </c>
      <c r="BZ1259" s="15">
        <v>93.92430836218179</v>
      </c>
    </row>
    <row r="1260" spans="16:78">
      <c r="P1260" s="105">
        <v>551.67526228866052</v>
      </c>
      <c r="Q1260" s="37" t="s">
        <v>12918</v>
      </c>
      <c r="R1260" s="106">
        <v>-1</v>
      </c>
      <c r="S1260" s="85" t="s">
        <v>8893</v>
      </c>
      <c r="BS1260" s="29">
        <v>26.556044395468561</v>
      </c>
      <c r="BT1260" s="37" t="s">
        <v>10319</v>
      </c>
      <c r="BU1260" s="62">
        <v>91.965360433721088</v>
      </c>
      <c r="BV1260" s="32">
        <v>44926</v>
      </c>
      <c r="BW1260" s="33" t="s">
        <v>8937</v>
      </c>
      <c r="BZ1260" s="15">
        <v>100</v>
      </c>
    </row>
    <row r="1261" spans="16:78">
      <c r="P1261" s="105">
        <v>109.6319398988375</v>
      </c>
      <c r="Q1261" s="37" t="s">
        <v>12919</v>
      </c>
      <c r="R1261" s="106">
        <v>-0.99239999999999995</v>
      </c>
      <c r="S1261" s="85" t="s">
        <v>8887</v>
      </c>
      <c r="BS1261" s="29">
        <v>17.211472567581939</v>
      </c>
      <c r="BT1261" s="37" t="s">
        <v>10320</v>
      </c>
      <c r="BU1261" s="31">
        <v>99.573711529268891</v>
      </c>
      <c r="BV1261" s="32">
        <v>44949</v>
      </c>
      <c r="BW1261" s="33" t="s">
        <v>9045</v>
      </c>
      <c r="BZ1261" s="15">
        <v>99.240628147951</v>
      </c>
    </row>
    <row r="1262" spans="16:78">
      <c r="P1262" s="105">
        <v>644.30961122613303</v>
      </c>
      <c r="Q1262" s="37" t="s">
        <v>12920</v>
      </c>
      <c r="R1262" s="106">
        <v>-0.94930000000000003</v>
      </c>
      <c r="S1262" s="85" t="s">
        <v>8887</v>
      </c>
      <c r="BS1262" s="29">
        <v>252.24894734087701</v>
      </c>
      <c r="BT1262" s="37" t="s">
        <v>10321</v>
      </c>
      <c r="BU1262" s="31">
        <v>99.69277195265127</v>
      </c>
      <c r="BV1262" s="32">
        <v>44929</v>
      </c>
      <c r="BW1262" s="33" t="s">
        <v>8937</v>
      </c>
      <c r="BZ1262" s="15">
        <v>94.929053445670888</v>
      </c>
    </row>
    <row r="1263" spans="16:78">
      <c r="P1263" s="105">
        <v>522.8324661927295</v>
      </c>
      <c r="Q1263" s="37" t="s">
        <v>12921</v>
      </c>
      <c r="R1263" s="106">
        <v>-0.99160000000000004</v>
      </c>
      <c r="S1263" s="85" t="s">
        <v>8887</v>
      </c>
      <c r="BS1263" s="29">
        <v>26.505124849531139</v>
      </c>
      <c r="BT1263" s="37" t="s">
        <v>10322</v>
      </c>
      <c r="BU1263" s="52">
        <v>96.766565440627943</v>
      </c>
      <c r="BV1263" s="32">
        <v>44735</v>
      </c>
      <c r="BW1263" s="33" t="s">
        <v>8937</v>
      </c>
      <c r="BZ1263" s="15">
        <v>99.159995406119322</v>
      </c>
    </row>
    <row r="1264" spans="16:78">
      <c r="P1264" s="105">
        <v>2.6256190051072701</v>
      </c>
      <c r="Q1264" s="37" t="s">
        <v>12922</v>
      </c>
      <c r="R1264" s="106">
        <v>-0.9163</v>
      </c>
      <c r="S1264" s="85" t="s">
        <v>8887</v>
      </c>
      <c r="BS1264" s="29">
        <v>1.058071605580555</v>
      </c>
      <c r="BT1264" s="37" t="s">
        <v>10323</v>
      </c>
      <c r="BU1264" s="62">
        <v>75.978514242634148</v>
      </c>
      <c r="BV1264" s="32">
        <v>44884</v>
      </c>
      <c r="BW1264" s="33" t="s">
        <v>8937</v>
      </c>
      <c r="BZ1264" s="15">
        <v>91.634805424903504</v>
      </c>
    </row>
    <row r="1265" spans="16:78">
      <c r="P1265" s="105">
        <v>3.8999080273633422</v>
      </c>
      <c r="Q1265" s="37" t="s">
        <v>12923</v>
      </c>
      <c r="R1265" s="106">
        <v>-0.997</v>
      </c>
      <c r="S1265" s="85" t="s">
        <v>8887</v>
      </c>
      <c r="BS1265" s="29">
        <v>41.019067321278783</v>
      </c>
      <c r="BT1265" s="37" t="s">
        <v>10324</v>
      </c>
      <c r="BU1265" s="62">
        <v>90.622637329811027</v>
      </c>
      <c r="BV1265" s="32">
        <v>44731</v>
      </c>
      <c r="BW1265" s="33" t="s">
        <v>9045</v>
      </c>
      <c r="BZ1265" s="15">
        <v>99.704127876498546</v>
      </c>
    </row>
    <row r="1266" spans="16:78">
      <c r="P1266" s="105">
        <v>92.945191020332203</v>
      </c>
      <c r="Q1266" s="37" t="s">
        <v>12924</v>
      </c>
      <c r="R1266" s="106">
        <v>-0.99170000000000003</v>
      </c>
      <c r="S1266" s="85" t="s">
        <v>8887</v>
      </c>
      <c r="BS1266" s="29">
        <v>3.0984057202147528</v>
      </c>
      <c r="BT1266" s="37" t="s">
        <v>10325</v>
      </c>
      <c r="BU1266" s="31">
        <v>96.256309574513125</v>
      </c>
      <c r="BV1266" s="32">
        <v>43861</v>
      </c>
      <c r="BW1266" s="33" t="s">
        <v>8937</v>
      </c>
      <c r="BZ1266" s="15">
        <v>99.173360380139712</v>
      </c>
    </row>
    <row r="1267" spans="16:78">
      <c r="P1267" s="105">
        <v>1.342065659819015</v>
      </c>
      <c r="Q1267" s="37" t="s">
        <v>12925</v>
      </c>
      <c r="R1267" s="106">
        <v>-0.99890000000000001</v>
      </c>
      <c r="S1267" s="85" t="s">
        <v>8887</v>
      </c>
      <c r="BS1267" s="29">
        <v>12.426581050714841</v>
      </c>
      <c r="BT1267" s="37" t="s">
        <v>10326</v>
      </c>
      <c r="BU1267" s="44">
        <v>98.092327596257007</v>
      </c>
      <c r="BV1267" s="32">
        <v>44922</v>
      </c>
      <c r="BW1267" s="33" t="s">
        <v>9045</v>
      </c>
      <c r="BZ1267" s="15">
        <v>99.893299488691284</v>
      </c>
    </row>
    <row r="1268" spans="16:78">
      <c r="P1268" s="105">
        <v>124.53293576766271</v>
      </c>
      <c r="Q1268" s="37" t="s">
        <v>12926</v>
      </c>
      <c r="R1268" s="106">
        <v>-0.9577</v>
      </c>
      <c r="S1268" s="85" t="s">
        <v>8887</v>
      </c>
      <c r="BS1268" s="29">
        <v>72.783611587056896</v>
      </c>
      <c r="BT1268" s="37" t="s">
        <v>10327</v>
      </c>
      <c r="BU1268" s="62">
        <v>98.426639150759925</v>
      </c>
      <c r="BV1268" s="32">
        <v>44888</v>
      </c>
      <c r="BW1268" s="33" t="s">
        <v>8965</v>
      </c>
      <c r="BZ1268" s="15">
        <v>95.771125881966498</v>
      </c>
    </row>
    <row r="1269" spans="16:78">
      <c r="P1269" s="105">
        <v>118.1150125691719</v>
      </c>
      <c r="Q1269" s="37" t="s">
        <v>12927</v>
      </c>
      <c r="R1269" s="106">
        <v>-0.99339999999999995</v>
      </c>
      <c r="S1269" s="85" t="s">
        <v>8887</v>
      </c>
      <c r="BS1269" s="29">
        <v>74.825153614775516</v>
      </c>
      <c r="BT1269" s="37" t="s">
        <v>10328</v>
      </c>
      <c r="BU1269" s="31">
        <v>78.822193425054323</v>
      </c>
      <c r="BV1269" s="32">
        <v>44960</v>
      </c>
      <c r="BW1269" s="33" t="s">
        <v>8937</v>
      </c>
      <c r="BZ1269" s="15">
        <v>99.340078207947542</v>
      </c>
    </row>
    <row r="1270" spans="16:78">
      <c r="P1270" s="105">
        <v>5.2340630148911877</v>
      </c>
      <c r="Q1270" s="37" t="s">
        <v>12928</v>
      </c>
      <c r="R1270" s="106">
        <v>-0.99519999999999997</v>
      </c>
      <c r="S1270" s="85" t="s">
        <v>8887</v>
      </c>
      <c r="BS1270" s="29">
        <v>2.237948498128294</v>
      </c>
      <c r="BT1270" s="37" t="s">
        <v>10329</v>
      </c>
      <c r="BU1270" s="62">
        <v>99.419743354241263</v>
      </c>
      <c r="BV1270" s="32">
        <v>44888</v>
      </c>
      <c r="BW1270" s="33" t="s">
        <v>8933</v>
      </c>
      <c r="BZ1270" s="15">
        <v>99.518553041467342</v>
      </c>
    </row>
    <row r="1271" spans="16:78">
      <c r="P1271" s="105">
        <v>1102.683814541936</v>
      </c>
      <c r="Q1271" s="37" t="s">
        <v>12929</v>
      </c>
      <c r="R1271" s="106">
        <v>-0.99980000000000002</v>
      </c>
      <c r="S1271" s="85" t="s">
        <v>3686</v>
      </c>
      <c r="BS1271" s="29">
        <v>2.3448654253510242</v>
      </c>
      <c r="BT1271" s="37" t="s">
        <v>10330</v>
      </c>
      <c r="BU1271" s="31">
        <v>74.386306247790728</v>
      </c>
      <c r="BV1271" s="32">
        <v>44976</v>
      </c>
      <c r="BW1271" s="33" t="s">
        <v>9024</v>
      </c>
      <c r="BZ1271" s="15">
        <v>99.982584134005478</v>
      </c>
    </row>
    <row r="1272" spans="16:78">
      <c r="P1272" s="105">
        <v>2.677577490600012</v>
      </c>
      <c r="Q1272" s="37" t="s">
        <v>12930</v>
      </c>
      <c r="R1272" s="106">
        <v>-0.99460000000000004</v>
      </c>
      <c r="S1272" s="85" t="s">
        <v>8888</v>
      </c>
      <c r="BS1272" s="29">
        <v>3.1804788820489458</v>
      </c>
      <c r="BT1272" s="37" t="s">
        <v>10331</v>
      </c>
      <c r="BU1272" s="31">
        <v>99.415127150697728</v>
      </c>
      <c r="BV1272" s="32">
        <v>44937</v>
      </c>
      <c r="BW1272" s="33" t="s">
        <v>10332</v>
      </c>
      <c r="BZ1272" s="15">
        <v>99.457079247375475</v>
      </c>
    </row>
    <row r="1273" spans="16:78">
      <c r="P1273" s="105">
        <v>3.7431728693001398</v>
      </c>
      <c r="Q1273" s="37" t="s">
        <v>12931</v>
      </c>
      <c r="R1273" s="106">
        <v>-0.99419999999999997</v>
      </c>
      <c r="S1273" s="85" t="s">
        <v>8887</v>
      </c>
      <c r="BS1273" s="29">
        <v>44.271879856569782</v>
      </c>
      <c r="BT1273" s="37" t="s">
        <v>10333</v>
      </c>
      <c r="BU1273" s="52">
        <v>94.58362388044165</v>
      </c>
      <c r="BV1273" s="32">
        <v>44937</v>
      </c>
      <c r="BW1273" s="33" t="s">
        <v>9056</v>
      </c>
      <c r="BZ1273" s="15">
        <v>99.415806702728602</v>
      </c>
    </row>
    <row r="1274" spans="16:78">
      <c r="P1274" s="105">
        <v>71.971629326729243</v>
      </c>
      <c r="Q1274" s="37" t="s">
        <v>12932</v>
      </c>
      <c r="R1274" s="106">
        <v>-0.98009999999999997</v>
      </c>
      <c r="S1274" s="85" t="s">
        <v>8887</v>
      </c>
      <c r="BS1274" s="29">
        <v>10.279602149424329</v>
      </c>
      <c r="BT1274" s="37" t="s">
        <v>10334</v>
      </c>
      <c r="BU1274" s="62">
        <v>99.564834629359638</v>
      </c>
      <c r="BV1274" s="32">
        <v>44902</v>
      </c>
      <c r="BW1274" s="33" t="s">
        <v>9034</v>
      </c>
      <c r="BZ1274" s="15">
        <v>98.009403456973018</v>
      </c>
    </row>
    <row r="1275" spans="16:78">
      <c r="P1275" s="105">
        <v>625.49631157740009</v>
      </c>
      <c r="Q1275" s="37" t="s">
        <v>12933</v>
      </c>
      <c r="R1275" s="106">
        <v>-1</v>
      </c>
      <c r="S1275" s="85" t="s">
        <v>8894</v>
      </c>
      <c r="BS1275" s="29">
        <v>8.3648617104851848</v>
      </c>
      <c r="BT1275" s="37" t="s">
        <v>10335</v>
      </c>
      <c r="BU1275" s="62">
        <v>85.31115985316552</v>
      </c>
      <c r="BV1275" s="32">
        <v>44996</v>
      </c>
      <c r="BW1275" s="33" t="s">
        <v>8937</v>
      </c>
      <c r="BZ1275" s="15">
        <v>100</v>
      </c>
    </row>
    <row r="1276" spans="16:78">
      <c r="P1276" s="105">
        <v>1.149863481118127</v>
      </c>
      <c r="Q1276" s="37" t="s">
        <v>12934</v>
      </c>
      <c r="R1276" s="106">
        <v>-0.98640000000000005</v>
      </c>
      <c r="S1276" s="85" t="s">
        <v>8888</v>
      </c>
      <c r="BS1276" s="29">
        <v>1.397051928687715</v>
      </c>
      <c r="BT1276" s="37" t="s">
        <v>10336</v>
      </c>
      <c r="BU1276" s="31">
        <v>91.415715141630827</v>
      </c>
      <c r="BV1276" s="32">
        <v>44996</v>
      </c>
      <c r="BW1276" s="33" t="s">
        <v>8937</v>
      </c>
      <c r="BZ1276" s="15">
        <v>98.636220701025465</v>
      </c>
    </row>
    <row r="1277" spans="16:78">
      <c r="P1277" s="105">
        <v>558.24463310534054</v>
      </c>
      <c r="Q1277" s="37" t="s">
        <v>12935</v>
      </c>
      <c r="R1277" s="106">
        <v>-0.97929999999999995</v>
      </c>
      <c r="S1277" s="85" t="s">
        <v>3686</v>
      </c>
      <c r="BS1277" s="29">
        <v>4.3667590555509896</v>
      </c>
      <c r="BT1277" s="37" t="s">
        <v>10337</v>
      </c>
      <c r="BU1277" s="44">
        <v>64.921231559495382</v>
      </c>
      <c r="BV1277" s="32">
        <v>44800</v>
      </c>
      <c r="BW1277" s="33" t="s">
        <v>8937</v>
      </c>
      <c r="BZ1277" s="15">
        <v>97.927658043285803</v>
      </c>
    </row>
    <row r="1278" spans="16:78">
      <c r="P1278" s="105">
        <v>329.87089898146849</v>
      </c>
      <c r="Q1278" s="37" t="s">
        <v>12936</v>
      </c>
      <c r="R1278" s="106">
        <v>-0.27839999999999998</v>
      </c>
      <c r="S1278" s="85" t="s">
        <v>8887</v>
      </c>
      <c r="BS1278" s="29">
        <v>29.40346227167457</v>
      </c>
      <c r="BT1278" s="37" t="s">
        <v>10338</v>
      </c>
      <c r="BU1278" s="62">
        <v>97.23788536012475</v>
      </c>
      <c r="BV1278" s="32">
        <v>44888</v>
      </c>
      <c r="BW1278" s="33" t="s">
        <v>8937</v>
      </c>
      <c r="BZ1278" s="15">
        <v>27.843533395421591</v>
      </c>
    </row>
    <row r="1279" spans="16:78">
      <c r="P1279" s="105">
        <v>60.086241358803221</v>
      </c>
      <c r="Q1279" s="37" t="s">
        <v>12937</v>
      </c>
      <c r="R1279" s="106">
        <v>-0.92579999999999996</v>
      </c>
      <c r="S1279" s="85" t="s">
        <v>8887</v>
      </c>
      <c r="BS1279" s="29">
        <v>2.6449509276458159</v>
      </c>
      <c r="BT1279" s="37" t="s">
        <v>10339</v>
      </c>
      <c r="BU1279" s="31">
        <v>98.145921493350215</v>
      </c>
      <c r="BV1279" s="32">
        <v>45000</v>
      </c>
      <c r="BW1279" s="33" t="s">
        <v>8937</v>
      </c>
      <c r="BZ1279" s="15">
        <v>92.584236424803478</v>
      </c>
    </row>
    <row r="1280" spans="16:78">
      <c r="P1280" s="105">
        <v>1.4826348436540731</v>
      </c>
      <c r="Q1280" s="37" t="s">
        <v>12938</v>
      </c>
      <c r="R1280" s="106">
        <v>-0.99670000000000003</v>
      </c>
      <c r="S1280" s="85" t="s">
        <v>1772</v>
      </c>
      <c r="BS1280" s="29">
        <v>19.882820525910461</v>
      </c>
      <c r="BT1280" s="37" t="s">
        <v>10340</v>
      </c>
      <c r="BU1280" s="62">
        <v>52.176274152886769</v>
      </c>
      <c r="BV1280" s="32">
        <v>44976</v>
      </c>
      <c r="BW1280" s="33" t="s">
        <v>8937</v>
      </c>
      <c r="BZ1280" s="15">
        <v>99.668260349901772</v>
      </c>
    </row>
    <row r="1281" spans="16:78">
      <c r="P1281" s="105">
        <v>3.4643900997352262</v>
      </c>
      <c r="Q1281" s="37" t="s">
        <v>12939</v>
      </c>
      <c r="R1281" s="106">
        <v>-0.99560000000000004</v>
      </c>
      <c r="S1281" s="85" t="s">
        <v>8901</v>
      </c>
      <c r="BS1281" s="29">
        <v>6.5134690573119514</v>
      </c>
      <c r="BT1281" s="37" t="s">
        <v>10341</v>
      </c>
      <c r="BU1281" s="31">
        <v>96.867479437574616</v>
      </c>
      <c r="BV1281" s="32">
        <v>44876</v>
      </c>
      <c r="BW1281" s="33" t="s">
        <v>8937</v>
      </c>
      <c r="BZ1281" s="15">
        <v>99.564047237595361</v>
      </c>
    </row>
    <row r="1282" spans="16:78">
      <c r="P1282" s="105">
        <v>2.1122694853483348</v>
      </c>
      <c r="Q1282" s="37" t="s">
        <v>12940</v>
      </c>
      <c r="R1282" s="106">
        <v>-0.92369999999999997</v>
      </c>
      <c r="S1282" s="85" t="s">
        <v>8887</v>
      </c>
      <c r="BS1282" s="29">
        <v>691.02208721902605</v>
      </c>
      <c r="BT1282" s="37" t="s">
        <v>10342</v>
      </c>
      <c r="BU1282" s="31">
        <v>99.44168644827424</v>
      </c>
      <c r="BV1282" s="32">
        <v>44937</v>
      </c>
      <c r="BW1282" s="33" t="s">
        <v>8937</v>
      </c>
      <c r="BZ1282" s="15">
        <v>92.365598237167831</v>
      </c>
    </row>
    <row r="1283" spans="16:78">
      <c r="P1283" s="105">
        <v>1.2070997317028911</v>
      </c>
      <c r="Q1283" s="37" t="s">
        <v>12941</v>
      </c>
      <c r="R1283" s="106">
        <v>-0.99509999999999998</v>
      </c>
      <c r="S1283" s="85" t="s">
        <v>8887</v>
      </c>
      <c r="BS1283" s="29">
        <v>1261.740339903972</v>
      </c>
      <c r="BT1283" s="37" t="s">
        <v>10343</v>
      </c>
      <c r="BU1283" s="52">
        <v>98.203145934216778</v>
      </c>
      <c r="BV1283" s="32">
        <v>44996</v>
      </c>
      <c r="BW1283" s="33" t="s">
        <v>8965</v>
      </c>
      <c r="BZ1283" s="15">
        <v>99.505995734813339</v>
      </c>
    </row>
    <row r="1284" spans="16:78">
      <c r="P1284" s="105">
        <v>235.2016235896923</v>
      </c>
      <c r="Q1284" s="37" t="s">
        <v>12942</v>
      </c>
      <c r="R1284" s="106">
        <v>-0.69889999999999997</v>
      </c>
      <c r="S1284" s="85" t="s">
        <v>3686</v>
      </c>
      <c r="BS1284" s="29">
        <v>3.8742175283828981</v>
      </c>
      <c r="BT1284" s="37" t="s">
        <v>10344</v>
      </c>
      <c r="BU1284" s="62">
        <v>98.356360411224486</v>
      </c>
      <c r="BV1284" s="32">
        <v>45000</v>
      </c>
      <c r="BW1284" s="33" t="s">
        <v>8937</v>
      </c>
      <c r="BZ1284" s="15">
        <v>69.892641014421528</v>
      </c>
    </row>
    <row r="1285" spans="16:78">
      <c r="P1285" s="105">
        <v>1.671876062575776</v>
      </c>
      <c r="Q1285" s="37" t="s">
        <v>12943</v>
      </c>
      <c r="R1285" s="106">
        <v>-0.99890000000000001</v>
      </c>
      <c r="S1285" s="85" t="s">
        <v>8887</v>
      </c>
      <c r="BS1285" s="29">
        <v>26.863303902223521</v>
      </c>
      <c r="BT1285" s="37" t="s">
        <v>10345</v>
      </c>
      <c r="BU1285" s="62">
        <v>98.374587605643043</v>
      </c>
      <c r="BV1285" s="32">
        <v>44876</v>
      </c>
      <c r="BW1285" s="33" t="s">
        <v>8937</v>
      </c>
      <c r="BZ1285" s="15">
        <v>99.888912086087302</v>
      </c>
    </row>
    <row r="1286" spans="16:78">
      <c r="P1286" s="105">
        <v>7552.8364795286643</v>
      </c>
      <c r="Q1286" s="37" t="s">
        <v>12944</v>
      </c>
      <c r="R1286" s="106">
        <v>-0.99299999999999999</v>
      </c>
      <c r="S1286" s="85" t="s">
        <v>8887</v>
      </c>
      <c r="BS1286" s="29">
        <v>1.8703256029583399</v>
      </c>
      <c r="BT1286" s="37" t="s">
        <v>10346</v>
      </c>
      <c r="BU1286" s="31">
        <v>96.346814069308834</v>
      </c>
      <c r="BV1286" s="32">
        <v>44902</v>
      </c>
      <c r="BW1286" s="33" t="s">
        <v>8937</v>
      </c>
      <c r="BZ1286" s="15">
        <v>99.300191587777533</v>
      </c>
    </row>
    <row r="1287" spans="16:78">
      <c r="P1287" s="105">
        <v>10.314954223269821</v>
      </c>
      <c r="Q1287" s="37" t="s">
        <v>12945</v>
      </c>
      <c r="R1287" s="106">
        <v>-0.95879999999999999</v>
      </c>
      <c r="S1287" s="85" t="s">
        <v>8895</v>
      </c>
      <c r="BS1287" s="29">
        <v>21.489793301082219</v>
      </c>
      <c r="BT1287" s="37" t="s">
        <v>10347</v>
      </c>
      <c r="BU1287" s="44">
        <v>90.919007090704682</v>
      </c>
      <c r="BV1287" s="32">
        <v>44857</v>
      </c>
      <c r="BW1287" s="33" t="s">
        <v>8959</v>
      </c>
      <c r="BZ1287" s="15">
        <v>95.878492314942633</v>
      </c>
    </row>
    <row r="1288" spans="16:78">
      <c r="P1288" s="105">
        <v>1484.3624621284459</v>
      </c>
      <c r="Q1288" s="37" t="s">
        <v>12946</v>
      </c>
      <c r="R1288" s="106">
        <v>-0.98980000000000001</v>
      </c>
      <c r="S1288" s="85" t="s">
        <v>8895</v>
      </c>
      <c r="BS1288" s="29">
        <v>15.704737841845279</v>
      </c>
      <c r="BT1288" s="37" t="s">
        <v>10348</v>
      </c>
      <c r="BU1288" s="62">
        <v>99.120020687775906</v>
      </c>
      <c r="BV1288" s="32">
        <v>44735</v>
      </c>
      <c r="BW1288" s="33" t="s">
        <v>8937</v>
      </c>
      <c r="BZ1288" s="15">
        <v>98.984947131570323</v>
      </c>
    </row>
    <row r="1289" spans="16:78">
      <c r="P1289" s="105">
        <v>6.457831217301238</v>
      </c>
      <c r="Q1289" s="37" t="s">
        <v>12947</v>
      </c>
      <c r="R1289" s="106">
        <v>-0.96040000000000003</v>
      </c>
      <c r="S1289" s="85" t="s">
        <v>8888</v>
      </c>
      <c r="BS1289" s="29">
        <v>12.481721592243209</v>
      </c>
      <c r="BT1289" s="37" t="s">
        <v>10349</v>
      </c>
      <c r="BU1289" s="31">
        <v>99.538679637173445</v>
      </c>
      <c r="BV1289" s="32">
        <v>44926</v>
      </c>
      <c r="BW1289" s="33" t="s">
        <v>8937</v>
      </c>
      <c r="BZ1289" s="15">
        <v>96.040995567280589</v>
      </c>
    </row>
    <row r="1290" spans="16:78">
      <c r="P1290" s="105">
        <v>634.1494898254615</v>
      </c>
      <c r="Q1290" s="37" t="s">
        <v>12948</v>
      </c>
      <c r="R1290" s="106">
        <v>-0.99399999999999999</v>
      </c>
      <c r="S1290" s="85" t="s">
        <v>8891</v>
      </c>
      <c r="BS1290" s="29">
        <v>5.1778987584089524</v>
      </c>
      <c r="BT1290" s="37" t="s">
        <v>10350</v>
      </c>
      <c r="BU1290" s="62">
        <v>99.702816081889651</v>
      </c>
      <c r="BV1290" s="32">
        <v>44776</v>
      </c>
      <c r="BW1290" s="33" t="s">
        <v>8937</v>
      </c>
      <c r="BZ1290" s="15">
        <v>99.401176424871821</v>
      </c>
    </row>
    <row r="1291" spans="16:78">
      <c r="P1291" s="105">
        <v>45.468966220407353</v>
      </c>
      <c r="Q1291" s="37" t="s">
        <v>12949</v>
      </c>
      <c r="R1291" s="106">
        <v>-0.89259999999999995</v>
      </c>
      <c r="S1291" s="85" t="s">
        <v>8891</v>
      </c>
      <c r="BS1291" s="29">
        <v>50.220411650524312</v>
      </c>
      <c r="BT1291" s="37" t="s">
        <v>10351</v>
      </c>
      <c r="BU1291" s="31">
        <v>99.40837849408625</v>
      </c>
      <c r="BV1291" s="32">
        <v>44607</v>
      </c>
      <c r="BW1291" s="33" t="s">
        <v>8937</v>
      </c>
      <c r="BZ1291" s="15">
        <v>89.259279831166822</v>
      </c>
    </row>
    <row r="1292" spans="16:78">
      <c r="P1292" s="105">
        <v>12.794342888181779</v>
      </c>
      <c r="Q1292" s="37" t="s">
        <v>12950</v>
      </c>
      <c r="R1292" s="106">
        <v>-0.96599999999999997</v>
      </c>
      <c r="S1292" s="85" t="s">
        <v>8887</v>
      </c>
      <c r="BS1292" s="29">
        <v>1.36501382274459</v>
      </c>
      <c r="BT1292" s="37" t="s">
        <v>10352</v>
      </c>
      <c r="BU1292" s="31">
        <v>92.935612036213115</v>
      </c>
      <c r="BV1292" s="32">
        <v>44696</v>
      </c>
      <c r="BW1292" s="33" t="s">
        <v>8937</v>
      </c>
      <c r="BZ1292" s="15">
        <v>96.59837661102317</v>
      </c>
    </row>
    <row r="1293" spans="16:78">
      <c r="P1293" s="105">
        <v>1.099778214922825</v>
      </c>
      <c r="Q1293" s="37" t="s">
        <v>12951</v>
      </c>
      <c r="R1293" s="106">
        <v>-0.99750000000000005</v>
      </c>
      <c r="S1293" s="85" t="s">
        <v>8887</v>
      </c>
      <c r="BS1293" s="29">
        <v>802.12956689058922</v>
      </c>
      <c r="BT1293" s="37" t="s">
        <v>10353</v>
      </c>
      <c r="BU1293" s="52">
        <v>99.158154400935445</v>
      </c>
      <c r="BV1293" s="32">
        <v>44926</v>
      </c>
      <c r="BW1293" s="33" t="s">
        <v>8937</v>
      </c>
      <c r="BZ1293" s="15">
        <v>99.749028143626603</v>
      </c>
    </row>
    <row r="1294" spans="16:78">
      <c r="P1294" s="105">
        <v>12.59347587179864</v>
      </c>
      <c r="Q1294" s="37" t="s">
        <v>12952</v>
      </c>
      <c r="R1294" s="106">
        <v>-0.97819999999999996</v>
      </c>
      <c r="S1294" s="85" t="s">
        <v>8891</v>
      </c>
      <c r="BS1294" s="29">
        <v>1.0169961032319039</v>
      </c>
      <c r="BT1294" s="37" t="s">
        <v>10354</v>
      </c>
      <c r="BU1294" s="62">
        <v>16.402228602794651</v>
      </c>
      <c r="BV1294" s="32">
        <v>44837</v>
      </c>
      <c r="BW1294" s="33" t="s">
        <v>8937</v>
      </c>
      <c r="BZ1294" s="15">
        <v>97.820814962230756</v>
      </c>
    </row>
    <row r="1295" spans="16:78">
      <c r="P1295" s="105">
        <v>966.02809708468976</v>
      </c>
      <c r="Q1295" s="37" t="s">
        <v>12953</v>
      </c>
      <c r="R1295" s="106">
        <v>-0.99980000000000002</v>
      </c>
      <c r="S1295" s="85" t="s">
        <v>8893</v>
      </c>
      <c r="BS1295" s="29">
        <v>5.3116534855592006</v>
      </c>
      <c r="BT1295" s="37" t="s">
        <v>10355</v>
      </c>
      <c r="BU1295" s="62">
        <v>99.655563191056359</v>
      </c>
      <c r="BV1295" s="32">
        <v>44945</v>
      </c>
      <c r="BW1295" s="33" t="s">
        <v>9045</v>
      </c>
      <c r="BZ1295" s="15">
        <v>99.975586263508731</v>
      </c>
    </row>
    <row r="1296" spans="16:78">
      <c r="P1296" s="105">
        <v>12.509020492385829</v>
      </c>
      <c r="Q1296" s="37" t="s">
        <v>12954</v>
      </c>
      <c r="R1296" s="106">
        <v>-0.99280000000000002</v>
      </c>
      <c r="S1296" s="85" t="s">
        <v>8887</v>
      </c>
      <c r="BS1296" s="29">
        <v>1.077502283858631</v>
      </c>
      <c r="BT1296" s="37" t="s">
        <v>10356</v>
      </c>
      <c r="BU1296" s="31">
        <v>93.126418913123842</v>
      </c>
      <c r="BV1296" s="32">
        <v>45000</v>
      </c>
      <c r="BW1296" s="33" t="s">
        <v>8933</v>
      </c>
      <c r="BZ1296" s="15">
        <v>99.281378425737543</v>
      </c>
    </row>
    <row r="1297" spans="16:78">
      <c r="P1297" s="105">
        <v>424.71093774477538</v>
      </c>
      <c r="Q1297" s="37" t="s">
        <v>12955</v>
      </c>
      <c r="R1297" s="106">
        <v>-0.99629999999999996</v>
      </c>
      <c r="S1297" s="85" t="s">
        <v>8887</v>
      </c>
      <c r="BS1297" s="29">
        <v>10367.073331636841</v>
      </c>
      <c r="BT1297" s="37" t="s">
        <v>10357</v>
      </c>
      <c r="BU1297" s="44">
        <v>99.795899704564519</v>
      </c>
      <c r="BV1297" s="32">
        <v>44827</v>
      </c>
      <c r="BW1297" s="33" t="s">
        <v>8937</v>
      </c>
      <c r="BZ1297" s="15">
        <v>99.632636049721128</v>
      </c>
    </row>
    <row r="1298" spans="16:78">
      <c r="P1298" s="105">
        <v>2363.057330779458</v>
      </c>
      <c r="Q1298" s="37" t="s">
        <v>12956</v>
      </c>
      <c r="R1298" s="106">
        <v>-0.99950000000000006</v>
      </c>
      <c r="S1298" s="85" t="s">
        <v>8881</v>
      </c>
      <c r="BS1298" s="29">
        <v>585.52448600402352</v>
      </c>
      <c r="BT1298" s="37" t="s">
        <v>10358</v>
      </c>
      <c r="BU1298" s="62">
        <v>99.263862682214636</v>
      </c>
      <c r="BV1298" s="32">
        <v>44996</v>
      </c>
      <c r="BW1298" s="33" t="s">
        <v>8937</v>
      </c>
      <c r="BZ1298" s="15">
        <v>99.953906479936094</v>
      </c>
    </row>
    <row r="1299" spans="16:78">
      <c r="P1299" s="105">
        <v>124.8604702707561</v>
      </c>
      <c r="Q1299" s="37" t="s">
        <v>12957</v>
      </c>
      <c r="R1299" s="106">
        <v>-0.1133</v>
      </c>
      <c r="S1299" s="85" t="s">
        <v>8891</v>
      </c>
      <c r="BS1299" s="29">
        <v>4.3936932061757696</v>
      </c>
      <c r="BT1299" s="37" t="s">
        <v>10359</v>
      </c>
      <c r="BU1299" s="31">
        <v>99.600086982992536</v>
      </c>
      <c r="BV1299" s="32">
        <v>44914</v>
      </c>
      <c r="BW1299" s="33" t="s">
        <v>8937</v>
      </c>
      <c r="BZ1299" s="15">
        <v>11.33009164523529</v>
      </c>
    </row>
    <row r="1300" spans="16:78">
      <c r="P1300" s="105">
        <v>13.732870389119761</v>
      </c>
      <c r="Q1300" s="37" t="s">
        <v>12958</v>
      </c>
      <c r="R1300" s="106">
        <v>-0.99319999999999997</v>
      </c>
      <c r="S1300" s="85" t="s">
        <v>3686</v>
      </c>
      <c r="BS1300" s="29">
        <v>1.4545038207255481</v>
      </c>
      <c r="BT1300" s="37" t="s">
        <v>10360</v>
      </c>
      <c r="BU1300" s="62">
        <v>99.340074416648747</v>
      </c>
      <c r="BV1300" s="32">
        <v>44937</v>
      </c>
      <c r="BW1300" s="33" t="s">
        <v>8959</v>
      </c>
      <c r="BZ1300" s="15">
        <v>99.317446986398494</v>
      </c>
    </row>
    <row r="1301" spans="16:78">
      <c r="P1301" s="105">
        <v>343.39350926385549</v>
      </c>
      <c r="Q1301" s="37" t="s">
        <v>12959</v>
      </c>
      <c r="R1301" s="106">
        <v>-0.97589999999999999</v>
      </c>
      <c r="S1301" s="85" t="s">
        <v>8888</v>
      </c>
      <c r="BS1301" s="29">
        <v>1.0733217691977051</v>
      </c>
      <c r="BT1301" s="37" t="s">
        <v>10361</v>
      </c>
      <c r="BU1301" s="31">
        <v>96.365943067173745</v>
      </c>
      <c r="BV1301" s="32">
        <v>44996</v>
      </c>
      <c r="BW1301" s="33" t="s">
        <v>8937</v>
      </c>
      <c r="BZ1301" s="15">
        <v>97.592471028712396</v>
      </c>
    </row>
    <row r="1302" spans="16:78">
      <c r="P1302" s="105">
        <v>32.634996289839833</v>
      </c>
      <c r="Q1302" s="37" t="s">
        <v>12960</v>
      </c>
      <c r="R1302" s="106">
        <v>-0.94350000000000001</v>
      </c>
      <c r="S1302" s="85" t="s">
        <v>8887</v>
      </c>
      <c r="BS1302" s="29">
        <v>200.84697126749009</v>
      </c>
      <c r="BT1302" s="37" t="s">
        <v>10362</v>
      </c>
      <c r="BU1302" s="31">
        <v>99.905068810683417</v>
      </c>
      <c r="BV1302" s="32">
        <v>44918</v>
      </c>
      <c r="BW1302" s="33" t="s">
        <v>8933</v>
      </c>
      <c r="BZ1302" s="15">
        <v>94.34658654190892</v>
      </c>
    </row>
    <row r="1303" spans="16:78">
      <c r="P1303" s="105">
        <v>258.42822825565952</v>
      </c>
      <c r="Q1303" s="37" t="s">
        <v>12961</v>
      </c>
      <c r="R1303" s="106">
        <v>-0.99780000000000002</v>
      </c>
      <c r="S1303" s="85" t="s">
        <v>8887</v>
      </c>
      <c r="BS1303" s="29">
        <v>21.932644637648959</v>
      </c>
      <c r="BT1303" s="37" t="s">
        <v>10363</v>
      </c>
      <c r="BU1303" s="52">
        <v>96.888239943415812</v>
      </c>
      <c r="BV1303" s="32">
        <v>44914</v>
      </c>
      <c r="BW1303" s="33" t="s">
        <v>9584</v>
      </c>
      <c r="BZ1303" s="15">
        <v>99.783224666210728</v>
      </c>
    </row>
    <row r="1304" spans="16:78">
      <c r="P1304" s="105">
        <v>4873.1702914509569</v>
      </c>
      <c r="Q1304" s="37" t="s">
        <v>12962</v>
      </c>
      <c r="R1304" s="106">
        <v>-0.99450000000000005</v>
      </c>
      <c r="S1304" s="85" t="s">
        <v>8892</v>
      </c>
      <c r="BS1304" s="29">
        <v>26.508444937179039</v>
      </c>
      <c r="BT1304" s="37" t="s">
        <v>10364</v>
      </c>
      <c r="BU1304" s="62">
        <v>98.317839611171905</v>
      </c>
      <c r="BV1304" s="32">
        <v>44929</v>
      </c>
      <c r="BW1304" s="33" t="s">
        <v>8937</v>
      </c>
      <c r="BZ1304" s="15">
        <v>99.454713412756092</v>
      </c>
    </row>
    <row r="1305" spans="16:78">
      <c r="P1305" s="105">
        <v>692.58259974259977</v>
      </c>
      <c r="Q1305" s="37" t="s">
        <v>12963</v>
      </c>
      <c r="R1305" s="106">
        <v>-0.9375</v>
      </c>
      <c r="S1305" s="85" t="s">
        <v>8893</v>
      </c>
      <c r="BS1305" s="29">
        <v>14.0046686856035</v>
      </c>
      <c r="BT1305" s="37" t="s">
        <v>10365</v>
      </c>
      <c r="BU1305" s="62">
        <v>97.384753665889846</v>
      </c>
      <c r="BV1305" s="32">
        <v>44926</v>
      </c>
      <c r="BW1305" s="33" t="s">
        <v>8937</v>
      </c>
      <c r="BZ1305" s="15">
        <v>93.752964743521943</v>
      </c>
    </row>
    <row r="1306" spans="16:78">
      <c r="P1306" s="105">
        <v>325.54772702391898</v>
      </c>
      <c r="Q1306" s="37" t="s">
        <v>12964</v>
      </c>
      <c r="R1306" s="106">
        <v>-0.99690000000000001</v>
      </c>
      <c r="S1306" s="85" t="s">
        <v>8887</v>
      </c>
      <c r="BS1306" s="29">
        <v>41.122719807625458</v>
      </c>
      <c r="BT1306" s="37" t="s">
        <v>10366</v>
      </c>
      <c r="BU1306" s="31">
        <v>98.781997705647669</v>
      </c>
      <c r="BV1306" s="32">
        <v>44880</v>
      </c>
      <c r="BW1306" s="33" t="s">
        <v>8937</v>
      </c>
      <c r="BZ1306" s="15">
        <v>99.686611687710723</v>
      </c>
    </row>
    <row r="1307" spans="16:78">
      <c r="P1307" s="105">
        <v>273.43123814532851</v>
      </c>
      <c r="Q1307" s="37" t="s">
        <v>12965</v>
      </c>
      <c r="R1307" s="106">
        <v>-0.98150000000000004</v>
      </c>
      <c r="S1307" s="85" t="s">
        <v>8887</v>
      </c>
      <c r="BS1307" s="29">
        <v>6.429743263079474</v>
      </c>
      <c r="BT1307" s="37" t="s">
        <v>10367</v>
      </c>
      <c r="BU1307" s="44">
        <v>99.249796558437993</v>
      </c>
      <c r="BV1307" s="32">
        <v>44922</v>
      </c>
      <c r="BW1307" s="33" t="s">
        <v>8933</v>
      </c>
      <c r="BZ1307" s="15">
        <v>98.145730029437999</v>
      </c>
    </row>
    <row r="1308" spans="16:78">
      <c r="P1308" s="105">
        <v>22.91088090874884</v>
      </c>
      <c r="Q1308" s="37" t="s">
        <v>12966</v>
      </c>
      <c r="R1308" s="106">
        <v>-0.85680000000000001</v>
      </c>
      <c r="S1308" s="85" t="s">
        <v>8887</v>
      </c>
      <c r="BS1308" s="29">
        <v>14.211862445894701</v>
      </c>
      <c r="BT1308" s="37" t="s">
        <v>10368</v>
      </c>
      <c r="BU1308" s="62">
        <v>60.314905943439143</v>
      </c>
      <c r="BV1308" s="32">
        <v>44996</v>
      </c>
      <c r="BW1308" s="33" t="s">
        <v>8945</v>
      </c>
      <c r="BZ1308" s="15">
        <v>85.684500267009227</v>
      </c>
    </row>
    <row r="1309" spans="16:78">
      <c r="P1309" s="105">
        <v>2.684805839372737</v>
      </c>
      <c r="Q1309" s="37" t="s">
        <v>12967</v>
      </c>
      <c r="R1309" s="106">
        <v>-0.99570000000000003</v>
      </c>
      <c r="S1309" s="85" t="s">
        <v>8885</v>
      </c>
      <c r="BS1309" s="29">
        <v>71424.586883697237</v>
      </c>
      <c r="BT1309" s="37" t="s">
        <v>10369</v>
      </c>
      <c r="BU1309" s="31">
        <v>95.20383804339663</v>
      </c>
      <c r="BV1309" s="32">
        <v>44309</v>
      </c>
      <c r="BW1309" s="33" t="s">
        <v>8965</v>
      </c>
      <c r="BZ1309" s="15">
        <v>99.566582530936572</v>
      </c>
    </row>
    <row r="1310" spans="16:78">
      <c r="P1310" s="105">
        <v>28.35151163004597</v>
      </c>
      <c r="Q1310" s="37" t="s">
        <v>12968</v>
      </c>
      <c r="R1310" s="106">
        <v>-0.1021</v>
      </c>
      <c r="S1310" s="85" t="s">
        <v>3686</v>
      </c>
      <c r="BS1310" s="29">
        <v>203.7722725837703</v>
      </c>
      <c r="BT1310" s="37" t="s">
        <v>10370</v>
      </c>
      <c r="BU1310" s="62">
        <v>98.304190055977315</v>
      </c>
      <c r="BV1310" s="32">
        <v>44902</v>
      </c>
      <c r="BW1310" s="33" t="s">
        <v>9045</v>
      </c>
      <c r="BZ1310" s="15">
        <v>10.21462429884472</v>
      </c>
    </row>
    <row r="1311" spans="16:78">
      <c r="P1311" s="105">
        <v>6.9028815535359289</v>
      </c>
      <c r="Q1311" s="37" t="s">
        <v>12969</v>
      </c>
      <c r="R1311" s="106">
        <v>-0.96460000000000001</v>
      </c>
      <c r="S1311" s="85" t="s">
        <v>3686</v>
      </c>
      <c r="BS1311" s="29">
        <v>258.18823156591702</v>
      </c>
      <c r="BT1311" s="37" t="s">
        <v>10371</v>
      </c>
      <c r="BU1311" s="31">
        <v>98.915487617842373</v>
      </c>
      <c r="BV1311" s="32">
        <v>44880</v>
      </c>
      <c r="BW1311" s="33" t="s">
        <v>8967</v>
      </c>
      <c r="BZ1311" s="15">
        <v>96.456655225303805</v>
      </c>
    </row>
    <row r="1312" spans="16:78">
      <c r="P1312" s="105">
        <v>3.647889013126226</v>
      </c>
      <c r="Q1312" s="37" t="s">
        <v>12970</v>
      </c>
      <c r="R1312" s="106">
        <v>-0.99890000000000001</v>
      </c>
      <c r="S1312" s="85" t="s">
        <v>8891</v>
      </c>
      <c r="BS1312" s="29">
        <v>1.0444980224572871</v>
      </c>
      <c r="BT1312" s="37" t="s">
        <v>10372</v>
      </c>
      <c r="BU1312" s="31">
        <v>77.885603897946197</v>
      </c>
      <c r="BV1312" s="32">
        <v>44929</v>
      </c>
      <c r="BW1312" s="33" t="s">
        <v>8937</v>
      </c>
      <c r="BZ1312" s="15">
        <v>99.887761554610748</v>
      </c>
    </row>
    <row r="1313" spans="16:78">
      <c r="P1313" s="105">
        <v>5.2427910755840639</v>
      </c>
      <c r="Q1313" s="37" t="s">
        <v>12971</v>
      </c>
      <c r="R1313" s="106">
        <v>-0.99619999999999997</v>
      </c>
      <c r="S1313" s="85" t="s">
        <v>8887</v>
      </c>
      <c r="BS1313" s="29">
        <v>11.09661599998549</v>
      </c>
      <c r="BT1313" s="37" t="s">
        <v>10373</v>
      </c>
      <c r="BU1313" s="52">
        <v>97.600312970983552</v>
      </c>
      <c r="BV1313" s="32">
        <v>44996</v>
      </c>
      <c r="BW1313" s="33" t="s">
        <v>9034</v>
      </c>
      <c r="BZ1313" s="15">
        <v>99.6162075334463</v>
      </c>
    </row>
    <row r="1314" spans="16:78">
      <c r="P1314" s="105">
        <v>3.1700875301521401</v>
      </c>
      <c r="Q1314" s="37" t="s">
        <v>12972</v>
      </c>
      <c r="R1314" s="106">
        <v>-0.94979999999999998</v>
      </c>
      <c r="S1314" s="85" t="s">
        <v>8887</v>
      </c>
      <c r="BS1314" s="29">
        <v>1.368835366324908</v>
      </c>
      <c r="BT1314" s="37" t="s">
        <v>10374</v>
      </c>
      <c r="BU1314" s="62">
        <v>19.032286228282839</v>
      </c>
      <c r="BV1314" s="32">
        <v>45000</v>
      </c>
      <c r="BW1314" s="33" t="s">
        <v>8937</v>
      </c>
      <c r="BZ1314" s="15">
        <v>94.9805128162279</v>
      </c>
    </row>
    <row r="1315" spans="16:78">
      <c r="P1315" s="105">
        <v>1.424580221232244</v>
      </c>
      <c r="Q1315" s="37" t="s">
        <v>12973</v>
      </c>
      <c r="R1315" s="106">
        <v>-0.97640000000000005</v>
      </c>
      <c r="S1315" s="85" t="s">
        <v>8887</v>
      </c>
      <c r="BS1315" s="29">
        <v>25.630962072589199</v>
      </c>
      <c r="BT1315" s="37" t="s">
        <v>10375</v>
      </c>
      <c r="BU1315" s="62">
        <v>95.607454030574544</v>
      </c>
      <c r="BV1315" s="32">
        <v>44953</v>
      </c>
      <c r="BW1315" s="33" t="s">
        <v>9584</v>
      </c>
      <c r="BZ1315" s="15">
        <v>97.635877666122354</v>
      </c>
    </row>
    <row r="1316" spans="16:78">
      <c r="P1316" s="105">
        <v>6.9361326073826648</v>
      </c>
      <c r="Q1316" s="37" t="s">
        <v>12974</v>
      </c>
      <c r="R1316" s="106">
        <v>-0.95720000000000005</v>
      </c>
      <c r="S1316" s="85" t="s">
        <v>8882</v>
      </c>
      <c r="BS1316" s="29">
        <v>10.96771377189647</v>
      </c>
      <c r="BT1316" s="37" t="s">
        <v>10376</v>
      </c>
      <c r="BU1316" s="31">
        <v>83.383400470292898</v>
      </c>
      <c r="BV1316" s="32">
        <v>44996</v>
      </c>
      <c r="BW1316" s="33" t="s">
        <v>8937</v>
      </c>
      <c r="BZ1316" s="15">
        <v>95.719082410490159</v>
      </c>
    </row>
    <row r="1317" spans="16:78">
      <c r="P1317" s="105">
        <v>1.3839891207075861</v>
      </c>
      <c r="Q1317" s="37" t="s">
        <v>12975</v>
      </c>
      <c r="R1317" s="106">
        <v>-0.98509999999999998</v>
      </c>
      <c r="S1317" s="85" t="s">
        <v>8887</v>
      </c>
      <c r="BS1317" s="29">
        <v>1.3688452504141979</v>
      </c>
      <c r="BT1317" s="37" t="s">
        <v>10377</v>
      </c>
      <c r="BU1317" s="44">
        <v>89.62181808092879</v>
      </c>
      <c r="BV1317" s="32">
        <v>44968</v>
      </c>
      <c r="BW1317" s="33" t="s">
        <v>9045</v>
      </c>
      <c r="BZ1317" s="15">
        <v>98.507992776679941</v>
      </c>
    </row>
    <row r="1318" spans="16:78">
      <c r="P1318" s="105">
        <v>3.5099169337867959</v>
      </c>
      <c r="Q1318" s="37" t="s">
        <v>12976</v>
      </c>
      <c r="R1318" s="106">
        <v>-0.76829999999999998</v>
      </c>
      <c r="S1318" s="85" t="s">
        <v>8891</v>
      </c>
      <c r="BS1318" s="29">
        <v>1.0644382569516639</v>
      </c>
      <c r="BT1318" s="37" t="s">
        <v>10378</v>
      </c>
      <c r="BU1318" s="62">
        <v>63.794856885406887</v>
      </c>
      <c r="BV1318" s="32">
        <v>44968</v>
      </c>
      <c r="BW1318" s="33" t="s">
        <v>8937</v>
      </c>
      <c r="BZ1318" s="15">
        <v>76.834824307166173</v>
      </c>
    </row>
    <row r="1319" spans="16:78">
      <c r="P1319" s="105">
        <v>57.128588841667543</v>
      </c>
      <c r="Q1319" s="37" t="s">
        <v>12977</v>
      </c>
      <c r="R1319" s="106">
        <v>-0.98670000000000002</v>
      </c>
      <c r="S1319" s="85" t="s">
        <v>8894</v>
      </c>
      <c r="BS1319" s="29">
        <v>3.1934868169330999</v>
      </c>
      <c r="BT1319" s="37" t="s">
        <v>10379</v>
      </c>
      <c r="BU1319" s="31">
        <v>99.516661341656558</v>
      </c>
      <c r="BV1319" s="32">
        <v>44918</v>
      </c>
      <c r="BW1319" s="33" t="s">
        <v>8937</v>
      </c>
      <c r="BZ1319" s="15">
        <v>98.67113506519452</v>
      </c>
    </row>
    <row r="1320" spans="16:78">
      <c r="P1320" s="105">
        <v>7.3362492458846864</v>
      </c>
      <c r="Q1320" s="37" t="s">
        <v>12978</v>
      </c>
      <c r="R1320" s="106">
        <v>-0.99829999999999997</v>
      </c>
      <c r="S1320" s="85" t="s">
        <v>8892</v>
      </c>
      <c r="BS1320" s="29">
        <v>2.750464889486941</v>
      </c>
      <c r="BT1320" s="37" t="s">
        <v>10380</v>
      </c>
      <c r="BU1320" s="62">
        <v>99.806387881017372</v>
      </c>
      <c r="BV1320" s="32">
        <v>44933</v>
      </c>
      <c r="BW1320" s="33" t="s">
        <v>8937</v>
      </c>
      <c r="BZ1320" s="15">
        <v>99.83007682205897</v>
      </c>
    </row>
    <row r="1321" spans="16:78">
      <c r="P1321" s="105">
        <v>1.828982017927566</v>
      </c>
      <c r="Q1321" s="37" t="s">
        <v>12979</v>
      </c>
      <c r="R1321" s="106">
        <v>-0.91869999999999996</v>
      </c>
      <c r="S1321" s="85" t="s">
        <v>8885</v>
      </c>
      <c r="BS1321" s="29">
        <v>1.331279181760372</v>
      </c>
      <c r="BT1321" s="37" t="s">
        <v>10381</v>
      </c>
      <c r="BU1321" s="31">
        <v>91.442861578259809</v>
      </c>
      <c r="BV1321" s="32">
        <v>44968</v>
      </c>
      <c r="BW1321" s="33" t="s">
        <v>8937</v>
      </c>
      <c r="BZ1321" s="15">
        <v>91.865993154194868</v>
      </c>
    </row>
    <row r="1322" spans="16:78">
      <c r="P1322" s="105">
        <v>17.43388466663659</v>
      </c>
      <c r="Q1322" s="37" t="s">
        <v>12980</v>
      </c>
      <c r="R1322" s="106">
        <v>-0.91320000000000001</v>
      </c>
      <c r="S1322" s="85" t="s">
        <v>8898</v>
      </c>
      <c r="BS1322" s="29">
        <v>40.64942297418574</v>
      </c>
      <c r="BT1322" s="37" t="s">
        <v>10382</v>
      </c>
      <c r="BU1322" s="31">
        <v>96.114515804047997</v>
      </c>
      <c r="BV1322" s="32">
        <v>44964</v>
      </c>
      <c r="BW1322" s="33" t="s">
        <v>8937</v>
      </c>
      <c r="BZ1322" s="15">
        <v>91.317709583411656</v>
      </c>
    </row>
    <row r="1323" spans="16:78">
      <c r="P1323" s="105">
        <v>16060.376622709449</v>
      </c>
      <c r="Q1323" s="37" t="s">
        <v>12981</v>
      </c>
      <c r="R1323" s="106">
        <v>-0.98460000000000003</v>
      </c>
      <c r="S1323" s="85" t="s">
        <v>8887</v>
      </c>
      <c r="BS1323" s="29">
        <v>50.38907019435787</v>
      </c>
      <c r="BT1323" s="37" t="s">
        <v>10383</v>
      </c>
      <c r="BU1323" s="52">
        <v>99.1572069883685</v>
      </c>
      <c r="BV1323" s="32">
        <v>45000</v>
      </c>
      <c r="BW1323" s="33" t="s">
        <v>9056</v>
      </c>
      <c r="BZ1323" s="15">
        <v>98.462262846650844</v>
      </c>
    </row>
    <row r="1324" spans="16:78">
      <c r="P1324" s="105">
        <v>1.7839549421035359</v>
      </c>
      <c r="Q1324" s="37" t="s">
        <v>12982</v>
      </c>
      <c r="R1324" s="106">
        <v>-0.94679999999999997</v>
      </c>
      <c r="S1324" s="85" t="s">
        <v>8884</v>
      </c>
      <c r="BS1324" s="29">
        <v>7085.4674607744937</v>
      </c>
      <c r="BT1324" s="37" t="s">
        <v>10384</v>
      </c>
      <c r="BU1324" s="62">
        <v>86.834683011399449</v>
      </c>
      <c r="BV1324" s="32">
        <v>44996</v>
      </c>
      <c r="BW1324" s="33" t="s">
        <v>8937</v>
      </c>
      <c r="BZ1324" s="15">
        <v>94.684932241554179</v>
      </c>
    </row>
    <row r="1325" spans="16:78">
      <c r="P1325" s="105">
        <v>21.1500834311645</v>
      </c>
      <c r="Q1325" s="37" t="s">
        <v>12983</v>
      </c>
      <c r="R1325" s="106">
        <v>-0.98870000000000002</v>
      </c>
      <c r="S1325" s="85" t="s">
        <v>8887</v>
      </c>
      <c r="BS1325" s="29">
        <v>4.2984685522993686</v>
      </c>
      <c r="BT1325" s="37" t="s">
        <v>10385</v>
      </c>
      <c r="BU1325" s="62">
        <v>99.372277221282374</v>
      </c>
      <c r="BV1325" s="32">
        <v>44914</v>
      </c>
      <c r="BW1325" s="33" t="s">
        <v>8933</v>
      </c>
      <c r="BZ1325" s="15">
        <v>98.867743466431662</v>
      </c>
    </row>
    <row r="1326" spans="16:78">
      <c r="P1326" s="105">
        <v>2.4817113377059901</v>
      </c>
      <c r="Q1326" s="37" t="s">
        <v>12984</v>
      </c>
      <c r="R1326" s="106">
        <v>-0.98750000000000004</v>
      </c>
      <c r="S1326" s="85" t="s">
        <v>8887</v>
      </c>
      <c r="BS1326" s="29">
        <v>25.219595652869788</v>
      </c>
      <c r="BT1326" s="37" t="s">
        <v>10386</v>
      </c>
      <c r="BU1326" s="31">
        <v>96.892020977104522</v>
      </c>
      <c r="BV1326" s="32">
        <v>44918</v>
      </c>
      <c r="BW1326" s="33" t="s">
        <v>8937</v>
      </c>
      <c r="BZ1326" s="15">
        <v>98.750369319775274</v>
      </c>
    </row>
    <row r="1327" spans="16:78">
      <c r="P1327" s="105">
        <v>62.261236771070251</v>
      </c>
      <c r="Q1327" s="37" t="s">
        <v>12985</v>
      </c>
      <c r="R1327" s="106">
        <v>-0.99660000000000004</v>
      </c>
      <c r="S1327" s="85" t="s">
        <v>8887</v>
      </c>
      <c r="BS1327" s="29">
        <v>2.213877815235787</v>
      </c>
      <c r="BT1327" s="37" t="s">
        <v>10387</v>
      </c>
      <c r="BU1327" s="44">
        <v>98.757663661825205</v>
      </c>
      <c r="BV1327" s="32">
        <v>44964</v>
      </c>
      <c r="BW1327" s="33" t="s">
        <v>9034</v>
      </c>
      <c r="BZ1327" s="15">
        <v>99.661805404732078</v>
      </c>
    </row>
    <row r="1328" spans="16:78">
      <c r="P1328" s="105">
        <v>18.12535809754851</v>
      </c>
      <c r="Q1328" s="37" t="s">
        <v>12986</v>
      </c>
      <c r="R1328" s="106">
        <v>-0.48159999999999997</v>
      </c>
      <c r="S1328" s="85" t="s">
        <v>8882</v>
      </c>
      <c r="BS1328" s="29">
        <v>1007.648030367566</v>
      </c>
      <c r="BT1328" s="37" t="s">
        <v>10388</v>
      </c>
      <c r="BU1328" s="62">
        <v>99.302492958288269</v>
      </c>
      <c r="BV1328" s="32">
        <v>44985</v>
      </c>
      <c r="BW1328" s="33" t="s">
        <v>9034</v>
      </c>
      <c r="BZ1328" s="15">
        <v>48.159996527109001</v>
      </c>
    </row>
    <row r="1329" spans="16:78">
      <c r="P1329" s="105">
        <v>180.5902623488204</v>
      </c>
      <c r="Q1329" s="37" t="s">
        <v>12987</v>
      </c>
      <c r="R1329" s="106">
        <v>-0.81659999999999999</v>
      </c>
      <c r="S1329" s="85" t="s">
        <v>8887</v>
      </c>
      <c r="BS1329" s="29">
        <v>5.7600169343379157</v>
      </c>
      <c r="BT1329" s="37" t="s">
        <v>10389</v>
      </c>
      <c r="BU1329" s="31">
        <v>97.516284794499825</v>
      </c>
      <c r="BV1329" s="32">
        <v>44929</v>
      </c>
      <c r="BW1329" s="33" t="s">
        <v>8959</v>
      </c>
      <c r="BZ1329" s="15">
        <v>81.658224219135221</v>
      </c>
    </row>
    <row r="1330" spans="16:78">
      <c r="P1330" s="105">
        <v>1159.876999432526</v>
      </c>
      <c r="Q1330" s="37" t="s">
        <v>12988</v>
      </c>
      <c r="R1330" s="106">
        <v>-0.95399999999999996</v>
      </c>
      <c r="S1330" s="85" t="s">
        <v>8887</v>
      </c>
      <c r="BS1330" s="29">
        <v>1.354581924364999</v>
      </c>
      <c r="BT1330" s="37" t="s">
        <v>10390</v>
      </c>
      <c r="BU1330" s="62">
        <v>99.239993994392862</v>
      </c>
      <c r="BV1330" s="32">
        <v>44929</v>
      </c>
      <c r="BW1330" s="33" t="s">
        <v>8937</v>
      </c>
      <c r="BZ1330" s="15">
        <v>95.398043174070338</v>
      </c>
    </row>
    <row r="1331" spans="16:78">
      <c r="P1331" s="105">
        <v>3.3562905354184789</v>
      </c>
      <c r="Q1331" s="37" t="s">
        <v>12989</v>
      </c>
      <c r="R1331" s="106">
        <v>-0.95130000000000003</v>
      </c>
      <c r="S1331" s="85" t="s">
        <v>8887</v>
      </c>
      <c r="BS1331" s="29">
        <v>3.5901713127155248</v>
      </c>
      <c r="BT1331" s="37" t="s">
        <v>10391</v>
      </c>
      <c r="BU1331" s="31">
        <v>98.791251297365278</v>
      </c>
      <c r="BV1331" s="32">
        <v>44888</v>
      </c>
      <c r="BW1331" s="33" t="s">
        <v>8937</v>
      </c>
      <c r="BZ1331" s="15">
        <v>95.125319672346734</v>
      </c>
    </row>
    <row r="1332" spans="16:78">
      <c r="P1332" s="105">
        <v>23242.749063919578</v>
      </c>
      <c r="Q1332" s="37" t="s">
        <v>12990</v>
      </c>
      <c r="R1332" s="106">
        <v>-0.99760000000000004</v>
      </c>
      <c r="S1332" s="85" t="s">
        <v>8887</v>
      </c>
      <c r="BS1332" s="29">
        <v>23.15771252054898</v>
      </c>
      <c r="BT1332" s="37" t="s">
        <v>10392</v>
      </c>
      <c r="BU1332" s="31">
        <v>98.25360170833558</v>
      </c>
      <c r="BV1332" s="32">
        <v>44992</v>
      </c>
      <c r="BW1332" s="33" t="s">
        <v>8937</v>
      </c>
      <c r="BZ1332" s="15">
        <v>99.764832888912679</v>
      </c>
    </row>
    <row r="1333" spans="16:78">
      <c r="P1333" s="105">
        <v>42.822289665649151</v>
      </c>
      <c r="Q1333" s="37" t="s">
        <v>12991</v>
      </c>
      <c r="R1333" s="106">
        <v>-0.94579999999999997</v>
      </c>
      <c r="S1333" s="85" t="s">
        <v>8895</v>
      </c>
      <c r="BS1333" s="29">
        <v>2.251113175915787</v>
      </c>
      <c r="BT1333" s="37" t="s">
        <v>10393</v>
      </c>
      <c r="BU1333" s="52">
        <v>96.638705298547833</v>
      </c>
      <c r="BV1333" s="32">
        <v>44968</v>
      </c>
      <c r="BW1333" s="33" t="s">
        <v>8937</v>
      </c>
      <c r="BZ1333" s="15">
        <v>94.581051811117931</v>
      </c>
    </row>
    <row r="1334" spans="16:78">
      <c r="P1334" s="105">
        <v>97.673061445671109</v>
      </c>
      <c r="Q1334" s="37" t="s">
        <v>12992</v>
      </c>
      <c r="R1334" s="106">
        <v>-0.98839999999999995</v>
      </c>
      <c r="S1334" s="85" t="s">
        <v>8882</v>
      </c>
      <c r="BS1334" s="29">
        <v>26.85320231977979</v>
      </c>
      <c r="BT1334" s="37" t="s">
        <v>10394</v>
      </c>
      <c r="BU1334" s="62">
        <v>99.848195872152516</v>
      </c>
      <c r="BV1334" s="32">
        <v>44918</v>
      </c>
      <c r="BW1334" s="33" t="s">
        <v>8937</v>
      </c>
      <c r="BZ1334" s="15">
        <v>98.835169568367036</v>
      </c>
    </row>
    <row r="1335" spans="16:78">
      <c r="P1335" s="105">
        <v>177.5984840655197</v>
      </c>
      <c r="Q1335" s="37" t="s">
        <v>12993</v>
      </c>
      <c r="R1335" s="106">
        <v>-0.99060000000000004</v>
      </c>
      <c r="S1335" s="85" t="s">
        <v>8887</v>
      </c>
      <c r="BS1335" s="29">
        <v>1.5870633451522029</v>
      </c>
      <c r="BT1335" s="37" t="s">
        <v>10395</v>
      </c>
      <c r="BU1335" s="62">
        <v>99.999221826317353</v>
      </c>
      <c r="BV1335" s="32">
        <v>44392</v>
      </c>
      <c r="BW1335" s="33" t="s">
        <v>8937</v>
      </c>
      <c r="BZ1335" s="15">
        <v>99.063292729317482</v>
      </c>
    </row>
    <row r="1336" spans="16:78">
      <c r="P1336" s="105">
        <v>1.9742397797320039</v>
      </c>
      <c r="Q1336" s="37" t="s">
        <v>12994</v>
      </c>
      <c r="R1336" s="106">
        <v>-0.88749999999999996</v>
      </c>
      <c r="S1336" s="85" t="s">
        <v>8887</v>
      </c>
      <c r="BS1336" s="29">
        <v>164.5552329056101</v>
      </c>
      <c r="BT1336" s="37" t="s">
        <v>10396</v>
      </c>
      <c r="BU1336" s="31">
        <v>98.3868444096274</v>
      </c>
      <c r="BV1336" s="32">
        <v>44815</v>
      </c>
      <c r="BW1336" s="33" t="s">
        <v>8965</v>
      </c>
      <c r="BZ1336" s="15">
        <v>88.75368904140835</v>
      </c>
    </row>
    <row r="1337" spans="16:78">
      <c r="P1337" s="105">
        <v>75.351712124816629</v>
      </c>
      <c r="Q1337" s="37" t="s">
        <v>12995</v>
      </c>
      <c r="R1337" s="106">
        <v>-7.1400000000000005E-2</v>
      </c>
      <c r="S1337" s="85" t="s">
        <v>8887</v>
      </c>
      <c r="BS1337" s="29">
        <v>1.5255870578293731</v>
      </c>
      <c r="BT1337" s="37" t="s">
        <v>10397</v>
      </c>
      <c r="BU1337" s="44">
        <v>99.835488816604396</v>
      </c>
      <c r="BV1337" s="32">
        <v>44996</v>
      </c>
      <c r="BW1337" s="33" t="s">
        <v>8937</v>
      </c>
      <c r="BZ1337" s="15">
        <v>7.1410158176755099</v>
      </c>
    </row>
    <row r="1338" spans="16:78">
      <c r="P1338" s="105">
        <v>58.446743380497018</v>
      </c>
      <c r="Q1338" s="37" t="s">
        <v>12996</v>
      </c>
      <c r="R1338" s="106">
        <v>-0.98229999999999995</v>
      </c>
      <c r="S1338" s="85" t="s">
        <v>8882</v>
      </c>
      <c r="BS1338" s="29">
        <v>5.3779496954195318</v>
      </c>
      <c r="BT1338" s="37" t="s">
        <v>10398</v>
      </c>
      <c r="BU1338" s="62">
        <v>95.523958158766447</v>
      </c>
      <c r="BV1338" s="32">
        <v>44922</v>
      </c>
      <c r="BW1338" s="33" t="s">
        <v>8937</v>
      </c>
      <c r="BZ1338" s="15">
        <v>98.231732807799389</v>
      </c>
    </row>
    <row r="1339" spans="16:78">
      <c r="P1339" s="105">
        <v>333.9053760486164</v>
      </c>
      <c r="Q1339" s="37" t="s">
        <v>12997</v>
      </c>
      <c r="R1339" s="106">
        <v>-0.99419999999999997</v>
      </c>
      <c r="S1339" s="85" t="s">
        <v>8888</v>
      </c>
      <c r="BS1339" s="29">
        <v>32.429167325566652</v>
      </c>
      <c r="BT1339" s="37" t="s">
        <v>10399</v>
      </c>
      <c r="BU1339" s="31">
        <v>94.19285990133551</v>
      </c>
      <c r="BV1339" s="32">
        <v>44731</v>
      </c>
      <c r="BW1339" s="33" t="s">
        <v>8967</v>
      </c>
      <c r="BZ1339" s="15">
        <v>99.417822364810462</v>
      </c>
    </row>
    <row r="1340" spans="16:78">
      <c r="P1340" s="105">
        <v>168.5378309760203</v>
      </c>
      <c r="Q1340" s="37" t="s">
        <v>12998</v>
      </c>
      <c r="R1340" s="106">
        <v>-0.98850000000000005</v>
      </c>
      <c r="S1340" s="85" t="s">
        <v>8891</v>
      </c>
      <c r="BS1340" s="29">
        <v>3.3318891229721892</v>
      </c>
      <c r="BT1340" s="37" t="s">
        <v>10400</v>
      </c>
      <c r="BU1340" s="62">
        <v>99.281833862603136</v>
      </c>
      <c r="BV1340" s="32">
        <v>44929</v>
      </c>
      <c r="BW1340" s="33" t="s">
        <v>8933</v>
      </c>
      <c r="BZ1340" s="15">
        <v>98.850356878665153</v>
      </c>
    </row>
    <row r="1341" spans="16:78">
      <c r="P1341" s="105">
        <v>29.038793316357101</v>
      </c>
      <c r="Q1341" s="37" t="s">
        <v>12999</v>
      </c>
      <c r="R1341" s="106">
        <v>-0.48159999999999997</v>
      </c>
      <c r="S1341" s="85" t="s">
        <v>8887</v>
      </c>
      <c r="BS1341" s="29">
        <v>34.405656646189257</v>
      </c>
      <c r="BT1341" s="37" t="s">
        <v>10401</v>
      </c>
      <c r="BU1341" s="31">
        <v>99.851166618074942</v>
      </c>
      <c r="BV1341" s="32">
        <v>44647</v>
      </c>
      <c r="BW1341" s="33" t="s">
        <v>9056</v>
      </c>
      <c r="BZ1341" s="15">
        <v>48.159996527109001</v>
      </c>
    </row>
    <row r="1342" spans="16:78">
      <c r="P1342" s="105">
        <v>488.22902033517829</v>
      </c>
      <c r="Q1342" s="37" t="s">
        <v>13000</v>
      </c>
      <c r="R1342" s="106">
        <v>-0.94269999999999998</v>
      </c>
      <c r="S1342" s="85" t="s">
        <v>8891</v>
      </c>
      <c r="BS1342" s="29">
        <v>1.4567734346828121</v>
      </c>
      <c r="BT1342" s="37" t="s">
        <v>10402</v>
      </c>
      <c r="BU1342" s="31">
        <v>99.039914341163708</v>
      </c>
      <c r="BV1342" s="32">
        <v>44926</v>
      </c>
      <c r="BW1342" s="33" t="s">
        <v>8933</v>
      </c>
      <c r="BZ1342" s="15">
        <v>94.266344384734396</v>
      </c>
    </row>
    <row r="1343" spans="16:78">
      <c r="P1343" s="105">
        <v>1.1869494040280819</v>
      </c>
      <c r="Q1343" s="37" t="s">
        <v>13001</v>
      </c>
      <c r="R1343" s="106">
        <v>-0.98529999999999995</v>
      </c>
      <c r="S1343" s="85" t="s">
        <v>8887</v>
      </c>
      <c r="BS1343" s="29">
        <v>3.040383266187241</v>
      </c>
      <c r="BT1343" s="37" t="s">
        <v>10403</v>
      </c>
      <c r="BU1343" s="52">
        <v>99.320185989212078</v>
      </c>
      <c r="BV1343" s="32">
        <v>44996</v>
      </c>
      <c r="BW1343" s="33" t="s">
        <v>8937</v>
      </c>
      <c r="BZ1343" s="15">
        <v>98.529578338233819</v>
      </c>
    </row>
    <row r="1344" spans="16:78">
      <c r="P1344" s="105">
        <v>2.3324324628410169</v>
      </c>
      <c r="Q1344" s="37" t="s">
        <v>13002</v>
      </c>
      <c r="R1344" s="106">
        <v>-0.60780000000000001</v>
      </c>
      <c r="S1344" s="85" t="s">
        <v>8887</v>
      </c>
      <c r="BS1344" s="29">
        <v>22.189599757818861</v>
      </c>
      <c r="BT1344" s="37" t="s">
        <v>10404</v>
      </c>
      <c r="BU1344" s="62">
        <v>80.034287774446909</v>
      </c>
      <c r="BV1344" s="32">
        <v>44731</v>
      </c>
      <c r="BW1344" s="33" t="s">
        <v>8937</v>
      </c>
      <c r="BZ1344" s="15">
        <v>60.784619430092768</v>
      </c>
    </row>
    <row r="1345" spans="16:78">
      <c r="P1345" s="105">
        <v>17.301883435258869</v>
      </c>
      <c r="Q1345" s="37" t="s">
        <v>13003</v>
      </c>
      <c r="R1345" s="106">
        <v>-0.998</v>
      </c>
      <c r="S1345" s="85" t="s">
        <v>8887</v>
      </c>
      <c r="BS1345" s="29">
        <v>13.224402823309511</v>
      </c>
      <c r="BT1345" s="37" t="s">
        <v>10405</v>
      </c>
      <c r="BU1345" s="62">
        <v>99.912563147856673</v>
      </c>
      <c r="BV1345" s="32">
        <v>44861</v>
      </c>
      <c r="BW1345" s="33" t="s">
        <v>8937</v>
      </c>
      <c r="BZ1345" s="15">
        <v>99.799995989606145</v>
      </c>
    </row>
    <row r="1346" spans="16:78">
      <c r="P1346" s="105">
        <v>192.70131073624199</v>
      </c>
      <c r="Q1346" s="37" t="s">
        <v>13004</v>
      </c>
      <c r="R1346" s="106">
        <v>-0.98480000000000001</v>
      </c>
      <c r="S1346" s="85" t="s">
        <v>8882</v>
      </c>
      <c r="BS1346" s="29">
        <v>1.0419919618485971</v>
      </c>
      <c r="BT1346" s="37" t="s">
        <v>10406</v>
      </c>
      <c r="BU1346" s="31">
        <v>27.22091863182915</v>
      </c>
      <c r="BV1346" s="32">
        <v>44745</v>
      </c>
      <c r="BW1346" s="33" t="s">
        <v>8937</v>
      </c>
      <c r="BZ1346" s="15">
        <v>98.482590044785752</v>
      </c>
    </row>
    <row r="1347" spans="16:78">
      <c r="P1347" s="105">
        <v>162.28993275509211</v>
      </c>
      <c r="Q1347" s="37" t="s">
        <v>13005</v>
      </c>
      <c r="R1347" s="106">
        <v>-0.98599999999999999</v>
      </c>
      <c r="S1347" s="85" t="s">
        <v>8887</v>
      </c>
      <c r="BS1347" s="29">
        <v>57.53941054316757</v>
      </c>
      <c r="BT1347" s="37" t="s">
        <v>10407</v>
      </c>
      <c r="BU1347" s="44">
        <v>96.265915406535612</v>
      </c>
      <c r="BV1347" s="32">
        <v>44926</v>
      </c>
      <c r="BW1347" s="33" t="s">
        <v>8933</v>
      </c>
      <c r="BZ1347" s="15">
        <v>98.601634530118957</v>
      </c>
    </row>
    <row r="1348" spans="16:78">
      <c r="P1348" s="105">
        <v>31.994125876211921</v>
      </c>
      <c r="Q1348" s="37" t="s">
        <v>13006</v>
      </c>
      <c r="R1348" s="106">
        <v>-0.83179999999999998</v>
      </c>
      <c r="S1348" s="85" t="s">
        <v>8882</v>
      </c>
      <c r="BS1348" s="29">
        <v>23.13279244018387</v>
      </c>
      <c r="BT1348" s="37" t="s">
        <v>10408</v>
      </c>
      <c r="BU1348" s="62">
        <v>93.849528377591568</v>
      </c>
      <c r="BV1348" s="32">
        <v>44884</v>
      </c>
      <c r="BW1348" s="33" t="s">
        <v>8949</v>
      </c>
      <c r="BZ1348" s="15">
        <v>83.183788592954357</v>
      </c>
    </row>
    <row r="1349" spans="16:78">
      <c r="P1349" s="105">
        <v>11.15927836056269</v>
      </c>
      <c r="Q1349" s="37" t="s">
        <v>13007</v>
      </c>
      <c r="R1349" s="106">
        <v>-0.98740000000000006</v>
      </c>
      <c r="S1349" s="85" t="s">
        <v>8889</v>
      </c>
      <c r="BS1349" s="29">
        <v>4.0301798281522103</v>
      </c>
      <c r="BT1349" s="37" t="s">
        <v>10409</v>
      </c>
      <c r="BU1349" s="31">
        <v>93.668244646347247</v>
      </c>
      <c r="BV1349" s="32">
        <v>45000</v>
      </c>
      <c r="BW1349" s="33" t="s">
        <v>8937</v>
      </c>
      <c r="BZ1349" s="15">
        <v>98.744882834135652</v>
      </c>
    </row>
    <row r="1350" spans="16:78">
      <c r="P1350" s="105">
        <v>1.458096205788771</v>
      </c>
      <c r="Q1350" s="37" t="s">
        <v>13008</v>
      </c>
      <c r="R1350" s="106">
        <v>-0.94279999999999997</v>
      </c>
      <c r="S1350" s="85" t="s">
        <v>8884</v>
      </c>
      <c r="BS1350" s="29">
        <v>5.5846899929957496</v>
      </c>
      <c r="BT1350" s="37" t="s">
        <v>10410</v>
      </c>
      <c r="BU1350" s="62">
        <v>95.683600821387813</v>
      </c>
      <c r="BV1350" s="32">
        <v>44731</v>
      </c>
      <c r="BW1350" s="33" t="s">
        <v>8937</v>
      </c>
      <c r="BZ1350" s="15">
        <v>94.282825987245388</v>
      </c>
    </row>
    <row r="1351" spans="16:78">
      <c r="P1351" s="105">
        <v>10.901827615332421</v>
      </c>
      <c r="Q1351" s="37" t="s">
        <v>13009</v>
      </c>
      <c r="R1351" s="106">
        <v>-0.97519999999999996</v>
      </c>
      <c r="S1351" s="85" t="s">
        <v>8887</v>
      </c>
      <c r="BS1351" s="29">
        <v>1.238046985281426</v>
      </c>
      <c r="BT1351" s="37" t="s">
        <v>10411</v>
      </c>
      <c r="BU1351" s="31">
        <v>78.838803580115126</v>
      </c>
      <c r="BV1351" s="32">
        <v>44922</v>
      </c>
      <c r="BW1351" s="33" t="s">
        <v>8937</v>
      </c>
      <c r="BZ1351" s="15">
        <v>97.52077164907142</v>
      </c>
    </row>
    <row r="1352" spans="16:78">
      <c r="P1352" s="105">
        <v>65.539782294662118</v>
      </c>
      <c r="Q1352" s="37" t="s">
        <v>13010</v>
      </c>
      <c r="R1352" s="106">
        <v>-0.99719999999999998</v>
      </c>
      <c r="S1352" s="85" t="s">
        <v>8887</v>
      </c>
      <c r="BS1352" s="29">
        <v>20.59833470180866</v>
      </c>
      <c r="BT1352" s="37" t="s">
        <v>10412</v>
      </c>
      <c r="BU1352" s="31">
        <v>97.736154788102851</v>
      </c>
      <c r="BV1352" s="32">
        <v>44796</v>
      </c>
      <c r="BW1352" s="33" t="s">
        <v>8937</v>
      </c>
      <c r="BZ1352" s="15">
        <v>99.716469717904502</v>
      </c>
    </row>
    <row r="1353" spans="16:78">
      <c r="P1353" s="105">
        <v>26.374386648841501</v>
      </c>
      <c r="Q1353" s="37" t="s">
        <v>13011</v>
      </c>
      <c r="R1353" s="106">
        <v>-0.96260000000000001</v>
      </c>
      <c r="S1353" s="85" t="s">
        <v>8892</v>
      </c>
      <c r="BS1353" s="29">
        <v>6.1706178265994822</v>
      </c>
      <c r="BT1353" s="37" t="s">
        <v>10413</v>
      </c>
      <c r="BU1353" s="52">
        <v>98.561626072041008</v>
      </c>
      <c r="BV1353" s="32">
        <v>44929</v>
      </c>
      <c r="BW1353" s="33" t="s">
        <v>8937</v>
      </c>
      <c r="BZ1353" s="15">
        <v>96.262018505724328</v>
      </c>
    </row>
    <row r="1354" spans="16:78">
      <c r="P1354" s="105">
        <v>7.6076738952245941</v>
      </c>
      <c r="Q1354" s="37" t="s">
        <v>13012</v>
      </c>
      <c r="R1354" s="106">
        <v>-0.98180000000000001</v>
      </c>
      <c r="S1354" s="85" t="s">
        <v>8888</v>
      </c>
      <c r="BS1354" s="29">
        <v>7.4726603621533361</v>
      </c>
      <c r="BT1354" s="37" t="s">
        <v>10414</v>
      </c>
      <c r="BU1354" s="62">
        <v>98.294350232643609</v>
      </c>
      <c r="BV1354" s="32">
        <v>44880</v>
      </c>
      <c r="BW1354" s="33" t="s">
        <v>8937</v>
      </c>
      <c r="BZ1354" s="15">
        <v>98.184694250456516</v>
      </c>
    </row>
    <row r="1355" spans="16:78">
      <c r="P1355" s="105">
        <v>643.86241490505188</v>
      </c>
      <c r="Q1355" s="37" t="s">
        <v>13013</v>
      </c>
      <c r="R1355" s="106">
        <v>-0.99219999999999997</v>
      </c>
      <c r="S1355" s="85" t="s">
        <v>3686</v>
      </c>
      <c r="BS1355" s="29">
        <v>23.072779206528828</v>
      </c>
      <c r="BT1355" s="37" t="s">
        <v>10415</v>
      </c>
      <c r="BU1355" s="62">
        <v>88.029339732893902</v>
      </c>
      <c r="BV1355" s="32">
        <v>44888</v>
      </c>
      <c r="BW1355" s="33" t="s">
        <v>8937</v>
      </c>
      <c r="BZ1355" s="15">
        <v>99.215118941577103</v>
      </c>
    </row>
    <row r="1356" spans="16:78">
      <c r="P1356" s="105">
        <v>86.137067629876881</v>
      </c>
      <c r="Q1356" s="37" t="s">
        <v>13014</v>
      </c>
      <c r="R1356" s="106">
        <v>-0.82850000000000001</v>
      </c>
      <c r="S1356" s="85" t="s">
        <v>3686</v>
      </c>
      <c r="BS1356" s="29">
        <v>1.021378978153469</v>
      </c>
      <c r="BT1356" s="37" t="s">
        <v>10416</v>
      </c>
      <c r="BU1356" s="31">
        <v>95.51016547426984</v>
      </c>
      <c r="BV1356" s="32">
        <v>44607</v>
      </c>
      <c r="BW1356" s="33" t="s">
        <v>8937</v>
      </c>
      <c r="BZ1356" s="15">
        <v>82.848864060805738</v>
      </c>
    </row>
    <row r="1357" spans="16:78">
      <c r="P1357" s="105">
        <v>1.796174269498269</v>
      </c>
      <c r="Q1357" s="37" t="s">
        <v>13015</v>
      </c>
      <c r="R1357" s="106">
        <v>-0.96360000000000001</v>
      </c>
      <c r="S1357" s="85" t="s">
        <v>8887</v>
      </c>
      <c r="BS1357" s="29">
        <v>55.401358149116938</v>
      </c>
      <c r="BT1357" s="37" t="s">
        <v>10417</v>
      </c>
      <c r="BU1357" s="44">
        <v>98.565782337948832</v>
      </c>
      <c r="BV1357" s="32">
        <v>44996</v>
      </c>
      <c r="BW1357" s="33" t="s">
        <v>8937</v>
      </c>
      <c r="BZ1357" s="15">
        <v>96.355008735552659</v>
      </c>
    </row>
    <row r="1358" spans="16:78">
      <c r="P1358" s="105">
        <v>12.945433293491011</v>
      </c>
      <c r="Q1358" s="37" t="s">
        <v>13016</v>
      </c>
      <c r="R1358" s="106">
        <v>-0.85850000000000004</v>
      </c>
      <c r="S1358" s="85" t="s">
        <v>8892</v>
      </c>
      <c r="BS1358" s="29">
        <v>1.1325123701384361</v>
      </c>
      <c r="BT1358" s="37" t="s">
        <v>10418</v>
      </c>
      <c r="BU1358" s="62">
        <v>93.417925869698465</v>
      </c>
      <c r="BV1358" s="32">
        <v>44888</v>
      </c>
      <c r="BW1358" s="33" t="s">
        <v>8937</v>
      </c>
      <c r="BZ1358" s="15">
        <v>85.849230500378482</v>
      </c>
    </row>
    <row r="1359" spans="16:78">
      <c r="P1359" s="105">
        <v>56.980630341555333</v>
      </c>
      <c r="Q1359" s="37" t="s">
        <v>13017</v>
      </c>
      <c r="R1359" s="106">
        <v>-0.9446</v>
      </c>
      <c r="S1359" s="85" t="s">
        <v>8898</v>
      </c>
      <c r="BS1359" s="29">
        <v>7.7450784333266176</v>
      </c>
      <c r="BT1359" s="37" t="s">
        <v>10419</v>
      </c>
      <c r="BU1359" s="31">
        <v>99.820273174009088</v>
      </c>
      <c r="BV1359" s="32">
        <v>44776</v>
      </c>
      <c r="BW1359" s="33" t="s">
        <v>8937</v>
      </c>
      <c r="BZ1359" s="15">
        <v>94.458608762708124</v>
      </c>
    </row>
    <row r="1360" spans="16:78">
      <c r="P1360" s="105">
        <v>2.681817314480889</v>
      </c>
      <c r="Q1360" s="37" t="s">
        <v>13018</v>
      </c>
      <c r="R1360" s="106">
        <v>-0.98199999999999998</v>
      </c>
      <c r="S1360" s="85" t="s">
        <v>8887</v>
      </c>
      <c r="BS1360" s="29">
        <v>2.1413847340289451</v>
      </c>
      <c r="BT1360" s="37" t="s">
        <v>10420</v>
      </c>
      <c r="BU1360" s="62">
        <v>92.179537165383223</v>
      </c>
      <c r="BV1360" s="32">
        <v>44888</v>
      </c>
      <c r="BW1360" s="33" t="s">
        <v>9045</v>
      </c>
      <c r="BZ1360" s="15">
        <v>98.202247662686943</v>
      </c>
    </row>
    <row r="1361" spans="16:78">
      <c r="P1361" s="105">
        <v>475.14268608384572</v>
      </c>
      <c r="Q1361" s="37" t="s">
        <v>13019</v>
      </c>
      <c r="R1361" s="106">
        <v>-0.91779999999999995</v>
      </c>
      <c r="S1361" s="85" t="s">
        <v>8891</v>
      </c>
      <c r="BS1361" s="29">
        <v>7.3735658415801089</v>
      </c>
      <c r="BT1361" s="37" t="s">
        <v>10421</v>
      </c>
      <c r="BU1361" s="31">
        <v>97.111175705953485</v>
      </c>
      <c r="BV1361" s="32">
        <v>44892</v>
      </c>
      <c r="BW1361" s="33" t="s">
        <v>8937</v>
      </c>
      <c r="BZ1361" s="15">
        <v>91.776656181990163</v>
      </c>
    </row>
    <row r="1362" spans="16:78">
      <c r="P1362" s="105">
        <v>3.3311279764857571</v>
      </c>
      <c r="Q1362" s="37" t="s">
        <v>13020</v>
      </c>
      <c r="R1362" s="106">
        <v>-0.95530000000000004</v>
      </c>
      <c r="S1362" s="85" t="s">
        <v>8892</v>
      </c>
      <c r="BS1362" s="29">
        <v>315.06170381384709</v>
      </c>
      <c r="BT1362" s="37" t="s">
        <v>10422</v>
      </c>
      <c r="BU1362" s="31">
        <v>99.686877321125962</v>
      </c>
      <c r="BV1362" s="32">
        <v>44996</v>
      </c>
      <c r="BW1362" s="33" t="s">
        <v>8937</v>
      </c>
      <c r="BZ1362" s="15">
        <v>95.533697084127965</v>
      </c>
    </row>
    <row r="1363" spans="16:78">
      <c r="P1363" s="105">
        <v>178.00602935670599</v>
      </c>
      <c r="Q1363" s="37" t="s">
        <v>13021</v>
      </c>
      <c r="R1363" s="106">
        <v>-0.89590000000000003</v>
      </c>
      <c r="S1363" s="85" t="s">
        <v>8882</v>
      </c>
      <c r="BS1363" s="29">
        <v>1.209185219487503</v>
      </c>
      <c r="BT1363" s="37" t="s">
        <v>10423</v>
      </c>
      <c r="BU1363" s="52"/>
      <c r="BV1363" s="32"/>
      <c r="BW1363" s="33" t="s">
        <v>8937</v>
      </c>
      <c r="BZ1363" s="15">
        <v>89.59361961547836</v>
      </c>
    </row>
    <row r="1364" spans="16:78">
      <c r="P1364" s="105">
        <v>10.910882354756669</v>
      </c>
      <c r="Q1364" s="37" t="s">
        <v>13022</v>
      </c>
      <c r="R1364" s="106">
        <v>-0.51759999999999995</v>
      </c>
      <c r="S1364" s="85" t="s">
        <v>8887</v>
      </c>
      <c r="BS1364" s="29">
        <v>1.0420536072900539</v>
      </c>
      <c r="BT1364" s="37" t="s">
        <v>10424</v>
      </c>
      <c r="BU1364" s="62">
        <v>97.417394486027391</v>
      </c>
      <c r="BV1364" s="32">
        <v>44804</v>
      </c>
      <c r="BW1364" s="33" t="s">
        <v>8937</v>
      </c>
      <c r="BZ1364" s="15">
        <v>51.760081389179447</v>
      </c>
    </row>
    <row r="1365" spans="16:78">
      <c r="P1365" s="105">
        <v>16.92412765414047</v>
      </c>
      <c r="Q1365" s="37" t="s">
        <v>13023</v>
      </c>
      <c r="R1365" s="106">
        <v>-0.87639999999999996</v>
      </c>
      <c r="S1365" s="85" t="s">
        <v>8887</v>
      </c>
      <c r="BS1365" s="29">
        <v>3.2679267471260141</v>
      </c>
      <c r="BT1365" s="37" t="s">
        <v>10425</v>
      </c>
      <c r="BU1365" s="62">
        <v>66.630788449670547</v>
      </c>
      <c r="BV1365" s="32">
        <v>44996</v>
      </c>
      <c r="BW1365" s="33" t="s">
        <v>8937</v>
      </c>
      <c r="BZ1365" s="15">
        <v>87.636209938627516</v>
      </c>
    </row>
    <row r="1366" spans="16:78">
      <c r="P1366" s="105">
        <v>41.781717747601377</v>
      </c>
      <c r="Q1366" s="37" t="s">
        <v>13024</v>
      </c>
      <c r="R1366" s="106">
        <v>-0.97440000000000004</v>
      </c>
      <c r="S1366" s="85" t="s">
        <v>8882</v>
      </c>
      <c r="BS1366" s="29">
        <v>3.2722664620729889</v>
      </c>
      <c r="BT1366" s="37" t="s">
        <v>10426</v>
      </c>
      <c r="BU1366" s="31">
        <v>98.392788942787831</v>
      </c>
      <c r="BV1366" s="32">
        <v>45000</v>
      </c>
      <c r="BW1366" s="33" t="s">
        <v>8937</v>
      </c>
      <c r="BZ1366" s="15">
        <v>97.444242701342418</v>
      </c>
    </row>
    <row r="1367" spans="16:78">
      <c r="P1367" s="105">
        <v>1.9573477828526651</v>
      </c>
      <c r="Q1367" s="37" t="s">
        <v>13025</v>
      </c>
      <c r="R1367" s="106">
        <v>-0.99960000000000004</v>
      </c>
      <c r="S1367" s="85" t="s">
        <v>8881</v>
      </c>
      <c r="BS1367" s="29">
        <v>5.7678563071490609</v>
      </c>
      <c r="BT1367" s="37" t="s">
        <v>10427</v>
      </c>
      <c r="BU1367" s="44">
        <v>99.993049980070765</v>
      </c>
      <c r="BV1367" s="32">
        <v>44926</v>
      </c>
      <c r="BW1367" s="33" t="s">
        <v>9376</v>
      </c>
      <c r="BZ1367" s="15">
        <v>99.961747635121753</v>
      </c>
    </row>
    <row r="1368" spans="16:78">
      <c r="P1368" s="105">
        <v>1.3889442171663811</v>
      </c>
      <c r="Q1368" s="37" t="s">
        <v>13026</v>
      </c>
      <c r="R1368" s="106">
        <v>-0.98709999999999998</v>
      </c>
      <c r="S1368" s="85" t="s">
        <v>8885</v>
      </c>
      <c r="BS1368" s="29">
        <v>2.4250413393471439</v>
      </c>
      <c r="BT1368" s="37" t="s">
        <v>10428</v>
      </c>
      <c r="BU1368" s="62">
        <v>99.451439697401199</v>
      </c>
      <c r="BV1368" s="32">
        <v>44918</v>
      </c>
      <c r="BW1368" s="33" t="s">
        <v>8937</v>
      </c>
      <c r="BZ1368" s="15">
        <v>98.707723251081475</v>
      </c>
    </row>
    <row r="1369" spans="16:78">
      <c r="P1369" s="105">
        <v>962.23665425369416</v>
      </c>
      <c r="Q1369" s="37" t="s">
        <v>13027</v>
      </c>
      <c r="R1369" s="106">
        <v>-0.99080000000000001</v>
      </c>
      <c r="S1369" s="85" t="s">
        <v>8892</v>
      </c>
      <c r="BS1369" s="29">
        <v>11.72767491310668</v>
      </c>
      <c r="BT1369" s="37" t="s">
        <v>10429</v>
      </c>
      <c r="BU1369" s="31">
        <v>58.629069956006497</v>
      </c>
      <c r="BV1369" s="32">
        <v>44996</v>
      </c>
      <c r="BW1369" s="33" t="s">
        <v>8937</v>
      </c>
      <c r="BZ1369" s="15">
        <v>99.080134966930416</v>
      </c>
    </row>
    <row r="1370" spans="16:78">
      <c r="P1370" s="105">
        <v>1423.9769503416251</v>
      </c>
      <c r="Q1370" s="37" t="s">
        <v>13028</v>
      </c>
      <c r="R1370" s="106">
        <v>-0.98029999999999995</v>
      </c>
      <c r="S1370" s="85" t="s">
        <v>3686</v>
      </c>
      <c r="BS1370" s="29">
        <v>9.3881366307107204</v>
      </c>
      <c r="BT1370" s="37" t="s">
        <v>10430</v>
      </c>
      <c r="BU1370" s="62">
        <v>99.620806588149662</v>
      </c>
      <c r="BV1370" s="32">
        <v>44834</v>
      </c>
      <c r="BW1370" s="33" t="s">
        <v>9024</v>
      </c>
      <c r="BZ1370" s="15">
        <v>98.032320700187867</v>
      </c>
    </row>
    <row r="1371" spans="16:78">
      <c r="P1371" s="105">
        <v>1.8189359436919621</v>
      </c>
      <c r="Q1371" s="37" t="s">
        <v>13029</v>
      </c>
      <c r="R1371" s="106">
        <v>-0.97599999999999998</v>
      </c>
      <c r="S1371" s="85" t="s">
        <v>8887</v>
      </c>
      <c r="BS1371" s="29">
        <v>41.556606697698697</v>
      </c>
      <c r="BT1371" s="37" t="s">
        <v>10431</v>
      </c>
      <c r="BU1371" s="31">
        <v>98.421490767757703</v>
      </c>
      <c r="BV1371" s="32">
        <v>44968</v>
      </c>
      <c r="BW1371" s="33" t="s">
        <v>8937</v>
      </c>
      <c r="BZ1371" s="15">
        <v>97.600014543417529</v>
      </c>
    </row>
    <row r="1372" spans="16:78">
      <c r="P1372" s="105">
        <v>2.788250859452766</v>
      </c>
      <c r="Q1372" s="37" t="s">
        <v>13030</v>
      </c>
      <c r="R1372" s="106">
        <v>-0.99580000000000002</v>
      </c>
      <c r="S1372" s="85" t="s">
        <v>8888</v>
      </c>
      <c r="BS1372" s="29">
        <v>24.095464487316121</v>
      </c>
      <c r="BT1372" s="37" t="s">
        <v>10432</v>
      </c>
      <c r="BU1372" s="31">
        <v>98.086071898307296</v>
      </c>
      <c r="BV1372" s="32">
        <v>44876</v>
      </c>
      <c r="BW1372" s="33" t="s">
        <v>8937</v>
      </c>
      <c r="BZ1372" s="15">
        <v>99.582539481110388</v>
      </c>
    </row>
    <row r="1373" spans="16:78">
      <c r="P1373" s="105">
        <v>2.9831425755902878</v>
      </c>
      <c r="Q1373" s="37" t="s">
        <v>13031</v>
      </c>
      <c r="R1373" s="106">
        <v>-0.96079999999999999</v>
      </c>
      <c r="S1373" s="85" t="s">
        <v>3686</v>
      </c>
      <c r="BS1373" s="29">
        <v>2.4549498860538059</v>
      </c>
      <c r="BT1373" s="37" t="s">
        <v>10433</v>
      </c>
      <c r="BU1373" s="52">
        <v>97.647391839091981</v>
      </c>
      <c r="BV1373" s="32">
        <v>44223</v>
      </c>
      <c r="BW1373" s="33" t="s">
        <v>9584</v>
      </c>
      <c r="BZ1373" s="15">
        <v>96.081831129824764</v>
      </c>
    </row>
    <row r="1374" spans="16:78">
      <c r="P1374" s="105">
        <v>109.53371751136881</v>
      </c>
      <c r="Q1374" s="37" t="s">
        <v>13032</v>
      </c>
      <c r="R1374" s="106">
        <v>-0.97499999999999998</v>
      </c>
      <c r="S1374" s="85" t="s">
        <v>8890</v>
      </c>
      <c r="BS1374" s="29">
        <v>21.684910101205631</v>
      </c>
      <c r="BT1374" s="37" t="s">
        <v>10434</v>
      </c>
      <c r="BU1374" s="62">
        <v>98.523746043597967</v>
      </c>
      <c r="BV1374" s="32">
        <v>44800</v>
      </c>
      <c r="BW1374" s="33" t="s">
        <v>9045</v>
      </c>
      <c r="BZ1374" s="15">
        <v>97.504278927880321</v>
      </c>
    </row>
    <row r="1375" spans="16:78">
      <c r="P1375" s="105">
        <v>72.593193529961908</v>
      </c>
      <c r="Q1375" s="37" t="s">
        <v>13033</v>
      </c>
      <c r="R1375" s="106">
        <v>-0.99890000000000001</v>
      </c>
      <c r="S1375" s="85" t="s">
        <v>8889</v>
      </c>
      <c r="BS1375" s="29">
        <v>1.2074292348789331</v>
      </c>
      <c r="BT1375" s="37" t="s">
        <v>10435</v>
      </c>
      <c r="BU1375" s="62">
        <v>94.496203853587218</v>
      </c>
      <c r="BV1375" s="32">
        <v>44888</v>
      </c>
      <c r="BW1375" s="33" t="s">
        <v>8937</v>
      </c>
      <c r="BZ1375" s="15">
        <v>99.892303227068155</v>
      </c>
    </row>
    <row r="1376" spans="16:78">
      <c r="P1376" s="105">
        <v>7.0683833333542783</v>
      </c>
      <c r="Q1376" s="37" t="s">
        <v>13034</v>
      </c>
      <c r="R1376" s="106">
        <v>-0.86529999999999996</v>
      </c>
      <c r="S1376" s="85" t="s">
        <v>3686</v>
      </c>
      <c r="BS1376" s="29">
        <v>16.927582468764669</v>
      </c>
      <c r="BT1376" s="37" t="s">
        <v>10436</v>
      </c>
      <c r="BU1376" s="31">
        <v>97.861469418932899</v>
      </c>
      <c r="BV1376" s="32">
        <v>44876</v>
      </c>
      <c r="BW1376" s="33" t="s">
        <v>8937</v>
      </c>
      <c r="BZ1376" s="15">
        <v>86.533744658709637</v>
      </c>
    </row>
    <row r="1377" spans="16:78">
      <c r="P1377" s="105">
        <v>711.97444434233444</v>
      </c>
      <c r="Q1377" s="37" t="s">
        <v>13035</v>
      </c>
      <c r="R1377" s="106">
        <v>-0.99250000000000005</v>
      </c>
      <c r="S1377" s="85" t="s">
        <v>8884</v>
      </c>
      <c r="BS1377" s="29">
        <v>21.139186887024589</v>
      </c>
      <c r="BT1377" s="37" t="s">
        <v>10437</v>
      </c>
      <c r="BU1377" s="44">
        <v>97.63017959080409</v>
      </c>
      <c r="BV1377" s="32">
        <v>45000</v>
      </c>
      <c r="BW1377" s="33" t="s">
        <v>8933</v>
      </c>
      <c r="BZ1377" s="15">
        <v>99.249434168121169</v>
      </c>
    </row>
    <row r="1378" spans="16:78">
      <c r="P1378" s="105">
        <v>2.769265981410272</v>
      </c>
      <c r="Q1378" s="37" t="s">
        <v>13036</v>
      </c>
      <c r="R1378" s="106">
        <v>-0.99870000000000003</v>
      </c>
      <c r="S1378" s="85" t="s">
        <v>8887</v>
      </c>
      <c r="BS1378" s="29">
        <v>62.260814541645601</v>
      </c>
      <c r="BT1378" s="37" t="s">
        <v>10438</v>
      </c>
      <c r="BU1378" s="62">
        <v>97.493577862036219</v>
      </c>
      <c r="BV1378" s="32">
        <v>44996</v>
      </c>
      <c r="BW1378" s="33" t="s">
        <v>8933</v>
      </c>
      <c r="BZ1378" s="15">
        <v>99.872901428947841</v>
      </c>
    </row>
    <row r="1379" spans="16:78">
      <c r="P1379" s="105">
        <v>8.5449042082376767</v>
      </c>
      <c r="Q1379" s="37" t="s">
        <v>13037</v>
      </c>
      <c r="R1379" s="106">
        <v>-0.99729999999999996</v>
      </c>
      <c r="S1379" s="85" t="s">
        <v>8888</v>
      </c>
      <c r="BS1379" s="29">
        <v>1.0026203105760649</v>
      </c>
      <c r="BT1379" s="37" t="s">
        <v>10439</v>
      </c>
      <c r="BU1379" s="31">
        <v>6.5367211157670839</v>
      </c>
      <c r="BV1379" s="32">
        <v>45000</v>
      </c>
      <c r="BW1379" s="33" t="s">
        <v>8937</v>
      </c>
      <c r="BZ1379" s="15">
        <v>99.731198459190267</v>
      </c>
    </row>
    <row r="1380" spans="16:78">
      <c r="P1380" s="105">
        <v>10.247018014117341</v>
      </c>
      <c r="Q1380" s="37" t="s">
        <v>13038</v>
      </c>
      <c r="R1380" s="106">
        <v>-0.99809999999999999</v>
      </c>
      <c r="S1380" s="85" t="s">
        <v>8893</v>
      </c>
      <c r="BS1380" s="29">
        <v>2.2073342461619738</v>
      </c>
      <c r="BT1380" s="37" t="s">
        <v>10440</v>
      </c>
      <c r="BU1380" s="62">
        <v>82.766097189143892</v>
      </c>
      <c r="BV1380" s="32">
        <v>44888</v>
      </c>
      <c r="BW1380" s="33" t="s">
        <v>8933</v>
      </c>
      <c r="BZ1380" s="15">
        <v>99.805230278656595</v>
      </c>
    </row>
    <row r="1381" spans="16:78">
      <c r="P1381" s="105">
        <v>3.7406096907459392</v>
      </c>
      <c r="Q1381" s="37" t="s">
        <v>13039</v>
      </c>
      <c r="R1381" s="106">
        <v>-0.99590000000000001</v>
      </c>
      <c r="S1381" s="85" t="s">
        <v>8887</v>
      </c>
      <c r="BS1381" s="29">
        <v>4.8881461523023422</v>
      </c>
      <c r="BT1381" s="37" t="s">
        <v>10441</v>
      </c>
      <c r="BU1381" s="31">
        <v>34.447246751850457</v>
      </c>
      <c r="BV1381" s="32">
        <v>45000</v>
      </c>
      <c r="BW1381" s="33" t="s">
        <v>8937</v>
      </c>
      <c r="BZ1381" s="15">
        <v>99.593954247373944</v>
      </c>
    </row>
    <row r="1382" spans="16:78">
      <c r="P1382" s="105">
        <v>29666.589367669629</v>
      </c>
      <c r="Q1382" s="37" t="s">
        <v>13040</v>
      </c>
      <c r="R1382" s="106">
        <v>-0.94169999999999998</v>
      </c>
      <c r="S1382" s="85" t="s">
        <v>8887</v>
      </c>
      <c r="BS1382" s="29">
        <v>2.386201591539193</v>
      </c>
      <c r="BT1382" s="37" t="s">
        <v>10442</v>
      </c>
      <c r="BU1382" s="31">
        <v>43.302165224160532</v>
      </c>
      <c r="BV1382" s="32">
        <v>45000</v>
      </c>
      <c r="BW1382" s="33" t="s">
        <v>8937</v>
      </c>
      <c r="BZ1382" s="15">
        <v>94.169030948185792</v>
      </c>
    </row>
    <row r="1383" spans="16:78">
      <c r="P1383" s="105">
        <v>20.845510936615462</v>
      </c>
      <c r="Q1383" s="37" t="s">
        <v>13041</v>
      </c>
      <c r="R1383" s="106">
        <v>-0.91669999999999996</v>
      </c>
      <c r="S1383" s="85" t="s">
        <v>8882</v>
      </c>
      <c r="BS1383" s="29">
        <v>44.688943497825093</v>
      </c>
      <c r="BT1383" s="37" t="s">
        <v>10443</v>
      </c>
      <c r="BU1383" s="52">
        <v>99.379605219543862</v>
      </c>
      <c r="BV1383" s="32">
        <v>45000</v>
      </c>
      <c r="BW1383" s="33" t="s">
        <v>8937</v>
      </c>
      <c r="BZ1383" s="15">
        <v>91.667224538269608</v>
      </c>
    </row>
    <row r="1384" spans="16:78">
      <c r="P1384" s="105">
        <v>1.6745493250839161</v>
      </c>
      <c r="Q1384" s="37" t="s">
        <v>13042</v>
      </c>
      <c r="R1384" s="106">
        <v>-0.99790000000000001</v>
      </c>
      <c r="S1384" s="85" t="s">
        <v>8887</v>
      </c>
      <c r="BS1384" s="29">
        <v>15.914106188555641</v>
      </c>
      <c r="BT1384" s="37" t="s">
        <v>10444</v>
      </c>
      <c r="BU1384" s="62">
        <v>99.388617003807695</v>
      </c>
      <c r="BV1384" s="32">
        <v>44834</v>
      </c>
      <c r="BW1384" s="33" t="s">
        <v>8933</v>
      </c>
      <c r="BZ1384" s="15">
        <v>99.785065729644288</v>
      </c>
    </row>
    <row r="1385" spans="16:78">
      <c r="P1385" s="105">
        <v>5.6732750798602911</v>
      </c>
      <c r="Q1385" s="37" t="s">
        <v>13043</v>
      </c>
      <c r="R1385" s="106">
        <v>-0.96760000000000002</v>
      </c>
      <c r="S1385" s="85" t="s">
        <v>8887</v>
      </c>
      <c r="BS1385" s="29">
        <v>77.571592389242852</v>
      </c>
      <c r="BT1385" s="37" t="s">
        <v>10445</v>
      </c>
      <c r="BU1385" s="62">
        <v>99.411744606879651</v>
      </c>
      <c r="BV1385" s="32">
        <v>44093</v>
      </c>
      <c r="BW1385" s="33" t="s">
        <v>8937</v>
      </c>
      <c r="BZ1385" s="15">
        <v>96.757100008128276</v>
      </c>
    </row>
    <row r="1386" spans="16:78">
      <c r="P1386" s="105">
        <v>11.240298687052711</v>
      </c>
      <c r="Q1386" s="37" t="s">
        <v>13044</v>
      </c>
      <c r="R1386" s="106">
        <v>-0.99909999999999999</v>
      </c>
      <c r="S1386" s="85" t="s">
        <v>8894</v>
      </c>
      <c r="BS1386" s="29">
        <v>3.77574632867737</v>
      </c>
      <c r="BT1386" s="37" t="s">
        <v>10446</v>
      </c>
      <c r="BU1386" s="31">
        <v>97.97153964869446</v>
      </c>
      <c r="BV1386" s="32">
        <v>45000</v>
      </c>
      <c r="BW1386" s="33" t="s">
        <v>8937</v>
      </c>
      <c r="BZ1386" s="15">
        <v>99.910321902074159</v>
      </c>
    </row>
    <row r="1387" spans="16:78">
      <c r="P1387" s="105">
        <v>2.5909874936776709</v>
      </c>
      <c r="Q1387" s="37" t="s">
        <v>13045</v>
      </c>
      <c r="R1387" s="106">
        <v>-0.91810000000000003</v>
      </c>
      <c r="S1387" s="85" t="s">
        <v>8887</v>
      </c>
      <c r="BS1387" s="29">
        <v>3.900583942567188</v>
      </c>
      <c r="BT1387" s="37" t="s">
        <v>10447</v>
      </c>
      <c r="BU1387" s="44">
        <v>98.985517289310323</v>
      </c>
      <c r="BV1387" s="32">
        <v>44918</v>
      </c>
      <c r="BW1387" s="33" t="s">
        <v>8937</v>
      </c>
      <c r="BZ1387" s="15">
        <v>91.809968900901808</v>
      </c>
    </row>
    <row r="1388" spans="16:78">
      <c r="P1388" s="105">
        <v>10.467960458495281</v>
      </c>
      <c r="Q1388" s="37" t="s">
        <v>13046</v>
      </c>
      <c r="R1388" s="106">
        <v>-0.99990000000000001</v>
      </c>
      <c r="S1388" s="85" t="s">
        <v>8887</v>
      </c>
      <c r="BS1388" s="29">
        <v>69.810423777509541</v>
      </c>
      <c r="BT1388" s="37" t="s">
        <v>10448</v>
      </c>
      <c r="BU1388" s="62">
        <v>98.724401657201383</v>
      </c>
      <c r="BV1388" s="32">
        <v>44888</v>
      </c>
      <c r="BW1388" s="33" t="s">
        <v>8937</v>
      </c>
      <c r="BZ1388" s="15">
        <v>99.992077974409057</v>
      </c>
    </row>
    <row r="1389" spans="16:78">
      <c r="P1389" s="105">
        <v>24.503511499952481</v>
      </c>
      <c r="Q1389" s="37" t="s">
        <v>13047</v>
      </c>
      <c r="R1389" s="106">
        <v>-0.81510000000000005</v>
      </c>
      <c r="S1389" s="85" t="s">
        <v>8882</v>
      </c>
      <c r="BS1389" s="29">
        <v>2.2673390330723411</v>
      </c>
      <c r="BT1389" s="37" t="s">
        <v>10449</v>
      </c>
      <c r="BU1389" s="31">
        <v>98.8846628295166</v>
      </c>
      <c r="BV1389" s="32">
        <v>44933</v>
      </c>
      <c r="BW1389" s="33" t="s">
        <v>9957</v>
      </c>
      <c r="BZ1389" s="15">
        <v>81.505759719034359</v>
      </c>
    </row>
    <row r="1390" spans="16:78">
      <c r="P1390" s="105">
        <v>4.2045184776458981</v>
      </c>
      <c r="Q1390" s="37" t="s">
        <v>13048</v>
      </c>
      <c r="R1390" s="106">
        <v>-0.95479999999999998</v>
      </c>
      <c r="S1390" s="85" t="s">
        <v>3686</v>
      </c>
      <c r="BS1390" s="29">
        <v>14.461862942065819</v>
      </c>
      <c r="BT1390" s="37" t="s">
        <v>10450</v>
      </c>
      <c r="BU1390" s="62">
        <v>98.03309438624909</v>
      </c>
      <c r="BV1390" s="32">
        <v>44731</v>
      </c>
      <c r="BW1390" s="33" t="s">
        <v>8937</v>
      </c>
      <c r="BZ1390" s="15">
        <v>95.483385392423969</v>
      </c>
    </row>
    <row r="1391" spans="16:78">
      <c r="P1391" s="105">
        <v>215.30526937333221</v>
      </c>
      <c r="Q1391" s="37" t="s">
        <v>13049</v>
      </c>
      <c r="R1391" s="106">
        <v>-0.99629999999999996</v>
      </c>
      <c r="S1391" s="85" t="s">
        <v>8887</v>
      </c>
      <c r="BS1391" s="29">
        <v>13.19590946864342</v>
      </c>
      <c r="BT1391" s="37" t="s">
        <v>10451</v>
      </c>
      <c r="BU1391" s="31">
        <v>99.576363190228477</v>
      </c>
      <c r="BV1391" s="32">
        <v>44918</v>
      </c>
      <c r="BW1391" s="33" t="s">
        <v>8937</v>
      </c>
      <c r="BZ1391" s="15">
        <v>99.629251123379277</v>
      </c>
    </row>
    <row r="1392" spans="16:78">
      <c r="P1392" s="105">
        <v>2.1186520838631822</v>
      </c>
      <c r="Q1392" s="37" t="s">
        <v>13050</v>
      </c>
      <c r="R1392" s="106">
        <v>-0.96760000000000002</v>
      </c>
      <c r="S1392" s="85" t="s">
        <v>8888</v>
      </c>
      <c r="BS1392" s="29">
        <v>33.772845434184788</v>
      </c>
      <c r="BT1392" s="37" t="s">
        <v>10452</v>
      </c>
      <c r="BU1392" s="31">
        <v>99.344479325973538</v>
      </c>
      <c r="BV1392" s="32">
        <v>44884</v>
      </c>
      <c r="BW1392" s="33" t="s">
        <v>8949</v>
      </c>
      <c r="BZ1392" s="15">
        <v>96.761158803754327</v>
      </c>
    </row>
    <row r="1393" spans="16:78">
      <c r="P1393" s="105">
        <v>6.9584964070047279</v>
      </c>
      <c r="Q1393" s="37" t="s">
        <v>13051</v>
      </c>
      <c r="R1393" s="106">
        <v>-0.99180000000000001</v>
      </c>
      <c r="S1393" s="85" t="s">
        <v>8887</v>
      </c>
      <c r="BS1393" s="29">
        <v>177.0045993666991</v>
      </c>
      <c r="BT1393" s="37" t="s">
        <v>10453</v>
      </c>
      <c r="BU1393" s="52">
        <v>95.774281586030611</v>
      </c>
      <c r="BV1393" s="32">
        <v>44996</v>
      </c>
      <c r="BW1393" s="33" t="s">
        <v>8937</v>
      </c>
      <c r="BZ1393" s="15">
        <v>99.180675352938394</v>
      </c>
    </row>
    <row r="1394" spans="16:78">
      <c r="P1394" s="105">
        <v>2.0610786605538411</v>
      </c>
      <c r="Q1394" s="37" t="s">
        <v>13052</v>
      </c>
      <c r="R1394" s="106">
        <v>-0.999</v>
      </c>
      <c r="S1394" s="85" t="s">
        <v>8887</v>
      </c>
      <c r="BS1394" s="29">
        <v>33784.319022458149</v>
      </c>
      <c r="BT1394" s="37" t="s">
        <v>10454</v>
      </c>
      <c r="BU1394" s="62"/>
      <c r="BV1394" s="32"/>
      <c r="BW1394" s="33" t="s">
        <v>8937</v>
      </c>
      <c r="BZ1394" s="15">
        <v>99.896478715006609</v>
      </c>
    </row>
    <row r="1395" spans="16:78">
      <c r="P1395" s="105">
        <v>2.3695001238650191</v>
      </c>
      <c r="Q1395" s="37" t="s">
        <v>13053</v>
      </c>
      <c r="R1395" s="106">
        <v>-0.97450000000000003</v>
      </c>
      <c r="S1395" s="85" t="s">
        <v>8887</v>
      </c>
      <c r="BS1395" s="29">
        <v>1.4943847842257949</v>
      </c>
      <c r="BT1395" s="37" t="s">
        <v>10455</v>
      </c>
      <c r="BU1395" s="62">
        <v>27.87371561420165</v>
      </c>
      <c r="BV1395" s="32">
        <v>44957</v>
      </c>
      <c r="BW1395" s="33" t="s">
        <v>8937</v>
      </c>
      <c r="BZ1395" s="15">
        <v>97.453434057634041</v>
      </c>
    </row>
    <row r="1396" spans="16:78">
      <c r="P1396" s="105">
        <v>111.2121536606662</v>
      </c>
      <c r="Q1396" s="37" t="s">
        <v>13054</v>
      </c>
      <c r="R1396" s="106">
        <v>-0.98509999999999998</v>
      </c>
      <c r="S1396" s="85" t="s">
        <v>3686</v>
      </c>
      <c r="BS1396" s="29">
        <v>19.900603524992398</v>
      </c>
      <c r="BT1396" s="37" t="s">
        <v>10456</v>
      </c>
      <c r="BU1396" s="31">
        <v>99.602254469422817</v>
      </c>
      <c r="BV1396" s="32">
        <v>44914</v>
      </c>
      <c r="BW1396" s="33" t="s">
        <v>9045</v>
      </c>
      <c r="BZ1396" s="15">
        <v>98.510426311625721</v>
      </c>
    </row>
    <row r="1397" spans="16:78">
      <c r="P1397" s="105">
        <v>976.34190911532994</v>
      </c>
      <c r="Q1397" s="37" t="s">
        <v>13055</v>
      </c>
      <c r="R1397" s="106">
        <v>-0.96809999999999996</v>
      </c>
      <c r="S1397" s="85" t="s">
        <v>8887</v>
      </c>
      <c r="BS1397" s="29">
        <v>5.7861742259588418</v>
      </c>
      <c r="BT1397" s="37" t="s">
        <v>10457</v>
      </c>
      <c r="BU1397" s="44">
        <v>84.172057770516105</v>
      </c>
      <c r="BV1397" s="32">
        <v>44926</v>
      </c>
      <c r="BW1397" s="33" t="s">
        <v>8937</v>
      </c>
      <c r="BZ1397" s="15">
        <v>96.811531688302352</v>
      </c>
    </row>
    <row r="1398" spans="16:78">
      <c r="P1398" s="105">
        <v>17.220157189069941</v>
      </c>
      <c r="Q1398" s="37" t="s">
        <v>13056</v>
      </c>
      <c r="R1398" s="106">
        <v>-0.98950000000000005</v>
      </c>
      <c r="S1398" s="85" t="s">
        <v>8887</v>
      </c>
      <c r="BS1398" s="29">
        <v>1.1728492759015261</v>
      </c>
      <c r="BT1398" s="37" t="s">
        <v>10458</v>
      </c>
      <c r="BU1398" s="62">
        <v>98.700424840738805</v>
      </c>
      <c r="BV1398" s="32">
        <v>44929</v>
      </c>
      <c r="BW1398" s="33" t="s">
        <v>9034</v>
      </c>
      <c r="BZ1398" s="15">
        <v>98.946686627308736</v>
      </c>
    </row>
    <row r="1399" spans="16:78">
      <c r="P1399" s="105">
        <v>1.6748412855020289</v>
      </c>
      <c r="Q1399" s="37" t="s">
        <v>13057</v>
      </c>
      <c r="R1399" s="106">
        <v>-0.98209999999999997</v>
      </c>
      <c r="S1399" s="85" t="s">
        <v>8887</v>
      </c>
      <c r="BS1399" s="29">
        <v>1.553286590924656</v>
      </c>
      <c r="BT1399" s="37" t="s">
        <v>10459</v>
      </c>
      <c r="BU1399" s="31">
        <v>98.201625441380799</v>
      </c>
      <c r="BV1399" s="32">
        <v>43909</v>
      </c>
      <c r="BW1399" s="33" t="s">
        <v>8949</v>
      </c>
      <c r="BZ1399" s="15">
        <v>98.209767440686406</v>
      </c>
    </row>
    <row r="1400" spans="16:78">
      <c r="P1400" s="105">
        <v>8.6101382736298682</v>
      </c>
      <c r="Q1400" s="37" t="s">
        <v>13058</v>
      </c>
      <c r="R1400" s="106">
        <v>-0.98499999999999999</v>
      </c>
      <c r="S1400" s="85" t="s">
        <v>8884</v>
      </c>
      <c r="BS1400" s="29">
        <v>6.7388444282908262</v>
      </c>
      <c r="BT1400" s="37" t="s">
        <v>10460</v>
      </c>
      <c r="BU1400" s="62">
        <v>95.647803751103567</v>
      </c>
      <c r="BV1400" s="32">
        <v>44929</v>
      </c>
      <c r="BW1400" s="33" t="s">
        <v>8937</v>
      </c>
      <c r="BZ1400" s="15">
        <v>98.499365234980914</v>
      </c>
    </row>
    <row r="1401" spans="16:78">
      <c r="P1401" s="105">
        <v>10.88691081284162</v>
      </c>
      <c r="Q1401" s="37" t="s">
        <v>13059</v>
      </c>
      <c r="R1401" s="106">
        <v>-0.99870000000000003</v>
      </c>
      <c r="S1401" s="85" t="s">
        <v>8887</v>
      </c>
      <c r="BS1401" s="29">
        <v>19.050566905553399</v>
      </c>
      <c r="BT1401" s="37" t="s">
        <v>10461</v>
      </c>
      <c r="BU1401" s="31">
        <v>96.870095078534831</v>
      </c>
      <c r="BV1401" s="32">
        <v>44906</v>
      </c>
      <c r="BW1401" s="33" t="s">
        <v>8937</v>
      </c>
      <c r="BZ1401" s="15">
        <v>99.871193775692603</v>
      </c>
    </row>
    <row r="1402" spans="16:78">
      <c r="P1402" s="105">
        <v>1397.8646356340359</v>
      </c>
      <c r="Q1402" s="37" t="s">
        <v>13060</v>
      </c>
      <c r="R1402" s="106">
        <v>-0.99970000000000003</v>
      </c>
      <c r="S1402" s="85" t="s">
        <v>8887</v>
      </c>
      <c r="BS1402" s="29">
        <v>2.0696092708634</v>
      </c>
      <c r="BT1402" s="37" t="s">
        <v>10462</v>
      </c>
      <c r="BU1402" s="31">
        <v>60.333625170199497</v>
      </c>
      <c r="BV1402" s="32">
        <v>44853</v>
      </c>
      <c r="BW1402" s="33" t="s">
        <v>8937</v>
      </c>
      <c r="BZ1402" s="15">
        <v>99.972479086237513</v>
      </c>
    </row>
    <row r="1403" spans="16:78">
      <c r="P1403" s="105">
        <v>98.604192562427883</v>
      </c>
      <c r="Q1403" s="37" t="s">
        <v>13061</v>
      </c>
      <c r="R1403" s="106">
        <v>-0.97389999999999999</v>
      </c>
      <c r="S1403" s="85" t="s">
        <v>3686</v>
      </c>
      <c r="BS1403" s="29">
        <v>1.244722494302259</v>
      </c>
      <c r="BT1403" s="37" t="s">
        <v>10463</v>
      </c>
      <c r="BU1403" s="52">
        <v>91.846969483914947</v>
      </c>
      <c r="BV1403" s="32">
        <v>44731</v>
      </c>
      <c r="BW1403" s="33" t="s">
        <v>9165</v>
      </c>
      <c r="BZ1403" s="15">
        <v>97.388761948310545</v>
      </c>
    </row>
    <row r="1404" spans="16:78">
      <c r="P1404" s="105">
        <v>80.803300747037071</v>
      </c>
      <c r="Q1404" s="37" t="s">
        <v>13062</v>
      </c>
      <c r="R1404" s="106">
        <v>-0.93010000000000004</v>
      </c>
      <c r="S1404" s="85" t="s">
        <v>8892</v>
      </c>
      <c r="BS1404" s="29">
        <v>1.6488297560281571</v>
      </c>
      <c r="BT1404" s="37" t="s">
        <v>10464</v>
      </c>
      <c r="BU1404" s="62">
        <v>31.481563960633551</v>
      </c>
      <c r="BV1404" s="32">
        <v>45000</v>
      </c>
      <c r="BW1404" s="33" t="s">
        <v>8937</v>
      </c>
      <c r="BZ1404" s="15">
        <v>93.006873432332213</v>
      </c>
    </row>
    <row r="1405" spans="16:78">
      <c r="P1405" s="105">
        <v>14.785254749396399</v>
      </c>
      <c r="Q1405" s="37" t="s">
        <v>13063</v>
      </c>
      <c r="R1405" s="106">
        <v>-0.99329999999999996</v>
      </c>
      <c r="S1405" s="85" t="s">
        <v>8891</v>
      </c>
      <c r="BS1405" s="29">
        <v>13.297951696259259</v>
      </c>
      <c r="BT1405" s="37" t="s">
        <v>10465</v>
      </c>
      <c r="BU1405" s="62">
        <v>96.722646123646243</v>
      </c>
      <c r="BV1405" s="32">
        <v>44914</v>
      </c>
      <c r="BW1405" s="33" t="s">
        <v>8937</v>
      </c>
      <c r="BZ1405" s="15">
        <v>99.332103374904221</v>
      </c>
    </row>
    <row r="1406" spans="16:78">
      <c r="P1406" s="105">
        <v>24.262664563885021</v>
      </c>
      <c r="Q1406" s="37" t="s">
        <v>13064</v>
      </c>
      <c r="R1406" s="106">
        <v>-0.999</v>
      </c>
      <c r="S1406" s="85" t="s">
        <v>8887</v>
      </c>
      <c r="BS1406" s="29">
        <v>1.0229989621443381</v>
      </c>
      <c r="BT1406" s="37" t="s">
        <v>10466</v>
      </c>
      <c r="BU1406" s="31">
        <v>95.869212511831719</v>
      </c>
      <c r="BV1406" s="32">
        <v>44933</v>
      </c>
      <c r="BW1406" s="33" t="s">
        <v>8937</v>
      </c>
      <c r="BZ1406" s="15">
        <v>99.900667065550138</v>
      </c>
    </row>
    <row r="1407" spans="16:78">
      <c r="P1407" s="105">
        <v>68.318129731142605</v>
      </c>
      <c r="Q1407" s="37" t="s">
        <v>13065</v>
      </c>
      <c r="R1407" s="106">
        <v>-0.98670000000000002</v>
      </c>
      <c r="S1407" s="85" t="s">
        <v>8887</v>
      </c>
      <c r="BS1407" s="29">
        <v>33.57029361589337</v>
      </c>
      <c r="BT1407" s="37" t="s">
        <v>10467</v>
      </c>
      <c r="BU1407" s="44">
        <v>99.547445684822989</v>
      </c>
      <c r="BV1407" s="32">
        <v>44926</v>
      </c>
      <c r="BW1407" s="33" t="s">
        <v>9045</v>
      </c>
      <c r="BZ1407" s="15">
        <v>98.670889370048471</v>
      </c>
    </row>
    <row r="1408" spans="16:78">
      <c r="P1408" s="105">
        <v>2.2683212802520409</v>
      </c>
      <c r="Q1408" s="37" t="s">
        <v>13066</v>
      </c>
      <c r="R1408" s="106">
        <v>-0.99829999999999997</v>
      </c>
      <c r="S1408" s="85" t="s">
        <v>8882</v>
      </c>
      <c r="BS1408" s="29">
        <v>472.64929685034713</v>
      </c>
      <c r="BT1408" s="37" t="s">
        <v>10468</v>
      </c>
      <c r="BU1408" s="62">
        <v>88.893755734393423</v>
      </c>
      <c r="BV1408" s="32">
        <v>45000</v>
      </c>
      <c r="BW1408" s="33" t="s">
        <v>8937</v>
      </c>
      <c r="BZ1408" s="15">
        <v>99.826519620415482</v>
      </c>
    </row>
    <row r="1409" spans="16:78">
      <c r="P1409" s="105">
        <v>5.0850418942049957</v>
      </c>
      <c r="Q1409" s="37" t="s">
        <v>13067</v>
      </c>
      <c r="R1409" s="106">
        <v>-0.99409999999999998</v>
      </c>
      <c r="S1409" s="85" t="s">
        <v>8887</v>
      </c>
      <c r="BS1409" s="29">
        <v>3.475959680342052</v>
      </c>
      <c r="BT1409" s="37" t="s">
        <v>10469</v>
      </c>
      <c r="BU1409" s="31">
        <v>34.724425516821888</v>
      </c>
      <c r="BV1409" s="32">
        <v>44996</v>
      </c>
      <c r="BW1409" s="33" t="s">
        <v>8937</v>
      </c>
      <c r="BZ1409" s="15">
        <v>99.406130652879455</v>
      </c>
    </row>
    <row r="1410" spans="16:78">
      <c r="P1410" s="105">
        <v>7.4411682486218362</v>
      </c>
      <c r="Q1410" s="37" t="s">
        <v>13068</v>
      </c>
      <c r="R1410" s="106">
        <v>-0.99719999999999998</v>
      </c>
      <c r="S1410" s="85" t="s">
        <v>8887</v>
      </c>
      <c r="BS1410" s="29">
        <v>2.3598127808039502</v>
      </c>
      <c r="BT1410" s="37" t="s">
        <v>10470</v>
      </c>
      <c r="BU1410" s="62">
        <v>98.390033934975776</v>
      </c>
      <c r="BV1410" s="32">
        <v>44727</v>
      </c>
      <c r="BW1410" s="33" t="s">
        <v>8937</v>
      </c>
      <c r="BZ1410" s="15">
        <v>99.717010151438956</v>
      </c>
    </row>
    <row r="1411" spans="16:78">
      <c r="P1411" s="105">
        <v>76.957718552117612</v>
      </c>
      <c r="Q1411" s="37" t="s">
        <v>13069</v>
      </c>
      <c r="R1411" s="106">
        <v>-0.99980000000000002</v>
      </c>
      <c r="S1411" s="85" t="s">
        <v>8887</v>
      </c>
      <c r="BS1411" s="29">
        <v>34.383303188688032</v>
      </c>
      <c r="BT1411" s="37" t="s">
        <v>10471</v>
      </c>
      <c r="BU1411" s="31">
        <v>99.156143986537614</v>
      </c>
      <c r="BV1411" s="32">
        <v>44926</v>
      </c>
      <c r="BW1411" s="33" t="s">
        <v>9342</v>
      </c>
      <c r="BZ1411" s="15">
        <v>99.983560492467561</v>
      </c>
    </row>
    <row r="1412" spans="16:78">
      <c r="P1412" s="105">
        <v>1.213297027817094</v>
      </c>
      <c r="Q1412" s="37" t="s">
        <v>13070</v>
      </c>
      <c r="R1412" s="106">
        <v>-0.99050000000000005</v>
      </c>
      <c r="S1412" s="85" t="s">
        <v>8887</v>
      </c>
      <c r="BS1412" s="29">
        <v>2.7016744321771409</v>
      </c>
      <c r="BT1412" s="37" t="s">
        <v>10472</v>
      </c>
      <c r="BU1412" s="31">
        <v>72.004757934116341</v>
      </c>
      <c r="BV1412" s="32">
        <v>45000</v>
      </c>
      <c r="BW1412" s="33" t="s">
        <v>8937</v>
      </c>
      <c r="BZ1412" s="15">
        <v>99.047465547056035</v>
      </c>
    </row>
    <row r="1413" spans="16:78">
      <c r="P1413" s="105">
        <v>2.0471388862862101</v>
      </c>
      <c r="Q1413" s="37" t="s">
        <v>13071</v>
      </c>
      <c r="R1413" s="106">
        <v>-0.99819999999999998</v>
      </c>
      <c r="S1413" s="85" t="s">
        <v>8887</v>
      </c>
      <c r="BS1413" s="29">
        <v>13.5260724049924</v>
      </c>
      <c r="BT1413" s="37" t="s">
        <v>10473</v>
      </c>
      <c r="BU1413" s="52">
        <v>97.710939734800505</v>
      </c>
      <c r="BV1413" s="32">
        <v>44876</v>
      </c>
      <c r="BW1413" s="33" t="s">
        <v>9342</v>
      </c>
      <c r="BZ1413" s="15">
        <v>99.820273544006753</v>
      </c>
    </row>
    <row r="1414" spans="16:78">
      <c r="P1414" s="105">
        <v>10.2463215596203</v>
      </c>
      <c r="Q1414" s="37" t="s">
        <v>13072</v>
      </c>
      <c r="R1414" s="106">
        <v>-0.99980000000000002</v>
      </c>
      <c r="S1414" s="85" t="s">
        <v>8887</v>
      </c>
      <c r="BS1414" s="29">
        <v>4.0871629298418037</v>
      </c>
      <c r="BT1414" s="37" t="s">
        <v>10474</v>
      </c>
      <c r="BU1414" s="62">
        <v>99.552511088056832</v>
      </c>
      <c r="BV1414" s="32">
        <v>44888</v>
      </c>
      <c r="BW1414" s="33" t="s">
        <v>8933</v>
      </c>
      <c r="BZ1414" s="15">
        <v>99.978202352687717</v>
      </c>
    </row>
    <row r="1415" spans="16:78">
      <c r="P1415" s="105">
        <v>36.424060091603067</v>
      </c>
      <c r="Q1415" s="37" t="s">
        <v>13073</v>
      </c>
      <c r="R1415" s="106">
        <v>-0.99429999999999996</v>
      </c>
      <c r="S1415" s="85" t="s">
        <v>8887</v>
      </c>
      <c r="BS1415" s="29">
        <v>16.5817813373591</v>
      </c>
      <c r="BT1415" s="37" t="s">
        <v>10475</v>
      </c>
      <c r="BU1415" s="62">
        <v>99.614038044488879</v>
      </c>
      <c r="BV1415" s="32">
        <v>44892</v>
      </c>
      <c r="BW1415" s="33" t="s">
        <v>8937</v>
      </c>
      <c r="BZ1415" s="15">
        <v>99.431337594295655</v>
      </c>
    </row>
    <row r="1416" spans="16:78">
      <c r="P1416" s="105">
        <v>6974.78149410062</v>
      </c>
      <c r="Q1416" s="37" t="s">
        <v>13074</v>
      </c>
      <c r="R1416" s="106">
        <v>-1</v>
      </c>
      <c r="S1416" s="85" t="s">
        <v>8887</v>
      </c>
      <c r="BS1416" s="29">
        <v>5.982715885722965</v>
      </c>
      <c r="BT1416" s="37" t="s">
        <v>10476</v>
      </c>
      <c r="BU1416" s="31">
        <v>99.634153340604954</v>
      </c>
      <c r="BV1416" s="32">
        <v>44918</v>
      </c>
      <c r="BW1416" s="33" t="s">
        <v>9045</v>
      </c>
      <c r="BZ1416" s="15">
        <v>99.997749240349592</v>
      </c>
    </row>
    <row r="1417" spans="16:78">
      <c r="P1417" s="105">
        <v>2.1356399946182911</v>
      </c>
      <c r="Q1417" s="37" t="s">
        <v>13075</v>
      </c>
      <c r="R1417" s="106">
        <v>-0.96579999999999999</v>
      </c>
      <c r="S1417" s="85" t="s">
        <v>8887</v>
      </c>
      <c r="BS1417" s="29">
        <v>77.727358530237979</v>
      </c>
      <c r="BT1417" s="37" t="s">
        <v>10477</v>
      </c>
      <c r="BU1417" s="44">
        <v>98.943549574643583</v>
      </c>
      <c r="BV1417" s="32">
        <v>44926</v>
      </c>
      <c r="BW1417" s="33" t="s">
        <v>8937</v>
      </c>
      <c r="BZ1417" s="15">
        <v>96.581811839045102</v>
      </c>
    </row>
    <row r="1418" spans="16:78">
      <c r="P1418" s="105">
        <v>4557.1649215664238</v>
      </c>
      <c r="Q1418" s="37" t="s">
        <v>13076</v>
      </c>
      <c r="R1418" s="106">
        <v>-0.99919999999999998</v>
      </c>
      <c r="S1418" s="85" t="s">
        <v>8887</v>
      </c>
      <c r="BS1418" s="29">
        <v>1.173097705186797</v>
      </c>
      <c r="BT1418" s="37" t="s">
        <v>10478</v>
      </c>
      <c r="BU1418" s="62">
        <v>99.8856950392546</v>
      </c>
      <c r="BV1418" s="32">
        <v>44884</v>
      </c>
      <c r="BW1418" s="33" t="s">
        <v>9045</v>
      </c>
      <c r="BZ1418" s="15">
        <v>99.918066536530276</v>
      </c>
    </row>
    <row r="1419" spans="16:78">
      <c r="P1419" s="105">
        <v>157.39802789634601</v>
      </c>
      <c r="Q1419" s="37" t="s">
        <v>13077</v>
      </c>
      <c r="R1419" s="106">
        <v>-0.99760000000000004</v>
      </c>
      <c r="S1419" s="85" t="s">
        <v>8887</v>
      </c>
      <c r="BS1419" s="29">
        <v>11.47465593478854</v>
      </c>
      <c r="BT1419" s="37" t="s">
        <v>10479</v>
      </c>
      <c r="BU1419" s="31">
        <v>98.841949107274246</v>
      </c>
      <c r="BV1419" s="32">
        <v>44857</v>
      </c>
      <c r="BW1419" s="33" t="s">
        <v>8937</v>
      </c>
      <c r="BZ1419" s="15">
        <v>99.759763729717392</v>
      </c>
    </row>
    <row r="1420" spans="16:78">
      <c r="P1420" s="105">
        <v>11.68502685598329</v>
      </c>
      <c r="Q1420" s="37" t="s">
        <v>13078</v>
      </c>
      <c r="R1420" s="106">
        <v>-0.99570000000000003</v>
      </c>
      <c r="S1420" s="85" t="s">
        <v>3686</v>
      </c>
      <c r="BS1420" s="29">
        <v>11.79955970465295</v>
      </c>
      <c r="BT1420" s="37" t="s">
        <v>10480</v>
      </c>
      <c r="BU1420" s="62">
        <v>77.824897598604181</v>
      </c>
      <c r="BV1420" s="32">
        <v>44888</v>
      </c>
      <c r="BW1420" s="33" t="s">
        <v>8937</v>
      </c>
      <c r="BZ1420" s="15">
        <v>99.566965314194874</v>
      </c>
    </row>
    <row r="1421" spans="16:78">
      <c r="P1421" s="105">
        <v>3.616756916412327</v>
      </c>
      <c r="Q1421" s="37" t="s">
        <v>13079</v>
      </c>
      <c r="R1421" s="106">
        <v>-0.999</v>
      </c>
      <c r="S1421" s="85" t="s">
        <v>8887</v>
      </c>
      <c r="BS1421" s="29">
        <v>2.122826242668443</v>
      </c>
      <c r="BT1421" s="37" t="s">
        <v>10481</v>
      </c>
      <c r="BU1421" s="31">
        <v>77.080139974303989</v>
      </c>
      <c r="BV1421" s="32">
        <v>44880</v>
      </c>
      <c r="BW1421" s="33" t="s">
        <v>8937</v>
      </c>
      <c r="BZ1421" s="15">
        <v>99.900693534183375</v>
      </c>
    </row>
    <row r="1422" spans="16:78">
      <c r="P1422" s="105">
        <v>181.02533141842099</v>
      </c>
      <c r="Q1422" s="37" t="s">
        <v>13080</v>
      </c>
      <c r="R1422" s="106">
        <v>-0.51759999999999995</v>
      </c>
      <c r="S1422" s="85" t="s">
        <v>8885</v>
      </c>
      <c r="BS1422" s="29">
        <v>3.538937641389778</v>
      </c>
      <c r="BT1422" s="37" t="s">
        <v>10482</v>
      </c>
      <c r="BU1422" s="31">
        <v>98.958355114548851</v>
      </c>
      <c r="BV1422" s="32">
        <v>44788</v>
      </c>
      <c r="BW1422" s="33" t="s">
        <v>9045</v>
      </c>
      <c r="BZ1422" s="15">
        <v>51.760081389179447</v>
      </c>
    </row>
    <row r="1423" spans="16:78">
      <c r="P1423" s="105">
        <v>500.16430519898199</v>
      </c>
      <c r="Q1423" s="37" t="s">
        <v>13081</v>
      </c>
      <c r="R1423" s="106">
        <v>-0.99970000000000003</v>
      </c>
      <c r="S1423" s="85" t="s">
        <v>8887</v>
      </c>
      <c r="BS1423" s="29">
        <v>5.1583553623011049</v>
      </c>
      <c r="BT1423" s="37" t="s">
        <v>10483</v>
      </c>
      <c r="BU1423" s="52">
        <v>87.632176645937506</v>
      </c>
      <c r="BV1423" s="32">
        <v>44880</v>
      </c>
      <c r="BW1423" s="33" t="s">
        <v>8937</v>
      </c>
      <c r="BZ1423" s="15">
        <v>99.965299425832228</v>
      </c>
    </row>
    <row r="1424" spans="16:78">
      <c r="P1424" s="105">
        <v>93.332442082912564</v>
      </c>
      <c r="Q1424" s="37" t="s">
        <v>13082</v>
      </c>
      <c r="R1424" s="106">
        <v>-0.99890000000000001</v>
      </c>
      <c r="S1424" s="85" t="s">
        <v>8887</v>
      </c>
      <c r="BS1424" s="29">
        <v>2.0244500622802528</v>
      </c>
      <c r="BT1424" s="37" t="s">
        <v>10484</v>
      </c>
      <c r="BU1424" s="62">
        <v>31.55947234123936</v>
      </c>
      <c r="BV1424" s="32">
        <v>45000</v>
      </c>
      <c r="BW1424" s="33" t="s">
        <v>8937</v>
      </c>
      <c r="BZ1424" s="15">
        <v>99.890810946729871</v>
      </c>
    </row>
    <row r="1425" spans="16:78">
      <c r="P1425" s="105">
        <v>1.125075500449408</v>
      </c>
      <c r="Q1425" s="37" t="s">
        <v>13083</v>
      </c>
      <c r="R1425" s="106">
        <v>-0.99970000000000003</v>
      </c>
      <c r="S1425" s="85" t="s">
        <v>8895</v>
      </c>
      <c r="BS1425" s="29">
        <v>3.2134260003092878</v>
      </c>
      <c r="BT1425" s="37" t="s">
        <v>10485</v>
      </c>
      <c r="BU1425" s="62">
        <v>88.327135112919507</v>
      </c>
      <c r="BV1425" s="32">
        <v>44918</v>
      </c>
      <c r="BW1425" s="33" t="s">
        <v>9995</v>
      </c>
      <c r="BZ1425" s="15">
        <v>99.965378154086693</v>
      </c>
    </row>
    <row r="1426" spans="16:78">
      <c r="P1426" s="105">
        <v>2.956574704988995</v>
      </c>
      <c r="Q1426" s="37" t="s">
        <v>13084</v>
      </c>
      <c r="R1426" s="106">
        <v>-0.99939999999999996</v>
      </c>
      <c r="S1426" s="85" t="s">
        <v>8882</v>
      </c>
      <c r="BS1426" s="29">
        <v>175.60646594201901</v>
      </c>
      <c r="BT1426" s="37" t="s">
        <v>10486</v>
      </c>
      <c r="BU1426" s="31">
        <v>62.413736999399497</v>
      </c>
      <c r="BV1426" s="32">
        <v>45000</v>
      </c>
      <c r="BW1426" s="33" t="s">
        <v>8945</v>
      </c>
      <c r="BZ1426" s="15">
        <v>99.944030530741188</v>
      </c>
    </row>
    <row r="1427" spans="16:78">
      <c r="P1427" s="105">
        <v>2.109837602667842</v>
      </c>
      <c r="Q1427" s="37" t="s">
        <v>13085</v>
      </c>
      <c r="R1427" s="106">
        <v>-0.98250000000000004</v>
      </c>
      <c r="S1427" s="85" t="s">
        <v>8887</v>
      </c>
      <c r="BS1427" s="29">
        <v>14.15963126533056</v>
      </c>
      <c r="BT1427" s="37" t="s">
        <v>10487</v>
      </c>
      <c r="BU1427" s="44">
        <v>75.603819473032871</v>
      </c>
      <c r="BV1427" s="32">
        <v>44933</v>
      </c>
      <c r="BW1427" s="33" t="s">
        <v>9045</v>
      </c>
      <c r="BZ1427" s="15">
        <v>98.248139468135335</v>
      </c>
    </row>
    <row r="1428" spans="16:78">
      <c r="P1428" s="105">
        <v>2.0382669339503749</v>
      </c>
      <c r="Q1428" s="37" t="s">
        <v>13086</v>
      </c>
      <c r="R1428" s="106">
        <v>-0.99590000000000001</v>
      </c>
      <c r="S1428" s="85" t="s">
        <v>8885</v>
      </c>
      <c r="BS1428" s="29">
        <v>1.056568938813248</v>
      </c>
      <c r="BT1428" s="37" t="s">
        <v>10488</v>
      </c>
      <c r="BU1428" s="62"/>
      <c r="BV1428" s="32"/>
      <c r="BW1428" s="33" t="s">
        <v>8937</v>
      </c>
      <c r="BZ1428" s="15">
        <v>99.585039452000672</v>
      </c>
    </row>
    <row r="1429" spans="16:78">
      <c r="P1429" s="105">
        <v>5.0065773112391314</v>
      </c>
      <c r="Q1429" s="37" t="s">
        <v>13087</v>
      </c>
      <c r="R1429" s="106">
        <v>-0.94610000000000005</v>
      </c>
      <c r="S1429" s="85" t="s">
        <v>3686</v>
      </c>
      <c r="BS1429" s="29">
        <v>12.544358975017101</v>
      </c>
      <c r="BT1429" s="37" t="s">
        <v>10489</v>
      </c>
      <c r="BU1429" s="31">
        <v>98.765536670991665</v>
      </c>
      <c r="BV1429" s="32">
        <v>44888</v>
      </c>
      <c r="BW1429" s="33" t="s">
        <v>8937</v>
      </c>
      <c r="BZ1429" s="15">
        <v>94.605307716207804</v>
      </c>
    </row>
    <row r="1430" spans="16:78">
      <c r="P1430" s="105">
        <v>34.774464234179277</v>
      </c>
      <c r="Q1430" s="37" t="s">
        <v>13088</v>
      </c>
      <c r="R1430" s="106">
        <v>-1</v>
      </c>
      <c r="S1430" s="85" t="s">
        <v>8887</v>
      </c>
      <c r="BS1430" s="29">
        <v>4.8008969691942047</v>
      </c>
      <c r="BT1430" s="37" t="s">
        <v>10490</v>
      </c>
      <c r="BU1430" s="62">
        <v>98.937787863084026</v>
      </c>
      <c r="BV1430" s="32">
        <v>44876</v>
      </c>
      <c r="BW1430" s="33" t="s">
        <v>8965</v>
      </c>
      <c r="BZ1430" s="15">
        <v>100</v>
      </c>
    </row>
    <row r="1431" spans="16:78">
      <c r="P1431" s="105">
        <v>18174.132917355681</v>
      </c>
      <c r="Q1431" s="37" t="s">
        <v>13089</v>
      </c>
      <c r="R1431" s="106">
        <v>-0.99990000000000001</v>
      </c>
      <c r="S1431" s="85" t="s">
        <v>8884</v>
      </c>
      <c r="BS1431" s="29">
        <v>7.6329714575593446</v>
      </c>
      <c r="BT1431" s="37" t="s">
        <v>10491</v>
      </c>
      <c r="BU1431" s="31">
        <v>93.375695190912083</v>
      </c>
      <c r="BV1431" s="32">
        <v>44719</v>
      </c>
      <c r="BW1431" s="33" t="s">
        <v>9056</v>
      </c>
      <c r="BZ1431" s="15">
        <v>99.989135300719994</v>
      </c>
    </row>
    <row r="1432" spans="16:78">
      <c r="P1432" s="105">
        <v>1.6876745161053379</v>
      </c>
      <c r="Q1432" s="37" t="s">
        <v>13090</v>
      </c>
      <c r="R1432" s="106">
        <v>-0.99429999999999996</v>
      </c>
      <c r="S1432" s="85" t="s">
        <v>8882</v>
      </c>
      <c r="BS1432" s="29">
        <v>1.9769564754645239</v>
      </c>
      <c r="BT1432" s="37" t="s">
        <v>10492</v>
      </c>
      <c r="BU1432" s="31">
        <v>22.93562452754735</v>
      </c>
      <c r="BV1432" s="32">
        <v>44996</v>
      </c>
      <c r="BW1432" s="33" t="s">
        <v>8937</v>
      </c>
      <c r="BZ1432" s="15">
        <v>99.425603105130932</v>
      </c>
    </row>
    <row r="1433" spans="16:78">
      <c r="P1433" s="105">
        <v>8.7181985518947087</v>
      </c>
      <c r="Q1433" s="37" t="s">
        <v>13091</v>
      </c>
      <c r="R1433" s="106">
        <v>-0.57010000000000005</v>
      </c>
      <c r="S1433" s="85" t="s">
        <v>8887</v>
      </c>
      <c r="BS1433" s="29">
        <v>24.557202579139691</v>
      </c>
      <c r="BT1433" s="37" t="s">
        <v>10493</v>
      </c>
      <c r="BU1433" s="52">
        <v>99.940259025557125</v>
      </c>
      <c r="BV1433" s="32">
        <v>44992</v>
      </c>
      <c r="BW1433" s="33" t="s">
        <v>9045</v>
      </c>
      <c r="BZ1433" s="15">
        <v>57.008233490398652</v>
      </c>
    </row>
    <row r="1434" spans="16:78">
      <c r="P1434" s="105">
        <v>1.161159308490735</v>
      </c>
      <c r="Q1434" s="37" t="s">
        <v>13092</v>
      </c>
      <c r="R1434" s="106">
        <v>-0.99760000000000004</v>
      </c>
      <c r="S1434" s="85" t="s">
        <v>8898</v>
      </c>
      <c r="BS1434" s="29">
        <v>10.536662637043159</v>
      </c>
      <c r="BT1434" s="37" t="s">
        <v>10494</v>
      </c>
      <c r="BU1434" s="62">
        <v>98.578197054217299</v>
      </c>
      <c r="BV1434" s="32">
        <v>44929</v>
      </c>
      <c r="BW1434" s="33" t="s">
        <v>9034</v>
      </c>
      <c r="BZ1434" s="15">
        <v>99.760976216852882</v>
      </c>
    </row>
    <row r="1435" spans="16:78">
      <c r="P1435" s="105">
        <v>1.903108407473046</v>
      </c>
      <c r="Q1435" s="37" t="s">
        <v>13093</v>
      </c>
      <c r="R1435" s="106">
        <v>-0.98140000000000005</v>
      </c>
      <c r="S1435" s="85" t="s">
        <v>8892</v>
      </c>
      <c r="BS1435" s="29">
        <v>5.1845339160971369</v>
      </c>
      <c r="BT1435" s="37" t="s">
        <v>10495</v>
      </c>
      <c r="BU1435" s="62">
        <v>83.745863586979851</v>
      </c>
      <c r="BV1435" s="32">
        <v>44876</v>
      </c>
      <c r="BW1435" s="33" t="s">
        <v>8937</v>
      </c>
      <c r="BZ1435" s="15">
        <v>98.137405379304425</v>
      </c>
    </row>
    <row r="1436" spans="16:78">
      <c r="P1436" s="105">
        <v>163.60526824342119</v>
      </c>
      <c r="Q1436" s="37" t="s">
        <v>13094</v>
      </c>
      <c r="R1436" s="106">
        <v>-0.99750000000000005</v>
      </c>
      <c r="S1436" s="85" t="s">
        <v>3686</v>
      </c>
      <c r="BS1436" s="29">
        <v>563.86687518985502</v>
      </c>
      <c r="BT1436" s="37" t="s">
        <v>10496</v>
      </c>
      <c r="BU1436" s="31">
        <v>95.078139457184051</v>
      </c>
      <c r="BV1436" s="32">
        <v>44872</v>
      </c>
      <c r="BW1436" s="33" t="s">
        <v>8937</v>
      </c>
      <c r="BZ1436" s="15">
        <v>99.747604271937348</v>
      </c>
    </row>
    <row r="1437" spans="16:78">
      <c r="P1437" s="105">
        <v>79.363792374205701</v>
      </c>
      <c r="Q1437" s="37" t="s">
        <v>13095</v>
      </c>
      <c r="R1437" s="106">
        <v>-0.77700000000000002</v>
      </c>
      <c r="S1437" s="85" t="s">
        <v>8887</v>
      </c>
      <c r="BS1437" s="29">
        <v>16.619149496969602</v>
      </c>
      <c r="BT1437" s="37" t="s">
        <v>10497</v>
      </c>
      <c r="BU1437" s="44">
        <v>95.958204917379277</v>
      </c>
      <c r="BV1437" s="32">
        <v>44892</v>
      </c>
      <c r="BW1437" s="33" t="s">
        <v>9026</v>
      </c>
      <c r="BZ1437" s="15">
        <v>77.698659888599991</v>
      </c>
    </row>
    <row r="1438" spans="16:78">
      <c r="P1438" s="105">
        <v>126.07965427686899</v>
      </c>
      <c r="Q1438" s="37" t="s">
        <v>13096</v>
      </c>
      <c r="R1438" s="106">
        <v>-0.99219999999999997</v>
      </c>
      <c r="S1438" s="85" t="s">
        <v>8887</v>
      </c>
      <c r="BS1438" s="29">
        <v>6.7917982683744684</v>
      </c>
      <c r="BT1438" s="37" t="s">
        <v>10498</v>
      </c>
      <c r="BU1438" s="62">
        <v>83.85387090211492</v>
      </c>
      <c r="BV1438" s="32">
        <v>44972</v>
      </c>
      <c r="BW1438" s="33" t="s">
        <v>8937</v>
      </c>
      <c r="BZ1438" s="15">
        <v>99.219799304135719</v>
      </c>
    </row>
    <row r="1439" spans="16:78">
      <c r="P1439" s="105">
        <v>1.4035300599927321</v>
      </c>
      <c r="Q1439" s="37" t="s">
        <v>13097</v>
      </c>
      <c r="R1439" s="106">
        <v>-0.95899999999999996</v>
      </c>
      <c r="S1439" s="85" t="s">
        <v>8884</v>
      </c>
      <c r="BS1439" s="29">
        <v>19.71533746915987</v>
      </c>
      <c r="BT1439" s="37" t="s">
        <v>10499</v>
      </c>
      <c r="BU1439" s="31">
        <v>97.099166916223894</v>
      </c>
      <c r="BV1439" s="32">
        <v>44727</v>
      </c>
      <c r="BW1439" s="33" t="s">
        <v>8937</v>
      </c>
      <c r="BZ1439" s="15">
        <v>95.897708344369406</v>
      </c>
    </row>
    <row r="1440" spans="16:78">
      <c r="P1440" s="105">
        <v>2.5489200361850051</v>
      </c>
      <c r="Q1440" s="37" t="s">
        <v>13098</v>
      </c>
      <c r="R1440" s="106">
        <v>-1</v>
      </c>
      <c r="S1440" s="85" t="s">
        <v>8887</v>
      </c>
      <c r="BS1440" s="29">
        <v>1.417789639904862</v>
      </c>
      <c r="BT1440" s="37" t="s">
        <v>10500</v>
      </c>
      <c r="BU1440" s="62">
        <v>97.739232380351254</v>
      </c>
      <c r="BV1440" s="32">
        <v>45000</v>
      </c>
      <c r="BW1440" s="33" t="s">
        <v>8937</v>
      </c>
      <c r="BZ1440" s="15">
        <v>100</v>
      </c>
    </row>
    <row r="1441" spans="16:78">
      <c r="P1441" s="105">
        <v>1723.423408893342</v>
      </c>
      <c r="Q1441" s="37" t="s">
        <v>13099</v>
      </c>
      <c r="R1441" s="106">
        <v>-0.99990000000000001</v>
      </c>
      <c r="S1441" s="85" t="s">
        <v>8882</v>
      </c>
      <c r="BS1441" s="29">
        <v>16.02778803097199</v>
      </c>
      <c r="BT1441" s="37" t="s">
        <v>10501</v>
      </c>
      <c r="BU1441" s="31">
        <v>86.783281012473211</v>
      </c>
      <c r="BV1441" s="32">
        <v>44964</v>
      </c>
      <c r="BW1441" s="33" t="s">
        <v>8937</v>
      </c>
      <c r="BZ1441" s="15">
        <v>99.988528874703889</v>
      </c>
    </row>
    <row r="1442" spans="16:78">
      <c r="P1442" s="105">
        <v>1.0291922719756901</v>
      </c>
      <c r="Q1442" s="37" t="s">
        <v>13100</v>
      </c>
      <c r="R1442" s="106">
        <v>-0.99650000000000005</v>
      </c>
      <c r="S1442" s="85" t="s">
        <v>8893</v>
      </c>
      <c r="BS1442" s="29">
        <v>16.419826840304619</v>
      </c>
      <c r="BT1442" s="37" t="s">
        <v>10502</v>
      </c>
      <c r="BU1442" s="31">
        <v>98.626182561126257</v>
      </c>
      <c r="BV1442" s="32">
        <v>44888</v>
      </c>
      <c r="BW1442" s="33" t="s">
        <v>8937</v>
      </c>
      <c r="BZ1442" s="15">
        <v>99.651272752586635</v>
      </c>
    </row>
    <row r="1443" spans="16:78">
      <c r="P1443" s="105">
        <v>6.7118840273927134</v>
      </c>
      <c r="Q1443" s="37" t="s">
        <v>13101</v>
      </c>
      <c r="R1443" s="106">
        <v>-0.99519999999999997</v>
      </c>
      <c r="S1443" s="85" t="s">
        <v>8887</v>
      </c>
      <c r="BS1443" s="29">
        <v>1.158334216092205</v>
      </c>
      <c r="BT1443" s="37" t="s">
        <v>10503</v>
      </c>
      <c r="BU1443" s="52">
        <v>99.770092139236226</v>
      </c>
      <c r="BV1443" s="32">
        <v>44765</v>
      </c>
      <c r="BW1443" s="33" t="s">
        <v>8937</v>
      </c>
      <c r="BZ1443" s="15">
        <v>99.520623832103865</v>
      </c>
    </row>
    <row r="1444" spans="16:78">
      <c r="P1444" s="105">
        <v>2.9117023023220052</v>
      </c>
      <c r="Q1444" s="37" t="s">
        <v>13102</v>
      </c>
      <c r="R1444" s="106">
        <v>-0.99750000000000005</v>
      </c>
      <c r="S1444" s="85" t="s">
        <v>8887</v>
      </c>
      <c r="BS1444" s="29">
        <v>56.616073065726518</v>
      </c>
      <c r="BT1444" s="37" t="s">
        <v>10504</v>
      </c>
      <c r="BU1444" s="62">
        <v>98.31630781307372</v>
      </c>
      <c r="BV1444" s="32">
        <v>44757</v>
      </c>
      <c r="BW1444" s="33" t="s">
        <v>8937</v>
      </c>
      <c r="BZ1444" s="15">
        <v>99.751677513593449</v>
      </c>
    </row>
    <row r="1445" spans="16:78">
      <c r="P1445" s="105">
        <v>1.577752863331412</v>
      </c>
      <c r="Q1445" s="37" t="s">
        <v>13103</v>
      </c>
      <c r="R1445" s="106">
        <v>-0.77339999999999998</v>
      </c>
      <c r="S1445" s="85" t="s">
        <v>8881</v>
      </c>
      <c r="BS1445" s="29">
        <v>1.059199027383793</v>
      </c>
      <c r="BT1445" s="37" t="s">
        <v>10505</v>
      </c>
      <c r="BU1445" s="62">
        <v>82.372192370219224</v>
      </c>
      <c r="BV1445" s="32">
        <v>44996</v>
      </c>
      <c r="BW1445" s="33" t="s">
        <v>9024</v>
      </c>
      <c r="BZ1445" s="15">
        <v>77.342036979067359</v>
      </c>
    </row>
    <row r="1446" spans="16:78">
      <c r="P1446" s="105">
        <v>1.1156761764468011</v>
      </c>
      <c r="Q1446" s="37" t="s">
        <v>13104</v>
      </c>
      <c r="R1446" s="106">
        <v>-0.99770000000000003</v>
      </c>
      <c r="S1446" s="85" t="s">
        <v>8885</v>
      </c>
      <c r="BS1446" s="29">
        <v>3.8458998244484208</v>
      </c>
      <c r="BT1446" s="37" t="s">
        <v>10506</v>
      </c>
      <c r="BU1446" s="31">
        <v>99.19692157014704</v>
      </c>
      <c r="BV1446" s="32">
        <v>44929</v>
      </c>
      <c r="BW1446" s="33" t="s">
        <v>8933</v>
      </c>
      <c r="BZ1446" s="15">
        <v>99.769195831542717</v>
      </c>
    </row>
    <row r="1447" spans="16:78">
      <c r="P1447" s="105">
        <v>131.75070487234481</v>
      </c>
      <c r="Q1447" s="37" t="s">
        <v>13105</v>
      </c>
      <c r="R1447" s="106">
        <v>-0.98540000000000005</v>
      </c>
      <c r="S1447" s="85" t="s">
        <v>8882</v>
      </c>
      <c r="BS1447" s="29">
        <v>2.7293335752590182</v>
      </c>
      <c r="BT1447" s="37" t="s">
        <v>10507</v>
      </c>
      <c r="BU1447" s="44">
        <v>100</v>
      </c>
      <c r="BV1447" s="32">
        <v>44584</v>
      </c>
      <c r="BW1447" s="33" t="s">
        <v>8937</v>
      </c>
      <c r="BZ1447" s="15">
        <v>98.542826581570097</v>
      </c>
    </row>
    <row r="1448" spans="16:78">
      <c r="P1448" s="105">
        <v>4.0141431230645139</v>
      </c>
      <c r="Q1448" s="37" t="s">
        <v>13106</v>
      </c>
      <c r="R1448" s="106">
        <v>-0.97560000000000002</v>
      </c>
      <c r="S1448" s="85" t="s">
        <v>8882</v>
      </c>
      <c r="BS1448" s="29">
        <v>199.73346439340389</v>
      </c>
      <c r="BT1448" s="37" t="s">
        <v>10508</v>
      </c>
      <c r="BU1448" s="62">
        <v>99.997379511481057</v>
      </c>
      <c r="BV1448" s="32">
        <v>44937</v>
      </c>
      <c r="BW1448" s="33" t="s">
        <v>8933</v>
      </c>
      <c r="BZ1448" s="15">
        <v>97.563614108616576</v>
      </c>
    </row>
    <row r="1449" spans="16:78">
      <c r="P1449" s="105">
        <v>1.082243037209234</v>
      </c>
      <c r="Q1449" s="37" t="s">
        <v>13107</v>
      </c>
      <c r="R1449" s="106">
        <v>-0.99939999999999996</v>
      </c>
      <c r="S1449" s="85" t="s">
        <v>8887</v>
      </c>
      <c r="BS1449" s="29">
        <v>15.28542810214738</v>
      </c>
      <c r="BT1449" s="37" t="s">
        <v>10509</v>
      </c>
      <c r="BU1449" s="31">
        <v>97.600814847838564</v>
      </c>
      <c r="BV1449" s="32">
        <v>44834</v>
      </c>
      <c r="BW1449" s="33" t="s">
        <v>8933</v>
      </c>
      <c r="BZ1449" s="15">
        <v>99.944841763037189</v>
      </c>
    </row>
    <row r="1450" spans="16:78">
      <c r="P1450" s="105">
        <v>2.1864696641567511</v>
      </c>
      <c r="Q1450" s="37" t="s">
        <v>13108</v>
      </c>
      <c r="R1450" s="106">
        <v>-0.94799999999999995</v>
      </c>
      <c r="S1450" s="85" t="s">
        <v>8882</v>
      </c>
      <c r="BS1450" s="29">
        <v>17.634346469500141</v>
      </c>
      <c r="BT1450" s="37" t="s">
        <v>10510</v>
      </c>
      <c r="BU1450" s="62">
        <v>99.093245895411059</v>
      </c>
      <c r="BV1450" s="32">
        <v>45000</v>
      </c>
      <c r="BW1450" s="33" t="s">
        <v>8937</v>
      </c>
      <c r="BZ1450" s="15">
        <v>94.796285174697317</v>
      </c>
    </row>
    <row r="1451" spans="16:78">
      <c r="P1451" s="105">
        <v>11.83849480831317</v>
      </c>
      <c r="Q1451" s="37" t="s">
        <v>13109</v>
      </c>
      <c r="R1451" s="106">
        <v>-0.92989999999999995</v>
      </c>
      <c r="S1451" s="85" t="s">
        <v>8882</v>
      </c>
      <c r="BS1451" s="29">
        <v>17.477248429782161</v>
      </c>
      <c r="BT1451" s="37" t="s">
        <v>10511</v>
      </c>
      <c r="BU1451" s="31">
        <v>95.542843727309901</v>
      </c>
      <c r="BV1451" s="32">
        <v>44914</v>
      </c>
      <c r="BW1451" s="33" t="s">
        <v>8937</v>
      </c>
      <c r="BZ1451" s="15">
        <v>92.99242897574716</v>
      </c>
    </row>
    <row r="1452" spans="16:78">
      <c r="P1452" s="105">
        <v>4.6486280322399312</v>
      </c>
      <c r="Q1452" s="37" t="s">
        <v>13110</v>
      </c>
      <c r="R1452" s="106">
        <v>-0.99450000000000005</v>
      </c>
      <c r="S1452" s="85" t="s">
        <v>8902</v>
      </c>
      <c r="BS1452" s="29">
        <v>4.0023536580274213</v>
      </c>
      <c r="BT1452" s="37" t="s">
        <v>10512</v>
      </c>
      <c r="BU1452" s="31">
        <v>99.229127135859457</v>
      </c>
      <c r="BV1452" s="32">
        <v>45000</v>
      </c>
      <c r="BW1452" s="33" t="s">
        <v>8937</v>
      </c>
      <c r="BZ1452" s="15">
        <v>99.446984359554321</v>
      </c>
    </row>
    <row r="1453" spans="16:78">
      <c r="P1453" s="105">
        <v>693.72038062667696</v>
      </c>
      <c r="Q1453" s="37" t="s">
        <v>13111</v>
      </c>
      <c r="R1453" s="106">
        <v>-1.9474</v>
      </c>
      <c r="S1453" s="85" t="s">
        <v>8887</v>
      </c>
      <c r="BS1453" s="29">
        <v>12.63779724701687</v>
      </c>
      <c r="BT1453" s="37" t="s">
        <v>10513</v>
      </c>
      <c r="BU1453" s="52">
        <v>25.683136302883611</v>
      </c>
      <c r="BV1453" s="32">
        <v>44731</v>
      </c>
      <c r="BW1453" s="33" t="s">
        <v>9165</v>
      </c>
      <c r="BZ1453" s="15">
        <v>194.7370579402633</v>
      </c>
    </row>
    <row r="1454" spans="16:78">
      <c r="P1454" s="105">
        <v>417.61730444840839</v>
      </c>
      <c r="Q1454" s="37" t="s">
        <v>13112</v>
      </c>
      <c r="R1454" s="106">
        <v>-0.95689999999999997</v>
      </c>
      <c r="S1454" s="85" t="s">
        <v>8882</v>
      </c>
      <c r="BS1454" s="29">
        <v>71.594966097894201</v>
      </c>
      <c r="BT1454" s="37" t="s">
        <v>10514</v>
      </c>
      <c r="BU1454" s="62">
        <v>96.904393106177395</v>
      </c>
      <c r="BV1454" s="32">
        <v>44933</v>
      </c>
      <c r="BW1454" s="33" t="s">
        <v>8937</v>
      </c>
      <c r="BZ1454" s="15">
        <v>95.68913203148206</v>
      </c>
    </row>
    <row r="1455" spans="16:78">
      <c r="P1455" s="105">
        <v>73.678892288362135</v>
      </c>
      <c r="Q1455" s="37" t="s">
        <v>13113</v>
      </c>
      <c r="R1455" s="106">
        <v>-0.9929</v>
      </c>
      <c r="S1455" s="85" t="s">
        <v>8887</v>
      </c>
      <c r="BS1455" s="29">
        <v>7.7700676688884096</v>
      </c>
      <c r="BT1455" s="37" t="s">
        <v>10515</v>
      </c>
      <c r="BU1455" s="62">
        <v>96.223829950433441</v>
      </c>
      <c r="BV1455" s="32">
        <v>44876</v>
      </c>
      <c r="BW1455" s="33" t="s">
        <v>8937</v>
      </c>
      <c r="BZ1455" s="15">
        <v>99.293026582474326</v>
      </c>
    </row>
    <row r="1456" spans="16:78">
      <c r="P1456" s="105">
        <v>1.931733935159903</v>
      </c>
      <c r="Q1456" s="37" t="s">
        <v>13114</v>
      </c>
      <c r="R1456" s="106">
        <v>-0.99990000000000001</v>
      </c>
      <c r="S1456" s="85" t="s">
        <v>8884</v>
      </c>
      <c r="BS1456" s="29">
        <v>585.46915272712874</v>
      </c>
      <c r="BT1456" s="37" t="s">
        <v>10516</v>
      </c>
      <c r="BU1456" s="31">
        <v>99.999653348826087</v>
      </c>
      <c r="BV1456" s="32">
        <v>44670</v>
      </c>
      <c r="BW1456" s="33" t="s">
        <v>8965</v>
      </c>
      <c r="BZ1456" s="15">
        <v>99.989203235786746</v>
      </c>
    </row>
    <row r="1457" spans="16:78">
      <c r="P1457" s="105">
        <v>92.674222470040036</v>
      </c>
      <c r="Q1457" s="37" t="s">
        <v>13115</v>
      </c>
      <c r="R1457" s="106">
        <v>-0.99650000000000005</v>
      </c>
      <c r="S1457" s="85" t="s">
        <v>8887</v>
      </c>
      <c r="BS1457" s="29">
        <v>366.18235521974901</v>
      </c>
      <c r="BT1457" s="37" t="s">
        <v>10517</v>
      </c>
      <c r="BU1457" s="44">
        <v>89.233791999650222</v>
      </c>
      <c r="BV1457" s="32">
        <v>44929</v>
      </c>
      <c r="BW1457" s="33" t="s">
        <v>8965</v>
      </c>
      <c r="BZ1457" s="15">
        <v>99.646569783779242</v>
      </c>
    </row>
    <row r="1458" spans="16:78">
      <c r="P1458" s="105">
        <v>1.3428530499528799</v>
      </c>
      <c r="Q1458" s="37" t="s">
        <v>13116</v>
      </c>
      <c r="R1458" s="106">
        <v>-0.99670000000000003</v>
      </c>
      <c r="S1458" s="85" t="s">
        <v>8885</v>
      </c>
      <c r="BS1458" s="29">
        <v>1.6122344401546209</v>
      </c>
      <c r="BT1458" s="37" t="s">
        <v>10518</v>
      </c>
      <c r="BU1458" s="62">
        <v>99.316872500663166</v>
      </c>
      <c r="BV1458" s="32">
        <v>44731</v>
      </c>
      <c r="BW1458" s="33" t="s">
        <v>8961</v>
      </c>
      <c r="BZ1458" s="15">
        <v>99.671396579032503</v>
      </c>
    </row>
    <row r="1459" spans="16:78">
      <c r="P1459" s="105">
        <v>21.934364383530941</v>
      </c>
      <c r="Q1459" s="37" t="s">
        <v>13117</v>
      </c>
      <c r="R1459" s="106">
        <v>-0.95330000000000004</v>
      </c>
      <c r="S1459" s="85" t="s">
        <v>8887</v>
      </c>
      <c r="BS1459" s="29">
        <v>1.5832524995430779</v>
      </c>
      <c r="BT1459" s="37" t="s">
        <v>10519</v>
      </c>
      <c r="BU1459" s="31">
        <v>60.893513591344373</v>
      </c>
      <c r="BV1459" s="32">
        <v>44957</v>
      </c>
      <c r="BW1459" s="33" t="s">
        <v>9034</v>
      </c>
      <c r="BZ1459" s="15">
        <v>95.333735679787807</v>
      </c>
    </row>
    <row r="1460" spans="16:78">
      <c r="P1460" s="105">
        <v>359.34524138869239</v>
      </c>
      <c r="Q1460" s="37" t="s">
        <v>13118</v>
      </c>
      <c r="R1460" s="106">
        <v>-0.9637</v>
      </c>
      <c r="S1460" s="85" t="s">
        <v>8887</v>
      </c>
      <c r="BS1460" s="29">
        <v>3.2135462867077078</v>
      </c>
      <c r="BT1460" s="37" t="s">
        <v>10520</v>
      </c>
      <c r="BU1460" s="62">
        <v>99.14521151680114</v>
      </c>
      <c r="BV1460" s="32">
        <v>44933</v>
      </c>
      <c r="BW1460" s="33" t="s">
        <v>9165</v>
      </c>
      <c r="BZ1460" s="15">
        <v>96.374086999562891</v>
      </c>
    </row>
    <row r="1461" spans="16:78">
      <c r="P1461" s="105">
        <v>270.71022561256609</v>
      </c>
      <c r="Q1461" s="37" t="s">
        <v>13119</v>
      </c>
      <c r="R1461" s="106">
        <v>-0.94550000000000001</v>
      </c>
      <c r="S1461" s="85" t="s">
        <v>8887</v>
      </c>
      <c r="BS1461" s="29">
        <v>798.50984697746071</v>
      </c>
      <c r="BT1461" s="37" t="s">
        <v>10521</v>
      </c>
      <c r="BU1461" s="31">
        <v>97.854520921048149</v>
      </c>
      <c r="BV1461" s="32">
        <v>44549</v>
      </c>
      <c r="BW1461" s="33" t="s">
        <v>8937</v>
      </c>
      <c r="BZ1461" s="15">
        <v>94.550442169032252</v>
      </c>
    </row>
    <row r="1462" spans="16:78">
      <c r="P1462" s="105">
        <v>1.449509203772507</v>
      </c>
      <c r="Q1462" s="37" t="s">
        <v>13120</v>
      </c>
      <c r="R1462" s="106">
        <v>-0.90859999999999996</v>
      </c>
      <c r="S1462" s="85" t="s">
        <v>8887</v>
      </c>
      <c r="BS1462" s="29">
        <v>1.7015852046059341</v>
      </c>
      <c r="BT1462" s="37" t="s">
        <v>10522</v>
      </c>
      <c r="BU1462" s="31">
        <v>81.231442408029082</v>
      </c>
      <c r="BV1462" s="32">
        <v>44980</v>
      </c>
      <c r="BW1462" s="33" t="s">
        <v>8937</v>
      </c>
      <c r="BZ1462" s="15">
        <v>90.857944374519377</v>
      </c>
    </row>
    <row r="1463" spans="16:78">
      <c r="P1463" s="105">
        <v>69.112791061126558</v>
      </c>
      <c r="Q1463" s="37" t="s">
        <v>13121</v>
      </c>
      <c r="R1463" s="106">
        <v>-0.99509999999999998</v>
      </c>
      <c r="S1463" s="85" t="s">
        <v>8887</v>
      </c>
      <c r="BS1463" s="29">
        <v>2.312870905198579</v>
      </c>
      <c r="BT1463" s="37" t="s">
        <v>10523</v>
      </c>
      <c r="BU1463" s="52">
        <v>97.440620405643699</v>
      </c>
      <c r="BV1463" s="32">
        <v>44929</v>
      </c>
      <c r="BW1463" s="33" t="s">
        <v>8937</v>
      </c>
      <c r="BZ1463" s="15">
        <v>99.50734811447002</v>
      </c>
    </row>
    <row r="1464" spans="16:78">
      <c r="P1464" s="105">
        <v>1.058509595252928</v>
      </c>
      <c r="Q1464" s="37" t="s">
        <v>13122</v>
      </c>
      <c r="R1464" s="106">
        <v>-0.99239999999999995</v>
      </c>
      <c r="S1464" s="85" t="s">
        <v>1772</v>
      </c>
      <c r="BS1464" s="29">
        <v>1.2212162314636239</v>
      </c>
      <c r="BT1464" s="37" t="s">
        <v>10524</v>
      </c>
      <c r="BU1464" s="62">
        <v>92.458733455510725</v>
      </c>
      <c r="BV1464" s="32">
        <v>44735</v>
      </c>
      <c r="BW1464" s="33" t="s">
        <v>8937</v>
      </c>
      <c r="BZ1464" s="15">
        <v>99.240236251764799</v>
      </c>
    </row>
    <row r="1465" spans="16:78">
      <c r="P1465" s="105">
        <v>1.8950456049104161</v>
      </c>
      <c r="Q1465" s="37" t="s">
        <v>13123</v>
      </c>
      <c r="R1465" s="106">
        <v>-0.98109999999999997</v>
      </c>
      <c r="S1465" s="85" t="s">
        <v>8887</v>
      </c>
      <c r="BS1465" s="29">
        <v>165.6804601828739</v>
      </c>
      <c r="BT1465" s="37" t="s">
        <v>10525</v>
      </c>
      <c r="BU1465" s="62">
        <v>98.721659253330202</v>
      </c>
      <c r="BV1465" s="32">
        <v>44888</v>
      </c>
      <c r="BW1465" s="33" t="s">
        <v>8937</v>
      </c>
      <c r="BZ1465" s="15">
        <v>98.112339406844455</v>
      </c>
    </row>
    <row r="1466" spans="16:78">
      <c r="P1466" s="105">
        <v>27.953296220245502</v>
      </c>
      <c r="Q1466" s="37" t="s">
        <v>13124</v>
      </c>
      <c r="R1466" s="106">
        <v>-0.97509999999999997</v>
      </c>
      <c r="S1466" s="85" t="s">
        <v>8887</v>
      </c>
      <c r="BS1466" s="29">
        <v>22.69523135479605</v>
      </c>
      <c r="BT1466" s="37" t="s">
        <v>10526</v>
      </c>
      <c r="BU1466" s="31">
        <v>99.333312146295881</v>
      </c>
      <c r="BV1466" s="32">
        <v>44742</v>
      </c>
      <c r="BW1466" s="33" t="s">
        <v>8937</v>
      </c>
      <c r="BZ1466" s="15">
        <v>97.506823459996568</v>
      </c>
    </row>
    <row r="1467" spans="16:78">
      <c r="P1467" s="105">
        <v>1.191864737460349</v>
      </c>
      <c r="Q1467" s="37" t="s">
        <v>13125</v>
      </c>
      <c r="R1467" s="106">
        <v>-0.99960000000000004</v>
      </c>
      <c r="S1467" s="85" t="s">
        <v>8884</v>
      </c>
      <c r="BS1467" s="29">
        <v>5.075404804191292</v>
      </c>
      <c r="BT1467" s="37" t="s">
        <v>10527</v>
      </c>
      <c r="BU1467" s="44">
        <v>99.461435173461183</v>
      </c>
      <c r="BV1467" s="32">
        <v>44918</v>
      </c>
      <c r="BW1467" s="33" t="s">
        <v>8937</v>
      </c>
      <c r="BZ1467" s="15">
        <v>99.960329244898645</v>
      </c>
    </row>
    <row r="1468" spans="16:78">
      <c r="P1468" s="105">
        <v>3.1203491446822111</v>
      </c>
      <c r="Q1468" s="37" t="s">
        <v>13126</v>
      </c>
      <c r="R1468" s="106">
        <v>-0.996</v>
      </c>
      <c r="S1468" s="85" t="s">
        <v>8887</v>
      </c>
      <c r="BS1468" s="29">
        <v>278.57717357944779</v>
      </c>
      <c r="BT1468" s="37" t="s">
        <v>10528</v>
      </c>
      <c r="BU1468" s="62">
        <v>99.5629683576486</v>
      </c>
      <c r="BV1468" s="32">
        <v>44837</v>
      </c>
      <c r="BW1468" s="33" t="s">
        <v>8937</v>
      </c>
      <c r="BZ1468" s="15">
        <v>99.60078312069578</v>
      </c>
    </row>
    <row r="1469" spans="16:78">
      <c r="P1469" s="105">
        <v>1.8159291288018491</v>
      </c>
      <c r="Q1469" s="37" t="s">
        <v>13127</v>
      </c>
      <c r="R1469" s="106">
        <v>-0.92269999999999996</v>
      </c>
      <c r="S1469" s="85" t="s">
        <v>1772</v>
      </c>
      <c r="BS1469" s="29">
        <v>70.5151346664274</v>
      </c>
      <c r="BT1469" s="37" t="s">
        <v>10529</v>
      </c>
      <c r="BU1469" s="31">
        <v>99.492424199179496</v>
      </c>
      <c r="BV1469" s="32">
        <v>44929</v>
      </c>
      <c r="BW1469" s="33" t="s">
        <v>9342</v>
      </c>
      <c r="BZ1469" s="15">
        <v>92.266026721206515</v>
      </c>
    </row>
    <row r="1470" spans="16:78">
      <c r="P1470" s="105">
        <v>34.8521999149457</v>
      </c>
      <c r="Q1470" s="37" t="s">
        <v>13128</v>
      </c>
      <c r="R1470" s="106">
        <v>-0.78779999999999994</v>
      </c>
      <c r="S1470" s="85" t="s">
        <v>8887</v>
      </c>
      <c r="BS1470" s="29">
        <v>1.7127744569434951</v>
      </c>
      <c r="BT1470" s="37" t="s">
        <v>10530</v>
      </c>
      <c r="BU1470" s="62">
        <v>91.286804828948149</v>
      </c>
      <c r="BV1470" s="32">
        <v>44926</v>
      </c>
      <c r="BW1470" s="33" t="s">
        <v>8937</v>
      </c>
      <c r="BZ1470" s="15">
        <v>78.78417755183068</v>
      </c>
    </row>
    <row r="1471" spans="16:78">
      <c r="P1471" s="105">
        <v>2.315472696150827</v>
      </c>
      <c r="Q1471" s="37" t="s">
        <v>13129</v>
      </c>
      <c r="R1471" s="106">
        <v>-0.96340000000000003</v>
      </c>
      <c r="S1471" s="85" t="s">
        <v>8885</v>
      </c>
      <c r="BS1471" s="29">
        <v>250.9734267746195</v>
      </c>
      <c r="BT1471" s="37" t="s">
        <v>10531</v>
      </c>
      <c r="BU1471" s="31">
        <v>98.888981460146013</v>
      </c>
      <c r="BV1471" s="32">
        <v>44888</v>
      </c>
      <c r="BW1471" s="33" t="s">
        <v>8937</v>
      </c>
      <c r="BZ1471" s="15">
        <v>96.344655947569564</v>
      </c>
    </row>
    <row r="1472" spans="16:78">
      <c r="P1472" s="105">
        <v>1.486549696819691</v>
      </c>
      <c r="Q1472" s="37" t="s">
        <v>13130</v>
      </c>
      <c r="R1472" s="106">
        <v>-0.99860000000000004</v>
      </c>
      <c r="S1472" s="85" t="s">
        <v>8884</v>
      </c>
      <c r="BS1472" s="29">
        <v>3.4717049635842829</v>
      </c>
      <c r="BT1472" s="37" t="s">
        <v>10532</v>
      </c>
      <c r="BU1472" s="31">
        <v>88.516998648109109</v>
      </c>
      <c r="BV1472" s="32">
        <v>44996</v>
      </c>
      <c r="BW1472" s="33" t="s">
        <v>9165</v>
      </c>
      <c r="BZ1472" s="15">
        <v>99.855988728968811</v>
      </c>
    </row>
    <row r="1473" spans="16:78">
      <c r="P1473" s="105">
        <v>2.7850451961409339</v>
      </c>
      <c r="Q1473" s="37" t="s">
        <v>13131</v>
      </c>
      <c r="R1473" s="106">
        <v>-0.99660000000000004</v>
      </c>
      <c r="S1473" s="85" t="s">
        <v>8893</v>
      </c>
      <c r="BS1473" s="29">
        <v>1.0039957164180999</v>
      </c>
      <c r="BT1473" s="37" t="s">
        <v>10533</v>
      </c>
      <c r="BU1473" s="52">
        <v>98.407724768195664</v>
      </c>
      <c r="BV1473" s="32">
        <v>44800</v>
      </c>
      <c r="BW1473" s="33" t="s">
        <v>8937</v>
      </c>
      <c r="BZ1473" s="15">
        <v>99.660981501887363</v>
      </c>
    </row>
    <row r="1474" spans="16:78">
      <c r="P1474" s="105">
        <v>64.256884330141503</v>
      </c>
      <c r="Q1474" s="37" t="s">
        <v>13132</v>
      </c>
      <c r="R1474" s="106">
        <v>-0.97170000000000001</v>
      </c>
      <c r="S1474" s="85" t="s">
        <v>8887</v>
      </c>
      <c r="BS1474" s="29">
        <v>60.394751478735778</v>
      </c>
      <c r="BT1474" s="37" t="s">
        <v>10534</v>
      </c>
      <c r="BU1474" s="62">
        <v>96.263393690043259</v>
      </c>
      <c r="BV1474" s="32">
        <v>44849</v>
      </c>
      <c r="BW1474" s="33" t="s">
        <v>8937</v>
      </c>
      <c r="BZ1474" s="15">
        <v>97.169149575789973</v>
      </c>
    </row>
    <row r="1475" spans="16:78">
      <c r="P1475" s="105">
        <v>5.437282261728785</v>
      </c>
      <c r="Q1475" s="37" t="s">
        <v>13133</v>
      </c>
      <c r="R1475" s="106">
        <v>-0.99960000000000004</v>
      </c>
      <c r="S1475" s="85" t="s">
        <v>8893</v>
      </c>
      <c r="BS1475" s="29">
        <v>1.5731396828319699</v>
      </c>
      <c r="BT1475" s="37" t="s">
        <v>10535</v>
      </c>
      <c r="BU1475" s="62">
        <v>56.393056702494192</v>
      </c>
      <c r="BV1475" s="32">
        <v>44996</v>
      </c>
      <c r="BW1475" s="33" t="s">
        <v>9024</v>
      </c>
      <c r="BZ1475" s="15">
        <v>99.960034409287161</v>
      </c>
    </row>
    <row r="1476" spans="16:78">
      <c r="P1476" s="105">
        <v>4.2128813681194552</v>
      </c>
      <c r="Q1476" s="37" t="s">
        <v>13134</v>
      </c>
      <c r="R1476" s="106">
        <v>-0.99950000000000006</v>
      </c>
      <c r="S1476" s="85" t="s">
        <v>8887</v>
      </c>
      <c r="BS1476" s="29">
        <v>1.207167530452363</v>
      </c>
      <c r="BT1476" s="37" t="s">
        <v>10536</v>
      </c>
      <c r="BU1476" s="31">
        <v>98.490481474857887</v>
      </c>
      <c r="BV1476" s="32">
        <v>44906</v>
      </c>
      <c r="BW1476" s="33" t="s">
        <v>9056</v>
      </c>
      <c r="BZ1476" s="15">
        <v>99.951960386155221</v>
      </c>
    </row>
    <row r="1477" spans="16:78">
      <c r="P1477" s="105">
        <v>19.41457228525314</v>
      </c>
      <c r="Q1477" s="37" t="s">
        <v>13135</v>
      </c>
      <c r="R1477" s="106">
        <v>-0.76129999999999998</v>
      </c>
      <c r="S1477" s="85" t="s">
        <v>8887</v>
      </c>
      <c r="BS1477" s="29">
        <v>2.953176690906087</v>
      </c>
      <c r="BT1477" s="37" t="s">
        <v>10537</v>
      </c>
      <c r="BU1477" s="44">
        <v>100</v>
      </c>
      <c r="BV1477" s="32">
        <v>44674</v>
      </c>
      <c r="BW1477" s="33" t="s">
        <v>9165</v>
      </c>
      <c r="BZ1477" s="15">
        <v>76.128619050214823</v>
      </c>
    </row>
    <row r="1478" spans="16:78">
      <c r="P1478" s="105">
        <v>1.844241873269534</v>
      </c>
      <c r="Q1478" s="37" t="s">
        <v>13136</v>
      </c>
      <c r="R1478" s="106">
        <v>-0.97860000000000003</v>
      </c>
      <c r="S1478" s="85" t="s">
        <v>8887</v>
      </c>
      <c r="BS1478" s="29">
        <v>2.0455304035692601</v>
      </c>
      <c r="BT1478" s="37" t="s">
        <v>10538</v>
      </c>
      <c r="BU1478" s="62">
        <v>99.222862670133267</v>
      </c>
      <c r="BV1478" s="32">
        <v>44992</v>
      </c>
      <c r="BW1478" s="33" t="s">
        <v>9045</v>
      </c>
      <c r="BZ1478" s="15">
        <v>97.861847469601187</v>
      </c>
    </row>
    <row r="1479" spans="16:78">
      <c r="P1479" s="105">
        <v>17.083289680460979</v>
      </c>
      <c r="Q1479" s="37" t="s">
        <v>13137</v>
      </c>
      <c r="R1479" s="106">
        <v>-0.99750000000000005</v>
      </c>
      <c r="S1479" s="85" t="s">
        <v>8882</v>
      </c>
      <c r="BS1479" s="29">
        <v>1.180874997910254</v>
      </c>
      <c r="BT1479" s="37" t="s">
        <v>10539</v>
      </c>
      <c r="BU1479" s="31">
        <v>91.60725633453265</v>
      </c>
      <c r="BV1479" s="32">
        <v>44745</v>
      </c>
      <c r="BW1479" s="33" t="s">
        <v>8933</v>
      </c>
      <c r="BZ1479" s="15">
        <v>99.751095496007281</v>
      </c>
    </row>
    <row r="1480" spans="16:78">
      <c r="P1480" s="105">
        <v>43.345782855350379</v>
      </c>
      <c r="Q1480" s="37" t="s">
        <v>13138</v>
      </c>
      <c r="R1480" s="106">
        <v>-0.99790000000000001</v>
      </c>
      <c r="S1480" s="85" t="s">
        <v>8882</v>
      </c>
      <c r="BS1480" s="29">
        <v>1.841723962932504</v>
      </c>
      <c r="BT1480" s="37" t="s">
        <v>10540</v>
      </c>
      <c r="BU1480" s="62">
        <v>99.065276097682343</v>
      </c>
      <c r="BV1480" s="32">
        <v>44745</v>
      </c>
      <c r="BW1480" s="33" t="s">
        <v>8933</v>
      </c>
      <c r="BZ1480" s="15">
        <v>99.793506771712899</v>
      </c>
    </row>
    <row r="1481" spans="16:78">
      <c r="P1481" s="105">
        <v>6.4760408176506266</v>
      </c>
      <c r="Q1481" s="37" t="s">
        <v>13139</v>
      </c>
      <c r="R1481" s="106">
        <v>-0.995</v>
      </c>
      <c r="S1481" s="85" t="s">
        <v>8884</v>
      </c>
      <c r="BS1481" s="29">
        <v>1.004800571375478</v>
      </c>
      <c r="BT1481" s="37" t="s">
        <v>10541</v>
      </c>
      <c r="BU1481" s="31">
        <v>55.33635501461697</v>
      </c>
      <c r="BV1481" s="32">
        <v>45000</v>
      </c>
      <c r="BW1481" s="33" t="s">
        <v>8937</v>
      </c>
      <c r="BZ1481" s="15">
        <v>99.499377762764567</v>
      </c>
    </row>
    <row r="1482" spans="16:78">
      <c r="P1482" s="105">
        <v>21.077267479571141</v>
      </c>
      <c r="Q1482" s="37" t="s">
        <v>13140</v>
      </c>
      <c r="R1482" s="106">
        <v>-0.99790000000000001</v>
      </c>
      <c r="S1482" s="85" t="s">
        <v>8887</v>
      </c>
      <c r="BS1482" s="29">
        <v>5.2742358016534494</v>
      </c>
      <c r="BT1482" s="37" t="s">
        <v>10542</v>
      </c>
      <c r="BU1482" s="31">
        <v>99.749544198389358</v>
      </c>
      <c r="BV1482" s="32">
        <v>44937</v>
      </c>
      <c r="BW1482" s="33" t="s">
        <v>8937</v>
      </c>
      <c r="BZ1482" s="15">
        <v>99.788742689060399</v>
      </c>
    </row>
    <row r="1483" spans="16:78">
      <c r="P1483" s="105">
        <v>1.7491954166570609</v>
      </c>
      <c r="Q1483" s="37" t="s">
        <v>13141</v>
      </c>
      <c r="R1483" s="106">
        <v>-0.99970000000000003</v>
      </c>
      <c r="S1483" s="85" t="s">
        <v>8887</v>
      </c>
      <c r="BS1483" s="29">
        <v>7.0109802415834936</v>
      </c>
      <c r="BT1483" s="37" t="s">
        <v>10543</v>
      </c>
      <c r="BU1483" s="52">
        <v>42.31101988264605</v>
      </c>
      <c r="BV1483" s="32">
        <v>45000</v>
      </c>
      <c r="BW1483" s="33" t="s">
        <v>8937</v>
      </c>
      <c r="BZ1483" s="15">
        <v>99.974100129029921</v>
      </c>
    </row>
    <row r="1484" spans="16:78">
      <c r="P1484" s="105">
        <v>251.36438865325579</v>
      </c>
      <c r="Q1484" s="37" t="s">
        <v>13142</v>
      </c>
      <c r="R1484" s="106">
        <v>-0.98950000000000005</v>
      </c>
      <c r="S1484" s="85" t="s">
        <v>8884</v>
      </c>
      <c r="BS1484" s="29">
        <v>1.8888286781506181</v>
      </c>
      <c r="BT1484" s="37" t="s">
        <v>10544</v>
      </c>
      <c r="BU1484" s="62">
        <v>99.290025379010984</v>
      </c>
      <c r="BV1484" s="32">
        <v>44929</v>
      </c>
      <c r="BW1484" s="33" t="s">
        <v>8937</v>
      </c>
      <c r="BZ1484" s="15">
        <v>98.949677189779379</v>
      </c>
    </row>
    <row r="1485" spans="16:78">
      <c r="P1485" s="105">
        <v>2.6459452107005661</v>
      </c>
      <c r="Q1485" s="37" t="s">
        <v>13143</v>
      </c>
      <c r="R1485" s="106">
        <v>-0.97829999999999995</v>
      </c>
      <c r="S1485" s="85" t="s">
        <v>8887</v>
      </c>
      <c r="BS1485" s="29">
        <v>6.5336828211954687</v>
      </c>
      <c r="BT1485" s="37" t="s">
        <v>10545</v>
      </c>
      <c r="BU1485" s="62">
        <v>99.861206850662512</v>
      </c>
      <c r="BV1485" s="32">
        <v>44953</v>
      </c>
      <c r="BW1485" s="33" t="s">
        <v>9045</v>
      </c>
      <c r="BZ1485" s="15">
        <v>97.832259632037534</v>
      </c>
    </row>
    <row r="1486" spans="16:78">
      <c r="P1486" s="105">
        <v>2.6516848575714911</v>
      </c>
      <c r="Q1486" s="37" t="s">
        <v>13144</v>
      </c>
      <c r="R1486" s="106">
        <v>-0.99250000000000005</v>
      </c>
      <c r="S1486" s="85" t="s">
        <v>8889</v>
      </c>
      <c r="BS1486" s="29">
        <v>11.644667824399139</v>
      </c>
      <c r="BT1486" s="37" t="s">
        <v>10546</v>
      </c>
      <c r="BU1486" s="31">
        <v>99.174476444717769</v>
      </c>
      <c r="BV1486" s="32">
        <v>44926</v>
      </c>
      <c r="BW1486" s="33" t="s">
        <v>8937</v>
      </c>
      <c r="BZ1486" s="15">
        <v>99.249136431703903</v>
      </c>
    </row>
    <row r="1487" spans="16:78">
      <c r="P1487" s="105">
        <v>21.08414474975956</v>
      </c>
      <c r="Q1487" s="37" t="s">
        <v>13145</v>
      </c>
      <c r="R1487" s="106">
        <v>-0.995</v>
      </c>
      <c r="S1487" s="85" t="s">
        <v>8884</v>
      </c>
      <c r="BS1487" s="29">
        <v>2.0395669000573049</v>
      </c>
      <c r="BT1487" s="37" t="s">
        <v>10547</v>
      </c>
      <c r="BU1487" s="44">
        <v>95.494442453809484</v>
      </c>
      <c r="BV1487" s="32">
        <v>44880</v>
      </c>
      <c r="BW1487" s="33" t="s">
        <v>8937</v>
      </c>
      <c r="BZ1487" s="15">
        <v>99.501242560738675</v>
      </c>
    </row>
    <row r="1488" spans="16:78">
      <c r="P1488" s="105">
        <v>2.006820501064666</v>
      </c>
      <c r="Q1488" s="37" t="s">
        <v>13146</v>
      </c>
      <c r="R1488" s="106">
        <v>-0.9919</v>
      </c>
      <c r="S1488" s="85" t="s">
        <v>8889</v>
      </c>
      <c r="BS1488" s="29">
        <v>9.5380029811304237</v>
      </c>
      <c r="BT1488" s="37" t="s">
        <v>10548</v>
      </c>
      <c r="BU1488" s="62">
        <v>91.128083544157363</v>
      </c>
      <c r="BV1488" s="32">
        <v>44849</v>
      </c>
      <c r="BW1488" s="33" t="s">
        <v>9342</v>
      </c>
      <c r="BZ1488" s="15">
        <v>99.191550731397797</v>
      </c>
    </row>
    <row r="1489" spans="16:78">
      <c r="P1489" s="105">
        <v>454.38010878844602</v>
      </c>
      <c r="Q1489" s="37" t="s">
        <v>13147</v>
      </c>
      <c r="R1489" s="106">
        <v>-0.98219999999999996</v>
      </c>
      <c r="S1489" s="85" t="s">
        <v>3686</v>
      </c>
      <c r="BS1489" s="29">
        <v>9.3515887852361033</v>
      </c>
      <c r="BT1489" s="37" t="s">
        <v>10549</v>
      </c>
      <c r="BU1489" s="31">
        <v>17.231318917879179</v>
      </c>
      <c r="BV1489" s="32">
        <v>44996</v>
      </c>
      <c r="BW1489" s="33" t="s">
        <v>8937</v>
      </c>
      <c r="BZ1489" s="15">
        <v>98.217762955700209</v>
      </c>
    </row>
    <row r="1490" spans="16:78">
      <c r="P1490" s="105">
        <v>33.639825314835633</v>
      </c>
      <c r="Q1490" s="37" t="s">
        <v>13148</v>
      </c>
      <c r="R1490" s="106">
        <v>-0.98909999999999998</v>
      </c>
      <c r="S1490" s="85" t="s">
        <v>8893</v>
      </c>
      <c r="BS1490" s="29">
        <v>9.0168105088745794</v>
      </c>
      <c r="BT1490" s="37" t="s">
        <v>10550</v>
      </c>
      <c r="BU1490" s="62">
        <v>92.321027802722398</v>
      </c>
      <c r="BV1490" s="32">
        <v>44945</v>
      </c>
      <c r="BW1490" s="33" t="s">
        <v>8937</v>
      </c>
      <c r="BZ1490" s="15">
        <v>98.912570469126194</v>
      </c>
    </row>
    <row r="1491" spans="16:78">
      <c r="P1491" s="105">
        <v>322649.58535119152</v>
      </c>
      <c r="Q1491" s="37" t="s">
        <v>13149</v>
      </c>
      <c r="R1491" s="106">
        <v>-0.99890000000000001</v>
      </c>
      <c r="S1491" s="85" t="s">
        <v>8887</v>
      </c>
      <c r="BS1491" s="29">
        <v>6.9499872176666564</v>
      </c>
      <c r="BT1491" s="37" t="s">
        <v>10551</v>
      </c>
      <c r="BU1491" s="31">
        <v>99.679131575426069</v>
      </c>
      <c r="BV1491" s="32">
        <v>44922</v>
      </c>
      <c r="BW1491" s="33" t="s">
        <v>8937</v>
      </c>
      <c r="BZ1491" s="15">
        <v>99.893631377207669</v>
      </c>
    </row>
    <row r="1492" spans="16:78">
      <c r="P1492" s="105">
        <v>367.50207655840597</v>
      </c>
      <c r="Q1492" s="37" t="s">
        <v>13150</v>
      </c>
      <c r="R1492" s="106">
        <v>-0.99609999999999999</v>
      </c>
      <c r="S1492" s="85" t="s">
        <v>8887</v>
      </c>
      <c r="BS1492" s="29">
        <v>1.0657472456807759</v>
      </c>
      <c r="BT1492" s="37" t="s">
        <v>10552</v>
      </c>
      <c r="BU1492" s="31">
        <v>99.691192747458715</v>
      </c>
      <c r="BV1492" s="32">
        <v>44996</v>
      </c>
      <c r="BW1492" s="33" t="s">
        <v>8933</v>
      </c>
      <c r="BZ1492" s="15">
        <v>99.614415731043309</v>
      </c>
    </row>
    <row r="1493" spans="16:78">
      <c r="P1493" s="105">
        <v>3.3253706898053772</v>
      </c>
      <c r="Q1493" s="37" t="s">
        <v>13151</v>
      </c>
      <c r="R1493" s="106">
        <v>-0.94310000000000005</v>
      </c>
      <c r="S1493" s="85" t="s">
        <v>8891</v>
      </c>
      <c r="BS1493" s="29">
        <v>8.8648953933950629</v>
      </c>
      <c r="BT1493" s="37" t="s">
        <v>10553</v>
      </c>
      <c r="BU1493" s="52">
        <v>98.218588049861424</v>
      </c>
      <c r="BV1493" s="32">
        <v>44731</v>
      </c>
      <c r="BW1493" s="33" t="s">
        <v>8933</v>
      </c>
      <c r="BZ1493" s="15">
        <v>94.305372314713424</v>
      </c>
    </row>
    <row r="1494" spans="16:78">
      <c r="P1494" s="105">
        <v>5.1894793846482976</v>
      </c>
      <c r="Q1494" s="37" t="s">
        <v>13152</v>
      </c>
      <c r="R1494" s="106">
        <v>-0.87829999999999997</v>
      </c>
      <c r="S1494" s="85" t="s">
        <v>8882</v>
      </c>
      <c r="BS1494" s="29">
        <v>2.026837153057838</v>
      </c>
      <c r="BT1494" s="37" t="s">
        <v>10554</v>
      </c>
      <c r="BU1494" s="62">
        <v>42.915783513140767</v>
      </c>
      <c r="BV1494" s="32">
        <v>44876</v>
      </c>
      <c r="BW1494" s="33" t="s">
        <v>8937</v>
      </c>
      <c r="BZ1494" s="15">
        <v>87.83021420701462</v>
      </c>
    </row>
    <row r="1495" spans="16:78">
      <c r="P1495" s="105">
        <v>16.568160526317051</v>
      </c>
      <c r="Q1495" s="37" t="s">
        <v>13153</v>
      </c>
      <c r="R1495" s="106">
        <v>-0.97440000000000004</v>
      </c>
      <c r="S1495" s="85" t="s">
        <v>8887</v>
      </c>
      <c r="BS1495" s="29">
        <v>20.035694565223611</v>
      </c>
      <c r="BT1495" s="37" t="s">
        <v>10555</v>
      </c>
      <c r="BU1495" s="62">
        <v>98.912149629590729</v>
      </c>
      <c r="BV1495" s="32">
        <v>44926</v>
      </c>
      <c r="BW1495" s="33" t="s">
        <v>8937</v>
      </c>
      <c r="BZ1495" s="15">
        <v>97.437077293834733</v>
      </c>
    </row>
    <row r="1496" spans="16:78">
      <c r="P1496" s="105">
        <v>117.7023499333141</v>
      </c>
      <c r="Q1496" s="37" t="s">
        <v>13154</v>
      </c>
      <c r="R1496" s="106">
        <v>-0.96199999999999997</v>
      </c>
      <c r="S1496" s="85" t="s">
        <v>8882</v>
      </c>
      <c r="BS1496" s="29">
        <v>1.161692442463536</v>
      </c>
      <c r="BT1496" s="37" t="s">
        <v>10556</v>
      </c>
      <c r="BU1496" s="31">
        <v>32.848161456216843</v>
      </c>
      <c r="BV1496" s="32">
        <v>44957</v>
      </c>
      <c r="BW1496" s="33" t="s">
        <v>8937</v>
      </c>
      <c r="BZ1496" s="15">
        <v>96.198399681523298</v>
      </c>
    </row>
    <row r="1497" spans="16:78">
      <c r="P1497" s="105">
        <v>19.356251923528269</v>
      </c>
      <c r="Q1497" s="37" t="s">
        <v>13155</v>
      </c>
      <c r="R1497" s="106">
        <v>-1</v>
      </c>
      <c r="S1497" s="85" t="s">
        <v>8887</v>
      </c>
      <c r="BS1497" s="29">
        <v>14.171135921111841</v>
      </c>
      <c r="BT1497" s="37" t="s">
        <v>10557</v>
      </c>
      <c r="BU1497" s="44">
        <v>99.283052827844202</v>
      </c>
      <c r="BV1497" s="32">
        <v>44796</v>
      </c>
      <c r="BW1497" s="33" t="s">
        <v>8937</v>
      </c>
      <c r="BZ1497" s="15">
        <v>100</v>
      </c>
    </row>
    <row r="1498" spans="16:78">
      <c r="P1498" s="105">
        <v>84.271625148005526</v>
      </c>
      <c r="Q1498" s="37" t="s">
        <v>13156</v>
      </c>
      <c r="R1498" s="106">
        <v>-0.99339999999999995</v>
      </c>
      <c r="S1498" s="85" t="s">
        <v>8882</v>
      </c>
      <c r="BS1498" s="29">
        <v>73.350127342558295</v>
      </c>
      <c r="BT1498" s="37" t="s">
        <v>10558</v>
      </c>
      <c r="BU1498" s="62">
        <v>99.660350744815702</v>
      </c>
      <c r="BV1498" s="32">
        <v>44910</v>
      </c>
      <c r="BW1498" s="33" t="s">
        <v>8937</v>
      </c>
      <c r="BZ1498" s="15">
        <v>99.342293634830497</v>
      </c>
    </row>
    <row r="1499" spans="16:78">
      <c r="P1499" s="105">
        <v>65.30328677245106</v>
      </c>
      <c r="Q1499" s="37" t="s">
        <v>13157</v>
      </c>
      <c r="R1499" s="106">
        <v>-0.97589999999999999</v>
      </c>
      <c r="S1499" s="85" t="s">
        <v>8887</v>
      </c>
      <c r="BS1499" s="29">
        <v>4.7907735260340356</v>
      </c>
      <c r="BT1499" s="37" t="s">
        <v>10559</v>
      </c>
      <c r="BU1499" s="31">
        <v>99.090561740674133</v>
      </c>
      <c r="BV1499" s="32">
        <v>44926</v>
      </c>
      <c r="BW1499" s="33" t="s">
        <v>8933</v>
      </c>
      <c r="BZ1499" s="15">
        <v>97.586141517068569</v>
      </c>
    </row>
    <row r="1500" spans="16:78">
      <c r="P1500" s="105">
        <v>9.2823373467358898</v>
      </c>
      <c r="Q1500" s="37" t="s">
        <v>13158</v>
      </c>
      <c r="R1500" s="106">
        <v>-0.97109999999999996</v>
      </c>
      <c r="S1500" s="85" t="s">
        <v>8888</v>
      </c>
      <c r="BS1500" s="29">
        <v>10.737797930792221</v>
      </c>
      <c r="BT1500" s="37" t="s">
        <v>10560</v>
      </c>
      <c r="BU1500" s="62">
        <v>94.488316537822342</v>
      </c>
      <c r="BV1500" s="32">
        <v>44996</v>
      </c>
      <c r="BW1500" s="33" t="s">
        <v>10561</v>
      </c>
      <c r="BZ1500" s="15">
        <v>97.108800564103774</v>
      </c>
    </row>
    <row r="1501" spans="16:78">
      <c r="P1501" s="105">
        <v>9.8085386776128232</v>
      </c>
      <c r="Q1501" s="37" t="s">
        <v>13159</v>
      </c>
      <c r="R1501" s="106">
        <v>-0.97789999999999999</v>
      </c>
      <c r="S1501" s="85" t="s">
        <v>8887</v>
      </c>
      <c r="BS1501" s="29">
        <v>4.2227283245605136</v>
      </c>
      <c r="BT1501" s="37" t="s">
        <v>10562</v>
      </c>
      <c r="BU1501" s="31">
        <v>99.540096655025522</v>
      </c>
      <c r="BV1501" s="32">
        <v>44933</v>
      </c>
      <c r="BW1501" s="33" t="s">
        <v>8937</v>
      </c>
      <c r="BZ1501" s="15">
        <v>97.788626677097611</v>
      </c>
    </row>
    <row r="1502" spans="16:78">
      <c r="P1502" s="105">
        <v>1.0867085082085171</v>
      </c>
      <c r="Q1502" s="37" t="s">
        <v>13160</v>
      </c>
      <c r="R1502" s="106">
        <v>-0.99419999999999997</v>
      </c>
      <c r="S1502" s="85" t="s">
        <v>8887</v>
      </c>
      <c r="BS1502" s="29">
        <v>3.991651443385571</v>
      </c>
      <c r="BT1502" s="37" t="s">
        <v>10563</v>
      </c>
      <c r="BU1502" s="31">
        <v>99.208061867769644</v>
      </c>
      <c r="BV1502" s="32">
        <v>44985</v>
      </c>
      <c r="BW1502" s="33" t="s">
        <v>9045</v>
      </c>
      <c r="BZ1502" s="15">
        <v>99.415540908503502</v>
      </c>
    </row>
    <row r="1503" spans="16:78">
      <c r="P1503" s="105">
        <v>69.855961566023268</v>
      </c>
      <c r="Q1503" s="37" t="s">
        <v>13161</v>
      </c>
      <c r="R1503" s="106">
        <v>-0.99970000000000003</v>
      </c>
      <c r="S1503" s="85" t="s">
        <v>1772</v>
      </c>
      <c r="BS1503" s="29">
        <v>14.10280909365181</v>
      </c>
      <c r="BT1503" s="37" t="s">
        <v>10564</v>
      </c>
      <c r="BU1503" s="52">
        <v>99.693546521319945</v>
      </c>
      <c r="BV1503" s="32">
        <v>44929</v>
      </c>
      <c r="BW1503" s="33" t="s">
        <v>8937</v>
      </c>
      <c r="BZ1503" s="15">
        <v>99.966591571535986</v>
      </c>
    </row>
    <row r="1504" spans="16:78">
      <c r="P1504" s="105">
        <v>3.197423083589428</v>
      </c>
      <c r="Q1504" s="37" t="s">
        <v>13162</v>
      </c>
      <c r="R1504" s="106">
        <v>-0.99939999999999996</v>
      </c>
      <c r="S1504" s="85" t="s">
        <v>8887</v>
      </c>
      <c r="BS1504" s="29">
        <v>1.06916733297051</v>
      </c>
      <c r="BT1504" s="37" t="s">
        <v>10565</v>
      </c>
      <c r="BU1504" s="62">
        <v>98.493691431323001</v>
      </c>
      <c r="BV1504" s="32">
        <v>44933</v>
      </c>
      <c r="BW1504" s="33" t="s">
        <v>8937</v>
      </c>
      <c r="BZ1504" s="15">
        <v>99.938277786411561</v>
      </c>
    </row>
    <row r="1505" spans="16:78">
      <c r="P1505" s="105">
        <v>9.459688969727857</v>
      </c>
      <c r="Q1505" s="37" t="s">
        <v>13163</v>
      </c>
      <c r="R1505" s="106">
        <v>-0.97650000000000003</v>
      </c>
      <c r="S1505" s="85" t="s">
        <v>8887</v>
      </c>
      <c r="BS1505" s="29">
        <v>3.2126685623294682</v>
      </c>
      <c r="BT1505" s="37" t="s">
        <v>10566</v>
      </c>
      <c r="BU1505" s="62">
        <v>56.52621051396369</v>
      </c>
      <c r="BV1505" s="32">
        <v>45000</v>
      </c>
      <c r="BW1505" s="33" t="s">
        <v>8937</v>
      </c>
      <c r="BZ1505" s="15">
        <v>97.652310911973387</v>
      </c>
    </row>
    <row r="1506" spans="16:78">
      <c r="P1506" s="105">
        <v>125.87371621227631</v>
      </c>
      <c r="Q1506" s="37" t="s">
        <v>13164</v>
      </c>
      <c r="R1506" s="106">
        <v>-0.95279999999999998</v>
      </c>
      <c r="S1506" s="85" t="s">
        <v>8882</v>
      </c>
      <c r="BS1506" s="29">
        <v>5.9244994915096107</v>
      </c>
      <c r="BT1506" s="37" t="s">
        <v>10567</v>
      </c>
      <c r="BU1506" s="31">
        <v>50.386328021557659</v>
      </c>
      <c r="BV1506" s="32">
        <v>44906</v>
      </c>
      <c r="BW1506" s="33" t="s">
        <v>8937</v>
      </c>
      <c r="BZ1506" s="15">
        <v>95.279301425581906</v>
      </c>
    </row>
    <row r="1507" spans="16:78">
      <c r="P1507" s="105">
        <v>2.1123899473463701</v>
      </c>
      <c r="Q1507" s="37" t="s">
        <v>13165</v>
      </c>
      <c r="R1507" s="106">
        <v>-0.97899999999999998</v>
      </c>
      <c r="S1507" s="85" t="s">
        <v>8882</v>
      </c>
      <c r="BS1507" s="29">
        <v>4.6533231008372784</v>
      </c>
      <c r="BT1507" s="37" t="s">
        <v>10568</v>
      </c>
      <c r="BU1507" s="44">
        <v>99.157010190978809</v>
      </c>
      <c r="BV1507" s="32">
        <v>44926</v>
      </c>
      <c r="BW1507" s="33" t="s">
        <v>9045</v>
      </c>
      <c r="BZ1507" s="15">
        <v>97.895968480800335</v>
      </c>
    </row>
    <row r="1508" spans="16:78">
      <c r="P1508" s="105">
        <v>44.894568357441962</v>
      </c>
      <c r="Q1508" s="37" t="s">
        <v>13166</v>
      </c>
      <c r="R1508" s="106">
        <v>-0.99660000000000004</v>
      </c>
      <c r="S1508" s="85" t="s">
        <v>8882</v>
      </c>
      <c r="BS1508" s="29">
        <v>1.0006396290353581</v>
      </c>
      <c r="BT1508" s="37" t="s">
        <v>10569</v>
      </c>
      <c r="BU1508" s="62"/>
      <c r="BV1508" s="32"/>
      <c r="BW1508" s="33" t="s">
        <v>8937</v>
      </c>
      <c r="BZ1508" s="15">
        <v>99.655284096572984</v>
      </c>
    </row>
    <row r="1509" spans="16:78">
      <c r="P1509" s="105">
        <v>19.168593802648399</v>
      </c>
      <c r="Q1509" s="37" t="s">
        <v>13167</v>
      </c>
      <c r="R1509" s="106">
        <v>-0.77010000000000001</v>
      </c>
      <c r="S1509" s="85" t="s">
        <v>8887</v>
      </c>
      <c r="BS1509" s="29">
        <v>74.755764045325904</v>
      </c>
      <c r="BT1509" s="37" t="s">
        <v>10570</v>
      </c>
      <c r="BU1509" s="31">
        <v>98.870358630266423</v>
      </c>
      <c r="BV1509" s="32">
        <v>44926</v>
      </c>
      <c r="BW1509" s="33" t="s">
        <v>8959</v>
      </c>
      <c r="BZ1509" s="15">
        <v>77.013860434898049</v>
      </c>
    </row>
    <row r="1510" spans="16:78">
      <c r="P1510" s="105">
        <v>1.8511441113018201</v>
      </c>
      <c r="Q1510" s="37" t="s">
        <v>13168</v>
      </c>
      <c r="R1510" s="106">
        <v>-0.99970000000000003</v>
      </c>
      <c r="S1510" s="85" t="s">
        <v>8891</v>
      </c>
      <c r="BS1510" s="29">
        <v>3.6285048985445552</v>
      </c>
      <c r="BT1510" s="37" t="s">
        <v>10571</v>
      </c>
      <c r="BU1510" s="62">
        <v>99.844172131234345</v>
      </c>
      <c r="BV1510" s="32">
        <v>44735</v>
      </c>
      <c r="BW1510" s="33" t="s">
        <v>8937</v>
      </c>
      <c r="BZ1510" s="15">
        <v>99.96680877849478</v>
      </c>
    </row>
    <row r="1511" spans="16:78">
      <c r="P1511" s="105">
        <v>5.1630319674865977</v>
      </c>
      <c r="Q1511" s="37" t="s">
        <v>13169</v>
      </c>
      <c r="R1511" s="106">
        <v>-0.9869</v>
      </c>
      <c r="S1511" s="85" t="s">
        <v>8887</v>
      </c>
      <c r="BS1511" s="29">
        <v>22.012742782444018</v>
      </c>
      <c r="BT1511" s="37" t="s">
        <v>10572</v>
      </c>
      <c r="BU1511" s="31">
        <v>99.432088623014124</v>
      </c>
      <c r="BV1511" s="32">
        <v>44865</v>
      </c>
      <c r="BW1511" s="33" t="s">
        <v>8937</v>
      </c>
      <c r="BZ1511" s="15">
        <v>98.691573697076308</v>
      </c>
    </row>
    <row r="1512" spans="16:78">
      <c r="P1512" s="105">
        <v>1.100078316765891</v>
      </c>
      <c r="Q1512" s="37" t="s">
        <v>13170</v>
      </c>
      <c r="R1512" s="106">
        <v>-0.99880000000000002</v>
      </c>
      <c r="S1512" s="85" t="s">
        <v>1772</v>
      </c>
      <c r="BS1512" s="29">
        <v>7.7788499364971617</v>
      </c>
      <c r="BT1512" s="37" t="s">
        <v>10573</v>
      </c>
      <c r="BU1512" s="52">
        <v>99.063230121915211</v>
      </c>
      <c r="BV1512" s="32">
        <v>44876</v>
      </c>
      <c r="BW1512" s="33" t="s">
        <v>8937</v>
      </c>
      <c r="BZ1512" s="15">
        <v>99.879266771489213</v>
      </c>
    </row>
    <row r="1513" spans="16:78">
      <c r="P1513" s="105">
        <v>35.58001033090283</v>
      </c>
      <c r="Q1513" s="37" t="s">
        <v>13171</v>
      </c>
      <c r="R1513" s="106">
        <v>-0.86060000000000003</v>
      </c>
      <c r="S1513" s="85" t="s">
        <v>8882</v>
      </c>
      <c r="BS1513" s="29">
        <v>11.059534763976449</v>
      </c>
      <c r="BT1513" s="37" t="s">
        <v>10574</v>
      </c>
      <c r="BU1513" s="62">
        <v>55.095937974969083</v>
      </c>
      <c r="BV1513" s="32">
        <v>45000</v>
      </c>
      <c r="BW1513" s="33" t="s">
        <v>8937</v>
      </c>
      <c r="BZ1513" s="15">
        <v>86.061627303073578</v>
      </c>
    </row>
    <row r="1514" spans="16:78">
      <c r="P1514" s="105">
        <v>10.67339390765034</v>
      </c>
      <c r="Q1514" s="37" t="s">
        <v>13172</v>
      </c>
      <c r="R1514" s="106">
        <v>-0.99870000000000003</v>
      </c>
      <c r="S1514" s="85" t="s">
        <v>8889</v>
      </c>
      <c r="BS1514" s="29">
        <v>1.127096301450097</v>
      </c>
      <c r="BT1514" s="37" t="s">
        <v>10575</v>
      </c>
      <c r="BU1514" s="62">
        <v>96.364887070436097</v>
      </c>
      <c r="BV1514" s="32">
        <v>44374</v>
      </c>
      <c r="BW1514" s="33" t="s">
        <v>8937</v>
      </c>
      <c r="BZ1514" s="15">
        <v>99.872271706417919</v>
      </c>
    </row>
    <row r="1515" spans="16:78">
      <c r="P1515" s="105">
        <v>3.7717264497584981</v>
      </c>
      <c r="Q1515" s="37" t="s">
        <v>13173</v>
      </c>
      <c r="R1515" s="106">
        <v>-0.99960000000000004</v>
      </c>
      <c r="S1515" s="85" t="s">
        <v>8887</v>
      </c>
      <c r="BS1515" s="29">
        <v>5.2784746761904966</v>
      </c>
      <c r="BT1515" s="37" t="s">
        <v>10576</v>
      </c>
      <c r="BU1515" s="31">
        <v>94.859814778451451</v>
      </c>
      <c r="BV1515" s="32">
        <v>44996</v>
      </c>
      <c r="BW1515" s="33" t="s">
        <v>8945</v>
      </c>
      <c r="BZ1515" s="15">
        <v>99.959070819141118</v>
      </c>
    </row>
    <row r="1516" spans="16:78">
      <c r="P1516" s="105">
        <v>1.6941811195297829</v>
      </c>
      <c r="Q1516" s="37" t="s">
        <v>13174</v>
      </c>
      <c r="R1516" s="106">
        <v>-0.97550000000000003</v>
      </c>
      <c r="S1516" s="85" t="s">
        <v>8882</v>
      </c>
      <c r="BS1516" s="29">
        <v>7.2592281386491866</v>
      </c>
      <c r="BT1516" s="37" t="s">
        <v>10577</v>
      </c>
      <c r="BU1516" s="44">
        <v>98.117072050433322</v>
      </c>
      <c r="BV1516" s="32">
        <v>44745</v>
      </c>
      <c r="BW1516" s="33" t="s">
        <v>8937</v>
      </c>
      <c r="BZ1516" s="15">
        <v>97.554562664009609</v>
      </c>
    </row>
    <row r="1517" spans="16:78">
      <c r="P1517" s="105">
        <v>111.1556761846679</v>
      </c>
      <c r="Q1517" s="37" t="s">
        <v>13175</v>
      </c>
      <c r="R1517" s="106">
        <v>-0.67569999999999997</v>
      </c>
      <c r="S1517" s="85" t="s">
        <v>8892</v>
      </c>
      <c r="BS1517" s="29">
        <v>1.1450338394674631</v>
      </c>
      <c r="BT1517" s="37" t="s">
        <v>10578</v>
      </c>
      <c r="BU1517" s="62">
        <v>63.332527466239362</v>
      </c>
      <c r="BV1517" s="32">
        <v>45000</v>
      </c>
      <c r="BW1517" s="33" t="s">
        <v>8937</v>
      </c>
      <c r="BZ1517" s="15">
        <v>67.568289791528571</v>
      </c>
    </row>
    <row r="1518" spans="16:78">
      <c r="P1518" s="105">
        <v>7.0217538839068823</v>
      </c>
      <c r="Q1518" s="37" t="s">
        <v>13176</v>
      </c>
      <c r="R1518" s="106">
        <v>-0.99099999999999999</v>
      </c>
      <c r="S1518" s="85" t="s">
        <v>8890</v>
      </c>
      <c r="BS1518" s="29">
        <v>7.8803503460489219</v>
      </c>
      <c r="BT1518" s="37" t="s">
        <v>10579</v>
      </c>
      <c r="BU1518" s="31">
        <v>74.487971892126595</v>
      </c>
      <c r="BV1518" s="32">
        <v>44876</v>
      </c>
      <c r="BW1518" s="33" t="s">
        <v>8937</v>
      </c>
      <c r="BZ1518" s="15">
        <v>99.104539714912121</v>
      </c>
    </row>
    <row r="1519" spans="16:78">
      <c r="P1519" s="105">
        <v>45.905237348725571</v>
      </c>
      <c r="Q1519" s="37" t="s">
        <v>13177</v>
      </c>
      <c r="R1519" s="106">
        <v>-0.78069999999999995</v>
      </c>
      <c r="S1519" s="85" t="s">
        <v>8887</v>
      </c>
      <c r="BS1519" s="29">
        <v>4.9172805187579538</v>
      </c>
      <c r="BT1519" s="37" t="s">
        <v>10580</v>
      </c>
      <c r="BU1519" s="62">
        <v>99.87035818383309</v>
      </c>
      <c r="BV1519" s="32">
        <v>44929</v>
      </c>
      <c r="BW1519" s="33" t="s">
        <v>8937</v>
      </c>
      <c r="BZ1519" s="15">
        <v>78.072764267783995</v>
      </c>
    </row>
    <row r="1520" spans="16:78">
      <c r="P1520" s="105">
        <v>2.706867884172238</v>
      </c>
      <c r="Q1520" s="37" t="s">
        <v>13178</v>
      </c>
      <c r="R1520" s="106">
        <v>-0.99970000000000003</v>
      </c>
      <c r="S1520" s="85" t="s">
        <v>8887</v>
      </c>
      <c r="BS1520" s="29">
        <v>114.7988629312928</v>
      </c>
      <c r="BT1520" s="37" t="s">
        <v>10581</v>
      </c>
      <c r="BU1520" s="31">
        <v>89.458564525927812</v>
      </c>
      <c r="BV1520" s="32">
        <v>44731</v>
      </c>
      <c r="BW1520" s="33" t="s">
        <v>8937</v>
      </c>
      <c r="BZ1520" s="15">
        <v>99.970321056249006</v>
      </c>
    </row>
    <row r="1521" spans="16:78">
      <c r="P1521" s="105">
        <v>42.667621275818902</v>
      </c>
      <c r="Q1521" s="37" t="s">
        <v>13179</v>
      </c>
      <c r="R1521" s="106">
        <v>-0.92279999999999995</v>
      </c>
      <c r="S1521" s="85" t="s">
        <v>8887</v>
      </c>
      <c r="BS1521" s="29">
        <v>279.60514198294021</v>
      </c>
      <c r="BT1521" s="37" t="s">
        <v>10582</v>
      </c>
      <c r="BU1521" s="31">
        <v>99.095370365578844</v>
      </c>
      <c r="BV1521" s="32">
        <v>44696</v>
      </c>
      <c r="BW1521" s="33" t="s">
        <v>8933</v>
      </c>
      <c r="BZ1521" s="15">
        <v>92.282543526743481</v>
      </c>
    </row>
    <row r="1522" spans="16:78">
      <c r="P1522" s="105">
        <v>2.368534808682397</v>
      </c>
      <c r="Q1522" s="37" t="s">
        <v>13180</v>
      </c>
      <c r="R1522" s="106">
        <v>-0.94289999999999996</v>
      </c>
      <c r="S1522" s="85" t="s">
        <v>8887</v>
      </c>
      <c r="BS1522" s="29">
        <v>1.020067040642135</v>
      </c>
      <c r="BT1522" s="37" t="s">
        <v>10583</v>
      </c>
      <c r="BU1522" s="52">
        <v>98.440040225591915</v>
      </c>
      <c r="BV1522" s="32">
        <v>44926</v>
      </c>
      <c r="BW1522" s="33" t="s">
        <v>9165</v>
      </c>
      <c r="BZ1522" s="15">
        <v>94.286725900327724</v>
      </c>
    </row>
    <row r="1523" spans="16:78">
      <c r="P1523" s="105">
        <v>3.4218456987225618</v>
      </c>
      <c r="Q1523" s="37" t="s">
        <v>13181</v>
      </c>
      <c r="R1523" s="106">
        <v>-0.96089999999999998</v>
      </c>
      <c r="S1523" s="85" t="s">
        <v>8889</v>
      </c>
      <c r="BS1523" s="29">
        <v>52.873008988832296</v>
      </c>
      <c r="BT1523" s="37" t="s">
        <v>10584</v>
      </c>
      <c r="BU1523" s="62">
        <v>96.997934092379481</v>
      </c>
      <c r="BV1523" s="32">
        <v>44929</v>
      </c>
      <c r="BW1523" s="33" t="s">
        <v>9151</v>
      </c>
      <c r="BZ1523" s="15">
        <v>96.086437591043847</v>
      </c>
    </row>
    <row r="1524" spans="16:78">
      <c r="P1524" s="105">
        <v>1.828800883722606</v>
      </c>
      <c r="Q1524" s="37" t="s">
        <v>13182</v>
      </c>
      <c r="R1524" s="106">
        <v>-0.99250000000000005</v>
      </c>
      <c r="S1524" s="85" t="s">
        <v>8887</v>
      </c>
      <c r="BS1524" s="29">
        <v>3.3001720045451548</v>
      </c>
      <c r="BT1524" s="37" t="s">
        <v>10585</v>
      </c>
      <c r="BU1524" s="62">
        <v>99.71044815986086</v>
      </c>
      <c r="BV1524" s="32">
        <v>44996</v>
      </c>
      <c r="BW1524" s="33" t="s">
        <v>8933</v>
      </c>
      <c r="BZ1524" s="15">
        <v>99.253420418138091</v>
      </c>
    </row>
    <row r="1525" spans="16:78">
      <c r="P1525" s="105">
        <v>1.114075734131265</v>
      </c>
      <c r="Q1525" s="37" t="s">
        <v>13183</v>
      </c>
      <c r="R1525" s="106">
        <v>-0.99519999999999997</v>
      </c>
      <c r="S1525" s="85" t="s">
        <v>8889</v>
      </c>
      <c r="BS1525" s="29">
        <v>1.7701721009406839</v>
      </c>
      <c r="BT1525" s="37" t="s">
        <v>10586</v>
      </c>
      <c r="BU1525" s="31">
        <v>99.151615917002417</v>
      </c>
      <c r="BV1525" s="32">
        <v>45000</v>
      </c>
      <c r="BW1525" s="33" t="s">
        <v>9045</v>
      </c>
      <c r="BZ1525" s="15">
        <v>99.520896628756944</v>
      </c>
    </row>
    <row r="1526" spans="16:78">
      <c r="P1526" s="105">
        <v>67.323663381594358</v>
      </c>
      <c r="Q1526" s="37" t="s">
        <v>13184</v>
      </c>
      <c r="R1526" s="106">
        <v>-0.997</v>
      </c>
      <c r="S1526" s="85" t="s">
        <v>8887</v>
      </c>
      <c r="BS1526" s="29">
        <v>20.49990069539832</v>
      </c>
      <c r="BT1526" s="37" t="s">
        <v>10587</v>
      </c>
      <c r="BU1526" s="44">
        <v>99.457445817616858</v>
      </c>
      <c r="BV1526" s="32">
        <v>44937</v>
      </c>
      <c r="BW1526" s="33" t="s">
        <v>9024</v>
      </c>
      <c r="BZ1526" s="15">
        <v>99.701305966957278</v>
      </c>
    </row>
    <row r="1527" spans="16:78">
      <c r="P1527" s="105">
        <v>3.5708699362827998</v>
      </c>
      <c r="Q1527" s="37" t="s">
        <v>13185</v>
      </c>
      <c r="R1527" s="106">
        <v>-0.91930000000000001</v>
      </c>
      <c r="S1527" s="85" t="s">
        <v>8887</v>
      </c>
      <c r="BS1527" s="29">
        <v>66.460599885432373</v>
      </c>
      <c r="BT1527" s="37" t="s">
        <v>10588</v>
      </c>
      <c r="BU1527" s="62">
        <v>97.695151792322477</v>
      </c>
      <c r="BV1527" s="32">
        <v>44996</v>
      </c>
      <c r="BW1527" s="33" t="s">
        <v>8937</v>
      </c>
      <c r="BZ1527" s="15">
        <v>91.925695884872979</v>
      </c>
    </row>
    <row r="1528" spans="16:78">
      <c r="P1528" s="105">
        <v>38.882213059964222</v>
      </c>
      <c r="Q1528" s="37" t="s">
        <v>13186</v>
      </c>
      <c r="R1528" s="106">
        <v>-0.99870000000000003</v>
      </c>
      <c r="S1528" s="85" t="s">
        <v>8887</v>
      </c>
      <c r="BS1528" s="29">
        <v>17.929980550385931</v>
      </c>
      <c r="BT1528" s="37" t="s">
        <v>10589</v>
      </c>
      <c r="BU1528" s="31">
        <v>96.990253657143768</v>
      </c>
      <c r="BV1528" s="32">
        <v>44933</v>
      </c>
      <c r="BW1528" s="33" t="s">
        <v>8937</v>
      </c>
      <c r="BZ1528" s="15">
        <v>99.866384798386193</v>
      </c>
    </row>
    <row r="1529" spans="16:78">
      <c r="P1529" s="105">
        <v>9.0078207500719465</v>
      </c>
      <c r="Q1529" s="37" t="s">
        <v>13187</v>
      </c>
      <c r="R1529" s="106">
        <v>-0.93389999999999995</v>
      </c>
      <c r="S1529" s="85" t="s">
        <v>3686</v>
      </c>
      <c r="BS1529" s="29">
        <v>5.3576732688096227</v>
      </c>
      <c r="BT1529" s="37" t="s">
        <v>10590</v>
      </c>
      <c r="BU1529" s="62">
        <v>98.198606681189688</v>
      </c>
      <c r="BV1529" s="32">
        <v>44914</v>
      </c>
      <c r="BW1529" s="33" t="s">
        <v>8937</v>
      </c>
      <c r="BZ1529" s="15">
        <v>93.387225859693345</v>
      </c>
    </row>
    <row r="1530" spans="16:78">
      <c r="P1530" s="105">
        <v>5.5507344981662223</v>
      </c>
      <c r="Q1530" s="37" t="s">
        <v>13188</v>
      </c>
      <c r="R1530" s="106">
        <v>-0.99919999999999998</v>
      </c>
      <c r="S1530" s="85" t="s">
        <v>8887</v>
      </c>
      <c r="BS1530" s="29">
        <v>98.232503751180403</v>
      </c>
      <c r="BT1530" s="37" t="s">
        <v>10591</v>
      </c>
      <c r="BU1530" s="31">
        <v>98.837269716645295</v>
      </c>
      <c r="BV1530" s="32">
        <v>44845</v>
      </c>
      <c r="BW1530" s="33" t="s">
        <v>8945</v>
      </c>
      <c r="BZ1530" s="15">
        <v>99.915170117978207</v>
      </c>
    </row>
    <row r="1531" spans="16:78">
      <c r="P1531" s="105">
        <v>1.0176114582488851</v>
      </c>
      <c r="Q1531" s="37" t="s">
        <v>13189</v>
      </c>
      <c r="R1531" s="106">
        <v>-0.97860000000000003</v>
      </c>
      <c r="S1531" s="85" t="s">
        <v>8888</v>
      </c>
      <c r="BS1531" s="29">
        <v>5.4038451823728533</v>
      </c>
      <c r="BT1531" s="37" t="s">
        <v>10592</v>
      </c>
      <c r="BU1531" s="31">
        <v>91.145137020923812</v>
      </c>
      <c r="BV1531" s="32">
        <v>44739</v>
      </c>
      <c r="BW1531" s="33" t="s">
        <v>8937</v>
      </c>
      <c r="BZ1531" s="15">
        <v>97.861839531194605</v>
      </c>
    </row>
    <row r="1532" spans="16:78">
      <c r="P1532" s="105">
        <v>5422.9588277187922</v>
      </c>
      <c r="Q1532" s="37" t="s">
        <v>13190</v>
      </c>
      <c r="R1532" s="106">
        <v>-0.99129999999999996</v>
      </c>
      <c r="S1532" s="85" t="s">
        <v>8887</v>
      </c>
      <c r="BS1532" s="29">
        <v>1.1534561599198709</v>
      </c>
      <c r="BT1532" s="37" t="s">
        <v>10593</v>
      </c>
      <c r="BU1532" s="52">
        <v>99.51046000281525</v>
      </c>
      <c r="BV1532" s="32">
        <v>44918</v>
      </c>
      <c r="BW1532" s="33" t="s">
        <v>8937</v>
      </c>
      <c r="BZ1532" s="15">
        <v>99.13144974590557</v>
      </c>
    </row>
    <row r="1533" spans="16:78">
      <c r="P1533" s="105">
        <v>2.9499405282535949</v>
      </c>
      <c r="Q1533" s="37" t="s">
        <v>13191</v>
      </c>
      <c r="R1533" s="106">
        <v>-0.99860000000000004</v>
      </c>
      <c r="S1533" s="85" t="s">
        <v>8887</v>
      </c>
      <c r="BS1533" s="29">
        <v>2.0686003187002542</v>
      </c>
      <c r="BT1533" s="37" t="s">
        <v>10594</v>
      </c>
      <c r="BU1533" s="62">
        <v>98.503915392016538</v>
      </c>
      <c r="BV1533" s="32">
        <v>44937</v>
      </c>
      <c r="BW1533" s="33" t="s">
        <v>8937</v>
      </c>
      <c r="BZ1533" s="15">
        <v>99.86443863564449</v>
      </c>
    </row>
    <row r="1534" spans="16:78">
      <c r="P1534" s="105">
        <v>1.139172570822101</v>
      </c>
      <c r="Q1534" s="37" t="s">
        <v>13192</v>
      </c>
      <c r="R1534" s="106">
        <v>-0.99550000000000005</v>
      </c>
      <c r="S1534" s="85" t="s">
        <v>8887</v>
      </c>
      <c r="BS1534" s="29">
        <v>4.7059464392124388</v>
      </c>
      <c r="BT1534" s="37" t="s">
        <v>10595</v>
      </c>
      <c r="BU1534" s="62">
        <v>98.810423214176467</v>
      </c>
      <c r="BV1534" s="32">
        <v>44929</v>
      </c>
      <c r="BW1534" s="33" t="s">
        <v>8937</v>
      </c>
      <c r="BZ1534" s="15">
        <v>99.546685251091944</v>
      </c>
    </row>
    <row r="1535" spans="16:78">
      <c r="P1535" s="105">
        <v>2.0108444336767972</v>
      </c>
      <c r="Q1535" s="37" t="s">
        <v>13193</v>
      </c>
      <c r="R1535" s="106">
        <v>-0.91369999999999996</v>
      </c>
      <c r="S1535" s="85" t="s">
        <v>8884</v>
      </c>
      <c r="BS1535" s="29">
        <v>398.87280781602988</v>
      </c>
      <c r="BT1535" s="37" t="s">
        <v>10596</v>
      </c>
      <c r="BU1535" s="31">
        <v>99.722657133659681</v>
      </c>
      <c r="BV1535" s="32">
        <v>44926</v>
      </c>
      <c r="BW1535" s="33" t="s">
        <v>8937</v>
      </c>
      <c r="BZ1535" s="15">
        <v>91.371627326568515</v>
      </c>
    </row>
    <row r="1536" spans="16:78">
      <c r="P1536" s="105">
        <v>13.195644965397159</v>
      </c>
      <c r="Q1536" s="37" t="s">
        <v>13194</v>
      </c>
      <c r="R1536" s="106">
        <v>-0.84960000000000002</v>
      </c>
      <c r="S1536" s="85" t="s">
        <v>8887</v>
      </c>
      <c r="BS1536" s="29">
        <v>11.05268634506168</v>
      </c>
      <c r="BT1536" s="37" t="s">
        <v>10597</v>
      </c>
      <c r="BU1536" s="44">
        <v>99.541845399497518</v>
      </c>
      <c r="BV1536" s="32">
        <v>44918</v>
      </c>
      <c r="BW1536" s="33" t="s">
        <v>9273</v>
      </c>
      <c r="BZ1536" s="15">
        <v>84.956392749093169</v>
      </c>
    </row>
    <row r="1537" spans="16:78">
      <c r="P1537" s="105">
        <v>3.7159914314112079</v>
      </c>
      <c r="Q1537" s="37" t="s">
        <v>13195</v>
      </c>
      <c r="R1537" s="106">
        <v>-0.98260000000000003</v>
      </c>
      <c r="S1537" s="85" t="s">
        <v>8887</v>
      </c>
      <c r="BS1537" s="29">
        <v>2.1711122780581191</v>
      </c>
      <c r="BT1537" s="37" t="s">
        <v>10598</v>
      </c>
      <c r="BU1537" s="62">
        <v>90.335597265813121</v>
      </c>
      <c r="BV1537" s="32">
        <v>45000</v>
      </c>
      <c r="BW1537" s="33" t="s">
        <v>8937</v>
      </c>
      <c r="BZ1537" s="15">
        <v>98.257457239738216</v>
      </c>
    </row>
    <row r="1538" spans="16:78">
      <c r="P1538" s="105">
        <v>2.0021352545280799</v>
      </c>
      <c r="Q1538" s="37" t="s">
        <v>13196</v>
      </c>
      <c r="R1538" s="106">
        <v>-0.99990000000000001</v>
      </c>
      <c r="S1538" s="85" t="s">
        <v>8887</v>
      </c>
      <c r="BS1538" s="29">
        <v>75.603571918534982</v>
      </c>
      <c r="BT1538" s="37" t="s">
        <v>10599</v>
      </c>
      <c r="BU1538" s="31">
        <v>96.972651590255126</v>
      </c>
      <c r="BV1538" s="32">
        <v>44696</v>
      </c>
      <c r="BW1538" s="33" t="s">
        <v>8937</v>
      </c>
      <c r="BZ1538" s="15">
        <v>99.993852604364051</v>
      </c>
    </row>
    <row r="1539" spans="16:78">
      <c r="P1539" s="105">
        <v>746.61381665383237</v>
      </c>
      <c r="Q1539" s="37" t="s">
        <v>13197</v>
      </c>
      <c r="R1539" s="106">
        <v>-0.2031</v>
      </c>
      <c r="S1539" s="85" t="s">
        <v>8887</v>
      </c>
      <c r="BS1539" s="29">
        <v>40.090137274329003</v>
      </c>
      <c r="BT1539" s="37" t="s">
        <v>10600</v>
      </c>
      <c r="BU1539" s="62">
        <v>99.36360531295314</v>
      </c>
      <c r="BV1539" s="32">
        <v>44926</v>
      </c>
      <c r="BW1539" s="33" t="s">
        <v>8937</v>
      </c>
      <c r="BZ1539" s="15">
        <v>20.30911931747762</v>
      </c>
    </row>
    <row r="1540" spans="16:78">
      <c r="P1540" s="105">
        <v>21.17729120659039</v>
      </c>
      <c r="Q1540" s="37" t="s">
        <v>13198</v>
      </c>
      <c r="R1540" s="106">
        <v>-0.94730000000000003</v>
      </c>
      <c r="S1540" s="85" t="s">
        <v>8881</v>
      </c>
      <c r="BS1540" s="29">
        <v>14.223323036152101</v>
      </c>
      <c r="BT1540" s="37" t="s">
        <v>10601</v>
      </c>
      <c r="BU1540" s="31">
        <v>97.390407266747843</v>
      </c>
      <c r="BV1540" s="32">
        <v>44880</v>
      </c>
      <c r="BW1540" s="33" t="s">
        <v>8949</v>
      </c>
      <c r="BZ1540" s="15">
        <v>94.733519241026173</v>
      </c>
    </row>
    <row r="1541" spans="16:78">
      <c r="P1541" s="105">
        <v>156.9914435725608</v>
      </c>
      <c r="Q1541" s="37" t="s">
        <v>13199</v>
      </c>
      <c r="R1541" s="106">
        <v>-0.95479999999999998</v>
      </c>
      <c r="S1541" s="85" t="s">
        <v>3686</v>
      </c>
      <c r="BS1541" s="29">
        <v>3.786249526166928</v>
      </c>
      <c r="BT1541" s="37" t="s">
        <v>10602</v>
      </c>
      <c r="BU1541" s="31">
        <v>92.631972901735082</v>
      </c>
      <c r="BV1541" s="32">
        <v>44914</v>
      </c>
      <c r="BW1541" s="33" t="s">
        <v>8937</v>
      </c>
      <c r="BZ1541" s="15">
        <v>95.479667083533087</v>
      </c>
    </row>
    <row r="1542" spans="16:78">
      <c r="P1542" s="105">
        <v>3620.065198506958</v>
      </c>
      <c r="Q1542" s="37" t="s">
        <v>13200</v>
      </c>
      <c r="R1542" s="106">
        <v>-0.91059999999999997</v>
      </c>
      <c r="S1542" s="85" t="s">
        <v>8891</v>
      </c>
      <c r="BS1542" s="29">
        <v>5.7345239111572921</v>
      </c>
      <c r="BT1542" s="37" t="s">
        <v>10603</v>
      </c>
      <c r="BU1542" s="52">
        <v>99.65872949007813</v>
      </c>
      <c r="BV1542" s="32">
        <v>44926</v>
      </c>
      <c r="BW1542" s="33" t="s">
        <v>8937</v>
      </c>
      <c r="BZ1542" s="15">
        <v>91.055773026337832</v>
      </c>
    </row>
    <row r="1543" spans="16:78">
      <c r="P1543" s="105">
        <v>3622640.4940754892</v>
      </c>
      <c r="Q1543" s="37" t="s">
        <v>13201</v>
      </c>
      <c r="R1543" s="106">
        <v>-1</v>
      </c>
      <c r="S1543" s="85" t="s">
        <v>8884</v>
      </c>
      <c r="BS1543" s="29">
        <v>7.6606705038834466</v>
      </c>
      <c r="BT1543" s="37" t="s">
        <v>10604</v>
      </c>
      <c r="BU1543" s="62">
        <v>98.260054587759768</v>
      </c>
      <c r="BV1543" s="32">
        <v>44918</v>
      </c>
      <c r="BW1543" s="33" t="s">
        <v>10332</v>
      </c>
      <c r="BZ1543" s="15">
        <v>99.999986360933633</v>
      </c>
    </row>
    <row r="1544" spans="16:78">
      <c r="P1544" s="105">
        <v>30.92555318919176</v>
      </c>
      <c r="Q1544" s="37" t="s">
        <v>13202</v>
      </c>
      <c r="R1544" s="106">
        <v>-0.99250000000000005</v>
      </c>
      <c r="S1544" s="85" t="s">
        <v>8887</v>
      </c>
      <c r="BS1544" s="29">
        <v>223.28054164930029</v>
      </c>
      <c r="BT1544" s="37" t="s">
        <v>10605</v>
      </c>
      <c r="BU1544" s="62">
        <v>99.202162664618584</v>
      </c>
      <c r="BV1544" s="32">
        <v>44727</v>
      </c>
      <c r="BW1544" s="33" t="s">
        <v>8937</v>
      </c>
      <c r="BZ1544" s="15">
        <v>99.250736945892797</v>
      </c>
    </row>
    <row r="1545" spans="16:78">
      <c r="P1545" s="105">
        <v>4.4006223662844919</v>
      </c>
      <c r="Q1545" s="37" t="s">
        <v>13203</v>
      </c>
      <c r="R1545" s="106">
        <v>-0.99870000000000003</v>
      </c>
      <c r="S1545" s="85" t="s">
        <v>8887</v>
      </c>
      <c r="BS1545" s="29">
        <v>1.5503931320525639</v>
      </c>
      <c r="BT1545" s="37" t="s">
        <v>10606</v>
      </c>
      <c r="BU1545" s="31">
        <v>99.819256808298036</v>
      </c>
      <c r="BV1545" s="32">
        <v>44515</v>
      </c>
      <c r="BW1545" s="33" t="s">
        <v>8937</v>
      </c>
      <c r="BZ1545" s="15">
        <v>99.873132454915321</v>
      </c>
    </row>
    <row r="1546" spans="16:78">
      <c r="P1546" s="105">
        <v>14.62272506923463</v>
      </c>
      <c r="Q1546" s="37" t="s">
        <v>13204</v>
      </c>
      <c r="R1546" s="106">
        <v>-0.87480000000000002</v>
      </c>
      <c r="S1546" s="85" t="s">
        <v>8887</v>
      </c>
      <c r="BS1546" s="29">
        <v>1.9424685293282229</v>
      </c>
      <c r="BT1546" s="37" t="s">
        <v>10607</v>
      </c>
      <c r="BU1546" s="44">
        <v>98.146432831165455</v>
      </c>
      <c r="BV1546" s="32">
        <v>44807</v>
      </c>
      <c r="BW1546" s="33" t="s">
        <v>8937</v>
      </c>
      <c r="BZ1546" s="15">
        <v>87.483677698706487</v>
      </c>
    </row>
    <row r="1547" spans="16:78">
      <c r="P1547" s="105">
        <v>45.806398482671057</v>
      </c>
      <c r="Q1547" s="37" t="s">
        <v>13205</v>
      </c>
      <c r="R1547" s="106">
        <v>-0.97470000000000001</v>
      </c>
      <c r="S1547" s="85" t="s">
        <v>8888</v>
      </c>
      <c r="BS1547" s="29">
        <v>1.914035739742793</v>
      </c>
      <c r="BT1547" s="37" t="s">
        <v>10608</v>
      </c>
      <c r="BU1547" s="62">
        <v>99.696374011366501</v>
      </c>
      <c r="BV1547" s="32">
        <v>44933</v>
      </c>
      <c r="BW1547" s="33" t="s">
        <v>8937</v>
      </c>
      <c r="BZ1547" s="15">
        <v>97.468496265596073</v>
      </c>
    </row>
    <row r="1548" spans="16:78">
      <c r="P1548" s="105">
        <v>9.9487417600442143</v>
      </c>
      <c r="Q1548" s="37" t="s">
        <v>13206</v>
      </c>
      <c r="R1548" s="106">
        <v>-0.98089999999999999</v>
      </c>
      <c r="S1548" s="85" t="s">
        <v>8887</v>
      </c>
      <c r="BS1548" s="29">
        <v>4.3257971597327769</v>
      </c>
      <c r="BT1548" s="37" t="s">
        <v>10609</v>
      </c>
      <c r="BU1548" s="31">
        <v>99.856493029909359</v>
      </c>
      <c r="BV1548" s="32">
        <v>44853</v>
      </c>
      <c r="BW1548" s="33" t="s">
        <v>8933</v>
      </c>
      <c r="BZ1548" s="15">
        <v>98.090540878982324</v>
      </c>
    </row>
    <row r="1549" spans="16:78">
      <c r="P1549" s="105">
        <v>2.4770251345203231</v>
      </c>
      <c r="Q1549" s="37" t="s">
        <v>13207</v>
      </c>
      <c r="R1549" s="106">
        <v>-0.98480000000000001</v>
      </c>
      <c r="S1549" s="85" t="s">
        <v>3686</v>
      </c>
      <c r="BS1549" s="29">
        <v>10.652641177400421</v>
      </c>
      <c r="BT1549" s="37" t="s">
        <v>10610</v>
      </c>
      <c r="BU1549" s="62">
        <v>98.289203398510423</v>
      </c>
      <c r="BV1549" s="32">
        <v>44926</v>
      </c>
      <c r="BW1549" s="33" t="s">
        <v>8937</v>
      </c>
      <c r="BZ1549" s="15">
        <v>98.476926587036616</v>
      </c>
    </row>
    <row r="1550" spans="16:78">
      <c r="P1550" s="105">
        <v>2.9756697022220999</v>
      </c>
      <c r="Q1550" s="37" t="s">
        <v>13208</v>
      </c>
      <c r="R1550" s="106">
        <v>-1</v>
      </c>
      <c r="S1550" s="85" t="s">
        <v>8887</v>
      </c>
      <c r="BS1550" s="29">
        <v>21.553079010851501</v>
      </c>
      <c r="BT1550" s="37" t="s">
        <v>10611</v>
      </c>
      <c r="BU1550" s="31">
        <v>99.073268811114929</v>
      </c>
      <c r="BV1550" s="32">
        <v>44996</v>
      </c>
      <c r="BW1550" s="33" t="s">
        <v>8937</v>
      </c>
      <c r="BZ1550" s="15">
        <v>100</v>
      </c>
    </row>
    <row r="1551" spans="16:78">
      <c r="P1551" s="105">
        <v>14.0430083050751</v>
      </c>
      <c r="Q1551" s="37" t="s">
        <v>13209</v>
      </c>
      <c r="R1551" s="106">
        <v>-0.99709999999999999</v>
      </c>
      <c r="S1551" s="85" t="s">
        <v>8882</v>
      </c>
      <c r="BS1551" s="29">
        <v>16.647032098323908</v>
      </c>
      <c r="BT1551" s="37" t="s">
        <v>10612</v>
      </c>
      <c r="BU1551" s="31">
        <v>99.067720682283507</v>
      </c>
      <c r="BV1551" s="32">
        <v>44929</v>
      </c>
      <c r="BW1551" s="33" t="s">
        <v>9026</v>
      </c>
      <c r="BZ1551" s="15">
        <v>99.712770655425004</v>
      </c>
    </row>
    <row r="1552" spans="16:78">
      <c r="P1552" s="105">
        <v>287.68394385223718</v>
      </c>
      <c r="Q1552" s="37" t="s">
        <v>13210</v>
      </c>
      <c r="R1552" s="106">
        <v>-0.99639999999999995</v>
      </c>
      <c r="S1552" s="85" t="s">
        <v>8887</v>
      </c>
      <c r="BS1552" s="29">
        <v>36.003894633873017</v>
      </c>
      <c r="BT1552" s="37" t="s">
        <v>10613</v>
      </c>
      <c r="BU1552" s="52">
        <v>98.362474022673723</v>
      </c>
      <c r="BV1552" s="32">
        <v>44964</v>
      </c>
      <c r="BW1552" s="33" t="s">
        <v>9584</v>
      </c>
      <c r="BZ1552" s="15">
        <v>99.643694544509245</v>
      </c>
    </row>
    <row r="1553" spans="16:78">
      <c r="P1553" s="105">
        <v>2.56028621684557</v>
      </c>
      <c r="Q1553" s="37" t="s">
        <v>13211</v>
      </c>
      <c r="R1553" s="106">
        <v>-0.99919999999999998</v>
      </c>
      <c r="S1553" s="85" t="s">
        <v>8882</v>
      </c>
      <c r="BS1553" s="29">
        <v>4.5132503003652182</v>
      </c>
      <c r="BT1553" s="37" t="s">
        <v>10614</v>
      </c>
      <c r="BU1553" s="62">
        <v>91.835781561331146</v>
      </c>
      <c r="BV1553" s="32">
        <v>44914</v>
      </c>
      <c r="BW1553" s="33" t="s">
        <v>8937</v>
      </c>
      <c r="BZ1553" s="15">
        <v>99.923400605491892</v>
      </c>
    </row>
    <row r="1554" spans="16:78">
      <c r="P1554" s="105">
        <v>2.6192254666887438</v>
      </c>
      <c r="Q1554" s="37" t="s">
        <v>13212</v>
      </c>
      <c r="R1554" s="106">
        <v>-0.91410000000000002</v>
      </c>
      <c r="S1554" s="85" t="s">
        <v>8887</v>
      </c>
      <c r="BS1554" s="29">
        <v>69.524875439015517</v>
      </c>
      <c r="BT1554" s="37" t="s">
        <v>10615</v>
      </c>
      <c r="BU1554" s="62">
        <v>98.936758147331759</v>
      </c>
      <c r="BV1554" s="32">
        <v>44731</v>
      </c>
      <c r="BW1554" s="33" t="s">
        <v>8945</v>
      </c>
      <c r="BZ1554" s="15">
        <v>91.414283632943921</v>
      </c>
    </row>
    <row r="1555" spans="16:78">
      <c r="P1555" s="105">
        <v>1.9665037281924731</v>
      </c>
      <c r="Q1555" s="37" t="s">
        <v>13213</v>
      </c>
      <c r="R1555" s="106">
        <v>-0.99199999999999999</v>
      </c>
      <c r="S1555" s="85" t="s">
        <v>8892</v>
      </c>
      <c r="BS1555" s="29">
        <v>19.101468289242529</v>
      </c>
      <c r="BT1555" s="37" t="s">
        <v>10616</v>
      </c>
      <c r="BU1555" s="31">
        <v>98.980574136435465</v>
      </c>
      <c r="BV1555" s="32">
        <v>44926</v>
      </c>
      <c r="BW1555" s="33" t="s">
        <v>8937</v>
      </c>
      <c r="BZ1555" s="15">
        <v>99.196339439330728</v>
      </c>
    </row>
    <row r="1556" spans="16:78">
      <c r="P1556" s="105">
        <v>436.55220857780898</v>
      </c>
      <c r="Q1556" s="37" t="s">
        <v>13214</v>
      </c>
      <c r="R1556" s="106">
        <v>-0.9829</v>
      </c>
      <c r="S1556" s="85" t="s">
        <v>8882</v>
      </c>
      <c r="BS1556" s="29">
        <v>9.4666879541152316</v>
      </c>
      <c r="BT1556" s="37" t="s">
        <v>10617</v>
      </c>
      <c r="BU1556" s="44">
        <v>99.739665415014855</v>
      </c>
      <c r="BV1556" s="32">
        <v>44400</v>
      </c>
      <c r="BW1556" s="33" t="s">
        <v>9584</v>
      </c>
      <c r="BZ1556" s="15">
        <v>98.292213729278529</v>
      </c>
    </row>
    <row r="1557" spans="16:78">
      <c r="P1557" s="105">
        <v>2.568957111956327</v>
      </c>
      <c r="Q1557" s="37" t="s">
        <v>13215</v>
      </c>
      <c r="R1557" s="106">
        <v>-0.998</v>
      </c>
      <c r="S1557" s="85" t="s">
        <v>8893</v>
      </c>
      <c r="BS1557" s="29">
        <v>2569.3181943478771</v>
      </c>
      <c r="BT1557" s="37" t="s">
        <v>10618</v>
      </c>
      <c r="BU1557" s="62">
        <v>99.346206481800223</v>
      </c>
      <c r="BV1557" s="32">
        <v>44929</v>
      </c>
      <c r="BW1557" s="33" t="s">
        <v>8937</v>
      </c>
      <c r="BZ1557" s="15">
        <v>99.802275064790365</v>
      </c>
    </row>
    <row r="1558" spans="16:78">
      <c r="P1558" s="105">
        <v>2.027551064472946</v>
      </c>
      <c r="Q1558" s="37" t="s">
        <v>13216</v>
      </c>
      <c r="R1558" s="106">
        <v>-0.9869</v>
      </c>
      <c r="S1558" s="85" t="s">
        <v>8889</v>
      </c>
      <c r="BS1558" s="29">
        <v>19.07800610105825</v>
      </c>
      <c r="BT1558" s="37" t="s">
        <v>10619</v>
      </c>
      <c r="BU1558" s="31">
        <v>96.418943672579914</v>
      </c>
      <c r="BV1558" s="32">
        <v>44914</v>
      </c>
      <c r="BW1558" s="33" t="s">
        <v>8937</v>
      </c>
      <c r="BZ1558" s="15">
        <v>98.692331175100819</v>
      </c>
    </row>
    <row r="1559" spans="16:78">
      <c r="P1559" s="105">
        <v>241.9392309570307</v>
      </c>
      <c r="Q1559" s="37" t="s">
        <v>13217</v>
      </c>
      <c r="R1559" s="106">
        <v>-0.98870000000000002</v>
      </c>
      <c r="S1559" s="85" t="s">
        <v>8887</v>
      </c>
      <c r="BS1559" s="29">
        <v>4.3045944883589904</v>
      </c>
      <c r="BT1559" s="37" t="s">
        <v>10620</v>
      </c>
      <c r="BU1559" s="62">
        <v>97.724503656745895</v>
      </c>
      <c r="BV1559" s="32">
        <v>44929</v>
      </c>
      <c r="BW1559" s="33" t="s">
        <v>8937</v>
      </c>
      <c r="BZ1559" s="15">
        <v>98.869499868339261</v>
      </c>
    </row>
    <row r="1560" spans="16:78">
      <c r="P1560" s="105">
        <v>19.659297846955571</v>
      </c>
      <c r="Q1560" s="37" t="s">
        <v>13218</v>
      </c>
      <c r="R1560" s="106">
        <v>-0.47360000000000002</v>
      </c>
      <c r="S1560" s="85" t="s">
        <v>8887</v>
      </c>
      <c r="BS1560" s="29">
        <v>5.343201008642616</v>
      </c>
      <c r="BT1560" s="37" t="s">
        <v>10621</v>
      </c>
      <c r="BU1560" s="31">
        <v>98.712057619894793</v>
      </c>
      <c r="BV1560" s="32">
        <v>45000</v>
      </c>
      <c r="BW1560" s="33" t="s">
        <v>8954</v>
      </c>
      <c r="BZ1560" s="15">
        <v>47.36110797749815</v>
      </c>
    </row>
    <row r="1561" spans="16:78">
      <c r="P1561" s="105">
        <v>19.108771543772711</v>
      </c>
      <c r="Q1561" s="37" t="s">
        <v>13219</v>
      </c>
      <c r="R1561" s="106">
        <v>-0.76439999999999997</v>
      </c>
      <c r="S1561" s="85" t="s">
        <v>8887</v>
      </c>
      <c r="BS1561" s="29">
        <v>1.2796958473843689</v>
      </c>
      <c r="BT1561" s="37" t="s">
        <v>10622</v>
      </c>
      <c r="BU1561" s="31">
        <v>98.590566113166872</v>
      </c>
      <c r="BV1561" s="32">
        <v>44731</v>
      </c>
      <c r="BW1561" s="33" t="s">
        <v>8937</v>
      </c>
      <c r="BZ1561" s="15">
        <v>76.438449831038554</v>
      </c>
    </row>
    <row r="1562" spans="16:78">
      <c r="P1562" s="105">
        <v>129.89118911123839</v>
      </c>
      <c r="Q1562" s="37" t="s">
        <v>13220</v>
      </c>
      <c r="R1562" s="106">
        <v>-0.96209999999999996</v>
      </c>
      <c r="S1562" s="85" t="s">
        <v>8891</v>
      </c>
      <c r="BS1562" s="29">
        <v>3.043184584079961</v>
      </c>
      <c r="BT1562" s="37" t="s">
        <v>10623</v>
      </c>
      <c r="BU1562" s="52">
        <v>98.073893228892473</v>
      </c>
      <c r="BV1562" s="32">
        <v>44731</v>
      </c>
      <c r="BW1562" s="33" t="s">
        <v>8937</v>
      </c>
      <c r="BZ1562" s="15">
        <v>96.212571581444806</v>
      </c>
    </row>
    <row r="1563" spans="16:78">
      <c r="P1563" s="105">
        <v>911.82789024424517</v>
      </c>
      <c r="Q1563" s="37" t="s">
        <v>13221</v>
      </c>
      <c r="R1563" s="106">
        <v>-0.85460000000000003</v>
      </c>
      <c r="S1563" s="85" t="s">
        <v>3686</v>
      </c>
      <c r="BS1563" s="29">
        <v>1.0287160610713579</v>
      </c>
      <c r="BT1563" s="37" t="s">
        <v>10624</v>
      </c>
      <c r="BU1563" s="62">
        <v>6.1112444135447817</v>
      </c>
      <c r="BV1563" s="32">
        <v>45000</v>
      </c>
      <c r="BW1563" s="33" t="s">
        <v>8937</v>
      </c>
      <c r="BZ1563" s="15">
        <v>85.457951251485753</v>
      </c>
    </row>
    <row r="1564" spans="16:78">
      <c r="P1564" s="105">
        <v>3.264994839016238</v>
      </c>
      <c r="Q1564" s="37" t="s">
        <v>13222</v>
      </c>
      <c r="R1564" s="106">
        <v>-0.98740000000000006</v>
      </c>
      <c r="S1564" s="85" t="s">
        <v>1772</v>
      </c>
      <c r="BS1564" s="29">
        <v>21.014249123491521</v>
      </c>
      <c r="BT1564" s="37" t="s">
        <v>10625</v>
      </c>
      <c r="BU1564" s="62">
        <v>91.332544825412654</v>
      </c>
      <c r="BV1564" s="32">
        <v>44922</v>
      </c>
      <c r="BW1564" s="33" t="s">
        <v>8937</v>
      </c>
      <c r="BZ1564" s="15">
        <v>98.744439025450788</v>
      </c>
    </row>
    <row r="1565" spans="16:78">
      <c r="P1565" s="105">
        <v>29.714168179350509</v>
      </c>
      <c r="Q1565" s="37" t="s">
        <v>13223</v>
      </c>
      <c r="R1565" s="106">
        <v>-0.45650000000000002</v>
      </c>
      <c r="S1565" s="85" t="s">
        <v>8887</v>
      </c>
      <c r="BS1565" s="29">
        <v>4.831380419039367</v>
      </c>
      <c r="BT1565" s="37" t="s">
        <v>10626</v>
      </c>
      <c r="BU1565" s="31">
        <v>99.330119772485077</v>
      </c>
      <c r="BV1565" s="32">
        <v>45000</v>
      </c>
      <c r="BW1565" s="33" t="s">
        <v>8967</v>
      </c>
      <c r="BZ1565" s="15">
        <v>45.653511876573987</v>
      </c>
    </row>
    <row r="1566" spans="16:78">
      <c r="P1566" s="105">
        <v>1.985211486640688</v>
      </c>
      <c r="Q1566" s="37" t="s">
        <v>13224</v>
      </c>
      <c r="R1566" s="106">
        <v>-0.97270000000000001</v>
      </c>
      <c r="S1566" s="85" t="s">
        <v>8887</v>
      </c>
      <c r="BS1566" s="29">
        <v>1084.538002980782</v>
      </c>
      <c r="BT1566" s="37" t="s">
        <v>10627</v>
      </c>
      <c r="BU1566" s="44">
        <v>99.693283001910842</v>
      </c>
      <c r="BV1566" s="32">
        <v>45000</v>
      </c>
      <c r="BW1566" s="33" t="s">
        <v>8937</v>
      </c>
      <c r="BZ1566" s="15">
        <v>97.268618598705402</v>
      </c>
    </row>
    <row r="1567" spans="16:78">
      <c r="P1567" s="105">
        <v>66.448800318598302</v>
      </c>
      <c r="Q1567" s="37" t="s">
        <v>13225</v>
      </c>
      <c r="R1567" s="106">
        <v>-0.99729999999999996</v>
      </c>
      <c r="S1567" s="85" t="s">
        <v>8898</v>
      </c>
      <c r="BS1567" s="29">
        <v>2.6825243786987061</v>
      </c>
      <c r="BT1567" s="37" t="s">
        <v>10628</v>
      </c>
      <c r="BU1567" s="62">
        <v>98.358239181155426</v>
      </c>
      <c r="BV1567" s="32">
        <v>44735</v>
      </c>
      <c r="BW1567" s="33" t="s">
        <v>8937</v>
      </c>
      <c r="BZ1567" s="15">
        <v>99.728527422204422</v>
      </c>
    </row>
    <row r="1568" spans="16:78">
      <c r="P1568" s="105">
        <v>2316.1540905220281</v>
      </c>
      <c r="Q1568" s="37" t="s">
        <v>13226</v>
      </c>
      <c r="R1568" s="106">
        <v>-0.95530000000000004</v>
      </c>
      <c r="S1568" s="85" t="s">
        <v>8887</v>
      </c>
      <c r="BS1568" s="29">
        <v>36.541570703910359</v>
      </c>
      <c r="BT1568" s="37" t="s">
        <v>10629</v>
      </c>
      <c r="BU1568" s="31">
        <v>94.606622294309361</v>
      </c>
      <c r="BV1568" s="32">
        <v>44914</v>
      </c>
      <c r="BW1568" s="33" t="s">
        <v>9131</v>
      </c>
      <c r="BZ1568" s="15">
        <v>95.528959991181168</v>
      </c>
    </row>
    <row r="1569" spans="16:78">
      <c r="P1569" s="105">
        <v>1.50426886522054</v>
      </c>
      <c r="Q1569" s="37" t="s">
        <v>13227</v>
      </c>
      <c r="R1569" s="106">
        <v>-0.99339999999999995</v>
      </c>
      <c r="S1569" s="85" t="s">
        <v>8887</v>
      </c>
      <c r="BS1569" s="29">
        <v>7.9835222845943976</v>
      </c>
      <c r="BT1569" s="37" t="s">
        <v>10630</v>
      </c>
      <c r="BU1569" s="62">
        <v>99.984105871106166</v>
      </c>
      <c r="BV1569" s="32">
        <v>44788</v>
      </c>
      <c r="BW1569" s="33" t="s">
        <v>9045</v>
      </c>
      <c r="BZ1569" s="15">
        <v>99.342106154728754</v>
      </c>
    </row>
    <row r="1570" spans="16:78">
      <c r="P1570" s="105">
        <v>530.60032819156902</v>
      </c>
      <c r="Q1570" s="37" t="s">
        <v>13228</v>
      </c>
      <c r="R1570" s="106">
        <v>-0.7198</v>
      </c>
      <c r="S1570" s="85" t="s">
        <v>8884</v>
      </c>
      <c r="BS1570" s="29">
        <v>2.186849657285816</v>
      </c>
      <c r="BT1570" s="37" t="s">
        <v>10631</v>
      </c>
      <c r="BU1570" s="31">
        <v>89.979799308574599</v>
      </c>
      <c r="BV1570" s="32">
        <v>44996</v>
      </c>
      <c r="BW1570" s="33" t="s">
        <v>8937</v>
      </c>
      <c r="BZ1570" s="15">
        <v>71.975853402345152</v>
      </c>
    </row>
    <row r="1571" spans="16:78">
      <c r="P1571" s="105">
        <v>15985702076.79331</v>
      </c>
      <c r="Q1571" s="37" t="s">
        <v>13229</v>
      </c>
      <c r="R1571" s="106">
        <v>-1</v>
      </c>
      <c r="S1571" s="85" t="s">
        <v>8891</v>
      </c>
      <c r="BS1571" s="29">
        <v>3080.468416687992</v>
      </c>
      <c r="BT1571" s="37" t="s">
        <v>10632</v>
      </c>
      <c r="BU1571" s="31">
        <v>97.455402715139343</v>
      </c>
      <c r="BV1571" s="32">
        <v>44712</v>
      </c>
      <c r="BW1571" s="33" t="s">
        <v>8937</v>
      </c>
      <c r="BZ1571" s="15">
        <v>100</v>
      </c>
    </row>
    <row r="1572" spans="16:78">
      <c r="P1572" s="105">
        <v>1.820892359218327</v>
      </c>
      <c r="Q1572" s="37" t="s">
        <v>13230</v>
      </c>
      <c r="R1572" s="106">
        <v>-0.99050000000000005</v>
      </c>
      <c r="S1572" s="85" t="s">
        <v>8887</v>
      </c>
      <c r="BS1572" s="29">
        <v>1.7048133097588329</v>
      </c>
      <c r="BT1572" s="37" t="s">
        <v>10633</v>
      </c>
      <c r="BU1572" s="52">
        <v>97.960324919230217</v>
      </c>
      <c r="BV1572" s="32">
        <v>44780</v>
      </c>
      <c r="BW1572" s="33" t="s">
        <v>8937</v>
      </c>
      <c r="BZ1572" s="15">
        <v>99.047925056211099</v>
      </c>
    </row>
    <row r="1573" spans="16:78">
      <c r="P1573" s="105">
        <v>54.119414865869082</v>
      </c>
      <c r="Q1573" s="37" t="s">
        <v>13231</v>
      </c>
      <c r="R1573" s="106">
        <v>-0.91539999999999999</v>
      </c>
      <c r="S1573" s="85" t="s">
        <v>8887</v>
      </c>
      <c r="BS1573" s="29">
        <v>2.8813630157372012</v>
      </c>
      <c r="BT1573" s="37" t="s">
        <v>10634</v>
      </c>
      <c r="BU1573" s="62">
        <v>99.887510074431901</v>
      </c>
      <c r="BV1573" s="32">
        <v>45000</v>
      </c>
      <c r="BW1573" s="33" t="s">
        <v>8959</v>
      </c>
      <c r="BZ1573" s="15">
        <v>91.541544325363944</v>
      </c>
    </row>
    <row r="1574" spans="16:78">
      <c r="P1574" s="105">
        <v>317.61920151726559</v>
      </c>
      <c r="Q1574" s="37" t="s">
        <v>13232</v>
      </c>
      <c r="R1574" s="106">
        <v>-0.99990000000000001</v>
      </c>
      <c r="S1574" s="85" t="s">
        <v>8895</v>
      </c>
      <c r="BS1574" s="29">
        <v>1.632419619322923</v>
      </c>
      <c r="BT1574" s="37" t="s">
        <v>10635</v>
      </c>
      <c r="BU1574" s="62">
        <v>99.847416118995056</v>
      </c>
      <c r="BV1574" s="32">
        <v>44888</v>
      </c>
      <c r="BW1574" s="33" t="s">
        <v>8937</v>
      </c>
      <c r="BZ1574" s="15">
        <v>99.993683480435735</v>
      </c>
    </row>
    <row r="1575" spans="16:78">
      <c r="P1575" s="105">
        <v>1.373186185113463</v>
      </c>
      <c r="Q1575" s="37" t="s">
        <v>13233</v>
      </c>
      <c r="R1575" s="106">
        <v>-1</v>
      </c>
      <c r="S1575" s="85" t="s">
        <v>3686</v>
      </c>
      <c r="BS1575" s="29">
        <v>5.7751393057292582</v>
      </c>
      <c r="BT1575" s="37" t="s">
        <v>10636</v>
      </c>
      <c r="BU1575" s="31">
        <v>99.501896760701896</v>
      </c>
      <c r="BV1575" s="32">
        <v>44906</v>
      </c>
      <c r="BW1575" s="33" t="s">
        <v>8937</v>
      </c>
      <c r="BZ1575" s="15">
        <v>99.999728869664168</v>
      </c>
    </row>
    <row r="1576" spans="16:78">
      <c r="P1576" s="105">
        <v>10.36152241190751</v>
      </c>
      <c r="Q1576" s="37" t="s">
        <v>13234</v>
      </c>
      <c r="R1576" s="106">
        <v>-0.99980000000000002</v>
      </c>
      <c r="S1576" s="85" t="s">
        <v>8895</v>
      </c>
      <c r="BS1576" s="29">
        <v>2.4632549083298572</v>
      </c>
      <c r="BT1576" s="37" t="s">
        <v>10637</v>
      </c>
      <c r="BU1576" s="44">
        <v>96.808817855894176</v>
      </c>
      <c r="BV1576" s="32">
        <v>44865</v>
      </c>
      <c r="BW1576" s="33" t="s">
        <v>8937</v>
      </c>
      <c r="BZ1576" s="15">
        <v>99.976769370502353</v>
      </c>
    </row>
    <row r="1577" spans="16:78">
      <c r="P1577" s="105">
        <v>1.457469554966893</v>
      </c>
      <c r="Q1577" s="37" t="s">
        <v>13235</v>
      </c>
      <c r="R1577" s="106">
        <v>-0.92720000000000002</v>
      </c>
      <c r="S1577" s="85" t="s">
        <v>8887</v>
      </c>
      <c r="BS1577" s="29">
        <v>3.051655506786668</v>
      </c>
      <c r="BT1577" s="37" t="s">
        <v>10638</v>
      </c>
      <c r="BU1577" s="62">
        <v>98.360484696121532</v>
      </c>
      <c r="BV1577" s="32">
        <v>44884</v>
      </c>
      <c r="BW1577" s="33" t="s">
        <v>8937</v>
      </c>
      <c r="BZ1577" s="15">
        <v>92.715130250467098</v>
      </c>
    </row>
    <row r="1578" spans="16:78">
      <c r="P1578" s="105">
        <v>269.5270612961649</v>
      </c>
      <c r="Q1578" s="37" t="s">
        <v>13236</v>
      </c>
      <c r="R1578" s="106">
        <v>-0.97219999999999995</v>
      </c>
      <c r="S1578" s="85" t="s">
        <v>8892</v>
      </c>
      <c r="BS1578" s="29">
        <v>11.80665825505181</v>
      </c>
      <c r="BT1578" s="37" t="s">
        <v>10639</v>
      </c>
      <c r="BU1578" s="31">
        <v>99.705187908643268</v>
      </c>
      <c r="BV1578" s="32">
        <v>44992</v>
      </c>
      <c r="BW1578" s="33" t="s">
        <v>8937</v>
      </c>
      <c r="BZ1578" s="15">
        <v>97.221032503723436</v>
      </c>
    </row>
    <row r="1579" spans="16:78">
      <c r="P1579" s="105">
        <v>45.526750972115238</v>
      </c>
      <c r="Q1579" s="37" t="s">
        <v>13237</v>
      </c>
      <c r="R1579" s="106">
        <v>-0.97799999999999998</v>
      </c>
      <c r="S1579" s="85" t="s">
        <v>8882</v>
      </c>
      <c r="BS1579" s="29">
        <v>148.7195353575425</v>
      </c>
      <c r="BT1579" s="37" t="s">
        <v>10640</v>
      </c>
      <c r="BU1579" s="62">
        <v>100</v>
      </c>
      <c r="BV1579" s="32">
        <v>44588</v>
      </c>
      <c r="BW1579" s="33" t="s">
        <v>8959</v>
      </c>
      <c r="BZ1579" s="15">
        <v>97.802183145273986</v>
      </c>
    </row>
    <row r="1580" spans="16:78">
      <c r="P1580" s="105">
        <v>7.7725734703175311</v>
      </c>
      <c r="Q1580" s="37" t="s">
        <v>13238</v>
      </c>
      <c r="R1580" s="106">
        <v>-0.93679999999999997</v>
      </c>
      <c r="S1580" s="85" t="s">
        <v>8887</v>
      </c>
      <c r="BS1580" s="29">
        <v>36.354097963605078</v>
      </c>
      <c r="BT1580" s="37" t="s">
        <v>10641</v>
      </c>
      <c r="BU1580" s="31">
        <v>99.666663578838723</v>
      </c>
      <c r="BV1580" s="32">
        <v>44749</v>
      </c>
      <c r="BW1580" s="33" t="s">
        <v>8937</v>
      </c>
      <c r="BZ1580" s="15">
        <v>93.684962605889183</v>
      </c>
    </row>
    <row r="1581" spans="16:78">
      <c r="P1581" s="105">
        <v>2.1534909228350521</v>
      </c>
      <c r="Q1581" s="37" t="s">
        <v>13239</v>
      </c>
      <c r="R1581" s="106">
        <v>-0.99919999999999998</v>
      </c>
      <c r="S1581" s="85" t="s">
        <v>8887</v>
      </c>
      <c r="BS1581" s="29">
        <v>1.118078287827744</v>
      </c>
      <c r="BT1581" s="37" t="s">
        <v>10642</v>
      </c>
      <c r="BU1581" s="31">
        <v>93.905810147501938</v>
      </c>
      <c r="BV1581" s="32">
        <v>44745</v>
      </c>
      <c r="BW1581" s="33" t="s">
        <v>8937</v>
      </c>
      <c r="BZ1581" s="15">
        <v>99.923994040867697</v>
      </c>
    </row>
    <row r="1582" spans="16:78">
      <c r="P1582" s="105">
        <v>124812.49215305829</v>
      </c>
      <c r="Q1582" s="37" t="s">
        <v>13240</v>
      </c>
      <c r="R1582" s="106">
        <v>-0.99990000000000001</v>
      </c>
      <c r="S1582" s="85" t="s">
        <v>8882</v>
      </c>
      <c r="BS1582" s="29">
        <v>23.540661702619701</v>
      </c>
      <c r="BT1582" s="37" t="s">
        <v>10643</v>
      </c>
      <c r="BU1582" s="52">
        <v>94.829424674633984</v>
      </c>
      <c r="BV1582" s="32">
        <v>44906</v>
      </c>
      <c r="BW1582" s="33" t="s">
        <v>9234</v>
      </c>
      <c r="BZ1582" s="15">
        <v>99.990389915635532</v>
      </c>
    </row>
    <row r="1583" spans="16:78">
      <c r="P1583" s="105">
        <v>443.81967549170759</v>
      </c>
      <c r="Q1583" s="37" t="s">
        <v>13241</v>
      </c>
      <c r="R1583" s="106">
        <v>-0.53890000000000005</v>
      </c>
      <c r="S1583" s="85" t="s">
        <v>8885</v>
      </c>
      <c r="BS1583" s="29">
        <v>4.2333370742213861</v>
      </c>
      <c r="BT1583" s="37" t="s">
        <v>10644</v>
      </c>
      <c r="BU1583" s="62">
        <v>53.118201412230633</v>
      </c>
      <c r="BV1583" s="32">
        <v>45000</v>
      </c>
      <c r="BW1583" s="33" t="s">
        <v>8937</v>
      </c>
      <c r="BZ1583" s="15">
        <v>53.887993037010141</v>
      </c>
    </row>
    <row r="1584" spans="16:78">
      <c r="P1584" s="105">
        <v>54.061704896381613</v>
      </c>
      <c r="Q1584" s="37" t="s">
        <v>13242</v>
      </c>
      <c r="R1584" s="106">
        <v>-0.99839999999999995</v>
      </c>
      <c r="S1584" s="85" t="s">
        <v>8881</v>
      </c>
      <c r="BS1584" s="29">
        <v>6.102238961383196</v>
      </c>
      <c r="BT1584" s="37" t="s">
        <v>10645</v>
      </c>
      <c r="BU1584" s="62">
        <v>99.223113337132204</v>
      </c>
      <c r="BV1584" s="32">
        <v>44880</v>
      </c>
      <c r="BW1584" s="33" t="s">
        <v>8933</v>
      </c>
      <c r="BZ1584" s="15">
        <v>99.844807234436274</v>
      </c>
    </row>
    <row r="1585" spans="16:78">
      <c r="P1585" s="105">
        <v>67.198205077817761</v>
      </c>
      <c r="Q1585" s="37" t="s">
        <v>13243</v>
      </c>
      <c r="R1585" s="106">
        <v>-1</v>
      </c>
      <c r="S1585" s="85" t="s">
        <v>8887</v>
      </c>
      <c r="BS1585" s="29">
        <v>35.196713011579178</v>
      </c>
      <c r="BT1585" s="37" t="s">
        <v>10646</v>
      </c>
      <c r="BU1585" s="31">
        <v>98.616025206200675</v>
      </c>
      <c r="BV1585" s="32">
        <v>44933</v>
      </c>
      <c r="BW1585" s="33" t="s">
        <v>8937</v>
      </c>
      <c r="BZ1585" s="15">
        <v>100</v>
      </c>
    </row>
    <row r="1586" spans="16:78">
      <c r="P1586" s="105">
        <v>1.8712577866390789</v>
      </c>
      <c r="Q1586" s="37" t="s">
        <v>13244</v>
      </c>
      <c r="R1586" s="106">
        <v>-0.99239999999999995</v>
      </c>
      <c r="S1586" s="85" t="s">
        <v>8887</v>
      </c>
      <c r="BS1586" s="29">
        <v>9.2562570754073157</v>
      </c>
      <c r="BT1586" s="37" t="s">
        <v>10647</v>
      </c>
      <c r="BU1586" s="44">
        <v>96.078732891321877</v>
      </c>
      <c r="BV1586" s="32">
        <v>44996</v>
      </c>
      <c r="BW1586" s="33" t="s">
        <v>8937</v>
      </c>
      <c r="BZ1586" s="15">
        <v>99.241760981690703</v>
      </c>
    </row>
    <row r="1587" spans="16:78">
      <c r="P1587" s="105">
        <v>1.0250974118262279</v>
      </c>
      <c r="Q1587" s="37" t="s">
        <v>13245</v>
      </c>
      <c r="R1587" s="106">
        <v>-0.99209999999999998</v>
      </c>
      <c r="S1587" s="85" t="s">
        <v>8894</v>
      </c>
      <c r="BS1587" s="29">
        <v>1.3728763088690521</v>
      </c>
      <c r="BT1587" s="37" t="s">
        <v>10648</v>
      </c>
      <c r="BU1587" s="62">
        <v>99.24327956213827</v>
      </c>
      <c r="BV1587" s="32">
        <v>44853</v>
      </c>
      <c r="BW1587" s="33" t="s">
        <v>8937</v>
      </c>
      <c r="BZ1587" s="15">
        <v>99.209684638810685</v>
      </c>
    </row>
    <row r="1588" spans="16:78">
      <c r="P1588" s="105">
        <v>2.9045437267322249</v>
      </c>
      <c r="Q1588" s="37" t="s">
        <v>13246</v>
      </c>
      <c r="R1588" s="106">
        <v>-0.99770000000000003</v>
      </c>
      <c r="S1588" s="85" t="s">
        <v>8887</v>
      </c>
      <c r="BS1588" s="29">
        <v>2.6766866603869222</v>
      </c>
      <c r="BT1588" s="37" t="s">
        <v>10649</v>
      </c>
      <c r="BU1588" s="31">
        <v>89.793405137564648</v>
      </c>
      <c r="BV1588" s="32">
        <v>44980</v>
      </c>
      <c r="BW1588" s="33" t="s">
        <v>8937</v>
      </c>
      <c r="BZ1588" s="15">
        <v>99.76794132113244</v>
      </c>
    </row>
    <row r="1589" spans="16:78">
      <c r="P1589" s="105">
        <v>1.9800928911988791</v>
      </c>
      <c r="Q1589" s="37" t="s">
        <v>13247</v>
      </c>
      <c r="R1589" s="106">
        <v>-0.99119999999999997</v>
      </c>
      <c r="S1589" s="85" t="s">
        <v>8882</v>
      </c>
      <c r="BS1589" s="29">
        <v>10.204449481910039</v>
      </c>
      <c r="BT1589" s="37" t="s">
        <v>10650</v>
      </c>
      <c r="BU1589" s="62">
        <v>80.921019630797119</v>
      </c>
      <c r="BV1589" s="32">
        <v>44868</v>
      </c>
      <c r="BW1589" s="33" t="s">
        <v>9342</v>
      </c>
      <c r="BZ1589" s="15">
        <v>99.119325636088149</v>
      </c>
    </row>
    <row r="1590" spans="16:78">
      <c r="P1590" s="105">
        <v>2.4052510217280161</v>
      </c>
      <c r="Q1590" s="37" t="s">
        <v>13248</v>
      </c>
      <c r="R1590" s="106">
        <v>-0.99590000000000001</v>
      </c>
      <c r="S1590" s="85" t="s">
        <v>8887</v>
      </c>
      <c r="BS1590" s="29">
        <v>38.606502003116233</v>
      </c>
      <c r="BT1590" s="37" t="s">
        <v>10651</v>
      </c>
      <c r="BU1590" s="31">
        <v>99.959511101953552</v>
      </c>
      <c r="BV1590" s="32">
        <v>44892</v>
      </c>
      <c r="BW1590" s="33" t="s">
        <v>8965</v>
      </c>
      <c r="BZ1590" s="15">
        <v>99.594566058984995</v>
      </c>
    </row>
    <row r="1591" spans="16:78">
      <c r="P1591" s="105">
        <v>1.299697159617591</v>
      </c>
      <c r="Q1591" s="37" t="s">
        <v>13249</v>
      </c>
      <c r="R1591" s="106">
        <v>-0.99690000000000001</v>
      </c>
      <c r="S1591" s="85" t="s">
        <v>3686</v>
      </c>
      <c r="BS1591" s="29">
        <v>17.233681569475131</v>
      </c>
      <c r="BT1591" s="37" t="s">
        <v>10652</v>
      </c>
      <c r="BU1591" s="31">
        <v>98.390733239335276</v>
      </c>
      <c r="BV1591" s="32">
        <v>44933</v>
      </c>
      <c r="BW1591" s="33" t="s">
        <v>8937</v>
      </c>
      <c r="BZ1591" s="15">
        <v>99.686404476379522</v>
      </c>
    </row>
    <row r="1592" spans="16:78">
      <c r="P1592" s="105">
        <v>13.47023824723577</v>
      </c>
      <c r="Q1592" s="37" t="s">
        <v>13250</v>
      </c>
      <c r="R1592" s="106">
        <v>-0.99690000000000001</v>
      </c>
      <c r="S1592" s="85" t="s">
        <v>8887</v>
      </c>
      <c r="BS1592" s="29">
        <v>26.581319503014189</v>
      </c>
      <c r="BT1592" s="37" t="s">
        <v>10653</v>
      </c>
      <c r="BU1592" s="52">
        <v>98.574420273210478</v>
      </c>
      <c r="BV1592" s="32">
        <v>44926</v>
      </c>
      <c r="BW1592" s="33" t="s">
        <v>8937</v>
      </c>
      <c r="BZ1592" s="15">
        <v>99.691055994006533</v>
      </c>
    </row>
    <row r="1593" spans="16:78">
      <c r="P1593" s="105">
        <v>1.1022870934125879</v>
      </c>
      <c r="Q1593" s="37" t="s">
        <v>13251</v>
      </c>
      <c r="R1593" s="106">
        <v>-0.99360000000000004</v>
      </c>
      <c r="S1593" s="85" t="s">
        <v>8887</v>
      </c>
      <c r="BS1593" s="29">
        <v>23.641668307609589</v>
      </c>
      <c r="BT1593" s="37" t="s">
        <v>10654</v>
      </c>
      <c r="BU1593" s="62">
        <v>99.628612672661845</v>
      </c>
      <c r="BV1593" s="32">
        <v>44957</v>
      </c>
      <c r="BW1593" s="33" t="s">
        <v>8937</v>
      </c>
      <c r="BZ1593" s="15">
        <v>99.360625848536273</v>
      </c>
    </row>
    <row r="1594" spans="16:78">
      <c r="P1594" s="105">
        <v>2.2380986091371078</v>
      </c>
      <c r="Q1594" s="37" t="s">
        <v>13252</v>
      </c>
      <c r="R1594" s="106">
        <v>-0.9415</v>
      </c>
      <c r="S1594" s="85" t="s">
        <v>8887</v>
      </c>
      <c r="BS1594" s="29">
        <v>1.0360212161278251</v>
      </c>
      <c r="BT1594" s="37" t="s">
        <v>10655</v>
      </c>
      <c r="BU1594" s="62">
        <v>3.0759163444254352</v>
      </c>
      <c r="BV1594" s="32">
        <v>45000</v>
      </c>
      <c r="BW1594" s="33" t="s">
        <v>8937</v>
      </c>
      <c r="BZ1594" s="15">
        <v>94.153989902872965</v>
      </c>
    </row>
    <row r="1595" spans="16:78">
      <c r="P1595" s="105">
        <v>1.150101441808365</v>
      </c>
      <c r="Q1595" s="37" t="s">
        <v>13253</v>
      </c>
      <c r="R1595" s="106">
        <v>-0.99539999999999995</v>
      </c>
      <c r="S1595" s="85" t="s">
        <v>8892</v>
      </c>
      <c r="BS1595" s="29">
        <v>29.853953536258459</v>
      </c>
      <c r="BT1595" s="37" t="s">
        <v>10656</v>
      </c>
      <c r="BU1595" s="31">
        <v>98.924876705191409</v>
      </c>
      <c r="BV1595" s="32">
        <v>44914</v>
      </c>
      <c r="BW1595" s="33" t="s">
        <v>8937</v>
      </c>
      <c r="BZ1595" s="15">
        <v>99.53902828467082</v>
      </c>
    </row>
    <row r="1596" spans="16:78">
      <c r="P1596" s="105">
        <v>336.90903469794819</v>
      </c>
      <c r="Q1596" s="37" t="s">
        <v>13254</v>
      </c>
      <c r="R1596" s="106">
        <v>-0.92600000000000005</v>
      </c>
      <c r="S1596" s="85" t="s">
        <v>8888</v>
      </c>
      <c r="BS1596" s="29">
        <v>20.050600287104139</v>
      </c>
      <c r="BT1596" s="37" t="s">
        <v>10657</v>
      </c>
      <c r="BU1596" s="44">
        <v>98.747522293100047</v>
      </c>
      <c r="BV1596" s="32">
        <v>44631</v>
      </c>
      <c r="BW1596" s="33" t="s">
        <v>8937</v>
      </c>
      <c r="BZ1596" s="15">
        <v>92.600813718709119</v>
      </c>
    </row>
    <row r="1597" spans="16:78">
      <c r="P1597" s="105">
        <v>85.357055476293155</v>
      </c>
      <c r="Q1597" s="37" t="s">
        <v>13255</v>
      </c>
      <c r="R1597" s="106">
        <v>-0.89119999999999999</v>
      </c>
      <c r="S1597" s="85" t="s">
        <v>8887</v>
      </c>
      <c r="BS1597" s="29">
        <v>13.25701343216768</v>
      </c>
      <c r="BT1597" s="37" t="s">
        <v>10658</v>
      </c>
      <c r="BU1597" s="62">
        <v>97.115510873046986</v>
      </c>
      <c r="BV1597" s="32">
        <v>44918</v>
      </c>
      <c r="BW1597" s="33" t="s">
        <v>8937</v>
      </c>
      <c r="BZ1597" s="15">
        <v>89.12301770818253</v>
      </c>
    </row>
    <row r="1598" spans="16:78">
      <c r="P1598" s="105">
        <v>487.3744542235471</v>
      </c>
      <c r="Q1598" s="37" t="s">
        <v>13256</v>
      </c>
      <c r="R1598" s="106">
        <v>-0.99919999999999998</v>
      </c>
      <c r="S1598" s="85" t="s">
        <v>8887</v>
      </c>
      <c r="BS1598" s="29">
        <v>9.1862702278609536</v>
      </c>
      <c r="BT1598" s="37" t="s">
        <v>10659</v>
      </c>
      <c r="BU1598" s="31">
        <v>86.740526160296724</v>
      </c>
      <c r="BV1598" s="32">
        <v>44708</v>
      </c>
      <c r="BW1598" s="33" t="s">
        <v>8937</v>
      </c>
      <c r="BZ1598" s="15">
        <v>99.920545088727692</v>
      </c>
    </row>
    <row r="1599" spans="16:78">
      <c r="P1599" s="105">
        <v>1.8452039048199509</v>
      </c>
      <c r="Q1599" s="37" t="s">
        <v>13257</v>
      </c>
      <c r="R1599" s="106">
        <v>-0.99970000000000003</v>
      </c>
      <c r="S1599" s="85" t="s">
        <v>8887</v>
      </c>
      <c r="BS1599" s="29">
        <v>7.9172465794378724</v>
      </c>
      <c r="BT1599" s="37" t="s">
        <v>10660</v>
      </c>
      <c r="BU1599" s="62">
        <v>46.083211841406907</v>
      </c>
      <c r="BV1599" s="32">
        <v>45000</v>
      </c>
      <c r="BW1599" s="33" t="s">
        <v>8937</v>
      </c>
      <c r="BZ1599" s="15">
        <v>99.966381582649873</v>
      </c>
    </row>
    <row r="1600" spans="16:78">
      <c r="P1600" s="105">
        <v>14720.580811135769</v>
      </c>
      <c r="Q1600" s="37" t="s">
        <v>13258</v>
      </c>
      <c r="R1600" s="106">
        <v>-0.94289999999999996</v>
      </c>
      <c r="S1600" s="85" t="s">
        <v>8887</v>
      </c>
      <c r="BS1600" s="29">
        <v>14.99389046600524</v>
      </c>
      <c r="BT1600" s="37" t="s">
        <v>10661</v>
      </c>
      <c r="BU1600" s="31">
        <v>94.247315690259541</v>
      </c>
      <c r="BV1600" s="32">
        <v>44831</v>
      </c>
      <c r="BW1600" s="33" t="s">
        <v>8965</v>
      </c>
      <c r="BZ1600" s="15">
        <v>94.291210460835217</v>
      </c>
    </row>
    <row r="1601" spans="16:78">
      <c r="P1601" s="105">
        <v>1.8528519931703671</v>
      </c>
      <c r="Q1601" s="37" t="s">
        <v>13259</v>
      </c>
      <c r="R1601" s="106">
        <v>-0.98750000000000004</v>
      </c>
      <c r="S1601" s="85" t="s">
        <v>8887</v>
      </c>
      <c r="BS1601" s="29">
        <v>2.34953354668838</v>
      </c>
      <c r="BT1601" s="37" t="s">
        <v>10662</v>
      </c>
      <c r="BU1601" s="31"/>
      <c r="BV1601" s="32"/>
      <c r="BW1601" s="33" t="s">
        <v>8937</v>
      </c>
      <c r="BZ1601" s="15">
        <v>98.753412049426416</v>
      </c>
    </row>
    <row r="1602" spans="16:78">
      <c r="P1602" s="105">
        <v>1.825462916033509</v>
      </c>
      <c r="Q1602" s="37" t="s">
        <v>13260</v>
      </c>
      <c r="R1602" s="106">
        <v>-0.99050000000000005</v>
      </c>
      <c r="S1602" s="85" t="s">
        <v>8887</v>
      </c>
      <c r="BS1602" s="29">
        <v>19.29220911521859</v>
      </c>
      <c r="BT1602" s="37" t="s">
        <v>10663</v>
      </c>
      <c r="BU1602" s="52">
        <v>23.358738342113188</v>
      </c>
      <c r="BV1602" s="32">
        <v>45000</v>
      </c>
      <c r="BW1602" s="33" t="s">
        <v>9024</v>
      </c>
      <c r="BZ1602" s="15">
        <v>99.04580767693227</v>
      </c>
    </row>
    <row r="1603" spans="16:78">
      <c r="P1603" s="105">
        <v>2.0189538133463181</v>
      </c>
      <c r="Q1603" s="37" t="s">
        <v>13261</v>
      </c>
      <c r="R1603" s="106">
        <v>-0.91139999999999999</v>
      </c>
      <c r="S1603" s="85" t="s">
        <v>8882</v>
      </c>
      <c r="BS1603" s="29">
        <v>35.711268863288659</v>
      </c>
      <c r="BT1603" s="37" t="s">
        <v>10664</v>
      </c>
      <c r="BU1603" s="62">
        <v>96.999966825318495</v>
      </c>
      <c r="BV1603" s="32">
        <v>44941</v>
      </c>
      <c r="BW1603" s="33" t="s">
        <v>8971</v>
      </c>
      <c r="BZ1603" s="15">
        <v>91.137627764608681</v>
      </c>
    </row>
    <row r="1604" spans="16:78">
      <c r="P1604" s="105">
        <v>1.4080620705670199</v>
      </c>
      <c r="Q1604" s="37" t="s">
        <v>13262</v>
      </c>
      <c r="R1604" s="106">
        <v>-0.94359999999999999</v>
      </c>
      <c r="S1604" s="85" t="s">
        <v>8887</v>
      </c>
      <c r="BS1604" s="29">
        <v>12.359653758597389</v>
      </c>
      <c r="BT1604" s="37" t="s">
        <v>10665</v>
      </c>
      <c r="BU1604" s="62">
        <v>99.711277406193958</v>
      </c>
      <c r="BV1604" s="32">
        <v>45000</v>
      </c>
      <c r="BW1604" s="33" t="s">
        <v>8937</v>
      </c>
      <c r="BZ1604" s="15">
        <v>94.356055907432221</v>
      </c>
    </row>
    <row r="1605" spans="16:78">
      <c r="P1605" s="105">
        <v>1.0654988800251499</v>
      </c>
      <c r="Q1605" s="37" t="s">
        <v>13263</v>
      </c>
      <c r="R1605" s="106">
        <v>-1</v>
      </c>
      <c r="S1605" s="85" t="s">
        <v>8891</v>
      </c>
      <c r="BS1605" s="29">
        <v>1.389230481555972</v>
      </c>
      <c r="BT1605" s="37" t="s">
        <v>10666</v>
      </c>
      <c r="BU1605" s="31">
        <v>99.055695149889758</v>
      </c>
      <c r="BV1605" s="32">
        <v>44945</v>
      </c>
      <c r="BW1605" s="33" t="s">
        <v>9045</v>
      </c>
      <c r="BZ1605" s="15">
        <v>100</v>
      </c>
    </row>
    <row r="1606" spans="16:78">
      <c r="P1606" s="105">
        <v>965.84767126973861</v>
      </c>
      <c r="Q1606" s="37" t="s">
        <v>13264</v>
      </c>
      <c r="R1606" s="106">
        <v>-0.95550000000000002</v>
      </c>
      <c r="S1606" s="85" t="s">
        <v>8887</v>
      </c>
      <c r="BS1606" s="29">
        <v>1.0383046093645609</v>
      </c>
      <c r="BT1606" s="37" t="s">
        <v>10667</v>
      </c>
      <c r="BU1606" s="44">
        <v>85.7853804034918</v>
      </c>
      <c r="BV1606" s="32">
        <v>44996</v>
      </c>
      <c r="BW1606" s="33" t="s">
        <v>8937</v>
      </c>
      <c r="BZ1606" s="15">
        <v>95.55413027212883</v>
      </c>
    </row>
    <row r="1607" spans="16:78">
      <c r="P1607" s="105">
        <v>2.166544078703093</v>
      </c>
      <c r="Q1607" s="37" t="s">
        <v>13265</v>
      </c>
      <c r="R1607" s="106">
        <v>-0.99529999999999996</v>
      </c>
      <c r="S1607" s="85" t="s">
        <v>8887</v>
      </c>
      <c r="BS1607" s="29">
        <v>1.412390590815213</v>
      </c>
      <c r="BT1607" s="37" t="s">
        <v>10668</v>
      </c>
      <c r="BU1607" s="62">
        <v>93.233884834519486</v>
      </c>
      <c r="BV1607" s="32">
        <v>44996</v>
      </c>
      <c r="BW1607" s="33" t="s">
        <v>8937</v>
      </c>
      <c r="BZ1607" s="15">
        <v>99.533977967200229</v>
      </c>
    </row>
    <row r="1608" spans="16:78">
      <c r="P1608" s="105">
        <v>1.6397599354556389</v>
      </c>
      <c r="Q1608" s="37" t="s">
        <v>13266</v>
      </c>
      <c r="R1608" s="106">
        <v>-0.95689999999999997</v>
      </c>
      <c r="S1608" s="85" t="s">
        <v>8882</v>
      </c>
      <c r="BS1608" s="29">
        <v>1.5438001809221571</v>
      </c>
      <c r="BT1608" s="37" t="s">
        <v>10669</v>
      </c>
      <c r="BU1608" s="31">
        <v>98.982679565433685</v>
      </c>
      <c r="BV1608" s="32">
        <v>44831</v>
      </c>
      <c r="BW1608" s="33" t="s">
        <v>8937</v>
      </c>
      <c r="BZ1608" s="15">
        <v>95.686998611126455</v>
      </c>
    </row>
    <row r="1609" spans="16:78">
      <c r="P1609" s="105">
        <v>2.9459970365972992</v>
      </c>
      <c r="Q1609" s="37" t="s">
        <v>13267</v>
      </c>
      <c r="R1609" s="106">
        <v>-0.99170000000000003</v>
      </c>
      <c r="S1609" s="85" t="s">
        <v>8887</v>
      </c>
      <c r="BS1609" s="29">
        <v>1.1207795324855641</v>
      </c>
      <c r="BT1609" s="37" t="s">
        <v>10670</v>
      </c>
      <c r="BU1609" s="62">
        <v>9.737481251722933</v>
      </c>
      <c r="BV1609" s="32">
        <v>44996</v>
      </c>
      <c r="BW1609" s="33" t="s">
        <v>8937</v>
      </c>
      <c r="BZ1609" s="15">
        <v>99.171137780135851</v>
      </c>
    </row>
    <row r="1610" spans="16:78">
      <c r="P1610" s="105">
        <v>848.76955621825459</v>
      </c>
      <c r="Q1610" s="37" t="s">
        <v>13268</v>
      </c>
      <c r="R1610" s="106">
        <v>-0.97509999999999997</v>
      </c>
      <c r="S1610" s="85" t="s">
        <v>8887</v>
      </c>
      <c r="BS1610" s="29">
        <v>43.88754901052183</v>
      </c>
      <c r="BT1610" s="37" t="s">
        <v>10671</v>
      </c>
      <c r="BU1610" s="31">
        <v>88.154824556783979</v>
      </c>
      <c r="BV1610" s="32">
        <v>44980</v>
      </c>
      <c r="BW1610" s="33" t="s">
        <v>8937</v>
      </c>
      <c r="BZ1610" s="15">
        <v>97.513732013923487</v>
      </c>
    </row>
    <row r="1611" spans="16:78">
      <c r="P1611" s="105">
        <v>11.886642084737719</v>
      </c>
      <c r="Q1611" s="37" t="s">
        <v>13269</v>
      </c>
      <c r="R1611" s="106">
        <v>-0.55479999999999996</v>
      </c>
      <c r="S1611" s="85" t="s">
        <v>8891</v>
      </c>
      <c r="BS1611" s="29">
        <v>71.80005321638545</v>
      </c>
      <c r="BT1611" s="37" t="s">
        <v>10672</v>
      </c>
      <c r="BU1611" s="31">
        <v>98.90896222401058</v>
      </c>
      <c r="BV1611" s="32">
        <v>44926</v>
      </c>
      <c r="BW1611" s="33" t="s">
        <v>8945</v>
      </c>
      <c r="BZ1611" s="15">
        <v>55.476963823637533</v>
      </c>
    </row>
    <row r="1612" spans="16:78">
      <c r="P1612" s="105">
        <v>2.229997482436255</v>
      </c>
      <c r="Q1612" s="37" t="s">
        <v>13270</v>
      </c>
      <c r="R1612" s="106">
        <v>-0.98419999999999996</v>
      </c>
      <c r="S1612" s="85" t="s">
        <v>8884</v>
      </c>
      <c r="BS1612" s="29">
        <v>2.878892830603041</v>
      </c>
      <c r="BT1612" s="37" t="s">
        <v>10673</v>
      </c>
      <c r="BU1612" s="52">
        <v>99.999993560943651</v>
      </c>
      <c r="BV1612" s="32">
        <v>44507</v>
      </c>
      <c r="BW1612" s="33" t="s">
        <v>8933</v>
      </c>
      <c r="BZ1612" s="15">
        <v>98.416116774269298</v>
      </c>
    </row>
    <row r="1613" spans="16:78">
      <c r="P1613" s="105">
        <v>25.09260040636876</v>
      </c>
      <c r="Q1613" s="37" t="s">
        <v>13271</v>
      </c>
      <c r="R1613" s="106">
        <v>-0.99529999999999996</v>
      </c>
      <c r="S1613" s="85" t="s">
        <v>8887</v>
      </c>
      <c r="BS1613" s="29">
        <v>18.10122035876088</v>
      </c>
      <c r="BT1613" s="37" t="s">
        <v>10674</v>
      </c>
      <c r="BU1613" s="62">
        <v>99.368447177336023</v>
      </c>
      <c r="BV1613" s="32">
        <v>44926</v>
      </c>
      <c r="BW1613" s="33" t="s">
        <v>8933</v>
      </c>
      <c r="BZ1613" s="15">
        <v>99.528176239574776</v>
      </c>
    </row>
    <row r="1614" spans="16:78">
      <c r="P1614" s="105">
        <v>184968.8731167723</v>
      </c>
      <c r="Q1614" s="37" t="s">
        <v>13272</v>
      </c>
      <c r="R1614" s="106">
        <v>-0.61399999999999999</v>
      </c>
      <c r="S1614" s="85" t="s">
        <v>8887</v>
      </c>
      <c r="BS1614" s="29">
        <v>1.98400458066938</v>
      </c>
      <c r="BT1614" s="37" t="s">
        <v>10675</v>
      </c>
      <c r="BU1614" s="62">
        <v>97.670017059949828</v>
      </c>
      <c r="BV1614" s="32">
        <v>44933</v>
      </c>
      <c r="BW1614" s="33" t="s">
        <v>8937</v>
      </c>
      <c r="BZ1614" s="15">
        <v>61.400599922506572</v>
      </c>
    </row>
    <row r="1615" spans="16:78">
      <c r="P1615" s="105">
        <v>1.5742050884699661</v>
      </c>
      <c r="Q1615" s="37" t="s">
        <v>13273</v>
      </c>
      <c r="R1615" s="106">
        <v>-0.98870000000000002</v>
      </c>
      <c r="S1615" s="85" t="s">
        <v>8887</v>
      </c>
      <c r="BS1615" s="29">
        <v>1.5325839213975561</v>
      </c>
      <c r="BT1615" s="37" t="s">
        <v>10676</v>
      </c>
      <c r="BU1615" s="31">
        <v>99.752297566150489</v>
      </c>
      <c r="BV1615" s="32">
        <v>44827</v>
      </c>
      <c r="BW1615" s="33" t="s">
        <v>8937</v>
      </c>
      <c r="BZ1615" s="15">
        <v>98.870116148499704</v>
      </c>
    </row>
    <row r="1616" spans="16:78">
      <c r="P1616" s="105">
        <v>17.601460135765681</v>
      </c>
      <c r="Q1616" s="37" t="s">
        <v>13274</v>
      </c>
      <c r="R1616" s="106">
        <v>-0.98450000000000004</v>
      </c>
      <c r="S1616" s="85" t="s">
        <v>8887</v>
      </c>
      <c r="BS1616" s="29">
        <v>12.704172967123281</v>
      </c>
      <c r="BT1616" s="37" t="s">
        <v>10677</v>
      </c>
      <c r="BU1616" s="44">
        <v>97.069277880751073</v>
      </c>
      <c r="BV1616" s="32">
        <v>44926</v>
      </c>
      <c r="BW1616" s="33" t="s">
        <v>8933</v>
      </c>
      <c r="BZ1616" s="15">
        <v>98.454633172056802</v>
      </c>
    </row>
    <row r="1617" spans="16:78">
      <c r="P1617" s="105">
        <v>3.828094871282719</v>
      </c>
      <c r="Q1617" s="37" t="s">
        <v>13275</v>
      </c>
      <c r="R1617" s="106">
        <v>-0.99099999999999999</v>
      </c>
      <c r="S1617" s="85" t="s">
        <v>8887</v>
      </c>
      <c r="BS1617" s="29">
        <v>1.240068857035717</v>
      </c>
      <c r="BT1617" s="37" t="s">
        <v>10678</v>
      </c>
      <c r="BU1617" s="62">
        <v>34.395375863037387</v>
      </c>
      <c r="BV1617" s="32">
        <v>45000</v>
      </c>
      <c r="BW1617" s="33" t="s">
        <v>8937</v>
      </c>
      <c r="BZ1617" s="15">
        <v>99.101915360630926</v>
      </c>
    </row>
    <row r="1618" spans="16:78">
      <c r="P1618" s="105">
        <v>1684.686941278015</v>
      </c>
      <c r="Q1618" s="37" t="s">
        <v>13276</v>
      </c>
      <c r="R1618" s="106">
        <v>-0.99590000000000001</v>
      </c>
      <c r="S1618" s="85" t="s">
        <v>8887</v>
      </c>
      <c r="BS1618" s="29">
        <v>4.1563516463103376</v>
      </c>
      <c r="BT1618" s="37" t="s">
        <v>10679</v>
      </c>
      <c r="BU1618" s="31">
        <v>98.782290615498908</v>
      </c>
      <c r="BV1618" s="32">
        <v>45000</v>
      </c>
      <c r="BW1618" s="33" t="s">
        <v>8937</v>
      </c>
      <c r="BZ1618" s="15">
        <v>99.586526717279099</v>
      </c>
    </row>
    <row r="1619" spans="16:78">
      <c r="P1619" s="105">
        <v>32.443096356716069</v>
      </c>
      <c r="Q1619" s="37" t="s">
        <v>13277</v>
      </c>
      <c r="R1619" s="106">
        <v>-0.98150000000000004</v>
      </c>
      <c r="S1619" s="85" t="s">
        <v>8882</v>
      </c>
      <c r="BS1619" s="29">
        <v>8.2102135740212088</v>
      </c>
      <c r="BT1619" s="37" t="s">
        <v>10680</v>
      </c>
      <c r="BU1619" s="62">
        <v>99.212704898134859</v>
      </c>
      <c r="BV1619" s="32">
        <v>44929</v>
      </c>
      <c r="BW1619" s="33" t="s">
        <v>8937</v>
      </c>
      <c r="BZ1619" s="15">
        <v>98.150522519444579</v>
      </c>
    </row>
    <row r="1620" spans="16:78">
      <c r="P1620" s="105">
        <v>104.4808877375752</v>
      </c>
      <c r="Q1620" s="37" t="s">
        <v>13278</v>
      </c>
      <c r="R1620" s="106">
        <v>-0.99839999999999995</v>
      </c>
      <c r="S1620" s="85" t="s">
        <v>8887</v>
      </c>
      <c r="BS1620" s="29">
        <v>3.3869074454916208</v>
      </c>
      <c r="BT1620" s="37" t="s">
        <v>10681</v>
      </c>
      <c r="BU1620" s="31">
        <v>99.615737999601777</v>
      </c>
      <c r="BV1620" s="32">
        <v>44692</v>
      </c>
      <c r="BW1620" s="33" t="s">
        <v>8937</v>
      </c>
      <c r="BZ1620" s="15">
        <v>99.843281255053</v>
      </c>
    </row>
    <row r="1621" spans="16:78">
      <c r="P1621" s="105">
        <v>31.733334369966261</v>
      </c>
      <c r="Q1621" s="37" t="s">
        <v>13279</v>
      </c>
      <c r="R1621" s="106">
        <v>-0.99709999999999999</v>
      </c>
      <c r="S1621" s="85" t="s">
        <v>3686</v>
      </c>
      <c r="BS1621" s="29">
        <v>2.9717449083145961</v>
      </c>
      <c r="BT1621" s="37" t="s">
        <v>10682</v>
      </c>
      <c r="BU1621" s="31">
        <v>99.416476419746587</v>
      </c>
      <c r="BV1621" s="32">
        <v>44834</v>
      </c>
      <c r="BW1621" s="33" t="s">
        <v>8937</v>
      </c>
      <c r="BZ1621" s="15">
        <v>99.714600225092369</v>
      </c>
    </row>
    <row r="1622" spans="16:78">
      <c r="P1622" s="105">
        <v>1.272314450529773</v>
      </c>
      <c r="Q1622" s="37" t="s">
        <v>13280</v>
      </c>
      <c r="R1622" s="106">
        <v>-0.96309999999999996</v>
      </c>
      <c r="S1622" s="85" t="s">
        <v>8887</v>
      </c>
      <c r="BS1622" s="29">
        <v>200.61623237111499</v>
      </c>
      <c r="BT1622" s="37" t="s">
        <v>10683</v>
      </c>
      <c r="BU1622" s="52">
        <v>95.09417188422168</v>
      </c>
      <c r="BV1622" s="32">
        <v>44715</v>
      </c>
      <c r="BW1622" s="33" t="s">
        <v>8937</v>
      </c>
      <c r="BZ1622" s="15">
        <v>96.307336977070221</v>
      </c>
    </row>
    <row r="1623" spans="16:78">
      <c r="P1623" s="105">
        <v>50.379285237355518</v>
      </c>
      <c r="Q1623" s="37" t="s">
        <v>13281</v>
      </c>
      <c r="R1623" s="106">
        <v>-0.98399999999999999</v>
      </c>
      <c r="S1623" s="85" t="s">
        <v>8887</v>
      </c>
      <c r="BS1623" s="29">
        <v>23.43387831211059</v>
      </c>
      <c r="BT1623" s="37" t="s">
        <v>10684</v>
      </c>
      <c r="BU1623" s="62">
        <v>98.753730108474613</v>
      </c>
      <c r="BV1623" s="32">
        <v>44937</v>
      </c>
      <c r="BW1623" s="33" t="s">
        <v>8937</v>
      </c>
      <c r="BZ1623" s="15">
        <v>98.401339803419603</v>
      </c>
    </row>
    <row r="1624" spans="16:78">
      <c r="P1624" s="105">
        <v>2.8701696207869198</v>
      </c>
      <c r="Q1624" s="37" t="s">
        <v>13282</v>
      </c>
      <c r="R1624" s="106">
        <v>-0.99209999999999998</v>
      </c>
      <c r="S1624" s="85" t="s">
        <v>8887</v>
      </c>
      <c r="BS1624" s="29">
        <v>1.2709030870550211</v>
      </c>
      <c r="BT1624" s="37" t="s">
        <v>10685</v>
      </c>
      <c r="BU1624" s="62">
        <v>12.60800771909304</v>
      </c>
      <c r="BV1624" s="32">
        <v>44996</v>
      </c>
      <c r="BW1624" s="33" t="s">
        <v>8933</v>
      </c>
      <c r="BZ1624" s="15">
        <v>99.214677397410213</v>
      </c>
    </row>
    <row r="1625" spans="16:78">
      <c r="P1625" s="105">
        <v>17.81773590100153</v>
      </c>
      <c r="Q1625" s="37" t="s">
        <v>13283</v>
      </c>
      <c r="R1625" s="106">
        <v>-0.83919999999999995</v>
      </c>
      <c r="S1625" s="85" t="s">
        <v>8882</v>
      </c>
      <c r="BS1625" s="29">
        <v>2.3752694055278569</v>
      </c>
      <c r="BT1625" s="37" t="s">
        <v>10686</v>
      </c>
      <c r="BU1625" s="31">
        <v>98.789685902135702</v>
      </c>
      <c r="BV1625" s="32">
        <v>44918</v>
      </c>
      <c r="BW1625" s="33" t="s">
        <v>8937</v>
      </c>
      <c r="BZ1625" s="15">
        <v>83.920027129726478</v>
      </c>
    </row>
    <row r="1626" spans="16:78">
      <c r="P1626" s="105">
        <v>1419.864568874586</v>
      </c>
      <c r="Q1626" s="37" t="s">
        <v>13284</v>
      </c>
      <c r="R1626" s="106">
        <v>-0.99409999999999998</v>
      </c>
      <c r="S1626" s="85" t="s">
        <v>8887</v>
      </c>
      <c r="BS1626" s="29">
        <v>2.0133544374183709</v>
      </c>
      <c r="BT1626" s="37" t="s">
        <v>10687</v>
      </c>
      <c r="BU1626" s="44">
        <v>98.934105040495297</v>
      </c>
      <c r="BV1626" s="32">
        <v>45000</v>
      </c>
      <c r="BW1626" s="33" t="s">
        <v>8937</v>
      </c>
      <c r="BZ1626" s="15">
        <v>99.413662963251198</v>
      </c>
    </row>
    <row r="1627" spans="16:78">
      <c r="P1627" s="105">
        <v>42.186440366925503</v>
      </c>
      <c r="Q1627" s="37" t="s">
        <v>13285</v>
      </c>
      <c r="R1627" s="106">
        <v>-0.99980000000000002</v>
      </c>
      <c r="S1627" s="85" t="s">
        <v>3686</v>
      </c>
      <c r="BS1627" s="29">
        <v>20.664296106502519</v>
      </c>
      <c r="BT1627" s="37" t="s">
        <v>10688</v>
      </c>
      <c r="BU1627" s="62">
        <v>99.562385307247126</v>
      </c>
      <c r="BV1627" s="32">
        <v>44933</v>
      </c>
      <c r="BW1627" s="33" t="s">
        <v>9045</v>
      </c>
      <c r="BZ1627" s="15">
        <v>99.977801504751099</v>
      </c>
    </row>
    <row r="1628" spans="16:78">
      <c r="P1628" s="105">
        <v>1.7331480527584571</v>
      </c>
      <c r="Q1628" s="37" t="s">
        <v>13286</v>
      </c>
      <c r="R1628" s="106">
        <v>-0.98270000000000002</v>
      </c>
      <c r="S1628" s="85" t="s">
        <v>8887</v>
      </c>
      <c r="BS1628" s="29">
        <v>799.89621182406393</v>
      </c>
      <c r="BT1628" s="37" t="s">
        <v>10689</v>
      </c>
      <c r="BU1628" s="31">
        <v>97.80900109152752</v>
      </c>
      <c r="BV1628" s="32">
        <v>44876</v>
      </c>
      <c r="BW1628" s="33" t="s">
        <v>9056</v>
      </c>
      <c r="BZ1628" s="15">
        <v>98.274396752671251</v>
      </c>
    </row>
    <row r="1629" spans="16:78">
      <c r="P1629" s="105">
        <v>105.34402635491939</v>
      </c>
      <c r="Q1629" s="37" t="s">
        <v>13287</v>
      </c>
      <c r="R1629" s="106">
        <v>-0.99790000000000001</v>
      </c>
      <c r="S1629" s="85" t="s">
        <v>3686</v>
      </c>
      <c r="BS1629" s="29">
        <v>9.3801205334759672</v>
      </c>
      <c r="BT1629" s="37" t="s">
        <v>10690</v>
      </c>
      <c r="BU1629" s="62">
        <v>98.72967937247553</v>
      </c>
      <c r="BV1629" s="32">
        <v>44937</v>
      </c>
      <c r="BW1629" s="33" t="s">
        <v>8933</v>
      </c>
      <c r="BZ1629" s="15">
        <v>99.78545030954588</v>
      </c>
    </row>
    <row r="1630" spans="16:78">
      <c r="P1630" s="105">
        <v>203.1616816373342</v>
      </c>
      <c r="Q1630" s="37" t="s">
        <v>13288</v>
      </c>
      <c r="R1630" s="106">
        <v>-0.99809999999999999</v>
      </c>
      <c r="S1630" s="85" t="s">
        <v>8882</v>
      </c>
      <c r="BS1630" s="29">
        <v>6.2861079243153446</v>
      </c>
      <c r="BT1630" s="37" t="s">
        <v>10691</v>
      </c>
      <c r="BU1630" s="31">
        <v>99.130198647562736</v>
      </c>
      <c r="BV1630" s="32">
        <v>44914</v>
      </c>
      <c r="BW1630" s="33" t="s">
        <v>8937</v>
      </c>
      <c r="BZ1630" s="15">
        <v>99.81236539691001</v>
      </c>
    </row>
    <row r="1631" spans="16:78">
      <c r="P1631" s="105">
        <v>2.719765943922257</v>
      </c>
      <c r="Q1631" s="37" t="s">
        <v>13289</v>
      </c>
      <c r="R1631" s="106">
        <v>-0.97950000000000004</v>
      </c>
      <c r="S1631" s="85" t="s">
        <v>8887</v>
      </c>
      <c r="BS1631" s="29">
        <v>12.907935125644229</v>
      </c>
      <c r="BT1631" s="37" t="s">
        <v>10692</v>
      </c>
      <c r="BU1631" s="31">
        <v>77.241085063847436</v>
      </c>
      <c r="BV1631" s="32">
        <v>45000</v>
      </c>
      <c r="BW1631" s="33" t="s">
        <v>8937</v>
      </c>
      <c r="BZ1631" s="15">
        <v>97.949809219152868</v>
      </c>
    </row>
    <row r="1632" spans="16:78">
      <c r="P1632" s="105">
        <v>3.0314265627479728</v>
      </c>
      <c r="Q1632" s="37" t="s">
        <v>13290</v>
      </c>
      <c r="R1632" s="106">
        <v>-0.9899</v>
      </c>
      <c r="S1632" s="85" t="s">
        <v>8887</v>
      </c>
      <c r="BS1632" s="29">
        <v>23.196889806593791</v>
      </c>
      <c r="BT1632" s="37" t="s">
        <v>10693</v>
      </c>
      <c r="BU1632" s="52">
        <v>99.376967502394777</v>
      </c>
      <c r="BV1632" s="32">
        <v>44888</v>
      </c>
      <c r="BW1632" s="33" t="s">
        <v>8933</v>
      </c>
      <c r="BZ1632" s="15">
        <v>98.994991283914857</v>
      </c>
    </row>
    <row r="1633" spans="16:78">
      <c r="P1633" s="105">
        <v>187.3025173656219</v>
      </c>
      <c r="Q1633" s="37" t="s">
        <v>13291</v>
      </c>
      <c r="R1633" s="106">
        <v>-0.99490000000000001</v>
      </c>
      <c r="S1633" s="85" t="s">
        <v>8892</v>
      </c>
      <c r="BS1633" s="29">
        <v>67.467680428066174</v>
      </c>
      <c r="BT1633" s="37" t="s">
        <v>10694</v>
      </c>
      <c r="BU1633" s="62">
        <v>89.89454400608335</v>
      </c>
      <c r="BV1633" s="32">
        <v>44745</v>
      </c>
      <c r="BW1633" s="33" t="s">
        <v>8965</v>
      </c>
      <c r="BZ1633" s="15">
        <v>99.489452327441484</v>
      </c>
    </row>
    <row r="1634" spans="16:78">
      <c r="P1634" s="105">
        <v>3.379266209268402</v>
      </c>
      <c r="Q1634" s="37" t="s">
        <v>13292</v>
      </c>
      <c r="R1634" s="106">
        <v>-0.98950000000000005</v>
      </c>
      <c r="S1634" s="85" t="s">
        <v>8887</v>
      </c>
      <c r="BS1634" s="29">
        <v>405.38091299206837</v>
      </c>
      <c r="BT1634" s="37" t="s">
        <v>10695</v>
      </c>
      <c r="BU1634" s="62">
        <v>99.762055658860689</v>
      </c>
      <c r="BV1634" s="32">
        <v>44678</v>
      </c>
      <c r="BW1634" s="33" t="s">
        <v>9045</v>
      </c>
      <c r="BZ1634" s="15">
        <v>98.951169301785612</v>
      </c>
    </row>
    <row r="1635" spans="16:78">
      <c r="P1635" s="105">
        <v>507.06236498211558</v>
      </c>
      <c r="Q1635" s="37" t="s">
        <v>13293</v>
      </c>
      <c r="R1635" s="106">
        <v>-0.9889</v>
      </c>
      <c r="S1635" s="85" t="s">
        <v>8891</v>
      </c>
      <c r="BS1635" s="29">
        <v>6.6984567328867568</v>
      </c>
      <c r="BT1635" s="37" t="s">
        <v>10696</v>
      </c>
      <c r="BU1635" s="31">
        <v>99.816136770852907</v>
      </c>
      <c r="BV1635" s="32">
        <v>44926</v>
      </c>
      <c r="BW1635" s="33" t="s">
        <v>8959</v>
      </c>
      <c r="BZ1635" s="15">
        <v>98.887819752780743</v>
      </c>
    </row>
    <row r="1636" spans="16:78">
      <c r="P1636" s="105">
        <v>2.4687865259911561</v>
      </c>
      <c r="Q1636" s="37" t="s">
        <v>13294</v>
      </c>
      <c r="R1636" s="106">
        <v>-0.99819999999999998</v>
      </c>
      <c r="S1636" s="85" t="s">
        <v>8887</v>
      </c>
      <c r="BS1636" s="29">
        <v>35.013942277007487</v>
      </c>
      <c r="BT1636" s="37" t="s">
        <v>10697</v>
      </c>
      <c r="BU1636" s="44">
        <v>99.318307864463378</v>
      </c>
      <c r="BV1636" s="32">
        <v>45000</v>
      </c>
      <c r="BW1636" s="33" t="s">
        <v>8937</v>
      </c>
      <c r="BZ1636" s="15">
        <v>99.815802323816854</v>
      </c>
    </row>
    <row r="1637" spans="16:78">
      <c r="P1637" s="105">
        <v>367.76628581156308</v>
      </c>
      <c r="Q1637" s="37" t="s">
        <v>13295</v>
      </c>
      <c r="R1637" s="106">
        <v>-0.81459999999999999</v>
      </c>
      <c r="S1637" s="85" t="s">
        <v>8887</v>
      </c>
      <c r="BS1637" s="29">
        <v>33.3534291963499</v>
      </c>
      <c r="BT1637" s="37" t="s">
        <v>10698</v>
      </c>
      <c r="BU1637" s="62">
        <v>98.112696932731964</v>
      </c>
      <c r="BV1637" s="32">
        <v>44876</v>
      </c>
      <c r="BW1637" s="33" t="s">
        <v>8959</v>
      </c>
      <c r="BZ1637" s="15">
        <v>81.456718056691741</v>
      </c>
    </row>
    <row r="1638" spans="16:78">
      <c r="P1638" s="105">
        <v>2.5844243110852858</v>
      </c>
      <c r="Q1638" s="37" t="s">
        <v>13296</v>
      </c>
      <c r="R1638" s="106">
        <v>-0.97299999999999998</v>
      </c>
      <c r="S1638" s="85" t="s">
        <v>8881</v>
      </c>
      <c r="BS1638" s="29">
        <v>1.8350634748967609</v>
      </c>
      <c r="BT1638" s="37" t="s">
        <v>10699</v>
      </c>
      <c r="BU1638" s="31">
        <v>98.996912486212878</v>
      </c>
      <c r="BV1638" s="32">
        <v>44992</v>
      </c>
      <c r="BW1638" s="33" t="s">
        <v>8937</v>
      </c>
      <c r="BZ1638" s="15">
        <v>97.296690322175465</v>
      </c>
    </row>
    <row r="1639" spans="16:78">
      <c r="P1639" s="105">
        <v>3046.9319405131769</v>
      </c>
      <c r="Q1639" s="37" t="s">
        <v>13297</v>
      </c>
      <c r="R1639" s="106">
        <v>-0.86399999999999999</v>
      </c>
      <c r="S1639" s="85" t="s">
        <v>1772</v>
      </c>
      <c r="BS1639" s="29">
        <v>43.252114860897308</v>
      </c>
      <c r="BT1639" s="37" t="s">
        <v>10700</v>
      </c>
      <c r="BU1639" s="62">
        <v>99.99495609493259</v>
      </c>
      <c r="BV1639" s="32">
        <v>44964</v>
      </c>
      <c r="BW1639" s="33" t="s">
        <v>9034</v>
      </c>
      <c r="BZ1639" s="15">
        <v>86.396357753797147</v>
      </c>
    </row>
    <row r="1640" spans="16:78">
      <c r="P1640" s="105">
        <v>76.745646561162303</v>
      </c>
      <c r="Q1640" s="37" t="s">
        <v>13298</v>
      </c>
      <c r="R1640" s="106">
        <v>-0.99970000000000003</v>
      </c>
      <c r="S1640" s="85" t="s">
        <v>8887</v>
      </c>
      <c r="BS1640" s="29">
        <v>6.4726093391776116</v>
      </c>
      <c r="BT1640" s="37" t="s">
        <v>10701</v>
      </c>
      <c r="BU1640" s="31">
        <v>98.608169126304674</v>
      </c>
      <c r="BV1640" s="32">
        <v>44933</v>
      </c>
      <c r="BW1640" s="33" t="s">
        <v>9034</v>
      </c>
      <c r="BZ1640" s="15">
        <v>99.971453488252791</v>
      </c>
    </row>
    <row r="1641" spans="16:78">
      <c r="P1641" s="105">
        <v>3.0004718634917369</v>
      </c>
      <c r="Q1641" s="37" t="s">
        <v>13299</v>
      </c>
      <c r="R1641" s="106">
        <v>-0.99909999999999999</v>
      </c>
      <c r="S1641" s="85" t="s">
        <v>8887</v>
      </c>
      <c r="BS1641" s="29">
        <v>11.42700164560371</v>
      </c>
      <c r="BT1641" s="37" t="s">
        <v>10702</v>
      </c>
      <c r="BU1641" s="31">
        <v>45.025217662973517</v>
      </c>
      <c r="BV1641" s="32">
        <v>44996</v>
      </c>
      <c r="BW1641" s="33" t="s">
        <v>8937</v>
      </c>
      <c r="BZ1641" s="15">
        <v>99.907996696596442</v>
      </c>
    </row>
    <row r="1642" spans="16:78">
      <c r="P1642" s="105">
        <v>2.1556600558255941</v>
      </c>
      <c r="Q1642" s="37" t="s">
        <v>13300</v>
      </c>
      <c r="R1642" s="106">
        <v>-0.99729999999999996</v>
      </c>
      <c r="S1642" s="85" t="s">
        <v>8893</v>
      </c>
      <c r="BS1642" s="29">
        <v>1.406592039452063</v>
      </c>
      <c r="BT1642" s="37" t="s">
        <v>10703</v>
      </c>
      <c r="BU1642" s="52">
        <v>96.825342055739014</v>
      </c>
      <c r="BV1642" s="32">
        <v>44926</v>
      </c>
      <c r="BW1642" s="33" t="s">
        <v>8937</v>
      </c>
      <c r="BZ1642" s="15">
        <v>99.725577745127779</v>
      </c>
    </row>
    <row r="1643" spans="16:78">
      <c r="P1643" s="105">
        <v>11253.76110725386</v>
      </c>
      <c r="Q1643" s="37" t="s">
        <v>13301</v>
      </c>
      <c r="R1643" s="106">
        <v>-0.72829999999999995</v>
      </c>
      <c r="S1643" s="85" t="s">
        <v>8888</v>
      </c>
      <c r="BS1643" s="29">
        <v>5.1216434190143696</v>
      </c>
      <c r="BT1643" s="37" t="s">
        <v>10704</v>
      </c>
      <c r="BU1643" s="62">
        <v>93.472419332081373</v>
      </c>
      <c r="BV1643" s="32">
        <v>44884</v>
      </c>
      <c r="BW1643" s="33" t="s">
        <v>8937</v>
      </c>
      <c r="BZ1643" s="15">
        <v>72.829712418716326</v>
      </c>
    </row>
    <row r="1644" spans="16:78">
      <c r="P1644" s="105">
        <v>1.4011472007149</v>
      </c>
      <c r="Q1644" s="37" t="s">
        <v>13302</v>
      </c>
      <c r="R1644" s="106">
        <v>-1</v>
      </c>
      <c r="S1644" s="85" t="s">
        <v>8887</v>
      </c>
      <c r="BS1644" s="29">
        <v>85.679817475943139</v>
      </c>
      <c r="BT1644" s="37" t="s">
        <v>10705</v>
      </c>
      <c r="BU1644" s="62">
        <v>96.117988196141923</v>
      </c>
      <c r="BV1644" s="32">
        <v>44933</v>
      </c>
      <c r="BW1644" s="33" t="s">
        <v>8937</v>
      </c>
      <c r="BZ1644" s="15">
        <v>99.99999596439396</v>
      </c>
    </row>
    <row r="1645" spans="16:78">
      <c r="P1645" s="105">
        <v>8.7585600544543212</v>
      </c>
      <c r="Q1645" s="37" t="s">
        <v>13303</v>
      </c>
      <c r="R1645" s="106">
        <v>-0.99729999999999996</v>
      </c>
      <c r="S1645" s="85" t="s">
        <v>3686</v>
      </c>
      <c r="BS1645" s="29">
        <v>12.168187273048209</v>
      </c>
      <c r="BT1645" s="37" t="s">
        <v>10706</v>
      </c>
      <c r="BU1645" s="31">
        <v>94.910844390380618</v>
      </c>
      <c r="BV1645" s="32">
        <v>44749</v>
      </c>
      <c r="BW1645" s="33" t="s">
        <v>8937</v>
      </c>
      <c r="BZ1645" s="15">
        <v>99.731956052701648</v>
      </c>
    </row>
    <row r="1646" spans="16:78">
      <c r="P1646" s="105">
        <v>11.233605146846701</v>
      </c>
      <c r="Q1646" s="37" t="s">
        <v>13304</v>
      </c>
      <c r="R1646" s="106">
        <v>-0.97109999999999996</v>
      </c>
      <c r="S1646" s="85" t="s">
        <v>8887</v>
      </c>
      <c r="BS1646" s="29">
        <v>27.758691817625781</v>
      </c>
      <c r="BT1646" s="37" t="s">
        <v>10707</v>
      </c>
      <c r="BU1646" s="44">
        <v>98.537730273547112</v>
      </c>
      <c r="BV1646" s="32">
        <v>44992</v>
      </c>
      <c r="BW1646" s="33" t="s">
        <v>8933</v>
      </c>
      <c r="BZ1646" s="15">
        <v>97.110280941632681</v>
      </c>
    </row>
    <row r="1647" spans="16:78">
      <c r="P1647" s="105">
        <v>570.77880490851271</v>
      </c>
      <c r="Q1647" s="37" t="s">
        <v>13305</v>
      </c>
      <c r="R1647" s="106">
        <v>-0.96940000000000004</v>
      </c>
      <c r="S1647" s="85" t="s">
        <v>8887</v>
      </c>
      <c r="BS1647" s="29">
        <v>19.031675309373881</v>
      </c>
      <c r="BT1647" s="37" t="s">
        <v>10708</v>
      </c>
      <c r="BU1647" s="62">
        <v>96.225325214602989</v>
      </c>
      <c r="BV1647" s="32">
        <v>44727</v>
      </c>
      <c r="BW1647" s="33" t="s">
        <v>8937</v>
      </c>
      <c r="BZ1647" s="15">
        <v>96.941493528877203</v>
      </c>
    </row>
    <row r="1648" spans="16:78">
      <c r="P1648" s="105">
        <v>13.386288581572829</v>
      </c>
      <c r="Q1648" s="37" t="s">
        <v>13306</v>
      </c>
      <c r="R1648" s="106">
        <v>-0.77259999999999995</v>
      </c>
      <c r="S1648" s="85" t="s">
        <v>8882</v>
      </c>
      <c r="BS1648" s="29">
        <v>1.3456421228875719</v>
      </c>
      <c r="BT1648" s="37" t="s">
        <v>10709</v>
      </c>
      <c r="BU1648" s="31">
        <v>98.994625726206948</v>
      </c>
      <c r="BV1648" s="32">
        <v>44926</v>
      </c>
      <c r="BW1648" s="33" t="s">
        <v>9045</v>
      </c>
      <c r="BZ1648" s="15">
        <v>77.264235454990242</v>
      </c>
    </row>
    <row r="1649" spans="16:78">
      <c r="P1649" s="105">
        <v>110.6533551719255</v>
      </c>
      <c r="Q1649" s="37" t="s">
        <v>13307</v>
      </c>
      <c r="R1649" s="106">
        <v>-0.99870000000000003</v>
      </c>
      <c r="S1649" s="85" t="s">
        <v>8887</v>
      </c>
      <c r="BS1649" s="29">
        <v>17.56767948773464</v>
      </c>
      <c r="BT1649" s="37" t="s">
        <v>10710</v>
      </c>
      <c r="BU1649" s="62">
        <v>95.894276730938216</v>
      </c>
      <c r="BV1649" s="32">
        <v>44895</v>
      </c>
      <c r="BW1649" s="33" t="s">
        <v>8945</v>
      </c>
      <c r="BZ1649" s="15">
        <v>99.873691165801588</v>
      </c>
    </row>
    <row r="1650" spans="16:78">
      <c r="P1650" s="105">
        <v>10.52774939293147</v>
      </c>
      <c r="Q1650" s="37" t="s">
        <v>13308</v>
      </c>
      <c r="R1650" s="106">
        <v>-0.99990000000000001</v>
      </c>
      <c r="S1650" s="85" t="s">
        <v>8885</v>
      </c>
      <c r="BS1650" s="29">
        <v>1.317164158710967</v>
      </c>
      <c r="BT1650" s="37" t="s">
        <v>10711</v>
      </c>
      <c r="BU1650" s="31">
        <v>28.041537492059849</v>
      </c>
      <c r="BV1650" s="32">
        <v>44996</v>
      </c>
      <c r="BW1650" s="33" t="s">
        <v>8937</v>
      </c>
      <c r="BZ1650" s="15">
        <v>99.9864624047744</v>
      </c>
    </row>
    <row r="1651" spans="16:78">
      <c r="P1651" s="105">
        <v>2.0282317304310702</v>
      </c>
      <c r="Q1651" s="37" t="s">
        <v>13309</v>
      </c>
      <c r="R1651" s="106">
        <v>-0.99870000000000003</v>
      </c>
      <c r="S1651" s="85" t="s">
        <v>8887</v>
      </c>
      <c r="BS1651" s="29">
        <v>1.0451947027284041</v>
      </c>
      <c r="BT1651" s="37" t="s">
        <v>10712</v>
      </c>
      <c r="BU1651" s="31">
        <v>89.269603611172215</v>
      </c>
      <c r="BV1651" s="32">
        <v>44884</v>
      </c>
      <c r="BW1651" s="33" t="s">
        <v>8937</v>
      </c>
      <c r="BZ1651" s="15">
        <v>99.872329870186974</v>
      </c>
    </row>
    <row r="1652" spans="16:78">
      <c r="P1652" s="105">
        <v>1.2628392514604061</v>
      </c>
      <c r="Q1652" s="37" t="s">
        <v>13310</v>
      </c>
      <c r="R1652" s="106">
        <v>-0.95740000000000003</v>
      </c>
      <c r="S1652" s="85" t="s">
        <v>8888</v>
      </c>
      <c r="BS1652" s="29">
        <v>17.576804599606891</v>
      </c>
      <c r="BT1652" s="37" t="s">
        <v>10713</v>
      </c>
      <c r="BU1652" s="52">
        <v>98.813031554042979</v>
      </c>
      <c r="BV1652" s="32">
        <v>44972</v>
      </c>
      <c r="BW1652" s="33" t="s">
        <v>8933</v>
      </c>
      <c r="BZ1652" s="15">
        <v>95.743932721408314</v>
      </c>
    </row>
    <row r="1653" spans="16:78">
      <c r="P1653" s="105">
        <v>8.1985303038950939</v>
      </c>
      <c r="Q1653" s="37" t="s">
        <v>13311</v>
      </c>
      <c r="R1653" s="106">
        <v>-0.90059999999999996</v>
      </c>
      <c r="S1653" s="85" t="s">
        <v>8885</v>
      </c>
      <c r="BS1653" s="29">
        <v>13.182396653070921</v>
      </c>
      <c r="BT1653" s="37" t="s">
        <v>10714</v>
      </c>
      <c r="BU1653" s="62">
        <v>98.479531737774209</v>
      </c>
      <c r="BV1653" s="32">
        <v>44888</v>
      </c>
      <c r="BW1653" s="33" t="s">
        <v>8937</v>
      </c>
      <c r="BZ1653" s="15">
        <v>90.0578037879813</v>
      </c>
    </row>
    <row r="1654" spans="16:78">
      <c r="P1654" s="105">
        <v>806.80952959207514</v>
      </c>
      <c r="Q1654" s="37" t="s">
        <v>13312</v>
      </c>
      <c r="R1654" s="106">
        <v>-0.97540000000000004</v>
      </c>
      <c r="S1654" s="85" t="s">
        <v>8887</v>
      </c>
      <c r="BS1654" s="29">
        <v>1.5673186351621029</v>
      </c>
      <c r="BT1654" s="37" t="s">
        <v>10715</v>
      </c>
      <c r="BU1654" s="62">
        <v>92.207590234086496</v>
      </c>
      <c r="BV1654" s="32">
        <v>44731</v>
      </c>
      <c r="BW1654" s="33" t="s">
        <v>8937</v>
      </c>
      <c r="BZ1654" s="15">
        <v>97.544897293555692</v>
      </c>
    </row>
    <row r="1655" spans="16:78">
      <c r="P1655" s="105">
        <v>14.737790968366101</v>
      </c>
      <c r="Q1655" s="37" t="s">
        <v>13313</v>
      </c>
      <c r="R1655" s="106">
        <v>-0.99990000000000001</v>
      </c>
      <c r="S1655" s="85" t="s">
        <v>8893</v>
      </c>
      <c r="BS1655" s="29">
        <v>1.0297922409365909</v>
      </c>
      <c r="BT1655" s="37" t="s">
        <v>10716</v>
      </c>
      <c r="BU1655" s="31">
        <v>88.926809421072178</v>
      </c>
      <c r="BV1655" s="32">
        <v>44937</v>
      </c>
      <c r="BW1655" s="33" t="s">
        <v>8937</v>
      </c>
      <c r="BZ1655" s="15">
        <v>99.991235522155748</v>
      </c>
    </row>
    <row r="1656" spans="16:78">
      <c r="P1656" s="105">
        <v>76.048998795752226</v>
      </c>
      <c r="Q1656" s="37" t="s">
        <v>13314</v>
      </c>
      <c r="R1656" s="106">
        <v>-0.99690000000000001</v>
      </c>
      <c r="S1656" s="85" t="s">
        <v>8887</v>
      </c>
      <c r="BS1656" s="29">
        <v>29.98667695725284</v>
      </c>
      <c r="BT1656" s="37" t="s">
        <v>10717</v>
      </c>
      <c r="BU1656" s="44">
        <v>97.791356790786921</v>
      </c>
      <c r="BV1656" s="32">
        <v>44811</v>
      </c>
      <c r="BW1656" s="33" t="s">
        <v>8937</v>
      </c>
      <c r="BZ1656" s="15">
        <v>99.68503919774254</v>
      </c>
    </row>
    <row r="1657" spans="16:78">
      <c r="P1657" s="105">
        <v>28.10708907113445</v>
      </c>
      <c r="Q1657" s="37" t="s">
        <v>13315</v>
      </c>
      <c r="R1657" s="106">
        <v>-0.91220000000000001</v>
      </c>
      <c r="S1657" s="85" t="s">
        <v>8887</v>
      </c>
      <c r="BS1657" s="29">
        <v>1.8697532557959879</v>
      </c>
      <c r="BT1657" s="37" t="s">
        <v>10718</v>
      </c>
      <c r="BU1657" s="62"/>
      <c r="BV1657" s="32"/>
      <c r="BW1657" s="33" t="s">
        <v>8937</v>
      </c>
      <c r="BZ1657" s="15">
        <v>91.222746700246205</v>
      </c>
    </row>
    <row r="1658" spans="16:78">
      <c r="P1658" s="105">
        <v>104.08882520739429</v>
      </c>
      <c r="Q1658" s="37" t="s">
        <v>13316</v>
      </c>
      <c r="R1658" s="106">
        <v>-0.99890000000000001</v>
      </c>
      <c r="S1658" s="85" t="s">
        <v>8887</v>
      </c>
      <c r="BS1658" s="29">
        <v>14.867149727170331</v>
      </c>
      <c r="BT1658" s="37" t="s">
        <v>10719</v>
      </c>
      <c r="BU1658" s="31">
        <v>96.918300700773301</v>
      </c>
      <c r="BV1658" s="32">
        <v>44857</v>
      </c>
      <c r="BW1658" s="33" t="s">
        <v>8937</v>
      </c>
      <c r="BZ1658" s="15">
        <v>99.890963871483549</v>
      </c>
    </row>
    <row r="1659" spans="16:78">
      <c r="P1659" s="105">
        <v>707.5564949062466</v>
      </c>
      <c r="Q1659" s="37" t="s">
        <v>13317</v>
      </c>
      <c r="R1659" s="106">
        <v>-1</v>
      </c>
      <c r="S1659" s="85" t="s">
        <v>8887</v>
      </c>
      <c r="BS1659" s="29">
        <v>8.4953762729512157</v>
      </c>
      <c r="BT1659" s="37" t="s">
        <v>10720</v>
      </c>
      <c r="BU1659" s="62">
        <v>66.858952446502244</v>
      </c>
      <c r="BV1659" s="32">
        <v>45000</v>
      </c>
      <c r="BW1659" s="33" t="s">
        <v>8937</v>
      </c>
      <c r="BZ1659" s="15">
        <v>100</v>
      </c>
    </row>
    <row r="1660" spans="16:78">
      <c r="P1660" s="105">
        <v>2.2413024371369339</v>
      </c>
      <c r="Q1660" s="37" t="s">
        <v>13318</v>
      </c>
      <c r="R1660" s="106">
        <v>-0.98350000000000004</v>
      </c>
      <c r="S1660" s="85" t="s">
        <v>8882</v>
      </c>
      <c r="BS1660" s="29">
        <v>7.0734087940852426</v>
      </c>
      <c r="BT1660" s="37" t="s">
        <v>10721</v>
      </c>
      <c r="BU1660" s="31">
        <v>33.033952398409447</v>
      </c>
      <c r="BV1660" s="32">
        <v>44957</v>
      </c>
      <c r="BW1660" s="33" t="s">
        <v>8937</v>
      </c>
      <c r="BZ1660" s="15">
        <v>98.351819834778638</v>
      </c>
    </row>
    <row r="1661" spans="16:78">
      <c r="P1661" s="105">
        <v>5.7894421726454457</v>
      </c>
      <c r="Q1661" s="37" t="s">
        <v>13319</v>
      </c>
      <c r="R1661" s="106">
        <v>-0.99029999999999996</v>
      </c>
      <c r="S1661" s="85" t="s">
        <v>8887</v>
      </c>
      <c r="BS1661" s="29">
        <v>25.829223246183719</v>
      </c>
      <c r="BT1661" s="37" t="s">
        <v>10722</v>
      </c>
      <c r="BU1661" s="31">
        <v>99.706430005694344</v>
      </c>
      <c r="BV1661" s="32">
        <v>44957</v>
      </c>
      <c r="BW1661" s="33" t="s">
        <v>8937</v>
      </c>
      <c r="BZ1661" s="15">
        <v>99.031640706156921</v>
      </c>
    </row>
    <row r="1662" spans="16:78">
      <c r="P1662" s="105">
        <v>1.3360251135116179</v>
      </c>
      <c r="Q1662" s="37" t="s">
        <v>13320</v>
      </c>
      <c r="R1662" s="106">
        <v>-0.98929999999999996</v>
      </c>
      <c r="S1662" s="85" t="s">
        <v>8887</v>
      </c>
      <c r="BS1662" s="29">
        <v>1.722017242618501</v>
      </c>
      <c r="BT1662" s="37" t="s">
        <v>10723</v>
      </c>
      <c r="BU1662" s="52">
        <v>87.811247137810284</v>
      </c>
      <c r="BV1662" s="32">
        <v>45000</v>
      </c>
      <c r="BW1662" s="33" t="s">
        <v>8937</v>
      </c>
      <c r="BZ1662" s="15">
        <v>98.926261317508434</v>
      </c>
    </row>
    <row r="1663" spans="16:78">
      <c r="P1663" s="105">
        <v>4.6606939530960796</v>
      </c>
      <c r="Q1663" s="37" t="s">
        <v>13321</v>
      </c>
      <c r="R1663" s="106">
        <v>-0.98819999999999997</v>
      </c>
      <c r="S1663" s="85" t="s">
        <v>8882</v>
      </c>
      <c r="BS1663" s="29">
        <v>1.814623894472726</v>
      </c>
      <c r="BT1663" s="37" t="s">
        <v>10724</v>
      </c>
      <c r="BU1663" s="62">
        <v>99.263754085474659</v>
      </c>
      <c r="BV1663" s="32">
        <v>44937</v>
      </c>
      <c r="BW1663" s="33" t="s">
        <v>8937</v>
      </c>
      <c r="BZ1663" s="15">
        <v>98.816582919624963</v>
      </c>
    </row>
    <row r="1664" spans="16:78">
      <c r="P1664" s="105">
        <v>4.567139861179152</v>
      </c>
      <c r="Q1664" s="37" t="s">
        <v>13322</v>
      </c>
      <c r="R1664" s="106">
        <v>-0.98429999999999995</v>
      </c>
      <c r="S1664" s="85" t="s">
        <v>8887</v>
      </c>
      <c r="BS1664" s="29">
        <v>19.912206609210489</v>
      </c>
      <c r="BT1664" s="37" t="s">
        <v>10725</v>
      </c>
      <c r="BU1664" s="62">
        <v>98.737007791740353</v>
      </c>
      <c r="BV1664" s="32">
        <v>44972</v>
      </c>
      <c r="BW1664" s="33" t="s">
        <v>8937</v>
      </c>
      <c r="BZ1664" s="15">
        <v>98.429815668584567</v>
      </c>
    </row>
    <row r="1665" spans="16:78">
      <c r="P1665" s="105">
        <v>130.84260713402799</v>
      </c>
      <c r="Q1665" s="37" t="s">
        <v>13323</v>
      </c>
      <c r="R1665" s="106">
        <v>-0.91639999999999999</v>
      </c>
      <c r="S1665" s="85" t="s">
        <v>8884</v>
      </c>
      <c r="BS1665" s="29">
        <v>1.76503165149352</v>
      </c>
      <c r="BT1665" s="37" t="s">
        <v>10726</v>
      </c>
      <c r="BU1665" s="31">
        <v>58.653581548424008</v>
      </c>
      <c r="BV1665" s="32">
        <v>45000</v>
      </c>
      <c r="BW1665" s="33" t="s">
        <v>8937</v>
      </c>
      <c r="BZ1665" s="15">
        <v>91.64036372897462</v>
      </c>
    </row>
    <row r="1666" spans="16:78">
      <c r="P1666" s="105">
        <v>3.6832867079933092</v>
      </c>
      <c r="Q1666" s="37" t="s">
        <v>13324</v>
      </c>
      <c r="R1666" s="106">
        <v>-0.99880000000000002</v>
      </c>
      <c r="S1666" s="85" t="s">
        <v>8887</v>
      </c>
      <c r="BS1666" s="29">
        <v>8.1787157914855193</v>
      </c>
      <c r="BT1666" s="37" t="s">
        <v>10727</v>
      </c>
      <c r="BU1666" s="44">
        <v>99.665512394976815</v>
      </c>
      <c r="BV1666" s="32">
        <v>44926</v>
      </c>
      <c r="BW1666" s="33" t="s">
        <v>8937</v>
      </c>
      <c r="BZ1666" s="15">
        <v>99.883100904513029</v>
      </c>
    </row>
    <row r="1667" spans="16:78">
      <c r="P1667" s="105">
        <v>25.12565505465912</v>
      </c>
      <c r="Q1667" s="37" t="s">
        <v>13325</v>
      </c>
      <c r="R1667" s="106">
        <v>-0.91049999999999998</v>
      </c>
      <c r="S1667" s="85" t="s">
        <v>8887</v>
      </c>
      <c r="BS1667" s="29">
        <v>1.4539369458786771</v>
      </c>
      <c r="BT1667" s="37" t="s">
        <v>10728</v>
      </c>
      <c r="BU1667" s="62">
        <v>94.707204827437636</v>
      </c>
      <c r="BV1667" s="32">
        <v>44880</v>
      </c>
      <c r="BW1667" s="33" t="s">
        <v>8937</v>
      </c>
      <c r="BZ1667" s="15">
        <v>91.053613977012233</v>
      </c>
    </row>
    <row r="1668" spans="16:78">
      <c r="P1668" s="105">
        <v>297.20297673303639</v>
      </c>
      <c r="Q1668" s="37" t="s">
        <v>13326</v>
      </c>
      <c r="R1668" s="106">
        <v>-0.98650000000000004</v>
      </c>
      <c r="S1668" s="85" t="s">
        <v>8888</v>
      </c>
      <c r="BS1668" s="29">
        <v>43.035624694907092</v>
      </c>
      <c r="BT1668" s="37" t="s">
        <v>10729</v>
      </c>
      <c r="BU1668" s="31">
        <v>96.976186837238799</v>
      </c>
      <c r="BV1668" s="32">
        <v>44776</v>
      </c>
      <c r="BW1668" s="33" t="s">
        <v>8937</v>
      </c>
      <c r="BZ1668" s="15">
        <v>98.646137474076298</v>
      </c>
    </row>
    <row r="1669" spans="16:78">
      <c r="P1669" s="105">
        <v>1166.666666666667</v>
      </c>
      <c r="Q1669" s="37" t="s">
        <v>13327</v>
      </c>
      <c r="R1669" s="106">
        <v>-0.71289999999999998</v>
      </c>
      <c r="S1669" s="85" t="s">
        <v>8887</v>
      </c>
      <c r="BS1669" s="29">
        <v>16.970211200660358</v>
      </c>
      <c r="BT1669" s="37" t="s">
        <v>10730</v>
      </c>
      <c r="BU1669" s="62">
        <v>97.626845787310074</v>
      </c>
      <c r="BV1669" s="32">
        <v>44968</v>
      </c>
      <c r="BW1669" s="33" t="s">
        <v>8965</v>
      </c>
      <c r="BZ1669" s="15">
        <v>71.285714285714292</v>
      </c>
    </row>
    <row r="1670" spans="16:78">
      <c r="P1670" s="105">
        <v>1.2048043919714</v>
      </c>
      <c r="Q1670" s="37" t="s">
        <v>13328</v>
      </c>
      <c r="R1670" s="106">
        <v>-0.99880000000000002</v>
      </c>
      <c r="S1670" s="85" t="s">
        <v>3686</v>
      </c>
      <c r="BS1670" s="29">
        <v>49.290874946158212</v>
      </c>
      <c r="BT1670" s="37" t="s">
        <v>10731</v>
      </c>
      <c r="BU1670" s="31">
        <v>99.725616762818419</v>
      </c>
      <c r="BV1670" s="32">
        <v>44723</v>
      </c>
      <c r="BW1670" s="33" t="s">
        <v>8937</v>
      </c>
      <c r="BZ1670" s="15">
        <v>99.876899310861347</v>
      </c>
    </row>
    <row r="1671" spans="16:78">
      <c r="P1671" s="105">
        <v>2.1321408175778629</v>
      </c>
      <c r="Q1671" s="37" t="s">
        <v>13329</v>
      </c>
      <c r="R1671" s="106">
        <v>-0.99960000000000004</v>
      </c>
      <c r="S1671" s="85" t="s">
        <v>8894</v>
      </c>
      <c r="BS1671" s="29">
        <v>74.169632041915861</v>
      </c>
      <c r="BT1671" s="37" t="s">
        <v>10732</v>
      </c>
      <c r="BU1671" s="31">
        <v>97.179608049120304</v>
      </c>
      <c r="BV1671" s="32">
        <v>44834</v>
      </c>
      <c r="BW1671" s="33" t="s">
        <v>8965</v>
      </c>
      <c r="BZ1671" s="15">
        <v>99.95709753354997</v>
      </c>
    </row>
    <row r="1672" spans="16:78">
      <c r="P1672" s="105">
        <v>2.4126920348738019</v>
      </c>
      <c r="Q1672" s="37" t="s">
        <v>13330</v>
      </c>
      <c r="R1672" s="106">
        <v>-0.9839</v>
      </c>
      <c r="S1672" s="85" t="s">
        <v>8882</v>
      </c>
      <c r="BS1672" s="29">
        <v>2.8785473945351292</v>
      </c>
      <c r="BT1672" s="37" t="s">
        <v>10733</v>
      </c>
      <c r="BU1672" s="52">
        <v>99.966353762004147</v>
      </c>
      <c r="BV1672" s="32">
        <v>44918</v>
      </c>
      <c r="BW1672" s="33" t="s">
        <v>8937</v>
      </c>
      <c r="BZ1672" s="15">
        <v>98.386170900649859</v>
      </c>
    </row>
    <row r="1673" spans="16:78">
      <c r="P1673" s="105">
        <v>2.5128232569893041</v>
      </c>
      <c r="Q1673" s="37" t="s">
        <v>13331</v>
      </c>
      <c r="R1673" s="106">
        <v>-0.99270000000000003</v>
      </c>
      <c r="S1673" s="85" t="s">
        <v>8887</v>
      </c>
      <c r="BS1673" s="29">
        <v>10.599327766893129</v>
      </c>
      <c r="BT1673" s="37" t="s">
        <v>10734</v>
      </c>
      <c r="BU1673" s="62">
        <v>80.700009246728214</v>
      </c>
      <c r="BV1673" s="32">
        <v>44876</v>
      </c>
      <c r="BW1673" s="33" t="s">
        <v>8937</v>
      </c>
      <c r="BZ1673" s="15">
        <v>99.269289634715449</v>
      </c>
    </row>
    <row r="1674" spans="16:78">
      <c r="P1674" s="105">
        <v>3.1047888425025061</v>
      </c>
      <c r="Q1674" s="37" t="s">
        <v>13332</v>
      </c>
      <c r="R1674" s="106">
        <v>-0.98839999999999995</v>
      </c>
      <c r="S1674" s="85" t="s">
        <v>8887</v>
      </c>
      <c r="BS1674" s="29">
        <v>3.078897212252977</v>
      </c>
      <c r="BT1674" s="37" t="s">
        <v>10735</v>
      </c>
      <c r="BU1674" s="62">
        <v>99.63061281520298</v>
      </c>
      <c r="BV1674" s="32">
        <v>44888</v>
      </c>
      <c r="BW1674" s="33" t="s">
        <v>9045</v>
      </c>
      <c r="BZ1674" s="15">
        <v>98.84104157962426</v>
      </c>
    </row>
    <row r="1675" spans="16:78">
      <c r="P1675" s="105">
        <v>5.686295295593828</v>
      </c>
      <c r="Q1675" s="37" t="s">
        <v>13333</v>
      </c>
      <c r="R1675" s="106">
        <v>-0.99609999999999999</v>
      </c>
      <c r="S1675" s="85" t="s">
        <v>8887</v>
      </c>
      <c r="BS1675" s="29">
        <v>1.1104774009963361</v>
      </c>
      <c r="BT1675" s="37" t="s">
        <v>10736</v>
      </c>
      <c r="BU1675" s="31"/>
      <c r="BV1675" s="32"/>
      <c r="BW1675" s="33" t="s">
        <v>8945</v>
      </c>
      <c r="BZ1675" s="15">
        <v>99.613307060958903</v>
      </c>
    </row>
    <row r="1676" spans="16:78">
      <c r="P1676" s="105">
        <v>1.6684649776453051</v>
      </c>
      <c r="Q1676" s="37" t="s">
        <v>13334</v>
      </c>
      <c r="R1676" s="106">
        <v>-0.98950000000000005</v>
      </c>
      <c r="S1676" s="85" t="s">
        <v>8887</v>
      </c>
      <c r="BS1676" s="29">
        <v>13.4838698930908</v>
      </c>
      <c r="BT1676" s="37" t="s">
        <v>10737</v>
      </c>
      <c r="BU1676" s="44">
        <v>99.867761850169344</v>
      </c>
      <c r="BV1676" s="32">
        <v>44933</v>
      </c>
      <c r="BW1676" s="33" t="s">
        <v>8937</v>
      </c>
      <c r="BZ1676" s="15">
        <v>98.954939826476348</v>
      </c>
    </row>
    <row r="1677" spans="16:78">
      <c r="P1677" s="105">
        <v>691288.02867024252</v>
      </c>
      <c r="Q1677" s="37" t="s">
        <v>13335</v>
      </c>
      <c r="R1677" s="106">
        <v>-0.625</v>
      </c>
      <c r="S1677" s="85" t="s">
        <v>8887</v>
      </c>
      <c r="BS1677" s="29">
        <v>22.716006053038779</v>
      </c>
      <c r="BT1677" s="37" t="s">
        <v>10738</v>
      </c>
      <c r="BU1677" s="62">
        <v>99.267320175517284</v>
      </c>
      <c r="BV1677" s="32">
        <v>44888</v>
      </c>
      <c r="BW1677" s="33" t="s">
        <v>8937</v>
      </c>
      <c r="BZ1677" s="15">
        <v>62.495323359183139</v>
      </c>
    </row>
    <row r="1678" spans="16:78">
      <c r="P1678" s="105">
        <v>311.26824283440237</v>
      </c>
      <c r="Q1678" s="37" t="s">
        <v>13336</v>
      </c>
      <c r="R1678" s="106">
        <v>-0.95409999999999995</v>
      </c>
      <c r="S1678" s="85" t="s">
        <v>3686</v>
      </c>
      <c r="BS1678" s="29">
        <v>2.0870861738185811</v>
      </c>
      <c r="BT1678" s="37" t="s">
        <v>10739</v>
      </c>
      <c r="BU1678" s="31">
        <v>79.387863465374082</v>
      </c>
      <c r="BV1678" s="32">
        <v>44876</v>
      </c>
      <c r="BW1678" s="33" t="s">
        <v>8933</v>
      </c>
      <c r="BZ1678" s="15">
        <v>95.405910638739158</v>
      </c>
    </row>
    <row r="1679" spans="16:78">
      <c r="P1679" s="105">
        <v>335.76037916242581</v>
      </c>
      <c r="Q1679" s="37" t="s">
        <v>13337</v>
      </c>
      <c r="R1679" s="106">
        <v>-0.95350000000000001</v>
      </c>
      <c r="S1679" s="85" t="s">
        <v>8887</v>
      </c>
      <c r="BS1679" s="29">
        <v>47.950205759925282</v>
      </c>
      <c r="BT1679" s="37" t="s">
        <v>10740</v>
      </c>
      <c r="BU1679" s="62">
        <v>99.428982579122504</v>
      </c>
      <c r="BV1679" s="32">
        <v>44918</v>
      </c>
      <c r="BW1679" s="33" t="s">
        <v>8949</v>
      </c>
      <c r="BZ1679" s="15">
        <v>95.349990333392981</v>
      </c>
    </row>
    <row r="1680" spans="16:78">
      <c r="P1680" s="105">
        <v>2.8134733103163918</v>
      </c>
      <c r="Q1680" s="37" t="s">
        <v>13338</v>
      </c>
      <c r="R1680" s="106">
        <v>-0.99909999999999999</v>
      </c>
      <c r="S1680" s="85" t="s">
        <v>8887</v>
      </c>
      <c r="BS1680" s="29">
        <v>75.955958774079178</v>
      </c>
      <c r="BT1680" s="37" t="s">
        <v>10741</v>
      </c>
      <c r="BU1680" s="31">
        <v>98.017429735863843</v>
      </c>
      <c r="BV1680" s="32">
        <v>44876</v>
      </c>
      <c r="BW1680" s="33" t="s">
        <v>8937</v>
      </c>
      <c r="BZ1680" s="15">
        <v>99.910094987869087</v>
      </c>
    </row>
    <row r="1681" spans="16:78">
      <c r="P1681" s="105">
        <v>1292.647533584083</v>
      </c>
      <c r="Q1681" s="37" t="s">
        <v>13339</v>
      </c>
      <c r="R1681" s="106">
        <v>-0.98370000000000002</v>
      </c>
      <c r="S1681" s="85" t="s">
        <v>8887</v>
      </c>
      <c r="BS1681" s="29">
        <v>2.4584860908806561</v>
      </c>
      <c r="BT1681" s="37" t="s">
        <v>10742</v>
      </c>
      <c r="BU1681" s="31">
        <v>97.591635341826674</v>
      </c>
      <c r="BV1681" s="32">
        <v>44700</v>
      </c>
      <c r="BW1681" s="33" t="s">
        <v>8937</v>
      </c>
      <c r="BZ1681" s="15">
        <v>98.369788514599932</v>
      </c>
    </row>
    <row r="1682" spans="16:78">
      <c r="P1682" s="105">
        <v>1.2491913619662729</v>
      </c>
      <c r="Q1682" s="37" t="s">
        <v>13340</v>
      </c>
      <c r="R1682" s="106">
        <v>-0.97140000000000004</v>
      </c>
      <c r="S1682" s="85" t="s">
        <v>8887</v>
      </c>
      <c r="BS1682" s="29">
        <v>3.4645921688193968</v>
      </c>
      <c r="BT1682" s="37" t="s">
        <v>10743</v>
      </c>
      <c r="BU1682" s="52">
        <v>99.678912053134241</v>
      </c>
      <c r="BV1682" s="32">
        <v>44926</v>
      </c>
      <c r="BW1682" s="33" t="s">
        <v>8933</v>
      </c>
      <c r="BZ1682" s="15">
        <v>97.143145819434963</v>
      </c>
    </row>
    <row r="1683" spans="16:78">
      <c r="P1683" s="105">
        <v>1.6915823507760901</v>
      </c>
      <c r="Q1683" s="37" t="s">
        <v>13341</v>
      </c>
      <c r="R1683" s="106">
        <v>-0.99870000000000003</v>
      </c>
      <c r="S1683" s="85" t="s">
        <v>8887</v>
      </c>
      <c r="BS1683" s="29">
        <v>13246.590621642894</v>
      </c>
      <c r="BT1683" s="37" t="s">
        <v>10744</v>
      </c>
      <c r="BU1683" s="62">
        <v>99.959168196078437</v>
      </c>
      <c r="BV1683" s="32">
        <v>44941</v>
      </c>
      <c r="BW1683" s="33" t="s">
        <v>8937</v>
      </c>
      <c r="BZ1683" s="15">
        <v>99.868345966020414</v>
      </c>
    </row>
    <row r="1684" spans="16:78">
      <c r="P1684" s="105">
        <v>11.655322482562109</v>
      </c>
      <c r="Q1684" s="37" t="s">
        <v>13342</v>
      </c>
      <c r="R1684" s="106">
        <v>-0.99509999999999998</v>
      </c>
      <c r="S1684" s="85" t="s">
        <v>8887</v>
      </c>
      <c r="BS1684" s="29">
        <v>6.3709252454221357</v>
      </c>
      <c r="BT1684" s="37" t="s">
        <v>10745</v>
      </c>
      <c r="BU1684" s="62">
        <v>99.478572965574131</v>
      </c>
      <c r="BV1684" s="32">
        <v>44933</v>
      </c>
      <c r="BW1684" s="33" t="s">
        <v>9024</v>
      </c>
      <c r="BZ1684" s="15">
        <v>99.505543142453675</v>
      </c>
    </row>
    <row r="1685" spans="16:78">
      <c r="P1685" s="105">
        <v>2.342557322898883</v>
      </c>
      <c r="Q1685" s="37" t="s">
        <v>13343</v>
      </c>
      <c r="R1685" s="106">
        <v>-0.98240000000000005</v>
      </c>
      <c r="S1685" s="85" t="s">
        <v>8887</v>
      </c>
      <c r="BS1685" s="29">
        <v>393.35519726116848</v>
      </c>
      <c r="BT1685" s="37" t="s">
        <v>10746</v>
      </c>
      <c r="BU1685" s="31">
        <v>99.797308359023717</v>
      </c>
      <c r="BV1685" s="32">
        <v>44700</v>
      </c>
      <c r="BW1685" s="33" t="s">
        <v>8933</v>
      </c>
      <c r="BZ1685" s="15">
        <v>98.242831704170825</v>
      </c>
    </row>
    <row r="1686" spans="16:78">
      <c r="P1686" s="105">
        <v>1081.997835615359</v>
      </c>
      <c r="Q1686" s="37" t="s">
        <v>13344</v>
      </c>
      <c r="R1686" s="106">
        <v>-0.99909999999999999</v>
      </c>
      <c r="S1686" s="85" t="s">
        <v>8887</v>
      </c>
      <c r="BS1686" s="29">
        <v>1.7303692471644569</v>
      </c>
      <c r="BT1686" s="37" t="s">
        <v>10747</v>
      </c>
      <c r="BU1686" s="44">
        <v>66.719154931672762</v>
      </c>
      <c r="BV1686" s="32">
        <v>44996</v>
      </c>
      <c r="BW1686" s="33" t="s">
        <v>9045</v>
      </c>
      <c r="BZ1686" s="15">
        <v>99.914500102694376</v>
      </c>
    </row>
    <row r="1687" spans="16:78">
      <c r="P1687" s="105">
        <v>1203.570310259232</v>
      </c>
      <c r="Q1687" s="37" t="s">
        <v>13345</v>
      </c>
      <c r="R1687" s="106">
        <v>-0.99709999999999999</v>
      </c>
      <c r="S1687" s="85" t="s">
        <v>8887</v>
      </c>
      <c r="BS1687" s="29">
        <v>10.21835235597209</v>
      </c>
      <c r="BT1687" s="37" t="s">
        <v>10748</v>
      </c>
      <c r="BU1687" s="62">
        <v>98.871388575975701</v>
      </c>
      <c r="BV1687" s="32">
        <v>44910</v>
      </c>
      <c r="BW1687" s="33" t="s">
        <v>8937</v>
      </c>
      <c r="BZ1687" s="15">
        <v>99.711577641305453</v>
      </c>
    </row>
    <row r="1688" spans="16:78">
      <c r="P1688" s="105">
        <v>51.934254854425937</v>
      </c>
      <c r="Q1688" s="37" t="s">
        <v>13346</v>
      </c>
      <c r="R1688" s="106">
        <v>-1</v>
      </c>
      <c r="S1688" s="85" t="s">
        <v>8882</v>
      </c>
      <c r="BS1688" s="29">
        <v>1.71716283872055</v>
      </c>
      <c r="BT1688" s="37" t="s">
        <v>10749</v>
      </c>
      <c r="BU1688" s="31">
        <v>69.859309235213843</v>
      </c>
      <c r="BV1688" s="32">
        <v>45000</v>
      </c>
      <c r="BW1688" s="33" t="s">
        <v>8937</v>
      </c>
      <c r="BZ1688" s="15">
        <v>100</v>
      </c>
    </row>
    <row r="1689" spans="16:78">
      <c r="P1689" s="105">
        <v>1373.1452551029629</v>
      </c>
      <c r="Q1689" s="37" t="s">
        <v>13347</v>
      </c>
      <c r="R1689" s="106">
        <v>-0.98380000000000001</v>
      </c>
      <c r="S1689" s="85" t="s">
        <v>8887</v>
      </c>
      <c r="BS1689" s="29">
        <v>9.1996353367254073</v>
      </c>
      <c r="BT1689" s="37" t="s">
        <v>10750</v>
      </c>
      <c r="BU1689" s="62">
        <v>92.521694617679216</v>
      </c>
      <c r="BV1689" s="32">
        <v>44996</v>
      </c>
      <c r="BW1689" s="33" t="s">
        <v>8937</v>
      </c>
      <c r="BZ1689" s="15">
        <v>98.376224356723526</v>
      </c>
    </row>
    <row r="1690" spans="16:78">
      <c r="P1690" s="105">
        <v>3.6378684069825771</v>
      </c>
      <c r="Q1690" s="37" t="s">
        <v>13348</v>
      </c>
      <c r="R1690" s="106">
        <v>-0.99819999999999998</v>
      </c>
      <c r="S1690" s="85" t="s">
        <v>8887</v>
      </c>
      <c r="BS1690" s="29">
        <v>1.5273625091695151</v>
      </c>
      <c r="BT1690" s="37" t="s">
        <v>10751</v>
      </c>
      <c r="BU1690" s="31">
        <v>99.607626740399638</v>
      </c>
      <c r="BV1690" s="32">
        <v>44914</v>
      </c>
      <c r="BW1690" s="33" t="s">
        <v>8937</v>
      </c>
      <c r="BZ1690" s="15">
        <v>99.816215436077343</v>
      </c>
    </row>
    <row r="1691" spans="16:78">
      <c r="P1691" s="105">
        <v>5.8500699198555264</v>
      </c>
      <c r="Q1691" s="37" t="s">
        <v>13349</v>
      </c>
      <c r="R1691" s="106">
        <v>-0.92349999999999999</v>
      </c>
      <c r="S1691" s="85" t="s">
        <v>8884</v>
      </c>
      <c r="BS1691" s="29">
        <v>3.7294566648491769</v>
      </c>
      <c r="BT1691" s="37" t="s">
        <v>10752</v>
      </c>
      <c r="BU1691" s="31">
        <v>91.63905633954144</v>
      </c>
      <c r="BV1691" s="32">
        <v>44696</v>
      </c>
      <c r="BW1691" s="33" t="s">
        <v>8937</v>
      </c>
      <c r="BZ1691" s="15">
        <v>92.353436915265064</v>
      </c>
    </row>
    <row r="1692" spans="16:78">
      <c r="P1692" s="105">
        <v>2.2849001093003949</v>
      </c>
      <c r="Q1692" s="37" t="s">
        <v>13350</v>
      </c>
      <c r="R1692" s="106">
        <v>-0.93330000000000002</v>
      </c>
      <c r="S1692" s="85" t="s">
        <v>8882</v>
      </c>
      <c r="BS1692" s="29">
        <v>4.6380468910650574</v>
      </c>
      <c r="BT1692" s="37" t="s">
        <v>10753</v>
      </c>
      <c r="BU1692" s="52">
        <v>87.229449386662225</v>
      </c>
      <c r="BV1692" s="32">
        <v>44926</v>
      </c>
      <c r="BW1692" s="33" t="s">
        <v>8937</v>
      </c>
      <c r="BZ1692" s="15">
        <v>93.333694073178236</v>
      </c>
    </row>
    <row r="1693" spans="16:78">
      <c r="P1693" s="105">
        <v>1.4678707491773539</v>
      </c>
      <c r="Q1693" s="37" t="s">
        <v>13351</v>
      </c>
      <c r="R1693" s="106">
        <v>-0.94950000000000001</v>
      </c>
      <c r="S1693" s="85" t="s">
        <v>8887</v>
      </c>
      <c r="BS1693" s="29">
        <v>232.2242373757733</v>
      </c>
      <c r="BT1693" s="37" t="s">
        <v>10754</v>
      </c>
      <c r="BU1693" s="62">
        <v>99.476021052793655</v>
      </c>
      <c r="BV1693" s="32">
        <v>44957</v>
      </c>
      <c r="BW1693" s="33" t="s">
        <v>8937</v>
      </c>
      <c r="BZ1693" s="15">
        <v>94.95405864685425</v>
      </c>
    </row>
    <row r="1694" spans="16:78">
      <c r="P1694" s="105">
        <v>1.1649221454421179</v>
      </c>
      <c r="Q1694" s="37" t="s">
        <v>13352</v>
      </c>
      <c r="R1694" s="106">
        <v>-0.99939999999999996</v>
      </c>
      <c r="S1694" s="85" t="s">
        <v>8887</v>
      </c>
      <c r="BS1694" s="29">
        <v>1.2352641198589061</v>
      </c>
      <c r="BT1694" s="37" t="s">
        <v>10755</v>
      </c>
      <c r="BU1694" s="62">
        <v>93.328100145430952</v>
      </c>
      <c r="BV1694" s="32">
        <v>45000</v>
      </c>
      <c r="BW1694" s="33" t="s">
        <v>8937</v>
      </c>
      <c r="BZ1694" s="15">
        <v>99.944590598423872</v>
      </c>
    </row>
    <row r="1695" spans="16:78">
      <c r="P1695" s="105">
        <v>27.343516418028699</v>
      </c>
      <c r="Q1695" s="37" t="s">
        <v>13353</v>
      </c>
      <c r="R1695" s="106">
        <v>-0.996</v>
      </c>
      <c r="S1695" s="85" t="s">
        <v>8882</v>
      </c>
      <c r="BS1695" s="29">
        <v>6.3676476753392732</v>
      </c>
      <c r="BT1695" s="37" t="s">
        <v>10756</v>
      </c>
      <c r="BU1695" s="31">
        <v>99.780458100965618</v>
      </c>
      <c r="BV1695" s="32">
        <v>44884</v>
      </c>
      <c r="BW1695" s="33" t="s">
        <v>8937</v>
      </c>
      <c r="BZ1695" s="15">
        <v>99.604341935106305</v>
      </c>
    </row>
    <row r="1696" spans="16:78">
      <c r="P1696" s="105">
        <v>1.7535350482986181</v>
      </c>
      <c r="Q1696" s="37" t="s">
        <v>13354</v>
      </c>
      <c r="R1696" s="106">
        <v>-0.92600000000000005</v>
      </c>
      <c r="S1696" s="85" t="s">
        <v>8887</v>
      </c>
      <c r="BS1696" s="29">
        <v>58.353779364265982</v>
      </c>
      <c r="BT1696" s="37" t="s">
        <v>10757</v>
      </c>
      <c r="BU1696" s="44">
        <v>98.866073299652399</v>
      </c>
      <c r="BV1696" s="32">
        <v>44929</v>
      </c>
      <c r="BW1696" s="33" t="s">
        <v>8937</v>
      </c>
      <c r="BZ1696" s="15">
        <v>92.600094127851335</v>
      </c>
    </row>
    <row r="1697" spans="16:78">
      <c r="P1697" s="105">
        <v>3.348085351518407</v>
      </c>
      <c r="Q1697" s="37" t="s">
        <v>13355</v>
      </c>
      <c r="R1697" s="106">
        <v>-1</v>
      </c>
      <c r="S1697" s="85" t="s">
        <v>8882</v>
      </c>
      <c r="BS1697" s="29">
        <v>116.4142593882712</v>
      </c>
      <c r="BT1697" s="37" t="s">
        <v>10758</v>
      </c>
      <c r="BU1697" s="62">
        <v>97.668930693125759</v>
      </c>
      <c r="BV1697" s="32">
        <v>44731</v>
      </c>
      <c r="BW1697" s="33" t="s">
        <v>8945</v>
      </c>
      <c r="BZ1697" s="15">
        <v>100</v>
      </c>
    </row>
    <row r="1698" spans="16:78">
      <c r="P1698" s="105">
        <v>2.6761870068061082</v>
      </c>
      <c r="Q1698" s="37" t="s">
        <v>13356</v>
      </c>
      <c r="R1698" s="106">
        <v>-0.97209999999999996</v>
      </c>
      <c r="S1698" s="85" t="s">
        <v>8882</v>
      </c>
      <c r="BS1698" s="29">
        <v>30.112688054150912</v>
      </c>
      <c r="BT1698" s="37" t="s">
        <v>10759</v>
      </c>
      <c r="BU1698" s="31">
        <v>69.068398103086238</v>
      </c>
      <c r="BV1698" s="32">
        <v>44996</v>
      </c>
      <c r="BW1698" s="33" t="s">
        <v>8933</v>
      </c>
      <c r="BZ1698" s="15">
        <v>97.209863091720123</v>
      </c>
    </row>
    <row r="1699" spans="16:78">
      <c r="P1699" s="105">
        <v>42.251328702823123</v>
      </c>
      <c r="Q1699" s="37" t="s">
        <v>13357</v>
      </c>
      <c r="R1699" s="106">
        <v>-0.98980000000000001</v>
      </c>
      <c r="S1699" s="85" t="s">
        <v>8887</v>
      </c>
      <c r="BS1699" s="29">
        <v>39.228635408775119</v>
      </c>
      <c r="BT1699" s="37" t="s">
        <v>10760</v>
      </c>
      <c r="BU1699" s="62">
        <v>98.959215367067046</v>
      </c>
      <c r="BV1699" s="32">
        <v>44996</v>
      </c>
      <c r="BW1699" s="33" t="s">
        <v>8937</v>
      </c>
      <c r="BZ1699" s="15">
        <v>98.983925056235705</v>
      </c>
    </row>
    <row r="1700" spans="16:78">
      <c r="P1700" s="105">
        <v>12.692804694507361</v>
      </c>
      <c r="Q1700" s="37" t="s">
        <v>13358</v>
      </c>
      <c r="R1700" s="106">
        <v>-0.99990000000000001</v>
      </c>
      <c r="S1700" s="85" t="s">
        <v>8889</v>
      </c>
      <c r="BS1700" s="29">
        <v>1.2378014645735209</v>
      </c>
      <c r="BT1700" s="37" t="s">
        <v>10761</v>
      </c>
      <c r="BU1700" s="31">
        <v>59.52110364118515</v>
      </c>
      <c r="BV1700" s="32">
        <v>44972</v>
      </c>
      <c r="BW1700" s="33" t="s">
        <v>8937</v>
      </c>
      <c r="BZ1700" s="15">
        <v>99.992875664734342</v>
      </c>
    </row>
    <row r="1701" spans="16:78">
      <c r="P1701" s="105">
        <v>136.88573767872279</v>
      </c>
      <c r="Q1701" s="37" t="s">
        <v>13359</v>
      </c>
      <c r="R1701" s="106">
        <v>-0.98850000000000005</v>
      </c>
      <c r="S1701" s="85" t="s">
        <v>8887</v>
      </c>
      <c r="BS1701" s="29">
        <v>36.477544713629257</v>
      </c>
      <c r="BT1701" s="37" t="s">
        <v>10762</v>
      </c>
      <c r="BU1701" s="31">
        <v>97.801764561754851</v>
      </c>
      <c r="BV1701" s="32">
        <v>44902</v>
      </c>
      <c r="BW1701" s="33" t="s">
        <v>8937</v>
      </c>
      <c r="BZ1701" s="15">
        <v>98.853316849147291</v>
      </c>
    </row>
    <row r="1702" spans="16:78">
      <c r="P1702" s="105">
        <v>2.310023395426084</v>
      </c>
      <c r="Q1702" s="37" t="s">
        <v>13360</v>
      </c>
      <c r="R1702" s="106">
        <v>-0.99909999999999999</v>
      </c>
      <c r="S1702" s="85" t="s">
        <v>3686</v>
      </c>
      <c r="BS1702" s="29">
        <v>7.0843991242727471</v>
      </c>
      <c r="BT1702" s="37" t="s">
        <v>10763</v>
      </c>
      <c r="BU1702" s="52">
        <v>59.665454990594313</v>
      </c>
      <c r="BV1702" s="32">
        <v>44996</v>
      </c>
      <c r="BW1702" s="33" t="s">
        <v>8937</v>
      </c>
      <c r="BZ1702" s="15">
        <v>99.912185106432901</v>
      </c>
    </row>
    <row r="1703" spans="16:78">
      <c r="P1703" s="105">
        <v>461.63414027474118</v>
      </c>
      <c r="Q1703" s="37" t="s">
        <v>13361</v>
      </c>
      <c r="R1703" s="106">
        <v>-0.97109999999999996</v>
      </c>
      <c r="S1703" s="85" t="s">
        <v>8888</v>
      </c>
      <c r="BS1703" s="29">
        <v>11.395834717439589</v>
      </c>
      <c r="BT1703" s="37" t="s">
        <v>10764</v>
      </c>
      <c r="BU1703" s="62">
        <v>88.197157431150615</v>
      </c>
      <c r="BV1703" s="32">
        <v>45000</v>
      </c>
      <c r="BW1703" s="33" t="s">
        <v>8937</v>
      </c>
      <c r="BZ1703" s="15">
        <v>97.110297787389797</v>
      </c>
    </row>
    <row r="1704" spans="16:78">
      <c r="P1704" s="105">
        <v>22.613212447466591</v>
      </c>
      <c r="Q1704" s="37" t="s">
        <v>13362</v>
      </c>
      <c r="R1704" s="106">
        <v>-0.98419999999999996</v>
      </c>
      <c r="S1704" s="85" t="s">
        <v>8894</v>
      </c>
      <c r="BS1704" s="29">
        <v>5.636600730045096</v>
      </c>
      <c r="BT1704" s="37" t="s">
        <v>10765</v>
      </c>
      <c r="BU1704" s="62">
        <v>97.345924383697422</v>
      </c>
      <c r="BV1704" s="32">
        <v>44906</v>
      </c>
      <c r="BW1704" s="33" t="s">
        <v>8965</v>
      </c>
      <c r="BZ1704" s="15">
        <v>98.416192794069502</v>
      </c>
    </row>
    <row r="1705" spans="16:78">
      <c r="P1705" s="105">
        <v>58.996371001638693</v>
      </c>
      <c r="Q1705" s="37" t="s">
        <v>13363</v>
      </c>
      <c r="R1705" s="106">
        <v>-0.99839999999999995</v>
      </c>
      <c r="S1705" s="85" t="s">
        <v>8888</v>
      </c>
      <c r="BS1705" s="29">
        <v>9.1216659128822144</v>
      </c>
      <c r="BT1705" s="37" t="s">
        <v>10766</v>
      </c>
      <c r="BU1705" s="31">
        <v>99.172776918065793</v>
      </c>
      <c r="BV1705" s="32">
        <v>44960</v>
      </c>
      <c r="BW1705" s="33" t="s">
        <v>8937</v>
      </c>
      <c r="BZ1705" s="15">
        <v>99.84390407639512</v>
      </c>
    </row>
    <row r="1706" spans="16:78">
      <c r="P1706" s="105">
        <v>2.3602135785531542</v>
      </c>
      <c r="Q1706" s="37" t="s">
        <v>13364</v>
      </c>
      <c r="R1706" s="106">
        <v>-0.94289999999999996</v>
      </c>
      <c r="S1706" s="85" t="s">
        <v>8885</v>
      </c>
      <c r="BS1706" s="29">
        <v>6.4669385011539324</v>
      </c>
      <c r="BT1706" s="37" t="s">
        <v>10767</v>
      </c>
      <c r="BU1706" s="44">
        <v>94.575943854271898</v>
      </c>
      <c r="BV1706" s="32">
        <v>44892</v>
      </c>
      <c r="BW1706" s="33" t="s">
        <v>8937</v>
      </c>
      <c r="BZ1706" s="15">
        <v>94.293569080854525</v>
      </c>
    </row>
    <row r="1707" spans="16:78">
      <c r="P1707" s="105">
        <v>2.1642004423923908</v>
      </c>
      <c r="Q1707" s="37" t="s">
        <v>13365</v>
      </c>
      <c r="R1707" s="106">
        <v>-0.98670000000000002</v>
      </c>
      <c r="S1707" s="85" t="s">
        <v>8892</v>
      </c>
      <c r="BS1707" s="29">
        <v>443.97864548508119</v>
      </c>
      <c r="BT1707" s="37" t="s">
        <v>10768</v>
      </c>
      <c r="BU1707" s="62">
        <v>90.69929939613499</v>
      </c>
      <c r="BV1707" s="32">
        <v>45000</v>
      </c>
      <c r="BW1707" s="33" t="s">
        <v>8937</v>
      </c>
      <c r="BZ1707" s="15">
        <v>98.672473394250233</v>
      </c>
    </row>
    <row r="1708" spans="16:78">
      <c r="P1708" s="105">
        <v>1.9105635306145199</v>
      </c>
      <c r="Q1708" s="37" t="s">
        <v>13366</v>
      </c>
      <c r="R1708" s="106">
        <v>-0.999</v>
      </c>
      <c r="S1708" s="85" t="s">
        <v>8882</v>
      </c>
      <c r="BS1708" s="29">
        <v>2.094545231598159</v>
      </c>
      <c r="BT1708" s="37" t="s">
        <v>10769</v>
      </c>
      <c r="BU1708" s="31">
        <v>99.881053187932409</v>
      </c>
      <c r="BV1708" s="32">
        <v>45000</v>
      </c>
      <c r="BW1708" s="33" t="s">
        <v>8959</v>
      </c>
      <c r="BZ1708" s="15">
        <v>99.90108990975817</v>
      </c>
    </row>
    <row r="1709" spans="16:78">
      <c r="P1709" s="105">
        <v>4.7315798265966844</v>
      </c>
      <c r="Q1709" s="37" t="s">
        <v>13367</v>
      </c>
      <c r="R1709" s="106">
        <v>-0.99399999999999999</v>
      </c>
      <c r="S1709" s="85" t="s">
        <v>8884</v>
      </c>
      <c r="BS1709" s="29">
        <v>10.62445489808826</v>
      </c>
      <c r="BT1709" s="37" t="s">
        <v>10770</v>
      </c>
      <c r="BU1709" s="62">
        <v>99.868937397877531</v>
      </c>
      <c r="BV1709" s="32">
        <v>44964</v>
      </c>
      <c r="BW1709" s="33" t="s">
        <v>8933</v>
      </c>
      <c r="BZ1709" s="15">
        <v>99.396050740465043</v>
      </c>
    </row>
    <row r="1710" spans="16:78">
      <c r="P1710" s="105">
        <v>270.52937864572903</v>
      </c>
      <c r="Q1710" s="37" t="s">
        <v>13368</v>
      </c>
      <c r="R1710" s="106">
        <v>-0.99060000000000004</v>
      </c>
      <c r="S1710" s="85" t="s">
        <v>8887</v>
      </c>
      <c r="BS1710" s="29">
        <v>37.271108262178437</v>
      </c>
      <c r="BT1710" s="37" t="s">
        <v>10771</v>
      </c>
      <c r="BU1710" s="31">
        <v>96.524880937560525</v>
      </c>
      <c r="BV1710" s="32">
        <v>45000</v>
      </c>
      <c r="BW1710" s="33" t="s">
        <v>9584</v>
      </c>
      <c r="BZ1710" s="15">
        <v>99.061358946594609</v>
      </c>
    </row>
    <row r="1711" spans="16:78">
      <c r="P1711" s="105">
        <v>1.310171834880506</v>
      </c>
      <c r="Q1711" s="37" t="s">
        <v>13369</v>
      </c>
      <c r="R1711" s="106">
        <v>-0.99939999999999996</v>
      </c>
      <c r="S1711" s="85" t="s">
        <v>8887</v>
      </c>
      <c r="BS1711" s="29">
        <v>2880.4312987006979</v>
      </c>
      <c r="BT1711" s="37" t="s">
        <v>10772</v>
      </c>
      <c r="BU1711" s="31">
        <v>99.088346229922365</v>
      </c>
      <c r="BV1711" s="32">
        <v>44968</v>
      </c>
      <c r="BW1711" s="33" t="s">
        <v>8937</v>
      </c>
      <c r="BZ1711" s="15">
        <v>99.941857871778808</v>
      </c>
    </row>
    <row r="1712" spans="16:78">
      <c r="P1712" s="105">
        <v>2.1128785970449711</v>
      </c>
      <c r="Q1712" s="37" t="s">
        <v>13370</v>
      </c>
      <c r="R1712" s="106">
        <v>-0.99460000000000004</v>
      </c>
      <c r="S1712" s="85" t="s">
        <v>8887</v>
      </c>
      <c r="BS1712" s="29">
        <v>10.68711058246191</v>
      </c>
      <c r="BT1712" s="37" t="s">
        <v>10773</v>
      </c>
      <c r="BU1712" s="52">
        <v>98.136411369157855</v>
      </c>
      <c r="BV1712" s="32">
        <v>44933</v>
      </c>
      <c r="BW1712" s="33" t="s">
        <v>8937</v>
      </c>
      <c r="BZ1712" s="15">
        <v>99.456141140673367</v>
      </c>
    </row>
    <row r="1713" spans="16:78">
      <c r="P1713" s="105">
        <v>324.76651340274913</v>
      </c>
      <c r="Q1713" s="37" t="s">
        <v>13371</v>
      </c>
      <c r="R1713" s="106">
        <v>-1</v>
      </c>
      <c r="S1713" s="85" t="s">
        <v>8887</v>
      </c>
      <c r="BS1713" s="29">
        <v>5.1624025071325841</v>
      </c>
      <c r="BT1713" s="37" t="s">
        <v>10774</v>
      </c>
      <c r="BU1713" s="62">
        <v>99.866282317110389</v>
      </c>
      <c r="BV1713" s="32">
        <v>44914</v>
      </c>
      <c r="BW1713" s="33" t="s">
        <v>9045</v>
      </c>
      <c r="BZ1713" s="15">
        <v>99.996283510338415</v>
      </c>
    </row>
    <row r="1714" spans="16:78">
      <c r="P1714" s="105">
        <v>4.1060253180601114</v>
      </c>
      <c r="Q1714" s="37" t="s">
        <v>13372</v>
      </c>
      <c r="R1714" s="106">
        <v>-1</v>
      </c>
      <c r="S1714" s="85" t="s">
        <v>8893</v>
      </c>
      <c r="BS1714" s="29">
        <v>8.9918561834553561</v>
      </c>
      <c r="BT1714" s="37" t="s">
        <v>10775</v>
      </c>
      <c r="BU1714" s="62">
        <v>99.597134610179424</v>
      </c>
      <c r="BV1714" s="32">
        <v>44926</v>
      </c>
      <c r="BW1714" s="33" t="s">
        <v>8933</v>
      </c>
      <c r="BZ1714" s="15">
        <v>100</v>
      </c>
    </row>
    <row r="1715" spans="16:78">
      <c r="P1715" s="105">
        <v>583.24510149791195</v>
      </c>
      <c r="Q1715" s="37" t="s">
        <v>13373</v>
      </c>
      <c r="R1715" s="106">
        <v>-0.99990000000000001</v>
      </c>
      <c r="S1715" s="85" t="s">
        <v>8893</v>
      </c>
      <c r="BS1715" s="29">
        <v>3.926617837730217</v>
      </c>
      <c r="BT1715" s="37" t="s">
        <v>10776</v>
      </c>
      <c r="BU1715" s="31">
        <v>91.504735392085038</v>
      </c>
      <c r="BV1715" s="32">
        <v>44796</v>
      </c>
      <c r="BW1715" s="33" t="s">
        <v>8937</v>
      </c>
      <c r="BZ1715" s="15">
        <v>99.993890369883616</v>
      </c>
    </row>
    <row r="1716" spans="16:78">
      <c r="P1716" s="105">
        <v>1.1125694851816601</v>
      </c>
      <c r="Q1716" s="37" t="s">
        <v>13374</v>
      </c>
      <c r="R1716" s="106">
        <v>-0.98909999999999998</v>
      </c>
      <c r="S1716" s="85" t="s">
        <v>8887</v>
      </c>
      <c r="BS1716" s="29">
        <v>4.3416015281310658</v>
      </c>
      <c r="BT1716" s="37" t="s">
        <v>10777</v>
      </c>
      <c r="BU1716" s="44">
        <v>99.981013715039197</v>
      </c>
      <c r="BV1716" s="32">
        <v>44918</v>
      </c>
      <c r="BW1716" s="33" t="s">
        <v>8959</v>
      </c>
      <c r="BZ1716" s="15">
        <v>98.914456529936601</v>
      </c>
    </row>
    <row r="1717" spans="16:78">
      <c r="P1717" s="105">
        <v>2.1256759141889829</v>
      </c>
      <c r="Q1717" s="37" t="s">
        <v>13375</v>
      </c>
      <c r="R1717" s="106">
        <v>-0.99970000000000003</v>
      </c>
      <c r="S1717" s="85" t="s">
        <v>8887</v>
      </c>
      <c r="BS1717" s="29">
        <v>60.246998398169708</v>
      </c>
      <c r="BT1717" s="37" t="s">
        <v>10778</v>
      </c>
      <c r="BU1717" s="62">
        <v>98.062310577041487</v>
      </c>
      <c r="BV1717" s="32">
        <v>44929</v>
      </c>
      <c r="BW1717" s="33" t="s">
        <v>8937</v>
      </c>
      <c r="BZ1717" s="15">
        <v>99.972421503838703</v>
      </c>
    </row>
    <row r="1718" spans="16:78">
      <c r="P1718" s="105">
        <v>12.454201219297779</v>
      </c>
      <c r="Q1718" s="37" t="s">
        <v>13376</v>
      </c>
      <c r="R1718" s="106">
        <v>-0.99980000000000002</v>
      </c>
      <c r="S1718" s="85" t="s">
        <v>8891</v>
      </c>
      <c r="BS1718" s="29">
        <v>149.29948144570321</v>
      </c>
      <c r="BT1718" s="37" t="s">
        <v>10779</v>
      </c>
      <c r="BU1718" s="31">
        <v>96.870005189935256</v>
      </c>
      <c r="BV1718" s="32">
        <v>44918</v>
      </c>
      <c r="BW1718" s="33" t="s">
        <v>8933</v>
      </c>
      <c r="BZ1718" s="15">
        <v>99.982375718876753</v>
      </c>
    </row>
    <row r="1719" spans="16:78">
      <c r="P1719" s="105">
        <v>18.214797896588252</v>
      </c>
      <c r="Q1719" s="37" t="s">
        <v>13377</v>
      </c>
      <c r="R1719" s="106">
        <v>-0.99370000000000003</v>
      </c>
      <c r="S1719" s="85" t="s">
        <v>8887</v>
      </c>
      <c r="BS1719" s="29">
        <v>26.412053357565519</v>
      </c>
      <c r="BT1719" s="37" t="s">
        <v>10780</v>
      </c>
      <c r="BU1719" s="62">
        <v>19.310417670801119</v>
      </c>
      <c r="BV1719" s="32">
        <v>45000</v>
      </c>
      <c r="BW1719" s="33" t="s">
        <v>8945</v>
      </c>
      <c r="BZ1719" s="15">
        <v>99.371260944151757</v>
      </c>
    </row>
    <row r="1720" spans="16:78">
      <c r="P1720" s="105">
        <v>169290.7839410633</v>
      </c>
      <c r="Q1720" s="37" t="s">
        <v>13378</v>
      </c>
      <c r="R1720" s="106">
        <v>-0.96870000000000001</v>
      </c>
      <c r="S1720" s="85" t="s">
        <v>8887</v>
      </c>
      <c r="BS1720" s="29">
        <v>293.08381196665277</v>
      </c>
      <c r="BT1720" s="37" t="s">
        <v>10781</v>
      </c>
      <c r="BU1720" s="31">
        <v>99.151393654857557</v>
      </c>
      <c r="BV1720" s="32">
        <v>44996</v>
      </c>
      <c r="BW1720" s="33" t="s">
        <v>9584</v>
      </c>
      <c r="BZ1720" s="15">
        <v>96.869583980676452</v>
      </c>
    </row>
    <row r="1721" spans="16:78">
      <c r="P1721" s="105">
        <v>2.7078037065786922</v>
      </c>
      <c r="Q1721" s="37" t="s">
        <v>13379</v>
      </c>
      <c r="R1721" s="106">
        <v>-0.9909</v>
      </c>
      <c r="S1721" s="85" t="s">
        <v>8885</v>
      </c>
      <c r="BS1721" s="29">
        <v>101.1664328213558</v>
      </c>
      <c r="BT1721" s="37" t="s">
        <v>10782</v>
      </c>
      <c r="BU1721" s="31">
        <v>98.98865785547784</v>
      </c>
      <c r="BV1721" s="32">
        <v>44888</v>
      </c>
      <c r="BW1721" s="33" t="s">
        <v>8949</v>
      </c>
      <c r="BZ1721" s="15">
        <v>99.091582373374592</v>
      </c>
    </row>
    <row r="1722" spans="16:78">
      <c r="P1722" s="105">
        <v>281.48067954584371</v>
      </c>
      <c r="Q1722" s="37" t="s">
        <v>13380</v>
      </c>
      <c r="R1722" s="106">
        <v>-0.99229999999999996</v>
      </c>
      <c r="S1722" s="85" t="s">
        <v>8892</v>
      </c>
      <c r="BS1722" s="29">
        <v>62.135468251629668</v>
      </c>
      <c r="BT1722" s="37" t="s">
        <v>10783</v>
      </c>
      <c r="BU1722" s="52">
        <v>99.482292992739573</v>
      </c>
      <c r="BV1722" s="32">
        <v>44876</v>
      </c>
      <c r="BW1722" s="33" t="s">
        <v>8937</v>
      </c>
      <c r="BZ1722" s="15">
        <v>99.2344039618918</v>
      </c>
    </row>
    <row r="1723" spans="16:78">
      <c r="P1723" s="105">
        <v>2.0553290854195341</v>
      </c>
      <c r="Q1723" s="37" t="s">
        <v>13381</v>
      </c>
      <c r="R1723" s="106">
        <v>-0.99399999999999999</v>
      </c>
      <c r="S1723" s="85" t="s">
        <v>8892</v>
      </c>
      <c r="BS1723" s="29">
        <v>2.5728823220138519</v>
      </c>
      <c r="BT1723" s="37" t="s">
        <v>10784</v>
      </c>
      <c r="BU1723" s="62">
        <v>93.378918005030613</v>
      </c>
      <c r="BV1723" s="32">
        <v>44929</v>
      </c>
      <c r="BW1723" s="33" t="s">
        <v>8937</v>
      </c>
      <c r="BZ1723" s="15">
        <v>99.403811975548479</v>
      </c>
    </row>
    <row r="1724" spans="16:78">
      <c r="P1724" s="105">
        <v>2.132311568912427</v>
      </c>
      <c r="Q1724" s="37" t="s">
        <v>13382</v>
      </c>
      <c r="R1724" s="106">
        <v>-0.9859</v>
      </c>
      <c r="S1724" s="85" t="s">
        <v>8887</v>
      </c>
      <c r="BS1724" s="29">
        <v>3596.8732315416319</v>
      </c>
      <c r="BT1724" s="37" t="s">
        <v>10785</v>
      </c>
      <c r="BU1724" s="62">
        <v>97.775686340622698</v>
      </c>
      <c r="BV1724" s="32">
        <v>44849</v>
      </c>
      <c r="BW1724" s="33" t="s">
        <v>8942</v>
      </c>
      <c r="BZ1724" s="15">
        <v>98.586751618167995</v>
      </c>
    </row>
    <row r="1725" spans="16:78">
      <c r="P1725" s="105">
        <v>4825.9966821466596</v>
      </c>
      <c r="Q1725" s="37" t="s">
        <v>13383</v>
      </c>
      <c r="R1725" s="106">
        <v>-0.9889</v>
      </c>
      <c r="S1725" s="85" t="s">
        <v>8887</v>
      </c>
      <c r="BS1725" s="29">
        <v>536.50702641242856</v>
      </c>
      <c r="BT1725" s="37" t="s">
        <v>10786</v>
      </c>
      <c r="BU1725" s="31">
        <v>97.225877058888415</v>
      </c>
      <c r="BV1725" s="32">
        <v>44745</v>
      </c>
      <c r="BW1725" s="33" t="s">
        <v>8945</v>
      </c>
      <c r="BZ1725" s="15">
        <v>98.890097044151673</v>
      </c>
    </row>
    <row r="1726" spans="16:78">
      <c r="P1726" s="105">
        <v>25.032927618114609</v>
      </c>
      <c r="Q1726" s="37" t="s">
        <v>13384</v>
      </c>
      <c r="R1726" s="106">
        <v>-0.87490000000000001</v>
      </c>
      <c r="S1726" s="85" t="s">
        <v>8882</v>
      </c>
      <c r="BS1726" s="29">
        <v>3.3441451023043181</v>
      </c>
      <c r="BT1726" s="37" t="s">
        <v>10787</v>
      </c>
      <c r="BU1726" s="44">
        <v>99.935208660388597</v>
      </c>
      <c r="BV1726" s="32">
        <v>44761</v>
      </c>
      <c r="BW1726" s="33" t="s">
        <v>8937</v>
      </c>
      <c r="BZ1726" s="15">
        <v>87.491835228113757</v>
      </c>
    </row>
    <row r="1727" spans="16:78">
      <c r="P1727" s="105">
        <v>1.2313184980896521</v>
      </c>
      <c r="Q1727" s="37" t="s">
        <v>13385</v>
      </c>
      <c r="R1727" s="106">
        <v>-0.99490000000000001</v>
      </c>
      <c r="S1727" s="85" t="s">
        <v>3686</v>
      </c>
      <c r="BS1727" s="29">
        <v>36.425867071270822</v>
      </c>
      <c r="BT1727" s="37" t="s">
        <v>10788</v>
      </c>
      <c r="BU1727" s="62">
        <v>95.703866476099762</v>
      </c>
      <c r="BV1727" s="32">
        <v>44996</v>
      </c>
      <c r="BW1727" s="33" t="s">
        <v>9584</v>
      </c>
      <c r="BZ1727" s="15">
        <v>99.492923442926156</v>
      </c>
    </row>
    <row r="1728" spans="16:78">
      <c r="P1728" s="105">
        <v>1.075102593047597</v>
      </c>
      <c r="Q1728" s="37" t="s">
        <v>13386</v>
      </c>
      <c r="R1728" s="106">
        <v>-0.96679999999999999</v>
      </c>
      <c r="S1728" s="85" t="s">
        <v>8887</v>
      </c>
      <c r="BS1728" s="29">
        <v>1.1970087723594149</v>
      </c>
      <c r="BT1728" s="37" t="s">
        <v>10789</v>
      </c>
      <c r="BU1728" s="31">
        <v>99.904071265107746</v>
      </c>
      <c r="BV1728" s="32">
        <v>45000</v>
      </c>
      <c r="BW1728" s="33" t="s">
        <v>8937</v>
      </c>
      <c r="BZ1728" s="15">
        <v>96.684485320827761</v>
      </c>
    </row>
    <row r="1729" spans="16:78">
      <c r="P1729" s="105">
        <v>2.0935513169845592</v>
      </c>
      <c r="Q1729" s="37" t="s">
        <v>13387</v>
      </c>
      <c r="R1729" s="106">
        <v>-0.9627</v>
      </c>
      <c r="S1729" s="85" t="s">
        <v>8887</v>
      </c>
      <c r="BS1729" s="29">
        <v>257.65120948839319</v>
      </c>
      <c r="BT1729" s="37" t="s">
        <v>10790</v>
      </c>
      <c r="BU1729" s="62">
        <v>96.0803897703139</v>
      </c>
      <c r="BV1729" s="32">
        <v>44731</v>
      </c>
      <c r="BW1729" s="33" t="s">
        <v>8937</v>
      </c>
      <c r="BZ1729" s="15">
        <v>96.274995791276325</v>
      </c>
    </row>
    <row r="1730" spans="16:78">
      <c r="P1730" s="105">
        <v>21.610155570288999</v>
      </c>
      <c r="Q1730" s="37" t="s">
        <v>13388</v>
      </c>
      <c r="R1730" s="106">
        <v>-0.51759999999999995</v>
      </c>
      <c r="S1730" s="85" t="s">
        <v>8887</v>
      </c>
      <c r="BS1730" s="29">
        <v>3.442727453648136</v>
      </c>
      <c r="BT1730" s="37" t="s">
        <v>10791</v>
      </c>
      <c r="BU1730" s="31">
        <v>99.628577736642001</v>
      </c>
      <c r="BV1730" s="32">
        <v>44937</v>
      </c>
      <c r="BW1730" s="33" t="s">
        <v>9045</v>
      </c>
      <c r="BZ1730" s="15">
        <v>51.760081389179447</v>
      </c>
    </row>
    <row r="1731" spans="16:78">
      <c r="P1731" s="105">
        <v>7.4205424692370459</v>
      </c>
      <c r="Q1731" s="37" t="s">
        <v>13389</v>
      </c>
      <c r="R1731" s="106">
        <v>-1</v>
      </c>
      <c r="S1731" s="85" t="s">
        <v>8887</v>
      </c>
      <c r="BS1731" s="29">
        <v>3.0072732979086649</v>
      </c>
      <c r="BT1731" s="37" t="s">
        <v>10792</v>
      </c>
      <c r="BU1731" s="31">
        <v>98.637313143215778</v>
      </c>
      <c r="BV1731" s="32">
        <v>44926</v>
      </c>
      <c r="BW1731" s="33" t="s">
        <v>8937</v>
      </c>
      <c r="BZ1731" s="15">
        <v>99.999708135933716</v>
      </c>
    </row>
    <row r="1732" spans="16:78">
      <c r="P1732" s="105">
        <v>22.631364476724031</v>
      </c>
      <c r="Q1732" s="37" t="s">
        <v>13390</v>
      </c>
      <c r="R1732" s="106">
        <v>-0.95309999999999995</v>
      </c>
      <c r="S1732" s="85" t="s">
        <v>8887</v>
      </c>
      <c r="BS1732" s="29">
        <v>9.3225983336783695</v>
      </c>
      <c r="BT1732" s="37" t="s">
        <v>10793</v>
      </c>
      <c r="BU1732" s="52">
        <v>98.887877486511186</v>
      </c>
      <c r="BV1732" s="32">
        <v>44929</v>
      </c>
      <c r="BW1732" s="33" t="s">
        <v>8937</v>
      </c>
      <c r="BZ1732" s="15">
        <v>95.311472614464265</v>
      </c>
    </row>
    <row r="1733" spans="16:78">
      <c r="P1733" s="105">
        <v>2.7103080917793738</v>
      </c>
      <c r="Q1733" s="37" t="s">
        <v>13391</v>
      </c>
      <c r="R1733" s="106">
        <v>-0.99980000000000002</v>
      </c>
      <c r="S1733" s="85" t="s">
        <v>8887</v>
      </c>
      <c r="BS1733" s="29">
        <v>7.215617478540044</v>
      </c>
      <c r="BT1733" s="37" t="s">
        <v>10794</v>
      </c>
      <c r="BU1733" s="62">
        <v>99.850547396306666</v>
      </c>
      <c r="BV1733" s="32">
        <v>44918</v>
      </c>
      <c r="BW1733" s="33" t="s">
        <v>9045</v>
      </c>
      <c r="BZ1733" s="15">
        <v>99.984590299367355</v>
      </c>
    </row>
    <row r="1734" spans="16:78">
      <c r="P1734" s="105">
        <v>5.0562681989242977</v>
      </c>
      <c r="Q1734" s="37" t="s">
        <v>13392</v>
      </c>
      <c r="R1734" s="106">
        <v>-0.97360000000000002</v>
      </c>
      <c r="S1734" s="85" t="s">
        <v>8887</v>
      </c>
      <c r="BS1734" s="29">
        <v>1.992755666852555</v>
      </c>
      <c r="BT1734" s="37" t="s">
        <v>10795</v>
      </c>
      <c r="BU1734" s="62">
        <v>36.908859490584227</v>
      </c>
      <c r="BV1734" s="32">
        <v>44568</v>
      </c>
      <c r="BW1734" s="33" t="s">
        <v>8937</v>
      </c>
      <c r="BZ1734" s="15">
        <v>97.363816625453666</v>
      </c>
    </row>
    <row r="1735" spans="16:78">
      <c r="P1735" s="105">
        <v>11.33123342885535</v>
      </c>
      <c r="Q1735" s="37" t="s">
        <v>13393</v>
      </c>
      <c r="R1735" s="106">
        <v>-0.94379999999999997</v>
      </c>
      <c r="S1735" s="85" t="s">
        <v>8887</v>
      </c>
      <c r="BS1735" s="29">
        <v>102.02057049438331</v>
      </c>
      <c r="BT1735" s="37" t="s">
        <v>10796</v>
      </c>
      <c r="BU1735" s="31">
        <v>99.999775133172164</v>
      </c>
      <c r="BV1735" s="32">
        <v>44507</v>
      </c>
      <c r="BW1735" s="33" t="s">
        <v>8937</v>
      </c>
      <c r="BZ1735" s="15">
        <v>94.381321593438599</v>
      </c>
    </row>
    <row r="1736" spans="16:78">
      <c r="P1736" s="105">
        <v>6706.243015131121</v>
      </c>
      <c r="Q1736" s="37" t="s">
        <v>13394</v>
      </c>
      <c r="R1736" s="106">
        <v>-0.58979999999999999</v>
      </c>
      <c r="S1736" s="85" t="s">
        <v>8894</v>
      </c>
      <c r="BS1736" s="29">
        <v>3.0680853459435089</v>
      </c>
      <c r="BT1736" s="37" t="s">
        <v>10797</v>
      </c>
      <c r="BU1736" s="44">
        <v>93.969758257188346</v>
      </c>
      <c r="BV1736" s="32">
        <v>44731</v>
      </c>
      <c r="BW1736" s="33" t="s">
        <v>8937</v>
      </c>
      <c r="BZ1736" s="15">
        <v>58.984803753383453</v>
      </c>
    </row>
    <row r="1737" spans="16:78">
      <c r="P1737" s="105">
        <v>2.3663081977208269</v>
      </c>
      <c r="Q1737" s="37" t="s">
        <v>13395</v>
      </c>
      <c r="R1737" s="106">
        <v>-0.97509999999999997</v>
      </c>
      <c r="S1737" s="85" t="s">
        <v>8887</v>
      </c>
      <c r="BS1737" s="29">
        <v>4.4676977957197144</v>
      </c>
      <c r="BT1737" s="37" t="s">
        <v>10798</v>
      </c>
      <c r="BU1737" s="62">
        <v>90.42197823625051</v>
      </c>
      <c r="BV1737" s="32">
        <v>44888</v>
      </c>
      <c r="BW1737" s="33" t="s">
        <v>8937</v>
      </c>
      <c r="BZ1737" s="15">
        <v>97.513258474902656</v>
      </c>
    </row>
    <row r="1738" spans="16:78">
      <c r="P1738" s="105">
        <v>145.039342799233</v>
      </c>
      <c r="Q1738" s="37" t="s">
        <v>13396</v>
      </c>
      <c r="R1738" s="106">
        <v>-0.96499999999999997</v>
      </c>
      <c r="S1738" s="85" t="s">
        <v>8884</v>
      </c>
      <c r="BS1738" s="29">
        <v>1.137283519397255</v>
      </c>
      <c r="BT1738" s="37" t="s">
        <v>10799</v>
      </c>
      <c r="BU1738" s="31"/>
      <c r="BV1738" s="32"/>
      <c r="BW1738" s="33" t="s">
        <v>8937</v>
      </c>
      <c r="BZ1738" s="15">
        <v>96.496979828608602</v>
      </c>
    </row>
    <row r="1739" spans="16:78">
      <c r="P1739" s="105">
        <v>358.1619680280001</v>
      </c>
      <c r="Q1739" s="37" t="s">
        <v>13397</v>
      </c>
      <c r="R1739" s="106">
        <v>-0.95830000000000004</v>
      </c>
      <c r="S1739" s="85" t="s">
        <v>8889</v>
      </c>
      <c r="BS1739" s="29">
        <v>6.5873484077795954</v>
      </c>
      <c r="BT1739" s="37" t="s">
        <v>10800</v>
      </c>
      <c r="BU1739" s="62">
        <v>97.048878916746943</v>
      </c>
      <c r="BV1739" s="32">
        <v>44827</v>
      </c>
      <c r="BW1739" s="33" t="s">
        <v>8937</v>
      </c>
      <c r="BZ1739" s="15">
        <v>95.825313915872883</v>
      </c>
    </row>
    <row r="1740" spans="16:78">
      <c r="P1740" s="105">
        <v>675.50629370816591</v>
      </c>
      <c r="Q1740" s="37" t="s">
        <v>13398</v>
      </c>
      <c r="R1740" s="106">
        <v>-0.91790000000000005</v>
      </c>
      <c r="S1740" s="85" t="s">
        <v>8882</v>
      </c>
      <c r="BS1740" s="29">
        <v>3.0980948511571942</v>
      </c>
      <c r="BT1740" s="37" t="s">
        <v>10801</v>
      </c>
      <c r="BU1740" s="31">
        <v>99.452078475505587</v>
      </c>
      <c r="BV1740" s="32">
        <v>44964</v>
      </c>
      <c r="BW1740" s="33" t="s">
        <v>8937</v>
      </c>
      <c r="BZ1740" s="15">
        <v>91.794757168135732</v>
      </c>
    </row>
    <row r="1741" spans="16:78">
      <c r="P1741" s="105">
        <v>2.0928065682434469</v>
      </c>
      <c r="Q1741" s="37" t="s">
        <v>13399</v>
      </c>
      <c r="R1741" s="106">
        <v>-0.99880000000000002</v>
      </c>
      <c r="S1741" s="85" t="s">
        <v>8887</v>
      </c>
      <c r="BS1741" s="29">
        <v>6.7509651826255066</v>
      </c>
      <c r="BT1741" s="37" t="s">
        <v>10802</v>
      </c>
      <c r="BU1741" s="31">
        <v>97.679544072084553</v>
      </c>
      <c r="BV1741" s="32">
        <v>43833</v>
      </c>
      <c r="BW1741" s="33" t="s">
        <v>8937</v>
      </c>
      <c r="BZ1741" s="15">
        <v>99.875975044258098</v>
      </c>
    </row>
    <row r="1742" spans="16:78">
      <c r="P1742" s="105">
        <v>1.12733634433408</v>
      </c>
      <c r="Q1742" s="37" t="s">
        <v>13400</v>
      </c>
      <c r="R1742" s="106">
        <v>-1</v>
      </c>
      <c r="S1742" s="85" t="s">
        <v>8888</v>
      </c>
      <c r="BS1742" s="29">
        <v>7.9000848829406234</v>
      </c>
      <c r="BT1742" s="37" t="s">
        <v>10803</v>
      </c>
      <c r="BU1742" s="52">
        <v>98.273535518674791</v>
      </c>
      <c r="BV1742" s="32">
        <v>44922</v>
      </c>
      <c r="BW1742" s="33" t="s">
        <v>8937</v>
      </c>
      <c r="BZ1742" s="15">
        <v>99.998873044458776</v>
      </c>
    </row>
    <row r="1743" spans="16:78">
      <c r="P1743" s="105">
        <v>9.123262937832445</v>
      </c>
      <c r="Q1743" s="37" t="s">
        <v>13401</v>
      </c>
      <c r="R1743" s="106">
        <v>-0.96650000000000003</v>
      </c>
      <c r="S1743" s="85" t="s">
        <v>8882</v>
      </c>
      <c r="BS1743" s="29">
        <v>2.7798047790549112</v>
      </c>
      <c r="BT1743" s="37" t="s">
        <v>10804</v>
      </c>
      <c r="BU1743" s="62">
        <v>99.877370492770311</v>
      </c>
      <c r="BV1743" s="32">
        <v>44918</v>
      </c>
      <c r="BW1743" s="33" t="s">
        <v>8937</v>
      </c>
      <c r="BZ1743" s="15">
        <v>96.651043786631647</v>
      </c>
    </row>
    <row r="1744" spans="16:78">
      <c r="P1744" s="105">
        <v>2.4648601256210392</v>
      </c>
      <c r="Q1744" s="37" t="s">
        <v>13402</v>
      </c>
      <c r="R1744" s="106">
        <v>-0.98040000000000005</v>
      </c>
      <c r="S1744" s="85" t="s">
        <v>8887</v>
      </c>
      <c r="BS1744" s="29">
        <v>30.596356490471361</v>
      </c>
      <c r="BT1744" s="37" t="s">
        <v>10805</v>
      </c>
      <c r="BU1744" s="62">
        <v>96.7588320532426</v>
      </c>
      <c r="BV1744" s="32">
        <v>45000</v>
      </c>
      <c r="BW1744" s="33" t="s">
        <v>8937</v>
      </c>
      <c r="BZ1744" s="15">
        <v>98.043729259514095</v>
      </c>
    </row>
    <row r="1745" spans="16:78">
      <c r="P1745" s="105">
        <v>8.8542441635589526</v>
      </c>
      <c r="Q1745" s="37" t="s">
        <v>13403</v>
      </c>
      <c r="R1745" s="106">
        <v>-0.99139999999999995</v>
      </c>
      <c r="S1745" s="85" t="s">
        <v>8887</v>
      </c>
      <c r="BS1745" s="29">
        <v>90.799020540546081</v>
      </c>
      <c r="BT1745" s="37" t="s">
        <v>10806</v>
      </c>
      <c r="BU1745" s="31">
        <v>98.272467951927084</v>
      </c>
      <c r="BV1745" s="32">
        <v>43948</v>
      </c>
      <c r="BW1745" s="33" t="s">
        <v>8933</v>
      </c>
      <c r="BZ1745" s="15">
        <v>99.141320510148901</v>
      </c>
    </row>
    <row r="1746" spans="16:78">
      <c r="P1746" s="105">
        <v>1.6652853479460601</v>
      </c>
      <c r="Q1746" s="37" t="s">
        <v>13404</v>
      </c>
      <c r="R1746" s="106">
        <v>-0.997</v>
      </c>
      <c r="S1746" s="85" t="s">
        <v>8887</v>
      </c>
      <c r="BS1746" s="29">
        <v>4.8714923276579292</v>
      </c>
      <c r="BT1746" s="37" t="s">
        <v>10807</v>
      </c>
      <c r="BU1746" s="44">
        <v>97.031786136972386</v>
      </c>
      <c r="BV1746" s="32">
        <v>45000</v>
      </c>
      <c r="BW1746" s="33" t="s">
        <v>8937</v>
      </c>
      <c r="BZ1746" s="15">
        <v>99.696289758834837</v>
      </c>
    </row>
    <row r="1747" spans="16:78">
      <c r="P1747" s="105">
        <v>7.4392946615185558</v>
      </c>
      <c r="Q1747" s="37" t="s">
        <v>13405</v>
      </c>
      <c r="R1747" s="106">
        <v>-0.99990000000000001</v>
      </c>
      <c r="S1747" s="85" t="s">
        <v>8887</v>
      </c>
      <c r="BS1747" s="29">
        <v>16.206729240297921</v>
      </c>
      <c r="BT1747" s="37" t="s">
        <v>10808</v>
      </c>
      <c r="BU1747" s="62">
        <v>98.398221265467498</v>
      </c>
      <c r="BV1747" s="32">
        <v>44731</v>
      </c>
      <c r="BW1747" s="33" t="s">
        <v>8937</v>
      </c>
      <c r="BZ1747" s="15">
        <v>99.987987930052498</v>
      </c>
    </row>
    <row r="1748" spans="16:78">
      <c r="P1748" s="105">
        <v>36.838785731856362</v>
      </c>
      <c r="Q1748" s="37" t="s">
        <v>13406</v>
      </c>
      <c r="R1748" s="106">
        <v>-0.99880000000000002</v>
      </c>
      <c r="S1748" s="85" t="s">
        <v>8887</v>
      </c>
      <c r="BS1748" s="29">
        <v>8.3005156176650683</v>
      </c>
      <c r="BT1748" s="37" t="s">
        <v>10809</v>
      </c>
      <c r="BU1748" s="31">
        <v>90.692172006497387</v>
      </c>
      <c r="BV1748" s="32">
        <v>44985</v>
      </c>
      <c r="BW1748" s="33" t="s">
        <v>8937</v>
      </c>
      <c r="BZ1748" s="15">
        <v>99.884653184642005</v>
      </c>
    </row>
    <row r="1749" spans="16:78">
      <c r="P1749" s="105">
        <v>3.6873610132064232</v>
      </c>
      <c r="Q1749" s="37" t="s">
        <v>13407</v>
      </c>
      <c r="R1749" s="106">
        <v>-0.98050000000000004</v>
      </c>
      <c r="S1749" s="85" t="s">
        <v>8881</v>
      </c>
      <c r="BS1749" s="29">
        <v>1.3470690062298321</v>
      </c>
      <c r="BT1749" s="37" t="s">
        <v>10810</v>
      </c>
      <c r="BU1749" s="62">
        <v>99.05310273992032</v>
      </c>
      <c r="BV1749" s="32">
        <v>44937</v>
      </c>
      <c r="BW1749" s="33" t="s">
        <v>8937</v>
      </c>
      <c r="BZ1749" s="15">
        <v>98.051986544884528</v>
      </c>
    </row>
    <row r="1750" spans="16:78">
      <c r="P1750" s="105">
        <v>1.8432122460792451</v>
      </c>
      <c r="Q1750" s="37" t="s">
        <v>13408</v>
      </c>
      <c r="R1750" s="106">
        <v>-0.91200000000000003</v>
      </c>
      <c r="S1750" s="85" t="s">
        <v>8887</v>
      </c>
      <c r="BS1750" s="29">
        <v>1.6886015353852719</v>
      </c>
      <c r="BT1750" s="37" t="s">
        <v>10811</v>
      </c>
      <c r="BU1750" s="31">
        <v>99.685998916755267</v>
      </c>
      <c r="BV1750" s="32">
        <v>45000</v>
      </c>
      <c r="BW1750" s="33" t="s">
        <v>8937</v>
      </c>
      <c r="BZ1750" s="15">
        <v>91.201273616148413</v>
      </c>
    </row>
    <row r="1751" spans="16:78">
      <c r="P1751" s="105">
        <v>2.2603065999466292</v>
      </c>
      <c r="Q1751" s="37" t="s">
        <v>13409</v>
      </c>
      <c r="R1751" s="106">
        <v>-0.99470000000000003</v>
      </c>
      <c r="S1751" s="85" t="s">
        <v>8887</v>
      </c>
      <c r="BS1751" s="29">
        <v>277.04900946814502</v>
      </c>
      <c r="BT1751" s="37" t="s">
        <v>10812</v>
      </c>
      <c r="BU1751" s="31">
        <v>92.720392587838504</v>
      </c>
      <c r="BV1751" s="32">
        <v>44712</v>
      </c>
      <c r="BW1751" s="33" t="s">
        <v>8937</v>
      </c>
      <c r="BZ1751" s="15">
        <v>99.467010546659168</v>
      </c>
    </row>
    <row r="1752" spans="16:78">
      <c r="P1752" s="105">
        <v>1.2144281494424169</v>
      </c>
      <c r="Q1752" s="37" t="s">
        <v>13410</v>
      </c>
      <c r="R1752" s="106">
        <v>-1</v>
      </c>
      <c r="S1752" s="85" t="s">
        <v>8887</v>
      </c>
      <c r="BS1752" s="29">
        <v>15.817536772427299</v>
      </c>
      <c r="BT1752" s="37" t="s">
        <v>10813</v>
      </c>
      <c r="BU1752" s="52">
        <v>91.694395088995378</v>
      </c>
      <c r="BV1752" s="32">
        <v>44914</v>
      </c>
      <c r="BW1752" s="33" t="s">
        <v>8937</v>
      </c>
      <c r="BZ1752" s="15">
        <v>99.998543925215401</v>
      </c>
    </row>
    <row r="1753" spans="16:78">
      <c r="P1753" s="105">
        <v>16.08594026022601</v>
      </c>
      <c r="Q1753" s="37" t="s">
        <v>13411</v>
      </c>
      <c r="R1753" s="106">
        <v>-0.97819999999999996</v>
      </c>
      <c r="S1753" s="85" t="s">
        <v>8887</v>
      </c>
      <c r="BS1753" s="29">
        <v>3.285024863046095</v>
      </c>
      <c r="BT1753" s="37" t="s">
        <v>10814</v>
      </c>
      <c r="BU1753" s="62">
        <v>99.650317787985415</v>
      </c>
      <c r="BV1753" s="32">
        <v>44769</v>
      </c>
      <c r="BW1753" s="33" t="s">
        <v>9131</v>
      </c>
      <c r="BZ1753" s="15">
        <v>97.821345393412713</v>
      </c>
    </row>
    <row r="1754" spans="16:78">
      <c r="P1754" s="105">
        <v>10.48469214003542</v>
      </c>
      <c r="Q1754" s="37" t="s">
        <v>13412</v>
      </c>
      <c r="R1754" s="106">
        <v>-0.96160000000000001</v>
      </c>
      <c r="S1754" s="85" t="s">
        <v>8887</v>
      </c>
      <c r="BS1754" s="29">
        <v>107.80138778375139</v>
      </c>
      <c r="BT1754" s="37" t="s">
        <v>10815</v>
      </c>
      <c r="BU1754" s="62">
        <v>99.694378302355176</v>
      </c>
      <c r="BV1754" s="32">
        <v>43741</v>
      </c>
      <c r="BW1754" s="33" t="s">
        <v>8965</v>
      </c>
      <c r="BZ1754" s="15">
        <v>96.159522138636802</v>
      </c>
    </row>
    <row r="1755" spans="16:78">
      <c r="P1755" s="105">
        <v>2.016947048922181</v>
      </c>
      <c r="Q1755" s="37" t="s">
        <v>13413</v>
      </c>
      <c r="R1755" s="106">
        <v>-0.99170000000000003</v>
      </c>
      <c r="S1755" s="85" t="s">
        <v>8887</v>
      </c>
      <c r="BS1755" s="29">
        <v>42.108617583621758</v>
      </c>
      <c r="BT1755" s="37" t="s">
        <v>10816</v>
      </c>
      <c r="BU1755" s="31">
        <v>98.937188041156091</v>
      </c>
      <c r="BV1755" s="32">
        <v>44984</v>
      </c>
      <c r="BW1755" s="33" t="s">
        <v>8937</v>
      </c>
      <c r="BZ1755" s="15">
        <v>99.174839119553795</v>
      </c>
    </row>
    <row r="1756" spans="16:78">
      <c r="P1756" s="105">
        <v>23.03379724512229</v>
      </c>
      <c r="Q1756" s="37" t="s">
        <v>13414</v>
      </c>
      <c r="R1756" s="106">
        <v>-0.99990000000000001</v>
      </c>
      <c r="S1756" s="85" t="s">
        <v>8885</v>
      </c>
      <c r="BS1756" s="29">
        <v>16.9346369305594</v>
      </c>
      <c r="BT1756" s="37" t="s">
        <v>10817</v>
      </c>
      <c r="BU1756" s="44">
        <v>99.955760477285025</v>
      </c>
      <c r="BV1756" s="32">
        <v>44996</v>
      </c>
      <c r="BW1756" s="33" t="s">
        <v>8937</v>
      </c>
      <c r="BZ1756" s="15">
        <v>99.994915536676046</v>
      </c>
    </row>
    <row r="1757" spans="16:78">
      <c r="P1757" s="105">
        <v>2.892402414212615</v>
      </c>
      <c r="Q1757" s="37" t="s">
        <v>13415</v>
      </c>
      <c r="R1757" s="106">
        <v>-0.99839999999999995</v>
      </c>
      <c r="S1757" s="85" t="s">
        <v>8887</v>
      </c>
      <c r="BS1757" s="29">
        <v>27.620608415643371</v>
      </c>
      <c r="BT1757" s="37" t="s">
        <v>10818</v>
      </c>
      <c r="BU1757" s="62">
        <v>96.26512403618274</v>
      </c>
      <c r="BV1757" s="32">
        <v>44929</v>
      </c>
      <c r="BW1757" s="33" t="s">
        <v>8937</v>
      </c>
      <c r="BZ1757" s="15">
        <v>99.835650847242803</v>
      </c>
    </row>
    <row r="1758" spans="16:78">
      <c r="P1758" s="105">
        <v>14.236315292458491</v>
      </c>
      <c r="Q1758" s="37">
        <v>999999</v>
      </c>
      <c r="R1758" s="106">
        <v>-1</v>
      </c>
      <c r="S1758" s="85" t="s">
        <v>8887</v>
      </c>
      <c r="BS1758" s="29">
        <v>11.146533102433191</v>
      </c>
      <c r="BT1758" s="37" t="s">
        <v>10819</v>
      </c>
      <c r="BU1758" s="31">
        <v>99.906554602467352</v>
      </c>
      <c r="BV1758" s="32">
        <v>44926</v>
      </c>
      <c r="BW1758" s="33" t="s">
        <v>8945</v>
      </c>
      <c r="BZ1758" s="15">
        <v>99.999976356992917</v>
      </c>
    </row>
    <row r="1759" spans="16:78">
      <c r="P1759" s="105">
        <v>8.4453288517706966</v>
      </c>
      <c r="Q1759" s="37" t="s">
        <v>13416</v>
      </c>
      <c r="R1759" s="106">
        <v>-0.99739999999999995</v>
      </c>
      <c r="S1759" s="85" t="s">
        <v>3686</v>
      </c>
      <c r="BS1759" s="29">
        <v>11.126770295920419</v>
      </c>
      <c r="BT1759" s="37" t="s">
        <v>10820</v>
      </c>
      <c r="BU1759" s="62">
        <v>99.792460171566759</v>
      </c>
      <c r="BV1759" s="32">
        <v>44985</v>
      </c>
      <c r="BW1759" s="33" t="s">
        <v>8937</v>
      </c>
      <c r="BZ1759" s="15">
        <v>99.743595030777215</v>
      </c>
    </row>
    <row r="1760" spans="16:78">
      <c r="P1760" s="105">
        <v>1.181878078086499</v>
      </c>
      <c r="Q1760" s="37" t="s">
        <v>13417</v>
      </c>
      <c r="R1760" s="106">
        <v>-1</v>
      </c>
      <c r="S1760" s="85" t="s">
        <v>8887</v>
      </c>
      <c r="BS1760" s="29">
        <v>1.6079079663308899</v>
      </c>
      <c r="BT1760" s="37" t="s">
        <v>10821</v>
      </c>
      <c r="BU1760" s="31">
        <v>97.831780628113407</v>
      </c>
      <c r="BV1760" s="32">
        <v>45000</v>
      </c>
      <c r="BW1760" s="33" t="s">
        <v>8937</v>
      </c>
      <c r="BZ1760" s="15">
        <v>99.996903787525355</v>
      </c>
    </row>
    <row r="1761" spans="16:78">
      <c r="P1761" s="105">
        <v>1591.765533883327</v>
      </c>
      <c r="Q1761" s="37" t="s">
        <v>13418</v>
      </c>
      <c r="R1761" s="106">
        <v>-0.99660000000000004</v>
      </c>
      <c r="S1761" s="85" t="s">
        <v>8887</v>
      </c>
      <c r="BS1761" s="29">
        <v>29.691577457166609</v>
      </c>
      <c r="BT1761" s="37" t="s">
        <v>10822</v>
      </c>
      <c r="BU1761" s="31">
        <v>98.54347349647685</v>
      </c>
      <c r="BV1761" s="32">
        <v>44745</v>
      </c>
      <c r="BW1761" s="33" t="s">
        <v>9026</v>
      </c>
      <c r="BZ1761" s="15">
        <v>99.657547881740555</v>
      </c>
    </row>
    <row r="1762" spans="16:78">
      <c r="P1762" s="105">
        <v>640.36914318110837</v>
      </c>
      <c r="Q1762" s="37" t="s">
        <v>13419</v>
      </c>
      <c r="R1762" s="106">
        <v>-0.95899999999999996</v>
      </c>
      <c r="S1762" s="85" t="s">
        <v>8887</v>
      </c>
      <c r="BS1762" s="29">
        <v>55.357083530480857</v>
      </c>
      <c r="BT1762" s="37" t="s">
        <v>10823</v>
      </c>
      <c r="BU1762" s="52">
        <v>99.466191496297668</v>
      </c>
      <c r="BV1762" s="32">
        <v>44888</v>
      </c>
      <c r="BW1762" s="33" t="s">
        <v>8937</v>
      </c>
      <c r="BZ1762" s="15">
        <v>95.899649388682718</v>
      </c>
    </row>
    <row r="1763" spans="16:78">
      <c r="P1763" s="105">
        <v>1.0628736959738021</v>
      </c>
      <c r="Q1763" s="37" t="s">
        <v>13420</v>
      </c>
      <c r="R1763" s="106">
        <v>-0.998</v>
      </c>
      <c r="S1763" s="85" t="s">
        <v>8882</v>
      </c>
      <c r="BS1763" s="29">
        <v>3.4288800717691981</v>
      </c>
      <c r="BT1763" s="37" t="s">
        <v>10824</v>
      </c>
      <c r="BU1763" s="62">
        <v>99.97135343443405</v>
      </c>
      <c r="BV1763" s="32">
        <v>44996</v>
      </c>
      <c r="BW1763" s="33" t="s">
        <v>8937</v>
      </c>
      <c r="BZ1763" s="15">
        <v>99.803600754567086</v>
      </c>
    </row>
    <row r="1764" spans="16:78">
      <c r="P1764" s="105">
        <v>317.47896154988172</v>
      </c>
      <c r="Q1764" s="37" t="s">
        <v>13421</v>
      </c>
      <c r="R1764" s="106">
        <v>-0.98040000000000005</v>
      </c>
      <c r="S1764" s="85" t="s">
        <v>8887</v>
      </c>
      <c r="BS1764" s="29">
        <v>4.569615125918415</v>
      </c>
      <c r="BT1764" s="37" t="s">
        <v>10825</v>
      </c>
      <c r="BU1764" s="62">
        <v>99.863122139874335</v>
      </c>
      <c r="BV1764" s="32">
        <v>44876</v>
      </c>
      <c r="BW1764" s="33" t="s">
        <v>8937</v>
      </c>
      <c r="BZ1764" s="15">
        <v>98.043361029871576</v>
      </c>
    </row>
    <row r="1765" spans="16:78">
      <c r="P1765" s="105">
        <v>14.814939273866869</v>
      </c>
      <c r="Q1765" s="37" t="s">
        <v>13422</v>
      </c>
      <c r="R1765" s="106">
        <v>-0.98480000000000001</v>
      </c>
      <c r="S1765" s="85" t="s">
        <v>8887</v>
      </c>
      <c r="BS1765" s="29">
        <v>3.311462602621333</v>
      </c>
      <c r="BT1765" s="37" t="s">
        <v>10826</v>
      </c>
      <c r="BU1765" s="31">
        <v>93.982015244382239</v>
      </c>
      <c r="BV1765" s="32">
        <v>44929</v>
      </c>
      <c r="BW1765" s="33" t="s">
        <v>8937</v>
      </c>
      <c r="BZ1765" s="15">
        <v>98.482133138376042</v>
      </c>
    </row>
    <row r="1766" spans="16:78">
      <c r="P1766" s="105">
        <v>2.914911828742111</v>
      </c>
      <c r="Q1766" s="37" t="s">
        <v>13423</v>
      </c>
      <c r="R1766" s="106">
        <v>-0.99980000000000002</v>
      </c>
      <c r="S1766" s="85" t="s">
        <v>8887</v>
      </c>
      <c r="BS1766" s="29">
        <v>200.89947347817349</v>
      </c>
      <c r="BT1766" s="37" t="s">
        <v>10827</v>
      </c>
      <c r="BU1766" s="44">
        <v>99.500201507974964</v>
      </c>
      <c r="BV1766" s="32">
        <v>44933</v>
      </c>
      <c r="BW1766" s="33" t="s">
        <v>9045</v>
      </c>
      <c r="BZ1766" s="15">
        <v>99.980475190612921</v>
      </c>
    </row>
    <row r="1767" spans="16:78">
      <c r="P1767" s="105">
        <v>8.1056870264052314</v>
      </c>
      <c r="Q1767" s="37" t="s">
        <v>13424</v>
      </c>
      <c r="R1767" s="106">
        <v>-0.99970000000000003</v>
      </c>
      <c r="S1767" s="85" t="s">
        <v>8887</v>
      </c>
      <c r="BS1767" s="29">
        <v>6.7966277084076951</v>
      </c>
      <c r="BT1767" s="37" t="s">
        <v>10828</v>
      </c>
      <c r="BU1767" s="62">
        <v>99.098405112790985</v>
      </c>
      <c r="BV1767" s="32">
        <v>44827</v>
      </c>
      <c r="BW1767" s="33" t="s">
        <v>9131</v>
      </c>
      <c r="BZ1767" s="15">
        <v>99.967977587013038</v>
      </c>
    </row>
    <row r="1768" spans="16:78">
      <c r="P1768" s="105">
        <v>8.0740306353255225</v>
      </c>
      <c r="Q1768" s="37" t="s">
        <v>13425</v>
      </c>
      <c r="R1768" s="106">
        <v>-0.99390000000000001</v>
      </c>
      <c r="S1768" s="85" t="s">
        <v>8898</v>
      </c>
      <c r="BS1768" s="29">
        <v>2.6311709532256429</v>
      </c>
      <c r="BT1768" s="37" t="s">
        <v>10829</v>
      </c>
      <c r="BU1768" s="31">
        <v>59.403710689590348</v>
      </c>
      <c r="BV1768" s="32">
        <v>45000</v>
      </c>
      <c r="BW1768" s="33" t="s">
        <v>8933</v>
      </c>
      <c r="BZ1768" s="15">
        <v>99.387993226453034</v>
      </c>
    </row>
    <row r="1769" spans="16:78">
      <c r="P1769" s="105">
        <v>5.4213029152162573</v>
      </c>
      <c r="Q1769" s="37" t="s">
        <v>13426</v>
      </c>
      <c r="R1769" s="106">
        <v>-0.99919999999999998</v>
      </c>
      <c r="S1769" s="85" t="s">
        <v>8887</v>
      </c>
      <c r="BS1769" s="29">
        <v>53.909250904159151</v>
      </c>
      <c r="BT1769" s="37" t="s">
        <v>10830</v>
      </c>
      <c r="BU1769" s="62">
        <v>98.488722354837961</v>
      </c>
      <c r="BV1769" s="32">
        <v>44926</v>
      </c>
      <c r="BW1769" s="33" t="s">
        <v>8937</v>
      </c>
      <c r="BZ1769" s="15">
        <v>99.918228100462372</v>
      </c>
    </row>
    <row r="1770" spans="16:78">
      <c r="P1770" s="105">
        <v>44.255779178144643</v>
      </c>
      <c r="Q1770" s="37" t="s">
        <v>13427</v>
      </c>
      <c r="R1770" s="106">
        <v>-0.99970000000000003</v>
      </c>
      <c r="S1770" s="85" t="s">
        <v>8887</v>
      </c>
      <c r="BS1770" s="29">
        <v>2.0152038789942388</v>
      </c>
      <c r="BT1770" s="37" t="s">
        <v>10831</v>
      </c>
      <c r="BU1770" s="31">
        <v>97.733017736765333</v>
      </c>
      <c r="BV1770" s="32">
        <v>44888</v>
      </c>
      <c r="BW1770" s="33" t="s">
        <v>8937</v>
      </c>
      <c r="BZ1770" s="15">
        <v>99.96746474391982</v>
      </c>
    </row>
    <row r="1771" spans="16:78">
      <c r="P1771" s="105">
        <v>2.3881408243782811</v>
      </c>
      <c r="Q1771" s="37" t="s">
        <v>13428</v>
      </c>
      <c r="R1771" s="106">
        <v>-0.99670000000000003</v>
      </c>
      <c r="S1771" s="85" t="s">
        <v>8887</v>
      </c>
      <c r="BS1771" s="29">
        <v>16.357759234066791</v>
      </c>
      <c r="BT1771" s="37" t="s">
        <v>10832</v>
      </c>
      <c r="BU1771" s="31">
        <v>99.867382985976704</v>
      </c>
      <c r="BV1771" s="32">
        <v>44996</v>
      </c>
      <c r="BW1771" s="33" t="s">
        <v>8937</v>
      </c>
      <c r="BZ1771" s="15">
        <v>99.669834750609283</v>
      </c>
    </row>
    <row r="1772" spans="16:78">
      <c r="P1772" s="105">
        <v>7.4930123256456724</v>
      </c>
      <c r="Q1772" s="37" t="s">
        <v>13429</v>
      </c>
      <c r="R1772" s="106">
        <v>-0.99919999999999998</v>
      </c>
      <c r="S1772" s="85" t="s">
        <v>8887</v>
      </c>
      <c r="BS1772" s="29">
        <v>649.82723367255926</v>
      </c>
      <c r="BT1772" s="37" t="s">
        <v>10833</v>
      </c>
      <c r="BU1772" s="52">
        <v>96.531895066412176</v>
      </c>
      <c r="BV1772" s="32">
        <v>44985</v>
      </c>
      <c r="BW1772" s="33" t="s">
        <v>8937</v>
      </c>
      <c r="BZ1772" s="15">
        <v>99.915941981613415</v>
      </c>
    </row>
    <row r="1773" spans="16:78">
      <c r="P1773" s="105">
        <v>19.381841154752632</v>
      </c>
      <c r="Q1773" s="37" t="s">
        <v>13430</v>
      </c>
      <c r="R1773" s="106">
        <v>-1</v>
      </c>
      <c r="S1773" s="85" t="s">
        <v>8887</v>
      </c>
      <c r="BS1773" s="29">
        <v>15.88505849117124</v>
      </c>
      <c r="BT1773" s="37" t="s">
        <v>10834</v>
      </c>
      <c r="BU1773" s="62">
        <v>99.330344352811466</v>
      </c>
      <c r="BV1773" s="32">
        <v>45000</v>
      </c>
      <c r="BW1773" s="33" t="s">
        <v>8937</v>
      </c>
      <c r="BZ1773" s="15">
        <v>100</v>
      </c>
    </row>
    <row r="1774" spans="16:78">
      <c r="P1774" s="105">
        <v>212.70452947610329</v>
      </c>
      <c r="Q1774" s="37" t="s">
        <v>13431</v>
      </c>
      <c r="R1774" s="106">
        <v>-0.97489999999999999</v>
      </c>
      <c r="S1774" s="85" t="s">
        <v>8882</v>
      </c>
      <c r="BS1774" s="29">
        <v>20.07594466628397</v>
      </c>
      <c r="BT1774" s="37" t="s">
        <v>10835</v>
      </c>
      <c r="BU1774" s="62">
        <v>95.688199935197005</v>
      </c>
      <c r="BV1774" s="32">
        <v>44972</v>
      </c>
      <c r="BW1774" s="33" t="s">
        <v>9584</v>
      </c>
      <c r="BZ1774" s="15">
        <v>97.494035481345847</v>
      </c>
    </row>
    <row r="1775" spans="16:78">
      <c r="P1775" s="105">
        <v>3.4520647637905029</v>
      </c>
      <c r="Q1775" s="37" t="s">
        <v>13432</v>
      </c>
      <c r="R1775" s="106">
        <v>-0.99790000000000001</v>
      </c>
      <c r="S1775" s="85" t="s">
        <v>8887</v>
      </c>
      <c r="BS1775" s="29">
        <v>3.165067281181412</v>
      </c>
      <c r="BT1775" s="37" t="s">
        <v>10836</v>
      </c>
      <c r="BU1775" s="31">
        <v>99.211746063470997</v>
      </c>
      <c r="BV1775" s="32">
        <v>44749</v>
      </c>
      <c r="BW1775" s="33" t="s">
        <v>8937</v>
      </c>
      <c r="BZ1775" s="15">
        <v>99.792753370686555</v>
      </c>
    </row>
    <row r="1776" spans="16:78">
      <c r="P1776" s="105">
        <v>1.476255255806691</v>
      </c>
      <c r="Q1776" s="37" t="s">
        <v>13433</v>
      </c>
      <c r="R1776" s="106">
        <v>-0.99980000000000002</v>
      </c>
      <c r="S1776" s="85" t="s">
        <v>8887</v>
      </c>
      <c r="BS1776" s="29">
        <v>21.715850490707311</v>
      </c>
      <c r="BT1776" s="37" t="s">
        <v>10837</v>
      </c>
      <c r="BU1776" s="44">
        <v>98.308455538419153</v>
      </c>
      <c r="BV1776" s="32">
        <v>44957</v>
      </c>
      <c r="BW1776" s="33" t="s">
        <v>9034</v>
      </c>
      <c r="BZ1776" s="15">
        <v>99.981623572650918</v>
      </c>
    </row>
    <row r="1777" spans="16:78">
      <c r="P1777" s="105">
        <v>709.83407927001861</v>
      </c>
      <c r="Q1777" s="37" t="s">
        <v>13434</v>
      </c>
      <c r="R1777" s="106">
        <v>-0.99570000000000003</v>
      </c>
      <c r="S1777" s="85" t="s">
        <v>8887</v>
      </c>
      <c r="BS1777" s="29">
        <v>93.706166523275655</v>
      </c>
      <c r="BT1777" s="37" t="s">
        <v>10838</v>
      </c>
      <c r="BU1777" s="62">
        <v>99.05893266173571</v>
      </c>
      <c r="BV1777" s="32">
        <v>44749</v>
      </c>
      <c r="BW1777" s="33" t="s">
        <v>9026</v>
      </c>
      <c r="BZ1777" s="15">
        <v>99.572639058718309</v>
      </c>
    </row>
    <row r="1778" spans="16:78">
      <c r="P1778" s="105">
        <v>2.9270056890618812</v>
      </c>
      <c r="Q1778" s="37" t="s">
        <v>13435</v>
      </c>
      <c r="R1778" s="106">
        <v>-0.99980000000000002</v>
      </c>
      <c r="S1778" s="85" t="s">
        <v>8882</v>
      </c>
      <c r="BS1778" s="29">
        <v>-2.6455579355992169</v>
      </c>
      <c r="BT1778" s="37" t="s">
        <v>10839</v>
      </c>
      <c r="BU1778" s="31">
        <v>91.196280198715101</v>
      </c>
      <c r="BV1778" s="32">
        <v>44742</v>
      </c>
      <c r="BW1778" s="33" t="s">
        <v>8937</v>
      </c>
      <c r="BZ1778" s="15">
        <v>99.977379655332854</v>
      </c>
    </row>
    <row r="1779" spans="16:78">
      <c r="P1779" s="105">
        <v>2.0241174809375879</v>
      </c>
      <c r="Q1779" s="37" t="s">
        <v>13436</v>
      </c>
      <c r="R1779" s="106">
        <v>-1</v>
      </c>
      <c r="S1779" s="85" t="s">
        <v>8891</v>
      </c>
      <c r="BS1779" s="29">
        <v>2.688474230655169</v>
      </c>
      <c r="BT1779" s="37" t="s">
        <v>10840</v>
      </c>
      <c r="BU1779" s="62">
        <v>98.644561669722052</v>
      </c>
      <c r="BV1779" s="32">
        <v>44827</v>
      </c>
      <c r="BW1779" s="33" t="s">
        <v>8937</v>
      </c>
      <c r="BZ1779" s="15">
        <v>100</v>
      </c>
    </row>
    <row r="1780" spans="16:78">
      <c r="P1780" s="105">
        <v>27.800008448325979</v>
      </c>
      <c r="Q1780" s="37" t="s">
        <v>13437</v>
      </c>
      <c r="R1780" s="106">
        <v>-0.90449999999999997</v>
      </c>
      <c r="S1780" s="85" t="s">
        <v>8891</v>
      </c>
      <c r="BS1780" s="29">
        <v>4.8428938012398284</v>
      </c>
      <c r="BT1780" s="37" t="s">
        <v>10841</v>
      </c>
      <c r="BU1780" s="31">
        <v>99.745564786475398</v>
      </c>
      <c r="BV1780" s="32">
        <v>44918</v>
      </c>
      <c r="BW1780" s="33" t="s">
        <v>9165</v>
      </c>
      <c r="BZ1780" s="15">
        <v>90.450894515436175</v>
      </c>
    </row>
    <row r="1781" spans="16:78">
      <c r="P1781" s="105">
        <v>4.9552233657714222</v>
      </c>
      <c r="Q1781" s="37" t="s">
        <v>13438</v>
      </c>
      <c r="R1781" s="106">
        <v>-0.99909999999999999</v>
      </c>
      <c r="S1781" s="85" t="s">
        <v>8894</v>
      </c>
      <c r="BS1781" s="29">
        <v>19.099486977239341</v>
      </c>
      <c r="BT1781" s="37" t="s">
        <v>10842</v>
      </c>
      <c r="BU1781" s="31">
        <v>95.355994482768409</v>
      </c>
      <c r="BV1781" s="32">
        <v>44892</v>
      </c>
      <c r="BW1781" s="33" t="s">
        <v>8937</v>
      </c>
      <c r="BZ1781" s="15">
        <v>99.906353553968202</v>
      </c>
    </row>
    <row r="1782" spans="16:78">
      <c r="P1782" s="105">
        <v>1.077624547745893</v>
      </c>
      <c r="Q1782" s="37" t="s">
        <v>13439</v>
      </c>
      <c r="R1782" s="106">
        <v>-0.99439999999999995</v>
      </c>
      <c r="S1782" s="85" t="s">
        <v>3686</v>
      </c>
      <c r="BS1782" s="29">
        <v>2.374591408670256</v>
      </c>
      <c r="BT1782" s="37" t="s">
        <v>10843</v>
      </c>
      <c r="BU1782" s="52">
        <v>98.702028047482074</v>
      </c>
      <c r="BV1782" s="32">
        <v>44929</v>
      </c>
      <c r="BW1782" s="33" t="s">
        <v>9045</v>
      </c>
      <c r="BZ1782" s="15">
        <v>99.435361181991823</v>
      </c>
    </row>
    <row r="1783" spans="16:78">
      <c r="P1783" s="105">
        <v>1.5701636827306751</v>
      </c>
      <c r="Q1783" s="37" t="s">
        <v>13440</v>
      </c>
      <c r="R1783" s="106">
        <v>-0.99990000000000001</v>
      </c>
      <c r="S1783" s="85" t="s">
        <v>8887</v>
      </c>
      <c r="BS1783" s="29">
        <v>6.7667887466251129</v>
      </c>
      <c r="BT1783" s="37" t="s">
        <v>10844</v>
      </c>
      <c r="BU1783" s="62">
        <v>99.044437425481064</v>
      </c>
      <c r="BV1783" s="32">
        <v>44731</v>
      </c>
      <c r="BW1783" s="33" t="s">
        <v>8937</v>
      </c>
      <c r="BZ1783" s="15">
        <v>99.991647553544638</v>
      </c>
    </row>
    <row r="1784" spans="16:78">
      <c r="P1784" s="105">
        <v>1.394917972194655</v>
      </c>
      <c r="Q1784" s="37" t="s">
        <v>13441</v>
      </c>
      <c r="R1784" s="106">
        <v>-0.9849</v>
      </c>
      <c r="S1784" s="85" t="s">
        <v>8887</v>
      </c>
      <c r="BS1784" s="29">
        <v>1.0129186373138801</v>
      </c>
      <c r="BT1784" s="37" t="s">
        <v>10845</v>
      </c>
      <c r="BU1784" s="62">
        <v>93.277196784874121</v>
      </c>
      <c r="BV1784" s="32">
        <v>44735</v>
      </c>
      <c r="BW1784" s="33" t="s">
        <v>8937</v>
      </c>
      <c r="BZ1784" s="15">
        <v>98.48899708287955</v>
      </c>
    </row>
    <row r="1785" spans="16:78">
      <c r="P1785" s="105">
        <v>3368.6998608311251</v>
      </c>
      <c r="Q1785" s="37" t="s">
        <v>13442</v>
      </c>
      <c r="R1785" s="106">
        <v>-0.2142</v>
      </c>
      <c r="S1785" s="85" t="s">
        <v>8887</v>
      </c>
      <c r="BS1785" s="29">
        <v>4.9577869841860158</v>
      </c>
      <c r="BT1785" s="37" t="s">
        <v>10846</v>
      </c>
      <c r="BU1785" s="31">
        <v>96.700044062160345</v>
      </c>
      <c r="BV1785" s="32">
        <v>44742</v>
      </c>
      <c r="BW1785" s="33" t="s">
        <v>8937</v>
      </c>
      <c r="BZ1785" s="15">
        <v>21.421244949926219</v>
      </c>
    </row>
    <row r="1786" spans="16:78">
      <c r="P1786" s="105">
        <v>4.9544131223820926</v>
      </c>
      <c r="Q1786" s="37" t="s">
        <v>13443</v>
      </c>
      <c r="R1786" s="106">
        <v>-0.99950000000000006</v>
      </c>
      <c r="S1786" s="85" t="s">
        <v>8887</v>
      </c>
      <c r="BS1786" s="29">
        <v>1.6363710730365311</v>
      </c>
      <c r="BT1786" s="37" t="s">
        <v>10847</v>
      </c>
      <c r="BU1786" s="44">
        <v>99.665856969098272</v>
      </c>
      <c r="BV1786" s="32">
        <v>44780</v>
      </c>
      <c r="BW1786" s="33" t="s">
        <v>8937</v>
      </c>
      <c r="BZ1786" s="15">
        <v>99.954255167706904</v>
      </c>
    </row>
    <row r="1787" spans="16:78">
      <c r="P1787" s="105">
        <v>1.5711634724085519</v>
      </c>
      <c r="Q1787" s="37" t="s">
        <v>13444</v>
      </c>
      <c r="R1787" s="106">
        <v>-1</v>
      </c>
      <c r="S1787" s="85" t="s">
        <v>8887</v>
      </c>
      <c r="BS1787" s="29">
        <v>6.2231397030710447</v>
      </c>
      <c r="BT1787" s="37" t="s">
        <v>10848</v>
      </c>
      <c r="BU1787" s="62">
        <v>98.96540554337966</v>
      </c>
      <c r="BV1787" s="32">
        <v>44929</v>
      </c>
      <c r="BW1787" s="33" t="s">
        <v>8937</v>
      </c>
      <c r="BZ1787" s="15">
        <v>99.999835862111027</v>
      </c>
    </row>
    <row r="1788" spans="16:78">
      <c r="P1788" s="105">
        <v>9.9125028918345759</v>
      </c>
      <c r="Q1788" s="37" t="s">
        <v>13445</v>
      </c>
      <c r="R1788" s="106">
        <v>-1</v>
      </c>
      <c r="S1788" s="85" t="s">
        <v>8894</v>
      </c>
      <c r="BS1788" s="29">
        <v>4.0431255263654062</v>
      </c>
      <c r="BT1788" s="37" t="s">
        <v>10849</v>
      </c>
      <c r="BU1788" s="31">
        <v>99.704845813062519</v>
      </c>
      <c r="BV1788" s="32">
        <v>44937</v>
      </c>
      <c r="BW1788" s="33" t="s">
        <v>8937</v>
      </c>
      <c r="BZ1788" s="15">
        <v>99.999927059861818</v>
      </c>
    </row>
    <row r="1789" spans="16:78">
      <c r="P1789" s="105">
        <v>2.0140374952941391</v>
      </c>
      <c r="Q1789" s="37" t="s">
        <v>13446</v>
      </c>
      <c r="R1789" s="106">
        <v>-0.99760000000000004</v>
      </c>
      <c r="S1789" s="85" t="s">
        <v>8887</v>
      </c>
      <c r="BS1789" s="29">
        <v>260.00934197333947</v>
      </c>
      <c r="BT1789" s="37" t="s">
        <v>10850</v>
      </c>
      <c r="BU1789" s="62">
        <v>98.934671788813816</v>
      </c>
      <c r="BV1789" s="32">
        <v>44853</v>
      </c>
      <c r="BW1789" s="33" t="s">
        <v>8937</v>
      </c>
      <c r="BZ1789" s="15">
        <v>99.763619676375924</v>
      </c>
    </row>
    <row r="1790" spans="16:78">
      <c r="P1790" s="105">
        <v>497.30053286948947</v>
      </c>
      <c r="Q1790" s="37" t="s">
        <v>13447</v>
      </c>
      <c r="R1790" s="106">
        <v>-0.67710000000000004</v>
      </c>
      <c r="S1790" s="85" t="s">
        <v>8887</v>
      </c>
      <c r="BS1790" s="29">
        <v>2.1019011642792238</v>
      </c>
      <c r="BT1790" s="37" t="s">
        <v>10851</v>
      </c>
      <c r="BU1790" s="31">
        <v>99.253356642349615</v>
      </c>
      <c r="BV1790" s="32">
        <v>44872</v>
      </c>
      <c r="BW1790" s="33" t="s">
        <v>8937</v>
      </c>
      <c r="BZ1790" s="15">
        <v>67.709273767038226</v>
      </c>
    </row>
    <row r="1791" spans="16:78">
      <c r="P1791" s="105">
        <v>35.804897000765642</v>
      </c>
      <c r="Q1791" s="37" t="s">
        <v>13448</v>
      </c>
      <c r="R1791" s="106">
        <v>-1</v>
      </c>
      <c r="S1791" s="85" t="s">
        <v>8881</v>
      </c>
      <c r="BS1791" s="29">
        <v>213.40649283831181</v>
      </c>
      <c r="BT1791" s="37" t="s">
        <v>10852</v>
      </c>
      <c r="BU1791" s="31">
        <v>99.849753804844326</v>
      </c>
      <c r="BV1791" s="32">
        <v>44929</v>
      </c>
      <c r="BW1791" s="33" t="s">
        <v>8959</v>
      </c>
      <c r="BZ1791" s="15">
        <v>99.999910181067619</v>
      </c>
    </row>
    <row r="1792" spans="16:78">
      <c r="P1792" s="105">
        <v>152.7463918285213</v>
      </c>
      <c r="Q1792" s="37" t="s">
        <v>13449</v>
      </c>
      <c r="R1792" s="106">
        <v>-0.9889</v>
      </c>
      <c r="S1792" s="85" t="s">
        <v>8887</v>
      </c>
      <c r="BS1792" s="29">
        <v>1.1885541544880389</v>
      </c>
      <c r="BT1792" s="37" t="s">
        <v>10853</v>
      </c>
      <c r="BU1792" s="52">
        <v>99.396776935362269</v>
      </c>
      <c r="BV1792" s="32">
        <v>44985</v>
      </c>
      <c r="BW1792" s="33" t="s">
        <v>8937</v>
      </c>
      <c r="BZ1792" s="15">
        <v>98.886085936233627</v>
      </c>
    </row>
    <row r="1793" spans="16:78">
      <c r="P1793" s="105">
        <v>16.483399753829911</v>
      </c>
      <c r="Q1793" s="37" t="s">
        <v>13450</v>
      </c>
      <c r="R1793" s="106">
        <v>-0.83189999999999997</v>
      </c>
      <c r="S1793" s="85" t="s">
        <v>3686</v>
      </c>
      <c r="BS1793" s="29">
        <v>4.9671605061684074</v>
      </c>
      <c r="BT1793" s="37" t="s">
        <v>10854</v>
      </c>
      <c r="BU1793" s="62">
        <v>99.67647323763606</v>
      </c>
      <c r="BV1793" s="32">
        <v>45000</v>
      </c>
      <c r="BW1793" s="33" t="s">
        <v>8937</v>
      </c>
      <c r="BZ1793" s="15">
        <v>83.185539872076092</v>
      </c>
    </row>
    <row r="1794" spans="16:78">
      <c r="P1794" s="105">
        <v>19.545964473765611</v>
      </c>
      <c r="Q1794" s="37" t="s">
        <v>13451</v>
      </c>
      <c r="R1794" s="106">
        <v>-0.98640000000000005</v>
      </c>
      <c r="S1794" s="85" t="s">
        <v>8887</v>
      </c>
      <c r="BS1794" s="29">
        <v>143.69144057118601</v>
      </c>
      <c r="BT1794" s="37" t="s">
        <v>10855</v>
      </c>
      <c r="BU1794" s="62">
        <v>96.773591720269565</v>
      </c>
      <c r="BV1794" s="32">
        <v>44811</v>
      </c>
      <c r="BW1794" s="33" t="s">
        <v>8937</v>
      </c>
      <c r="BZ1794" s="15">
        <v>98.636753873407585</v>
      </c>
    </row>
    <row r="1795" spans="16:78">
      <c r="P1795" s="105">
        <v>237.30218699984439</v>
      </c>
      <c r="Q1795" s="37" t="s">
        <v>13452</v>
      </c>
      <c r="R1795" s="106">
        <v>-0.99619999999999997</v>
      </c>
      <c r="S1795" s="85" t="s">
        <v>8887</v>
      </c>
      <c r="BS1795" s="29">
        <v>1.011472715232532</v>
      </c>
      <c r="BT1795" s="37" t="s">
        <v>10856</v>
      </c>
      <c r="BU1795" s="31"/>
      <c r="BV1795" s="32"/>
      <c r="BW1795" s="33" t="s">
        <v>8937</v>
      </c>
      <c r="BZ1795" s="15">
        <v>99.62281532238228</v>
      </c>
    </row>
    <row r="1796" spans="16:78">
      <c r="P1796" s="105">
        <v>619.28232271565935</v>
      </c>
      <c r="Q1796" s="37" t="s">
        <v>13453</v>
      </c>
      <c r="R1796" s="106">
        <v>-1</v>
      </c>
      <c r="S1796" s="85" t="s">
        <v>8893</v>
      </c>
      <c r="BS1796" s="29">
        <v>2.6192012455750429</v>
      </c>
      <c r="BT1796" s="37" t="s">
        <v>10857</v>
      </c>
      <c r="BU1796" s="44">
        <v>96.091257564742961</v>
      </c>
      <c r="BV1796" s="32">
        <v>44926</v>
      </c>
      <c r="BW1796" s="33" t="s">
        <v>8937</v>
      </c>
      <c r="BZ1796" s="15">
        <v>100</v>
      </c>
    </row>
    <row r="1797" spans="16:78">
      <c r="P1797" s="105">
        <v>4.4861335189841194</v>
      </c>
      <c r="Q1797" s="37" t="s">
        <v>13454</v>
      </c>
      <c r="R1797" s="106">
        <v>-0.48659999999999998</v>
      </c>
      <c r="S1797" s="85" t="s">
        <v>8887</v>
      </c>
      <c r="BS1797" s="29">
        <v>2.682336165100645</v>
      </c>
      <c r="BT1797" s="37" t="s">
        <v>10858</v>
      </c>
      <c r="BU1797" s="62">
        <v>99.7298951451438</v>
      </c>
      <c r="BV1797" s="32">
        <v>44996</v>
      </c>
      <c r="BW1797" s="33" t="s">
        <v>8933</v>
      </c>
      <c r="BZ1797" s="15">
        <v>48.656535601844418</v>
      </c>
    </row>
    <row r="1798" spans="16:78">
      <c r="P1798" s="105">
        <v>4.6400487672603026</v>
      </c>
      <c r="Q1798" s="37" t="s">
        <v>13455</v>
      </c>
      <c r="R1798" s="106">
        <v>-1</v>
      </c>
      <c r="S1798" s="85" t="s">
        <v>8887</v>
      </c>
      <c r="BS1798" s="29">
        <v>4.1842006356024921</v>
      </c>
      <c r="BT1798" s="37" t="s">
        <v>10859</v>
      </c>
      <c r="BU1798" s="31">
        <v>99.713973810031632</v>
      </c>
      <c r="BV1798" s="32">
        <v>44837</v>
      </c>
      <c r="BW1798" s="33" t="s">
        <v>8933</v>
      </c>
      <c r="BZ1798" s="15">
        <v>99.999905837933525</v>
      </c>
    </row>
    <row r="1799" spans="16:78">
      <c r="P1799" s="105">
        <v>23955.094234795739</v>
      </c>
      <c r="Q1799" s="37" t="s">
        <v>13456</v>
      </c>
      <c r="R1799" s="106">
        <v>-0.99129999999999996</v>
      </c>
      <c r="S1799" s="85" t="s">
        <v>8887</v>
      </c>
      <c r="BS1799" s="29">
        <v>194.66270773100021</v>
      </c>
      <c r="BT1799" s="37" t="s">
        <v>10860</v>
      </c>
      <c r="BU1799" s="62">
        <v>99.748204701508811</v>
      </c>
      <c r="BV1799" s="32">
        <v>44380</v>
      </c>
      <c r="BW1799" s="33" t="s">
        <v>8937</v>
      </c>
      <c r="BZ1799" s="15">
        <v>99.131473144796729</v>
      </c>
    </row>
    <row r="1800" spans="16:78">
      <c r="P1800" s="105">
        <v>6.8041294634573823</v>
      </c>
      <c r="Q1800" s="37" t="s">
        <v>13457</v>
      </c>
      <c r="R1800" s="106">
        <v>-0.99929999999999997</v>
      </c>
      <c r="S1800" s="85" t="s">
        <v>8892</v>
      </c>
      <c r="BS1800" s="29">
        <v>2.7774665275424879</v>
      </c>
      <c r="BT1800" s="37" t="s">
        <v>10861</v>
      </c>
      <c r="BU1800" s="31">
        <v>99.664563102685321</v>
      </c>
      <c r="BV1800" s="32">
        <v>44910</v>
      </c>
      <c r="BW1800" s="33" t="s">
        <v>9342</v>
      </c>
      <c r="BZ1800" s="15">
        <v>99.932384533625523</v>
      </c>
    </row>
    <row r="1801" spans="16:78">
      <c r="P1801" s="105">
        <v>2.9360710375237051</v>
      </c>
      <c r="Q1801" s="37" t="s">
        <v>13458</v>
      </c>
      <c r="R1801" s="106">
        <v>-0.99870000000000003</v>
      </c>
      <c r="S1801" s="85" t="s">
        <v>3686</v>
      </c>
      <c r="BS1801" s="29">
        <v>12.14808634396597</v>
      </c>
      <c r="BT1801" s="37" t="s">
        <v>10862</v>
      </c>
      <c r="BU1801" s="31">
        <v>99.953252829162864</v>
      </c>
      <c r="BV1801" s="32">
        <v>43780</v>
      </c>
      <c r="BW1801" s="33" t="s">
        <v>8937</v>
      </c>
      <c r="BZ1801" s="15">
        <v>99.866761059323807</v>
      </c>
    </row>
    <row r="1802" spans="16:78">
      <c r="P1802" s="105">
        <v>57.915208232063677</v>
      </c>
      <c r="Q1802" s="37" t="s">
        <v>13459</v>
      </c>
      <c r="R1802" s="106">
        <v>-1</v>
      </c>
      <c r="S1802" s="85" t="s">
        <v>8887</v>
      </c>
      <c r="BS1802" s="29">
        <v>25.036860183797049</v>
      </c>
      <c r="BT1802" s="37" t="s">
        <v>10863</v>
      </c>
      <c r="BU1802" s="52">
        <v>99.775860282260808</v>
      </c>
      <c r="BV1802" s="32">
        <v>44827</v>
      </c>
      <c r="BW1802" s="33" t="s">
        <v>8937</v>
      </c>
      <c r="BZ1802" s="15">
        <v>99.996072920492736</v>
      </c>
    </row>
    <row r="1803" spans="16:78">
      <c r="P1803" s="105">
        <v>134.78721807181361</v>
      </c>
      <c r="Q1803" s="37" t="s">
        <v>13460</v>
      </c>
      <c r="R1803" s="106">
        <v>-0.8367</v>
      </c>
      <c r="S1803" s="85" t="s">
        <v>8882</v>
      </c>
      <c r="BS1803" s="29">
        <v>64.471150701050234</v>
      </c>
      <c r="BT1803" s="37" t="s">
        <v>10864</v>
      </c>
      <c r="BU1803" s="62">
        <v>82.389891208561068</v>
      </c>
      <c r="BV1803" s="32">
        <v>44941</v>
      </c>
      <c r="BW1803" s="33" t="s">
        <v>8937</v>
      </c>
      <c r="BZ1803" s="15">
        <v>83.670227710800262</v>
      </c>
    </row>
    <row r="1804" spans="16:78">
      <c r="P1804" s="105">
        <v>1.1952651564815511</v>
      </c>
      <c r="Q1804" s="37" t="s">
        <v>13461</v>
      </c>
      <c r="R1804" s="106">
        <v>-0.92710000000000004</v>
      </c>
      <c r="S1804" s="85" t="s">
        <v>8887</v>
      </c>
      <c r="BS1804" s="29">
        <v>37.350513713015481</v>
      </c>
      <c r="BT1804" s="37" t="s">
        <v>10865</v>
      </c>
      <c r="BU1804" s="62">
        <v>99.715982352327245</v>
      </c>
      <c r="BV1804" s="32">
        <v>44892</v>
      </c>
      <c r="BW1804" s="33" t="s">
        <v>8933</v>
      </c>
      <c r="BZ1804" s="15">
        <v>92.708113182883807</v>
      </c>
    </row>
    <row r="1805" spans="16:78">
      <c r="P1805" s="105">
        <v>58.138278859592639</v>
      </c>
      <c r="Q1805" s="37" t="s">
        <v>13462</v>
      </c>
      <c r="R1805" s="106">
        <v>-0.99929999999999997</v>
      </c>
      <c r="S1805" s="85" t="s">
        <v>3686</v>
      </c>
      <c r="BS1805" s="29">
        <v>1.7168162536797249</v>
      </c>
      <c r="BT1805" s="37" t="s">
        <v>10866</v>
      </c>
      <c r="BU1805" s="31">
        <v>97.175748950095524</v>
      </c>
      <c r="BV1805" s="32">
        <v>44985</v>
      </c>
      <c r="BW1805" s="33" t="s">
        <v>8937</v>
      </c>
      <c r="BZ1805" s="15">
        <v>99.928259844107572</v>
      </c>
    </row>
    <row r="1806" spans="16:78">
      <c r="P1806" s="105">
        <v>129.69371838475419</v>
      </c>
      <c r="Q1806" s="37" t="s">
        <v>13463</v>
      </c>
      <c r="R1806" s="106">
        <v>-0.9476</v>
      </c>
      <c r="S1806" s="85" t="s">
        <v>8884</v>
      </c>
      <c r="BS1806" s="29">
        <v>2.9457601659118922</v>
      </c>
      <c r="BT1806" s="37" t="s">
        <v>10867</v>
      </c>
      <c r="BU1806" s="44">
        <v>99.112255540030716</v>
      </c>
      <c r="BV1806" s="32">
        <v>44953</v>
      </c>
      <c r="BW1806" s="33" t="s">
        <v>8937</v>
      </c>
      <c r="BZ1806" s="15">
        <v>94.759189700882317</v>
      </c>
    </row>
    <row r="1807" spans="16:78">
      <c r="P1807" s="105">
        <v>1.6636910555259721</v>
      </c>
      <c r="Q1807" s="37" t="s">
        <v>13464</v>
      </c>
      <c r="R1807" s="106">
        <v>-0.92710000000000004</v>
      </c>
      <c r="S1807" s="85" t="s">
        <v>8887</v>
      </c>
      <c r="BS1807" s="29">
        <v>1.2083752313049401</v>
      </c>
      <c r="BT1807" s="37" t="s">
        <v>10868</v>
      </c>
      <c r="BU1807" s="62">
        <v>7.2796499340023146</v>
      </c>
      <c r="BV1807" s="32">
        <v>44985</v>
      </c>
      <c r="BW1807" s="33" t="s">
        <v>8937</v>
      </c>
      <c r="BZ1807" s="15">
        <v>92.705928830245369</v>
      </c>
    </row>
    <row r="1808" spans="16:78">
      <c r="P1808" s="105">
        <v>9.4444321776136544</v>
      </c>
      <c r="Q1808" s="37" t="s">
        <v>13465</v>
      </c>
      <c r="R1808" s="106">
        <v>-0.99880000000000002</v>
      </c>
      <c r="S1808" s="85" t="s">
        <v>3686</v>
      </c>
      <c r="BS1808" s="29">
        <v>6.1219382777321529</v>
      </c>
      <c r="BT1808" s="37" t="s">
        <v>10869</v>
      </c>
      <c r="BU1808" s="31">
        <v>99.339861481320895</v>
      </c>
      <c r="BV1808" s="32">
        <v>44761</v>
      </c>
      <c r="BW1808" s="33" t="s">
        <v>8937</v>
      </c>
      <c r="BZ1808" s="15">
        <v>99.8806451153431</v>
      </c>
    </row>
    <row r="1809" spans="16:78">
      <c r="P1809" s="105">
        <v>86056.827738373104</v>
      </c>
      <c r="Q1809" s="37" t="s">
        <v>13466</v>
      </c>
      <c r="R1809" s="106">
        <v>-1</v>
      </c>
      <c r="S1809" s="85" t="s">
        <v>8887</v>
      </c>
      <c r="BS1809" s="29">
        <v>5.062134302894572</v>
      </c>
      <c r="BT1809" s="37" t="s">
        <v>10870</v>
      </c>
      <c r="BU1809" s="62">
        <v>99.692225819907947</v>
      </c>
      <c r="BV1809" s="32">
        <v>44888</v>
      </c>
      <c r="BW1809" s="33" t="s">
        <v>9056</v>
      </c>
      <c r="BZ1809" s="15">
        <v>99.998891588867139</v>
      </c>
    </row>
    <row r="1810" spans="16:78">
      <c r="P1810" s="105">
        <v>1.020085812603613</v>
      </c>
      <c r="Q1810" s="37" t="s">
        <v>13467</v>
      </c>
      <c r="R1810" s="106">
        <v>-0.92969999999999997</v>
      </c>
      <c r="S1810" s="85" t="s">
        <v>8887</v>
      </c>
      <c r="BS1810" s="29">
        <v>1.377638973687215</v>
      </c>
      <c r="BT1810" s="37" t="s">
        <v>10871</v>
      </c>
      <c r="BU1810" s="31">
        <v>52.695032788835682</v>
      </c>
      <c r="BV1810" s="32">
        <v>44996</v>
      </c>
      <c r="BW1810" s="33" t="s">
        <v>8937</v>
      </c>
      <c r="BZ1810" s="15">
        <v>92.974238900324181</v>
      </c>
    </row>
    <row r="1811" spans="16:78">
      <c r="P1811" s="105">
        <v>2.095052733013985</v>
      </c>
      <c r="Q1811" s="37" t="s">
        <v>13468</v>
      </c>
      <c r="R1811" s="106">
        <v>-0.997</v>
      </c>
      <c r="S1811" s="85" t="s">
        <v>8888</v>
      </c>
      <c r="BS1811" s="29">
        <v>8.2764137240763525</v>
      </c>
      <c r="BT1811" s="37" t="s">
        <v>10872</v>
      </c>
      <c r="BU1811" s="31">
        <v>39.635539358891279</v>
      </c>
      <c r="BV1811" s="32">
        <v>45000</v>
      </c>
      <c r="BW1811" s="33" t="s">
        <v>8937</v>
      </c>
      <c r="BZ1811" s="15">
        <v>99.697728901331843</v>
      </c>
    </row>
    <row r="1812" spans="16:78">
      <c r="P1812" s="105">
        <v>2.0427097060255051</v>
      </c>
      <c r="Q1812" s="37" t="s">
        <v>13469</v>
      </c>
      <c r="R1812" s="106">
        <v>-0.48010000000000003</v>
      </c>
      <c r="S1812" s="85" t="s">
        <v>8895</v>
      </c>
      <c r="BS1812" s="29">
        <v>3.2186880163042151</v>
      </c>
      <c r="BT1812" s="37" t="s">
        <v>10873</v>
      </c>
      <c r="BU1812" s="52">
        <v>96.180570893233622</v>
      </c>
      <c r="BV1812" s="32">
        <v>44796</v>
      </c>
      <c r="BW1812" s="33" t="s">
        <v>8937</v>
      </c>
      <c r="BZ1812" s="15">
        <v>48.01144890186788</v>
      </c>
    </row>
    <row r="1813" spans="16:78">
      <c r="P1813" s="105">
        <v>14.347396257514021</v>
      </c>
      <c r="Q1813" s="37" t="s">
        <v>13470</v>
      </c>
      <c r="R1813" s="106">
        <v>-0.88739999999999997</v>
      </c>
      <c r="S1813" s="85" t="s">
        <v>3686</v>
      </c>
      <c r="BS1813" s="29">
        <v>16.961138116432171</v>
      </c>
      <c r="BT1813" s="37" t="s">
        <v>10874</v>
      </c>
      <c r="BU1813" s="62">
        <v>97.879530374331836</v>
      </c>
      <c r="BV1813" s="32">
        <v>45000</v>
      </c>
      <c r="BW1813" s="33" t="s">
        <v>8967</v>
      </c>
      <c r="BZ1813" s="15">
        <v>88.744989586702189</v>
      </c>
    </row>
    <row r="1814" spans="16:78">
      <c r="P1814" s="105">
        <v>14.626239118180241</v>
      </c>
      <c r="Q1814" s="37" t="s">
        <v>13471</v>
      </c>
      <c r="R1814" s="106">
        <v>-0.3039</v>
      </c>
      <c r="S1814" s="85" t="s">
        <v>3686</v>
      </c>
      <c r="BS1814" s="29">
        <v>2.7382128842262872</v>
      </c>
      <c r="BT1814" s="37" t="s">
        <v>10875</v>
      </c>
      <c r="BU1814" s="62">
        <v>91.537684678118168</v>
      </c>
      <c r="BV1814" s="32">
        <v>44827</v>
      </c>
      <c r="BW1814" s="33" t="s">
        <v>8933</v>
      </c>
      <c r="BZ1814" s="15">
        <v>30.387031920813481</v>
      </c>
    </row>
    <row r="1815" spans="16:78">
      <c r="P1815" s="105">
        <v>2.6567610431307092</v>
      </c>
      <c r="Q1815" s="37" t="s">
        <v>13472</v>
      </c>
      <c r="R1815" s="106">
        <v>-1</v>
      </c>
      <c r="S1815" s="85" t="s">
        <v>8887</v>
      </c>
      <c r="BS1815" s="29">
        <v>11.372725974364879</v>
      </c>
      <c r="BT1815" s="37" t="s">
        <v>10876</v>
      </c>
      <c r="BU1815" s="31">
        <v>99.050650774466177</v>
      </c>
      <c r="BV1815" s="32">
        <v>45000</v>
      </c>
      <c r="BW1815" s="33" t="s">
        <v>8937</v>
      </c>
      <c r="BZ1815" s="15">
        <v>100</v>
      </c>
    </row>
    <row r="1816" spans="16:78">
      <c r="P1816" s="105">
        <v>14.373822841987041</v>
      </c>
      <c r="Q1816" s="37" t="s">
        <v>13473</v>
      </c>
      <c r="R1816" s="106">
        <v>-0.34570000000000001</v>
      </c>
      <c r="S1816" s="85" t="s">
        <v>8898</v>
      </c>
      <c r="BS1816" s="29">
        <v>38.169490611175938</v>
      </c>
      <c r="BT1816" s="37" t="s">
        <v>10877</v>
      </c>
      <c r="BU1816" s="44">
        <v>94.136670264815351</v>
      </c>
      <c r="BV1816" s="32">
        <v>44853</v>
      </c>
      <c r="BW1816" s="33" t="s">
        <v>8937</v>
      </c>
      <c r="BZ1816" s="15">
        <v>34.565702148065249</v>
      </c>
    </row>
    <row r="1817" spans="16:78">
      <c r="P1817" s="105">
        <v>2.7846855290254742</v>
      </c>
      <c r="Q1817" s="37" t="s">
        <v>13474</v>
      </c>
      <c r="R1817" s="106">
        <v>-0.99960000000000004</v>
      </c>
      <c r="S1817" s="85" t="s">
        <v>8887</v>
      </c>
      <c r="BS1817" s="29">
        <v>1.837157764643943</v>
      </c>
      <c r="BT1817" s="37" t="s">
        <v>10878</v>
      </c>
      <c r="BU1817" s="62">
        <v>99.988614921256897</v>
      </c>
      <c r="BV1817" s="32">
        <v>44681</v>
      </c>
      <c r="BW1817" s="33" t="s">
        <v>8937</v>
      </c>
      <c r="BZ1817" s="15">
        <v>99.959778464787135</v>
      </c>
    </row>
    <row r="1818" spans="16:78">
      <c r="P1818" s="105">
        <v>23.249297692409002</v>
      </c>
      <c r="Q1818" s="37" t="s">
        <v>13475</v>
      </c>
      <c r="R1818" s="106">
        <v>-0.98409999999999997</v>
      </c>
      <c r="S1818" s="85" t="s">
        <v>8887</v>
      </c>
      <c r="BS1818" s="29">
        <v>19.768667842966629</v>
      </c>
      <c r="BT1818" s="37" t="s">
        <v>10879</v>
      </c>
      <c r="BU1818" s="31">
        <v>94.185311855676687</v>
      </c>
      <c r="BV1818" s="32">
        <v>44929</v>
      </c>
      <c r="BW1818" s="33" t="s">
        <v>8937</v>
      </c>
      <c r="BZ1818" s="15">
        <v>98.410089287598254</v>
      </c>
    </row>
    <row r="1819" spans="16:78">
      <c r="P1819" s="105">
        <v>133.08693921899899</v>
      </c>
      <c r="Q1819" s="37" t="s">
        <v>13476</v>
      </c>
      <c r="R1819" s="106">
        <v>-0.93189999999999995</v>
      </c>
      <c r="S1819" s="85" t="s">
        <v>8887</v>
      </c>
      <c r="BS1819" s="29">
        <v>2.188670562339154</v>
      </c>
      <c r="BT1819" s="37" t="s">
        <v>10880</v>
      </c>
      <c r="BU1819" s="62">
        <v>93.330759119246835</v>
      </c>
      <c r="BV1819" s="32">
        <v>45000</v>
      </c>
      <c r="BW1819" s="33" t="s">
        <v>9045</v>
      </c>
      <c r="BZ1819" s="15">
        <v>93.192143369224254</v>
      </c>
    </row>
    <row r="1820" spans="16:78">
      <c r="P1820" s="105">
        <v>3.718850289174382</v>
      </c>
      <c r="Q1820" s="37" t="s">
        <v>13477</v>
      </c>
      <c r="R1820" s="106">
        <v>-0.99990000000000001</v>
      </c>
      <c r="S1820" s="85" t="s">
        <v>8887</v>
      </c>
      <c r="BS1820" s="29">
        <v>1.189179159499147</v>
      </c>
      <c r="BT1820" s="37" t="s">
        <v>10881</v>
      </c>
      <c r="BU1820" s="31">
        <v>99.9179883557739</v>
      </c>
      <c r="BV1820" s="32">
        <v>44888</v>
      </c>
      <c r="BW1820" s="33" t="s">
        <v>8933</v>
      </c>
      <c r="BZ1820" s="15">
        <v>99.987647408962786</v>
      </c>
    </row>
    <row r="1821" spans="16:78">
      <c r="P1821" s="105">
        <v>7.6987846267090134</v>
      </c>
      <c r="Q1821" s="37" t="s">
        <v>13478</v>
      </c>
      <c r="R1821" s="106">
        <v>-0.99409999999999998</v>
      </c>
      <c r="S1821" s="85" t="s">
        <v>8893</v>
      </c>
      <c r="BS1821" s="29">
        <v>21.923052857102011</v>
      </c>
      <c r="BT1821" s="37" t="s">
        <v>10882</v>
      </c>
      <c r="BU1821" s="31">
        <v>99.622135665963995</v>
      </c>
      <c r="BV1821" s="32">
        <v>44985</v>
      </c>
      <c r="BW1821" s="33" t="s">
        <v>8937</v>
      </c>
      <c r="BZ1821" s="15">
        <v>99.406257520520128</v>
      </c>
    </row>
    <row r="1822" spans="16:78">
      <c r="P1822" s="105">
        <v>4.1218273698931993</v>
      </c>
      <c r="Q1822" s="37" t="s">
        <v>13479</v>
      </c>
      <c r="R1822" s="106">
        <v>-0.99619999999999997</v>
      </c>
      <c r="S1822" s="85" t="s">
        <v>8881</v>
      </c>
      <c r="BS1822" s="29">
        <v>1.8692145552026229</v>
      </c>
      <c r="BT1822" s="37" t="s">
        <v>10883</v>
      </c>
      <c r="BU1822" s="52">
        <v>99.218441810690123</v>
      </c>
      <c r="BV1822" s="32">
        <v>44929</v>
      </c>
      <c r="BW1822" s="33" t="s">
        <v>9342</v>
      </c>
      <c r="BZ1822" s="15">
        <v>99.622086372253804</v>
      </c>
    </row>
    <row r="1823" spans="16:78">
      <c r="P1823" s="105">
        <v>6.1837444979015252</v>
      </c>
      <c r="Q1823" s="37" t="s">
        <v>13480</v>
      </c>
      <c r="R1823" s="106">
        <v>-0.98719999999999997</v>
      </c>
      <c r="S1823" s="85" t="s">
        <v>8881</v>
      </c>
      <c r="BS1823" s="29">
        <v>27.767987418981871</v>
      </c>
      <c r="BT1823" s="37" t="s">
        <v>10884</v>
      </c>
      <c r="BU1823" s="62">
        <v>97.785778229795085</v>
      </c>
      <c r="BV1823" s="32">
        <v>44929</v>
      </c>
      <c r="BW1823" s="33" t="s">
        <v>8937</v>
      </c>
      <c r="BZ1823" s="15">
        <v>98.722725835554286</v>
      </c>
    </row>
    <row r="1824" spans="16:78">
      <c r="P1824" s="105">
        <v>1.7823175122418651</v>
      </c>
      <c r="Q1824" s="37" t="s">
        <v>13481</v>
      </c>
      <c r="R1824" s="106">
        <v>-0.99980000000000002</v>
      </c>
      <c r="S1824" s="85" t="s">
        <v>8887</v>
      </c>
      <c r="BS1824" s="29">
        <v>10.525292619401499</v>
      </c>
      <c r="BT1824" s="37" t="s">
        <v>10885</v>
      </c>
      <c r="BU1824" s="62">
        <v>90.284574544740408</v>
      </c>
      <c r="BV1824" s="32">
        <v>44884</v>
      </c>
      <c r="BW1824" s="33" t="s">
        <v>9131</v>
      </c>
      <c r="BZ1824" s="15">
        <v>99.982358887355318</v>
      </c>
    </row>
    <row r="1825" spans="16:78">
      <c r="P1825" s="105">
        <v>238.34509061847231</v>
      </c>
      <c r="Q1825" s="37" t="s">
        <v>13482</v>
      </c>
      <c r="R1825" s="106">
        <v>-0.98909999999999998</v>
      </c>
      <c r="S1825" s="85" t="s">
        <v>8887</v>
      </c>
      <c r="BS1825" s="29">
        <v>7.7623247577120402</v>
      </c>
      <c r="BT1825" s="37" t="s">
        <v>10886</v>
      </c>
      <c r="BU1825" s="31">
        <v>98.48899950234447</v>
      </c>
      <c r="BV1825" s="32">
        <v>44933</v>
      </c>
      <c r="BW1825" s="33" t="s">
        <v>8937</v>
      </c>
      <c r="BZ1825" s="15">
        <v>98.913840844095645</v>
      </c>
    </row>
    <row r="1826" spans="16:78">
      <c r="P1826" s="105">
        <v>249497.69390324841</v>
      </c>
      <c r="Q1826" s="37" t="s">
        <v>13483</v>
      </c>
      <c r="R1826" s="106">
        <v>-1</v>
      </c>
      <c r="S1826" s="85" t="s">
        <v>8887</v>
      </c>
      <c r="BS1826" s="29">
        <v>6.1221690396204336</v>
      </c>
      <c r="BT1826" s="37" t="s">
        <v>10887</v>
      </c>
      <c r="BU1826" s="44">
        <v>99.869599409731407</v>
      </c>
      <c r="BV1826" s="32">
        <v>44968</v>
      </c>
      <c r="BW1826" s="33" t="s">
        <v>8937</v>
      </c>
      <c r="BZ1826" s="15">
        <v>99.999994493658647</v>
      </c>
    </row>
    <row r="1827" spans="16:78">
      <c r="P1827" s="105">
        <v>108.5840747644166</v>
      </c>
      <c r="Q1827" s="37" t="s">
        <v>13484</v>
      </c>
      <c r="R1827" s="106">
        <v>-0.97709999999999997</v>
      </c>
      <c r="S1827" s="85" t="s">
        <v>8888</v>
      </c>
      <c r="BS1827" s="29">
        <v>1.5166195854617781</v>
      </c>
      <c r="BT1827" s="37" t="s">
        <v>10888</v>
      </c>
      <c r="BU1827" s="62">
        <v>98.966391694024651</v>
      </c>
      <c r="BV1827" s="32">
        <v>44929</v>
      </c>
      <c r="BW1827" s="33" t="s">
        <v>8933</v>
      </c>
      <c r="BZ1827" s="15">
        <v>97.710140757518346</v>
      </c>
    </row>
    <row r="1828" spans="16:78">
      <c r="P1828" s="105">
        <v>7.6165846094869734</v>
      </c>
      <c r="Q1828" s="37" t="s">
        <v>13485</v>
      </c>
      <c r="R1828" s="106">
        <v>-0.99929999999999997</v>
      </c>
      <c r="S1828" s="85" t="s">
        <v>3686</v>
      </c>
      <c r="BS1828" s="29">
        <v>86.118739612550641</v>
      </c>
      <c r="BT1828" s="37" t="s">
        <v>10889</v>
      </c>
      <c r="BU1828" s="31">
        <v>98.641618292674124</v>
      </c>
      <c r="BV1828" s="32">
        <v>44926</v>
      </c>
      <c r="BW1828" s="33" t="s">
        <v>8965</v>
      </c>
      <c r="BZ1828" s="15">
        <v>99.925439444626988</v>
      </c>
    </row>
    <row r="1829" spans="16:78">
      <c r="P1829" s="105">
        <v>15.97653498538647</v>
      </c>
      <c r="Q1829" s="37" t="s">
        <v>13486</v>
      </c>
      <c r="R1829" s="106">
        <v>-0.70189999999999997</v>
      </c>
      <c r="S1829" s="85" t="s">
        <v>3686</v>
      </c>
      <c r="BS1829" s="29">
        <v>12.025757972727289</v>
      </c>
      <c r="BT1829" s="37" t="s">
        <v>10890</v>
      </c>
      <c r="BU1829" s="62">
        <v>98.160319821750079</v>
      </c>
      <c r="BV1829" s="32">
        <v>44888</v>
      </c>
      <c r="BW1829" s="33" t="s">
        <v>8937</v>
      </c>
      <c r="BZ1829" s="15">
        <v>70.193639946320829</v>
      </c>
    </row>
    <row r="1830" spans="16:78">
      <c r="P1830" s="105">
        <v>4.8532791095864054</v>
      </c>
      <c r="Q1830" s="37" t="s">
        <v>13487</v>
      </c>
      <c r="R1830" s="106">
        <v>-0.99960000000000004</v>
      </c>
      <c r="S1830" s="85" t="s">
        <v>8892</v>
      </c>
      <c r="BS1830" s="29">
        <v>131.05332637728051</v>
      </c>
      <c r="BT1830" s="37" t="s">
        <v>10891</v>
      </c>
      <c r="BU1830" s="31">
        <v>99.523491482855121</v>
      </c>
      <c r="BV1830" s="32">
        <v>45000</v>
      </c>
      <c r="BW1830" s="33" t="s">
        <v>9034</v>
      </c>
      <c r="BZ1830" s="15">
        <v>99.955653437867767</v>
      </c>
    </row>
    <row r="1831" spans="16:78">
      <c r="P1831" s="105">
        <v>110.3925912888508</v>
      </c>
      <c r="Q1831" s="37" t="s">
        <v>13488</v>
      </c>
      <c r="R1831" s="106">
        <v>-0.93379999999999996</v>
      </c>
      <c r="S1831" s="85" t="s">
        <v>8887</v>
      </c>
      <c r="BS1831" s="29">
        <v>22.260197893017079</v>
      </c>
      <c r="BT1831" s="37" t="s">
        <v>10892</v>
      </c>
      <c r="BU1831" s="31">
        <v>92.693998473238139</v>
      </c>
      <c r="BV1831" s="32">
        <v>44914</v>
      </c>
      <c r="BW1831" s="33" t="s">
        <v>8937</v>
      </c>
      <c r="BZ1831" s="15">
        <v>93.384175151033517</v>
      </c>
    </row>
    <row r="1832" spans="16:78">
      <c r="P1832" s="105">
        <v>260.3965113045611</v>
      </c>
      <c r="Q1832" s="37" t="s">
        <v>13489</v>
      </c>
      <c r="R1832" s="106">
        <v>-1</v>
      </c>
      <c r="S1832" s="85" t="s">
        <v>8887</v>
      </c>
      <c r="BS1832" s="29">
        <v>113.0623885173203</v>
      </c>
      <c r="BT1832" s="37" t="s">
        <v>10893</v>
      </c>
      <c r="BU1832" s="52">
        <v>94.917302265493362</v>
      </c>
      <c r="BV1832" s="32">
        <v>44876</v>
      </c>
      <c r="BW1832" s="33" t="s">
        <v>8937</v>
      </c>
      <c r="BZ1832" s="15">
        <v>99.999191732529468</v>
      </c>
    </row>
    <row r="1833" spans="16:78">
      <c r="P1833" s="105">
        <v>13.72369948169214</v>
      </c>
      <c r="Q1833" s="37" t="s">
        <v>13490</v>
      </c>
      <c r="R1833" s="106">
        <v>-0.83709999999999996</v>
      </c>
      <c r="S1833" s="85" t="s">
        <v>8887</v>
      </c>
      <c r="BS1833" s="29">
        <v>24.890016372088201</v>
      </c>
      <c r="BT1833" s="37" t="s">
        <v>10894</v>
      </c>
      <c r="BU1833" s="62">
        <v>95.569902487852048</v>
      </c>
      <c r="BV1833" s="32">
        <v>44708</v>
      </c>
      <c r="BW1833" s="33" t="s">
        <v>8937</v>
      </c>
      <c r="BZ1833" s="15">
        <v>83.707520728704083</v>
      </c>
    </row>
    <row r="1834" spans="16:78">
      <c r="P1834" s="105">
        <v>9.8620652394025079</v>
      </c>
      <c r="Q1834" s="37" t="s">
        <v>13491</v>
      </c>
      <c r="R1834" s="106">
        <v>-0.92630000000000001</v>
      </c>
      <c r="S1834" s="85" t="s">
        <v>8887</v>
      </c>
      <c r="BS1834" s="29">
        <v>13.9343896595615</v>
      </c>
      <c r="BT1834" s="37" t="s">
        <v>10895</v>
      </c>
      <c r="BU1834" s="62">
        <v>91.975851819228154</v>
      </c>
      <c r="BV1834" s="32">
        <v>44731</v>
      </c>
      <c r="BW1834" s="33" t="s">
        <v>8937</v>
      </c>
      <c r="BZ1834" s="15">
        <v>92.629815938550095</v>
      </c>
    </row>
    <row r="1835" spans="16:78">
      <c r="P1835" s="105">
        <v>3395.857529984939</v>
      </c>
      <c r="Q1835" s="37" t="s">
        <v>13492</v>
      </c>
      <c r="R1835" s="106">
        <v>-0.99319999999999997</v>
      </c>
      <c r="S1835" s="85" t="s">
        <v>8887</v>
      </c>
      <c r="BS1835" s="29">
        <v>2.94789688967187</v>
      </c>
      <c r="BT1835" s="37" t="s">
        <v>10896</v>
      </c>
      <c r="BU1835" s="31">
        <v>98.393935644459788</v>
      </c>
      <c r="BV1835" s="32">
        <v>44992</v>
      </c>
      <c r="BW1835" s="33" t="s">
        <v>8937</v>
      </c>
      <c r="BZ1835" s="15">
        <v>99.31584250806074</v>
      </c>
    </row>
    <row r="1836" spans="16:78">
      <c r="P1836" s="105">
        <v>2.6241418288214011</v>
      </c>
      <c r="Q1836" s="37" t="s">
        <v>13493</v>
      </c>
      <c r="R1836" s="106">
        <v>-0.99570000000000003</v>
      </c>
      <c r="S1836" s="85" t="s">
        <v>8884</v>
      </c>
      <c r="BS1836" s="29">
        <v>27.12055193818928</v>
      </c>
      <c r="BT1836" s="37" t="s">
        <v>10897</v>
      </c>
      <c r="BU1836" s="44">
        <v>95.521749756724276</v>
      </c>
      <c r="BV1836" s="32">
        <v>44895</v>
      </c>
      <c r="BW1836" s="33" t="s">
        <v>9045</v>
      </c>
      <c r="BZ1836" s="15">
        <v>99.569860390733567</v>
      </c>
    </row>
    <row r="1837" spans="16:78">
      <c r="P1837" s="105">
        <v>37.365781474494533</v>
      </c>
      <c r="Q1837" s="37" t="s">
        <v>13494</v>
      </c>
      <c r="R1837" s="106">
        <v>-0.86050000000000004</v>
      </c>
      <c r="S1837" s="85" t="s">
        <v>8893</v>
      </c>
      <c r="BS1837" s="29">
        <v>22.269758055041368</v>
      </c>
      <c r="BT1837" s="37" t="s">
        <v>10898</v>
      </c>
      <c r="BU1837" s="62">
        <v>97.7482773977205</v>
      </c>
      <c r="BV1837" s="32">
        <v>44929</v>
      </c>
      <c r="BW1837" s="33" t="s">
        <v>8937</v>
      </c>
      <c r="BZ1837" s="15">
        <v>86.047473058827606</v>
      </c>
    </row>
    <row r="1838" spans="16:78">
      <c r="P1838" s="105">
        <v>22.19225210860067</v>
      </c>
      <c r="Q1838" s="37" t="s">
        <v>13495</v>
      </c>
      <c r="R1838" s="106">
        <v>-0.9728</v>
      </c>
      <c r="S1838" s="85" t="s">
        <v>8887</v>
      </c>
      <c r="BS1838" s="29">
        <v>2.7515772870001149</v>
      </c>
      <c r="BT1838" s="37" t="s">
        <v>10899</v>
      </c>
      <c r="BU1838" s="31">
        <v>98.006957479579782</v>
      </c>
      <c r="BV1838" s="32">
        <v>44696</v>
      </c>
      <c r="BW1838" s="33" t="s">
        <v>8937</v>
      </c>
      <c r="BZ1838" s="15">
        <v>97.280037851882298</v>
      </c>
    </row>
    <row r="1839" spans="16:78">
      <c r="P1839" s="105">
        <v>1.4152619016150341</v>
      </c>
      <c r="Q1839" s="37" t="s">
        <v>13496</v>
      </c>
      <c r="R1839" s="106">
        <v>-0.99990000000000001</v>
      </c>
      <c r="S1839" s="85" t="s">
        <v>8887</v>
      </c>
      <c r="BS1839" s="29">
        <v>23.83452823762677</v>
      </c>
      <c r="BT1839" s="37" t="s">
        <v>10900</v>
      </c>
      <c r="BU1839" s="62">
        <v>96.960732301464986</v>
      </c>
      <c r="BV1839" s="32">
        <v>44996</v>
      </c>
      <c r="BW1839" s="33" t="s">
        <v>8937</v>
      </c>
      <c r="BZ1839" s="15">
        <v>99.994095866686223</v>
      </c>
    </row>
    <row r="1840" spans="16:78">
      <c r="P1840" s="105">
        <v>19.671493853081209</v>
      </c>
      <c r="Q1840" s="37" t="s">
        <v>13497</v>
      </c>
      <c r="R1840" s="106">
        <v>-0.99829999999999997</v>
      </c>
      <c r="S1840" s="85" t="s">
        <v>8887</v>
      </c>
      <c r="BS1840" s="29">
        <v>9.9653910572332922</v>
      </c>
      <c r="BT1840" s="37" t="s">
        <v>10901</v>
      </c>
      <c r="BU1840" s="31">
        <v>93.882875751476163</v>
      </c>
      <c r="BV1840" s="32">
        <v>44926</v>
      </c>
      <c r="BW1840" s="33" t="s">
        <v>8937</v>
      </c>
      <c r="BZ1840" s="15">
        <v>99.830916585672142</v>
      </c>
    </row>
    <row r="1841" spans="16:78">
      <c r="P1841" s="105">
        <v>1.1452786496073251</v>
      </c>
      <c r="Q1841" s="37" t="s">
        <v>13498</v>
      </c>
      <c r="R1841" s="106">
        <v>-0.98829999999999996</v>
      </c>
      <c r="S1841" s="85" t="s">
        <v>8882</v>
      </c>
      <c r="BS1841" s="29">
        <v>2.126304269661722</v>
      </c>
      <c r="BT1841" s="37" t="s">
        <v>10902</v>
      </c>
      <c r="BU1841" s="31">
        <v>97.920711190241789</v>
      </c>
      <c r="BV1841" s="32">
        <v>44895</v>
      </c>
      <c r="BW1841" s="33" t="s">
        <v>8937</v>
      </c>
      <c r="BZ1841" s="15">
        <v>98.828293941674801</v>
      </c>
    </row>
    <row r="1842" spans="16:78">
      <c r="P1842" s="105">
        <v>49.965339279255808</v>
      </c>
      <c r="Q1842" s="37" t="s">
        <v>13499</v>
      </c>
      <c r="R1842" s="106">
        <v>-0.60009999999999997</v>
      </c>
      <c r="S1842" s="85" t="s">
        <v>8887</v>
      </c>
      <c r="BS1842" s="29">
        <v>1.009141375401259</v>
      </c>
      <c r="BT1842" s="37" t="s">
        <v>10903</v>
      </c>
      <c r="BU1842" s="52">
        <v>98.018499706112706</v>
      </c>
      <c r="BV1842" s="32">
        <v>44929</v>
      </c>
      <c r="BW1842" s="33" t="s">
        <v>8937</v>
      </c>
      <c r="BZ1842" s="15">
        <v>60.008096924866081</v>
      </c>
    </row>
    <row r="1843" spans="16:78">
      <c r="P1843" s="105">
        <v>3.4313477864644031</v>
      </c>
      <c r="Q1843" s="37" t="s">
        <v>13500</v>
      </c>
      <c r="R1843" s="106">
        <v>-0.7742</v>
      </c>
      <c r="S1843" s="85" t="s">
        <v>8888</v>
      </c>
      <c r="BS1843" s="29">
        <v>2.3000804348773158</v>
      </c>
      <c r="BT1843" s="37" t="s">
        <v>10904</v>
      </c>
      <c r="BU1843" s="62">
        <v>99.06352445175196</v>
      </c>
      <c r="BV1843" s="32">
        <v>44926</v>
      </c>
      <c r="BW1843" s="33" t="s">
        <v>8937</v>
      </c>
      <c r="BZ1843" s="15">
        <v>77.420262063628115</v>
      </c>
    </row>
    <row r="1844" spans="16:78">
      <c r="P1844" s="105">
        <v>878.79932488685051</v>
      </c>
      <c r="Q1844" s="37" t="s">
        <v>13501</v>
      </c>
      <c r="R1844" s="106">
        <v>-1</v>
      </c>
      <c r="S1844" s="85" t="s">
        <v>8887</v>
      </c>
      <c r="BS1844" s="29">
        <v>1.1705850213276729</v>
      </c>
      <c r="BT1844" s="37" t="s">
        <v>10905</v>
      </c>
      <c r="BU1844" s="62">
        <v>79.879368654901356</v>
      </c>
      <c r="BV1844" s="32">
        <v>44933</v>
      </c>
      <c r="BW1844" s="33" t="s">
        <v>8937</v>
      </c>
      <c r="BZ1844" s="15">
        <v>100</v>
      </c>
    </row>
    <row r="1845" spans="16:78">
      <c r="P1845" s="105">
        <v>6.740755434646382</v>
      </c>
      <c r="Q1845" s="37" t="s">
        <v>13502</v>
      </c>
      <c r="R1845" s="106">
        <v>-0.70279999999999998</v>
      </c>
      <c r="S1845" s="85" t="s">
        <v>8898</v>
      </c>
      <c r="BS1845" s="29">
        <v>4.7904751915624786</v>
      </c>
      <c r="BT1845" s="37" t="s">
        <v>10906</v>
      </c>
      <c r="BU1845" s="31">
        <v>99.341492263652853</v>
      </c>
      <c r="BV1845" s="32">
        <v>45000</v>
      </c>
      <c r="BW1845" s="33" t="s">
        <v>9045</v>
      </c>
      <c r="BZ1845" s="15">
        <v>70.275980843393143</v>
      </c>
    </row>
    <row r="1846" spans="16:78">
      <c r="P1846" s="105">
        <v>132.77996098874129</v>
      </c>
      <c r="Q1846" s="37" t="s">
        <v>13503</v>
      </c>
      <c r="R1846" s="106">
        <v>-1</v>
      </c>
      <c r="S1846" s="85" t="s">
        <v>8901</v>
      </c>
      <c r="BS1846" s="29">
        <v>24.92798363722461</v>
      </c>
      <c r="BT1846" s="37" t="s">
        <v>10907</v>
      </c>
      <c r="BU1846" s="44">
        <v>99.758238620312781</v>
      </c>
      <c r="BV1846" s="32">
        <v>44819</v>
      </c>
      <c r="BW1846" s="33" t="s">
        <v>8937</v>
      </c>
      <c r="BZ1846" s="15">
        <v>100</v>
      </c>
    </row>
    <row r="1847" spans="16:78">
      <c r="P1847" s="105">
        <v>1.2043265077877501</v>
      </c>
      <c r="Q1847" s="37" t="s">
        <v>13504</v>
      </c>
      <c r="R1847" s="106">
        <v>-0.99580000000000002</v>
      </c>
      <c r="S1847" s="85" t="s">
        <v>8887</v>
      </c>
      <c r="BS1847" s="29">
        <v>1.057173579508595</v>
      </c>
      <c r="BT1847" s="37" t="s">
        <v>10908</v>
      </c>
      <c r="BU1847" s="62">
        <v>99.882993630336586</v>
      </c>
      <c r="BV1847" s="32">
        <v>44926</v>
      </c>
      <c r="BW1847" s="33" t="s">
        <v>8937</v>
      </c>
      <c r="BZ1847" s="15">
        <v>99.584067883448171</v>
      </c>
    </row>
    <row r="1848" spans="16:78">
      <c r="P1848" s="105">
        <v>8.8367843178764556</v>
      </c>
      <c r="Q1848" s="37" t="s">
        <v>13505</v>
      </c>
      <c r="R1848" s="106">
        <v>-0.94820000000000004</v>
      </c>
      <c r="S1848" s="85" t="s">
        <v>8898</v>
      </c>
      <c r="BS1848" s="29">
        <v>4.7068272896037113</v>
      </c>
      <c r="BT1848" s="37" t="s">
        <v>10909</v>
      </c>
      <c r="BU1848" s="31">
        <v>99.979327235360813</v>
      </c>
      <c r="BV1848" s="32">
        <v>44592</v>
      </c>
      <c r="BW1848" s="33" t="s">
        <v>8937</v>
      </c>
      <c r="BZ1848" s="15">
        <v>94.819746483061124</v>
      </c>
    </row>
    <row r="1849" spans="16:78">
      <c r="P1849" s="105">
        <v>1.3943381748538279</v>
      </c>
      <c r="Q1849" s="37" t="s">
        <v>13506</v>
      </c>
      <c r="R1849" s="106">
        <v>-0.65820000000000001</v>
      </c>
      <c r="S1849" s="85" t="s">
        <v>3686</v>
      </c>
      <c r="BS1849" s="29">
        <v>20.08234296711688</v>
      </c>
      <c r="BT1849" s="37" t="s">
        <v>10910</v>
      </c>
      <c r="BU1849" s="62">
        <v>98.170887013508477</v>
      </c>
      <c r="BV1849" s="32">
        <v>44926</v>
      </c>
      <c r="BW1849" s="33" t="s">
        <v>8937</v>
      </c>
      <c r="BZ1849" s="15">
        <v>65.818857536053812</v>
      </c>
    </row>
    <row r="1850" spans="16:78">
      <c r="P1850" s="105">
        <v>20.259138297913228</v>
      </c>
      <c r="Q1850" s="37" t="s">
        <v>13507</v>
      </c>
      <c r="R1850" s="106">
        <v>-0.86560000000000004</v>
      </c>
      <c r="S1850" s="85" t="s">
        <v>3686</v>
      </c>
      <c r="BS1850" s="29">
        <v>34.784220300073912</v>
      </c>
      <c r="BT1850" s="37" t="s">
        <v>10911</v>
      </c>
      <c r="BU1850" s="31">
        <v>98.970890507285361</v>
      </c>
      <c r="BV1850" s="32">
        <v>44857</v>
      </c>
      <c r="BW1850" s="33" t="s">
        <v>8937</v>
      </c>
      <c r="BZ1850" s="15">
        <v>86.559536354056917</v>
      </c>
    </row>
    <row r="1851" spans="16:78">
      <c r="P1851" s="105">
        <v>36.586750330771267</v>
      </c>
      <c r="Q1851" s="37" t="s">
        <v>13508</v>
      </c>
      <c r="R1851" s="106">
        <v>-0.84930000000000005</v>
      </c>
      <c r="S1851" s="85" t="s">
        <v>8887</v>
      </c>
      <c r="BS1851" s="29">
        <v>14.80645617605718</v>
      </c>
      <c r="BT1851" s="37" t="s">
        <v>10912</v>
      </c>
      <c r="BU1851" s="31">
        <v>99.94119329338281</v>
      </c>
      <c r="BV1851" s="32">
        <v>44884</v>
      </c>
      <c r="BW1851" s="33" t="s">
        <v>8933</v>
      </c>
      <c r="BZ1851" s="15">
        <v>84.932623397512813</v>
      </c>
    </row>
    <row r="1852" spans="16:78">
      <c r="P1852" s="105">
        <v>69.542165712492292</v>
      </c>
      <c r="Q1852" s="37" t="s">
        <v>13509</v>
      </c>
      <c r="R1852" s="106">
        <v>-0.92789999999999995</v>
      </c>
      <c r="S1852" s="85" t="s">
        <v>8893</v>
      </c>
      <c r="BS1852" s="29">
        <v>18.110423163797709</v>
      </c>
      <c r="BT1852" s="37" t="s">
        <v>10913</v>
      </c>
      <c r="BU1852" s="52">
        <v>99.6823148029397</v>
      </c>
      <c r="BV1852" s="32">
        <v>44933</v>
      </c>
      <c r="BW1852" s="33" t="s">
        <v>9024</v>
      </c>
      <c r="BZ1852" s="15">
        <v>92.787290116411398</v>
      </c>
    </row>
    <row r="1853" spans="16:78">
      <c r="P1853" s="105">
        <v>1380.319687277316</v>
      </c>
      <c r="Q1853" s="37" t="s">
        <v>13510</v>
      </c>
      <c r="R1853" s="106">
        <v>-0.65759999999999996</v>
      </c>
      <c r="S1853" s="85" t="s">
        <v>3686</v>
      </c>
      <c r="BS1853" s="29">
        <v>38.644842963869174</v>
      </c>
      <c r="BT1853" s="37" t="s">
        <v>10914</v>
      </c>
      <c r="BU1853" s="62">
        <v>95.776332460224353</v>
      </c>
      <c r="BV1853" s="32">
        <v>44933</v>
      </c>
      <c r="BW1853" s="33" t="s">
        <v>8933</v>
      </c>
      <c r="BZ1853" s="15">
        <v>65.763266436452483</v>
      </c>
    </row>
    <row r="1854" spans="16:78">
      <c r="P1854" s="105">
        <v>209.14706917771991</v>
      </c>
      <c r="Q1854" s="37" t="s">
        <v>13511</v>
      </c>
      <c r="R1854" s="106">
        <v>-0.99990000000000001</v>
      </c>
      <c r="S1854" s="85" t="s">
        <v>8887</v>
      </c>
      <c r="BS1854" s="29">
        <v>40.232620654488791</v>
      </c>
      <c r="BT1854" s="37" t="s">
        <v>10915</v>
      </c>
      <c r="BU1854" s="62">
        <v>98.999246965594494</v>
      </c>
      <c r="BV1854" s="32">
        <v>44996</v>
      </c>
      <c r="BW1854" s="33" t="s">
        <v>9045</v>
      </c>
      <c r="BZ1854" s="15">
        <v>99.993458693392341</v>
      </c>
    </row>
    <row r="1855" spans="16:78">
      <c r="P1855" s="105">
        <v>50.789536221712559</v>
      </c>
      <c r="Q1855" s="37" t="s">
        <v>13512</v>
      </c>
      <c r="R1855" s="106">
        <v>-0.95230000000000004</v>
      </c>
      <c r="S1855" s="85" t="s">
        <v>8893</v>
      </c>
      <c r="BS1855" s="29">
        <v>3.3099637413181959</v>
      </c>
      <c r="BT1855" s="37" t="s">
        <v>10916</v>
      </c>
      <c r="BU1855" s="31">
        <v>95.583411362736626</v>
      </c>
      <c r="BV1855" s="32">
        <v>44696</v>
      </c>
      <c r="BW1855" s="33" t="s">
        <v>8937</v>
      </c>
      <c r="BZ1855" s="15">
        <v>95.233950801356343</v>
      </c>
    </row>
    <row r="1856" spans="16:78">
      <c r="P1856" s="105">
        <v>61.638910345792127</v>
      </c>
      <c r="Q1856" s="37" t="s">
        <v>13513</v>
      </c>
      <c r="R1856" s="106">
        <v>-0.99709999999999999</v>
      </c>
      <c r="S1856" s="85" t="s">
        <v>8887</v>
      </c>
      <c r="BS1856" s="29">
        <v>2.75203485786533</v>
      </c>
      <c r="BT1856" s="37" t="s">
        <v>10917</v>
      </c>
      <c r="BU1856" s="44">
        <v>98.262896480726909</v>
      </c>
      <c r="BV1856" s="32">
        <v>44957</v>
      </c>
      <c r="BW1856" s="33" t="s">
        <v>8937</v>
      </c>
      <c r="BZ1856" s="15">
        <v>99.708749716885777</v>
      </c>
    </row>
    <row r="1857" spans="16:78">
      <c r="P1857" s="105">
        <v>20.70700980242971</v>
      </c>
      <c r="Q1857" s="37" t="s">
        <v>13514</v>
      </c>
      <c r="R1857" s="106">
        <v>-0.99450000000000005</v>
      </c>
      <c r="S1857" s="85" t="s">
        <v>8887</v>
      </c>
      <c r="BS1857" s="29">
        <v>4.6606044477423278</v>
      </c>
      <c r="BT1857" s="37" t="s">
        <v>10918</v>
      </c>
      <c r="BU1857" s="62">
        <v>99.032329087687003</v>
      </c>
      <c r="BV1857" s="32">
        <v>45000</v>
      </c>
      <c r="BW1857" s="33" t="s">
        <v>8937</v>
      </c>
      <c r="BZ1857" s="15">
        <v>99.448568220581123</v>
      </c>
    </row>
    <row r="1858" spans="16:78">
      <c r="P1858" s="105">
        <v>11.29126087825999</v>
      </c>
      <c r="Q1858" s="37" t="s">
        <v>13515</v>
      </c>
      <c r="R1858" s="106">
        <v>-0.86670000000000003</v>
      </c>
      <c r="S1858" s="85" t="s">
        <v>8887</v>
      </c>
      <c r="BS1858" s="29">
        <v>1.5589217345576829</v>
      </c>
      <c r="BT1858" s="37" t="s">
        <v>10919</v>
      </c>
      <c r="BU1858" s="31">
        <v>95.796219142885533</v>
      </c>
      <c r="BV1858" s="32">
        <v>44135</v>
      </c>
      <c r="BW1858" s="33" t="s">
        <v>8937</v>
      </c>
      <c r="BZ1858" s="15">
        <v>86.665295204546538</v>
      </c>
    </row>
    <row r="1859" spans="16:78">
      <c r="P1859" s="105">
        <v>11.76388415530943</v>
      </c>
      <c r="Q1859" s="37" t="s">
        <v>13516</v>
      </c>
      <c r="R1859" s="106">
        <v>-0.99070000000000003</v>
      </c>
      <c r="S1859" s="85" t="s">
        <v>8887</v>
      </c>
      <c r="BS1859" s="29">
        <v>136.27246521687499</v>
      </c>
      <c r="BT1859" s="37" t="s">
        <v>10920</v>
      </c>
      <c r="BU1859" s="62">
        <v>98.271737714037116</v>
      </c>
      <c r="BV1859" s="32">
        <v>44423</v>
      </c>
      <c r="BW1859" s="33" t="s">
        <v>9342</v>
      </c>
      <c r="BZ1859" s="15">
        <v>99.072956739226953</v>
      </c>
    </row>
    <row r="1860" spans="16:78">
      <c r="P1860" s="105">
        <v>208.2763983118621</v>
      </c>
      <c r="Q1860" s="37" t="s">
        <v>13517</v>
      </c>
      <c r="R1860" s="106">
        <v>-1</v>
      </c>
      <c r="S1860" s="85" t="s">
        <v>8887</v>
      </c>
      <c r="BS1860" s="29">
        <v>114.81012921002809</v>
      </c>
      <c r="BT1860" s="37" t="s">
        <v>10921</v>
      </c>
      <c r="BU1860" s="31">
        <v>98.093037221030187</v>
      </c>
      <c r="BV1860" s="32">
        <v>44827</v>
      </c>
      <c r="BW1860" s="33" t="s">
        <v>8937</v>
      </c>
      <c r="BZ1860" s="15">
        <v>99.998847283988056</v>
      </c>
    </row>
    <row r="1861" spans="16:78">
      <c r="P1861" s="105">
        <v>116.4859056011469</v>
      </c>
      <c r="Q1861" s="37" t="s">
        <v>13518</v>
      </c>
      <c r="R1861" s="106">
        <v>-0.98009999999999997</v>
      </c>
      <c r="S1861" s="85" t="s">
        <v>8893</v>
      </c>
      <c r="BS1861" s="29">
        <v>1.131633195075562</v>
      </c>
      <c r="BT1861" s="37" t="s">
        <v>10922</v>
      </c>
      <c r="BU1861" s="31">
        <v>91.204374840654054</v>
      </c>
      <c r="BV1861" s="32">
        <v>44831</v>
      </c>
      <c r="BW1861" s="33" t="s">
        <v>8937</v>
      </c>
      <c r="BZ1861" s="15">
        <v>98.012986419793677</v>
      </c>
    </row>
    <row r="1862" spans="16:78">
      <c r="P1862" s="105">
        <v>20.04603845515437</v>
      </c>
      <c r="Q1862" s="37" t="s">
        <v>13519</v>
      </c>
      <c r="R1862" s="106">
        <v>-0.99829999999999997</v>
      </c>
      <c r="S1862" s="85" t="s">
        <v>8887</v>
      </c>
      <c r="BS1862" s="29">
        <v>27.68818170440035</v>
      </c>
      <c r="BT1862" s="37" t="s">
        <v>10923</v>
      </c>
      <c r="BU1862" s="52">
        <v>98.620019254129119</v>
      </c>
      <c r="BV1862" s="32">
        <v>44876</v>
      </c>
      <c r="BW1862" s="33" t="s">
        <v>8937</v>
      </c>
      <c r="BZ1862" s="15">
        <v>99.832163605868672</v>
      </c>
    </row>
    <row r="1863" spans="16:78">
      <c r="P1863" s="105">
        <v>3.3734529845821521</v>
      </c>
      <c r="Q1863" s="37" t="s">
        <v>13520</v>
      </c>
      <c r="R1863" s="106">
        <v>-0.99509999999999998</v>
      </c>
      <c r="S1863" s="85" t="s">
        <v>8887</v>
      </c>
      <c r="BS1863" s="29">
        <v>60.506708247413947</v>
      </c>
      <c r="BT1863" s="37" t="s">
        <v>10924</v>
      </c>
      <c r="BU1863" s="62">
        <v>90.507314233110165</v>
      </c>
      <c r="BV1863" s="32">
        <v>44868</v>
      </c>
      <c r="BW1863" s="33" t="s">
        <v>8937</v>
      </c>
      <c r="BZ1863" s="15">
        <v>99.507009321617346</v>
      </c>
    </row>
    <row r="1864" spans="16:78">
      <c r="P1864" s="105">
        <v>30.479823396899331</v>
      </c>
      <c r="Q1864" s="37" t="s">
        <v>13521</v>
      </c>
      <c r="R1864" s="106">
        <v>-0.9506</v>
      </c>
      <c r="S1864" s="85" t="s">
        <v>1772</v>
      </c>
      <c r="BS1864" s="29">
        <v>49.847352577267849</v>
      </c>
      <c r="BT1864" s="37" t="s">
        <v>10925</v>
      </c>
      <c r="BU1864" s="62">
        <v>99.905142829622179</v>
      </c>
      <c r="BV1864" s="32">
        <v>44918</v>
      </c>
      <c r="BW1864" s="33" t="s">
        <v>8937</v>
      </c>
      <c r="BZ1864" s="15">
        <v>95.058568529828634</v>
      </c>
    </row>
    <row r="1865" spans="16:78">
      <c r="P1865" s="105">
        <v>1.1447462624631339</v>
      </c>
      <c r="Q1865" s="37" t="s">
        <v>13522</v>
      </c>
      <c r="R1865" s="106">
        <v>-0.95979999999999999</v>
      </c>
      <c r="S1865" s="85" t="s">
        <v>3686</v>
      </c>
      <c r="BS1865" s="29">
        <v>15.598636680667189</v>
      </c>
      <c r="BT1865" s="37" t="s">
        <v>10926</v>
      </c>
      <c r="BU1865" s="31">
        <v>60.729966114609383</v>
      </c>
      <c r="BV1865" s="32">
        <v>45000</v>
      </c>
      <c r="BW1865" s="33" t="s">
        <v>8967</v>
      </c>
      <c r="BZ1865" s="15">
        <v>95.98003181118024</v>
      </c>
    </row>
    <row r="1866" spans="16:78">
      <c r="P1866" s="105">
        <v>54.146508963557743</v>
      </c>
      <c r="Q1866" s="37" t="s">
        <v>13523</v>
      </c>
      <c r="R1866" s="106">
        <v>-0.99919999999999998</v>
      </c>
      <c r="S1866" s="85" t="s">
        <v>8893</v>
      </c>
      <c r="BS1866" s="29">
        <v>14.67572719029139</v>
      </c>
      <c r="BT1866" s="37" t="s">
        <v>10927</v>
      </c>
      <c r="BU1866" s="44">
        <v>98.496176560008067</v>
      </c>
      <c r="BV1866" s="32">
        <v>44922</v>
      </c>
      <c r="BW1866" s="33" t="s">
        <v>8937</v>
      </c>
      <c r="BZ1866" s="15">
        <v>99.918002544661775</v>
      </c>
    </row>
    <row r="1867" spans="16:78">
      <c r="P1867" s="105">
        <v>1.6879588710369069</v>
      </c>
      <c r="Q1867" s="37" t="s">
        <v>13524</v>
      </c>
      <c r="R1867" s="106">
        <v>-0.94410000000000005</v>
      </c>
      <c r="S1867" s="85" t="s">
        <v>8887</v>
      </c>
      <c r="BS1867" s="29">
        <v>26.2086673794483</v>
      </c>
      <c r="BT1867" s="37" t="s">
        <v>10928</v>
      </c>
      <c r="BU1867" s="62">
        <v>92.222496408768478</v>
      </c>
      <c r="BV1867" s="32">
        <v>44837</v>
      </c>
      <c r="BW1867" s="33" t="s">
        <v>8965</v>
      </c>
      <c r="BZ1867" s="15">
        <v>94.41170813360516</v>
      </c>
    </row>
    <row r="1868" spans="16:78">
      <c r="P1868" s="105">
        <v>25.462280426530441</v>
      </c>
      <c r="Q1868" s="37" t="s">
        <v>13525</v>
      </c>
      <c r="R1868" s="106">
        <v>-0.92200000000000004</v>
      </c>
      <c r="S1868" s="85" t="s">
        <v>3686</v>
      </c>
      <c r="BS1868" s="29">
        <v>3.3573268562066101</v>
      </c>
      <c r="BT1868" s="37" t="s">
        <v>10929</v>
      </c>
      <c r="BU1868" s="31">
        <v>99.36648335201869</v>
      </c>
      <c r="BV1868" s="32">
        <v>44158</v>
      </c>
      <c r="BW1868" s="33" t="s">
        <v>8937</v>
      </c>
      <c r="BZ1868" s="15">
        <v>92.204925935564532</v>
      </c>
    </row>
    <row r="1869" spans="16:78">
      <c r="P1869" s="105">
        <v>1.134891315761666</v>
      </c>
      <c r="Q1869" s="37" t="s">
        <v>13526</v>
      </c>
      <c r="R1869" s="106">
        <v>-0.94130000000000003</v>
      </c>
      <c r="S1869" s="85" t="s">
        <v>3686</v>
      </c>
      <c r="BS1869" s="29">
        <v>5.4705696775106007</v>
      </c>
      <c r="BT1869" s="37" t="s">
        <v>10930</v>
      </c>
      <c r="BU1869" s="62">
        <v>99.823344179010135</v>
      </c>
      <c r="BV1869" s="32">
        <v>44902</v>
      </c>
      <c r="BW1869" s="33" t="s">
        <v>8937</v>
      </c>
      <c r="BZ1869" s="15">
        <v>94.128293183284711</v>
      </c>
    </row>
    <row r="1870" spans="16:78">
      <c r="P1870" s="105">
        <v>58.299648112452132</v>
      </c>
      <c r="Q1870" s="37" t="s">
        <v>13527</v>
      </c>
      <c r="R1870" s="106">
        <v>-0.99980000000000002</v>
      </c>
      <c r="S1870" s="85" t="s">
        <v>8892</v>
      </c>
      <c r="BS1870" s="29">
        <v>69.386984404969354</v>
      </c>
      <c r="BT1870" s="37" t="s">
        <v>10931</v>
      </c>
      <c r="BU1870" s="31">
        <v>99.919553039144063</v>
      </c>
      <c r="BV1870" s="32">
        <v>44884</v>
      </c>
      <c r="BW1870" s="33" t="s">
        <v>8937</v>
      </c>
      <c r="BZ1870" s="15">
        <v>99.983731809451768</v>
      </c>
    </row>
    <row r="1871" spans="16:78">
      <c r="P1871" s="105">
        <v>1.444982646266123</v>
      </c>
      <c r="Q1871" s="37" t="s">
        <v>13528</v>
      </c>
      <c r="R1871" s="106">
        <v>-0.99580000000000002</v>
      </c>
      <c r="S1871" s="85" t="s">
        <v>8882</v>
      </c>
      <c r="BS1871" s="29">
        <v>9.9008889374327413</v>
      </c>
      <c r="BT1871" s="37" t="s">
        <v>10932</v>
      </c>
      <c r="BU1871" s="31">
        <v>99.030954856455864</v>
      </c>
      <c r="BV1871" s="32">
        <v>44666</v>
      </c>
      <c r="BW1871" s="33" t="s">
        <v>8937</v>
      </c>
      <c r="BZ1871" s="15">
        <v>99.584487881757283</v>
      </c>
    </row>
    <row r="1872" spans="16:78">
      <c r="P1872" s="105">
        <v>1.937451682816391</v>
      </c>
      <c r="Q1872" s="37" t="s">
        <v>13529</v>
      </c>
      <c r="R1872" s="106">
        <v>-0.99580000000000002</v>
      </c>
      <c r="S1872" s="85" t="s">
        <v>1772</v>
      </c>
      <c r="BS1872" s="29">
        <v>21.044676211736771</v>
      </c>
      <c r="BT1872" s="37" t="s">
        <v>10933</v>
      </c>
      <c r="BU1872" s="52">
        <v>94.305034715910821</v>
      </c>
      <c r="BV1872" s="32">
        <v>44666</v>
      </c>
      <c r="BW1872" s="33" t="s">
        <v>8945</v>
      </c>
      <c r="BZ1872" s="15">
        <v>99.577906017373039</v>
      </c>
    </row>
    <row r="1873" spans="16:78">
      <c r="P1873" s="105">
        <v>12.83663807199831</v>
      </c>
      <c r="Q1873" s="37" t="s">
        <v>13530</v>
      </c>
      <c r="R1873" s="106">
        <v>-0.69</v>
      </c>
      <c r="S1873" s="85" t="s">
        <v>8898</v>
      </c>
      <c r="BS1873" s="29">
        <v>10.35166151967281</v>
      </c>
      <c r="BT1873" s="37" t="s">
        <v>10934</v>
      </c>
      <c r="BU1873" s="62">
        <v>98.437018567046238</v>
      </c>
      <c r="BV1873" s="32">
        <v>44996</v>
      </c>
      <c r="BW1873" s="33" t="s">
        <v>8937</v>
      </c>
      <c r="BZ1873" s="15">
        <v>69.002879223294073</v>
      </c>
    </row>
    <row r="1874" spans="16:78">
      <c r="P1874" s="105">
        <v>1.56307479006462</v>
      </c>
      <c r="Q1874" s="37" t="s">
        <v>13531</v>
      </c>
      <c r="R1874" s="106">
        <v>-0.93049999999999999</v>
      </c>
      <c r="S1874" s="85" t="s">
        <v>8887</v>
      </c>
      <c r="BS1874" s="29">
        <v>180.16145376978969</v>
      </c>
      <c r="BT1874" s="37" t="s">
        <v>10935</v>
      </c>
      <c r="BU1874" s="62">
        <v>98.122352546610756</v>
      </c>
      <c r="BV1874" s="32">
        <v>44902</v>
      </c>
      <c r="BW1874" s="33" t="s">
        <v>9342</v>
      </c>
      <c r="BZ1874" s="15">
        <v>93.052501676288387</v>
      </c>
    </row>
    <row r="1875" spans="16:78">
      <c r="P1875" s="105">
        <v>1.5490267581518451</v>
      </c>
      <c r="Q1875" s="37" t="s">
        <v>13532</v>
      </c>
      <c r="R1875" s="106">
        <v>-0.84430000000000005</v>
      </c>
      <c r="S1875" s="85" t="s">
        <v>8887</v>
      </c>
      <c r="BS1875" s="29">
        <v>2.2755784930955079</v>
      </c>
      <c r="BT1875" s="37" t="s">
        <v>10936</v>
      </c>
      <c r="BU1875" s="31">
        <v>99.524271458486254</v>
      </c>
      <c r="BV1875" s="32">
        <v>44933</v>
      </c>
      <c r="BW1875" s="33" t="s">
        <v>8937</v>
      </c>
      <c r="BZ1875" s="15">
        <v>84.430948989137036</v>
      </c>
    </row>
    <row r="1876" spans="16:78">
      <c r="P1876" s="105">
        <v>59.276222799981589</v>
      </c>
      <c r="Q1876" s="37" t="s">
        <v>13533</v>
      </c>
      <c r="R1876" s="106">
        <v>-0.99829999999999997</v>
      </c>
      <c r="S1876" s="85" t="s">
        <v>8881</v>
      </c>
      <c r="BS1876" s="29">
        <v>5.7719448868796466</v>
      </c>
      <c r="BT1876" s="37" t="s">
        <v>10937</v>
      </c>
      <c r="BU1876" s="44">
        <v>99.58229094536452</v>
      </c>
      <c r="BV1876" s="32">
        <v>44696</v>
      </c>
      <c r="BW1876" s="33" t="s">
        <v>8937</v>
      </c>
      <c r="BZ1876" s="15">
        <v>99.830154453450533</v>
      </c>
    </row>
    <row r="1877" spans="16:78">
      <c r="P1877" s="105">
        <v>58.026984428820363</v>
      </c>
      <c r="Q1877" s="37" t="s">
        <v>13534</v>
      </c>
      <c r="R1877" s="106">
        <v>-0.93730000000000002</v>
      </c>
      <c r="S1877" s="85" t="s">
        <v>8898</v>
      </c>
      <c r="BS1877" s="29">
        <v>3.633834643658278</v>
      </c>
      <c r="BT1877" s="37" t="s">
        <v>10938</v>
      </c>
      <c r="BU1877" s="62">
        <v>98.865928693434597</v>
      </c>
      <c r="BV1877" s="32">
        <v>44876</v>
      </c>
      <c r="BW1877" s="33" t="s">
        <v>8949</v>
      </c>
      <c r="BZ1877" s="15">
        <v>93.729276169029376</v>
      </c>
    </row>
    <row r="1878" spans="16:78">
      <c r="P1878" s="105">
        <v>15.00476392362585</v>
      </c>
      <c r="Q1878" s="37" t="s">
        <v>13535</v>
      </c>
      <c r="R1878" s="106">
        <v>-0.8236</v>
      </c>
      <c r="S1878" s="85" t="s">
        <v>8898</v>
      </c>
      <c r="BS1878" s="29">
        <v>4.7778259017827409</v>
      </c>
      <c r="BT1878" s="37" t="s">
        <v>10939</v>
      </c>
      <c r="BU1878" s="31">
        <v>71.972262626865614</v>
      </c>
      <c r="BV1878" s="32">
        <v>44996</v>
      </c>
      <c r="BW1878" s="33" t="s">
        <v>8937</v>
      </c>
      <c r="BZ1878" s="15">
        <v>82.359958988201569</v>
      </c>
    </row>
    <row r="1879" spans="16:78">
      <c r="P1879" s="105">
        <v>71.615691019299817</v>
      </c>
      <c r="Q1879" s="37" t="s">
        <v>13536</v>
      </c>
      <c r="R1879" s="106">
        <v>-0.99839999999999995</v>
      </c>
      <c r="S1879" s="85" t="s">
        <v>8887</v>
      </c>
      <c r="BS1879" s="29">
        <v>12.57945261333586</v>
      </c>
      <c r="BT1879" s="37" t="s">
        <v>10940</v>
      </c>
      <c r="BU1879" s="62">
        <v>96.058672604400471</v>
      </c>
      <c r="BV1879" s="32">
        <v>44884</v>
      </c>
      <c r="BW1879" s="33" t="s">
        <v>9131</v>
      </c>
      <c r="BZ1879" s="15">
        <v>99.838590988137554</v>
      </c>
    </row>
    <row r="1880" spans="16:78">
      <c r="P1880" s="105">
        <v>1433.55289142024</v>
      </c>
      <c r="Q1880" s="37" t="s">
        <v>13537</v>
      </c>
      <c r="R1880" s="106">
        <v>-0.96440000000000003</v>
      </c>
      <c r="S1880" s="85" t="s">
        <v>1772</v>
      </c>
      <c r="BS1880" s="29">
        <v>1.2837319665692419</v>
      </c>
      <c r="BT1880" s="37" t="s">
        <v>10941</v>
      </c>
      <c r="BU1880" s="31">
        <v>99.612468910503509</v>
      </c>
      <c r="BV1880" s="32">
        <v>45000</v>
      </c>
      <c r="BW1880" s="33" t="s">
        <v>8937</v>
      </c>
      <c r="BZ1880" s="15">
        <v>96.43945916265065</v>
      </c>
    </row>
    <row r="1881" spans="16:78">
      <c r="P1881" s="105">
        <v>1.6477979161141261</v>
      </c>
      <c r="Q1881" s="37" t="s">
        <v>13538</v>
      </c>
      <c r="R1881" s="106">
        <v>-0.89710000000000001</v>
      </c>
      <c r="S1881" s="85" t="s">
        <v>8884</v>
      </c>
      <c r="BS1881" s="29">
        <v>23.536291557513891</v>
      </c>
      <c r="BT1881" s="37" t="s">
        <v>10942</v>
      </c>
      <c r="BU1881" s="31">
        <v>99.636995037418586</v>
      </c>
      <c r="BV1881" s="32">
        <v>44996</v>
      </c>
      <c r="BW1881" s="33" t="s">
        <v>9045</v>
      </c>
      <c r="BZ1881" s="15">
        <v>89.707959021705605</v>
      </c>
    </row>
    <row r="1882" spans="16:78">
      <c r="P1882" s="105">
        <v>29.777234751069141</v>
      </c>
      <c r="Q1882" s="37" t="s">
        <v>13539</v>
      </c>
      <c r="R1882" s="106">
        <v>-0.84619999999999995</v>
      </c>
      <c r="S1882" s="85" t="s">
        <v>8884</v>
      </c>
      <c r="BS1882" s="29">
        <v>4.4127315229631989</v>
      </c>
      <c r="BT1882" s="37" t="s">
        <v>10943</v>
      </c>
      <c r="BU1882" s="52">
        <v>83.628419233927033</v>
      </c>
      <c r="BV1882" s="32">
        <v>45000</v>
      </c>
      <c r="BW1882" s="33" t="s">
        <v>8959</v>
      </c>
      <c r="BZ1882" s="15">
        <v>84.624321748183661</v>
      </c>
    </row>
    <row r="1883" spans="16:78">
      <c r="P1883" s="105">
        <v>13.84583844602356</v>
      </c>
      <c r="Q1883" s="37" t="s">
        <v>13540</v>
      </c>
      <c r="R1883" s="106">
        <v>-0.99139999999999995</v>
      </c>
      <c r="S1883" s="85" t="s">
        <v>8884</v>
      </c>
      <c r="BS1883" s="29">
        <v>1.0446315221417199</v>
      </c>
      <c r="BT1883" s="37" t="s">
        <v>10944</v>
      </c>
      <c r="BU1883" s="62">
        <v>99.25186840931211</v>
      </c>
      <c r="BV1883" s="32">
        <v>44926</v>
      </c>
      <c r="BW1883" s="33" t="s">
        <v>8937</v>
      </c>
      <c r="BZ1883" s="15">
        <v>99.143433881971617</v>
      </c>
    </row>
    <row r="1884" spans="16:78">
      <c r="P1884" s="105">
        <v>4.9434126956773712</v>
      </c>
      <c r="Q1884" s="37" t="s">
        <v>13541</v>
      </c>
      <c r="R1884" s="106">
        <v>-0.99880000000000002</v>
      </c>
      <c r="S1884" s="85" t="s">
        <v>8887</v>
      </c>
      <c r="BS1884" s="29">
        <v>1.0610202336573371</v>
      </c>
      <c r="BT1884" s="37" t="s">
        <v>10945</v>
      </c>
      <c r="BU1884" s="62">
        <v>39.052117808711152</v>
      </c>
      <c r="BV1884" s="32">
        <v>45000</v>
      </c>
      <c r="BW1884" s="33" t="s">
        <v>8959</v>
      </c>
      <c r="BZ1884" s="15">
        <v>99.883842232528465</v>
      </c>
    </row>
    <row r="1885" spans="16:78">
      <c r="P1885" s="105">
        <v>68.286495246380582</v>
      </c>
      <c r="Q1885" s="37" t="s">
        <v>13542</v>
      </c>
      <c r="R1885" s="106">
        <v>-0.80920000000000003</v>
      </c>
      <c r="S1885" s="85" t="s">
        <v>8887</v>
      </c>
      <c r="BS1885" s="29">
        <v>32.364857882577489</v>
      </c>
      <c r="BT1885" s="37" t="s">
        <v>10946</v>
      </c>
      <c r="BU1885" s="31">
        <v>87.936269746525568</v>
      </c>
      <c r="BV1885" s="32">
        <v>44708</v>
      </c>
      <c r="BW1885" s="33" t="s">
        <v>8937</v>
      </c>
      <c r="BZ1885" s="15">
        <v>80.915553760083554</v>
      </c>
    </row>
    <row r="1886" spans="16:78">
      <c r="P1886" s="105">
        <v>115.7420954308686</v>
      </c>
      <c r="Q1886" s="37" t="s">
        <v>13543</v>
      </c>
      <c r="R1886" s="106">
        <v>-0.95289999999999997</v>
      </c>
      <c r="S1886" s="85" t="s">
        <v>8881</v>
      </c>
      <c r="BS1886" s="29">
        <v>2.419083474997398</v>
      </c>
      <c r="BT1886" s="37" t="s">
        <v>10947</v>
      </c>
      <c r="BU1886" s="44">
        <v>99.332842631096469</v>
      </c>
      <c r="BV1886" s="32">
        <v>44914</v>
      </c>
      <c r="BW1886" s="33" t="s">
        <v>8937</v>
      </c>
      <c r="BZ1886" s="15">
        <v>95.294278153809003</v>
      </c>
    </row>
    <row r="1887" spans="16:78">
      <c r="P1887" s="105">
        <v>10.720564274433499</v>
      </c>
      <c r="Q1887" s="37" t="s">
        <v>13544</v>
      </c>
      <c r="R1887" s="106">
        <v>-0.9597</v>
      </c>
      <c r="S1887" s="85" t="s">
        <v>8887</v>
      </c>
      <c r="BS1887" s="29">
        <v>16.865837770247701</v>
      </c>
      <c r="BT1887" s="37" t="s">
        <v>10948</v>
      </c>
      <c r="BU1887" s="62">
        <v>95.894000200848183</v>
      </c>
      <c r="BV1887" s="32">
        <v>44888</v>
      </c>
      <c r="BW1887" s="33" t="s">
        <v>8937</v>
      </c>
      <c r="BZ1887" s="15">
        <v>95.970741971240784</v>
      </c>
    </row>
    <row r="1888" spans="16:78">
      <c r="P1888" s="105">
        <v>7.2171420784702676</v>
      </c>
      <c r="Q1888" s="37" t="s">
        <v>13545</v>
      </c>
      <c r="R1888" s="106">
        <v>-0.78490000000000004</v>
      </c>
      <c r="S1888" s="85" t="s">
        <v>8893</v>
      </c>
      <c r="BS1888" s="29">
        <v>39.827841808563782</v>
      </c>
      <c r="BT1888" s="37" t="s">
        <v>10949</v>
      </c>
      <c r="BU1888" s="31">
        <v>67.015211378222546</v>
      </c>
      <c r="BV1888" s="32">
        <v>44976</v>
      </c>
      <c r="BW1888" s="33" t="s">
        <v>8937</v>
      </c>
      <c r="BZ1888" s="15">
        <v>78.491248856478506</v>
      </c>
    </row>
    <row r="1889" spans="16:78">
      <c r="P1889" s="105">
        <v>52.668594917826702</v>
      </c>
      <c r="Q1889" s="37" t="s">
        <v>13546</v>
      </c>
      <c r="R1889" s="106">
        <v>-0.48799999999999999</v>
      </c>
      <c r="S1889" s="85" t="s">
        <v>8887</v>
      </c>
      <c r="BS1889" s="29">
        <v>19.79086527214243</v>
      </c>
      <c r="BT1889" s="37" t="s">
        <v>10950</v>
      </c>
      <c r="BU1889" s="62">
        <v>99.649863577415402</v>
      </c>
      <c r="BV1889" s="32">
        <v>44868</v>
      </c>
      <c r="BW1889" s="33" t="s">
        <v>8937</v>
      </c>
      <c r="BZ1889" s="15">
        <v>48.80251919549768</v>
      </c>
    </row>
    <row r="1890" spans="16:78">
      <c r="P1890" s="105">
        <v>20.670547057914689</v>
      </c>
      <c r="Q1890" s="37" t="s">
        <v>13547</v>
      </c>
      <c r="R1890" s="106">
        <v>-0.96850000000000003</v>
      </c>
      <c r="S1890" s="85" t="s">
        <v>8887</v>
      </c>
      <c r="BS1890" s="29">
        <v>56.504446452527247</v>
      </c>
      <c r="BT1890" s="37" t="s">
        <v>10951</v>
      </c>
      <c r="BU1890" s="31">
        <v>99.659395227612194</v>
      </c>
      <c r="BV1890" s="32">
        <v>44992</v>
      </c>
      <c r="BW1890" s="33" t="s">
        <v>8937</v>
      </c>
      <c r="BZ1890" s="15">
        <v>96.854906749371111</v>
      </c>
    </row>
    <row r="1891" spans="16:78">
      <c r="P1891" s="105">
        <v>7.1915009902373113</v>
      </c>
      <c r="Q1891" s="37" t="s">
        <v>13548</v>
      </c>
      <c r="R1891" s="106">
        <v>-0.8407</v>
      </c>
      <c r="S1891" s="85" t="s">
        <v>8893</v>
      </c>
      <c r="BS1891" s="29">
        <v>15.65024700396641</v>
      </c>
      <c r="BT1891" s="37" t="s">
        <v>10952</v>
      </c>
      <c r="BU1891" s="31">
        <v>98.313369053682663</v>
      </c>
      <c r="BV1891" s="32">
        <v>44910</v>
      </c>
      <c r="BW1891" s="33" t="s">
        <v>8937</v>
      </c>
      <c r="BZ1891" s="15">
        <v>84.065868822538363</v>
      </c>
    </row>
    <row r="1892" spans="16:78">
      <c r="P1892" s="105">
        <v>78.650192126028998</v>
      </c>
      <c r="Q1892" s="37" t="s">
        <v>13549</v>
      </c>
      <c r="R1892" s="106">
        <v>-0.9829</v>
      </c>
      <c r="S1892" s="85" t="s">
        <v>8884</v>
      </c>
      <c r="BS1892" s="29">
        <v>1.6213813563032371</v>
      </c>
      <c r="BT1892" s="37" t="s">
        <v>10953</v>
      </c>
      <c r="BU1892" s="52">
        <v>98.796833035214362</v>
      </c>
      <c r="BV1892" s="32">
        <v>44996</v>
      </c>
      <c r="BW1892" s="33" t="s">
        <v>8937</v>
      </c>
      <c r="BZ1892" s="15">
        <v>98.293521161989744</v>
      </c>
    </row>
    <row r="1893" spans="16:78">
      <c r="P1893" s="105">
        <v>2.909211216108456</v>
      </c>
      <c r="Q1893" s="37" t="s">
        <v>13550</v>
      </c>
      <c r="R1893" s="106">
        <v>-0.99809999999999999</v>
      </c>
      <c r="S1893" s="85" t="s">
        <v>8887</v>
      </c>
      <c r="BS1893" s="29">
        <v>4.5142885107676962</v>
      </c>
      <c r="BT1893" s="37" t="s">
        <v>10954</v>
      </c>
      <c r="BU1893" s="62">
        <v>98.614653249034504</v>
      </c>
      <c r="BV1893" s="32">
        <v>44918</v>
      </c>
      <c r="BW1893" s="33" t="s">
        <v>8937</v>
      </c>
      <c r="BZ1893" s="15">
        <v>99.806206202916059</v>
      </c>
    </row>
    <row r="1894" spans="16:78">
      <c r="P1894" s="105">
        <v>1.02847082364196</v>
      </c>
      <c r="Q1894" s="37" t="s">
        <v>13551</v>
      </c>
      <c r="R1894" s="106">
        <v>-0.9849</v>
      </c>
      <c r="S1894" s="85" t="s">
        <v>8887</v>
      </c>
      <c r="BS1894" s="29">
        <v>3.0164836119002891</v>
      </c>
      <c r="BT1894" s="37" t="s">
        <v>10955</v>
      </c>
      <c r="BU1894" s="62">
        <v>98.773587581031208</v>
      </c>
      <c r="BV1894" s="32">
        <v>44727</v>
      </c>
      <c r="BW1894" s="33" t="s">
        <v>8937</v>
      </c>
      <c r="BZ1894" s="15">
        <v>98.493970493839527</v>
      </c>
    </row>
    <row r="1895" spans="16:78">
      <c r="P1895" s="105">
        <v>1200.877372830304</v>
      </c>
      <c r="Q1895" s="37" t="s">
        <v>13552</v>
      </c>
      <c r="R1895" s="106">
        <v>-0.97389999999999999</v>
      </c>
      <c r="S1895" s="85" t="s">
        <v>8887</v>
      </c>
      <c r="BS1895" s="29">
        <v>40.964242921733913</v>
      </c>
      <c r="BT1895" s="37" t="s">
        <v>10956</v>
      </c>
      <c r="BU1895" s="31">
        <v>93.572874294432012</v>
      </c>
      <c r="BV1895" s="32">
        <v>44804</v>
      </c>
      <c r="BW1895" s="33" t="s">
        <v>8937</v>
      </c>
      <c r="BZ1895" s="15">
        <v>97.38677411916224</v>
      </c>
    </row>
    <row r="1896" spans="16:78">
      <c r="P1896" s="105">
        <v>1.536519333908356</v>
      </c>
      <c r="Q1896" s="37" t="s">
        <v>13553</v>
      </c>
      <c r="R1896" s="106">
        <v>-0.99780000000000002</v>
      </c>
      <c r="S1896" s="85" t="s">
        <v>1772</v>
      </c>
      <c r="BS1896" s="29">
        <v>2.22760872715281</v>
      </c>
      <c r="BT1896" s="37" t="s">
        <v>10957</v>
      </c>
      <c r="BU1896" s="44">
        <v>97.909431501024642</v>
      </c>
      <c r="BV1896" s="32">
        <v>44926</v>
      </c>
      <c r="BW1896" s="33" t="s">
        <v>8937</v>
      </c>
      <c r="BZ1896" s="15">
        <v>99.776033391718784</v>
      </c>
    </row>
    <row r="1897" spans="16:78">
      <c r="P1897" s="105">
        <v>45.987133922471649</v>
      </c>
      <c r="Q1897" s="37" t="s">
        <v>13554</v>
      </c>
      <c r="R1897" s="106">
        <v>-0.99429999999999996</v>
      </c>
      <c r="S1897" s="85" t="s">
        <v>8887</v>
      </c>
      <c r="BS1897" s="29">
        <v>7.7391379099240414</v>
      </c>
      <c r="BT1897" s="37" t="s">
        <v>10958</v>
      </c>
      <c r="BU1897" s="62">
        <v>97.629445880933346</v>
      </c>
      <c r="BV1897" s="32">
        <v>44922</v>
      </c>
      <c r="BW1897" s="33" t="s">
        <v>8937</v>
      </c>
      <c r="BZ1897" s="15">
        <v>99.434007962367275</v>
      </c>
    </row>
    <row r="1898" spans="16:78">
      <c r="P1898" s="105">
        <v>242.35973712470141</v>
      </c>
      <c r="Q1898" s="37" t="s">
        <v>13555</v>
      </c>
      <c r="R1898" s="106">
        <v>-0.92579999999999996</v>
      </c>
      <c r="S1898" s="85" t="s">
        <v>8884</v>
      </c>
      <c r="BS1898" s="29">
        <v>50.326713886838988</v>
      </c>
      <c r="BT1898" s="37" t="s">
        <v>10959</v>
      </c>
      <c r="BU1898" s="31">
        <v>93.939398426032739</v>
      </c>
      <c r="BV1898" s="32">
        <v>45000</v>
      </c>
      <c r="BW1898" s="33" t="s">
        <v>8937</v>
      </c>
      <c r="BZ1898" s="15">
        <v>92.576320992633825</v>
      </c>
    </row>
    <row r="1899" spans="16:78">
      <c r="P1899" s="105">
        <v>8.4975355920487097</v>
      </c>
      <c r="Q1899" s="37" t="s">
        <v>13556</v>
      </c>
      <c r="R1899" s="106">
        <v>-0.92610000000000003</v>
      </c>
      <c r="S1899" s="85" t="s">
        <v>8887</v>
      </c>
      <c r="BS1899" s="29">
        <v>1.7258116592722841</v>
      </c>
      <c r="BT1899" s="37" t="s">
        <v>10960</v>
      </c>
      <c r="BU1899" s="62">
        <v>72.994388683803493</v>
      </c>
      <c r="BV1899" s="32">
        <v>44831</v>
      </c>
      <c r="BW1899" s="33" t="s">
        <v>8937</v>
      </c>
      <c r="BZ1899" s="15">
        <v>92.613101394956942</v>
      </c>
    </row>
    <row r="1900" spans="16:78">
      <c r="P1900" s="105">
        <v>101.4547300994082</v>
      </c>
      <c r="Q1900" s="37" t="s">
        <v>13557</v>
      </c>
      <c r="R1900" s="106">
        <v>-0.99860000000000004</v>
      </c>
      <c r="S1900" s="85" t="s">
        <v>8887</v>
      </c>
      <c r="BS1900" s="29">
        <v>2.044414525916578</v>
      </c>
      <c r="BT1900" s="37" t="s">
        <v>10961</v>
      </c>
      <c r="BU1900" s="31">
        <v>93.925296890616991</v>
      </c>
      <c r="BV1900" s="32">
        <v>44880</v>
      </c>
      <c r="BW1900" s="33" t="s">
        <v>8937</v>
      </c>
      <c r="BZ1900" s="15">
        <v>99.861430540256038</v>
      </c>
    </row>
    <row r="1901" spans="16:78">
      <c r="P1901" s="105">
        <v>20.183244821715181</v>
      </c>
      <c r="Q1901" s="37" t="s">
        <v>13558</v>
      </c>
      <c r="R1901" s="106">
        <v>-0.8679</v>
      </c>
      <c r="S1901" s="85" t="s">
        <v>8893</v>
      </c>
      <c r="BS1901" s="29">
        <v>2.636872469081935</v>
      </c>
      <c r="BT1901" s="37" t="s">
        <v>10962</v>
      </c>
      <c r="BU1901" s="31">
        <v>99.418243593461114</v>
      </c>
      <c r="BV1901" s="32">
        <v>45000</v>
      </c>
      <c r="BW1901" s="33" t="s">
        <v>8959</v>
      </c>
      <c r="BZ1901" s="15">
        <v>86.793092682794963</v>
      </c>
    </row>
    <row r="1902" spans="16:78">
      <c r="P1902" s="105">
        <v>43.886081204933078</v>
      </c>
      <c r="Q1902" s="37" t="s">
        <v>13559</v>
      </c>
      <c r="R1902" s="106">
        <v>-0.96960000000000002</v>
      </c>
      <c r="S1902" s="85" t="s">
        <v>8893</v>
      </c>
      <c r="BS1902" s="29">
        <v>1.02706377191777</v>
      </c>
      <c r="BT1902" s="37" t="s">
        <v>10963</v>
      </c>
      <c r="BU1902" s="52">
        <v>18.799609047547069</v>
      </c>
      <c r="BV1902" s="32">
        <v>44834</v>
      </c>
      <c r="BW1902" s="33" t="s">
        <v>8937</v>
      </c>
      <c r="BZ1902" s="15">
        <v>96.960991882654099</v>
      </c>
    </row>
    <row r="1903" spans="16:78">
      <c r="P1903" s="105">
        <v>1.3525902605426829</v>
      </c>
      <c r="Q1903" s="37" t="s">
        <v>13560</v>
      </c>
      <c r="R1903" s="106">
        <v>-0.9839</v>
      </c>
      <c r="S1903" s="85" t="s">
        <v>8887</v>
      </c>
      <c r="BS1903" s="29">
        <v>1.797115952991633</v>
      </c>
      <c r="BT1903" s="37" t="s">
        <v>10964</v>
      </c>
      <c r="BU1903" s="62">
        <v>94.664391455527067</v>
      </c>
      <c r="BV1903" s="32">
        <v>44906</v>
      </c>
      <c r="BW1903" s="33" t="s">
        <v>8937</v>
      </c>
      <c r="BZ1903" s="15">
        <v>98.387067691361835</v>
      </c>
    </row>
    <row r="1904" spans="16:78">
      <c r="P1904" s="105">
        <v>20.091452868319749</v>
      </c>
      <c r="Q1904" s="37" t="s">
        <v>13561</v>
      </c>
      <c r="R1904" s="106">
        <v>-0.95820000000000005</v>
      </c>
      <c r="S1904" s="85" t="s">
        <v>8881</v>
      </c>
      <c r="BS1904" s="29">
        <v>39.555145642000923</v>
      </c>
      <c r="BT1904" s="37" t="s">
        <v>10965</v>
      </c>
      <c r="BU1904" s="62">
        <v>95.868775509640642</v>
      </c>
      <c r="BV1904" s="32">
        <v>44929</v>
      </c>
      <c r="BW1904" s="33" t="s">
        <v>9459</v>
      </c>
      <c r="BZ1904" s="15">
        <v>95.819009845986741</v>
      </c>
    </row>
    <row r="1905" spans="16:78">
      <c r="P1905" s="105">
        <v>1.138302373868747</v>
      </c>
      <c r="Q1905" s="37" t="s">
        <v>13562</v>
      </c>
      <c r="R1905" s="106">
        <v>-0.99329999999999996</v>
      </c>
      <c r="S1905" s="85" t="s">
        <v>8898</v>
      </c>
      <c r="BS1905" s="29">
        <v>2.589904738621791</v>
      </c>
      <c r="BT1905" s="37" t="s">
        <v>10966</v>
      </c>
      <c r="BU1905" s="31">
        <v>98.861283846693809</v>
      </c>
      <c r="BV1905" s="32">
        <v>45000</v>
      </c>
      <c r="BW1905" s="33" t="s">
        <v>8937</v>
      </c>
      <c r="BZ1905" s="15">
        <v>99.332227893488636</v>
      </c>
    </row>
    <row r="1906" spans="16:78">
      <c r="P1906" s="105">
        <v>11.24002100461807</v>
      </c>
      <c r="Q1906" s="37" t="s">
        <v>13563</v>
      </c>
      <c r="R1906" s="106">
        <v>-1</v>
      </c>
      <c r="S1906" s="85" t="s">
        <v>8887</v>
      </c>
      <c r="BS1906" s="29">
        <v>547.78277496728219</v>
      </c>
      <c r="BT1906" s="37" t="s">
        <v>10967</v>
      </c>
      <c r="BU1906" s="44">
        <v>99.080846884086554</v>
      </c>
      <c r="BV1906" s="32">
        <v>44857</v>
      </c>
      <c r="BW1906" s="33" t="s">
        <v>8937</v>
      </c>
      <c r="BZ1906" s="15">
        <v>100</v>
      </c>
    </row>
    <row r="1907" spans="16:78">
      <c r="P1907" s="105">
        <v>659.29540415707902</v>
      </c>
      <c r="Q1907" s="37" t="s">
        <v>13564</v>
      </c>
      <c r="R1907" s="106">
        <v>-0.98719999999999997</v>
      </c>
      <c r="S1907" s="85" t="s">
        <v>3686</v>
      </c>
      <c r="BS1907" s="29">
        <v>112.687235674023</v>
      </c>
      <c r="BT1907" s="37" t="s">
        <v>10968</v>
      </c>
      <c r="BU1907" s="62">
        <v>96.620488635368289</v>
      </c>
      <c r="BV1907" s="32">
        <v>44957</v>
      </c>
      <c r="BW1907" s="33" t="s">
        <v>8967</v>
      </c>
      <c r="BZ1907" s="15">
        <v>98.719268881715976</v>
      </c>
    </row>
    <row r="1908" spans="16:78">
      <c r="P1908" s="105">
        <v>162.9884991995838</v>
      </c>
      <c r="Q1908" s="37" t="s">
        <v>13565</v>
      </c>
      <c r="R1908" s="106">
        <v>-0.71960000000000002</v>
      </c>
      <c r="S1908" s="85" t="s">
        <v>8887</v>
      </c>
      <c r="BS1908" s="29">
        <v>1.01665161288643</v>
      </c>
      <c r="BT1908" s="37" t="s">
        <v>10969</v>
      </c>
      <c r="BU1908" s="31">
        <v>94.486013674372742</v>
      </c>
      <c r="BV1908" s="32">
        <v>44857</v>
      </c>
      <c r="BW1908" s="33" t="s">
        <v>8937</v>
      </c>
      <c r="BZ1908" s="15">
        <v>71.96253376617382</v>
      </c>
    </row>
    <row r="1909" spans="16:78">
      <c r="P1909" s="105">
        <v>2.2211726589045</v>
      </c>
      <c r="Q1909" s="37" t="s">
        <v>13566</v>
      </c>
      <c r="R1909" s="106">
        <v>-0.99609999999999999</v>
      </c>
      <c r="S1909" s="85" t="s">
        <v>8887</v>
      </c>
      <c r="BS1909" s="29">
        <v>1.271056691720321</v>
      </c>
      <c r="BT1909" s="37" t="s">
        <v>10970</v>
      </c>
      <c r="BU1909" s="62">
        <v>94.994344637737314</v>
      </c>
      <c r="BV1909" s="32">
        <v>44853</v>
      </c>
      <c r="BW1909" s="33" t="s">
        <v>8937</v>
      </c>
      <c r="BZ1909" s="15">
        <v>99.606999436854423</v>
      </c>
    </row>
    <row r="1910" spans="16:78">
      <c r="P1910" s="105">
        <v>109.18732516369791</v>
      </c>
      <c r="Q1910" s="37" t="s">
        <v>13567</v>
      </c>
      <c r="R1910" s="106">
        <v>-0.99719999999999998</v>
      </c>
      <c r="S1910" s="85" t="s">
        <v>3686</v>
      </c>
      <c r="BS1910" s="29">
        <v>4.0341271221319506</v>
      </c>
      <c r="BT1910" s="37" t="s">
        <v>10971</v>
      </c>
      <c r="BU1910" s="31">
        <v>96.693368834109634</v>
      </c>
      <c r="BV1910" s="32">
        <v>44918</v>
      </c>
      <c r="BW1910" s="33" t="s">
        <v>8937</v>
      </c>
      <c r="BZ1910" s="15">
        <v>99.718836936790623</v>
      </c>
    </row>
    <row r="1911" spans="16:78">
      <c r="P1911" s="105">
        <v>1.23079467829592</v>
      </c>
      <c r="Q1911" s="37" t="s">
        <v>13568</v>
      </c>
      <c r="R1911" s="106">
        <v>-0.99370000000000003</v>
      </c>
      <c r="S1911" s="85" t="s">
        <v>8887</v>
      </c>
      <c r="BS1911" s="29">
        <v>2.480699404402209</v>
      </c>
      <c r="BT1911" s="37" t="s">
        <v>10972</v>
      </c>
      <c r="BU1911" s="31">
        <v>60.367335915561704</v>
      </c>
      <c r="BV1911" s="32">
        <v>44922</v>
      </c>
      <c r="BW1911" s="33" t="s">
        <v>8937</v>
      </c>
      <c r="BZ1911" s="15">
        <v>99.373009900920593</v>
      </c>
    </row>
    <row r="1912" spans="16:78">
      <c r="P1912" s="105">
        <v>2.9372193090647851</v>
      </c>
      <c r="Q1912" s="37" t="s">
        <v>13569</v>
      </c>
      <c r="R1912" s="106">
        <v>-0.55379999999999996</v>
      </c>
      <c r="S1912" s="85" t="s">
        <v>3686</v>
      </c>
      <c r="BS1912" s="29">
        <v>14.58398032441141</v>
      </c>
      <c r="BT1912" s="37" t="s">
        <v>10973</v>
      </c>
      <c r="BU1912" s="52">
        <v>99.723454372647282</v>
      </c>
      <c r="BV1912" s="32">
        <v>44831</v>
      </c>
      <c r="BW1912" s="33" t="s">
        <v>9584</v>
      </c>
      <c r="BZ1912" s="15">
        <v>55.376288242713322</v>
      </c>
    </row>
    <row r="1913" spans="16:78">
      <c r="P1913" s="105">
        <v>11.537543325797561</v>
      </c>
      <c r="Q1913" s="37" t="s">
        <v>13570</v>
      </c>
      <c r="R1913" s="106">
        <v>-0.95430000000000004</v>
      </c>
      <c r="S1913" s="85" t="s">
        <v>8882</v>
      </c>
      <c r="BS1913" s="29">
        <v>571.11449825890418</v>
      </c>
      <c r="BT1913" s="37" t="s">
        <v>10974</v>
      </c>
      <c r="BU1913" s="62">
        <v>97.973158101772128</v>
      </c>
      <c r="BV1913" s="32">
        <v>44960</v>
      </c>
      <c r="BW1913" s="33" t="s">
        <v>8965</v>
      </c>
      <c r="BZ1913" s="15">
        <v>95.433931158193801</v>
      </c>
    </row>
    <row r="1914" spans="16:78">
      <c r="P1914" s="105">
        <v>74.875181601381541</v>
      </c>
      <c r="Q1914" s="37" t="s">
        <v>13571</v>
      </c>
      <c r="R1914" s="106">
        <v>-0.98050000000000004</v>
      </c>
      <c r="S1914" s="85" t="s">
        <v>8887</v>
      </c>
      <c r="BS1914" s="29">
        <v>1.098563189840263</v>
      </c>
      <c r="BT1914" s="37" t="s">
        <v>10975</v>
      </c>
      <c r="BU1914" s="62">
        <v>94.882519274271161</v>
      </c>
      <c r="BV1914" s="32">
        <v>44929</v>
      </c>
      <c r="BW1914" s="33" t="s">
        <v>8937</v>
      </c>
      <c r="BZ1914" s="15">
        <v>98.045412251942651</v>
      </c>
    </row>
    <row r="1915" spans="16:78">
      <c r="P1915" s="105">
        <v>12.38070363346916</v>
      </c>
      <c r="Q1915" s="37" t="s">
        <v>13572</v>
      </c>
      <c r="R1915" s="106">
        <v>-0.99299999999999999</v>
      </c>
      <c r="S1915" s="85" t="s">
        <v>8889</v>
      </c>
      <c r="BS1915" s="29">
        <v>13.48172913036187</v>
      </c>
      <c r="BT1915" s="37" t="s">
        <v>10976</v>
      </c>
      <c r="BU1915" s="31">
        <v>99.898024821466052</v>
      </c>
      <c r="BV1915" s="32">
        <v>44933</v>
      </c>
      <c r="BW1915" s="33" t="s">
        <v>8937</v>
      </c>
      <c r="BZ1915" s="15">
        <v>99.297763788792807</v>
      </c>
    </row>
    <row r="1916" spans="16:78">
      <c r="P1916" s="105">
        <v>2.2913753658411431</v>
      </c>
      <c r="Q1916" s="37" t="s">
        <v>13573</v>
      </c>
      <c r="R1916" s="106">
        <v>-1</v>
      </c>
      <c r="S1916" s="85" t="s">
        <v>8895</v>
      </c>
      <c r="BS1916" s="29">
        <v>1.9220983306032999</v>
      </c>
      <c r="BT1916" s="37" t="s">
        <v>10977</v>
      </c>
      <c r="BU1916" s="44">
        <v>38.768673607133877</v>
      </c>
      <c r="BV1916" s="32">
        <v>45000</v>
      </c>
      <c r="BW1916" s="33" t="s">
        <v>8937</v>
      </c>
      <c r="BZ1916" s="15">
        <v>100</v>
      </c>
    </row>
    <row r="1917" spans="16:78">
      <c r="P1917" s="105">
        <v>390.03847700707468</v>
      </c>
      <c r="Q1917" s="37" t="s">
        <v>13574</v>
      </c>
      <c r="R1917" s="106">
        <v>-0.99650000000000005</v>
      </c>
      <c r="S1917" s="85" t="s">
        <v>8887</v>
      </c>
      <c r="BS1917" s="29">
        <v>13.92282943356523</v>
      </c>
      <c r="BT1917" s="37" t="s">
        <v>10978</v>
      </c>
      <c r="BU1917" s="62">
        <v>99.959507755595581</v>
      </c>
      <c r="BV1917" s="32">
        <v>44922</v>
      </c>
      <c r="BW1917" s="33" t="s">
        <v>8937</v>
      </c>
      <c r="BZ1917" s="15">
        <v>99.650010455409159</v>
      </c>
    </row>
    <row r="1918" spans="16:78">
      <c r="P1918" s="105">
        <v>1.3931048834815269</v>
      </c>
      <c r="Q1918" s="37" t="s">
        <v>13575</v>
      </c>
      <c r="R1918" s="106">
        <v>-0.99990000000000001</v>
      </c>
      <c r="S1918" s="85" t="s">
        <v>8887</v>
      </c>
      <c r="BS1918" s="29">
        <v>4.6374329502348743</v>
      </c>
      <c r="BT1918" s="37" t="s">
        <v>10979</v>
      </c>
      <c r="BU1918" s="31">
        <v>99.652317341665892</v>
      </c>
      <c r="BV1918" s="32">
        <v>44953</v>
      </c>
      <c r="BW1918" s="33" t="s">
        <v>8961</v>
      </c>
      <c r="BZ1918" s="15">
        <v>99.99190622970255</v>
      </c>
    </row>
    <row r="1919" spans="16:78">
      <c r="P1919" s="105">
        <v>1.4725955858247839</v>
      </c>
      <c r="Q1919" s="37" t="s">
        <v>13576</v>
      </c>
      <c r="R1919" s="106">
        <v>-0.98250000000000004</v>
      </c>
      <c r="S1919" s="85" t="s">
        <v>8887</v>
      </c>
      <c r="BS1919" s="29">
        <v>829.06567984546837</v>
      </c>
      <c r="BT1919" s="37" t="s">
        <v>10980</v>
      </c>
      <c r="BU1919" s="62">
        <v>99.511427025392194</v>
      </c>
      <c r="BV1919" s="32">
        <v>44926</v>
      </c>
      <c r="BW1919" s="33" t="s">
        <v>8937</v>
      </c>
      <c r="BZ1919" s="15">
        <v>98.254151920315962</v>
      </c>
    </row>
    <row r="1920" spans="16:78">
      <c r="P1920" s="105">
        <v>1.078664511296382</v>
      </c>
      <c r="Q1920" s="37" t="s">
        <v>13577</v>
      </c>
      <c r="R1920" s="106">
        <v>-0.60560000000000003</v>
      </c>
      <c r="S1920" s="85" t="s">
        <v>8887</v>
      </c>
      <c r="BS1920" s="29">
        <v>7.0734652951088481</v>
      </c>
      <c r="BT1920" s="37" t="s">
        <v>10981</v>
      </c>
      <c r="BU1920" s="31">
        <v>52.909478371956489</v>
      </c>
      <c r="BV1920" s="32">
        <v>45000</v>
      </c>
      <c r="BW1920" s="33" t="s">
        <v>8937</v>
      </c>
      <c r="BZ1920" s="15">
        <v>60.564418924286407</v>
      </c>
    </row>
    <row r="1921" spans="16:78">
      <c r="P1921" s="105">
        <v>1.236935900090895</v>
      </c>
      <c r="Q1921" s="37" t="s">
        <v>13578</v>
      </c>
      <c r="R1921" s="106">
        <v>-0.69289999999999996</v>
      </c>
      <c r="S1921" s="85" t="s">
        <v>8887</v>
      </c>
      <c r="BS1921" s="29">
        <v>10.983668145749739</v>
      </c>
      <c r="BT1921" s="37" t="s">
        <v>10982</v>
      </c>
      <c r="BU1921" s="31">
        <v>99.856037183210091</v>
      </c>
      <c r="BV1921" s="32">
        <v>44929</v>
      </c>
      <c r="BW1921" s="33" t="s">
        <v>8937</v>
      </c>
      <c r="BZ1921" s="15">
        <v>69.290711174112616</v>
      </c>
    </row>
    <row r="1922" spans="16:78">
      <c r="P1922" s="105">
        <v>24.638675333456469</v>
      </c>
      <c r="Q1922" s="37" t="s">
        <v>13579</v>
      </c>
      <c r="R1922" s="106">
        <v>-0.99960000000000004</v>
      </c>
      <c r="S1922" s="85" t="s">
        <v>8887</v>
      </c>
      <c r="BS1922" s="29">
        <v>1.5584516902456991</v>
      </c>
      <c r="BT1922" s="37" t="s">
        <v>10983</v>
      </c>
      <c r="BU1922" s="52">
        <v>97.809479986149697</v>
      </c>
      <c r="BV1922" s="32">
        <v>44876</v>
      </c>
      <c r="BW1922" s="33" t="s">
        <v>8933</v>
      </c>
      <c r="BZ1922" s="15">
        <v>99.960410862636934</v>
      </c>
    </row>
    <row r="1923" spans="16:78">
      <c r="P1923" s="105">
        <v>6.4124171064562967</v>
      </c>
      <c r="Q1923" s="37" t="s">
        <v>13580</v>
      </c>
      <c r="R1923" s="106">
        <v>-0.99990000000000001</v>
      </c>
      <c r="S1923" s="85" t="s">
        <v>8887</v>
      </c>
      <c r="BS1923" s="29">
        <v>1.2953061060197291</v>
      </c>
      <c r="BT1923" s="37" t="s">
        <v>10984</v>
      </c>
      <c r="BU1923" s="62">
        <v>96.159076931068725</v>
      </c>
      <c r="BV1923" s="32">
        <v>44841</v>
      </c>
      <c r="BW1923" s="33" t="s">
        <v>9045</v>
      </c>
      <c r="BZ1923" s="15">
        <v>99.985163301273275</v>
      </c>
    </row>
    <row r="1924" spans="16:78">
      <c r="P1924" s="105">
        <v>55.801408044042091</v>
      </c>
      <c r="Q1924" s="37" t="s">
        <v>13581</v>
      </c>
      <c r="R1924" s="106">
        <v>-0.4778</v>
      </c>
      <c r="S1924" s="85" t="s">
        <v>8887</v>
      </c>
      <c r="BS1924" s="29">
        <v>203.49964121817521</v>
      </c>
      <c r="BT1924" s="37" t="s">
        <v>10985</v>
      </c>
      <c r="BU1924" s="62">
        <v>99.012173361372106</v>
      </c>
      <c r="BV1924" s="32">
        <v>44880</v>
      </c>
      <c r="BW1924" s="33" t="s">
        <v>8937</v>
      </c>
      <c r="BZ1924" s="15">
        <v>47.779341361060872</v>
      </c>
    </row>
    <row r="1925" spans="16:78">
      <c r="P1925" s="105">
        <v>13.63620531911703</v>
      </c>
      <c r="Q1925" s="37" t="s">
        <v>13582</v>
      </c>
      <c r="R1925" s="106">
        <v>-0.97650000000000003</v>
      </c>
      <c r="S1925" s="85" t="s">
        <v>3686</v>
      </c>
      <c r="BS1925" s="29">
        <v>1.697137646914219</v>
      </c>
      <c r="BT1925" s="37" t="s">
        <v>10986</v>
      </c>
      <c r="BU1925" s="31">
        <v>82.43094977266972</v>
      </c>
      <c r="BV1925" s="32">
        <v>44696</v>
      </c>
      <c r="BW1925" s="33" t="s">
        <v>8937</v>
      </c>
      <c r="BZ1925" s="15">
        <v>97.653058175412454</v>
      </c>
    </row>
    <row r="1926" spans="16:78">
      <c r="P1926" s="105">
        <v>5.4259597343466712</v>
      </c>
      <c r="Q1926" s="37" t="s">
        <v>13583</v>
      </c>
      <c r="R1926" s="106">
        <v>-0.99809999999999999</v>
      </c>
      <c r="S1926" s="85" t="s">
        <v>8887</v>
      </c>
      <c r="BS1926" s="29">
        <v>5.396293133599694</v>
      </c>
      <c r="BT1926" s="37" t="s">
        <v>10987</v>
      </c>
      <c r="BU1926" s="44">
        <v>98.497330053358269</v>
      </c>
      <c r="BV1926" s="32">
        <v>44941</v>
      </c>
      <c r="BW1926" s="33" t="s">
        <v>8937</v>
      </c>
      <c r="BZ1926" s="15">
        <v>99.806493401487799</v>
      </c>
    </row>
    <row r="1927" spans="16:78">
      <c r="P1927" s="105">
        <v>5.6797676750303667</v>
      </c>
      <c r="Q1927" s="37" t="s">
        <v>13584</v>
      </c>
      <c r="R1927" s="106">
        <v>-0.8145</v>
      </c>
      <c r="S1927" s="85" t="s">
        <v>8887</v>
      </c>
      <c r="BS1927" s="29">
        <v>3.0540975041644862</v>
      </c>
      <c r="BT1927" s="37" t="s">
        <v>10988</v>
      </c>
      <c r="BU1927" s="62">
        <v>99.566900653127277</v>
      </c>
      <c r="BV1927" s="32">
        <v>44937</v>
      </c>
      <c r="BW1927" s="33" t="s">
        <v>8937</v>
      </c>
      <c r="BZ1927" s="15">
        <v>81.449103174470068</v>
      </c>
    </row>
    <row r="1928" spans="16:78">
      <c r="P1928" s="105">
        <v>6372.3191874875811</v>
      </c>
      <c r="Q1928" s="37" t="s">
        <v>13585</v>
      </c>
      <c r="R1928" s="106">
        <v>-0.17</v>
      </c>
      <c r="S1928" s="85" t="s">
        <v>8889</v>
      </c>
      <c r="BS1928" s="29">
        <v>19.318027570605111</v>
      </c>
      <c r="BT1928" s="37" t="s">
        <v>10989</v>
      </c>
      <c r="BU1928" s="31">
        <v>97.781664384380292</v>
      </c>
      <c r="BV1928" s="32">
        <v>44731</v>
      </c>
      <c r="BW1928" s="33" t="s">
        <v>9802</v>
      </c>
      <c r="BZ1928" s="15">
        <v>17.001302845284371</v>
      </c>
    </row>
    <row r="1929" spans="16:78">
      <c r="P1929" s="105">
        <v>30.577492475755729</v>
      </c>
      <c r="Q1929" s="37" t="s">
        <v>13586</v>
      </c>
      <c r="R1929" s="106">
        <v>-0.98519999999999996</v>
      </c>
      <c r="S1929" s="85" t="s">
        <v>8884</v>
      </c>
      <c r="BS1929" s="29">
        <v>311.10986852061433</v>
      </c>
      <c r="BT1929" s="37" t="s">
        <v>10990</v>
      </c>
      <c r="BU1929" s="62">
        <v>96.190443233527006</v>
      </c>
      <c r="BV1929" s="32">
        <v>44392</v>
      </c>
      <c r="BW1929" s="33" t="s">
        <v>8937</v>
      </c>
      <c r="BZ1929" s="15">
        <v>98.518254881852954</v>
      </c>
    </row>
    <row r="1930" spans="16:78">
      <c r="P1930" s="105">
        <v>14.466217118410601</v>
      </c>
      <c r="Q1930" s="37" t="s">
        <v>13587</v>
      </c>
      <c r="R1930" s="106">
        <v>-0.98070000000000002</v>
      </c>
      <c r="S1930" s="85" t="s">
        <v>3686</v>
      </c>
      <c r="BS1930" s="29">
        <v>20.633097506134511</v>
      </c>
      <c r="BT1930" s="37" t="s">
        <v>10991</v>
      </c>
      <c r="BU1930" s="31">
        <v>99.7158647287566</v>
      </c>
      <c r="BV1930" s="32">
        <v>44933</v>
      </c>
      <c r="BW1930" s="33" t="s">
        <v>8937</v>
      </c>
      <c r="BZ1930" s="15">
        <v>98.068443354961531</v>
      </c>
    </row>
    <row r="1931" spans="16:78">
      <c r="P1931" s="105">
        <v>26.609188046907551</v>
      </c>
      <c r="Q1931" s="37" t="s">
        <v>13588</v>
      </c>
      <c r="R1931" s="106">
        <v>-0.93730000000000002</v>
      </c>
      <c r="S1931" s="85" t="s">
        <v>8888</v>
      </c>
      <c r="BS1931" s="29">
        <v>1.7970783132515691</v>
      </c>
      <c r="BT1931" s="37" t="s">
        <v>10992</v>
      </c>
      <c r="BU1931" s="31">
        <v>99.964517162337657</v>
      </c>
      <c r="BV1931" s="32">
        <v>44929</v>
      </c>
      <c r="BW1931" s="33" t="s">
        <v>8937</v>
      </c>
      <c r="BZ1931" s="15">
        <v>93.726878161049555</v>
      </c>
    </row>
    <row r="1932" spans="16:78">
      <c r="P1932" s="105">
        <v>173.9434816457439</v>
      </c>
      <c r="Q1932" s="37" t="s">
        <v>13589</v>
      </c>
      <c r="R1932" s="106">
        <v>-0.86099999999999999</v>
      </c>
      <c r="S1932" s="85" t="s">
        <v>8887</v>
      </c>
      <c r="BS1932" s="29">
        <v>1.502882690974412</v>
      </c>
      <c r="BT1932" s="37" t="s">
        <v>10993</v>
      </c>
      <c r="BU1932" s="52">
        <v>91.662417413773071</v>
      </c>
      <c r="BV1932" s="32">
        <v>45000</v>
      </c>
      <c r="BW1932" s="33" t="s">
        <v>8937</v>
      </c>
      <c r="BZ1932" s="15">
        <v>86.096532357692013</v>
      </c>
    </row>
    <row r="1933" spans="16:78">
      <c r="P1933" s="105">
        <v>19.50616774074955</v>
      </c>
      <c r="Q1933" s="37" t="s">
        <v>13590</v>
      </c>
      <c r="R1933" s="106">
        <v>-0.95140000000000002</v>
      </c>
      <c r="S1933" s="85" t="s">
        <v>8887</v>
      </c>
      <c r="BS1933" s="29">
        <v>78.782810311569662</v>
      </c>
      <c r="BT1933" s="37" t="s">
        <v>10994</v>
      </c>
      <c r="BU1933" s="62">
        <v>99.225291819720027</v>
      </c>
      <c r="BV1933" s="32">
        <v>44964</v>
      </c>
      <c r="BW1933" s="33" t="s">
        <v>8937</v>
      </c>
      <c r="BZ1933" s="15">
        <v>95.144040023098285</v>
      </c>
    </row>
    <row r="1934" spans="16:78">
      <c r="P1934" s="105">
        <v>26.398226139502519</v>
      </c>
      <c r="Q1934" s="37" t="s">
        <v>13591</v>
      </c>
      <c r="R1934" s="106">
        <v>-0.96940000000000004</v>
      </c>
      <c r="S1934" s="85" t="s">
        <v>8887</v>
      </c>
      <c r="BS1934" s="29">
        <v>1.6108431630933111</v>
      </c>
      <c r="BT1934" s="37" t="s">
        <v>10995</v>
      </c>
      <c r="BU1934" s="62">
        <v>77.357127684610418</v>
      </c>
      <c r="BV1934" s="32">
        <v>44996</v>
      </c>
      <c r="BW1934" s="33" t="s">
        <v>8937</v>
      </c>
      <c r="BZ1934" s="15">
        <v>96.938478095524715</v>
      </c>
    </row>
    <row r="1935" spans="16:78">
      <c r="P1935" s="105">
        <v>3512.874826470083</v>
      </c>
      <c r="Q1935" s="37" t="s">
        <v>13592</v>
      </c>
      <c r="R1935" s="106">
        <v>-0.93859999999999999</v>
      </c>
      <c r="S1935" s="85" t="s">
        <v>8887</v>
      </c>
      <c r="BS1935" s="29">
        <v>6.3135220428116217</v>
      </c>
      <c r="BT1935" s="37" t="s">
        <v>10996</v>
      </c>
      <c r="BU1935" s="31">
        <v>99.835208188922479</v>
      </c>
      <c r="BV1935" s="32">
        <v>44876</v>
      </c>
      <c r="BW1935" s="33" t="s">
        <v>9584</v>
      </c>
      <c r="BZ1935" s="15">
        <v>93.864590022468121</v>
      </c>
    </row>
    <row r="1936" spans="16:78">
      <c r="P1936" s="105">
        <v>49.741109832678447</v>
      </c>
      <c r="Q1936" s="37" t="s">
        <v>13593</v>
      </c>
      <c r="R1936" s="106">
        <v>-0.98829999999999996</v>
      </c>
      <c r="S1936" s="85" t="s">
        <v>8887</v>
      </c>
      <c r="BS1936" s="29">
        <v>2.4924268027875449</v>
      </c>
      <c r="BT1936" s="37" t="s">
        <v>10997</v>
      </c>
      <c r="BU1936" s="44">
        <v>99.963195861711128</v>
      </c>
      <c r="BV1936" s="32">
        <v>44929</v>
      </c>
      <c r="BW1936" s="33" t="s">
        <v>8937</v>
      </c>
      <c r="BZ1936" s="15">
        <v>98.825134927547225</v>
      </c>
    </row>
    <row r="1937" spans="16:78">
      <c r="P1937" s="105">
        <v>84.827379714571677</v>
      </c>
      <c r="Q1937" s="37" t="s">
        <v>13594</v>
      </c>
      <c r="R1937" s="106">
        <v>-0.99980000000000002</v>
      </c>
      <c r="S1937" s="85" t="s">
        <v>3686</v>
      </c>
      <c r="BS1937" s="29">
        <v>6.2772098361564526</v>
      </c>
      <c r="BT1937" s="37" t="s">
        <v>10998</v>
      </c>
      <c r="BU1937" s="62">
        <v>98.052162504098291</v>
      </c>
      <c r="BV1937" s="32">
        <v>44876</v>
      </c>
      <c r="BW1937" s="33" t="s">
        <v>8937</v>
      </c>
      <c r="BZ1937" s="15">
        <v>99.984474554298131</v>
      </c>
    </row>
    <row r="1938" spans="16:78">
      <c r="P1938" s="105">
        <v>1.7736379176084529</v>
      </c>
      <c r="Q1938" s="37" t="s">
        <v>13595</v>
      </c>
      <c r="R1938" s="106">
        <v>-0.99939999999999996</v>
      </c>
      <c r="S1938" s="85" t="s">
        <v>8891</v>
      </c>
      <c r="BS1938" s="29">
        <v>1.982743913251235</v>
      </c>
      <c r="BT1938" s="37" t="s">
        <v>10999</v>
      </c>
      <c r="BU1938" s="31">
        <v>75.056577755319395</v>
      </c>
      <c r="BV1938" s="32">
        <v>44765</v>
      </c>
      <c r="BW1938" s="33" t="s">
        <v>8937</v>
      </c>
      <c r="BZ1938" s="15">
        <v>99.944888510454248</v>
      </c>
    </row>
    <row r="1939" spans="16:78">
      <c r="P1939" s="105">
        <v>36.534921990000143</v>
      </c>
      <c r="Q1939" s="37" t="s">
        <v>13596</v>
      </c>
      <c r="R1939" s="106">
        <v>-0.99539999999999995</v>
      </c>
      <c r="S1939" s="85" t="s">
        <v>8893</v>
      </c>
      <c r="BS1939" s="29">
        <v>11.158247122942891</v>
      </c>
      <c r="BT1939" s="37" t="s">
        <v>11000</v>
      </c>
      <c r="BU1939" s="62">
        <v>98.593698090021078</v>
      </c>
      <c r="BV1939" s="32">
        <v>44953</v>
      </c>
      <c r="BW1939" s="33" t="s">
        <v>9026</v>
      </c>
      <c r="BZ1939" s="15">
        <v>99.535313422056092</v>
      </c>
    </row>
    <row r="1940" spans="16:78">
      <c r="P1940" s="105">
        <v>1.736231909408402</v>
      </c>
      <c r="Q1940" s="37" t="s">
        <v>13597</v>
      </c>
      <c r="R1940" s="106">
        <v>-0.97650000000000003</v>
      </c>
      <c r="S1940" s="85" t="s">
        <v>8894</v>
      </c>
      <c r="BS1940" s="29">
        <v>16.782269247791572</v>
      </c>
      <c r="BT1940" s="37" t="s">
        <v>11001</v>
      </c>
      <c r="BU1940" s="31">
        <v>99.540718987443995</v>
      </c>
      <c r="BV1940" s="32">
        <v>44933</v>
      </c>
      <c r="BW1940" s="33" t="s">
        <v>8933</v>
      </c>
      <c r="BZ1940" s="15">
        <v>97.651042519330034</v>
      </c>
    </row>
    <row r="1941" spans="16:78">
      <c r="P1941" s="105">
        <v>1.3752319808075211</v>
      </c>
      <c r="Q1941" s="37" t="s">
        <v>13598</v>
      </c>
      <c r="R1941" s="106">
        <v>-0.99990000000000001</v>
      </c>
      <c r="S1941" s="85" t="s">
        <v>8887</v>
      </c>
      <c r="BS1941" s="29">
        <v>43.999410728774357</v>
      </c>
      <c r="BT1941" s="37" t="s">
        <v>11002</v>
      </c>
      <c r="BU1941" s="31">
        <v>93.044635556068357</v>
      </c>
      <c r="BV1941" s="32">
        <v>44888</v>
      </c>
      <c r="BW1941" s="33" t="s">
        <v>9045</v>
      </c>
      <c r="BZ1941" s="15">
        <v>99.991056707889342</v>
      </c>
    </row>
    <row r="1942" spans="16:78">
      <c r="P1942" s="105">
        <v>1.9150841348669281</v>
      </c>
      <c r="Q1942" s="37" t="s">
        <v>13599</v>
      </c>
      <c r="R1942" s="106">
        <v>-0.99970000000000003</v>
      </c>
      <c r="S1942" s="85" t="s">
        <v>8887</v>
      </c>
      <c r="BS1942" s="29">
        <v>1.081694115562339</v>
      </c>
      <c r="BT1942" s="37" t="s">
        <v>11003</v>
      </c>
      <c r="BU1942" s="52">
        <v>96.657859932626849</v>
      </c>
      <c r="BV1942" s="32">
        <v>44976</v>
      </c>
      <c r="BW1942" s="33" t="s">
        <v>8937</v>
      </c>
      <c r="BZ1942" s="15">
        <v>99.965464596596163</v>
      </c>
    </row>
    <row r="1943" spans="16:78">
      <c r="P1943" s="105">
        <v>2.77978975701006</v>
      </c>
      <c r="Q1943" s="37" t="s">
        <v>13600</v>
      </c>
      <c r="R1943" s="106">
        <v>-0.99919999999999998</v>
      </c>
      <c r="S1943" s="85" t="s">
        <v>8887</v>
      </c>
      <c r="BS1943" s="29">
        <v>3.602273453080977</v>
      </c>
      <c r="BT1943" s="37" t="s">
        <v>11004</v>
      </c>
      <c r="BU1943" s="62">
        <v>70.776247144102499</v>
      </c>
      <c r="BV1943" s="32">
        <v>44996</v>
      </c>
      <c r="BW1943" s="33" t="s">
        <v>8933</v>
      </c>
      <c r="BZ1943" s="15">
        <v>99.91706735100081</v>
      </c>
    </row>
    <row r="1944" spans="16:78">
      <c r="P1944" s="105">
        <v>1.572182276597786</v>
      </c>
      <c r="Q1944" s="37" t="s">
        <v>13601</v>
      </c>
      <c r="R1944" s="106">
        <v>-0.96640000000000004</v>
      </c>
      <c r="S1944" s="85" t="s">
        <v>1772</v>
      </c>
      <c r="BS1944" s="29">
        <v>197.59658711675419</v>
      </c>
      <c r="BT1944" s="37" t="s">
        <v>11005</v>
      </c>
      <c r="BU1944" s="62">
        <v>99.751553246700027</v>
      </c>
      <c r="BV1944" s="32">
        <v>44941</v>
      </c>
      <c r="BW1944" s="33" t="s">
        <v>8965</v>
      </c>
      <c r="BZ1944" s="15">
        <v>96.638253638170383</v>
      </c>
    </row>
    <row r="1945" spans="16:78">
      <c r="P1945" s="105">
        <v>3.2978954279505079</v>
      </c>
      <c r="Q1945" s="37" t="s">
        <v>13602</v>
      </c>
      <c r="R1945" s="106">
        <v>-0.99850000000000005</v>
      </c>
      <c r="S1945" s="85" t="s">
        <v>8887</v>
      </c>
      <c r="BS1945" s="29">
        <v>1.3282066581364349</v>
      </c>
      <c r="BT1945" s="37" t="s">
        <v>11006</v>
      </c>
      <c r="BU1945" s="31">
        <v>99.722790651554988</v>
      </c>
      <c r="BV1945" s="32">
        <v>44926</v>
      </c>
      <c r="BW1945" s="33" t="s">
        <v>8937</v>
      </c>
      <c r="BZ1945" s="15">
        <v>99.846711312499309</v>
      </c>
    </row>
    <row r="1946" spans="16:78">
      <c r="P1946" s="105">
        <v>2.7807557191572041</v>
      </c>
      <c r="Q1946" s="37" t="s">
        <v>13603</v>
      </c>
      <c r="R1946" s="106">
        <v>-0.98480000000000001</v>
      </c>
      <c r="S1946" s="85" t="s">
        <v>8893</v>
      </c>
      <c r="BS1946" s="29">
        <v>40.829996572019297</v>
      </c>
      <c r="BT1946" s="37" t="s">
        <v>11007</v>
      </c>
      <c r="BU1946" s="44">
        <v>99.336681914511644</v>
      </c>
      <c r="BV1946" s="32">
        <v>44918</v>
      </c>
      <c r="BW1946" s="33" t="s">
        <v>8937</v>
      </c>
      <c r="BZ1946" s="15">
        <v>98.484276141974121</v>
      </c>
    </row>
    <row r="1947" spans="16:78">
      <c r="P1947" s="105">
        <v>9.5742512794219383</v>
      </c>
      <c r="Q1947" s="37" t="s">
        <v>13604</v>
      </c>
      <c r="R1947" s="106">
        <v>-0.9788</v>
      </c>
      <c r="S1947" s="85" t="s">
        <v>8887</v>
      </c>
      <c r="BS1947" s="29">
        <v>1.1952884701216731</v>
      </c>
      <c r="BT1947" s="37" t="s">
        <v>11008</v>
      </c>
      <c r="BU1947" s="62">
        <v>25.46794532985696</v>
      </c>
      <c r="BV1947" s="32">
        <v>44861</v>
      </c>
      <c r="BW1947" s="33" t="s">
        <v>8937</v>
      </c>
      <c r="BZ1947" s="15">
        <v>97.878317010540457</v>
      </c>
    </row>
    <row r="1948" spans="16:78">
      <c r="P1948" s="105">
        <v>972.12222233012392</v>
      </c>
      <c r="Q1948" s="37" t="s">
        <v>13605</v>
      </c>
      <c r="R1948" s="106">
        <v>-0.95399999999999996</v>
      </c>
      <c r="S1948" s="85" t="s">
        <v>8884</v>
      </c>
      <c r="BS1948" s="29">
        <v>39.627856233664282</v>
      </c>
      <c r="BT1948" s="37" t="s">
        <v>11009</v>
      </c>
      <c r="BU1948" s="31">
        <v>94.955150203651911</v>
      </c>
      <c r="BV1948" s="32">
        <v>44937</v>
      </c>
      <c r="BW1948" s="33" t="s">
        <v>8965</v>
      </c>
      <c r="BZ1948" s="15">
        <v>95.400698269969936</v>
      </c>
    </row>
    <row r="1949" spans="16:78">
      <c r="P1949" s="105">
        <v>54.610596735218863</v>
      </c>
      <c r="Q1949" s="37" t="s">
        <v>13606</v>
      </c>
      <c r="R1949" s="106">
        <v>-0.98839999999999995</v>
      </c>
      <c r="S1949" s="85" t="s">
        <v>8887</v>
      </c>
      <c r="BS1949" s="29">
        <v>56.855560885313082</v>
      </c>
      <c r="BT1949" s="37" t="s">
        <v>11010</v>
      </c>
      <c r="BU1949" s="62">
        <v>99.676089936680086</v>
      </c>
      <c r="BV1949" s="32">
        <v>44892</v>
      </c>
      <c r="BW1949" s="33" t="s">
        <v>8937</v>
      </c>
      <c r="BZ1949" s="15">
        <v>98.8420652418571</v>
      </c>
    </row>
    <row r="1950" spans="16:78">
      <c r="P1950" s="105">
        <v>178.0803228587101</v>
      </c>
      <c r="Q1950" s="37" t="s">
        <v>13607</v>
      </c>
      <c r="R1950" s="106">
        <v>-0.99980000000000002</v>
      </c>
      <c r="S1950" s="85" t="s">
        <v>8887</v>
      </c>
      <c r="BS1950" s="29">
        <v>804.00537623120147</v>
      </c>
      <c r="BT1950" s="37" t="s">
        <v>11011</v>
      </c>
      <c r="BU1950" s="31">
        <v>98.088275632735716</v>
      </c>
      <c r="BV1950" s="32">
        <v>44731</v>
      </c>
      <c r="BW1950" s="33" t="s">
        <v>8945</v>
      </c>
      <c r="BZ1950" s="15">
        <v>99.976144539542517</v>
      </c>
    </row>
    <row r="1951" spans="16:78">
      <c r="P1951" s="105">
        <v>12.13057626195943</v>
      </c>
      <c r="Q1951" s="37" t="s">
        <v>13608</v>
      </c>
      <c r="R1951" s="106">
        <v>-0.44750000000000001</v>
      </c>
      <c r="S1951" s="85" t="s">
        <v>8887</v>
      </c>
      <c r="BS1951" s="29">
        <v>7.7956306635376498</v>
      </c>
      <c r="BT1951" s="37" t="s">
        <v>11012</v>
      </c>
      <c r="BU1951" s="31">
        <v>98.084832616356195</v>
      </c>
      <c r="BV1951" s="32">
        <v>44926</v>
      </c>
      <c r="BW1951" s="33" t="s">
        <v>8945</v>
      </c>
      <c r="BZ1951" s="15">
        <v>44.753258360691618</v>
      </c>
    </row>
    <row r="1952" spans="16:78">
      <c r="P1952" s="105">
        <v>9.6984663886628564</v>
      </c>
      <c r="Q1952" s="37" t="s">
        <v>13609</v>
      </c>
      <c r="R1952" s="106">
        <v>-0.91620000000000001</v>
      </c>
      <c r="S1952" s="85" t="s">
        <v>8890</v>
      </c>
      <c r="BS1952" s="29">
        <v>23.094990586605999</v>
      </c>
      <c r="BT1952" s="37" t="s">
        <v>11013</v>
      </c>
      <c r="BU1952" s="52">
        <v>99.25958269668233</v>
      </c>
      <c r="BV1952" s="32">
        <v>44926</v>
      </c>
      <c r="BW1952" s="33" t="s">
        <v>8965</v>
      </c>
      <c r="BZ1952" s="15">
        <v>91.62068705175102</v>
      </c>
    </row>
    <row r="1953" spans="16:78">
      <c r="P1953" s="105">
        <v>1.5759471904758779</v>
      </c>
      <c r="Q1953" s="37" t="s">
        <v>13610</v>
      </c>
      <c r="R1953" s="106">
        <v>-0.99050000000000005</v>
      </c>
      <c r="S1953" s="85" t="s">
        <v>8889</v>
      </c>
      <c r="BS1953" s="29">
        <v>5.3951902431289378</v>
      </c>
      <c r="BT1953" s="37" t="s">
        <v>11014</v>
      </c>
      <c r="BU1953" s="62">
        <v>99.21792396970126</v>
      </c>
      <c r="BV1953" s="32">
        <v>44926</v>
      </c>
      <c r="BW1953" s="33" t="s">
        <v>8937</v>
      </c>
      <c r="BZ1953" s="15">
        <v>99.046140689332873</v>
      </c>
    </row>
    <row r="1954" spans="16:78">
      <c r="P1954" s="105">
        <v>6.2105123179431958</v>
      </c>
      <c r="Q1954" s="37" t="s">
        <v>13611</v>
      </c>
      <c r="R1954" s="106">
        <v>-0.99439999999999995</v>
      </c>
      <c r="S1954" s="85" t="s">
        <v>8888</v>
      </c>
      <c r="BS1954" s="29">
        <v>11.033220587091041</v>
      </c>
      <c r="BT1954" s="37" t="s">
        <v>11015</v>
      </c>
      <c r="BU1954" s="62">
        <v>98.963764975045194</v>
      </c>
      <c r="BV1954" s="32">
        <v>44929</v>
      </c>
      <c r="BW1954" s="33" t="s">
        <v>8937</v>
      </c>
      <c r="BZ1954" s="15">
        <v>99.444158814030217</v>
      </c>
    </row>
    <row r="1955" spans="16:78">
      <c r="P1955" s="105">
        <v>15.64010339004076</v>
      </c>
      <c r="Q1955" s="37" t="s">
        <v>13612</v>
      </c>
      <c r="R1955" s="106">
        <v>-0.97699999999999998</v>
      </c>
      <c r="S1955" s="85" t="s">
        <v>8893</v>
      </c>
      <c r="BS1955" s="29">
        <v>47.904320720062451</v>
      </c>
      <c r="BT1955" s="37" t="s">
        <v>11016</v>
      </c>
      <c r="BU1955" s="31">
        <v>99.435317172144678</v>
      </c>
      <c r="BV1955" s="32">
        <v>44976</v>
      </c>
      <c r="BW1955" s="33" t="s">
        <v>8937</v>
      </c>
      <c r="BZ1955" s="15">
        <v>97.704398724088051</v>
      </c>
    </row>
    <row r="1956" spans="16:78">
      <c r="P1956" s="105">
        <v>43.336131117578113</v>
      </c>
      <c r="Q1956" s="37" t="s">
        <v>13613</v>
      </c>
      <c r="R1956" s="106">
        <v>-0.99890000000000001</v>
      </c>
      <c r="S1956" s="85" t="s">
        <v>8887</v>
      </c>
      <c r="BS1956" s="29">
        <v>1.069145424308606</v>
      </c>
      <c r="BT1956" s="37" t="s">
        <v>11017</v>
      </c>
      <c r="BU1956" s="44">
        <v>99.655540995141621</v>
      </c>
      <c r="BV1956" s="32">
        <v>44404</v>
      </c>
      <c r="BW1956" s="33" t="s">
        <v>8937</v>
      </c>
      <c r="BZ1956" s="15">
        <v>99.888325038731139</v>
      </c>
    </row>
    <row r="1957" spans="16:78">
      <c r="P1957" s="105">
        <v>2.2461636454154101</v>
      </c>
      <c r="Q1957" s="37" t="s">
        <v>13614</v>
      </c>
      <c r="R1957" s="106">
        <v>-0.99450000000000005</v>
      </c>
      <c r="S1957" s="85" t="s">
        <v>3686</v>
      </c>
      <c r="BS1957" s="29">
        <v>40.104041822691308</v>
      </c>
      <c r="BT1957" s="37" t="s">
        <v>11018</v>
      </c>
      <c r="BU1957" s="62">
        <v>99.76681777582705</v>
      </c>
      <c r="BV1957" s="32">
        <v>44929</v>
      </c>
      <c r="BW1957" s="33" t="s">
        <v>8937</v>
      </c>
      <c r="BZ1957" s="15">
        <v>99.453900207513485</v>
      </c>
    </row>
    <row r="1958" spans="16:78">
      <c r="P1958" s="105">
        <v>2.8453322826637968</v>
      </c>
      <c r="Q1958" s="37" t="s">
        <v>13615</v>
      </c>
      <c r="R1958" s="106">
        <v>-0.998</v>
      </c>
      <c r="S1958" s="85" t="s">
        <v>8887</v>
      </c>
      <c r="BS1958" s="29">
        <v>2.170615921669206</v>
      </c>
      <c r="BT1958" s="37" t="s">
        <v>11019</v>
      </c>
      <c r="BU1958" s="31">
        <v>99.6734318802648</v>
      </c>
      <c r="BV1958" s="32">
        <v>44929</v>
      </c>
      <c r="BW1958" s="33" t="s">
        <v>8933</v>
      </c>
      <c r="BZ1958" s="15">
        <v>99.8018200551424</v>
      </c>
    </row>
    <row r="1959" spans="16:78">
      <c r="P1959" s="105">
        <v>48.684625285595892</v>
      </c>
      <c r="Q1959" s="37" t="s">
        <v>13616</v>
      </c>
      <c r="R1959" s="106">
        <v>-0.97570000000000001</v>
      </c>
      <c r="S1959" s="85" t="s">
        <v>8892</v>
      </c>
      <c r="BS1959" s="29">
        <v>26.814713558306089</v>
      </c>
      <c r="BT1959" s="37" t="s">
        <v>11020</v>
      </c>
      <c r="BU1959" s="62">
        <v>97.778789273525362</v>
      </c>
      <c r="BV1959" s="32">
        <v>44811</v>
      </c>
      <c r="BW1959" s="33" t="s">
        <v>8937</v>
      </c>
      <c r="BZ1959" s="15">
        <v>97.573203720377705</v>
      </c>
    </row>
    <row r="1960" spans="16:78">
      <c r="P1960" s="105">
        <v>34.328074383746461</v>
      </c>
      <c r="Q1960" s="37" t="s">
        <v>13617</v>
      </c>
      <c r="R1960" s="106">
        <v>-0.99809999999999999</v>
      </c>
      <c r="S1960" s="85" t="s">
        <v>3686</v>
      </c>
      <c r="BS1960" s="29">
        <v>1.7242517356831879</v>
      </c>
      <c r="BT1960" s="37" t="s">
        <v>11021</v>
      </c>
      <c r="BU1960" s="31">
        <v>99.911676085091116</v>
      </c>
      <c r="BV1960" s="32">
        <v>45000</v>
      </c>
      <c r="BW1960" s="33" t="s">
        <v>8933</v>
      </c>
      <c r="BZ1960" s="15">
        <v>99.813291812805375</v>
      </c>
    </row>
    <row r="1961" spans="16:78">
      <c r="P1961" s="105">
        <v>10.12925575974306</v>
      </c>
      <c r="Q1961" s="37" t="s">
        <v>13618</v>
      </c>
      <c r="R1961" s="106">
        <v>-0.99809999999999999</v>
      </c>
      <c r="S1961" s="85" t="s">
        <v>8891</v>
      </c>
      <c r="BS1961" s="29">
        <v>2.7789021610027391</v>
      </c>
      <c r="BT1961" s="37" t="s">
        <v>11022</v>
      </c>
      <c r="BU1961" s="31">
        <v>72.380890507670898</v>
      </c>
      <c r="BV1961" s="32">
        <v>44918</v>
      </c>
      <c r="BW1961" s="33" t="s">
        <v>8937</v>
      </c>
      <c r="BZ1961" s="15">
        <v>99.806676128736399</v>
      </c>
    </row>
    <row r="1962" spans="16:78">
      <c r="P1962" s="105">
        <v>7.5866943693877813</v>
      </c>
      <c r="Q1962" s="37" t="s">
        <v>13619</v>
      </c>
      <c r="R1962" s="106">
        <v>-0.98180000000000001</v>
      </c>
      <c r="S1962" s="85" t="s">
        <v>8887</v>
      </c>
      <c r="BS1962" s="29">
        <v>14.105561995253931</v>
      </c>
      <c r="BT1962" s="37" t="s">
        <v>11023</v>
      </c>
      <c r="BU1962" s="52">
        <v>97.900154053958516</v>
      </c>
      <c r="BV1962" s="32">
        <v>44745</v>
      </c>
      <c r="BW1962" s="33" t="s">
        <v>8965</v>
      </c>
      <c r="BZ1962" s="15">
        <v>98.175748692555956</v>
      </c>
    </row>
    <row r="1963" spans="16:78">
      <c r="P1963" s="105">
        <v>8.1761314569607766</v>
      </c>
      <c r="Q1963" s="37" t="s">
        <v>13620</v>
      </c>
      <c r="R1963" s="106">
        <v>-0.99219999999999997</v>
      </c>
      <c r="S1963" s="85" t="s">
        <v>8888</v>
      </c>
      <c r="BS1963" s="29">
        <v>7.3437155160115299</v>
      </c>
      <c r="BT1963" s="37" t="s">
        <v>11024</v>
      </c>
      <c r="BU1963" s="62">
        <v>86.14786832146622</v>
      </c>
      <c r="BV1963" s="32">
        <v>44996</v>
      </c>
      <c r="BW1963" s="33" t="s">
        <v>8937</v>
      </c>
      <c r="BZ1963" s="15">
        <v>99.221300049549541</v>
      </c>
    </row>
    <row r="1964" spans="16:78">
      <c r="P1964" s="105">
        <v>1.029529221294293</v>
      </c>
      <c r="Q1964" s="37" t="s">
        <v>13621</v>
      </c>
      <c r="R1964" s="106">
        <v>-0.99860000000000004</v>
      </c>
      <c r="S1964" s="85" t="s">
        <v>8885</v>
      </c>
      <c r="BS1964" s="29">
        <v>182.92341063687721</v>
      </c>
      <c r="BT1964" s="37" t="s">
        <v>11025</v>
      </c>
      <c r="BU1964" s="62">
        <v>99.446215700590813</v>
      </c>
      <c r="BV1964" s="32">
        <v>44929</v>
      </c>
      <c r="BW1964" s="33" t="s">
        <v>8937</v>
      </c>
      <c r="BZ1964" s="15">
        <v>99.85656355107524</v>
      </c>
    </row>
    <row r="1965" spans="16:78">
      <c r="P1965" s="105">
        <v>1.8738987214636491</v>
      </c>
      <c r="Q1965" s="37" t="s">
        <v>13622</v>
      </c>
      <c r="R1965" s="106">
        <v>-0.99839999999999995</v>
      </c>
      <c r="S1965" s="85" t="s">
        <v>3686</v>
      </c>
      <c r="BS1965" s="29">
        <v>16.064360952181708</v>
      </c>
      <c r="BT1965" s="37" t="s">
        <v>11026</v>
      </c>
      <c r="BU1965" s="31">
        <v>99.87137684375665</v>
      </c>
      <c r="BV1965" s="32">
        <v>44957</v>
      </c>
      <c r="BW1965" s="33" t="s">
        <v>8937</v>
      </c>
      <c r="BZ1965" s="15">
        <v>99.842974032582532</v>
      </c>
    </row>
    <row r="1966" spans="16:78">
      <c r="P1966" s="105">
        <v>113.6211401675848</v>
      </c>
      <c r="Q1966" s="37" t="s">
        <v>13623</v>
      </c>
      <c r="R1966" s="106">
        <v>-0.97119999999999995</v>
      </c>
      <c r="S1966" s="85" t="s">
        <v>8887</v>
      </c>
      <c r="BS1966" s="29">
        <v>6.7450364130520137</v>
      </c>
      <c r="BT1966" s="37" t="s">
        <v>11027</v>
      </c>
      <c r="BU1966" s="44">
        <v>99.482008982829058</v>
      </c>
      <c r="BV1966" s="32">
        <v>45000</v>
      </c>
      <c r="BW1966" s="33" t="s">
        <v>8937</v>
      </c>
      <c r="BZ1966" s="15">
        <v>97.116202919822129</v>
      </c>
    </row>
    <row r="1967" spans="16:78">
      <c r="P1967" s="105">
        <v>8.5723971171665116</v>
      </c>
      <c r="Q1967" s="37" t="s">
        <v>13624</v>
      </c>
      <c r="R1967" s="106">
        <v>-0.97870000000000001</v>
      </c>
      <c r="S1967" s="85" t="s">
        <v>3686</v>
      </c>
      <c r="BS1967" s="29">
        <v>1.6692011913822831</v>
      </c>
      <c r="BT1967" s="37" t="s">
        <v>11028</v>
      </c>
      <c r="BU1967" s="62">
        <v>99.051030336363809</v>
      </c>
      <c r="BV1967" s="32">
        <v>44926</v>
      </c>
      <c r="BW1967" s="33" t="s">
        <v>8937</v>
      </c>
      <c r="BZ1967" s="15">
        <v>97.874448824734458</v>
      </c>
    </row>
    <row r="1968" spans="16:78">
      <c r="P1968" s="105">
        <v>1.01502191959625</v>
      </c>
      <c r="Q1968" s="37" t="s">
        <v>13625</v>
      </c>
      <c r="R1968" s="106">
        <v>-1</v>
      </c>
      <c r="S1968" s="85" t="s">
        <v>8887</v>
      </c>
      <c r="BS1968" s="29">
        <v>1.149358582355309</v>
      </c>
      <c r="BT1968" s="37" t="s">
        <v>11029</v>
      </c>
      <c r="BU1968" s="31">
        <v>98.041316771304849</v>
      </c>
      <c r="BV1968" s="32">
        <v>45000</v>
      </c>
      <c r="BW1968" s="33" t="s">
        <v>8937</v>
      </c>
      <c r="BZ1968" s="15">
        <v>99.998715746237892</v>
      </c>
    </row>
    <row r="1969" spans="16:78">
      <c r="P1969" s="105">
        <v>2.4114034587033748</v>
      </c>
      <c r="Q1969" s="37" t="s">
        <v>13626</v>
      </c>
      <c r="R1969" s="106">
        <v>-0.92810000000000004</v>
      </c>
      <c r="S1969" s="85" t="s">
        <v>8887</v>
      </c>
      <c r="BS1969" s="29">
        <v>1.433711427879323</v>
      </c>
      <c r="BT1969" s="37" t="s">
        <v>11030</v>
      </c>
      <c r="BU1969" s="62">
        <v>99.434672480300947</v>
      </c>
      <c r="BV1969" s="32">
        <v>44731</v>
      </c>
      <c r="BW1969" s="33" t="s">
        <v>8945</v>
      </c>
      <c r="BZ1969" s="15">
        <v>92.808230393761946</v>
      </c>
    </row>
    <row r="1970" spans="16:78">
      <c r="P1970" s="105">
        <v>27.790393485161442</v>
      </c>
      <c r="Q1970" s="37" t="s">
        <v>13627</v>
      </c>
      <c r="R1970" s="106">
        <v>-0.31040000000000001</v>
      </c>
      <c r="S1970" s="85" t="s">
        <v>3686</v>
      </c>
      <c r="BS1970" s="29">
        <v>1.9599612686760199</v>
      </c>
      <c r="BT1970" s="37" t="s">
        <v>11031</v>
      </c>
      <c r="BU1970" s="31">
        <v>87.912525159270089</v>
      </c>
      <c r="BV1970" s="32">
        <v>44849</v>
      </c>
      <c r="BW1970" s="33" t="s">
        <v>8945</v>
      </c>
      <c r="BZ1970" s="15">
        <v>31.039638485305559</v>
      </c>
    </row>
    <row r="1971" spans="16:78">
      <c r="P1971" s="105">
        <v>2.0859778102407449</v>
      </c>
      <c r="Q1971" s="37" t="s">
        <v>13628</v>
      </c>
      <c r="R1971" s="106">
        <v>-0.98460000000000003</v>
      </c>
      <c r="S1971" s="85" t="s">
        <v>8887</v>
      </c>
      <c r="BS1971" s="29">
        <v>1.1130379689442149</v>
      </c>
      <c r="BT1971" s="37" t="s">
        <v>11032</v>
      </c>
      <c r="BU1971" s="31">
        <v>98.171256345693337</v>
      </c>
      <c r="BV1971" s="32">
        <v>44704</v>
      </c>
      <c r="BW1971" s="33" t="s">
        <v>8937</v>
      </c>
      <c r="BZ1971" s="15">
        <v>98.462704648404468</v>
      </c>
    </row>
    <row r="1972" spans="16:78">
      <c r="P1972" s="105">
        <v>112.22358185552569</v>
      </c>
      <c r="Q1972" s="37" t="s">
        <v>13629</v>
      </c>
      <c r="R1972" s="106">
        <v>-0.99590000000000001</v>
      </c>
      <c r="S1972" s="85" t="s">
        <v>8884</v>
      </c>
      <c r="BS1972" s="29">
        <v>4.2364526191230603</v>
      </c>
      <c r="BT1972" s="37" t="s">
        <v>11033</v>
      </c>
      <c r="BU1972" s="52">
        <v>99.848898657259838</v>
      </c>
      <c r="BV1972" s="32">
        <v>44922</v>
      </c>
      <c r="BW1972" s="33" t="s">
        <v>9045</v>
      </c>
      <c r="BZ1972" s="15">
        <v>99.588523168721395</v>
      </c>
    </row>
    <row r="1973" spans="16:78">
      <c r="P1973" s="105">
        <v>1.1486887612260279</v>
      </c>
      <c r="Q1973" s="37" t="s">
        <v>13630</v>
      </c>
      <c r="R1973" s="106">
        <v>-0.98019999999999996</v>
      </c>
      <c r="S1973" s="85" t="s">
        <v>8887</v>
      </c>
      <c r="BS1973" s="29">
        <v>22.65704196654438</v>
      </c>
      <c r="BT1973" s="37" t="s">
        <v>11034</v>
      </c>
      <c r="BU1973" s="62">
        <v>87.454378599827479</v>
      </c>
      <c r="BV1973" s="32">
        <v>44996</v>
      </c>
      <c r="BW1973" s="33" t="s">
        <v>8937</v>
      </c>
      <c r="BZ1973" s="15">
        <v>98.016466621430382</v>
      </c>
    </row>
    <row r="1974" spans="16:78">
      <c r="P1974" s="105">
        <v>1.3921957052488461</v>
      </c>
      <c r="Q1974" s="37" t="s">
        <v>13631</v>
      </c>
      <c r="R1974" s="106">
        <v>-0.99839999999999995</v>
      </c>
      <c r="S1974" s="85" t="s">
        <v>8887</v>
      </c>
      <c r="BS1974" s="29">
        <v>4.4809174882860932</v>
      </c>
      <c r="BT1974" s="37" t="s">
        <v>11035</v>
      </c>
      <c r="BU1974" s="62">
        <v>99.899248425590528</v>
      </c>
      <c r="BV1974" s="32">
        <v>44727</v>
      </c>
      <c r="BW1974" s="33" t="s">
        <v>8937</v>
      </c>
      <c r="BZ1974" s="15">
        <v>99.836664111707833</v>
      </c>
    </row>
    <row r="1975" spans="16:78">
      <c r="P1975" s="105">
        <v>44.875606433175747</v>
      </c>
      <c r="Q1975" s="37" t="s">
        <v>13632</v>
      </c>
      <c r="R1975" s="106">
        <v>-0.99709999999999999</v>
      </c>
      <c r="S1975" s="85" t="s">
        <v>8887</v>
      </c>
      <c r="BS1975" s="29">
        <v>4.8938134994574671</v>
      </c>
      <c r="BT1975" s="37" t="s">
        <v>11036</v>
      </c>
      <c r="BU1975" s="31">
        <v>98.597196705131267</v>
      </c>
      <c r="BV1975" s="32">
        <v>44831</v>
      </c>
      <c r="BW1975" s="33" t="s">
        <v>8937</v>
      </c>
      <c r="BZ1975" s="15">
        <v>99.712015900825136</v>
      </c>
    </row>
    <row r="1976" spans="16:78">
      <c r="P1976" s="105">
        <v>1627.6452273879131</v>
      </c>
      <c r="Q1976" s="37" t="s">
        <v>13633</v>
      </c>
      <c r="R1976" s="106">
        <v>-0.98819999999999997</v>
      </c>
      <c r="S1976" s="85" t="s">
        <v>8887</v>
      </c>
      <c r="BS1976" s="29">
        <v>183.15047310071051</v>
      </c>
      <c r="BT1976" s="37" t="s">
        <v>11037</v>
      </c>
      <c r="BU1976" s="44">
        <v>99.747376483494378</v>
      </c>
      <c r="BV1976" s="32">
        <v>44996</v>
      </c>
      <c r="BW1976" s="33" t="s">
        <v>8937</v>
      </c>
      <c r="BZ1976" s="15">
        <v>98.824266945521316</v>
      </c>
    </row>
    <row r="1977" spans="16:78">
      <c r="P1977" s="105">
        <v>18.32806198874335</v>
      </c>
      <c r="Q1977" s="37" t="s">
        <v>13634</v>
      </c>
      <c r="R1977" s="106">
        <v>-0.95340000000000003</v>
      </c>
      <c r="S1977" s="85" t="s">
        <v>8887</v>
      </c>
      <c r="BS1977" s="29">
        <v>1.173035761037295</v>
      </c>
      <c r="BT1977" s="37" t="s">
        <v>11038</v>
      </c>
      <c r="BU1977" s="62">
        <v>92.543481588824662</v>
      </c>
      <c r="BV1977" s="32">
        <v>44929</v>
      </c>
      <c r="BW1977" s="33" t="s">
        <v>8937</v>
      </c>
      <c r="BZ1977" s="15">
        <v>95.336063318109026</v>
      </c>
    </row>
    <row r="1978" spans="16:78">
      <c r="P1978" s="105">
        <v>2.144839328634399</v>
      </c>
      <c r="Q1978" s="37" t="s">
        <v>13635</v>
      </c>
      <c r="R1978" s="106">
        <v>-0.99950000000000006</v>
      </c>
      <c r="S1978" s="85" t="s">
        <v>8892</v>
      </c>
      <c r="BS1978" s="29">
        <v>155.43144674566139</v>
      </c>
      <c r="BT1978" s="37" t="s">
        <v>11039</v>
      </c>
      <c r="BU1978" s="31">
        <v>90.190721478553357</v>
      </c>
      <c r="BV1978" s="32">
        <v>44926</v>
      </c>
      <c r="BW1978" s="33" t="s">
        <v>8937</v>
      </c>
      <c r="BZ1978" s="15">
        <v>99.9521652367862</v>
      </c>
    </row>
    <row r="1979" spans="16:78">
      <c r="P1979" s="105">
        <v>1.9091412676063411</v>
      </c>
      <c r="Q1979" s="37" t="s">
        <v>13636</v>
      </c>
      <c r="R1979" s="106">
        <v>-0.26129999999999998</v>
      </c>
      <c r="S1979" s="85" t="s">
        <v>3686</v>
      </c>
      <c r="BS1979" s="29">
        <v>1.5447927440513209</v>
      </c>
      <c r="BT1979" s="37" t="s">
        <v>11040</v>
      </c>
      <c r="BU1979" s="62">
        <v>99.30761948749435</v>
      </c>
      <c r="BV1979" s="32">
        <v>44898</v>
      </c>
      <c r="BW1979" s="33" t="s">
        <v>8937</v>
      </c>
      <c r="BZ1979" s="15">
        <v>26.129127657045782</v>
      </c>
    </row>
    <row r="1980" spans="16:78">
      <c r="P1980" s="105">
        <v>1.048224216615625</v>
      </c>
      <c r="Q1980" s="37" t="s">
        <v>13637</v>
      </c>
      <c r="R1980" s="106">
        <v>-0.99980000000000002</v>
      </c>
      <c r="S1980" s="85" t="s">
        <v>8885</v>
      </c>
      <c r="BS1980" s="29">
        <v>5.614092499328069</v>
      </c>
      <c r="BT1980" s="37" t="s">
        <v>11041</v>
      </c>
      <c r="BU1980" s="31">
        <v>99.140276418854867</v>
      </c>
      <c r="BV1980" s="32">
        <v>44914</v>
      </c>
      <c r="BW1980" s="33" t="s">
        <v>8937</v>
      </c>
      <c r="BZ1980" s="15">
        <v>99.977947428232355</v>
      </c>
    </row>
    <row r="1981" spans="16:78">
      <c r="P1981" s="105">
        <v>1.272607465018645</v>
      </c>
      <c r="Q1981" s="37" t="s">
        <v>13638</v>
      </c>
      <c r="R1981" s="106">
        <v>-0.99980000000000002</v>
      </c>
      <c r="S1981" s="85" t="s">
        <v>8887</v>
      </c>
      <c r="BS1981" s="29">
        <v>104.4437009421798</v>
      </c>
      <c r="BT1981" s="37" t="s">
        <v>11042</v>
      </c>
      <c r="BU1981" s="31">
        <v>99.329490580011921</v>
      </c>
      <c r="BV1981" s="32">
        <v>44926</v>
      </c>
      <c r="BW1981" s="33" t="s">
        <v>8937</v>
      </c>
      <c r="BZ1981" s="15">
        <v>99.975675675675674</v>
      </c>
    </row>
    <row r="1982" spans="16:78">
      <c r="P1982" s="105">
        <v>8.9666428424116429</v>
      </c>
      <c r="Q1982" s="37" t="s">
        <v>13639</v>
      </c>
      <c r="R1982" s="106">
        <v>-0.97289999999999999</v>
      </c>
      <c r="S1982" s="85" t="s">
        <v>8887</v>
      </c>
      <c r="BS1982" s="29">
        <v>17.170087268436841</v>
      </c>
      <c r="BT1982" s="37" t="s">
        <v>11043</v>
      </c>
      <c r="BU1982" s="52">
        <v>98.347477700565776</v>
      </c>
      <c r="BV1982" s="32">
        <v>44757</v>
      </c>
      <c r="BW1982" s="33" t="s">
        <v>8937</v>
      </c>
      <c r="BZ1982" s="15">
        <v>97.289845766577884</v>
      </c>
    </row>
    <row r="1983" spans="16:78">
      <c r="P1983" s="105">
        <v>2.696236210321354</v>
      </c>
      <c r="Q1983" s="37" t="s">
        <v>13640</v>
      </c>
      <c r="R1983" s="106">
        <v>-0.96419999999999995</v>
      </c>
      <c r="S1983" s="85" t="s">
        <v>8888</v>
      </c>
      <c r="BS1983" s="29">
        <v>16.43952476072009</v>
      </c>
      <c r="BT1983" s="37" t="s">
        <v>11044</v>
      </c>
      <c r="BU1983" s="62">
        <v>94.448715675288852</v>
      </c>
      <c r="BV1983" s="32">
        <v>44922</v>
      </c>
      <c r="BW1983" s="33" t="s">
        <v>8937</v>
      </c>
      <c r="BZ1983" s="15">
        <v>96.417603070260157</v>
      </c>
    </row>
    <row r="1984" spans="16:78">
      <c r="P1984" s="105">
        <v>15.874030249709341</v>
      </c>
      <c r="Q1984" s="37" t="s">
        <v>13641</v>
      </c>
      <c r="R1984" s="106">
        <v>-0.99829999999999997</v>
      </c>
      <c r="S1984" s="85" t="s">
        <v>8887</v>
      </c>
      <c r="BS1984" s="29">
        <v>3.1485645392169421</v>
      </c>
      <c r="BT1984" s="37" t="s">
        <v>11045</v>
      </c>
      <c r="BU1984" s="62">
        <v>99.780946722268297</v>
      </c>
      <c r="BV1984" s="32">
        <v>44831</v>
      </c>
      <c r="BW1984" s="33" t="s">
        <v>8959</v>
      </c>
      <c r="BZ1984" s="15">
        <v>99.834673877186745</v>
      </c>
    </row>
    <row r="1985" spans="16:78">
      <c r="P1985" s="105">
        <v>40.642148819874862</v>
      </c>
      <c r="Q1985" s="37" t="s">
        <v>13642</v>
      </c>
      <c r="R1985" s="106">
        <v>-0.94720000000000004</v>
      </c>
      <c r="S1985" s="85" t="s">
        <v>8887</v>
      </c>
      <c r="BS1985" s="29">
        <v>1.253636318114975</v>
      </c>
      <c r="BT1985" s="37" t="s">
        <v>11046</v>
      </c>
      <c r="BU1985" s="31">
        <v>98.728628879381645</v>
      </c>
      <c r="BV1985" s="32">
        <v>45000</v>
      </c>
      <c r="BW1985" s="33" t="s">
        <v>8937</v>
      </c>
      <c r="BZ1985" s="15">
        <v>94.719042500742333</v>
      </c>
    </row>
    <row r="1986" spans="16:78">
      <c r="P1986" s="105">
        <v>1440.4308967402289</v>
      </c>
      <c r="Q1986" s="37" t="s">
        <v>13643</v>
      </c>
      <c r="R1986" s="106">
        <v>-0.98870000000000002</v>
      </c>
      <c r="S1986" s="85" t="s">
        <v>8887</v>
      </c>
      <c r="BS1986" s="29">
        <v>2.1375604576876142</v>
      </c>
      <c r="BT1986" s="37" t="s">
        <v>11047</v>
      </c>
      <c r="BU1986" s="44">
        <v>98.939941425741821</v>
      </c>
      <c r="BV1986" s="32">
        <v>44933</v>
      </c>
      <c r="BW1986" s="33" t="s">
        <v>8937</v>
      </c>
      <c r="BZ1986" s="15">
        <v>98.873835963261641</v>
      </c>
    </row>
    <row r="1987" spans="16:78">
      <c r="P1987" s="105">
        <v>296.35481165707819</v>
      </c>
      <c r="Q1987" s="37" t="s">
        <v>13644</v>
      </c>
      <c r="R1987" s="106">
        <v>-0.9375</v>
      </c>
      <c r="S1987" s="85" t="s">
        <v>3686</v>
      </c>
      <c r="BS1987" s="29">
        <v>1300.7340086939339</v>
      </c>
      <c r="BT1987" s="37" t="s">
        <v>11048</v>
      </c>
      <c r="BU1987" s="62"/>
      <c r="BV1987" s="32">
        <v>44920</v>
      </c>
      <c r="BW1987" s="33" t="s">
        <v>8937</v>
      </c>
      <c r="BZ1987" s="15">
        <v>93.749418188595399</v>
      </c>
    </row>
    <row r="1988" spans="16:78">
      <c r="P1988" s="105">
        <v>19.857912838818201</v>
      </c>
      <c r="Q1988" s="37" t="s">
        <v>13645</v>
      </c>
      <c r="R1988" s="106">
        <v>-0.85199999999999998</v>
      </c>
      <c r="S1988" s="85" t="s">
        <v>8882</v>
      </c>
      <c r="BS1988" s="29">
        <v>1.3344979399670389</v>
      </c>
      <c r="BT1988" s="37" t="s">
        <v>11049</v>
      </c>
      <c r="BU1988" s="31">
        <v>95.130151194955687</v>
      </c>
      <c r="BV1988" s="32">
        <v>44929</v>
      </c>
      <c r="BW1988" s="33" t="s">
        <v>8937</v>
      </c>
      <c r="BZ1988" s="15">
        <v>85.203660094933255</v>
      </c>
    </row>
    <row r="1989" spans="16:78">
      <c r="P1989" s="105">
        <v>1.1540157838042631</v>
      </c>
      <c r="Q1989" s="37" t="s">
        <v>13646</v>
      </c>
      <c r="R1989" s="106">
        <v>-0.95389999999999997</v>
      </c>
      <c r="S1989" s="85" t="s">
        <v>8887</v>
      </c>
      <c r="BS1989" s="29">
        <v>2.1183089853766499</v>
      </c>
      <c r="BT1989" s="37" t="s">
        <v>11050</v>
      </c>
      <c r="BU1989" s="62">
        <v>99.423170952144147</v>
      </c>
      <c r="BV1989" s="32">
        <v>44696</v>
      </c>
      <c r="BW1989" s="33" t="s">
        <v>8933</v>
      </c>
      <c r="BZ1989" s="15">
        <v>95.392750903470542</v>
      </c>
    </row>
    <row r="1990" spans="16:78">
      <c r="P1990" s="105">
        <v>12.97080801593901</v>
      </c>
      <c r="Q1990" s="37" t="s">
        <v>13647</v>
      </c>
      <c r="R1990" s="106">
        <v>-0.76390000000000002</v>
      </c>
      <c r="S1990" s="85" t="s">
        <v>8881</v>
      </c>
      <c r="BS1990" s="29">
        <v>1.8219574305810129</v>
      </c>
      <c r="BT1990" s="37" t="s">
        <v>11051</v>
      </c>
      <c r="BU1990" s="31">
        <v>99.705434149323636</v>
      </c>
      <c r="BV1990" s="32">
        <v>44933</v>
      </c>
      <c r="BW1990" s="33" t="s">
        <v>9056</v>
      </c>
      <c r="BZ1990" s="15">
        <v>76.391701330708301</v>
      </c>
    </row>
    <row r="1991" spans="16:78">
      <c r="P1991" s="105">
        <v>57.515078088405161</v>
      </c>
      <c r="Q1991" s="37" t="s">
        <v>13648</v>
      </c>
      <c r="R1991" s="106">
        <v>-0.96599999999999997</v>
      </c>
      <c r="S1991" s="85" t="s">
        <v>8887</v>
      </c>
      <c r="BS1991" s="29">
        <v>1.163714583515346</v>
      </c>
      <c r="BT1991" s="37" t="s">
        <v>11052</v>
      </c>
      <c r="BU1991" s="31">
        <v>99.998735624094863</v>
      </c>
      <c r="BV1991" s="32">
        <v>44070</v>
      </c>
      <c r="BW1991" s="33" t="s">
        <v>8937</v>
      </c>
      <c r="BZ1991" s="15">
        <v>96.599324301855106</v>
      </c>
    </row>
    <row r="1992" spans="16:78">
      <c r="P1992" s="105">
        <v>138.39010035906361</v>
      </c>
      <c r="Q1992" s="37" t="s">
        <v>13649</v>
      </c>
      <c r="R1992" s="106">
        <v>-0.98540000000000005</v>
      </c>
      <c r="S1992" s="85" t="s">
        <v>3686</v>
      </c>
      <c r="BS1992" s="29">
        <v>13.269518390025331</v>
      </c>
      <c r="BT1992" s="37" t="s">
        <v>11053</v>
      </c>
      <c r="BU1992" s="52">
        <v>99.869827743786004</v>
      </c>
      <c r="BV1992" s="32">
        <v>44692</v>
      </c>
      <c r="BW1992" s="33" t="s">
        <v>8937</v>
      </c>
      <c r="BZ1992" s="15">
        <v>98.5409831655559</v>
      </c>
    </row>
    <row r="1993" spans="16:78">
      <c r="P1993" s="105">
        <v>64.90137918626354</v>
      </c>
      <c r="Q1993" s="37" t="s">
        <v>13650</v>
      </c>
      <c r="R1993" s="106">
        <v>-0.99360000000000004</v>
      </c>
      <c r="S1993" s="85" t="s">
        <v>1772</v>
      </c>
      <c r="BS1993" s="29">
        <v>33.679179310268523</v>
      </c>
      <c r="BT1993" s="37" t="s">
        <v>11054</v>
      </c>
      <c r="BU1993" s="62">
        <v>99.999999979930038</v>
      </c>
      <c r="BV1993" s="32">
        <v>44545</v>
      </c>
      <c r="BW1993" s="33" t="s">
        <v>8937</v>
      </c>
      <c r="BZ1993" s="15">
        <v>99.35638578939583</v>
      </c>
    </row>
    <row r="1994" spans="16:78">
      <c r="P1994" s="105">
        <v>1.0153443576105361</v>
      </c>
      <c r="Q1994" s="37" t="s">
        <v>13651</v>
      </c>
      <c r="R1994" s="106">
        <v>-0.99590000000000001</v>
      </c>
      <c r="S1994" s="85" t="s">
        <v>8892</v>
      </c>
      <c r="BS1994" s="29">
        <v>1.3934346372781921</v>
      </c>
      <c r="BT1994" s="37" t="s">
        <v>11055</v>
      </c>
      <c r="BU1994" s="62">
        <v>99.165007454422437</v>
      </c>
      <c r="BV1994" s="32">
        <v>44876</v>
      </c>
      <c r="BW1994" s="33" t="s">
        <v>8937</v>
      </c>
      <c r="BZ1994" s="15">
        <v>99.585662282850635</v>
      </c>
    </row>
    <row r="1995" spans="16:78">
      <c r="P1995" s="105">
        <v>1.5683864175776789</v>
      </c>
      <c r="Q1995" s="37" t="s">
        <v>13652</v>
      </c>
      <c r="R1995" s="106">
        <v>-0.97519999999999996</v>
      </c>
      <c r="S1995" s="85" t="s">
        <v>8889</v>
      </c>
      <c r="BS1995" s="29">
        <v>16.3054019987886</v>
      </c>
      <c r="BT1995" s="37" t="s">
        <v>11056</v>
      </c>
      <c r="BU1995" s="31">
        <v>97.051914263052268</v>
      </c>
      <c r="BV1995" s="32">
        <v>44888</v>
      </c>
      <c r="BW1995" s="33" t="s">
        <v>8971</v>
      </c>
      <c r="BZ1995" s="15">
        <v>97.515645758329796</v>
      </c>
    </row>
    <row r="1996" spans="16:78">
      <c r="P1996" s="105">
        <v>1.8688492836902419</v>
      </c>
      <c r="Q1996" s="37" t="s">
        <v>13653</v>
      </c>
      <c r="R1996" s="106">
        <v>-0.99690000000000001</v>
      </c>
      <c r="S1996" s="85" t="s">
        <v>8887</v>
      </c>
      <c r="BS1996" s="29">
        <v>7.2731897904366152</v>
      </c>
      <c r="BT1996" s="37" t="s">
        <v>11057</v>
      </c>
      <c r="BU1996" s="44">
        <v>99.97448886553957</v>
      </c>
      <c r="BV1996" s="32">
        <v>44985</v>
      </c>
      <c r="BW1996" s="33" t="s">
        <v>8933</v>
      </c>
      <c r="BZ1996" s="15">
        <v>99.692956804753379</v>
      </c>
    </row>
    <row r="1997" spans="16:78">
      <c r="P1997" s="105">
        <v>3.944647203575617</v>
      </c>
      <c r="Q1997" s="37" t="s">
        <v>13654</v>
      </c>
      <c r="R1997" s="106">
        <v>-0.96650000000000003</v>
      </c>
      <c r="S1997" s="85" t="s">
        <v>8887</v>
      </c>
      <c r="BS1997" s="29">
        <v>1.9881018957933541</v>
      </c>
      <c r="BT1997" s="37" t="s">
        <v>11058</v>
      </c>
      <c r="BU1997" s="62">
        <v>95.061324888951461</v>
      </c>
      <c r="BV1997" s="32">
        <v>44880</v>
      </c>
      <c r="BW1997" s="33" t="s">
        <v>8937</v>
      </c>
      <c r="BZ1997" s="15">
        <v>96.648707796573561</v>
      </c>
    </row>
    <row r="1998" spans="16:78">
      <c r="P1998" s="105">
        <v>25.66166336479878</v>
      </c>
      <c r="Q1998" s="37" t="s">
        <v>13655</v>
      </c>
      <c r="R1998" s="106">
        <v>-0.87060000000000004</v>
      </c>
      <c r="S1998" s="85" t="s">
        <v>8884</v>
      </c>
      <c r="BS1998" s="29">
        <v>2.5592532527199068</v>
      </c>
      <c r="BT1998" s="37" t="s">
        <v>11059</v>
      </c>
      <c r="BU1998" s="31">
        <v>99.230354668207994</v>
      </c>
      <c r="BV1998" s="32">
        <v>44639</v>
      </c>
      <c r="BW1998" s="33" t="s">
        <v>8937</v>
      </c>
      <c r="BZ1998" s="15">
        <v>87.055117568738339</v>
      </c>
    </row>
    <row r="1999" spans="16:78">
      <c r="P1999" s="105">
        <v>1.6482322593809271</v>
      </c>
      <c r="Q1999" s="37" t="s">
        <v>13656</v>
      </c>
      <c r="R1999" s="106">
        <v>-0.98770000000000002</v>
      </c>
      <c r="S1999" s="85" t="s">
        <v>3686</v>
      </c>
      <c r="BS1999" s="29">
        <v>35.524559208496242</v>
      </c>
      <c r="BT1999" s="37" t="s">
        <v>11060</v>
      </c>
      <c r="BU1999" s="62">
        <v>99.332966191775512</v>
      </c>
      <c r="BV1999" s="32">
        <v>44992</v>
      </c>
      <c r="BW1999" s="33" t="s">
        <v>8937</v>
      </c>
      <c r="BZ1999" s="15">
        <v>98.766487186458349</v>
      </c>
    </row>
    <row r="2000" spans="16:78">
      <c r="P2000" s="105">
        <v>1.43992293438278</v>
      </c>
      <c r="Q2000" s="37" t="s">
        <v>13657</v>
      </c>
      <c r="R2000" s="106">
        <v>-0.99670000000000003</v>
      </c>
      <c r="S2000" s="85" t="s">
        <v>8887</v>
      </c>
      <c r="BS2000" s="29">
        <v>119.3039431219338</v>
      </c>
      <c r="BT2000" s="37" t="s">
        <v>11061</v>
      </c>
      <c r="BU2000" s="31">
        <v>99.676510143263599</v>
      </c>
      <c r="BV2000" s="32">
        <v>45000</v>
      </c>
      <c r="BW2000" s="33" t="s">
        <v>8933</v>
      </c>
      <c r="BZ2000" s="15">
        <v>99.668232862687944</v>
      </c>
    </row>
    <row r="2001" spans="16:78">
      <c r="P2001" s="105">
        <v>1.049547131277246</v>
      </c>
      <c r="Q2001" s="37" t="s">
        <v>13658</v>
      </c>
      <c r="R2001" s="106">
        <v>-1.0138</v>
      </c>
      <c r="S2001" s="85" t="s">
        <v>8887</v>
      </c>
      <c r="BS2001" s="29">
        <v>19.473224271481978</v>
      </c>
      <c r="BT2001" s="37" t="s">
        <v>11062</v>
      </c>
      <c r="BU2001" s="31">
        <v>99.706478554442015</v>
      </c>
      <c r="BV2001" s="32">
        <v>44918</v>
      </c>
      <c r="BW2001" s="33" t="s">
        <v>8937</v>
      </c>
      <c r="BZ2001" s="15">
        <v>101.3782718168268</v>
      </c>
    </row>
    <row r="2002" spans="16:78">
      <c r="P2002" s="105">
        <v>125.953901776728</v>
      </c>
      <c r="Q2002" s="37" t="s">
        <v>13659</v>
      </c>
      <c r="R2002" s="106">
        <v>-1</v>
      </c>
      <c r="S2002" s="85" t="s">
        <v>8887</v>
      </c>
      <c r="BS2002" s="29">
        <v>887.51018639591882</v>
      </c>
      <c r="BT2002" s="37" t="s">
        <v>11063</v>
      </c>
      <c r="BU2002" s="52">
        <v>98.160950713055755</v>
      </c>
      <c r="BV2002" s="32">
        <v>44880</v>
      </c>
      <c r="BW2002" s="33" t="s">
        <v>8937</v>
      </c>
      <c r="BZ2002" s="15">
        <v>100</v>
      </c>
    </row>
    <row r="2003" spans="16:78">
      <c r="P2003" s="105">
        <v>3.5130438355320739</v>
      </c>
      <c r="Q2003" s="37" t="s">
        <v>13660</v>
      </c>
      <c r="R2003" s="106">
        <v>-0.99750000000000005</v>
      </c>
      <c r="S2003" s="85" t="s">
        <v>8887</v>
      </c>
      <c r="BS2003" s="29">
        <v>135.80329964671819</v>
      </c>
      <c r="BT2003" s="37" t="s">
        <v>11064</v>
      </c>
      <c r="BU2003" s="62">
        <v>97.933366657676814</v>
      </c>
      <c r="BV2003" s="32">
        <v>44918</v>
      </c>
      <c r="BW2003" s="33" t="s">
        <v>8937</v>
      </c>
      <c r="BZ2003" s="15">
        <v>99.75406590526255</v>
      </c>
    </row>
    <row r="2004" spans="16:78">
      <c r="P2004" s="105">
        <v>1.307397972253828</v>
      </c>
      <c r="Q2004" s="37" t="s">
        <v>13661</v>
      </c>
      <c r="R2004" s="106">
        <v>-0.96179999999999999</v>
      </c>
      <c r="S2004" s="85" t="s">
        <v>8892</v>
      </c>
      <c r="BS2004" s="29">
        <v>13.94763356595125</v>
      </c>
      <c r="BT2004" s="37" t="s">
        <v>11065</v>
      </c>
      <c r="BU2004" s="62">
        <v>88.13316384257746</v>
      </c>
      <c r="BV2004" s="32">
        <v>44996</v>
      </c>
      <c r="BW2004" s="33" t="s">
        <v>8937</v>
      </c>
      <c r="BZ2004" s="15">
        <v>96.176749084778024</v>
      </c>
    </row>
    <row r="2005" spans="16:78">
      <c r="P2005" s="105">
        <v>22.94581160848827</v>
      </c>
      <c r="Q2005" s="37" t="s">
        <v>13662</v>
      </c>
      <c r="R2005" s="106">
        <v>-0.99580000000000002</v>
      </c>
      <c r="S2005" s="85" t="s">
        <v>8887</v>
      </c>
      <c r="BS2005" s="29">
        <v>7.5941842443457972</v>
      </c>
      <c r="BT2005" s="37" t="s">
        <v>11066</v>
      </c>
      <c r="BU2005" s="31">
        <v>88.550737491411027</v>
      </c>
      <c r="BV2005" s="32">
        <v>44996</v>
      </c>
      <c r="BW2005" s="33" t="s">
        <v>8937</v>
      </c>
      <c r="BZ2005" s="15">
        <v>99.581658070345711</v>
      </c>
    </row>
    <row r="2006" spans="16:78">
      <c r="P2006" s="105">
        <v>1118.127782807946</v>
      </c>
      <c r="Q2006" s="37" t="s">
        <v>13663</v>
      </c>
      <c r="R2006" s="106">
        <v>-0.98570000000000002</v>
      </c>
      <c r="S2006" s="85" t="s">
        <v>8884</v>
      </c>
      <c r="BS2006" s="29">
        <v>1.437286167207366</v>
      </c>
      <c r="BT2006" s="37" t="s">
        <v>11067</v>
      </c>
      <c r="BU2006" s="44">
        <v>94.26820187798431</v>
      </c>
      <c r="BV2006" s="32">
        <v>45000</v>
      </c>
      <c r="BW2006" s="33" t="s">
        <v>8937</v>
      </c>
      <c r="BZ2006" s="15">
        <v>98.571695909543905</v>
      </c>
    </row>
    <row r="2007" spans="16:78">
      <c r="P2007" s="105">
        <v>9.6950515602124998</v>
      </c>
      <c r="Q2007" s="37" t="s">
        <v>13664</v>
      </c>
      <c r="R2007" s="106">
        <v>-1</v>
      </c>
      <c r="S2007" s="85" t="s">
        <v>8892</v>
      </c>
      <c r="BS2007" s="29">
        <v>9.0619298298591282</v>
      </c>
      <c r="BT2007" s="37" t="s">
        <v>11068</v>
      </c>
      <c r="BU2007" s="62">
        <v>98.802715449173149</v>
      </c>
      <c r="BV2007" s="32">
        <v>44704</v>
      </c>
      <c r="BW2007" s="33" t="s">
        <v>8945</v>
      </c>
      <c r="BZ2007" s="15">
        <v>99.996996596873316</v>
      </c>
    </row>
    <row r="2008" spans="16:78">
      <c r="P2008" s="105">
        <v>4.4220812786657859</v>
      </c>
      <c r="Q2008" s="37" t="s">
        <v>13665</v>
      </c>
      <c r="R2008" s="106">
        <v>-0.93559999999999999</v>
      </c>
      <c r="S2008" s="85" t="s">
        <v>8887</v>
      </c>
      <c r="BS2008" s="29">
        <v>49.284250832417932</v>
      </c>
      <c r="BT2008" s="37" t="s">
        <v>11069</v>
      </c>
      <c r="BU2008" s="31">
        <v>96.522472951302603</v>
      </c>
      <c r="BV2008" s="32">
        <v>44731</v>
      </c>
      <c r="BW2008" s="33" t="s">
        <v>8937</v>
      </c>
      <c r="BZ2008" s="15">
        <v>93.563531093200723</v>
      </c>
    </row>
    <row r="2009" spans="16:78">
      <c r="P2009" s="105">
        <v>1.399274983808988</v>
      </c>
      <c r="Q2009" s="37" t="s">
        <v>13666</v>
      </c>
      <c r="R2009" s="106">
        <v>-0.96760000000000002</v>
      </c>
      <c r="S2009" s="85" t="s">
        <v>8887</v>
      </c>
      <c r="BS2009" s="29">
        <v>26.241672963964319</v>
      </c>
      <c r="BT2009" s="37" t="s">
        <v>11070</v>
      </c>
      <c r="BU2009" s="62">
        <v>98.267028369516041</v>
      </c>
      <c r="BV2009" s="32">
        <v>44929</v>
      </c>
      <c r="BW2009" s="33" t="s">
        <v>8937</v>
      </c>
      <c r="BZ2009" s="15">
        <v>96.761687613065178</v>
      </c>
    </row>
    <row r="2010" spans="16:78">
      <c r="P2010" s="105">
        <v>30.720122253406089</v>
      </c>
      <c r="Q2010" s="37" t="s">
        <v>13667</v>
      </c>
      <c r="R2010" s="106">
        <v>-0.81220000000000003</v>
      </c>
      <c r="S2010" s="85" t="s">
        <v>8898</v>
      </c>
      <c r="BS2010" s="29">
        <v>1.631257668280641</v>
      </c>
      <c r="BT2010" s="37" t="s">
        <v>11071</v>
      </c>
      <c r="BU2010" s="31">
        <v>98.552383853920176</v>
      </c>
      <c r="BV2010" s="32">
        <v>45000</v>
      </c>
      <c r="BW2010" s="33" t="s">
        <v>9056</v>
      </c>
      <c r="BZ2010" s="15">
        <v>81.218217064775999</v>
      </c>
    </row>
    <row r="2011" spans="16:78">
      <c r="P2011" s="105">
        <v>3.0352944259099832</v>
      </c>
      <c r="Q2011" s="37" t="s">
        <v>13668</v>
      </c>
      <c r="R2011" s="106">
        <v>-0.97399999999999998</v>
      </c>
      <c r="S2011" s="85" t="s">
        <v>8898</v>
      </c>
      <c r="BS2011" s="29">
        <v>1.1228001836810531</v>
      </c>
      <c r="BT2011" s="37" t="s">
        <v>11072</v>
      </c>
      <c r="BU2011" s="31">
        <v>82.705967569480606</v>
      </c>
      <c r="BV2011" s="32">
        <v>44696</v>
      </c>
      <c r="BW2011" s="33" t="s">
        <v>8937</v>
      </c>
      <c r="BZ2011" s="15">
        <v>97.395793932090115</v>
      </c>
    </row>
    <row r="2012" spans="16:78">
      <c r="P2012" s="105">
        <v>1.172097283302346</v>
      </c>
      <c r="Q2012" s="37" t="s">
        <v>13669</v>
      </c>
      <c r="R2012" s="106">
        <v>-0.99039999999999995</v>
      </c>
      <c r="S2012" s="85" t="s">
        <v>8887</v>
      </c>
      <c r="BS2012" s="29">
        <v>15.40353120242311</v>
      </c>
      <c r="BT2012" s="37" t="s">
        <v>11073</v>
      </c>
      <c r="BU2012" s="52">
        <v>99.939238518226873</v>
      </c>
      <c r="BV2012" s="32">
        <v>44984</v>
      </c>
      <c r="BW2012" s="33" t="s">
        <v>8937</v>
      </c>
      <c r="BZ2012" s="15">
        <v>99.036863693352842</v>
      </c>
    </row>
    <row r="2013" spans="16:78">
      <c r="P2013" s="105">
        <v>41.636656226490089</v>
      </c>
      <c r="Q2013" s="37" t="s">
        <v>13670</v>
      </c>
      <c r="R2013" s="106">
        <v>-0.79579999999999995</v>
      </c>
      <c r="S2013" s="85" t="s">
        <v>3686</v>
      </c>
      <c r="BS2013" s="29">
        <v>56.526030073781882</v>
      </c>
      <c r="BT2013" s="37" t="s">
        <v>11074</v>
      </c>
      <c r="BU2013" s="62">
        <v>98.894061928099546</v>
      </c>
      <c r="BV2013" s="32">
        <v>44837</v>
      </c>
      <c r="BW2013" s="33" t="s">
        <v>8937</v>
      </c>
      <c r="BZ2013" s="15">
        <v>79.580324151180321</v>
      </c>
    </row>
    <row r="2014" spans="16:78">
      <c r="P2014" s="105">
        <v>2.2154007017763711</v>
      </c>
      <c r="Q2014" s="37" t="s">
        <v>13671</v>
      </c>
      <c r="R2014" s="106">
        <v>-0.99939999999999996</v>
      </c>
      <c r="S2014" s="85" t="s">
        <v>8887</v>
      </c>
      <c r="BS2014" s="29">
        <v>1.0040229378599681</v>
      </c>
      <c r="BT2014" s="37" t="s">
        <v>11075</v>
      </c>
      <c r="BU2014" s="62">
        <v>93.814149525468082</v>
      </c>
      <c r="BV2014" s="32">
        <v>45000</v>
      </c>
      <c r="BW2014" s="33" t="s">
        <v>8937</v>
      </c>
      <c r="BZ2014" s="15">
        <v>99.942120327936706</v>
      </c>
    </row>
    <row r="2015" spans="16:78">
      <c r="P2015" s="105">
        <v>1.2419042289943489</v>
      </c>
      <c r="Q2015" s="37" t="s">
        <v>13672</v>
      </c>
      <c r="R2015" s="106">
        <v>-0.99970000000000003</v>
      </c>
      <c r="S2015" s="85" t="s">
        <v>8887</v>
      </c>
      <c r="BS2015" s="29">
        <v>7.8079486139062952</v>
      </c>
      <c r="BT2015" s="37" t="s">
        <v>11076</v>
      </c>
      <c r="BU2015" s="31">
        <v>98.636742389734081</v>
      </c>
      <c r="BV2015" s="32">
        <v>44696</v>
      </c>
      <c r="BW2015" s="33" t="s">
        <v>8937</v>
      </c>
      <c r="BZ2015" s="15">
        <v>99.974114558740155</v>
      </c>
    </row>
    <row r="2016" spans="16:78">
      <c r="P2016" s="105">
        <v>1.2972002741458619</v>
      </c>
      <c r="Q2016" s="37" t="s">
        <v>13673</v>
      </c>
      <c r="R2016" s="106">
        <v>-0.98970000000000002</v>
      </c>
      <c r="S2016" s="85" t="s">
        <v>8881</v>
      </c>
      <c r="BS2016" s="29">
        <v>1.088194398981418</v>
      </c>
      <c r="BT2016" s="37" t="s">
        <v>11077</v>
      </c>
      <c r="BU2016" s="44">
        <v>86.734865335215659</v>
      </c>
      <c r="BV2016" s="32">
        <v>44926</v>
      </c>
      <c r="BW2016" s="33" t="s">
        <v>8937</v>
      </c>
      <c r="BZ2016" s="15">
        <v>98.968560475880082</v>
      </c>
    </row>
    <row r="2017" spans="16:78">
      <c r="P2017" s="105">
        <v>3.4178056423882319</v>
      </c>
      <c r="Q2017" s="37" t="s">
        <v>13674</v>
      </c>
      <c r="R2017" s="106">
        <v>-0.82799999999999996</v>
      </c>
      <c r="S2017" s="85" t="s">
        <v>8887</v>
      </c>
      <c r="BS2017" s="29">
        <v>6.083699831162714</v>
      </c>
      <c r="BT2017" s="37" t="s">
        <v>11078</v>
      </c>
      <c r="BU2017" s="62">
        <v>99.986059866519213</v>
      </c>
      <c r="BV2017" s="32">
        <v>44937</v>
      </c>
      <c r="BW2017" s="33" t="s">
        <v>8937</v>
      </c>
      <c r="BZ2017" s="15">
        <v>82.803579338897094</v>
      </c>
    </row>
    <row r="2018" spans="16:78">
      <c r="P2018" s="105">
        <v>777.64591189700991</v>
      </c>
      <c r="Q2018" s="37" t="s">
        <v>13675</v>
      </c>
      <c r="R2018" s="106">
        <v>-0.93069999999999997</v>
      </c>
      <c r="S2018" s="85" t="s">
        <v>8887</v>
      </c>
      <c r="BS2018" s="29">
        <v>141.01620273733849</v>
      </c>
      <c r="BT2018" s="37" t="s">
        <v>11079</v>
      </c>
      <c r="BU2018" s="31">
        <v>97.680761438441095</v>
      </c>
      <c r="BV2018" s="32">
        <v>44696</v>
      </c>
      <c r="BW2018" s="33" t="s">
        <v>8965</v>
      </c>
      <c r="BZ2018" s="15">
        <v>93.072698447012499</v>
      </c>
    </row>
    <row r="2019" spans="16:78">
      <c r="P2019" s="105">
        <v>96.332110034647457</v>
      </c>
      <c r="Q2019" s="37" t="s">
        <v>13676</v>
      </c>
      <c r="R2019" s="106">
        <v>-0.97599999999999998</v>
      </c>
      <c r="S2019" s="85" t="s">
        <v>8892</v>
      </c>
      <c r="BS2019" s="29">
        <v>27.59274969744493</v>
      </c>
      <c r="BT2019" s="37" t="s">
        <v>11080</v>
      </c>
      <c r="BU2019" s="62">
        <v>93.017410112927891</v>
      </c>
      <c r="BV2019" s="32">
        <v>44926</v>
      </c>
      <c r="BW2019" s="33" t="s">
        <v>8937</v>
      </c>
      <c r="BZ2019" s="15">
        <v>97.596017621153621</v>
      </c>
    </row>
    <row r="2020" spans="16:78">
      <c r="P2020" s="105">
        <v>18.042873152402041</v>
      </c>
      <c r="Q2020" s="37" t="s">
        <v>13677</v>
      </c>
      <c r="R2020" s="106">
        <v>-0.93789999999999996</v>
      </c>
      <c r="S2020" s="85" t="s">
        <v>8887</v>
      </c>
      <c r="BS2020" s="29">
        <v>46.700264368692693</v>
      </c>
      <c r="BT2020" s="37" t="s">
        <v>11081</v>
      </c>
      <c r="BU2020" s="31">
        <v>98.796675621911675</v>
      </c>
      <c r="BV2020" s="32">
        <v>44735</v>
      </c>
      <c r="BW2020" s="33" t="s">
        <v>8937</v>
      </c>
      <c r="BZ2020" s="15">
        <v>93.786895274374189</v>
      </c>
    </row>
    <row r="2021" spans="16:78">
      <c r="P2021" s="105">
        <v>61.916970092551253</v>
      </c>
      <c r="Q2021" s="37" t="s">
        <v>13678</v>
      </c>
      <c r="R2021" s="106">
        <v>-0.91510000000000002</v>
      </c>
      <c r="S2021" s="85" t="s">
        <v>1772</v>
      </c>
      <c r="BS2021" s="29">
        <v>19.46457008657358</v>
      </c>
      <c r="BT2021" s="37" t="s">
        <v>11082</v>
      </c>
      <c r="BU2021" s="31">
        <v>99.89595304998727</v>
      </c>
      <c r="BV2021" s="32">
        <v>44926</v>
      </c>
      <c r="BW2021" s="33" t="s">
        <v>8949</v>
      </c>
      <c r="BZ2021" s="15">
        <v>91.513867258641952</v>
      </c>
    </row>
    <row r="2022" spans="16:78">
      <c r="P2022" s="105">
        <v>2.7374964758888769</v>
      </c>
      <c r="Q2022" s="37" t="s">
        <v>13679</v>
      </c>
      <c r="R2022" s="106">
        <v>-0.998</v>
      </c>
      <c r="S2022" s="85" t="s">
        <v>8887</v>
      </c>
      <c r="BS2022" s="29">
        <v>2.3142577775228541</v>
      </c>
      <c r="BT2022" s="37" t="s">
        <v>11083</v>
      </c>
      <c r="BU2022" s="52">
        <v>99.771434458553571</v>
      </c>
      <c r="BV2022" s="32">
        <v>45000</v>
      </c>
      <c r="BW2022" s="33" t="s">
        <v>8937</v>
      </c>
      <c r="BZ2022" s="15">
        <v>99.801411169463336</v>
      </c>
    </row>
    <row r="2023" spans="16:78">
      <c r="P2023" s="105">
        <v>829.70609031686115</v>
      </c>
      <c r="Q2023" s="37" t="s">
        <v>13680</v>
      </c>
      <c r="R2023" s="106">
        <v>-0.99139999999999995</v>
      </c>
      <c r="S2023" s="85" t="s">
        <v>8887</v>
      </c>
      <c r="BS2023" s="29">
        <v>1.4804977511923481</v>
      </c>
      <c r="BT2023" s="37" t="s">
        <v>11084</v>
      </c>
      <c r="BU2023" s="62">
        <v>98.200557126376935</v>
      </c>
      <c r="BV2023" s="32">
        <v>44992</v>
      </c>
      <c r="BW2023" s="33" t="s">
        <v>8937</v>
      </c>
      <c r="BZ2023" s="15">
        <v>99.13804731560792</v>
      </c>
    </row>
    <row r="2024" spans="16:78">
      <c r="P2024" s="105">
        <v>22.275689241384061</v>
      </c>
      <c r="Q2024" s="37" t="s">
        <v>13681</v>
      </c>
      <c r="R2024" s="106">
        <v>-0.9657</v>
      </c>
      <c r="S2024" s="85" t="s">
        <v>8895</v>
      </c>
      <c r="BS2024" s="29">
        <v>14.13545853001008</v>
      </c>
      <c r="BT2024" s="37" t="s">
        <v>11085</v>
      </c>
      <c r="BU2024" s="62">
        <v>99.554068689197123</v>
      </c>
      <c r="BV2024" s="32">
        <v>44941</v>
      </c>
      <c r="BW2024" s="33" t="s">
        <v>8937</v>
      </c>
      <c r="BZ2024" s="15">
        <v>96.571704288351739</v>
      </c>
    </row>
    <row r="2025" spans="16:78">
      <c r="P2025" s="105">
        <v>4.5349323194736559</v>
      </c>
      <c r="Q2025" s="37" t="s">
        <v>13682</v>
      </c>
      <c r="R2025" s="106">
        <v>-0.99760000000000004</v>
      </c>
      <c r="S2025" s="85" t="s">
        <v>8881</v>
      </c>
      <c r="BS2025" s="29">
        <v>19.731396536696611</v>
      </c>
      <c r="BT2025" s="37" t="s">
        <v>11086</v>
      </c>
      <c r="BU2025" s="31">
        <v>26.376197185574181</v>
      </c>
      <c r="BV2025" s="32">
        <v>45000</v>
      </c>
      <c r="BW2025" s="33" t="s">
        <v>8937</v>
      </c>
      <c r="BZ2025" s="15">
        <v>99.756737472685913</v>
      </c>
    </row>
    <row r="2026" spans="16:78">
      <c r="P2026" s="105">
        <v>5.1426292874876927</v>
      </c>
      <c r="Q2026" s="37" t="s">
        <v>13683</v>
      </c>
      <c r="R2026" s="106">
        <v>-0.95399999999999996</v>
      </c>
      <c r="S2026" s="85" t="s">
        <v>8882</v>
      </c>
      <c r="BS2026" s="29">
        <v>134.13061491581831</v>
      </c>
      <c r="BT2026" s="37" t="s">
        <v>11087</v>
      </c>
      <c r="BU2026" s="44">
        <v>99.44784845802296</v>
      </c>
      <c r="BV2026" s="32">
        <v>44796</v>
      </c>
      <c r="BW2026" s="33" t="s">
        <v>8937</v>
      </c>
      <c r="BZ2026" s="15">
        <v>95.404587973336803</v>
      </c>
    </row>
    <row r="2027" spans="16:78">
      <c r="P2027" s="105">
        <v>67.05917480544457</v>
      </c>
      <c r="Q2027" s="37" t="s">
        <v>13684</v>
      </c>
      <c r="R2027" s="106">
        <v>-0.96850000000000003</v>
      </c>
      <c r="S2027" s="85" t="s">
        <v>8889</v>
      </c>
      <c r="BS2027" s="29">
        <v>2.8046580796583518</v>
      </c>
      <c r="BT2027" s="37" t="s">
        <v>11088</v>
      </c>
      <c r="BU2027" s="62">
        <v>94.65264932890689</v>
      </c>
      <c r="BV2027" s="32">
        <v>44696</v>
      </c>
      <c r="BW2027" s="33" t="s">
        <v>8937</v>
      </c>
      <c r="BZ2027" s="15">
        <v>96.854588505051765</v>
      </c>
    </row>
    <row r="2028" spans="16:78">
      <c r="P2028" s="105">
        <v>4.186462153298665</v>
      </c>
      <c r="Q2028" s="37" t="s">
        <v>13685</v>
      </c>
      <c r="R2028" s="106">
        <v>-0.97760000000000002</v>
      </c>
      <c r="S2028" s="85" t="s">
        <v>8887</v>
      </c>
      <c r="BS2028" s="29">
        <v>18.092314654515999</v>
      </c>
      <c r="BT2028" s="37" t="s">
        <v>11089</v>
      </c>
      <c r="BU2028" s="31">
        <v>94.5525101070034</v>
      </c>
      <c r="BV2028" s="32">
        <v>45000</v>
      </c>
      <c r="BW2028" s="33" t="s">
        <v>8937</v>
      </c>
      <c r="BZ2028" s="15">
        <v>97.761256157004553</v>
      </c>
    </row>
    <row r="2029" spans="16:78">
      <c r="P2029" s="105">
        <v>66.175905664800709</v>
      </c>
      <c r="Q2029" s="37" t="s">
        <v>13686</v>
      </c>
      <c r="R2029" s="106">
        <v>-0.97270000000000001</v>
      </c>
      <c r="S2029" s="85" t="s">
        <v>8887</v>
      </c>
      <c r="BS2029" s="29">
        <v>3.1322903924226728</v>
      </c>
      <c r="BT2029" s="37" t="s">
        <v>11090</v>
      </c>
      <c r="BU2029" s="62">
        <v>99.845552571793945</v>
      </c>
      <c r="BV2029" s="32">
        <v>44910</v>
      </c>
      <c r="BW2029" s="33" t="s">
        <v>8937</v>
      </c>
      <c r="BZ2029" s="15">
        <v>97.269673205344816</v>
      </c>
    </row>
    <row r="2030" spans="16:78">
      <c r="P2030" s="105">
        <v>13.47453539493516</v>
      </c>
      <c r="Q2030" s="37" t="s">
        <v>13687</v>
      </c>
      <c r="R2030" s="106">
        <v>-0.1867</v>
      </c>
      <c r="S2030" s="85" t="s">
        <v>8887</v>
      </c>
      <c r="BS2030" s="29">
        <v>13.456445015561361</v>
      </c>
      <c r="BT2030" s="37" t="s">
        <v>11091</v>
      </c>
      <c r="BU2030" s="31">
        <v>89.872750113450863</v>
      </c>
      <c r="BV2030" s="32">
        <v>44918</v>
      </c>
      <c r="BW2030" s="33" t="s">
        <v>8933</v>
      </c>
      <c r="BZ2030" s="15">
        <v>18.673573988861111</v>
      </c>
    </row>
    <row r="2031" spans="16:78">
      <c r="P2031" s="105">
        <v>135.19104252082039</v>
      </c>
      <c r="Q2031" s="37" t="s">
        <v>13688</v>
      </c>
      <c r="R2031" s="106">
        <v>-0.77790000000000004</v>
      </c>
      <c r="S2031" s="85" t="s">
        <v>8887</v>
      </c>
      <c r="BS2031" s="29">
        <v>55.493523058709727</v>
      </c>
      <c r="BT2031" s="37" t="s">
        <v>11092</v>
      </c>
      <c r="BU2031" s="31">
        <v>86.416191369821732</v>
      </c>
      <c r="BV2031" s="32">
        <v>44937</v>
      </c>
      <c r="BW2031" s="33" t="s">
        <v>8967</v>
      </c>
      <c r="BZ2031" s="15">
        <v>77.788607406495515</v>
      </c>
    </row>
    <row r="2032" spans="16:78">
      <c r="P2032" s="105">
        <v>2.3576805862292538</v>
      </c>
      <c r="Q2032" s="37" t="s">
        <v>13689</v>
      </c>
      <c r="R2032" s="106">
        <v>-0.97289999999999999</v>
      </c>
      <c r="S2032" s="85" t="s">
        <v>8887</v>
      </c>
      <c r="BS2032" s="29">
        <v>113.2962003865556</v>
      </c>
      <c r="BT2032" s="37" t="s">
        <v>11093</v>
      </c>
      <c r="BU2032" s="52">
        <v>99.600210912703957</v>
      </c>
      <c r="BV2032" s="32">
        <v>43745</v>
      </c>
      <c r="BW2032" s="33" t="s">
        <v>8965</v>
      </c>
      <c r="BZ2032" s="15">
        <v>97.288976254994054</v>
      </c>
    </row>
    <row r="2033" spans="16:78">
      <c r="P2033" s="105">
        <v>47.868941345350443</v>
      </c>
      <c r="Q2033" s="37" t="s">
        <v>13690</v>
      </c>
      <c r="R2033" s="106">
        <v>-0.99950000000000006</v>
      </c>
      <c r="S2033" s="85" t="s">
        <v>8898</v>
      </c>
      <c r="BS2033" s="29">
        <v>187.57460707919009</v>
      </c>
      <c r="BT2033" s="37" t="s">
        <v>11094</v>
      </c>
      <c r="BU2033" s="62">
        <v>99.511897113484352</v>
      </c>
      <c r="BV2033" s="32">
        <v>44914</v>
      </c>
      <c r="BW2033" s="33" t="s">
        <v>8937</v>
      </c>
      <c r="BZ2033" s="15">
        <v>99.952358256084153</v>
      </c>
    </row>
    <row r="2034" spans="16:78">
      <c r="P2034" s="105">
        <v>1.7943684653637419</v>
      </c>
      <c r="Q2034" s="37" t="s">
        <v>13691</v>
      </c>
      <c r="R2034" s="106">
        <v>-0.96260000000000001</v>
      </c>
      <c r="S2034" s="85" t="s">
        <v>3686</v>
      </c>
      <c r="BS2034" s="29">
        <v>2.1767022951951041</v>
      </c>
      <c r="BT2034" s="37" t="s">
        <v>11095</v>
      </c>
      <c r="BU2034" s="62">
        <v>99.881579757528314</v>
      </c>
      <c r="BV2034" s="32">
        <v>44964</v>
      </c>
      <c r="BW2034" s="33" t="s">
        <v>8937</v>
      </c>
      <c r="BZ2034" s="15">
        <v>96.255834885430801</v>
      </c>
    </row>
    <row r="2035" spans="16:78">
      <c r="P2035" s="105">
        <v>3.342306629380166</v>
      </c>
      <c r="Q2035" s="37" t="s">
        <v>13692</v>
      </c>
      <c r="R2035" s="106">
        <v>-0.65080000000000005</v>
      </c>
      <c r="S2035" s="85" t="s">
        <v>8889</v>
      </c>
      <c r="BS2035" s="29">
        <v>1.1394801747577701</v>
      </c>
      <c r="BT2035" s="37" t="s">
        <v>11096</v>
      </c>
      <c r="BU2035" s="31">
        <v>66.953750326588889</v>
      </c>
      <c r="BV2035" s="32">
        <v>44996</v>
      </c>
      <c r="BW2035" s="33" t="s">
        <v>8937</v>
      </c>
      <c r="BZ2035" s="15">
        <v>65.082854528143585</v>
      </c>
    </row>
    <row r="2036" spans="16:78">
      <c r="P2036" s="105">
        <v>36.640370383539043</v>
      </c>
      <c r="Q2036" s="37" t="s">
        <v>13693</v>
      </c>
      <c r="R2036" s="106">
        <v>-0.99580000000000002</v>
      </c>
      <c r="S2036" s="85" t="s">
        <v>8887</v>
      </c>
      <c r="BS2036" s="29">
        <v>12.023011172950721</v>
      </c>
      <c r="BT2036" s="37" t="s">
        <v>11097</v>
      </c>
      <c r="BU2036" s="44">
        <v>96.412126189661507</v>
      </c>
      <c r="BV2036" s="32">
        <v>44929</v>
      </c>
      <c r="BW2036" s="33" t="s">
        <v>8937</v>
      </c>
      <c r="BZ2036" s="15">
        <v>99.578626445675539</v>
      </c>
    </row>
    <row r="2037" spans="16:78">
      <c r="P2037" s="105">
        <v>2.419843477019465</v>
      </c>
      <c r="Q2037" s="37" t="s">
        <v>13694</v>
      </c>
      <c r="R2037" s="106">
        <v>-0.97919999999999996</v>
      </c>
      <c r="S2037" s="85" t="s">
        <v>1772</v>
      </c>
      <c r="BS2037" s="29">
        <v>1.952173293560453</v>
      </c>
      <c r="BT2037" s="37" t="s">
        <v>11098</v>
      </c>
      <c r="BU2037" s="62">
        <v>98.660872217775747</v>
      </c>
      <c r="BV2037" s="32">
        <v>44906</v>
      </c>
      <c r="BW2037" s="33" t="s">
        <v>8937</v>
      </c>
      <c r="BZ2037" s="15">
        <v>97.920021526271199</v>
      </c>
    </row>
    <row r="2038" spans="16:78">
      <c r="P2038" s="105">
        <v>2.7759691651004998</v>
      </c>
      <c r="Q2038" s="37" t="s">
        <v>13695</v>
      </c>
      <c r="R2038" s="106">
        <v>-0.96240000000000003</v>
      </c>
      <c r="S2038" s="85" t="s">
        <v>8887</v>
      </c>
      <c r="BS2038" s="29">
        <v>180.05881721859279</v>
      </c>
      <c r="BT2038" s="37" t="s">
        <v>11099</v>
      </c>
      <c r="BU2038" s="31">
        <v>99.36562609211677</v>
      </c>
      <c r="BV2038" s="32">
        <v>44735</v>
      </c>
      <c r="BW2038" s="33" t="s">
        <v>8937</v>
      </c>
      <c r="BZ2038" s="15">
        <v>96.240791315723044</v>
      </c>
    </row>
    <row r="2039" spans="16:78">
      <c r="P2039" s="105">
        <v>15.896149474435919</v>
      </c>
      <c r="Q2039" s="37" t="s">
        <v>13696</v>
      </c>
      <c r="R2039" s="106">
        <v>-0.99639999999999995</v>
      </c>
      <c r="S2039" s="85" t="s">
        <v>8887</v>
      </c>
      <c r="BS2039" s="29">
        <v>54.32825722881806</v>
      </c>
      <c r="BT2039" s="37" t="s">
        <v>11100</v>
      </c>
      <c r="BU2039" s="62">
        <v>98.679894022369581</v>
      </c>
      <c r="BV2039" s="32">
        <v>44784</v>
      </c>
      <c r="BW2039" s="33" t="s">
        <v>8971</v>
      </c>
      <c r="BZ2039" s="15">
        <v>99.638905055894227</v>
      </c>
    </row>
    <row r="2040" spans="16:78">
      <c r="P2040" s="105">
        <v>1.1969243385339281</v>
      </c>
      <c r="Q2040" s="37" t="s">
        <v>13697</v>
      </c>
      <c r="R2040" s="106">
        <v>-0.999</v>
      </c>
      <c r="S2040" s="85" t="s">
        <v>8887</v>
      </c>
      <c r="BS2040" s="29">
        <v>1.520384786230266</v>
      </c>
      <c r="BT2040" s="37" t="s">
        <v>11101</v>
      </c>
      <c r="BU2040" s="31">
        <v>99.606964259316399</v>
      </c>
      <c r="BV2040" s="32">
        <v>44972</v>
      </c>
      <c r="BW2040" s="33" t="s">
        <v>8959</v>
      </c>
      <c r="BZ2040" s="15">
        <v>99.899820513741716</v>
      </c>
    </row>
    <row r="2041" spans="16:78">
      <c r="P2041" s="105">
        <v>2.859336945382053</v>
      </c>
      <c r="Q2041" s="37" t="s">
        <v>13698</v>
      </c>
      <c r="R2041" s="106">
        <v>-0.99719999999999998</v>
      </c>
      <c r="S2041" s="85" t="s">
        <v>8887</v>
      </c>
      <c r="BS2041" s="29">
        <v>3.36828592831045</v>
      </c>
      <c r="BT2041" s="37" t="s">
        <v>11102</v>
      </c>
      <c r="BU2041" s="31">
        <v>55.326352798807747</v>
      </c>
      <c r="BV2041" s="32">
        <v>44996</v>
      </c>
      <c r="BW2041" s="33" t="s">
        <v>9045</v>
      </c>
      <c r="BZ2041" s="15">
        <v>99.723906627241135</v>
      </c>
    </row>
    <row r="2042" spans="16:78">
      <c r="P2042" s="105">
        <v>18.81979885593837</v>
      </c>
      <c r="Q2042" s="37" t="s">
        <v>13699</v>
      </c>
      <c r="R2042" s="106">
        <v>-0.76780000000000004</v>
      </c>
      <c r="S2042" s="85" t="s">
        <v>8887</v>
      </c>
      <c r="BS2042" s="29">
        <v>1.663888742051252</v>
      </c>
      <c r="BT2042" s="37" t="s">
        <v>11103</v>
      </c>
      <c r="BU2042" s="52">
        <v>70.397907542874378</v>
      </c>
      <c r="BV2042" s="32">
        <v>45000</v>
      </c>
      <c r="BW2042" s="33" t="s">
        <v>8937</v>
      </c>
      <c r="BZ2042" s="15">
        <v>76.776495694224906</v>
      </c>
    </row>
    <row r="2043" spans="16:78">
      <c r="P2043" s="105">
        <v>6.1548038546527044</v>
      </c>
      <c r="Q2043" s="37" t="s">
        <v>13700</v>
      </c>
      <c r="R2043" s="106">
        <v>-0.99370000000000003</v>
      </c>
      <c r="S2043" s="85" t="s">
        <v>3686</v>
      </c>
      <c r="BS2043" s="29">
        <v>4.7126557052526126</v>
      </c>
      <c r="BT2043" s="37" t="s">
        <v>11104</v>
      </c>
      <c r="BU2043" s="62">
        <v>97.412712394899089</v>
      </c>
      <c r="BV2043" s="32">
        <v>44696</v>
      </c>
      <c r="BW2043" s="33" t="s">
        <v>8937</v>
      </c>
      <c r="BZ2043" s="15">
        <v>99.372060912267941</v>
      </c>
    </row>
    <row r="2044" spans="16:78">
      <c r="P2044" s="105">
        <v>15.676152482064269</v>
      </c>
      <c r="Q2044" s="37" t="s">
        <v>13701</v>
      </c>
      <c r="R2044" s="106">
        <v>-0.99719999999999998</v>
      </c>
      <c r="S2044" s="85" t="s">
        <v>8887</v>
      </c>
      <c r="BS2044" s="29">
        <v>7.5499046211100902</v>
      </c>
      <c r="BT2044" s="37" t="s">
        <v>11105</v>
      </c>
      <c r="BU2044" s="62">
        <v>68.531725142411119</v>
      </c>
      <c r="BV2044" s="32">
        <v>44922</v>
      </c>
      <c r="BW2044" s="33" t="s">
        <v>8945</v>
      </c>
      <c r="BZ2044" s="15">
        <v>99.722843499229924</v>
      </c>
    </row>
    <row r="2045" spans="16:78">
      <c r="P2045" s="105">
        <v>65.293566422552956</v>
      </c>
      <c r="Q2045" s="37" t="s">
        <v>13702</v>
      </c>
      <c r="R2045" s="106">
        <v>-0.95730000000000004</v>
      </c>
      <c r="S2045" s="85" t="s">
        <v>8887</v>
      </c>
      <c r="BS2045" s="29">
        <v>1.3199943170886641</v>
      </c>
      <c r="BT2045" s="37" t="s">
        <v>11106</v>
      </c>
      <c r="BU2045" s="31">
        <v>96.928349451054146</v>
      </c>
      <c r="BV2045" s="32">
        <v>44898</v>
      </c>
      <c r="BW2045" s="33" t="s">
        <v>8937</v>
      </c>
      <c r="BZ2045" s="15">
        <v>95.728414714313118</v>
      </c>
    </row>
    <row r="2046" spans="16:78">
      <c r="P2046" s="105">
        <v>46.624577567240763</v>
      </c>
      <c r="Q2046" s="37" t="s">
        <v>13703</v>
      </c>
      <c r="R2046" s="106">
        <v>-0.97360000000000002</v>
      </c>
      <c r="S2046" s="85" t="s">
        <v>3686</v>
      </c>
      <c r="BS2046" s="29">
        <v>1.117082340513972</v>
      </c>
      <c r="BT2046" s="37" t="s">
        <v>11107</v>
      </c>
      <c r="BU2046" s="44">
        <v>99.019256770597678</v>
      </c>
      <c r="BV2046" s="32">
        <v>45000</v>
      </c>
      <c r="BW2046" s="33" t="s">
        <v>8937</v>
      </c>
      <c r="BZ2046" s="15">
        <v>97.359870365915285</v>
      </c>
    </row>
    <row r="2047" spans="16:78">
      <c r="P2047" s="105">
        <v>1.626445853589632</v>
      </c>
      <c r="Q2047" s="37" t="s">
        <v>13704</v>
      </c>
      <c r="R2047" s="106">
        <v>-0.96130000000000004</v>
      </c>
      <c r="S2047" s="85" t="s">
        <v>8903</v>
      </c>
      <c r="BS2047" s="29">
        <v>3.6922077459118898</v>
      </c>
      <c r="BT2047" s="37" t="s">
        <v>11108</v>
      </c>
      <c r="BU2047" s="62">
        <v>91.752019053671759</v>
      </c>
      <c r="BV2047" s="32">
        <v>44941</v>
      </c>
      <c r="BW2047" s="33" t="s">
        <v>8937</v>
      </c>
      <c r="BZ2047" s="15">
        <v>96.133289232079136</v>
      </c>
    </row>
    <row r="2048" spans="16:78">
      <c r="P2048" s="105">
        <v>100.7061799178102</v>
      </c>
      <c r="Q2048" s="37" t="s">
        <v>13705</v>
      </c>
      <c r="R2048" s="106">
        <v>-0.99970000000000003</v>
      </c>
      <c r="S2048" s="85" t="s">
        <v>8887</v>
      </c>
      <c r="BS2048" s="29">
        <v>26.043592975408949</v>
      </c>
      <c r="BT2048" s="37" t="s">
        <v>11109</v>
      </c>
      <c r="BU2048" s="31">
        <v>99.372320150761411</v>
      </c>
      <c r="BV2048" s="32">
        <v>44926</v>
      </c>
      <c r="BW2048" s="33" t="s">
        <v>8937</v>
      </c>
      <c r="BZ2048" s="15">
        <v>99.968263274711987</v>
      </c>
    </row>
    <row r="2049" spans="16:78">
      <c r="P2049" s="105">
        <v>147069060.17417109</v>
      </c>
      <c r="Q2049" s="37" t="s">
        <v>13706</v>
      </c>
      <c r="R2049" s="106">
        <v>-1</v>
      </c>
      <c r="S2049" s="85" t="s">
        <v>8893</v>
      </c>
      <c r="BS2049" s="29">
        <v>30.820831785075701</v>
      </c>
      <c r="BT2049" s="37" t="s">
        <v>11110</v>
      </c>
      <c r="BU2049" s="62">
        <v>97.147712310936058</v>
      </c>
      <c r="BV2049" s="32">
        <v>44914</v>
      </c>
      <c r="BW2049" s="33" t="s">
        <v>8937</v>
      </c>
      <c r="BZ2049" s="15">
        <v>100</v>
      </c>
    </row>
    <row r="2050" spans="16:78">
      <c r="P2050" s="105">
        <v>1.1825590666914221</v>
      </c>
      <c r="Q2050" s="37" t="s">
        <v>13707</v>
      </c>
      <c r="R2050" s="106">
        <v>-0.92610000000000003</v>
      </c>
      <c r="S2050" s="85" t="s">
        <v>8887</v>
      </c>
      <c r="BS2050" s="29">
        <v>6.4453452443967416</v>
      </c>
      <c r="BT2050" s="37" t="s">
        <v>11111</v>
      </c>
      <c r="BU2050" s="31">
        <v>97.46115644077868</v>
      </c>
      <c r="BV2050" s="32">
        <v>44731</v>
      </c>
      <c r="BW2050" s="33" t="s">
        <v>8937</v>
      </c>
      <c r="BZ2050" s="15">
        <v>92.608015365807063</v>
      </c>
    </row>
    <row r="2051" spans="16:78">
      <c r="P2051" s="105">
        <v>3.882747880061169</v>
      </c>
      <c r="Q2051" s="37" t="s">
        <v>13708</v>
      </c>
      <c r="R2051" s="106">
        <v>-0.99490000000000001</v>
      </c>
      <c r="S2051" s="85" t="s">
        <v>8887</v>
      </c>
      <c r="BS2051" s="29">
        <v>5.5804490788183401</v>
      </c>
      <c r="BT2051" s="37" t="s">
        <v>11112</v>
      </c>
      <c r="BU2051" s="31">
        <v>97.224481093244876</v>
      </c>
      <c r="BV2051" s="32">
        <v>44933</v>
      </c>
      <c r="BW2051" s="33" t="s">
        <v>9034</v>
      </c>
      <c r="BZ2051" s="15">
        <v>99.488100889226729</v>
      </c>
    </row>
    <row r="2052" spans="16:78">
      <c r="P2052" s="105">
        <v>86.920128806174816</v>
      </c>
      <c r="Q2052" s="37" t="s">
        <v>13709</v>
      </c>
      <c r="R2052" s="106">
        <v>-0.997</v>
      </c>
      <c r="S2052" s="85" t="s">
        <v>8887</v>
      </c>
      <c r="BS2052" s="29">
        <v>1.4644260567028311</v>
      </c>
      <c r="BT2052" s="37" t="s">
        <v>11113</v>
      </c>
      <c r="BU2052" s="52">
        <v>99.830472959965604</v>
      </c>
      <c r="BV2052" s="32">
        <v>45000</v>
      </c>
      <c r="BW2052" s="33" t="s">
        <v>8937</v>
      </c>
      <c r="BZ2052" s="15">
        <v>99.695189050503743</v>
      </c>
    </row>
    <row r="2053" spans="16:78">
      <c r="P2053" s="105">
        <v>19.99087603805377</v>
      </c>
      <c r="Q2053" s="37" t="s">
        <v>13710</v>
      </c>
      <c r="R2053" s="106">
        <v>-0.98450000000000004</v>
      </c>
      <c r="S2053" s="85" t="s">
        <v>3686</v>
      </c>
      <c r="BS2053" s="29">
        <v>5.6090834196210073</v>
      </c>
      <c r="BT2053" s="37" t="s">
        <v>11114</v>
      </c>
      <c r="BU2053" s="62">
        <v>98.288333578860161</v>
      </c>
      <c r="BV2053" s="32">
        <v>44731</v>
      </c>
      <c r="BW2053" s="33" t="s">
        <v>8937</v>
      </c>
      <c r="BZ2053" s="15">
        <v>98.4486460023587</v>
      </c>
    </row>
    <row r="2054" spans="16:78">
      <c r="P2054" s="105">
        <v>21.821730598143208</v>
      </c>
      <c r="Q2054" s="37" t="s">
        <v>13711</v>
      </c>
      <c r="R2054" s="106">
        <v>-0.99239999999999995</v>
      </c>
      <c r="S2054" s="85" t="s">
        <v>8887</v>
      </c>
      <c r="BS2054" s="29">
        <v>493.66878910581897</v>
      </c>
      <c r="BT2054" s="37" t="s">
        <v>11115</v>
      </c>
      <c r="BU2054" s="62">
        <v>98.449255642568986</v>
      </c>
      <c r="BV2054" s="32">
        <v>44731</v>
      </c>
      <c r="BW2054" s="33" t="s">
        <v>8965</v>
      </c>
      <c r="BZ2054" s="15">
        <v>99.235775391631776</v>
      </c>
    </row>
    <row r="2055" spans="16:78">
      <c r="P2055" s="105">
        <v>51.295578376444027</v>
      </c>
      <c r="Q2055" s="37" t="s">
        <v>13712</v>
      </c>
      <c r="R2055" s="106">
        <v>-0.87629999999999997</v>
      </c>
      <c r="S2055" s="85" t="s">
        <v>8884</v>
      </c>
      <c r="BS2055" s="29">
        <v>27.248802236544702</v>
      </c>
      <c r="BT2055" s="37" t="s">
        <v>11116</v>
      </c>
      <c r="BU2055" s="31">
        <v>99.330703595367424</v>
      </c>
      <c r="BV2055" s="32">
        <v>44980</v>
      </c>
      <c r="BW2055" s="33" t="s">
        <v>9045</v>
      </c>
      <c r="BZ2055" s="15">
        <v>87.625329126232842</v>
      </c>
    </row>
    <row r="2056" spans="16:78">
      <c r="P2056" s="105">
        <v>1.044259237164924</v>
      </c>
      <c r="Q2056" s="37" t="s">
        <v>13713</v>
      </c>
      <c r="R2056" s="106">
        <v>-0.9415</v>
      </c>
      <c r="S2056" s="85" t="s">
        <v>8887</v>
      </c>
      <c r="BS2056" s="29">
        <v>26.790241743231729</v>
      </c>
      <c r="BT2056" s="37" t="s">
        <v>11117</v>
      </c>
      <c r="BU2056" s="44">
        <v>98.818713069047206</v>
      </c>
      <c r="BV2056" s="32">
        <v>44929</v>
      </c>
      <c r="BW2056" s="33" t="s">
        <v>8937</v>
      </c>
      <c r="BZ2056" s="15">
        <v>94.147040699381051</v>
      </c>
    </row>
    <row r="2057" spans="16:78">
      <c r="P2057" s="105">
        <v>79.313400661034891</v>
      </c>
      <c r="Q2057" s="37" t="s">
        <v>13714</v>
      </c>
      <c r="R2057" s="106">
        <v>-0.93840000000000001</v>
      </c>
      <c r="S2057" s="85" t="s">
        <v>1772</v>
      </c>
      <c r="BS2057" s="29">
        <v>138.01100817998699</v>
      </c>
      <c r="BT2057" s="37" t="s">
        <v>11118</v>
      </c>
      <c r="BU2057" s="62">
        <v>98.413236281367304</v>
      </c>
      <c r="BV2057" s="32">
        <v>44996</v>
      </c>
      <c r="BW2057" s="33" t="s">
        <v>9045</v>
      </c>
      <c r="BZ2057" s="15">
        <v>93.843118604109804</v>
      </c>
    </row>
    <row r="2058" spans="16:78">
      <c r="P2058" s="105">
        <v>4.291891173830864</v>
      </c>
      <c r="Q2058" s="37" t="s">
        <v>13715</v>
      </c>
      <c r="R2058" s="106">
        <v>-0.99960000000000004</v>
      </c>
      <c r="S2058" s="85" t="s">
        <v>8887</v>
      </c>
      <c r="BS2058" s="29">
        <v>144.1238703300362</v>
      </c>
      <c r="BT2058" s="37" t="s">
        <v>11119</v>
      </c>
      <c r="BU2058" s="31">
        <v>98.059249319480529</v>
      </c>
      <c r="BV2058" s="32">
        <v>45000</v>
      </c>
      <c r="BW2058" s="33" t="s">
        <v>8937</v>
      </c>
      <c r="BZ2058" s="15">
        <v>99.957860386630742</v>
      </c>
    </row>
    <row r="2059" spans="16:78">
      <c r="P2059" s="105">
        <v>2.1175353489167481</v>
      </c>
      <c r="Q2059" s="37" t="s">
        <v>13716</v>
      </c>
      <c r="R2059" s="106">
        <v>-0.96619999999999995</v>
      </c>
      <c r="S2059" s="85" t="s">
        <v>8887</v>
      </c>
      <c r="BS2059" s="29">
        <v>1.01479687054316</v>
      </c>
      <c r="BT2059" s="37" t="s">
        <v>11120</v>
      </c>
      <c r="BU2059" s="62">
        <v>4.8057131713170973</v>
      </c>
      <c r="BV2059" s="32">
        <v>45000</v>
      </c>
      <c r="BW2059" s="33" t="s">
        <v>8937</v>
      </c>
      <c r="BZ2059" s="15">
        <v>96.617353573117796</v>
      </c>
    </row>
    <row r="2060" spans="16:78">
      <c r="P2060" s="105">
        <v>2.259115500541732</v>
      </c>
      <c r="Q2060" s="37" t="s">
        <v>13717</v>
      </c>
      <c r="R2060" s="106">
        <v>-0.98670000000000002</v>
      </c>
      <c r="S2060" s="85" t="s">
        <v>8887</v>
      </c>
      <c r="BS2060" s="29">
        <v>128.0188155112771</v>
      </c>
      <c r="BT2060" s="37" t="s">
        <v>11121</v>
      </c>
      <c r="BU2060" s="31">
        <v>99.349114631625511</v>
      </c>
      <c r="BV2060" s="32">
        <v>45000</v>
      </c>
      <c r="BW2060" s="33" t="s">
        <v>8937</v>
      </c>
      <c r="BZ2060" s="15">
        <v>98.670925232392108</v>
      </c>
    </row>
    <row r="2061" spans="16:78">
      <c r="P2061" s="105">
        <v>1.14067609977115</v>
      </c>
      <c r="Q2061" s="37" t="s">
        <v>13718</v>
      </c>
      <c r="R2061" s="106">
        <v>-0.95540000000000003</v>
      </c>
      <c r="S2061" s="85" t="s">
        <v>8887</v>
      </c>
      <c r="BS2061" s="29">
        <v>1.4804686403622409</v>
      </c>
      <c r="BT2061" s="37" t="s">
        <v>11122</v>
      </c>
      <c r="BU2061" s="31">
        <v>99.569115920608198</v>
      </c>
      <c r="BV2061" s="32">
        <v>44827</v>
      </c>
      <c r="BW2061" s="33" t="s">
        <v>8937</v>
      </c>
      <c r="BZ2061" s="15">
        <v>95.539223282638417</v>
      </c>
    </row>
    <row r="2062" spans="16:78">
      <c r="P2062" s="105">
        <v>3.0691955310944858</v>
      </c>
      <c r="Q2062" s="37" t="s">
        <v>13719</v>
      </c>
      <c r="R2062" s="106">
        <v>-0.98050000000000004</v>
      </c>
      <c r="S2062" s="85" t="s">
        <v>8887</v>
      </c>
      <c r="BS2062" s="29">
        <v>249.96626337830449</v>
      </c>
      <c r="BT2062" s="37" t="s">
        <v>11123</v>
      </c>
      <c r="BU2062" s="52">
        <v>97.473374623403757</v>
      </c>
      <c r="BV2062" s="32">
        <v>44996</v>
      </c>
      <c r="BW2062" s="33" t="s">
        <v>8937</v>
      </c>
      <c r="BZ2062" s="15">
        <v>98.047980181233257</v>
      </c>
    </row>
    <row r="2063" spans="16:78">
      <c r="P2063" s="105">
        <v>2.1567590454978691</v>
      </c>
      <c r="Q2063" s="37" t="s">
        <v>13720</v>
      </c>
      <c r="R2063" s="106">
        <v>-0.99370000000000003</v>
      </c>
      <c r="S2063" s="85" t="s">
        <v>8891</v>
      </c>
      <c r="BS2063" s="29">
        <v>1.738224207296015</v>
      </c>
      <c r="BT2063" s="37" t="s">
        <v>11124</v>
      </c>
      <c r="BU2063" s="62">
        <v>97.973757164042013</v>
      </c>
      <c r="BV2063" s="32">
        <v>44731</v>
      </c>
      <c r="BW2063" s="33" t="s">
        <v>8937</v>
      </c>
      <c r="BZ2063" s="15">
        <v>99.371266645798912</v>
      </c>
    </row>
    <row r="2064" spans="16:78">
      <c r="P2064" s="105">
        <v>1.290112878264595</v>
      </c>
      <c r="Q2064" s="37" t="s">
        <v>13721</v>
      </c>
      <c r="R2064" s="106">
        <v>-0.97440000000000004</v>
      </c>
      <c r="S2064" s="85" t="s">
        <v>8887</v>
      </c>
      <c r="BS2064" s="29">
        <v>2.4315319421484092</v>
      </c>
      <c r="BT2064" s="37" t="s">
        <v>11125</v>
      </c>
      <c r="BU2064" s="62">
        <v>97.644172008308558</v>
      </c>
      <c r="BV2064" s="32">
        <v>44696</v>
      </c>
      <c r="BW2064" s="33" t="s">
        <v>8937</v>
      </c>
      <c r="BZ2064" s="15">
        <v>97.442425992834146</v>
      </c>
    </row>
    <row r="2065" spans="16:78">
      <c r="P2065" s="105">
        <v>127.6727328250353</v>
      </c>
      <c r="Q2065" s="37" t="s">
        <v>13722</v>
      </c>
      <c r="R2065" s="106">
        <v>-0.98340000000000005</v>
      </c>
      <c r="S2065" s="85" t="s">
        <v>8893</v>
      </c>
      <c r="BS2065" s="29">
        <v>1.0077810487062471</v>
      </c>
      <c r="BT2065" s="37" t="s">
        <v>11126</v>
      </c>
      <c r="BU2065" s="31">
        <v>24.586196198124441</v>
      </c>
      <c r="BV2065" s="32">
        <v>44996</v>
      </c>
      <c r="BW2065" s="33" t="s">
        <v>8933</v>
      </c>
      <c r="BZ2065" s="15">
        <v>98.33531704944312</v>
      </c>
    </row>
    <row r="2066" spans="16:78">
      <c r="P2066" s="105">
        <v>4.7388829866156357</v>
      </c>
      <c r="Q2066" s="37" t="s">
        <v>13723</v>
      </c>
      <c r="R2066" s="106">
        <v>-0.96830000000000005</v>
      </c>
      <c r="S2066" s="85" t="s">
        <v>3686</v>
      </c>
      <c r="BS2066" s="29">
        <v>1.2372424527703609</v>
      </c>
      <c r="BT2066" s="37" t="s">
        <v>11127</v>
      </c>
      <c r="BU2066" s="44">
        <v>89.049657569775917</v>
      </c>
      <c r="BV2066" s="32">
        <v>44992</v>
      </c>
      <c r="BW2066" s="33" t="s">
        <v>8937</v>
      </c>
      <c r="BZ2066" s="15">
        <v>96.82840260859308</v>
      </c>
    </row>
    <row r="2067" spans="16:78">
      <c r="P2067" s="105">
        <v>8.7203221568838014</v>
      </c>
      <c r="Q2067" s="37" t="s">
        <v>13724</v>
      </c>
      <c r="R2067" s="106">
        <v>-0.99980000000000002</v>
      </c>
      <c r="S2067" s="85" t="s">
        <v>8894</v>
      </c>
      <c r="BS2067" s="29">
        <v>50.535354989527107</v>
      </c>
      <c r="BT2067" s="37" t="s">
        <v>11128</v>
      </c>
      <c r="BU2067" s="62">
        <v>99.760507154469209</v>
      </c>
      <c r="BV2067" s="32">
        <v>44957</v>
      </c>
      <c r="BW2067" s="33" t="s">
        <v>8937</v>
      </c>
      <c r="BZ2067" s="15">
        <v>99.981273635864866</v>
      </c>
    </row>
    <row r="2068" spans="16:78">
      <c r="P2068" s="105">
        <v>10.70646691981846</v>
      </c>
      <c r="Q2068" s="37" t="s">
        <v>13725</v>
      </c>
      <c r="R2068" s="106">
        <v>-0.88880000000000003</v>
      </c>
      <c r="S2068" s="85" t="s">
        <v>8887</v>
      </c>
      <c r="BS2068" s="29">
        <v>2.400745581103831</v>
      </c>
      <c r="BT2068" s="37" t="s">
        <v>11129</v>
      </c>
      <c r="BU2068" s="31">
        <v>83.701981461191735</v>
      </c>
      <c r="BV2068" s="32">
        <v>45000</v>
      </c>
      <c r="BW2068" s="33" t="s">
        <v>8937</v>
      </c>
      <c r="BZ2068" s="15">
        <v>88.88213947107846</v>
      </c>
    </row>
    <row r="2069" spans="16:78">
      <c r="P2069" s="105">
        <v>1.012382871753891</v>
      </c>
      <c r="Q2069" s="37" t="s">
        <v>13726</v>
      </c>
      <c r="R2069" s="106">
        <v>-0.99970000000000003</v>
      </c>
      <c r="S2069" s="85" t="s">
        <v>8887</v>
      </c>
      <c r="BS2069" s="29">
        <v>3.9423514144696461</v>
      </c>
      <c r="BT2069" s="37" t="s">
        <v>11130</v>
      </c>
      <c r="BU2069" s="62">
        <v>99.361587697263374</v>
      </c>
      <c r="BV2069" s="32">
        <v>45000</v>
      </c>
      <c r="BW2069" s="33" t="s">
        <v>8937</v>
      </c>
      <c r="BZ2069" s="15">
        <v>99.965374575858974</v>
      </c>
    </row>
    <row r="2070" spans="16:78">
      <c r="P2070" s="105">
        <v>10432.06522685985</v>
      </c>
      <c r="Q2070" s="37" t="s">
        <v>13727</v>
      </c>
      <c r="R2070" s="106">
        <v>-0.99980000000000002</v>
      </c>
      <c r="S2070" s="85" t="s">
        <v>8887</v>
      </c>
      <c r="BS2070" s="29">
        <v>1.459344930024739</v>
      </c>
      <c r="BT2070" s="37" t="s">
        <v>11131</v>
      </c>
      <c r="BU2070" s="31">
        <v>99.884956534668063</v>
      </c>
      <c r="BV2070" s="32">
        <v>45000</v>
      </c>
      <c r="BW2070" s="33" t="s">
        <v>8937</v>
      </c>
      <c r="BZ2070" s="15">
        <v>99.984432944042538</v>
      </c>
    </row>
    <row r="2071" spans="16:78">
      <c r="P2071" s="105">
        <v>29.943770329791811</v>
      </c>
      <c r="Q2071" s="37" t="s">
        <v>13728</v>
      </c>
      <c r="R2071" s="106">
        <v>-0.99890000000000001</v>
      </c>
      <c r="S2071" s="85" t="s">
        <v>8887</v>
      </c>
      <c r="BS2071" s="29">
        <v>2.7986545474248641</v>
      </c>
      <c r="BT2071" s="37" t="s">
        <v>11132</v>
      </c>
      <c r="BU2071" s="31">
        <v>99.726172854852635</v>
      </c>
      <c r="BV2071" s="32">
        <v>44996</v>
      </c>
      <c r="BW2071" s="33" t="s">
        <v>8937</v>
      </c>
      <c r="BZ2071" s="15">
        <v>99.88952173519391</v>
      </c>
    </row>
    <row r="2072" spans="16:78">
      <c r="P2072" s="105">
        <v>6.0247451051001439</v>
      </c>
      <c r="Q2072" s="37" t="s">
        <v>13729</v>
      </c>
      <c r="R2072" s="106">
        <v>-0.99990000000000001</v>
      </c>
      <c r="S2072" s="85" t="s">
        <v>8887</v>
      </c>
      <c r="BS2072" s="29">
        <v>7.2882168098228748</v>
      </c>
      <c r="BT2072" s="37" t="s">
        <v>11133</v>
      </c>
      <c r="BU2072" s="52">
        <v>99.859155148464779</v>
      </c>
      <c r="BV2072" s="32">
        <v>45000</v>
      </c>
      <c r="BW2072" s="33" t="s">
        <v>8937</v>
      </c>
      <c r="BZ2072" s="15">
        <v>99.988293668557333</v>
      </c>
    </row>
    <row r="2073" spans="16:78">
      <c r="P2073" s="105">
        <v>21.526908129584001</v>
      </c>
      <c r="Q2073" s="37" t="s">
        <v>13730</v>
      </c>
      <c r="R2073" s="106">
        <v>-0.9889</v>
      </c>
      <c r="S2073" s="85" t="s">
        <v>8887</v>
      </c>
      <c r="BS2073" s="29">
        <v>1285.6432064205246</v>
      </c>
      <c r="BT2073" s="37" t="s">
        <v>11134</v>
      </c>
      <c r="BU2073" s="62">
        <v>99.558945846249486</v>
      </c>
      <c r="BV2073" s="32">
        <v>44922</v>
      </c>
      <c r="BW2073" s="33" t="s">
        <v>8959</v>
      </c>
      <c r="BZ2073" s="15">
        <v>98.89357936374833</v>
      </c>
    </row>
    <row r="2074" spans="16:78">
      <c r="P2074" s="105">
        <v>1.3683817531373941</v>
      </c>
      <c r="Q2074" s="37" t="s">
        <v>13731</v>
      </c>
      <c r="R2074" s="106">
        <v>-0.98419999999999996</v>
      </c>
      <c r="S2074" s="85" t="s">
        <v>8887</v>
      </c>
      <c r="BS2074" s="29">
        <v>8.6501855454825805</v>
      </c>
      <c r="BT2074" s="37" t="s">
        <v>11135</v>
      </c>
      <c r="BU2074" s="62">
        <v>24.44867511890854</v>
      </c>
      <c r="BV2074" s="32">
        <v>44996</v>
      </c>
      <c r="BW2074" s="33" t="s">
        <v>8937</v>
      </c>
      <c r="BZ2074" s="15">
        <v>98.423694969162156</v>
      </c>
    </row>
    <row r="2075" spans="16:78">
      <c r="P2075" s="105">
        <v>38.749737553258143</v>
      </c>
      <c r="Q2075" s="37" t="s">
        <v>13732</v>
      </c>
      <c r="R2075" s="106">
        <v>-0.99990000000000001</v>
      </c>
      <c r="S2075" s="85" t="s">
        <v>8894</v>
      </c>
      <c r="BS2075" s="29">
        <v>1.3674607816968301</v>
      </c>
      <c r="BT2075" s="37" t="s">
        <v>11136</v>
      </c>
      <c r="BU2075" s="31">
        <v>96.947412450519764</v>
      </c>
      <c r="BV2075" s="32">
        <v>44735</v>
      </c>
      <c r="BW2075" s="33" t="s">
        <v>8933</v>
      </c>
      <c r="BZ2075" s="15">
        <v>99.994754069015357</v>
      </c>
    </row>
    <row r="2076" spans="16:78">
      <c r="P2076" s="105">
        <v>45.027726305675657</v>
      </c>
      <c r="Q2076" s="37" t="s">
        <v>13733</v>
      </c>
      <c r="R2076" s="106">
        <v>-0.99770000000000003</v>
      </c>
      <c r="S2076" s="85" t="s">
        <v>8887</v>
      </c>
      <c r="BS2076" s="29">
        <v>66.056035323339358</v>
      </c>
      <c r="BT2076" s="37" t="s">
        <v>11137</v>
      </c>
      <c r="BU2076" s="44">
        <v>98.85332099835496</v>
      </c>
      <c r="BV2076" s="32">
        <v>44964</v>
      </c>
      <c r="BW2076" s="33" t="s">
        <v>8949</v>
      </c>
      <c r="BZ2076" s="15">
        <v>99.771384012009136</v>
      </c>
    </row>
    <row r="2077" spans="16:78">
      <c r="P2077" s="105">
        <v>1336651.7645512989</v>
      </c>
      <c r="Q2077" s="37" t="s">
        <v>13734</v>
      </c>
      <c r="R2077" s="106">
        <v>-1</v>
      </c>
      <c r="S2077" s="85" t="s">
        <v>8895</v>
      </c>
      <c r="BS2077" s="29">
        <v>5.4224996141712154</v>
      </c>
      <c r="BT2077" s="37" t="s">
        <v>11138</v>
      </c>
      <c r="BU2077" s="62">
        <v>74.563002289617145</v>
      </c>
      <c r="BV2077" s="32">
        <v>44945</v>
      </c>
      <c r="BW2077" s="33" t="s">
        <v>8937</v>
      </c>
      <c r="BZ2077" s="15">
        <v>99.999962018367412</v>
      </c>
    </row>
    <row r="2078" spans="16:78">
      <c r="P2078" s="105">
        <v>2.458721395773543</v>
      </c>
      <c r="Q2078" s="37" t="s">
        <v>13735</v>
      </c>
      <c r="R2078" s="106">
        <v>-0.68540000000000001</v>
      </c>
      <c r="S2078" s="85" t="s">
        <v>8887</v>
      </c>
      <c r="BS2078" s="29">
        <v>1492.7515396717299</v>
      </c>
      <c r="BT2078" s="37" t="s">
        <v>11139</v>
      </c>
      <c r="BU2078" s="31">
        <v>92.761820974883619</v>
      </c>
      <c r="BV2078" s="32">
        <v>44380</v>
      </c>
      <c r="BW2078" s="33" t="s">
        <v>8937</v>
      </c>
      <c r="BZ2078" s="15">
        <v>68.535920902893423</v>
      </c>
    </row>
    <row r="2079" spans="16:78">
      <c r="P2079" s="105">
        <v>1.834395914423866</v>
      </c>
      <c r="Q2079" s="37" t="s">
        <v>13736</v>
      </c>
      <c r="R2079" s="106">
        <v>-0.98950000000000005</v>
      </c>
      <c r="S2079" s="85" t="s">
        <v>8898</v>
      </c>
      <c r="BS2079" s="29">
        <v>1.1928417030331231</v>
      </c>
      <c r="BT2079" s="37" t="s">
        <v>11140</v>
      </c>
      <c r="BU2079" s="62">
        <v>50.929479444927182</v>
      </c>
      <c r="BV2079" s="32">
        <v>44996</v>
      </c>
      <c r="BW2079" s="33" t="s">
        <v>8937</v>
      </c>
      <c r="BZ2079" s="15">
        <v>98.95296721476295</v>
      </c>
    </row>
    <row r="2080" spans="16:78">
      <c r="P2080" s="105">
        <v>378.49614257409007</v>
      </c>
      <c r="Q2080" s="37" t="s">
        <v>13737</v>
      </c>
      <c r="R2080" s="106">
        <v>-0.46870000000000001</v>
      </c>
      <c r="S2080" s="85" t="s">
        <v>8887</v>
      </c>
      <c r="BS2080" s="29">
        <v>10.303909817377759</v>
      </c>
      <c r="BT2080" s="37" t="s">
        <v>11141</v>
      </c>
      <c r="BU2080" s="31">
        <v>92.684325747187771</v>
      </c>
      <c r="BV2080" s="32">
        <v>44884</v>
      </c>
      <c r="BW2080" s="33" t="s">
        <v>8937</v>
      </c>
      <c r="BZ2080" s="15">
        <v>46.87258532523073</v>
      </c>
    </row>
    <row r="2081" spans="16:78">
      <c r="P2081" s="105">
        <v>186.75397650467579</v>
      </c>
      <c r="Q2081" s="37" t="s">
        <v>13738</v>
      </c>
      <c r="R2081" s="106">
        <v>-0.90310000000000001</v>
      </c>
      <c r="S2081" s="85" t="s">
        <v>8888</v>
      </c>
      <c r="BS2081" s="29">
        <v>8.8570152168020151</v>
      </c>
      <c r="BT2081" s="37" t="s">
        <v>11142</v>
      </c>
      <c r="BU2081" s="31">
        <v>99.157469567557285</v>
      </c>
      <c r="BV2081" s="32">
        <v>44945</v>
      </c>
      <c r="BW2081" s="33" t="s">
        <v>8937</v>
      </c>
      <c r="BZ2081" s="15">
        <v>90.314617583920622</v>
      </c>
    </row>
    <row r="2082" spans="16:78">
      <c r="P2082" s="105">
        <v>2.3693767355519411</v>
      </c>
      <c r="Q2082" s="37" t="s">
        <v>13739</v>
      </c>
      <c r="R2082" s="106">
        <v>-0.99919999999999998</v>
      </c>
      <c r="S2082" s="85" t="s">
        <v>8887</v>
      </c>
      <c r="BS2082" s="29">
        <v>14.937938209507671</v>
      </c>
      <c r="BT2082" s="37" t="s">
        <v>11143</v>
      </c>
      <c r="BU2082" s="52">
        <v>99.561215060214693</v>
      </c>
      <c r="BV2082" s="32">
        <v>44926</v>
      </c>
      <c r="BW2082" s="33" t="s">
        <v>8937</v>
      </c>
      <c r="BZ2082" s="15">
        <v>99.923095893971976</v>
      </c>
    </row>
    <row r="2083" spans="16:78">
      <c r="P2083" s="105">
        <v>1.2310604040772279</v>
      </c>
      <c r="Q2083" s="37" t="s">
        <v>13740</v>
      </c>
      <c r="R2083" s="106">
        <v>-1</v>
      </c>
      <c r="S2083" s="85" t="s">
        <v>8887</v>
      </c>
      <c r="BS2083" s="29">
        <v>1.4385607566560461</v>
      </c>
      <c r="BT2083" s="37" t="s">
        <v>11144</v>
      </c>
      <c r="BU2083" s="62">
        <v>94.938123162656197</v>
      </c>
      <c r="BV2083" s="32">
        <v>44929</v>
      </c>
      <c r="BW2083" s="33" t="s">
        <v>8937</v>
      </c>
      <c r="BZ2083" s="15">
        <v>100</v>
      </c>
    </row>
    <row r="2084" spans="16:78">
      <c r="P2084" s="105">
        <v>1.4395928990042941</v>
      </c>
      <c r="Q2084" s="37" t="s">
        <v>13741</v>
      </c>
      <c r="R2084" s="106">
        <v>-0.93959999999999999</v>
      </c>
      <c r="S2084" s="85" t="s">
        <v>8887</v>
      </c>
      <c r="BS2084" s="29">
        <v>2.257634460845805</v>
      </c>
      <c r="BT2084" s="37" t="s">
        <v>11145</v>
      </c>
      <c r="BU2084" s="62">
        <v>77.195150689655506</v>
      </c>
      <c r="BV2084" s="32">
        <v>45000</v>
      </c>
      <c r="BW2084" s="33" t="s">
        <v>8937</v>
      </c>
      <c r="BZ2084" s="15">
        <v>93.960992069923648</v>
      </c>
    </row>
    <row r="2085" spans="16:78">
      <c r="P2085" s="105">
        <v>101.4765690590652</v>
      </c>
      <c r="Q2085" s="37" t="s">
        <v>13742</v>
      </c>
      <c r="R2085" s="106">
        <v>-0.95689999999999997</v>
      </c>
      <c r="S2085" s="85" t="s">
        <v>8887</v>
      </c>
      <c r="BS2085" s="29">
        <v>1.608826327051855</v>
      </c>
      <c r="BT2085" s="37" t="s">
        <v>11146</v>
      </c>
      <c r="BU2085" s="31">
        <v>99.539308924494875</v>
      </c>
      <c r="BV2085" s="32">
        <v>44996</v>
      </c>
      <c r="BW2085" s="33" t="s">
        <v>9045</v>
      </c>
      <c r="BZ2085" s="15">
        <v>95.688784877771795</v>
      </c>
    </row>
    <row r="2086" spans="16:78">
      <c r="P2086" s="105">
        <v>51.793760954186972</v>
      </c>
      <c r="Q2086" s="37" t="s">
        <v>13743</v>
      </c>
      <c r="R2086" s="106">
        <v>-0.8377</v>
      </c>
      <c r="S2086" s="85" t="s">
        <v>8887</v>
      </c>
      <c r="BS2086" s="29">
        <v>14.779566918250019</v>
      </c>
      <c r="BT2086" s="37" t="s">
        <v>11147</v>
      </c>
      <c r="BU2086" s="44">
        <v>95.746231735639626</v>
      </c>
      <c r="BV2086" s="32">
        <v>44926</v>
      </c>
      <c r="BW2086" s="33" t="s">
        <v>8937</v>
      </c>
      <c r="BZ2086" s="15">
        <v>83.770880373852776</v>
      </c>
    </row>
    <row r="2087" spans="16:78">
      <c r="P2087" s="105">
        <v>21.687542088593329</v>
      </c>
      <c r="Q2087" s="37" t="s">
        <v>13744</v>
      </c>
      <c r="R2087" s="106">
        <v>-1</v>
      </c>
      <c r="S2087" s="85" t="s">
        <v>8894</v>
      </c>
      <c r="BS2087" s="29">
        <v>306.28585958059699</v>
      </c>
      <c r="BT2087" s="37" t="s">
        <v>11148</v>
      </c>
      <c r="BU2087" s="62">
        <v>98.796313459750479</v>
      </c>
      <c r="BV2087" s="32">
        <v>44807</v>
      </c>
      <c r="BW2087" s="33" t="s">
        <v>9131</v>
      </c>
      <c r="BZ2087" s="15">
        <v>100</v>
      </c>
    </row>
    <row r="2088" spans="16:78">
      <c r="P2088" s="105">
        <v>40.749495647105562</v>
      </c>
      <c r="Q2088" s="37" t="s">
        <v>13745</v>
      </c>
      <c r="R2088" s="106">
        <v>-0.89770000000000005</v>
      </c>
      <c r="S2088" s="85" t="s">
        <v>3686</v>
      </c>
      <c r="BS2088" s="29">
        <v>1.330791103901511</v>
      </c>
      <c r="BT2088" s="37" t="s">
        <v>11149</v>
      </c>
      <c r="BU2088" s="31">
        <v>99.974226026871065</v>
      </c>
      <c r="BV2088" s="32">
        <v>44876</v>
      </c>
      <c r="BW2088" s="33" t="s">
        <v>8949</v>
      </c>
      <c r="BZ2088" s="15">
        <v>89.771252131089014</v>
      </c>
    </row>
    <row r="2089" spans="16:78">
      <c r="P2089" s="105">
        <v>5.3309478160604362</v>
      </c>
      <c r="Q2089" s="37" t="s">
        <v>13746</v>
      </c>
      <c r="R2089" s="106">
        <v>-0.99990000000000001</v>
      </c>
      <c r="S2089" s="85" t="s">
        <v>8884</v>
      </c>
      <c r="BS2089" s="29">
        <v>8.0973352322690761</v>
      </c>
      <c r="BT2089" s="37" t="s">
        <v>11150</v>
      </c>
      <c r="BU2089" s="62">
        <v>99.588508348088865</v>
      </c>
      <c r="BV2089" s="32">
        <v>44968</v>
      </c>
      <c r="BW2089" s="33" t="s">
        <v>9034</v>
      </c>
      <c r="BZ2089" s="15">
        <v>99.989203130163716</v>
      </c>
    </row>
    <row r="2090" spans="16:78">
      <c r="P2090" s="105">
        <v>88.935164047010474</v>
      </c>
      <c r="Q2090" s="37" t="s">
        <v>13747</v>
      </c>
      <c r="R2090" s="106">
        <v>-0.96619999999999995</v>
      </c>
      <c r="S2090" s="85" t="s">
        <v>8887</v>
      </c>
      <c r="BS2090" s="29">
        <v>2.012920452572585</v>
      </c>
      <c r="BT2090" s="37" t="s">
        <v>11151</v>
      </c>
      <c r="BU2090" s="31">
        <v>99.186799722751772</v>
      </c>
      <c r="BV2090" s="32">
        <v>44888</v>
      </c>
      <c r="BW2090" s="33" t="s">
        <v>8937</v>
      </c>
      <c r="BZ2090" s="15">
        <v>96.620277129452688</v>
      </c>
    </row>
    <row r="2091" spans="16:78">
      <c r="P2091" s="105">
        <v>20.275998952683931</v>
      </c>
      <c r="Q2091" s="37" t="s">
        <v>13748</v>
      </c>
      <c r="R2091" s="106">
        <v>-0.51759999999999995</v>
      </c>
      <c r="S2091" s="85" t="s">
        <v>8887</v>
      </c>
      <c r="BS2091" s="29">
        <v>6.5147262662518681</v>
      </c>
      <c r="BT2091" s="37" t="s">
        <v>11152</v>
      </c>
      <c r="BU2091" s="31">
        <v>99.992228345921703</v>
      </c>
      <c r="BV2091" s="32">
        <v>44880</v>
      </c>
      <c r="BW2091" s="33" t="s">
        <v>8937</v>
      </c>
      <c r="BZ2091" s="15">
        <v>51.760081389179447</v>
      </c>
    </row>
    <row r="2092" spans="16:78">
      <c r="P2092" s="105">
        <v>7.3567774053453876</v>
      </c>
      <c r="Q2092" s="37" t="s">
        <v>13749</v>
      </c>
      <c r="R2092" s="106">
        <v>-0.87319999999999998</v>
      </c>
      <c r="S2092" s="85" t="s">
        <v>8887</v>
      </c>
      <c r="BS2092" s="29">
        <v>8.5404828598316254</v>
      </c>
      <c r="BT2092" s="37" t="s">
        <v>11153</v>
      </c>
      <c r="BU2092" s="52">
        <v>98.197622421177016</v>
      </c>
      <c r="BV2092" s="32">
        <v>44933</v>
      </c>
      <c r="BW2092" s="33" t="s">
        <v>8937</v>
      </c>
      <c r="BZ2092" s="15">
        <v>87.318426557624235</v>
      </c>
    </row>
    <row r="2093" spans="16:78">
      <c r="P2093" s="105">
        <v>1.589077263833597</v>
      </c>
      <c r="Q2093" s="37" t="s">
        <v>13750</v>
      </c>
      <c r="R2093" s="106">
        <v>-0.99609999999999999</v>
      </c>
      <c r="S2093" s="85" t="s">
        <v>8887</v>
      </c>
      <c r="BS2093" s="29">
        <v>4.014974681693336</v>
      </c>
      <c r="BT2093" s="37" t="s">
        <v>11154</v>
      </c>
      <c r="BU2093" s="62">
        <v>98.794734442090629</v>
      </c>
      <c r="BV2093" s="32">
        <v>44696</v>
      </c>
      <c r="BW2093" s="33" t="s">
        <v>8937</v>
      </c>
      <c r="BZ2093" s="15">
        <v>99.605523084723643</v>
      </c>
    </row>
    <row r="2094" spans="16:78">
      <c r="P2094" s="105">
        <v>1.5254195959878629</v>
      </c>
      <c r="Q2094" s="37" t="s">
        <v>13751</v>
      </c>
      <c r="R2094" s="106">
        <v>-0.99580000000000002</v>
      </c>
      <c r="S2094" s="85" t="s">
        <v>8887</v>
      </c>
      <c r="BS2094" s="29">
        <v>94.885433988802205</v>
      </c>
      <c r="BT2094" s="37" t="s">
        <v>11155</v>
      </c>
      <c r="BU2094" s="62">
        <v>98.963216225654605</v>
      </c>
      <c r="BV2094" s="32">
        <v>44984</v>
      </c>
      <c r="BW2094" s="33" t="s">
        <v>9131</v>
      </c>
      <c r="BZ2094" s="15">
        <v>99.575821279049748</v>
      </c>
    </row>
    <row r="2095" spans="16:78">
      <c r="P2095" s="105">
        <v>154.4381748589243</v>
      </c>
      <c r="Q2095" s="37" t="s">
        <v>13752</v>
      </c>
      <c r="R2095" s="106">
        <v>-0.98199999999999998</v>
      </c>
      <c r="S2095" s="85" t="s">
        <v>8888</v>
      </c>
      <c r="BS2095" s="29">
        <v>70.175071196689217</v>
      </c>
      <c r="BT2095" s="37" t="s">
        <v>11156</v>
      </c>
      <c r="BU2095" s="31">
        <v>99.756783710776432</v>
      </c>
      <c r="BV2095" s="32">
        <v>44937</v>
      </c>
      <c r="BW2095" s="33" t="s">
        <v>9034</v>
      </c>
      <c r="BZ2095" s="15">
        <v>98.204327391994141</v>
      </c>
    </row>
    <row r="2096" spans="16:78">
      <c r="P2096" s="105">
        <v>1.5078070847989731</v>
      </c>
      <c r="Q2096" s="37" t="s">
        <v>13753</v>
      </c>
      <c r="R2096" s="106">
        <v>-0.99970000000000003</v>
      </c>
      <c r="S2096" s="85" t="s">
        <v>8882</v>
      </c>
      <c r="BS2096" s="29">
        <v>2.4385472402038668</v>
      </c>
      <c r="BT2096" s="37" t="s">
        <v>11157</v>
      </c>
      <c r="BU2096" s="44">
        <v>99.119629330198833</v>
      </c>
      <c r="BV2096" s="32">
        <v>44926</v>
      </c>
      <c r="BW2096" s="33" t="s">
        <v>8937</v>
      </c>
      <c r="BZ2096" s="15">
        <v>99.968804291543194</v>
      </c>
    </row>
    <row r="2097" spans="16:78">
      <c r="P2097" s="105">
        <v>12.00450635611953</v>
      </c>
      <c r="Q2097" s="37" t="s">
        <v>13754</v>
      </c>
      <c r="R2097" s="106">
        <v>-0.98440000000000005</v>
      </c>
      <c r="S2097" s="85" t="s">
        <v>8887</v>
      </c>
      <c r="BS2097" s="29">
        <v>9.7981636583233538</v>
      </c>
      <c r="BT2097" s="37" t="s">
        <v>11158</v>
      </c>
      <c r="BU2097" s="62">
        <v>99.359837561552496</v>
      </c>
      <c r="BV2097" s="32">
        <v>44735</v>
      </c>
      <c r="BW2097" s="33" t="s">
        <v>8937</v>
      </c>
      <c r="BZ2097" s="15">
        <v>98.444912428473486</v>
      </c>
    </row>
    <row r="2098" spans="16:78">
      <c r="P2098" s="105">
        <v>5.5245071005716513</v>
      </c>
      <c r="Q2098" s="37" t="s">
        <v>13755</v>
      </c>
      <c r="R2098" s="106">
        <v>-0.99639999999999995</v>
      </c>
      <c r="S2098" s="85" t="s">
        <v>8888</v>
      </c>
      <c r="BS2098" s="29">
        <v>2.2759595665886669</v>
      </c>
      <c r="BT2098" s="37" t="s">
        <v>11159</v>
      </c>
      <c r="BU2098" s="31">
        <v>99.032916645803169</v>
      </c>
      <c r="BV2098" s="32">
        <v>45000</v>
      </c>
      <c r="BW2098" s="33" t="s">
        <v>8937</v>
      </c>
      <c r="BZ2098" s="15">
        <v>99.644313211131291</v>
      </c>
    </row>
    <row r="2099" spans="16:78">
      <c r="P2099" s="105">
        <v>7.132177071133964</v>
      </c>
      <c r="Q2099" s="37" t="s">
        <v>13756</v>
      </c>
      <c r="R2099" s="106">
        <v>-0.94950000000000001</v>
      </c>
      <c r="S2099" s="85" t="s">
        <v>8887</v>
      </c>
      <c r="BS2099" s="29">
        <v>2.3049728980887729</v>
      </c>
      <c r="BT2099" s="37" t="s">
        <v>11160</v>
      </c>
      <c r="BU2099" s="62">
        <v>96.326331310681681</v>
      </c>
      <c r="BV2099" s="32">
        <v>44753</v>
      </c>
      <c r="BW2099" s="33" t="s">
        <v>9024</v>
      </c>
      <c r="BZ2099" s="15">
        <v>94.945358106278348</v>
      </c>
    </row>
    <row r="2100" spans="16:78">
      <c r="P2100" s="105">
        <v>1535.398271020518</v>
      </c>
      <c r="Q2100" s="37" t="s">
        <v>13757</v>
      </c>
      <c r="R2100" s="106">
        <v>-1</v>
      </c>
      <c r="S2100" s="85" t="s">
        <v>8887</v>
      </c>
      <c r="BS2100" s="29">
        <v>2.378820672394987</v>
      </c>
      <c r="BT2100" s="37" t="s">
        <v>11161</v>
      </c>
      <c r="BU2100" s="31">
        <v>97.332512543839755</v>
      </c>
      <c r="BV2100" s="32">
        <v>44992</v>
      </c>
      <c r="BW2100" s="33" t="s">
        <v>8937</v>
      </c>
      <c r="BZ2100" s="15">
        <v>100</v>
      </c>
    </row>
    <row r="2101" spans="16:78">
      <c r="P2101" s="105">
        <v>9.5679678563340893</v>
      </c>
      <c r="Q2101" s="37" t="s">
        <v>13758</v>
      </c>
      <c r="R2101" s="106">
        <v>-0.99680000000000002</v>
      </c>
      <c r="S2101" s="85" t="s">
        <v>8887</v>
      </c>
      <c r="BS2101" s="29">
        <v>1.7123900026811629</v>
      </c>
      <c r="BT2101" s="37" t="s">
        <v>11162</v>
      </c>
      <c r="BU2101" s="31">
        <v>99.268882683969835</v>
      </c>
      <c r="BV2101" s="32">
        <v>44992</v>
      </c>
      <c r="BW2101" s="33" t="s">
        <v>8937</v>
      </c>
      <c r="BZ2101" s="15">
        <v>99.679736741924259</v>
      </c>
    </row>
    <row r="2102" spans="16:78">
      <c r="P2102" s="105">
        <v>6.8524779491282892</v>
      </c>
      <c r="Q2102" s="37" t="s">
        <v>13759</v>
      </c>
      <c r="R2102" s="106">
        <v>-0.98919999999999997</v>
      </c>
      <c r="S2102" s="85" t="s">
        <v>8887</v>
      </c>
      <c r="BS2102" s="29">
        <v>16.792614337984251</v>
      </c>
      <c r="BT2102" s="37" t="s">
        <v>11163</v>
      </c>
      <c r="BU2102" s="52">
        <v>97.089165398078208</v>
      </c>
      <c r="BV2102" s="32">
        <v>44727</v>
      </c>
      <c r="BW2102" s="33" t="s">
        <v>8949</v>
      </c>
      <c r="BZ2102" s="15">
        <v>98.921774691741632</v>
      </c>
    </row>
    <row r="2103" spans="16:78">
      <c r="P2103" s="105">
        <v>11.52262437302835</v>
      </c>
      <c r="Q2103" s="37" t="s">
        <v>13760</v>
      </c>
      <c r="R2103" s="106">
        <v>-0.99750000000000005</v>
      </c>
      <c r="S2103" s="85" t="s">
        <v>8892</v>
      </c>
      <c r="BS2103" s="29">
        <v>3.2900823978817888</v>
      </c>
      <c r="BT2103" s="37" t="s">
        <v>11164</v>
      </c>
      <c r="BU2103" s="62">
        <v>99.623099801453336</v>
      </c>
      <c r="BV2103" s="32">
        <v>44906</v>
      </c>
      <c r="BW2103" s="33" t="s">
        <v>8937</v>
      </c>
      <c r="BZ2103" s="15">
        <v>99.746347331866033</v>
      </c>
    </row>
    <row r="2104" spans="16:78">
      <c r="P2104" s="105">
        <v>1.512147014579591</v>
      </c>
      <c r="Q2104" s="37" t="s">
        <v>13761</v>
      </c>
      <c r="R2104" s="106">
        <v>-1</v>
      </c>
      <c r="S2104" s="85" t="s">
        <v>8893</v>
      </c>
      <c r="BS2104" s="29">
        <v>11.05358301171306</v>
      </c>
      <c r="BT2104" s="37" t="s">
        <v>11165</v>
      </c>
      <c r="BU2104" s="62">
        <v>99.925658413437731</v>
      </c>
      <c r="BV2104" s="32">
        <v>44933</v>
      </c>
      <c r="BW2104" s="33" t="s">
        <v>8937</v>
      </c>
      <c r="BZ2104" s="15">
        <v>100</v>
      </c>
    </row>
    <row r="2105" spans="16:78">
      <c r="P2105" s="105">
        <v>3.5691594878765729</v>
      </c>
      <c r="Q2105" s="37" t="s">
        <v>13762</v>
      </c>
      <c r="R2105" s="106">
        <v>-0.99760000000000004</v>
      </c>
      <c r="S2105" s="85" t="s">
        <v>8887</v>
      </c>
      <c r="BS2105" s="29">
        <v>157.95171778266109</v>
      </c>
      <c r="BT2105" s="37" t="s">
        <v>11166</v>
      </c>
      <c r="BU2105" s="31">
        <v>99.923229461681302</v>
      </c>
      <c r="BV2105" s="32">
        <v>44996</v>
      </c>
      <c r="BW2105" s="33" t="s">
        <v>9584</v>
      </c>
      <c r="BZ2105" s="15">
        <v>99.756513555685331</v>
      </c>
    </row>
    <row r="2106" spans="16:78">
      <c r="P2106" s="105">
        <v>21.42625104829942</v>
      </c>
      <c r="Q2106" s="37" t="s">
        <v>13763</v>
      </c>
      <c r="R2106" s="106">
        <v>-1</v>
      </c>
      <c r="S2106" s="85" t="s">
        <v>8887</v>
      </c>
      <c r="BS2106" s="29">
        <v>1.073630208476815</v>
      </c>
      <c r="BT2106" s="37" t="s">
        <v>11167</v>
      </c>
      <c r="BU2106" s="44">
        <v>25.352552559430151</v>
      </c>
      <c r="BV2106" s="32">
        <v>45000</v>
      </c>
      <c r="BW2106" s="33" t="s">
        <v>8937</v>
      </c>
      <c r="BZ2106" s="15">
        <v>99.995763505209126</v>
      </c>
    </row>
    <row r="2107" spans="16:78">
      <c r="P2107" s="105">
        <v>1.064457602557241</v>
      </c>
      <c r="Q2107" s="37" t="s">
        <v>13764</v>
      </c>
      <c r="R2107" s="106">
        <v>-0.99990000000000001</v>
      </c>
      <c r="S2107" s="85" t="s">
        <v>8887</v>
      </c>
      <c r="BS2107" s="29">
        <v>22.30214877613933</v>
      </c>
      <c r="BT2107" s="37" t="s">
        <v>11168</v>
      </c>
      <c r="BU2107" s="62">
        <v>99.286602366819338</v>
      </c>
      <c r="BV2107" s="32">
        <v>44929</v>
      </c>
      <c r="BW2107" s="33" t="s">
        <v>8937</v>
      </c>
      <c r="BZ2107" s="15">
        <v>99.990026728801567</v>
      </c>
    </row>
    <row r="2108" spans="16:78">
      <c r="P2108" s="105">
        <v>12.95006281656056</v>
      </c>
      <c r="Q2108" s="37" t="s">
        <v>13765</v>
      </c>
      <c r="R2108" s="106">
        <v>-0.53129999999999999</v>
      </c>
      <c r="S2108" s="85" t="s">
        <v>1772</v>
      </c>
      <c r="BS2108" s="29">
        <v>127.77729255733919</v>
      </c>
      <c r="BT2108" s="37" t="s">
        <v>11169</v>
      </c>
      <c r="BU2108" s="31">
        <v>98.290742200179722</v>
      </c>
      <c r="BV2108" s="32">
        <v>44929</v>
      </c>
      <c r="BW2108" s="33" t="s">
        <v>8937</v>
      </c>
      <c r="BZ2108" s="15">
        <v>53.125954020861663</v>
      </c>
    </row>
    <row r="2109" spans="16:78">
      <c r="P2109" s="105">
        <v>1.3078416219775491</v>
      </c>
      <c r="Q2109" s="37" t="s">
        <v>13766</v>
      </c>
      <c r="R2109" s="106">
        <v>-0.96179999999999999</v>
      </c>
      <c r="S2109" s="85" t="s">
        <v>8887</v>
      </c>
      <c r="BS2109" s="29">
        <v>34.09174289998365</v>
      </c>
      <c r="BT2109" s="37" t="s">
        <v>11170</v>
      </c>
      <c r="BU2109" s="62">
        <v>97.776511835293334</v>
      </c>
      <c r="BV2109" s="32">
        <v>44898</v>
      </c>
      <c r="BW2109" s="33" t="s">
        <v>8937</v>
      </c>
      <c r="BZ2109" s="15">
        <v>96.182664220041218</v>
      </c>
    </row>
    <row r="2110" spans="16:78">
      <c r="P2110" s="105">
        <v>40.634089132134477</v>
      </c>
      <c r="Q2110" s="37" t="s">
        <v>13767</v>
      </c>
      <c r="R2110" s="106">
        <v>-0.98360000000000003</v>
      </c>
      <c r="S2110" s="85" t="s">
        <v>8887</v>
      </c>
      <c r="BS2110" s="29">
        <v>5.5231276454671674</v>
      </c>
      <c r="BT2110" s="37" t="s">
        <v>11171</v>
      </c>
      <c r="BU2110" s="31">
        <v>99.949897185140145</v>
      </c>
      <c r="BV2110" s="32">
        <v>44880</v>
      </c>
      <c r="BW2110" s="33" t="s">
        <v>8937</v>
      </c>
      <c r="BZ2110" s="15">
        <v>98.364307331901628</v>
      </c>
    </row>
    <row r="2111" spans="16:78">
      <c r="P2111" s="105">
        <v>4.7393720415198866</v>
      </c>
      <c r="Q2111" s="37" t="s">
        <v>13768</v>
      </c>
      <c r="R2111" s="106">
        <v>-0.95960000000000001</v>
      </c>
      <c r="S2111" s="85" t="s">
        <v>8884</v>
      </c>
      <c r="BS2111" s="29">
        <v>1.9872446647129109</v>
      </c>
      <c r="BT2111" s="37" t="s">
        <v>11172</v>
      </c>
      <c r="BU2111" s="31">
        <v>99.773548086540103</v>
      </c>
      <c r="BV2111" s="32">
        <v>45000</v>
      </c>
      <c r="BW2111" s="33" t="s">
        <v>8937</v>
      </c>
      <c r="BZ2111" s="15">
        <v>95.955984513980781</v>
      </c>
    </row>
    <row r="2112" spans="16:78">
      <c r="P2112" s="105">
        <v>4.6228612809854006</v>
      </c>
      <c r="Q2112" s="37" t="s">
        <v>13769</v>
      </c>
      <c r="R2112" s="106">
        <v>-0.996</v>
      </c>
      <c r="S2112" s="85" t="s">
        <v>8887</v>
      </c>
      <c r="BS2112" s="29">
        <v>13.697820587544721</v>
      </c>
      <c r="BT2112" s="37" t="s">
        <v>11173</v>
      </c>
      <c r="BU2112" s="52">
        <v>98.552108917203185</v>
      </c>
      <c r="BV2112" s="32">
        <v>44929</v>
      </c>
      <c r="BW2112" s="33" t="s">
        <v>8937</v>
      </c>
      <c r="BZ2112" s="15">
        <v>99.597395493064894</v>
      </c>
    </row>
    <row r="2113" spans="16:78">
      <c r="P2113" s="105">
        <v>37.304967368691052</v>
      </c>
      <c r="Q2113" s="37" t="s">
        <v>13770</v>
      </c>
      <c r="R2113" s="106">
        <v>-0.95130000000000003</v>
      </c>
      <c r="S2113" s="85" t="s">
        <v>8887</v>
      </c>
      <c r="BS2113" s="29">
        <v>81.177528865842319</v>
      </c>
      <c r="BT2113" s="37" t="s">
        <v>11174</v>
      </c>
      <c r="BU2113" s="62">
        <v>99.412357360969878</v>
      </c>
      <c r="BV2113" s="32">
        <v>44757</v>
      </c>
      <c r="BW2113" s="33" t="s">
        <v>8965</v>
      </c>
      <c r="BZ2113" s="15">
        <v>95.12602807957866</v>
      </c>
    </row>
    <row r="2114" spans="16:78">
      <c r="P2114" s="105">
        <v>24.65053173444122</v>
      </c>
      <c r="Q2114" s="37" t="s">
        <v>13771</v>
      </c>
      <c r="R2114" s="106">
        <v>-0.99939999999999996</v>
      </c>
      <c r="S2114" s="85" t="s">
        <v>8887</v>
      </c>
      <c r="BS2114" s="29">
        <v>262.10910763557536</v>
      </c>
      <c r="BT2114" s="37" t="s">
        <v>11175</v>
      </c>
      <c r="BU2114" s="62">
        <v>98.985564519673076</v>
      </c>
      <c r="BV2114" s="32">
        <v>44929</v>
      </c>
      <c r="BW2114" s="33" t="s">
        <v>8937</v>
      </c>
      <c r="BZ2114" s="15">
        <v>99.939983383362701</v>
      </c>
    </row>
    <row r="2115" spans="16:78">
      <c r="P2115" s="105">
        <v>1.275490204382244</v>
      </c>
      <c r="Q2115" s="37" t="s">
        <v>13772</v>
      </c>
      <c r="R2115" s="106">
        <v>-0.99450000000000005</v>
      </c>
      <c r="S2115" s="85" t="s">
        <v>8885</v>
      </c>
      <c r="BS2115" s="29">
        <v>11.33421969324686</v>
      </c>
      <c r="BT2115" s="37" t="s">
        <v>11176</v>
      </c>
      <c r="BU2115" s="31">
        <v>95.844577298344177</v>
      </c>
      <c r="BV2115" s="32">
        <v>44933</v>
      </c>
      <c r="BW2115" s="33" t="s">
        <v>8937</v>
      </c>
      <c r="BZ2115" s="15">
        <v>99.45297793025243</v>
      </c>
    </row>
    <row r="2116" spans="16:78">
      <c r="P2116" s="105">
        <v>6.123983339484929</v>
      </c>
      <c r="Q2116" s="37" t="s">
        <v>13773</v>
      </c>
      <c r="R2116" s="106">
        <v>-0.99770000000000003</v>
      </c>
      <c r="S2116" s="85" t="s">
        <v>8884</v>
      </c>
      <c r="BS2116" s="29">
        <v>1.88733833827269</v>
      </c>
      <c r="BT2116" s="37" t="s">
        <v>11177</v>
      </c>
      <c r="BU2116" s="44">
        <v>89.916196516899333</v>
      </c>
      <c r="BV2116" s="32">
        <v>44914</v>
      </c>
      <c r="BW2116" s="33" t="s">
        <v>8937</v>
      </c>
      <c r="BZ2116" s="15">
        <v>99.774603301316603</v>
      </c>
    </row>
    <row r="2117" spans="16:78">
      <c r="P2117" s="105">
        <v>2.2527983220891121</v>
      </c>
      <c r="Q2117" s="37" t="s">
        <v>13774</v>
      </c>
      <c r="R2117" s="106">
        <v>-0.99409999999999998</v>
      </c>
      <c r="S2117" s="85" t="s">
        <v>8887</v>
      </c>
      <c r="BS2117" s="29">
        <v>444.63979575379278</v>
      </c>
      <c r="BT2117" s="37" t="s">
        <v>11178</v>
      </c>
      <c r="BU2117" s="62">
        <v>99.762468689558332</v>
      </c>
      <c r="BV2117" s="32">
        <v>44831</v>
      </c>
      <c r="BW2117" s="33" t="s">
        <v>9026</v>
      </c>
      <c r="BZ2117" s="15">
        <v>99.405544865869416</v>
      </c>
    </row>
    <row r="2118" spans="16:78">
      <c r="P2118" s="105">
        <v>2.54730570352329</v>
      </c>
      <c r="Q2118" s="37" t="s">
        <v>13775</v>
      </c>
      <c r="R2118" s="106">
        <v>-1</v>
      </c>
      <c r="S2118" s="85" t="s">
        <v>8892</v>
      </c>
      <c r="BS2118" s="29">
        <v>19.044390906260759</v>
      </c>
      <c r="BT2118" s="37" t="s">
        <v>11179</v>
      </c>
      <c r="BU2118" s="31">
        <v>99.831903385911829</v>
      </c>
      <c r="BV2118" s="32">
        <v>44929</v>
      </c>
      <c r="BW2118" s="33" t="s">
        <v>9045</v>
      </c>
      <c r="BZ2118" s="15">
        <v>99.999551336902641</v>
      </c>
    </row>
    <row r="2119" spans="16:78">
      <c r="P2119" s="105">
        <v>1.5357580506346871</v>
      </c>
      <c r="Q2119" s="37" t="s">
        <v>13776</v>
      </c>
      <c r="R2119" s="106">
        <v>-0.99470000000000003</v>
      </c>
      <c r="S2119" s="85" t="s">
        <v>8893</v>
      </c>
      <c r="BS2119" s="29">
        <v>3.0078820729656508</v>
      </c>
      <c r="BT2119" s="37" t="s">
        <v>11180</v>
      </c>
      <c r="BU2119" s="62">
        <v>99.664093972369159</v>
      </c>
      <c r="BV2119" s="32">
        <v>44996</v>
      </c>
      <c r="BW2119" s="33" t="s">
        <v>8937</v>
      </c>
      <c r="BZ2119" s="15">
        <v>99.474662985182576</v>
      </c>
    </row>
    <row r="2120" spans="16:78">
      <c r="P2120" s="105">
        <v>1.118587126339738</v>
      </c>
      <c r="Q2120" s="37" t="s">
        <v>13777</v>
      </c>
      <c r="R2120" s="106">
        <v>-0.99880000000000002</v>
      </c>
      <c r="S2120" s="85" t="s">
        <v>8887</v>
      </c>
      <c r="BS2120" s="29">
        <v>1.195546265198218</v>
      </c>
      <c r="BT2120" s="37" t="s">
        <v>11181</v>
      </c>
      <c r="BU2120" s="31">
        <v>94.085564141013279</v>
      </c>
      <c r="BV2120" s="32">
        <v>44996</v>
      </c>
      <c r="BW2120" s="33" t="s">
        <v>8937</v>
      </c>
      <c r="BZ2120" s="15">
        <v>99.881911163157511</v>
      </c>
    </row>
    <row r="2121" spans="16:78">
      <c r="P2121" s="105">
        <v>3.6591710845143699</v>
      </c>
      <c r="Q2121" s="37" t="s">
        <v>13778</v>
      </c>
      <c r="R2121" s="106">
        <v>-0.99460000000000004</v>
      </c>
      <c r="S2121" s="85" t="s">
        <v>8887</v>
      </c>
      <c r="BS2121" s="29">
        <v>1.5108857566371161</v>
      </c>
      <c r="BT2121" s="37" t="s">
        <v>11182</v>
      </c>
      <c r="BU2121" s="31">
        <v>91.585684030124668</v>
      </c>
      <c r="BV2121" s="32">
        <v>44929</v>
      </c>
      <c r="BW2121" s="33" t="s">
        <v>8937</v>
      </c>
      <c r="BZ2121" s="15">
        <v>99.46180258196587</v>
      </c>
    </row>
    <row r="2122" spans="16:78">
      <c r="P2122" s="105">
        <v>1.0552918943529259</v>
      </c>
      <c r="Q2122" s="37" t="s">
        <v>13779</v>
      </c>
      <c r="R2122" s="106">
        <v>-0.99939999999999996</v>
      </c>
      <c r="S2122" s="85" t="s">
        <v>8887</v>
      </c>
      <c r="BS2122" s="29">
        <v>1.027182781020106</v>
      </c>
      <c r="BT2122" s="37" t="s">
        <v>11183</v>
      </c>
      <c r="BU2122" s="52">
        <v>1.361820783497329</v>
      </c>
      <c r="BV2122" s="32">
        <v>44980</v>
      </c>
      <c r="BW2122" s="33" t="s">
        <v>8937</v>
      </c>
      <c r="BZ2122" s="15">
        <v>99.936713434666729</v>
      </c>
    </row>
    <row r="2123" spans="16:78">
      <c r="P2123" s="105">
        <v>238.44441477428629</v>
      </c>
      <c r="Q2123" s="37" t="s">
        <v>13780</v>
      </c>
      <c r="R2123" s="106">
        <v>-1</v>
      </c>
      <c r="S2123" s="85" t="s">
        <v>8887</v>
      </c>
      <c r="BS2123" s="29">
        <v>28.272389496831028</v>
      </c>
      <c r="BT2123" s="37" t="s">
        <v>11184</v>
      </c>
      <c r="BU2123" s="62">
        <v>99.054040239017411</v>
      </c>
      <c r="BV2123" s="32">
        <v>44727</v>
      </c>
      <c r="BW2123" s="33" t="s">
        <v>8937</v>
      </c>
      <c r="BZ2123" s="15">
        <v>99.999984960972242</v>
      </c>
    </row>
    <row r="2124" spans="16:78">
      <c r="P2124" s="105">
        <v>49.093142801260548</v>
      </c>
      <c r="Q2124" s="37" t="s">
        <v>13781</v>
      </c>
      <c r="R2124" s="106">
        <v>-0.9879</v>
      </c>
      <c r="S2124" s="85" t="s">
        <v>1772</v>
      </c>
      <c r="BS2124" s="29">
        <v>21.496136849876979</v>
      </c>
      <c r="BT2124" s="37" t="s">
        <v>11185</v>
      </c>
      <c r="BU2124" s="62">
        <v>96.651664999326556</v>
      </c>
      <c r="BV2124" s="32">
        <v>44933</v>
      </c>
      <c r="BW2124" s="33" t="s">
        <v>8937</v>
      </c>
      <c r="BZ2124" s="15">
        <v>98.786925985934175</v>
      </c>
    </row>
    <row r="2125" spans="16:78">
      <c r="P2125" s="105">
        <v>2.5083732315228788</v>
      </c>
      <c r="Q2125" s="37" t="s">
        <v>13782</v>
      </c>
      <c r="R2125" s="106">
        <v>-0.9929</v>
      </c>
      <c r="S2125" s="85" t="s">
        <v>8884</v>
      </c>
      <c r="BS2125" s="29">
        <v>16.15091857003021</v>
      </c>
      <c r="BT2125" s="37" t="s">
        <v>11186</v>
      </c>
      <c r="BU2125" s="31">
        <v>99.638156865030808</v>
      </c>
      <c r="BV2125" s="32">
        <v>44731</v>
      </c>
      <c r="BW2125" s="33" t="s">
        <v>8937</v>
      </c>
      <c r="BZ2125" s="15">
        <v>99.286289868226788</v>
      </c>
    </row>
    <row r="2126" spans="16:78">
      <c r="P2126" s="105">
        <v>1.22698772725227</v>
      </c>
      <c r="Q2126" s="37" t="s">
        <v>13783</v>
      </c>
      <c r="R2126" s="106">
        <v>-0.9698</v>
      </c>
      <c r="S2126" s="85" t="s">
        <v>8887</v>
      </c>
      <c r="BS2126" s="29">
        <v>89.895811740632183</v>
      </c>
      <c r="BT2126" s="37" t="s">
        <v>11187</v>
      </c>
      <c r="BU2126" s="44">
        <v>99.012323422942615</v>
      </c>
      <c r="BV2126" s="32">
        <v>44910</v>
      </c>
      <c r="BW2126" s="33" t="s">
        <v>8965</v>
      </c>
      <c r="BZ2126" s="15">
        <v>96.978851579923301</v>
      </c>
    </row>
    <row r="2127" spans="16:78">
      <c r="P2127" s="105">
        <v>21.363380663952888</v>
      </c>
      <c r="Q2127" s="37" t="s">
        <v>13784</v>
      </c>
      <c r="R2127" s="106">
        <v>-0.50039999999999996</v>
      </c>
      <c r="S2127" s="85" t="s">
        <v>8888</v>
      </c>
      <c r="BS2127" s="29">
        <v>31.206018588015521</v>
      </c>
      <c r="BT2127" s="37" t="s">
        <v>11188</v>
      </c>
      <c r="BU2127" s="62">
        <v>99.103827595583056</v>
      </c>
      <c r="BV2127" s="32">
        <v>44960</v>
      </c>
      <c r="BW2127" s="33" t="s">
        <v>9080</v>
      </c>
      <c r="BZ2127" s="15">
        <v>50.036434300766643</v>
      </c>
    </row>
    <row r="2128" spans="16:78">
      <c r="P2128" s="105">
        <v>1.121209325360554</v>
      </c>
      <c r="Q2128" s="37" t="s">
        <v>13785</v>
      </c>
      <c r="R2128" s="106">
        <v>-0.96389999999999998</v>
      </c>
      <c r="S2128" s="85" t="s">
        <v>8887</v>
      </c>
      <c r="BS2128" s="29">
        <v>1.2326668471777109</v>
      </c>
      <c r="BT2128" s="37" t="s">
        <v>11189</v>
      </c>
      <c r="BU2128" s="31">
        <v>89.200888248725008</v>
      </c>
      <c r="BV2128" s="32">
        <v>44888</v>
      </c>
      <c r="BW2128" s="33" t="s">
        <v>8937</v>
      </c>
      <c r="BZ2128" s="15">
        <v>96.389162571042391</v>
      </c>
    </row>
    <row r="2129" spans="16:78">
      <c r="P2129" s="105">
        <v>14.6852618688166</v>
      </c>
      <c r="Q2129" s="37" t="s">
        <v>13786</v>
      </c>
      <c r="R2129" s="106">
        <v>-0.49349999999999999</v>
      </c>
      <c r="S2129" s="85" t="s">
        <v>8887</v>
      </c>
      <c r="BS2129" s="29">
        <v>7.2097383648315727</v>
      </c>
      <c r="BT2129" s="37" t="s">
        <v>11190</v>
      </c>
      <c r="BU2129" s="62">
        <v>98.411190774061012</v>
      </c>
      <c r="BV2129" s="32">
        <v>44933</v>
      </c>
      <c r="BW2129" s="33" t="s">
        <v>8937</v>
      </c>
      <c r="BZ2129" s="15">
        <v>49.351754867418897</v>
      </c>
    </row>
    <row r="2130" spans="16:78">
      <c r="P2130" s="105">
        <v>497.78087674676232</v>
      </c>
      <c r="Q2130" s="37" t="s">
        <v>13787</v>
      </c>
      <c r="R2130" s="106">
        <v>-0.99399999999999999</v>
      </c>
      <c r="S2130" s="85" t="s">
        <v>8887</v>
      </c>
      <c r="BS2130" s="29">
        <v>2.8344258346804199</v>
      </c>
      <c r="BT2130" s="37" t="s">
        <v>11191</v>
      </c>
      <c r="BU2130" s="31">
        <v>92.411152387188906</v>
      </c>
      <c r="BV2130" s="32">
        <v>44696</v>
      </c>
      <c r="BW2130" s="33" t="s">
        <v>8937</v>
      </c>
      <c r="BZ2130" s="15">
        <v>99.399027245335787</v>
      </c>
    </row>
    <row r="2131" spans="16:78">
      <c r="P2131" s="105">
        <v>1.0454056466200761</v>
      </c>
      <c r="Q2131" s="37" t="s">
        <v>13788</v>
      </c>
      <c r="R2131" s="106">
        <v>-0.98670000000000002</v>
      </c>
      <c r="S2131" s="85" t="s">
        <v>8887</v>
      </c>
      <c r="BS2131" s="29">
        <v>2.6564278038342621</v>
      </c>
      <c r="BT2131" s="37" t="s">
        <v>11192</v>
      </c>
      <c r="BU2131" s="31">
        <v>99.936572304197497</v>
      </c>
      <c r="BV2131" s="32">
        <v>44960</v>
      </c>
      <c r="BW2131" s="33" t="s">
        <v>8937</v>
      </c>
      <c r="BZ2131" s="15">
        <v>98.671243441709294</v>
      </c>
    </row>
    <row r="2132" spans="16:78">
      <c r="P2132" s="105">
        <v>1017.51644176164</v>
      </c>
      <c r="Q2132" s="37" t="s">
        <v>13789</v>
      </c>
      <c r="R2132" s="106">
        <v>-0.92669999999999997</v>
      </c>
      <c r="S2132" s="85" t="s">
        <v>8887</v>
      </c>
      <c r="BS2132" s="29">
        <v>1.304898474304476</v>
      </c>
      <c r="BT2132" s="37" t="s">
        <v>11193</v>
      </c>
      <c r="BU2132" s="52">
        <v>98.329005769340057</v>
      </c>
      <c r="BV2132" s="32">
        <v>44926</v>
      </c>
      <c r="BW2132" s="33" t="s">
        <v>8937</v>
      </c>
      <c r="BZ2132" s="15">
        <v>92.667856003591638</v>
      </c>
    </row>
    <row r="2133" spans="16:78">
      <c r="P2133" s="105">
        <v>1.3300141984939879</v>
      </c>
      <c r="Q2133" s="37" t="s">
        <v>13790</v>
      </c>
      <c r="R2133" s="106">
        <v>-0.99299999999999999</v>
      </c>
      <c r="S2133" s="85" t="s">
        <v>8887</v>
      </c>
      <c r="BS2133" s="29">
        <v>26.847579992915989</v>
      </c>
      <c r="BT2133" s="37" t="s">
        <v>11194</v>
      </c>
      <c r="BU2133" s="62">
        <v>94.813914779556598</v>
      </c>
      <c r="BV2133" s="32">
        <v>44696</v>
      </c>
      <c r="BW2133" s="33" t="s">
        <v>8937</v>
      </c>
      <c r="BZ2133" s="15">
        <v>99.303951037389439</v>
      </c>
    </row>
    <row r="2134" spans="16:78">
      <c r="P2134" s="105">
        <v>530.60183108916317</v>
      </c>
      <c r="Q2134" s="37" t="s">
        <v>13791</v>
      </c>
      <c r="R2134" s="106">
        <v>-0.9728</v>
      </c>
      <c r="S2134" s="85" t="s">
        <v>8887</v>
      </c>
      <c r="BS2134" s="29">
        <v>4.9459130421886286</v>
      </c>
      <c r="BT2134" s="37" t="s">
        <v>11195</v>
      </c>
      <c r="BU2134" s="62">
        <v>99.979697246087454</v>
      </c>
      <c r="BV2134" s="32">
        <v>44941</v>
      </c>
      <c r="BW2134" s="33" t="s">
        <v>8937</v>
      </c>
      <c r="BZ2134" s="15">
        <v>97.279910928294171</v>
      </c>
    </row>
    <row r="2135" spans="16:78">
      <c r="P2135" s="105">
        <v>47.490033842191941</v>
      </c>
      <c r="Q2135" s="37" t="s">
        <v>13792</v>
      </c>
      <c r="R2135" s="106">
        <v>-0.96409999999999996</v>
      </c>
      <c r="S2135" s="85" t="s">
        <v>8888</v>
      </c>
      <c r="BS2135" s="29">
        <v>5.3316000593035682</v>
      </c>
      <c r="BT2135" s="37" t="s">
        <v>11196</v>
      </c>
      <c r="BU2135" s="31">
        <v>87.297458415452496</v>
      </c>
      <c r="BV2135" s="32">
        <v>44980</v>
      </c>
      <c r="BW2135" s="33" t="s">
        <v>8937</v>
      </c>
      <c r="BZ2135" s="15">
        <v>96.408463344381133</v>
      </c>
    </row>
    <row r="2136" spans="16:78">
      <c r="P2136" s="105">
        <v>2.2060750390718198</v>
      </c>
      <c r="Q2136" s="37" t="s">
        <v>13793</v>
      </c>
      <c r="R2136" s="106">
        <v>-1</v>
      </c>
      <c r="S2136" s="85" t="s">
        <v>8887</v>
      </c>
      <c r="BS2136" s="29">
        <v>1.3538467465482289</v>
      </c>
      <c r="BT2136" s="37" t="s">
        <v>11197</v>
      </c>
      <c r="BU2136" s="44">
        <v>98.722300859497835</v>
      </c>
      <c r="BV2136" s="32">
        <v>44941</v>
      </c>
      <c r="BW2136" s="33" t="s">
        <v>8933</v>
      </c>
      <c r="BZ2136" s="15">
        <v>99.999979130941057</v>
      </c>
    </row>
    <row r="2137" spans="16:78">
      <c r="P2137" s="105">
        <v>2.1655695071344021</v>
      </c>
      <c r="Q2137" s="37" t="s">
        <v>13794</v>
      </c>
      <c r="R2137" s="106">
        <v>-0.99990000000000001</v>
      </c>
      <c r="S2137" s="85" t="s">
        <v>8887</v>
      </c>
      <c r="BS2137" s="29">
        <v>1.1098375397039151</v>
      </c>
      <c r="BT2137" s="37" t="s">
        <v>11198</v>
      </c>
      <c r="BU2137" s="62">
        <v>99.643963816431295</v>
      </c>
      <c r="BV2137" s="32">
        <v>44996</v>
      </c>
      <c r="BW2137" s="33" t="s">
        <v>9045</v>
      </c>
      <c r="BZ2137" s="15">
        <v>99.988002648750467</v>
      </c>
    </row>
    <row r="2138" spans="16:78">
      <c r="P2138" s="105">
        <v>1930.6795315714289</v>
      </c>
      <c r="Q2138" s="37" t="s">
        <v>13795</v>
      </c>
      <c r="R2138" s="106">
        <v>-0.48149999999999998</v>
      </c>
      <c r="S2138" s="85" t="s">
        <v>8882</v>
      </c>
      <c r="BS2138" s="29">
        <v>1.2443583816717201</v>
      </c>
      <c r="BT2138" s="37" t="s">
        <v>11199</v>
      </c>
      <c r="BU2138" s="31">
        <v>99.26328325883334</v>
      </c>
      <c r="BV2138" s="32">
        <v>44892</v>
      </c>
      <c r="BW2138" s="33" t="s">
        <v>8937</v>
      </c>
      <c r="BZ2138" s="15">
        <v>48.150091844779283</v>
      </c>
    </row>
    <row r="2139" spans="16:78">
      <c r="P2139" s="105">
        <v>13681.453717003529</v>
      </c>
      <c r="Q2139" s="37" t="s">
        <v>13796</v>
      </c>
      <c r="R2139" s="106">
        <v>-0.99480000000000002</v>
      </c>
      <c r="S2139" s="85" t="s">
        <v>8882</v>
      </c>
      <c r="BS2139" s="29">
        <v>5.0926753584454287</v>
      </c>
      <c r="BT2139" s="37" t="s">
        <v>11200</v>
      </c>
      <c r="BU2139" s="62">
        <v>49.988479960874088</v>
      </c>
      <c r="BV2139" s="32">
        <v>44929</v>
      </c>
      <c r="BW2139" s="33" t="s">
        <v>8937</v>
      </c>
      <c r="BZ2139" s="15">
        <v>99.476597889052144</v>
      </c>
    </row>
    <row r="2140" spans="16:78">
      <c r="P2140" s="105">
        <v>10.492632996411899</v>
      </c>
      <c r="Q2140" s="37" t="s">
        <v>13797</v>
      </c>
      <c r="R2140" s="106">
        <v>-0.99909999999999999</v>
      </c>
      <c r="S2140" s="85" t="s">
        <v>8887</v>
      </c>
      <c r="BS2140" s="29">
        <v>14.13245733159482</v>
      </c>
      <c r="BT2140" s="37" t="s">
        <v>11201</v>
      </c>
      <c r="BU2140" s="31">
        <v>98.68979744318051</v>
      </c>
      <c r="BV2140" s="32">
        <v>44914</v>
      </c>
      <c r="BW2140" s="33" t="s">
        <v>8937</v>
      </c>
      <c r="BZ2140" s="15">
        <v>99.905544371334869</v>
      </c>
    </row>
    <row r="2141" spans="16:78">
      <c r="P2141" s="105">
        <v>1.317993000539992</v>
      </c>
      <c r="Q2141" s="37" t="s">
        <v>13798</v>
      </c>
      <c r="R2141" s="106">
        <v>-0.98660000000000003</v>
      </c>
      <c r="S2141" s="85" t="s">
        <v>8887</v>
      </c>
      <c r="BS2141" s="29">
        <v>22.07563369367422</v>
      </c>
      <c r="BT2141" s="37" t="s">
        <v>11202</v>
      </c>
      <c r="BU2141" s="31">
        <v>99.661049769388185</v>
      </c>
      <c r="BV2141" s="32">
        <v>45000</v>
      </c>
      <c r="BW2141" s="33" t="s">
        <v>8937</v>
      </c>
      <c r="BZ2141" s="15">
        <v>98.661288370231887</v>
      </c>
    </row>
    <row r="2142" spans="16:78">
      <c r="P2142" s="105">
        <v>19.672796368353239</v>
      </c>
      <c r="Q2142" s="37" t="s">
        <v>13799</v>
      </c>
      <c r="R2142" s="106">
        <v>-0.99360000000000004</v>
      </c>
      <c r="S2142" s="85" t="s">
        <v>8887</v>
      </c>
      <c r="BS2142" s="29">
        <v>6.7988089650649064</v>
      </c>
      <c r="BT2142" s="37" t="s">
        <v>11203</v>
      </c>
      <c r="BU2142" s="52">
        <v>90.552951169587175</v>
      </c>
      <c r="BV2142" s="32">
        <v>44926</v>
      </c>
      <c r="BW2142" s="33" t="s">
        <v>8937</v>
      </c>
      <c r="BZ2142" s="15">
        <v>99.357096139859706</v>
      </c>
    </row>
    <row r="2143" spans="16:78">
      <c r="P2143" s="105">
        <v>3.550775314046434</v>
      </c>
      <c r="Q2143" s="37" t="s">
        <v>13800</v>
      </c>
      <c r="R2143" s="106">
        <v>-0.97670000000000001</v>
      </c>
      <c r="S2143" s="85" t="s">
        <v>3686</v>
      </c>
      <c r="BS2143" s="29">
        <v>1.5782823504466059</v>
      </c>
      <c r="BT2143" s="37" t="s">
        <v>11204</v>
      </c>
      <c r="BU2143" s="62">
        <v>99.757317751100231</v>
      </c>
      <c r="BV2143" s="32">
        <v>44888</v>
      </c>
      <c r="BW2143" s="33" t="s">
        <v>8937</v>
      </c>
      <c r="BZ2143" s="15">
        <v>97.665359939758574</v>
      </c>
    </row>
    <row r="2144" spans="16:78">
      <c r="P2144" s="105">
        <v>69527433.47200565</v>
      </c>
      <c r="Q2144" s="37" t="s">
        <v>13801</v>
      </c>
      <c r="R2144" s="106">
        <v>-1</v>
      </c>
      <c r="S2144" s="85" t="s">
        <v>8884</v>
      </c>
      <c r="BS2144" s="29">
        <v>17.876417581606312</v>
      </c>
      <c r="BT2144" s="37" t="s">
        <v>11205</v>
      </c>
      <c r="BU2144" s="62">
        <v>99.667326182921926</v>
      </c>
      <c r="BV2144" s="32">
        <v>44727</v>
      </c>
      <c r="BW2144" s="33" t="s">
        <v>8937</v>
      </c>
      <c r="BZ2144" s="15">
        <v>99.999997124920071</v>
      </c>
    </row>
    <row r="2145" spans="16:78">
      <c r="P2145" s="105">
        <v>1774.5592959387011</v>
      </c>
      <c r="Q2145" s="37" t="s">
        <v>13802</v>
      </c>
      <c r="R2145" s="106">
        <v>-1</v>
      </c>
      <c r="S2145" s="85" t="s">
        <v>3686</v>
      </c>
      <c r="BS2145" s="29">
        <v>64.322323827798755</v>
      </c>
      <c r="BT2145" s="37" t="s">
        <v>11206</v>
      </c>
      <c r="BU2145" s="31">
        <v>98.617451649814996</v>
      </c>
      <c r="BV2145" s="32">
        <v>45000</v>
      </c>
      <c r="BW2145" s="33" t="s">
        <v>8937</v>
      </c>
      <c r="BZ2145" s="15">
        <v>100</v>
      </c>
    </row>
    <row r="2146" spans="16:78">
      <c r="P2146" s="105">
        <v>3.0278210081578218</v>
      </c>
      <c r="Q2146" s="37" t="s">
        <v>13803</v>
      </c>
      <c r="R2146" s="106">
        <v>-1</v>
      </c>
      <c r="S2146" s="85" t="s">
        <v>8887</v>
      </c>
      <c r="BS2146" s="29">
        <v>2.2023719244824078</v>
      </c>
      <c r="BT2146" s="37" t="s">
        <v>11207</v>
      </c>
      <c r="BU2146" s="44">
        <v>99.392343904382386</v>
      </c>
      <c r="BV2146" s="32">
        <v>44926</v>
      </c>
      <c r="BW2146" s="33" t="s">
        <v>8937</v>
      </c>
      <c r="BZ2146" s="15">
        <v>99.996179119707236</v>
      </c>
    </row>
    <row r="2147" spans="16:78">
      <c r="P2147" s="105">
        <v>60.605010990949481</v>
      </c>
      <c r="Q2147" s="37" t="s">
        <v>13804</v>
      </c>
      <c r="R2147" s="106">
        <v>-1</v>
      </c>
      <c r="S2147" s="85" t="s">
        <v>8882</v>
      </c>
      <c r="BS2147" s="29">
        <v>3.0478621382423512</v>
      </c>
      <c r="BT2147" s="37" t="s">
        <v>11208</v>
      </c>
      <c r="BU2147" s="62">
        <v>98.568092881423254</v>
      </c>
      <c r="BV2147" s="32">
        <v>44888</v>
      </c>
      <c r="BW2147" s="33" t="s">
        <v>8937</v>
      </c>
      <c r="BZ2147" s="15">
        <v>100</v>
      </c>
    </row>
    <row r="2148" spans="16:78">
      <c r="P2148" s="105">
        <v>1974.285259034644</v>
      </c>
      <c r="Q2148" s="37" t="s">
        <v>13805</v>
      </c>
      <c r="R2148" s="106">
        <v>-0.99670000000000003</v>
      </c>
      <c r="S2148" s="85" t="s">
        <v>8882</v>
      </c>
      <c r="BS2148" s="29">
        <v>1.468495435594398</v>
      </c>
      <c r="BT2148" s="37" t="s">
        <v>11209</v>
      </c>
      <c r="BU2148" s="31">
        <v>96.750374178593759</v>
      </c>
      <c r="BV2148" s="32">
        <v>44926</v>
      </c>
      <c r="BW2148" s="33" t="s">
        <v>8937</v>
      </c>
      <c r="BZ2148" s="15">
        <v>99.667416326741318</v>
      </c>
    </row>
    <row r="2149" spans="16:78">
      <c r="P2149" s="105">
        <v>21.48067752505451</v>
      </c>
      <c r="Q2149" s="37" t="s">
        <v>13806</v>
      </c>
      <c r="R2149" s="106">
        <v>-1</v>
      </c>
      <c r="S2149" s="85" t="s">
        <v>8882</v>
      </c>
      <c r="BS2149" s="29">
        <v>25.355658372230859</v>
      </c>
      <c r="BT2149" s="37" t="s">
        <v>11210</v>
      </c>
      <c r="BU2149" s="62">
        <v>99.675379232343502</v>
      </c>
      <c r="BV2149" s="32">
        <v>44804</v>
      </c>
      <c r="BW2149" s="33" t="s">
        <v>9045</v>
      </c>
      <c r="BZ2149" s="15">
        <v>100</v>
      </c>
    </row>
    <row r="2150" spans="16:78">
      <c r="P2150" s="105">
        <v>242.4834203883851</v>
      </c>
      <c r="Q2150" s="37" t="s">
        <v>13807</v>
      </c>
      <c r="R2150" s="106">
        <v>-0.99570000000000003</v>
      </c>
      <c r="S2150" s="85" t="s">
        <v>8882</v>
      </c>
      <c r="BS2150" s="29">
        <v>23.766123161101941</v>
      </c>
      <c r="BT2150" s="37" t="s">
        <v>11211</v>
      </c>
      <c r="BU2150" s="31">
        <v>99.686161873489809</v>
      </c>
      <c r="BV2150" s="32">
        <v>44696</v>
      </c>
      <c r="BW2150" s="33" t="s">
        <v>8937</v>
      </c>
      <c r="BZ2150" s="15">
        <v>99.569185736869159</v>
      </c>
    </row>
    <row r="2151" spans="16:78">
      <c r="P2151" s="105">
        <v>1.859639626136206</v>
      </c>
      <c r="Q2151" s="37" t="s">
        <v>13808</v>
      </c>
      <c r="R2151" s="106">
        <v>-1</v>
      </c>
      <c r="S2151" s="85" t="s">
        <v>8887</v>
      </c>
      <c r="BS2151" s="29">
        <v>12.18623178613937</v>
      </c>
      <c r="BT2151" s="37" t="s">
        <v>11212</v>
      </c>
      <c r="BU2151" s="31">
        <v>99.560890291497742</v>
      </c>
      <c r="BV2151" s="32">
        <v>44922</v>
      </c>
      <c r="BW2151" s="33" t="s">
        <v>8965</v>
      </c>
      <c r="BZ2151" s="15">
        <v>100</v>
      </c>
    </row>
    <row r="2152" spans="16:78">
      <c r="P2152" s="105">
        <v>1.068224976341507</v>
      </c>
      <c r="Q2152" s="37" t="s">
        <v>13809</v>
      </c>
      <c r="R2152" s="106">
        <v>-1</v>
      </c>
      <c r="S2152" s="85" t="s">
        <v>8882</v>
      </c>
      <c r="BS2152" s="29">
        <v>2.4772168822911542</v>
      </c>
      <c r="BT2152" s="37" t="s">
        <v>11213</v>
      </c>
      <c r="BU2152" s="52">
        <v>99.540436206402532</v>
      </c>
      <c r="BV2152" s="32">
        <v>44996</v>
      </c>
      <c r="BW2152" s="33" t="s">
        <v>8937</v>
      </c>
      <c r="BZ2152" s="15">
        <v>100</v>
      </c>
    </row>
    <row r="2153" spans="16:78">
      <c r="P2153" s="105">
        <v>4.610419686775348</v>
      </c>
      <c r="Q2153" s="37" t="s">
        <v>13810</v>
      </c>
      <c r="R2153" s="106">
        <v>-1</v>
      </c>
      <c r="S2153" s="85" t="s">
        <v>8882</v>
      </c>
      <c r="BS2153" s="29">
        <v>18.066812445505828</v>
      </c>
      <c r="BT2153" s="37" t="s">
        <v>11214</v>
      </c>
      <c r="BU2153" s="62">
        <v>99.717535858331772</v>
      </c>
      <c r="BV2153" s="32">
        <v>45000</v>
      </c>
      <c r="BW2153" s="33" t="s">
        <v>8937</v>
      </c>
      <c r="BZ2153" s="15">
        <v>100</v>
      </c>
    </row>
    <row r="2154" spans="16:78">
      <c r="P2154" s="105">
        <v>23.533814714703819</v>
      </c>
      <c r="Q2154" s="37" t="s">
        <v>13811</v>
      </c>
      <c r="R2154" s="106">
        <v>-1</v>
      </c>
      <c r="S2154" s="85" t="s">
        <v>8882</v>
      </c>
      <c r="BS2154" s="29">
        <v>2.639160673164985</v>
      </c>
      <c r="BT2154" s="37" t="s">
        <v>11215</v>
      </c>
      <c r="BU2154" s="62">
        <v>93.803764572766738</v>
      </c>
      <c r="BV2154" s="32">
        <v>43905</v>
      </c>
      <c r="BW2154" s="33" t="s">
        <v>8937</v>
      </c>
      <c r="BZ2154" s="15">
        <v>100</v>
      </c>
    </row>
    <row r="2155" spans="16:78">
      <c r="P2155" s="105">
        <v>3.2285899625871428</v>
      </c>
      <c r="Q2155" s="37" t="s">
        <v>13812</v>
      </c>
      <c r="R2155" s="106">
        <v>-1</v>
      </c>
      <c r="S2155" s="85" t="s">
        <v>8882</v>
      </c>
      <c r="BS2155" s="29">
        <v>7.6031394502151119</v>
      </c>
      <c r="BT2155" s="37" t="s">
        <v>11216</v>
      </c>
      <c r="BU2155" s="31">
        <v>99.798385758359288</v>
      </c>
      <c r="BV2155" s="32">
        <v>44933</v>
      </c>
      <c r="BW2155" s="33" t="s">
        <v>8937</v>
      </c>
      <c r="BZ2155" s="15">
        <v>100</v>
      </c>
    </row>
    <row r="2156" spans="16:78">
      <c r="P2156" s="105">
        <v>20.00904024891048</v>
      </c>
      <c r="Q2156" s="37" t="s">
        <v>13813</v>
      </c>
      <c r="R2156" s="106">
        <v>-0.83779999999999999</v>
      </c>
      <c r="S2156" s="85" t="s">
        <v>8881</v>
      </c>
      <c r="BS2156" s="29">
        <v>1.4874065468679849</v>
      </c>
      <c r="BT2156" s="37" t="s">
        <v>11217</v>
      </c>
      <c r="BU2156" s="44">
        <v>99.439686207203678</v>
      </c>
      <c r="BV2156" s="32">
        <v>44996</v>
      </c>
      <c r="BW2156" s="33" t="s">
        <v>8937</v>
      </c>
      <c r="BZ2156" s="15">
        <v>83.7809458851616</v>
      </c>
    </row>
    <row r="2157" spans="16:78">
      <c r="P2157" s="105">
        <v>2.1309793188829178</v>
      </c>
      <c r="Q2157" s="37" t="s">
        <v>13814</v>
      </c>
      <c r="R2157" s="106">
        <v>-1</v>
      </c>
      <c r="S2157" s="85" t="s">
        <v>8891</v>
      </c>
      <c r="BS2157" s="29">
        <v>5.7821545343013732</v>
      </c>
      <c r="BT2157" s="37" t="s">
        <v>11218</v>
      </c>
      <c r="BU2157" s="62">
        <v>85.96206981745857</v>
      </c>
      <c r="BV2157" s="32">
        <v>45000</v>
      </c>
      <c r="BW2157" s="33" t="s">
        <v>8937</v>
      </c>
      <c r="BZ2157" s="15">
        <v>100</v>
      </c>
    </row>
    <row r="2158" spans="16:78">
      <c r="P2158" s="105">
        <v>1.474107245337499</v>
      </c>
      <c r="Q2158" s="37" t="s">
        <v>13815</v>
      </c>
      <c r="R2158" s="106">
        <v>-1</v>
      </c>
      <c r="S2158" s="85" t="s">
        <v>8882</v>
      </c>
      <c r="BS2158" s="29">
        <v>12.497085561652719</v>
      </c>
      <c r="BT2158" s="37" t="s">
        <v>11219</v>
      </c>
      <c r="BU2158" s="31">
        <v>97.249353224142084</v>
      </c>
      <c r="BV2158" s="32">
        <v>44929</v>
      </c>
      <c r="BW2158" s="33" t="s">
        <v>8937</v>
      </c>
      <c r="BZ2158" s="15">
        <v>100</v>
      </c>
    </row>
    <row r="2159" spans="16:78">
      <c r="P2159" s="105">
        <v>1.491303219894381</v>
      </c>
      <c r="Q2159" s="37" t="s">
        <v>13816</v>
      </c>
      <c r="R2159" s="106">
        <v>-1</v>
      </c>
      <c r="S2159" s="85" t="s">
        <v>8882</v>
      </c>
      <c r="BS2159" s="29">
        <v>1.9524165580204831</v>
      </c>
      <c r="BT2159" s="37" t="s">
        <v>11220</v>
      </c>
      <c r="BU2159" s="62">
        <v>97.983195464012383</v>
      </c>
      <c r="BV2159" s="32">
        <v>44918</v>
      </c>
      <c r="BW2159" s="33" t="s">
        <v>8937</v>
      </c>
      <c r="BZ2159" s="15">
        <v>100</v>
      </c>
    </row>
    <row r="2160" spans="16:78">
      <c r="P2160" s="105">
        <v>2.4340019846679901</v>
      </c>
      <c r="Q2160" s="37" t="s">
        <v>13817</v>
      </c>
      <c r="R2160" s="106">
        <v>-1</v>
      </c>
      <c r="S2160" s="85" t="s">
        <v>8887</v>
      </c>
      <c r="BS2160" s="29">
        <v>8.3296911907725661</v>
      </c>
      <c r="BT2160" s="37" t="s">
        <v>11221</v>
      </c>
      <c r="BU2160" s="31">
        <v>99.530326700933998</v>
      </c>
      <c r="BV2160" s="32">
        <v>44922</v>
      </c>
      <c r="BW2160" s="33" t="s">
        <v>8937</v>
      </c>
      <c r="BZ2160" s="15">
        <v>100</v>
      </c>
    </row>
    <row r="2161" spans="16:78">
      <c r="P2161" s="105">
        <v>2.4614093149796248</v>
      </c>
      <c r="Q2161" s="37" t="s">
        <v>13818</v>
      </c>
      <c r="R2161" s="106">
        <v>-1</v>
      </c>
      <c r="S2161" s="85" t="s">
        <v>8885</v>
      </c>
      <c r="BS2161" s="29">
        <v>2.0240905981898019</v>
      </c>
      <c r="BT2161" s="37" t="s">
        <v>11222</v>
      </c>
      <c r="BU2161" s="31">
        <v>99.51482979094888</v>
      </c>
      <c r="BV2161" s="32">
        <v>44933</v>
      </c>
      <c r="BW2161" s="33" t="s">
        <v>8937</v>
      </c>
      <c r="BZ2161" s="15">
        <v>100</v>
      </c>
    </row>
    <row r="2162" spans="16:78">
      <c r="P2162" s="105">
        <v>1.872568121409891</v>
      </c>
      <c r="Q2162" s="37" t="s">
        <v>13819</v>
      </c>
      <c r="R2162" s="106">
        <v>-1</v>
      </c>
      <c r="S2162" s="85" t="s">
        <v>8882</v>
      </c>
      <c r="BS2162" s="29">
        <v>749.84130812618491</v>
      </c>
      <c r="BT2162" s="37" t="s">
        <v>11223</v>
      </c>
      <c r="BU2162" s="52">
        <v>99.391613851721303</v>
      </c>
      <c r="BV2162" s="32">
        <v>44929</v>
      </c>
      <c r="BW2162" s="33" t="s">
        <v>8937</v>
      </c>
      <c r="BZ2162" s="15">
        <v>100</v>
      </c>
    </row>
    <row r="2163" spans="16:78">
      <c r="P2163" s="105">
        <v>13.958011424600659</v>
      </c>
      <c r="Q2163" s="37" t="s">
        <v>13820</v>
      </c>
      <c r="R2163" s="106">
        <v>-1</v>
      </c>
      <c r="S2163" s="85" t="s">
        <v>8882</v>
      </c>
      <c r="BS2163" s="29">
        <v>2.1664848543441928</v>
      </c>
      <c r="BT2163" s="37" t="s">
        <v>11224</v>
      </c>
      <c r="BU2163" s="62">
        <v>99.98138943053381</v>
      </c>
      <c r="BV2163" s="32">
        <v>44796</v>
      </c>
      <c r="BW2163" s="33" t="s">
        <v>8937</v>
      </c>
      <c r="BZ2163" s="15">
        <v>100</v>
      </c>
    </row>
    <row r="2164" spans="16:78">
      <c r="P2164" s="105">
        <v>2.8810168309603061</v>
      </c>
      <c r="Q2164" s="37" t="s">
        <v>13821</v>
      </c>
      <c r="R2164" s="106">
        <v>-1</v>
      </c>
      <c r="S2164" s="85" t="s">
        <v>8882</v>
      </c>
      <c r="BS2164" s="29">
        <v>1.2063340575011621</v>
      </c>
      <c r="BT2164" s="37" t="s">
        <v>11225</v>
      </c>
      <c r="BU2164" s="62">
        <v>97.310510475965017</v>
      </c>
      <c r="BV2164" s="32">
        <v>44929</v>
      </c>
      <c r="BW2164" s="33" t="s">
        <v>8937</v>
      </c>
      <c r="BZ2164" s="15">
        <v>100</v>
      </c>
    </row>
    <row r="2165" spans="16:78">
      <c r="P2165" s="105">
        <v>2.0705870670979358</v>
      </c>
      <c r="Q2165" s="37" t="s">
        <v>13822</v>
      </c>
      <c r="R2165" s="106">
        <v>-1</v>
      </c>
      <c r="S2165" s="85" t="s">
        <v>8887</v>
      </c>
      <c r="BS2165" s="29">
        <v>1.189032085531446</v>
      </c>
      <c r="BT2165" s="37" t="s">
        <v>11226</v>
      </c>
      <c r="BU2165" s="31"/>
      <c r="BV2165" s="32"/>
      <c r="BW2165" s="33" t="s">
        <v>8937</v>
      </c>
      <c r="BZ2165" s="15">
        <v>100</v>
      </c>
    </row>
    <row r="2166" spans="16:78">
      <c r="P2166" s="105">
        <v>1.7064791916308459</v>
      </c>
      <c r="Q2166" s="37" t="s">
        <v>13823</v>
      </c>
      <c r="R2166" s="106">
        <v>-1</v>
      </c>
      <c r="S2166" s="85" t="s">
        <v>8882</v>
      </c>
      <c r="BS2166" s="29">
        <v>1.00337281692171</v>
      </c>
      <c r="BT2166" s="37" t="s">
        <v>11227</v>
      </c>
      <c r="BU2166" s="44">
        <v>7.1703843818996233</v>
      </c>
      <c r="BV2166" s="32">
        <v>45000</v>
      </c>
      <c r="BW2166" s="33" t="s">
        <v>8937</v>
      </c>
      <c r="BZ2166" s="15">
        <v>100</v>
      </c>
    </row>
    <row r="2167" spans="16:78">
      <c r="P2167" s="105">
        <v>2.0412731670268358</v>
      </c>
      <c r="Q2167" s="37" t="s">
        <v>13824</v>
      </c>
      <c r="R2167" s="106">
        <v>-1</v>
      </c>
      <c r="S2167" s="85" t="s">
        <v>8882</v>
      </c>
      <c r="BS2167" s="29">
        <v>102.16484714495201</v>
      </c>
      <c r="BT2167" s="37" t="s">
        <v>11228</v>
      </c>
      <c r="BU2167" s="62">
        <v>99.705475762008817</v>
      </c>
      <c r="BV2167" s="32">
        <v>44929</v>
      </c>
      <c r="BW2167" s="33" t="s">
        <v>9045</v>
      </c>
      <c r="BZ2167" s="15">
        <v>100</v>
      </c>
    </row>
    <row r="2168" spans="16:78">
      <c r="P2168" s="105">
        <v>1.634761887047409</v>
      </c>
      <c r="Q2168" s="37" t="s">
        <v>13825</v>
      </c>
      <c r="R2168" s="106">
        <v>-1</v>
      </c>
      <c r="S2168" s="85" t="s">
        <v>8887</v>
      </c>
      <c r="BS2168" s="29">
        <v>2.5132272174436028</v>
      </c>
      <c r="BT2168" s="37" t="s">
        <v>11229</v>
      </c>
      <c r="BU2168" s="31">
        <v>99.520474309253743</v>
      </c>
      <c r="BV2168" s="32">
        <v>44922</v>
      </c>
      <c r="BW2168" s="33" t="s">
        <v>8937</v>
      </c>
      <c r="BZ2168" s="15">
        <v>100</v>
      </c>
    </row>
    <row r="2169" spans="16:78">
      <c r="P2169" s="105">
        <v>3.4056216888127251</v>
      </c>
      <c r="Q2169" s="37" t="s">
        <v>13826</v>
      </c>
      <c r="R2169" s="106">
        <v>-1</v>
      </c>
      <c r="S2169" s="85" t="s">
        <v>8891</v>
      </c>
      <c r="BS2169" s="29">
        <v>1.478749637350433</v>
      </c>
      <c r="BT2169" s="37" t="s">
        <v>11230</v>
      </c>
      <c r="BU2169" s="62">
        <v>98.449510916047245</v>
      </c>
      <c r="BV2169" s="32">
        <v>44853</v>
      </c>
      <c r="BW2169" s="33" t="s">
        <v>8937</v>
      </c>
      <c r="BZ2169" s="15">
        <v>100</v>
      </c>
    </row>
    <row r="2170" spans="16:78">
      <c r="P2170" s="105">
        <v>1170.172190046688</v>
      </c>
      <c r="Q2170" s="37" t="s">
        <v>13827</v>
      </c>
      <c r="R2170" s="106">
        <v>-0.99890000000000001</v>
      </c>
      <c r="S2170" s="85" t="s">
        <v>8882</v>
      </c>
      <c r="BS2170" s="29">
        <v>34.652364181579593</v>
      </c>
      <c r="BT2170" s="37" t="s">
        <v>11231</v>
      </c>
      <c r="BU2170" s="31">
        <v>96.57473295400257</v>
      </c>
      <c r="BV2170" s="32">
        <v>44731</v>
      </c>
      <c r="BW2170" s="33" t="s">
        <v>8937</v>
      </c>
      <c r="BZ2170" s="15">
        <v>99.894063576818709</v>
      </c>
    </row>
    <row r="2171" spans="16:78">
      <c r="P2171" s="105">
        <v>2.1515253874673479</v>
      </c>
      <c r="Q2171" s="37" t="s">
        <v>13828</v>
      </c>
      <c r="R2171" s="106">
        <v>-1</v>
      </c>
      <c r="S2171" s="85" t="s">
        <v>8882</v>
      </c>
      <c r="BS2171" s="29">
        <v>22.532650689858858</v>
      </c>
      <c r="BT2171" s="37" t="s">
        <v>11232</v>
      </c>
      <c r="BU2171" s="31">
        <v>97.283686171914937</v>
      </c>
      <c r="BV2171" s="32">
        <v>44884</v>
      </c>
      <c r="BW2171" s="33" t="s">
        <v>8945</v>
      </c>
      <c r="BZ2171" s="15">
        <v>100</v>
      </c>
    </row>
    <row r="2172" spans="16:78">
      <c r="P2172" s="105">
        <v>548.56337462934175</v>
      </c>
      <c r="Q2172" s="37" t="s">
        <v>13829</v>
      </c>
      <c r="R2172" s="106">
        <v>-0.90490000000000004</v>
      </c>
      <c r="S2172" s="85" t="s">
        <v>8882</v>
      </c>
      <c r="BS2172" s="29">
        <v>2.704281629710283</v>
      </c>
      <c r="BT2172" s="37" t="s">
        <v>11233</v>
      </c>
      <c r="BU2172" s="52">
        <v>99.896435081951367</v>
      </c>
      <c r="BV2172" s="32">
        <v>44926</v>
      </c>
      <c r="BW2172" s="33" t="s">
        <v>8937</v>
      </c>
      <c r="BZ2172" s="15">
        <v>90.489304521575349</v>
      </c>
    </row>
    <row r="2173" spans="16:78">
      <c r="P2173" s="105">
        <v>1.705958856535795</v>
      </c>
      <c r="Q2173" s="37" t="s">
        <v>13830</v>
      </c>
      <c r="R2173" s="106">
        <v>-1</v>
      </c>
      <c r="S2173" s="85" t="s">
        <v>8882</v>
      </c>
      <c r="BS2173" s="29">
        <v>7.9992128318123914</v>
      </c>
      <c r="BT2173" s="37" t="s">
        <v>11234</v>
      </c>
      <c r="BU2173" s="62">
        <v>98.882397697284148</v>
      </c>
      <c r="BV2173" s="32">
        <v>44696</v>
      </c>
      <c r="BW2173" s="33" t="s">
        <v>11235</v>
      </c>
      <c r="BZ2173" s="15">
        <v>100</v>
      </c>
    </row>
    <row r="2174" spans="16:78">
      <c r="P2174" s="105">
        <v>351.87147925644132</v>
      </c>
      <c r="Q2174" s="37" t="s">
        <v>13831</v>
      </c>
      <c r="R2174" s="106">
        <v>-1</v>
      </c>
      <c r="S2174" s="85" t="s">
        <v>8887</v>
      </c>
      <c r="BS2174" s="29">
        <v>4.1072433328019962</v>
      </c>
      <c r="BT2174" s="37" t="s">
        <v>11236</v>
      </c>
      <c r="BU2174" s="62">
        <v>95.014516768444651</v>
      </c>
      <c r="BV2174" s="32">
        <v>45000</v>
      </c>
      <c r="BW2174" s="33" t="s">
        <v>8937</v>
      </c>
      <c r="BZ2174" s="15">
        <v>100</v>
      </c>
    </row>
    <row r="2175" spans="16:78">
      <c r="P2175" s="105">
        <v>9.0160714837608147</v>
      </c>
      <c r="Q2175" s="37" t="s">
        <v>13832</v>
      </c>
      <c r="R2175" s="106">
        <v>-1</v>
      </c>
      <c r="S2175" s="85" t="s">
        <v>8887</v>
      </c>
      <c r="BS2175" s="29">
        <v>22.256941464973181</v>
      </c>
      <c r="BT2175" s="37" t="s">
        <v>11237</v>
      </c>
      <c r="BU2175" s="31">
        <v>99.423114875982151</v>
      </c>
      <c r="BV2175" s="32">
        <v>44972</v>
      </c>
      <c r="BW2175" s="33" t="s">
        <v>8937</v>
      </c>
      <c r="BZ2175" s="15">
        <v>100</v>
      </c>
    </row>
    <row r="2176" spans="16:78">
      <c r="P2176" s="105">
        <v>5.5121947749704034</v>
      </c>
      <c r="Q2176" s="37" t="s">
        <v>13833</v>
      </c>
      <c r="R2176" s="106">
        <v>-1</v>
      </c>
      <c r="S2176" s="85" t="s">
        <v>8887</v>
      </c>
      <c r="BS2176" s="29">
        <v>4.0963573399615649</v>
      </c>
      <c r="BT2176" s="37" t="s">
        <v>11238</v>
      </c>
      <c r="BU2176" s="44">
        <v>88.608040776992965</v>
      </c>
      <c r="BV2176" s="32">
        <v>44933</v>
      </c>
      <c r="BW2176" s="33" t="s">
        <v>8937</v>
      </c>
      <c r="BZ2176" s="15">
        <v>100</v>
      </c>
    </row>
    <row r="2177" spans="16:78">
      <c r="P2177" s="105">
        <v>2.0639062630782732</v>
      </c>
      <c r="Q2177" s="37" t="s">
        <v>13834</v>
      </c>
      <c r="R2177" s="106">
        <v>-1</v>
      </c>
      <c r="S2177" s="85" t="s">
        <v>8887</v>
      </c>
      <c r="BS2177" s="29">
        <v>41.672818294063397</v>
      </c>
      <c r="BT2177" s="37" t="s">
        <v>11239</v>
      </c>
      <c r="BU2177" s="62">
        <v>99.235272726904327</v>
      </c>
      <c r="BV2177" s="32">
        <v>44933</v>
      </c>
      <c r="BW2177" s="33" t="s">
        <v>8937</v>
      </c>
      <c r="BZ2177" s="15">
        <v>100</v>
      </c>
    </row>
    <row r="2178" spans="16:78">
      <c r="P2178" s="105">
        <v>2.8686346823641191</v>
      </c>
      <c r="Q2178" s="37" t="s">
        <v>13835</v>
      </c>
      <c r="R2178" s="106">
        <v>-1</v>
      </c>
      <c r="S2178" s="85" t="s">
        <v>8887</v>
      </c>
      <c r="BS2178" s="29">
        <v>34.33308312403922</v>
      </c>
      <c r="BT2178" s="37" t="s">
        <v>11240</v>
      </c>
      <c r="BU2178" s="31">
        <v>99.980302755217238</v>
      </c>
      <c r="BV2178" s="32">
        <v>44992</v>
      </c>
      <c r="BW2178" s="33" t="s">
        <v>8937</v>
      </c>
      <c r="BZ2178" s="15">
        <v>100</v>
      </c>
    </row>
    <row r="2179" spans="16:78">
      <c r="P2179" s="105">
        <v>1088.842151058072</v>
      </c>
      <c r="Q2179" s="37" t="s">
        <v>13836</v>
      </c>
      <c r="R2179" s="106">
        <v>-0.99909999999999999</v>
      </c>
      <c r="S2179" s="85" t="s">
        <v>8885</v>
      </c>
      <c r="BS2179" s="29">
        <v>1.421909134472229</v>
      </c>
      <c r="BT2179" s="37" t="s">
        <v>11241</v>
      </c>
      <c r="BU2179" s="62">
        <v>97.686587133808288</v>
      </c>
      <c r="BV2179" s="32">
        <v>44937</v>
      </c>
      <c r="BW2179" s="33" t="s">
        <v>8937</v>
      </c>
      <c r="BZ2179" s="15">
        <v>99.911837495086573</v>
      </c>
    </row>
    <row r="2180" spans="16:78">
      <c r="P2180" s="105">
        <v>2.6721992587962911</v>
      </c>
      <c r="Q2180" s="37" t="s">
        <v>13837</v>
      </c>
      <c r="R2180" s="106">
        <v>-1</v>
      </c>
      <c r="S2180" s="85" t="s">
        <v>8887</v>
      </c>
      <c r="BS2180" s="29">
        <v>64.032520378726275</v>
      </c>
      <c r="BT2180" s="37" t="s">
        <v>11242</v>
      </c>
      <c r="BU2180" s="31">
        <v>99.844524181700962</v>
      </c>
      <c r="BV2180" s="32">
        <v>44880</v>
      </c>
      <c r="BW2180" s="33" t="s">
        <v>8937</v>
      </c>
      <c r="BZ2180" s="15">
        <v>100</v>
      </c>
    </row>
    <row r="2181" spans="16:78">
      <c r="P2181" s="105">
        <v>2.1435563071904049</v>
      </c>
      <c r="Q2181" s="37" t="s">
        <v>13838</v>
      </c>
      <c r="R2181" s="106">
        <v>-1</v>
      </c>
      <c r="S2181" s="85" t="s">
        <v>8893</v>
      </c>
      <c r="BS2181" s="29">
        <v>32.79015864448035</v>
      </c>
      <c r="BT2181" s="37" t="s">
        <v>11243</v>
      </c>
      <c r="BU2181" s="31">
        <v>99.895547166831406</v>
      </c>
      <c r="BV2181" s="32">
        <v>44876</v>
      </c>
      <c r="BW2181" s="33" t="s">
        <v>8933</v>
      </c>
      <c r="BZ2181" s="15">
        <v>100</v>
      </c>
    </row>
    <row r="2182" spans="16:78">
      <c r="P2182" s="105">
        <v>3.272280619194428</v>
      </c>
      <c r="Q2182" s="37" t="s">
        <v>13839</v>
      </c>
      <c r="R2182" s="106">
        <v>-1</v>
      </c>
      <c r="S2182" s="85" t="s">
        <v>8889</v>
      </c>
      <c r="BS2182" s="29">
        <v>13.53547178920782</v>
      </c>
      <c r="BT2182" s="37" t="s">
        <v>11244</v>
      </c>
      <c r="BU2182" s="52">
        <v>99.484808648734926</v>
      </c>
      <c r="BV2182" s="32">
        <v>44933</v>
      </c>
      <c r="BW2182" s="33" t="s">
        <v>9024</v>
      </c>
      <c r="BZ2182" s="15">
        <v>100</v>
      </c>
    </row>
    <row r="2183" spans="16:78">
      <c r="P2183" s="105">
        <v>1.4129654276650609</v>
      </c>
      <c r="Q2183" s="37" t="s">
        <v>13840</v>
      </c>
      <c r="R2183" s="106">
        <v>-1</v>
      </c>
      <c r="S2183" s="85" t="s">
        <v>8887</v>
      </c>
      <c r="BS2183" s="29">
        <v>171.9288443895291</v>
      </c>
      <c r="BT2183" s="37" t="s">
        <v>11245</v>
      </c>
      <c r="BU2183" s="62">
        <v>88.942740976905654</v>
      </c>
      <c r="BV2183" s="32">
        <v>45000</v>
      </c>
      <c r="BW2183" s="33" t="s">
        <v>8937</v>
      </c>
      <c r="BZ2183" s="15">
        <v>100</v>
      </c>
    </row>
    <row r="2184" spans="16:78">
      <c r="P2184" s="105">
        <v>1.856819740423479</v>
      </c>
      <c r="Q2184" s="37" t="s">
        <v>13841</v>
      </c>
      <c r="R2184" s="106">
        <v>-1</v>
      </c>
      <c r="S2184" s="85" t="s">
        <v>8882</v>
      </c>
      <c r="BS2184" s="29">
        <v>1.4450057665676219</v>
      </c>
      <c r="BT2184" s="37" t="s">
        <v>11246</v>
      </c>
      <c r="BU2184" s="62">
        <v>99.917930927593375</v>
      </c>
      <c r="BV2184" s="32">
        <v>44127</v>
      </c>
      <c r="BW2184" s="33" t="s">
        <v>8933</v>
      </c>
      <c r="BZ2184" s="15">
        <v>100</v>
      </c>
    </row>
    <row r="2185" spans="16:78">
      <c r="P2185" s="105">
        <v>3.0137162847224719</v>
      </c>
      <c r="Q2185" s="37" t="s">
        <v>13842</v>
      </c>
      <c r="R2185" s="106">
        <v>-1</v>
      </c>
      <c r="S2185" s="85" t="s">
        <v>8887</v>
      </c>
      <c r="BS2185" s="29">
        <v>2.18995960653438</v>
      </c>
      <c r="BT2185" s="37" t="s">
        <v>11247</v>
      </c>
      <c r="BU2185" s="31">
        <v>99.989553805068979</v>
      </c>
      <c r="BV2185" s="32">
        <v>44926</v>
      </c>
      <c r="BW2185" s="33" t="s">
        <v>8937</v>
      </c>
      <c r="BZ2185" s="15">
        <v>100</v>
      </c>
    </row>
    <row r="2186" spans="16:78">
      <c r="P2186" s="105">
        <v>2.181052015397118</v>
      </c>
      <c r="Q2186" s="37" t="s">
        <v>13843</v>
      </c>
      <c r="R2186" s="106">
        <v>-1</v>
      </c>
      <c r="S2186" s="85" t="s">
        <v>8887</v>
      </c>
      <c r="BS2186" s="29">
        <v>3.5063573511880151</v>
      </c>
      <c r="BT2186" s="37" t="s">
        <v>11248</v>
      </c>
      <c r="BU2186" s="44">
        <v>99.181810083809921</v>
      </c>
      <c r="BV2186" s="32">
        <v>44926</v>
      </c>
      <c r="BW2186" s="33" t="s">
        <v>8937</v>
      </c>
      <c r="BZ2186" s="15">
        <v>100</v>
      </c>
    </row>
    <row r="2187" spans="16:78">
      <c r="P2187" s="105">
        <v>3.158450544528498</v>
      </c>
      <c r="Q2187" s="37" t="s">
        <v>13844</v>
      </c>
      <c r="R2187" s="106">
        <v>-1</v>
      </c>
      <c r="S2187" s="85" t="s">
        <v>8892</v>
      </c>
      <c r="BS2187" s="29">
        <v>54.131916780754089</v>
      </c>
      <c r="BT2187" s="37" t="s">
        <v>11249</v>
      </c>
      <c r="BU2187" s="62">
        <v>99.02800771125807</v>
      </c>
      <c r="BV2187" s="32">
        <v>44945</v>
      </c>
      <c r="BW2187" s="33" t="s">
        <v>8937</v>
      </c>
      <c r="BZ2187" s="15">
        <v>100</v>
      </c>
    </row>
    <row r="2188" spans="16:78">
      <c r="P2188" s="105">
        <v>1.325210763285011</v>
      </c>
      <c r="Q2188" s="37" t="s">
        <v>13845</v>
      </c>
      <c r="R2188" s="106">
        <v>-1</v>
      </c>
      <c r="S2188" s="85" t="s">
        <v>8882</v>
      </c>
      <c r="BS2188" s="29">
        <v>1.6347117851367521</v>
      </c>
      <c r="BT2188" s="37" t="s">
        <v>11250</v>
      </c>
      <c r="BU2188" s="31">
        <v>94.062651866061543</v>
      </c>
      <c r="BV2188" s="32">
        <v>44945</v>
      </c>
      <c r="BW2188" s="33" t="s">
        <v>8937</v>
      </c>
      <c r="BZ2188" s="15">
        <v>100</v>
      </c>
    </row>
    <row r="2189" spans="16:78">
      <c r="P2189" s="105">
        <v>1.7872799557251571</v>
      </c>
      <c r="Q2189" s="37" t="s">
        <v>13846</v>
      </c>
      <c r="R2189" s="106">
        <v>-1</v>
      </c>
      <c r="S2189" s="85" t="s">
        <v>8887</v>
      </c>
      <c r="BS2189" s="29">
        <v>15.89090273724346</v>
      </c>
      <c r="BT2189" s="37" t="s">
        <v>11251</v>
      </c>
      <c r="BU2189" s="62">
        <v>99.999986519451895</v>
      </c>
      <c r="BV2189" s="32">
        <v>44500</v>
      </c>
      <c r="BW2189" s="33" t="s">
        <v>8937</v>
      </c>
      <c r="BZ2189" s="15">
        <v>100</v>
      </c>
    </row>
    <row r="2190" spans="16:78">
      <c r="P2190" s="105">
        <v>1.183552743866183</v>
      </c>
      <c r="Q2190" s="37" t="s">
        <v>13847</v>
      </c>
      <c r="R2190" s="106">
        <v>-1</v>
      </c>
      <c r="S2190" s="85" t="s">
        <v>8887</v>
      </c>
      <c r="BS2190" s="29">
        <v>44.765273414224808</v>
      </c>
      <c r="BT2190" s="37" t="s">
        <v>11252</v>
      </c>
      <c r="BU2190" s="31">
        <v>99.734187254763881</v>
      </c>
      <c r="BV2190" s="32">
        <v>44914</v>
      </c>
      <c r="BW2190" s="33" t="s">
        <v>8937</v>
      </c>
      <c r="BZ2190" s="15">
        <v>100</v>
      </c>
    </row>
    <row r="2191" spans="16:78">
      <c r="P2191" s="105">
        <v>1.858787924440368</v>
      </c>
      <c r="Q2191" s="37" t="s">
        <v>13848</v>
      </c>
      <c r="R2191" s="106">
        <v>-1</v>
      </c>
      <c r="S2191" s="85" t="s">
        <v>8887</v>
      </c>
      <c r="BS2191" s="29">
        <v>5.6025919174971914</v>
      </c>
      <c r="BT2191" s="37" t="s">
        <v>11253</v>
      </c>
      <c r="BU2191" s="31">
        <v>98.808554722912291</v>
      </c>
      <c r="BV2191" s="32">
        <v>44584</v>
      </c>
      <c r="BW2191" s="33" t="s">
        <v>8937</v>
      </c>
      <c r="BZ2191" s="15">
        <v>100</v>
      </c>
    </row>
    <row r="2192" spans="16:78">
      <c r="P2192" s="105">
        <v>8.394028435357983</v>
      </c>
      <c r="Q2192" s="37" t="s">
        <v>13849</v>
      </c>
      <c r="R2192" s="106">
        <v>-1</v>
      </c>
      <c r="S2192" s="85" t="s">
        <v>8887</v>
      </c>
      <c r="BS2192" s="29">
        <v>8.9699670619299035</v>
      </c>
      <c r="BT2192" s="37" t="s">
        <v>11254</v>
      </c>
      <c r="BU2192" s="52">
        <v>99.69077297874999</v>
      </c>
      <c r="BV2192" s="32">
        <v>44731</v>
      </c>
      <c r="BW2192" s="33" t="s">
        <v>8937</v>
      </c>
      <c r="BZ2192" s="15">
        <v>100</v>
      </c>
    </row>
    <row r="2193" spans="16:78">
      <c r="P2193" s="105">
        <v>2.1167473192022541</v>
      </c>
      <c r="Q2193" s="37" t="s">
        <v>13850</v>
      </c>
      <c r="R2193" s="106">
        <v>-1</v>
      </c>
      <c r="S2193" s="85" t="s">
        <v>8887</v>
      </c>
      <c r="BS2193" s="29">
        <v>9.4757347971414401</v>
      </c>
      <c r="BT2193" s="37" t="s">
        <v>11255</v>
      </c>
      <c r="BU2193" s="62">
        <v>99.154913530398503</v>
      </c>
      <c r="BV2193" s="32">
        <v>44819</v>
      </c>
      <c r="BW2193" s="33" t="s">
        <v>8937</v>
      </c>
      <c r="BZ2193" s="15">
        <v>100</v>
      </c>
    </row>
    <row r="2194" spans="16:78">
      <c r="P2194" s="105">
        <v>1.3214613885282069</v>
      </c>
      <c r="Q2194" s="37" t="s">
        <v>13851</v>
      </c>
      <c r="R2194" s="106">
        <v>-1</v>
      </c>
      <c r="S2194" s="85" t="s">
        <v>8887</v>
      </c>
      <c r="BS2194" s="29">
        <v>1.3476748103094041</v>
      </c>
      <c r="BT2194" s="37" t="s">
        <v>11256</v>
      </c>
      <c r="BU2194" s="62">
        <v>99.710316961948152</v>
      </c>
      <c r="BV2194" s="32">
        <v>44985</v>
      </c>
      <c r="BW2194" s="33" t="s">
        <v>9045</v>
      </c>
      <c r="BZ2194" s="15">
        <v>100</v>
      </c>
    </row>
    <row r="2195" spans="16:78">
      <c r="P2195" s="105">
        <v>1.9095840788503839</v>
      </c>
      <c r="Q2195" s="37" t="s">
        <v>13852</v>
      </c>
      <c r="R2195" s="106">
        <v>-1</v>
      </c>
      <c r="S2195" s="85" t="s">
        <v>8887</v>
      </c>
      <c r="BS2195" s="29">
        <v>1.202789110061893</v>
      </c>
      <c r="BT2195" s="37" t="s">
        <v>11257</v>
      </c>
      <c r="BU2195" s="31">
        <v>97.631518099885199</v>
      </c>
      <c r="BV2195" s="32">
        <v>44876</v>
      </c>
      <c r="BW2195" s="33" t="s">
        <v>8937</v>
      </c>
      <c r="BZ2195" s="15">
        <v>100</v>
      </c>
    </row>
    <row r="2196" spans="16:78">
      <c r="P2196" s="105">
        <v>5.4451365506670344</v>
      </c>
      <c r="Q2196" s="37" t="s">
        <v>13853</v>
      </c>
      <c r="R2196" s="106">
        <v>-1</v>
      </c>
      <c r="S2196" s="85" t="s">
        <v>8884</v>
      </c>
      <c r="BS2196" s="29">
        <v>1.201199597473309</v>
      </c>
      <c r="BT2196" s="37" t="s">
        <v>11258</v>
      </c>
      <c r="BU2196" s="44">
        <v>99.237019478172002</v>
      </c>
      <c r="BV2196" s="32">
        <v>44937</v>
      </c>
      <c r="BW2196" s="33" t="s">
        <v>11259</v>
      </c>
      <c r="BZ2196" s="15">
        <v>100</v>
      </c>
    </row>
    <row r="2197" spans="16:78">
      <c r="P2197" s="105">
        <v>1.403408230465528</v>
      </c>
      <c r="Q2197" s="37" t="s">
        <v>13854</v>
      </c>
      <c r="R2197" s="106">
        <v>-1</v>
      </c>
      <c r="S2197" s="85" t="s">
        <v>8884</v>
      </c>
      <c r="BS2197" s="29">
        <v>3.494147151923753</v>
      </c>
      <c r="BT2197" s="37" t="s">
        <v>11260</v>
      </c>
      <c r="BU2197" s="62">
        <v>99.931316568983476</v>
      </c>
      <c r="BV2197" s="32">
        <v>45000</v>
      </c>
      <c r="BW2197" s="33" t="s">
        <v>8959</v>
      </c>
      <c r="BZ2197" s="15">
        <v>100</v>
      </c>
    </row>
    <row r="2198" spans="16:78">
      <c r="P2198" s="105">
        <v>3.2408664649770058</v>
      </c>
      <c r="Q2198" s="37" t="s">
        <v>13855</v>
      </c>
      <c r="R2198" s="106">
        <v>-1</v>
      </c>
      <c r="S2198" s="85" t="s">
        <v>8887</v>
      </c>
      <c r="BS2198" s="29">
        <v>13.275210144890311</v>
      </c>
      <c r="BT2198" s="37" t="s">
        <v>11261</v>
      </c>
      <c r="BU2198" s="31">
        <v>99.999577656065725</v>
      </c>
      <c r="BV2198" s="32">
        <v>44918</v>
      </c>
      <c r="BW2198" s="33" t="s">
        <v>9034</v>
      </c>
      <c r="BZ2198" s="15">
        <v>100</v>
      </c>
    </row>
    <row r="2199" spans="16:78">
      <c r="P2199" s="105">
        <v>2.6663734878393761</v>
      </c>
      <c r="Q2199" s="37" t="s">
        <v>13856</v>
      </c>
      <c r="R2199" s="106">
        <v>-1</v>
      </c>
      <c r="S2199" s="85" t="s">
        <v>8882</v>
      </c>
      <c r="BS2199" s="29">
        <v>2.3232579545241201</v>
      </c>
      <c r="BT2199" s="37" t="s">
        <v>11262</v>
      </c>
      <c r="BU2199" s="62">
        <v>96.483303073931253</v>
      </c>
      <c r="BV2199" s="32">
        <v>43909</v>
      </c>
      <c r="BW2199" s="33" t="s">
        <v>8937</v>
      </c>
      <c r="BZ2199" s="15">
        <v>100</v>
      </c>
    </row>
    <row r="2200" spans="16:78">
      <c r="P2200" s="105">
        <v>1.8879755532664459</v>
      </c>
      <c r="Q2200" s="37" t="s">
        <v>13857</v>
      </c>
      <c r="R2200" s="106">
        <v>-1</v>
      </c>
      <c r="S2200" s="85" t="s">
        <v>8887</v>
      </c>
      <c r="BS2200" s="29">
        <v>50.734281656160277</v>
      </c>
      <c r="BT2200" s="37" t="s">
        <v>11263</v>
      </c>
      <c r="BU2200" s="31">
        <v>99.170002252457351</v>
      </c>
      <c r="BV2200" s="32">
        <v>44996</v>
      </c>
      <c r="BW2200" s="33" t="s">
        <v>8937</v>
      </c>
      <c r="BZ2200" s="15">
        <v>100</v>
      </c>
    </row>
    <row r="2201" spans="16:78">
      <c r="P2201" s="105">
        <v>1.4811194088613611</v>
      </c>
      <c r="Q2201" s="37" t="s">
        <v>13858</v>
      </c>
      <c r="R2201" s="106">
        <v>-1</v>
      </c>
      <c r="S2201" s="85" t="s">
        <v>8882</v>
      </c>
      <c r="BS2201" s="29">
        <v>1.718813453329517</v>
      </c>
      <c r="BT2201" s="37" t="s">
        <v>11264</v>
      </c>
      <c r="BU2201" s="31">
        <v>99.784856586664716</v>
      </c>
      <c r="BV2201" s="32">
        <v>44926</v>
      </c>
      <c r="BW2201" s="33" t="s">
        <v>8945</v>
      </c>
      <c r="BZ2201" s="15">
        <v>100</v>
      </c>
    </row>
    <row r="2202" spans="16:78">
      <c r="P2202" s="105">
        <v>1.852224841207605</v>
      </c>
      <c r="Q2202" s="37" t="s">
        <v>13859</v>
      </c>
      <c r="R2202" s="106">
        <v>-1</v>
      </c>
      <c r="S2202" s="85" t="s">
        <v>8887</v>
      </c>
      <c r="BS2202" s="29">
        <v>33.167634958921496</v>
      </c>
      <c r="BT2202" s="37" t="s">
        <v>11265</v>
      </c>
      <c r="BU2202" s="52">
        <v>98.220604893847096</v>
      </c>
      <c r="BV2202" s="32">
        <v>44972</v>
      </c>
      <c r="BW2202" s="33" t="s">
        <v>9584</v>
      </c>
      <c r="BZ2202" s="15">
        <v>100</v>
      </c>
    </row>
    <row r="2203" spans="16:78">
      <c r="P2203" s="105">
        <v>2.2967487791676069</v>
      </c>
      <c r="Q2203" s="37" t="s">
        <v>13860</v>
      </c>
      <c r="R2203" s="106">
        <v>-1</v>
      </c>
      <c r="S2203" s="85" t="s">
        <v>8882</v>
      </c>
      <c r="BS2203" s="29">
        <v>12.34114726173364</v>
      </c>
      <c r="BT2203" s="37" t="s">
        <v>11266</v>
      </c>
      <c r="BU2203" s="62">
        <v>99.521350404795697</v>
      </c>
      <c r="BV2203" s="32">
        <v>44933</v>
      </c>
      <c r="BW2203" s="33" t="s">
        <v>9342</v>
      </c>
      <c r="BZ2203" s="15">
        <v>100</v>
      </c>
    </row>
    <row r="2204" spans="16:78">
      <c r="P2204" s="105">
        <v>2.561082036220979</v>
      </c>
      <c r="Q2204" s="37" t="s">
        <v>13861</v>
      </c>
      <c r="R2204" s="106">
        <v>-0.99909999999999999</v>
      </c>
      <c r="S2204" s="85" t="s">
        <v>8882</v>
      </c>
      <c r="BS2204" s="29">
        <v>177.07536570797441</v>
      </c>
      <c r="BT2204" s="37" t="s">
        <v>11267</v>
      </c>
      <c r="BU2204" s="62">
        <v>96.198071848402051</v>
      </c>
      <c r="BV2204" s="32">
        <v>44895</v>
      </c>
      <c r="BW2204" s="33" t="s">
        <v>8937</v>
      </c>
      <c r="BZ2204" s="15">
        <v>99.906893364552701</v>
      </c>
    </row>
    <row r="2205" spans="16:78">
      <c r="P2205" s="105">
        <v>7.0746822810328034</v>
      </c>
      <c r="Q2205" s="37" t="s">
        <v>13862</v>
      </c>
      <c r="R2205" s="106">
        <v>-1</v>
      </c>
      <c r="S2205" s="85" t="s">
        <v>8882</v>
      </c>
      <c r="BS2205" s="29">
        <v>2.1014747636420319</v>
      </c>
      <c r="BT2205" s="37" t="s">
        <v>11268</v>
      </c>
      <c r="BU2205" s="31">
        <v>97.843263606991229</v>
      </c>
      <c r="BV2205" s="32">
        <v>45000</v>
      </c>
      <c r="BW2205" s="33" t="s">
        <v>8937</v>
      </c>
      <c r="BZ2205" s="15">
        <v>100</v>
      </c>
    </row>
    <row r="2206" spans="16:78">
      <c r="P2206" s="105">
        <v>1.4732309459878219</v>
      </c>
      <c r="Q2206" s="37" t="s">
        <v>13863</v>
      </c>
      <c r="R2206" s="106">
        <v>-1</v>
      </c>
      <c r="S2206" s="85" t="s">
        <v>8895</v>
      </c>
      <c r="BS2206" s="29">
        <v>72.800906145696089</v>
      </c>
      <c r="BT2206" s="37" t="s">
        <v>11269</v>
      </c>
      <c r="BU2206" s="44">
        <v>99.803605447986712</v>
      </c>
      <c r="BV2206" s="32">
        <v>44696</v>
      </c>
      <c r="BW2206" s="33" t="s">
        <v>8937</v>
      </c>
      <c r="BZ2206" s="15">
        <v>100</v>
      </c>
    </row>
    <row r="2207" spans="16:78">
      <c r="P2207" s="105">
        <v>2.2108023358858389</v>
      </c>
      <c r="Q2207" s="37" t="s">
        <v>13864</v>
      </c>
      <c r="R2207" s="106">
        <v>-1</v>
      </c>
      <c r="S2207" s="85" t="s">
        <v>8887</v>
      </c>
      <c r="BS2207" s="29">
        <v>2.583961033164202</v>
      </c>
      <c r="BT2207" s="37" t="s">
        <v>11270</v>
      </c>
      <c r="BU2207" s="62">
        <v>99.912760134147632</v>
      </c>
      <c r="BV2207" s="32">
        <v>45000</v>
      </c>
      <c r="BW2207" s="33" t="s">
        <v>8937</v>
      </c>
      <c r="BZ2207" s="15">
        <v>100</v>
      </c>
    </row>
    <row r="2208" spans="16:78">
      <c r="P2208" s="105">
        <v>5.1196960501916076</v>
      </c>
      <c r="Q2208" s="37" t="s">
        <v>13865</v>
      </c>
      <c r="R2208" s="106">
        <v>-1</v>
      </c>
      <c r="S2208" s="85" t="s">
        <v>8882</v>
      </c>
      <c r="BS2208" s="29">
        <v>71.911472021052134</v>
      </c>
      <c r="BT2208" s="37" t="s">
        <v>11271</v>
      </c>
      <c r="BU2208" s="31">
        <v>99.384888395614041</v>
      </c>
      <c r="BV2208" s="32">
        <v>44731</v>
      </c>
      <c r="BW2208" s="33" t="s">
        <v>8937</v>
      </c>
      <c r="BZ2208" s="15">
        <v>100</v>
      </c>
    </row>
    <row r="2209" spans="16:78">
      <c r="P2209" s="105">
        <v>1.1804359213630851</v>
      </c>
      <c r="Q2209" s="37" t="s">
        <v>13866</v>
      </c>
      <c r="R2209" s="106">
        <v>-1</v>
      </c>
      <c r="S2209" s="85" t="s">
        <v>8882</v>
      </c>
      <c r="BS2209" s="29">
        <v>11.80720280861197</v>
      </c>
      <c r="BT2209" s="37" t="s">
        <v>11272</v>
      </c>
      <c r="BU2209" s="62">
        <v>99.973485473782901</v>
      </c>
      <c r="BV2209" s="32">
        <v>44949</v>
      </c>
      <c r="BW2209" s="33" t="s">
        <v>8937</v>
      </c>
      <c r="BZ2209" s="15">
        <v>100</v>
      </c>
    </row>
    <row r="2210" spans="16:78">
      <c r="P2210" s="105">
        <v>1.768905491881023</v>
      </c>
      <c r="Q2210" s="37" t="s">
        <v>13867</v>
      </c>
      <c r="R2210" s="106">
        <v>-1</v>
      </c>
      <c r="S2210" s="85" t="s">
        <v>8888</v>
      </c>
      <c r="BS2210" s="29">
        <v>6.3597688363861069</v>
      </c>
      <c r="BT2210" s="37" t="s">
        <v>11273</v>
      </c>
      <c r="BU2210" s="31">
        <v>98.526174407290227</v>
      </c>
      <c r="BV2210" s="32">
        <v>44757</v>
      </c>
      <c r="BW2210" s="33" t="s">
        <v>8937</v>
      </c>
      <c r="BZ2210" s="15">
        <v>100</v>
      </c>
    </row>
    <row r="2211" spans="16:78">
      <c r="P2211" s="105">
        <v>1.362083897994496</v>
      </c>
      <c r="Q2211" s="37" t="s">
        <v>13868</v>
      </c>
      <c r="R2211" s="106">
        <v>-1</v>
      </c>
      <c r="S2211" s="85" t="s">
        <v>8882</v>
      </c>
      <c r="BS2211" s="29">
        <v>4.585872564301515</v>
      </c>
      <c r="BT2211" s="37" t="s">
        <v>11274</v>
      </c>
      <c r="BU2211" s="31">
        <v>99.325985792167756</v>
      </c>
      <c r="BV2211" s="32">
        <v>44996</v>
      </c>
      <c r="BW2211" s="33" t="s">
        <v>8959</v>
      </c>
      <c r="BZ2211" s="15">
        <v>100</v>
      </c>
    </row>
    <row r="2212" spans="16:78">
      <c r="P2212" s="105">
        <v>10.620236897203791</v>
      </c>
      <c r="Q2212" s="37" t="s">
        <v>13869</v>
      </c>
      <c r="R2212" s="106">
        <v>-1</v>
      </c>
      <c r="S2212" s="85" t="s">
        <v>8887</v>
      </c>
      <c r="BS2212" s="29">
        <v>199.45813424631629</v>
      </c>
      <c r="BT2212" s="37" t="s">
        <v>11275</v>
      </c>
      <c r="BU2212" s="52">
        <v>98.956979329537504</v>
      </c>
      <c r="BV2212" s="32">
        <v>44929</v>
      </c>
      <c r="BW2212" s="33" t="s">
        <v>8937</v>
      </c>
      <c r="BZ2212" s="15">
        <v>100</v>
      </c>
    </row>
    <row r="2213" spans="16:78">
      <c r="P2213" s="105">
        <v>3.0654708749765929</v>
      </c>
      <c r="Q2213" s="37" t="s">
        <v>13870</v>
      </c>
      <c r="R2213" s="106">
        <v>-1</v>
      </c>
      <c r="S2213" s="85" t="s">
        <v>8887</v>
      </c>
      <c r="BS2213" s="29">
        <v>100.9871266770905</v>
      </c>
      <c r="BT2213" s="37" t="s">
        <v>11276</v>
      </c>
      <c r="BU2213" s="62">
        <v>99.817104860100159</v>
      </c>
      <c r="BV2213" s="32">
        <v>44933</v>
      </c>
      <c r="BW2213" s="33" t="s">
        <v>8937</v>
      </c>
      <c r="BZ2213" s="15">
        <v>100</v>
      </c>
    </row>
    <row r="2214" spans="16:78">
      <c r="P2214" s="105">
        <v>2.3331689148869938</v>
      </c>
      <c r="Q2214" s="37" t="s">
        <v>13871</v>
      </c>
      <c r="R2214" s="106">
        <v>-1</v>
      </c>
      <c r="S2214" s="85" t="s">
        <v>8892</v>
      </c>
      <c r="BS2214" s="29">
        <v>66.508987755148539</v>
      </c>
      <c r="BT2214" s="37" t="s">
        <v>11277</v>
      </c>
      <c r="BU2214" s="62">
        <v>92.180704632812095</v>
      </c>
      <c r="BV2214" s="32">
        <v>44980</v>
      </c>
      <c r="BW2214" s="33" t="s">
        <v>8937</v>
      </c>
      <c r="BZ2214" s="15">
        <v>100</v>
      </c>
    </row>
    <row r="2215" spans="16:78">
      <c r="P2215" s="105">
        <v>339.44266498584528</v>
      </c>
      <c r="Q2215" s="37" t="s">
        <v>13872</v>
      </c>
      <c r="R2215" s="106">
        <v>-0.86280000000000001</v>
      </c>
      <c r="S2215" s="85" t="s">
        <v>8887</v>
      </c>
      <c r="BS2215" s="29">
        <v>1.8596247436477711</v>
      </c>
      <c r="BT2215" s="37" t="s">
        <v>11278</v>
      </c>
      <c r="BU2215" s="31">
        <v>99.851867132848128</v>
      </c>
      <c r="BV2215" s="32">
        <v>44937</v>
      </c>
      <c r="BW2215" s="33" t="s">
        <v>9584</v>
      </c>
      <c r="BZ2215" s="15">
        <v>86.28195633594413</v>
      </c>
    </row>
    <row r="2216" spans="16:78">
      <c r="P2216" s="105">
        <v>1.8929008326263499</v>
      </c>
      <c r="Q2216" s="37" t="s">
        <v>13873</v>
      </c>
      <c r="R2216" s="106">
        <v>-1</v>
      </c>
      <c r="S2216" s="85" t="s">
        <v>8887</v>
      </c>
      <c r="BS2216" s="29">
        <v>1.4349195529151439</v>
      </c>
      <c r="BT2216" s="37" t="s">
        <v>11279</v>
      </c>
      <c r="BU2216" s="44">
        <v>98.347816506523316</v>
      </c>
      <c r="BV2216" s="32">
        <v>44968</v>
      </c>
      <c r="BW2216" s="33" t="s">
        <v>8937</v>
      </c>
      <c r="BZ2216" s="15">
        <v>100</v>
      </c>
    </row>
    <row r="2217" spans="16:78">
      <c r="P2217" s="105">
        <v>3.878345976276123</v>
      </c>
      <c r="Q2217" s="37" t="s">
        <v>13874</v>
      </c>
      <c r="R2217" s="106">
        <v>-1</v>
      </c>
      <c r="S2217" s="85" t="s">
        <v>8882</v>
      </c>
      <c r="BS2217" s="29">
        <v>592.60476556505569</v>
      </c>
      <c r="BT2217" s="37" t="s">
        <v>11280</v>
      </c>
      <c r="BU2217" s="62">
        <v>98.171921360459223</v>
      </c>
      <c r="BV2217" s="32">
        <v>44933</v>
      </c>
      <c r="BW2217" s="33" t="s">
        <v>8949</v>
      </c>
      <c r="BZ2217" s="15">
        <v>100</v>
      </c>
    </row>
    <row r="2218" spans="16:78">
      <c r="P2218" s="105">
        <v>1.8057007132347931</v>
      </c>
      <c r="Q2218" s="37" t="s">
        <v>13875</v>
      </c>
      <c r="R2218" s="106">
        <v>-1</v>
      </c>
      <c r="S2218" s="85" t="s">
        <v>8887</v>
      </c>
      <c r="BS2218" s="29">
        <v>1.644275690138929</v>
      </c>
      <c r="BT2218" s="37" t="s">
        <v>11281</v>
      </c>
      <c r="BU2218" s="31">
        <v>37.303493405305588</v>
      </c>
      <c r="BV2218" s="32">
        <v>44996</v>
      </c>
      <c r="BW2218" s="33" t="s">
        <v>8937</v>
      </c>
      <c r="BZ2218" s="15">
        <v>100</v>
      </c>
    </row>
    <row r="2219" spans="16:78">
      <c r="P2219" s="105">
        <v>2.916078826445716</v>
      </c>
      <c r="Q2219" s="37" t="s">
        <v>13876</v>
      </c>
      <c r="R2219" s="106">
        <v>-1</v>
      </c>
      <c r="S2219" s="85" t="s">
        <v>8882</v>
      </c>
      <c r="BS2219" s="29">
        <v>82.417034692043146</v>
      </c>
      <c r="BT2219" s="37" t="s">
        <v>11282</v>
      </c>
      <c r="BU2219" s="62">
        <v>99.59110605760408</v>
      </c>
      <c r="BV2219" s="32">
        <v>44953</v>
      </c>
      <c r="BW2219" s="33" t="s">
        <v>8965</v>
      </c>
      <c r="BZ2219" s="15">
        <v>100</v>
      </c>
    </row>
    <row r="2220" spans="16:78">
      <c r="P2220" s="105">
        <v>205.0441685072102</v>
      </c>
      <c r="Q2220" s="37" t="s">
        <v>13877</v>
      </c>
      <c r="R2220" s="106">
        <v>-1</v>
      </c>
      <c r="S2220" s="85" t="s">
        <v>8882</v>
      </c>
      <c r="BS2220" s="29">
        <v>9.8764687008855443</v>
      </c>
      <c r="BT2220" s="37" t="s">
        <v>11283</v>
      </c>
      <c r="BU2220" s="31">
        <v>99.208152787429029</v>
      </c>
      <c r="BV2220" s="32">
        <v>44926</v>
      </c>
      <c r="BW2220" s="33" t="s">
        <v>8937</v>
      </c>
      <c r="BZ2220" s="15">
        <v>100</v>
      </c>
    </row>
    <row r="2221" spans="16:78">
      <c r="P2221" s="105">
        <v>1.1779833740133241</v>
      </c>
      <c r="Q2221" s="37" t="s">
        <v>13878</v>
      </c>
      <c r="R2221" s="106">
        <v>-1</v>
      </c>
      <c r="S2221" s="85" t="s">
        <v>8887</v>
      </c>
      <c r="BS2221" s="29">
        <v>1.063032255191056</v>
      </c>
      <c r="BT2221" s="37" t="s">
        <v>11284</v>
      </c>
      <c r="BU2221" s="31">
        <v>88.504848134572001</v>
      </c>
      <c r="BV2221" s="32">
        <v>45000</v>
      </c>
      <c r="BW2221" s="33" t="s">
        <v>8937</v>
      </c>
      <c r="BZ2221" s="15">
        <v>100</v>
      </c>
    </row>
    <row r="2222" spans="16:78">
      <c r="P2222" s="105">
        <v>3.2825677820967631</v>
      </c>
      <c r="Q2222" s="37" t="s">
        <v>13879</v>
      </c>
      <c r="R2222" s="106">
        <v>-1</v>
      </c>
      <c r="S2222" s="85" t="s">
        <v>8887</v>
      </c>
      <c r="BS2222" s="29">
        <v>3.7460699085407492</v>
      </c>
      <c r="BT2222" s="37" t="s">
        <v>11285</v>
      </c>
      <c r="BU2222" s="52">
        <v>62.467395798346381</v>
      </c>
      <c r="BV2222" s="32">
        <v>44996</v>
      </c>
      <c r="BW2222" s="33" t="s">
        <v>8937</v>
      </c>
      <c r="BZ2222" s="15">
        <v>100</v>
      </c>
    </row>
    <row r="2223" spans="16:78">
      <c r="P2223" s="105">
        <v>496.97318632455278</v>
      </c>
      <c r="Q2223" s="37" t="s">
        <v>13880</v>
      </c>
      <c r="R2223" s="106">
        <v>-0.99099999999999999</v>
      </c>
      <c r="S2223" s="85" t="s">
        <v>8882</v>
      </c>
      <c r="BS2223" s="29">
        <v>1.502435256037062</v>
      </c>
      <c r="BT2223" s="37" t="s">
        <v>11286</v>
      </c>
      <c r="BU2223" s="62">
        <v>99.790413861488574</v>
      </c>
      <c r="BV2223" s="32">
        <v>44914</v>
      </c>
      <c r="BW2223" s="33" t="s">
        <v>8937</v>
      </c>
      <c r="BZ2223" s="15">
        <v>99.097694353345872</v>
      </c>
    </row>
    <row r="2224" spans="16:78">
      <c r="P2224" s="105">
        <v>1.4558083782504501</v>
      </c>
      <c r="Q2224" s="37" t="s">
        <v>13881</v>
      </c>
      <c r="R2224" s="106">
        <v>-1</v>
      </c>
      <c r="S2224" s="85" t="s">
        <v>8882</v>
      </c>
      <c r="BS2224" s="29">
        <v>13.231094204823011</v>
      </c>
      <c r="BT2224" s="37" t="s">
        <v>11287</v>
      </c>
      <c r="BU2224" s="62">
        <v>99.338796751354792</v>
      </c>
      <c r="BV2224" s="32">
        <v>44996</v>
      </c>
      <c r="BW2224" s="33" t="s">
        <v>8937</v>
      </c>
      <c r="BZ2224" s="15">
        <v>100</v>
      </c>
    </row>
    <row r="2225" spans="16:78">
      <c r="P2225" s="105">
        <v>1.4745039816966621</v>
      </c>
      <c r="Q2225" s="37" t="s">
        <v>13882</v>
      </c>
      <c r="R2225" s="106">
        <v>-1</v>
      </c>
      <c r="S2225" s="85" t="s">
        <v>8889</v>
      </c>
      <c r="BS2225" s="29">
        <v>116.1892393479765</v>
      </c>
      <c r="BT2225" s="37" t="s">
        <v>11288</v>
      </c>
      <c r="BU2225" s="31">
        <v>95.205212468862698</v>
      </c>
      <c r="BV2225" s="32">
        <v>44796</v>
      </c>
      <c r="BW2225" s="33" t="s">
        <v>8937</v>
      </c>
      <c r="BZ2225" s="15">
        <v>100</v>
      </c>
    </row>
    <row r="2226" spans="16:78">
      <c r="P2226" s="105">
        <v>2.7814867712139542</v>
      </c>
      <c r="Q2226" s="37" t="s">
        <v>13883</v>
      </c>
      <c r="R2226" s="106">
        <v>-1</v>
      </c>
      <c r="S2226" s="85" t="s">
        <v>8887</v>
      </c>
      <c r="BS2226" s="29">
        <v>7.9944374800925342</v>
      </c>
      <c r="BT2226" s="37" t="s">
        <v>11289</v>
      </c>
      <c r="BU2226" s="44">
        <v>99.005345148400664</v>
      </c>
      <c r="BV2226" s="32">
        <v>44922</v>
      </c>
      <c r="BW2226" s="33" t="s">
        <v>8937</v>
      </c>
      <c r="BZ2226" s="15">
        <v>100</v>
      </c>
    </row>
    <row r="2227" spans="16:78">
      <c r="P2227" s="105">
        <v>2.0427364333439701</v>
      </c>
      <c r="Q2227" s="37" t="s">
        <v>13884</v>
      </c>
      <c r="R2227" s="106">
        <v>-1</v>
      </c>
      <c r="S2227" s="85" t="s">
        <v>8887</v>
      </c>
      <c r="BS2227" s="29">
        <v>4.0613194167560946</v>
      </c>
      <c r="BT2227" s="37" t="s">
        <v>11290</v>
      </c>
      <c r="BU2227" s="62">
        <v>99.972175753118506</v>
      </c>
      <c r="BV2227" s="32">
        <v>44841</v>
      </c>
      <c r="BW2227" s="33" t="s">
        <v>8937</v>
      </c>
      <c r="BZ2227" s="15">
        <v>100</v>
      </c>
    </row>
    <row r="2228" spans="16:78">
      <c r="P2228" s="105">
        <v>1.795334350677557</v>
      </c>
      <c r="Q2228" s="37" t="s">
        <v>13885</v>
      </c>
      <c r="R2228" s="106">
        <v>-1</v>
      </c>
      <c r="S2228" s="85" t="s">
        <v>8887</v>
      </c>
      <c r="BS2228" s="29">
        <v>8.1772964798890566</v>
      </c>
      <c r="BT2228" s="37" t="s">
        <v>11291</v>
      </c>
      <c r="BU2228" s="31">
        <v>99.760521393151819</v>
      </c>
      <c r="BV2228" s="32">
        <v>44933</v>
      </c>
      <c r="BW2228" s="33" t="s">
        <v>8937</v>
      </c>
      <c r="BZ2228" s="15">
        <v>100</v>
      </c>
    </row>
    <row r="2229" spans="16:78">
      <c r="P2229" s="105">
        <v>1.5754676851116161</v>
      </c>
      <c r="Q2229" s="37" t="s">
        <v>13886</v>
      </c>
      <c r="R2229" s="106">
        <v>-1</v>
      </c>
      <c r="S2229" s="85" t="s">
        <v>8882</v>
      </c>
      <c r="BS2229" s="29">
        <v>4.1332927393900274</v>
      </c>
      <c r="BT2229" s="37" t="s">
        <v>11292</v>
      </c>
      <c r="BU2229" s="62">
        <v>99.903175294718551</v>
      </c>
      <c r="BV2229" s="32">
        <v>44945</v>
      </c>
      <c r="BW2229" s="33" t="s">
        <v>8937</v>
      </c>
      <c r="BZ2229" s="15">
        <v>100</v>
      </c>
    </row>
    <row r="2230" spans="16:78">
      <c r="P2230" s="105">
        <v>70.260583560963738</v>
      </c>
      <c r="Q2230" s="37" t="s">
        <v>13887</v>
      </c>
      <c r="R2230" s="106">
        <v>-0.9899</v>
      </c>
      <c r="S2230" s="85" t="s">
        <v>8882</v>
      </c>
      <c r="BS2230" s="29">
        <v>1.0986300112071881</v>
      </c>
      <c r="BT2230" s="37" t="s">
        <v>11293</v>
      </c>
      <c r="BU2230" s="31">
        <v>89.294807968368261</v>
      </c>
      <c r="BV2230" s="32">
        <v>44731</v>
      </c>
      <c r="BW2230" s="33" t="s">
        <v>8937</v>
      </c>
      <c r="BZ2230" s="15">
        <v>98.993094009975522</v>
      </c>
    </row>
    <row r="2231" spans="16:78">
      <c r="P2231" s="105">
        <v>7.5974488238512983</v>
      </c>
      <c r="Q2231" s="37" t="s">
        <v>13888</v>
      </c>
      <c r="R2231" s="106">
        <v>-1</v>
      </c>
      <c r="S2231" s="85" t="s">
        <v>8882</v>
      </c>
      <c r="BS2231" s="29">
        <v>17.429017249939299</v>
      </c>
      <c r="BT2231" s="37" t="s">
        <v>11294</v>
      </c>
      <c r="BU2231" s="31">
        <v>99.424835047252074</v>
      </c>
      <c r="BV2231" s="32">
        <v>44731</v>
      </c>
      <c r="BW2231" s="33" t="s">
        <v>8937</v>
      </c>
      <c r="BZ2231" s="15">
        <v>100</v>
      </c>
    </row>
    <row r="2232" spans="16:78">
      <c r="P2232" s="105">
        <v>2.8803067940681508</v>
      </c>
      <c r="Q2232" s="37" t="s">
        <v>13889</v>
      </c>
      <c r="R2232" s="106">
        <v>-1</v>
      </c>
      <c r="S2232" s="85" t="s">
        <v>8882</v>
      </c>
      <c r="BS2232" s="29">
        <v>14.955719452582271</v>
      </c>
      <c r="BT2232" s="37" t="s">
        <v>11295</v>
      </c>
      <c r="BU2232" s="52">
        <v>99.134974034343074</v>
      </c>
      <c r="BV2232" s="32">
        <v>44857</v>
      </c>
      <c r="BW2232" s="33" t="s">
        <v>8937</v>
      </c>
      <c r="BZ2232" s="15">
        <v>100</v>
      </c>
    </row>
    <row r="2233" spans="16:78">
      <c r="P2233" s="105">
        <v>1.6660943873575149</v>
      </c>
      <c r="Q2233" s="37" t="s">
        <v>13890</v>
      </c>
      <c r="R2233" s="106">
        <v>-1</v>
      </c>
      <c r="S2233" s="85" t="s">
        <v>8887</v>
      </c>
      <c r="BS2233" s="29">
        <v>3.6734016484231029</v>
      </c>
      <c r="BT2233" s="37" t="s">
        <v>11296</v>
      </c>
      <c r="BU2233" s="62">
        <v>93.785733915613449</v>
      </c>
      <c r="BV2233" s="32">
        <v>43830</v>
      </c>
      <c r="BW2233" s="33" t="s">
        <v>8937</v>
      </c>
      <c r="BZ2233" s="15">
        <v>100</v>
      </c>
    </row>
    <row r="2234" spans="16:78">
      <c r="P2234" s="105">
        <v>1.868867452620846</v>
      </c>
      <c r="Q2234" s="37" t="s">
        <v>13891</v>
      </c>
      <c r="R2234" s="106">
        <v>-1</v>
      </c>
      <c r="S2234" s="85" t="s">
        <v>8887</v>
      </c>
      <c r="BS2234" s="29">
        <v>1.8068592840088959</v>
      </c>
      <c r="BT2234" s="37" t="s">
        <v>11297</v>
      </c>
      <c r="BU2234" s="62">
        <v>98.492865142431128</v>
      </c>
      <c r="BV2234" s="32">
        <v>44992</v>
      </c>
      <c r="BW2234" s="33" t="s">
        <v>8937</v>
      </c>
      <c r="BZ2234" s="15">
        <v>100</v>
      </c>
    </row>
    <row r="2235" spans="16:78">
      <c r="P2235" s="105">
        <v>1.5756550069301269</v>
      </c>
      <c r="Q2235" s="37" t="s">
        <v>13892</v>
      </c>
      <c r="R2235" s="106">
        <v>-1</v>
      </c>
      <c r="S2235" s="85" t="s">
        <v>8897</v>
      </c>
      <c r="BS2235" s="29">
        <v>1.039809396195758</v>
      </c>
      <c r="BT2235" s="37" t="s">
        <v>11298</v>
      </c>
      <c r="BU2235" s="31">
        <v>97.073194855064244</v>
      </c>
      <c r="BV2235" s="32">
        <v>44902</v>
      </c>
      <c r="BW2235" s="33" t="s">
        <v>8937</v>
      </c>
      <c r="BZ2235" s="15">
        <v>100</v>
      </c>
    </row>
    <row r="2236" spans="16:78">
      <c r="P2236" s="105">
        <v>1.7895893071216109</v>
      </c>
      <c r="Q2236" s="37" t="s">
        <v>13893</v>
      </c>
      <c r="R2236" s="106">
        <v>-1</v>
      </c>
      <c r="S2236" s="85" t="s">
        <v>8887</v>
      </c>
      <c r="BS2236" s="29">
        <v>1.0393027312747889</v>
      </c>
      <c r="BT2236" s="37" t="s">
        <v>11299</v>
      </c>
      <c r="BU2236" s="44">
        <v>99.047469159595124</v>
      </c>
      <c r="BV2236" s="32">
        <v>44696</v>
      </c>
      <c r="BW2236" s="33" t="s">
        <v>8959</v>
      </c>
      <c r="BZ2236" s="15">
        <v>100</v>
      </c>
    </row>
    <row r="2237" spans="16:78">
      <c r="P2237" s="105">
        <v>46.199067977562557</v>
      </c>
      <c r="Q2237" s="37" t="s">
        <v>13894</v>
      </c>
      <c r="R2237" s="106">
        <v>-1</v>
      </c>
      <c r="S2237" s="85" t="s">
        <v>8892</v>
      </c>
      <c r="BS2237" s="29">
        <v>5.0149670334674861</v>
      </c>
      <c r="BT2237" s="37" t="s">
        <v>11300</v>
      </c>
      <c r="BU2237" s="62">
        <v>96.099208550682818</v>
      </c>
      <c r="BV2237" s="32">
        <v>44727</v>
      </c>
      <c r="BW2237" s="33" t="s">
        <v>8937</v>
      </c>
      <c r="BZ2237" s="15">
        <v>100</v>
      </c>
    </row>
    <row r="2238" spans="16:78">
      <c r="P2238" s="105">
        <v>1.0443112227384039</v>
      </c>
      <c r="Q2238" s="37" t="s">
        <v>13895</v>
      </c>
      <c r="R2238" s="106">
        <v>-1</v>
      </c>
      <c r="S2238" s="85" t="s">
        <v>8887</v>
      </c>
      <c r="BS2238" s="29">
        <v>13.283095152755999</v>
      </c>
      <c r="BT2238" s="37" t="s">
        <v>11301</v>
      </c>
      <c r="BU2238" s="31">
        <v>99.926578324977072</v>
      </c>
      <c r="BV2238" s="32">
        <v>44957</v>
      </c>
      <c r="BW2238" s="33" t="s">
        <v>8937</v>
      </c>
      <c r="BZ2238" s="15">
        <v>100</v>
      </c>
    </row>
    <row r="2239" spans="16:78">
      <c r="P2239" s="105">
        <v>2.8198648124275092</v>
      </c>
      <c r="Q2239" s="37" t="s">
        <v>13896</v>
      </c>
      <c r="R2239" s="106">
        <v>-1</v>
      </c>
      <c r="S2239" s="85" t="s">
        <v>8885</v>
      </c>
      <c r="BS2239" s="29">
        <v>142.79890916101891</v>
      </c>
      <c r="BT2239" s="37" t="s">
        <v>11302</v>
      </c>
      <c r="BU2239" s="62">
        <v>99.376997845378028</v>
      </c>
      <c r="BV2239" s="32">
        <v>44929</v>
      </c>
      <c r="BW2239" s="33" t="s">
        <v>8937</v>
      </c>
      <c r="BZ2239" s="15">
        <v>100</v>
      </c>
    </row>
    <row r="2240" spans="16:78">
      <c r="P2240" s="105">
        <v>1.6197116599014261</v>
      </c>
      <c r="Q2240" s="37" t="s">
        <v>13897</v>
      </c>
      <c r="R2240" s="106">
        <v>-1</v>
      </c>
      <c r="S2240" s="85" t="s">
        <v>8884</v>
      </c>
      <c r="BS2240" s="29">
        <v>2.0674162473814688</v>
      </c>
      <c r="BT2240" s="37" t="s">
        <v>11303</v>
      </c>
      <c r="BU2240" s="31">
        <v>98.843610657173301</v>
      </c>
      <c r="BV2240" s="32">
        <v>44926</v>
      </c>
      <c r="BW2240" s="33" t="s">
        <v>8937</v>
      </c>
      <c r="BZ2240" s="15">
        <v>100</v>
      </c>
    </row>
    <row r="2241" spans="16:78">
      <c r="P2241" s="105">
        <v>2.412279708859312</v>
      </c>
      <c r="Q2241" s="37" t="s">
        <v>13898</v>
      </c>
      <c r="R2241" s="106">
        <v>-1</v>
      </c>
      <c r="S2241" s="85" t="s">
        <v>8887</v>
      </c>
      <c r="BS2241" s="29">
        <v>110.68664423519969</v>
      </c>
      <c r="BT2241" s="37" t="s">
        <v>11304</v>
      </c>
      <c r="BU2241" s="31">
        <v>96.82102902967938</v>
      </c>
      <c r="BV2241" s="32">
        <v>44985</v>
      </c>
      <c r="BW2241" s="33" t="s">
        <v>8937</v>
      </c>
      <c r="BZ2241" s="15">
        <v>100</v>
      </c>
    </row>
    <row r="2242" spans="16:78">
      <c r="P2242" s="105">
        <v>1.744205694129386</v>
      </c>
      <c r="Q2242" s="37" t="s">
        <v>13899</v>
      </c>
      <c r="R2242" s="106">
        <v>-1</v>
      </c>
      <c r="S2242" s="85" t="s">
        <v>8887</v>
      </c>
      <c r="BS2242" s="29">
        <v>15.34296730272988</v>
      </c>
      <c r="BT2242" s="37" t="s">
        <v>11305</v>
      </c>
      <c r="BU2242" s="52">
        <v>98.049425775496601</v>
      </c>
      <c r="BV2242" s="32">
        <v>44914</v>
      </c>
      <c r="BW2242" s="33" t="s">
        <v>8937</v>
      </c>
      <c r="BZ2242" s="15">
        <v>100</v>
      </c>
    </row>
    <row r="2243" spans="16:78">
      <c r="P2243" s="105">
        <v>9.799532609593621</v>
      </c>
      <c r="Q2243" s="37" t="s">
        <v>13900</v>
      </c>
      <c r="R2243" s="106">
        <v>-1</v>
      </c>
      <c r="S2243" s="85" t="s">
        <v>8897</v>
      </c>
      <c r="BS2243" s="29">
        <v>3.0530508110038408</v>
      </c>
      <c r="BT2243" s="37" t="s">
        <v>11306</v>
      </c>
      <c r="BU2243" s="62">
        <v>82.56677808529534</v>
      </c>
      <c r="BV2243" s="32">
        <v>44898</v>
      </c>
      <c r="BW2243" s="33" t="s">
        <v>8937</v>
      </c>
      <c r="BZ2243" s="15">
        <v>100</v>
      </c>
    </row>
    <row r="2244" spans="16:78">
      <c r="P2244" s="105">
        <v>1.8065331379751359</v>
      </c>
      <c r="Q2244" s="37" t="s">
        <v>13901</v>
      </c>
      <c r="R2244" s="106">
        <v>-1</v>
      </c>
      <c r="S2244" s="85" t="s">
        <v>8882</v>
      </c>
      <c r="BS2244" s="29">
        <v>3.1947785501061712</v>
      </c>
      <c r="BT2244" s="37" t="s">
        <v>11307</v>
      </c>
      <c r="BU2244" s="62">
        <v>98.709711752827047</v>
      </c>
      <c r="BV2244" s="32">
        <v>44123</v>
      </c>
      <c r="BW2244" s="33" t="s">
        <v>8937</v>
      </c>
      <c r="BZ2244" s="15">
        <v>100</v>
      </c>
    </row>
    <row r="2245" spans="16:78">
      <c r="P2245" s="105">
        <v>2.3538577471525328</v>
      </c>
      <c r="Q2245" s="37" t="s">
        <v>13902</v>
      </c>
      <c r="R2245" s="106">
        <v>-1</v>
      </c>
      <c r="S2245" s="85" t="s">
        <v>8882</v>
      </c>
      <c r="BS2245" s="29">
        <v>2.2680928387944248</v>
      </c>
      <c r="BT2245" s="37" t="s">
        <v>11308</v>
      </c>
      <c r="BU2245" s="31">
        <v>98.973303104805936</v>
      </c>
      <c r="BV2245" s="32">
        <v>44918</v>
      </c>
      <c r="BW2245" s="33" t="s">
        <v>8937</v>
      </c>
      <c r="BZ2245" s="15">
        <v>100</v>
      </c>
    </row>
    <row r="2246" spans="16:78">
      <c r="P2246" s="105">
        <v>1.586284411619874</v>
      </c>
      <c r="Q2246" s="37" t="s">
        <v>13903</v>
      </c>
      <c r="R2246" s="106">
        <v>-1</v>
      </c>
      <c r="S2246" s="85" t="s">
        <v>8887</v>
      </c>
      <c r="BS2246" s="29">
        <v>24.867999878375539</v>
      </c>
      <c r="BT2246" s="37" t="s">
        <v>11309</v>
      </c>
      <c r="BU2246" s="44">
        <v>89.374456508209704</v>
      </c>
      <c r="BV2246" s="32">
        <v>44696</v>
      </c>
      <c r="BW2246" s="33" t="s">
        <v>8937</v>
      </c>
      <c r="BZ2246" s="15">
        <v>100</v>
      </c>
    </row>
    <row r="2247" spans="16:78">
      <c r="P2247" s="105">
        <v>1.97684251579252</v>
      </c>
      <c r="Q2247" s="37" t="s">
        <v>13904</v>
      </c>
      <c r="R2247" s="106">
        <v>-1</v>
      </c>
      <c r="S2247" s="85" t="s">
        <v>8882</v>
      </c>
      <c r="BS2247" s="29">
        <v>23.665978045799751</v>
      </c>
      <c r="BT2247" s="37" t="s">
        <v>11310</v>
      </c>
      <c r="BU2247" s="62">
        <v>95.534897109074436</v>
      </c>
      <c r="BV2247" s="32">
        <v>44996</v>
      </c>
      <c r="BW2247" s="33" t="s">
        <v>8937</v>
      </c>
      <c r="BZ2247" s="15">
        <v>100</v>
      </c>
    </row>
    <row r="2248" spans="16:78">
      <c r="P2248" s="105">
        <v>1.4495529940861731</v>
      </c>
      <c r="Q2248" s="37" t="s">
        <v>13905</v>
      </c>
      <c r="R2248" s="106">
        <v>-1</v>
      </c>
      <c r="S2248" s="85" t="s">
        <v>8887</v>
      </c>
      <c r="BS2248" s="29">
        <v>32.800154792086133</v>
      </c>
      <c r="BT2248" s="37" t="s">
        <v>11311</v>
      </c>
      <c r="BU2248" s="31">
        <v>99.961025624609448</v>
      </c>
      <c r="BV2248" s="32">
        <v>44888</v>
      </c>
      <c r="BW2248" s="33" t="s">
        <v>8933</v>
      </c>
      <c r="BZ2248" s="15">
        <v>100</v>
      </c>
    </row>
    <row r="2249" spans="16:78">
      <c r="P2249" s="105">
        <v>1.388065161682501</v>
      </c>
      <c r="Q2249" s="37" t="s">
        <v>13906</v>
      </c>
      <c r="R2249" s="106">
        <v>-1</v>
      </c>
      <c r="S2249" s="85" t="s">
        <v>8882</v>
      </c>
      <c r="BS2249" s="29">
        <v>1.064702327401216</v>
      </c>
      <c r="BT2249" s="37" t="s">
        <v>11312</v>
      </c>
      <c r="BU2249" s="62">
        <v>77.364056457280057</v>
      </c>
      <c r="BV2249" s="32">
        <v>44731</v>
      </c>
      <c r="BW2249" s="33" t="s">
        <v>8933</v>
      </c>
      <c r="BZ2249" s="15">
        <v>100</v>
      </c>
    </row>
    <row r="2250" spans="16:78">
      <c r="P2250" s="105">
        <v>45.716483511926313</v>
      </c>
      <c r="Q2250" s="37" t="s">
        <v>13907</v>
      </c>
      <c r="R2250" s="106">
        <v>-1</v>
      </c>
      <c r="S2250" s="85" t="s">
        <v>8882</v>
      </c>
      <c r="BS2250" s="29">
        <v>4.7574051942603228</v>
      </c>
      <c r="BT2250" s="37" t="s">
        <v>11313</v>
      </c>
      <c r="BU2250" s="31">
        <v>99.706625939006315</v>
      </c>
      <c r="BV2250" s="32">
        <v>44933</v>
      </c>
      <c r="BW2250" s="33" t="s">
        <v>8937</v>
      </c>
      <c r="BZ2250" s="15">
        <v>100</v>
      </c>
    </row>
    <row r="2251" spans="16:78">
      <c r="P2251" s="105">
        <v>2.1681722525417229</v>
      </c>
      <c r="Q2251" s="37" t="s">
        <v>13908</v>
      </c>
      <c r="R2251" s="106">
        <v>-1</v>
      </c>
      <c r="S2251" s="85" t="s">
        <v>3686</v>
      </c>
      <c r="BS2251" s="29">
        <v>534.10346474999096</v>
      </c>
      <c r="BT2251" s="37" t="s">
        <v>11314</v>
      </c>
      <c r="BU2251" s="31">
        <v>81.701533837708638</v>
      </c>
      <c r="BV2251" s="32">
        <v>44926</v>
      </c>
      <c r="BW2251" s="33" t="s">
        <v>8937</v>
      </c>
      <c r="BZ2251" s="15">
        <v>100</v>
      </c>
    </row>
    <row r="2252" spans="16:78">
      <c r="P2252" s="105">
        <v>2.0789396827265971</v>
      </c>
      <c r="Q2252" s="37" t="s">
        <v>13909</v>
      </c>
      <c r="R2252" s="106">
        <v>-1</v>
      </c>
      <c r="S2252" s="85" t="s">
        <v>8891</v>
      </c>
      <c r="BS2252" s="29">
        <v>4.2827434139080722</v>
      </c>
      <c r="BT2252" s="37" t="s">
        <v>11315</v>
      </c>
      <c r="BU2252" s="52">
        <v>97.648995113523767</v>
      </c>
      <c r="BV2252" s="32">
        <v>44696</v>
      </c>
      <c r="BW2252" s="33" t="s">
        <v>8937</v>
      </c>
      <c r="BZ2252" s="15">
        <v>100</v>
      </c>
    </row>
    <row r="2253" spans="16:78">
      <c r="P2253" s="105">
        <v>36.863487539072082</v>
      </c>
      <c r="Q2253" s="37" t="s">
        <v>13910</v>
      </c>
      <c r="R2253" s="106">
        <v>-1</v>
      </c>
      <c r="S2253" s="85" t="s">
        <v>8884</v>
      </c>
      <c r="BS2253" s="29">
        <v>3.6149963831836458</v>
      </c>
      <c r="BT2253" s="37" t="s">
        <v>11316</v>
      </c>
      <c r="BU2253" s="62">
        <v>94.969461342444006</v>
      </c>
      <c r="BV2253" s="32">
        <v>44696</v>
      </c>
      <c r="BW2253" s="33" t="s">
        <v>8937</v>
      </c>
      <c r="BZ2253" s="15">
        <v>100</v>
      </c>
    </row>
    <row r="2254" spans="16:78">
      <c r="P2254" s="105">
        <v>1.815462203630998</v>
      </c>
      <c r="Q2254" s="37" t="s">
        <v>13911</v>
      </c>
      <c r="R2254" s="106">
        <v>-1</v>
      </c>
      <c r="S2254" s="85" t="s">
        <v>8887</v>
      </c>
      <c r="BS2254" s="29">
        <v>5.2461638345736814</v>
      </c>
      <c r="BT2254" s="37" t="s">
        <v>11317</v>
      </c>
      <c r="BU2254" s="62">
        <v>99.666329900657175</v>
      </c>
      <c r="BV2254" s="32">
        <v>44906</v>
      </c>
      <c r="BW2254" s="33" t="s">
        <v>8937</v>
      </c>
      <c r="BZ2254" s="15">
        <v>100</v>
      </c>
    </row>
    <row r="2255" spans="16:78">
      <c r="P2255" s="105">
        <v>2.824851242338307</v>
      </c>
      <c r="Q2255" s="37" t="s">
        <v>13912</v>
      </c>
      <c r="R2255" s="106">
        <v>-1</v>
      </c>
      <c r="S2255" s="85" t="s">
        <v>8889</v>
      </c>
      <c r="BS2255" s="29">
        <v>1.502499608825149</v>
      </c>
      <c r="BT2255" s="37" t="s">
        <v>11318</v>
      </c>
      <c r="BU2255" s="31">
        <v>45.883097315244861</v>
      </c>
      <c r="BV2255" s="32">
        <v>44545</v>
      </c>
      <c r="BW2255" s="33" t="s">
        <v>8937</v>
      </c>
      <c r="BZ2255" s="15">
        <v>100</v>
      </c>
    </row>
    <row r="2256" spans="16:78">
      <c r="P2256" s="105">
        <v>4.0097731340903628</v>
      </c>
      <c r="Q2256" s="37" t="s">
        <v>13913</v>
      </c>
      <c r="R2256" s="106">
        <v>-1</v>
      </c>
      <c r="S2256" s="85" t="s">
        <v>8887</v>
      </c>
      <c r="BS2256" s="29">
        <v>16.349267970527819</v>
      </c>
      <c r="BT2256" s="37" t="s">
        <v>11319</v>
      </c>
      <c r="BU2256" s="44">
        <v>99.15742341491999</v>
      </c>
      <c r="BV2256" s="32">
        <v>44918</v>
      </c>
      <c r="BW2256" s="33" t="s">
        <v>8959</v>
      </c>
      <c r="BZ2256" s="15">
        <v>100</v>
      </c>
    </row>
    <row r="2257" spans="16:78">
      <c r="P2257" s="105">
        <v>1.147062489701042</v>
      </c>
      <c r="Q2257" s="37" t="s">
        <v>13914</v>
      </c>
      <c r="R2257" s="106">
        <v>-1</v>
      </c>
      <c r="S2257" s="85" t="s">
        <v>8887</v>
      </c>
      <c r="BS2257" s="29">
        <v>16.686632972175939</v>
      </c>
      <c r="BT2257" s="37" t="s">
        <v>11320</v>
      </c>
      <c r="BU2257" s="62">
        <v>96.840088629682825</v>
      </c>
      <c r="BV2257" s="32">
        <v>44739</v>
      </c>
      <c r="BW2257" s="33" t="s">
        <v>8937</v>
      </c>
      <c r="BZ2257" s="15">
        <v>100</v>
      </c>
    </row>
    <row r="2258" spans="16:78">
      <c r="P2258" s="105">
        <v>20.923006488196929</v>
      </c>
      <c r="Q2258" s="37" t="s">
        <v>13915</v>
      </c>
      <c r="R2258" s="106">
        <v>-1</v>
      </c>
      <c r="S2258" s="85" t="s">
        <v>8891</v>
      </c>
      <c r="BS2258" s="29">
        <v>6.4734167299216256</v>
      </c>
      <c r="BT2258" s="37" t="s">
        <v>11321</v>
      </c>
      <c r="BU2258" s="31">
        <v>98.613045522082459</v>
      </c>
      <c r="BV2258" s="32">
        <v>44884</v>
      </c>
      <c r="BW2258" s="33" t="s">
        <v>8937</v>
      </c>
      <c r="BZ2258" s="15">
        <v>100</v>
      </c>
    </row>
    <row r="2259" spans="16:78">
      <c r="P2259" s="105">
        <v>5.9860347683986674</v>
      </c>
      <c r="Q2259" s="37" t="s">
        <v>13916</v>
      </c>
      <c r="R2259" s="106">
        <v>-1</v>
      </c>
      <c r="S2259" s="85" t="s">
        <v>8891</v>
      </c>
      <c r="BS2259" s="29">
        <v>1.2010231437857619</v>
      </c>
      <c r="BT2259" s="37" t="s">
        <v>11322</v>
      </c>
      <c r="BU2259" s="62">
        <v>94.506947139207597</v>
      </c>
      <c r="BV2259" s="32">
        <v>45000</v>
      </c>
      <c r="BW2259" s="33" t="s">
        <v>8937</v>
      </c>
      <c r="BZ2259" s="15">
        <v>100</v>
      </c>
    </row>
    <row r="2260" spans="16:78">
      <c r="P2260" s="105">
        <v>11.208294864764181</v>
      </c>
      <c r="Q2260" s="37" t="s">
        <v>13917</v>
      </c>
      <c r="R2260" s="106">
        <v>-1</v>
      </c>
      <c r="S2260" s="85" t="s">
        <v>8882</v>
      </c>
      <c r="BS2260" s="29">
        <v>77.182073071294468</v>
      </c>
      <c r="BT2260" s="37" t="s">
        <v>11323</v>
      </c>
      <c r="BU2260" s="31">
        <v>99.151977073200641</v>
      </c>
      <c r="BV2260" s="32">
        <v>44918</v>
      </c>
      <c r="BW2260" s="33" t="s">
        <v>8937</v>
      </c>
      <c r="BZ2260" s="15">
        <v>100</v>
      </c>
    </row>
    <row r="2261" spans="16:78">
      <c r="P2261" s="105">
        <v>1.1874290146833351</v>
      </c>
      <c r="Q2261" s="37" t="s">
        <v>13918</v>
      </c>
      <c r="R2261" s="106">
        <v>-1</v>
      </c>
      <c r="S2261" s="85" t="s">
        <v>3686</v>
      </c>
      <c r="BS2261" s="29">
        <v>150.9294911478774</v>
      </c>
      <c r="BT2261" s="37" t="s">
        <v>11324</v>
      </c>
      <c r="BU2261" s="31">
        <v>99.792528957868313</v>
      </c>
      <c r="BV2261" s="32">
        <v>44929</v>
      </c>
      <c r="BW2261" s="33" t="s">
        <v>8937</v>
      </c>
      <c r="BZ2261" s="15">
        <v>100</v>
      </c>
    </row>
    <row r="2262" spans="16:78">
      <c r="P2262" s="105">
        <v>2.0435850765848769</v>
      </c>
      <c r="Q2262" s="37" t="s">
        <v>13919</v>
      </c>
      <c r="R2262" s="106">
        <v>-1</v>
      </c>
      <c r="S2262" s="85" t="s">
        <v>8887</v>
      </c>
      <c r="BS2262" s="29">
        <v>3.8929279016342382</v>
      </c>
      <c r="BT2262" s="37" t="s">
        <v>11325</v>
      </c>
      <c r="BU2262" s="52">
        <v>99.034617951903499</v>
      </c>
      <c r="BV2262" s="32">
        <v>44731</v>
      </c>
      <c r="BW2262" s="33" t="s">
        <v>8937</v>
      </c>
      <c r="BZ2262" s="15">
        <v>100</v>
      </c>
    </row>
    <row r="2263" spans="16:78">
      <c r="P2263" s="105">
        <v>1.7372732959740349</v>
      </c>
      <c r="Q2263" s="37" t="s">
        <v>13920</v>
      </c>
      <c r="R2263" s="106">
        <v>-1</v>
      </c>
      <c r="S2263" s="85" t="s">
        <v>8887</v>
      </c>
      <c r="BS2263" s="29">
        <v>3.821690451331893</v>
      </c>
      <c r="BT2263" s="37" t="s">
        <v>11326</v>
      </c>
      <c r="BU2263" s="62">
        <v>99.964457694718092</v>
      </c>
      <c r="BV2263" s="32">
        <v>44727</v>
      </c>
      <c r="BW2263" s="33" t="s">
        <v>8933</v>
      </c>
      <c r="BZ2263" s="15">
        <v>100</v>
      </c>
    </row>
    <row r="2264" spans="16:78">
      <c r="P2264" s="105">
        <v>2.0431133118826961</v>
      </c>
      <c r="Q2264" s="37" t="s">
        <v>13921</v>
      </c>
      <c r="R2264" s="106">
        <v>-1</v>
      </c>
      <c r="S2264" s="85" t="s">
        <v>8882</v>
      </c>
      <c r="BS2264" s="29">
        <v>1.2575918559650709</v>
      </c>
      <c r="BT2264" s="37" t="s">
        <v>11327</v>
      </c>
      <c r="BU2264" s="62">
        <v>79.953398198669532</v>
      </c>
      <c r="BV2264" s="32">
        <v>44929</v>
      </c>
      <c r="BW2264" s="33" t="s">
        <v>8937</v>
      </c>
      <c r="BZ2264" s="15">
        <v>100</v>
      </c>
    </row>
    <row r="2265" spans="16:78">
      <c r="P2265" s="105">
        <v>1.1438588140433421</v>
      </c>
      <c r="Q2265" s="37" t="s">
        <v>13922</v>
      </c>
      <c r="R2265" s="106">
        <v>-1</v>
      </c>
      <c r="S2265" s="85" t="s">
        <v>8885</v>
      </c>
      <c r="BS2265" s="29">
        <v>1.163610812534281</v>
      </c>
      <c r="BT2265" s="37" t="s">
        <v>11328</v>
      </c>
      <c r="BU2265" s="31">
        <v>94.898848023350865</v>
      </c>
      <c r="BV2265" s="32">
        <v>44960</v>
      </c>
      <c r="BW2265" s="33" t="s">
        <v>8937</v>
      </c>
      <c r="BZ2265" s="15">
        <v>100</v>
      </c>
    </row>
    <row r="2266" spans="16:78">
      <c r="P2266" s="105">
        <v>2.2831664013364801</v>
      </c>
      <c r="Q2266" s="37" t="s">
        <v>13923</v>
      </c>
      <c r="R2266" s="106">
        <v>-1</v>
      </c>
      <c r="S2266" s="85" t="s">
        <v>8887</v>
      </c>
      <c r="BS2266" s="29">
        <v>2.4997435091227489</v>
      </c>
      <c r="BT2266" s="37" t="s">
        <v>11329</v>
      </c>
      <c r="BU2266" s="44">
        <v>99.946276834480827</v>
      </c>
      <c r="BV2266" s="32">
        <v>44922</v>
      </c>
      <c r="BW2266" s="33" t="s">
        <v>8937</v>
      </c>
      <c r="BZ2266" s="15">
        <v>100</v>
      </c>
    </row>
    <row r="2267" spans="16:78">
      <c r="P2267" s="105">
        <v>1.106922991715654</v>
      </c>
      <c r="Q2267" s="37" t="s">
        <v>13924</v>
      </c>
      <c r="R2267" s="106">
        <v>-1</v>
      </c>
      <c r="S2267" s="85" t="s">
        <v>3686</v>
      </c>
      <c r="BS2267" s="29">
        <v>3.7726870481196468</v>
      </c>
      <c r="BT2267" s="37" t="s">
        <v>11330</v>
      </c>
      <c r="BU2267" s="62">
        <v>98.008796974659887</v>
      </c>
      <c r="BV2267" s="32">
        <v>45000</v>
      </c>
      <c r="BW2267" s="33" t="s">
        <v>8937</v>
      </c>
      <c r="BZ2267" s="15">
        <v>100</v>
      </c>
    </row>
    <row r="2268" spans="16:78">
      <c r="P2268" s="105">
        <v>1.204302506373738</v>
      </c>
      <c r="Q2268" s="37" t="s">
        <v>13925</v>
      </c>
      <c r="R2268" s="106">
        <v>-1</v>
      </c>
      <c r="S2268" s="85" t="s">
        <v>8882</v>
      </c>
      <c r="BS2268" s="29">
        <v>28.182226563849429</v>
      </c>
      <c r="BT2268" s="37" t="s">
        <v>11331</v>
      </c>
      <c r="BU2268" s="31">
        <v>91.723940916287447</v>
      </c>
      <c r="BV2268" s="32">
        <v>44929</v>
      </c>
      <c r="BW2268" s="33" t="s">
        <v>8937</v>
      </c>
      <c r="BZ2268" s="15">
        <v>100</v>
      </c>
    </row>
    <row r="2269" spans="16:78">
      <c r="P2269" s="105">
        <v>49.359756358939599</v>
      </c>
      <c r="Q2269" s="37" t="s">
        <v>13926</v>
      </c>
      <c r="R2269" s="106">
        <v>-1</v>
      </c>
      <c r="S2269" s="85" t="s">
        <v>8882</v>
      </c>
      <c r="BS2269" s="29">
        <v>1.5413208686679281</v>
      </c>
      <c r="BT2269" s="37" t="s">
        <v>11332</v>
      </c>
      <c r="BU2269" s="62">
        <v>99.321459430995446</v>
      </c>
      <c r="BV2269" s="32">
        <v>44929</v>
      </c>
      <c r="BW2269" s="33" t="s">
        <v>8937</v>
      </c>
      <c r="BZ2269" s="15">
        <v>100</v>
      </c>
    </row>
    <row r="2270" spans="16:78">
      <c r="P2270" s="105">
        <v>1.1934984502668959</v>
      </c>
      <c r="Q2270" s="37" t="s">
        <v>13927</v>
      </c>
      <c r="R2270" s="106">
        <v>-1</v>
      </c>
      <c r="S2270" s="85" t="s">
        <v>8887</v>
      </c>
      <c r="BS2270" s="29">
        <v>2.412591115766574</v>
      </c>
      <c r="BT2270" s="37" t="s">
        <v>11333</v>
      </c>
      <c r="BU2270" s="31">
        <v>98.006076693130012</v>
      </c>
      <c r="BV2270" s="32">
        <v>44753</v>
      </c>
      <c r="BW2270" s="33" t="s">
        <v>8937</v>
      </c>
      <c r="BZ2270" s="15">
        <v>100</v>
      </c>
    </row>
    <row r="2271" spans="16:78">
      <c r="P2271" s="105">
        <v>2.3393325480776972</v>
      </c>
      <c r="Q2271" s="37" t="s">
        <v>13928</v>
      </c>
      <c r="R2271" s="106">
        <v>-1</v>
      </c>
      <c r="S2271" s="85" t="s">
        <v>8887</v>
      </c>
      <c r="BS2271" s="29">
        <v>40.864714850664377</v>
      </c>
      <c r="BT2271" s="37" t="s">
        <v>11334</v>
      </c>
      <c r="BU2271" s="31">
        <v>99.178914175407698</v>
      </c>
      <c r="BV2271" s="32">
        <v>44914</v>
      </c>
      <c r="BW2271" s="33" t="s">
        <v>8937</v>
      </c>
      <c r="BZ2271" s="15">
        <v>100</v>
      </c>
    </row>
    <row r="2272" spans="16:78">
      <c r="P2272" s="105">
        <v>2.3099657311573401</v>
      </c>
      <c r="Q2272" s="37" t="s">
        <v>13929</v>
      </c>
      <c r="R2272" s="106">
        <v>-1</v>
      </c>
      <c r="S2272" s="85" t="s">
        <v>8882</v>
      </c>
      <c r="BS2272" s="29">
        <v>23.80357384599079</v>
      </c>
      <c r="BT2272" s="37" t="s">
        <v>11335</v>
      </c>
      <c r="BU2272" s="52">
        <v>99.293601130925992</v>
      </c>
      <c r="BV2272" s="32">
        <v>45000</v>
      </c>
      <c r="BW2272" s="33" t="s">
        <v>8937</v>
      </c>
      <c r="BZ2272" s="15">
        <v>100</v>
      </c>
    </row>
    <row r="2273" spans="16:78">
      <c r="P2273" s="105">
        <v>11.35340773280948</v>
      </c>
      <c r="Q2273" s="37" t="s">
        <v>13930</v>
      </c>
      <c r="R2273" s="106">
        <v>-1</v>
      </c>
      <c r="S2273" s="85" t="s">
        <v>8887</v>
      </c>
      <c r="BS2273" s="29">
        <v>3.8747746204565798</v>
      </c>
      <c r="BT2273" s="37" t="s">
        <v>11336</v>
      </c>
      <c r="BU2273" s="62">
        <v>99.939350704494984</v>
      </c>
      <c r="BV2273" s="32">
        <v>44937</v>
      </c>
      <c r="BW2273" s="33" t="s">
        <v>9045</v>
      </c>
      <c r="BZ2273" s="15">
        <v>100</v>
      </c>
    </row>
    <row r="2274" spans="16:78">
      <c r="P2274" s="105">
        <v>1.8304912848225441</v>
      </c>
      <c r="Q2274" s="37" t="s">
        <v>13931</v>
      </c>
      <c r="R2274" s="106">
        <v>-1</v>
      </c>
      <c r="S2274" s="85" t="s">
        <v>8887</v>
      </c>
      <c r="BS2274" s="29">
        <v>1.0383235230591721</v>
      </c>
      <c r="BT2274" s="37" t="s">
        <v>11337</v>
      </c>
      <c r="BU2274" s="62">
        <v>97.787422227745012</v>
      </c>
      <c r="BV2274" s="32">
        <v>45000</v>
      </c>
      <c r="BW2274" s="33" t="s">
        <v>8937</v>
      </c>
      <c r="BZ2274" s="15">
        <v>100</v>
      </c>
    </row>
    <row r="2275" spans="16:78">
      <c r="P2275" s="105">
        <v>1.702649758137925</v>
      </c>
      <c r="Q2275" s="37" t="s">
        <v>13932</v>
      </c>
      <c r="R2275" s="106">
        <v>-1</v>
      </c>
      <c r="S2275" s="85" t="s">
        <v>8887</v>
      </c>
      <c r="BS2275" s="29">
        <v>6.182599286420519</v>
      </c>
      <c r="BT2275" s="37" t="s">
        <v>11338</v>
      </c>
      <c r="BU2275" s="31">
        <v>99.363489463017117</v>
      </c>
      <c r="BV2275" s="32">
        <v>44929</v>
      </c>
      <c r="BW2275" s="33" t="s">
        <v>8933</v>
      </c>
      <c r="BZ2275" s="15">
        <v>100</v>
      </c>
    </row>
    <row r="2276" spans="16:78">
      <c r="P2276" s="105">
        <v>2.8224787485868119</v>
      </c>
      <c r="Q2276" s="37" t="s">
        <v>13933</v>
      </c>
      <c r="R2276" s="106">
        <v>-1</v>
      </c>
      <c r="S2276" s="85" t="s">
        <v>8887</v>
      </c>
      <c r="BS2276" s="29">
        <v>3.2150416521078351</v>
      </c>
      <c r="BT2276" s="37" t="s">
        <v>11339</v>
      </c>
      <c r="BU2276" s="44">
        <v>98.959241483070329</v>
      </c>
      <c r="BV2276" s="32">
        <v>44892</v>
      </c>
      <c r="BW2276" s="33" t="s">
        <v>8937</v>
      </c>
      <c r="BZ2276" s="15">
        <v>100</v>
      </c>
    </row>
    <row r="2277" spans="16:78">
      <c r="P2277" s="105">
        <v>1.3800814550648559</v>
      </c>
      <c r="Q2277" s="37" t="s">
        <v>13934</v>
      </c>
      <c r="R2277" s="106">
        <v>-1</v>
      </c>
      <c r="S2277" s="85" t="s">
        <v>8887</v>
      </c>
      <c r="BS2277" s="29">
        <v>151.3157297978193</v>
      </c>
      <c r="BT2277" s="37" t="s">
        <v>11340</v>
      </c>
      <c r="BU2277" s="62">
        <v>94.827120850963496</v>
      </c>
      <c r="BV2277" s="32">
        <v>44968</v>
      </c>
      <c r="BW2277" s="33" t="s">
        <v>8965</v>
      </c>
      <c r="BZ2277" s="15">
        <v>100</v>
      </c>
    </row>
    <row r="2278" spans="16:78">
      <c r="P2278" s="105">
        <v>1.199948271331104</v>
      </c>
      <c r="Q2278" s="37" t="s">
        <v>13935</v>
      </c>
      <c r="R2278" s="106">
        <v>-1</v>
      </c>
      <c r="S2278" s="85" t="s">
        <v>8887</v>
      </c>
      <c r="BS2278" s="29">
        <v>26.790483931300429</v>
      </c>
      <c r="BT2278" s="37" t="s">
        <v>11341</v>
      </c>
      <c r="BU2278" s="31">
        <v>98.90729284762115</v>
      </c>
      <c r="BV2278" s="32">
        <v>44914</v>
      </c>
      <c r="BW2278" s="33" t="s">
        <v>8937</v>
      </c>
      <c r="BZ2278" s="15">
        <v>100</v>
      </c>
    </row>
    <row r="2279" spans="16:78">
      <c r="P2279" s="105">
        <v>1.273876100467864</v>
      </c>
      <c r="Q2279" s="37" t="s">
        <v>13936</v>
      </c>
      <c r="R2279" s="106">
        <v>-1</v>
      </c>
      <c r="S2279" s="85" t="s">
        <v>8887</v>
      </c>
      <c r="BS2279" s="29">
        <v>16.665251429084869</v>
      </c>
      <c r="BT2279" s="37" t="s">
        <v>11342</v>
      </c>
      <c r="BU2279" s="62">
        <v>99.372536474523145</v>
      </c>
      <c r="BV2279" s="32">
        <v>44922</v>
      </c>
      <c r="BW2279" s="33" t="s">
        <v>8965</v>
      </c>
      <c r="BZ2279" s="15">
        <v>100</v>
      </c>
    </row>
    <row r="2280" spans="16:78">
      <c r="P2280" s="105">
        <v>2.8489816045535759</v>
      </c>
      <c r="Q2280" s="37" t="s">
        <v>13937</v>
      </c>
      <c r="R2280" s="106">
        <v>-1</v>
      </c>
      <c r="S2280" s="85" t="s">
        <v>8887</v>
      </c>
      <c r="BS2280" s="29">
        <v>178.30058920227941</v>
      </c>
      <c r="BT2280" s="37" t="s">
        <v>11343</v>
      </c>
      <c r="BU2280" s="31">
        <v>94.637647151140811</v>
      </c>
      <c r="BV2280" s="32">
        <v>44876</v>
      </c>
      <c r="BW2280" s="33" t="s">
        <v>8937</v>
      </c>
      <c r="BZ2280" s="15">
        <v>100</v>
      </c>
    </row>
    <row r="2281" spans="16:78">
      <c r="P2281" s="105">
        <v>1.8060847735652541</v>
      </c>
      <c r="Q2281" s="37" t="s">
        <v>13938</v>
      </c>
      <c r="R2281" s="106">
        <v>-1</v>
      </c>
      <c r="S2281" s="85" t="s">
        <v>8892</v>
      </c>
      <c r="BS2281" s="29">
        <v>22.14855623060577</v>
      </c>
      <c r="BT2281" s="37" t="s">
        <v>11344</v>
      </c>
      <c r="BU2281" s="31">
        <v>99.71004009748377</v>
      </c>
      <c r="BV2281" s="32">
        <v>44918</v>
      </c>
      <c r="BW2281" s="33" t="s">
        <v>8937</v>
      </c>
      <c r="BZ2281" s="15">
        <v>100</v>
      </c>
    </row>
    <row r="2282" spans="16:78">
      <c r="P2282" s="105">
        <v>2.1167473192022581</v>
      </c>
      <c r="Q2282" s="37" t="s">
        <v>13939</v>
      </c>
      <c r="R2282" s="106">
        <v>-1</v>
      </c>
      <c r="S2282" s="85" t="s">
        <v>8887</v>
      </c>
      <c r="BS2282" s="29">
        <v>3.1804396919216869</v>
      </c>
      <c r="BT2282" s="37" t="s">
        <v>11345</v>
      </c>
      <c r="BU2282" s="52">
        <v>99.87284574404724</v>
      </c>
      <c r="BV2282" s="32">
        <v>44926</v>
      </c>
      <c r="BW2282" s="33" t="s">
        <v>8937</v>
      </c>
      <c r="BZ2282" s="15">
        <v>100</v>
      </c>
    </row>
    <row r="2283" spans="16:78">
      <c r="P2283" s="105">
        <v>1.266593289922892</v>
      </c>
      <c r="Q2283" s="37" t="s">
        <v>13940</v>
      </c>
      <c r="R2283" s="106">
        <v>-1</v>
      </c>
      <c r="S2283" s="85" t="s">
        <v>8887</v>
      </c>
      <c r="BS2283" s="29">
        <v>1666.408171594197</v>
      </c>
      <c r="BT2283" s="37" t="s">
        <v>11346</v>
      </c>
      <c r="BU2283" s="62">
        <v>98.806544818454384</v>
      </c>
      <c r="BV2283" s="32">
        <v>44906</v>
      </c>
      <c r="BW2283" s="33" t="s">
        <v>8937</v>
      </c>
      <c r="BZ2283" s="15">
        <v>100</v>
      </c>
    </row>
    <row r="2284" spans="16:78">
      <c r="P2284" s="105">
        <v>2.813220003852658</v>
      </c>
      <c r="Q2284" s="37" t="s">
        <v>13941</v>
      </c>
      <c r="R2284" s="106">
        <v>-1</v>
      </c>
      <c r="S2284" s="85" t="s">
        <v>8887</v>
      </c>
      <c r="BS2284" s="29">
        <v>5.033620748222539</v>
      </c>
      <c r="BT2284" s="37" t="s">
        <v>11347</v>
      </c>
      <c r="BU2284" s="62">
        <v>99.372521767902086</v>
      </c>
      <c r="BV2284" s="32">
        <v>44888</v>
      </c>
      <c r="BW2284" s="33" t="s">
        <v>8937</v>
      </c>
      <c r="BZ2284" s="15">
        <v>100</v>
      </c>
    </row>
    <row r="2285" spans="16:78">
      <c r="P2285" s="105">
        <v>1.7653050768497189</v>
      </c>
      <c r="Q2285" s="37" t="s">
        <v>13942</v>
      </c>
      <c r="R2285" s="106">
        <v>-1</v>
      </c>
      <c r="S2285" s="85" t="s">
        <v>8887</v>
      </c>
      <c r="BS2285" s="29">
        <v>1.404147804629116</v>
      </c>
      <c r="BT2285" s="37" t="s">
        <v>11348</v>
      </c>
      <c r="BU2285" s="31">
        <v>87.006956443198447</v>
      </c>
      <c r="BV2285" s="32">
        <v>44929</v>
      </c>
      <c r="BW2285" s="33" t="s">
        <v>8937</v>
      </c>
      <c r="BZ2285" s="15">
        <v>100</v>
      </c>
    </row>
    <row r="2286" spans="16:78">
      <c r="P2286" s="105">
        <v>4.42436685563779</v>
      </c>
      <c r="Q2286" s="37" t="s">
        <v>13943</v>
      </c>
      <c r="R2286" s="106">
        <v>-1</v>
      </c>
      <c r="S2286" s="85" t="s">
        <v>8894</v>
      </c>
      <c r="BS2286" s="29">
        <v>16.186430888937359</v>
      </c>
      <c r="BT2286" s="37" t="s">
        <v>11349</v>
      </c>
      <c r="BU2286" s="44">
        <v>99.840544563290734</v>
      </c>
      <c r="BV2286" s="32">
        <v>44922</v>
      </c>
      <c r="BW2286" s="33" t="s">
        <v>8937</v>
      </c>
      <c r="BZ2286" s="15">
        <v>100</v>
      </c>
    </row>
    <row r="2287" spans="16:78">
      <c r="P2287" s="105">
        <v>1.6886098451742351</v>
      </c>
      <c r="Q2287" s="37" t="s">
        <v>13944</v>
      </c>
      <c r="R2287" s="106">
        <v>-1</v>
      </c>
      <c r="S2287" s="85" t="s">
        <v>3686</v>
      </c>
      <c r="BS2287" s="29">
        <v>9.3256498546245101</v>
      </c>
      <c r="BT2287" s="37" t="s">
        <v>11350</v>
      </c>
      <c r="BU2287" s="62">
        <v>99.711774034231226</v>
      </c>
      <c r="BV2287" s="32">
        <v>44933</v>
      </c>
      <c r="BW2287" s="33" t="s">
        <v>8937</v>
      </c>
      <c r="BZ2287" s="15">
        <v>100</v>
      </c>
    </row>
    <row r="2288" spans="16:78">
      <c r="P2288" s="105">
        <v>1.34656956299924</v>
      </c>
      <c r="Q2288" s="37" t="s">
        <v>13945</v>
      </c>
      <c r="R2288" s="106">
        <v>-1</v>
      </c>
      <c r="S2288" s="85" t="s">
        <v>8887</v>
      </c>
      <c r="BS2288" s="29">
        <v>3.6726835385093781</v>
      </c>
      <c r="BT2288" s="37" t="s">
        <v>11351</v>
      </c>
      <c r="BU2288" s="31">
        <v>97.733656220951119</v>
      </c>
      <c r="BV2288" s="32">
        <v>44922</v>
      </c>
      <c r="BW2288" s="33" t="s">
        <v>8937</v>
      </c>
      <c r="BZ2288" s="15">
        <v>100</v>
      </c>
    </row>
    <row r="2289" spans="16:78">
      <c r="P2289" s="105">
        <v>2.285188834672998</v>
      </c>
      <c r="Q2289" s="37" t="s">
        <v>13946</v>
      </c>
      <c r="R2289" s="106">
        <v>-1</v>
      </c>
      <c r="S2289" s="85" t="s">
        <v>8887</v>
      </c>
      <c r="BS2289" s="29">
        <v>1.293146880541111</v>
      </c>
      <c r="BT2289" s="37" t="s">
        <v>11352</v>
      </c>
      <c r="BU2289" s="62">
        <v>91.558606108185529</v>
      </c>
      <c r="BV2289" s="32">
        <v>44918</v>
      </c>
      <c r="BW2289" s="33" t="s">
        <v>8937</v>
      </c>
      <c r="BZ2289" s="15">
        <v>100</v>
      </c>
    </row>
    <row r="2290" spans="16:78">
      <c r="P2290" s="105">
        <v>20.343329627296949</v>
      </c>
      <c r="Q2290" s="37" t="s">
        <v>13947</v>
      </c>
      <c r="R2290" s="106">
        <v>-1</v>
      </c>
      <c r="S2290" s="85" t="s">
        <v>8887</v>
      </c>
      <c r="BS2290" s="29">
        <v>14.04404121948002</v>
      </c>
      <c r="BT2290" s="37" t="s">
        <v>11353</v>
      </c>
      <c r="BU2290" s="31">
        <v>98.980826313618124</v>
      </c>
      <c r="BV2290" s="32">
        <v>44731</v>
      </c>
      <c r="BW2290" s="33" t="s">
        <v>8937</v>
      </c>
      <c r="BZ2290" s="15">
        <v>100</v>
      </c>
    </row>
    <row r="2291" spans="16:78">
      <c r="P2291" s="105">
        <v>2.2699365704977659</v>
      </c>
      <c r="Q2291" s="37" t="s">
        <v>13948</v>
      </c>
      <c r="R2291" s="106">
        <v>-1</v>
      </c>
      <c r="S2291" s="85" t="s">
        <v>8887</v>
      </c>
      <c r="BS2291" s="29">
        <v>1.210246338037215</v>
      </c>
      <c r="BT2291" s="37" t="s">
        <v>11354</v>
      </c>
      <c r="BU2291" s="31">
        <v>99.100225286784749</v>
      </c>
      <c r="BV2291" s="32">
        <v>44941</v>
      </c>
      <c r="BW2291" s="33" t="s">
        <v>8937</v>
      </c>
      <c r="BZ2291" s="15">
        <v>100</v>
      </c>
    </row>
    <row r="2292" spans="16:78">
      <c r="P2292" s="105">
        <v>2.3832449121349208</v>
      </c>
      <c r="Q2292" s="37" t="s">
        <v>13949</v>
      </c>
      <c r="R2292" s="106">
        <v>-1</v>
      </c>
      <c r="S2292" s="85" t="s">
        <v>8887</v>
      </c>
      <c r="BS2292" s="29">
        <v>1.015878650525748</v>
      </c>
      <c r="BT2292" s="37" t="s">
        <v>11355</v>
      </c>
      <c r="BU2292" s="52">
        <v>97.707232069474799</v>
      </c>
      <c r="BV2292" s="32">
        <v>44837</v>
      </c>
      <c r="BW2292" s="33" t="s">
        <v>8937</v>
      </c>
      <c r="BZ2292" s="15">
        <v>100</v>
      </c>
    </row>
    <row r="2293" spans="16:78">
      <c r="P2293" s="105">
        <v>1.734362646963181</v>
      </c>
      <c r="Q2293" s="37" t="s">
        <v>13950</v>
      </c>
      <c r="R2293" s="106">
        <v>-1</v>
      </c>
      <c r="S2293" s="85" t="s">
        <v>8887</v>
      </c>
      <c r="BS2293" s="29">
        <v>7.8234819845729842</v>
      </c>
      <c r="BT2293" s="37" t="s">
        <v>11356</v>
      </c>
      <c r="BU2293" s="62">
        <v>98.282807732853158</v>
      </c>
      <c r="BV2293" s="32">
        <v>44996</v>
      </c>
      <c r="BW2293" s="33" t="s">
        <v>8937</v>
      </c>
      <c r="BZ2293" s="15">
        <v>100</v>
      </c>
    </row>
    <row r="2294" spans="16:78">
      <c r="P2294" s="105">
        <v>1.423129348110572</v>
      </c>
      <c r="Q2294" s="37" t="s">
        <v>13951</v>
      </c>
      <c r="R2294" s="106">
        <v>-1</v>
      </c>
      <c r="S2294" s="85" t="s">
        <v>8887</v>
      </c>
      <c r="BS2294" s="29">
        <v>9.4096624093847581</v>
      </c>
      <c r="BT2294" s="37" t="s">
        <v>11357</v>
      </c>
      <c r="BU2294" s="62">
        <v>99.745262882690454</v>
      </c>
      <c r="BV2294" s="32">
        <v>45000</v>
      </c>
      <c r="BW2294" s="33" t="s">
        <v>8937</v>
      </c>
      <c r="BZ2294" s="15">
        <v>100</v>
      </c>
    </row>
    <row r="2295" spans="16:78">
      <c r="P2295" s="105">
        <v>1.688770359738812</v>
      </c>
      <c r="Q2295" s="37" t="s">
        <v>13952</v>
      </c>
      <c r="R2295" s="106">
        <v>-1</v>
      </c>
      <c r="S2295" s="85" t="s">
        <v>8887</v>
      </c>
      <c r="BS2295" s="29">
        <v>103.1756444889718</v>
      </c>
      <c r="BT2295" s="37" t="s">
        <v>11358</v>
      </c>
      <c r="BU2295" s="31">
        <v>98.572078847599144</v>
      </c>
      <c r="BV2295" s="32">
        <v>44880</v>
      </c>
      <c r="BW2295" s="33" t="s">
        <v>8937</v>
      </c>
      <c r="BZ2295" s="15">
        <v>100</v>
      </c>
    </row>
    <row r="2296" spans="16:78">
      <c r="P2296" s="105">
        <v>1.261242582361235</v>
      </c>
      <c r="Q2296" s="37" t="s">
        <v>13953</v>
      </c>
      <c r="R2296" s="106">
        <v>-1</v>
      </c>
      <c r="S2296" s="85" t="s">
        <v>8887</v>
      </c>
      <c r="BS2296" s="29">
        <v>1.6863006099032001</v>
      </c>
      <c r="BT2296" s="37" t="s">
        <v>11359</v>
      </c>
      <c r="BU2296" s="44">
        <v>99.546022551429985</v>
      </c>
      <c r="BV2296" s="32">
        <v>44902</v>
      </c>
      <c r="BW2296" s="33" t="s">
        <v>8937</v>
      </c>
      <c r="BZ2296" s="15">
        <v>100</v>
      </c>
    </row>
    <row r="2297" spans="16:78">
      <c r="P2297" s="105">
        <v>1.863220538749339</v>
      </c>
      <c r="Q2297" s="37" t="s">
        <v>13954</v>
      </c>
      <c r="R2297" s="106">
        <v>-1</v>
      </c>
      <c r="S2297" s="85" t="s">
        <v>8887</v>
      </c>
      <c r="BS2297" s="29">
        <v>3.6599562621350339</v>
      </c>
      <c r="BT2297" s="37" t="s">
        <v>11360</v>
      </c>
      <c r="BU2297" s="62">
        <v>96.548455909537168</v>
      </c>
      <c r="BV2297" s="32">
        <v>44949</v>
      </c>
      <c r="BW2297" s="33" t="s">
        <v>8937</v>
      </c>
      <c r="BZ2297" s="15">
        <v>100</v>
      </c>
    </row>
    <row r="2298" spans="16:78">
      <c r="P2298" s="105">
        <v>2.3215862428074749</v>
      </c>
      <c r="Q2298" s="37" t="s">
        <v>13955</v>
      </c>
      <c r="R2298" s="106">
        <v>-1</v>
      </c>
      <c r="S2298" s="85" t="s">
        <v>8887</v>
      </c>
      <c r="BS2298" s="29">
        <v>51.066034102969262</v>
      </c>
      <c r="BT2298" s="37" t="s">
        <v>11361</v>
      </c>
      <c r="BU2298" s="31">
        <v>99.427233759982713</v>
      </c>
      <c r="BV2298" s="32">
        <v>44937</v>
      </c>
      <c r="BW2298" s="33" t="s">
        <v>8937</v>
      </c>
      <c r="BZ2298" s="15">
        <v>100</v>
      </c>
    </row>
    <row r="2299" spans="16:78">
      <c r="P2299" s="105">
        <v>1.3634726366057981</v>
      </c>
      <c r="Q2299" s="37" t="s">
        <v>13956</v>
      </c>
      <c r="R2299" s="106">
        <v>-1</v>
      </c>
      <c r="S2299" s="85" t="s">
        <v>8887</v>
      </c>
      <c r="BS2299" s="29">
        <v>20.177956556566031</v>
      </c>
      <c r="BT2299" s="37" t="s">
        <v>11362</v>
      </c>
      <c r="BU2299" s="62">
        <v>96.15160346214455</v>
      </c>
      <c r="BV2299" s="32">
        <v>44745</v>
      </c>
      <c r="BW2299" s="33" t="s">
        <v>9045</v>
      </c>
      <c r="BZ2299" s="15">
        <v>100</v>
      </c>
    </row>
    <row r="2300" spans="16:78">
      <c r="P2300" s="105">
        <v>1.563913275343235</v>
      </c>
      <c r="Q2300" s="37" t="s">
        <v>13957</v>
      </c>
      <c r="R2300" s="106">
        <v>-1</v>
      </c>
      <c r="S2300" s="85" t="s">
        <v>8887</v>
      </c>
      <c r="BS2300" s="29">
        <v>24.563877198258329</v>
      </c>
      <c r="BT2300" s="37" t="s">
        <v>11363</v>
      </c>
      <c r="BU2300" s="31">
        <v>99.999986783703719</v>
      </c>
      <c r="BV2300" s="32">
        <v>44666</v>
      </c>
      <c r="BW2300" s="33" t="s">
        <v>8949</v>
      </c>
      <c r="BZ2300" s="15">
        <v>100</v>
      </c>
    </row>
    <row r="2301" spans="16:78">
      <c r="P2301" s="105">
        <v>2.3947199929619489</v>
      </c>
      <c r="Q2301" s="37" t="s">
        <v>13958</v>
      </c>
      <c r="R2301" s="106">
        <v>-1</v>
      </c>
      <c r="S2301" s="85" t="s">
        <v>8887</v>
      </c>
      <c r="BS2301" s="29">
        <v>95.560147261938411</v>
      </c>
      <c r="BT2301" s="37" t="s">
        <v>11364</v>
      </c>
      <c r="BU2301" s="31">
        <v>99.796917293075666</v>
      </c>
      <c r="BV2301" s="32">
        <v>44933</v>
      </c>
      <c r="BW2301" s="33" t="s">
        <v>8937</v>
      </c>
      <c r="BZ2301" s="15">
        <v>100</v>
      </c>
    </row>
    <row r="2302" spans="16:78">
      <c r="P2302" s="105">
        <v>2.1493726857761168</v>
      </c>
      <c r="Q2302" s="37" t="s">
        <v>13959</v>
      </c>
      <c r="R2302" s="106">
        <v>-1</v>
      </c>
      <c r="S2302" s="85" t="s">
        <v>8887</v>
      </c>
      <c r="BS2302" s="29">
        <v>1.983004808787971</v>
      </c>
      <c r="BT2302" s="37" t="s">
        <v>11365</v>
      </c>
      <c r="BU2302" s="52">
        <v>99.841701345755993</v>
      </c>
      <c r="BV2302" s="32">
        <v>45000</v>
      </c>
      <c r="BW2302" s="33" t="s">
        <v>9034</v>
      </c>
      <c r="BZ2302" s="15">
        <v>100</v>
      </c>
    </row>
    <row r="2303" spans="16:78">
      <c r="P2303" s="105">
        <v>1.3243089755744639</v>
      </c>
      <c r="Q2303" s="37" t="s">
        <v>13960</v>
      </c>
      <c r="R2303" s="106">
        <v>-1</v>
      </c>
      <c r="S2303" s="85" t="s">
        <v>8887</v>
      </c>
      <c r="BS2303" s="29">
        <v>2.3943858833877081</v>
      </c>
      <c r="BT2303" s="37" t="s">
        <v>11366</v>
      </c>
      <c r="BU2303" s="62">
        <v>97.91439200565398</v>
      </c>
      <c r="BV2303" s="32">
        <v>44400</v>
      </c>
      <c r="BW2303" s="33" t="s">
        <v>8937</v>
      </c>
      <c r="BZ2303" s="15">
        <v>100</v>
      </c>
    </row>
    <row r="2304" spans="16:78">
      <c r="P2304" s="105">
        <v>1.125492367018547</v>
      </c>
      <c r="Q2304" s="37" t="s">
        <v>13961</v>
      </c>
      <c r="R2304" s="106">
        <v>-1</v>
      </c>
      <c r="S2304" s="85" t="s">
        <v>8887</v>
      </c>
      <c r="BS2304" s="29">
        <v>13.20814541413303</v>
      </c>
      <c r="BT2304" s="37" t="s">
        <v>11367</v>
      </c>
      <c r="BU2304" s="62">
        <v>99.731236713004563</v>
      </c>
      <c r="BV2304" s="32">
        <v>44996</v>
      </c>
      <c r="BW2304" s="33" t="s">
        <v>9045</v>
      </c>
      <c r="BZ2304" s="15">
        <v>100</v>
      </c>
    </row>
    <row r="2305" spans="16:78">
      <c r="P2305" s="105">
        <v>1.1506288226122929</v>
      </c>
      <c r="Q2305" s="37" t="s">
        <v>13962</v>
      </c>
      <c r="R2305" s="106">
        <v>-1</v>
      </c>
      <c r="S2305" s="85" t="s">
        <v>8893</v>
      </c>
      <c r="BS2305" s="29">
        <v>2.9899477812616229</v>
      </c>
      <c r="BT2305" s="37" t="s">
        <v>11368</v>
      </c>
      <c r="BU2305" s="31">
        <v>97.781300220278865</v>
      </c>
      <c r="BV2305" s="32">
        <v>44996</v>
      </c>
      <c r="BW2305" s="33" t="s">
        <v>8937</v>
      </c>
      <c r="BZ2305" s="15">
        <v>100</v>
      </c>
    </row>
    <row r="2306" spans="16:78">
      <c r="P2306" s="105">
        <v>8.3957897437180904</v>
      </c>
      <c r="Q2306" s="37" t="s">
        <v>13963</v>
      </c>
      <c r="R2306" s="106">
        <v>-1</v>
      </c>
      <c r="S2306" s="85" t="s">
        <v>8891</v>
      </c>
      <c r="BS2306" s="29">
        <v>44.18572178183755</v>
      </c>
      <c r="BT2306" s="37" t="s">
        <v>11369</v>
      </c>
      <c r="BU2306" s="44">
        <v>99.607000156031745</v>
      </c>
      <c r="BV2306" s="32">
        <v>44996</v>
      </c>
      <c r="BW2306" s="33" t="s">
        <v>9584</v>
      </c>
      <c r="BZ2306" s="15">
        <v>100</v>
      </c>
    </row>
    <row r="2307" spans="16:78">
      <c r="P2307" s="105">
        <v>1.0486807483079621</v>
      </c>
      <c r="Q2307" s="37" t="s">
        <v>13964</v>
      </c>
      <c r="R2307" s="106">
        <v>-1</v>
      </c>
      <c r="S2307" s="85" t="s">
        <v>8887</v>
      </c>
      <c r="BS2307" s="29">
        <v>1.6556562210075849</v>
      </c>
      <c r="BT2307" s="37" t="s">
        <v>11370</v>
      </c>
      <c r="BU2307" s="62">
        <v>99.710760007059278</v>
      </c>
      <c r="BV2307" s="32">
        <v>44957</v>
      </c>
      <c r="BW2307" s="33" t="s">
        <v>8937</v>
      </c>
      <c r="BZ2307" s="15">
        <v>100</v>
      </c>
    </row>
    <row r="2308" spans="16:78">
      <c r="P2308" s="105">
        <v>5.4323352391103779</v>
      </c>
      <c r="Q2308" s="37" t="s">
        <v>13965</v>
      </c>
      <c r="R2308" s="106">
        <v>-1</v>
      </c>
      <c r="S2308" s="85" t="s">
        <v>8887</v>
      </c>
      <c r="BS2308" s="29">
        <v>3.7700707004532341</v>
      </c>
      <c r="BT2308" s="37" t="s">
        <v>11371</v>
      </c>
      <c r="BU2308" s="31">
        <v>95.771907553995575</v>
      </c>
      <c r="BV2308" s="32">
        <v>44892</v>
      </c>
      <c r="BW2308" s="33" t="s">
        <v>8937</v>
      </c>
      <c r="BZ2308" s="15">
        <v>100</v>
      </c>
    </row>
    <row r="2309" spans="16:78">
      <c r="P2309" s="105">
        <v>599.0216043825028</v>
      </c>
      <c r="Q2309" s="37" t="s">
        <v>13966</v>
      </c>
      <c r="R2309" s="106">
        <v>-0.99670000000000003</v>
      </c>
      <c r="S2309" s="85" t="s">
        <v>8887</v>
      </c>
      <c r="BS2309" s="29">
        <v>54.207427059452336</v>
      </c>
      <c r="BT2309" s="37" t="s">
        <v>11372</v>
      </c>
      <c r="BU2309" s="62">
        <v>98.748655030820515</v>
      </c>
      <c r="BV2309" s="32">
        <v>44937</v>
      </c>
      <c r="BW2309" s="33" t="s">
        <v>9045</v>
      </c>
      <c r="BZ2309" s="15">
        <v>99.674898278005614</v>
      </c>
    </row>
    <row r="2310" spans="16:78">
      <c r="P2310" s="105">
        <v>1.268587312512641</v>
      </c>
      <c r="Q2310" s="37" t="s">
        <v>13967</v>
      </c>
      <c r="R2310" s="106">
        <v>-1</v>
      </c>
      <c r="S2310" s="85" t="s">
        <v>8891</v>
      </c>
      <c r="BS2310" s="29">
        <v>2.477031542202508</v>
      </c>
      <c r="BT2310" s="37" t="s">
        <v>11373</v>
      </c>
      <c r="BU2310" s="31">
        <v>84.307566251069346</v>
      </c>
      <c r="BV2310" s="32">
        <v>44992</v>
      </c>
      <c r="BW2310" s="33" t="s">
        <v>8937</v>
      </c>
      <c r="BZ2310" s="15">
        <v>100</v>
      </c>
    </row>
    <row r="2311" spans="16:78">
      <c r="P2311" s="105">
        <v>1.1189048468716181</v>
      </c>
      <c r="Q2311" s="37" t="s">
        <v>13968</v>
      </c>
      <c r="R2311" s="106">
        <v>-1</v>
      </c>
      <c r="S2311" s="85" t="s">
        <v>8885</v>
      </c>
      <c r="BS2311" s="29">
        <v>5.1994630063162326</v>
      </c>
      <c r="BT2311" s="37" t="s">
        <v>11374</v>
      </c>
      <c r="BU2311" s="31">
        <v>97.060138700627348</v>
      </c>
      <c r="BV2311" s="32">
        <v>44731</v>
      </c>
      <c r="BW2311" s="33" t="s">
        <v>8937</v>
      </c>
      <c r="BZ2311" s="15">
        <v>100</v>
      </c>
    </row>
    <row r="2312" spans="16:78">
      <c r="P2312" s="105">
        <v>2.8826115002192059</v>
      </c>
      <c r="Q2312" s="37" t="s">
        <v>13969</v>
      </c>
      <c r="R2312" s="106">
        <v>-1</v>
      </c>
      <c r="S2312" s="85" t="s">
        <v>8887</v>
      </c>
      <c r="BS2312" s="29">
        <v>2.0809143573978739</v>
      </c>
      <c r="BT2312" s="37" t="s">
        <v>11375</v>
      </c>
      <c r="BU2312" s="52">
        <v>99.283109153004574</v>
      </c>
      <c r="BV2312" s="32">
        <v>44949</v>
      </c>
      <c r="BW2312" s="33" t="s">
        <v>8937</v>
      </c>
      <c r="BZ2312" s="15">
        <v>100</v>
      </c>
    </row>
    <row r="2313" spans="16:78">
      <c r="P2313" s="105">
        <v>1.147551158740223</v>
      </c>
      <c r="Q2313" s="37" t="s">
        <v>13970</v>
      </c>
      <c r="R2313" s="106">
        <v>-1</v>
      </c>
      <c r="S2313" s="85" t="s">
        <v>8888</v>
      </c>
      <c r="BS2313" s="29">
        <v>2.980978231579567</v>
      </c>
      <c r="BT2313" s="37" t="s">
        <v>11376</v>
      </c>
      <c r="BU2313" s="62">
        <v>95.095933864110904</v>
      </c>
      <c r="BV2313" s="32">
        <v>44996</v>
      </c>
      <c r="BW2313" s="33" t="s">
        <v>8959</v>
      </c>
      <c r="BZ2313" s="15">
        <v>100</v>
      </c>
    </row>
    <row r="2314" spans="16:78">
      <c r="P2314" s="105">
        <v>20.65187635375073</v>
      </c>
      <c r="Q2314" s="37" t="s">
        <v>13971</v>
      </c>
      <c r="R2314" s="106">
        <v>-0.98319999999999996</v>
      </c>
      <c r="S2314" s="85" t="s">
        <v>8887</v>
      </c>
      <c r="BS2314" s="29">
        <v>5.5771191637968451</v>
      </c>
      <c r="BT2314" s="37" t="s">
        <v>11377</v>
      </c>
      <c r="BU2314" s="62">
        <v>99.789575412201359</v>
      </c>
      <c r="BV2314" s="32">
        <v>44880</v>
      </c>
      <c r="BW2314" s="33" t="s">
        <v>8937</v>
      </c>
      <c r="BZ2314" s="15">
        <v>98.323518683432638</v>
      </c>
    </row>
    <row r="2315" spans="16:78">
      <c r="P2315" s="105">
        <v>1.2512101730599019</v>
      </c>
      <c r="Q2315" s="37" t="s">
        <v>13972</v>
      </c>
      <c r="R2315" s="106">
        <v>-1</v>
      </c>
      <c r="S2315" s="85" t="s">
        <v>8887</v>
      </c>
      <c r="BS2315" s="29">
        <v>7.4694362083581254</v>
      </c>
      <c r="BT2315" s="37" t="s">
        <v>11378</v>
      </c>
      <c r="BU2315" s="31">
        <v>99.50590018814421</v>
      </c>
      <c r="BV2315" s="32">
        <v>44811</v>
      </c>
      <c r="BW2315" s="33" t="s">
        <v>8937</v>
      </c>
      <c r="BZ2315" s="15">
        <v>100</v>
      </c>
    </row>
    <row r="2316" spans="16:78">
      <c r="P2316" s="105">
        <v>52.836189340231357</v>
      </c>
      <c r="Q2316" s="37" t="s">
        <v>13973</v>
      </c>
      <c r="R2316" s="106">
        <v>-1</v>
      </c>
      <c r="S2316" s="85" t="s">
        <v>8887</v>
      </c>
      <c r="BS2316" s="29">
        <v>29.964395160811272</v>
      </c>
      <c r="BT2316" s="37" t="s">
        <v>11379</v>
      </c>
      <c r="BU2316" s="44">
        <v>97.519595025512174</v>
      </c>
      <c r="BV2316" s="32">
        <v>44769</v>
      </c>
      <c r="BW2316" s="33" t="s">
        <v>8937</v>
      </c>
      <c r="BZ2316" s="15">
        <v>100</v>
      </c>
    </row>
    <row r="2317" spans="16:78">
      <c r="P2317" s="105">
        <v>45.838063426350367</v>
      </c>
      <c r="Q2317" s="37" t="s">
        <v>13974</v>
      </c>
      <c r="R2317" s="106">
        <v>-1</v>
      </c>
      <c r="S2317" s="85" t="s">
        <v>8887</v>
      </c>
      <c r="BS2317" s="29">
        <v>2.0619890248906532</v>
      </c>
      <c r="BT2317" s="37" t="s">
        <v>11380</v>
      </c>
      <c r="BU2317" s="62">
        <v>99.940965670661797</v>
      </c>
      <c r="BV2317" s="32">
        <v>44992</v>
      </c>
      <c r="BW2317" s="33" t="s">
        <v>8937</v>
      </c>
      <c r="BZ2317" s="15">
        <v>100</v>
      </c>
    </row>
    <row r="2318" spans="16:78">
      <c r="P2318" s="105">
        <v>1.501834070156346</v>
      </c>
      <c r="Q2318" s="37" t="s">
        <v>13975</v>
      </c>
      <c r="R2318" s="106">
        <v>-0.99070000000000003</v>
      </c>
      <c r="S2318" s="85" t="s">
        <v>8894</v>
      </c>
      <c r="BS2318" s="29">
        <v>16.584206629540631</v>
      </c>
      <c r="BT2318" s="37" t="s">
        <v>11381</v>
      </c>
      <c r="BU2318" s="31">
        <v>84.003797666516547</v>
      </c>
      <c r="BV2318" s="32">
        <v>44960</v>
      </c>
      <c r="BW2318" s="33" t="s">
        <v>8937</v>
      </c>
      <c r="BZ2318" s="15">
        <v>99.068118520397036</v>
      </c>
    </row>
    <row r="2319" spans="16:78">
      <c r="P2319" s="105">
        <v>2.2233843310901338</v>
      </c>
      <c r="Q2319" s="37" t="s">
        <v>13976</v>
      </c>
      <c r="R2319" s="106">
        <v>-1</v>
      </c>
      <c r="S2319" s="85" t="s">
        <v>8887</v>
      </c>
      <c r="BS2319" s="29">
        <v>1.163489924211486</v>
      </c>
      <c r="BT2319" s="37" t="s">
        <v>11382</v>
      </c>
      <c r="BU2319" s="62">
        <v>99.971242518061231</v>
      </c>
      <c r="BV2319" s="32">
        <v>44968</v>
      </c>
      <c r="BW2319" s="33" t="s">
        <v>8959</v>
      </c>
      <c r="BZ2319" s="15">
        <v>100</v>
      </c>
    </row>
    <row r="2320" spans="16:78">
      <c r="P2320" s="105">
        <v>2.133711028630267</v>
      </c>
      <c r="Q2320" s="37" t="s">
        <v>13977</v>
      </c>
      <c r="R2320" s="106">
        <v>-1</v>
      </c>
      <c r="S2320" s="85" t="s">
        <v>8891</v>
      </c>
      <c r="BS2320" s="29">
        <v>1.1703997175066361</v>
      </c>
      <c r="BT2320" s="37" t="s">
        <v>11383</v>
      </c>
      <c r="BU2320" s="31">
        <v>99.873669207140068</v>
      </c>
      <c r="BV2320" s="32">
        <v>44929</v>
      </c>
      <c r="BW2320" s="33" t="s">
        <v>8937</v>
      </c>
      <c r="BZ2320" s="15">
        <v>100</v>
      </c>
    </row>
    <row r="2321" spans="16:78">
      <c r="P2321" s="105">
        <v>3.5568109697158832</v>
      </c>
      <c r="Q2321" s="37" t="s">
        <v>13978</v>
      </c>
      <c r="R2321" s="106">
        <v>-1</v>
      </c>
      <c r="S2321" s="85" t="s">
        <v>8887</v>
      </c>
      <c r="BS2321" s="29">
        <v>1.9725583469791039</v>
      </c>
      <c r="BT2321" s="37" t="s">
        <v>11384</v>
      </c>
      <c r="BU2321" s="31">
        <v>99.828039834562517</v>
      </c>
      <c r="BV2321" s="32">
        <v>44926</v>
      </c>
      <c r="BW2321" s="33" t="s">
        <v>8937</v>
      </c>
      <c r="BZ2321" s="15">
        <v>100</v>
      </c>
    </row>
    <row r="2322" spans="16:78">
      <c r="P2322" s="105">
        <v>1.1323159715501021</v>
      </c>
      <c r="Q2322" s="37" t="s">
        <v>13979</v>
      </c>
      <c r="R2322" s="106">
        <v>-1</v>
      </c>
      <c r="S2322" s="85" t="s">
        <v>8884</v>
      </c>
      <c r="BS2322" s="29">
        <v>1.699008299442907</v>
      </c>
      <c r="BT2322" s="37" t="s">
        <v>11385</v>
      </c>
      <c r="BU2322" s="52">
        <v>99.935859126426664</v>
      </c>
      <c r="BV2322" s="32">
        <v>44831</v>
      </c>
      <c r="BW2322" s="33" t="s">
        <v>8937</v>
      </c>
      <c r="BZ2322" s="15">
        <v>100</v>
      </c>
    </row>
    <row r="2323" spans="16:78">
      <c r="P2323" s="105">
        <v>1.6914276380916951</v>
      </c>
      <c r="Q2323" s="37" t="s">
        <v>13980</v>
      </c>
      <c r="R2323" s="106">
        <v>-1</v>
      </c>
      <c r="S2323" s="85" t="s">
        <v>8891</v>
      </c>
      <c r="BS2323" s="29">
        <v>1.34858035010664</v>
      </c>
      <c r="BT2323" s="37" t="s">
        <v>11386</v>
      </c>
      <c r="BU2323" s="62">
        <v>99.62474845178167</v>
      </c>
      <c r="BV2323" s="32">
        <v>45000</v>
      </c>
      <c r="BW2323" s="33" t="s">
        <v>8937</v>
      </c>
      <c r="BZ2323" s="15">
        <v>100</v>
      </c>
    </row>
    <row r="2324" spans="16:78">
      <c r="P2324" s="105">
        <v>28.737741447900572</v>
      </c>
      <c r="Q2324" s="37" t="s">
        <v>13981</v>
      </c>
      <c r="R2324" s="106">
        <v>-0.88149999999999995</v>
      </c>
      <c r="S2324" s="85" t="s">
        <v>3686</v>
      </c>
      <c r="BS2324" s="29">
        <v>1.5575163116333739</v>
      </c>
      <c r="BT2324" s="37" t="s">
        <v>11387</v>
      </c>
      <c r="BU2324" s="62">
        <v>95.27393545700204</v>
      </c>
      <c r="BV2324" s="32">
        <v>44696</v>
      </c>
      <c r="BW2324" s="33" t="s">
        <v>8937</v>
      </c>
      <c r="BZ2324" s="15">
        <v>88.154808586467198</v>
      </c>
    </row>
    <row r="2325" spans="16:78">
      <c r="P2325" s="105">
        <v>1.758030032144219</v>
      </c>
      <c r="Q2325" s="37" t="s">
        <v>13982</v>
      </c>
      <c r="R2325" s="106">
        <v>-1</v>
      </c>
      <c r="S2325" s="85" t="s">
        <v>8887</v>
      </c>
      <c r="BS2325" s="29">
        <v>8.9262294658346075</v>
      </c>
      <c r="BT2325" s="37" t="s">
        <v>11388</v>
      </c>
      <c r="BU2325" s="31">
        <v>99.97698907779106</v>
      </c>
      <c r="BV2325" s="32">
        <v>44945</v>
      </c>
      <c r="BW2325" s="33" t="s">
        <v>8933</v>
      </c>
      <c r="BZ2325" s="15">
        <v>100</v>
      </c>
    </row>
    <row r="2326" spans="16:78">
      <c r="P2326" s="105">
        <v>42.46540248446987</v>
      </c>
      <c r="Q2326" s="37" t="s">
        <v>13983</v>
      </c>
      <c r="R2326" s="106">
        <v>-1</v>
      </c>
      <c r="S2326" s="85" t="s">
        <v>8881</v>
      </c>
      <c r="BS2326" s="29">
        <v>5.0218586618355587</v>
      </c>
      <c r="BT2326" s="37" t="s">
        <v>11389</v>
      </c>
      <c r="BU2326" s="44">
        <v>86.557045597430104</v>
      </c>
      <c r="BV2326" s="32">
        <v>44910</v>
      </c>
      <c r="BW2326" s="33" t="s">
        <v>8937</v>
      </c>
      <c r="BZ2326" s="15">
        <v>100</v>
      </c>
    </row>
    <row r="2327" spans="16:78">
      <c r="P2327" s="105">
        <v>1.371749063740727</v>
      </c>
      <c r="Q2327" s="37" t="s">
        <v>13984</v>
      </c>
      <c r="R2327" s="106">
        <v>-1</v>
      </c>
      <c r="S2327" s="85" t="s">
        <v>8887</v>
      </c>
      <c r="BS2327" s="29">
        <v>15.34695046430339</v>
      </c>
      <c r="BT2327" s="37" t="s">
        <v>11390</v>
      </c>
      <c r="BU2327" s="62">
        <v>99.32598016107751</v>
      </c>
      <c r="BV2327" s="32">
        <v>44796</v>
      </c>
      <c r="BW2327" s="33" t="s">
        <v>8937</v>
      </c>
      <c r="BZ2327" s="15">
        <v>100</v>
      </c>
    </row>
    <row r="2328" spans="16:78">
      <c r="P2328" s="105">
        <v>1.992284448749255</v>
      </c>
      <c r="Q2328" s="37" t="s">
        <v>13985</v>
      </c>
      <c r="R2328" s="106">
        <v>-1</v>
      </c>
      <c r="S2328" s="85" t="s">
        <v>8895</v>
      </c>
      <c r="BS2328" s="29">
        <v>2.2045031215835782</v>
      </c>
      <c r="BT2328" s="37" t="s">
        <v>11391</v>
      </c>
      <c r="BU2328" s="31">
        <v>90.083826503202715</v>
      </c>
      <c r="BV2328" s="32">
        <v>45000</v>
      </c>
      <c r="BW2328" s="33" t="s">
        <v>8937</v>
      </c>
      <c r="BZ2328" s="15">
        <v>100</v>
      </c>
    </row>
    <row r="2329" spans="16:78">
      <c r="P2329" s="105">
        <v>13.393727938178589</v>
      </c>
      <c r="Q2329" s="37" t="s">
        <v>13986</v>
      </c>
      <c r="R2329" s="106">
        <v>-1</v>
      </c>
      <c r="S2329" s="85" t="s">
        <v>8887</v>
      </c>
      <c r="BS2329" s="29">
        <v>1.58092686613299</v>
      </c>
      <c r="BT2329" s="37" t="s">
        <v>11392</v>
      </c>
      <c r="BU2329" s="62">
        <v>51.104919575071477</v>
      </c>
      <c r="BV2329" s="32">
        <v>44985</v>
      </c>
      <c r="BW2329" s="33" t="s">
        <v>8937</v>
      </c>
      <c r="BZ2329" s="15">
        <v>100</v>
      </c>
    </row>
    <row r="2330" spans="16:78">
      <c r="P2330" s="105">
        <v>3.0011979751128481</v>
      </c>
      <c r="Q2330" s="37" t="s">
        <v>13987</v>
      </c>
      <c r="R2330" s="106">
        <v>-1</v>
      </c>
      <c r="S2330" s="85" t="s">
        <v>8887</v>
      </c>
      <c r="BS2330" s="29">
        <v>1.0010248783395379</v>
      </c>
      <c r="BT2330" s="37" t="s">
        <v>11393</v>
      </c>
      <c r="BU2330" s="31">
        <v>98.901177814980528</v>
      </c>
      <c r="BV2330" s="32">
        <v>44831</v>
      </c>
      <c r="BW2330" s="33" t="s">
        <v>8937</v>
      </c>
      <c r="BZ2330" s="15">
        <v>100</v>
      </c>
    </row>
    <row r="2331" spans="16:78">
      <c r="P2331" s="105">
        <v>2.369204601025662</v>
      </c>
      <c r="Q2331" s="37" t="s">
        <v>13988</v>
      </c>
      <c r="R2331" s="106">
        <v>-1</v>
      </c>
      <c r="S2331" s="85" t="s">
        <v>8898</v>
      </c>
      <c r="BS2331" s="29">
        <v>7.482235603714531</v>
      </c>
      <c r="BT2331" s="37" t="s">
        <v>11394</v>
      </c>
      <c r="BU2331" s="31">
        <v>96.849729019929455</v>
      </c>
      <c r="BV2331" s="32">
        <v>45000</v>
      </c>
      <c r="BW2331" s="33" t="s">
        <v>8937</v>
      </c>
      <c r="BZ2331" s="15">
        <v>100</v>
      </c>
    </row>
    <row r="2332" spans="16:78">
      <c r="P2332" s="105">
        <v>2.1745132700356642</v>
      </c>
      <c r="Q2332" s="37" t="s">
        <v>13989</v>
      </c>
      <c r="R2332" s="106">
        <v>-1</v>
      </c>
      <c r="S2332" s="85" t="s">
        <v>1772</v>
      </c>
      <c r="BS2332" s="29">
        <v>1.786883015010494</v>
      </c>
      <c r="BT2332" s="37" t="s">
        <v>11395</v>
      </c>
      <c r="BU2332" s="52">
        <v>99.920592503470559</v>
      </c>
      <c r="BV2332" s="32">
        <v>44892</v>
      </c>
      <c r="BW2332" s="33" t="s">
        <v>8937</v>
      </c>
      <c r="BZ2332" s="15">
        <v>100</v>
      </c>
    </row>
    <row r="2333" spans="16:78">
      <c r="P2333" s="105">
        <v>12.810607073807519</v>
      </c>
      <c r="Q2333" s="37" t="s">
        <v>13990</v>
      </c>
      <c r="R2333" s="106">
        <v>-1</v>
      </c>
      <c r="S2333" s="85" t="s">
        <v>8882</v>
      </c>
      <c r="BS2333" s="29">
        <v>131.9281687970871</v>
      </c>
      <c r="BT2333" s="37" t="s">
        <v>11396</v>
      </c>
      <c r="BU2333" s="62">
        <v>98.961449594840289</v>
      </c>
      <c r="BV2333" s="32">
        <v>44888</v>
      </c>
      <c r="BW2333" s="33" t="s">
        <v>8937</v>
      </c>
      <c r="BZ2333" s="15">
        <v>100</v>
      </c>
    </row>
    <row r="2334" spans="16:78">
      <c r="P2334" s="105">
        <v>1.976275034468008</v>
      </c>
      <c r="Q2334" s="37" t="s">
        <v>13991</v>
      </c>
      <c r="R2334" s="106">
        <v>-1</v>
      </c>
      <c r="S2334" s="85" t="s">
        <v>8887</v>
      </c>
      <c r="BS2334" s="29">
        <v>13.40092702463256</v>
      </c>
      <c r="BT2334" s="37" t="s">
        <v>11397</v>
      </c>
      <c r="BU2334" s="62">
        <v>99.94341915800311</v>
      </c>
      <c r="BV2334" s="32">
        <v>44831</v>
      </c>
      <c r="BW2334" s="33" t="s">
        <v>8933</v>
      </c>
      <c r="BZ2334" s="15">
        <v>100</v>
      </c>
    </row>
    <row r="2335" spans="16:78">
      <c r="P2335" s="105">
        <v>1.8498133774275141</v>
      </c>
      <c r="Q2335" s="37" t="s">
        <v>13992</v>
      </c>
      <c r="R2335" s="106">
        <v>-1</v>
      </c>
      <c r="S2335" s="85" t="s">
        <v>8887</v>
      </c>
      <c r="BS2335" s="29">
        <v>14.87543534706723</v>
      </c>
      <c r="BT2335" s="37" t="s">
        <v>11398</v>
      </c>
      <c r="BU2335" s="31">
        <v>99.208257434226113</v>
      </c>
      <c r="BV2335" s="32">
        <v>44914</v>
      </c>
      <c r="BW2335" s="33" t="s">
        <v>8937</v>
      </c>
      <c r="BZ2335" s="15">
        <v>100</v>
      </c>
    </row>
    <row r="2336" spans="16:78">
      <c r="P2336" s="105">
        <v>1.097616374864669</v>
      </c>
      <c r="Q2336" s="37" t="s">
        <v>13993</v>
      </c>
      <c r="R2336" s="106">
        <v>-1</v>
      </c>
      <c r="S2336" s="85" t="s">
        <v>8888</v>
      </c>
      <c r="BS2336" s="29">
        <v>25.136620253196231</v>
      </c>
      <c r="BT2336" s="37" t="s">
        <v>11399</v>
      </c>
      <c r="BU2336" s="44">
        <v>99.833507132652187</v>
      </c>
      <c r="BV2336" s="32">
        <v>44888</v>
      </c>
      <c r="BW2336" s="33" t="s">
        <v>8933</v>
      </c>
      <c r="BZ2336" s="15">
        <v>100</v>
      </c>
    </row>
    <row r="2337" spans="16:78">
      <c r="P2337" s="105">
        <v>10.8440143384249</v>
      </c>
      <c r="Q2337" s="37" t="s">
        <v>13994</v>
      </c>
      <c r="R2337" s="106">
        <v>-1</v>
      </c>
      <c r="S2337" s="85" t="s">
        <v>8887</v>
      </c>
      <c r="BS2337" s="29">
        <v>2.3083304820110171</v>
      </c>
      <c r="BT2337" s="37" t="s">
        <v>11400</v>
      </c>
      <c r="BU2337" s="62">
        <v>80.198520154683621</v>
      </c>
      <c r="BV2337" s="32">
        <v>45000</v>
      </c>
      <c r="BW2337" s="33" t="s">
        <v>8937</v>
      </c>
      <c r="BZ2337" s="15">
        <v>100</v>
      </c>
    </row>
    <row r="2338" spans="16:78">
      <c r="P2338" s="105">
        <v>1.201735697073528</v>
      </c>
      <c r="Q2338" s="37" t="s">
        <v>13995</v>
      </c>
      <c r="R2338" s="106">
        <v>-1</v>
      </c>
      <c r="S2338" s="85" t="s">
        <v>8887</v>
      </c>
      <c r="BS2338" s="29">
        <v>396.8090297373364</v>
      </c>
      <c r="BT2338" s="37" t="s">
        <v>11401</v>
      </c>
      <c r="BU2338" s="31">
        <v>98.461611160770346</v>
      </c>
      <c r="BV2338" s="32">
        <v>44929</v>
      </c>
      <c r="BW2338" s="33" t="s">
        <v>8937</v>
      </c>
      <c r="BZ2338" s="15">
        <v>100</v>
      </c>
    </row>
    <row r="2339" spans="16:78">
      <c r="P2339" s="105">
        <v>2.6061570332464239</v>
      </c>
      <c r="Q2339" s="37" t="s">
        <v>13996</v>
      </c>
      <c r="R2339" s="106">
        <v>-1</v>
      </c>
      <c r="S2339" s="85" t="s">
        <v>8887</v>
      </c>
      <c r="BS2339" s="29">
        <v>1.7854319065672579</v>
      </c>
      <c r="BT2339" s="37" t="s">
        <v>11402</v>
      </c>
      <c r="BU2339" s="62">
        <v>99.331741520615637</v>
      </c>
      <c r="BV2339" s="32">
        <v>44937</v>
      </c>
      <c r="BW2339" s="33" t="s">
        <v>8937</v>
      </c>
      <c r="BZ2339" s="15">
        <v>100</v>
      </c>
    </row>
    <row r="2340" spans="16:78">
      <c r="P2340" s="105">
        <v>3.3831824646426449</v>
      </c>
      <c r="Q2340" s="37" t="s">
        <v>13997</v>
      </c>
      <c r="R2340" s="106">
        <v>-1</v>
      </c>
      <c r="S2340" s="85" t="s">
        <v>8887</v>
      </c>
      <c r="BS2340" s="29">
        <v>8.4724405306238211</v>
      </c>
      <c r="BT2340" s="37" t="s">
        <v>11403</v>
      </c>
      <c r="BU2340" s="31">
        <v>99.849839383013304</v>
      </c>
      <c r="BV2340" s="32">
        <v>44926</v>
      </c>
      <c r="BW2340" s="33" t="s">
        <v>8937</v>
      </c>
      <c r="BZ2340" s="15">
        <v>100</v>
      </c>
    </row>
    <row r="2341" spans="16:78">
      <c r="P2341" s="105">
        <v>2.199048542601624</v>
      </c>
      <c r="Q2341" s="37" t="s">
        <v>13998</v>
      </c>
      <c r="R2341" s="106">
        <v>-1</v>
      </c>
      <c r="S2341" s="85" t="s">
        <v>8887</v>
      </c>
      <c r="BS2341" s="29">
        <v>9.2432834836161195</v>
      </c>
      <c r="BT2341" s="37" t="s">
        <v>11404</v>
      </c>
      <c r="BU2341" s="31">
        <v>98.642940698789218</v>
      </c>
      <c r="BV2341" s="32">
        <v>44926</v>
      </c>
      <c r="BW2341" s="33" t="s">
        <v>9045</v>
      </c>
      <c r="BZ2341" s="15">
        <v>100</v>
      </c>
    </row>
    <row r="2342" spans="16:78">
      <c r="P2342" s="105">
        <v>1.7922557619877439</v>
      </c>
      <c r="Q2342" s="37" t="s">
        <v>13999</v>
      </c>
      <c r="R2342" s="106">
        <v>-1</v>
      </c>
      <c r="S2342" s="85" t="s">
        <v>8881</v>
      </c>
      <c r="BS2342" s="29">
        <v>2.435138309056712</v>
      </c>
      <c r="BT2342" s="37" t="s">
        <v>11405</v>
      </c>
      <c r="BU2342" s="52">
        <v>91.226773609144203</v>
      </c>
      <c r="BV2342" s="32">
        <v>44918</v>
      </c>
      <c r="BW2342" s="33" t="s">
        <v>8937</v>
      </c>
      <c r="BZ2342" s="15">
        <v>100</v>
      </c>
    </row>
    <row r="2343" spans="16:78">
      <c r="P2343" s="105">
        <v>2.074233284165695</v>
      </c>
      <c r="Q2343" s="37" t="s">
        <v>14000</v>
      </c>
      <c r="R2343" s="106">
        <v>-1</v>
      </c>
      <c r="S2343" s="85" t="s">
        <v>8887</v>
      </c>
      <c r="BS2343" s="29">
        <v>86.423379943932517</v>
      </c>
      <c r="BT2343" s="37" t="s">
        <v>11406</v>
      </c>
      <c r="BU2343" s="62">
        <v>99.846928917361268</v>
      </c>
      <c r="BV2343" s="32">
        <v>44780</v>
      </c>
      <c r="BW2343" s="33" t="s">
        <v>8937</v>
      </c>
      <c r="BZ2343" s="15">
        <v>100</v>
      </c>
    </row>
    <row r="2344" spans="16:78">
      <c r="P2344" s="105">
        <v>2.1760064233899952</v>
      </c>
      <c r="Q2344" s="37" t="s">
        <v>14001</v>
      </c>
      <c r="R2344" s="106">
        <v>-1</v>
      </c>
      <c r="S2344" s="85" t="s">
        <v>8881</v>
      </c>
      <c r="BS2344" s="29">
        <v>15.82204339810224</v>
      </c>
      <c r="BT2344" s="37" t="s">
        <v>11407</v>
      </c>
      <c r="BU2344" s="62">
        <v>99.856987690555727</v>
      </c>
      <c r="BV2344" s="32">
        <v>44880</v>
      </c>
      <c r="BW2344" s="33" t="s">
        <v>8937</v>
      </c>
      <c r="BZ2344" s="15">
        <v>100</v>
      </c>
    </row>
    <row r="2345" spans="16:78">
      <c r="P2345" s="105">
        <v>1.982741559735919</v>
      </c>
      <c r="Q2345" s="37" t="s">
        <v>14002</v>
      </c>
      <c r="R2345" s="106">
        <v>-1</v>
      </c>
      <c r="S2345" s="85" t="s">
        <v>8891</v>
      </c>
      <c r="BS2345" s="29">
        <v>7.8496438035666962</v>
      </c>
      <c r="BT2345" s="37" t="s">
        <v>11408</v>
      </c>
      <c r="BU2345" s="31">
        <v>81.869477532182046</v>
      </c>
      <c r="BV2345" s="32">
        <v>44996</v>
      </c>
      <c r="BW2345" s="33" t="s">
        <v>8937</v>
      </c>
      <c r="BZ2345" s="15">
        <v>100</v>
      </c>
    </row>
    <row r="2346" spans="16:78">
      <c r="P2346" s="105">
        <v>1.1397072544955771</v>
      </c>
      <c r="Q2346" s="37" t="s">
        <v>14003</v>
      </c>
      <c r="R2346" s="106">
        <v>-1</v>
      </c>
      <c r="S2346" s="85" t="s">
        <v>8887</v>
      </c>
      <c r="BS2346" s="29">
        <v>14.70560606403706</v>
      </c>
      <c r="BT2346" s="37" t="s">
        <v>11409</v>
      </c>
      <c r="BU2346" s="44">
        <v>98.443926401084212</v>
      </c>
      <c r="BV2346" s="32">
        <v>44727</v>
      </c>
      <c r="BW2346" s="33" t="s">
        <v>8937</v>
      </c>
      <c r="BZ2346" s="15">
        <v>100</v>
      </c>
    </row>
    <row r="2347" spans="16:78">
      <c r="P2347" s="105">
        <v>1.00381708570494</v>
      </c>
      <c r="Q2347" s="37" t="s">
        <v>14004</v>
      </c>
      <c r="R2347" s="106">
        <v>-1</v>
      </c>
      <c r="S2347" s="85" t="s">
        <v>8887</v>
      </c>
      <c r="BS2347" s="29">
        <v>3.5320036542858988</v>
      </c>
      <c r="BT2347" s="37" t="s">
        <v>11410</v>
      </c>
      <c r="BU2347" s="62">
        <v>99.854808814255861</v>
      </c>
      <c r="BV2347" s="32">
        <v>44992</v>
      </c>
      <c r="BW2347" s="33" t="s">
        <v>8937</v>
      </c>
      <c r="BZ2347" s="15">
        <v>100</v>
      </c>
    </row>
    <row r="2348" spans="16:78">
      <c r="P2348" s="105">
        <v>2.001577845348872</v>
      </c>
      <c r="Q2348" s="37" t="s">
        <v>14005</v>
      </c>
      <c r="R2348" s="106">
        <v>-1</v>
      </c>
      <c r="S2348" s="85" t="s">
        <v>3686</v>
      </c>
      <c r="BS2348" s="29">
        <v>3.3165140025474971</v>
      </c>
      <c r="BT2348" s="37" t="s">
        <v>11411</v>
      </c>
      <c r="BU2348" s="31">
        <v>98.665308218478259</v>
      </c>
      <c r="BV2348" s="32">
        <v>44964</v>
      </c>
      <c r="BW2348" s="33" t="s">
        <v>8937</v>
      </c>
      <c r="BZ2348" s="15">
        <v>100</v>
      </c>
    </row>
    <row r="2349" spans="16:78">
      <c r="P2349" s="105">
        <v>1.1930595774276149</v>
      </c>
      <c r="Q2349" s="37" t="s">
        <v>14006</v>
      </c>
      <c r="R2349" s="106">
        <v>-1</v>
      </c>
      <c r="S2349" s="85" t="s">
        <v>8887</v>
      </c>
      <c r="BS2349" s="29">
        <v>7.5235230543971259</v>
      </c>
      <c r="BT2349" s="37" t="s">
        <v>11412</v>
      </c>
      <c r="BU2349" s="62">
        <v>99.909690060310083</v>
      </c>
      <c r="BV2349" s="32">
        <v>44619</v>
      </c>
      <c r="BW2349" s="33" t="s">
        <v>8937</v>
      </c>
      <c r="BZ2349" s="15">
        <v>100</v>
      </c>
    </row>
    <row r="2350" spans="16:78">
      <c r="P2350" s="105">
        <v>1.5034367827813251</v>
      </c>
      <c r="Q2350" s="37" t="s">
        <v>14007</v>
      </c>
      <c r="R2350" s="106">
        <v>-1</v>
      </c>
      <c r="S2350" s="85" t="s">
        <v>8887</v>
      </c>
      <c r="BS2350" s="29">
        <v>1.372044201838422</v>
      </c>
      <c r="BT2350" s="37" t="s">
        <v>11413</v>
      </c>
      <c r="BU2350" s="31">
        <v>99.953993833382214</v>
      </c>
      <c r="BV2350" s="32">
        <v>44898</v>
      </c>
      <c r="BW2350" s="33" t="s">
        <v>8933</v>
      </c>
      <c r="BZ2350" s="15">
        <v>100</v>
      </c>
    </row>
    <row r="2351" spans="16:78">
      <c r="P2351" s="105">
        <v>1.4613291773106629</v>
      </c>
      <c r="Q2351" s="37" t="s">
        <v>14008</v>
      </c>
      <c r="R2351" s="106">
        <v>-1</v>
      </c>
      <c r="S2351" s="85" t="s">
        <v>8887</v>
      </c>
      <c r="BS2351" s="29">
        <v>5.9808559044558676</v>
      </c>
      <c r="BT2351" s="37" t="s">
        <v>11414</v>
      </c>
      <c r="BU2351" s="31">
        <v>85.582108561223308</v>
      </c>
      <c r="BV2351" s="32">
        <v>44914</v>
      </c>
      <c r="BW2351" s="33" t="s">
        <v>8937</v>
      </c>
      <c r="BZ2351" s="15">
        <v>100</v>
      </c>
    </row>
    <row r="2352" spans="16:78">
      <c r="P2352" s="105">
        <v>2.6438081711088599</v>
      </c>
      <c r="Q2352" s="37" t="s">
        <v>14009</v>
      </c>
      <c r="R2352" s="106">
        <v>-1</v>
      </c>
      <c r="S2352" s="85" t="s">
        <v>8887</v>
      </c>
      <c r="BS2352" s="29">
        <v>1.544400043678817</v>
      </c>
      <c r="BT2352" s="37" t="s">
        <v>11415</v>
      </c>
      <c r="BU2352" s="52">
        <v>99.856022487096027</v>
      </c>
      <c r="BV2352" s="32">
        <v>44929</v>
      </c>
      <c r="BW2352" s="33" t="s">
        <v>8937</v>
      </c>
      <c r="BZ2352" s="15">
        <v>100</v>
      </c>
    </row>
    <row r="2353" spans="16:78">
      <c r="P2353" s="105">
        <v>7.8831911176283844</v>
      </c>
      <c r="Q2353" s="37" t="s">
        <v>14010</v>
      </c>
      <c r="R2353" s="106">
        <v>-1</v>
      </c>
      <c r="S2353" s="85" t="s">
        <v>8887</v>
      </c>
      <c r="BS2353" s="29">
        <v>1.8507953609671239</v>
      </c>
      <c r="BT2353" s="37" t="s">
        <v>11416</v>
      </c>
      <c r="BU2353" s="62">
        <v>97.364723085372091</v>
      </c>
      <c r="BV2353" s="32">
        <v>44731</v>
      </c>
      <c r="BW2353" s="33" t="s">
        <v>8937</v>
      </c>
      <c r="BZ2353" s="15">
        <v>100</v>
      </c>
    </row>
    <row r="2354" spans="16:78">
      <c r="P2354" s="105">
        <v>1.231976282186831</v>
      </c>
      <c r="Q2354" s="37" t="s">
        <v>14011</v>
      </c>
      <c r="R2354" s="106">
        <v>-1</v>
      </c>
      <c r="S2354" s="85" t="s">
        <v>8887</v>
      </c>
      <c r="BS2354" s="29">
        <v>3.5277716448501302</v>
      </c>
      <c r="BT2354" s="37" t="s">
        <v>11417</v>
      </c>
      <c r="BU2354" s="62">
        <v>99.99721194001097</v>
      </c>
      <c r="BV2354" s="32">
        <v>44700</v>
      </c>
      <c r="BW2354" s="33" t="s">
        <v>8933</v>
      </c>
      <c r="BZ2354" s="15">
        <v>100</v>
      </c>
    </row>
    <row r="2355" spans="16:78">
      <c r="P2355" s="105">
        <v>1.6889752752960729</v>
      </c>
      <c r="Q2355" s="37" t="s">
        <v>14012</v>
      </c>
      <c r="R2355" s="106">
        <v>-1</v>
      </c>
      <c r="S2355" s="85" t="s">
        <v>3686</v>
      </c>
      <c r="BS2355" s="29">
        <v>3.3157242008358159</v>
      </c>
      <c r="BT2355" s="37" t="s">
        <v>11418</v>
      </c>
      <c r="BU2355" s="31">
        <v>60.412320741868797</v>
      </c>
      <c r="BV2355" s="32">
        <v>44996</v>
      </c>
      <c r="BW2355" s="33" t="s">
        <v>8937</v>
      </c>
      <c r="BZ2355" s="15">
        <v>100</v>
      </c>
    </row>
    <row r="2356" spans="16:78">
      <c r="P2356" s="105">
        <v>3.1179245263465418</v>
      </c>
      <c r="Q2356" s="37" t="s">
        <v>14013</v>
      </c>
      <c r="R2356" s="106">
        <v>-1</v>
      </c>
      <c r="S2356" s="85" t="s">
        <v>8887</v>
      </c>
      <c r="BS2356" s="29">
        <v>1.0121944452608269</v>
      </c>
      <c r="BT2356" s="37" t="s">
        <v>11419</v>
      </c>
      <c r="BU2356" s="44">
        <v>96.580375334355381</v>
      </c>
      <c r="BV2356" s="32">
        <v>44926</v>
      </c>
      <c r="BW2356" s="33" t="s">
        <v>8937</v>
      </c>
      <c r="BZ2356" s="15">
        <v>100</v>
      </c>
    </row>
    <row r="2357" spans="16:78">
      <c r="P2357" s="105">
        <v>8.9669023277074498</v>
      </c>
      <c r="Q2357" s="37" t="s">
        <v>14014</v>
      </c>
      <c r="R2357" s="106">
        <v>-1</v>
      </c>
      <c r="S2357" s="85" t="s">
        <v>8887</v>
      </c>
      <c r="BS2357" s="29">
        <v>40.876858122197213</v>
      </c>
      <c r="BT2357" s="37" t="s">
        <v>11420</v>
      </c>
      <c r="BU2357" s="62">
        <v>99.913625336901006</v>
      </c>
      <c r="BV2357" s="32">
        <v>44996</v>
      </c>
      <c r="BW2357" s="33" t="s">
        <v>8937</v>
      </c>
      <c r="BZ2357" s="15">
        <v>100</v>
      </c>
    </row>
    <row r="2358" spans="16:78">
      <c r="P2358" s="105">
        <v>1.9376729386512801</v>
      </c>
      <c r="Q2358" s="37" t="s">
        <v>14015</v>
      </c>
      <c r="R2358" s="106">
        <v>-1</v>
      </c>
      <c r="S2358" s="85" t="s">
        <v>8888</v>
      </c>
      <c r="BS2358" s="29">
        <v>10.625265782938831</v>
      </c>
      <c r="BT2358" s="37" t="s">
        <v>11421</v>
      </c>
      <c r="BU2358" s="31">
        <v>99.986419410986599</v>
      </c>
      <c r="BV2358" s="32">
        <v>44926</v>
      </c>
      <c r="BW2358" s="33" t="s">
        <v>9584</v>
      </c>
      <c r="BZ2358" s="15">
        <v>100</v>
      </c>
    </row>
    <row r="2359" spans="16:78">
      <c r="P2359" s="105">
        <v>5.9544795370224248</v>
      </c>
      <c r="Q2359" s="37" t="s">
        <v>14016</v>
      </c>
      <c r="R2359" s="106">
        <v>-1</v>
      </c>
      <c r="S2359" s="85" t="s">
        <v>8887</v>
      </c>
      <c r="BS2359" s="29">
        <v>1.5897258324366239</v>
      </c>
      <c r="BT2359" s="37" t="s">
        <v>11422</v>
      </c>
      <c r="BU2359" s="62">
        <v>99.900574509626708</v>
      </c>
      <c r="BV2359" s="32">
        <v>44929</v>
      </c>
      <c r="BW2359" s="33" t="s">
        <v>8959</v>
      </c>
      <c r="BZ2359" s="15">
        <v>100</v>
      </c>
    </row>
    <row r="2360" spans="16:78">
      <c r="P2360" s="105">
        <v>4.0358635372299441</v>
      </c>
      <c r="Q2360" s="37" t="s">
        <v>14017</v>
      </c>
      <c r="R2360" s="106">
        <v>-1</v>
      </c>
      <c r="S2360" s="85" t="s">
        <v>8887</v>
      </c>
      <c r="BS2360" s="29">
        <v>2.3978309771902029</v>
      </c>
      <c r="BT2360" s="37" t="s">
        <v>11423</v>
      </c>
      <c r="BU2360" s="31">
        <v>99.610160671303916</v>
      </c>
      <c r="BV2360" s="32">
        <v>44996</v>
      </c>
      <c r="BW2360" s="33" t="s">
        <v>8965</v>
      </c>
      <c r="BZ2360" s="15">
        <v>100</v>
      </c>
    </row>
    <row r="2361" spans="16:78">
      <c r="P2361" s="105">
        <v>6.1359373949569207</v>
      </c>
      <c r="Q2361" s="37" t="s">
        <v>14018</v>
      </c>
      <c r="R2361" s="106">
        <v>-1</v>
      </c>
      <c r="S2361" s="85" t="s">
        <v>8887</v>
      </c>
      <c r="BS2361" s="29">
        <v>4.7498992911883668</v>
      </c>
      <c r="BT2361" s="37" t="s">
        <v>11424</v>
      </c>
      <c r="BU2361" s="31">
        <v>99.834250369490135</v>
      </c>
      <c r="BV2361" s="32">
        <v>44643</v>
      </c>
      <c r="BW2361" s="33" t="s">
        <v>8937</v>
      </c>
      <c r="BZ2361" s="15">
        <v>100</v>
      </c>
    </row>
    <row r="2362" spans="16:78">
      <c r="P2362" s="105">
        <v>2.9036509409156679</v>
      </c>
      <c r="Q2362" s="37" t="s">
        <v>14019</v>
      </c>
      <c r="R2362" s="106">
        <v>-1</v>
      </c>
      <c r="S2362" s="85" t="s">
        <v>8882</v>
      </c>
      <c r="BS2362" s="29">
        <v>2.5844818412680328</v>
      </c>
      <c r="BT2362" s="37" t="s">
        <v>11425</v>
      </c>
      <c r="BU2362" s="52">
        <v>76.384459820774538</v>
      </c>
      <c r="BV2362" s="32">
        <v>45000</v>
      </c>
      <c r="BW2362" s="33" t="s">
        <v>8937</v>
      </c>
      <c r="BZ2362" s="15">
        <v>100</v>
      </c>
    </row>
    <row r="2363" spans="16:78">
      <c r="P2363" s="105">
        <v>1.6411761113774519</v>
      </c>
      <c r="Q2363" s="37" t="s">
        <v>14020</v>
      </c>
      <c r="R2363" s="106">
        <v>-1</v>
      </c>
      <c r="S2363" s="85" t="s">
        <v>8887</v>
      </c>
      <c r="BS2363" s="29">
        <v>3.3590079846879828</v>
      </c>
      <c r="BT2363" s="37" t="s">
        <v>11426</v>
      </c>
      <c r="BU2363" s="62">
        <v>99.985530227979993</v>
      </c>
      <c r="BV2363" s="32">
        <v>44898</v>
      </c>
      <c r="BW2363" s="33" t="s">
        <v>8937</v>
      </c>
      <c r="BZ2363" s="15">
        <v>100</v>
      </c>
    </row>
    <row r="2364" spans="16:78">
      <c r="P2364" s="105">
        <v>2.479483500852373</v>
      </c>
      <c r="Q2364" s="37" t="s">
        <v>14021</v>
      </c>
      <c r="R2364" s="106">
        <v>-1</v>
      </c>
      <c r="S2364" s="85" t="s">
        <v>8892</v>
      </c>
      <c r="BS2364" s="29">
        <v>10.92338832007453</v>
      </c>
      <c r="BT2364" s="37" t="s">
        <v>11427</v>
      </c>
      <c r="BU2364" s="62">
        <v>99.299049747350452</v>
      </c>
      <c r="BV2364" s="32">
        <v>44926</v>
      </c>
      <c r="BW2364" s="33" t="s">
        <v>9131</v>
      </c>
      <c r="BZ2364" s="15">
        <v>100</v>
      </c>
    </row>
    <row r="2365" spans="16:78">
      <c r="P2365" s="105">
        <v>1.1619271391989341</v>
      </c>
      <c r="Q2365" s="37" t="s">
        <v>14022</v>
      </c>
      <c r="R2365" s="106">
        <v>-1</v>
      </c>
      <c r="S2365" s="85" t="s">
        <v>3686</v>
      </c>
      <c r="BS2365" s="29">
        <v>2.5956102563017511</v>
      </c>
      <c r="BT2365" s="37" t="s">
        <v>11428</v>
      </c>
      <c r="BU2365" s="31">
        <v>99.551850489163257</v>
      </c>
      <c r="BV2365" s="32">
        <v>44992</v>
      </c>
      <c r="BW2365" s="33" t="s">
        <v>8937</v>
      </c>
      <c r="BZ2365" s="15">
        <v>100</v>
      </c>
    </row>
    <row r="2366" spans="16:78">
      <c r="P2366" s="105">
        <v>1.17107830274061</v>
      </c>
      <c r="Q2366" s="37" t="s">
        <v>14023</v>
      </c>
      <c r="R2366" s="106">
        <v>-1</v>
      </c>
      <c r="S2366" s="85" t="s">
        <v>8887</v>
      </c>
      <c r="BS2366" s="29">
        <v>5.662359600480225</v>
      </c>
      <c r="BT2366" s="37" t="s">
        <v>11429</v>
      </c>
      <c r="BU2366" s="44">
        <v>97.778565890552258</v>
      </c>
      <c r="BV2366" s="32">
        <v>44980</v>
      </c>
      <c r="BW2366" s="33" t="s">
        <v>8937</v>
      </c>
      <c r="BZ2366" s="15">
        <v>100</v>
      </c>
    </row>
    <row r="2367" spans="16:78">
      <c r="P2367" s="105">
        <v>1.6753182733464671</v>
      </c>
      <c r="Q2367" s="37" t="s">
        <v>14024</v>
      </c>
      <c r="R2367" s="106">
        <v>-1</v>
      </c>
      <c r="S2367" s="85" t="s">
        <v>8889</v>
      </c>
      <c r="BS2367" s="29">
        <v>5.2556719536119498</v>
      </c>
      <c r="BT2367" s="37" t="s">
        <v>11430</v>
      </c>
      <c r="BU2367" s="62">
        <v>99.998954978653785</v>
      </c>
      <c r="BV2367" s="32">
        <v>44933</v>
      </c>
      <c r="BW2367" s="33" t="s">
        <v>8937</v>
      </c>
      <c r="BZ2367" s="15">
        <v>100</v>
      </c>
    </row>
    <row r="2368" spans="16:78">
      <c r="P2368" s="105">
        <v>2.4474581375055999</v>
      </c>
      <c r="Q2368" s="37" t="s">
        <v>14025</v>
      </c>
      <c r="R2368" s="106">
        <v>-1</v>
      </c>
      <c r="S2368" s="85" t="s">
        <v>8887</v>
      </c>
      <c r="BS2368" s="29">
        <v>30.362901696547809</v>
      </c>
      <c r="BT2368" s="37" t="s">
        <v>11431</v>
      </c>
      <c r="BU2368" s="31">
        <v>97.09170474820074</v>
      </c>
      <c r="BV2368" s="32">
        <v>44731</v>
      </c>
      <c r="BW2368" s="33" t="s">
        <v>8965</v>
      </c>
      <c r="BZ2368" s="15">
        <v>100</v>
      </c>
    </row>
    <row r="2369" spans="16:78">
      <c r="P2369" s="105">
        <v>2.1339977304166622</v>
      </c>
      <c r="Q2369" s="37" t="s">
        <v>14026</v>
      </c>
      <c r="R2369" s="106">
        <v>-1</v>
      </c>
      <c r="S2369" s="85" t="s">
        <v>8888</v>
      </c>
      <c r="BS2369" s="29">
        <v>25.506502660185919</v>
      </c>
      <c r="BT2369" s="37" t="s">
        <v>11432</v>
      </c>
      <c r="BU2369" s="62">
        <v>98.916183241205346</v>
      </c>
      <c r="BV2369" s="32">
        <v>44992</v>
      </c>
      <c r="BW2369" s="33" t="s">
        <v>8937</v>
      </c>
      <c r="BZ2369" s="15">
        <v>100</v>
      </c>
    </row>
    <row r="2370" spans="16:78">
      <c r="P2370" s="105">
        <v>16.571789662861601</v>
      </c>
      <c r="Q2370" s="37" t="s">
        <v>14027</v>
      </c>
      <c r="R2370" s="106">
        <v>-1</v>
      </c>
      <c r="S2370" s="85" t="s">
        <v>8887</v>
      </c>
      <c r="BS2370" s="29">
        <v>130.75282146531561</v>
      </c>
      <c r="BT2370" s="37" t="s">
        <v>11433</v>
      </c>
      <c r="BU2370" s="31">
        <v>98.748856800133453</v>
      </c>
      <c r="BV2370" s="32">
        <v>44150</v>
      </c>
      <c r="BW2370" s="33" t="s">
        <v>8937</v>
      </c>
      <c r="BZ2370" s="15">
        <v>100</v>
      </c>
    </row>
    <row r="2371" spans="16:78">
      <c r="P2371" s="105">
        <v>5.4655068698831837</v>
      </c>
      <c r="Q2371" s="37" t="s">
        <v>14028</v>
      </c>
      <c r="R2371" s="106">
        <v>-1</v>
      </c>
      <c r="S2371" s="85" t="s">
        <v>8887</v>
      </c>
      <c r="BS2371" s="29">
        <v>105.5579684982884</v>
      </c>
      <c r="BT2371" s="37" t="s">
        <v>11434</v>
      </c>
      <c r="BU2371" s="31">
        <v>99.998262198513103</v>
      </c>
      <c r="BV2371" s="32">
        <v>44666</v>
      </c>
      <c r="BW2371" s="33" t="s">
        <v>8937</v>
      </c>
      <c r="BZ2371" s="15">
        <v>100</v>
      </c>
    </row>
    <row r="2372" spans="16:78">
      <c r="P2372" s="105">
        <v>2.8276394177437711</v>
      </c>
      <c r="Q2372" s="37" t="s">
        <v>14029</v>
      </c>
      <c r="R2372" s="106">
        <v>-1</v>
      </c>
      <c r="S2372" s="85" t="s">
        <v>8887</v>
      </c>
      <c r="BS2372" s="29">
        <v>1.2788690403941569</v>
      </c>
      <c r="BT2372" s="37" t="s">
        <v>11435</v>
      </c>
      <c r="BU2372" s="52">
        <v>98.850510622485231</v>
      </c>
      <c r="BV2372" s="32">
        <v>44880</v>
      </c>
      <c r="BW2372" s="33" t="s">
        <v>8937</v>
      </c>
      <c r="BZ2372" s="15">
        <v>100</v>
      </c>
    </row>
    <row r="2373" spans="16:78">
      <c r="P2373" s="105">
        <v>26.59205148164353</v>
      </c>
      <c r="Q2373" s="37" t="s">
        <v>14030</v>
      </c>
      <c r="R2373" s="106">
        <v>-1</v>
      </c>
      <c r="S2373" s="85" t="s">
        <v>3686</v>
      </c>
      <c r="BS2373" s="29">
        <v>11.97478238562713</v>
      </c>
      <c r="BT2373" s="37" t="s">
        <v>11436</v>
      </c>
      <c r="BU2373" s="62">
        <v>99.200259294802933</v>
      </c>
      <c r="BV2373" s="32">
        <v>44892</v>
      </c>
      <c r="BW2373" s="33" t="s">
        <v>8937</v>
      </c>
      <c r="BZ2373" s="15">
        <v>100</v>
      </c>
    </row>
    <row r="2374" spans="16:78">
      <c r="P2374" s="105">
        <v>4.2861747069210923</v>
      </c>
      <c r="Q2374" s="37" t="s">
        <v>14031</v>
      </c>
      <c r="R2374" s="106">
        <v>-1</v>
      </c>
      <c r="S2374" s="85" t="s">
        <v>8887</v>
      </c>
      <c r="BS2374" s="29">
        <v>312.64477155712018</v>
      </c>
      <c r="BT2374" s="37" t="s">
        <v>11437</v>
      </c>
      <c r="BU2374" s="62">
        <v>99.846536806790354</v>
      </c>
      <c r="BV2374" s="32">
        <v>44933</v>
      </c>
      <c r="BW2374" s="33" t="s">
        <v>8937</v>
      </c>
      <c r="BZ2374" s="15">
        <v>100</v>
      </c>
    </row>
    <row r="2375" spans="16:78">
      <c r="P2375" s="105">
        <v>6.9961083996473334</v>
      </c>
      <c r="Q2375" s="37" t="s">
        <v>14032</v>
      </c>
      <c r="R2375" s="106">
        <v>-1</v>
      </c>
      <c r="S2375" s="85" t="s">
        <v>8894</v>
      </c>
      <c r="BS2375" s="29">
        <v>1.249571044109961</v>
      </c>
      <c r="BT2375" s="37" t="s">
        <v>11438</v>
      </c>
      <c r="BU2375" s="31">
        <v>99.667864589426955</v>
      </c>
      <c r="BV2375" s="32">
        <v>44811</v>
      </c>
      <c r="BW2375" s="33" t="s">
        <v>8937</v>
      </c>
      <c r="BZ2375" s="15">
        <v>100</v>
      </c>
    </row>
    <row r="2376" spans="16:78">
      <c r="P2376" s="105">
        <v>1.778647507557626</v>
      </c>
      <c r="Q2376" s="37" t="s">
        <v>14033</v>
      </c>
      <c r="R2376" s="106">
        <v>-1</v>
      </c>
      <c r="S2376" s="85" t="s">
        <v>8882</v>
      </c>
      <c r="BS2376" s="29">
        <v>4.0842792480441226</v>
      </c>
      <c r="BT2376" s="37" t="s">
        <v>11439</v>
      </c>
      <c r="BU2376" s="44">
        <v>96.047005061591747</v>
      </c>
      <c r="BV2376" s="32">
        <v>44696</v>
      </c>
      <c r="BW2376" s="33" t="s">
        <v>8937</v>
      </c>
      <c r="BZ2376" s="15">
        <v>100</v>
      </c>
    </row>
    <row r="2377" spans="16:78">
      <c r="P2377" s="105">
        <v>1.858054962348719</v>
      </c>
      <c r="Q2377" s="37" t="s">
        <v>14034</v>
      </c>
      <c r="R2377" s="106">
        <v>-1</v>
      </c>
      <c r="S2377" s="85" t="s">
        <v>8887</v>
      </c>
      <c r="BS2377" s="29">
        <v>671.84428643174499</v>
      </c>
      <c r="BT2377" s="37" t="s">
        <v>11440</v>
      </c>
      <c r="BU2377" s="62">
        <v>99.991819900543902</v>
      </c>
      <c r="BV2377" s="32">
        <v>44933</v>
      </c>
      <c r="BW2377" s="33" t="s">
        <v>8937</v>
      </c>
      <c r="BZ2377" s="15">
        <v>100</v>
      </c>
    </row>
    <row r="2378" spans="16:78">
      <c r="P2378" s="105">
        <v>2.2246245592366192</v>
      </c>
      <c r="Q2378" s="37" t="s">
        <v>14035</v>
      </c>
      <c r="R2378" s="106">
        <v>-1</v>
      </c>
      <c r="S2378" s="85" t="s">
        <v>8887</v>
      </c>
      <c r="BS2378" s="29">
        <v>321.33781216038591</v>
      </c>
      <c r="BT2378" s="37" t="s">
        <v>11441</v>
      </c>
      <c r="BU2378" s="31">
        <v>99.961899358840782</v>
      </c>
      <c r="BV2378" s="32">
        <v>44696</v>
      </c>
      <c r="BW2378" s="33" t="s">
        <v>8937</v>
      </c>
      <c r="BZ2378" s="15">
        <v>100</v>
      </c>
    </row>
    <row r="2379" spans="16:78">
      <c r="P2379" s="105">
        <v>2.3260165376249962</v>
      </c>
      <c r="Q2379" s="37" t="s">
        <v>14036</v>
      </c>
      <c r="R2379" s="106">
        <v>-1</v>
      </c>
      <c r="S2379" s="85" t="s">
        <v>8887</v>
      </c>
      <c r="BS2379" s="29">
        <v>29.381132987742099</v>
      </c>
      <c r="BT2379" s="37" t="s">
        <v>11442</v>
      </c>
      <c r="BU2379" s="62">
        <v>99.692130824251578</v>
      </c>
      <c r="BV2379" s="32">
        <v>44996</v>
      </c>
      <c r="BW2379" s="33" t="s">
        <v>8959</v>
      </c>
      <c r="BZ2379" s="15">
        <v>100</v>
      </c>
    </row>
    <row r="2380" spans="16:78">
      <c r="P2380" s="105">
        <v>3.9208164353653379</v>
      </c>
      <c r="Q2380" s="37" t="s">
        <v>14037</v>
      </c>
      <c r="R2380" s="106">
        <v>-1</v>
      </c>
      <c r="S2380" s="85" t="s">
        <v>8887</v>
      </c>
      <c r="BS2380" s="29">
        <v>1.1316468609716439</v>
      </c>
      <c r="BT2380" s="37" t="s">
        <v>11443</v>
      </c>
      <c r="BU2380" s="31">
        <v>99.749838301790078</v>
      </c>
      <c r="BV2380" s="32">
        <v>44933</v>
      </c>
      <c r="BW2380" s="33" t="s">
        <v>8937</v>
      </c>
      <c r="BZ2380" s="15">
        <v>100</v>
      </c>
    </row>
    <row r="2381" spans="16:78">
      <c r="P2381" s="105">
        <v>1.146195273890217</v>
      </c>
      <c r="Q2381" s="37" t="s">
        <v>14038</v>
      </c>
      <c r="R2381" s="106">
        <v>-1</v>
      </c>
      <c r="S2381" s="85" t="s">
        <v>8887</v>
      </c>
      <c r="BS2381" s="29">
        <v>3.9443953990642031</v>
      </c>
      <c r="BT2381" s="37" t="s">
        <v>11444</v>
      </c>
      <c r="BU2381" s="31">
        <v>96.427833090507548</v>
      </c>
      <c r="BV2381" s="32">
        <v>43909</v>
      </c>
      <c r="BW2381" s="33" t="s">
        <v>8937</v>
      </c>
      <c r="BZ2381" s="15">
        <v>100</v>
      </c>
    </row>
    <row r="2382" spans="16:78">
      <c r="P2382" s="105">
        <v>1.490141331691621</v>
      </c>
      <c r="Q2382" s="37" t="s">
        <v>14039</v>
      </c>
      <c r="R2382" s="106">
        <v>-1</v>
      </c>
      <c r="S2382" s="85" t="s">
        <v>8893</v>
      </c>
      <c r="BS2382" s="29">
        <v>49.833633764384288</v>
      </c>
      <c r="BT2382" s="37" t="s">
        <v>11445</v>
      </c>
      <c r="BU2382" s="52">
        <v>99.885758638990353</v>
      </c>
      <c r="BV2382" s="32">
        <v>44996</v>
      </c>
      <c r="BW2382" s="33" t="s">
        <v>8945</v>
      </c>
      <c r="BZ2382" s="15">
        <v>100</v>
      </c>
    </row>
    <row r="2383" spans="16:78">
      <c r="P2383" s="105">
        <v>1.630499589627477</v>
      </c>
      <c r="Q2383" s="37" t="s">
        <v>14040</v>
      </c>
      <c r="R2383" s="106">
        <v>-1</v>
      </c>
      <c r="S2383" s="85" t="s">
        <v>8887</v>
      </c>
      <c r="BS2383" s="29">
        <v>1.0972068314774801</v>
      </c>
      <c r="BT2383" s="37" t="s">
        <v>11446</v>
      </c>
      <c r="BU2383" s="62">
        <v>87.499533976338881</v>
      </c>
      <c r="BV2383" s="32">
        <v>45000</v>
      </c>
      <c r="BW2383" s="33" t="s">
        <v>8937</v>
      </c>
      <c r="BZ2383" s="15">
        <v>100</v>
      </c>
    </row>
    <row r="2384" spans="16:78">
      <c r="P2384" s="105">
        <v>2.557644212325807</v>
      </c>
      <c r="Q2384" s="37" t="s">
        <v>14041</v>
      </c>
      <c r="R2384" s="106">
        <v>-1</v>
      </c>
      <c r="S2384" s="85" t="s">
        <v>8889</v>
      </c>
      <c r="BS2384" s="29">
        <v>2.1398447659160582</v>
      </c>
      <c r="BT2384" s="37" t="s">
        <v>11447</v>
      </c>
      <c r="BU2384" s="62">
        <v>98.124604962592926</v>
      </c>
      <c r="BV2384" s="32">
        <v>45000</v>
      </c>
      <c r="BW2384" s="33" t="s">
        <v>8937</v>
      </c>
      <c r="BZ2384" s="15">
        <v>100</v>
      </c>
    </row>
    <row r="2385" spans="16:78">
      <c r="P2385" s="105">
        <v>1.8574859988343779</v>
      </c>
      <c r="Q2385" s="37" t="s">
        <v>14042</v>
      </c>
      <c r="R2385" s="106">
        <v>-1</v>
      </c>
      <c r="S2385" s="85" t="s">
        <v>8887</v>
      </c>
      <c r="BS2385" s="29">
        <v>3.575559845099014</v>
      </c>
      <c r="BT2385" s="37" t="s">
        <v>11448</v>
      </c>
      <c r="BU2385" s="31">
        <v>99.678286077179948</v>
      </c>
      <c r="BV2385" s="32">
        <v>44472</v>
      </c>
      <c r="BW2385" s="33" t="s">
        <v>8945</v>
      </c>
      <c r="BZ2385" s="15">
        <v>100</v>
      </c>
    </row>
    <row r="2386" spans="16:78">
      <c r="P2386" s="105">
        <v>2.2164615589049532</v>
      </c>
      <c r="Q2386" s="37" t="s">
        <v>14043</v>
      </c>
      <c r="R2386" s="106">
        <v>-1</v>
      </c>
      <c r="S2386" s="85" t="s">
        <v>8887</v>
      </c>
      <c r="BS2386" s="29">
        <v>1.1003966841547119</v>
      </c>
      <c r="BT2386" s="37" t="s">
        <v>11449</v>
      </c>
      <c r="BU2386" s="44">
        <v>99.586634758168373</v>
      </c>
      <c r="BV2386" s="32">
        <v>44996</v>
      </c>
      <c r="BW2386" s="33" t="s">
        <v>8937</v>
      </c>
      <c r="BZ2386" s="15">
        <v>100</v>
      </c>
    </row>
    <row r="2387" spans="16:78">
      <c r="P2387" s="105">
        <v>1.4299178978735509</v>
      </c>
      <c r="Q2387" s="37" t="s">
        <v>14044</v>
      </c>
      <c r="R2387" s="106">
        <v>-1</v>
      </c>
      <c r="S2387" s="85" t="s">
        <v>8887</v>
      </c>
      <c r="BS2387" s="29">
        <v>1.010729811577266</v>
      </c>
      <c r="BT2387" s="37" t="s">
        <v>11450</v>
      </c>
      <c r="BU2387" s="62">
        <v>99.667750244281578</v>
      </c>
      <c r="BV2387" s="32">
        <v>44933</v>
      </c>
      <c r="BW2387" s="33" t="s">
        <v>8937</v>
      </c>
      <c r="BZ2387" s="15">
        <v>100</v>
      </c>
    </row>
    <row r="2388" spans="16:78">
      <c r="P2388" s="105">
        <v>485.22414544056687</v>
      </c>
      <c r="Q2388" s="37" t="s">
        <v>14045</v>
      </c>
      <c r="R2388" s="106">
        <v>-0.92300000000000004</v>
      </c>
      <c r="S2388" s="85" t="s">
        <v>8889</v>
      </c>
      <c r="BS2388" s="29">
        <v>6.4502083727497421</v>
      </c>
      <c r="BT2388" s="37" t="s">
        <v>11451</v>
      </c>
      <c r="BU2388" s="31">
        <v>99.026173675099059</v>
      </c>
      <c r="BV2388" s="32">
        <v>44941</v>
      </c>
      <c r="BW2388" s="33" t="s">
        <v>8937</v>
      </c>
      <c r="BZ2388" s="15">
        <v>92.303080341651992</v>
      </c>
    </row>
    <row r="2389" spans="16:78">
      <c r="P2389" s="105">
        <v>3.3631741550250629</v>
      </c>
      <c r="Q2389" s="37" t="s">
        <v>14046</v>
      </c>
      <c r="R2389" s="106">
        <v>-1</v>
      </c>
      <c r="S2389" s="85" t="s">
        <v>8889</v>
      </c>
      <c r="BS2389" s="29">
        <v>5.3831501205441628</v>
      </c>
      <c r="BT2389" s="37" t="s">
        <v>11452</v>
      </c>
      <c r="BU2389" s="62">
        <v>23.557132035886109</v>
      </c>
      <c r="BV2389" s="32">
        <v>44603</v>
      </c>
      <c r="BW2389" s="33" t="s">
        <v>8937</v>
      </c>
      <c r="BZ2389" s="15">
        <v>100</v>
      </c>
    </row>
    <row r="2390" spans="16:78">
      <c r="P2390" s="105">
        <v>4.1556683524055336</v>
      </c>
      <c r="Q2390" s="37" t="s">
        <v>14047</v>
      </c>
      <c r="R2390" s="106">
        <v>-1</v>
      </c>
      <c r="S2390" s="85" t="s">
        <v>8887</v>
      </c>
      <c r="BS2390" s="29">
        <v>165.44038537550941</v>
      </c>
      <c r="BT2390" s="37" t="s">
        <v>11453</v>
      </c>
      <c r="BU2390" s="31">
        <v>99.987928311230064</v>
      </c>
      <c r="BV2390" s="32">
        <v>44929</v>
      </c>
      <c r="BW2390" s="33" t="s">
        <v>8933</v>
      </c>
      <c r="BZ2390" s="15">
        <v>100</v>
      </c>
    </row>
    <row r="2391" spans="16:78">
      <c r="P2391" s="105">
        <v>1.678525922775459</v>
      </c>
      <c r="Q2391" s="37" t="s">
        <v>14048</v>
      </c>
      <c r="R2391" s="106">
        <v>-1</v>
      </c>
      <c r="S2391" s="85" t="s">
        <v>8889</v>
      </c>
      <c r="BS2391" s="29">
        <v>48.020252051182247</v>
      </c>
      <c r="BT2391" s="37" t="s">
        <v>11454</v>
      </c>
      <c r="BU2391" s="31">
        <v>99.986788114290633</v>
      </c>
      <c r="BV2391" s="32">
        <v>44462</v>
      </c>
      <c r="BW2391" s="33" t="s">
        <v>8937</v>
      </c>
      <c r="BZ2391" s="15">
        <v>100</v>
      </c>
    </row>
    <row r="2392" spans="16:78">
      <c r="P2392" s="105">
        <v>7.2971445422281729</v>
      </c>
      <c r="Q2392" s="37" t="s">
        <v>14049</v>
      </c>
      <c r="R2392" s="106">
        <v>-1</v>
      </c>
      <c r="S2392" s="85" t="s">
        <v>8892</v>
      </c>
      <c r="BS2392" s="29">
        <v>7.6647181544986953</v>
      </c>
      <c r="BT2392" s="37" t="s">
        <v>11455</v>
      </c>
      <c r="BU2392" s="52">
        <v>99.882982149121759</v>
      </c>
      <c r="BV2392" s="32">
        <v>44914</v>
      </c>
      <c r="BW2392" s="33" t="s">
        <v>8933</v>
      </c>
      <c r="BZ2392" s="15">
        <v>100</v>
      </c>
    </row>
    <row r="2393" spans="16:78">
      <c r="P2393" s="105">
        <v>2.599648857893039</v>
      </c>
      <c r="Q2393" s="37" t="s">
        <v>14050</v>
      </c>
      <c r="R2393" s="106">
        <v>-1</v>
      </c>
      <c r="S2393" s="85" t="s">
        <v>3686</v>
      </c>
      <c r="BS2393" s="29">
        <v>1.0560505527987709</v>
      </c>
      <c r="BT2393" s="37" t="s">
        <v>11456</v>
      </c>
      <c r="BU2393" s="62">
        <v>94.607709932778221</v>
      </c>
      <c r="BV2393" s="32">
        <v>44914</v>
      </c>
      <c r="BW2393" s="33" t="s">
        <v>8937</v>
      </c>
      <c r="BZ2393" s="15">
        <v>100</v>
      </c>
    </row>
    <row r="2394" spans="16:78">
      <c r="P2394" s="105">
        <v>3.1608399788334292</v>
      </c>
      <c r="Q2394" s="37" t="s">
        <v>14051</v>
      </c>
      <c r="R2394" s="106">
        <v>-1</v>
      </c>
      <c r="S2394" s="85" t="s">
        <v>8887</v>
      </c>
      <c r="BS2394" s="29">
        <v>56.240394915834578</v>
      </c>
      <c r="BT2394" s="37" t="s">
        <v>11457</v>
      </c>
      <c r="BU2394" s="62">
        <v>98.600275546696778</v>
      </c>
      <c r="BV2394" s="32">
        <v>45000</v>
      </c>
      <c r="BW2394" s="33" t="s">
        <v>8949</v>
      </c>
      <c r="BZ2394" s="15">
        <v>100</v>
      </c>
    </row>
    <row r="2395" spans="16:78">
      <c r="P2395" s="105">
        <v>2.0136722556361968</v>
      </c>
      <c r="Q2395" s="37" t="s">
        <v>14052</v>
      </c>
      <c r="R2395" s="106">
        <v>-1</v>
      </c>
      <c r="S2395" s="85" t="s">
        <v>8887</v>
      </c>
      <c r="BS2395" s="29">
        <v>3.5500436170664931</v>
      </c>
      <c r="BT2395" s="37" t="s">
        <v>11458</v>
      </c>
      <c r="BU2395" s="31">
        <v>99.621067565462013</v>
      </c>
      <c r="BV2395" s="32">
        <v>44937</v>
      </c>
      <c r="BW2395" s="33" t="s">
        <v>8937</v>
      </c>
      <c r="BZ2395" s="15">
        <v>100</v>
      </c>
    </row>
    <row r="2396" spans="16:78">
      <c r="P2396" s="105">
        <v>1.542576894979149</v>
      </c>
      <c r="Q2396" s="37" t="s">
        <v>14053</v>
      </c>
      <c r="R2396" s="106">
        <v>-1</v>
      </c>
      <c r="S2396" s="85" t="s">
        <v>8887</v>
      </c>
      <c r="BS2396" s="29">
        <v>1.484214434976127</v>
      </c>
      <c r="BT2396" s="37" t="s">
        <v>11459</v>
      </c>
      <c r="BU2396" s="44">
        <v>95.399826411976946</v>
      </c>
      <c r="BV2396" s="32">
        <v>44957</v>
      </c>
      <c r="BW2396" s="33" t="s">
        <v>8937</v>
      </c>
      <c r="BZ2396" s="15">
        <v>100</v>
      </c>
    </row>
    <row r="2397" spans="16:78">
      <c r="P2397" s="105">
        <v>4.5987418443650148</v>
      </c>
      <c r="Q2397" s="37" t="s">
        <v>14054</v>
      </c>
      <c r="R2397" s="106">
        <v>-1</v>
      </c>
      <c r="S2397" s="85" t="s">
        <v>8889</v>
      </c>
      <c r="BS2397" s="29">
        <v>2.3715015054564161</v>
      </c>
      <c r="BT2397" s="37" t="s">
        <v>11460</v>
      </c>
      <c r="BU2397" s="62">
        <v>99.925489621437436</v>
      </c>
      <c r="BV2397" s="32">
        <v>44985</v>
      </c>
      <c r="BW2397" s="33" t="s">
        <v>8937</v>
      </c>
      <c r="BZ2397" s="15">
        <v>100</v>
      </c>
    </row>
    <row r="2398" spans="16:78">
      <c r="P2398" s="105">
        <v>3.3321012243762311</v>
      </c>
      <c r="Q2398" s="37" t="s">
        <v>14055</v>
      </c>
      <c r="R2398" s="106">
        <v>-1</v>
      </c>
      <c r="S2398" s="85" t="s">
        <v>8889</v>
      </c>
      <c r="BS2398" s="29">
        <v>2.300561671531133</v>
      </c>
      <c r="BT2398" s="37" t="s">
        <v>11461</v>
      </c>
      <c r="BU2398" s="31">
        <v>97.146500813466687</v>
      </c>
      <c r="BV2398" s="32">
        <v>44696</v>
      </c>
      <c r="BW2398" s="33" t="s">
        <v>8937</v>
      </c>
      <c r="BZ2398" s="15">
        <v>100</v>
      </c>
    </row>
    <row r="2399" spans="16:78">
      <c r="P2399" s="105">
        <v>2.5466941851184659</v>
      </c>
      <c r="Q2399" s="37" t="s">
        <v>14056</v>
      </c>
      <c r="R2399" s="106">
        <v>-1</v>
      </c>
      <c r="S2399" s="85" t="s">
        <v>3686</v>
      </c>
      <c r="BS2399" s="29">
        <v>7.9068429618775751</v>
      </c>
      <c r="BT2399" s="37" t="s">
        <v>11462</v>
      </c>
      <c r="BU2399" s="62">
        <v>99.99999987640588</v>
      </c>
      <c r="BV2399" s="32">
        <v>44545</v>
      </c>
      <c r="BW2399" s="33" t="s">
        <v>8937</v>
      </c>
      <c r="BZ2399" s="15">
        <v>100</v>
      </c>
    </row>
    <row r="2400" spans="16:78">
      <c r="P2400" s="105">
        <v>1.3205606369288709</v>
      </c>
      <c r="Q2400" s="37" t="s">
        <v>14057</v>
      </c>
      <c r="R2400" s="106">
        <v>-1</v>
      </c>
      <c r="S2400" s="85" t="s">
        <v>8887</v>
      </c>
      <c r="BS2400" s="29">
        <v>2.3028874687684708</v>
      </c>
      <c r="BT2400" s="37" t="s">
        <v>11463</v>
      </c>
      <c r="BU2400" s="31">
        <v>100</v>
      </c>
      <c r="BV2400" s="32">
        <v>44549</v>
      </c>
      <c r="BW2400" s="33" t="s">
        <v>8937</v>
      </c>
      <c r="BZ2400" s="15">
        <v>100</v>
      </c>
    </row>
    <row r="2401" spans="16:78">
      <c r="P2401" s="105">
        <v>5.0473492663166368</v>
      </c>
      <c r="Q2401" s="37" t="s">
        <v>14058</v>
      </c>
      <c r="R2401" s="106">
        <v>-1</v>
      </c>
      <c r="S2401" s="85" t="s">
        <v>8887</v>
      </c>
      <c r="BS2401" s="29">
        <v>31.320104947262141</v>
      </c>
      <c r="BT2401" s="37" t="s">
        <v>11464</v>
      </c>
      <c r="BU2401" s="31">
        <v>99.934012775642117</v>
      </c>
      <c r="BV2401" s="32">
        <v>45000</v>
      </c>
      <c r="BW2401" s="33" t="s">
        <v>8937</v>
      </c>
      <c r="BZ2401" s="15">
        <v>100</v>
      </c>
    </row>
    <row r="2402" spans="16:78">
      <c r="P2402" s="105">
        <v>1.906105033905191</v>
      </c>
      <c r="Q2402" s="37" t="s">
        <v>14059</v>
      </c>
      <c r="R2402" s="106">
        <v>-1</v>
      </c>
      <c r="S2402" s="85" t="s">
        <v>8887</v>
      </c>
      <c r="BS2402" s="29">
        <v>2.9318035703985421</v>
      </c>
      <c r="BT2402" s="37" t="s">
        <v>11465</v>
      </c>
      <c r="BU2402" s="52">
        <v>98.407676331473141</v>
      </c>
      <c r="BV2402" s="32">
        <v>43958</v>
      </c>
      <c r="BW2402" s="33" t="s">
        <v>8937</v>
      </c>
      <c r="BZ2402" s="15">
        <v>100</v>
      </c>
    </row>
    <row r="2403" spans="16:78">
      <c r="P2403" s="105">
        <v>2.7035303816606602</v>
      </c>
      <c r="Q2403" s="37" t="s">
        <v>14060</v>
      </c>
      <c r="R2403" s="106">
        <v>-1</v>
      </c>
      <c r="S2403" s="85" t="s">
        <v>8887</v>
      </c>
      <c r="BS2403" s="29">
        <v>5.9261250585087071</v>
      </c>
      <c r="BT2403" s="37" t="s">
        <v>11466</v>
      </c>
      <c r="BU2403" s="62">
        <v>99.808512836147116</v>
      </c>
      <c r="BV2403" s="32">
        <v>44972</v>
      </c>
      <c r="BW2403" s="33" t="s">
        <v>8965</v>
      </c>
      <c r="BZ2403" s="15">
        <v>100</v>
      </c>
    </row>
    <row r="2404" spans="16:78">
      <c r="P2404" s="105">
        <v>27.166657125646779</v>
      </c>
      <c r="Q2404" s="37" t="s">
        <v>14061</v>
      </c>
      <c r="R2404" s="106">
        <v>-1</v>
      </c>
      <c r="S2404" s="85" t="s">
        <v>8887</v>
      </c>
      <c r="BS2404" s="29">
        <v>1.953877629745296</v>
      </c>
      <c r="BT2404" s="37" t="s">
        <v>11467</v>
      </c>
      <c r="BU2404" s="62">
        <v>99.593325051073919</v>
      </c>
      <c r="BV2404" s="32">
        <v>44937</v>
      </c>
      <c r="BW2404" s="33" t="s">
        <v>8937</v>
      </c>
      <c r="BZ2404" s="15">
        <v>100</v>
      </c>
    </row>
    <row r="2405" spans="16:78">
      <c r="P2405" s="105">
        <v>2.6415126912961031</v>
      </c>
      <c r="Q2405" s="37" t="s">
        <v>14062</v>
      </c>
      <c r="R2405" s="106">
        <v>-1</v>
      </c>
      <c r="S2405" s="85" t="s">
        <v>8887</v>
      </c>
      <c r="BS2405" s="29">
        <v>16.464867521827451</v>
      </c>
      <c r="BT2405" s="37" t="s">
        <v>11468</v>
      </c>
      <c r="BU2405" s="31">
        <v>98.781752399247907</v>
      </c>
      <c r="BV2405" s="32">
        <v>44922</v>
      </c>
      <c r="BW2405" s="33" t="s">
        <v>8937</v>
      </c>
      <c r="BZ2405" s="15">
        <v>100</v>
      </c>
    </row>
    <row r="2406" spans="16:78">
      <c r="P2406" s="105">
        <v>1.597420843648564</v>
      </c>
      <c r="Q2406" s="37" t="s">
        <v>14063</v>
      </c>
      <c r="R2406" s="106">
        <v>-1</v>
      </c>
      <c r="S2406" s="85" t="s">
        <v>8887</v>
      </c>
      <c r="BS2406" s="29">
        <v>2.723252423462275</v>
      </c>
      <c r="BT2406" s="37" t="s">
        <v>11469</v>
      </c>
      <c r="BU2406" s="44">
        <v>91.191960976995858</v>
      </c>
      <c r="BV2406" s="32">
        <v>44880</v>
      </c>
      <c r="BW2406" s="33" t="s">
        <v>9034</v>
      </c>
      <c r="BZ2406" s="15">
        <v>100</v>
      </c>
    </row>
    <row r="2407" spans="16:78">
      <c r="P2407" s="105">
        <v>1.9830439888723459</v>
      </c>
      <c r="Q2407" s="37" t="s">
        <v>14064</v>
      </c>
      <c r="R2407" s="106">
        <v>-1</v>
      </c>
      <c r="S2407" s="85" t="s">
        <v>8887</v>
      </c>
      <c r="BS2407" s="29">
        <v>1.8381896911642399</v>
      </c>
      <c r="BT2407" s="37" t="s">
        <v>11470</v>
      </c>
      <c r="BU2407" s="62">
        <v>99.973846167255118</v>
      </c>
      <c r="BV2407" s="32">
        <v>44914</v>
      </c>
      <c r="BW2407" s="33" t="s">
        <v>8937</v>
      </c>
      <c r="BZ2407" s="15">
        <v>100</v>
      </c>
    </row>
    <row r="2408" spans="16:78">
      <c r="P2408" s="105">
        <v>2.3884288386540811</v>
      </c>
      <c r="Q2408" s="37" t="s">
        <v>14065</v>
      </c>
      <c r="R2408" s="106">
        <v>-1</v>
      </c>
      <c r="S2408" s="85" t="s">
        <v>3686</v>
      </c>
      <c r="BS2408" s="29">
        <v>3.016304761540697</v>
      </c>
      <c r="BT2408" s="37" t="s">
        <v>11471</v>
      </c>
      <c r="BU2408" s="31">
        <v>98.635091855660434</v>
      </c>
      <c r="BV2408" s="32">
        <v>44996</v>
      </c>
      <c r="BW2408" s="33" t="s">
        <v>8937</v>
      </c>
      <c r="BZ2408" s="15">
        <v>100</v>
      </c>
    </row>
    <row r="2409" spans="16:78">
      <c r="P2409" s="105">
        <v>2.2844988486415692</v>
      </c>
      <c r="Q2409" s="37" t="s">
        <v>14066</v>
      </c>
      <c r="R2409" s="106">
        <v>-1</v>
      </c>
      <c r="S2409" s="85" t="s">
        <v>8887</v>
      </c>
      <c r="BS2409" s="29">
        <v>2.8267585188298292</v>
      </c>
      <c r="BT2409" s="37" t="s">
        <v>11472</v>
      </c>
      <c r="BU2409" s="62">
        <v>98.738393605995284</v>
      </c>
      <c r="BV2409" s="32">
        <v>44996</v>
      </c>
      <c r="BW2409" s="33" t="s">
        <v>9026</v>
      </c>
      <c r="BZ2409" s="15">
        <v>100</v>
      </c>
    </row>
    <row r="2410" spans="16:78">
      <c r="P2410" s="105">
        <v>2.720007911919597</v>
      </c>
      <c r="Q2410" s="37" t="s">
        <v>14067</v>
      </c>
      <c r="R2410" s="106">
        <v>-1</v>
      </c>
      <c r="S2410" s="85" t="s">
        <v>8891</v>
      </c>
      <c r="BS2410" s="29">
        <v>1.141808312908092</v>
      </c>
      <c r="BT2410" s="37" t="s">
        <v>11473</v>
      </c>
      <c r="BU2410" s="31">
        <v>97.165835034012829</v>
      </c>
      <c r="BV2410" s="32">
        <v>44918</v>
      </c>
      <c r="BW2410" s="33" t="s">
        <v>8937</v>
      </c>
      <c r="BZ2410" s="15">
        <v>100</v>
      </c>
    </row>
    <row r="2411" spans="16:78">
      <c r="P2411" s="105">
        <v>2.0851756775382801</v>
      </c>
      <c r="Q2411" s="37" t="s">
        <v>14068</v>
      </c>
      <c r="R2411" s="106">
        <v>-1</v>
      </c>
      <c r="S2411" s="85" t="s">
        <v>3686</v>
      </c>
      <c r="BS2411" s="29">
        <v>86.032638790475943</v>
      </c>
      <c r="BT2411" s="37" t="s">
        <v>11474</v>
      </c>
      <c r="BU2411" s="31">
        <v>99.937376597223746</v>
      </c>
      <c r="BV2411" s="32">
        <v>44384</v>
      </c>
      <c r="BW2411" s="33" t="s">
        <v>8937</v>
      </c>
      <c r="BZ2411" s="15">
        <v>100</v>
      </c>
    </row>
    <row r="2412" spans="16:78">
      <c r="P2412" s="105">
        <v>1720.304633088045</v>
      </c>
      <c r="Q2412" s="37" t="s">
        <v>14069</v>
      </c>
      <c r="R2412" s="106">
        <v>-0.99980000000000002</v>
      </c>
      <c r="S2412" s="85" t="s">
        <v>8887</v>
      </c>
      <c r="BS2412" s="29">
        <v>2.6610922165446871</v>
      </c>
      <c r="BT2412" s="37" t="s">
        <v>11475</v>
      </c>
      <c r="BU2412" s="52">
        <v>99.911144920288521</v>
      </c>
      <c r="BV2412" s="32">
        <v>44922</v>
      </c>
      <c r="BW2412" s="33" t="s">
        <v>8937</v>
      </c>
      <c r="BZ2412" s="15">
        <v>99.981338824026949</v>
      </c>
    </row>
    <row r="2413" spans="16:78">
      <c r="P2413" s="105">
        <v>2.3537791716015848</v>
      </c>
      <c r="Q2413" s="37" t="s">
        <v>14070</v>
      </c>
      <c r="R2413" s="106">
        <v>-1</v>
      </c>
      <c r="S2413" s="85" t="s">
        <v>8887</v>
      </c>
      <c r="BS2413" s="29">
        <v>3.4793822686614759</v>
      </c>
      <c r="BT2413" s="37" t="s">
        <v>11476</v>
      </c>
      <c r="BU2413" s="62">
        <v>99.320703677951158</v>
      </c>
      <c r="BV2413" s="32">
        <v>45000</v>
      </c>
      <c r="BW2413" s="33" t="s">
        <v>8937</v>
      </c>
      <c r="BZ2413" s="15">
        <v>100</v>
      </c>
    </row>
    <row r="2414" spans="16:78">
      <c r="P2414" s="105">
        <v>2.0145623528747452</v>
      </c>
      <c r="Q2414" s="37" t="s">
        <v>14071</v>
      </c>
      <c r="R2414" s="106">
        <v>-1</v>
      </c>
      <c r="S2414" s="85" t="s">
        <v>8901</v>
      </c>
      <c r="BS2414" s="29">
        <v>18.787418237585999</v>
      </c>
      <c r="BT2414" s="37" t="s">
        <v>11477</v>
      </c>
      <c r="BU2414" s="62">
        <v>99.9987734439501</v>
      </c>
      <c r="BV2414" s="32">
        <v>44765</v>
      </c>
      <c r="BW2414" s="33" t="s">
        <v>8959</v>
      </c>
      <c r="BZ2414" s="15">
        <v>100</v>
      </c>
    </row>
    <row r="2415" spans="16:78">
      <c r="P2415" s="105">
        <v>1.909513373741909</v>
      </c>
      <c r="Q2415" s="37" t="s">
        <v>14072</v>
      </c>
      <c r="R2415" s="106">
        <v>-1</v>
      </c>
      <c r="S2415" s="85" t="s">
        <v>8888</v>
      </c>
      <c r="BS2415" s="29">
        <v>2.2634484087081601</v>
      </c>
      <c r="BT2415" s="37" t="s">
        <v>11478</v>
      </c>
      <c r="BU2415" s="31">
        <v>98.084628306725165</v>
      </c>
      <c r="BV2415" s="32">
        <v>44996</v>
      </c>
      <c r="BW2415" s="33" t="s">
        <v>8937</v>
      </c>
      <c r="BZ2415" s="15">
        <v>100</v>
      </c>
    </row>
    <row r="2416" spans="16:78">
      <c r="P2416" s="105">
        <v>1.1592296457741811</v>
      </c>
      <c r="Q2416" s="37" t="s">
        <v>14073</v>
      </c>
      <c r="R2416" s="106">
        <v>-1</v>
      </c>
      <c r="S2416" s="85" t="s">
        <v>8887</v>
      </c>
      <c r="BS2416" s="29">
        <v>3.1058807291379802</v>
      </c>
      <c r="BT2416" s="37" t="s">
        <v>11479</v>
      </c>
      <c r="BU2416" s="44">
        <v>99.668345220353061</v>
      </c>
      <c r="BV2416" s="32">
        <v>44749</v>
      </c>
      <c r="BW2416" s="33" t="s">
        <v>8937</v>
      </c>
      <c r="BZ2416" s="15">
        <v>100</v>
      </c>
    </row>
    <row r="2417" spans="16:78">
      <c r="P2417" s="105">
        <v>1.47294890255496</v>
      </c>
      <c r="Q2417" s="37" t="s">
        <v>14074</v>
      </c>
      <c r="R2417" s="106">
        <v>-1</v>
      </c>
      <c r="S2417" s="85" t="s">
        <v>8887</v>
      </c>
      <c r="BS2417" s="29">
        <v>4.0559655330170497</v>
      </c>
      <c r="BT2417" s="37" t="s">
        <v>11480</v>
      </c>
      <c r="BU2417" s="62">
        <v>55.674061280584873</v>
      </c>
      <c r="BV2417" s="32">
        <v>45000</v>
      </c>
      <c r="BW2417" s="33" t="s">
        <v>8937</v>
      </c>
      <c r="BZ2417" s="15">
        <v>100</v>
      </c>
    </row>
    <row r="2418" spans="16:78">
      <c r="P2418" s="105">
        <v>1.2833615297926519</v>
      </c>
      <c r="Q2418" s="37" t="s">
        <v>14075</v>
      </c>
      <c r="R2418" s="106">
        <v>-1</v>
      </c>
      <c r="S2418" s="85" t="s">
        <v>8887</v>
      </c>
      <c r="BS2418" s="29">
        <v>1.7357513626652279</v>
      </c>
      <c r="BT2418" s="37" t="s">
        <v>11481</v>
      </c>
      <c r="BU2418" s="31">
        <v>99.320650018908907</v>
      </c>
      <c r="BV2418" s="32">
        <v>44918</v>
      </c>
      <c r="BW2418" s="33" t="s">
        <v>8937</v>
      </c>
      <c r="BZ2418" s="15">
        <v>100</v>
      </c>
    </row>
    <row r="2419" spans="16:78">
      <c r="P2419" s="105">
        <v>15.090705556118779</v>
      </c>
      <c r="Q2419" s="37" t="s">
        <v>14076</v>
      </c>
      <c r="R2419" s="106">
        <v>-1</v>
      </c>
      <c r="S2419" s="85" t="s">
        <v>8887</v>
      </c>
      <c r="BS2419" s="29">
        <v>3.0754349672463501</v>
      </c>
      <c r="BT2419" s="37" t="s">
        <v>11482</v>
      </c>
      <c r="BU2419" s="62">
        <v>99.201842838570471</v>
      </c>
      <c r="BV2419" s="32">
        <v>44985</v>
      </c>
      <c r="BW2419" s="33" t="s">
        <v>9080</v>
      </c>
      <c r="BZ2419" s="15">
        <v>100</v>
      </c>
    </row>
    <row r="2420" spans="16:78">
      <c r="P2420" s="105">
        <v>11.188618578408461</v>
      </c>
      <c r="Q2420" s="37" t="s">
        <v>14077</v>
      </c>
      <c r="R2420" s="106">
        <v>-1</v>
      </c>
      <c r="S2420" s="85" t="s">
        <v>8887</v>
      </c>
      <c r="BS2420" s="29">
        <v>7.5450862864680213</v>
      </c>
      <c r="BT2420" s="37" t="s">
        <v>11483</v>
      </c>
      <c r="BU2420" s="31">
        <v>98.454311648049682</v>
      </c>
      <c r="BV2420" s="32">
        <v>44735</v>
      </c>
      <c r="BW2420" s="33" t="s">
        <v>8937</v>
      </c>
      <c r="BZ2420" s="15">
        <v>100</v>
      </c>
    </row>
    <row r="2421" spans="16:78">
      <c r="P2421" s="105">
        <v>1.803666685208267</v>
      </c>
      <c r="Q2421" s="37" t="s">
        <v>14078</v>
      </c>
      <c r="R2421" s="106">
        <v>-1</v>
      </c>
      <c r="S2421" s="85" t="s">
        <v>8887</v>
      </c>
      <c r="BS2421" s="29">
        <v>6.8269669711779848</v>
      </c>
      <c r="BT2421" s="37" t="s">
        <v>11484</v>
      </c>
      <c r="BU2421" s="31">
        <v>99.602703323354604</v>
      </c>
      <c r="BV2421" s="32">
        <v>44914</v>
      </c>
      <c r="BW2421" s="33" t="s">
        <v>9034</v>
      </c>
      <c r="BZ2421" s="15">
        <v>100</v>
      </c>
    </row>
    <row r="2422" spans="16:78">
      <c r="P2422" s="105">
        <v>3.4854434518301098</v>
      </c>
      <c r="Q2422" s="37" t="s">
        <v>14079</v>
      </c>
      <c r="R2422" s="106">
        <v>-1</v>
      </c>
      <c r="S2422" s="85" t="s">
        <v>8891</v>
      </c>
      <c r="BS2422" s="29">
        <v>1.478566618943234</v>
      </c>
      <c r="BT2422" s="37" t="s">
        <v>11485</v>
      </c>
      <c r="BU2422" s="52">
        <v>99.798169720454439</v>
      </c>
      <c r="BV2422" s="32">
        <v>44888</v>
      </c>
      <c r="BW2422" s="33" t="s">
        <v>8937</v>
      </c>
      <c r="BZ2422" s="15">
        <v>100</v>
      </c>
    </row>
    <row r="2423" spans="16:78">
      <c r="P2423" s="105">
        <v>201.84071871110621</v>
      </c>
      <c r="Q2423" s="37" t="s">
        <v>14080</v>
      </c>
      <c r="R2423" s="106">
        <v>-1</v>
      </c>
      <c r="S2423" s="85" t="s">
        <v>3686</v>
      </c>
      <c r="BS2423" s="29">
        <v>2.3625021915440079</v>
      </c>
      <c r="BT2423" s="37" t="s">
        <v>11486</v>
      </c>
      <c r="BU2423" s="62">
        <v>98.501971486400123</v>
      </c>
      <c r="BV2423" s="32">
        <v>45000</v>
      </c>
      <c r="BW2423" s="33" t="s">
        <v>9034</v>
      </c>
      <c r="BZ2423" s="15">
        <v>100</v>
      </c>
    </row>
    <row r="2424" spans="16:78">
      <c r="P2424" s="105">
        <v>2.1765463535082028</v>
      </c>
      <c r="Q2424" s="37" t="s">
        <v>14081</v>
      </c>
      <c r="R2424" s="106">
        <v>-1</v>
      </c>
      <c r="S2424" s="85" t="s">
        <v>3686</v>
      </c>
      <c r="BS2424" s="29">
        <v>1.7080452458356341</v>
      </c>
      <c r="BT2424" s="37" t="s">
        <v>11487</v>
      </c>
      <c r="BU2424" s="62">
        <v>84.35395806910968</v>
      </c>
      <c r="BV2424" s="32">
        <v>44937</v>
      </c>
      <c r="BW2424" s="33" t="s">
        <v>8937</v>
      </c>
      <c r="BZ2424" s="15">
        <v>100</v>
      </c>
    </row>
    <row r="2425" spans="16:78">
      <c r="P2425" s="105">
        <v>1.3411996231291781</v>
      </c>
      <c r="Q2425" s="37" t="s">
        <v>14082</v>
      </c>
      <c r="R2425" s="106">
        <v>-1</v>
      </c>
      <c r="S2425" s="85" t="s">
        <v>8887</v>
      </c>
      <c r="BS2425" s="29">
        <v>2.4997428445762688</v>
      </c>
      <c r="BT2425" s="37" t="s">
        <v>11488</v>
      </c>
      <c r="BU2425" s="31">
        <v>99.845064607153361</v>
      </c>
      <c r="BV2425" s="32">
        <v>44696</v>
      </c>
      <c r="BW2425" s="33" t="s">
        <v>8937</v>
      </c>
      <c r="BZ2425" s="15">
        <v>100</v>
      </c>
    </row>
    <row r="2426" spans="16:78">
      <c r="P2426" s="105">
        <v>4.741595609711875</v>
      </c>
      <c r="Q2426" s="37" t="s">
        <v>14083</v>
      </c>
      <c r="R2426" s="106">
        <v>-1</v>
      </c>
      <c r="S2426" s="85" t="s">
        <v>3686</v>
      </c>
      <c r="BS2426" s="29">
        <v>2.5654691337440778</v>
      </c>
      <c r="BT2426" s="37" t="s">
        <v>11489</v>
      </c>
      <c r="BU2426" s="44">
        <v>99.037493712360757</v>
      </c>
      <c r="BV2426" s="32">
        <v>44937</v>
      </c>
      <c r="BW2426" s="33" t="s">
        <v>8937</v>
      </c>
      <c r="BZ2426" s="15">
        <v>100</v>
      </c>
    </row>
    <row r="2427" spans="16:78">
      <c r="P2427" s="105">
        <v>3.471496020276605</v>
      </c>
      <c r="Q2427" s="37" t="s">
        <v>14084</v>
      </c>
      <c r="R2427" s="106">
        <v>-1</v>
      </c>
      <c r="S2427" s="85" t="s">
        <v>8889</v>
      </c>
      <c r="BS2427" s="29">
        <v>1.3927939081365259</v>
      </c>
      <c r="BT2427" s="37" t="s">
        <v>11490</v>
      </c>
      <c r="BU2427" s="62">
        <v>99.49469873792988</v>
      </c>
      <c r="BV2427" s="32">
        <v>44910</v>
      </c>
      <c r="BW2427" s="33" t="s">
        <v>8937</v>
      </c>
      <c r="BZ2427" s="15">
        <v>100</v>
      </c>
    </row>
    <row r="2428" spans="16:78">
      <c r="P2428" s="105">
        <v>1.6485059121678221</v>
      </c>
      <c r="Q2428" s="37" t="s">
        <v>14085</v>
      </c>
      <c r="R2428" s="106">
        <v>-1</v>
      </c>
      <c r="S2428" s="85" t="s">
        <v>8887</v>
      </c>
      <c r="BS2428" s="29">
        <v>1.4144301784068309</v>
      </c>
      <c r="BT2428" s="37" t="s">
        <v>11491</v>
      </c>
      <c r="BU2428" s="31">
        <v>95.9062518623534</v>
      </c>
      <c r="BV2428" s="32">
        <v>44933</v>
      </c>
      <c r="BW2428" s="33" t="s">
        <v>8937</v>
      </c>
      <c r="BZ2428" s="15">
        <v>100</v>
      </c>
    </row>
    <row r="2429" spans="16:78">
      <c r="P2429" s="105">
        <v>17.683520523841629</v>
      </c>
      <c r="Q2429" s="37" t="s">
        <v>14086</v>
      </c>
      <c r="R2429" s="106">
        <v>-1</v>
      </c>
      <c r="S2429" s="85" t="s">
        <v>8882</v>
      </c>
      <c r="BS2429" s="29">
        <v>18.671652483334711</v>
      </c>
      <c r="BT2429" s="37" t="s">
        <v>11492</v>
      </c>
      <c r="BU2429" s="62">
        <v>99.660477109759142</v>
      </c>
      <c r="BV2429" s="32">
        <v>44727</v>
      </c>
      <c r="BW2429" s="33" t="s">
        <v>8937</v>
      </c>
      <c r="BZ2429" s="15">
        <v>100</v>
      </c>
    </row>
    <row r="2430" spans="16:78">
      <c r="P2430" s="105">
        <v>4.9147103296042252</v>
      </c>
      <c r="Q2430" s="37" t="s">
        <v>14087</v>
      </c>
      <c r="R2430" s="106">
        <v>-1</v>
      </c>
      <c r="S2430" s="85" t="s">
        <v>8887</v>
      </c>
      <c r="BS2430" s="29">
        <v>18.558187078537461</v>
      </c>
      <c r="BT2430" s="37" t="s">
        <v>11493</v>
      </c>
      <c r="BU2430" s="31">
        <v>99.941643707085206</v>
      </c>
      <c r="BV2430" s="32">
        <v>44541</v>
      </c>
      <c r="BW2430" s="33" t="s">
        <v>8937</v>
      </c>
      <c r="BZ2430" s="15">
        <v>100</v>
      </c>
    </row>
    <row r="2431" spans="16:78">
      <c r="P2431" s="105">
        <v>1.980772886774945</v>
      </c>
      <c r="Q2431" s="37" t="s">
        <v>14088</v>
      </c>
      <c r="R2431" s="106">
        <v>-1</v>
      </c>
      <c r="S2431" s="85" t="s">
        <v>8887</v>
      </c>
      <c r="BS2431" s="29">
        <v>3.0188605355099249</v>
      </c>
      <c r="BT2431" s="37" t="s">
        <v>11494</v>
      </c>
      <c r="BU2431" s="31">
        <v>95.790843716759028</v>
      </c>
      <c r="BV2431" s="32">
        <v>44972</v>
      </c>
      <c r="BW2431" s="33" t="s">
        <v>9034</v>
      </c>
      <c r="BZ2431" s="15">
        <v>100</v>
      </c>
    </row>
    <row r="2432" spans="16:78">
      <c r="P2432" s="105">
        <v>68.867698871697385</v>
      </c>
      <c r="Q2432" s="37" t="s">
        <v>14089</v>
      </c>
      <c r="R2432" s="106">
        <v>-0.99750000000000005</v>
      </c>
      <c r="S2432" s="85" t="s">
        <v>8884</v>
      </c>
      <c r="BS2432" s="29">
        <v>37.271094371753577</v>
      </c>
      <c r="BT2432" s="37" t="s">
        <v>11495</v>
      </c>
      <c r="BU2432" s="52">
        <v>98.305915882661523</v>
      </c>
      <c r="BV2432" s="32">
        <v>44933</v>
      </c>
      <c r="BW2432" s="33" t="s">
        <v>8937</v>
      </c>
      <c r="BZ2432" s="15">
        <v>99.754043780599517</v>
      </c>
    </row>
    <row r="2433" spans="16:78">
      <c r="P2433" s="105">
        <v>1.205250607086285</v>
      </c>
      <c r="Q2433" s="37" t="s">
        <v>14090</v>
      </c>
      <c r="R2433" s="106">
        <v>-1</v>
      </c>
      <c r="S2433" s="85" t="s">
        <v>8891</v>
      </c>
      <c r="BS2433" s="29">
        <v>1.099922280664118</v>
      </c>
      <c r="BT2433" s="37" t="s">
        <v>11496</v>
      </c>
      <c r="BU2433" s="62">
        <v>95.762721032563576</v>
      </c>
      <c r="BV2433" s="32">
        <v>45000</v>
      </c>
      <c r="BW2433" s="33" t="s">
        <v>8937</v>
      </c>
      <c r="BZ2433" s="15">
        <v>100</v>
      </c>
    </row>
    <row r="2434" spans="16:78">
      <c r="P2434" s="105">
        <v>1.059341888107834</v>
      </c>
      <c r="Q2434" s="37" t="s">
        <v>14091</v>
      </c>
      <c r="R2434" s="106">
        <v>-1</v>
      </c>
      <c r="S2434" s="85" t="s">
        <v>8887</v>
      </c>
      <c r="BS2434" s="29">
        <v>2.536924574115222</v>
      </c>
      <c r="BT2434" s="37" t="s">
        <v>11497</v>
      </c>
      <c r="BU2434" s="62">
        <v>99.737269470990995</v>
      </c>
      <c r="BV2434" s="32">
        <v>44914</v>
      </c>
      <c r="BW2434" s="33" t="s">
        <v>8937</v>
      </c>
      <c r="BZ2434" s="15">
        <v>100</v>
      </c>
    </row>
    <row r="2435" spans="16:78">
      <c r="P2435" s="105">
        <v>1.0169742776491431</v>
      </c>
      <c r="Q2435" s="37" t="s">
        <v>14092</v>
      </c>
      <c r="R2435" s="106">
        <v>-1</v>
      </c>
      <c r="S2435" s="85" t="s">
        <v>8887</v>
      </c>
      <c r="BS2435" s="29">
        <v>1.5851337844232121</v>
      </c>
      <c r="BT2435" s="37" t="s">
        <v>11498</v>
      </c>
      <c r="BU2435" s="31">
        <v>99.559852539093129</v>
      </c>
      <c r="BV2435" s="32">
        <v>44914</v>
      </c>
      <c r="BW2435" s="33" t="s">
        <v>8937</v>
      </c>
      <c r="BZ2435" s="15">
        <v>100</v>
      </c>
    </row>
    <row r="2436" spans="16:78">
      <c r="P2436" s="105">
        <v>2.6757228041677918</v>
      </c>
      <c r="Q2436" s="37" t="s">
        <v>14093</v>
      </c>
      <c r="R2436" s="106">
        <v>-1</v>
      </c>
      <c r="S2436" s="85" t="s">
        <v>8887</v>
      </c>
      <c r="BS2436" s="29">
        <v>40.891245658397118</v>
      </c>
      <c r="BT2436" s="37" t="s">
        <v>11499</v>
      </c>
      <c r="BU2436" s="44">
        <v>99.251903833607997</v>
      </c>
      <c r="BV2436" s="32">
        <v>43822</v>
      </c>
      <c r="BW2436" s="33" t="s">
        <v>8937</v>
      </c>
      <c r="BZ2436" s="15">
        <v>100</v>
      </c>
    </row>
    <row r="2437" spans="16:78">
      <c r="P2437" s="105">
        <v>2.4302702894045378</v>
      </c>
      <c r="Q2437" s="37" t="s">
        <v>14094</v>
      </c>
      <c r="R2437" s="106">
        <v>-1</v>
      </c>
      <c r="S2437" s="85" t="s">
        <v>8887</v>
      </c>
      <c r="BS2437" s="29">
        <v>1.2048664835205181</v>
      </c>
      <c r="BT2437" s="37" t="s">
        <v>11500</v>
      </c>
      <c r="BU2437" s="62">
        <v>97.474605113865337</v>
      </c>
      <c r="BV2437" s="32">
        <v>44964</v>
      </c>
      <c r="BW2437" s="33" t="s">
        <v>8937</v>
      </c>
      <c r="BZ2437" s="15">
        <v>100</v>
      </c>
    </row>
    <row r="2438" spans="16:78">
      <c r="P2438" s="105">
        <v>1.3656345307655211</v>
      </c>
      <c r="Q2438" s="37" t="s">
        <v>14095</v>
      </c>
      <c r="R2438" s="106">
        <v>-1</v>
      </c>
      <c r="S2438" s="85" t="s">
        <v>3686</v>
      </c>
      <c r="BS2438" s="29">
        <v>137.64947542792851</v>
      </c>
      <c r="BT2438" s="37" t="s">
        <v>11501</v>
      </c>
      <c r="BU2438" s="31">
        <v>99.333654937529431</v>
      </c>
      <c r="BV2438" s="32">
        <v>44996</v>
      </c>
      <c r="BW2438" s="33" t="s">
        <v>8937</v>
      </c>
      <c r="BZ2438" s="15">
        <v>100</v>
      </c>
    </row>
    <row r="2439" spans="16:78">
      <c r="P2439" s="105">
        <v>3.2785918571363588</v>
      </c>
      <c r="Q2439" s="37" t="s">
        <v>14096</v>
      </c>
      <c r="R2439" s="106">
        <v>-1</v>
      </c>
      <c r="S2439" s="85" t="s">
        <v>8887</v>
      </c>
      <c r="BS2439" s="29">
        <v>7.299675339248493</v>
      </c>
      <c r="BT2439" s="37" t="s">
        <v>11502</v>
      </c>
      <c r="BU2439" s="62">
        <v>99.984309958241681</v>
      </c>
      <c r="BV2439" s="32">
        <v>44929</v>
      </c>
      <c r="BW2439" s="33" t="s">
        <v>9045</v>
      </c>
      <c r="BZ2439" s="15">
        <v>100</v>
      </c>
    </row>
    <row r="2440" spans="16:78">
      <c r="P2440" s="105">
        <v>1.66610185965877</v>
      </c>
      <c r="Q2440" s="37" t="s">
        <v>14097</v>
      </c>
      <c r="R2440" s="106">
        <v>-1</v>
      </c>
      <c r="S2440" s="85" t="s">
        <v>3686</v>
      </c>
      <c r="BS2440" s="29">
        <v>2.410224120797491</v>
      </c>
      <c r="BT2440" s="37" t="s">
        <v>11503</v>
      </c>
      <c r="BU2440" s="31">
        <v>99.947851744299015</v>
      </c>
      <c r="BV2440" s="32">
        <v>45000</v>
      </c>
      <c r="BW2440" s="33" t="s">
        <v>8937</v>
      </c>
      <c r="BZ2440" s="15">
        <v>100</v>
      </c>
    </row>
    <row r="2441" spans="16:78">
      <c r="P2441" s="105">
        <v>1.317483079055757</v>
      </c>
      <c r="Q2441" s="37" t="s">
        <v>14098</v>
      </c>
      <c r="R2441" s="106">
        <v>-1</v>
      </c>
      <c r="S2441" s="85" t="s">
        <v>8887</v>
      </c>
      <c r="BS2441" s="29">
        <v>20.688797412612171</v>
      </c>
      <c r="BT2441" s="37" t="s">
        <v>11504</v>
      </c>
      <c r="BU2441" s="31">
        <v>99.942039744713611</v>
      </c>
      <c r="BV2441" s="32">
        <v>44880</v>
      </c>
      <c r="BW2441" s="33" t="s">
        <v>8937</v>
      </c>
      <c r="BZ2441" s="15">
        <v>100</v>
      </c>
    </row>
    <row r="2442" spans="16:78">
      <c r="P2442" s="105">
        <v>15.65992803430033</v>
      </c>
      <c r="Q2442" s="37" t="s">
        <v>14099</v>
      </c>
      <c r="R2442" s="106">
        <v>-1</v>
      </c>
      <c r="S2442" s="85" t="s">
        <v>8884</v>
      </c>
      <c r="BS2442" s="29">
        <v>2.3031257402682752</v>
      </c>
      <c r="BT2442" s="37" t="s">
        <v>11505</v>
      </c>
      <c r="BU2442" s="52">
        <v>99.073080023559555</v>
      </c>
      <c r="BV2442" s="32">
        <v>44945</v>
      </c>
      <c r="BW2442" s="33" t="s">
        <v>8937</v>
      </c>
      <c r="BZ2442" s="15">
        <v>100</v>
      </c>
    </row>
    <row r="2443" spans="16:78">
      <c r="P2443" s="105">
        <v>19.706454680832412</v>
      </c>
      <c r="Q2443" s="37" t="s">
        <v>14100</v>
      </c>
      <c r="R2443" s="106">
        <v>-1</v>
      </c>
      <c r="S2443" s="85" t="s">
        <v>8887</v>
      </c>
      <c r="BS2443" s="29">
        <v>4.599342402873126</v>
      </c>
      <c r="BT2443" s="37" t="s">
        <v>11506</v>
      </c>
      <c r="BU2443" s="62">
        <v>93.569667710055512</v>
      </c>
      <c r="BV2443" s="32">
        <v>44888</v>
      </c>
      <c r="BW2443" s="33" t="s">
        <v>8937</v>
      </c>
      <c r="BZ2443" s="15">
        <v>100</v>
      </c>
    </row>
    <row r="2444" spans="16:78">
      <c r="P2444" s="105">
        <v>21.13835281999776</v>
      </c>
      <c r="Q2444" s="37" t="s">
        <v>14101</v>
      </c>
      <c r="R2444" s="106">
        <v>-1</v>
      </c>
      <c r="S2444" s="85" t="s">
        <v>8887</v>
      </c>
      <c r="BS2444" s="29">
        <v>93.390755860214625</v>
      </c>
      <c r="BT2444" s="37" t="s">
        <v>11507</v>
      </c>
      <c r="BU2444" s="62">
        <v>99.628829563215987</v>
      </c>
      <c r="BV2444" s="32">
        <v>44731</v>
      </c>
      <c r="BW2444" s="33" t="s">
        <v>8937</v>
      </c>
      <c r="BZ2444" s="15">
        <v>100</v>
      </c>
    </row>
    <row r="2445" spans="16:78">
      <c r="P2445" s="105">
        <v>4.2264025997176464</v>
      </c>
      <c r="Q2445" s="37" t="s">
        <v>14102</v>
      </c>
      <c r="R2445" s="106">
        <v>-1</v>
      </c>
      <c r="S2445" s="85" t="s">
        <v>8887</v>
      </c>
      <c r="BS2445" s="29">
        <v>19.088158500057169</v>
      </c>
      <c r="BT2445" s="37" t="s">
        <v>11508</v>
      </c>
      <c r="BU2445" s="31">
        <v>80.710747886733174</v>
      </c>
      <c r="BV2445" s="32">
        <v>44992</v>
      </c>
      <c r="BW2445" s="33" t="s">
        <v>8937</v>
      </c>
      <c r="BZ2445" s="15">
        <v>100</v>
      </c>
    </row>
    <row r="2446" spans="16:78">
      <c r="P2446" s="105">
        <v>21.73028953277726</v>
      </c>
      <c r="Q2446" s="37" t="s">
        <v>14103</v>
      </c>
      <c r="R2446" s="106">
        <v>-1</v>
      </c>
      <c r="S2446" s="85" t="s">
        <v>8887</v>
      </c>
      <c r="BS2446" s="29">
        <v>12.9504867836791</v>
      </c>
      <c r="BT2446" s="37" t="s">
        <v>11509</v>
      </c>
      <c r="BU2446" s="44">
        <v>99.875171863338124</v>
      </c>
      <c r="BV2446" s="32">
        <v>44731</v>
      </c>
      <c r="BW2446" s="33" t="s">
        <v>8937</v>
      </c>
      <c r="BZ2446" s="15">
        <v>100</v>
      </c>
    </row>
    <row r="2447" spans="16:78">
      <c r="P2447" s="105">
        <v>4.1132301353775143</v>
      </c>
      <c r="Q2447" s="37" t="s">
        <v>14104</v>
      </c>
      <c r="R2447" s="106">
        <v>-1</v>
      </c>
      <c r="S2447" s="85" t="s">
        <v>8887</v>
      </c>
      <c r="BS2447" s="29">
        <v>247.23193228436261</v>
      </c>
      <c r="BT2447" s="37" t="s">
        <v>11510</v>
      </c>
      <c r="BU2447" s="62">
        <v>99.459663647670666</v>
      </c>
      <c r="BV2447" s="32">
        <v>44937</v>
      </c>
      <c r="BW2447" s="33" t="s">
        <v>8937</v>
      </c>
      <c r="BZ2447" s="15">
        <v>100</v>
      </c>
    </row>
    <row r="2448" spans="16:78">
      <c r="P2448" s="105">
        <v>23.270474917168499</v>
      </c>
      <c r="Q2448" s="37" t="s">
        <v>14105</v>
      </c>
      <c r="R2448" s="106">
        <v>-1</v>
      </c>
      <c r="S2448" s="85" t="s">
        <v>8887</v>
      </c>
      <c r="BS2448" s="29">
        <v>1.3971031375976191</v>
      </c>
      <c r="BT2448" s="37" t="s">
        <v>11511</v>
      </c>
      <c r="BU2448" s="31">
        <v>93.138648690338783</v>
      </c>
      <c r="BV2448" s="32">
        <v>44984</v>
      </c>
      <c r="BW2448" s="33" t="s">
        <v>8937</v>
      </c>
      <c r="BZ2448" s="15">
        <v>100</v>
      </c>
    </row>
    <row r="2449" spans="16:78">
      <c r="P2449" s="105">
        <v>2.273567338176619</v>
      </c>
      <c r="Q2449" s="37" t="s">
        <v>14106</v>
      </c>
      <c r="R2449" s="106">
        <v>-1</v>
      </c>
      <c r="S2449" s="85" t="s">
        <v>3686</v>
      </c>
      <c r="BS2449" s="29">
        <v>15.76464235631521</v>
      </c>
      <c r="BT2449" s="37" t="s">
        <v>11512</v>
      </c>
      <c r="BU2449" s="62">
        <v>99.9999992038057</v>
      </c>
      <c r="BV2449" s="32">
        <v>44992</v>
      </c>
      <c r="BW2449" s="33" t="s">
        <v>8949</v>
      </c>
      <c r="BZ2449" s="15">
        <v>100</v>
      </c>
    </row>
    <row r="2450" spans="16:78">
      <c r="P2450" s="105">
        <v>2.615233592723146</v>
      </c>
      <c r="Q2450" s="37" t="s">
        <v>14107</v>
      </c>
      <c r="R2450" s="106">
        <v>-1</v>
      </c>
      <c r="S2450" s="85" t="s">
        <v>8887</v>
      </c>
      <c r="BS2450" s="29">
        <v>4.4005884690086976</v>
      </c>
      <c r="BT2450" s="37" t="s">
        <v>11513</v>
      </c>
      <c r="BU2450" s="31">
        <v>85.26054070114094</v>
      </c>
      <c r="BV2450" s="32">
        <v>44918</v>
      </c>
      <c r="BW2450" s="33" t="s">
        <v>8937</v>
      </c>
      <c r="BZ2450" s="15">
        <v>100</v>
      </c>
    </row>
    <row r="2451" spans="16:78">
      <c r="P2451" s="105">
        <v>4.7897112621143796</v>
      </c>
      <c r="Q2451" s="37" t="s">
        <v>14108</v>
      </c>
      <c r="R2451" s="106">
        <v>-1</v>
      </c>
      <c r="S2451" s="85" t="s">
        <v>8887</v>
      </c>
      <c r="BS2451" s="29">
        <v>5.5517165560863591</v>
      </c>
      <c r="BT2451" s="37" t="s">
        <v>11514</v>
      </c>
      <c r="BU2451" s="31">
        <v>99.395999390428159</v>
      </c>
      <c r="BV2451" s="32">
        <v>44914</v>
      </c>
      <c r="BW2451" s="33" t="s">
        <v>8937</v>
      </c>
      <c r="BZ2451" s="15">
        <v>100</v>
      </c>
    </row>
    <row r="2452" spans="16:78">
      <c r="P2452" s="105">
        <v>6.8021474711012226</v>
      </c>
      <c r="Q2452" s="37" t="s">
        <v>14109</v>
      </c>
      <c r="R2452" s="106">
        <v>-1</v>
      </c>
      <c r="S2452" s="85" t="s">
        <v>8887</v>
      </c>
      <c r="BS2452" s="29">
        <v>5.1137167723857271</v>
      </c>
      <c r="BT2452" s="37" t="s">
        <v>11515</v>
      </c>
      <c r="BU2452" s="52">
        <v>99.773929219202827</v>
      </c>
      <c r="BV2452" s="32">
        <v>44918</v>
      </c>
      <c r="BW2452" s="33" t="s">
        <v>8937</v>
      </c>
      <c r="BZ2452" s="15">
        <v>100</v>
      </c>
    </row>
    <row r="2453" spans="16:78">
      <c r="P2453" s="105">
        <v>2.55605434841724</v>
      </c>
      <c r="Q2453" s="37" t="s">
        <v>14110</v>
      </c>
      <c r="R2453" s="106">
        <v>-1</v>
      </c>
      <c r="S2453" s="85" t="s">
        <v>8889</v>
      </c>
      <c r="BS2453" s="29">
        <v>5.940708722149048</v>
      </c>
      <c r="BT2453" s="37" t="s">
        <v>11516</v>
      </c>
      <c r="BU2453" s="62">
        <v>99.752752342337786</v>
      </c>
      <c r="BV2453" s="32">
        <v>44914</v>
      </c>
      <c r="BW2453" s="33" t="s">
        <v>8937</v>
      </c>
      <c r="BZ2453" s="15">
        <v>100</v>
      </c>
    </row>
    <row r="2454" spans="16:78">
      <c r="P2454" s="105">
        <v>4.3887499682749187</v>
      </c>
      <c r="Q2454" s="37" t="s">
        <v>14111</v>
      </c>
      <c r="R2454" s="106">
        <v>-1</v>
      </c>
      <c r="S2454" s="85" t="s">
        <v>8891</v>
      </c>
      <c r="BS2454" s="29">
        <v>4.3157968172681187</v>
      </c>
      <c r="BT2454" s="37" t="s">
        <v>11517</v>
      </c>
      <c r="BU2454" s="62">
        <v>99.718324902702648</v>
      </c>
      <c r="BV2454" s="32">
        <v>44933</v>
      </c>
      <c r="BW2454" s="33" t="s">
        <v>8937</v>
      </c>
      <c r="BZ2454" s="15">
        <v>100</v>
      </c>
    </row>
    <row r="2455" spans="16:78">
      <c r="P2455" s="105">
        <v>4.077765875246663</v>
      </c>
      <c r="Q2455" s="37" t="s">
        <v>14112</v>
      </c>
      <c r="R2455" s="106">
        <v>-1</v>
      </c>
      <c r="S2455" s="85" t="s">
        <v>8887</v>
      </c>
      <c r="BS2455" s="29">
        <v>4309.8759163468631</v>
      </c>
      <c r="BT2455" s="37" t="s">
        <v>11518</v>
      </c>
      <c r="BU2455" s="31">
        <v>99.761204330631656</v>
      </c>
      <c r="BV2455" s="32">
        <v>44749</v>
      </c>
      <c r="BW2455" s="33" t="s">
        <v>8937</v>
      </c>
      <c r="BZ2455" s="15">
        <v>100</v>
      </c>
    </row>
    <row r="2456" spans="16:78">
      <c r="P2456" s="105">
        <v>1.442760281050286</v>
      </c>
      <c r="Q2456" s="37" t="s">
        <v>14113</v>
      </c>
      <c r="R2456" s="106">
        <v>-1</v>
      </c>
      <c r="S2456" s="85" t="s">
        <v>3686</v>
      </c>
      <c r="BS2456" s="29">
        <v>1.076544730264793</v>
      </c>
      <c r="BT2456" s="37" t="s">
        <v>11519</v>
      </c>
      <c r="BU2456" s="44">
        <v>99.808419898967315</v>
      </c>
      <c r="BV2456" s="32">
        <v>44757</v>
      </c>
      <c r="BW2456" s="33" t="s">
        <v>8937</v>
      </c>
      <c r="BZ2456" s="15">
        <v>100</v>
      </c>
    </row>
    <row r="2457" spans="16:78">
      <c r="P2457" s="105">
        <v>4.8634838890261927</v>
      </c>
      <c r="Q2457" s="37" t="s">
        <v>14114</v>
      </c>
      <c r="R2457" s="106">
        <v>-1</v>
      </c>
      <c r="S2457" s="85" t="s">
        <v>8893</v>
      </c>
      <c r="BS2457" s="29">
        <v>1.8601859635496409</v>
      </c>
      <c r="BT2457" s="37" t="s">
        <v>11520</v>
      </c>
      <c r="BU2457" s="62">
        <v>99.842767644090699</v>
      </c>
      <c r="BV2457" s="32">
        <v>44926</v>
      </c>
      <c r="BW2457" s="33" t="s">
        <v>8937</v>
      </c>
      <c r="BZ2457" s="15">
        <v>100</v>
      </c>
    </row>
    <row r="2458" spans="16:78">
      <c r="P2458" s="105">
        <v>15.434266135898291</v>
      </c>
      <c r="Q2458" s="37" t="s">
        <v>14115</v>
      </c>
      <c r="R2458" s="106">
        <v>-1</v>
      </c>
      <c r="S2458" s="85" t="s">
        <v>8887</v>
      </c>
      <c r="BS2458" s="29">
        <v>1.6883116379491121</v>
      </c>
      <c r="BT2458" s="37" t="s">
        <v>11521</v>
      </c>
      <c r="BU2458" s="31">
        <v>99.243255553644602</v>
      </c>
      <c r="BV2458" s="32">
        <v>44906</v>
      </c>
      <c r="BW2458" s="33" t="s">
        <v>8945</v>
      </c>
      <c r="BZ2458" s="15">
        <v>100</v>
      </c>
    </row>
    <row r="2459" spans="16:78">
      <c r="P2459" s="105">
        <v>2.8961416319157571</v>
      </c>
      <c r="Q2459" s="37" t="s">
        <v>14116</v>
      </c>
      <c r="R2459" s="106">
        <v>-1</v>
      </c>
      <c r="S2459" s="85" t="s">
        <v>8887</v>
      </c>
      <c r="BS2459" s="29">
        <v>1.2912840727883499</v>
      </c>
      <c r="BT2459" s="37" t="s">
        <v>11522</v>
      </c>
      <c r="BU2459" s="62">
        <v>93.869698324129018</v>
      </c>
      <c r="BV2459" s="32">
        <v>44902</v>
      </c>
      <c r="BW2459" s="33" t="s">
        <v>8937</v>
      </c>
      <c r="BZ2459" s="15">
        <v>100</v>
      </c>
    </row>
    <row r="2460" spans="16:78">
      <c r="P2460" s="105">
        <v>1.3029997488184659</v>
      </c>
      <c r="Q2460" s="37" t="s">
        <v>14117</v>
      </c>
      <c r="R2460" s="106">
        <v>-1</v>
      </c>
      <c r="S2460" s="85" t="s">
        <v>8887</v>
      </c>
      <c r="BS2460" s="29">
        <v>3.413590983595447</v>
      </c>
      <c r="BT2460" s="37" t="s">
        <v>11523</v>
      </c>
      <c r="BU2460" s="31">
        <v>99.740197408082338</v>
      </c>
      <c r="BV2460" s="32">
        <v>44964</v>
      </c>
      <c r="BW2460" s="33" t="s">
        <v>8937</v>
      </c>
      <c r="BZ2460" s="15">
        <v>100</v>
      </c>
    </row>
    <row r="2461" spans="16:78">
      <c r="P2461" s="105">
        <v>1.2960786893934579</v>
      </c>
      <c r="Q2461" s="37" t="s">
        <v>14118</v>
      </c>
      <c r="R2461" s="106">
        <v>-1</v>
      </c>
      <c r="S2461" s="85" t="s">
        <v>8882</v>
      </c>
      <c r="BS2461" s="29">
        <v>9.1887522028831423</v>
      </c>
      <c r="BT2461" s="37" t="s">
        <v>11524</v>
      </c>
      <c r="BU2461" s="31">
        <v>99.554944565489166</v>
      </c>
      <c r="BV2461" s="32">
        <v>44941</v>
      </c>
      <c r="BW2461" s="33" t="s">
        <v>8937</v>
      </c>
      <c r="BZ2461" s="15">
        <v>100</v>
      </c>
    </row>
    <row r="2462" spans="16:78">
      <c r="P2462" s="105">
        <v>2.054082001481464</v>
      </c>
      <c r="Q2462" s="37" t="s">
        <v>14119</v>
      </c>
      <c r="R2462" s="106">
        <v>-1</v>
      </c>
      <c r="S2462" s="85" t="s">
        <v>8887</v>
      </c>
      <c r="BS2462" s="29">
        <v>46.506111131599901</v>
      </c>
      <c r="BT2462" s="37" t="s">
        <v>11525</v>
      </c>
      <c r="BU2462" s="52">
        <v>97.040565470491131</v>
      </c>
      <c r="BV2462" s="32">
        <v>44914</v>
      </c>
      <c r="BW2462" s="33" t="s">
        <v>8965</v>
      </c>
      <c r="BZ2462" s="15">
        <v>100</v>
      </c>
    </row>
    <row r="2463" spans="16:78">
      <c r="P2463" s="105">
        <v>6.7508614784891172</v>
      </c>
      <c r="Q2463" s="37" t="s">
        <v>14120</v>
      </c>
      <c r="R2463" s="106">
        <v>-1</v>
      </c>
      <c r="S2463" s="85" t="s">
        <v>8887</v>
      </c>
      <c r="BS2463" s="29">
        <v>1.3536942327703789</v>
      </c>
      <c r="BT2463" s="37" t="s">
        <v>11526</v>
      </c>
      <c r="BU2463" s="62">
        <v>97.015895602519009</v>
      </c>
      <c r="BV2463" s="32">
        <v>44937</v>
      </c>
      <c r="BW2463" s="33" t="s">
        <v>8937</v>
      </c>
      <c r="BZ2463" s="15">
        <v>100</v>
      </c>
    </row>
    <row r="2464" spans="16:78">
      <c r="P2464" s="105">
        <v>5.6239879224182996</v>
      </c>
      <c r="Q2464" s="37" t="s">
        <v>14121</v>
      </c>
      <c r="R2464" s="106">
        <v>-1</v>
      </c>
      <c r="S2464" s="85" t="s">
        <v>8898</v>
      </c>
      <c r="BS2464" s="29">
        <v>14.600048223450131</v>
      </c>
      <c r="BT2464" s="37" t="s">
        <v>11527</v>
      </c>
      <c r="BU2464" s="62">
        <v>94.080503620772362</v>
      </c>
      <c r="BV2464" s="32">
        <v>44784</v>
      </c>
      <c r="BW2464" s="33" t="s">
        <v>8937</v>
      </c>
      <c r="BZ2464" s="15">
        <v>100</v>
      </c>
    </row>
    <row r="2465" spans="16:78">
      <c r="P2465" s="105">
        <v>2.2332822031120858</v>
      </c>
      <c r="Q2465" s="37" t="s">
        <v>14122</v>
      </c>
      <c r="R2465" s="106">
        <v>-1</v>
      </c>
      <c r="S2465" s="85" t="s">
        <v>8898</v>
      </c>
      <c r="BS2465" s="29">
        <v>3.542311641122823</v>
      </c>
      <c r="BT2465" s="37" t="s">
        <v>11528</v>
      </c>
      <c r="BU2465" s="31">
        <v>92.026847872250116</v>
      </c>
      <c r="BV2465" s="32">
        <v>44918</v>
      </c>
      <c r="BW2465" s="33" t="s">
        <v>8937</v>
      </c>
      <c r="BZ2465" s="15">
        <v>100</v>
      </c>
    </row>
    <row r="2466" spans="16:78">
      <c r="P2466" s="105">
        <v>1.555828116497125</v>
      </c>
      <c r="Q2466" s="37" t="s">
        <v>14123</v>
      </c>
      <c r="R2466" s="106">
        <v>-1</v>
      </c>
      <c r="S2466" s="85" t="s">
        <v>8887</v>
      </c>
      <c r="BS2466" s="29">
        <v>8.5903128981501542</v>
      </c>
      <c r="BT2466" s="37" t="s">
        <v>11529</v>
      </c>
      <c r="BU2466" s="44">
        <v>98.200256767360472</v>
      </c>
      <c r="BV2466" s="32">
        <v>44914</v>
      </c>
      <c r="BW2466" s="33" t="s">
        <v>8937</v>
      </c>
      <c r="BZ2466" s="15">
        <v>100</v>
      </c>
    </row>
    <row r="2467" spans="16:78">
      <c r="P2467" s="105">
        <v>3.1910553739298479</v>
      </c>
      <c r="Q2467" s="37" t="s">
        <v>14124</v>
      </c>
      <c r="R2467" s="106">
        <v>-1</v>
      </c>
      <c r="S2467" s="85" t="s">
        <v>1772</v>
      </c>
      <c r="BS2467" s="29">
        <v>1.063865422474388</v>
      </c>
      <c r="BT2467" s="37" t="s">
        <v>11530</v>
      </c>
      <c r="BU2467" s="62">
        <v>99.636519656769224</v>
      </c>
      <c r="BV2467" s="32">
        <v>44914</v>
      </c>
      <c r="BW2467" s="33" t="s">
        <v>8937</v>
      </c>
      <c r="BZ2467" s="15">
        <v>100</v>
      </c>
    </row>
    <row r="2468" spans="16:78">
      <c r="P2468" s="105">
        <v>1.3773619788123901</v>
      </c>
      <c r="Q2468" s="37" t="s">
        <v>14125</v>
      </c>
      <c r="R2468" s="106">
        <v>-1</v>
      </c>
      <c r="S2468" s="85" t="s">
        <v>3686</v>
      </c>
      <c r="BS2468" s="29">
        <v>4.8613625767901976</v>
      </c>
      <c r="BT2468" s="37" t="s">
        <v>11531</v>
      </c>
      <c r="BU2468" s="31">
        <v>99.469442517610261</v>
      </c>
      <c r="BV2468" s="32">
        <v>44731</v>
      </c>
      <c r="BW2468" s="33" t="s">
        <v>8933</v>
      </c>
      <c r="BZ2468" s="15">
        <v>100</v>
      </c>
    </row>
    <row r="2469" spans="16:78">
      <c r="P2469" s="105">
        <v>1.1071861996626311</v>
      </c>
      <c r="Q2469" s="37" t="s">
        <v>14126</v>
      </c>
      <c r="R2469" s="106">
        <v>-1</v>
      </c>
      <c r="S2469" s="85" t="s">
        <v>3686</v>
      </c>
      <c r="BS2469" s="29">
        <v>5.1922012293860966</v>
      </c>
      <c r="BT2469" s="37" t="s">
        <v>11532</v>
      </c>
      <c r="BU2469" s="62">
        <v>99.996668347128875</v>
      </c>
      <c r="BV2469" s="32">
        <v>44780</v>
      </c>
      <c r="BW2469" s="33" t="s">
        <v>8937</v>
      </c>
      <c r="BZ2469" s="15">
        <v>100</v>
      </c>
    </row>
    <row r="2470" spans="16:78">
      <c r="P2470" s="105">
        <v>1.7831088316072801</v>
      </c>
      <c r="Q2470" s="37" t="s">
        <v>14127</v>
      </c>
      <c r="R2470" s="106">
        <v>-1</v>
      </c>
      <c r="S2470" s="85" t="s">
        <v>8887</v>
      </c>
      <c r="BS2470" s="29">
        <v>40.557161438639717</v>
      </c>
      <c r="BT2470" s="37" t="s">
        <v>11533</v>
      </c>
      <c r="BU2470" s="31">
        <v>99.744996252771386</v>
      </c>
      <c r="BV2470" s="32">
        <v>44992</v>
      </c>
      <c r="BW2470" s="33" t="s">
        <v>8937</v>
      </c>
      <c r="BZ2470" s="15">
        <v>100</v>
      </c>
    </row>
    <row r="2471" spans="16:78">
      <c r="P2471" s="105">
        <v>1.285739228089811</v>
      </c>
      <c r="Q2471" s="37" t="s">
        <v>14128</v>
      </c>
      <c r="R2471" s="106">
        <v>-1</v>
      </c>
      <c r="S2471" s="85" t="s">
        <v>8887</v>
      </c>
      <c r="BS2471" s="29">
        <v>2.495852505812191</v>
      </c>
      <c r="BT2471" s="37" t="s">
        <v>11534</v>
      </c>
      <c r="BU2471" s="31">
        <v>99.108281501209177</v>
      </c>
      <c r="BV2471" s="32">
        <v>45000</v>
      </c>
      <c r="BW2471" s="33" t="s">
        <v>8937</v>
      </c>
      <c r="BZ2471" s="15">
        <v>100</v>
      </c>
    </row>
    <row r="2472" spans="16:78">
      <c r="P2472" s="105">
        <v>3.032990777590475</v>
      </c>
      <c r="Q2472" s="37" t="s">
        <v>14129</v>
      </c>
      <c r="R2472" s="106">
        <v>-1</v>
      </c>
      <c r="S2472" s="85" t="s">
        <v>8892</v>
      </c>
      <c r="BS2472" s="29">
        <v>3.4613625531535011</v>
      </c>
      <c r="BT2472" s="37" t="s">
        <v>11535</v>
      </c>
      <c r="BU2472" s="52">
        <v>99.429424737956268</v>
      </c>
      <c r="BV2472" s="32">
        <v>44914</v>
      </c>
      <c r="BW2472" s="33" t="s">
        <v>9045</v>
      </c>
      <c r="BZ2472" s="15">
        <v>100</v>
      </c>
    </row>
    <row r="2473" spans="16:78">
      <c r="P2473" s="105">
        <v>2.86879150698126</v>
      </c>
      <c r="Q2473" s="37" t="s">
        <v>14130</v>
      </c>
      <c r="R2473" s="106">
        <v>-0.97770000000000001</v>
      </c>
      <c r="S2473" s="85" t="s">
        <v>3686</v>
      </c>
      <c r="BS2473" s="29">
        <v>4.5369768529596222</v>
      </c>
      <c r="BT2473" s="37" t="s">
        <v>11536</v>
      </c>
      <c r="BU2473" s="62">
        <v>99.838621555624002</v>
      </c>
      <c r="BV2473" s="32">
        <v>44888</v>
      </c>
      <c r="BW2473" s="33" t="s">
        <v>8937</v>
      </c>
      <c r="BZ2473" s="15">
        <v>97.772719432859788</v>
      </c>
    </row>
    <row r="2474" spans="16:78">
      <c r="P2474" s="105">
        <v>10.8070218535672</v>
      </c>
      <c r="Q2474" s="37" t="s">
        <v>14131</v>
      </c>
      <c r="R2474" s="106">
        <v>-1</v>
      </c>
      <c r="S2474" s="85" t="s">
        <v>8887</v>
      </c>
      <c r="BS2474" s="29">
        <v>3.733704257702378</v>
      </c>
      <c r="BT2474" s="37" t="s">
        <v>11537</v>
      </c>
      <c r="BU2474" s="62">
        <v>99.800227488397653</v>
      </c>
      <c r="BV2474" s="32">
        <v>44929</v>
      </c>
      <c r="BW2474" s="33" t="s">
        <v>8937</v>
      </c>
      <c r="BZ2474" s="15">
        <v>100</v>
      </c>
    </row>
    <row r="2475" spans="16:78">
      <c r="P2475" s="105">
        <v>1.4561325142173731</v>
      </c>
      <c r="Q2475" s="37" t="s">
        <v>14132</v>
      </c>
      <c r="R2475" s="106">
        <v>-1</v>
      </c>
      <c r="S2475" s="85" t="s">
        <v>8891</v>
      </c>
      <c r="BS2475" s="29">
        <v>5.9851770585048198</v>
      </c>
      <c r="BT2475" s="37" t="s">
        <v>11538</v>
      </c>
      <c r="BU2475" s="31">
        <v>99.268427159688159</v>
      </c>
      <c r="BV2475" s="32">
        <v>44941</v>
      </c>
      <c r="BW2475" s="33" t="s">
        <v>8937</v>
      </c>
      <c r="BZ2475" s="15">
        <v>100</v>
      </c>
    </row>
    <row r="2476" spans="16:78">
      <c r="P2476" s="105">
        <v>2.094568514588806</v>
      </c>
      <c r="Q2476" s="37" t="s">
        <v>14133</v>
      </c>
      <c r="R2476" s="106">
        <v>-1</v>
      </c>
      <c r="S2476" s="85" t="s">
        <v>8887</v>
      </c>
      <c r="BS2476" s="29">
        <v>1.0066556499387549</v>
      </c>
      <c r="BT2476" s="37" t="s">
        <v>11539</v>
      </c>
      <c r="BU2476" s="44">
        <v>99.666804245811036</v>
      </c>
      <c r="BV2476" s="32">
        <v>44918</v>
      </c>
      <c r="BW2476" s="33" t="s">
        <v>8937</v>
      </c>
      <c r="BZ2476" s="15">
        <v>100</v>
      </c>
    </row>
    <row r="2477" spans="16:78">
      <c r="P2477" s="105">
        <v>4.1619905609444121</v>
      </c>
      <c r="Q2477" s="37" t="s">
        <v>14134</v>
      </c>
      <c r="R2477" s="106">
        <v>-1</v>
      </c>
      <c r="S2477" s="85" t="s">
        <v>8891</v>
      </c>
      <c r="BS2477" s="29">
        <v>1.6346511520534459</v>
      </c>
      <c r="BT2477" s="37" t="s">
        <v>11540</v>
      </c>
      <c r="BU2477" s="62">
        <v>99.491458147513271</v>
      </c>
      <c r="BV2477" s="32">
        <v>44933</v>
      </c>
      <c r="BW2477" s="33" t="s">
        <v>8937</v>
      </c>
      <c r="BZ2477" s="15">
        <v>100</v>
      </c>
    </row>
    <row r="2478" spans="16:78">
      <c r="P2478" s="105">
        <v>8.7400363300896107</v>
      </c>
      <c r="Q2478" s="37" t="s">
        <v>14135</v>
      </c>
      <c r="R2478" s="106">
        <v>-1</v>
      </c>
      <c r="S2478" s="85" t="s">
        <v>8887</v>
      </c>
      <c r="BS2478" s="29">
        <v>3.0353344387206191</v>
      </c>
      <c r="BT2478" s="37" t="s">
        <v>11541</v>
      </c>
      <c r="BU2478" s="31">
        <v>99.406412974464615</v>
      </c>
      <c r="BV2478" s="32">
        <v>44888</v>
      </c>
      <c r="BW2478" s="33" t="s">
        <v>8937</v>
      </c>
      <c r="BZ2478" s="15">
        <v>100</v>
      </c>
    </row>
    <row r="2479" spans="16:78">
      <c r="P2479" s="105">
        <v>22.44593340131896</v>
      </c>
      <c r="Q2479" s="37" t="s">
        <v>14136</v>
      </c>
      <c r="R2479" s="106">
        <v>-1</v>
      </c>
      <c r="S2479" s="85" t="s">
        <v>8887</v>
      </c>
      <c r="BS2479" s="29">
        <v>1.4596652042287781</v>
      </c>
      <c r="BT2479" s="37" t="s">
        <v>11542</v>
      </c>
      <c r="BU2479" s="62">
        <v>98.733722588553888</v>
      </c>
      <c r="BV2479" s="32">
        <v>44922</v>
      </c>
      <c r="BW2479" s="33" t="s">
        <v>8937</v>
      </c>
      <c r="BZ2479" s="15">
        <v>100</v>
      </c>
    </row>
    <row r="2480" spans="16:78">
      <c r="P2480" s="105">
        <v>1.6825597370570771</v>
      </c>
      <c r="Q2480" s="37" t="s">
        <v>14137</v>
      </c>
      <c r="R2480" s="106">
        <v>-1</v>
      </c>
      <c r="S2480" s="85" t="s">
        <v>8887</v>
      </c>
      <c r="BS2480" s="29">
        <v>1.8757822897043079</v>
      </c>
      <c r="BT2480" s="37" t="s">
        <v>11543</v>
      </c>
      <c r="BU2480" s="31">
        <v>97.808706065020729</v>
      </c>
      <c r="BV2480" s="32">
        <v>44996</v>
      </c>
      <c r="BW2480" s="33" t="s">
        <v>8937</v>
      </c>
      <c r="BZ2480" s="15">
        <v>100</v>
      </c>
    </row>
    <row r="2481" spans="16:78">
      <c r="P2481" s="105">
        <v>2.3451416084591208</v>
      </c>
      <c r="Q2481" s="37" t="s">
        <v>14138</v>
      </c>
      <c r="R2481" s="106">
        <v>-1</v>
      </c>
      <c r="S2481" s="85" t="s">
        <v>8893</v>
      </c>
      <c r="BS2481" s="29">
        <v>12.62895836886957</v>
      </c>
      <c r="BT2481" s="37" t="s">
        <v>11544</v>
      </c>
      <c r="BU2481" s="31">
        <v>99.893813560220266</v>
      </c>
      <c r="BV2481" s="32">
        <v>44888</v>
      </c>
      <c r="BW2481" s="33" t="s">
        <v>8933</v>
      </c>
      <c r="BZ2481" s="15">
        <v>100</v>
      </c>
    </row>
    <row r="2482" spans="16:78">
      <c r="P2482" s="105">
        <v>6.3780399868895454</v>
      </c>
      <c r="Q2482" s="37" t="s">
        <v>14139</v>
      </c>
      <c r="R2482" s="106">
        <v>-0.94189999999999996</v>
      </c>
      <c r="S2482" s="85" t="s">
        <v>8888</v>
      </c>
      <c r="BS2482" s="29">
        <v>1.2550613830573141</v>
      </c>
      <c r="BT2482" s="37" t="s">
        <v>11545</v>
      </c>
      <c r="BU2482" s="52">
        <v>99.999463530339767</v>
      </c>
      <c r="BV2482" s="32">
        <v>44700</v>
      </c>
      <c r="BW2482" s="33" t="s">
        <v>8937</v>
      </c>
      <c r="BZ2482" s="15">
        <v>94.191485862873463</v>
      </c>
    </row>
    <row r="2483" spans="16:78">
      <c r="P2483" s="105">
        <v>2.7563779191734401</v>
      </c>
      <c r="Q2483" s="37" t="s">
        <v>14140</v>
      </c>
      <c r="R2483" s="106">
        <v>-1</v>
      </c>
      <c r="S2483" s="85" t="s">
        <v>8887</v>
      </c>
      <c r="BS2483" s="29">
        <v>5.9802006501542584</v>
      </c>
      <c r="BT2483" s="37" t="s">
        <v>11546</v>
      </c>
      <c r="BU2483" s="62">
        <v>99.542037384423139</v>
      </c>
      <c r="BV2483" s="32">
        <v>44929</v>
      </c>
      <c r="BW2483" s="33" t="s">
        <v>9045</v>
      </c>
      <c r="BZ2483" s="15">
        <v>100</v>
      </c>
    </row>
    <row r="2484" spans="16:78">
      <c r="P2484" s="105">
        <v>1.8059025421814481</v>
      </c>
      <c r="Q2484" s="37" t="s">
        <v>14141</v>
      </c>
      <c r="R2484" s="106">
        <v>-1</v>
      </c>
      <c r="S2484" s="85" t="s">
        <v>8887</v>
      </c>
      <c r="BS2484" s="29">
        <v>408.84264651202841</v>
      </c>
      <c r="BT2484" s="37" t="s">
        <v>11547</v>
      </c>
      <c r="BU2484" s="62">
        <v>99.985476937825013</v>
      </c>
      <c r="BV2484" s="32">
        <v>43772</v>
      </c>
      <c r="BW2484" s="33" t="s">
        <v>8937</v>
      </c>
      <c r="BZ2484" s="15">
        <v>100</v>
      </c>
    </row>
    <row r="2485" spans="16:78">
      <c r="P2485" s="105">
        <v>4.509381913466072</v>
      </c>
      <c r="Q2485" s="37" t="s">
        <v>14142</v>
      </c>
      <c r="R2485" s="106">
        <v>-0.99819999999999998</v>
      </c>
      <c r="S2485" s="85" t="s">
        <v>3686</v>
      </c>
      <c r="BS2485" s="29">
        <v>1.856600741741621</v>
      </c>
      <c r="BT2485" s="37" t="s">
        <v>11548</v>
      </c>
      <c r="BU2485" s="31">
        <v>99.373441237930621</v>
      </c>
      <c r="BV2485" s="32">
        <v>45000</v>
      </c>
      <c r="BW2485" s="33" t="s">
        <v>8937</v>
      </c>
      <c r="BZ2485" s="15">
        <v>99.81725599993969</v>
      </c>
    </row>
    <row r="2486" spans="16:78">
      <c r="P2486" s="105">
        <v>15.24194673457489</v>
      </c>
      <c r="Q2486" s="37" t="s">
        <v>14143</v>
      </c>
      <c r="R2486" s="106">
        <v>-1</v>
      </c>
      <c r="S2486" s="85" t="s">
        <v>8888</v>
      </c>
      <c r="BS2486" s="29">
        <v>8.7864612144461258</v>
      </c>
      <c r="BT2486" s="37" t="s">
        <v>11549</v>
      </c>
      <c r="BU2486" s="44">
        <v>99.96180487927812</v>
      </c>
      <c r="BV2486" s="32">
        <v>44914</v>
      </c>
      <c r="BW2486" s="33" t="s">
        <v>8937</v>
      </c>
      <c r="BZ2486" s="15">
        <v>100</v>
      </c>
    </row>
    <row r="2487" spans="16:78">
      <c r="P2487" s="105">
        <v>2.064358363549387</v>
      </c>
      <c r="Q2487" s="37" t="s">
        <v>14144</v>
      </c>
      <c r="R2487" s="106">
        <v>-1</v>
      </c>
      <c r="S2487" s="85" t="s">
        <v>8887</v>
      </c>
      <c r="BS2487" s="29">
        <v>545.94982711632395</v>
      </c>
      <c r="BT2487" s="37" t="s">
        <v>11550</v>
      </c>
      <c r="BU2487" s="62">
        <v>99.543977978603067</v>
      </c>
      <c r="BV2487" s="32">
        <v>44922</v>
      </c>
      <c r="BW2487" s="33" t="s">
        <v>8937</v>
      </c>
      <c r="BZ2487" s="15">
        <v>100</v>
      </c>
    </row>
    <row r="2488" spans="16:78">
      <c r="P2488" s="105">
        <v>33.162762467435158</v>
      </c>
      <c r="Q2488" s="37" t="s">
        <v>14145</v>
      </c>
      <c r="R2488" s="106">
        <v>-0.99450000000000005</v>
      </c>
      <c r="S2488" s="85" t="s">
        <v>3686</v>
      </c>
      <c r="BS2488" s="29">
        <v>3.1810970011367208</v>
      </c>
      <c r="BT2488" s="37" t="s">
        <v>11551</v>
      </c>
      <c r="BU2488" s="31">
        <v>99.67475786367342</v>
      </c>
      <c r="BV2488" s="32">
        <v>44996</v>
      </c>
      <c r="BW2488" s="33" t="s">
        <v>8937</v>
      </c>
      <c r="BZ2488" s="15">
        <v>99.446705830041594</v>
      </c>
    </row>
    <row r="2489" spans="16:78">
      <c r="P2489" s="105">
        <v>74.604192165786202</v>
      </c>
      <c r="Q2489" s="37" t="s">
        <v>14146</v>
      </c>
      <c r="R2489" s="106">
        <v>-0.72099999999999997</v>
      </c>
      <c r="S2489" s="85" t="s">
        <v>8898</v>
      </c>
      <c r="BS2489" s="29">
        <v>7.5889844930190256</v>
      </c>
      <c r="BT2489" s="37" t="s">
        <v>11552</v>
      </c>
      <c r="BU2489" s="62">
        <v>78.402425783599213</v>
      </c>
      <c r="BV2489" s="32">
        <v>44929</v>
      </c>
      <c r="BW2489" s="33" t="s">
        <v>8937</v>
      </c>
      <c r="BZ2489" s="15">
        <v>72.101296816348409</v>
      </c>
    </row>
    <row r="2490" spans="16:78">
      <c r="P2490" s="105">
        <v>2.171447813474106</v>
      </c>
      <c r="Q2490" s="37" t="s">
        <v>14147</v>
      </c>
      <c r="R2490" s="106">
        <v>-1</v>
      </c>
      <c r="S2490" s="85" t="s">
        <v>8887</v>
      </c>
      <c r="BS2490" s="29">
        <v>3.7045647998179052</v>
      </c>
      <c r="BT2490" s="37" t="s">
        <v>11553</v>
      </c>
      <c r="BU2490" s="31">
        <v>99.772162713316831</v>
      </c>
      <c r="BV2490" s="32">
        <v>45000</v>
      </c>
      <c r="BW2490" s="33" t="s">
        <v>8937</v>
      </c>
      <c r="BZ2490" s="15">
        <v>100</v>
      </c>
    </row>
    <row r="2491" spans="16:78">
      <c r="P2491" s="105">
        <v>1.804024918107912</v>
      </c>
      <c r="Q2491" s="37" t="s">
        <v>14148</v>
      </c>
      <c r="R2491" s="106">
        <v>-1</v>
      </c>
      <c r="S2491" s="85" t="s">
        <v>8884</v>
      </c>
      <c r="BS2491" s="29">
        <v>28.006107429780361</v>
      </c>
      <c r="BT2491" s="37" t="s">
        <v>11554</v>
      </c>
      <c r="BU2491" s="31">
        <v>99.943349943204566</v>
      </c>
      <c r="BV2491" s="32">
        <v>44914</v>
      </c>
      <c r="BW2491" s="33" t="s">
        <v>8933</v>
      </c>
      <c r="BZ2491" s="15">
        <v>100</v>
      </c>
    </row>
    <row r="2492" spans="16:78">
      <c r="P2492" s="105">
        <v>20.75349192029886</v>
      </c>
      <c r="Q2492" s="37" t="s">
        <v>14149</v>
      </c>
      <c r="R2492" s="106">
        <v>-1</v>
      </c>
      <c r="S2492" s="85" t="s">
        <v>8887</v>
      </c>
      <c r="BS2492" s="29">
        <v>180.86096169222441</v>
      </c>
      <c r="BT2492" s="37" t="s">
        <v>11555</v>
      </c>
      <c r="BU2492" s="52">
        <v>93.005146368511475</v>
      </c>
      <c r="BV2492" s="32">
        <v>44929</v>
      </c>
      <c r="BW2492" s="33" t="s">
        <v>8937</v>
      </c>
      <c r="BZ2492" s="15">
        <v>100</v>
      </c>
    </row>
    <row r="2493" spans="16:78">
      <c r="P2493" s="105">
        <v>1.462256858639432</v>
      </c>
      <c r="Q2493" s="37" t="s">
        <v>14150</v>
      </c>
      <c r="R2493" s="106">
        <v>-1</v>
      </c>
      <c r="S2493" s="85" t="s">
        <v>8887</v>
      </c>
      <c r="BS2493" s="29">
        <v>8.668613394517239</v>
      </c>
      <c r="BT2493" s="37" t="s">
        <v>11556</v>
      </c>
      <c r="BU2493" s="62">
        <v>99.942001932153161</v>
      </c>
      <c r="BV2493" s="32">
        <v>45000</v>
      </c>
      <c r="BW2493" s="33" t="s">
        <v>8937</v>
      </c>
      <c r="BZ2493" s="15">
        <v>100</v>
      </c>
    </row>
    <row r="2494" spans="16:78">
      <c r="P2494" s="105">
        <v>1.5449767512294941</v>
      </c>
      <c r="Q2494" s="37" t="s">
        <v>14151</v>
      </c>
      <c r="R2494" s="106">
        <v>-1</v>
      </c>
      <c r="S2494" s="85" t="s">
        <v>8887</v>
      </c>
      <c r="BS2494" s="29">
        <v>1.590960854215077</v>
      </c>
      <c r="BT2494" s="37" t="s">
        <v>11557</v>
      </c>
      <c r="BU2494" s="62">
        <v>89.95923481106675</v>
      </c>
      <c r="BV2494" s="32">
        <v>45000</v>
      </c>
      <c r="BW2494" s="33" t="s">
        <v>8937</v>
      </c>
      <c r="BZ2494" s="15">
        <v>100</v>
      </c>
    </row>
    <row r="2495" spans="16:78">
      <c r="P2495" s="105">
        <v>1.46654182311727</v>
      </c>
      <c r="Q2495" s="37" t="s">
        <v>14152</v>
      </c>
      <c r="R2495" s="106">
        <v>-1</v>
      </c>
      <c r="S2495" s="85" t="s">
        <v>8887</v>
      </c>
      <c r="BS2495" s="29">
        <v>1.772975529500493</v>
      </c>
      <c r="BT2495" s="37" t="s">
        <v>11558</v>
      </c>
      <c r="BU2495" s="31">
        <v>99.977470299833598</v>
      </c>
      <c r="BV2495" s="32">
        <v>44937</v>
      </c>
      <c r="BW2495" s="33" t="s">
        <v>8937</v>
      </c>
      <c r="BZ2495" s="15">
        <v>100</v>
      </c>
    </row>
    <row r="2496" spans="16:78">
      <c r="P2496" s="105">
        <v>113.54692304013849</v>
      </c>
      <c r="Q2496" s="37" t="s">
        <v>14153</v>
      </c>
      <c r="R2496" s="106">
        <v>-0.98750000000000004</v>
      </c>
      <c r="S2496" s="85" t="s">
        <v>8887</v>
      </c>
      <c r="BS2496" s="29">
        <v>1.734728886077787</v>
      </c>
      <c r="BT2496" s="37" t="s">
        <v>11559</v>
      </c>
      <c r="BU2496" s="44">
        <v>99.839720355241923</v>
      </c>
      <c r="BV2496" s="32">
        <v>44996</v>
      </c>
      <c r="BW2496" s="33" t="s">
        <v>8937</v>
      </c>
      <c r="BZ2496" s="15">
        <v>98.749537886485655</v>
      </c>
    </row>
    <row r="2497" spans="16:78">
      <c r="P2497" s="105">
        <v>2.2117063219653228</v>
      </c>
      <c r="Q2497" s="37" t="s">
        <v>14154</v>
      </c>
      <c r="R2497" s="106">
        <v>-1</v>
      </c>
      <c r="S2497" s="85" t="s">
        <v>8895</v>
      </c>
      <c r="BS2497" s="29">
        <v>4.6512495905695914</v>
      </c>
      <c r="BT2497" s="37" t="s">
        <v>11560</v>
      </c>
      <c r="BU2497" s="62">
        <v>99.624104394548169</v>
      </c>
      <c r="BV2497" s="32">
        <v>44976</v>
      </c>
      <c r="BW2497" s="33" t="s">
        <v>8937</v>
      </c>
      <c r="BZ2497" s="15">
        <v>100</v>
      </c>
    </row>
    <row r="2498" spans="16:78">
      <c r="P2498" s="105">
        <v>2.244472109922659</v>
      </c>
      <c r="Q2498" s="37" t="s">
        <v>14155</v>
      </c>
      <c r="R2498" s="106">
        <v>-1</v>
      </c>
      <c r="S2498" s="85" t="s">
        <v>8901</v>
      </c>
      <c r="BS2498" s="29">
        <v>2.0937000227155069</v>
      </c>
      <c r="BT2498" s="37" t="s">
        <v>11561</v>
      </c>
      <c r="BU2498" s="31">
        <v>98.651958218577462</v>
      </c>
      <c r="BV2498" s="32">
        <v>45000</v>
      </c>
      <c r="BW2498" s="33" t="s">
        <v>8937</v>
      </c>
      <c r="BZ2498" s="15">
        <v>100</v>
      </c>
    </row>
    <row r="2499" spans="16:78">
      <c r="P2499" s="105">
        <v>19.497224052631701</v>
      </c>
      <c r="Q2499" s="37" t="s">
        <v>14156</v>
      </c>
      <c r="R2499" s="106">
        <v>-0.59660000000000002</v>
      </c>
      <c r="S2499" s="85" t="s">
        <v>8894</v>
      </c>
      <c r="BS2499" s="29">
        <v>35.207631182071999</v>
      </c>
      <c r="BT2499" s="37" t="s">
        <v>11562</v>
      </c>
      <c r="BU2499" s="62">
        <v>98.274980826417391</v>
      </c>
      <c r="BV2499" s="32">
        <v>44884</v>
      </c>
      <c r="BW2499" s="33" t="s">
        <v>8937</v>
      </c>
      <c r="BZ2499" s="15">
        <v>59.661281111087497</v>
      </c>
    </row>
    <row r="2500" spans="16:78">
      <c r="P2500" s="105">
        <v>1.0443112854518559</v>
      </c>
      <c r="Q2500" s="37" t="s">
        <v>14157</v>
      </c>
      <c r="R2500" s="106">
        <v>-1</v>
      </c>
      <c r="S2500" s="85" t="s">
        <v>8898</v>
      </c>
      <c r="BS2500" s="29">
        <v>21.854814509517482</v>
      </c>
      <c r="BT2500" s="37" t="s">
        <v>11563</v>
      </c>
      <c r="BU2500" s="31">
        <v>99.282594642947998</v>
      </c>
      <c r="BV2500" s="32">
        <v>44972</v>
      </c>
      <c r="BW2500" s="33" t="s">
        <v>8937</v>
      </c>
      <c r="BZ2500" s="15">
        <v>100</v>
      </c>
    </row>
    <row r="2501" spans="16:78">
      <c r="P2501" s="105">
        <v>2.9279404708473589</v>
      </c>
      <c r="Q2501" s="37" t="s">
        <v>14158</v>
      </c>
      <c r="R2501" s="106">
        <v>-1</v>
      </c>
      <c r="S2501" s="85" t="s">
        <v>8892</v>
      </c>
      <c r="BS2501" s="29">
        <v>8.1753648864279231</v>
      </c>
      <c r="BT2501" s="37" t="s">
        <v>11564</v>
      </c>
      <c r="BU2501" s="31">
        <v>99.950266856973926</v>
      </c>
      <c r="BV2501" s="32">
        <v>44868</v>
      </c>
      <c r="BW2501" s="33" t="s">
        <v>9342</v>
      </c>
      <c r="BZ2501" s="15">
        <v>100</v>
      </c>
    </row>
    <row r="2502" spans="16:78">
      <c r="P2502" s="105">
        <v>6.5335605766746179</v>
      </c>
      <c r="Q2502" s="37" t="s">
        <v>14159</v>
      </c>
      <c r="R2502" s="106">
        <v>-1</v>
      </c>
      <c r="S2502" s="85" t="s">
        <v>8888</v>
      </c>
      <c r="BS2502" s="29">
        <v>2.6114863350075712</v>
      </c>
      <c r="BT2502" s="37" t="s">
        <v>11565</v>
      </c>
      <c r="BU2502" s="52">
        <v>99.712470359211295</v>
      </c>
      <c r="BV2502" s="32">
        <v>45000</v>
      </c>
      <c r="BW2502" s="33" t="s">
        <v>8937</v>
      </c>
      <c r="BZ2502" s="15">
        <v>100</v>
      </c>
    </row>
    <row r="2503" spans="16:78">
      <c r="P2503" s="105">
        <v>16.60044510477023</v>
      </c>
      <c r="Q2503" s="37" t="s">
        <v>14160</v>
      </c>
      <c r="R2503" s="106">
        <v>-1</v>
      </c>
      <c r="S2503" s="85" t="s">
        <v>8884</v>
      </c>
      <c r="BS2503" s="29">
        <v>1.817025626936845</v>
      </c>
      <c r="BT2503" s="37" t="s">
        <v>11566</v>
      </c>
      <c r="BU2503" s="62">
        <v>98.372681012114668</v>
      </c>
      <c r="BV2503" s="32">
        <v>44918</v>
      </c>
      <c r="BW2503" s="33" t="s">
        <v>8937</v>
      </c>
      <c r="BZ2503" s="15">
        <v>100</v>
      </c>
    </row>
    <row r="2504" spans="16:78">
      <c r="P2504" s="105">
        <v>2.731194127797588</v>
      </c>
      <c r="Q2504" s="37" t="s">
        <v>14161</v>
      </c>
      <c r="R2504" s="106">
        <v>-1</v>
      </c>
      <c r="S2504" s="85" t="s">
        <v>3686</v>
      </c>
      <c r="BS2504" s="29">
        <v>2.8238407417772269</v>
      </c>
      <c r="BT2504" s="37" t="s">
        <v>11567</v>
      </c>
      <c r="BU2504" s="62">
        <v>99.786811188001906</v>
      </c>
      <c r="BV2504" s="32">
        <v>44922</v>
      </c>
      <c r="BW2504" s="33" t="s">
        <v>8937</v>
      </c>
      <c r="BZ2504" s="15">
        <v>100</v>
      </c>
    </row>
    <row r="2505" spans="16:78">
      <c r="P2505" s="105">
        <v>4.4594173102730874</v>
      </c>
      <c r="Q2505" s="37" t="s">
        <v>14162</v>
      </c>
      <c r="R2505" s="106">
        <v>-1</v>
      </c>
      <c r="S2505" s="85" t="s">
        <v>8887</v>
      </c>
      <c r="BS2505" s="29">
        <v>1.103868923602741</v>
      </c>
      <c r="BT2505" s="37" t="s">
        <v>11568</v>
      </c>
      <c r="BU2505" s="31">
        <v>96.595827760294597</v>
      </c>
      <c r="BV2505" s="32">
        <v>44888</v>
      </c>
      <c r="BW2505" s="33" t="s">
        <v>8937</v>
      </c>
      <c r="BZ2505" s="15">
        <v>100</v>
      </c>
    </row>
    <row r="2506" spans="16:78">
      <c r="P2506" s="105">
        <v>2.0272815153467532</v>
      </c>
      <c r="Q2506" s="37" t="s">
        <v>14163</v>
      </c>
      <c r="R2506" s="106">
        <v>-1</v>
      </c>
      <c r="S2506" s="85" t="s">
        <v>8888</v>
      </c>
      <c r="BS2506" s="29">
        <v>1601.843294923819</v>
      </c>
      <c r="BT2506" s="37" t="s">
        <v>11569</v>
      </c>
      <c r="BU2506" s="44">
        <v>99.125604130759285</v>
      </c>
      <c r="BV2506" s="32">
        <v>44884</v>
      </c>
      <c r="BW2506" s="33" t="s">
        <v>9584</v>
      </c>
      <c r="BZ2506" s="15">
        <v>100</v>
      </c>
    </row>
    <row r="2507" spans="16:78">
      <c r="P2507" s="105">
        <v>1.9350862698652691</v>
      </c>
      <c r="Q2507" s="37" t="s">
        <v>14164</v>
      </c>
      <c r="R2507" s="106">
        <v>-1</v>
      </c>
      <c r="S2507" s="85" t="s">
        <v>8888</v>
      </c>
      <c r="BS2507" s="29">
        <v>74.774821798042083</v>
      </c>
      <c r="BT2507" s="37" t="s">
        <v>11570</v>
      </c>
      <c r="BU2507" s="62">
        <v>99.807092642007674</v>
      </c>
      <c r="BV2507" s="32">
        <v>44949</v>
      </c>
      <c r="BW2507" s="33" t="s">
        <v>11571</v>
      </c>
      <c r="BZ2507" s="15">
        <v>100</v>
      </c>
    </row>
    <row r="2508" spans="16:78">
      <c r="P2508" s="105">
        <v>1.0286299532072121</v>
      </c>
      <c r="Q2508" s="37" t="s">
        <v>14165</v>
      </c>
      <c r="R2508" s="106">
        <v>-1</v>
      </c>
      <c r="S2508" s="85" t="s">
        <v>8887</v>
      </c>
      <c r="BS2508" s="29">
        <v>3.416879719544677</v>
      </c>
      <c r="BT2508" s="37" t="s">
        <v>11572</v>
      </c>
      <c r="BU2508" s="31">
        <v>99.156013827335613</v>
      </c>
      <c r="BV2508" s="32">
        <v>45000</v>
      </c>
      <c r="BW2508" s="33" t="s">
        <v>8937</v>
      </c>
      <c r="BZ2508" s="15">
        <v>100</v>
      </c>
    </row>
    <row r="2509" spans="16:78">
      <c r="P2509" s="105">
        <v>4.127691929579723</v>
      </c>
      <c r="Q2509" s="37" t="s">
        <v>14166</v>
      </c>
      <c r="R2509" s="106">
        <v>-1</v>
      </c>
      <c r="S2509" s="85" t="s">
        <v>8887</v>
      </c>
      <c r="BS2509" s="29">
        <v>3.9450062470911962</v>
      </c>
      <c r="BT2509" s="37" t="s">
        <v>11573</v>
      </c>
      <c r="BU2509" s="62">
        <v>99.542829189709849</v>
      </c>
      <c r="BV2509" s="32">
        <v>44884</v>
      </c>
      <c r="BW2509" s="33" t="s">
        <v>8937</v>
      </c>
      <c r="BZ2509" s="15">
        <v>100</v>
      </c>
    </row>
    <row r="2510" spans="16:78">
      <c r="P2510" s="105">
        <v>4.0936064666038607</v>
      </c>
      <c r="Q2510" s="37" t="s">
        <v>14167</v>
      </c>
      <c r="R2510" s="106">
        <v>-1</v>
      </c>
      <c r="S2510" s="85" t="s">
        <v>8887</v>
      </c>
      <c r="BS2510" s="29">
        <v>29.97428049970592</v>
      </c>
      <c r="BT2510" s="37" t="s">
        <v>11574</v>
      </c>
      <c r="BU2510" s="31">
        <v>97.631672677241482</v>
      </c>
      <c r="BV2510" s="32">
        <v>44996</v>
      </c>
      <c r="BW2510" s="33" t="s">
        <v>8937</v>
      </c>
      <c r="BZ2510" s="15">
        <v>100</v>
      </c>
    </row>
    <row r="2511" spans="16:78">
      <c r="P2511" s="105">
        <v>1.113423013598537</v>
      </c>
      <c r="Q2511" s="37" t="s">
        <v>14168</v>
      </c>
      <c r="R2511" s="106">
        <v>-1</v>
      </c>
      <c r="S2511" s="85" t="s">
        <v>8892</v>
      </c>
      <c r="BS2511" s="29">
        <v>1.0198879928733069</v>
      </c>
      <c r="BT2511" s="37" t="s">
        <v>11575</v>
      </c>
      <c r="BU2511" s="31">
        <v>33.574333866525123</v>
      </c>
      <c r="BV2511" s="32">
        <v>44968</v>
      </c>
      <c r="BW2511" s="33" t="s">
        <v>8937</v>
      </c>
      <c r="BZ2511" s="15">
        <v>100</v>
      </c>
    </row>
    <row r="2512" spans="16:78">
      <c r="P2512" s="105">
        <v>1.1362420585155899</v>
      </c>
      <c r="Q2512" s="37" t="s">
        <v>14169</v>
      </c>
      <c r="R2512" s="106">
        <v>-0.98829999999999996</v>
      </c>
      <c r="S2512" s="85" t="s">
        <v>8893</v>
      </c>
      <c r="BS2512" s="29">
        <v>4.8724211797572643</v>
      </c>
      <c r="BT2512" s="37" t="s">
        <v>11576</v>
      </c>
      <c r="BU2512" s="52">
        <v>99.676636170115103</v>
      </c>
      <c r="BV2512" s="32">
        <v>45000</v>
      </c>
      <c r="BW2512" s="33" t="s">
        <v>8937</v>
      </c>
      <c r="BZ2512" s="15">
        <v>98.832488038088513</v>
      </c>
    </row>
    <row r="2513" spans="16:78">
      <c r="P2513" s="105">
        <v>7.5242755906124312</v>
      </c>
      <c r="Q2513" s="37" t="s">
        <v>14170</v>
      </c>
      <c r="R2513" s="106">
        <v>-1</v>
      </c>
      <c r="S2513" s="85" t="s">
        <v>8888</v>
      </c>
      <c r="BS2513" s="29">
        <v>1.2325651918112399</v>
      </c>
      <c r="BT2513" s="37" t="s">
        <v>11577</v>
      </c>
      <c r="BU2513" s="62">
        <v>97.589501015513676</v>
      </c>
      <c r="BV2513" s="32">
        <v>45000</v>
      </c>
      <c r="BW2513" s="33" t="s">
        <v>8937</v>
      </c>
      <c r="BZ2513" s="15">
        <v>100</v>
      </c>
    </row>
    <row r="2514" spans="16:78">
      <c r="P2514" s="105">
        <v>1.0299718538492351</v>
      </c>
      <c r="Q2514" s="37" t="s">
        <v>14171</v>
      </c>
      <c r="R2514" s="106">
        <v>-1</v>
      </c>
      <c r="S2514" s="85" t="s">
        <v>3686</v>
      </c>
      <c r="BS2514" s="29">
        <v>3.904148696419611</v>
      </c>
      <c r="BT2514" s="37" t="s">
        <v>11578</v>
      </c>
      <c r="BU2514" s="62">
        <v>99.937788407554507</v>
      </c>
      <c r="BV2514" s="32">
        <v>44888</v>
      </c>
      <c r="BW2514" s="33" t="s">
        <v>8933</v>
      </c>
      <c r="BZ2514" s="15">
        <v>100</v>
      </c>
    </row>
    <row r="2515" spans="16:78">
      <c r="P2515" s="105">
        <v>2.8588898619137568</v>
      </c>
      <c r="Q2515" s="37" t="s">
        <v>14172</v>
      </c>
      <c r="R2515" s="106">
        <v>-1</v>
      </c>
      <c r="S2515" s="85" t="s">
        <v>8887</v>
      </c>
      <c r="BS2515" s="29">
        <v>184.62052472138089</v>
      </c>
      <c r="BT2515" s="37" t="s">
        <v>11579</v>
      </c>
      <c r="BU2515" s="31">
        <v>99.99723906316926</v>
      </c>
      <c r="BV2515" s="32">
        <v>44658</v>
      </c>
      <c r="BW2515" s="33" t="s">
        <v>8937</v>
      </c>
      <c r="BZ2515" s="15">
        <v>100</v>
      </c>
    </row>
    <row r="2516" spans="16:78">
      <c r="P2516" s="105">
        <v>2.7165926659454782</v>
      </c>
      <c r="Q2516" s="37" t="s">
        <v>14173</v>
      </c>
      <c r="R2516" s="106">
        <v>-1</v>
      </c>
      <c r="S2516" s="85" t="s">
        <v>8887</v>
      </c>
      <c r="BS2516" s="29">
        <v>1.0659137705166359</v>
      </c>
      <c r="BT2516" s="37" t="s">
        <v>11580</v>
      </c>
      <c r="BU2516" s="44">
        <v>5.4843618662540674</v>
      </c>
      <c r="BV2516" s="32">
        <v>45000</v>
      </c>
      <c r="BW2516" s="33" t="s">
        <v>8937</v>
      </c>
      <c r="BZ2516" s="15">
        <v>100</v>
      </c>
    </row>
    <row r="2517" spans="16:78">
      <c r="P2517" s="105">
        <v>2.0372696031556998</v>
      </c>
      <c r="Q2517" s="37" t="s">
        <v>14174</v>
      </c>
      <c r="R2517" s="106">
        <v>-1</v>
      </c>
      <c r="S2517" s="85" t="s">
        <v>8888</v>
      </c>
      <c r="BS2517" s="29">
        <v>1.029111207313657</v>
      </c>
      <c r="BT2517" s="37" t="s">
        <v>11581</v>
      </c>
      <c r="BU2517" s="62">
        <v>92.765709832661059</v>
      </c>
      <c r="BV2517" s="32">
        <v>44849</v>
      </c>
      <c r="BW2517" s="33" t="s">
        <v>9045</v>
      </c>
      <c r="BZ2517" s="15">
        <v>100</v>
      </c>
    </row>
    <row r="2518" spans="16:78">
      <c r="P2518" s="105">
        <v>2.4372069218924972</v>
      </c>
      <c r="Q2518" s="37" t="s">
        <v>14175</v>
      </c>
      <c r="R2518" s="106">
        <v>-1</v>
      </c>
      <c r="S2518" s="85" t="s">
        <v>3686</v>
      </c>
      <c r="BS2518" s="29">
        <v>3.131532589558562</v>
      </c>
      <c r="BT2518" s="37" t="s">
        <v>11582</v>
      </c>
      <c r="BU2518" s="31">
        <v>99.293653909028308</v>
      </c>
      <c r="BV2518" s="32">
        <v>45000</v>
      </c>
      <c r="BW2518" s="33" t="s">
        <v>8959</v>
      </c>
      <c r="BZ2518" s="15">
        <v>100</v>
      </c>
    </row>
    <row r="2519" spans="16:78">
      <c r="P2519" s="105">
        <v>8.0027962340276311</v>
      </c>
      <c r="Q2519" s="37" t="s">
        <v>14176</v>
      </c>
      <c r="R2519" s="106">
        <v>-1</v>
      </c>
      <c r="S2519" s="85" t="s">
        <v>8887</v>
      </c>
      <c r="BS2519" s="29">
        <v>10.6497369809628</v>
      </c>
      <c r="BT2519" s="37" t="s">
        <v>11583</v>
      </c>
      <c r="BU2519" s="62">
        <v>99.972982467259385</v>
      </c>
      <c r="BV2519" s="32">
        <v>44992</v>
      </c>
      <c r="BW2519" s="33" t="s">
        <v>8937</v>
      </c>
      <c r="BZ2519" s="15">
        <v>100</v>
      </c>
    </row>
    <row r="2520" spans="16:78">
      <c r="P2520" s="105">
        <v>5.678583280384494</v>
      </c>
      <c r="Q2520" s="37" t="s">
        <v>14177</v>
      </c>
      <c r="R2520" s="106">
        <v>-1</v>
      </c>
      <c r="S2520" s="85" t="s">
        <v>8887</v>
      </c>
      <c r="BS2520" s="29">
        <v>11.05912248981263</v>
      </c>
      <c r="BT2520" s="37" t="s">
        <v>11584</v>
      </c>
      <c r="BU2520" s="31">
        <v>83.822393402132818</v>
      </c>
      <c r="BV2520" s="32">
        <v>44937</v>
      </c>
      <c r="BW2520" s="33" t="s">
        <v>8937</v>
      </c>
      <c r="BZ2520" s="15">
        <v>100</v>
      </c>
    </row>
    <row r="2521" spans="16:78">
      <c r="P2521" s="105">
        <v>19.714010876950422</v>
      </c>
      <c r="Q2521" s="37" t="s">
        <v>14178</v>
      </c>
      <c r="R2521" s="106">
        <v>-1</v>
      </c>
      <c r="S2521" s="85" t="s">
        <v>3686</v>
      </c>
      <c r="BS2521" s="29">
        <v>1.1419681205406731</v>
      </c>
      <c r="BT2521" s="37" t="s">
        <v>11585</v>
      </c>
      <c r="BU2521" s="31">
        <v>84.354091165691514</v>
      </c>
      <c r="BV2521" s="32">
        <v>44926</v>
      </c>
      <c r="BW2521" s="33" t="s">
        <v>8937</v>
      </c>
      <c r="BZ2521" s="15">
        <v>100</v>
      </c>
    </row>
    <row r="2522" spans="16:78">
      <c r="P2522" s="105">
        <v>60.727650841020832</v>
      </c>
      <c r="Q2522" s="37" t="s">
        <v>14179</v>
      </c>
      <c r="R2522" s="106">
        <v>-1</v>
      </c>
      <c r="S2522" s="85" t="s">
        <v>8887</v>
      </c>
      <c r="BS2522" s="29">
        <v>1.8962315598325179</v>
      </c>
      <c r="BT2522" s="37" t="s">
        <v>11586</v>
      </c>
      <c r="BU2522" s="52"/>
      <c r="BV2522" s="32"/>
      <c r="BW2522" s="33" t="s">
        <v>8937</v>
      </c>
      <c r="BZ2522" s="15">
        <v>100</v>
      </c>
    </row>
    <row r="2523" spans="16:78">
      <c r="P2523" s="105">
        <v>1.486744845392681</v>
      </c>
      <c r="Q2523" s="37" t="s">
        <v>14180</v>
      </c>
      <c r="R2523" s="106">
        <v>-1</v>
      </c>
      <c r="S2523" s="85" t="s">
        <v>8887</v>
      </c>
      <c r="BS2523" s="29">
        <v>3.239615720100451</v>
      </c>
      <c r="BT2523" s="37" t="s">
        <v>11587</v>
      </c>
      <c r="BU2523" s="62">
        <v>99.309537814796414</v>
      </c>
      <c r="BV2523" s="32">
        <v>44902</v>
      </c>
      <c r="BW2523" s="33" t="s">
        <v>8937</v>
      </c>
      <c r="BZ2523" s="15">
        <v>100</v>
      </c>
    </row>
    <row r="2524" spans="16:78">
      <c r="P2524" s="105">
        <v>1.128117100648929</v>
      </c>
      <c r="Q2524" s="37" t="s">
        <v>14181</v>
      </c>
      <c r="R2524" s="106">
        <v>-1</v>
      </c>
      <c r="S2524" s="85" t="s">
        <v>8887</v>
      </c>
      <c r="BS2524" s="29">
        <v>1.184330473956436</v>
      </c>
      <c r="BT2524" s="37" t="s">
        <v>11588</v>
      </c>
      <c r="BU2524" s="62">
        <v>99.941344810312017</v>
      </c>
      <c r="BV2524" s="32">
        <v>44926</v>
      </c>
      <c r="BW2524" s="33" t="s">
        <v>8937</v>
      </c>
      <c r="BZ2524" s="15">
        <v>100</v>
      </c>
    </row>
    <row r="2525" spans="16:78">
      <c r="P2525" s="105">
        <v>1.153223946609919</v>
      </c>
      <c r="Q2525" s="37" t="s">
        <v>14182</v>
      </c>
      <c r="R2525" s="106">
        <v>-1</v>
      </c>
      <c r="S2525" s="85" t="s">
        <v>8884</v>
      </c>
      <c r="BS2525" s="29">
        <v>30.820623799322409</v>
      </c>
      <c r="BT2525" s="37" t="s">
        <v>11589</v>
      </c>
      <c r="BU2525" s="31">
        <v>99.096339471689731</v>
      </c>
      <c r="BV2525" s="32">
        <v>44880</v>
      </c>
      <c r="BW2525" s="33" t="s">
        <v>8965</v>
      </c>
      <c r="BZ2525" s="15">
        <v>100</v>
      </c>
    </row>
    <row r="2526" spans="16:78">
      <c r="P2526" s="105">
        <v>1.314562126998372</v>
      </c>
      <c r="Q2526" s="37" t="s">
        <v>14183</v>
      </c>
      <c r="R2526" s="106">
        <v>-1</v>
      </c>
      <c r="S2526" s="85" t="s">
        <v>8881</v>
      </c>
      <c r="BS2526" s="29">
        <v>1.3208163370307391</v>
      </c>
      <c r="BT2526" s="37" t="s">
        <v>11590</v>
      </c>
      <c r="BU2526" s="44">
        <v>84.861916104219205</v>
      </c>
      <c r="BV2526" s="32">
        <v>44926</v>
      </c>
      <c r="BW2526" s="33" t="s">
        <v>8937</v>
      </c>
      <c r="BZ2526" s="15">
        <v>100</v>
      </c>
    </row>
    <row r="2527" spans="16:78">
      <c r="P2527" s="105">
        <v>1.250017670073442</v>
      </c>
      <c r="Q2527" s="37" t="s">
        <v>14184</v>
      </c>
      <c r="R2527" s="106">
        <v>-1</v>
      </c>
      <c r="S2527" s="85" t="s">
        <v>8887</v>
      </c>
      <c r="BS2527" s="29">
        <v>1.6744590939150299</v>
      </c>
      <c r="BT2527" s="37" t="s">
        <v>11591</v>
      </c>
      <c r="BU2527" s="62">
        <v>99.865352929079762</v>
      </c>
      <c r="BV2527" s="32">
        <v>44731</v>
      </c>
      <c r="BW2527" s="33" t="s">
        <v>8937</v>
      </c>
      <c r="BZ2527" s="15">
        <v>100</v>
      </c>
    </row>
    <row r="2528" spans="16:78">
      <c r="P2528" s="105">
        <v>1.0616439180727639</v>
      </c>
      <c r="Q2528" s="37" t="s">
        <v>14185</v>
      </c>
      <c r="R2528" s="106">
        <v>-1</v>
      </c>
      <c r="S2528" s="85" t="s">
        <v>8884</v>
      </c>
      <c r="BS2528" s="29">
        <v>4.8511327228653638</v>
      </c>
      <c r="BT2528" s="37" t="s">
        <v>11592</v>
      </c>
      <c r="BU2528" s="31">
        <v>99.61947607100474</v>
      </c>
      <c r="BV2528" s="32">
        <v>44749</v>
      </c>
      <c r="BW2528" s="33" t="s">
        <v>8965</v>
      </c>
      <c r="BZ2528" s="15">
        <v>100</v>
      </c>
    </row>
    <row r="2529" spans="16:78">
      <c r="P2529" s="105">
        <v>9.1867809596912871</v>
      </c>
      <c r="Q2529" s="37" t="s">
        <v>14186</v>
      </c>
      <c r="R2529" s="106">
        <v>-1</v>
      </c>
      <c r="S2529" s="85" t="s">
        <v>8887</v>
      </c>
      <c r="BS2529" s="29">
        <v>1.992804523588303</v>
      </c>
      <c r="BT2529" s="37" t="s">
        <v>11593</v>
      </c>
      <c r="BU2529" s="62">
        <v>99.86665125517851</v>
      </c>
      <c r="BV2529" s="32">
        <v>44884</v>
      </c>
      <c r="BW2529" s="33" t="s">
        <v>8937</v>
      </c>
      <c r="BZ2529" s="15">
        <v>100</v>
      </c>
    </row>
    <row r="2530" spans="16:78">
      <c r="P2530" s="105">
        <v>5.5635468622656949</v>
      </c>
      <c r="Q2530" s="37" t="s">
        <v>14187</v>
      </c>
      <c r="R2530" s="106">
        <v>-1</v>
      </c>
      <c r="S2530" s="85" t="s">
        <v>8887</v>
      </c>
      <c r="BS2530" s="29">
        <v>2.7413281093875428</v>
      </c>
      <c r="BT2530" s="37" t="s">
        <v>11594</v>
      </c>
      <c r="BU2530" s="31">
        <v>99.042452621164216</v>
      </c>
      <c r="BV2530" s="32">
        <v>44922</v>
      </c>
      <c r="BW2530" s="33" t="s">
        <v>8937</v>
      </c>
      <c r="BZ2530" s="15">
        <v>100</v>
      </c>
    </row>
    <row r="2531" spans="16:78">
      <c r="P2531" s="105">
        <v>1.545571097210177</v>
      </c>
      <c r="Q2531" s="37" t="s">
        <v>14188</v>
      </c>
      <c r="R2531" s="106">
        <v>-1</v>
      </c>
      <c r="S2531" s="85" t="s">
        <v>8881</v>
      </c>
      <c r="BS2531" s="29">
        <v>65.280123331576675</v>
      </c>
      <c r="BT2531" s="37" t="s">
        <v>11595</v>
      </c>
      <c r="BU2531" s="31">
        <v>92.844351410097701</v>
      </c>
      <c r="BV2531" s="32">
        <v>44712</v>
      </c>
      <c r="BW2531" s="33" t="s">
        <v>8937</v>
      </c>
      <c r="BZ2531" s="15">
        <v>100</v>
      </c>
    </row>
    <row r="2532" spans="16:78">
      <c r="P2532" s="105">
        <v>1.404759016416441</v>
      </c>
      <c r="Q2532" s="37" t="s">
        <v>14189</v>
      </c>
      <c r="R2532" s="106">
        <v>-1</v>
      </c>
      <c r="S2532" s="85" t="s">
        <v>8887</v>
      </c>
      <c r="BS2532" s="29">
        <v>3.6822556973281282</v>
      </c>
      <c r="BT2532" s="37" t="s">
        <v>11596</v>
      </c>
      <c r="BU2532" s="52">
        <v>95.397098453319131</v>
      </c>
      <c r="BV2532" s="32">
        <v>44922</v>
      </c>
      <c r="BW2532" s="33" t="s">
        <v>8937</v>
      </c>
      <c r="BZ2532" s="15">
        <v>100</v>
      </c>
    </row>
    <row r="2533" spans="16:78">
      <c r="P2533" s="105">
        <v>6.1600591276180969</v>
      </c>
      <c r="Q2533" s="37" t="s">
        <v>14190</v>
      </c>
      <c r="R2533" s="106">
        <v>-1</v>
      </c>
      <c r="S2533" s="85" t="s">
        <v>8887</v>
      </c>
      <c r="BS2533" s="29">
        <v>783.55906533493999</v>
      </c>
      <c r="BT2533" s="37" t="s">
        <v>11597</v>
      </c>
      <c r="BU2533" s="62">
        <v>99.329417483319943</v>
      </c>
      <c r="BV2533" s="32">
        <v>44831</v>
      </c>
      <c r="BW2533" s="33" t="s">
        <v>8937</v>
      </c>
      <c r="BZ2533" s="15">
        <v>100</v>
      </c>
    </row>
    <row r="2534" spans="16:78">
      <c r="P2534" s="105">
        <v>1.213797153950722</v>
      </c>
      <c r="Q2534" s="37" t="s">
        <v>14191</v>
      </c>
      <c r="R2534" s="106">
        <v>-1</v>
      </c>
      <c r="S2534" s="85" t="s">
        <v>8887</v>
      </c>
      <c r="BS2534" s="29">
        <v>2.6313310030606121</v>
      </c>
      <c r="BT2534" s="37" t="s">
        <v>11598</v>
      </c>
      <c r="BU2534" s="62">
        <v>98.093519981087567</v>
      </c>
      <c r="BV2534" s="32">
        <v>44884</v>
      </c>
      <c r="BW2534" s="33" t="s">
        <v>8937</v>
      </c>
      <c r="BZ2534" s="15">
        <v>100</v>
      </c>
    </row>
    <row r="2535" spans="16:78">
      <c r="P2535" s="105">
        <v>1.333922776967319</v>
      </c>
      <c r="Q2535" s="37" t="s">
        <v>14192</v>
      </c>
      <c r="R2535" s="106">
        <v>-1</v>
      </c>
      <c r="S2535" s="85" t="s">
        <v>8887</v>
      </c>
      <c r="BS2535" s="29">
        <v>1.0490919378396111</v>
      </c>
      <c r="BT2535" s="37" t="s">
        <v>11599</v>
      </c>
      <c r="BU2535" s="31">
        <v>89.537641619555586</v>
      </c>
      <c r="BV2535" s="32">
        <v>44914</v>
      </c>
      <c r="BW2535" s="33" t="s">
        <v>8937</v>
      </c>
      <c r="BZ2535" s="15">
        <v>100</v>
      </c>
    </row>
    <row r="2536" spans="16:78">
      <c r="P2536" s="105">
        <v>3.0867291960874552</v>
      </c>
      <c r="Q2536" s="37" t="s">
        <v>14193</v>
      </c>
      <c r="R2536" s="106">
        <v>-1</v>
      </c>
      <c r="S2536" s="85" t="s">
        <v>8887</v>
      </c>
      <c r="BS2536" s="29">
        <v>16.295005652208541</v>
      </c>
      <c r="BT2536" s="37" t="s">
        <v>11600</v>
      </c>
      <c r="BU2536" s="44">
        <v>99.627394726556744</v>
      </c>
      <c r="BV2536" s="32">
        <v>44815</v>
      </c>
      <c r="BW2536" s="33" t="s">
        <v>8937</v>
      </c>
      <c r="BZ2536" s="15">
        <v>100</v>
      </c>
    </row>
    <row r="2537" spans="16:78">
      <c r="P2537" s="105">
        <v>2.256308598933197</v>
      </c>
      <c r="Q2537" s="37" t="s">
        <v>14194</v>
      </c>
      <c r="R2537" s="106">
        <v>-1</v>
      </c>
      <c r="S2537" s="85" t="s">
        <v>8887</v>
      </c>
      <c r="BS2537" s="29">
        <v>1.571217569941876</v>
      </c>
      <c r="BT2537" s="37" t="s">
        <v>11601</v>
      </c>
      <c r="BU2537" s="62">
        <v>99.591172142587851</v>
      </c>
      <c r="BV2537" s="32">
        <v>44807</v>
      </c>
      <c r="BW2537" s="33" t="s">
        <v>9080</v>
      </c>
      <c r="BZ2537" s="15">
        <v>100</v>
      </c>
    </row>
    <row r="2538" spans="16:78">
      <c r="P2538" s="105">
        <v>1.081285883826469</v>
      </c>
      <c r="Q2538" s="37" t="s">
        <v>14195</v>
      </c>
      <c r="R2538" s="106">
        <v>-1</v>
      </c>
      <c r="S2538" s="85" t="s">
        <v>8887</v>
      </c>
      <c r="BS2538" s="29">
        <v>2.2318270422561262</v>
      </c>
      <c r="BT2538" s="37" t="s">
        <v>11602</v>
      </c>
      <c r="BU2538" s="31">
        <v>88.214111568461007</v>
      </c>
      <c r="BV2538" s="32">
        <v>44996</v>
      </c>
      <c r="BW2538" s="33" t="s">
        <v>8937</v>
      </c>
      <c r="BZ2538" s="15">
        <v>100</v>
      </c>
    </row>
    <row r="2539" spans="16:78">
      <c r="P2539" s="105">
        <v>1.6341753620810211</v>
      </c>
      <c r="Q2539" s="37" t="s">
        <v>14196</v>
      </c>
      <c r="R2539" s="106">
        <v>-1</v>
      </c>
      <c r="S2539" s="85" t="s">
        <v>8894</v>
      </c>
      <c r="BS2539" s="29">
        <v>611.89640684294136</v>
      </c>
      <c r="BT2539" s="37" t="s">
        <v>11603</v>
      </c>
      <c r="BU2539" s="62">
        <v>99.827815385652642</v>
      </c>
      <c r="BV2539" s="32">
        <v>44926</v>
      </c>
      <c r="BW2539" s="33" t="s">
        <v>8933</v>
      </c>
      <c r="BZ2539" s="15">
        <v>100</v>
      </c>
    </row>
    <row r="2540" spans="16:78">
      <c r="P2540" s="105">
        <v>3.6879750634162942</v>
      </c>
      <c r="Q2540" s="37" t="s">
        <v>14197</v>
      </c>
      <c r="R2540" s="106">
        <v>-1</v>
      </c>
      <c r="S2540" s="85" t="s">
        <v>8887</v>
      </c>
      <c r="BS2540" s="29">
        <v>4.1782945972980716</v>
      </c>
      <c r="BT2540" s="37" t="s">
        <v>11604</v>
      </c>
      <c r="BU2540" s="31">
        <v>98.115040003179189</v>
      </c>
      <c r="BV2540" s="32">
        <v>45000</v>
      </c>
      <c r="BW2540" s="33" t="s">
        <v>9045</v>
      </c>
      <c r="BZ2540" s="15">
        <v>100</v>
      </c>
    </row>
    <row r="2541" spans="16:78">
      <c r="P2541" s="105">
        <v>6.1670205918002496</v>
      </c>
      <c r="Q2541" s="37" t="s">
        <v>14198</v>
      </c>
      <c r="R2541" s="106">
        <v>-0.97870000000000001</v>
      </c>
      <c r="S2541" s="85" t="s">
        <v>8887</v>
      </c>
      <c r="BS2541" s="29">
        <v>130.94695672957451</v>
      </c>
      <c r="BT2541" s="37" t="s">
        <v>11605</v>
      </c>
      <c r="BU2541" s="31">
        <v>99.835379274036697</v>
      </c>
      <c r="BV2541" s="32">
        <v>44841</v>
      </c>
      <c r="BW2541" s="33" t="s">
        <v>8937</v>
      </c>
      <c r="BZ2541" s="15">
        <v>97.867768516866022</v>
      </c>
    </row>
    <row r="2542" spans="16:78">
      <c r="P2542" s="105">
        <v>2.6591382359794862</v>
      </c>
      <c r="Q2542" s="37" t="s">
        <v>14199</v>
      </c>
      <c r="R2542" s="106">
        <v>-1</v>
      </c>
      <c r="S2542" s="85" t="s">
        <v>8891</v>
      </c>
      <c r="BS2542" s="29">
        <v>2.312997482846463</v>
      </c>
      <c r="BT2542" s="37" t="s">
        <v>11606</v>
      </c>
      <c r="BU2542" s="52">
        <v>99.930135520462144</v>
      </c>
      <c r="BV2542" s="32">
        <v>44696</v>
      </c>
      <c r="BW2542" s="33" t="s">
        <v>8937</v>
      </c>
      <c r="BZ2542" s="15">
        <v>100</v>
      </c>
    </row>
    <row r="2543" spans="16:78">
      <c r="P2543" s="105">
        <v>2.0470626202947</v>
      </c>
      <c r="Q2543" s="37" t="s">
        <v>14200</v>
      </c>
      <c r="R2543" s="106">
        <v>-1</v>
      </c>
      <c r="S2543" s="85" t="s">
        <v>8887</v>
      </c>
      <c r="BS2543" s="29">
        <v>1.646602659947954</v>
      </c>
      <c r="BT2543" s="37" t="s">
        <v>11607</v>
      </c>
      <c r="BU2543" s="62">
        <v>98.065008319516764</v>
      </c>
      <c r="BV2543" s="32">
        <v>43884</v>
      </c>
      <c r="BW2543" s="33" t="s">
        <v>8937</v>
      </c>
      <c r="BZ2543" s="15">
        <v>100</v>
      </c>
    </row>
    <row r="2544" spans="16:78">
      <c r="P2544" s="105">
        <v>2.0021113353499498</v>
      </c>
      <c r="Q2544" s="37" t="s">
        <v>14201</v>
      </c>
      <c r="R2544" s="106">
        <v>-1</v>
      </c>
      <c r="S2544" s="85" t="s">
        <v>8887</v>
      </c>
      <c r="BS2544" s="29">
        <v>1.0437893620762819</v>
      </c>
      <c r="BT2544" s="37" t="s">
        <v>11608</v>
      </c>
      <c r="BU2544" s="62">
        <v>47.815789194078583</v>
      </c>
      <c r="BV2544" s="32">
        <v>44980</v>
      </c>
      <c r="BW2544" s="33" t="s">
        <v>8937</v>
      </c>
      <c r="BZ2544" s="15">
        <v>100</v>
      </c>
    </row>
    <row r="2545" spans="16:78">
      <c r="P2545" s="105">
        <v>4.6166321880432664</v>
      </c>
      <c r="Q2545" s="37" t="s">
        <v>14202</v>
      </c>
      <c r="R2545" s="106">
        <v>-1</v>
      </c>
      <c r="S2545" s="85" t="s">
        <v>8887</v>
      </c>
      <c r="BS2545" s="29">
        <v>6.3346787287627198</v>
      </c>
      <c r="BT2545" s="37" t="s">
        <v>11609</v>
      </c>
      <c r="BU2545" s="31">
        <v>99.982771921875894</v>
      </c>
      <c r="BV2545" s="32">
        <v>44868</v>
      </c>
      <c r="BW2545" s="33" t="s">
        <v>8937</v>
      </c>
      <c r="BZ2545" s="15">
        <v>100</v>
      </c>
    </row>
    <row r="2546" spans="16:78">
      <c r="P2546" s="105">
        <v>1.0606599171296429</v>
      </c>
      <c r="Q2546" s="37" t="s">
        <v>14203</v>
      </c>
      <c r="R2546" s="106">
        <v>-1</v>
      </c>
      <c r="S2546" s="85" t="s">
        <v>8887</v>
      </c>
      <c r="BS2546" s="29">
        <v>16.81748055907784</v>
      </c>
      <c r="BT2546" s="37" t="s">
        <v>11610</v>
      </c>
      <c r="BU2546" s="44">
        <v>99.982872264439109</v>
      </c>
      <c r="BV2546" s="32">
        <v>44845</v>
      </c>
      <c r="BW2546" s="33" t="s">
        <v>8933</v>
      </c>
      <c r="BZ2546" s="15">
        <v>100</v>
      </c>
    </row>
    <row r="2547" spans="16:78">
      <c r="P2547" s="105">
        <v>7456.0419647420758</v>
      </c>
      <c r="Q2547" s="37" t="s">
        <v>14204</v>
      </c>
      <c r="R2547" s="106">
        <v>-0.34060000000000001</v>
      </c>
      <c r="S2547" s="85" t="s">
        <v>8893</v>
      </c>
      <c r="BS2547" s="29">
        <v>2.3310098628528011</v>
      </c>
      <c r="BT2547" s="37" t="s">
        <v>11611</v>
      </c>
      <c r="BU2547" s="62">
        <v>66.504718685301583</v>
      </c>
      <c r="BV2547" s="32">
        <v>44996</v>
      </c>
      <c r="BW2547" s="33" t="s">
        <v>9045</v>
      </c>
      <c r="BZ2547" s="15">
        <v>34.058223997806962</v>
      </c>
    </row>
    <row r="2548" spans="16:78">
      <c r="P2548" s="105">
        <v>89.131926798771715</v>
      </c>
      <c r="Q2548" s="37" t="s">
        <v>14205</v>
      </c>
      <c r="R2548" s="106">
        <v>-1</v>
      </c>
      <c r="S2548" s="85" t="s">
        <v>3686</v>
      </c>
      <c r="BS2548" s="29">
        <v>1.5547428585068721</v>
      </c>
      <c r="BT2548" s="37" t="s">
        <v>11612</v>
      </c>
      <c r="BU2548" s="31">
        <v>96.785134301646508</v>
      </c>
      <c r="BV2548" s="32">
        <v>44996</v>
      </c>
      <c r="BW2548" s="33" t="s">
        <v>8937</v>
      </c>
      <c r="BZ2548" s="15">
        <v>100</v>
      </c>
    </row>
    <row r="2549" spans="16:78">
      <c r="P2549" s="105">
        <v>114.104556883312</v>
      </c>
      <c r="Q2549" s="37" t="s">
        <v>14206</v>
      </c>
      <c r="R2549" s="106">
        <v>-9.0999999999999998E-2</v>
      </c>
      <c r="S2549" s="85" t="s">
        <v>8885</v>
      </c>
      <c r="BS2549" s="29">
        <v>41.283835612762083</v>
      </c>
      <c r="BT2549" s="37" t="s">
        <v>11613</v>
      </c>
      <c r="BU2549" s="62">
        <v>99.876220277380696</v>
      </c>
      <c r="BV2549" s="32">
        <v>44868</v>
      </c>
      <c r="BW2549" s="33" t="s">
        <v>8937</v>
      </c>
      <c r="BZ2549" s="15">
        <v>9.1008997171742614</v>
      </c>
    </row>
    <row r="2550" spans="16:78">
      <c r="P2550" s="105">
        <v>1.0888832800230659</v>
      </c>
      <c r="Q2550" s="37" t="s">
        <v>14207</v>
      </c>
      <c r="R2550" s="106">
        <v>-1</v>
      </c>
      <c r="S2550" s="85" t="s">
        <v>8885</v>
      </c>
      <c r="BS2550" s="29">
        <v>18.077453031786661</v>
      </c>
      <c r="BT2550" s="37" t="s">
        <v>11614</v>
      </c>
      <c r="BU2550" s="31">
        <v>99.994726826836271</v>
      </c>
      <c r="BV2550" s="32">
        <v>44996</v>
      </c>
      <c r="BW2550" s="33" t="s">
        <v>8937</v>
      </c>
      <c r="BZ2550" s="15">
        <v>100</v>
      </c>
    </row>
    <row r="2551" spans="16:78">
      <c r="P2551" s="105">
        <v>23.948823712228499</v>
      </c>
      <c r="Q2551" s="37" t="s">
        <v>14208</v>
      </c>
      <c r="R2551" s="106">
        <v>-0.98670000000000002</v>
      </c>
      <c r="S2551" s="85" t="s">
        <v>8892</v>
      </c>
      <c r="BS2551" s="29">
        <v>2.2177300310115982</v>
      </c>
      <c r="BT2551" s="37" t="s">
        <v>11615</v>
      </c>
      <c r="BU2551" s="31">
        <v>99.893774297945882</v>
      </c>
      <c r="BV2551" s="32">
        <v>44880</v>
      </c>
      <c r="BW2551" s="33" t="s">
        <v>8937</v>
      </c>
      <c r="BZ2551" s="15">
        <v>98.669257596312534</v>
      </c>
    </row>
    <row r="2552" spans="16:78">
      <c r="P2552" s="105">
        <v>2.7560723045700768</v>
      </c>
      <c r="Q2552" s="37" t="s">
        <v>14209</v>
      </c>
      <c r="R2552" s="106">
        <v>-1</v>
      </c>
      <c r="S2552" s="85" t="s">
        <v>8888</v>
      </c>
      <c r="BS2552" s="29">
        <v>72.255767423887107</v>
      </c>
      <c r="BT2552" s="37" t="s">
        <v>11616</v>
      </c>
      <c r="BU2552" s="52">
        <v>96.18079408968498</v>
      </c>
      <c r="BV2552" s="32">
        <v>44831</v>
      </c>
      <c r="BW2552" s="33" t="s">
        <v>8937</v>
      </c>
      <c r="BZ2552" s="15">
        <v>100</v>
      </c>
    </row>
    <row r="2553" spans="16:78">
      <c r="P2553" s="105">
        <v>2.306734329733874</v>
      </c>
      <c r="Q2553" s="37" t="s">
        <v>14210</v>
      </c>
      <c r="R2553" s="106">
        <v>-1</v>
      </c>
      <c r="S2553" s="85" t="s">
        <v>8887</v>
      </c>
      <c r="BS2553" s="29">
        <v>11.6675278979802</v>
      </c>
      <c r="BT2553" s="37" t="s">
        <v>11617</v>
      </c>
      <c r="BU2553" s="62">
        <v>99.999809368068412</v>
      </c>
      <c r="BV2553" s="32">
        <v>44731</v>
      </c>
      <c r="BW2553" s="33" t="s">
        <v>8937</v>
      </c>
      <c r="BZ2553" s="15">
        <v>100</v>
      </c>
    </row>
    <row r="2554" spans="16:78">
      <c r="P2554" s="105">
        <v>2.254769621377978</v>
      </c>
      <c r="Q2554" s="37" t="s">
        <v>14211</v>
      </c>
      <c r="R2554" s="106">
        <v>-1</v>
      </c>
      <c r="S2554" s="85" t="s">
        <v>8887</v>
      </c>
      <c r="BS2554" s="29">
        <v>1.0232030938147521</v>
      </c>
      <c r="BT2554" s="37" t="s">
        <v>11618</v>
      </c>
      <c r="BU2554" s="62">
        <v>74.14482158061935</v>
      </c>
      <c r="BV2554" s="32">
        <v>44804</v>
      </c>
      <c r="BW2554" s="33" t="s">
        <v>8937</v>
      </c>
      <c r="BZ2554" s="15">
        <v>100</v>
      </c>
    </row>
    <row r="2555" spans="16:78">
      <c r="P2555" s="105">
        <v>6.0668815692728426</v>
      </c>
      <c r="Q2555" s="37" t="s">
        <v>14212</v>
      </c>
      <c r="R2555" s="106">
        <v>-1</v>
      </c>
      <c r="S2555" s="85" t="s">
        <v>8887</v>
      </c>
      <c r="BS2555" s="29">
        <v>2.0812077567552971</v>
      </c>
      <c r="BT2555" s="37" t="s">
        <v>11619</v>
      </c>
      <c r="BU2555" s="31">
        <v>99.568367610765492</v>
      </c>
      <c r="BV2555" s="32">
        <v>44712</v>
      </c>
      <c r="BW2555" s="33" t="s">
        <v>8937</v>
      </c>
      <c r="BZ2555" s="15">
        <v>100</v>
      </c>
    </row>
    <row r="2556" spans="16:78">
      <c r="P2556" s="105">
        <v>4.1218870762257724</v>
      </c>
      <c r="Q2556" s="37" t="s">
        <v>14213</v>
      </c>
      <c r="R2556" s="106">
        <v>-1</v>
      </c>
      <c r="S2556" s="85" t="s">
        <v>8889</v>
      </c>
      <c r="BS2556" s="29">
        <v>3.1898919729143622</v>
      </c>
      <c r="BT2556" s="37" t="s">
        <v>11620</v>
      </c>
      <c r="BU2556" s="44">
        <v>88.508740442570456</v>
      </c>
      <c r="BV2556" s="32">
        <v>45000</v>
      </c>
      <c r="BW2556" s="33" t="s">
        <v>8945</v>
      </c>
      <c r="BZ2556" s="15">
        <v>100</v>
      </c>
    </row>
    <row r="2557" spans="16:78">
      <c r="P2557" s="105">
        <v>8.5362985084619787</v>
      </c>
      <c r="Q2557" s="37" t="s">
        <v>14214</v>
      </c>
      <c r="R2557" s="106">
        <v>-1</v>
      </c>
      <c r="S2557" s="85" t="s">
        <v>8887</v>
      </c>
      <c r="BS2557" s="29">
        <v>5.329085852768376</v>
      </c>
      <c r="BT2557" s="37" t="s">
        <v>11621</v>
      </c>
      <c r="BU2557" s="62">
        <v>99.256982562538184</v>
      </c>
      <c r="BV2557" s="32">
        <v>44996</v>
      </c>
      <c r="BW2557" s="33" t="s">
        <v>8937</v>
      </c>
      <c r="BZ2557" s="15">
        <v>100</v>
      </c>
    </row>
    <row r="2558" spans="16:78">
      <c r="P2558" s="105">
        <v>1.052076906732039</v>
      </c>
      <c r="Q2558" s="37" t="s">
        <v>14215</v>
      </c>
      <c r="R2558" s="106">
        <v>-1</v>
      </c>
      <c r="S2558" s="85" t="s">
        <v>8887</v>
      </c>
      <c r="BS2558" s="29">
        <v>2.3547622845777538</v>
      </c>
      <c r="BT2558" s="37" t="s">
        <v>11622</v>
      </c>
      <c r="BU2558" s="31">
        <v>99.377975681916624</v>
      </c>
      <c r="BV2558" s="32">
        <v>44914</v>
      </c>
      <c r="BW2558" s="33" t="s">
        <v>8937</v>
      </c>
      <c r="BZ2558" s="15">
        <v>100</v>
      </c>
    </row>
    <row r="2559" spans="16:78">
      <c r="P2559" s="105">
        <v>1.437963596637905</v>
      </c>
      <c r="Q2559" s="37" t="s">
        <v>14216</v>
      </c>
      <c r="R2559" s="106">
        <v>-1</v>
      </c>
      <c r="S2559" s="85" t="s">
        <v>8887</v>
      </c>
      <c r="BS2559" s="29">
        <v>16.317785241873779</v>
      </c>
      <c r="BT2559" s="37" t="s">
        <v>11623</v>
      </c>
      <c r="BU2559" s="62">
        <v>93.046960175932995</v>
      </c>
      <c r="BV2559" s="32">
        <v>44976</v>
      </c>
      <c r="BW2559" s="33" t="s">
        <v>8937</v>
      </c>
      <c r="BZ2559" s="15">
        <v>100</v>
      </c>
    </row>
    <row r="2560" spans="16:78">
      <c r="P2560" s="105">
        <v>1.765511422009769</v>
      </c>
      <c r="Q2560" s="37" t="s">
        <v>14217</v>
      </c>
      <c r="R2560" s="106">
        <v>-1</v>
      </c>
      <c r="S2560" s="85" t="s">
        <v>1772</v>
      </c>
      <c r="BS2560" s="29">
        <v>13.89384187009173</v>
      </c>
      <c r="BT2560" s="37" t="s">
        <v>11624</v>
      </c>
      <c r="BU2560" s="31">
        <v>96.417553197555279</v>
      </c>
      <c r="BV2560" s="32">
        <v>44941</v>
      </c>
      <c r="BW2560" s="33" t="s">
        <v>8937</v>
      </c>
      <c r="BZ2560" s="15">
        <v>100</v>
      </c>
    </row>
    <row r="2561" spans="16:78">
      <c r="P2561" s="105">
        <v>2.4562404721356921</v>
      </c>
      <c r="Q2561" s="37" t="s">
        <v>14218</v>
      </c>
      <c r="R2561" s="106">
        <v>-1</v>
      </c>
      <c r="S2561" s="85" t="s">
        <v>8887</v>
      </c>
      <c r="BS2561" s="29">
        <v>2.6178538891681842</v>
      </c>
      <c r="BT2561" s="37" t="s">
        <v>11625</v>
      </c>
      <c r="BU2561" s="31">
        <v>99.761996991200292</v>
      </c>
      <c r="BV2561" s="32">
        <v>44996</v>
      </c>
      <c r="BW2561" s="33" t="s">
        <v>9342</v>
      </c>
      <c r="BZ2561" s="15">
        <v>100</v>
      </c>
    </row>
    <row r="2562" spans="16:78">
      <c r="P2562" s="105">
        <v>1.215702106068026</v>
      </c>
      <c r="Q2562" s="37" t="s">
        <v>14219</v>
      </c>
      <c r="R2562" s="106">
        <v>-1</v>
      </c>
      <c r="S2562" s="85" t="s">
        <v>8887</v>
      </c>
      <c r="BS2562" s="29">
        <v>1.7562913904507269</v>
      </c>
      <c r="BT2562" s="37" t="s">
        <v>11626</v>
      </c>
      <c r="BU2562" s="52">
        <v>99.572937941323559</v>
      </c>
      <c r="BV2562" s="32">
        <v>44968</v>
      </c>
      <c r="BW2562" s="33" t="s">
        <v>8937</v>
      </c>
      <c r="BZ2562" s="15">
        <v>100</v>
      </c>
    </row>
    <row r="2563" spans="16:78">
      <c r="P2563" s="105">
        <v>3.141049806001825</v>
      </c>
      <c r="Q2563" s="37" t="s">
        <v>14220</v>
      </c>
      <c r="R2563" s="106">
        <v>-1</v>
      </c>
      <c r="S2563" s="85" t="s">
        <v>8888</v>
      </c>
      <c r="BS2563" s="29">
        <v>1.052462171960187</v>
      </c>
      <c r="BT2563" s="37" t="s">
        <v>11627</v>
      </c>
      <c r="BU2563" s="62">
        <v>99.061091383205721</v>
      </c>
      <c r="BV2563" s="32">
        <v>44696</v>
      </c>
      <c r="BW2563" s="33" t="s">
        <v>8937</v>
      </c>
      <c r="BZ2563" s="15">
        <v>100</v>
      </c>
    </row>
    <row r="2564" spans="16:78">
      <c r="P2564" s="105">
        <v>5.8176802930288769</v>
      </c>
      <c r="Q2564" s="37" t="s">
        <v>14221</v>
      </c>
      <c r="R2564" s="106">
        <v>-1</v>
      </c>
      <c r="S2564" s="85" t="s">
        <v>8887</v>
      </c>
      <c r="BS2564" s="29">
        <v>16.398718259668438</v>
      </c>
      <c r="BT2564" s="37" t="s">
        <v>11628</v>
      </c>
      <c r="BU2564" s="62">
        <v>99.854086604653517</v>
      </c>
      <c r="BV2564" s="32">
        <v>44996</v>
      </c>
      <c r="BW2564" s="33" t="s">
        <v>9045</v>
      </c>
      <c r="BZ2564" s="15">
        <v>100</v>
      </c>
    </row>
    <row r="2565" spans="16:78">
      <c r="P2565" s="105">
        <v>1.5041301305072621</v>
      </c>
      <c r="Q2565" s="37" t="s">
        <v>14222</v>
      </c>
      <c r="R2565" s="106">
        <v>-1</v>
      </c>
      <c r="S2565" s="85" t="s">
        <v>8887</v>
      </c>
      <c r="BS2565" s="29">
        <v>1.3509111518999479</v>
      </c>
      <c r="BT2565" s="37" t="s">
        <v>11629</v>
      </c>
      <c r="BU2565" s="31">
        <v>99.989821340964454</v>
      </c>
      <c r="BV2565" s="32">
        <v>44880</v>
      </c>
      <c r="BW2565" s="33" t="s">
        <v>8937</v>
      </c>
      <c r="BZ2565" s="15">
        <v>100</v>
      </c>
    </row>
    <row r="2566" spans="16:78">
      <c r="P2566" s="105">
        <v>86287.778571406219</v>
      </c>
      <c r="Q2566" s="37" t="s">
        <v>14223</v>
      </c>
      <c r="R2566" s="106">
        <v>-1</v>
      </c>
      <c r="S2566" s="85" t="s">
        <v>3686</v>
      </c>
      <c r="BS2566" s="29">
        <v>1.924921905230933</v>
      </c>
      <c r="BT2566" s="37" t="s">
        <v>11630</v>
      </c>
      <c r="BU2566" s="44">
        <v>98.950535476114482</v>
      </c>
      <c r="BV2566" s="32">
        <v>44922</v>
      </c>
      <c r="BW2566" s="33" t="s">
        <v>8937</v>
      </c>
      <c r="BZ2566" s="15">
        <v>99.998768885103132</v>
      </c>
    </row>
    <row r="2567" spans="16:78">
      <c r="P2567" s="105">
        <v>1.8801260773514921</v>
      </c>
      <c r="Q2567" s="37" t="s">
        <v>14224</v>
      </c>
      <c r="R2567" s="106">
        <v>-1</v>
      </c>
      <c r="S2567" s="85" t="s">
        <v>8884</v>
      </c>
      <c r="BS2567" s="29">
        <v>12.728249597255459</v>
      </c>
      <c r="BT2567" s="37" t="s">
        <v>11631</v>
      </c>
      <c r="BU2567" s="62">
        <v>99.980816893298794</v>
      </c>
      <c r="BV2567" s="32">
        <v>44996</v>
      </c>
      <c r="BW2567" s="33" t="s">
        <v>8937</v>
      </c>
      <c r="BZ2567" s="15">
        <v>100</v>
      </c>
    </row>
    <row r="2568" spans="16:78">
      <c r="P2568" s="105">
        <v>1.286551055703562</v>
      </c>
      <c r="Q2568" s="37" t="s">
        <v>14225</v>
      </c>
      <c r="R2568" s="106">
        <v>-1</v>
      </c>
      <c r="S2568" s="85" t="s">
        <v>8887</v>
      </c>
      <c r="BS2568" s="29">
        <v>13.832285845549571</v>
      </c>
      <c r="BT2568" s="37" t="s">
        <v>11632</v>
      </c>
      <c r="BU2568" s="31">
        <v>99.942344585767444</v>
      </c>
      <c r="BV2568" s="32">
        <v>44910</v>
      </c>
      <c r="BW2568" s="33" t="s">
        <v>8937</v>
      </c>
      <c r="BZ2568" s="15">
        <v>100</v>
      </c>
    </row>
    <row r="2569" spans="16:78">
      <c r="P2569" s="105">
        <v>2.4235995293923431</v>
      </c>
      <c r="Q2569" s="37" t="s">
        <v>14226</v>
      </c>
      <c r="R2569" s="106">
        <v>-1</v>
      </c>
      <c r="S2569" s="85" t="s">
        <v>8888</v>
      </c>
      <c r="BS2569" s="29">
        <v>24.270938384158232</v>
      </c>
      <c r="BT2569" s="37" t="s">
        <v>11633</v>
      </c>
      <c r="BU2569" s="62">
        <v>99.978151392056674</v>
      </c>
      <c r="BV2569" s="32">
        <v>44926</v>
      </c>
      <c r="BW2569" s="33" t="s">
        <v>8937</v>
      </c>
      <c r="BZ2569" s="15">
        <v>100</v>
      </c>
    </row>
    <row r="2570" spans="16:78">
      <c r="P2570" s="105">
        <v>1.506068300436314</v>
      </c>
      <c r="Q2570" s="37" t="s">
        <v>14227</v>
      </c>
      <c r="R2570" s="106">
        <v>-1</v>
      </c>
      <c r="S2570" s="85" t="s">
        <v>8887</v>
      </c>
      <c r="BS2570" s="29">
        <v>11.65969005987483</v>
      </c>
      <c r="BT2570" s="37" t="s">
        <v>11634</v>
      </c>
      <c r="BU2570" s="31">
        <v>99.52357315468393</v>
      </c>
      <c r="BV2570" s="32">
        <v>44688</v>
      </c>
      <c r="BW2570" s="33" t="s">
        <v>8937</v>
      </c>
      <c r="BZ2570" s="15">
        <v>100</v>
      </c>
    </row>
    <row r="2571" spans="16:78">
      <c r="P2571" s="105">
        <v>1.225022340296978</v>
      </c>
      <c r="Q2571" s="37" t="s">
        <v>14228</v>
      </c>
      <c r="R2571" s="106">
        <v>-1</v>
      </c>
      <c r="S2571" s="85" t="s">
        <v>8884</v>
      </c>
      <c r="BS2571" s="29">
        <v>31.610742851523209</v>
      </c>
      <c r="BT2571" s="37" t="s">
        <v>11635</v>
      </c>
      <c r="BU2571" s="31">
        <v>99.947990444484333</v>
      </c>
      <c r="BV2571" s="32">
        <v>44960</v>
      </c>
      <c r="BW2571" s="33" t="s">
        <v>8937</v>
      </c>
      <c r="BZ2571" s="15">
        <v>100</v>
      </c>
    </row>
    <row r="2572" spans="16:78">
      <c r="P2572" s="105">
        <v>1.597660349717323</v>
      </c>
      <c r="Q2572" s="37" t="s">
        <v>14229</v>
      </c>
      <c r="R2572" s="106">
        <v>-1</v>
      </c>
      <c r="S2572" s="85" t="s">
        <v>8882</v>
      </c>
      <c r="BS2572" s="29">
        <v>15.63662409006904</v>
      </c>
      <c r="BT2572" s="37" t="s">
        <v>11636</v>
      </c>
      <c r="BU2572" s="52">
        <v>99.886817660854433</v>
      </c>
      <c r="BV2572" s="32">
        <v>44914</v>
      </c>
      <c r="BW2572" s="33" t="s">
        <v>8937</v>
      </c>
      <c r="BZ2572" s="15">
        <v>100</v>
      </c>
    </row>
    <row r="2573" spans="16:78">
      <c r="P2573" s="105">
        <v>2.1520488152282038</v>
      </c>
      <c r="Q2573" s="37" t="s">
        <v>14230</v>
      </c>
      <c r="R2573" s="106">
        <v>-1</v>
      </c>
      <c r="S2573" s="85" t="s">
        <v>8887</v>
      </c>
      <c r="BS2573" s="29">
        <v>2.4211739433103112</v>
      </c>
      <c r="BT2573" s="37" t="s">
        <v>11637</v>
      </c>
      <c r="BU2573" s="62">
        <v>98.256449489240779</v>
      </c>
      <c r="BV2573" s="32">
        <v>44945</v>
      </c>
      <c r="BW2573" s="33" t="s">
        <v>8937</v>
      </c>
      <c r="BZ2573" s="15">
        <v>100</v>
      </c>
    </row>
    <row r="2574" spans="16:78">
      <c r="P2574" s="105">
        <v>1.1891252391627991</v>
      </c>
      <c r="Q2574" s="37" t="s">
        <v>14231</v>
      </c>
      <c r="R2574" s="106">
        <v>-1</v>
      </c>
      <c r="S2574" s="85" t="s">
        <v>8882</v>
      </c>
      <c r="BS2574" s="29">
        <v>33.444362999625397</v>
      </c>
      <c r="BT2574" s="37" t="s">
        <v>11638</v>
      </c>
      <c r="BU2574" s="62">
        <v>99.871868373264164</v>
      </c>
      <c r="BV2574" s="32">
        <v>44757</v>
      </c>
      <c r="BW2574" s="33" t="s">
        <v>8937</v>
      </c>
      <c r="BZ2574" s="15">
        <v>100</v>
      </c>
    </row>
    <row r="2575" spans="16:78">
      <c r="P2575" s="105">
        <v>2.5307480631713402</v>
      </c>
      <c r="Q2575" s="37" t="s">
        <v>14232</v>
      </c>
      <c r="R2575" s="106">
        <v>-1</v>
      </c>
      <c r="S2575" s="85" t="s">
        <v>8887</v>
      </c>
      <c r="BS2575" s="29">
        <v>76.427767891823635</v>
      </c>
      <c r="BT2575" s="37" t="s">
        <v>11639</v>
      </c>
      <c r="BU2575" s="31">
        <v>99.961007706804779</v>
      </c>
      <c r="BV2575" s="32">
        <v>44815</v>
      </c>
      <c r="BW2575" s="33" t="s">
        <v>8933</v>
      </c>
      <c r="BZ2575" s="15">
        <v>100</v>
      </c>
    </row>
    <row r="2576" spans="16:78">
      <c r="P2576" s="105">
        <v>1.718606311989415</v>
      </c>
      <c r="Q2576" s="37" t="s">
        <v>14233</v>
      </c>
      <c r="R2576" s="106">
        <v>-1</v>
      </c>
      <c r="S2576" s="85" t="s">
        <v>8887</v>
      </c>
      <c r="BS2576" s="29">
        <v>1.140768647616726</v>
      </c>
      <c r="BT2576" s="37" t="s">
        <v>11640</v>
      </c>
      <c r="BU2576" s="44">
        <v>98.637616684117816</v>
      </c>
      <c r="BV2576" s="32">
        <v>45000</v>
      </c>
      <c r="BW2576" s="33" t="s">
        <v>8937</v>
      </c>
      <c r="BZ2576" s="15">
        <v>100</v>
      </c>
    </row>
    <row r="2577" spans="16:78">
      <c r="P2577" s="105">
        <v>2.550331458791109</v>
      </c>
      <c r="Q2577" s="37" t="s">
        <v>14234</v>
      </c>
      <c r="R2577" s="106">
        <v>-1</v>
      </c>
      <c r="S2577" s="85" t="s">
        <v>8882</v>
      </c>
      <c r="BS2577" s="29">
        <v>2.9185111169438529</v>
      </c>
      <c r="BT2577" s="37" t="s">
        <v>11641</v>
      </c>
      <c r="BU2577" s="62">
        <v>99.9280522394549</v>
      </c>
      <c r="BV2577" s="32">
        <v>44933</v>
      </c>
      <c r="BW2577" s="33" t="s">
        <v>8937</v>
      </c>
      <c r="BZ2577" s="15">
        <v>100</v>
      </c>
    </row>
    <row r="2578" spans="16:78">
      <c r="P2578" s="105">
        <v>26.668411571111811</v>
      </c>
      <c r="Q2578" s="37" t="s">
        <v>14235</v>
      </c>
      <c r="R2578" s="106">
        <v>-1</v>
      </c>
      <c r="S2578" s="85" t="s">
        <v>8887</v>
      </c>
      <c r="BS2578" s="29">
        <v>10.89711432047558</v>
      </c>
      <c r="BT2578" s="37" t="s">
        <v>11642</v>
      </c>
      <c r="BU2578" s="31">
        <v>99.954735382211453</v>
      </c>
      <c r="BV2578" s="32">
        <v>44926</v>
      </c>
      <c r="BW2578" s="33" t="s">
        <v>8937</v>
      </c>
      <c r="BZ2578" s="15">
        <v>100</v>
      </c>
    </row>
    <row r="2579" spans="16:78">
      <c r="P2579" s="105">
        <v>2.592082705207857</v>
      </c>
      <c r="Q2579" s="37" t="s">
        <v>14236</v>
      </c>
      <c r="R2579" s="106">
        <v>-1</v>
      </c>
      <c r="S2579" s="85" t="s">
        <v>8887</v>
      </c>
      <c r="BS2579" s="29">
        <v>41.676782513674901</v>
      </c>
      <c r="BT2579" s="37" t="s">
        <v>11643</v>
      </c>
      <c r="BU2579" s="62">
        <v>98.748448063437678</v>
      </c>
      <c r="BV2579" s="32">
        <v>44929</v>
      </c>
      <c r="BW2579" s="33" t="s">
        <v>8937</v>
      </c>
      <c r="BZ2579" s="15">
        <v>100</v>
      </c>
    </row>
    <row r="2580" spans="16:78">
      <c r="P2580" s="105">
        <v>2.2616837435682098</v>
      </c>
      <c r="Q2580" s="37" t="s">
        <v>14237</v>
      </c>
      <c r="R2580" s="106">
        <v>-1</v>
      </c>
      <c r="S2580" s="85" t="s">
        <v>3686</v>
      </c>
      <c r="BS2580" s="29">
        <v>28.64252680224515</v>
      </c>
      <c r="BT2580" s="37" t="s">
        <v>11644</v>
      </c>
      <c r="BU2580" s="31">
        <v>99.024030719372576</v>
      </c>
      <c r="BV2580" s="32">
        <v>44906</v>
      </c>
      <c r="BW2580" s="33" t="s">
        <v>8965</v>
      </c>
      <c r="BZ2580" s="15">
        <v>100</v>
      </c>
    </row>
    <row r="2581" spans="16:78">
      <c r="P2581" s="105">
        <v>2.2222839584681329</v>
      </c>
      <c r="Q2581" s="37" t="s">
        <v>14238</v>
      </c>
      <c r="R2581" s="106">
        <v>-1</v>
      </c>
      <c r="S2581" s="85" t="s">
        <v>8885</v>
      </c>
      <c r="BS2581" s="29">
        <v>4.7512308444974947</v>
      </c>
      <c r="BT2581" s="37" t="s">
        <v>11645</v>
      </c>
      <c r="BU2581" s="31">
        <v>99.383853779430154</v>
      </c>
      <c r="BV2581" s="32">
        <v>44922</v>
      </c>
      <c r="BW2581" s="33" t="s">
        <v>8937</v>
      </c>
      <c r="BZ2581" s="15">
        <v>100</v>
      </c>
    </row>
    <row r="2582" spans="16:78">
      <c r="P2582" s="105">
        <v>1.8316087814101469</v>
      </c>
      <c r="Q2582" s="37" t="s">
        <v>14239</v>
      </c>
      <c r="R2582" s="106">
        <v>-1</v>
      </c>
      <c r="S2582" s="85" t="s">
        <v>8887</v>
      </c>
      <c r="BS2582" s="29">
        <v>56.267615845696781</v>
      </c>
      <c r="BT2582" s="37" t="s">
        <v>11646</v>
      </c>
      <c r="BU2582" s="52">
        <v>97.534789539064931</v>
      </c>
      <c r="BV2582" s="32">
        <v>44753</v>
      </c>
      <c r="BW2582" s="33" t="s">
        <v>8937</v>
      </c>
      <c r="BZ2582" s="15">
        <v>100</v>
      </c>
    </row>
    <row r="2583" spans="16:78">
      <c r="P2583" s="105">
        <v>11.76425541407874</v>
      </c>
      <c r="Q2583" s="37" t="s">
        <v>14240</v>
      </c>
      <c r="R2583" s="106">
        <v>-1</v>
      </c>
      <c r="S2583" s="85" t="s">
        <v>8889</v>
      </c>
      <c r="BS2583" s="29">
        <v>21.135028667890349</v>
      </c>
      <c r="BT2583" s="37" t="s">
        <v>11647</v>
      </c>
      <c r="BU2583" s="62">
        <v>99.97630490130291</v>
      </c>
      <c r="BV2583" s="32">
        <v>45000</v>
      </c>
      <c r="BW2583" s="33" t="s">
        <v>8933</v>
      </c>
      <c r="BZ2583" s="15">
        <v>100</v>
      </c>
    </row>
    <row r="2584" spans="16:78">
      <c r="P2584" s="105">
        <v>2.0655826872023901</v>
      </c>
      <c r="Q2584" s="37" t="s">
        <v>14241</v>
      </c>
      <c r="R2584" s="106">
        <v>-1</v>
      </c>
      <c r="S2584" s="85" t="s">
        <v>8887</v>
      </c>
      <c r="BS2584" s="29">
        <v>2.5372173585075708</v>
      </c>
      <c r="BT2584" s="37" t="s">
        <v>11648</v>
      </c>
      <c r="BU2584" s="62">
        <v>98.963524497515266</v>
      </c>
      <c r="BV2584" s="32">
        <v>44898</v>
      </c>
      <c r="BW2584" s="33" t="s">
        <v>8937</v>
      </c>
      <c r="BZ2584" s="15">
        <v>100</v>
      </c>
    </row>
    <row r="2585" spans="16:78">
      <c r="P2585" s="105">
        <v>1.2795667752635049</v>
      </c>
      <c r="Q2585" s="37" t="s">
        <v>14242</v>
      </c>
      <c r="R2585" s="106">
        <v>-1</v>
      </c>
      <c r="S2585" s="85" t="s">
        <v>3686</v>
      </c>
      <c r="BS2585" s="29">
        <v>27.284648913189251</v>
      </c>
      <c r="BT2585" s="37" t="s">
        <v>11649</v>
      </c>
      <c r="BU2585" s="31">
        <v>98.288845283897984</v>
      </c>
      <c r="BV2585" s="32">
        <v>44811</v>
      </c>
      <c r="BW2585" s="33" t="s">
        <v>8937</v>
      </c>
      <c r="BZ2585" s="15">
        <v>100</v>
      </c>
    </row>
    <row r="2586" spans="16:78">
      <c r="P2586" s="105">
        <v>4.0998511153469526</v>
      </c>
      <c r="Q2586" s="37" t="s">
        <v>14243</v>
      </c>
      <c r="R2586" s="106">
        <v>-1</v>
      </c>
      <c r="S2586" s="85" t="s">
        <v>8888</v>
      </c>
      <c r="BS2586" s="29">
        <v>16.95407237686744</v>
      </c>
      <c r="BT2586" s="37" t="s">
        <v>11650</v>
      </c>
      <c r="BU2586" s="44">
        <v>98.727292052470332</v>
      </c>
      <c r="BV2586" s="32">
        <v>44996</v>
      </c>
      <c r="BW2586" s="33" t="s">
        <v>8937</v>
      </c>
      <c r="BZ2586" s="15">
        <v>100</v>
      </c>
    </row>
    <row r="2587" spans="16:78">
      <c r="P2587" s="105">
        <v>3.0349201003642801</v>
      </c>
      <c r="Q2587" s="37" t="s">
        <v>14244</v>
      </c>
      <c r="R2587" s="106">
        <v>-1</v>
      </c>
      <c r="S2587" s="85" t="s">
        <v>8887</v>
      </c>
      <c r="BS2587" s="29">
        <v>51.585208558491843</v>
      </c>
      <c r="BT2587" s="37" t="s">
        <v>11651</v>
      </c>
      <c r="BU2587" s="62">
        <v>99.683946554476549</v>
      </c>
      <c r="BV2587" s="32">
        <v>44876</v>
      </c>
      <c r="BW2587" s="33" t="s">
        <v>8937</v>
      </c>
      <c r="BZ2587" s="15">
        <v>100</v>
      </c>
    </row>
    <row r="2588" spans="16:78">
      <c r="P2588" s="105">
        <v>1.385005257268048</v>
      </c>
      <c r="Q2588" s="37" t="s">
        <v>14245</v>
      </c>
      <c r="R2588" s="106">
        <v>-1</v>
      </c>
      <c r="S2588" s="85" t="s">
        <v>8887</v>
      </c>
      <c r="BS2588" s="29">
        <v>4.3687409550612717</v>
      </c>
      <c r="BT2588" s="37" t="s">
        <v>11652</v>
      </c>
      <c r="BU2588" s="31">
        <v>99.998955226840536</v>
      </c>
      <c r="BV2588" s="32">
        <v>44674</v>
      </c>
      <c r="BW2588" s="33" t="s">
        <v>8937</v>
      </c>
      <c r="BZ2588" s="15">
        <v>100</v>
      </c>
    </row>
    <row r="2589" spans="16:78">
      <c r="P2589" s="105">
        <v>8.2112106691134485</v>
      </c>
      <c r="Q2589" s="37" t="s">
        <v>14246</v>
      </c>
      <c r="R2589" s="106">
        <v>-1</v>
      </c>
      <c r="S2589" s="85" t="s">
        <v>8894</v>
      </c>
      <c r="BS2589" s="29">
        <v>1.5485979606659741</v>
      </c>
      <c r="BT2589" s="37" t="s">
        <v>11653</v>
      </c>
      <c r="BU2589" s="62">
        <v>97.938005633900602</v>
      </c>
      <c r="BV2589" s="32">
        <v>44972</v>
      </c>
      <c r="BW2589" s="33" t="s">
        <v>8937</v>
      </c>
      <c r="BZ2589" s="15">
        <v>100</v>
      </c>
    </row>
    <row r="2590" spans="16:78">
      <c r="P2590" s="105">
        <v>3.6043102146339052</v>
      </c>
      <c r="Q2590" s="37" t="s">
        <v>14247</v>
      </c>
      <c r="R2590" s="106">
        <v>-1</v>
      </c>
      <c r="S2590" s="85" t="s">
        <v>8887</v>
      </c>
      <c r="BS2590" s="29">
        <v>211.20416513374769</v>
      </c>
      <c r="BT2590" s="37" t="s">
        <v>11654</v>
      </c>
      <c r="BU2590" s="31">
        <v>99.625621984785468</v>
      </c>
      <c r="BV2590" s="32">
        <v>44892</v>
      </c>
      <c r="BW2590" s="33" t="s">
        <v>8937</v>
      </c>
      <c r="BZ2590" s="15">
        <v>100</v>
      </c>
    </row>
    <row r="2591" spans="16:78">
      <c r="P2591" s="105">
        <v>1.0466552737554189</v>
      </c>
      <c r="Q2591" s="37" t="s">
        <v>14248</v>
      </c>
      <c r="R2591" s="106">
        <v>-1</v>
      </c>
      <c r="S2591" s="85" t="s">
        <v>3686</v>
      </c>
      <c r="BS2591" s="29">
        <v>3.6657226491460442</v>
      </c>
      <c r="BT2591" s="37" t="s">
        <v>11655</v>
      </c>
      <c r="BU2591" s="31">
        <v>99.908752721044365</v>
      </c>
      <c r="BV2591" s="32">
        <v>44876</v>
      </c>
      <c r="BW2591" s="33" t="s">
        <v>8937</v>
      </c>
      <c r="BZ2591" s="15">
        <v>100</v>
      </c>
    </row>
    <row r="2592" spans="16:78">
      <c r="P2592" s="105">
        <v>3.572444872644061</v>
      </c>
      <c r="Q2592" s="37" t="s">
        <v>14249</v>
      </c>
      <c r="R2592" s="106">
        <v>-1</v>
      </c>
      <c r="S2592" s="85" t="s">
        <v>8889</v>
      </c>
      <c r="BS2592" s="29">
        <v>1.577726097303136</v>
      </c>
      <c r="BT2592" s="37" t="s">
        <v>11656</v>
      </c>
      <c r="BU2592" s="52">
        <v>99.779470124686981</v>
      </c>
      <c r="BV2592" s="32">
        <v>44953</v>
      </c>
      <c r="BW2592" s="33" t="s">
        <v>8937</v>
      </c>
      <c r="BZ2592" s="15">
        <v>100</v>
      </c>
    </row>
    <row r="2593" spans="16:78">
      <c r="P2593" s="105">
        <v>23.16389908309921</v>
      </c>
      <c r="Q2593" s="37" t="s">
        <v>14250</v>
      </c>
      <c r="R2593" s="106">
        <v>-1</v>
      </c>
      <c r="S2593" s="85" t="s">
        <v>8887</v>
      </c>
      <c r="BS2593" s="29">
        <v>12.21114881017829</v>
      </c>
      <c r="BT2593" s="37" t="s">
        <v>11657</v>
      </c>
      <c r="BU2593" s="62">
        <v>98.16246165404678</v>
      </c>
      <c r="BV2593" s="32">
        <v>45000</v>
      </c>
      <c r="BW2593" s="33" t="s">
        <v>8937</v>
      </c>
      <c r="BZ2593" s="15">
        <v>100</v>
      </c>
    </row>
    <row r="2594" spans="16:78">
      <c r="P2594" s="105">
        <v>1.165670225100355</v>
      </c>
      <c r="Q2594" s="37" t="s">
        <v>14251</v>
      </c>
      <c r="R2594" s="106">
        <v>-1</v>
      </c>
      <c r="S2594" s="85" t="s">
        <v>8887</v>
      </c>
      <c r="BS2594" s="29">
        <v>4.7920709781325579</v>
      </c>
      <c r="BT2594" s="37" t="s">
        <v>11658</v>
      </c>
      <c r="BU2594" s="62">
        <v>97.923255604918779</v>
      </c>
      <c r="BV2594" s="32">
        <v>44906</v>
      </c>
      <c r="BW2594" s="33" t="s">
        <v>8937</v>
      </c>
      <c r="BZ2594" s="15">
        <v>100</v>
      </c>
    </row>
    <row r="2595" spans="16:78">
      <c r="P2595" s="105">
        <v>1.2087033895245609</v>
      </c>
      <c r="Q2595" s="37" t="s">
        <v>14252</v>
      </c>
      <c r="R2595" s="106">
        <v>-1</v>
      </c>
      <c r="S2595" s="85" t="s">
        <v>8888</v>
      </c>
      <c r="BS2595" s="29">
        <v>2.0650165822575941</v>
      </c>
      <c r="BT2595" s="37" t="s">
        <v>11659</v>
      </c>
      <c r="BU2595" s="31">
        <v>89.457839781102138</v>
      </c>
      <c r="BV2595" s="32">
        <v>44926</v>
      </c>
      <c r="BW2595" s="33" t="s">
        <v>8937</v>
      </c>
      <c r="BZ2595" s="15">
        <v>100</v>
      </c>
    </row>
    <row r="2596" spans="16:78">
      <c r="P2596" s="105">
        <v>1.3164869116803639</v>
      </c>
      <c r="Q2596" s="37" t="s">
        <v>14253</v>
      </c>
      <c r="R2596" s="106">
        <v>-1</v>
      </c>
      <c r="S2596" s="85" t="s">
        <v>8887</v>
      </c>
      <c r="BS2596" s="29">
        <v>146.60596374788031</v>
      </c>
      <c r="BT2596" s="37" t="s">
        <v>11660</v>
      </c>
      <c r="BU2596" s="44">
        <v>91.732359771177158</v>
      </c>
      <c r="BV2596" s="32">
        <v>44926</v>
      </c>
      <c r="BW2596" s="33" t="s">
        <v>8937</v>
      </c>
      <c r="BZ2596" s="15">
        <v>100</v>
      </c>
    </row>
    <row r="2597" spans="16:78">
      <c r="P2597" s="105">
        <v>1.116453324659249</v>
      </c>
      <c r="Q2597" s="37" t="s">
        <v>14254</v>
      </c>
      <c r="R2597" s="106">
        <v>-1</v>
      </c>
      <c r="S2597" s="85" t="s">
        <v>3686</v>
      </c>
      <c r="BS2597" s="29">
        <v>57.058317871424528</v>
      </c>
      <c r="BT2597" s="37" t="s">
        <v>11661</v>
      </c>
      <c r="BU2597" s="62">
        <v>97.623124003763579</v>
      </c>
      <c r="BV2597" s="32">
        <v>44745</v>
      </c>
      <c r="BW2597" s="33" t="s">
        <v>8965</v>
      </c>
      <c r="BZ2597" s="15">
        <v>100</v>
      </c>
    </row>
    <row r="2598" spans="16:78">
      <c r="P2598" s="105">
        <v>1.101585616483352</v>
      </c>
      <c r="Q2598" s="37" t="s">
        <v>14255</v>
      </c>
      <c r="R2598" s="106">
        <v>-1</v>
      </c>
      <c r="S2598" s="85" t="s">
        <v>8887</v>
      </c>
      <c r="BS2598" s="29">
        <v>32.748769966629013</v>
      </c>
      <c r="BT2598" s="37" t="s">
        <v>11662</v>
      </c>
      <c r="BU2598" s="31">
        <v>99.028602027486059</v>
      </c>
      <c r="BV2598" s="32">
        <v>44929</v>
      </c>
      <c r="BW2598" s="33" t="s">
        <v>8965</v>
      </c>
      <c r="BZ2598" s="15">
        <v>100</v>
      </c>
    </row>
    <row r="2599" spans="16:78">
      <c r="P2599" s="105">
        <v>2.4149553479327852</v>
      </c>
      <c r="Q2599" s="37" t="s">
        <v>14256</v>
      </c>
      <c r="R2599" s="106">
        <v>-1</v>
      </c>
      <c r="S2599" s="85" t="s">
        <v>8887</v>
      </c>
      <c r="BS2599" s="29">
        <v>11.478212799909709</v>
      </c>
      <c r="BT2599" s="37" t="s">
        <v>11663</v>
      </c>
      <c r="BU2599" s="62">
        <v>91.782253135224067</v>
      </c>
      <c r="BV2599" s="32">
        <v>44918</v>
      </c>
      <c r="BW2599" s="33" t="s">
        <v>8942</v>
      </c>
      <c r="BZ2599" s="15">
        <v>100</v>
      </c>
    </row>
    <row r="2600" spans="16:78">
      <c r="P2600" s="105">
        <v>3.1249556158605758</v>
      </c>
      <c r="Q2600" s="37" t="s">
        <v>14257</v>
      </c>
      <c r="R2600" s="106">
        <v>-1</v>
      </c>
      <c r="S2600" s="85" t="s">
        <v>8887</v>
      </c>
      <c r="BS2600" s="29">
        <v>24.353609797470849</v>
      </c>
      <c r="BT2600" s="37" t="s">
        <v>11664</v>
      </c>
      <c r="BU2600" s="31">
        <v>94.706118424291006</v>
      </c>
      <c r="BV2600" s="32">
        <v>44926</v>
      </c>
      <c r="BW2600" s="33" t="s">
        <v>10561</v>
      </c>
      <c r="BZ2600" s="15">
        <v>100</v>
      </c>
    </row>
    <row r="2601" spans="16:78">
      <c r="P2601" s="105">
        <v>10.42239007056255</v>
      </c>
      <c r="Q2601" s="37" t="s">
        <v>14258</v>
      </c>
      <c r="R2601" s="106">
        <v>-1</v>
      </c>
      <c r="S2601" s="85" t="s">
        <v>3686</v>
      </c>
      <c r="BS2601" s="29">
        <v>1.02329635978114</v>
      </c>
      <c r="BT2601" s="37" t="s">
        <v>11665</v>
      </c>
      <c r="BU2601" s="31">
        <v>5.5451054262693393</v>
      </c>
      <c r="BV2601" s="32">
        <v>45000</v>
      </c>
      <c r="BW2601" s="33" t="s">
        <v>8937</v>
      </c>
      <c r="BZ2601" s="15">
        <v>100</v>
      </c>
    </row>
    <row r="2602" spans="16:78">
      <c r="P2602" s="105">
        <v>981.14894538639692</v>
      </c>
      <c r="Q2602" s="37" t="s">
        <v>14259</v>
      </c>
      <c r="R2602" s="106">
        <v>-0.95650000000000002</v>
      </c>
      <c r="S2602" s="85" t="s">
        <v>8894</v>
      </c>
      <c r="BS2602" s="29">
        <v>70.006225077499238</v>
      </c>
      <c r="BT2602" s="37" t="s">
        <v>11666</v>
      </c>
      <c r="BU2602" s="52">
        <v>98.961603065459599</v>
      </c>
      <c r="BV2602" s="32">
        <v>44926</v>
      </c>
      <c r="BW2602" s="33" t="s">
        <v>8967</v>
      </c>
      <c r="BZ2602" s="15">
        <v>95.646366930175603</v>
      </c>
    </row>
    <row r="2603" spans="16:78">
      <c r="P2603" s="105">
        <v>9.1346497504250284</v>
      </c>
      <c r="Q2603" s="85" t="s">
        <v>14260</v>
      </c>
      <c r="R2603" s="106">
        <v>-1</v>
      </c>
      <c r="S2603" s="85" t="s">
        <v>8887</v>
      </c>
      <c r="BZ2603" s="15">
        <v>100</v>
      </c>
    </row>
    <row r="2604" spans="16:78">
      <c r="P2604" s="105">
        <v>2.9781299876053078</v>
      </c>
      <c r="Q2604" s="85" t="s">
        <v>14261</v>
      </c>
      <c r="R2604" s="106">
        <v>-1</v>
      </c>
      <c r="S2604" s="85" t="s">
        <v>8887</v>
      </c>
      <c r="BZ2604" s="15">
        <v>100</v>
      </c>
    </row>
    <row r="2605" spans="16:78">
      <c r="P2605" s="105">
        <v>24.67841327297711</v>
      </c>
      <c r="Q2605" s="85" t="s">
        <v>14262</v>
      </c>
      <c r="R2605" s="106">
        <v>-1</v>
      </c>
      <c r="S2605" s="85" t="s">
        <v>8892</v>
      </c>
      <c r="BZ2605" s="15">
        <v>100</v>
      </c>
    </row>
    <row r="2606" spans="16:78">
      <c r="P2606" s="105">
        <v>10.43933145996438</v>
      </c>
      <c r="Q2606" s="85" t="s">
        <v>14263</v>
      </c>
      <c r="R2606" s="106">
        <v>-1</v>
      </c>
      <c r="S2606" s="85" t="s">
        <v>8895</v>
      </c>
      <c r="BZ2606" s="15">
        <v>100</v>
      </c>
    </row>
    <row r="2607" spans="16:78">
      <c r="P2607" s="105">
        <v>32.989376715905209</v>
      </c>
      <c r="Q2607" s="85" t="s">
        <v>14264</v>
      </c>
      <c r="R2607" s="106">
        <v>-1</v>
      </c>
      <c r="S2607" s="85" t="s">
        <v>8889</v>
      </c>
      <c r="BZ2607" s="15">
        <v>100</v>
      </c>
    </row>
    <row r="2608" spans="16:78">
      <c r="P2608" s="105">
        <v>83.47509564414672</v>
      </c>
      <c r="Q2608" s="85" t="s">
        <v>14265</v>
      </c>
      <c r="R2608" s="106">
        <v>-1</v>
      </c>
      <c r="S2608" s="85" t="s">
        <v>8887</v>
      </c>
      <c r="BZ2608" s="15">
        <v>100</v>
      </c>
    </row>
    <row r="2609" spans="16:78">
      <c r="P2609" s="105">
        <v>7.4786138881458104</v>
      </c>
      <c r="Q2609" s="85" t="s">
        <v>14266</v>
      </c>
      <c r="R2609" s="106">
        <v>-1</v>
      </c>
      <c r="S2609" s="85" t="s">
        <v>8887</v>
      </c>
      <c r="BZ2609" s="15">
        <v>100</v>
      </c>
    </row>
    <row r="2610" spans="16:78">
      <c r="P2610" s="105">
        <v>1.6116958586445049</v>
      </c>
      <c r="Q2610" s="85" t="s">
        <v>14267</v>
      </c>
      <c r="R2610" s="106">
        <v>-1</v>
      </c>
      <c r="S2610" s="85" t="s">
        <v>8887</v>
      </c>
      <c r="BZ2610" s="15">
        <v>100</v>
      </c>
    </row>
    <row r="2611" spans="16:78">
      <c r="P2611" s="105">
        <v>9.9371757144194</v>
      </c>
      <c r="Q2611" s="85" t="s">
        <v>14268</v>
      </c>
      <c r="R2611" s="106">
        <v>-1</v>
      </c>
      <c r="S2611" s="85" t="s">
        <v>8887</v>
      </c>
      <c r="BZ2611" s="15">
        <v>100</v>
      </c>
    </row>
    <row r="2612" spans="16:78">
      <c r="P2612" s="105">
        <v>1.831894707058547</v>
      </c>
      <c r="Q2612" s="85" t="s">
        <v>14269</v>
      </c>
      <c r="R2612" s="106">
        <v>-1</v>
      </c>
      <c r="S2612" s="85" t="s">
        <v>8888</v>
      </c>
      <c r="BZ2612" s="15">
        <v>100</v>
      </c>
    </row>
    <row r="2613" spans="16:78">
      <c r="P2613" s="105">
        <v>2.5507750171245478</v>
      </c>
      <c r="Q2613" s="85" t="s">
        <v>14270</v>
      </c>
      <c r="R2613" s="106">
        <v>-1</v>
      </c>
      <c r="S2613" s="85" t="s">
        <v>8887</v>
      </c>
      <c r="BZ2613" s="15">
        <v>100</v>
      </c>
    </row>
    <row r="2614" spans="16:78">
      <c r="P2614" s="105">
        <v>1.4841712925052579</v>
      </c>
      <c r="Q2614" s="85" t="s">
        <v>14271</v>
      </c>
      <c r="R2614" s="106">
        <v>-1</v>
      </c>
      <c r="S2614" s="85" t="s">
        <v>8887</v>
      </c>
      <c r="BZ2614" s="15">
        <v>100</v>
      </c>
    </row>
    <row r="2615" spans="16:78">
      <c r="P2615" s="105">
        <v>1.7969077445381181</v>
      </c>
      <c r="Q2615" s="85" t="s">
        <v>14272</v>
      </c>
      <c r="R2615" s="106">
        <v>-1</v>
      </c>
      <c r="S2615" s="85" t="s">
        <v>8887</v>
      </c>
      <c r="BZ2615" s="15">
        <v>100</v>
      </c>
    </row>
    <row r="2616" spans="16:78">
      <c r="P2616" s="105">
        <v>3899.6505361091022</v>
      </c>
      <c r="Q2616" s="85" t="s">
        <v>14273</v>
      </c>
      <c r="R2616" s="106">
        <v>-1</v>
      </c>
      <c r="S2616" s="85" t="s">
        <v>8893</v>
      </c>
      <c r="BZ2616" s="15">
        <v>100</v>
      </c>
    </row>
    <row r="2617" spans="16:78">
      <c r="P2617" s="105">
        <v>57.618316969853851</v>
      </c>
      <c r="Q2617" s="85" t="s">
        <v>14274</v>
      </c>
      <c r="R2617" s="106">
        <v>-1</v>
      </c>
      <c r="S2617" s="85" t="s">
        <v>8887</v>
      </c>
      <c r="BZ2617" s="15">
        <v>100</v>
      </c>
    </row>
    <row r="2618" spans="16:78">
      <c r="P2618" s="105">
        <v>11.333807187823711</v>
      </c>
      <c r="Q2618" s="85" t="s">
        <v>14275</v>
      </c>
      <c r="R2618" s="106">
        <v>-1</v>
      </c>
      <c r="S2618" s="85" t="s">
        <v>8887</v>
      </c>
      <c r="BZ2618" s="15">
        <v>100</v>
      </c>
    </row>
    <row r="2619" spans="16:78">
      <c r="P2619" s="105">
        <v>8.5685531626841698</v>
      </c>
      <c r="Q2619" s="85" t="s">
        <v>14276</v>
      </c>
      <c r="R2619" s="106">
        <v>-1</v>
      </c>
      <c r="S2619" s="85" t="s">
        <v>8882</v>
      </c>
      <c r="BZ2619" s="15">
        <v>100</v>
      </c>
    </row>
    <row r="2620" spans="16:78">
      <c r="P2620" s="105">
        <v>1.9166433393526621</v>
      </c>
      <c r="Q2620" s="85" t="s">
        <v>14277</v>
      </c>
      <c r="R2620" s="106">
        <v>-1</v>
      </c>
      <c r="S2620" s="85" t="s">
        <v>8887</v>
      </c>
      <c r="BZ2620" s="15">
        <v>100</v>
      </c>
    </row>
    <row r="2621" spans="16:78">
      <c r="P2621" s="105">
        <v>1.4131360903130521</v>
      </c>
      <c r="Q2621" s="85" t="s">
        <v>14278</v>
      </c>
      <c r="R2621" s="106">
        <v>-1</v>
      </c>
      <c r="S2621" s="85" t="s">
        <v>8887</v>
      </c>
      <c r="BZ2621" s="15">
        <v>100</v>
      </c>
    </row>
    <row r="2622" spans="16:78">
      <c r="P2622" s="105">
        <v>1.28214699762886</v>
      </c>
      <c r="Q2622" s="85" t="s">
        <v>14279</v>
      </c>
      <c r="R2622" s="106">
        <v>-1</v>
      </c>
      <c r="S2622" s="85" t="s">
        <v>8887</v>
      </c>
      <c r="BZ2622" s="15">
        <v>100</v>
      </c>
    </row>
    <row r="2623" spans="16:78">
      <c r="P2623" s="105">
        <v>17.28506004364154</v>
      </c>
      <c r="Q2623" s="85" t="s">
        <v>14280</v>
      </c>
      <c r="R2623" s="106">
        <v>-0.80859999999999999</v>
      </c>
      <c r="S2623" s="85" t="s">
        <v>3686</v>
      </c>
      <c r="BZ2623" s="15">
        <v>80.855846166926938</v>
      </c>
    </row>
    <row r="2624" spans="16:78">
      <c r="P2624" s="105">
        <v>1.1507619794295549</v>
      </c>
      <c r="Q2624" s="85" t="s">
        <v>14281</v>
      </c>
      <c r="R2624" s="106">
        <v>-1</v>
      </c>
      <c r="S2624" s="85" t="s">
        <v>8888</v>
      </c>
      <c r="BZ2624" s="15">
        <v>100</v>
      </c>
    </row>
    <row r="2625" spans="16:78">
      <c r="P2625" s="105">
        <v>1.2491461128832111</v>
      </c>
      <c r="Q2625" s="85" t="s">
        <v>14282</v>
      </c>
      <c r="R2625" s="106">
        <v>-1</v>
      </c>
      <c r="S2625" s="85" t="s">
        <v>8887</v>
      </c>
      <c r="BZ2625" s="15">
        <v>100</v>
      </c>
    </row>
    <row r="2626" spans="16:78">
      <c r="P2626" s="105">
        <v>25.178460582597321</v>
      </c>
      <c r="Q2626" s="85" t="s">
        <v>14283</v>
      </c>
      <c r="R2626" s="106">
        <v>-1</v>
      </c>
      <c r="S2626" s="85" t="s">
        <v>8881</v>
      </c>
      <c r="BZ2626" s="15">
        <v>100</v>
      </c>
    </row>
    <row r="2627" spans="16:78">
      <c r="P2627" s="105">
        <v>7.7720386379594446</v>
      </c>
      <c r="Q2627" s="85" t="s">
        <v>14284</v>
      </c>
      <c r="R2627" s="106">
        <v>-1</v>
      </c>
      <c r="S2627" s="85" t="s">
        <v>8887</v>
      </c>
      <c r="BZ2627" s="15">
        <v>100</v>
      </c>
    </row>
    <row r="2628" spans="16:78">
      <c r="P2628" s="105">
        <v>9.4889019966378108</v>
      </c>
      <c r="Q2628" s="85" t="s">
        <v>14285</v>
      </c>
      <c r="R2628" s="106">
        <v>-1</v>
      </c>
      <c r="S2628" s="85" t="s">
        <v>8891</v>
      </c>
      <c r="BZ2628" s="15">
        <v>100</v>
      </c>
    </row>
    <row r="2629" spans="16:78">
      <c r="P2629" s="105">
        <v>1.4819410638205719</v>
      </c>
      <c r="Q2629" s="85" t="s">
        <v>14286</v>
      </c>
      <c r="R2629" s="106">
        <v>-1</v>
      </c>
      <c r="S2629" s="85" t="s">
        <v>8884</v>
      </c>
      <c r="BZ2629" s="15">
        <v>100</v>
      </c>
    </row>
    <row r="2630" spans="16:78">
      <c r="P2630" s="105">
        <v>1.1264515287086949</v>
      </c>
      <c r="Q2630" s="85" t="s">
        <v>14287</v>
      </c>
      <c r="R2630" s="106">
        <v>-1</v>
      </c>
      <c r="S2630" s="85" t="s">
        <v>8888</v>
      </c>
      <c r="BZ2630" s="15">
        <v>100</v>
      </c>
    </row>
    <row r="2631" spans="16:78">
      <c r="P2631" s="105">
        <v>1.7882027153019491</v>
      </c>
      <c r="Q2631" s="85" t="s">
        <v>14288</v>
      </c>
      <c r="R2631" s="106">
        <v>-1</v>
      </c>
      <c r="S2631" s="85" t="s">
        <v>8888</v>
      </c>
      <c r="BZ2631" s="15">
        <v>100</v>
      </c>
    </row>
    <row r="2632" spans="16:78">
      <c r="P2632" s="105">
        <v>5.1707353270223093</v>
      </c>
      <c r="Q2632" s="85" t="s">
        <v>14289</v>
      </c>
      <c r="R2632" s="106">
        <v>-1</v>
      </c>
      <c r="S2632" s="85" t="s">
        <v>8888</v>
      </c>
      <c r="BZ2632" s="15">
        <v>100</v>
      </c>
    </row>
    <row r="2633" spans="16:78">
      <c r="P2633" s="105">
        <v>1.0734052454791969</v>
      </c>
      <c r="Q2633" s="85" t="s">
        <v>14290</v>
      </c>
      <c r="R2633" s="106">
        <v>-1</v>
      </c>
      <c r="S2633" s="85" t="s">
        <v>8887</v>
      </c>
      <c r="BZ2633" s="15">
        <v>100</v>
      </c>
    </row>
    <row r="2634" spans="16:78">
      <c r="P2634" s="105">
        <v>1.0403218007032979</v>
      </c>
      <c r="Q2634" s="85" t="s">
        <v>14291</v>
      </c>
      <c r="R2634" s="106">
        <v>-1</v>
      </c>
      <c r="S2634" s="85" t="s">
        <v>8898</v>
      </c>
      <c r="BZ2634" s="15">
        <v>100</v>
      </c>
    </row>
    <row r="2635" spans="16:78">
      <c r="P2635" s="105">
        <v>3.4924068650070299</v>
      </c>
      <c r="Q2635" s="85" t="s">
        <v>14292</v>
      </c>
      <c r="R2635" s="106">
        <v>-1</v>
      </c>
      <c r="S2635" s="85" t="s">
        <v>8894</v>
      </c>
      <c r="BZ2635" s="15">
        <v>100</v>
      </c>
    </row>
    <row r="2636" spans="16:78">
      <c r="P2636" s="105">
        <v>1.895749988715361</v>
      </c>
      <c r="Q2636" s="85" t="s">
        <v>14293</v>
      </c>
      <c r="R2636" s="106">
        <v>-1</v>
      </c>
      <c r="S2636" s="85" t="s">
        <v>8891</v>
      </c>
      <c r="BZ2636" s="15">
        <v>100</v>
      </c>
    </row>
    <row r="2637" spans="16:78">
      <c r="P2637" s="105">
        <v>4.7234551782786367</v>
      </c>
      <c r="Q2637" s="85" t="s">
        <v>14294</v>
      </c>
      <c r="R2637" s="106">
        <v>-1</v>
      </c>
      <c r="S2637" s="85" t="s">
        <v>8887</v>
      </c>
      <c r="BZ2637" s="15">
        <v>100</v>
      </c>
    </row>
    <row r="2638" spans="16:78">
      <c r="P2638" s="105">
        <v>1.309286647632796</v>
      </c>
      <c r="Q2638" s="85" t="s">
        <v>14295</v>
      </c>
      <c r="R2638" s="106">
        <v>-1</v>
      </c>
      <c r="S2638" s="85" t="s">
        <v>8887</v>
      </c>
      <c r="BZ2638" s="15">
        <v>100</v>
      </c>
    </row>
    <row r="2639" spans="16:78">
      <c r="P2639" s="105">
        <v>1.751055929706091</v>
      </c>
      <c r="Q2639" s="85" t="s">
        <v>14296</v>
      </c>
      <c r="R2639" s="106">
        <v>-1</v>
      </c>
      <c r="S2639" s="85" t="s">
        <v>8887</v>
      </c>
      <c r="BZ2639" s="15">
        <v>100</v>
      </c>
    </row>
    <row r="2640" spans="16:78">
      <c r="P2640" s="105">
        <v>19.643921328099129</v>
      </c>
      <c r="Q2640" s="85" t="s">
        <v>14297</v>
      </c>
      <c r="R2640" s="106">
        <v>-1</v>
      </c>
      <c r="S2640" s="85" t="s">
        <v>8887</v>
      </c>
      <c r="BZ2640" s="15">
        <v>100</v>
      </c>
    </row>
    <row r="2641" spans="16:78">
      <c r="P2641" s="105">
        <v>2.20764344947073</v>
      </c>
      <c r="Q2641" s="85" t="s">
        <v>14298</v>
      </c>
      <c r="R2641" s="106">
        <v>-1</v>
      </c>
      <c r="S2641" s="85" t="s">
        <v>8887</v>
      </c>
      <c r="BZ2641" s="15">
        <v>100</v>
      </c>
    </row>
    <row r="2642" spans="16:78">
      <c r="P2642" s="105">
        <v>168.93838763169111</v>
      </c>
      <c r="Q2642" s="85" t="s">
        <v>14299</v>
      </c>
      <c r="R2642" s="106">
        <v>-1</v>
      </c>
      <c r="S2642" s="85" t="s">
        <v>8887</v>
      </c>
      <c r="BZ2642" s="15">
        <v>100</v>
      </c>
    </row>
    <row r="2643" spans="16:78">
      <c r="P2643" s="105">
        <v>5.5837795294900117</v>
      </c>
      <c r="Q2643" s="85" t="s">
        <v>14300</v>
      </c>
      <c r="R2643" s="106">
        <v>-1</v>
      </c>
      <c r="S2643" s="85" t="s">
        <v>8884</v>
      </c>
      <c r="BZ2643" s="15">
        <v>100</v>
      </c>
    </row>
    <row r="2644" spans="16:78">
      <c r="P2644" s="105">
        <v>1.3813441493547129</v>
      </c>
      <c r="Q2644" s="85" t="s">
        <v>14301</v>
      </c>
      <c r="R2644" s="106">
        <v>-1</v>
      </c>
      <c r="S2644" s="85" t="s">
        <v>8888</v>
      </c>
      <c r="BZ2644" s="15">
        <v>100</v>
      </c>
    </row>
    <row r="2645" spans="16:78">
      <c r="P2645" s="105">
        <v>15.977502771458241</v>
      </c>
      <c r="Q2645" s="85" t="s">
        <v>14302</v>
      </c>
      <c r="R2645" s="106">
        <v>-0.9869</v>
      </c>
      <c r="S2645" s="85" t="s">
        <v>3686</v>
      </c>
      <c r="BZ2645" s="15">
        <v>98.685389023185095</v>
      </c>
    </row>
    <row r="2646" spans="16:78">
      <c r="P2646" s="105">
        <v>11.55243144072212</v>
      </c>
      <c r="Q2646" s="85" t="s">
        <v>14303</v>
      </c>
      <c r="R2646" s="106">
        <v>-1</v>
      </c>
      <c r="S2646" s="85" t="s">
        <v>8893</v>
      </c>
      <c r="BZ2646" s="15">
        <v>100</v>
      </c>
    </row>
    <row r="2647" spans="16:78">
      <c r="P2647" s="105">
        <v>4.7192495522808553</v>
      </c>
      <c r="Q2647" s="85" t="s">
        <v>14304</v>
      </c>
      <c r="R2647" s="106">
        <v>-1</v>
      </c>
      <c r="S2647" s="85" t="s">
        <v>8887</v>
      </c>
      <c r="BZ2647" s="15">
        <v>100</v>
      </c>
    </row>
    <row r="2648" spans="16:78">
      <c r="P2648" s="105">
        <v>11.34349224890744</v>
      </c>
      <c r="Q2648" s="85" t="s">
        <v>14305</v>
      </c>
      <c r="R2648" s="106">
        <v>-1</v>
      </c>
      <c r="S2648" s="85" t="s">
        <v>3686</v>
      </c>
      <c r="BZ2648" s="15">
        <v>100</v>
      </c>
    </row>
    <row r="2649" spans="16:78">
      <c r="P2649" s="105">
        <v>2.742694493431785</v>
      </c>
      <c r="Q2649" s="85" t="s">
        <v>14306</v>
      </c>
      <c r="R2649" s="106">
        <v>-1</v>
      </c>
      <c r="S2649" s="85" t="s">
        <v>8887</v>
      </c>
      <c r="BZ2649" s="15">
        <v>100</v>
      </c>
    </row>
    <row r="2650" spans="16:78">
      <c r="P2650" s="105">
        <v>464.90602731643997</v>
      </c>
      <c r="Q2650" s="85" t="s">
        <v>14307</v>
      </c>
      <c r="R2650" s="106">
        <v>-0.97199999999999998</v>
      </c>
      <c r="S2650" s="85" t="s">
        <v>8887</v>
      </c>
      <c r="BZ2650" s="15">
        <v>97.199087396201605</v>
      </c>
    </row>
    <row r="2651" spans="16:78">
      <c r="P2651" s="105">
        <v>221.0918144367981</v>
      </c>
      <c r="Q2651" s="85" t="s">
        <v>14308</v>
      </c>
      <c r="R2651" s="106">
        <v>-1</v>
      </c>
      <c r="S2651" s="85" t="s">
        <v>8889</v>
      </c>
      <c r="BZ2651" s="15">
        <v>100</v>
      </c>
    </row>
    <row r="2652" spans="16:78">
      <c r="P2652" s="105">
        <v>2.022502019421474</v>
      </c>
      <c r="Q2652" s="85" t="s">
        <v>14309</v>
      </c>
      <c r="R2652" s="106">
        <v>-1</v>
      </c>
      <c r="S2652" s="85" t="s">
        <v>8887</v>
      </c>
      <c r="BZ2652" s="15">
        <v>100</v>
      </c>
    </row>
    <row r="2653" spans="16:78">
      <c r="P2653" s="105">
        <v>4.1460312573907832</v>
      </c>
      <c r="Q2653" s="85" t="s">
        <v>14310</v>
      </c>
      <c r="R2653" s="106">
        <v>-1</v>
      </c>
      <c r="S2653" s="85" t="s">
        <v>8887</v>
      </c>
      <c r="BZ2653" s="15">
        <v>100</v>
      </c>
    </row>
    <row r="2654" spans="16:78">
      <c r="P2654" s="105">
        <v>3.5514843056230379</v>
      </c>
      <c r="Q2654" s="85" t="s">
        <v>14311</v>
      </c>
      <c r="R2654" s="106">
        <v>-1</v>
      </c>
      <c r="S2654" s="85" t="s">
        <v>8887</v>
      </c>
      <c r="BZ2654" s="15">
        <v>100</v>
      </c>
    </row>
    <row r="2655" spans="16:78">
      <c r="P2655" s="105">
        <v>3.18780180088965</v>
      </c>
      <c r="Q2655" s="85" t="s">
        <v>14312</v>
      </c>
      <c r="R2655" s="106">
        <v>-1</v>
      </c>
      <c r="S2655" s="85" t="s">
        <v>8887</v>
      </c>
      <c r="BZ2655" s="15">
        <v>100</v>
      </c>
    </row>
    <row r="2656" spans="16:78">
      <c r="P2656" s="105">
        <v>25.549347655881931</v>
      </c>
      <c r="Q2656" s="85" t="s">
        <v>14313</v>
      </c>
      <c r="R2656" s="106">
        <v>-1</v>
      </c>
      <c r="S2656" s="85" t="s">
        <v>8887</v>
      </c>
      <c r="BZ2656" s="15">
        <v>100</v>
      </c>
    </row>
    <row r="2657" spans="16:78">
      <c r="P2657" s="105">
        <v>1.77242021925087</v>
      </c>
      <c r="Q2657" s="85" t="s">
        <v>14314</v>
      </c>
      <c r="R2657" s="106">
        <v>-1</v>
      </c>
      <c r="S2657" s="85" t="s">
        <v>8887</v>
      </c>
      <c r="BZ2657" s="15">
        <v>100</v>
      </c>
    </row>
    <row r="2658" spans="16:78">
      <c r="P2658" s="105">
        <v>2.753983070641318</v>
      </c>
      <c r="Q2658" s="85" t="s">
        <v>14315</v>
      </c>
      <c r="R2658" s="106">
        <v>-1</v>
      </c>
      <c r="S2658" s="85" t="s">
        <v>8887</v>
      </c>
      <c r="BZ2658" s="15">
        <v>100</v>
      </c>
    </row>
    <row r="2659" spans="16:78">
      <c r="P2659" s="105">
        <v>1.1340930388333701</v>
      </c>
      <c r="Q2659" s="85" t="s">
        <v>14316</v>
      </c>
      <c r="R2659" s="106">
        <v>-1</v>
      </c>
      <c r="S2659" s="85" t="s">
        <v>8889</v>
      </c>
      <c r="BZ2659" s="15">
        <v>100</v>
      </c>
    </row>
    <row r="2660" spans="16:78">
      <c r="P2660" s="105">
        <v>18.784513984742169</v>
      </c>
      <c r="Q2660" s="85" t="s">
        <v>14317</v>
      </c>
      <c r="R2660" s="106">
        <v>-1</v>
      </c>
      <c r="S2660" s="85" t="s">
        <v>8887</v>
      </c>
      <c r="BZ2660" s="15">
        <v>100</v>
      </c>
    </row>
    <row r="2661" spans="16:78">
      <c r="P2661" s="105">
        <v>4.6798855765779432</v>
      </c>
      <c r="Q2661" s="85" t="s">
        <v>14318</v>
      </c>
      <c r="R2661" s="106">
        <v>-1</v>
      </c>
      <c r="S2661" s="85" t="s">
        <v>8893</v>
      </c>
      <c r="BZ2661" s="15">
        <v>100</v>
      </c>
    </row>
    <row r="2662" spans="16:78">
      <c r="P2662" s="105">
        <v>1.144757349997537</v>
      </c>
      <c r="Q2662" s="85" t="s">
        <v>14319</v>
      </c>
      <c r="R2662" s="106">
        <v>-1</v>
      </c>
      <c r="S2662" s="85" t="s">
        <v>8887</v>
      </c>
      <c r="BZ2662" s="15">
        <v>100</v>
      </c>
    </row>
    <row r="2663" spans="16:78">
      <c r="P2663" s="105">
        <v>14.471341426667021</v>
      </c>
      <c r="Q2663" s="85" t="s">
        <v>14320</v>
      </c>
      <c r="R2663" s="106">
        <v>-1</v>
      </c>
      <c r="S2663" s="85" t="s">
        <v>8887</v>
      </c>
      <c r="BZ2663" s="15">
        <v>100</v>
      </c>
    </row>
    <row r="2664" spans="16:78">
      <c r="P2664" s="105">
        <v>1901.6473200981691</v>
      </c>
      <c r="Q2664" s="85" t="s">
        <v>14321</v>
      </c>
      <c r="R2664" s="106">
        <v>-0.91410000000000002</v>
      </c>
      <c r="S2664" s="85" t="s">
        <v>8887</v>
      </c>
      <c r="BZ2664" s="15">
        <v>91.407395099098792</v>
      </c>
    </row>
    <row r="2665" spans="16:78">
      <c r="P2665" s="105">
        <v>1.0557043020263981</v>
      </c>
      <c r="Q2665" s="85" t="s">
        <v>14322</v>
      </c>
      <c r="R2665" s="106">
        <v>-1</v>
      </c>
      <c r="S2665" s="85" t="s">
        <v>8887</v>
      </c>
      <c r="BZ2665" s="15">
        <v>100</v>
      </c>
    </row>
    <row r="2666" spans="16:78">
      <c r="P2666" s="105">
        <v>1766.2364524685879</v>
      </c>
      <c r="Q2666" s="85" t="s">
        <v>14323</v>
      </c>
      <c r="R2666" s="106">
        <v>-0.99150000000000005</v>
      </c>
      <c r="S2666" s="85" t="s">
        <v>8887</v>
      </c>
      <c r="BZ2666" s="15">
        <v>99.145714113907559</v>
      </c>
    </row>
    <row r="2667" spans="16:78">
      <c r="P2667" s="105">
        <v>1.2523526932904701</v>
      </c>
      <c r="Q2667" s="85" t="s">
        <v>14324</v>
      </c>
      <c r="R2667" s="106">
        <v>-1</v>
      </c>
      <c r="S2667" s="85" t="s">
        <v>8892</v>
      </c>
      <c r="BZ2667" s="15">
        <v>100</v>
      </c>
    </row>
    <row r="2668" spans="16:78">
      <c r="P2668" s="105">
        <v>980.35347154133285</v>
      </c>
      <c r="Q2668" s="85" t="s">
        <v>14325</v>
      </c>
      <c r="R2668" s="106">
        <v>-0.88480000000000003</v>
      </c>
      <c r="S2668" s="85" t="s">
        <v>8892</v>
      </c>
      <c r="BZ2668" s="15">
        <v>88.482355447816218</v>
      </c>
    </row>
    <row r="2669" spans="16:78">
      <c r="P2669" s="105">
        <v>3.1948044757460412</v>
      </c>
      <c r="Q2669" s="85" t="s">
        <v>14326</v>
      </c>
      <c r="R2669" s="106">
        <v>-1</v>
      </c>
      <c r="S2669" s="85" t="s">
        <v>8887</v>
      </c>
      <c r="BZ2669" s="15">
        <v>100</v>
      </c>
    </row>
    <row r="2670" spans="16:78">
      <c r="P2670" s="105">
        <v>1.43497567901659</v>
      </c>
      <c r="Q2670" s="85" t="s">
        <v>14327</v>
      </c>
      <c r="R2670" s="106">
        <v>-1</v>
      </c>
      <c r="S2670" s="85" t="s">
        <v>8887</v>
      </c>
      <c r="BZ2670" s="15">
        <v>100</v>
      </c>
    </row>
    <row r="2671" spans="16:78">
      <c r="P2671" s="105">
        <v>1.271631236126064</v>
      </c>
      <c r="Q2671" s="85" t="s">
        <v>14328</v>
      </c>
      <c r="R2671" s="106">
        <v>-1</v>
      </c>
      <c r="S2671" s="85" t="s">
        <v>8888</v>
      </c>
      <c r="BZ2671" s="15">
        <v>100</v>
      </c>
    </row>
    <row r="2672" spans="16:78">
      <c r="P2672" s="105">
        <v>1.3306732633595759</v>
      </c>
      <c r="Q2672" s="85" t="s">
        <v>14329</v>
      </c>
      <c r="R2672" s="106">
        <v>-1</v>
      </c>
      <c r="S2672" s="85" t="s">
        <v>8887</v>
      </c>
      <c r="BZ2672" s="15">
        <v>100</v>
      </c>
    </row>
    <row r="2673" spans="16:78">
      <c r="P2673" s="105">
        <v>13.873587595874859</v>
      </c>
      <c r="Q2673" s="85" t="s">
        <v>14330</v>
      </c>
      <c r="R2673" s="106">
        <v>-0.99829999999999997</v>
      </c>
      <c r="S2673" s="85" t="s">
        <v>8881</v>
      </c>
      <c r="BZ2673" s="15">
        <v>99.829983776490167</v>
      </c>
    </row>
    <row r="2674" spans="16:78">
      <c r="P2674" s="105">
        <v>7.5220348950313873</v>
      </c>
      <c r="Q2674" s="85" t="s">
        <v>14331</v>
      </c>
      <c r="R2674" s="106">
        <v>-1</v>
      </c>
      <c r="S2674" s="85" t="s">
        <v>8884</v>
      </c>
      <c r="BZ2674" s="15">
        <v>100</v>
      </c>
    </row>
    <row r="2675" spans="16:78">
      <c r="P2675" s="105">
        <v>1.400240293028709</v>
      </c>
      <c r="Q2675" s="85" t="s">
        <v>14332</v>
      </c>
      <c r="R2675" s="106">
        <v>-1</v>
      </c>
      <c r="S2675" s="85" t="s">
        <v>3686</v>
      </c>
      <c r="BZ2675" s="15">
        <v>100</v>
      </c>
    </row>
    <row r="2676" spans="16:78">
      <c r="P2676" s="105">
        <v>2.197238259459851</v>
      </c>
      <c r="Q2676" s="85" t="s">
        <v>14333</v>
      </c>
      <c r="R2676" s="106">
        <v>-1</v>
      </c>
      <c r="S2676" s="85" t="s">
        <v>8887</v>
      </c>
      <c r="BZ2676" s="15">
        <v>100</v>
      </c>
    </row>
    <row r="2677" spans="16:78">
      <c r="P2677" s="105">
        <v>109.82586945019</v>
      </c>
      <c r="Q2677" s="85" t="s">
        <v>14334</v>
      </c>
      <c r="R2677" s="106">
        <v>-0.99470000000000003</v>
      </c>
      <c r="S2677" s="85" t="s">
        <v>8893</v>
      </c>
      <c r="BZ2677" s="15">
        <v>99.470251128054571</v>
      </c>
    </row>
    <row r="2678" spans="16:78">
      <c r="P2678" s="105">
        <v>16.174178764774389</v>
      </c>
      <c r="Q2678" s="85" t="s">
        <v>14335</v>
      </c>
      <c r="R2678" s="106">
        <v>-0.99060000000000004</v>
      </c>
      <c r="S2678" s="85" t="s">
        <v>3686</v>
      </c>
      <c r="BZ2678" s="15">
        <v>99.059223153085981</v>
      </c>
    </row>
    <row r="2679" spans="16:78">
      <c r="P2679" s="105">
        <v>1.374716357636375</v>
      </c>
      <c r="Q2679" s="85" t="s">
        <v>14336</v>
      </c>
      <c r="R2679" s="106">
        <v>-1</v>
      </c>
      <c r="S2679" s="85" t="s">
        <v>8887</v>
      </c>
      <c r="BZ2679" s="15">
        <v>100</v>
      </c>
    </row>
    <row r="2680" spans="16:78">
      <c r="P2680" s="105">
        <v>91.497573710277308</v>
      </c>
      <c r="Q2680" s="85" t="s">
        <v>14337</v>
      </c>
      <c r="R2680" s="106">
        <v>-0.99990000000000001</v>
      </c>
      <c r="S2680" s="85" t="s">
        <v>8895</v>
      </c>
      <c r="BZ2680" s="15">
        <v>99.992290677231992</v>
      </c>
    </row>
    <row r="2681" spans="16:78">
      <c r="P2681" s="105">
        <v>189.8605963818984</v>
      </c>
      <c r="Q2681" s="85" t="s">
        <v>14338</v>
      </c>
      <c r="R2681" s="106">
        <v>-0.99770000000000003</v>
      </c>
      <c r="S2681" s="85" t="s">
        <v>3686</v>
      </c>
      <c r="BZ2681" s="15">
        <v>99.767316807059132</v>
      </c>
    </row>
    <row r="2682" spans="16:78">
      <c r="P2682" s="105">
        <v>114.369161055144</v>
      </c>
      <c r="Q2682" s="85" t="s">
        <v>14339</v>
      </c>
      <c r="R2682" s="106">
        <v>-0.98260000000000003</v>
      </c>
      <c r="S2682" s="85" t="s">
        <v>8885</v>
      </c>
      <c r="BZ2682" s="15">
        <v>98.258402916655513</v>
      </c>
    </row>
    <row r="2683" spans="16:78">
      <c r="P2683" s="105">
        <v>453.42219131766939</v>
      </c>
      <c r="Q2683" s="85" t="s">
        <v>14340</v>
      </c>
      <c r="R2683" s="106">
        <v>-1</v>
      </c>
      <c r="S2683" s="85" t="s">
        <v>8887</v>
      </c>
      <c r="BZ2683" s="15">
        <v>100</v>
      </c>
    </row>
    <row r="2684" spans="16:78">
      <c r="P2684" s="105">
        <v>15.23425826763404</v>
      </c>
      <c r="Q2684" s="85" t="s">
        <v>14341</v>
      </c>
      <c r="R2684" s="106">
        <v>-0.97940000000000005</v>
      </c>
      <c r="S2684" s="85" t="s">
        <v>8887</v>
      </c>
      <c r="BZ2684" s="15">
        <v>97.944976037617522</v>
      </c>
    </row>
    <row r="2685" spans="16:78">
      <c r="P2685" s="105">
        <v>34.184441571639709</v>
      </c>
      <c r="Q2685" s="85" t="s">
        <v>14342</v>
      </c>
      <c r="R2685" s="106">
        <v>-0.95740000000000003</v>
      </c>
      <c r="S2685" s="85" t="s">
        <v>8887</v>
      </c>
      <c r="BZ2685" s="15">
        <v>95.735981649257468</v>
      </c>
    </row>
    <row r="2686" spans="16:78">
      <c r="P2686" s="105">
        <v>10.401797151417719</v>
      </c>
      <c r="Q2686" s="85" t="s">
        <v>14343</v>
      </c>
      <c r="R2686" s="106">
        <v>-0.96150000000000002</v>
      </c>
      <c r="S2686" s="85" t="s">
        <v>8898</v>
      </c>
      <c r="BZ2686" s="15">
        <v>96.150253881533061</v>
      </c>
    </row>
    <row r="2687" spans="16:78">
      <c r="P2687" s="105">
        <v>23.69765562582263</v>
      </c>
      <c r="Q2687" s="85" t="s">
        <v>14344</v>
      </c>
      <c r="R2687" s="106">
        <v>-0.93049999999999999</v>
      </c>
      <c r="S2687" s="85" t="s">
        <v>8887</v>
      </c>
      <c r="BZ2687" s="15">
        <v>93.046991747057874</v>
      </c>
    </row>
    <row r="2688" spans="16:78">
      <c r="P2688" s="105">
        <v>2.2220149888328922</v>
      </c>
      <c r="Q2688" s="85" t="s">
        <v>14345</v>
      </c>
      <c r="R2688" s="106">
        <v>-1</v>
      </c>
      <c r="S2688" s="85" t="s">
        <v>8887</v>
      </c>
      <c r="BZ2688" s="15">
        <v>100</v>
      </c>
    </row>
    <row r="2689" spans="16:78">
      <c r="P2689" s="105">
        <v>34.138574063758718</v>
      </c>
      <c r="Q2689" s="85" t="s">
        <v>14346</v>
      </c>
      <c r="R2689" s="106">
        <v>-0.97009999999999996</v>
      </c>
      <c r="S2689" s="85" t="s">
        <v>8893</v>
      </c>
      <c r="BZ2689" s="15">
        <v>97.010616731039335</v>
      </c>
    </row>
    <row r="2690" spans="16:78">
      <c r="P2690" s="105">
        <v>108.43628744020739</v>
      </c>
      <c r="Q2690" s="85" t="s">
        <v>14347</v>
      </c>
      <c r="R2690" s="106">
        <v>-0.99539999999999995</v>
      </c>
      <c r="S2690" s="85" t="s">
        <v>8888</v>
      </c>
      <c r="BZ2690" s="15">
        <v>99.541083593043652</v>
      </c>
    </row>
    <row r="2691" spans="16:78">
      <c r="P2691" s="105">
        <v>20.28721164601107</v>
      </c>
      <c r="Q2691" s="85" t="s">
        <v>14348</v>
      </c>
      <c r="R2691" s="106">
        <v>-0.88060000000000005</v>
      </c>
      <c r="S2691" s="85" t="s">
        <v>8885</v>
      </c>
      <c r="BZ2691" s="15">
        <v>88.055767837880978</v>
      </c>
    </row>
    <row r="2692" spans="16:78">
      <c r="P2692" s="105">
        <v>8.8359714636049489</v>
      </c>
      <c r="Q2692" s="85" t="s">
        <v>14349</v>
      </c>
      <c r="R2692" s="106">
        <v>-0.98229999999999995</v>
      </c>
      <c r="S2692" s="85" t="s">
        <v>3686</v>
      </c>
      <c r="BZ2692" s="15">
        <v>98.23298745807972</v>
      </c>
    </row>
    <row r="2693" spans="16:78">
      <c r="P2693" s="105">
        <v>128.2376125437271</v>
      </c>
      <c r="Q2693" s="85" t="s">
        <v>14350</v>
      </c>
      <c r="R2693" s="106">
        <v>-0.95350000000000001</v>
      </c>
      <c r="S2693" s="85" t="s">
        <v>8888</v>
      </c>
      <c r="BZ2693" s="15">
        <v>95.351512118218579</v>
      </c>
    </row>
    <row r="2694" spans="16:78">
      <c r="P2694" s="105">
        <v>1.8955105761065261</v>
      </c>
      <c r="Q2694" s="85" t="s">
        <v>14351</v>
      </c>
      <c r="R2694" s="106">
        <v>-1</v>
      </c>
      <c r="S2694" s="85" t="s">
        <v>8892</v>
      </c>
      <c r="BZ2694" s="15">
        <v>100</v>
      </c>
    </row>
    <row r="2695" spans="16:78">
      <c r="P2695" s="105">
        <v>102.6669984125643</v>
      </c>
      <c r="Q2695" s="85" t="s">
        <v>14352</v>
      </c>
      <c r="R2695" s="106">
        <v>-0.91610000000000003</v>
      </c>
      <c r="S2695" s="85" t="s">
        <v>8887</v>
      </c>
      <c r="BZ2695" s="15">
        <v>91.608232216513002</v>
      </c>
    </row>
    <row r="2696" spans="16:78">
      <c r="P2696" s="105">
        <v>136.68119532607849</v>
      </c>
      <c r="Q2696" s="85" t="s">
        <v>14353</v>
      </c>
      <c r="R2696" s="106">
        <v>-0.98009999999999997</v>
      </c>
      <c r="S2696" s="85" t="s">
        <v>8889</v>
      </c>
      <c r="BZ2696" s="15">
        <v>98.01472969853107</v>
      </c>
    </row>
    <row r="2697" spans="16:78">
      <c r="P2697" s="105">
        <v>2.9638847612820181</v>
      </c>
      <c r="Q2697" s="85" t="s">
        <v>14354</v>
      </c>
      <c r="R2697" s="106">
        <v>-0.38059999999999999</v>
      </c>
      <c r="S2697" s="85" t="s">
        <v>8898</v>
      </c>
      <c r="BZ2697" s="15">
        <v>38.056203381828297</v>
      </c>
    </row>
    <row r="2698" spans="16:78">
      <c r="P2698" s="105">
        <v>12.634713162996681</v>
      </c>
      <c r="Q2698" s="85" t="s">
        <v>14355</v>
      </c>
      <c r="R2698" s="106">
        <v>-0.64659999999999995</v>
      </c>
      <c r="S2698" s="85" t="s">
        <v>8884</v>
      </c>
      <c r="BZ2698" s="15">
        <v>64.660813673068901</v>
      </c>
    </row>
    <row r="2699" spans="16:78">
      <c r="P2699" s="105">
        <v>2.1002171405172829</v>
      </c>
      <c r="Q2699" s="85" t="s">
        <v>14356</v>
      </c>
      <c r="R2699" s="106">
        <v>-1</v>
      </c>
      <c r="S2699" s="85" t="s">
        <v>8887</v>
      </c>
      <c r="BZ2699" s="15">
        <v>100</v>
      </c>
    </row>
    <row r="2700" spans="16:78">
      <c r="P2700" s="105">
        <v>76.445122309072559</v>
      </c>
      <c r="Q2700" s="85" t="s">
        <v>14357</v>
      </c>
      <c r="R2700" s="106">
        <v>-0.8478</v>
      </c>
      <c r="S2700" s="85" t="s">
        <v>8892</v>
      </c>
      <c r="BZ2700" s="15">
        <v>84.780394468965397</v>
      </c>
    </row>
    <row r="2701" spans="16:78">
      <c r="P2701" s="105">
        <v>26.488487739150781</v>
      </c>
      <c r="Q2701" s="85" t="s">
        <v>14358</v>
      </c>
      <c r="R2701" s="106">
        <v>-0.98950000000000005</v>
      </c>
      <c r="S2701" s="85" t="s">
        <v>8887</v>
      </c>
      <c r="BZ2701" s="15">
        <v>98.948421260336971</v>
      </c>
    </row>
    <row r="2702" spans="16:78">
      <c r="P2702" s="105">
        <v>20.719064156146612</v>
      </c>
      <c r="Q2702" s="85" t="s">
        <v>14359</v>
      </c>
      <c r="R2702" s="106">
        <v>-1</v>
      </c>
      <c r="S2702" s="85" t="s">
        <v>8887</v>
      </c>
      <c r="BZ2702" s="15">
        <v>100</v>
      </c>
    </row>
    <row r="2703" spans="16:78">
      <c r="P2703" s="105">
        <v>18.808825657033001</v>
      </c>
      <c r="Q2703" s="85" t="s">
        <v>14360</v>
      </c>
      <c r="R2703" s="106">
        <v>-0.89529999999999998</v>
      </c>
      <c r="S2703" s="85" t="s">
        <v>8882</v>
      </c>
      <c r="BZ2703" s="15">
        <v>89.526602072539092</v>
      </c>
    </row>
    <row r="2704" spans="16:78">
      <c r="P2704" s="105">
        <v>6.5146733070336227</v>
      </c>
      <c r="Q2704" s="85" t="s">
        <v>14361</v>
      </c>
      <c r="R2704" s="106">
        <v>-1</v>
      </c>
      <c r="S2704" s="85" t="s">
        <v>8882</v>
      </c>
      <c r="BZ2704" s="15">
        <v>100</v>
      </c>
    </row>
    <row r="2705" spans="16:78">
      <c r="P2705" s="105">
        <v>203.01792013821159</v>
      </c>
      <c r="Q2705" s="85" t="s">
        <v>14362</v>
      </c>
      <c r="R2705" s="106">
        <v>-0.98850000000000005</v>
      </c>
      <c r="S2705" s="85" t="s">
        <v>8887</v>
      </c>
      <c r="BZ2705" s="15">
        <v>98.848351527205182</v>
      </c>
    </row>
    <row r="2706" spans="16:78">
      <c r="P2706" s="105">
        <v>101.5184488496112</v>
      </c>
      <c r="Q2706" s="85" t="s">
        <v>14363</v>
      </c>
      <c r="R2706" s="106">
        <v>-0.94979999999999998</v>
      </c>
      <c r="S2706" s="85" t="s">
        <v>3686</v>
      </c>
      <c r="BZ2706" s="15">
        <v>94.983019502671723</v>
      </c>
    </row>
    <row r="2707" spans="16:78">
      <c r="P2707" s="105">
        <v>12.705882352941179</v>
      </c>
      <c r="Q2707" s="85" t="s">
        <v>14364</v>
      </c>
      <c r="R2707" s="106">
        <v>-0.86570000000000003</v>
      </c>
      <c r="S2707" s="85" t="s">
        <v>8891</v>
      </c>
      <c r="BZ2707" s="15">
        <v>86.574074074074076</v>
      </c>
    </row>
    <row r="2708" spans="16:78">
      <c r="P2708" s="105">
        <v>2.057256880824641</v>
      </c>
      <c r="Q2708" s="85" t="s">
        <v>14365</v>
      </c>
      <c r="R2708" s="106">
        <v>-1</v>
      </c>
      <c r="S2708" s="85" t="s">
        <v>8892</v>
      </c>
      <c r="BZ2708" s="15">
        <v>99.998672072752811</v>
      </c>
    </row>
    <row r="2709" spans="16:78">
      <c r="P2709" s="105">
        <v>1.0055257594067779</v>
      </c>
      <c r="Q2709" s="85" t="s">
        <v>14366</v>
      </c>
      <c r="R2709" s="106">
        <v>-1</v>
      </c>
      <c r="S2709" s="85" t="s">
        <v>8887</v>
      </c>
      <c r="BZ2709" s="15">
        <v>100</v>
      </c>
    </row>
    <row r="2710" spans="16:78">
      <c r="P2710" s="105">
        <v>25.204685927064499</v>
      </c>
      <c r="Q2710" s="85" t="s">
        <v>14367</v>
      </c>
      <c r="R2710" s="106">
        <v>-0.98480000000000001</v>
      </c>
      <c r="S2710" s="85" t="s">
        <v>3686</v>
      </c>
      <c r="BZ2710" s="15">
        <v>98.476170541652394</v>
      </c>
    </row>
    <row r="2711" spans="16:78">
      <c r="P2711" s="105">
        <v>88.03678105369174</v>
      </c>
      <c r="Q2711" s="85" t="s">
        <v>14368</v>
      </c>
      <c r="R2711" s="106">
        <v>-0.9899</v>
      </c>
      <c r="S2711" s="85" t="s">
        <v>8887</v>
      </c>
      <c r="BZ2711" s="15">
        <v>98.989254971356218</v>
      </c>
    </row>
    <row r="2712" spans="16:78">
      <c r="P2712" s="105">
        <v>41.634211675795783</v>
      </c>
      <c r="Q2712" s="85" t="s">
        <v>14369</v>
      </c>
      <c r="R2712" s="106">
        <v>-0.96650000000000003</v>
      </c>
      <c r="S2712" s="85" t="s">
        <v>8887</v>
      </c>
      <c r="BZ2712" s="15">
        <v>96.651184984076949</v>
      </c>
    </row>
    <row r="2713" spans="16:78">
      <c r="P2713" s="105">
        <v>410.40650540202807</v>
      </c>
      <c r="Q2713" s="85" t="s">
        <v>14370</v>
      </c>
      <c r="R2713" s="106">
        <v>-0.99080000000000001</v>
      </c>
      <c r="S2713" s="85" t="s">
        <v>8887</v>
      </c>
      <c r="BZ2713" s="15">
        <v>99.08410348909959</v>
      </c>
    </row>
    <row r="2714" spans="16:78">
      <c r="P2714" s="105">
        <v>561.21502571813551</v>
      </c>
      <c r="Q2714" s="85" t="s">
        <v>14371</v>
      </c>
      <c r="R2714" s="106">
        <v>-0.99590000000000001</v>
      </c>
      <c r="S2714" s="85" t="s">
        <v>8888</v>
      </c>
      <c r="BZ2714" s="15">
        <v>99.591493659992551</v>
      </c>
    </row>
    <row r="2715" spans="16:78">
      <c r="P2715" s="105">
        <v>467.70909026914882</v>
      </c>
      <c r="Q2715" s="85" t="s">
        <v>14372</v>
      </c>
      <c r="R2715" s="106">
        <v>-0.97040000000000004</v>
      </c>
      <c r="S2715" s="85" t="s">
        <v>8888</v>
      </c>
      <c r="BZ2715" s="15">
        <v>97.03662823856439</v>
      </c>
    </row>
    <row r="2716" spans="16:78">
      <c r="P2716" s="105">
        <v>92.327246127149564</v>
      </c>
      <c r="Q2716" s="85" t="s">
        <v>14373</v>
      </c>
      <c r="R2716" s="106">
        <v>-0.96009999999999995</v>
      </c>
      <c r="S2716" s="85" t="s">
        <v>8882</v>
      </c>
      <c r="BZ2716" s="15">
        <v>96.012313519132661</v>
      </c>
    </row>
    <row r="2717" spans="16:78">
      <c r="P2717" s="105">
        <v>1006.171726443573</v>
      </c>
      <c r="Q2717" s="85" t="s">
        <v>14374</v>
      </c>
      <c r="R2717" s="106">
        <v>-0.98209999999999997</v>
      </c>
      <c r="S2717" s="85" t="s">
        <v>8887</v>
      </c>
      <c r="BZ2717" s="15">
        <v>98.208953123929774</v>
      </c>
    </row>
    <row r="2718" spans="16:78">
      <c r="P2718" s="105">
        <v>2.7413471488124652</v>
      </c>
      <c r="Q2718" s="85" t="s">
        <v>14375</v>
      </c>
      <c r="R2718" s="106">
        <v>-0.95309999999999995</v>
      </c>
      <c r="S2718" s="85" t="s">
        <v>8898</v>
      </c>
      <c r="BZ2718" s="15">
        <v>95.310270928806844</v>
      </c>
    </row>
    <row r="2719" spans="16:78">
      <c r="P2719" s="105">
        <v>14.011416057518151</v>
      </c>
      <c r="Q2719" s="85" t="s">
        <v>14376</v>
      </c>
      <c r="R2719" s="106">
        <v>-0.95840000000000003</v>
      </c>
      <c r="S2719" s="85" t="s">
        <v>8884</v>
      </c>
      <c r="BZ2719" s="15">
        <v>95.843180582294806</v>
      </c>
    </row>
    <row r="2720" spans="16:78">
      <c r="P2720" s="105">
        <v>4.9833461755632369</v>
      </c>
      <c r="Q2720" s="85" t="s">
        <v>14377</v>
      </c>
      <c r="R2720" s="106">
        <v>-0.79779999999999995</v>
      </c>
      <c r="S2720" s="85" t="s">
        <v>8887</v>
      </c>
      <c r="BZ2720" s="15">
        <v>79.784910010703285</v>
      </c>
    </row>
    <row r="2721" spans="16:78">
      <c r="P2721" s="105">
        <v>3.6980124231289979</v>
      </c>
      <c r="Q2721" s="85" t="s">
        <v>14378</v>
      </c>
      <c r="R2721" s="106">
        <v>-0.94530000000000003</v>
      </c>
      <c r="S2721" s="85" t="s">
        <v>8887</v>
      </c>
      <c r="BZ2721" s="15">
        <v>94.530168042619223</v>
      </c>
    </row>
    <row r="2722" spans="16:78">
      <c r="P2722" s="105">
        <v>472.65221340487528</v>
      </c>
      <c r="Q2722" s="85" t="s">
        <v>14379</v>
      </c>
      <c r="R2722" s="106">
        <v>-0.99960000000000004</v>
      </c>
      <c r="S2722" s="85" t="s">
        <v>8893</v>
      </c>
      <c r="BZ2722" s="15">
        <v>99.958382322761707</v>
      </c>
    </row>
    <row r="2723" spans="16:78">
      <c r="P2723" s="105">
        <v>10.471324632744031</v>
      </c>
      <c r="Q2723" s="85" t="s">
        <v>14380</v>
      </c>
      <c r="R2723" s="106">
        <v>-0.98399999999999999</v>
      </c>
      <c r="S2723" s="85" t="s">
        <v>8902</v>
      </c>
      <c r="BZ2723" s="15">
        <v>98.397118052661597</v>
      </c>
    </row>
    <row r="2724" spans="16:78">
      <c r="P2724" s="105">
        <v>6.5509526553805761</v>
      </c>
      <c r="Q2724" s="85" t="s">
        <v>14381</v>
      </c>
      <c r="R2724" s="106">
        <v>-0.99829999999999997</v>
      </c>
      <c r="S2724" s="85" t="s">
        <v>8887</v>
      </c>
      <c r="BZ2724" s="15">
        <v>99.831157342755986</v>
      </c>
    </row>
    <row r="2725" spans="16:78">
      <c r="P2725" s="105">
        <v>9.1955956722179284</v>
      </c>
      <c r="Q2725" s="85" t="s">
        <v>14382</v>
      </c>
      <c r="R2725" s="106">
        <v>-0.92700000000000005</v>
      </c>
      <c r="S2725" s="85" t="s">
        <v>8892</v>
      </c>
      <c r="BZ2725" s="15">
        <v>92.703242417356066</v>
      </c>
    </row>
    <row r="2726" spans="16:78">
      <c r="P2726" s="105">
        <v>9.9796087343582798</v>
      </c>
      <c r="Q2726" s="85" t="s">
        <v>14383</v>
      </c>
      <c r="R2726" s="106">
        <v>-0.9718</v>
      </c>
      <c r="S2726" s="85" t="s">
        <v>3686</v>
      </c>
      <c r="BZ2726" s="15">
        <v>97.177436987226756</v>
      </c>
    </row>
    <row r="2727" spans="16:78">
      <c r="P2727" s="105">
        <v>7902.3631705856733</v>
      </c>
      <c r="Q2727" s="85" t="s">
        <v>14384</v>
      </c>
      <c r="R2727" s="106">
        <v>-1.5E-3</v>
      </c>
      <c r="S2727" s="85" t="s">
        <v>8887</v>
      </c>
      <c r="BZ2727" s="15">
        <v>0.15262746290423071</v>
      </c>
    </row>
    <row r="2728" spans="16:78">
      <c r="P2728" s="105">
        <v>26.574475721565879</v>
      </c>
      <c r="Q2728" s="85" t="s">
        <v>14385</v>
      </c>
      <c r="R2728" s="106">
        <v>-0.9929</v>
      </c>
      <c r="S2728" s="85" t="s">
        <v>8887</v>
      </c>
      <c r="BZ2728" s="15">
        <v>99.293021080171826</v>
      </c>
    </row>
    <row r="2729" spans="16:78">
      <c r="P2729" s="105">
        <v>5.4983390239519423</v>
      </c>
      <c r="Q2729" s="85" t="s">
        <v>14386</v>
      </c>
      <c r="R2729" s="106">
        <v>-0.97140000000000004</v>
      </c>
      <c r="S2729" s="85" t="s">
        <v>8884</v>
      </c>
      <c r="BZ2729" s="15">
        <v>97.143070563918428</v>
      </c>
    </row>
    <row r="2730" spans="16:78">
      <c r="P2730" s="105">
        <v>7.9384210956259684</v>
      </c>
      <c r="Q2730" s="85" t="s">
        <v>14387</v>
      </c>
      <c r="R2730" s="106">
        <v>-0.90720000000000001</v>
      </c>
      <c r="S2730" s="85" t="s">
        <v>8887</v>
      </c>
      <c r="BZ2730" s="15">
        <v>90.72075879065838</v>
      </c>
    </row>
    <row r="2731" spans="16:78">
      <c r="P2731" s="105">
        <v>49.892791054981402</v>
      </c>
      <c r="Q2731" s="85" t="s">
        <v>14388</v>
      </c>
      <c r="R2731" s="106">
        <v>-0.92030000000000001</v>
      </c>
      <c r="S2731" s="85" t="s">
        <v>8887</v>
      </c>
      <c r="BZ2731" s="15">
        <v>92.030870002116941</v>
      </c>
    </row>
    <row r="2732" spans="16:78">
      <c r="P2732" s="105">
        <v>68.956828738952481</v>
      </c>
      <c r="Q2732" s="85" t="s">
        <v>14389</v>
      </c>
      <c r="R2732" s="106">
        <v>-0.78779999999999994</v>
      </c>
      <c r="S2732" s="85" t="s">
        <v>8887</v>
      </c>
      <c r="BZ2732" s="15">
        <v>78.78027050896263</v>
      </c>
    </row>
    <row r="2733" spans="16:78">
      <c r="P2733" s="105">
        <v>91.037410138167203</v>
      </c>
      <c r="Q2733" s="85" t="s">
        <v>14390</v>
      </c>
      <c r="R2733" s="106">
        <v>-0.97009999999999996</v>
      </c>
      <c r="S2733" s="85" t="s">
        <v>8887</v>
      </c>
      <c r="BZ2733" s="15">
        <v>97.008361935057877</v>
      </c>
    </row>
    <row r="2734" spans="16:78">
      <c r="P2734" s="105">
        <v>13.77266601424359</v>
      </c>
      <c r="Q2734" s="85" t="s">
        <v>14391</v>
      </c>
      <c r="R2734" s="106">
        <v>-0.90690000000000004</v>
      </c>
      <c r="S2734" s="85" t="s">
        <v>8887</v>
      </c>
      <c r="BZ2734" s="15">
        <v>90.693783380344456</v>
      </c>
    </row>
    <row r="2735" spans="16:78">
      <c r="P2735" s="105">
        <v>25.56974036481083</v>
      </c>
      <c r="Q2735" s="85" t="s">
        <v>14392</v>
      </c>
      <c r="R2735" s="106">
        <v>-0.99709999999999999</v>
      </c>
      <c r="S2735" s="85" t="s">
        <v>8887</v>
      </c>
      <c r="BZ2735" s="15">
        <v>99.708764816054526</v>
      </c>
    </row>
    <row r="2736" spans="16:78">
      <c r="P2736" s="105">
        <v>7.1210108587866454</v>
      </c>
      <c r="Q2736" s="85" t="s">
        <v>14393</v>
      </c>
      <c r="R2736" s="106">
        <v>-0.50190000000000001</v>
      </c>
      <c r="S2736" s="85" t="s">
        <v>8898</v>
      </c>
      <c r="BZ2736" s="15">
        <v>50.186334004623269</v>
      </c>
    </row>
    <row r="2737" spans="16:78">
      <c r="P2737" s="105">
        <v>5.7477727881508889</v>
      </c>
      <c r="Q2737" s="85" t="s">
        <v>14394</v>
      </c>
      <c r="R2737" s="106">
        <v>-0.99919999999999998</v>
      </c>
      <c r="S2737" s="85" t="s">
        <v>8887</v>
      </c>
      <c r="BZ2737" s="15">
        <v>99.915561178992277</v>
      </c>
    </row>
    <row r="2738" spans="16:78">
      <c r="P2738" s="105">
        <v>4.4621809954466469</v>
      </c>
      <c r="Q2738" s="85" t="s">
        <v>14395</v>
      </c>
      <c r="R2738" s="106">
        <v>-0.92579999999999996</v>
      </c>
      <c r="S2738" s="85" t="s">
        <v>8887</v>
      </c>
      <c r="BZ2738" s="15">
        <v>92.578835237132168</v>
      </c>
    </row>
    <row r="2739" spans="16:78">
      <c r="P2739" s="105">
        <v>2.2817095541091268</v>
      </c>
      <c r="Q2739" s="85" t="s">
        <v>14396</v>
      </c>
      <c r="R2739" s="106">
        <v>-0.93579999999999997</v>
      </c>
      <c r="S2739" s="85" t="s">
        <v>8887</v>
      </c>
      <c r="BZ2739" s="15">
        <v>93.57597458724733</v>
      </c>
    </row>
    <row r="2740" spans="16:78">
      <c r="P2740" s="105">
        <v>376.18606835754031</v>
      </c>
      <c r="Q2740" s="85" t="s">
        <v>14397</v>
      </c>
      <c r="R2740" s="106">
        <v>-0.99299999999999999</v>
      </c>
      <c r="S2740" s="85" t="s">
        <v>8885</v>
      </c>
      <c r="BZ2740" s="15">
        <v>99.299585575252109</v>
      </c>
    </row>
    <row r="2741" spans="16:78">
      <c r="P2741" s="105">
        <v>13.454397595918429</v>
      </c>
      <c r="Q2741" s="85" t="s">
        <v>14398</v>
      </c>
      <c r="R2741" s="106">
        <v>-0.99780000000000002</v>
      </c>
      <c r="S2741" s="85" t="s">
        <v>8887</v>
      </c>
      <c r="BZ2741" s="15">
        <v>99.784196478727466</v>
      </c>
    </row>
    <row r="2742" spans="16:78">
      <c r="P2742" s="105">
        <v>10.117213942831411</v>
      </c>
      <c r="Q2742" s="85" t="s">
        <v>14399</v>
      </c>
      <c r="R2742" s="106">
        <v>-0.58160000000000001</v>
      </c>
      <c r="S2742" s="85" t="s">
        <v>3686</v>
      </c>
      <c r="BZ2742" s="15">
        <v>58.159427267026388</v>
      </c>
    </row>
    <row r="2743" spans="16:78">
      <c r="P2743" s="105">
        <v>105.1554218664545</v>
      </c>
      <c r="Q2743" s="85" t="s">
        <v>14400</v>
      </c>
      <c r="R2743" s="106">
        <v>-0.99870000000000003</v>
      </c>
      <c r="S2743" s="85" t="s">
        <v>8887</v>
      </c>
      <c r="BZ2743" s="15">
        <v>99.874924516236689</v>
      </c>
    </row>
    <row r="2744" spans="16:78">
      <c r="P2744" s="105">
        <v>1.3342366835194011</v>
      </c>
      <c r="Q2744" s="85" t="s">
        <v>14401</v>
      </c>
      <c r="R2744" s="106">
        <v>-1</v>
      </c>
      <c r="S2744" s="85" t="s">
        <v>8887</v>
      </c>
      <c r="BZ2744" s="15">
        <v>100</v>
      </c>
    </row>
    <row r="2745" spans="16:78">
      <c r="P2745" s="105">
        <v>1.2171694216106139</v>
      </c>
      <c r="Q2745" s="85" t="s">
        <v>14402</v>
      </c>
      <c r="R2745" s="106">
        <v>-1</v>
      </c>
      <c r="S2745" s="85" t="s">
        <v>8889</v>
      </c>
      <c r="BZ2745" s="15">
        <v>100</v>
      </c>
    </row>
    <row r="2746" spans="16:78">
      <c r="P2746" s="105">
        <v>3.3888440929066941</v>
      </c>
      <c r="Q2746" s="85" t="s">
        <v>14403</v>
      </c>
      <c r="R2746" s="106">
        <v>-0.97509999999999997</v>
      </c>
      <c r="S2746" s="85" t="s">
        <v>8888</v>
      </c>
      <c r="BZ2746" s="15">
        <v>97.509201867824387</v>
      </c>
    </row>
    <row r="2747" spans="16:78">
      <c r="P2747" s="105">
        <v>138.38207418026559</v>
      </c>
      <c r="Q2747" s="85" t="s">
        <v>14404</v>
      </c>
      <c r="R2747" s="106">
        <v>-0.92500000000000004</v>
      </c>
      <c r="S2747" s="85" t="s">
        <v>1772</v>
      </c>
      <c r="BZ2747" s="15">
        <v>92.495472028926301</v>
      </c>
    </row>
    <row r="2748" spans="16:78">
      <c r="P2748" s="105">
        <v>281.2592633286315</v>
      </c>
      <c r="Q2748" s="85" t="s">
        <v>14405</v>
      </c>
      <c r="R2748" s="106">
        <v>-0.99570000000000003</v>
      </c>
      <c r="S2748" s="85" t="s">
        <v>8894</v>
      </c>
      <c r="BZ2748" s="15">
        <v>99.574461834767774</v>
      </c>
    </row>
    <row r="2749" spans="16:78">
      <c r="P2749" s="105">
        <v>58.623145383889749</v>
      </c>
      <c r="Q2749" s="85" t="s">
        <v>14406</v>
      </c>
      <c r="R2749" s="106">
        <v>-0.9194</v>
      </c>
      <c r="S2749" s="85" t="s">
        <v>8884</v>
      </c>
      <c r="BZ2749" s="15">
        <v>91.937414319473746</v>
      </c>
    </row>
    <row r="2750" spans="16:78">
      <c r="P2750" s="105">
        <v>22.793266795252421</v>
      </c>
      <c r="Q2750" s="85" t="s">
        <v>14407</v>
      </c>
      <c r="R2750" s="106">
        <v>-0.84040000000000004</v>
      </c>
      <c r="S2750" s="85" t="s">
        <v>8898</v>
      </c>
      <c r="BZ2750" s="15">
        <v>84.041059781113248</v>
      </c>
    </row>
    <row r="2751" spans="16:78">
      <c r="P2751" s="105">
        <v>110.4330687404172</v>
      </c>
      <c r="Q2751" s="85" t="s">
        <v>14408</v>
      </c>
      <c r="R2751" s="106">
        <v>-0.95069999999999999</v>
      </c>
      <c r="S2751" s="85" t="s">
        <v>8887</v>
      </c>
      <c r="BZ2751" s="15">
        <v>95.070975083839571</v>
      </c>
    </row>
    <row r="2752" spans="16:78">
      <c r="P2752" s="105">
        <v>14.170422363907861</v>
      </c>
      <c r="Q2752" s="85" t="s">
        <v>14409</v>
      </c>
      <c r="R2752" s="106">
        <v>-0.66269999999999996</v>
      </c>
      <c r="S2752" s="85" t="s">
        <v>8887</v>
      </c>
      <c r="BZ2752" s="15">
        <v>66.266071283382658</v>
      </c>
    </row>
    <row r="2753" spans="16:78">
      <c r="P2753" s="105">
        <v>551.41233579371601</v>
      </c>
      <c r="Q2753" s="85" t="s">
        <v>14410</v>
      </c>
      <c r="R2753" s="106">
        <v>-0.78120000000000001</v>
      </c>
      <c r="S2753" s="85" t="s">
        <v>8887</v>
      </c>
      <c r="BZ2753" s="15">
        <v>78.116853897667255</v>
      </c>
    </row>
    <row r="2754" spans="16:78">
      <c r="P2754" s="105">
        <v>39.439076151011413</v>
      </c>
      <c r="Q2754" s="85" t="s">
        <v>14411</v>
      </c>
      <c r="R2754" s="106">
        <v>-0.85719999999999996</v>
      </c>
      <c r="S2754" s="85" t="s">
        <v>8887</v>
      </c>
      <c r="BZ2754" s="15">
        <v>85.71616695595678</v>
      </c>
    </row>
    <row r="2755" spans="16:78">
      <c r="P2755" s="105">
        <v>2.574772561312376</v>
      </c>
      <c r="Q2755" s="85" t="s">
        <v>14412</v>
      </c>
      <c r="R2755" s="106">
        <v>-0.3221</v>
      </c>
      <c r="S2755" s="85" t="s">
        <v>8898</v>
      </c>
      <c r="BZ2755" s="15">
        <v>32.212018641399283</v>
      </c>
    </row>
    <row r="2756" spans="16:78">
      <c r="P2756" s="105">
        <v>5.0119145164931229</v>
      </c>
      <c r="Q2756" s="85" t="s">
        <v>14413</v>
      </c>
      <c r="R2756" s="106">
        <v>-1</v>
      </c>
      <c r="S2756" s="85" t="s">
        <v>8895</v>
      </c>
      <c r="BZ2756" s="15">
        <v>100</v>
      </c>
    </row>
    <row r="2757" spans="16:78">
      <c r="P2757" s="105">
        <v>3.0416506083009129</v>
      </c>
      <c r="Q2757" s="85" t="s">
        <v>14414</v>
      </c>
      <c r="R2757" s="106">
        <v>-0.94310000000000005</v>
      </c>
      <c r="S2757" s="85" t="s">
        <v>8887</v>
      </c>
      <c r="BZ2757" s="15">
        <v>94.31136036876606</v>
      </c>
    </row>
    <row r="2758" spans="16:78">
      <c r="P2758" s="105">
        <v>27.24583362445631</v>
      </c>
      <c r="Q2758" s="85" t="s">
        <v>14415</v>
      </c>
      <c r="R2758" s="106">
        <v>-0.99270000000000003</v>
      </c>
      <c r="S2758" s="85" t="s">
        <v>8887</v>
      </c>
      <c r="BZ2758" s="15">
        <v>99.2716730995934</v>
      </c>
    </row>
    <row r="2759" spans="16:78">
      <c r="P2759" s="105">
        <v>1.9315403422982891</v>
      </c>
      <c r="Q2759" s="85" t="s">
        <v>14416</v>
      </c>
      <c r="R2759" s="106">
        <v>-0.98740000000000006</v>
      </c>
      <c r="S2759" s="85" t="s">
        <v>8887</v>
      </c>
      <c r="BZ2759" s="15">
        <v>98.744307594936714</v>
      </c>
    </row>
    <row r="2760" spans="16:78">
      <c r="P2760" s="105">
        <v>180.6662773960395</v>
      </c>
      <c r="Q2760" s="85" t="s">
        <v>14417</v>
      </c>
      <c r="R2760" s="106">
        <v>-0.82720000000000005</v>
      </c>
      <c r="S2760" s="85" t="s">
        <v>8887</v>
      </c>
      <c r="BZ2760" s="15">
        <v>82.717763728482211</v>
      </c>
    </row>
    <row r="2761" spans="16:78">
      <c r="P2761" s="105">
        <v>253.01363939260429</v>
      </c>
      <c r="Q2761" s="85" t="s">
        <v>14418</v>
      </c>
      <c r="R2761" s="106">
        <v>-0.99319999999999997</v>
      </c>
      <c r="S2761" s="85" t="s">
        <v>3686</v>
      </c>
      <c r="BZ2761" s="15">
        <v>99.322858131940407</v>
      </c>
    </row>
    <row r="2762" spans="16:78">
      <c r="P2762" s="105">
        <v>8.2792181463816572</v>
      </c>
      <c r="Q2762" s="85" t="s">
        <v>14419</v>
      </c>
      <c r="R2762" s="106">
        <v>-0.99680000000000002</v>
      </c>
      <c r="S2762" s="85" t="s">
        <v>8893</v>
      </c>
      <c r="BZ2762" s="15">
        <v>99.681854979517126</v>
      </c>
    </row>
    <row r="2763" spans="16:78">
      <c r="P2763" s="105">
        <v>45.470783987471847</v>
      </c>
      <c r="Q2763" s="85" t="s">
        <v>14420</v>
      </c>
      <c r="R2763" s="106">
        <v>-0.95499999999999996</v>
      </c>
      <c r="S2763" s="85" t="s">
        <v>3686</v>
      </c>
      <c r="BZ2763" s="15">
        <v>95.499318630107339</v>
      </c>
    </row>
    <row r="2764" spans="16:78">
      <c r="P2764" s="105">
        <v>741.19020154091493</v>
      </c>
      <c r="Q2764" s="85" t="s">
        <v>14421</v>
      </c>
      <c r="R2764" s="106">
        <v>-0.96399999999999997</v>
      </c>
      <c r="S2764" s="85" t="s">
        <v>8891</v>
      </c>
      <c r="BZ2764" s="15">
        <v>96.402410404739143</v>
      </c>
    </row>
    <row r="2765" spans="16:78">
      <c r="P2765" s="105">
        <v>8.4118448510221437</v>
      </c>
      <c r="Q2765" s="85" t="s">
        <v>14422</v>
      </c>
      <c r="R2765" s="106">
        <v>-0.93459999999999999</v>
      </c>
      <c r="S2765" s="85" t="s">
        <v>3686</v>
      </c>
      <c r="BZ2765" s="15">
        <v>93.458521366566401</v>
      </c>
    </row>
    <row r="2766" spans="16:78">
      <c r="P2766" s="105">
        <v>1.1668021858666791</v>
      </c>
      <c r="Q2766" s="85" t="s">
        <v>14423</v>
      </c>
      <c r="R2766" s="106">
        <v>-0.53439999999999999</v>
      </c>
      <c r="S2766" s="85" t="s">
        <v>8887</v>
      </c>
      <c r="BZ2766" s="15">
        <v>53.436271309544402</v>
      </c>
    </row>
    <row r="2767" spans="16:78">
      <c r="P2767" s="105">
        <v>187.0738528525176</v>
      </c>
      <c r="Q2767" s="85" t="s">
        <v>14424</v>
      </c>
      <c r="R2767" s="106">
        <v>-0.92420000000000002</v>
      </c>
      <c r="S2767" s="85" t="s">
        <v>8884</v>
      </c>
      <c r="BZ2767" s="15">
        <v>92.42068088655509</v>
      </c>
    </row>
    <row r="2768" spans="16:78">
      <c r="P2768" s="105">
        <v>25.258068740034261</v>
      </c>
      <c r="Q2768" s="85" t="s">
        <v>14425</v>
      </c>
      <c r="R2768" s="106">
        <v>-0.97109999999999996</v>
      </c>
      <c r="S2768" s="85" t="s">
        <v>8889</v>
      </c>
      <c r="BZ2768" s="15">
        <v>97.113628634310828</v>
      </c>
    </row>
    <row r="2769" spans="16:78">
      <c r="P2769" s="105">
        <v>20.963897623852748</v>
      </c>
      <c r="Q2769" s="85" t="s">
        <v>14426</v>
      </c>
      <c r="R2769" s="106">
        <v>-0.93889999999999996</v>
      </c>
      <c r="S2769" s="85" t="s">
        <v>8887</v>
      </c>
      <c r="BZ2769" s="15">
        <v>93.894600014448557</v>
      </c>
    </row>
    <row r="2770" spans="16:78">
      <c r="P2770" s="105">
        <v>220.09463708017461</v>
      </c>
      <c r="Q2770" s="85" t="s">
        <v>14427</v>
      </c>
      <c r="R2770" s="106">
        <v>-0.55589999999999995</v>
      </c>
      <c r="S2770" s="85" t="s">
        <v>8887</v>
      </c>
      <c r="BZ2770" s="15">
        <v>55.592144521662732</v>
      </c>
    </row>
    <row r="2771" spans="16:78">
      <c r="P2771" s="105">
        <v>1.1420949712060999</v>
      </c>
      <c r="Q2771" s="85" t="s">
        <v>14428</v>
      </c>
      <c r="R2771" s="106">
        <v>-1</v>
      </c>
      <c r="S2771" s="85" t="s">
        <v>8884</v>
      </c>
      <c r="BZ2771" s="15">
        <v>100</v>
      </c>
    </row>
    <row r="2772" spans="16:78">
      <c r="P2772" s="105">
        <v>972.46885882285778</v>
      </c>
      <c r="Q2772" s="85" t="s">
        <v>14429</v>
      </c>
      <c r="R2772" s="106">
        <v>-0.99280000000000002</v>
      </c>
      <c r="S2772" s="85" t="s">
        <v>8887</v>
      </c>
      <c r="BZ2772" s="15">
        <v>99.277857944035176</v>
      </c>
    </row>
    <row r="2773" spans="16:78">
      <c r="P2773" s="105">
        <v>1.7210408929452481</v>
      </c>
      <c r="Q2773" s="85" t="s">
        <v>14430</v>
      </c>
      <c r="R2773" s="106">
        <v>-0.99990000000000001</v>
      </c>
      <c r="S2773" s="85" t="s">
        <v>8887</v>
      </c>
      <c r="BZ2773" s="15">
        <v>99.990365847921808</v>
      </c>
    </row>
    <row r="2774" spans="16:78">
      <c r="P2774" s="105">
        <v>4608.9586435168594</v>
      </c>
      <c r="Q2774" s="85" t="s">
        <v>14431</v>
      </c>
      <c r="R2774" s="106">
        <v>-0.98960000000000004</v>
      </c>
      <c r="S2774" s="85" t="s">
        <v>8887</v>
      </c>
      <c r="BZ2774" s="15">
        <v>98.957886984424832</v>
      </c>
    </row>
    <row r="2775" spans="16:78">
      <c r="P2775" s="105">
        <v>1621.259331675931</v>
      </c>
      <c r="Q2775" s="85" t="s">
        <v>14432</v>
      </c>
      <c r="R2775" s="106">
        <v>-0.97919999999999996</v>
      </c>
      <c r="S2775" s="85" t="s">
        <v>8894</v>
      </c>
      <c r="BZ2775" s="15">
        <v>97.921145930462387</v>
      </c>
    </row>
    <row r="2776" spans="16:78">
      <c r="P2776" s="105">
        <v>505.20364086080599</v>
      </c>
      <c r="Q2776" s="85" t="s">
        <v>14433</v>
      </c>
      <c r="R2776" s="106">
        <v>-1</v>
      </c>
      <c r="S2776" s="85" t="s">
        <v>3686</v>
      </c>
      <c r="BZ2776" s="15">
        <v>100</v>
      </c>
    </row>
    <row r="2777" spans="16:78">
      <c r="P2777" s="105">
        <v>82.876611736964236</v>
      </c>
      <c r="Q2777" s="85" t="s">
        <v>14434</v>
      </c>
      <c r="R2777" s="106">
        <v>-0.86660000000000004</v>
      </c>
      <c r="S2777" s="85" t="s">
        <v>8887</v>
      </c>
      <c r="BZ2777" s="15">
        <v>86.658001154643756</v>
      </c>
    </row>
    <row r="2778" spans="16:78">
      <c r="P2778" s="105">
        <v>386.94784253414429</v>
      </c>
      <c r="Q2778" s="85" t="s">
        <v>14435</v>
      </c>
      <c r="R2778" s="106">
        <v>-0.96760000000000002</v>
      </c>
      <c r="S2778" s="85" t="s">
        <v>8884</v>
      </c>
      <c r="BZ2778" s="15">
        <v>96.755935937468507</v>
      </c>
    </row>
    <row r="2779" spans="16:78">
      <c r="P2779" s="105">
        <v>1929.2879637927231</v>
      </c>
      <c r="Q2779" s="85" t="s">
        <v>14436</v>
      </c>
      <c r="R2779" s="106">
        <v>-0.99950000000000006</v>
      </c>
      <c r="S2779" s="85" t="s">
        <v>8888</v>
      </c>
      <c r="BZ2779" s="15">
        <v>99.949064692924864</v>
      </c>
    </row>
    <row r="2780" spans="16:78">
      <c r="P2780" s="105">
        <v>6.6802594639760731</v>
      </c>
      <c r="Q2780" s="85" t="s">
        <v>14437</v>
      </c>
      <c r="R2780" s="106">
        <v>-0.63360000000000005</v>
      </c>
      <c r="S2780" s="85" t="s">
        <v>8898</v>
      </c>
      <c r="BZ2780" s="15">
        <v>63.358959833381732</v>
      </c>
    </row>
    <row r="2781" spans="16:78">
      <c r="P2781" s="105">
        <v>37.363986973178321</v>
      </c>
      <c r="Q2781" s="85" t="s">
        <v>14438</v>
      </c>
      <c r="R2781" s="106">
        <v>-0.94830000000000003</v>
      </c>
      <c r="S2781" s="85" t="s">
        <v>8887</v>
      </c>
      <c r="BZ2781" s="15">
        <v>94.832475881253373</v>
      </c>
    </row>
    <row r="2782" spans="16:78">
      <c r="P2782" s="105">
        <v>1672.524603424268</v>
      </c>
      <c r="Q2782" s="85" t="s">
        <v>14439</v>
      </c>
      <c r="R2782" s="106">
        <v>-0.73729999999999996</v>
      </c>
      <c r="S2782" s="85" t="s">
        <v>8887</v>
      </c>
      <c r="BZ2782" s="15">
        <v>73.732007932461357</v>
      </c>
    </row>
    <row r="2783" spans="16:78">
      <c r="P2783" s="105">
        <v>1611.268474936084</v>
      </c>
      <c r="Q2783" s="85" t="s">
        <v>14440</v>
      </c>
      <c r="R2783" s="106">
        <v>-0.99860000000000004</v>
      </c>
      <c r="S2783" s="85" t="s">
        <v>8887</v>
      </c>
      <c r="BZ2783" s="15">
        <v>99.86029078717678</v>
      </c>
    </row>
    <row r="2784" spans="16:78">
      <c r="P2784" s="105">
        <v>4.3827903242944846</v>
      </c>
      <c r="Q2784" s="85" t="s">
        <v>14441</v>
      </c>
      <c r="R2784" s="106">
        <v>-0.7006</v>
      </c>
      <c r="S2784" s="85" t="s">
        <v>8889</v>
      </c>
      <c r="BZ2784" s="15">
        <v>70.060586828597025</v>
      </c>
    </row>
    <row r="2785" spans="16:78">
      <c r="P2785" s="105">
        <v>1.0625406580776739</v>
      </c>
      <c r="Q2785" s="85" t="s">
        <v>14442</v>
      </c>
      <c r="R2785" s="106">
        <v>-0.98019999999999996</v>
      </c>
      <c r="S2785" s="85" t="s">
        <v>3686</v>
      </c>
      <c r="BZ2785" s="15">
        <v>98.020530126836874</v>
      </c>
    </row>
    <row r="2786" spans="16:78">
      <c r="P2786" s="105">
        <v>375.06982054169998</v>
      </c>
      <c r="Q2786" s="85" t="s">
        <v>14443</v>
      </c>
      <c r="R2786" s="106">
        <v>-1</v>
      </c>
      <c r="S2786" s="85" t="s">
        <v>3686</v>
      </c>
      <c r="BZ2786" s="15">
        <v>100</v>
      </c>
    </row>
    <row r="2787" spans="16:78">
      <c r="P2787" s="105">
        <v>656.3306451432677</v>
      </c>
      <c r="Q2787" s="85" t="s">
        <v>14444</v>
      </c>
      <c r="R2787" s="106">
        <v>-0.99270000000000003</v>
      </c>
      <c r="S2787" s="85" t="s">
        <v>8888</v>
      </c>
      <c r="BZ2787" s="15">
        <v>99.273265416037376</v>
      </c>
    </row>
    <row r="2788" spans="16:78">
      <c r="P2788" s="105">
        <v>5.7740974814871153</v>
      </c>
      <c r="Q2788" s="85" t="s">
        <v>14445</v>
      </c>
      <c r="R2788" s="106">
        <v>-0.94750000000000001</v>
      </c>
      <c r="S2788" s="85" t="s">
        <v>8887</v>
      </c>
      <c r="BZ2788" s="15">
        <v>94.753126459955354</v>
      </c>
    </row>
    <row r="2789" spans="16:78">
      <c r="P2789" s="105">
        <v>120.5116746540163</v>
      </c>
      <c r="Q2789" s="85" t="s">
        <v>14446</v>
      </c>
      <c r="R2789" s="106">
        <v>-0.94750000000000001</v>
      </c>
      <c r="S2789" s="85" t="s">
        <v>1772</v>
      </c>
      <c r="BZ2789" s="15">
        <v>94.74848643134986</v>
      </c>
    </row>
    <row r="2790" spans="16:78">
      <c r="P2790" s="105">
        <v>4.0470066199512313</v>
      </c>
      <c r="Q2790" s="85" t="s">
        <v>14447</v>
      </c>
      <c r="R2790" s="106">
        <v>-0.94969999999999999</v>
      </c>
      <c r="S2790" s="85" t="s">
        <v>8887</v>
      </c>
      <c r="BZ2790" s="15">
        <v>94.969634056931824</v>
      </c>
    </row>
    <row r="2791" spans="16:78">
      <c r="P2791" s="105">
        <v>1.3463259328585671</v>
      </c>
      <c r="Q2791" s="85" t="s">
        <v>14448</v>
      </c>
      <c r="R2791" s="106">
        <v>-0.93489999999999995</v>
      </c>
      <c r="S2791" s="85" t="s">
        <v>8887</v>
      </c>
      <c r="BZ2791" s="15">
        <v>93.48612836780093</v>
      </c>
    </row>
    <row r="2792" spans="16:78">
      <c r="P2792" s="105">
        <v>3.14283842688425</v>
      </c>
      <c r="Q2792" s="85" t="s">
        <v>14449</v>
      </c>
      <c r="R2792" s="106">
        <v>-0.93200000000000005</v>
      </c>
      <c r="S2792" s="85" t="s">
        <v>3686</v>
      </c>
      <c r="BZ2792" s="15">
        <v>93.199766522879742</v>
      </c>
    </row>
    <row r="2793" spans="16:78">
      <c r="P2793" s="105">
        <v>9.3349732362100841</v>
      </c>
      <c r="Q2793" s="85" t="s">
        <v>14450</v>
      </c>
      <c r="R2793" s="106">
        <v>-0.83899999999999997</v>
      </c>
      <c r="S2793" s="85" t="s">
        <v>8882</v>
      </c>
      <c r="BZ2793" s="15">
        <v>83.904036085534557</v>
      </c>
    </row>
    <row r="2794" spans="16:78">
      <c r="P2794" s="105">
        <v>478.69705424578768</v>
      </c>
      <c r="Q2794" s="85" t="s">
        <v>14451</v>
      </c>
      <c r="R2794" s="106">
        <v>-0.99950000000000006</v>
      </c>
      <c r="S2794" s="85" t="s">
        <v>8884</v>
      </c>
      <c r="BZ2794" s="15">
        <v>99.945879745933084</v>
      </c>
    </row>
    <row r="2795" spans="16:78">
      <c r="P2795" s="105">
        <v>31.039329201702511</v>
      </c>
      <c r="Q2795" s="85" t="s">
        <v>14452</v>
      </c>
      <c r="R2795" s="106">
        <v>-0.99939999999999996</v>
      </c>
      <c r="S2795" s="85" t="s">
        <v>8887</v>
      </c>
      <c r="BZ2795" s="15">
        <v>99.940750212120406</v>
      </c>
    </row>
    <row r="2796" spans="16:78">
      <c r="P2796" s="105">
        <v>640.73304368269817</v>
      </c>
      <c r="Q2796" s="85" t="s">
        <v>14453</v>
      </c>
      <c r="R2796" s="106">
        <v>-0.1142</v>
      </c>
      <c r="S2796" s="85" t="s">
        <v>8887</v>
      </c>
      <c r="BZ2796" s="15">
        <v>11.4214063817473</v>
      </c>
    </row>
    <row r="2797" spans="16:78">
      <c r="P2797" s="105">
        <v>448.48567903721232</v>
      </c>
      <c r="Q2797" s="85" t="s">
        <v>14454</v>
      </c>
      <c r="R2797" s="106">
        <v>-0.99950000000000006</v>
      </c>
      <c r="S2797" s="85" t="s">
        <v>8887</v>
      </c>
      <c r="BZ2797" s="15">
        <v>99.951877570116778</v>
      </c>
    </row>
    <row r="2798" spans="16:78">
      <c r="P2798" s="105">
        <v>138.2299269075198</v>
      </c>
      <c r="Q2798" s="85" t="s">
        <v>14455</v>
      </c>
      <c r="R2798" s="106">
        <v>-0.99360000000000004</v>
      </c>
      <c r="S2798" s="85" t="s">
        <v>8887</v>
      </c>
      <c r="BZ2798" s="15">
        <v>99.362457335314531</v>
      </c>
    </row>
    <row r="2799" spans="16:78">
      <c r="P2799" s="105">
        <v>21.55667515265468</v>
      </c>
      <c r="Q2799" s="85" t="s">
        <v>14456</v>
      </c>
      <c r="R2799" s="106">
        <v>-0.5232</v>
      </c>
      <c r="S2799" s="85" t="s">
        <v>8887</v>
      </c>
      <c r="BZ2799" s="15">
        <v>52.322715709416933</v>
      </c>
    </row>
    <row r="2800" spans="16:78">
      <c r="P2800" s="105">
        <v>22.277151508192429</v>
      </c>
      <c r="Q2800" s="85" t="s">
        <v>14457</v>
      </c>
      <c r="R2800" s="106">
        <v>-0.99399999999999999</v>
      </c>
      <c r="S2800" s="85" t="s">
        <v>8884</v>
      </c>
      <c r="BZ2800" s="15">
        <v>99.400530043003187</v>
      </c>
    </row>
    <row r="2801" spans="16:78">
      <c r="P2801" s="105">
        <v>47.669461973977839</v>
      </c>
      <c r="Q2801" s="85" t="s">
        <v>14458</v>
      </c>
      <c r="R2801" s="106">
        <v>-0.51949999999999996</v>
      </c>
      <c r="S2801" s="85" t="s">
        <v>8887</v>
      </c>
      <c r="BZ2801" s="15">
        <v>51.952422024873499</v>
      </c>
    </row>
    <row r="2802" spans="16:78">
      <c r="P2802" s="105">
        <v>6.4780024173779269</v>
      </c>
      <c r="Q2802" s="85" t="s">
        <v>14459</v>
      </c>
      <c r="R2802" s="106">
        <v>-0.93759999999999999</v>
      </c>
      <c r="S2802" s="85" t="s">
        <v>3686</v>
      </c>
      <c r="BZ2802" s="15">
        <v>93.759661323418911</v>
      </c>
    </row>
    <row r="2803" spans="16:78">
      <c r="P2803" s="105">
        <v>4.5345857843287094</v>
      </c>
      <c r="Q2803" s="85" t="s">
        <v>14460</v>
      </c>
      <c r="R2803" s="106">
        <v>-4.8500000000000001E-2</v>
      </c>
      <c r="S2803" s="85" t="s">
        <v>8887</v>
      </c>
      <c r="BZ2803" s="15">
        <v>4.8514646764978266</v>
      </c>
    </row>
    <row r="2804" spans="16:78">
      <c r="P2804" s="105">
        <v>14.23349406335441</v>
      </c>
      <c r="Q2804" s="85" t="s">
        <v>14461</v>
      </c>
      <c r="R2804" s="106">
        <v>-0.90700000000000003</v>
      </c>
      <c r="S2804" s="85" t="s">
        <v>8894</v>
      </c>
      <c r="BZ2804" s="15">
        <v>90.702758253149597</v>
      </c>
    </row>
    <row r="2805" spans="16:78">
      <c r="P2805" s="105">
        <v>1.449079131088489</v>
      </c>
      <c r="Q2805" s="85" t="s">
        <v>14462</v>
      </c>
      <c r="R2805" s="106">
        <v>-0.99119999999999997</v>
      </c>
      <c r="S2805" s="85" t="s">
        <v>8887</v>
      </c>
      <c r="BZ2805" s="15">
        <v>99.117113310244491</v>
      </c>
    </row>
    <row r="2806" spans="16:78">
      <c r="P2806" s="105">
        <v>39.429237624788421</v>
      </c>
      <c r="Q2806" s="85" t="s">
        <v>14463</v>
      </c>
      <c r="R2806" s="106">
        <v>-0.998</v>
      </c>
      <c r="S2806" s="85" t="s">
        <v>8887</v>
      </c>
      <c r="BZ2806" s="15">
        <v>99.79928017883006</v>
      </c>
    </row>
    <row r="2807" spans="16:78">
      <c r="P2807" s="105">
        <v>34.374950922654101</v>
      </c>
      <c r="Q2807" s="85" t="s">
        <v>14464</v>
      </c>
      <c r="R2807" s="106">
        <v>-0.99790000000000001</v>
      </c>
      <c r="S2807" s="85" t="s">
        <v>8892</v>
      </c>
      <c r="BZ2807" s="15">
        <v>99.790613500433111</v>
      </c>
    </row>
    <row r="2808" spans="16:78">
      <c r="P2808" s="105">
        <v>20.29851773537116</v>
      </c>
      <c r="Q2808" s="85" t="s">
        <v>14465</v>
      </c>
      <c r="R2808" s="106">
        <v>-0.88339999999999996</v>
      </c>
      <c r="S2808" s="85" t="s">
        <v>8887</v>
      </c>
      <c r="BZ2808" s="15">
        <v>88.341262004964776</v>
      </c>
    </row>
    <row r="2809" spans="16:78">
      <c r="P2809" s="105">
        <v>30.689234541938902</v>
      </c>
      <c r="Q2809" s="85" t="s">
        <v>14466</v>
      </c>
      <c r="R2809" s="106">
        <v>-0.94110000000000005</v>
      </c>
      <c r="S2809" s="85" t="s">
        <v>8887</v>
      </c>
      <c r="BZ2809" s="15">
        <v>94.110188590078465</v>
      </c>
    </row>
    <row r="2810" spans="16:78">
      <c r="P2810" s="105">
        <v>17.20451716514798</v>
      </c>
      <c r="Q2810" s="85" t="s">
        <v>14467</v>
      </c>
      <c r="R2810" s="106">
        <v>-0.8609</v>
      </c>
      <c r="S2810" s="85" t="s">
        <v>8887</v>
      </c>
      <c r="BZ2810" s="15">
        <v>86.090365034777406</v>
      </c>
    </row>
    <row r="2811" spans="16:78">
      <c r="P2811" s="105">
        <v>20.619853149019129</v>
      </c>
      <c r="Q2811" s="85" t="s">
        <v>14468</v>
      </c>
      <c r="R2811" s="106">
        <v>-0.93440000000000001</v>
      </c>
      <c r="S2811" s="85" t="s">
        <v>8887</v>
      </c>
      <c r="BZ2811" s="15">
        <v>93.435669671566401</v>
      </c>
    </row>
    <row r="2812" spans="16:78">
      <c r="P2812" s="105">
        <v>23.809788922402358</v>
      </c>
      <c r="Q2812" s="85" t="s">
        <v>14469</v>
      </c>
      <c r="R2812" s="106">
        <v>-0.93899999999999995</v>
      </c>
      <c r="S2812" s="85" t="s">
        <v>8887</v>
      </c>
      <c r="BZ2812" s="15">
        <v>93.89641728854275</v>
      </c>
    </row>
    <row r="2813" spans="16:78">
      <c r="P2813" s="105">
        <v>12.16448103717612</v>
      </c>
      <c r="Q2813" s="85" t="s">
        <v>14470</v>
      </c>
      <c r="R2813" s="106">
        <v>-0.91339999999999999</v>
      </c>
      <c r="S2813" s="85" t="s">
        <v>8887</v>
      </c>
      <c r="BZ2813" s="15">
        <v>91.339703670338039</v>
      </c>
    </row>
    <row r="2814" spans="16:78">
      <c r="P2814" s="105">
        <v>27.331750868335838</v>
      </c>
      <c r="Q2814" s="85" t="s">
        <v>14471</v>
      </c>
      <c r="R2814" s="106">
        <v>-0.8992</v>
      </c>
      <c r="S2814" s="85" t="s">
        <v>8887</v>
      </c>
      <c r="BZ2814" s="15">
        <v>89.922335210322586</v>
      </c>
    </row>
    <row r="2815" spans="16:78">
      <c r="P2815" s="105">
        <v>81.723978431674183</v>
      </c>
      <c r="Q2815" s="85" t="s">
        <v>14472</v>
      </c>
      <c r="R2815" s="106">
        <v>-0.97330000000000005</v>
      </c>
      <c r="S2815" s="85" t="s">
        <v>8887</v>
      </c>
      <c r="BZ2815" s="15">
        <v>97.330964215351756</v>
      </c>
    </row>
    <row r="2816" spans="16:78">
      <c r="P2816" s="105">
        <v>6.1526301076134029</v>
      </c>
      <c r="Q2816" s="85" t="s">
        <v>14473</v>
      </c>
      <c r="R2816" s="106">
        <v>-0.66979999999999995</v>
      </c>
      <c r="S2816" s="85" t="s">
        <v>3686</v>
      </c>
      <c r="BZ2816" s="15">
        <v>66.982624819227198</v>
      </c>
    </row>
    <row r="2817" spans="16:78">
      <c r="P2817" s="105">
        <v>1.0000000000145051</v>
      </c>
      <c r="Q2817" s="85" t="s">
        <v>14474</v>
      </c>
      <c r="R2817" s="106">
        <v>-1</v>
      </c>
      <c r="S2817" s="85" t="s">
        <v>3686</v>
      </c>
      <c r="BZ2817" s="15">
        <v>100</v>
      </c>
    </row>
    <row r="2818" spans="16:78">
      <c r="P2818" s="105">
        <v>32.247997795940471</v>
      </c>
      <c r="Q2818" s="85" t="s">
        <v>14475</v>
      </c>
      <c r="R2818" s="106">
        <v>-0.89590000000000003</v>
      </c>
      <c r="S2818" s="85" t="s">
        <v>3686</v>
      </c>
      <c r="BZ2818" s="15">
        <v>89.588566581582313</v>
      </c>
    </row>
    <row r="2819" spans="16:78">
      <c r="P2819" s="105">
        <v>44.375813629109913</v>
      </c>
      <c r="Q2819" s="85" t="s">
        <v>14476</v>
      </c>
      <c r="R2819" s="106">
        <v>-0.81899999999999995</v>
      </c>
      <c r="S2819" s="85" t="s">
        <v>8885</v>
      </c>
      <c r="BZ2819" s="15">
        <v>81.900692534054471</v>
      </c>
    </row>
    <row r="2820" spans="16:78">
      <c r="P2820" s="105">
        <v>6.2424994378058418</v>
      </c>
      <c r="Q2820" s="85" t="s">
        <v>14477</v>
      </c>
      <c r="R2820" s="106">
        <v>-0.99950000000000006</v>
      </c>
      <c r="S2820" s="85" t="s">
        <v>8887</v>
      </c>
      <c r="BZ2820" s="15">
        <v>99.947438216649999</v>
      </c>
    </row>
    <row r="2821" spans="16:78">
      <c r="P2821" s="105">
        <v>1.4442891011781129</v>
      </c>
      <c r="Q2821" s="85" t="s">
        <v>14478</v>
      </c>
      <c r="R2821" s="106">
        <v>-0.99850000000000005</v>
      </c>
      <c r="S2821" s="85" t="s">
        <v>3686</v>
      </c>
      <c r="BZ2821" s="15">
        <v>99.849609959820683</v>
      </c>
    </row>
    <row r="2822" spans="16:78">
      <c r="P2822" s="105">
        <v>1.726635335270817</v>
      </c>
      <c r="Q2822" s="85" t="s">
        <v>14479</v>
      </c>
      <c r="R2822" s="106">
        <v>-0.97829999999999995</v>
      </c>
      <c r="S2822" s="85" t="s">
        <v>8884</v>
      </c>
      <c r="BZ2822" s="15">
        <v>97.834103754582173</v>
      </c>
    </row>
    <row r="2823" spans="16:78">
      <c r="P2823" s="105">
        <v>1.873972645093829</v>
      </c>
      <c r="Q2823" s="85" t="s">
        <v>14480</v>
      </c>
      <c r="R2823" s="106">
        <v>-0.99829999999999997</v>
      </c>
      <c r="S2823" s="85" t="s">
        <v>8887</v>
      </c>
      <c r="BZ2823" s="15">
        <v>99.828012182206422</v>
      </c>
    </row>
    <row r="2824" spans="16:78">
      <c r="P2824" s="105">
        <v>14.75361143106262</v>
      </c>
      <c r="Q2824" s="85" t="s">
        <v>14481</v>
      </c>
      <c r="R2824" s="106">
        <v>-0.54179999999999995</v>
      </c>
      <c r="S2824" s="85" t="s">
        <v>3686</v>
      </c>
      <c r="BZ2824" s="15">
        <v>54.181551452418532</v>
      </c>
    </row>
    <row r="2825" spans="16:78">
      <c r="P2825" s="105">
        <v>199.77845049546079</v>
      </c>
      <c r="Q2825" s="85" t="s">
        <v>14482</v>
      </c>
      <c r="R2825" s="106">
        <v>-0.95509999999999995</v>
      </c>
      <c r="S2825" s="85" t="s">
        <v>8887</v>
      </c>
      <c r="BZ2825" s="15">
        <v>95.512964560355456</v>
      </c>
    </row>
    <row r="2826" spans="16:78">
      <c r="P2826" s="105">
        <v>15.04660591411459</v>
      </c>
      <c r="Q2826" s="85" t="s">
        <v>14483</v>
      </c>
      <c r="R2826" s="106">
        <v>-0.89270000000000005</v>
      </c>
      <c r="S2826" s="85" t="s">
        <v>8887</v>
      </c>
      <c r="BZ2826" s="15">
        <v>89.26782927642077</v>
      </c>
    </row>
    <row r="2827" spans="16:78">
      <c r="P2827" s="105">
        <v>82.779481193763928</v>
      </c>
      <c r="Q2827" s="85" t="s">
        <v>14484</v>
      </c>
      <c r="R2827" s="106">
        <v>-0.97460000000000002</v>
      </c>
      <c r="S2827" s="85" t="s">
        <v>8882</v>
      </c>
      <c r="BZ2827" s="15">
        <v>97.45517396492221</v>
      </c>
    </row>
    <row r="2828" spans="16:78">
      <c r="P2828" s="105">
        <v>6.9159192483170706</v>
      </c>
      <c r="Q2828" s="85" t="s">
        <v>14485</v>
      </c>
      <c r="R2828" s="106">
        <v>-0.99890000000000001</v>
      </c>
      <c r="S2828" s="85" t="s">
        <v>3686</v>
      </c>
      <c r="BZ2828" s="15">
        <v>99.887389824099841</v>
      </c>
    </row>
    <row r="2829" spans="16:78">
      <c r="P2829" s="105">
        <v>1007.815513818563</v>
      </c>
      <c r="Q2829" s="85" t="s">
        <v>14486</v>
      </c>
      <c r="R2829" s="106">
        <v>-0.97740000000000005</v>
      </c>
      <c r="S2829" s="85" t="s">
        <v>8887</v>
      </c>
      <c r="BZ2829" s="15">
        <v>97.744695279777659</v>
      </c>
    </row>
    <row r="2830" spans="16:78">
      <c r="P2830" s="105">
        <v>3.5722762011261442</v>
      </c>
      <c r="Q2830" s="85" t="s">
        <v>14487</v>
      </c>
      <c r="R2830" s="106">
        <v>-0.91500000000000004</v>
      </c>
      <c r="S2830" s="85" t="s">
        <v>3686</v>
      </c>
      <c r="BZ2830" s="15">
        <v>91.499760361748386</v>
      </c>
    </row>
    <row r="2831" spans="16:78">
      <c r="P2831" s="105">
        <v>176.43446017891881</v>
      </c>
      <c r="Q2831" s="85" t="s">
        <v>14488</v>
      </c>
      <c r="R2831" s="106">
        <v>-0.9516</v>
      </c>
      <c r="S2831" s="85" t="s">
        <v>8887</v>
      </c>
      <c r="BZ2831" s="15">
        <v>95.15781509481674</v>
      </c>
    </row>
    <row r="2832" spans="16:78">
      <c r="P2832" s="105">
        <v>48.826301031244228</v>
      </c>
      <c r="Q2832" s="85" t="s">
        <v>14489</v>
      </c>
      <c r="R2832" s="106">
        <v>-0.97019999999999995</v>
      </c>
      <c r="S2832" s="85" t="s">
        <v>8888</v>
      </c>
      <c r="BZ2832" s="15">
        <v>97.018044880551926</v>
      </c>
    </row>
    <row r="2833" spans="16:78">
      <c r="P2833" s="105">
        <v>48.628986248960153</v>
      </c>
      <c r="Q2833" s="85" t="s">
        <v>14490</v>
      </c>
      <c r="R2833" s="106">
        <v>-0.99819999999999998</v>
      </c>
      <c r="S2833" s="85" t="s">
        <v>8888</v>
      </c>
      <c r="BZ2833" s="15">
        <v>99.819265238813244</v>
      </c>
    </row>
    <row r="2834" spans="16:78">
      <c r="P2834" s="105">
        <v>19.104441485653389</v>
      </c>
      <c r="Q2834" s="85" t="s">
        <v>14491</v>
      </c>
      <c r="R2834" s="106">
        <v>-0.9597</v>
      </c>
      <c r="S2834" s="85" t="s">
        <v>8887</v>
      </c>
      <c r="BZ2834" s="15">
        <v>95.970324622783764</v>
      </c>
    </row>
    <row r="2835" spans="16:78">
      <c r="P2835" s="105">
        <v>5.6094396244311007</v>
      </c>
      <c r="Q2835" s="85" t="s">
        <v>14492</v>
      </c>
      <c r="R2835" s="106">
        <v>-0.98729999999999996</v>
      </c>
      <c r="S2835" s="85" t="s">
        <v>8887</v>
      </c>
      <c r="BZ2835" s="15">
        <v>98.726637580534415</v>
      </c>
    </row>
    <row r="2836" spans="16:78">
      <c r="P2836" s="105">
        <v>119.1741474040569</v>
      </c>
      <c r="Q2836" s="85" t="s">
        <v>14493</v>
      </c>
      <c r="R2836" s="106">
        <v>-0.95699999999999996</v>
      </c>
      <c r="S2836" s="85" t="s">
        <v>8898</v>
      </c>
      <c r="BZ2836" s="15">
        <v>95.704231952157073</v>
      </c>
    </row>
    <row r="2837" spans="16:78">
      <c r="P2837" s="105">
        <v>26.985299752524082</v>
      </c>
      <c r="Q2837" s="85" t="s">
        <v>14494</v>
      </c>
      <c r="R2837" s="106">
        <v>-0.92179999999999995</v>
      </c>
      <c r="S2837" s="85" t="s">
        <v>8892</v>
      </c>
      <c r="BZ2837" s="15">
        <v>92.183173952722896</v>
      </c>
    </row>
    <row r="2838" spans="16:78">
      <c r="P2838" s="105">
        <v>3.4514022599540661</v>
      </c>
      <c r="Q2838" s="85" t="s">
        <v>14495</v>
      </c>
      <c r="R2838" s="106">
        <v>-0.98180000000000001</v>
      </c>
      <c r="S2838" s="85" t="s">
        <v>8892</v>
      </c>
      <c r="BZ2838" s="15">
        <v>98.182076766442577</v>
      </c>
    </row>
    <row r="2839" spans="16:78">
      <c r="P2839" s="105">
        <v>25.21464770002946</v>
      </c>
      <c r="Q2839" s="85" t="s">
        <v>14496</v>
      </c>
      <c r="R2839" s="106">
        <v>-1</v>
      </c>
      <c r="S2839" s="85" t="s">
        <v>3686</v>
      </c>
      <c r="BZ2839" s="15">
        <v>100</v>
      </c>
    </row>
    <row r="2840" spans="16:78">
      <c r="P2840" s="105">
        <v>15.61248481056708</v>
      </c>
      <c r="Q2840" s="85" t="s">
        <v>14497</v>
      </c>
      <c r="R2840" s="106">
        <v>-0.99770000000000003</v>
      </c>
      <c r="S2840" s="85" t="s">
        <v>8887</v>
      </c>
      <c r="BZ2840" s="15">
        <v>99.765320090947341</v>
      </c>
    </row>
    <row r="2841" spans="16:78">
      <c r="P2841" s="105">
        <v>51.709312522542717</v>
      </c>
      <c r="Q2841" s="85" t="s">
        <v>14498</v>
      </c>
      <c r="R2841" s="106">
        <v>-0.76290000000000002</v>
      </c>
      <c r="S2841" s="85" t="s">
        <v>8887</v>
      </c>
      <c r="BZ2841" s="15">
        <v>76.291865166306323</v>
      </c>
    </row>
    <row r="2842" spans="16:78">
      <c r="P2842" s="105">
        <v>1.869547639588697</v>
      </c>
      <c r="Q2842" s="85" t="s">
        <v>14499</v>
      </c>
      <c r="R2842" s="106">
        <v>-0.99450000000000005</v>
      </c>
      <c r="S2842" s="85" t="s">
        <v>8884</v>
      </c>
      <c r="BZ2842" s="15">
        <v>99.44691315588841</v>
      </c>
    </row>
    <row r="2843" spans="16:78">
      <c r="P2843" s="105">
        <v>1837.8451160878119</v>
      </c>
      <c r="Q2843" s="85" t="s">
        <v>14500</v>
      </c>
      <c r="R2843" s="106">
        <v>-0.99890000000000001</v>
      </c>
      <c r="S2843" s="85" t="s">
        <v>8884</v>
      </c>
      <c r="BZ2843" s="15">
        <v>99.894929343477898</v>
      </c>
    </row>
    <row r="2844" spans="16:78">
      <c r="P2844" s="105">
        <v>7.1391871344869644</v>
      </c>
      <c r="Q2844" s="85" t="s">
        <v>14501</v>
      </c>
      <c r="R2844" s="106">
        <v>-0.97019999999999995</v>
      </c>
      <c r="S2844" s="85" t="s">
        <v>3686</v>
      </c>
      <c r="BZ2844" s="15">
        <v>97.018549905642743</v>
      </c>
    </row>
    <row r="2845" spans="16:78">
      <c r="P2845" s="105">
        <v>14.263675408753739</v>
      </c>
      <c r="Q2845" s="85" t="s">
        <v>14502</v>
      </c>
      <c r="R2845" s="106">
        <v>-0.96409999999999996</v>
      </c>
      <c r="S2845" s="85" t="s">
        <v>3686</v>
      </c>
      <c r="BZ2845" s="15">
        <v>96.408517191424721</v>
      </c>
    </row>
    <row r="2846" spans="16:78">
      <c r="P2846" s="105">
        <v>3963.7500716333561</v>
      </c>
      <c r="Q2846" s="85" t="s">
        <v>14503</v>
      </c>
      <c r="R2846" s="106">
        <v>-1</v>
      </c>
      <c r="S2846" s="85" t="s">
        <v>8887</v>
      </c>
      <c r="BZ2846" s="15">
        <v>99.999942735874995</v>
      </c>
    </row>
    <row r="2847" spans="16:78">
      <c r="P2847" s="105">
        <v>55.101723766429643</v>
      </c>
      <c r="Q2847" s="85" t="s">
        <v>14504</v>
      </c>
      <c r="R2847" s="106">
        <v>-0.99309999999999998</v>
      </c>
      <c r="S2847" s="85" t="s">
        <v>8887</v>
      </c>
      <c r="BZ2847" s="15">
        <v>99.312118269827479</v>
      </c>
    </row>
    <row r="2848" spans="16:78">
      <c r="P2848" s="105">
        <v>317.00588889113322</v>
      </c>
      <c r="Q2848" s="85" t="s">
        <v>14505</v>
      </c>
      <c r="R2848" s="106">
        <v>-0.99729999999999996</v>
      </c>
      <c r="S2848" s="85" t="s">
        <v>8887</v>
      </c>
      <c r="BZ2848" s="15">
        <v>99.727703935956029</v>
      </c>
    </row>
    <row r="2849" spans="16:78">
      <c r="P2849" s="105">
        <v>7.1727387926618356</v>
      </c>
      <c r="Q2849" s="85" t="s">
        <v>14506</v>
      </c>
      <c r="R2849" s="106">
        <v>-0.99219999999999997</v>
      </c>
      <c r="S2849" s="85" t="s">
        <v>8895</v>
      </c>
      <c r="BZ2849" s="15">
        <v>99.221253736410233</v>
      </c>
    </row>
    <row r="2850" spans="16:78">
      <c r="P2850" s="105">
        <v>27.985674449122421</v>
      </c>
      <c r="Q2850" s="85" t="s">
        <v>14507</v>
      </c>
      <c r="R2850" s="106">
        <v>-1</v>
      </c>
      <c r="S2850" s="85" t="s">
        <v>8887</v>
      </c>
      <c r="BZ2850" s="15">
        <v>99.999913132612193</v>
      </c>
    </row>
    <row r="2851" spans="16:78">
      <c r="P2851" s="105">
        <v>48.803144279263748</v>
      </c>
      <c r="Q2851" s="85" t="s">
        <v>14508</v>
      </c>
      <c r="R2851" s="106">
        <v>-0.4592</v>
      </c>
      <c r="S2851" s="85" t="s">
        <v>8884</v>
      </c>
      <c r="BZ2851" s="15">
        <v>45.920532417062972</v>
      </c>
    </row>
    <row r="2852" spans="16:78">
      <c r="P2852" s="105">
        <v>1.252139083698353</v>
      </c>
      <c r="Q2852" s="85" t="s">
        <v>14509</v>
      </c>
      <c r="R2852" s="106">
        <v>-1</v>
      </c>
      <c r="S2852" s="85" t="s">
        <v>8887</v>
      </c>
      <c r="BZ2852" s="15">
        <v>99.997912794787851</v>
      </c>
    </row>
    <row r="2853" spans="16:78">
      <c r="P2853" s="105">
        <v>196.29697494968309</v>
      </c>
      <c r="Q2853" s="85" t="s">
        <v>14510</v>
      </c>
      <c r="R2853" s="106">
        <v>-1</v>
      </c>
      <c r="S2853" s="85" t="s">
        <v>8894</v>
      </c>
      <c r="BZ2853" s="15">
        <v>100</v>
      </c>
    </row>
    <row r="2854" spans="16:78">
      <c r="P2854" s="105">
        <v>39.316687352168373</v>
      </c>
      <c r="Q2854" s="85" t="s">
        <v>14511</v>
      </c>
      <c r="R2854" s="106">
        <v>-0.79069999999999996</v>
      </c>
      <c r="S2854" s="85" t="s">
        <v>8887</v>
      </c>
      <c r="BZ2854" s="15">
        <v>79.073964388786038</v>
      </c>
    </row>
    <row r="2855" spans="16:78">
      <c r="P2855" s="105">
        <v>7.7602437045420336</v>
      </c>
      <c r="Q2855" s="85" t="s">
        <v>14512</v>
      </c>
      <c r="R2855" s="106">
        <v>-0.99960000000000004</v>
      </c>
      <c r="S2855" s="85" t="s">
        <v>3686</v>
      </c>
      <c r="BZ2855" s="15">
        <v>99.958295066749031</v>
      </c>
    </row>
    <row r="2856" spans="16:78">
      <c r="P2856" s="105">
        <v>11.699975045304731</v>
      </c>
      <c r="Q2856" s="85" t="s">
        <v>14513</v>
      </c>
      <c r="R2856" s="106">
        <v>-0.99790000000000001</v>
      </c>
      <c r="S2856" s="85" t="s">
        <v>8887</v>
      </c>
      <c r="BZ2856" s="15">
        <v>99.78881023899396</v>
      </c>
    </row>
    <row r="2857" spans="16:78">
      <c r="P2857" s="105">
        <v>869.13304065522539</v>
      </c>
      <c r="Q2857" s="85" t="s">
        <v>14514</v>
      </c>
      <c r="R2857" s="106">
        <v>-0.67379999999999995</v>
      </c>
      <c r="S2857" s="85" t="s">
        <v>8892</v>
      </c>
      <c r="BZ2857" s="15">
        <v>67.375638230439876</v>
      </c>
    </row>
    <row r="2858" spans="16:78">
      <c r="P2858" s="105">
        <v>1.769145945966051</v>
      </c>
      <c r="Q2858" s="85" t="s">
        <v>14515</v>
      </c>
      <c r="R2858" s="106">
        <v>-0.98329999999999995</v>
      </c>
      <c r="S2858" s="85" t="s">
        <v>8891</v>
      </c>
      <c r="BZ2858" s="15">
        <v>98.331670956144109</v>
      </c>
    </row>
    <row r="2859" spans="16:78">
      <c r="P2859" s="105">
        <v>101.4075922763694</v>
      </c>
      <c r="Q2859" s="85" t="s">
        <v>14516</v>
      </c>
      <c r="R2859" s="106">
        <v>-0.95509999999999995</v>
      </c>
      <c r="S2859" s="85" t="s">
        <v>8887</v>
      </c>
      <c r="BZ2859" s="15">
        <v>95.507188682330138</v>
      </c>
    </row>
    <row r="2860" spans="16:78">
      <c r="P2860" s="105">
        <v>54.807211002354109</v>
      </c>
      <c r="Q2860" s="85" t="s">
        <v>14517</v>
      </c>
      <c r="R2860" s="106">
        <v>-0.98050000000000004</v>
      </c>
      <c r="S2860" s="85" t="s">
        <v>8887</v>
      </c>
      <c r="BZ2860" s="15">
        <v>98.052486965705427</v>
      </c>
    </row>
    <row r="2861" spans="16:78">
      <c r="P2861" s="105">
        <v>1.4348565444828141</v>
      </c>
      <c r="Q2861" s="85" t="s">
        <v>14518</v>
      </c>
      <c r="R2861" s="106">
        <v>-1</v>
      </c>
      <c r="S2861" s="85" t="s">
        <v>8893</v>
      </c>
      <c r="BZ2861" s="15">
        <v>99.997066663023986</v>
      </c>
    </row>
    <row r="2862" spans="16:78">
      <c r="P2862" s="105">
        <v>4.2671743458886606</v>
      </c>
      <c r="Q2862" s="85" t="s">
        <v>14519</v>
      </c>
      <c r="R2862" s="106">
        <v>-0.997</v>
      </c>
      <c r="S2862" s="85" t="s">
        <v>8887</v>
      </c>
      <c r="BZ2862" s="15">
        <v>99.698300304112564</v>
      </c>
    </row>
    <row r="2863" spans="16:78">
      <c r="P2863" s="105">
        <v>43.601149837331313</v>
      </c>
      <c r="Q2863" s="85" t="s">
        <v>14520</v>
      </c>
      <c r="R2863" s="106">
        <v>-0.74239999999999995</v>
      </c>
      <c r="S2863" s="85" t="s">
        <v>8887</v>
      </c>
      <c r="BZ2863" s="15">
        <v>74.237016651258216</v>
      </c>
    </row>
    <row r="2864" spans="16:78">
      <c r="P2864" s="105">
        <v>1.0063510391939099</v>
      </c>
      <c r="Q2864" s="85" t="s">
        <v>14521</v>
      </c>
      <c r="R2864" s="106">
        <v>-0.99590000000000001</v>
      </c>
      <c r="S2864" s="85" t="s">
        <v>8892</v>
      </c>
      <c r="BZ2864" s="15">
        <v>99.591573615775502</v>
      </c>
    </row>
    <row r="2865" spans="16:78">
      <c r="P2865" s="105">
        <v>51.409026317636538</v>
      </c>
      <c r="Q2865" s="85" t="s">
        <v>14522</v>
      </c>
      <c r="R2865" s="106">
        <v>-0.61270000000000002</v>
      </c>
      <c r="S2865" s="85" t="s">
        <v>3686</v>
      </c>
      <c r="BZ2865" s="15">
        <v>61.267879934297767</v>
      </c>
    </row>
    <row r="2866" spans="16:78">
      <c r="P2866" s="105">
        <v>3065.9959613266969</v>
      </c>
      <c r="Q2866" s="85" t="s">
        <v>14523</v>
      </c>
      <c r="R2866" s="106">
        <v>-0.999</v>
      </c>
      <c r="S2866" s="85" t="s">
        <v>8887</v>
      </c>
      <c r="BZ2866" s="15">
        <v>99.900238960264133</v>
      </c>
    </row>
    <row r="2867" spans="16:78">
      <c r="P2867" s="105">
        <v>1.3652502388968539</v>
      </c>
      <c r="Q2867" s="85" t="s">
        <v>14524</v>
      </c>
      <c r="R2867" s="106">
        <v>-0.86170000000000002</v>
      </c>
      <c r="S2867" s="85" t="s">
        <v>8887</v>
      </c>
      <c r="BZ2867" s="15">
        <v>86.171100029610969</v>
      </c>
    </row>
    <row r="2868" spans="16:78">
      <c r="P2868" s="105">
        <v>4.1457835777120033</v>
      </c>
      <c r="Q2868" s="85" t="s">
        <v>14525</v>
      </c>
      <c r="R2868" s="106">
        <v>-0.99970000000000003</v>
      </c>
      <c r="S2868" s="85" t="s">
        <v>8887</v>
      </c>
      <c r="BZ2868" s="15">
        <v>99.97054597912674</v>
      </c>
    </row>
    <row r="2869" spans="16:78">
      <c r="P2869" s="105">
        <v>12.038694417892479</v>
      </c>
      <c r="Q2869" s="85" t="s">
        <v>14526</v>
      </c>
      <c r="R2869" s="106">
        <v>-0.91120000000000001</v>
      </c>
      <c r="S2869" s="85" t="s">
        <v>8887</v>
      </c>
      <c r="BZ2869" s="15">
        <v>91.124459750674617</v>
      </c>
    </row>
    <row r="2870" spans="16:78">
      <c r="P2870" s="105">
        <v>1.0639190965816561</v>
      </c>
      <c r="Q2870" s="85" t="s">
        <v>14527</v>
      </c>
      <c r="R2870" s="106">
        <v>-0.99099999999999999</v>
      </c>
      <c r="S2870" s="85" t="s">
        <v>8893</v>
      </c>
      <c r="BZ2870" s="15">
        <v>99.103558336359271</v>
      </c>
    </row>
    <row r="2871" spans="16:78">
      <c r="P2871" s="105">
        <v>103.4512324624728</v>
      </c>
      <c r="Q2871" s="85" t="s">
        <v>14528</v>
      </c>
      <c r="R2871" s="106">
        <v>-0.97</v>
      </c>
      <c r="S2871" s="85" t="s">
        <v>8885</v>
      </c>
      <c r="BZ2871" s="15">
        <v>97.001189283329964</v>
      </c>
    </row>
    <row r="2872" spans="16:78">
      <c r="P2872" s="105">
        <v>1209.946489603311</v>
      </c>
      <c r="Q2872" s="85" t="s">
        <v>14529</v>
      </c>
      <c r="R2872" s="106">
        <v>-0.99680000000000002</v>
      </c>
      <c r="S2872" s="85" t="s">
        <v>3686</v>
      </c>
      <c r="BZ2872" s="15">
        <v>99.676124411279218</v>
      </c>
    </row>
    <row r="2873" spans="16:78">
      <c r="P2873" s="105">
        <v>8.8052598532450777</v>
      </c>
      <c r="Q2873" s="85" t="s">
        <v>14530</v>
      </c>
      <c r="R2873" s="106">
        <v>-1</v>
      </c>
      <c r="S2873" s="85" t="s">
        <v>8887</v>
      </c>
      <c r="BZ2873" s="15">
        <v>100</v>
      </c>
    </row>
    <row r="2874" spans="16:78">
      <c r="P2874" s="105">
        <v>16.873310315122069</v>
      </c>
      <c r="Q2874" s="85" t="s">
        <v>14531</v>
      </c>
      <c r="R2874" s="106">
        <v>-0.99950000000000006</v>
      </c>
      <c r="S2874" s="85" t="s">
        <v>8884</v>
      </c>
      <c r="BZ2874" s="15">
        <v>99.946485356673548</v>
      </c>
    </row>
    <row r="2875" spans="16:78">
      <c r="P2875" s="105">
        <v>4.8665068393383493</v>
      </c>
      <c r="Q2875" s="85" t="s">
        <v>14532</v>
      </c>
      <c r="R2875" s="106">
        <v>-0.99490000000000001</v>
      </c>
      <c r="S2875" s="85" t="s">
        <v>8887</v>
      </c>
      <c r="BZ2875" s="15">
        <v>99.487505191645084</v>
      </c>
    </row>
    <row r="2876" spans="16:78">
      <c r="P2876" s="105">
        <v>1.625559319879426</v>
      </c>
      <c r="Q2876" s="85" t="s">
        <v>14533</v>
      </c>
      <c r="R2876" s="106">
        <v>-0.94450000000000001</v>
      </c>
      <c r="S2876" s="85" t="s">
        <v>8887</v>
      </c>
      <c r="BZ2876" s="15">
        <v>94.448717910038795</v>
      </c>
    </row>
    <row r="2877" spans="16:78">
      <c r="P2877" s="105">
        <v>20.7987130620653</v>
      </c>
      <c r="Q2877" s="85" t="s">
        <v>14534</v>
      </c>
      <c r="R2877" s="106">
        <v>-1</v>
      </c>
      <c r="S2877" s="85" t="s">
        <v>3686</v>
      </c>
      <c r="BZ2877" s="15">
        <v>100</v>
      </c>
    </row>
    <row r="2878" spans="16:78">
      <c r="P2878" s="105">
        <v>932.37473736250149</v>
      </c>
      <c r="Q2878" s="85" t="s">
        <v>14535</v>
      </c>
      <c r="R2878" s="106">
        <v>-0.97219999999999995</v>
      </c>
      <c r="S2878" s="85" t="s">
        <v>8884</v>
      </c>
      <c r="BZ2878" s="15">
        <v>97.217608140972359</v>
      </c>
    </row>
    <row r="2879" spans="16:78">
      <c r="P2879" s="105">
        <v>348.01150892068159</v>
      </c>
      <c r="Q2879" s="85" t="s">
        <v>14536</v>
      </c>
      <c r="R2879" s="106">
        <v>-0.94389999999999996</v>
      </c>
      <c r="S2879" s="85" t="s">
        <v>8887</v>
      </c>
      <c r="BZ2879" s="15">
        <v>94.392003667973384</v>
      </c>
    </row>
    <row r="2880" spans="16:78">
      <c r="P2880" s="105">
        <v>2.8477702089621451</v>
      </c>
      <c r="Q2880" s="85" t="s">
        <v>14537</v>
      </c>
      <c r="R2880" s="106">
        <v>-0.84850000000000003</v>
      </c>
      <c r="S2880" s="85" t="s">
        <v>8887</v>
      </c>
      <c r="BZ2880" s="15">
        <v>84.847419261533616</v>
      </c>
    </row>
    <row r="2881" spans="16:78">
      <c r="P2881" s="105">
        <v>16.412346770390581</v>
      </c>
      <c r="Q2881" s="85" t="s">
        <v>14538</v>
      </c>
      <c r="R2881" s="106">
        <v>-1</v>
      </c>
      <c r="S2881" s="85" t="s">
        <v>8887</v>
      </c>
      <c r="BZ2881" s="15">
        <v>99.999834858412129</v>
      </c>
    </row>
    <row r="2882" spans="16:78">
      <c r="P2882" s="105">
        <v>1.329641751166293</v>
      </c>
      <c r="Q2882" s="85" t="s">
        <v>14539</v>
      </c>
      <c r="R2882" s="106">
        <v>-1</v>
      </c>
      <c r="S2882" s="85" t="s">
        <v>8902</v>
      </c>
      <c r="BZ2882" s="15">
        <v>99.999999986163431</v>
      </c>
    </row>
    <row r="2883" spans="16:78">
      <c r="P2883" s="105">
        <v>1.821364936435137</v>
      </c>
      <c r="Q2883" s="85" t="s">
        <v>14540</v>
      </c>
      <c r="R2883" s="106">
        <v>-1</v>
      </c>
      <c r="S2883" s="85" t="s">
        <v>8887</v>
      </c>
      <c r="BZ2883" s="15">
        <v>99.999917866298588</v>
      </c>
    </row>
    <row r="2884" spans="16:78">
      <c r="P2884" s="105">
        <v>1.417455590894118</v>
      </c>
      <c r="Q2884" s="85" t="s">
        <v>14541</v>
      </c>
      <c r="R2884" s="106">
        <v>-1</v>
      </c>
      <c r="S2884" s="85" t="s">
        <v>8887</v>
      </c>
      <c r="BZ2884" s="15">
        <v>99.999971563023209</v>
      </c>
    </row>
    <row r="2885" spans="16:78">
      <c r="P2885" s="105">
        <v>16.76920240555328</v>
      </c>
      <c r="Q2885" s="85" t="s">
        <v>14542</v>
      </c>
      <c r="R2885" s="106">
        <v>-1.0071000000000001</v>
      </c>
      <c r="S2885" s="85" t="s">
        <v>8887</v>
      </c>
      <c r="BZ2885" s="15">
        <v>100.7059757145103</v>
      </c>
    </row>
    <row r="2886" spans="16:78">
      <c r="P2886" s="105">
        <v>29.06446092735111</v>
      </c>
      <c r="Q2886" s="85" t="s">
        <v>14543</v>
      </c>
      <c r="R2886" s="106">
        <v>-0.96589999999999998</v>
      </c>
      <c r="S2886" s="85" t="s">
        <v>8893</v>
      </c>
      <c r="BZ2886" s="15">
        <v>96.593909073971517</v>
      </c>
    </row>
    <row r="2887" spans="16:78">
      <c r="P2887" s="105">
        <v>3.9941219005434179</v>
      </c>
      <c r="Q2887" s="85" t="s">
        <v>14544</v>
      </c>
      <c r="R2887" s="106">
        <v>-0.9506</v>
      </c>
      <c r="S2887" s="85" t="s">
        <v>8887</v>
      </c>
      <c r="BZ2887" s="15">
        <v>95.05866398249411</v>
      </c>
    </row>
    <row r="2888" spans="16:78">
      <c r="P2888" s="105">
        <v>188.0663140202648</v>
      </c>
      <c r="Q2888" s="85" t="s">
        <v>14545</v>
      </c>
      <c r="R2888" s="106">
        <v>-3.44E-2</v>
      </c>
      <c r="S2888" s="85" t="s">
        <v>8887</v>
      </c>
      <c r="BZ2888" s="15">
        <v>3.4382482225962518</v>
      </c>
    </row>
    <row r="2889" spans="16:78">
      <c r="P2889" s="105">
        <v>2.0298965424012891</v>
      </c>
      <c r="Q2889" s="85" t="s">
        <v>14546</v>
      </c>
      <c r="R2889" s="106">
        <v>-0.92420000000000002</v>
      </c>
      <c r="S2889" s="85" t="s">
        <v>8889</v>
      </c>
      <c r="BZ2889" s="15">
        <v>92.419040387154965</v>
      </c>
    </row>
    <row r="2890" spans="16:78">
      <c r="P2890" s="105">
        <v>979.93204337287546</v>
      </c>
      <c r="Q2890" s="85" t="s">
        <v>14547</v>
      </c>
      <c r="R2890" s="106">
        <v>-0.91690000000000005</v>
      </c>
      <c r="S2890" s="85" t="s">
        <v>1772</v>
      </c>
      <c r="BZ2890" s="15">
        <v>91.693852449900788</v>
      </c>
    </row>
    <row r="2891" spans="16:78">
      <c r="P2891" s="105">
        <v>2.3645125789445429</v>
      </c>
      <c r="Q2891" s="85" t="s">
        <v>14548</v>
      </c>
      <c r="R2891" s="106">
        <v>-0.86240000000000006</v>
      </c>
      <c r="S2891" s="85" t="s">
        <v>3686</v>
      </c>
      <c r="BZ2891" s="15">
        <v>86.236246185432208</v>
      </c>
    </row>
    <row r="2892" spans="16:78">
      <c r="P2892" s="105">
        <v>1194.08630851153</v>
      </c>
      <c r="Q2892" s="85" t="s">
        <v>14549</v>
      </c>
      <c r="R2892" s="106">
        <v>-0.99880000000000002</v>
      </c>
      <c r="S2892" s="85" t="s">
        <v>8887</v>
      </c>
      <c r="BZ2892" s="15">
        <v>99.884269634155316</v>
      </c>
    </row>
    <row r="2893" spans="16:78">
      <c r="P2893" s="105">
        <v>514.77710457573244</v>
      </c>
      <c r="Q2893" s="85" t="s">
        <v>8929</v>
      </c>
      <c r="R2893" s="106">
        <v>-0.70450000000000002</v>
      </c>
      <c r="S2893" s="85" t="s">
        <v>8887</v>
      </c>
      <c r="BZ2893" s="15">
        <v>70.445686463234807</v>
      </c>
    </row>
    <row r="2894" spans="16:78">
      <c r="P2894" s="105">
        <v>7247.0197001770412</v>
      </c>
      <c r="Q2894" s="85" t="s">
        <v>14550</v>
      </c>
      <c r="R2894" s="106">
        <v>-0.99990000000000001</v>
      </c>
      <c r="S2894" s="85" t="s">
        <v>8887</v>
      </c>
      <c r="BZ2894" s="15">
        <v>99.985886821525156</v>
      </c>
    </row>
    <row r="2895" spans="16:78">
      <c r="P2895" s="105">
        <v>103.19998568018531</v>
      </c>
      <c r="Q2895" s="85" t="s">
        <v>14551</v>
      </c>
      <c r="R2895" s="106">
        <v>-0.98250000000000004</v>
      </c>
      <c r="S2895" s="85" t="s">
        <v>8887</v>
      </c>
      <c r="BZ2895" s="15">
        <v>98.247932712690087</v>
      </c>
    </row>
    <row r="2896" spans="16:78">
      <c r="P2896" s="105">
        <v>19.77649638098784</v>
      </c>
      <c r="Q2896" s="85" t="s">
        <v>14552</v>
      </c>
      <c r="R2896" s="106">
        <v>-0.84399999999999997</v>
      </c>
      <c r="S2896" s="85" t="s">
        <v>8892</v>
      </c>
      <c r="BZ2896" s="15">
        <v>84.397554499850273</v>
      </c>
    </row>
    <row r="2897" spans="16:78">
      <c r="P2897" s="105">
        <v>36.790927499985109</v>
      </c>
      <c r="Q2897" s="85" t="s">
        <v>14553</v>
      </c>
      <c r="R2897" s="106">
        <v>-1</v>
      </c>
      <c r="S2897" s="85" t="s">
        <v>3686</v>
      </c>
      <c r="BZ2897" s="15">
        <v>100</v>
      </c>
    </row>
    <row r="2898" spans="16:78">
      <c r="P2898" s="105">
        <v>2.279725546655655</v>
      </c>
      <c r="Q2898" s="85" t="s">
        <v>14554</v>
      </c>
      <c r="R2898" s="106">
        <v>-0.98729999999999996</v>
      </c>
      <c r="S2898" s="85" t="s">
        <v>8887</v>
      </c>
      <c r="BZ2898" s="15">
        <v>98.72750446084396</v>
      </c>
    </row>
    <row r="2899" spans="16:78">
      <c r="P2899" s="105">
        <v>4.4273242734953282</v>
      </c>
      <c r="Q2899" s="85" t="s">
        <v>14555</v>
      </c>
      <c r="R2899" s="106">
        <v>-0.99790000000000001</v>
      </c>
      <c r="S2899" s="85" t="s">
        <v>8887</v>
      </c>
      <c r="BZ2899" s="15">
        <v>99.788499667141195</v>
      </c>
    </row>
    <row r="2900" spans="16:78">
      <c r="P2900" s="105">
        <v>80.668525572106091</v>
      </c>
      <c r="Q2900" s="85" t="s">
        <v>14556</v>
      </c>
      <c r="R2900" s="106">
        <v>-0.99980000000000002</v>
      </c>
      <c r="S2900" s="85" t="s">
        <v>8889</v>
      </c>
      <c r="BZ2900" s="15">
        <v>99.981759951664458</v>
      </c>
    </row>
    <row r="2901" spans="16:78">
      <c r="P2901" s="105">
        <v>541.79742676123385</v>
      </c>
      <c r="Q2901" s="85" t="s">
        <v>14557</v>
      </c>
      <c r="R2901" s="106">
        <v>-0.8921</v>
      </c>
      <c r="S2901" s="85" t="s">
        <v>8884</v>
      </c>
      <c r="BZ2901" s="15">
        <v>89.211206686715755</v>
      </c>
    </row>
    <row r="2902" spans="16:78">
      <c r="P2902" s="105">
        <v>8.8399437420774465</v>
      </c>
      <c r="Q2902" s="85" t="s">
        <v>14558</v>
      </c>
      <c r="R2902" s="106">
        <v>-0.99639999999999995</v>
      </c>
      <c r="S2902" s="85" t="s">
        <v>3686</v>
      </c>
      <c r="BZ2902" s="15">
        <v>99.640368410441368</v>
      </c>
    </row>
    <row r="2903" spans="16:78">
      <c r="P2903" s="105">
        <v>6.105408911594786</v>
      </c>
      <c r="Q2903" s="85" t="s">
        <v>14559</v>
      </c>
      <c r="R2903" s="106">
        <v>-0.99980000000000002</v>
      </c>
      <c r="S2903" s="85" t="s">
        <v>8887</v>
      </c>
      <c r="BZ2903" s="15">
        <v>99.984686487179559</v>
      </c>
    </row>
    <row r="2904" spans="16:78">
      <c r="P2904" s="105">
        <v>65.390343143218274</v>
      </c>
      <c r="Q2904" s="85" t="s">
        <v>14560</v>
      </c>
      <c r="R2904" s="106">
        <v>-0.85170000000000001</v>
      </c>
      <c r="S2904" s="85" t="s">
        <v>8887</v>
      </c>
      <c r="BZ2904" s="15">
        <v>85.171189042273028</v>
      </c>
    </row>
    <row r="2905" spans="16:78">
      <c r="P2905" s="105">
        <v>13.77922047358733</v>
      </c>
      <c r="Q2905" s="85" t="s">
        <v>14561</v>
      </c>
      <c r="R2905" s="106">
        <v>-0.73060000000000003</v>
      </c>
      <c r="S2905" s="85" t="s">
        <v>8898</v>
      </c>
      <c r="BZ2905" s="15">
        <v>73.061945620750805</v>
      </c>
    </row>
    <row r="2906" spans="16:78">
      <c r="P2906" s="105">
        <v>5.8865026416850936</v>
      </c>
      <c r="Q2906" s="85" t="s">
        <v>14562</v>
      </c>
      <c r="R2906" s="106">
        <v>-0.98919999999999997</v>
      </c>
      <c r="S2906" s="85" t="s">
        <v>3686</v>
      </c>
      <c r="BZ2906" s="15">
        <v>98.918033864760474</v>
      </c>
    </row>
    <row r="2907" spans="16:78">
      <c r="P2907" s="105">
        <v>37.760276006140188</v>
      </c>
      <c r="Q2907" s="85" t="s">
        <v>14563</v>
      </c>
      <c r="R2907" s="106">
        <v>-0.93979999999999997</v>
      </c>
      <c r="S2907" s="85" t="s">
        <v>8891</v>
      </c>
      <c r="BZ2907" s="15">
        <v>93.975878458593769</v>
      </c>
    </row>
    <row r="2908" spans="16:78">
      <c r="P2908" s="105">
        <v>40.482371827040637</v>
      </c>
      <c r="Q2908" s="85" t="s">
        <v>14564</v>
      </c>
      <c r="R2908" s="106">
        <v>-0.93840000000000001</v>
      </c>
      <c r="S2908" s="85" t="s">
        <v>8887</v>
      </c>
      <c r="BZ2908" s="15">
        <v>93.842695014171753</v>
      </c>
    </row>
    <row r="2909" spans="16:78">
      <c r="P2909" s="105">
        <v>397.95959190057448</v>
      </c>
      <c r="Q2909" s="85" t="s">
        <v>14565</v>
      </c>
      <c r="R2909" s="106">
        <v>-0.85250000000000004</v>
      </c>
      <c r="S2909" s="85" t="s">
        <v>8887</v>
      </c>
      <c r="BZ2909" s="15">
        <v>85.248551059029637</v>
      </c>
    </row>
    <row r="2910" spans="16:78">
      <c r="P2910" s="105">
        <v>1.5113659131300741</v>
      </c>
      <c r="Q2910" s="85" t="s">
        <v>14566</v>
      </c>
      <c r="R2910" s="106">
        <v>-0.98009999999999997</v>
      </c>
      <c r="S2910" s="85" t="s">
        <v>8887</v>
      </c>
      <c r="BZ2910" s="15">
        <v>98.008306001025005</v>
      </c>
    </row>
    <row r="2911" spans="16:78">
      <c r="P2911" s="105">
        <v>1.514869108900923</v>
      </c>
      <c r="Q2911" s="85" t="s">
        <v>14567</v>
      </c>
      <c r="R2911" s="106">
        <v>-1</v>
      </c>
      <c r="S2911" s="85" t="s">
        <v>8887</v>
      </c>
      <c r="BZ2911" s="15">
        <v>99.999959212731909</v>
      </c>
    </row>
    <row r="2912" spans="16:78">
      <c r="P2912" s="105">
        <v>17.675881215558999</v>
      </c>
      <c r="Q2912" s="85" t="s">
        <v>14568</v>
      </c>
      <c r="R2912" s="106">
        <v>-0.99990000000000001</v>
      </c>
      <c r="S2912" s="85" t="s">
        <v>8887</v>
      </c>
      <c r="BZ2912" s="15">
        <v>99.990974720701388</v>
      </c>
    </row>
    <row r="2913" spans="16:78">
      <c r="P2913" s="105">
        <v>3.7855989794465081</v>
      </c>
      <c r="Q2913" s="85" t="s">
        <v>14569</v>
      </c>
      <c r="R2913" s="106">
        <v>-1</v>
      </c>
      <c r="S2913" s="85" t="s">
        <v>8887</v>
      </c>
      <c r="BZ2913" s="15">
        <v>99.999972063982128</v>
      </c>
    </row>
    <row r="2914" spans="16:78">
      <c r="P2914" s="105">
        <v>19.680591857753491</v>
      </c>
      <c r="Q2914" s="85" t="s">
        <v>14570</v>
      </c>
      <c r="R2914" s="106">
        <v>-1</v>
      </c>
      <c r="S2914" s="85" t="s">
        <v>1772</v>
      </c>
      <c r="BZ2914" s="15">
        <v>100</v>
      </c>
    </row>
    <row r="2915" spans="16:78">
      <c r="P2915" s="105">
        <v>8.3621611856047213</v>
      </c>
      <c r="Q2915" s="85" t="s">
        <v>14571</v>
      </c>
      <c r="R2915" s="106">
        <v>-1</v>
      </c>
      <c r="S2915" s="85" t="s">
        <v>8887</v>
      </c>
      <c r="BZ2915" s="15">
        <v>99.998079980739547</v>
      </c>
    </row>
    <row r="2916" spans="16:78">
      <c r="P2916" s="105">
        <v>6.4273335109955623</v>
      </c>
      <c r="Q2916" s="85" t="s">
        <v>14572</v>
      </c>
      <c r="R2916" s="106">
        <v>-0.73089999999999999</v>
      </c>
      <c r="S2916" s="85" t="s">
        <v>8887</v>
      </c>
      <c r="BZ2916" s="15">
        <v>73.091783490029869</v>
      </c>
    </row>
    <row r="2917" spans="16:78">
      <c r="P2917" s="105">
        <v>119.8878083475694</v>
      </c>
      <c r="Q2917" s="85" t="s">
        <v>14573</v>
      </c>
      <c r="R2917" s="106">
        <v>-0.97670000000000001</v>
      </c>
      <c r="S2917" s="85" t="s">
        <v>8887</v>
      </c>
      <c r="BZ2917" s="15">
        <v>97.667650000851552</v>
      </c>
    </row>
    <row r="2918" spans="16:78">
      <c r="P2918" s="105">
        <v>12.099056389084179</v>
      </c>
      <c r="Q2918" s="85" t="s">
        <v>14574</v>
      </c>
      <c r="R2918" s="106">
        <v>-0.99390000000000001</v>
      </c>
      <c r="S2918" s="85" t="s">
        <v>8884</v>
      </c>
      <c r="BZ2918" s="15">
        <v>99.391130210125979</v>
      </c>
    </row>
    <row r="2919" spans="16:78">
      <c r="P2919" s="105">
        <v>10.29454347494328</v>
      </c>
      <c r="Q2919" s="85" t="s">
        <v>14575</v>
      </c>
      <c r="R2919" s="106">
        <v>-0.99939999999999996</v>
      </c>
      <c r="S2919" s="85" t="s">
        <v>8887</v>
      </c>
      <c r="BZ2919" s="15">
        <v>99.942634142920738</v>
      </c>
    </row>
    <row r="2920" spans="16:78">
      <c r="P2920" s="105">
        <v>73.810944820020751</v>
      </c>
      <c r="Q2920" s="85" t="s">
        <v>14576</v>
      </c>
      <c r="R2920" s="106">
        <v>-0.99990000000000001</v>
      </c>
      <c r="S2920" s="85" t="s">
        <v>8887</v>
      </c>
      <c r="BZ2920" s="15">
        <v>99.989222273948599</v>
      </c>
    </row>
    <row r="2921" spans="16:78">
      <c r="P2921" s="105">
        <v>23.161763966694959</v>
      </c>
      <c r="Q2921" s="85" t="s">
        <v>14577</v>
      </c>
      <c r="R2921" s="106">
        <v>-0.99329999999999996</v>
      </c>
      <c r="S2921" s="85" t="s">
        <v>8891</v>
      </c>
      <c r="BZ2921" s="15">
        <v>99.327056789888601</v>
      </c>
    </row>
    <row r="2922" spans="16:78">
      <c r="P2922" s="105">
        <v>5.5562078618513997</v>
      </c>
      <c r="Q2922" s="85" t="s">
        <v>14578</v>
      </c>
      <c r="R2922" s="106">
        <v>-0.99929999999999997</v>
      </c>
      <c r="S2922" s="85" t="s">
        <v>8894</v>
      </c>
      <c r="BZ2922" s="15">
        <v>99.931352246538168</v>
      </c>
    </row>
    <row r="2923" spans="16:78">
      <c r="P2923" s="105">
        <v>20.720521455013571</v>
      </c>
      <c r="Q2923" s="85" t="s">
        <v>14579</v>
      </c>
      <c r="R2923" s="106">
        <v>-0.99990000000000001</v>
      </c>
      <c r="S2923" s="85" t="s">
        <v>8894</v>
      </c>
      <c r="BZ2923" s="15">
        <v>99.992605148447183</v>
      </c>
    </row>
    <row r="2924" spans="16:78">
      <c r="P2924" s="105">
        <v>21.676693478716139</v>
      </c>
      <c r="Q2924" s="85" t="s">
        <v>14580</v>
      </c>
      <c r="R2924" s="106">
        <v>-1.1394</v>
      </c>
      <c r="S2924" s="85" t="s">
        <v>8885</v>
      </c>
      <c r="BZ2924" s="15">
        <v>113.9373402600667</v>
      </c>
    </row>
    <row r="2925" spans="16:78">
      <c r="P2925" s="105">
        <v>18.176187408130769</v>
      </c>
      <c r="Q2925" s="85" t="s">
        <v>14581</v>
      </c>
      <c r="R2925" s="106">
        <v>-0.91449999999999998</v>
      </c>
      <c r="S2925" s="85" t="s">
        <v>8887</v>
      </c>
      <c r="BZ2925" s="15">
        <v>91.448237267080373</v>
      </c>
    </row>
    <row r="2926" spans="16:78">
      <c r="P2926" s="105">
        <v>22.126225874833569</v>
      </c>
      <c r="Q2926" s="85" t="s">
        <v>14582</v>
      </c>
      <c r="R2926" s="106">
        <v>-0.94910000000000005</v>
      </c>
      <c r="S2926" s="85" t="s">
        <v>3686</v>
      </c>
      <c r="BZ2926" s="15">
        <v>94.911380599837685</v>
      </c>
    </row>
    <row r="2927" spans="16:78">
      <c r="P2927" s="105">
        <v>12.06713752978396</v>
      </c>
      <c r="Q2927" s="85" t="s">
        <v>14583</v>
      </c>
      <c r="R2927" s="106">
        <v>-0.97650000000000003</v>
      </c>
      <c r="S2927" s="85" t="s">
        <v>3686</v>
      </c>
      <c r="BZ2927" s="15">
        <v>97.650803521921247</v>
      </c>
    </row>
    <row r="2928" spans="16:78">
      <c r="P2928" s="105">
        <v>193.06413765187079</v>
      </c>
      <c r="Q2928" s="85" t="s">
        <v>14584</v>
      </c>
      <c r="R2928" s="106">
        <v>-0.84399999999999997</v>
      </c>
      <c r="S2928" s="85" t="s">
        <v>8887</v>
      </c>
      <c r="BZ2928" s="15">
        <v>84.396521995944923</v>
      </c>
    </row>
    <row r="2929" spans="16:78">
      <c r="P2929" s="105">
        <v>188.87060815501729</v>
      </c>
      <c r="Q2929" s="85" t="s">
        <v>14585</v>
      </c>
      <c r="R2929" s="106">
        <v>-1</v>
      </c>
      <c r="S2929" s="85" t="s">
        <v>8889</v>
      </c>
      <c r="BZ2929" s="15">
        <v>99.999278632092384</v>
      </c>
    </row>
    <row r="2930" spans="16:78">
      <c r="P2930" s="105">
        <v>43.693941592492017</v>
      </c>
      <c r="Q2930" s="85" t="s">
        <v>14586</v>
      </c>
      <c r="R2930" s="106">
        <v>-0.83709999999999996</v>
      </c>
      <c r="S2930" s="85" t="s">
        <v>3686</v>
      </c>
      <c r="BZ2930" s="15">
        <v>83.705415741040454</v>
      </c>
    </row>
    <row r="2931" spans="16:78">
      <c r="P2931" s="105">
        <v>75.482704102404213</v>
      </c>
      <c r="Q2931" s="85" t="s">
        <v>14587</v>
      </c>
      <c r="R2931" s="106">
        <v>-0.95050000000000001</v>
      </c>
      <c r="S2931" s="85" t="s">
        <v>8887</v>
      </c>
      <c r="BZ2931" s="15">
        <v>95.053654222473256</v>
      </c>
    </row>
    <row r="2932" spans="16:78">
      <c r="P2932" s="105">
        <v>9.7609927265574168</v>
      </c>
      <c r="Q2932" s="85" t="s">
        <v>14588</v>
      </c>
      <c r="R2932" s="106">
        <v>-0.99409999999999998</v>
      </c>
      <c r="S2932" s="85" t="s">
        <v>8887</v>
      </c>
      <c r="BZ2932" s="15">
        <v>99.413972953596712</v>
      </c>
    </row>
    <row r="2933" spans="16:78">
      <c r="P2933" s="105">
        <v>75.785157415461413</v>
      </c>
      <c r="Q2933" s="85" t="s">
        <v>14589</v>
      </c>
      <c r="R2933" s="106">
        <v>-0.83709999999999996</v>
      </c>
      <c r="S2933" s="85" t="s">
        <v>3686</v>
      </c>
      <c r="BZ2933" s="15">
        <v>83.713912487887583</v>
      </c>
    </row>
    <row r="2934" spans="16:78">
      <c r="P2934" s="105">
        <v>414.27134909378412</v>
      </c>
      <c r="Q2934" s="85" t="s">
        <v>14590</v>
      </c>
      <c r="R2934" s="106">
        <v>-0.17549999999999999</v>
      </c>
      <c r="S2934" s="85" t="s">
        <v>3686</v>
      </c>
      <c r="BZ2934" s="15">
        <v>17.550974916503542</v>
      </c>
    </row>
    <row r="2935" spans="16:78">
      <c r="P2935" s="105">
        <v>1.796001075722389</v>
      </c>
      <c r="Q2935" s="85" t="s">
        <v>14591</v>
      </c>
      <c r="R2935" s="106">
        <v>-1</v>
      </c>
      <c r="S2935" s="85" t="s">
        <v>8887</v>
      </c>
      <c r="BZ2935" s="15">
        <v>99.999887959133062</v>
      </c>
    </row>
    <row r="2936" spans="16:78">
      <c r="P2936" s="105">
        <v>76.182336417556925</v>
      </c>
      <c r="Q2936" s="85" t="s">
        <v>14592</v>
      </c>
      <c r="R2936" s="106">
        <v>-0.79849999999999999</v>
      </c>
      <c r="S2936" s="85" t="s">
        <v>8887</v>
      </c>
      <c r="BZ2936" s="15">
        <v>79.846507086840234</v>
      </c>
    </row>
    <row r="2937" spans="16:78">
      <c r="P2937" s="105">
        <v>1.3979781813088019</v>
      </c>
      <c r="Q2937" s="85" t="s">
        <v>14593</v>
      </c>
      <c r="R2937" s="106">
        <v>-1</v>
      </c>
      <c r="S2937" s="85" t="s">
        <v>3686</v>
      </c>
      <c r="BZ2937" s="15">
        <v>100</v>
      </c>
    </row>
    <row r="2938" spans="16:78">
      <c r="P2938" s="105">
        <v>1.4625122129979691</v>
      </c>
      <c r="Q2938" s="85" t="s">
        <v>14594</v>
      </c>
      <c r="R2938" s="106">
        <v>-0.99860000000000004</v>
      </c>
      <c r="S2938" s="85" t="s">
        <v>3686</v>
      </c>
      <c r="BZ2938" s="15">
        <v>99.860798688120894</v>
      </c>
    </row>
    <row r="2939" spans="16:78">
      <c r="P2939" s="105">
        <v>25.957998823574592</v>
      </c>
      <c r="Q2939" s="85" t="s">
        <v>14595</v>
      </c>
      <c r="R2939" s="106">
        <v>-1</v>
      </c>
      <c r="S2939" s="85" t="s">
        <v>8887</v>
      </c>
      <c r="BZ2939" s="15">
        <v>99.997532503817936</v>
      </c>
    </row>
    <row r="2940" spans="16:78">
      <c r="P2940" s="105">
        <v>899.51351426417864</v>
      </c>
      <c r="Q2940" s="85" t="s">
        <v>14596</v>
      </c>
      <c r="R2940" s="106">
        <v>-0.98640000000000005</v>
      </c>
      <c r="S2940" s="85" t="s">
        <v>8888</v>
      </c>
      <c r="BZ2940" s="15">
        <v>98.637674162196461</v>
      </c>
    </row>
    <row r="2941" spans="16:78">
      <c r="P2941" s="105">
        <v>17.300991959905449</v>
      </c>
      <c r="Q2941" s="85" t="s">
        <v>14597</v>
      </c>
      <c r="R2941" s="106">
        <v>-0.85340000000000005</v>
      </c>
      <c r="S2941" s="85" t="s">
        <v>8892</v>
      </c>
      <c r="BZ2941" s="15">
        <v>85.342815611255773</v>
      </c>
    </row>
    <row r="2942" spans="16:78">
      <c r="P2942" s="105">
        <v>69.075599947992998</v>
      </c>
      <c r="Q2942" s="85" t="s">
        <v>14598</v>
      </c>
      <c r="R2942" s="106">
        <v>-0.95299999999999996</v>
      </c>
      <c r="S2942" s="85" t="s">
        <v>8887</v>
      </c>
      <c r="BZ2942" s="15">
        <v>95.299399764416108</v>
      </c>
    </row>
    <row r="2943" spans="16:78">
      <c r="P2943" s="105">
        <v>1.2539944221689701</v>
      </c>
      <c r="Q2943" s="85" t="s">
        <v>14599</v>
      </c>
      <c r="R2943" s="106">
        <v>-0.99850000000000005</v>
      </c>
      <c r="S2943" s="85" t="s">
        <v>8887</v>
      </c>
      <c r="BZ2943" s="15">
        <v>99.85090514489157</v>
      </c>
    </row>
    <row r="2944" spans="16:78">
      <c r="P2944" s="105">
        <v>1.4023045472707469</v>
      </c>
      <c r="Q2944" s="85" t="s">
        <v>14600</v>
      </c>
      <c r="R2944" s="106">
        <v>-0.97430000000000005</v>
      </c>
      <c r="S2944" s="85" t="s">
        <v>8887</v>
      </c>
      <c r="BZ2944" s="15">
        <v>97.434663514990106</v>
      </c>
    </row>
    <row r="2945" spans="16:78">
      <c r="P2945" s="105">
        <v>10.777888552265059</v>
      </c>
      <c r="Q2945" s="85" t="s">
        <v>14601</v>
      </c>
      <c r="R2945" s="106">
        <v>-0.99390000000000001</v>
      </c>
      <c r="S2945" s="85" t="s">
        <v>8887</v>
      </c>
      <c r="BZ2945" s="15">
        <v>99.394828210515982</v>
      </c>
    </row>
    <row r="2946" spans="16:78">
      <c r="P2946" s="105">
        <v>19.785418518028319</v>
      </c>
      <c r="Q2946" s="85" t="s">
        <v>14602</v>
      </c>
      <c r="R2946" s="106">
        <v>-1</v>
      </c>
      <c r="S2946" s="85" t="s">
        <v>8887</v>
      </c>
      <c r="BZ2946" s="15">
        <v>100</v>
      </c>
    </row>
    <row r="2947" spans="16:78">
      <c r="P2947" s="105">
        <v>4.1010648686364952</v>
      </c>
      <c r="Q2947" s="85" t="s">
        <v>14603</v>
      </c>
      <c r="R2947" s="106">
        <v>-1</v>
      </c>
      <c r="S2947" s="85" t="s">
        <v>8884</v>
      </c>
      <c r="BZ2947" s="15">
        <v>100</v>
      </c>
    </row>
    <row r="2948" spans="16:78">
      <c r="P2948" s="105">
        <v>13.84187410966457</v>
      </c>
      <c r="Q2948" s="85" t="s">
        <v>14604</v>
      </c>
      <c r="R2948" s="106">
        <v>-0.9143</v>
      </c>
      <c r="S2948" s="85" t="s">
        <v>8887</v>
      </c>
      <c r="BZ2948" s="15">
        <v>91.433971990720849</v>
      </c>
    </row>
    <row r="2949" spans="16:78">
      <c r="P2949" s="105">
        <v>117.70234444261909</v>
      </c>
      <c r="Q2949" s="85" t="s">
        <v>14605</v>
      </c>
      <c r="R2949" s="106">
        <v>-0.99350000000000005</v>
      </c>
      <c r="S2949" s="85" t="s">
        <v>8887</v>
      </c>
      <c r="BZ2949" s="15">
        <v>99.354734458348887</v>
      </c>
    </row>
    <row r="2950" spans="16:78">
      <c r="P2950" s="105">
        <v>192.53211326364919</v>
      </c>
      <c r="Q2950" s="85" t="s">
        <v>14606</v>
      </c>
      <c r="R2950" s="106">
        <v>-0.98360000000000003</v>
      </c>
      <c r="S2950" s="85" t="s">
        <v>8884</v>
      </c>
      <c r="BZ2950" s="15">
        <v>98.361957011289093</v>
      </c>
    </row>
    <row r="2951" spans="16:78">
      <c r="P2951" s="105">
        <v>147.50188496230081</v>
      </c>
      <c r="Q2951" s="85" t="s">
        <v>14607</v>
      </c>
      <c r="R2951" s="106">
        <v>-0.99070000000000003</v>
      </c>
      <c r="S2951" s="85" t="s">
        <v>8887</v>
      </c>
      <c r="BZ2951" s="15">
        <v>99.07078251441321</v>
      </c>
    </row>
    <row r="2952" spans="16:78">
      <c r="P2952" s="105">
        <v>351.40838869070359</v>
      </c>
      <c r="Q2952" s="85" t="s">
        <v>14608</v>
      </c>
      <c r="R2952" s="106">
        <v>-0.92479999999999996</v>
      </c>
      <c r="S2952" s="85" t="s">
        <v>8892</v>
      </c>
      <c r="BZ2952" s="15">
        <v>92.484013247778776</v>
      </c>
    </row>
    <row r="2953" spans="16:78">
      <c r="P2953" s="105">
        <v>1.1815290745816771</v>
      </c>
      <c r="Q2953" s="85" t="s">
        <v>14609</v>
      </c>
      <c r="R2953" s="106">
        <v>-0.9607</v>
      </c>
      <c r="S2953" s="85" t="s">
        <v>8887</v>
      </c>
      <c r="BZ2953" s="15">
        <v>96.06670771380891</v>
      </c>
    </row>
    <row r="2954" spans="16:78">
      <c r="P2954" s="105">
        <v>130.035418091726</v>
      </c>
      <c r="Q2954" s="85" t="s">
        <v>14610</v>
      </c>
      <c r="R2954" s="106">
        <v>-0.99270000000000003</v>
      </c>
      <c r="S2954" s="85" t="s">
        <v>8898</v>
      </c>
      <c r="BZ2954" s="15">
        <v>99.270910646943562</v>
      </c>
    </row>
    <row r="2955" spans="16:78">
      <c r="P2955" s="105">
        <v>11.106724410804571</v>
      </c>
      <c r="Q2955" s="85" t="s">
        <v>14611</v>
      </c>
      <c r="R2955" s="106">
        <v>-0.99970000000000003</v>
      </c>
      <c r="S2955" s="85" t="s">
        <v>3686</v>
      </c>
      <c r="BZ2955" s="15">
        <v>99.96835260202424</v>
      </c>
    </row>
    <row r="2956" spans="16:78">
      <c r="P2956" s="105">
        <v>32.208968198875411</v>
      </c>
      <c r="Q2956" s="85" t="s">
        <v>14612</v>
      </c>
      <c r="R2956" s="106">
        <v>-0.98870000000000002</v>
      </c>
      <c r="S2956" s="85" t="s">
        <v>8887</v>
      </c>
      <c r="BZ2956" s="15">
        <v>98.874839801872966</v>
      </c>
    </row>
    <row r="2957" spans="16:78">
      <c r="P2957" s="105">
        <v>1.027927634626314</v>
      </c>
      <c r="Q2957" s="85" t="s">
        <v>14613</v>
      </c>
      <c r="R2957" s="106">
        <v>-0.99839999999999995</v>
      </c>
      <c r="S2957" s="85" t="s">
        <v>8887</v>
      </c>
      <c r="BZ2957" s="15">
        <v>99.836570457877386</v>
      </c>
    </row>
    <row r="2958" spans="16:78">
      <c r="P2958" s="105">
        <v>470.35972196545168</v>
      </c>
      <c r="Q2958" s="85" t="s">
        <v>14614</v>
      </c>
      <c r="R2958" s="106">
        <v>-0.99160000000000004</v>
      </c>
      <c r="S2958" s="85" t="s">
        <v>3686</v>
      </c>
      <c r="BZ2958" s="15">
        <v>99.161802026161823</v>
      </c>
    </row>
    <row r="2959" spans="16:78">
      <c r="P2959" s="105">
        <v>30.63041929485393</v>
      </c>
      <c r="Q2959" s="85" t="s">
        <v>14615</v>
      </c>
      <c r="R2959" s="106">
        <v>-0.87990000000000002</v>
      </c>
      <c r="S2959" s="85" t="s">
        <v>8893</v>
      </c>
      <c r="BZ2959" s="15">
        <v>87.993498233278558</v>
      </c>
    </row>
    <row r="2960" spans="16:78">
      <c r="P2960" s="105">
        <v>1.165837841454193</v>
      </c>
      <c r="Q2960" s="85" t="s">
        <v>14616</v>
      </c>
      <c r="R2960" s="106">
        <v>-0.96240000000000003</v>
      </c>
      <c r="S2960" s="85" t="s">
        <v>8882</v>
      </c>
      <c r="BZ2960" s="15">
        <v>96.241453631754467</v>
      </c>
    </row>
    <row r="2961" spans="16:78">
      <c r="P2961" s="105">
        <v>32.182011713651299</v>
      </c>
      <c r="Q2961" s="85" t="s">
        <v>14617</v>
      </c>
      <c r="R2961" s="106">
        <v>-0.94520000000000004</v>
      </c>
      <c r="S2961" s="85" t="s">
        <v>3686</v>
      </c>
      <c r="BZ2961" s="15">
        <v>94.520234335794854</v>
      </c>
    </row>
    <row r="2962" spans="16:78">
      <c r="P2962" s="105">
        <v>19.450549901794801</v>
      </c>
      <c r="Q2962" s="85" t="s">
        <v>14618</v>
      </c>
      <c r="R2962" s="106">
        <v>-0.99629999999999996</v>
      </c>
      <c r="S2962" s="85" t="s">
        <v>8893</v>
      </c>
      <c r="BZ2962" s="15">
        <v>99.634243379488041</v>
      </c>
    </row>
    <row r="2963" spans="16:78">
      <c r="P2963" s="105">
        <v>18.023491545806809</v>
      </c>
      <c r="Q2963" s="85" t="s">
        <v>14619</v>
      </c>
      <c r="R2963" s="106">
        <v>-0.99709999999999999</v>
      </c>
      <c r="S2963" s="85" t="s">
        <v>8898</v>
      </c>
      <c r="BZ2963" s="15">
        <v>99.70589087656839</v>
      </c>
    </row>
    <row r="2964" spans="16:78">
      <c r="P2964" s="105">
        <v>4.3134270512273476</v>
      </c>
      <c r="Q2964" s="85" t="s">
        <v>14620</v>
      </c>
      <c r="R2964" s="106">
        <v>-0.98429999999999995</v>
      </c>
      <c r="S2964" s="85" t="s">
        <v>8887</v>
      </c>
      <c r="BZ2964" s="15">
        <v>98.430592730885053</v>
      </c>
    </row>
    <row r="2965" spans="16:78">
      <c r="P2965" s="105">
        <v>1683.066568571578</v>
      </c>
      <c r="Q2965" s="85" t="s">
        <v>14621</v>
      </c>
      <c r="R2965" s="106">
        <v>-0.99939999999999996</v>
      </c>
      <c r="S2965" s="85" t="s">
        <v>8884</v>
      </c>
      <c r="BZ2965" s="15">
        <v>99.938498559508872</v>
      </c>
    </row>
    <row r="2966" spans="16:78">
      <c r="P2966" s="105">
        <v>12.798633220720159</v>
      </c>
      <c r="Q2966" s="85" t="s">
        <v>14622</v>
      </c>
      <c r="R2966" s="106">
        <v>-0.80679999999999996</v>
      </c>
      <c r="S2966" s="85" t="s">
        <v>8894</v>
      </c>
      <c r="BZ2966" s="15">
        <v>80.67733509136508</v>
      </c>
    </row>
    <row r="2967" spans="16:78">
      <c r="P2967" s="105">
        <v>1.0886573001327371</v>
      </c>
      <c r="Q2967" s="85" t="s">
        <v>14623</v>
      </c>
      <c r="R2967" s="106">
        <v>-0.99990000000000001</v>
      </c>
      <c r="S2967" s="85" t="s">
        <v>8887</v>
      </c>
      <c r="BZ2967" s="15">
        <v>99.992722333360106</v>
      </c>
    </row>
    <row r="2968" spans="16:78">
      <c r="P2968" s="105">
        <v>21.17020501340928</v>
      </c>
      <c r="Q2968" s="85" t="s">
        <v>14624</v>
      </c>
      <c r="R2968" s="106">
        <v>-0.98650000000000004</v>
      </c>
      <c r="S2968" s="85" t="s">
        <v>8887</v>
      </c>
      <c r="BZ2968" s="15">
        <v>98.648995543293296</v>
      </c>
    </row>
    <row r="2969" spans="16:78">
      <c r="P2969" s="105">
        <v>1.7088004992587289</v>
      </c>
      <c r="Q2969" s="85" t="s">
        <v>14625</v>
      </c>
      <c r="R2969" s="106">
        <v>-0.98919999999999997</v>
      </c>
      <c r="S2969" s="85" t="s">
        <v>8887</v>
      </c>
      <c r="BZ2969" s="15">
        <v>98.918730584029319</v>
      </c>
    </row>
    <row r="2970" spans="16:78">
      <c r="P2970" s="105">
        <v>610.99220614425292</v>
      </c>
      <c r="Q2970" s="85" t="s">
        <v>14626</v>
      </c>
      <c r="R2970" s="106">
        <v>-0.99809999999999999</v>
      </c>
      <c r="S2970" s="85" t="s">
        <v>8888</v>
      </c>
      <c r="BZ2970" s="15">
        <v>99.812055473169607</v>
      </c>
    </row>
    <row r="2971" spans="16:78">
      <c r="P2971" s="105">
        <v>3.8674672844319309</v>
      </c>
      <c r="Q2971" s="85" t="s">
        <v>14627</v>
      </c>
      <c r="R2971" s="106">
        <v>-0.93810000000000004</v>
      </c>
      <c r="S2971" s="85" t="s">
        <v>8887</v>
      </c>
      <c r="BZ2971" s="15">
        <v>93.8079919972174</v>
      </c>
    </row>
    <row r="2972" spans="16:78">
      <c r="P2972" s="105">
        <v>4.3418213363986817</v>
      </c>
      <c r="Q2972" s="85" t="s">
        <v>14628</v>
      </c>
      <c r="R2972" s="106">
        <v>-0.71589999999999998</v>
      </c>
      <c r="S2972" s="85" t="s">
        <v>8887</v>
      </c>
      <c r="BZ2972" s="15">
        <v>71.587390885118182</v>
      </c>
    </row>
    <row r="2973" spans="16:78">
      <c r="P2973" s="105">
        <v>190.74369640773921</v>
      </c>
      <c r="Q2973" s="85" t="s">
        <v>14629</v>
      </c>
      <c r="R2973" s="106">
        <v>-0.92679999999999996</v>
      </c>
      <c r="S2973" s="85" t="s">
        <v>8887</v>
      </c>
      <c r="BZ2973" s="15">
        <v>92.681987996064279</v>
      </c>
    </row>
    <row r="2974" spans="16:78">
      <c r="P2974" s="105">
        <v>1.4205397139510381</v>
      </c>
      <c r="Q2974" s="85" t="s">
        <v>14630</v>
      </c>
      <c r="R2974" s="106">
        <v>-0.98260000000000003</v>
      </c>
      <c r="S2974" s="85" t="s">
        <v>8887</v>
      </c>
      <c r="BZ2974" s="15">
        <v>98.261499715633221</v>
      </c>
    </row>
    <row r="2975" spans="16:78">
      <c r="P2975" s="105">
        <v>5.8898973804103676</v>
      </c>
      <c r="Q2975" s="85" t="s">
        <v>14631</v>
      </c>
      <c r="R2975" s="106">
        <v>-1.1862999999999999</v>
      </c>
      <c r="S2975" s="85" t="s">
        <v>8881</v>
      </c>
      <c r="BZ2975" s="15">
        <v>118.62501301741131</v>
      </c>
    </row>
    <row r="2976" spans="16:78">
      <c r="P2976" s="105">
        <v>35.711882951929788</v>
      </c>
      <c r="Q2976" s="85" t="s">
        <v>14632</v>
      </c>
      <c r="R2976" s="106">
        <v>-0.72019999999999995</v>
      </c>
      <c r="S2976" s="85" t="s">
        <v>8889</v>
      </c>
      <c r="BZ2976" s="15">
        <v>72.022334208258215</v>
      </c>
    </row>
    <row r="2977" spans="16:78">
      <c r="P2977" s="105">
        <v>15.12301753649257</v>
      </c>
      <c r="Q2977" s="85" t="s">
        <v>14633</v>
      </c>
      <c r="R2977" s="106">
        <v>-0.99760000000000004</v>
      </c>
      <c r="S2977" s="85" t="s">
        <v>8887</v>
      </c>
      <c r="BZ2977" s="15">
        <v>99.755426766285908</v>
      </c>
    </row>
    <row r="2978" spans="16:78">
      <c r="P2978" s="105">
        <v>180.14866183420079</v>
      </c>
      <c r="Q2978" s="85" t="s">
        <v>14634</v>
      </c>
      <c r="R2978" s="106">
        <v>-0.99909999999999999</v>
      </c>
      <c r="S2978" s="85" t="s">
        <v>8882</v>
      </c>
      <c r="BZ2978" s="15">
        <v>99.912077235993635</v>
      </c>
    </row>
    <row r="2979" spans="16:78">
      <c r="P2979" s="105">
        <v>1.3712981978406551</v>
      </c>
      <c r="Q2979" s="85" t="s">
        <v>14635</v>
      </c>
      <c r="R2979" s="106">
        <v>-0.97529999999999994</v>
      </c>
      <c r="S2979" s="85" t="s">
        <v>8887</v>
      </c>
      <c r="BZ2979" s="15">
        <v>97.525920047429111</v>
      </c>
    </row>
    <row r="2980" spans="16:78">
      <c r="P2980" s="105">
        <v>1346.093067884327</v>
      </c>
      <c r="Q2980" s="85" t="s">
        <v>14636</v>
      </c>
      <c r="R2980" s="106">
        <v>-0.999</v>
      </c>
      <c r="S2980" s="85" t="s">
        <v>8889</v>
      </c>
      <c r="BZ2980" s="15">
        <v>99.895543551707917</v>
      </c>
    </row>
    <row r="2981" spans="16:78">
      <c r="P2981" s="105">
        <v>4.2308334128564624</v>
      </c>
      <c r="Q2981" s="85" t="s">
        <v>14637</v>
      </c>
      <c r="R2981" s="106">
        <v>-0.996</v>
      </c>
      <c r="S2981" s="85" t="s">
        <v>8887</v>
      </c>
      <c r="BZ2981" s="15">
        <v>99.603335567193611</v>
      </c>
    </row>
    <row r="2982" spans="16:78">
      <c r="P2982" s="105">
        <v>51.963556611546061</v>
      </c>
      <c r="Q2982" s="85" t="s">
        <v>14638</v>
      </c>
      <c r="R2982" s="106">
        <v>-0.99470000000000003</v>
      </c>
      <c r="S2982" s="85" t="s">
        <v>8887</v>
      </c>
      <c r="BZ2982" s="15">
        <v>99.4707074675473</v>
      </c>
    </row>
    <row r="2983" spans="16:78">
      <c r="P2983" s="105">
        <v>39.677584047880572</v>
      </c>
      <c r="Q2983" s="85" t="s">
        <v>14639</v>
      </c>
      <c r="R2983" s="106">
        <v>-0.87709999999999999</v>
      </c>
      <c r="S2983" s="85" t="s">
        <v>8887</v>
      </c>
      <c r="BZ2983" s="15">
        <v>87.711456036492635</v>
      </c>
    </row>
    <row r="2984" spans="16:78">
      <c r="P2984" s="105">
        <v>41.676803892996951</v>
      </c>
      <c r="Q2984" s="85" t="s">
        <v>14640</v>
      </c>
      <c r="R2984" s="106">
        <v>-0.66879999999999995</v>
      </c>
      <c r="S2984" s="85" t="s">
        <v>8884</v>
      </c>
      <c r="BZ2984" s="15">
        <v>66.883295039967891</v>
      </c>
    </row>
    <row r="2985" spans="16:78">
      <c r="P2985" s="105">
        <v>32.35339767973899</v>
      </c>
      <c r="Q2985" s="85" t="s">
        <v>14641</v>
      </c>
      <c r="R2985" s="106">
        <v>-0.99880000000000002</v>
      </c>
      <c r="S2985" s="85" t="s">
        <v>8884</v>
      </c>
      <c r="BZ2985" s="15">
        <v>99.88338898918542</v>
      </c>
    </row>
    <row r="2986" spans="16:78">
      <c r="P2986" s="105">
        <v>1631.5166000246479</v>
      </c>
      <c r="Q2986" s="85" t="s">
        <v>14642</v>
      </c>
      <c r="R2986" s="106">
        <v>-0.99139999999999995</v>
      </c>
      <c r="S2986" s="85" t="s">
        <v>8887</v>
      </c>
      <c r="BZ2986" s="15">
        <v>99.136571773941739</v>
      </c>
    </row>
    <row r="2987" spans="16:78">
      <c r="P2987" s="105">
        <v>342.81594888157258</v>
      </c>
      <c r="Q2987" s="85" t="s">
        <v>14643</v>
      </c>
      <c r="R2987" s="106">
        <v>-0.94950000000000001</v>
      </c>
      <c r="S2987" s="85" t="s">
        <v>8887</v>
      </c>
      <c r="BZ2987" s="15">
        <v>94.947692348232479</v>
      </c>
    </row>
    <row r="2988" spans="16:78">
      <c r="P2988" s="105">
        <v>6.972085017989416</v>
      </c>
      <c r="Q2988" s="85" t="s">
        <v>14644</v>
      </c>
      <c r="R2988" s="106">
        <v>-0.91830000000000001</v>
      </c>
      <c r="S2988" s="85" t="s">
        <v>8887</v>
      </c>
      <c r="BZ2988" s="15">
        <v>91.825647664410809</v>
      </c>
    </row>
    <row r="2989" spans="16:78">
      <c r="P2989" s="105">
        <v>15.837585546886601</v>
      </c>
      <c r="Q2989" s="85" t="s">
        <v>14645</v>
      </c>
      <c r="R2989" s="106">
        <v>-0.9909</v>
      </c>
      <c r="S2989" s="85" t="s">
        <v>3686</v>
      </c>
      <c r="BZ2989" s="15">
        <v>99.088670049692112</v>
      </c>
    </row>
    <row r="2990" spans="16:78">
      <c r="P2990" s="105">
        <v>23.4263662894191</v>
      </c>
      <c r="Q2990" s="85" t="s">
        <v>14646</v>
      </c>
      <c r="R2990" s="106">
        <v>-0.96140000000000003</v>
      </c>
      <c r="S2990" s="85" t="s">
        <v>8887</v>
      </c>
      <c r="BZ2990" s="15">
        <v>96.144144767524935</v>
      </c>
    </row>
    <row r="2991" spans="16:78">
      <c r="P2991" s="105">
        <v>36.369974717959067</v>
      </c>
      <c r="Q2991" s="85" t="s">
        <v>14647</v>
      </c>
      <c r="R2991" s="106">
        <v>-0.89949999999999997</v>
      </c>
      <c r="S2991" s="85" t="s">
        <v>8887</v>
      </c>
      <c r="BZ2991" s="15">
        <v>89.953642641346846</v>
      </c>
    </row>
    <row r="2992" spans="16:78">
      <c r="P2992" s="105">
        <v>230.75555800882449</v>
      </c>
      <c r="Q2992" s="85" t="s">
        <v>14648</v>
      </c>
      <c r="R2992" s="106">
        <v>-0.89659999999999995</v>
      </c>
      <c r="S2992" s="85" t="s">
        <v>8892</v>
      </c>
      <c r="BZ2992" s="15">
        <v>89.655724785862347</v>
      </c>
    </row>
    <row r="2993" spans="16:78">
      <c r="P2993" s="105">
        <v>610.62775305447633</v>
      </c>
      <c r="Q2993" s="85" t="s">
        <v>14649</v>
      </c>
      <c r="R2993" s="106">
        <v>-0.98750000000000004</v>
      </c>
      <c r="S2993" s="85" t="s">
        <v>1772</v>
      </c>
      <c r="BZ2993" s="15">
        <v>98.750342604139391</v>
      </c>
    </row>
    <row r="2994" spans="16:78">
      <c r="P2994" s="105">
        <v>3.9645369731831051</v>
      </c>
      <c r="Q2994" s="85" t="s">
        <v>14650</v>
      </c>
      <c r="R2994" s="106">
        <v>-0.99329999999999996</v>
      </c>
      <c r="S2994" s="85" t="s">
        <v>8887</v>
      </c>
      <c r="BZ2994" s="15">
        <v>99.333058265859393</v>
      </c>
    </row>
    <row r="2995" spans="16:78">
      <c r="P2995" s="105">
        <v>20.368309028109671</v>
      </c>
      <c r="Q2995" s="85" t="s">
        <v>14651</v>
      </c>
      <c r="R2995" s="106">
        <v>-1</v>
      </c>
      <c r="S2995" s="85" t="s">
        <v>8884</v>
      </c>
      <c r="BZ2995" s="15">
        <v>99.999969466213273</v>
      </c>
    </row>
    <row r="2996" spans="16:78">
      <c r="P2996" s="105">
        <v>55.15652535905086</v>
      </c>
      <c r="Q2996" s="85" t="s">
        <v>14652</v>
      </c>
      <c r="R2996" s="106">
        <v>-0.97719999999999996</v>
      </c>
      <c r="S2996" s="85" t="s">
        <v>8893</v>
      </c>
      <c r="BZ2996" s="15">
        <v>97.721665318609112</v>
      </c>
    </row>
    <row r="2997" spans="16:78">
      <c r="P2997" s="105">
        <v>480.22886087272968</v>
      </c>
      <c r="Q2997" s="85" t="s">
        <v>14653</v>
      </c>
      <c r="R2997" s="106">
        <v>-0.89959999999999996</v>
      </c>
      <c r="S2997" s="85" t="s">
        <v>8892</v>
      </c>
      <c r="BZ2997" s="15">
        <v>89.959194830636164</v>
      </c>
    </row>
    <row r="2998" spans="16:78">
      <c r="P2998" s="105">
        <v>23.20731110229325</v>
      </c>
      <c r="Q2998" s="85" t="s">
        <v>14654</v>
      </c>
      <c r="R2998" s="106">
        <v>-0.92230000000000001</v>
      </c>
      <c r="S2998" s="85" t="s">
        <v>8887</v>
      </c>
      <c r="BZ2998" s="15">
        <v>92.230600885895569</v>
      </c>
    </row>
    <row r="2999" spans="16:78">
      <c r="P2999" s="105">
        <v>1.2290631811327239</v>
      </c>
      <c r="Q2999" s="85" t="s">
        <v>14655</v>
      </c>
      <c r="R2999" s="106">
        <v>-0.93610000000000004</v>
      </c>
      <c r="S2999" s="85" t="s">
        <v>8887</v>
      </c>
      <c r="BZ2999" s="15">
        <v>93.612547229968371</v>
      </c>
    </row>
    <row r="3000" spans="16:78">
      <c r="P3000" s="105">
        <v>10.504542198234381</v>
      </c>
      <c r="Q3000" s="85" t="s">
        <v>14656</v>
      </c>
      <c r="R3000" s="106">
        <v>-0.99370000000000003</v>
      </c>
      <c r="S3000" s="85" t="s">
        <v>8887</v>
      </c>
      <c r="BZ3000" s="15">
        <v>99.373756345468323</v>
      </c>
    </row>
    <row r="3001" spans="16:78">
      <c r="P3001" s="105">
        <v>3.678700248187694</v>
      </c>
      <c r="Q3001" s="85" t="s">
        <v>14657</v>
      </c>
      <c r="R3001" s="106">
        <v>-0.95669999999999999</v>
      </c>
      <c r="S3001" s="85" t="s">
        <v>8894</v>
      </c>
      <c r="BZ3001" s="15">
        <v>95.666934381453558</v>
      </c>
    </row>
    <row r="3002" spans="16:78">
      <c r="P3002" s="105">
        <v>5.5669156179709622</v>
      </c>
      <c r="Q3002" s="85" t="s">
        <v>14658</v>
      </c>
      <c r="R3002" s="106">
        <v>-0.96519999999999995</v>
      </c>
      <c r="S3002" s="85" t="s">
        <v>3686</v>
      </c>
      <c r="BZ3002" s="15">
        <v>96.519984570757757</v>
      </c>
    </row>
    <row r="3003" spans="16:78">
      <c r="P3003" s="105">
        <v>48.872887110553229</v>
      </c>
      <c r="Q3003" s="85" t="s">
        <v>14659</v>
      </c>
      <c r="R3003" s="106">
        <v>-0.92079999999999995</v>
      </c>
      <c r="S3003" s="85" t="s">
        <v>8894</v>
      </c>
      <c r="BZ3003" s="15">
        <v>92.081485753492359</v>
      </c>
    </row>
    <row r="3004" spans="16:78">
      <c r="P3004" s="105">
        <v>175.8534120786405</v>
      </c>
      <c r="Q3004" s="85" t="s">
        <v>14660</v>
      </c>
      <c r="R3004" s="106">
        <v>-0.76590000000000003</v>
      </c>
      <c r="S3004" s="85" t="s">
        <v>8884</v>
      </c>
      <c r="BZ3004" s="15">
        <v>76.58794769663605</v>
      </c>
    </row>
    <row r="3005" spans="16:78">
      <c r="P3005" s="105">
        <v>87.353048325458261</v>
      </c>
      <c r="Q3005" s="85" t="s">
        <v>14661</v>
      </c>
      <c r="R3005" s="106">
        <v>-0.98319999999999996</v>
      </c>
      <c r="S3005" s="85" t="s">
        <v>8887</v>
      </c>
      <c r="BZ3005" s="15">
        <v>98.323808778852523</v>
      </c>
    </row>
    <row r="3006" spans="16:78">
      <c r="P3006" s="105">
        <v>33.982613701812433</v>
      </c>
      <c r="Q3006" s="85" t="s">
        <v>14662</v>
      </c>
      <c r="R3006" s="106">
        <v>-0.9012</v>
      </c>
      <c r="S3006" s="85" t="s">
        <v>8894</v>
      </c>
      <c r="BZ3006" s="15">
        <v>90.117103316782902</v>
      </c>
    </row>
    <row r="3007" spans="16:78">
      <c r="P3007" s="105">
        <v>2.2023074523225818</v>
      </c>
      <c r="Q3007" s="85" t="s">
        <v>14663</v>
      </c>
      <c r="R3007" s="106">
        <v>-0.99929999999999997</v>
      </c>
      <c r="S3007" s="85" t="s">
        <v>8887</v>
      </c>
      <c r="BZ3007" s="15">
        <v>99.92953584421258</v>
      </c>
    </row>
    <row r="3008" spans="16:78">
      <c r="P3008" s="105">
        <v>1.7042971737076109</v>
      </c>
      <c r="Q3008" s="85" t="s">
        <v>14664</v>
      </c>
      <c r="R3008" s="106">
        <v>-0.95099999999999996</v>
      </c>
      <c r="S3008" s="85" t="s">
        <v>8898</v>
      </c>
      <c r="BZ3008" s="15">
        <v>95.104510168373551</v>
      </c>
    </row>
    <row r="3009" spans="16:78">
      <c r="P3009" s="105">
        <v>96.94894353994998</v>
      </c>
      <c r="Q3009" s="85" t="s">
        <v>14665</v>
      </c>
      <c r="R3009" s="106">
        <v>-0.99860000000000004</v>
      </c>
      <c r="S3009" s="85" t="s">
        <v>8887</v>
      </c>
      <c r="BZ3009" s="15">
        <v>99.859634607312955</v>
      </c>
    </row>
    <row r="3010" spans="16:78">
      <c r="P3010" s="105">
        <v>3.3862453631501199</v>
      </c>
      <c r="Q3010" s="85" t="s">
        <v>14666</v>
      </c>
      <c r="R3010" s="106">
        <v>-0.84250000000000003</v>
      </c>
      <c r="S3010" s="85" t="s">
        <v>8887</v>
      </c>
      <c r="BZ3010" s="15">
        <v>84.253836139555858</v>
      </c>
    </row>
    <row r="3011" spans="16:78">
      <c r="P3011" s="105">
        <v>1.2576384741658411</v>
      </c>
      <c r="Q3011" s="85" t="s">
        <v>14667</v>
      </c>
      <c r="R3011" s="106">
        <v>-0.96379999999999999</v>
      </c>
      <c r="S3011" s="85" t="s">
        <v>8887</v>
      </c>
      <c r="BZ3011" s="15">
        <v>96.377973563718783</v>
      </c>
    </row>
    <row r="3012" spans="16:78">
      <c r="P3012" s="105">
        <v>326.76276646000048</v>
      </c>
      <c r="Q3012" s="85" t="s">
        <v>14668</v>
      </c>
      <c r="R3012" s="106">
        <v>-0.97119999999999995</v>
      </c>
      <c r="S3012" s="85" t="s">
        <v>8887</v>
      </c>
      <c r="BZ3012" s="15">
        <v>97.115873429769067</v>
      </c>
    </row>
    <row r="3013" spans="16:78">
      <c r="P3013" s="105">
        <v>1.565592106751251</v>
      </c>
      <c r="Q3013" s="85" t="s">
        <v>14669</v>
      </c>
      <c r="R3013" s="106">
        <v>-0.99719999999999998</v>
      </c>
      <c r="S3013" s="85" t="s">
        <v>8887</v>
      </c>
      <c r="BZ3013" s="15">
        <v>99.722261561647358</v>
      </c>
    </row>
    <row r="3014" spans="16:78">
      <c r="P3014" s="105">
        <v>232.85133844888699</v>
      </c>
      <c r="Q3014" s="85" t="s">
        <v>14670</v>
      </c>
      <c r="R3014" s="106">
        <v>-0.87719999999999998</v>
      </c>
      <c r="S3014" s="85" t="s">
        <v>8887</v>
      </c>
      <c r="BZ3014" s="15">
        <v>87.72413309881594</v>
      </c>
    </row>
    <row r="3015" spans="16:78">
      <c r="P3015" s="105">
        <v>5.7237420108900379</v>
      </c>
      <c r="Q3015" s="85" t="s">
        <v>14671</v>
      </c>
      <c r="R3015" s="106">
        <v>-0.84019999999999995</v>
      </c>
      <c r="S3015" s="85" t="s">
        <v>3686</v>
      </c>
      <c r="BZ3015" s="15">
        <v>84.023930075627561</v>
      </c>
    </row>
    <row r="3016" spans="16:78">
      <c r="P3016" s="105">
        <v>1.2033748954086161</v>
      </c>
      <c r="Q3016" s="85" t="s">
        <v>14672</v>
      </c>
      <c r="R3016" s="106">
        <v>-0.97829999999999995</v>
      </c>
      <c r="S3016" s="85" t="s">
        <v>8887</v>
      </c>
      <c r="BZ3016" s="15">
        <v>97.825583705866308</v>
      </c>
    </row>
    <row r="3017" spans="16:78">
      <c r="P3017" s="105">
        <v>1.1185004483229091</v>
      </c>
      <c r="Q3017" s="85" t="s">
        <v>14673</v>
      </c>
      <c r="R3017" s="106">
        <v>-0.40870000000000001</v>
      </c>
      <c r="S3017" s="85" t="s">
        <v>3686</v>
      </c>
      <c r="BZ3017" s="15">
        <v>40.867106937484223</v>
      </c>
    </row>
    <row r="3018" spans="16:78">
      <c r="P3018" s="105">
        <v>46.925145692604353</v>
      </c>
      <c r="Q3018" s="85" t="s">
        <v>14674</v>
      </c>
      <c r="R3018" s="106">
        <v>-0.99709999999999999</v>
      </c>
      <c r="S3018" s="85" t="s">
        <v>8887</v>
      </c>
      <c r="BZ3018" s="15">
        <v>99.714389433134642</v>
      </c>
    </row>
    <row r="3019" spans="16:78">
      <c r="P3019" s="105">
        <v>12.3870800500671</v>
      </c>
      <c r="Q3019" s="85" t="s">
        <v>14675</v>
      </c>
      <c r="R3019" s="106">
        <v>-0.99539999999999995</v>
      </c>
      <c r="S3019" s="85" t="s">
        <v>8887</v>
      </c>
      <c r="BZ3019" s="15">
        <v>99.536391352322525</v>
      </c>
    </row>
    <row r="3020" spans="16:78">
      <c r="P3020" s="105">
        <v>14.149572078752151</v>
      </c>
      <c r="Q3020" s="85" t="s">
        <v>14676</v>
      </c>
      <c r="R3020" s="106">
        <v>-0.99860000000000004</v>
      </c>
      <c r="S3020" s="85" t="s">
        <v>8888</v>
      </c>
      <c r="BZ3020" s="15">
        <v>99.85954772674377</v>
      </c>
    </row>
    <row r="3021" spans="16:78">
      <c r="P3021" s="105">
        <v>18.974228772144169</v>
      </c>
      <c r="Q3021" s="85" t="s">
        <v>14677</v>
      </c>
      <c r="R3021" s="106">
        <v>-0.79</v>
      </c>
      <c r="S3021" s="85" t="s">
        <v>8892</v>
      </c>
      <c r="BZ3021" s="15">
        <v>79.001561276354337</v>
      </c>
    </row>
    <row r="3022" spans="16:78">
      <c r="P3022" s="105">
        <v>69.975135774052305</v>
      </c>
      <c r="Q3022" s="85" t="s">
        <v>14678</v>
      </c>
      <c r="R3022" s="106">
        <v>-0.99950000000000006</v>
      </c>
      <c r="S3022" s="85" t="s">
        <v>8887</v>
      </c>
      <c r="BZ3022" s="15">
        <v>99.954770660394672</v>
      </c>
    </row>
    <row r="3023" spans="16:78">
      <c r="P3023" s="105">
        <v>217.91696496538461</v>
      </c>
      <c r="Q3023" s="85" t="s">
        <v>14679</v>
      </c>
      <c r="R3023" s="106">
        <v>-0.78659999999999997</v>
      </c>
      <c r="S3023" s="85" t="s">
        <v>8888</v>
      </c>
      <c r="BZ3023" s="15">
        <v>78.655316324192</v>
      </c>
    </row>
    <row r="3024" spans="16:78">
      <c r="P3024" s="105">
        <v>15.10529926382794</v>
      </c>
      <c r="Q3024" s="85" t="s">
        <v>14680</v>
      </c>
      <c r="R3024" s="106">
        <v>-1</v>
      </c>
      <c r="S3024" s="85" t="s">
        <v>8887</v>
      </c>
      <c r="BZ3024" s="15">
        <v>99.999058903989535</v>
      </c>
    </row>
    <row r="3025" spans="16:78">
      <c r="P3025" s="105">
        <v>815.73539529304071</v>
      </c>
      <c r="Q3025" s="85" t="s">
        <v>14681</v>
      </c>
      <c r="R3025" s="106">
        <v>-0.99509999999999998</v>
      </c>
      <c r="S3025" s="85" t="s">
        <v>8881</v>
      </c>
      <c r="BZ3025" s="15">
        <v>99.510981395880989</v>
      </c>
    </row>
    <row r="3026" spans="16:78">
      <c r="P3026" s="105">
        <v>1.8646131042582079</v>
      </c>
      <c r="Q3026" s="85" t="s">
        <v>14682</v>
      </c>
      <c r="R3026" s="106">
        <v>-0.97309999999999997</v>
      </c>
      <c r="S3026" s="85" t="s">
        <v>8887</v>
      </c>
      <c r="BZ3026" s="15">
        <v>97.310721816249838</v>
      </c>
    </row>
    <row r="3027" spans="16:78">
      <c r="P3027" s="105">
        <v>128.35865158800701</v>
      </c>
      <c r="Q3027" s="85" t="s">
        <v>14683</v>
      </c>
      <c r="R3027" s="106">
        <v>-0.97940000000000005</v>
      </c>
      <c r="S3027" s="85" t="s">
        <v>8887</v>
      </c>
      <c r="BZ3027" s="15">
        <v>97.937981452577645</v>
      </c>
    </row>
    <row r="3028" spans="16:78">
      <c r="P3028" s="105">
        <v>34.557815513379069</v>
      </c>
      <c r="Q3028" s="85" t="s">
        <v>14684</v>
      </c>
      <c r="R3028" s="106">
        <v>-0.96279999999999999</v>
      </c>
      <c r="S3028" s="85" t="s">
        <v>8887</v>
      </c>
      <c r="BZ3028" s="15">
        <v>96.284136290503284</v>
      </c>
    </row>
    <row r="3029" spans="16:78">
      <c r="P3029" s="105">
        <v>1369.9213570120351</v>
      </c>
      <c r="Q3029" s="85" t="s">
        <v>14685</v>
      </c>
      <c r="R3029" s="106">
        <v>-1</v>
      </c>
      <c r="S3029" s="85" t="s">
        <v>8884</v>
      </c>
      <c r="BZ3029" s="15">
        <v>100</v>
      </c>
    </row>
    <row r="3030" spans="16:78">
      <c r="P3030" s="105">
        <v>116.65401564363739</v>
      </c>
      <c r="Q3030" s="85" t="s">
        <v>14686</v>
      </c>
      <c r="R3030" s="106">
        <v>-0.98609999999999998</v>
      </c>
      <c r="S3030" s="85" t="s">
        <v>8888</v>
      </c>
      <c r="BZ3030" s="15">
        <v>98.608921069293899</v>
      </c>
    </row>
    <row r="3031" spans="16:78">
      <c r="P3031" s="105">
        <v>1.486526532178414</v>
      </c>
      <c r="Q3031" s="85" t="s">
        <v>14687</v>
      </c>
      <c r="R3031" s="106">
        <v>-0.75019999999999998</v>
      </c>
      <c r="S3031" s="85" t="s">
        <v>8887</v>
      </c>
      <c r="BZ3031" s="15">
        <v>75.015885424408793</v>
      </c>
    </row>
    <row r="3032" spans="16:78">
      <c r="P3032" s="105">
        <v>467.79461430680612</v>
      </c>
      <c r="Q3032" s="85" t="s">
        <v>14688</v>
      </c>
      <c r="R3032" s="106">
        <v>-0.38779999999999998</v>
      </c>
      <c r="S3032" s="85" t="s">
        <v>8885</v>
      </c>
      <c r="BZ3032" s="15">
        <v>38.778425390555967</v>
      </c>
    </row>
    <row r="3033" spans="16:78">
      <c r="P3033" s="105">
        <v>2.2357117117533729</v>
      </c>
      <c r="Q3033" s="85" t="s">
        <v>14689</v>
      </c>
      <c r="R3033" s="106">
        <v>-6.0999999999999999E-2</v>
      </c>
      <c r="S3033" s="85" t="s">
        <v>8887</v>
      </c>
      <c r="BZ3033" s="15">
        <v>6.1042935258134001</v>
      </c>
    </row>
    <row r="3034" spans="16:78">
      <c r="P3034" s="105">
        <v>238.29988752384651</v>
      </c>
      <c r="Q3034" s="85" t="s">
        <v>14690</v>
      </c>
      <c r="R3034" s="106">
        <v>-0.86250000000000004</v>
      </c>
      <c r="S3034" s="85" t="s">
        <v>1772</v>
      </c>
      <c r="BZ3034" s="15">
        <v>86.252784162271453</v>
      </c>
    </row>
    <row r="3035" spans="16:78">
      <c r="P3035" s="105">
        <v>20.760057664190018</v>
      </c>
      <c r="Q3035" s="85" t="s">
        <v>14691</v>
      </c>
      <c r="R3035" s="106">
        <v>-0.9224</v>
      </c>
      <c r="S3035" s="85" t="s">
        <v>8887</v>
      </c>
      <c r="BZ3035" s="15">
        <v>92.238659530327197</v>
      </c>
    </row>
    <row r="3036" spans="16:78">
      <c r="P3036" s="105">
        <v>14.871534994212389</v>
      </c>
      <c r="Q3036" s="85" t="s">
        <v>14692</v>
      </c>
      <c r="R3036" s="106">
        <v>-0.89670000000000005</v>
      </c>
      <c r="S3036" s="85" t="s">
        <v>3686</v>
      </c>
      <c r="BZ3036" s="15">
        <v>89.669238220197727</v>
      </c>
    </row>
    <row r="3037" spans="16:78">
      <c r="P3037" s="105">
        <v>1.4929391970518691</v>
      </c>
      <c r="Q3037" s="85" t="s">
        <v>14693</v>
      </c>
      <c r="R3037" s="106">
        <v>-1</v>
      </c>
      <c r="S3037" s="85" t="s">
        <v>8887</v>
      </c>
      <c r="BZ3037" s="15">
        <v>100</v>
      </c>
    </row>
    <row r="3038" spans="16:78">
      <c r="P3038" s="105">
        <v>1.286313482982165</v>
      </c>
      <c r="Q3038" s="85" t="s">
        <v>14694</v>
      </c>
      <c r="R3038" s="106">
        <v>-0.99839999999999995</v>
      </c>
      <c r="S3038" s="85" t="s">
        <v>8887</v>
      </c>
      <c r="BZ3038" s="15">
        <v>99.838161554506613</v>
      </c>
    </row>
    <row r="3039" spans="16:78">
      <c r="P3039" s="105">
        <v>1.460630609142157</v>
      </c>
      <c r="Q3039" s="85" t="s">
        <v>14695</v>
      </c>
      <c r="R3039" s="106">
        <v>-1</v>
      </c>
      <c r="S3039" s="85" t="s">
        <v>8898</v>
      </c>
      <c r="BZ3039" s="15">
        <v>99.998536778742448</v>
      </c>
    </row>
    <row r="3040" spans="16:78">
      <c r="P3040" s="105">
        <v>21.85478339384926</v>
      </c>
      <c r="Q3040" s="85" t="s">
        <v>14696</v>
      </c>
      <c r="R3040" s="106">
        <v>-0.99719999999999998</v>
      </c>
      <c r="S3040" s="85" t="s">
        <v>8893</v>
      </c>
      <c r="BZ3040" s="15">
        <v>99.721310007446746</v>
      </c>
    </row>
    <row r="3041" spans="16:78">
      <c r="P3041" s="105">
        <v>11.01598755226083</v>
      </c>
      <c r="Q3041" s="85" t="s">
        <v>14697</v>
      </c>
      <c r="R3041" s="106">
        <v>-0.31369999999999998</v>
      </c>
      <c r="S3041" s="85" t="s">
        <v>8887</v>
      </c>
      <c r="BZ3041" s="15">
        <v>31.36960526506553</v>
      </c>
    </row>
    <row r="3042" spans="16:78">
      <c r="P3042" s="105">
        <v>60.395021531351752</v>
      </c>
      <c r="Q3042" s="85" t="s">
        <v>14698</v>
      </c>
      <c r="R3042" s="106">
        <v>-0.9466</v>
      </c>
      <c r="S3042" s="85" t="s">
        <v>3686</v>
      </c>
      <c r="BZ3042" s="15">
        <v>94.661934085885562</v>
      </c>
    </row>
    <row r="3043" spans="16:78">
      <c r="P3043" s="105">
        <v>21.288210627397799</v>
      </c>
      <c r="Q3043" s="85" t="s">
        <v>14699</v>
      </c>
      <c r="R3043" s="106">
        <v>-0.99929999999999997</v>
      </c>
      <c r="S3043" s="85" t="s">
        <v>1772</v>
      </c>
      <c r="BZ3043" s="15">
        <v>99.92833321889394</v>
      </c>
    </row>
    <row r="3044" spans="16:78">
      <c r="P3044" s="105">
        <v>71.578376288916331</v>
      </c>
      <c r="Q3044" s="85" t="s">
        <v>14700</v>
      </c>
      <c r="R3044" s="106">
        <v>-0.9788</v>
      </c>
      <c r="S3044" s="85" t="s">
        <v>8887</v>
      </c>
      <c r="BZ3044" s="15">
        <v>97.87698231484984</v>
      </c>
    </row>
    <row r="3045" spans="16:78">
      <c r="P3045" s="105">
        <v>43.511141847337939</v>
      </c>
      <c r="Q3045" s="85" t="s">
        <v>14701</v>
      </c>
      <c r="R3045" s="106">
        <v>-0.99109999999999998</v>
      </c>
      <c r="S3045" s="85" t="s">
        <v>8887</v>
      </c>
      <c r="BZ3045" s="15">
        <v>99.110704048912453</v>
      </c>
    </row>
    <row r="3046" spans="16:78">
      <c r="P3046" s="105">
        <v>22.722021424365071</v>
      </c>
      <c r="Q3046" s="85" t="s">
        <v>14702</v>
      </c>
      <c r="R3046" s="106">
        <v>-0.99329999999999996</v>
      </c>
      <c r="S3046" s="85" t="s">
        <v>8887</v>
      </c>
      <c r="BZ3046" s="15">
        <v>99.327820669753223</v>
      </c>
    </row>
    <row r="3047" spans="16:78">
      <c r="P3047" s="105">
        <v>67.980174962177173</v>
      </c>
      <c r="Q3047" s="85" t="s">
        <v>14703</v>
      </c>
      <c r="R3047" s="106">
        <v>-1</v>
      </c>
      <c r="S3047" s="85" t="s">
        <v>3686</v>
      </c>
      <c r="BZ3047" s="15">
        <v>100</v>
      </c>
    </row>
    <row r="3048" spans="16:78">
      <c r="P3048" s="105">
        <v>7.9759721246445077</v>
      </c>
      <c r="Q3048" s="85" t="s">
        <v>14704</v>
      </c>
      <c r="R3048" s="106">
        <v>-0.59260000000000002</v>
      </c>
      <c r="S3048" s="85" t="s">
        <v>8887</v>
      </c>
      <c r="BZ3048" s="15">
        <v>59.263538116944012</v>
      </c>
    </row>
    <row r="3049" spans="16:78">
      <c r="P3049" s="105">
        <v>2.4201548378491231</v>
      </c>
      <c r="Q3049" s="85" t="s">
        <v>14705</v>
      </c>
      <c r="R3049" s="106">
        <v>-0.79730000000000001</v>
      </c>
      <c r="S3049" s="85" t="s">
        <v>8887</v>
      </c>
      <c r="BZ3049" s="15">
        <v>79.73356421870217</v>
      </c>
    </row>
    <row r="3050" spans="16:78">
      <c r="P3050" s="105">
        <v>4.8474204489746233</v>
      </c>
      <c r="Q3050" s="85" t="s">
        <v>14706</v>
      </c>
      <c r="R3050" s="106">
        <v>-0.93300000000000005</v>
      </c>
      <c r="S3050" s="85" t="s">
        <v>8887</v>
      </c>
      <c r="BZ3050" s="15">
        <v>93.299246191858558</v>
      </c>
    </row>
    <row r="3051" spans="16:78">
      <c r="P3051" s="105">
        <v>20.470744647025189</v>
      </c>
      <c r="Q3051" s="85" t="s">
        <v>14707</v>
      </c>
      <c r="R3051" s="106">
        <v>-0.92049999999999998</v>
      </c>
      <c r="S3051" s="85" t="s">
        <v>8887</v>
      </c>
      <c r="BZ3051" s="15">
        <v>92.048716454166751</v>
      </c>
    </row>
    <row r="3052" spans="16:78">
      <c r="P3052" s="105">
        <v>9.2396291142873448</v>
      </c>
      <c r="Q3052" s="85" t="s">
        <v>14708</v>
      </c>
      <c r="R3052" s="106">
        <v>-0.99139999999999995</v>
      </c>
      <c r="S3052" s="85" t="s">
        <v>8894</v>
      </c>
      <c r="BZ3052" s="15">
        <v>99.138081600392084</v>
      </c>
    </row>
    <row r="3053" spans="16:78">
      <c r="P3053" s="105">
        <v>1.10803824157397</v>
      </c>
      <c r="Q3053" s="85" t="s">
        <v>14709</v>
      </c>
      <c r="R3053" s="106">
        <v>-0.99980000000000002</v>
      </c>
      <c r="S3053" s="85" t="s">
        <v>8893</v>
      </c>
      <c r="BZ3053" s="15">
        <v>99.975001044574313</v>
      </c>
    </row>
    <row r="3054" spans="16:78">
      <c r="P3054" s="105">
        <v>51.712056703163711</v>
      </c>
      <c r="Q3054" s="85" t="s">
        <v>14710</v>
      </c>
      <c r="R3054" s="106">
        <v>-0.999</v>
      </c>
      <c r="S3054" s="85" t="s">
        <v>8887</v>
      </c>
      <c r="BZ3054" s="15">
        <v>99.89560966149979</v>
      </c>
    </row>
    <row r="3055" spans="16:78">
      <c r="P3055" s="105">
        <v>1.209049984501583</v>
      </c>
      <c r="Q3055" s="85" t="s">
        <v>11948</v>
      </c>
      <c r="R3055" s="106">
        <v>-0.9667</v>
      </c>
      <c r="S3055" s="85" t="s">
        <v>8893</v>
      </c>
      <c r="BZ3055" s="15">
        <v>96.671442090437949</v>
      </c>
    </row>
    <row r="3056" spans="16:78">
      <c r="P3056" s="105">
        <v>9.4850999315373805</v>
      </c>
      <c r="Q3056" s="85" t="s">
        <v>14711</v>
      </c>
      <c r="R3056" s="106">
        <v>-0.8599</v>
      </c>
      <c r="S3056" s="85" t="s">
        <v>8894</v>
      </c>
      <c r="BZ3056" s="15">
        <v>85.994416483233096</v>
      </c>
    </row>
    <row r="3057" spans="16:78">
      <c r="P3057" s="105">
        <v>4.7704863128160673</v>
      </c>
      <c r="Q3057" s="85" t="s">
        <v>14712</v>
      </c>
      <c r="R3057" s="106">
        <v>-0.99939999999999996</v>
      </c>
      <c r="S3057" s="85" t="s">
        <v>8892</v>
      </c>
      <c r="BZ3057" s="15">
        <v>99.935741673870254</v>
      </c>
    </row>
    <row r="3058" spans="16:78">
      <c r="P3058" s="105">
        <v>1.0681308845157691</v>
      </c>
      <c r="Q3058" s="85" t="s">
        <v>14713</v>
      </c>
      <c r="R3058" s="106">
        <v>-0.63680000000000003</v>
      </c>
      <c r="S3058" s="85" t="s">
        <v>8887</v>
      </c>
      <c r="BZ3058" s="15">
        <v>63.675544521365268</v>
      </c>
    </row>
    <row r="3059" spans="16:78">
      <c r="P3059" s="105">
        <v>1.860939554334325</v>
      </c>
      <c r="Q3059" s="85" t="s">
        <v>14714</v>
      </c>
      <c r="R3059" s="106">
        <v>-0.99660000000000004</v>
      </c>
      <c r="S3059" s="85" t="s">
        <v>8887</v>
      </c>
      <c r="BZ3059" s="15">
        <v>99.661064005742233</v>
      </c>
    </row>
    <row r="3060" spans="16:78">
      <c r="P3060" s="105">
        <v>1.2270900905421229</v>
      </c>
      <c r="Q3060" s="85" t="s">
        <v>14715</v>
      </c>
      <c r="R3060" s="106">
        <v>-0.96</v>
      </c>
      <c r="S3060" s="85" t="s">
        <v>8887</v>
      </c>
      <c r="BZ3060" s="15">
        <v>96.000407511413883</v>
      </c>
    </row>
    <row r="3061" spans="16:78">
      <c r="P3061" s="105">
        <v>7.2958503543349362</v>
      </c>
      <c r="Q3061" s="85" t="s">
        <v>14716</v>
      </c>
      <c r="R3061" s="106">
        <v>-1</v>
      </c>
      <c r="S3061" s="85" t="s">
        <v>8887</v>
      </c>
      <c r="BZ3061" s="15">
        <v>99.999485572076736</v>
      </c>
    </row>
    <row r="3062" spans="16:78">
      <c r="P3062" s="105">
        <v>35526.278287097914</v>
      </c>
      <c r="Q3062" s="85" t="s">
        <v>14717</v>
      </c>
      <c r="R3062" s="106">
        <v>-1</v>
      </c>
      <c r="S3062" s="85" t="s">
        <v>8887</v>
      </c>
      <c r="BZ3062" s="15">
        <v>99.999987021327016</v>
      </c>
    </row>
    <row r="3063" spans="16:78">
      <c r="P3063" s="105">
        <v>26879.223009173042</v>
      </c>
      <c r="Q3063" s="85" t="s">
        <v>14718</v>
      </c>
      <c r="R3063" s="106">
        <v>-1</v>
      </c>
      <c r="S3063" s="85" t="s">
        <v>8887</v>
      </c>
      <c r="BZ3063" s="15">
        <v>99.999944665417203</v>
      </c>
    </row>
    <row r="3064" spans="16:78">
      <c r="P3064" s="105">
        <v>258.51543038604979</v>
      </c>
      <c r="Q3064" s="85" t="s">
        <v>14719</v>
      </c>
      <c r="R3064" s="106">
        <v>-1</v>
      </c>
      <c r="S3064" s="85" t="s">
        <v>8887</v>
      </c>
      <c r="BZ3064" s="15">
        <v>99.999224937590213</v>
      </c>
    </row>
    <row r="3065" spans="16:78">
      <c r="P3065" s="105">
        <v>1.4953408787026361</v>
      </c>
      <c r="Q3065" s="85" t="s">
        <v>14720</v>
      </c>
      <c r="R3065" s="106">
        <v>-0.98509999999999998</v>
      </c>
      <c r="S3065" s="85" t="s">
        <v>8887</v>
      </c>
      <c r="BZ3065" s="15">
        <v>98.507740002729335</v>
      </c>
    </row>
    <row r="3066" spans="16:78">
      <c r="P3066" s="105">
        <v>4.9237095000411264</v>
      </c>
      <c r="Q3066" s="85" t="s">
        <v>14721</v>
      </c>
      <c r="R3066" s="106">
        <v>-0.97560000000000002</v>
      </c>
      <c r="S3066" s="85" t="s">
        <v>3686</v>
      </c>
      <c r="BZ3066" s="15">
        <v>97.558120823345391</v>
      </c>
    </row>
    <row r="3067" spans="16:78">
      <c r="P3067" s="105">
        <v>3.9130766781400261</v>
      </c>
      <c r="Q3067" s="85" t="s">
        <v>14722</v>
      </c>
      <c r="R3067" s="106">
        <v>-0.98629999999999995</v>
      </c>
      <c r="S3067" s="85" t="s">
        <v>3686</v>
      </c>
      <c r="BZ3067" s="15">
        <v>98.630757297455062</v>
      </c>
    </row>
    <row r="3068" spans="16:78">
      <c r="P3068" s="105">
        <v>3.5734113046784568</v>
      </c>
      <c r="Q3068" s="85" t="s">
        <v>14723</v>
      </c>
      <c r="R3068" s="106">
        <v>-0.99960000000000004</v>
      </c>
      <c r="S3068" s="85" t="s">
        <v>8887</v>
      </c>
      <c r="BZ3068" s="15">
        <v>99.959057920907412</v>
      </c>
    </row>
    <row r="3069" spans="16:78">
      <c r="P3069" s="105">
        <v>6.5575864717124066</v>
      </c>
      <c r="Q3069" s="85" t="s">
        <v>14724</v>
      </c>
      <c r="R3069" s="106">
        <v>-0.99970000000000003</v>
      </c>
      <c r="S3069" s="85" t="s">
        <v>8887</v>
      </c>
      <c r="BZ3069" s="15">
        <v>99.97268853460065</v>
      </c>
    </row>
    <row r="3070" spans="16:78">
      <c r="P3070" s="105">
        <v>227.5584243049457</v>
      </c>
      <c r="Q3070" s="85" t="s">
        <v>14725</v>
      </c>
      <c r="R3070" s="106">
        <v>-0.99829999999999997</v>
      </c>
      <c r="S3070" s="85" t="s">
        <v>8887</v>
      </c>
      <c r="BZ3070" s="15">
        <v>99.826014603203689</v>
      </c>
    </row>
    <row r="3071" spans="16:78">
      <c r="P3071" s="105">
        <v>2.8642516237065818</v>
      </c>
      <c r="Q3071" s="85" t="s">
        <v>14726</v>
      </c>
      <c r="R3071" s="106">
        <v>-0.99939999999999996</v>
      </c>
      <c r="S3071" s="85" t="s">
        <v>8887</v>
      </c>
      <c r="BZ3071" s="15">
        <v>99.939680598249396</v>
      </c>
    </row>
    <row r="3072" spans="16:78">
      <c r="P3072" s="105">
        <v>223.57396814236751</v>
      </c>
      <c r="Q3072" s="85" t="s">
        <v>14727</v>
      </c>
      <c r="R3072" s="106">
        <v>-0.94320000000000004</v>
      </c>
      <c r="S3072" s="85" t="s">
        <v>1772</v>
      </c>
      <c r="BZ3072" s="15">
        <v>94.320809964818011</v>
      </c>
    </row>
    <row r="3073" spans="16:78">
      <c r="P3073" s="105">
        <v>38.995483135941058</v>
      </c>
      <c r="Q3073" s="85" t="s">
        <v>14728</v>
      </c>
      <c r="R3073" s="106">
        <v>-0.99990000000000001</v>
      </c>
      <c r="S3073" s="85" t="s">
        <v>8887</v>
      </c>
      <c r="BZ3073" s="15">
        <v>99.992747785642607</v>
      </c>
    </row>
    <row r="3074" spans="16:78">
      <c r="P3074" s="105">
        <v>7.5778153291014974</v>
      </c>
      <c r="Q3074" s="85" t="s">
        <v>14729</v>
      </c>
      <c r="R3074" s="106">
        <v>-0.7177</v>
      </c>
      <c r="S3074" s="85" t="s">
        <v>8887</v>
      </c>
      <c r="BZ3074" s="15">
        <v>71.766961590633713</v>
      </c>
    </row>
    <row r="3075" spans="16:78">
      <c r="P3075" s="105">
        <v>12.314542194915591</v>
      </c>
      <c r="Q3075" s="85" t="s">
        <v>14730</v>
      </c>
      <c r="R3075" s="106">
        <v>-0.75990000000000002</v>
      </c>
      <c r="S3075" s="85" t="s">
        <v>8884</v>
      </c>
      <c r="BZ3075" s="15">
        <v>75.988268054068627</v>
      </c>
    </row>
    <row r="3076" spans="16:78">
      <c r="P3076" s="105">
        <v>1.277376548970335</v>
      </c>
      <c r="Q3076" s="85" t="s">
        <v>14731</v>
      </c>
      <c r="R3076" s="106">
        <v>-0.98799999999999999</v>
      </c>
      <c r="S3076" s="85" t="s">
        <v>8887</v>
      </c>
      <c r="BZ3076" s="15">
        <v>98.799043194009627</v>
      </c>
    </row>
    <row r="3077" spans="16:78">
      <c r="P3077" s="105">
        <v>92.885654441114852</v>
      </c>
      <c r="Q3077" s="85" t="s">
        <v>14732</v>
      </c>
      <c r="R3077" s="106">
        <v>-0.99390000000000001</v>
      </c>
      <c r="S3077" s="85" t="s">
        <v>8887</v>
      </c>
      <c r="BZ3077" s="15">
        <v>99.392116436701727</v>
      </c>
    </row>
    <row r="3078" spans="16:78">
      <c r="P3078" s="105">
        <v>36.810328722311553</v>
      </c>
      <c r="Q3078" s="85" t="s">
        <v>14733</v>
      </c>
      <c r="R3078" s="106">
        <v>-0.99819999999999998</v>
      </c>
      <c r="S3078" s="85" t="s">
        <v>8887</v>
      </c>
      <c r="BZ3078" s="15">
        <v>99.818932604512455</v>
      </c>
    </row>
    <row r="3079" spans="16:78">
      <c r="P3079" s="105">
        <v>8.6582232640353975</v>
      </c>
      <c r="Q3079" s="85" t="s">
        <v>14734</v>
      </c>
      <c r="R3079" s="106">
        <v>-0.999</v>
      </c>
      <c r="S3079" s="85" t="s">
        <v>8889</v>
      </c>
      <c r="BZ3079" s="15">
        <v>99.898466120811023</v>
      </c>
    </row>
    <row r="3080" spans="16:78">
      <c r="P3080" s="105">
        <v>12.986467941414359</v>
      </c>
      <c r="Q3080" s="85" t="s">
        <v>14735</v>
      </c>
      <c r="R3080" s="106">
        <v>-0.88900000000000001</v>
      </c>
      <c r="S3080" s="85" t="s">
        <v>8894</v>
      </c>
      <c r="BZ3080" s="15">
        <v>88.899804924530898</v>
      </c>
    </row>
    <row r="3081" spans="16:78">
      <c r="P3081" s="105">
        <v>4.1388495955814602</v>
      </c>
      <c r="Q3081" s="85" t="s">
        <v>14736</v>
      </c>
      <c r="R3081" s="106">
        <v>-0.99819999999999998</v>
      </c>
      <c r="S3081" s="85" t="s">
        <v>8887</v>
      </c>
      <c r="BZ3081" s="15">
        <v>99.818535612496404</v>
      </c>
    </row>
    <row r="3082" spans="16:78">
      <c r="P3082" s="105">
        <v>2.2368955584966121</v>
      </c>
      <c r="Q3082" s="85" t="s">
        <v>14737</v>
      </c>
      <c r="R3082" s="106">
        <v>-1</v>
      </c>
      <c r="S3082" s="85" t="s">
        <v>8893</v>
      </c>
      <c r="BZ3082" s="15">
        <v>99.999039398444651</v>
      </c>
    </row>
    <row r="3083" spans="16:78">
      <c r="P3083" s="105">
        <v>81.419237483050935</v>
      </c>
      <c r="Q3083" s="85" t="s">
        <v>14738</v>
      </c>
      <c r="R3083" s="106">
        <v>-0.95799999999999996</v>
      </c>
      <c r="S3083" s="85" t="s">
        <v>8887</v>
      </c>
      <c r="BZ3083" s="15">
        <v>95.800690150370187</v>
      </c>
    </row>
    <row r="3084" spans="16:78">
      <c r="P3084" s="105">
        <v>23.880047296691959</v>
      </c>
      <c r="Q3084" s="85" t="s">
        <v>14739</v>
      </c>
      <c r="R3084" s="106">
        <v>-0.98040000000000005</v>
      </c>
      <c r="S3084" s="85" t="s">
        <v>8888</v>
      </c>
      <c r="BZ3084" s="15">
        <v>98.040372426709283</v>
      </c>
    </row>
    <row r="3085" spans="16:78">
      <c r="P3085" s="105">
        <v>99.943411297259658</v>
      </c>
      <c r="Q3085" s="85" t="s">
        <v>14740</v>
      </c>
      <c r="R3085" s="106">
        <v>-0.97419999999999995</v>
      </c>
      <c r="S3085" s="85" t="s">
        <v>8893</v>
      </c>
      <c r="BZ3085" s="15">
        <v>97.424032810932005</v>
      </c>
    </row>
    <row r="3086" spans="16:78">
      <c r="P3086" s="105">
        <v>1183.7601502654641</v>
      </c>
      <c r="Q3086" s="85" t="s">
        <v>14741</v>
      </c>
      <c r="R3086" s="106">
        <v>-0.96650000000000003</v>
      </c>
      <c r="S3086" s="85" t="s">
        <v>8887</v>
      </c>
      <c r="BZ3086" s="15">
        <v>96.645599601841042</v>
      </c>
    </row>
    <row r="3087" spans="16:78">
      <c r="P3087" s="105">
        <v>23.34506323598546</v>
      </c>
      <c r="Q3087" s="85" t="s">
        <v>14742</v>
      </c>
      <c r="R3087" s="106">
        <v>-0.93120000000000003</v>
      </c>
      <c r="S3087" s="85" t="s">
        <v>8884</v>
      </c>
      <c r="BZ3087" s="15">
        <v>93.123417247307131</v>
      </c>
    </row>
    <row r="3088" spans="16:78">
      <c r="P3088" s="105">
        <v>34.172479631660678</v>
      </c>
      <c r="Q3088" s="85" t="s">
        <v>14743</v>
      </c>
      <c r="R3088" s="106">
        <v>-0.58789999999999998</v>
      </c>
      <c r="S3088" s="85" t="s">
        <v>8894</v>
      </c>
      <c r="BZ3088" s="15">
        <v>58.790814546098602</v>
      </c>
    </row>
    <row r="3089" spans="16:78">
      <c r="P3089" s="105">
        <v>52.429975543792281</v>
      </c>
      <c r="Q3089" s="85" t="s">
        <v>8947</v>
      </c>
      <c r="R3089" s="106">
        <v>-0.63109999999999999</v>
      </c>
      <c r="S3089" s="85" t="s">
        <v>8887</v>
      </c>
      <c r="BZ3089" s="15">
        <v>63.110297839525451</v>
      </c>
    </row>
    <row r="3090" spans="16:78">
      <c r="P3090" s="105">
        <v>970.894225455472</v>
      </c>
      <c r="Q3090" s="85" t="s">
        <v>14744</v>
      </c>
      <c r="R3090" s="106">
        <v>-0.98019999999999996</v>
      </c>
      <c r="S3090" s="85" t="s">
        <v>8887</v>
      </c>
      <c r="BZ3090" s="15">
        <v>98.016199924258956</v>
      </c>
    </row>
    <row r="3091" spans="16:78">
      <c r="P3091" s="105">
        <v>489.92156862745111</v>
      </c>
      <c r="Q3091" s="85" t="s">
        <v>14745</v>
      </c>
      <c r="R3091" s="106">
        <v>-0.98619999999999997</v>
      </c>
      <c r="S3091" s="85" t="s">
        <v>8888</v>
      </c>
      <c r="BZ3091" s="15">
        <v>98.624775117640681</v>
      </c>
    </row>
    <row r="3092" spans="16:78">
      <c r="P3092" s="105">
        <v>1.7144362287313779</v>
      </c>
      <c r="Q3092" s="85" t="s">
        <v>14746</v>
      </c>
      <c r="R3092" s="106">
        <v>-0.99829999999999997</v>
      </c>
      <c r="S3092" s="85" t="s">
        <v>8887</v>
      </c>
      <c r="BZ3092" s="15">
        <v>99.834789640652758</v>
      </c>
    </row>
    <row r="3093" spans="16:78">
      <c r="P3093" s="105">
        <v>523.077592364049</v>
      </c>
      <c r="Q3093" s="85" t="s">
        <v>14747</v>
      </c>
      <c r="R3093" s="106">
        <v>-0.99470000000000003</v>
      </c>
      <c r="S3093" s="85" t="s">
        <v>3686</v>
      </c>
      <c r="BZ3093" s="15">
        <v>99.469250384059976</v>
      </c>
    </row>
    <row r="3094" spans="16:78">
      <c r="P3094" s="105">
        <v>13.58347724879202</v>
      </c>
      <c r="Q3094" s="85" t="s">
        <v>14748</v>
      </c>
      <c r="R3094" s="106">
        <v>-0.94679999999999997</v>
      </c>
      <c r="S3094" s="85" t="s">
        <v>3686</v>
      </c>
      <c r="BZ3094" s="15">
        <v>94.678208153125382</v>
      </c>
    </row>
    <row r="3095" spans="16:78">
      <c r="P3095" s="105">
        <v>1.3952876338492219</v>
      </c>
      <c r="Q3095" s="85" t="s">
        <v>14749</v>
      </c>
      <c r="R3095" s="106">
        <v>-0.99960000000000004</v>
      </c>
      <c r="S3095" s="85" t="s">
        <v>8888</v>
      </c>
      <c r="BZ3095" s="15">
        <v>99.963496497766016</v>
      </c>
    </row>
    <row r="3096" spans="16:78">
      <c r="P3096" s="105">
        <v>1238.737192915635</v>
      </c>
      <c r="Q3096" s="85" t="s">
        <v>14750</v>
      </c>
      <c r="R3096" s="106">
        <v>-0.99829999999999997</v>
      </c>
      <c r="S3096" s="85" t="s">
        <v>8887</v>
      </c>
      <c r="BZ3096" s="15">
        <v>99.830051275949089</v>
      </c>
    </row>
    <row r="3097" spans="16:78">
      <c r="P3097" s="105">
        <v>167.46113598788361</v>
      </c>
      <c r="Q3097" s="85" t="s">
        <v>14751</v>
      </c>
      <c r="R3097" s="106">
        <v>-0.99990000000000001</v>
      </c>
      <c r="S3097" s="85" t="s">
        <v>8881</v>
      </c>
      <c r="BZ3097" s="15">
        <v>99.9938267066847</v>
      </c>
    </row>
    <row r="3098" spans="16:78">
      <c r="P3098" s="105">
        <v>5053.5920575208884</v>
      </c>
      <c r="Q3098" s="85" t="s">
        <v>14752</v>
      </c>
      <c r="R3098" s="106">
        <v>-1</v>
      </c>
      <c r="S3098" s="85" t="s">
        <v>8887</v>
      </c>
      <c r="BZ3098" s="15">
        <v>99.996747707329263</v>
      </c>
    </row>
    <row r="3099" spans="16:78">
      <c r="P3099" s="105">
        <v>5.0616313057362863</v>
      </c>
      <c r="Q3099" s="85" t="s">
        <v>14753</v>
      </c>
      <c r="R3099" s="106">
        <v>-0.99890000000000001</v>
      </c>
      <c r="S3099" s="85" t="s">
        <v>8887</v>
      </c>
      <c r="BZ3099" s="15">
        <v>99.887237217576114</v>
      </c>
    </row>
    <row r="3100" spans="16:78">
      <c r="P3100" s="105">
        <v>3.9270780905437599</v>
      </c>
      <c r="Q3100" s="85" t="s">
        <v>14754</v>
      </c>
      <c r="R3100" s="106">
        <v>-1.7000000000000001E-2</v>
      </c>
      <c r="S3100" s="85" t="s">
        <v>8888</v>
      </c>
      <c r="BZ3100" s="15">
        <v>1.702864272834107</v>
      </c>
    </row>
    <row r="3101" spans="16:78">
      <c r="P3101" s="105">
        <v>1.410714818335348</v>
      </c>
      <c r="Q3101" s="85" t="s">
        <v>14755</v>
      </c>
      <c r="R3101" s="106">
        <v>-0.93720000000000003</v>
      </c>
      <c r="S3101" s="85" t="s">
        <v>8887</v>
      </c>
      <c r="BZ3101" s="15">
        <v>93.721053430695406</v>
      </c>
    </row>
    <row r="3102" spans="16:78">
      <c r="P3102" s="105">
        <v>35.192121665677128</v>
      </c>
      <c r="Q3102" s="85" t="s">
        <v>14756</v>
      </c>
      <c r="R3102" s="106">
        <v>-0.71809999999999996</v>
      </c>
      <c r="S3102" s="85" t="s">
        <v>8884</v>
      </c>
      <c r="BZ3102" s="15">
        <v>71.810966939309424</v>
      </c>
    </row>
    <row r="3103" spans="16:78">
      <c r="P3103" s="105">
        <v>43.913247935824721</v>
      </c>
      <c r="Q3103" s="85" t="s">
        <v>14757</v>
      </c>
      <c r="R3103" s="106">
        <v>-0.97899999999999998</v>
      </c>
      <c r="S3103" s="85" t="s">
        <v>8892</v>
      </c>
      <c r="BZ3103" s="15">
        <v>97.901291115668982</v>
      </c>
    </row>
    <row r="3104" spans="16:78">
      <c r="P3104" s="105">
        <v>399.34298185054467</v>
      </c>
      <c r="Q3104" s="85" t="s">
        <v>14758</v>
      </c>
      <c r="R3104" s="106">
        <v>-0.96860000000000002</v>
      </c>
      <c r="S3104" s="85" t="s">
        <v>8887</v>
      </c>
      <c r="BZ3104" s="15">
        <v>96.863707090073262</v>
      </c>
    </row>
    <row r="3105" spans="16:78">
      <c r="P3105" s="105">
        <v>36.83433652875739</v>
      </c>
      <c r="Q3105" s="85" t="s">
        <v>14759</v>
      </c>
      <c r="R3105" s="106">
        <v>-1</v>
      </c>
      <c r="S3105" s="85" t="s">
        <v>8891</v>
      </c>
      <c r="BZ3105" s="15">
        <v>100</v>
      </c>
    </row>
    <row r="3106" spans="16:78">
      <c r="P3106" s="105">
        <v>9.1924982781549041</v>
      </c>
      <c r="Q3106" s="85" t="s">
        <v>14760</v>
      </c>
      <c r="R3106" s="106">
        <v>-0.99619999999999997</v>
      </c>
      <c r="S3106" s="85" t="s">
        <v>3686</v>
      </c>
      <c r="BZ3106" s="15">
        <v>99.620944510841099</v>
      </c>
    </row>
    <row r="3107" spans="16:78">
      <c r="P3107" s="105">
        <v>400.88304916283101</v>
      </c>
      <c r="Q3107" s="85" t="s">
        <v>14761</v>
      </c>
      <c r="R3107" s="106">
        <v>-0.90859999999999996</v>
      </c>
      <c r="S3107" s="85" t="s">
        <v>8887</v>
      </c>
      <c r="BZ3107" s="15">
        <v>90.857099413724015</v>
      </c>
    </row>
    <row r="3108" spans="16:78">
      <c r="P3108" s="105">
        <v>27.35251670336396</v>
      </c>
      <c r="Q3108" s="85" t="s">
        <v>14762</v>
      </c>
      <c r="R3108" s="106">
        <v>-0.60950000000000004</v>
      </c>
      <c r="S3108" s="85" t="s">
        <v>3686</v>
      </c>
      <c r="BZ3108" s="15">
        <v>60.952120982856357</v>
      </c>
    </row>
    <row r="3109" spans="16:78">
      <c r="P3109" s="105">
        <v>15.44302441413455</v>
      </c>
      <c r="Q3109" s="85" t="s">
        <v>14763</v>
      </c>
      <c r="R3109" s="106">
        <v>-0.85419999999999996</v>
      </c>
      <c r="S3109" s="85" t="s">
        <v>8887</v>
      </c>
      <c r="BZ3109" s="15">
        <v>85.418931410147437</v>
      </c>
    </row>
    <row r="3110" spans="16:78">
      <c r="P3110" s="105">
        <v>141.7714971109676</v>
      </c>
      <c r="Q3110" s="85" t="s">
        <v>14764</v>
      </c>
      <c r="R3110" s="106">
        <v>-0.98409999999999997</v>
      </c>
      <c r="S3110" s="85" t="s">
        <v>8894</v>
      </c>
      <c r="BZ3110" s="15">
        <v>98.40909368891343</v>
      </c>
    </row>
    <row r="3111" spans="16:78">
      <c r="P3111" s="105">
        <v>183.48493130402531</v>
      </c>
      <c r="Q3111" s="85" t="s">
        <v>14765</v>
      </c>
      <c r="R3111" s="106">
        <v>-0.96719999999999995</v>
      </c>
      <c r="S3111" s="85" t="s">
        <v>3686</v>
      </c>
      <c r="BZ3111" s="15">
        <v>96.721040397332587</v>
      </c>
    </row>
    <row r="3112" spans="16:78">
      <c r="P3112" s="105">
        <v>25.317871454762109</v>
      </c>
      <c r="Q3112" s="85" t="s">
        <v>14766</v>
      </c>
      <c r="R3112" s="106">
        <v>-0.9647</v>
      </c>
      <c r="S3112" s="85" t="s">
        <v>8887</v>
      </c>
      <c r="BZ3112" s="15">
        <v>96.47403578790032</v>
      </c>
    </row>
    <row r="3113" spans="16:78">
      <c r="P3113" s="105">
        <v>2.6775379137869479</v>
      </c>
      <c r="Q3113" s="85" t="s">
        <v>14767</v>
      </c>
      <c r="R3113" s="106">
        <v>-0.84430000000000005</v>
      </c>
      <c r="S3113" s="85" t="s">
        <v>8887</v>
      </c>
      <c r="BZ3113" s="15">
        <v>84.429022120959672</v>
      </c>
    </row>
    <row r="3114" spans="16:78">
      <c r="P3114" s="105">
        <v>58.125696595768289</v>
      </c>
      <c r="Q3114" s="85" t="s">
        <v>14768</v>
      </c>
      <c r="R3114" s="106">
        <v>-0.96460000000000001</v>
      </c>
      <c r="S3114" s="85" t="s">
        <v>8887</v>
      </c>
      <c r="BZ3114" s="15">
        <v>96.462417125315923</v>
      </c>
    </row>
    <row r="3115" spans="16:78">
      <c r="P3115" s="105">
        <v>8.3388833936999873</v>
      </c>
      <c r="Q3115" s="85" t="s">
        <v>14769</v>
      </c>
      <c r="R3115" s="106">
        <v>-0.622</v>
      </c>
      <c r="S3115" s="85" t="s">
        <v>8887</v>
      </c>
      <c r="BZ3115" s="15">
        <v>62.195828321431797</v>
      </c>
    </row>
    <row r="3116" spans="16:78">
      <c r="P3116" s="105">
        <v>3.3782227195864789</v>
      </c>
      <c r="Q3116" s="85" t="s">
        <v>14770</v>
      </c>
      <c r="R3116" s="106">
        <v>-0.99909999999999999</v>
      </c>
      <c r="S3116" s="85" t="s">
        <v>8887</v>
      </c>
      <c r="BZ3116" s="15">
        <v>99.909298441996327</v>
      </c>
    </row>
    <row r="3117" spans="16:78">
      <c r="P3117" s="105">
        <v>8.674063086395174</v>
      </c>
      <c r="Q3117" s="85" t="s">
        <v>14771</v>
      </c>
      <c r="R3117" s="106">
        <v>-0.97929999999999995</v>
      </c>
      <c r="S3117" s="85" t="s">
        <v>3686</v>
      </c>
      <c r="BZ3117" s="15">
        <v>97.932490677482434</v>
      </c>
    </row>
    <row r="3118" spans="16:78">
      <c r="P3118" s="105">
        <v>24.458743608188328</v>
      </c>
      <c r="Q3118" s="85" t="s">
        <v>14772</v>
      </c>
      <c r="R3118" s="106">
        <v>-0.56020000000000003</v>
      </c>
      <c r="S3118" s="85" t="s">
        <v>8892</v>
      </c>
      <c r="BZ3118" s="15">
        <v>56.024056694603303</v>
      </c>
    </row>
    <row r="3119" spans="16:78">
      <c r="P3119" s="105">
        <v>6.7136408297419834</v>
      </c>
      <c r="Q3119" s="85" t="s">
        <v>14773</v>
      </c>
      <c r="R3119" s="106">
        <v>-1</v>
      </c>
      <c r="S3119" s="85" t="s">
        <v>8891</v>
      </c>
      <c r="BZ3119" s="15">
        <v>99.998759964315667</v>
      </c>
    </row>
    <row r="3120" spans="16:78">
      <c r="P3120" s="105">
        <v>3.2097029692514591</v>
      </c>
      <c r="Q3120" s="85" t="s">
        <v>14774</v>
      </c>
      <c r="R3120" s="106">
        <v>-0.96860000000000002</v>
      </c>
      <c r="S3120" s="85" t="s">
        <v>3686</v>
      </c>
      <c r="BZ3120" s="15">
        <v>96.864453640844587</v>
      </c>
    </row>
    <row r="3121" spans="16:78">
      <c r="P3121" s="105">
        <v>6.8226168663709483</v>
      </c>
      <c r="Q3121" s="85" t="s">
        <v>14775</v>
      </c>
      <c r="R3121" s="106">
        <v>-0.99609999999999999</v>
      </c>
      <c r="S3121" s="85" t="s">
        <v>8894</v>
      </c>
      <c r="BZ3121" s="15">
        <v>99.609477384455403</v>
      </c>
    </row>
    <row r="3122" spans="16:78">
      <c r="P3122" s="105">
        <v>76.276972309890851</v>
      </c>
      <c r="Q3122" s="85" t="s">
        <v>14776</v>
      </c>
      <c r="R3122" s="106">
        <v>-0.99819999999999998</v>
      </c>
      <c r="S3122" s="85" t="s">
        <v>3686</v>
      </c>
      <c r="BZ3122" s="15">
        <v>99.819838370115704</v>
      </c>
    </row>
    <row r="3123" spans="16:78">
      <c r="P3123" s="105">
        <v>4.9813118946580657</v>
      </c>
      <c r="Q3123" s="85" t="s">
        <v>14777</v>
      </c>
      <c r="R3123" s="106">
        <v>-0.90790000000000004</v>
      </c>
      <c r="S3123" s="85" t="s">
        <v>3686</v>
      </c>
      <c r="BZ3123" s="15">
        <v>90.790973025135699</v>
      </c>
    </row>
    <row r="3124" spans="16:78">
      <c r="P3124" s="105">
        <v>7.9988775898356979</v>
      </c>
      <c r="Q3124" s="85" t="s">
        <v>14778</v>
      </c>
      <c r="R3124" s="106">
        <v>-0.98560000000000003</v>
      </c>
      <c r="S3124" s="85" t="s">
        <v>8892</v>
      </c>
      <c r="BZ3124" s="15">
        <v>98.563380281690144</v>
      </c>
    </row>
    <row r="3125" spans="16:78">
      <c r="P3125" s="105">
        <v>1.0305395706529421</v>
      </c>
      <c r="Q3125" s="85" t="s">
        <v>14779</v>
      </c>
      <c r="R3125" s="106">
        <v>-2.5600000000000001E-2</v>
      </c>
      <c r="S3125" s="85" t="s">
        <v>3686</v>
      </c>
      <c r="BZ3125" s="15">
        <v>2.5550133133953361</v>
      </c>
    </row>
    <row r="3126" spans="16:78">
      <c r="P3126" s="105">
        <v>12.24910425571497</v>
      </c>
      <c r="Q3126" s="85" t="s">
        <v>14780</v>
      </c>
      <c r="R3126" s="106">
        <v>-0.99780000000000002</v>
      </c>
      <c r="S3126" s="85" t="s">
        <v>8884</v>
      </c>
      <c r="BZ3126" s="15">
        <v>99.784768655215672</v>
      </c>
    </row>
    <row r="3127" spans="16:78">
      <c r="P3127" s="105">
        <v>32.882436760802371</v>
      </c>
      <c r="Q3127" s="85" t="s">
        <v>14781</v>
      </c>
      <c r="R3127" s="106">
        <v>-1</v>
      </c>
      <c r="S3127" s="85" t="s">
        <v>8887</v>
      </c>
      <c r="BZ3127" s="15">
        <v>100</v>
      </c>
    </row>
    <row r="3128" spans="16:78">
      <c r="P3128" s="105">
        <v>26.553271614332321</v>
      </c>
      <c r="Q3128" s="85" t="s">
        <v>14782</v>
      </c>
      <c r="R3128" s="106">
        <v>-0.98819999999999997</v>
      </c>
      <c r="S3128" s="85" t="s">
        <v>8887</v>
      </c>
      <c r="BZ3128" s="15">
        <v>98.819487699478728</v>
      </c>
    </row>
    <row r="3129" spans="16:78">
      <c r="P3129" s="105">
        <v>5.1161750069644496</v>
      </c>
      <c r="Q3129" s="85" t="s">
        <v>14783</v>
      </c>
      <c r="R3129" s="106">
        <v>-0.96419999999999995</v>
      </c>
      <c r="S3129" s="85" t="s">
        <v>8887</v>
      </c>
      <c r="BZ3129" s="15">
        <v>96.416859334968734</v>
      </c>
    </row>
    <row r="3130" spans="16:78">
      <c r="P3130" s="105">
        <v>4.0649384687951349</v>
      </c>
      <c r="Q3130" s="85" t="s">
        <v>14784</v>
      </c>
      <c r="R3130" s="106">
        <v>-0.74019999999999997</v>
      </c>
      <c r="S3130" s="85" t="s">
        <v>8894</v>
      </c>
      <c r="BZ3130" s="15">
        <v>74.024026698530591</v>
      </c>
    </row>
    <row r="3131" spans="16:78">
      <c r="P3131" s="105">
        <v>1.504112149663404</v>
      </c>
      <c r="Q3131" s="85" t="s">
        <v>14785</v>
      </c>
      <c r="R3131" s="106">
        <v>-1.5E-3</v>
      </c>
      <c r="S3131" s="85" t="s">
        <v>8887</v>
      </c>
      <c r="BZ3131" s="15">
        <v>0.14602766537498921</v>
      </c>
    </row>
    <row r="3132" spans="16:78">
      <c r="P3132" s="105">
        <v>11.784947698261769</v>
      </c>
      <c r="Q3132" s="85" t="s">
        <v>14786</v>
      </c>
      <c r="R3132" s="106">
        <v>-7.7000000000000002E-3</v>
      </c>
      <c r="S3132" s="85" t="s">
        <v>8894</v>
      </c>
      <c r="BZ3132" s="15">
        <v>0.76958828439982485</v>
      </c>
    </row>
    <row r="3133" spans="16:78">
      <c r="P3133" s="105">
        <v>126.36000825585199</v>
      </c>
      <c r="Q3133" s="85" t="s">
        <v>14787</v>
      </c>
      <c r="R3133" s="106">
        <v>-0.82850000000000001</v>
      </c>
      <c r="S3133" s="85" t="s">
        <v>3686</v>
      </c>
      <c r="BZ3133" s="15">
        <v>82.851726797500191</v>
      </c>
    </row>
    <row r="3134" spans="16:78">
      <c r="P3134" s="105">
        <v>9.7977593623006989</v>
      </c>
      <c r="Q3134" s="85" t="s">
        <v>14788</v>
      </c>
      <c r="R3134" s="106">
        <v>-0.86180000000000001</v>
      </c>
      <c r="S3134" s="85" t="s">
        <v>8887</v>
      </c>
      <c r="BZ3134" s="15">
        <v>86.18473693554624</v>
      </c>
    </row>
    <row r="3135" spans="16:78">
      <c r="P3135" s="105">
        <v>614.77924100143014</v>
      </c>
      <c r="Q3135" s="85" t="s">
        <v>14789</v>
      </c>
      <c r="R3135" s="106">
        <v>-0.97130000000000005</v>
      </c>
      <c r="S3135" s="85" t="s">
        <v>3686</v>
      </c>
      <c r="BZ3135" s="15">
        <v>97.128026148268944</v>
      </c>
    </row>
    <row r="3136" spans="16:78">
      <c r="P3136" s="105">
        <v>55.530529125769931</v>
      </c>
      <c r="Q3136" s="85" t="s">
        <v>14790</v>
      </c>
      <c r="R3136" s="106">
        <v>-0.97270000000000001</v>
      </c>
      <c r="S3136" s="85" t="s">
        <v>8887</v>
      </c>
      <c r="BZ3136" s="15">
        <v>97.265860455017375</v>
      </c>
    </row>
    <row r="3137" spans="16:78">
      <c r="P3137" s="105">
        <v>3.9849319311682661</v>
      </c>
      <c r="Q3137" s="85" t="s">
        <v>14791</v>
      </c>
      <c r="R3137" s="106">
        <v>-0.94269999999999998</v>
      </c>
      <c r="S3137" s="85" t="s">
        <v>8884</v>
      </c>
      <c r="BZ3137" s="15">
        <v>94.270436029753469</v>
      </c>
    </row>
    <row r="3138" spans="16:78">
      <c r="P3138" s="105">
        <v>2.089062590772846</v>
      </c>
      <c r="Q3138" s="85" t="s">
        <v>14792</v>
      </c>
      <c r="R3138" s="106">
        <v>-1</v>
      </c>
      <c r="S3138" s="85" t="s">
        <v>8887</v>
      </c>
      <c r="BZ3138" s="15">
        <v>99.998121022587469</v>
      </c>
    </row>
    <row r="3139" spans="16:78">
      <c r="P3139" s="105">
        <v>57.052698838823311</v>
      </c>
      <c r="Q3139" s="85" t="s">
        <v>14793</v>
      </c>
      <c r="R3139" s="106">
        <v>-1</v>
      </c>
      <c r="S3139" s="85" t="s">
        <v>8884</v>
      </c>
      <c r="BZ3139" s="15">
        <v>100</v>
      </c>
    </row>
    <row r="3140" spans="16:78">
      <c r="P3140" s="105">
        <v>24.988412337688409</v>
      </c>
      <c r="Q3140" s="85" t="s">
        <v>14794</v>
      </c>
      <c r="R3140" s="106">
        <v>-0.97850000000000004</v>
      </c>
      <c r="S3140" s="85" t="s">
        <v>8887</v>
      </c>
      <c r="BZ3140" s="15">
        <v>97.85079005233095</v>
      </c>
    </row>
    <row r="3141" spans="16:78">
      <c r="P3141" s="105">
        <v>197.60147820002581</v>
      </c>
      <c r="Q3141" s="85" t="s">
        <v>14795</v>
      </c>
      <c r="R3141" s="106">
        <v>-0.91690000000000005</v>
      </c>
      <c r="S3141" s="85" t="s">
        <v>8893</v>
      </c>
      <c r="BZ3141" s="15">
        <v>91.689017889302377</v>
      </c>
    </row>
    <row r="3142" spans="16:78">
      <c r="P3142" s="105">
        <v>11.71155894049482</v>
      </c>
      <c r="Q3142" s="85" t="s">
        <v>14796</v>
      </c>
      <c r="R3142" s="106">
        <v>-0.97889999999999999</v>
      </c>
      <c r="S3142" s="85" t="s">
        <v>8887</v>
      </c>
      <c r="BZ3142" s="15">
        <v>97.89110850950054</v>
      </c>
    </row>
    <row r="3143" spans="16:78">
      <c r="P3143" s="105">
        <v>4.1119993235570806</v>
      </c>
      <c r="Q3143" s="85" t="s">
        <v>14797</v>
      </c>
      <c r="R3143" s="106">
        <v>-0.99890000000000001</v>
      </c>
      <c r="S3143" s="85" t="s">
        <v>8882</v>
      </c>
      <c r="BZ3143" s="15">
        <v>99.888552862090023</v>
      </c>
    </row>
    <row r="3144" spans="16:78">
      <c r="P3144" s="105">
        <v>10.659722640533129</v>
      </c>
      <c r="Q3144" s="85" t="s">
        <v>14798</v>
      </c>
      <c r="R3144" s="106">
        <v>-0.89639999999999997</v>
      </c>
      <c r="S3144" s="85" t="s">
        <v>8894</v>
      </c>
      <c r="BZ3144" s="15">
        <v>89.643432721070042</v>
      </c>
    </row>
    <row r="3145" spans="16:78">
      <c r="P3145" s="105">
        <v>110.6016518203177</v>
      </c>
      <c r="Q3145" s="85" t="s">
        <v>14799</v>
      </c>
      <c r="R3145" s="106">
        <v>-0.85219999999999996</v>
      </c>
      <c r="S3145" s="85" t="s">
        <v>8892</v>
      </c>
      <c r="BZ3145" s="15">
        <v>85.220544513532872</v>
      </c>
    </row>
    <row r="3146" spans="16:78">
      <c r="P3146" s="105">
        <v>1.9669217181260461</v>
      </c>
      <c r="Q3146" s="85" t="s">
        <v>14800</v>
      </c>
      <c r="R3146" s="106">
        <v>-0.99980000000000002</v>
      </c>
      <c r="S3146" s="85" t="s">
        <v>8884</v>
      </c>
      <c r="BZ3146" s="15">
        <v>99.983932807478624</v>
      </c>
    </row>
    <row r="3147" spans="16:78">
      <c r="P3147" s="105">
        <v>160.0643749946197</v>
      </c>
      <c r="Q3147" s="85" t="s">
        <v>14801</v>
      </c>
      <c r="R3147" s="106">
        <v>-0.99439999999999995</v>
      </c>
      <c r="S3147" s="85" t="s">
        <v>8887</v>
      </c>
      <c r="BZ3147" s="15">
        <v>99.441810202272279</v>
      </c>
    </row>
    <row r="3148" spans="16:78">
      <c r="P3148" s="105">
        <v>2.7424052758851509</v>
      </c>
      <c r="Q3148" s="85" t="s">
        <v>14802</v>
      </c>
      <c r="R3148" s="106">
        <v>-0.98519999999999996</v>
      </c>
      <c r="S3148" s="85" t="s">
        <v>8881</v>
      </c>
      <c r="BZ3148" s="15">
        <v>98.523647778363596</v>
      </c>
    </row>
    <row r="3149" spans="16:78">
      <c r="P3149" s="105">
        <v>56.827819127670331</v>
      </c>
      <c r="Q3149" s="85" t="s">
        <v>14803</v>
      </c>
      <c r="R3149" s="106">
        <v>-0.30320000000000003</v>
      </c>
      <c r="S3149" s="85" t="s">
        <v>3686</v>
      </c>
      <c r="BZ3149" s="15">
        <v>30.316176592820511</v>
      </c>
    </row>
    <row r="3150" spans="16:78">
      <c r="P3150" s="105">
        <v>409.29049401970877</v>
      </c>
      <c r="Q3150" s="85" t="s">
        <v>14804</v>
      </c>
      <c r="R3150" s="106">
        <v>-0.76629999999999998</v>
      </c>
      <c r="S3150" s="85" t="s">
        <v>3686</v>
      </c>
      <c r="BZ3150" s="15">
        <v>76.633201451779982</v>
      </c>
    </row>
    <row r="3151" spans="16:78">
      <c r="P3151" s="105">
        <v>34.77277493611161</v>
      </c>
      <c r="Q3151" s="85" t="s">
        <v>14805</v>
      </c>
      <c r="R3151" s="106">
        <v>-0.94910000000000005</v>
      </c>
      <c r="S3151" s="85" t="s">
        <v>8894</v>
      </c>
      <c r="BZ3151" s="15">
        <v>94.912954957502777</v>
      </c>
    </row>
    <row r="3152" spans="16:78">
      <c r="P3152" s="105">
        <v>18.834675174532219</v>
      </c>
      <c r="Q3152" s="85" t="s">
        <v>14806</v>
      </c>
      <c r="R3152" s="106">
        <v>-0.9698</v>
      </c>
      <c r="S3152" s="85" t="s">
        <v>8892</v>
      </c>
      <c r="BZ3152" s="15">
        <v>96.975612881615518</v>
      </c>
    </row>
    <row r="3153" spans="16:78">
      <c r="P3153" s="105">
        <v>6.2484702049814764</v>
      </c>
      <c r="Q3153" s="85" t="s">
        <v>14807</v>
      </c>
      <c r="R3153" s="106">
        <v>-0.92149999999999999</v>
      </c>
      <c r="S3153" s="85" t="s">
        <v>8894</v>
      </c>
      <c r="BZ3153" s="15">
        <v>92.15069378530545</v>
      </c>
    </row>
    <row r="3154" spans="16:78">
      <c r="P3154" s="105">
        <v>88.678289755039927</v>
      </c>
      <c r="Q3154" s="85" t="s">
        <v>14808</v>
      </c>
      <c r="R3154" s="106">
        <v>-0.99809999999999999</v>
      </c>
      <c r="S3154" s="85" t="s">
        <v>8884</v>
      </c>
      <c r="BZ3154" s="15">
        <v>99.814614271215603</v>
      </c>
    </row>
    <row r="3155" spans="16:78">
      <c r="P3155" s="105">
        <v>11.05871843854516</v>
      </c>
      <c r="Q3155" s="85" t="s">
        <v>14809</v>
      </c>
      <c r="R3155" s="106">
        <v>-0.99970000000000003</v>
      </c>
      <c r="S3155" s="85" t="s">
        <v>8885</v>
      </c>
      <c r="BZ3155" s="15">
        <v>99.968980610082951</v>
      </c>
    </row>
    <row r="3156" spans="16:78">
      <c r="P3156" s="105">
        <v>2.0750937728568162</v>
      </c>
      <c r="Q3156" s="85" t="s">
        <v>14810</v>
      </c>
      <c r="R3156" s="106">
        <v>-0.95209999999999995</v>
      </c>
      <c r="S3156" s="85" t="s">
        <v>8887</v>
      </c>
      <c r="BZ3156" s="15">
        <v>95.207985862580927</v>
      </c>
    </row>
    <row r="3157" spans="16:78">
      <c r="P3157" s="105">
        <v>24.445704174722721</v>
      </c>
      <c r="Q3157" s="85" t="s">
        <v>14811</v>
      </c>
      <c r="R3157" s="106">
        <v>-0.99880000000000002</v>
      </c>
      <c r="S3157" s="85" t="s">
        <v>8892</v>
      </c>
      <c r="BZ3157" s="15">
        <v>99.880546817274166</v>
      </c>
    </row>
    <row r="3158" spans="16:78">
      <c r="P3158" s="105">
        <v>7.3161274432956187</v>
      </c>
      <c r="Q3158" s="85" t="s">
        <v>14812</v>
      </c>
      <c r="R3158" s="106">
        <v>-0.99990000000000001</v>
      </c>
      <c r="S3158" s="85" t="s">
        <v>8881</v>
      </c>
      <c r="BZ3158" s="15">
        <v>99.987560250605995</v>
      </c>
    </row>
    <row r="3159" spans="16:78">
      <c r="P3159" s="105">
        <v>268.00287815287197</v>
      </c>
      <c r="Q3159" s="85" t="s">
        <v>14813</v>
      </c>
      <c r="R3159" s="106">
        <v>-1</v>
      </c>
      <c r="S3159" s="85" t="s">
        <v>8887</v>
      </c>
      <c r="BZ3159" s="15">
        <v>100</v>
      </c>
    </row>
    <row r="3160" spans="16:78">
      <c r="P3160" s="105">
        <v>4.0126389951967978</v>
      </c>
      <c r="Q3160" s="85" t="s">
        <v>14814</v>
      </c>
      <c r="R3160" s="106">
        <v>-0.68620000000000003</v>
      </c>
      <c r="S3160" s="85" t="s">
        <v>8887</v>
      </c>
      <c r="BZ3160" s="15">
        <v>68.621349780514493</v>
      </c>
    </row>
    <row r="3161" spans="16:78">
      <c r="P3161" s="105">
        <v>3.5961316874536751</v>
      </c>
      <c r="Q3161" s="85" t="s">
        <v>14815</v>
      </c>
      <c r="R3161" s="106">
        <v>-0.94040000000000001</v>
      </c>
      <c r="S3161" s="85" t="s">
        <v>3686</v>
      </c>
      <c r="BZ3161" s="15">
        <v>94.03777416382205</v>
      </c>
    </row>
    <row r="3162" spans="16:78">
      <c r="P3162" s="105">
        <v>11.09205911608951</v>
      </c>
      <c r="Q3162" s="85" t="s">
        <v>14816</v>
      </c>
      <c r="R3162" s="106">
        <v>-0.98609999999999998</v>
      </c>
      <c r="S3162" s="85" t="s">
        <v>8891</v>
      </c>
      <c r="BZ3162" s="15">
        <v>98.612728334493255</v>
      </c>
    </row>
    <row r="3163" spans="16:78">
      <c r="P3163" s="105">
        <v>34.666234757781602</v>
      </c>
      <c r="Q3163" s="85" t="s">
        <v>14817</v>
      </c>
      <c r="R3163" s="106">
        <v>-0.93830000000000002</v>
      </c>
      <c r="S3163" s="85" t="s">
        <v>1772</v>
      </c>
      <c r="BZ3163" s="15">
        <v>93.833681844881738</v>
      </c>
    </row>
    <row r="3164" spans="16:78">
      <c r="P3164" s="105">
        <v>7.6143653346927733</v>
      </c>
      <c r="Q3164" s="85" t="s">
        <v>14818</v>
      </c>
      <c r="R3164" s="106">
        <v>-1</v>
      </c>
      <c r="S3164" s="85" t="s">
        <v>3686</v>
      </c>
      <c r="BZ3164" s="15">
        <v>99.999999997378026</v>
      </c>
    </row>
    <row r="3165" spans="16:78">
      <c r="P3165" s="105">
        <v>22.13604195743023</v>
      </c>
      <c r="Q3165" s="85" t="s">
        <v>14819</v>
      </c>
      <c r="R3165" s="106">
        <v>-0.96309999999999996</v>
      </c>
      <c r="S3165" s="85" t="s">
        <v>8893</v>
      </c>
      <c r="BZ3165" s="15">
        <v>96.314722427770761</v>
      </c>
    </row>
    <row r="3166" spans="16:78">
      <c r="P3166" s="105">
        <v>2.5975469008184611</v>
      </c>
      <c r="Q3166" s="85" t="s">
        <v>14820</v>
      </c>
      <c r="R3166" s="106">
        <v>-0.99280000000000002</v>
      </c>
      <c r="S3166" s="85" t="s">
        <v>8887</v>
      </c>
      <c r="BZ3166" s="15">
        <v>99.28368457380904</v>
      </c>
    </row>
    <row r="3167" spans="16:78">
      <c r="P3167" s="105">
        <v>31.71119365447354</v>
      </c>
      <c r="Q3167" s="85" t="s">
        <v>14821</v>
      </c>
      <c r="R3167" s="106">
        <v>-0.99980000000000002</v>
      </c>
      <c r="S3167" s="85" t="s">
        <v>8891</v>
      </c>
      <c r="BZ3167" s="15">
        <v>99.975654036647882</v>
      </c>
    </row>
    <row r="3168" spans="16:78">
      <c r="P3168" s="105">
        <v>11.636377850389101</v>
      </c>
      <c r="Q3168" s="85" t="s">
        <v>14822</v>
      </c>
      <c r="R3168" s="106">
        <v>-0.99670000000000003</v>
      </c>
      <c r="S3168" s="85" t="s">
        <v>8881</v>
      </c>
      <c r="BZ3168" s="15">
        <v>99.66750561682926</v>
      </c>
    </row>
    <row r="3169" spans="16:78">
      <c r="P3169" s="105">
        <v>7.4080324947947513</v>
      </c>
      <c r="Q3169" s="85" t="s">
        <v>14823</v>
      </c>
      <c r="R3169" s="106">
        <v>-0.95099999999999996</v>
      </c>
      <c r="S3169" s="85" t="s">
        <v>8887</v>
      </c>
      <c r="BZ3169" s="15">
        <v>95.104656878807418</v>
      </c>
    </row>
    <row r="3170" spans="16:78">
      <c r="P3170" s="105">
        <v>185.8555893640858</v>
      </c>
      <c r="Q3170" s="85" t="s">
        <v>14824</v>
      </c>
      <c r="R3170" s="106">
        <v>-0.97040000000000004</v>
      </c>
      <c r="S3170" s="85" t="s">
        <v>8894</v>
      </c>
      <c r="BZ3170" s="15">
        <v>97.037719079852209</v>
      </c>
    </row>
    <row r="3171" spans="16:78">
      <c r="P3171" s="105">
        <v>1.493712133368766</v>
      </c>
      <c r="Q3171" s="85" t="s">
        <v>14825</v>
      </c>
      <c r="R3171" s="106">
        <v>-0.97850000000000004</v>
      </c>
      <c r="S3171" s="85" t="s">
        <v>8887</v>
      </c>
      <c r="BZ3171" s="15">
        <v>97.848247281228481</v>
      </c>
    </row>
    <row r="3172" spans="16:78">
      <c r="P3172" s="105">
        <v>1.878074894007286</v>
      </c>
      <c r="Q3172" s="85" t="s">
        <v>14826</v>
      </c>
      <c r="R3172" s="106">
        <v>-0.97650000000000003</v>
      </c>
      <c r="S3172" s="85" t="s">
        <v>8887</v>
      </c>
      <c r="BZ3172" s="15">
        <v>97.652318756207663</v>
      </c>
    </row>
    <row r="3173" spans="16:78">
      <c r="P3173" s="105">
        <v>73.211499681150087</v>
      </c>
      <c r="Q3173" s="85" t="s">
        <v>14827</v>
      </c>
      <c r="R3173" s="106">
        <v>-0.99280000000000002</v>
      </c>
      <c r="S3173" s="85" t="s">
        <v>8894</v>
      </c>
      <c r="BZ3173" s="15">
        <v>99.280360241434281</v>
      </c>
    </row>
    <row r="3174" spans="16:78">
      <c r="P3174" s="105">
        <v>1.3241902727442521</v>
      </c>
      <c r="Q3174" s="85" t="s">
        <v>14828</v>
      </c>
      <c r="R3174" s="106">
        <v>-0.92549999999999999</v>
      </c>
      <c r="S3174" s="85" t="s">
        <v>8887</v>
      </c>
      <c r="BZ3174" s="15">
        <v>92.551693464304748</v>
      </c>
    </row>
    <row r="3175" spans="16:78">
      <c r="P3175" s="105">
        <v>18.866522258731059</v>
      </c>
      <c r="Q3175" s="85" t="s">
        <v>14829</v>
      </c>
      <c r="R3175" s="106">
        <v>-0.77839999999999998</v>
      </c>
      <c r="S3175" s="85" t="s">
        <v>8887</v>
      </c>
      <c r="BZ3175" s="15">
        <v>77.83804919241949</v>
      </c>
    </row>
    <row r="3176" spans="16:78">
      <c r="P3176" s="105">
        <v>3.9136165485309289</v>
      </c>
      <c r="Q3176" s="85" t="s">
        <v>14830</v>
      </c>
      <c r="R3176" s="106">
        <v>-1</v>
      </c>
      <c r="S3176" s="85" t="s">
        <v>3686</v>
      </c>
      <c r="BZ3176" s="15">
        <v>100</v>
      </c>
    </row>
    <row r="3177" spans="16:78">
      <c r="P3177" s="105">
        <v>2.7366098403056451</v>
      </c>
      <c r="Q3177" s="85" t="s">
        <v>14831</v>
      </c>
      <c r="R3177" s="106">
        <v>-0.37390000000000001</v>
      </c>
      <c r="S3177" s="85" t="s">
        <v>8887</v>
      </c>
      <c r="BZ3177" s="15">
        <v>37.393268645033331</v>
      </c>
    </row>
    <row r="3178" spans="16:78">
      <c r="P3178" s="105">
        <v>12.02078972180044</v>
      </c>
      <c r="Q3178" s="85" t="s">
        <v>14832</v>
      </c>
      <c r="R3178" s="106">
        <v>-0.95230000000000004</v>
      </c>
      <c r="S3178" s="85" t="s">
        <v>8887</v>
      </c>
      <c r="BZ3178" s="15">
        <v>95.230145232312964</v>
      </c>
    </row>
    <row r="3179" spans="16:78">
      <c r="P3179" s="105">
        <v>596.93446146922804</v>
      </c>
      <c r="Q3179" s="85" t="s">
        <v>14833</v>
      </c>
      <c r="R3179" s="106">
        <v>-1</v>
      </c>
      <c r="S3179" s="85" t="s">
        <v>8887</v>
      </c>
      <c r="BZ3179" s="15">
        <v>100</v>
      </c>
    </row>
    <row r="3180" spans="16:78">
      <c r="P3180" s="105">
        <v>214.250526650334</v>
      </c>
      <c r="Q3180" s="85" t="s">
        <v>14834</v>
      </c>
      <c r="R3180" s="106">
        <v>-0.98819999999999997</v>
      </c>
      <c r="S3180" s="85" t="s">
        <v>8887</v>
      </c>
      <c r="BZ3180" s="15">
        <v>98.823978838889246</v>
      </c>
    </row>
    <row r="3181" spans="16:78">
      <c r="P3181" s="105">
        <v>23.995034038021469</v>
      </c>
      <c r="Q3181" s="85" t="s">
        <v>14835</v>
      </c>
      <c r="R3181" s="106">
        <v>-0.8659</v>
      </c>
      <c r="S3181" s="85" t="s">
        <v>8887</v>
      </c>
      <c r="BZ3181" s="15">
        <v>86.588322303333314</v>
      </c>
    </row>
    <row r="3182" spans="16:78">
      <c r="P3182" s="105">
        <v>34.547756884791887</v>
      </c>
      <c r="Q3182" s="85" t="s">
        <v>14836</v>
      </c>
      <c r="R3182" s="106">
        <v>-0.91390000000000005</v>
      </c>
      <c r="S3182" s="85" t="s">
        <v>8887</v>
      </c>
      <c r="BZ3182" s="15">
        <v>91.393116865440476</v>
      </c>
    </row>
    <row r="3183" spans="16:78">
      <c r="P3183" s="105">
        <v>17.2562308417819</v>
      </c>
      <c r="Q3183" s="85" t="s">
        <v>14837</v>
      </c>
      <c r="R3183" s="106">
        <v>-0.59799999999999998</v>
      </c>
      <c r="S3183" s="85" t="s">
        <v>8881</v>
      </c>
      <c r="BZ3183" s="15">
        <v>59.799858228078797</v>
      </c>
    </row>
    <row r="3184" spans="16:78">
      <c r="P3184" s="105">
        <v>154.04743367398709</v>
      </c>
      <c r="Q3184" s="85" t="s">
        <v>14838</v>
      </c>
      <c r="R3184" s="106">
        <v>-0.90800000000000003</v>
      </c>
      <c r="S3184" s="85" t="s">
        <v>3686</v>
      </c>
      <c r="BZ3184" s="15">
        <v>90.798860991690944</v>
      </c>
    </row>
    <row r="3185" spans="16:78">
      <c r="P3185" s="105">
        <v>22.791576880482911</v>
      </c>
      <c r="Q3185" s="85" t="s">
        <v>14839</v>
      </c>
      <c r="R3185" s="106">
        <v>-0.82469999999999999</v>
      </c>
      <c r="S3185" s="85" t="s">
        <v>3686</v>
      </c>
      <c r="BZ3185" s="15">
        <v>82.468454321036532</v>
      </c>
    </row>
    <row r="3186" spans="16:78">
      <c r="P3186" s="105">
        <v>4.2509960968799998</v>
      </c>
      <c r="Q3186" s="85" t="s">
        <v>14840</v>
      </c>
      <c r="R3186" s="106">
        <v>-0.99229999999999996</v>
      </c>
      <c r="S3186" s="85" t="s">
        <v>8887</v>
      </c>
      <c r="BZ3186" s="15">
        <v>99.22915760031637</v>
      </c>
    </row>
    <row r="3187" spans="16:78">
      <c r="P3187" s="105">
        <v>1.512719075601537</v>
      </c>
      <c r="Q3187" s="85" t="s">
        <v>14841</v>
      </c>
      <c r="R3187" s="106">
        <v>-0.97189999999999999</v>
      </c>
      <c r="S3187" s="85" t="s">
        <v>8887</v>
      </c>
      <c r="BZ3187" s="15">
        <v>97.191837000455621</v>
      </c>
    </row>
    <row r="3188" spans="16:78">
      <c r="P3188" s="105">
        <v>58.652689512992367</v>
      </c>
      <c r="Q3188" s="85" t="s">
        <v>14842</v>
      </c>
      <c r="R3188" s="106">
        <v>-0.99909999999999999</v>
      </c>
      <c r="S3188" s="85" t="s">
        <v>8887</v>
      </c>
      <c r="BZ3188" s="15">
        <v>99.914843373088743</v>
      </c>
    </row>
    <row r="3189" spans="16:78">
      <c r="P3189" s="105">
        <v>1.0672513417647349</v>
      </c>
      <c r="Q3189" s="85" t="s">
        <v>14843</v>
      </c>
      <c r="R3189" s="106">
        <v>-0.99790000000000001</v>
      </c>
      <c r="S3189" s="85" t="s">
        <v>8884</v>
      </c>
      <c r="BZ3189" s="15">
        <v>99.793396291748891</v>
      </c>
    </row>
    <row r="3190" spans="16:78">
      <c r="P3190" s="105">
        <v>71.375600639659524</v>
      </c>
      <c r="Q3190" s="85" t="s">
        <v>14844</v>
      </c>
      <c r="R3190" s="106">
        <v>-0.95169999999999999</v>
      </c>
      <c r="S3190" s="85" t="s">
        <v>3686</v>
      </c>
      <c r="BZ3190" s="15">
        <v>95.174859796148453</v>
      </c>
    </row>
    <row r="3191" spans="16:78">
      <c r="P3191" s="105">
        <v>97.475362453778558</v>
      </c>
      <c r="Q3191" s="85" t="s">
        <v>14845</v>
      </c>
      <c r="R3191" s="106">
        <v>-0.89649999999999996</v>
      </c>
      <c r="S3191" s="85" t="s">
        <v>3686</v>
      </c>
      <c r="BZ3191" s="15">
        <v>89.648722539195319</v>
      </c>
    </row>
    <row r="3192" spans="16:78">
      <c r="P3192" s="105">
        <v>17.172457062218641</v>
      </c>
      <c r="Q3192" s="85" t="s">
        <v>14846</v>
      </c>
      <c r="R3192" s="106">
        <v>-0.92620000000000002</v>
      </c>
      <c r="S3192" s="85" t="s">
        <v>8887</v>
      </c>
      <c r="BZ3192" s="15">
        <v>92.618266377813626</v>
      </c>
    </row>
    <row r="3193" spans="16:78">
      <c r="P3193" s="105">
        <v>12.360128841008329</v>
      </c>
      <c r="Q3193" s="85" t="s">
        <v>14847</v>
      </c>
      <c r="R3193" s="106">
        <v>-0.99660000000000004</v>
      </c>
      <c r="S3193" s="85" t="s">
        <v>8887</v>
      </c>
      <c r="BZ3193" s="15">
        <v>99.661825897904336</v>
      </c>
    </row>
    <row r="3194" spans="16:78">
      <c r="P3194" s="105">
        <v>254.67015386871211</v>
      </c>
      <c r="Q3194" s="85" t="s">
        <v>14848</v>
      </c>
      <c r="R3194" s="106">
        <v>-0.75309999999999999</v>
      </c>
      <c r="S3194" s="85" t="s">
        <v>3686</v>
      </c>
      <c r="BZ3194" s="15">
        <v>75.310978280527038</v>
      </c>
    </row>
    <row r="3195" spans="16:78">
      <c r="P3195" s="105">
        <v>41.046148801634139</v>
      </c>
      <c r="Q3195" s="85" t="s">
        <v>14849</v>
      </c>
      <c r="R3195" s="106">
        <v>-0.87260000000000004</v>
      </c>
      <c r="S3195" s="85" t="s">
        <v>8887</v>
      </c>
      <c r="BZ3195" s="15">
        <v>87.259977947192468</v>
      </c>
    </row>
    <row r="3196" spans="16:78">
      <c r="P3196" s="105">
        <v>330.12531892540898</v>
      </c>
      <c r="Q3196" s="85" t="s">
        <v>14850</v>
      </c>
      <c r="R3196" s="106">
        <v>-0.93899999999999995</v>
      </c>
      <c r="S3196" s="85" t="s">
        <v>8895</v>
      </c>
      <c r="BZ3196" s="15">
        <v>93.897151219279323</v>
      </c>
    </row>
    <row r="3197" spans="16:78">
      <c r="P3197" s="105">
        <v>6.9658673250317369</v>
      </c>
      <c r="Q3197" s="85" t="s">
        <v>14851</v>
      </c>
      <c r="R3197" s="106">
        <v>-1</v>
      </c>
      <c r="S3197" s="85" t="s">
        <v>8887</v>
      </c>
      <c r="BZ3197" s="15">
        <v>100</v>
      </c>
    </row>
    <row r="3198" spans="16:78">
      <c r="P3198" s="105">
        <v>651.88254011905201</v>
      </c>
      <c r="Q3198" s="85" t="s">
        <v>14852</v>
      </c>
      <c r="R3198" s="106">
        <v>-1</v>
      </c>
      <c r="S3198" s="85" t="s">
        <v>8891</v>
      </c>
      <c r="BZ3198" s="15">
        <v>99.999649106457028</v>
      </c>
    </row>
    <row r="3199" spans="16:78">
      <c r="P3199" s="105">
        <v>12.26158318366168</v>
      </c>
      <c r="Q3199" s="85" t="s">
        <v>14853</v>
      </c>
      <c r="R3199" s="106">
        <v>-1</v>
      </c>
      <c r="S3199" s="85" t="s">
        <v>8887</v>
      </c>
      <c r="BZ3199" s="15">
        <v>100</v>
      </c>
    </row>
    <row r="3200" spans="16:78">
      <c r="P3200" s="105">
        <v>13.36394430512606</v>
      </c>
      <c r="Q3200" s="85" t="s">
        <v>14854</v>
      </c>
      <c r="R3200" s="106">
        <v>-0.98860000000000003</v>
      </c>
      <c r="S3200" s="85" t="s">
        <v>8887</v>
      </c>
      <c r="BZ3200" s="15">
        <v>98.861894669705364</v>
      </c>
    </row>
    <row r="3201" spans="16:78">
      <c r="P3201" s="105">
        <v>10.54286833884955</v>
      </c>
      <c r="Q3201" s="85" t="s">
        <v>14855</v>
      </c>
      <c r="R3201" s="106">
        <v>-0.99880000000000002</v>
      </c>
      <c r="S3201" s="85" t="s">
        <v>8893</v>
      </c>
      <c r="BZ3201" s="15">
        <v>99.88141830378396</v>
      </c>
    </row>
    <row r="3202" spans="16:78">
      <c r="P3202" s="105">
        <v>338.7333219412281</v>
      </c>
      <c r="Q3202" s="85" t="s">
        <v>14856</v>
      </c>
      <c r="R3202" s="106">
        <v>-0.99980000000000002</v>
      </c>
      <c r="S3202" s="85" t="s">
        <v>3686</v>
      </c>
      <c r="BZ3202" s="15">
        <v>99.978688714721784</v>
      </c>
    </row>
    <row r="3203" spans="16:78">
      <c r="P3203" s="105">
        <v>1602.550383478711</v>
      </c>
      <c r="Q3203" s="85" t="s">
        <v>14857</v>
      </c>
      <c r="R3203" s="106">
        <v>-0.9919</v>
      </c>
      <c r="S3203" s="85" t="s">
        <v>8893</v>
      </c>
      <c r="BZ3203" s="15">
        <v>99.189139508776947</v>
      </c>
    </row>
    <row r="3204" spans="16:78">
      <c r="P3204" s="105">
        <v>8.7152206055023687</v>
      </c>
      <c r="Q3204" s="85" t="s">
        <v>14858</v>
      </c>
      <c r="R3204" s="106">
        <v>-0.99890000000000001</v>
      </c>
      <c r="S3204" s="85" t="s">
        <v>3686</v>
      </c>
      <c r="BZ3204" s="15">
        <v>99.890362862035431</v>
      </c>
    </row>
    <row r="3205" spans="16:78">
      <c r="P3205" s="105">
        <v>12.35019663624295</v>
      </c>
      <c r="Q3205" s="85" t="s">
        <v>14859</v>
      </c>
      <c r="R3205" s="106">
        <v>-0.96499999999999997</v>
      </c>
      <c r="S3205" s="85" t="s">
        <v>8887</v>
      </c>
      <c r="BZ3205" s="15">
        <v>96.503290500243239</v>
      </c>
    </row>
    <row r="3206" spans="16:78">
      <c r="P3206" s="105">
        <v>2.182983902570629</v>
      </c>
      <c r="Q3206" s="85" t="s">
        <v>14860</v>
      </c>
      <c r="R3206" s="106">
        <v>-0.99729999999999996</v>
      </c>
      <c r="S3206" s="85" t="s">
        <v>8888</v>
      </c>
      <c r="BZ3206" s="15">
        <v>99.727530972484445</v>
      </c>
    </row>
    <row r="3207" spans="16:78">
      <c r="P3207" s="105">
        <v>1463112.3346636139</v>
      </c>
      <c r="Q3207" s="85" t="s">
        <v>14861</v>
      </c>
      <c r="R3207" s="106">
        <v>-0.74990000000000001</v>
      </c>
      <c r="S3207" s="85" t="s">
        <v>8891</v>
      </c>
      <c r="BZ3207" s="15">
        <v>74.992628433502745</v>
      </c>
    </row>
    <row r="3208" spans="16:78">
      <c r="P3208" s="105">
        <v>45.737944018213589</v>
      </c>
      <c r="Q3208" s="85" t="s">
        <v>14862</v>
      </c>
      <c r="R3208" s="106">
        <v>-1</v>
      </c>
      <c r="S3208" s="85" t="s">
        <v>8887</v>
      </c>
      <c r="BZ3208" s="15">
        <v>100</v>
      </c>
    </row>
    <row r="3209" spans="16:78">
      <c r="P3209" s="105">
        <v>26.133105576859201</v>
      </c>
      <c r="Q3209" s="85" t="s">
        <v>14863</v>
      </c>
      <c r="R3209" s="106">
        <v>-0.30320000000000003</v>
      </c>
      <c r="S3209" s="85" t="s">
        <v>8892</v>
      </c>
      <c r="BZ3209" s="15">
        <v>30.315770399801838</v>
      </c>
    </row>
    <row r="3210" spans="16:78">
      <c r="P3210" s="105">
        <v>54.107007242876541</v>
      </c>
      <c r="Q3210" s="85" t="s">
        <v>14864</v>
      </c>
      <c r="R3210" s="106">
        <v>-0.90329999999999999</v>
      </c>
      <c r="S3210" s="85" t="s">
        <v>8887</v>
      </c>
      <c r="BZ3210" s="15">
        <v>90.331226289161478</v>
      </c>
    </row>
    <row r="3211" spans="16:78">
      <c r="P3211" s="105">
        <v>6.4265342303905344</v>
      </c>
      <c r="Q3211" s="85" t="s">
        <v>14865</v>
      </c>
      <c r="R3211" s="106">
        <v>-1</v>
      </c>
      <c r="S3211" s="85" t="s">
        <v>8887</v>
      </c>
      <c r="BZ3211" s="15">
        <v>100</v>
      </c>
    </row>
    <row r="3212" spans="16:78">
      <c r="P3212" s="105">
        <v>3.2221267474564379</v>
      </c>
      <c r="Q3212" s="85" t="s">
        <v>14866</v>
      </c>
      <c r="R3212" s="106">
        <v>-0.9224</v>
      </c>
      <c r="S3212" s="85" t="s">
        <v>8898</v>
      </c>
      <c r="BZ3212" s="15">
        <v>92.243182200008192</v>
      </c>
    </row>
    <row r="3213" spans="16:78">
      <c r="P3213" s="105">
        <v>1.311140731308363</v>
      </c>
      <c r="Q3213" s="85" t="s">
        <v>14867</v>
      </c>
      <c r="R3213" s="106">
        <v>-0.59099999999999997</v>
      </c>
      <c r="S3213" s="85" t="s">
        <v>8887</v>
      </c>
      <c r="BZ3213" s="15">
        <v>59.098026920503443</v>
      </c>
    </row>
    <row r="3214" spans="16:78">
      <c r="P3214" s="105">
        <v>27.428424443052702</v>
      </c>
      <c r="Q3214" s="85" t="s">
        <v>14868</v>
      </c>
      <c r="R3214" s="106">
        <v>-0.96540000000000004</v>
      </c>
      <c r="S3214" s="85" t="s">
        <v>8887</v>
      </c>
      <c r="BZ3214" s="15">
        <v>96.542465698226906</v>
      </c>
    </row>
    <row r="3215" spans="16:78">
      <c r="P3215" s="105">
        <v>5.0105665361264942</v>
      </c>
      <c r="Q3215" s="85" t="s">
        <v>14869</v>
      </c>
      <c r="R3215" s="106">
        <v>-1</v>
      </c>
      <c r="S3215" s="85" t="s">
        <v>8887</v>
      </c>
      <c r="BZ3215" s="15">
        <v>99.999999452147492</v>
      </c>
    </row>
    <row r="3216" spans="16:78">
      <c r="P3216" s="105">
        <v>14.351119150931011</v>
      </c>
      <c r="Q3216" s="85" t="s">
        <v>14870</v>
      </c>
      <c r="R3216" s="106">
        <v>-0.46960000000000002</v>
      </c>
      <c r="S3216" s="85" t="s">
        <v>3686</v>
      </c>
      <c r="BZ3216" s="15">
        <v>46.957883602718027</v>
      </c>
    </row>
    <row r="3217" spans="16:78">
      <c r="P3217" s="105">
        <v>2.142010327792808</v>
      </c>
      <c r="Q3217" s="85" t="s">
        <v>14871</v>
      </c>
      <c r="R3217" s="106">
        <v>-0.93910000000000005</v>
      </c>
      <c r="S3217" s="85" t="s">
        <v>8887</v>
      </c>
      <c r="BZ3217" s="15">
        <v>93.913213294631404</v>
      </c>
    </row>
    <row r="3218" spans="16:78">
      <c r="P3218" s="105">
        <v>2.1802043456967488</v>
      </c>
      <c r="Q3218" s="85" t="s">
        <v>14872</v>
      </c>
      <c r="R3218" s="106">
        <v>-0.54810000000000003</v>
      </c>
      <c r="S3218" s="85" t="s">
        <v>8887</v>
      </c>
      <c r="BZ3218" s="15">
        <v>54.811353375261277</v>
      </c>
    </row>
    <row r="3219" spans="16:78">
      <c r="P3219" s="105">
        <v>21.938836045169321</v>
      </c>
      <c r="Q3219" s="85" t="s">
        <v>14873</v>
      </c>
      <c r="R3219" s="106">
        <v>-0.99</v>
      </c>
      <c r="S3219" s="85" t="s">
        <v>8887</v>
      </c>
      <c r="BZ3219" s="15">
        <v>98.999408891776298</v>
      </c>
    </row>
    <row r="3220" spans="16:78">
      <c r="P3220" s="105">
        <v>1.4579419796176929</v>
      </c>
      <c r="Q3220" s="85" t="s">
        <v>14874</v>
      </c>
      <c r="R3220" s="106">
        <v>-0.86480000000000001</v>
      </c>
      <c r="S3220" s="85" t="s">
        <v>3686</v>
      </c>
      <c r="BZ3220" s="15">
        <v>86.475270414920956</v>
      </c>
    </row>
    <row r="3221" spans="16:78">
      <c r="P3221" s="105">
        <v>2.486523381710243</v>
      </c>
      <c r="Q3221" s="85" t="s">
        <v>14875</v>
      </c>
      <c r="R3221" s="106">
        <v>-1</v>
      </c>
      <c r="S3221" s="85" t="s">
        <v>8887</v>
      </c>
      <c r="BZ3221" s="15">
        <v>99.999863083026696</v>
      </c>
    </row>
    <row r="3222" spans="16:78">
      <c r="P3222" s="105">
        <v>2.2069634400906901</v>
      </c>
      <c r="Q3222" s="85" t="s">
        <v>14876</v>
      </c>
      <c r="R3222" s="106">
        <v>-0.82950000000000002</v>
      </c>
      <c r="S3222" s="85" t="s">
        <v>8887</v>
      </c>
      <c r="BZ3222" s="15">
        <v>82.954812569316019</v>
      </c>
    </row>
    <row r="3223" spans="16:78">
      <c r="P3223" s="105">
        <v>4.536604251642725</v>
      </c>
      <c r="Q3223" s="85" t="s">
        <v>14877</v>
      </c>
      <c r="R3223" s="106">
        <v>-0.86270000000000002</v>
      </c>
      <c r="S3223" s="85" t="s">
        <v>3686</v>
      </c>
      <c r="BZ3223" s="15">
        <v>86.273181913452717</v>
      </c>
    </row>
    <row r="3224" spans="16:78">
      <c r="P3224" s="105">
        <v>41.880473774156002</v>
      </c>
      <c r="Q3224" s="85" t="s">
        <v>14878</v>
      </c>
      <c r="R3224" s="106">
        <v>-0.99829999999999997</v>
      </c>
      <c r="S3224" s="85" t="s">
        <v>8884</v>
      </c>
      <c r="BZ3224" s="15">
        <v>99.830638386808033</v>
      </c>
    </row>
    <row r="3225" spans="16:78">
      <c r="P3225" s="105">
        <v>5.2165890029723254</v>
      </c>
      <c r="Q3225" s="85" t="s">
        <v>14879</v>
      </c>
      <c r="R3225" s="106">
        <v>-0.99939999999999996</v>
      </c>
      <c r="S3225" s="85" t="s">
        <v>8884</v>
      </c>
      <c r="BZ3225" s="15">
        <v>99.936313072732418</v>
      </c>
    </row>
    <row r="3226" spans="16:78">
      <c r="P3226" s="105">
        <v>19.060583704309138</v>
      </c>
      <c r="Q3226" s="85" t="s">
        <v>14880</v>
      </c>
      <c r="R3226" s="106">
        <v>-0.98150000000000004</v>
      </c>
      <c r="S3226" s="85" t="s">
        <v>8887</v>
      </c>
      <c r="BZ3226" s="15">
        <v>98.149254496536898</v>
      </c>
    </row>
    <row r="3227" spans="16:78">
      <c r="P3227" s="105">
        <v>1.115097489610116</v>
      </c>
      <c r="Q3227" s="85" t="s">
        <v>14881</v>
      </c>
      <c r="R3227" s="106">
        <v>-0.99890000000000001</v>
      </c>
      <c r="S3227" s="85" t="s">
        <v>8887</v>
      </c>
      <c r="BZ3227" s="15">
        <v>99.892779577947309</v>
      </c>
    </row>
    <row r="3228" spans="16:78">
      <c r="P3228" s="105">
        <v>36.290852080573572</v>
      </c>
      <c r="Q3228" s="85" t="s">
        <v>14882</v>
      </c>
      <c r="R3228" s="106">
        <v>-0.9748</v>
      </c>
      <c r="S3228" s="85" t="s">
        <v>8893</v>
      </c>
      <c r="BZ3228" s="15">
        <v>97.475033623033852</v>
      </c>
    </row>
    <row r="3229" spans="16:78">
      <c r="P3229" s="105">
        <v>6.5633586878553336</v>
      </c>
      <c r="Q3229" s="85" t="s">
        <v>14883</v>
      </c>
      <c r="R3229" s="106">
        <v>-1</v>
      </c>
      <c r="S3229" s="85" t="s">
        <v>8887</v>
      </c>
      <c r="BZ3229" s="15">
        <v>99.999977410190766</v>
      </c>
    </row>
    <row r="3230" spans="16:78">
      <c r="P3230" s="105">
        <v>10.842336705768229</v>
      </c>
      <c r="Q3230" s="85" t="s">
        <v>14884</v>
      </c>
      <c r="R3230" s="106">
        <v>-0.9778</v>
      </c>
      <c r="S3230" s="85" t="s">
        <v>1772</v>
      </c>
      <c r="BZ3230" s="15">
        <v>97.781497753749051</v>
      </c>
    </row>
    <row r="3231" spans="16:78">
      <c r="P3231" s="105">
        <v>4.0290461577542347</v>
      </c>
      <c r="Q3231" s="85" t="s">
        <v>14885</v>
      </c>
      <c r="R3231" s="106">
        <v>-1</v>
      </c>
      <c r="S3231" s="85" t="s">
        <v>8887</v>
      </c>
      <c r="BZ3231" s="15">
        <v>99.999999467097666</v>
      </c>
    </row>
    <row r="3232" spans="16:78">
      <c r="P3232" s="105">
        <v>4.8994747979857944</v>
      </c>
      <c r="Q3232" s="85" t="s">
        <v>14886</v>
      </c>
      <c r="R3232" s="106">
        <v>-0.98419999999999996</v>
      </c>
      <c r="S3232" s="85" t="s">
        <v>8889</v>
      </c>
      <c r="BZ3232" s="15">
        <v>98.41564212770227</v>
      </c>
    </row>
    <row r="3233" spans="16:78">
      <c r="P3233" s="105">
        <v>11.921337937294791</v>
      </c>
      <c r="Q3233" s="85" t="s">
        <v>14887</v>
      </c>
      <c r="R3233" s="106">
        <v>-0.94120000000000004</v>
      </c>
      <c r="S3233" s="85" t="s">
        <v>8892</v>
      </c>
      <c r="BZ3233" s="15">
        <v>94.116846789503526</v>
      </c>
    </row>
    <row r="3234" spans="16:78">
      <c r="P3234" s="105">
        <v>46.498807576771902</v>
      </c>
      <c r="Q3234" s="85" t="s">
        <v>14888</v>
      </c>
      <c r="R3234" s="106">
        <v>-0.98229999999999995</v>
      </c>
      <c r="S3234" s="85" t="s">
        <v>8887</v>
      </c>
      <c r="BZ3234" s="15">
        <v>98.23305734757102</v>
      </c>
    </row>
    <row r="3235" spans="16:78">
      <c r="P3235" s="105">
        <v>1.1175774990803471</v>
      </c>
      <c r="Q3235" s="85" t="s">
        <v>14889</v>
      </c>
      <c r="R3235" s="106">
        <v>-1</v>
      </c>
      <c r="S3235" s="85" t="s">
        <v>8889</v>
      </c>
      <c r="BZ3235" s="15">
        <v>100</v>
      </c>
    </row>
    <row r="3236" spans="16:78">
      <c r="P3236" s="105">
        <v>60.788671132604662</v>
      </c>
      <c r="Q3236" s="85" t="s">
        <v>14890</v>
      </c>
      <c r="R3236" s="106">
        <v>-0.95269999999999999</v>
      </c>
      <c r="S3236" s="85" t="s">
        <v>8888</v>
      </c>
      <c r="BZ3236" s="15">
        <v>95.274206555164753</v>
      </c>
    </row>
    <row r="3237" spans="16:78">
      <c r="P3237" s="105">
        <v>185.07609692122861</v>
      </c>
      <c r="Q3237" s="85" t="s">
        <v>14891</v>
      </c>
      <c r="R3237" s="106">
        <v>-0.99839999999999995</v>
      </c>
      <c r="S3237" s="85" t="s">
        <v>8887</v>
      </c>
      <c r="BZ3237" s="15">
        <v>99.840777104596015</v>
      </c>
    </row>
    <row r="3238" spans="16:78">
      <c r="P3238" s="105">
        <v>5.9188686267212498</v>
      </c>
      <c r="Q3238" s="85" t="s">
        <v>14892</v>
      </c>
      <c r="R3238" s="106">
        <v>-1</v>
      </c>
      <c r="S3238" s="85" t="s">
        <v>8887</v>
      </c>
      <c r="BZ3238" s="15">
        <v>99.999874245472824</v>
      </c>
    </row>
    <row r="3239" spans="16:78">
      <c r="P3239" s="105">
        <v>20.42267904258507</v>
      </c>
      <c r="Q3239" s="85" t="s">
        <v>14893</v>
      </c>
      <c r="R3239" s="106">
        <v>-0.99860000000000004</v>
      </c>
      <c r="S3239" s="85" t="s">
        <v>3686</v>
      </c>
      <c r="BZ3239" s="15">
        <v>99.858824272821124</v>
      </c>
    </row>
    <row r="3240" spans="16:78">
      <c r="P3240" s="105">
        <v>2.3553458627872259</v>
      </c>
      <c r="Q3240" s="85" t="s">
        <v>14894</v>
      </c>
      <c r="R3240" s="106">
        <v>-0.57010000000000005</v>
      </c>
      <c r="S3240" s="85" t="s">
        <v>8890</v>
      </c>
      <c r="BZ3240" s="15">
        <v>57.013058545644647</v>
      </c>
    </row>
    <row r="3241" spans="16:78">
      <c r="P3241" s="105">
        <v>80.613402064720248</v>
      </c>
      <c r="Q3241" s="85" t="s">
        <v>14895</v>
      </c>
      <c r="R3241" s="106">
        <v>-0.99870000000000003</v>
      </c>
      <c r="S3241" s="85" t="s">
        <v>8887</v>
      </c>
      <c r="BZ3241" s="15">
        <v>99.870730973518889</v>
      </c>
    </row>
    <row r="3242" spans="16:78">
      <c r="P3242" s="105">
        <v>2615.0057758961402</v>
      </c>
      <c r="Q3242" s="85" t="s">
        <v>14896</v>
      </c>
      <c r="R3242" s="106">
        <v>-0.99960000000000004</v>
      </c>
      <c r="S3242" s="85" t="s">
        <v>8887</v>
      </c>
      <c r="BZ3242" s="15">
        <v>99.959503533027089</v>
      </c>
    </row>
    <row r="3243" spans="16:78">
      <c r="P3243" s="105">
        <v>117.3562474932159</v>
      </c>
      <c r="Q3243" s="85" t="s">
        <v>14897</v>
      </c>
      <c r="R3243" s="106">
        <v>-0.99990000000000001</v>
      </c>
      <c r="S3243" s="85" t="s">
        <v>8887</v>
      </c>
      <c r="BZ3243" s="15">
        <v>99.989931477199178</v>
      </c>
    </row>
    <row r="3244" spans="16:78">
      <c r="P3244" s="105">
        <v>5.4783216783216782</v>
      </c>
      <c r="Q3244" s="85" t="s">
        <v>14898</v>
      </c>
      <c r="R3244" s="106">
        <v>-1</v>
      </c>
      <c r="S3244" s="85" t="s">
        <v>8887</v>
      </c>
      <c r="BZ3244" s="15">
        <v>99.999912279805969</v>
      </c>
    </row>
    <row r="3245" spans="16:78">
      <c r="P3245" s="105">
        <v>697.62996941896017</v>
      </c>
      <c r="Q3245" s="85" t="s">
        <v>14899</v>
      </c>
      <c r="R3245" s="106">
        <v>-1</v>
      </c>
      <c r="S3245" s="85" t="s">
        <v>8887</v>
      </c>
      <c r="BZ3245" s="15">
        <v>99.999426100831016</v>
      </c>
    </row>
    <row r="3246" spans="16:78">
      <c r="P3246" s="105">
        <v>68.013392857142861</v>
      </c>
      <c r="Q3246" s="85" t="s">
        <v>14900</v>
      </c>
      <c r="R3246" s="106">
        <v>-1</v>
      </c>
      <c r="S3246" s="85" t="s">
        <v>8887</v>
      </c>
      <c r="BZ3246" s="15">
        <v>99.996976698391862</v>
      </c>
    </row>
    <row r="3247" spans="16:78">
      <c r="P3247" s="105">
        <v>303.43511450381681</v>
      </c>
      <c r="Q3247" s="85" t="s">
        <v>14901</v>
      </c>
      <c r="R3247" s="106">
        <v>-1</v>
      </c>
      <c r="S3247" s="85" t="s">
        <v>8887</v>
      </c>
      <c r="BZ3247" s="15">
        <v>99.999238993710691</v>
      </c>
    </row>
    <row r="3248" spans="16:78">
      <c r="P3248" s="105">
        <v>70.104314841156949</v>
      </c>
      <c r="Q3248" s="85" t="s">
        <v>14902</v>
      </c>
      <c r="R3248" s="106">
        <v>-0.99990000000000001</v>
      </c>
      <c r="S3248" s="85" t="s">
        <v>8887</v>
      </c>
      <c r="BZ3248" s="15">
        <v>99.989648292188022</v>
      </c>
    </row>
    <row r="3249" spans="16:78">
      <c r="P3249" s="105">
        <v>1220.0684150513109</v>
      </c>
      <c r="Q3249" s="85" t="s">
        <v>14903</v>
      </c>
      <c r="R3249" s="106">
        <v>-1</v>
      </c>
      <c r="S3249" s="85" t="s">
        <v>8887</v>
      </c>
      <c r="BZ3249" s="15">
        <v>99.996940186915879</v>
      </c>
    </row>
    <row r="3250" spans="16:78">
      <c r="P3250" s="105">
        <v>66.216216216216225</v>
      </c>
      <c r="Q3250" s="85" t="s">
        <v>14904</v>
      </c>
      <c r="R3250" s="106">
        <v>-0.99970000000000003</v>
      </c>
      <c r="S3250" s="85" t="s">
        <v>8887</v>
      </c>
      <c r="BZ3250" s="15">
        <v>99.969147092799375</v>
      </c>
    </row>
    <row r="3251" spans="16:78">
      <c r="P3251" s="105">
        <v>75.038453087233577</v>
      </c>
      <c r="Q3251" s="85" t="s">
        <v>14905</v>
      </c>
      <c r="R3251" s="106">
        <v>-0.99990000000000001</v>
      </c>
      <c r="S3251" s="85" t="s">
        <v>8887</v>
      </c>
      <c r="BZ3251" s="15">
        <v>99.991349926793561</v>
      </c>
    </row>
    <row r="3252" spans="16:78">
      <c r="P3252" s="105">
        <v>2.3635889410537301</v>
      </c>
      <c r="Q3252" s="85" t="s">
        <v>14906</v>
      </c>
      <c r="R3252" s="106">
        <v>-1</v>
      </c>
      <c r="S3252" s="85" t="s">
        <v>8887</v>
      </c>
      <c r="BZ3252" s="15">
        <v>99.999994570734941</v>
      </c>
    </row>
    <row r="3253" spans="16:78">
      <c r="P3253" s="105">
        <v>11.30210020178807</v>
      </c>
      <c r="Q3253" s="85" t="s">
        <v>14907</v>
      </c>
      <c r="R3253" s="106">
        <v>-0.90890000000000004</v>
      </c>
      <c r="S3253" s="85" t="s">
        <v>8887</v>
      </c>
      <c r="BZ3253" s="15">
        <v>90.893976605961527</v>
      </c>
    </row>
    <row r="3254" spans="16:78">
      <c r="P3254" s="105">
        <v>2.0948275862068959</v>
      </c>
      <c r="Q3254" s="85" t="s">
        <v>14908</v>
      </c>
      <c r="R3254" s="106">
        <v>-1</v>
      </c>
      <c r="S3254" s="85" t="s">
        <v>8887</v>
      </c>
      <c r="BZ3254" s="15">
        <v>99.999999972565163</v>
      </c>
    </row>
    <row r="3255" spans="16:78">
      <c r="P3255" s="105">
        <v>2.4341736694677869</v>
      </c>
      <c r="Q3255" s="85" t="s">
        <v>14909</v>
      </c>
      <c r="R3255" s="106">
        <v>-1</v>
      </c>
      <c r="S3255" s="85" t="s">
        <v>8887</v>
      </c>
      <c r="BZ3255" s="15">
        <v>99.999999923283454</v>
      </c>
    </row>
    <row r="3256" spans="16:78">
      <c r="P3256" s="105">
        <v>1.0135483870967741</v>
      </c>
      <c r="Q3256" s="85" t="s">
        <v>14910</v>
      </c>
      <c r="R3256" s="106">
        <v>-1</v>
      </c>
      <c r="S3256" s="85" t="s">
        <v>8887</v>
      </c>
      <c r="BZ3256" s="15">
        <v>99.999993634627629</v>
      </c>
    </row>
    <row r="3257" spans="16:78">
      <c r="P3257" s="105">
        <v>101.746145317893</v>
      </c>
      <c r="Q3257" s="85" t="s">
        <v>14911</v>
      </c>
      <c r="R3257" s="106">
        <v>-1</v>
      </c>
      <c r="S3257" s="85" t="s">
        <v>8887</v>
      </c>
      <c r="BZ3257" s="15">
        <v>99.999613201556059</v>
      </c>
    </row>
    <row r="3258" spans="16:78">
      <c r="P3258" s="105">
        <v>116.4534570523393</v>
      </c>
      <c r="Q3258" s="85" t="s">
        <v>14912</v>
      </c>
      <c r="R3258" s="106">
        <v>-0.99970000000000003</v>
      </c>
      <c r="S3258" s="85" t="s">
        <v>8887</v>
      </c>
      <c r="BZ3258" s="15">
        <v>99.970238575821057</v>
      </c>
    </row>
    <row r="3259" spans="16:78">
      <c r="P3259" s="105">
        <v>12.308184059168211</v>
      </c>
      <c r="Q3259" s="85" t="s">
        <v>14913</v>
      </c>
      <c r="R3259" s="106">
        <v>-0.94620000000000004</v>
      </c>
      <c r="S3259" s="85" t="s">
        <v>1772</v>
      </c>
      <c r="BZ3259" s="15">
        <v>94.615794428667982</v>
      </c>
    </row>
    <row r="3260" spans="16:78">
      <c r="P3260" s="105">
        <v>5.2957711129890148</v>
      </c>
      <c r="Q3260" s="85" t="s">
        <v>14914</v>
      </c>
      <c r="R3260" s="106">
        <v>-0.99990000000000001</v>
      </c>
      <c r="S3260" s="85" t="s">
        <v>8887</v>
      </c>
      <c r="BZ3260" s="15">
        <v>99.989192205558268</v>
      </c>
    </row>
    <row r="3261" spans="16:78">
      <c r="P3261" s="105">
        <v>50.859669371525001</v>
      </c>
      <c r="Q3261" s="85" t="s">
        <v>14915</v>
      </c>
      <c r="R3261" s="106">
        <v>-0.996</v>
      </c>
      <c r="S3261" s="85" t="s">
        <v>3686</v>
      </c>
      <c r="BZ3261" s="15">
        <v>99.597340898243644</v>
      </c>
    </row>
    <row r="3262" spans="16:78">
      <c r="P3262" s="105">
        <v>1.2130896946687579</v>
      </c>
      <c r="Q3262" s="85" t="s">
        <v>14916</v>
      </c>
      <c r="R3262" s="106">
        <v>-0.99909999999999999</v>
      </c>
      <c r="S3262" s="85" t="s">
        <v>8888</v>
      </c>
      <c r="BZ3262" s="15">
        <v>99.913432250623032</v>
      </c>
    </row>
    <row r="3263" spans="16:78">
      <c r="P3263" s="105">
        <v>233.18102382577891</v>
      </c>
      <c r="Q3263" s="85" t="s">
        <v>14917</v>
      </c>
      <c r="R3263" s="106">
        <v>-0.98680000000000001</v>
      </c>
      <c r="S3263" s="85" t="s">
        <v>8887</v>
      </c>
      <c r="BZ3263" s="15">
        <v>98.681536490924444</v>
      </c>
    </row>
    <row r="3264" spans="16:78">
      <c r="P3264" s="105">
        <v>2.4098318800889889</v>
      </c>
      <c r="Q3264" s="85" t="s">
        <v>14918</v>
      </c>
      <c r="R3264" s="106">
        <v>-0.27300000000000002</v>
      </c>
      <c r="S3264" s="85" t="s">
        <v>8892</v>
      </c>
      <c r="BZ3264" s="15">
        <v>27.301858534612158</v>
      </c>
    </row>
    <row r="3265" spans="16:78">
      <c r="P3265" s="105">
        <v>16.217359553515841</v>
      </c>
      <c r="Q3265" s="85" t="s">
        <v>14919</v>
      </c>
      <c r="R3265" s="106">
        <v>-0.98950000000000005</v>
      </c>
      <c r="S3265" s="85" t="s">
        <v>8891</v>
      </c>
      <c r="BZ3265" s="15">
        <v>98.951424609726445</v>
      </c>
    </row>
    <row r="3266" spans="16:78">
      <c r="P3266" s="105">
        <v>3.2722596151662691</v>
      </c>
      <c r="Q3266" s="85" t="s">
        <v>14920</v>
      </c>
      <c r="R3266" s="106">
        <v>-0.35270000000000001</v>
      </c>
      <c r="S3266" s="85" t="s">
        <v>8898</v>
      </c>
      <c r="BZ3266" s="15">
        <v>35.274783932017748</v>
      </c>
    </row>
    <row r="3267" spans="16:78">
      <c r="P3267" s="105">
        <v>29.37628552513257</v>
      </c>
      <c r="Q3267" s="85" t="s">
        <v>14921</v>
      </c>
      <c r="R3267" s="106">
        <v>-0.98929999999999996</v>
      </c>
      <c r="S3267" s="85" t="s">
        <v>1772</v>
      </c>
      <c r="BZ3267" s="15">
        <v>98.928084100669295</v>
      </c>
    </row>
    <row r="3268" spans="16:78">
      <c r="P3268" s="105">
        <v>85.466917729454167</v>
      </c>
      <c r="Q3268" s="85" t="s">
        <v>14922</v>
      </c>
      <c r="R3268" s="106">
        <v>-0.94669999999999999</v>
      </c>
      <c r="S3268" s="85" t="s">
        <v>8887</v>
      </c>
      <c r="BZ3268" s="15">
        <v>94.67410110444365</v>
      </c>
    </row>
    <row r="3269" spans="16:78">
      <c r="P3269" s="105">
        <v>1.988162485762611</v>
      </c>
      <c r="Q3269" s="85" t="s">
        <v>14923</v>
      </c>
      <c r="R3269" s="106">
        <v>-0.49030000000000001</v>
      </c>
      <c r="S3269" s="85" t="s">
        <v>8887</v>
      </c>
      <c r="BZ3269" s="15">
        <v>49.029367169548173</v>
      </c>
    </row>
    <row r="3270" spans="16:78">
      <c r="P3270" s="105">
        <v>1.6712274282077799</v>
      </c>
      <c r="Q3270" s="85" t="s">
        <v>14924</v>
      </c>
      <c r="R3270" s="106">
        <v>-1</v>
      </c>
      <c r="S3270" s="85" t="s">
        <v>8887</v>
      </c>
      <c r="BZ3270" s="15">
        <v>100</v>
      </c>
    </row>
    <row r="3271" spans="16:78">
      <c r="P3271" s="105">
        <v>7.1865564272622082</v>
      </c>
      <c r="Q3271" s="85" t="s">
        <v>14925</v>
      </c>
      <c r="R3271" s="106">
        <v>-0.87990000000000002</v>
      </c>
      <c r="S3271" s="85" t="s">
        <v>8893</v>
      </c>
      <c r="BZ3271" s="15">
        <v>87.985626794041792</v>
      </c>
    </row>
    <row r="3272" spans="16:78">
      <c r="P3272" s="105">
        <v>11.63365384615385</v>
      </c>
      <c r="Q3272" s="85" t="s">
        <v>14926</v>
      </c>
      <c r="R3272" s="106">
        <v>-0.51270000000000004</v>
      </c>
      <c r="S3272" s="85" t="s">
        <v>8887</v>
      </c>
      <c r="BZ3272" s="15">
        <v>51.272373290721923</v>
      </c>
    </row>
    <row r="3273" spans="16:78">
      <c r="P3273" s="105">
        <v>14.33669281834641</v>
      </c>
      <c r="Q3273" s="85" t="s">
        <v>14927</v>
      </c>
      <c r="R3273" s="106">
        <v>-0.51319999999999999</v>
      </c>
      <c r="S3273" s="85" t="s">
        <v>8887</v>
      </c>
      <c r="BZ3273" s="15">
        <v>51.316936003266562</v>
      </c>
    </row>
    <row r="3274" spans="16:78">
      <c r="P3274" s="105">
        <v>14.96010829561318</v>
      </c>
      <c r="Q3274" s="85" t="s">
        <v>14928</v>
      </c>
      <c r="R3274" s="106">
        <v>-0.51270000000000004</v>
      </c>
      <c r="S3274" s="85" t="s">
        <v>8887</v>
      </c>
      <c r="BZ3274" s="15">
        <v>51.272473292199457</v>
      </c>
    </row>
    <row r="3275" spans="16:78">
      <c r="P3275" s="105">
        <v>2.0242200917451401</v>
      </c>
      <c r="Q3275" s="85" t="s">
        <v>14929</v>
      </c>
      <c r="R3275" s="106">
        <v>-0.98729999999999996</v>
      </c>
      <c r="S3275" s="85" t="s">
        <v>8887</v>
      </c>
      <c r="BZ3275" s="15">
        <v>98.730413294557948</v>
      </c>
    </row>
    <row r="3276" spans="16:78">
      <c r="P3276" s="105">
        <v>5036.2005698715111</v>
      </c>
      <c r="Q3276" s="85" t="s">
        <v>14930</v>
      </c>
      <c r="R3276" s="106">
        <v>-0.99839999999999995</v>
      </c>
      <c r="S3276" s="85" t="s">
        <v>3686</v>
      </c>
      <c r="BZ3276" s="15">
        <v>99.838016973306125</v>
      </c>
    </row>
    <row r="3277" spans="16:78">
      <c r="P3277" s="105">
        <v>48.911091553879878</v>
      </c>
      <c r="Q3277" s="85" t="s">
        <v>14931</v>
      </c>
      <c r="R3277" s="106">
        <v>-0.99160000000000004</v>
      </c>
      <c r="S3277" s="85" t="s">
        <v>8887</v>
      </c>
      <c r="BZ3277" s="15">
        <v>99.158151813403592</v>
      </c>
    </row>
    <row r="3278" spans="16:78">
      <c r="P3278" s="105">
        <v>5.9971475892528519</v>
      </c>
      <c r="Q3278" s="85" t="s">
        <v>14932</v>
      </c>
      <c r="R3278" s="106">
        <v>-0.77249999999999996</v>
      </c>
      <c r="S3278" s="85" t="s">
        <v>3686</v>
      </c>
      <c r="BZ3278" s="15">
        <v>77.247341853721409</v>
      </c>
    </row>
    <row r="3279" spans="16:78">
      <c r="P3279" s="105">
        <v>13.22912185996857</v>
      </c>
      <c r="Q3279" s="85" t="s">
        <v>14933</v>
      </c>
      <c r="R3279" s="106">
        <v>-0.39910000000000001</v>
      </c>
      <c r="S3279" s="85" t="s">
        <v>8889</v>
      </c>
      <c r="BZ3279" s="15">
        <v>39.910460832901848</v>
      </c>
    </row>
    <row r="3280" spans="16:78">
      <c r="P3280" s="105">
        <v>77.290014856324561</v>
      </c>
      <c r="Q3280" s="85" t="s">
        <v>14934</v>
      </c>
      <c r="R3280" s="106">
        <v>-0.99239999999999995</v>
      </c>
      <c r="S3280" s="85" t="s">
        <v>8887</v>
      </c>
      <c r="BZ3280" s="15">
        <v>99.238741894792255</v>
      </c>
    </row>
    <row r="3281" spans="16:78">
      <c r="P3281" s="105">
        <v>114549.7844216872</v>
      </c>
      <c r="Q3281" s="85" t="s">
        <v>14935</v>
      </c>
      <c r="R3281" s="106">
        <v>-1</v>
      </c>
      <c r="S3281" s="85" t="s">
        <v>8887</v>
      </c>
      <c r="BZ3281" s="15">
        <v>100</v>
      </c>
    </row>
    <row r="3282" spans="16:78">
      <c r="P3282" s="105">
        <v>21.609220574279899</v>
      </c>
      <c r="Q3282" s="85" t="s">
        <v>14936</v>
      </c>
      <c r="R3282" s="106">
        <v>-0.99729999999999996</v>
      </c>
      <c r="S3282" s="85" t="s">
        <v>8887</v>
      </c>
      <c r="BZ3282" s="15">
        <v>99.727105842588628</v>
      </c>
    </row>
    <row r="3283" spans="16:78">
      <c r="P3283" s="105">
        <v>24.917901615668381</v>
      </c>
      <c r="Q3283" s="85" t="s">
        <v>14937</v>
      </c>
      <c r="R3283" s="106">
        <v>-0.89810000000000001</v>
      </c>
      <c r="S3283" s="85" t="s">
        <v>8887</v>
      </c>
      <c r="BZ3283" s="15">
        <v>89.811864377449908</v>
      </c>
    </row>
    <row r="3284" spans="16:78">
      <c r="P3284" s="105">
        <v>10.91154887885229</v>
      </c>
      <c r="Q3284" s="85" t="s">
        <v>14938</v>
      </c>
      <c r="R3284" s="106">
        <v>-0.77629999999999999</v>
      </c>
      <c r="S3284" s="85" t="s">
        <v>8887</v>
      </c>
      <c r="BZ3284" s="15">
        <v>77.628683359258417</v>
      </c>
    </row>
    <row r="3285" spans="16:78">
      <c r="P3285" s="105">
        <v>34.030099745704483</v>
      </c>
      <c r="Q3285" s="85" t="s">
        <v>14939</v>
      </c>
      <c r="R3285" s="106">
        <v>-0.68840000000000001</v>
      </c>
      <c r="S3285" s="85" t="s">
        <v>8881</v>
      </c>
      <c r="BZ3285" s="15">
        <v>68.841609466855715</v>
      </c>
    </row>
    <row r="3286" spans="16:78">
      <c r="P3286" s="105">
        <v>17.29607502629591</v>
      </c>
      <c r="Q3286" s="85" t="s">
        <v>14940</v>
      </c>
      <c r="R3286" s="106">
        <v>-0.87880000000000003</v>
      </c>
      <c r="S3286" s="85" t="s">
        <v>3686</v>
      </c>
      <c r="BZ3286" s="15">
        <v>87.875113762114538</v>
      </c>
    </row>
    <row r="3287" spans="16:78">
      <c r="P3287" s="105">
        <v>39.859649886382158</v>
      </c>
      <c r="Q3287" s="85" t="s">
        <v>14941</v>
      </c>
      <c r="R3287" s="106">
        <v>-0.92920000000000003</v>
      </c>
      <c r="S3287" s="85" t="s">
        <v>3686</v>
      </c>
      <c r="BZ3287" s="15">
        <v>92.922873367889125</v>
      </c>
    </row>
    <row r="3288" spans="16:78">
      <c r="P3288" s="105">
        <v>1.7210427871153819</v>
      </c>
      <c r="Q3288" s="85" t="s">
        <v>14942</v>
      </c>
      <c r="R3288" s="106">
        <v>-0.94930000000000003</v>
      </c>
      <c r="S3288" s="85" t="s">
        <v>8887</v>
      </c>
      <c r="BZ3288" s="15">
        <v>94.925863644897461</v>
      </c>
    </row>
    <row r="3289" spans="16:78">
      <c r="P3289" s="105">
        <v>28.506578750760831</v>
      </c>
      <c r="Q3289" s="85" t="s">
        <v>14943</v>
      </c>
      <c r="R3289" s="106">
        <v>-0.98719999999999997</v>
      </c>
      <c r="S3289" s="85" t="s">
        <v>3686</v>
      </c>
      <c r="BZ3289" s="15">
        <v>98.723112478013576</v>
      </c>
    </row>
    <row r="3290" spans="16:78">
      <c r="P3290" s="105">
        <v>2.4900531152453569</v>
      </c>
      <c r="Q3290" s="85" t="s">
        <v>14944</v>
      </c>
      <c r="R3290" s="106">
        <v>-0.98280000000000001</v>
      </c>
      <c r="S3290" s="85" t="s">
        <v>8887</v>
      </c>
      <c r="BZ3290" s="15">
        <v>98.27503035478567</v>
      </c>
    </row>
    <row r="3291" spans="16:78">
      <c r="P3291" s="105">
        <v>291.7205895446283</v>
      </c>
      <c r="Q3291" s="85" t="s">
        <v>14945</v>
      </c>
      <c r="R3291" s="106">
        <v>-0.77900000000000003</v>
      </c>
      <c r="S3291" s="85" t="s">
        <v>8892</v>
      </c>
      <c r="BZ3291" s="15">
        <v>77.902797044728089</v>
      </c>
    </row>
    <row r="3292" spans="16:78">
      <c r="P3292" s="105">
        <v>29.002686502514539</v>
      </c>
      <c r="Q3292" s="85" t="s">
        <v>14946</v>
      </c>
      <c r="R3292" s="106">
        <v>-1</v>
      </c>
      <c r="S3292" s="85" t="s">
        <v>3686</v>
      </c>
      <c r="BZ3292" s="15">
        <v>99.996758304000736</v>
      </c>
    </row>
    <row r="3293" spans="16:78">
      <c r="P3293" s="105">
        <v>5967.5578540054676</v>
      </c>
      <c r="Q3293" s="85" t="s">
        <v>14947</v>
      </c>
      <c r="R3293" s="106">
        <v>-0.60019999999999996</v>
      </c>
      <c r="S3293" s="85" t="s">
        <v>8887</v>
      </c>
      <c r="BZ3293" s="15">
        <v>60.018576607555083</v>
      </c>
    </row>
    <row r="3294" spans="16:78">
      <c r="P3294" s="105">
        <v>3.9449370821819918</v>
      </c>
      <c r="Q3294" s="85" t="s">
        <v>14948</v>
      </c>
      <c r="R3294" s="106">
        <v>-0.97460000000000002</v>
      </c>
      <c r="S3294" s="85" t="s">
        <v>8887</v>
      </c>
      <c r="BZ3294" s="15">
        <v>97.458620481590444</v>
      </c>
    </row>
    <row r="3295" spans="16:78">
      <c r="P3295" s="105">
        <v>23.29883099057713</v>
      </c>
      <c r="Q3295" s="85" t="s">
        <v>14949</v>
      </c>
      <c r="R3295" s="106">
        <v>-0.93879999999999997</v>
      </c>
      <c r="S3295" s="85" t="s">
        <v>8884</v>
      </c>
      <c r="BZ3295" s="15">
        <v>93.878530992400471</v>
      </c>
    </row>
    <row r="3296" spans="16:78">
      <c r="P3296" s="105">
        <v>8.0994071732311781</v>
      </c>
      <c r="Q3296" s="85" t="s">
        <v>14950</v>
      </c>
      <c r="R3296" s="106">
        <v>-0.99890000000000001</v>
      </c>
      <c r="S3296" s="85" t="s">
        <v>8887</v>
      </c>
      <c r="BZ3296" s="15">
        <v>99.889505264329031</v>
      </c>
    </row>
    <row r="3297" spans="16:78">
      <c r="P3297" s="105">
        <v>608.21045394017904</v>
      </c>
      <c r="Q3297" s="85" t="s">
        <v>14951</v>
      </c>
      <c r="R3297" s="106">
        <v>-0.95720000000000005</v>
      </c>
      <c r="S3297" s="85" t="s">
        <v>8892</v>
      </c>
      <c r="BZ3297" s="15">
        <v>95.723489646559585</v>
      </c>
    </row>
    <row r="3298" spans="16:78">
      <c r="P3298" s="105">
        <v>19.0716918321246</v>
      </c>
      <c r="Q3298" s="85" t="s">
        <v>14952</v>
      </c>
      <c r="R3298" s="106">
        <v>-1</v>
      </c>
      <c r="S3298" s="85" t="s">
        <v>8889</v>
      </c>
      <c r="BZ3298" s="15">
        <v>99.999962587905827</v>
      </c>
    </row>
    <row r="3299" spans="16:78">
      <c r="P3299" s="105">
        <v>2.9439572883348331</v>
      </c>
      <c r="Q3299" s="85" t="s">
        <v>14953</v>
      </c>
      <c r="R3299" s="106">
        <v>-0.96899999999999997</v>
      </c>
      <c r="S3299" s="85" t="s">
        <v>8889</v>
      </c>
      <c r="BZ3299" s="15">
        <v>96.903298777945281</v>
      </c>
    </row>
    <row r="3300" spans="16:78">
      <c r="P3300" s="105">
        <v>5.0281003364885946</v>
      </c>
      <c r="Q3300" s="85" t="s">
        <v>14954</v>
      </c>
      <c r="R3300" s="106">
        <v>-0.89080000000000004</v>
      </c>
      <c r="S3300" s="85" t="s">
        <v>8887</v>
      </c>
      <c r="BZ3300" s="15">
        <v>89.079241410093815</v>
      </c>
    </row>
    <row r="3301" spans="16:78">
      <c r="P3301" s="105">
        <v>221.67398371401609</v>
      </c>
      <c r="Q3301" s="85" t="s">
        <v>14955</v>
      </c>
      <c r="R3301" s="106">
        <v>-0.99829999999999997</v>
      </c>
      <c r="S3301" s="85" t="s">
        <v>3686</v>
      </c>
      <c r="BZ3301" s="15">
        <v>99.829728411580689</v>
      </c>
    </row>
    <row r="3302" spans="16:78">
      <c r="P3302" s="105">
        <v>3.6740423690673252</v>
      </c>
      <c r="Q3302" s="85" t="s">
        <v>14956</v>
      </c>
      <c r="R3302" s="106">
        <v>-0.2019</v>
      </c>
      <c r="S3302" s="85" t="s">
        <v>8892</v>
      </c>
      <c r="BZ3302" s="15">
        <v>20.190693779051092</v>
      </c>
    </row>
    <row r="3303" spans="16:78">
      <c r="P3303" s="105">
        <v>12.99155411095269</v>
      </c>
      <c r="Q3303" s="85" t="s">
        <v>14957</v>
      </c>
      <c r="R3303" s="106">
        <v>-0.69369999999999998</v>
      </c>
      <c r="S3303" s="85" t="s">
        <v>8889</v>
      </c>
      <c r="BZ3303" s="15">
        <v>69.368292571538859</v>
      </c>
    </row>
    <row r="3304" spans="16:78">
      <c r="P3304" s="105">
        <v>72.361686858581649</v>
      </c>
      <c r="Q3304" s="85" t="s">
        <v>14958</v>
      </c>
      <c r="R3304" s="106">
        <v>-0.97270000000000001</v>
      </c>
      <c r="S3304" s="85" t="s">
        <v>8884</v>
      </c>
      <c r="BZ3304" s="15">
        <v>97.268074697729276</v>
      </c>
    </row>
    <row r="3305" spans="16:78">
      <c r="P3305" s="105">
        <v>7.7130487347490204</v>
      </c>
      <c r="Q3305" s="85" t="s">
        <v>14959</v>
      </c>
      <c r="R3305" s="106">
        <v>-1</v>
      </c>
      <c r="S3305" s="85" t="s">
        <v>8887</v>
      </c>
      <c r="BZ3305" s="15">
        <v>100</v>
      </c>
    </row>
    <row r="3306" spans="16:78">
      <c r="P3306" s="105">
        <v>1.4164823008849561</v>
      </c>
      <c r="Q3306" s="85" t="s">
        <v>14960</v>
      </c>
      <c r="R3306" s="106">
        <v>-0.5847</v>
      </c>
      <c r="S3306" s="85" t="s">
        <v>8887</v>
      </c>
      <c r="BZ3306" s="15">
        <v>58.473252635689192</v>
      </c>
    </row>
    <row r="3307" spans="16:78">
      <c r="P3307" s="105">
        <v>2.782258064516129</v>
      </c>
      <c r="Q3307" s="85" t="s">
        <v>14961</v>
      </c>
      <c r="R3307" s="106">
        <v>-0.39350000000000002</v>
      </c>
      <c r="S3307" s="85" t="s">
        <v>8887</v>
      </c>
      <c r="BZ3307" s="15">
        <v>39.35340022296544</v>
      </c>
    </row>
    <row r="3308" spans="16:78">
      <c r="P3308" s="105">
        <v>4.0949597210821311</v>
      </c>
      <c r="Q3308" s="85" t="s">
        <v>14962</v>
      </c>
      <c r="R3308" s="106">
        <v>-0.99690000000000001</v>
      </c>
      <c r="S3308" s="85" t="s">
        <v>3686</v>
      </c>
      <c r="BZ3308" s="15">
        <v>99.689465597106022</v>
      </c>
    </row>
    <row r="3309" spans="16:78">
      <c r="P3309" s="105">
        <v>29.324979406384092</v>
      </c>
      <c r="Q3309" s="85" t="s">
        <v>14963</v>
      </c>
      <c r="R3309" s="106">
        <v>-0.99529999999999996</v>
      </c>
      <c r="S3309" s="85" t="s">
        <v>8887</v>
      </c>
      <c r="BZ3309" s="15">
        <v>99.533778043398016</v>
      </c>
    </row>
    <row r="3310" spans="16:78">
      <c r="P3310" s="105">
        <v>435.6796511864959</v>
      </c>
      <c r="Q3310" s="85" t="s">
        <v>14964</v>
      </c>
      <c r="R3310" s="106">
        <v>-0.99960000000000004</v>
      </c>
      <c r="S3310" s="85" t="s">
        <v>8887</v>
      </c>
      <c r="BZ3310" s="15">
        <v>99.961399589266378</v>
      </c>
    </row>
    <row r="3311" spans="16:78">
      <c r="P3311" s="105">
        <v>459.79051047050228</v>
      </c>
      <c r="Q3311" s="85" t="s">
        <v>14965</v>
      </c>
      <c r="R3311" s="106">
        <v>-0.44990000000000002</v>
      </c>
      <c r="S3311" s="85" t="s">
        <v>8887</v>
      </c>
      <c r="BZ3311" s="15">
        <v>44.98948036351387</v>
      </c>
    </row>
    <row r="3312" spans="16:78">
      <c r="P3312" s="105">
        <v>3.5313044435696139</v>
      </c>
      <c r="Q3312" s="85" t="s">
        <v>14966</v>
      </c>
      <c r="R3312" s="106">
        <v>-0.79869999999999997</v>
      </c>
      <c r="S3312" s="85" t="s">
        <v>8893</v>
      </c>
      <c r="BZ3312" s="15">
        <v>79.865804652872612</v>
      </c>
    </row>
    <row r="3313" spans="16:78">
      <c r="P3313" s="105">
        <v>20.176609728961221</v>
      </c>
      <c r="Q3313" s="85" t="s">
        <v>14967</v>
      </c>
      <c r="R3313" s="106">
        <v>-0.95099999999999996</v>
      </c>
      <c r="S3313" s="85" t="s">
        <v>3686</v>
      </c>
      <c r="BZ3313" s="15">
        <v>95.102139253634476</v>
      </c>
    </row>
    <row r="3314" spans="16:78">
      <c r="P3314" s="105">
        <v>11.778141133875421</v>
      </c>
      <c r="Q3314" s="85" t="s">
        <v>14968</v>
      </c>
      <c r="R3314" s="106">
        <v>-0.89839999999999998</v>
      </c>
      <c r="S3314" s="85" t="s">
        <v>8887</v>
      </c>
      <c r="BZ3314" s="15">
        <v>89.837699810285613</v>
      </c>
    </row>
    <row r="3315" spans="16:78">
      <c r="P3315" s="105">
        <v>18.90420630913151</v>
      </c>
      <c r="Q3315" s="85" t="s">
        <v>14969</v>
      </c>
      <c r="R3315" s="106">
        <v>-0.99160000000000004</v>
      </c>
      <c r="S3315" s="85" t="s">
        <v>3686</v>
      </c>
      <c r="BZ3315" s="15">
        <v>99.163749261855131</v>
      </c>
    </row>
    <row r="3316" spans="16:78">
      <c r="P3316" s="105">
        <v>2.1177078100036422</v>
      </c>
      <c r="Q3316" s="85" t="s">
        <v>14970</v>
      </c>
      <c r="R3316" s="106">
        <v>-0.91510000000000002</v>
      </c>
      <c r="S3316" s="85" t="s">
        <v>8887</v>
      </c>
      <c r="BZ3316" s="15">
        <v>91.510608763424656</v>
      </c>
    </row>
    <row r="3317" spans="16:78">
      <c r="P3317" s="105">
        <v>2.6275738240228121</v>
      </c>
      <c r="Q3317" s="85" t="s">
        <v>14971</v>
      </c>
      <c r="R3317" s="106">
        <v>-0.99729999999999996</v>
      </c>
      <c r="S3317" s="85" t="s">
        <v>8887</v>
      </c>
      <c r="BZ3317" s="15">
        <v>99.72677605739311</v>
      </c>
    </row>
    <row r="3318" spans="16:78">
      <c r="P3318" s="105">
        <v>28.089606000049351</v>
      </c>
      <c r="Q3318" s="85" t="s">
        <v>14972</v>
      </c>
      <c r="R3318" s="106">
        <v>-1</v>
      </c>
      <c r="S3318" s="85" t="s">
        <v>8888</v>
      </c>
      <c r="BZ3318" s="15">
        <v>100</v>
      </c>
    </row>
    <row r="3319" spans="16:78">
      <c r="P3319" s="105">
        <v>1.721016108066558</v>
      </c>
      <c r="Q3319" s="85" t="s">
        <v>14973</v>
      </c>
      <c r="R3319" s="106">
        <v>-0.99690000000000001</v>
      </c>
      <c r="S3319" s="85" t="s">
        <v>8895</v>
      </c>
      <c r="BZ3319" s="15">
        <v>99.689242536372376</v>
      </c>
    </row>
    <row r="3320" spans="16:78">
      <c r="P3320" s="105">
        <v>37.00277721668273</v>
      </c>
      <c r="Q3320" s="85" t="s">
        <v>14974</v>
      </c>
      <c r="R3320" s="106">
        <v>-0.86280000000000001</v>
      </c>
      <c r="S3320" s="85" t="s">
        <v>8887</v>
      </c>
      <c r="BZ3320" s="15">
        <v>86.281185463432536</v>
      </c>
    </row>
    <row r="3321" spans="16:78">
      <c r="P3321" s="105">
        <v>23.167133621621591</v>
      </c>
      <c r="Q3321" s="85" t="s">
        <v>14975</v>
      </c>
      <c r="R3321" s="106">
        <v>-0.99370000000000003</v>
      </c>
      <c r="S3321" s="85" t="s">
        <v>8898</v>
      </c>
      <c r="BZ3321" s="15">
        <v>99.372550191162418</v>
      </c>
    </row>
    <row r="3322" spans="16:78">
      <c r="P3322" s="105">
        <v>4.4263839968176466</v>
      </c>
      <c r="Q3322" s="85" t="s">
        <v>14976</v>
      </c>
      <c r="R3322" s="106">
        <v>-0.81410000000000005</v>
      </c>
      <c r="S3322" s="85" t="s">
        <v>8887</v>
      </c>
      <c r="BZ3322" s="15">
        <v>81.410484477899061</v>
      </c>
    </row>
    <row r="3323" spans="16:78">
      <c r="P3323" s="105">
        <v>402.18315404954791</v>
      </c>
      <c r="Q3323" s="85" t="s">
        <v>14977</v>
      </c>
      <c r="R3323" s="106">
        <v>-0.98980000000000001</v>
      </c>
      <c r="S3323" s="85" t="s">
        <v>8892</v>
      </c>
      <c r="BZ3323" s="15">
        <v>98.984993548020412</v>
      </c>
    </row>
    <row r="3324" spans="16:78">
      <c r="P3324" s="105">
        <v>27.188947595132369</v>
      </c>
      <c r="Q3324" s="85" t="s">
        <v>14978</v>
      </c>
      <c r="R3324" s="106">
        <v>-0.9798</v>
      </c>
      <c r="S3324" s="85" t="s">
        <v>8889</v>
      </c>
      <c r="BZ3324" s="15">
        <v>97.979421361277048</v>
      </c>
    </row>
    <row r="3325" spans="16:78">
      <c r="P3325" s="105">
        <v>276.2349339257234</v>
      </c>
      <c r="Q3325" s="85" t="s">
        <v>14979</v>
      </c>
      <c r="R3325" s="106">
        <v>-0.99280000000000002</v>
      </c>
      <c r="S3325" s="85" t="s">
        <v>8889</v>
      </c>
      <c r="BZ3325" s="15">
        <v>99.284011812684298</v>
      </c>
    </row>
    <row r="3326" spans="16:78">
      <c r="P3326" s="105">
        <v>39.394599556836532</v>
      </c>
      <c r="Q3326" s="85" t="s">
        <v>14980</v>
      </c>
      <c r="R3326" s="106">
        <v>-0.97529999999999994</v>
      </c>
      <c r="S3326" s="85" t="s">
        <v>8888</v>
      </c>
      <c r="BZ3326" s="15">
        <v>97.531675896799186</v>
      </c>
    </row>
    <row r="3327" spans="16:78">
      <c r="P3327" s="105">
        <v>48.714059407637762</v>
      </c>
      <c r="Q3327" s="85" t="s">
        <v>14981</v>
      </c>
      <c r="R3327" s="106">
        <v>-0.94350000000000001</v>
      </c>
      <c r="S3327" s="85" t="s">
        <v>3686</v>
      </c>
      <c r="BZ3327" s="15">
        <v>94.34997744286332</v>
      </c>
    </row>
    <row r="3328" spans="16:78">
      <c r="P3328" s="105">
        <v>3.684376871546919</v>
      </c>
      <c r="Q3328" s="85" t="s">
        <v>14982</v>
      </c>
      <c r="R3328" s="106">
        <v>-5.1299999999999998E-2</v>
      </c>
      <c r="S3328" s="85" t="s">
        <v>8887</v>
      </c>
      <c r="BZ3328" s="15">
        <v>5.1282060842496318</v>
      </c>
    </row>
    <row r="3329" spans="16:78">
      <c r="P3329" s="105">
        <v>2.782158461848323</v>
      </c>
      <c r="Q3329" s="85" t="s">
        <v>14983</v>
      </c>
      <c r="R3329" s="106">
        <v>-0.97219999999999995</v>
      </c>
      <c r="S3329" s="85" t="s">
        <v>8884</v>
      </c>
      <c r="BZ3329" s="15">
        <v>97.222668948525097</v>
      </c>
    </row>
    <row r="3330" spans="16:78">
      <c r="P3330" s="105">
        <v>5.2740307257602721</v>
      </c>
      <c r="Q3330" s="85" t="s">
        <v>14984</v>
      </c>
      <c r="R3330" s="106">
        <v>-0.15340000000000001</v>
      </c>
      <c r="S3330" s="85" t="s">
        <v>8892</v>
      </c>
      <c r="BZ3330" s="15">
        <v>15.342988722564369</v>
      </c>
    </row>
    <row r="3331" spans="16:78">
      <c r="P3331" s="105">
        <v>1268.929114198547</v>
      </c>
      <c r="Q3331" s="85" t="s">
        <v>14985</v>
      </c>
      <c r="R3331" s="106">
        <v>-0.97799999999999998</v>
      </c>
      <c r="S3331" s="85" t="s">
        <v>1772</v>
      </c>
      <c r="BZ3331" s="15">
        <v>97.79948441437692</v>
      </c>
    </row>
    <row r="3332" spans="16:78">
      <c r="P3332" s="105">
        <v>9.9968896491968628</v>
      </c>
      <c r="Q3332" s="85" t="s">
        <v>14986</v>
      </c>
      <c r="R3332" s="106">
        <v>-1</v>
      </c>
      <c r="S3332" s="85" t="s">
        <v>8893</v>
      </c>
      <c r="BZ3332" s="15">
        <v>100</v>
      </c>
    </row>
    <row r="3333" spans="16:78">
      <c r="P3333" s="105">
        <v>34.689260961269142</v>
      </c>
      <c r="Q3333" s="85" t="s">
        <v>14987</v>
      </c>
      <c r="R3333" s="106">
        <v>-0.64159999999999995</v>
      </c>
      <c r="S3333" s="85" t="s">
        <v>8894</v>
      </c>
      <c r="BZ3333" s="15">
        <v>64.164578943176949</v>
      </c>
    </row>
    <row r="3334" spans="16:78">
      <c r="P3334" s="105">
        <v>1.2434379042621679</v>
      </c>
      <c r="Q3334" s="85" t="s">
        <v>14988</v>
      </c>
      <c r="R3334" s="106">
        <v>-0.75090000000000001</v>
      </c>
      <c r="S3334" s="85" t="s">
        <v>8887</v>
      </c>
      <c r="BZ3334" s="15">
        <v>75.088023758582949</v>
      </c>
    </row>
    <row r="3335" spans="16:78">
      <c r="P3335" s="105">
        <v>5.0827813129547499</v>
      </c>
      <c r="Q3335" s="85" t="s">
        <v>14989</v>
      </c>
      <c r="R3335" s="106">
        <v>-0.94220000000000004</v>
      </c>
      <c r="S3335" s="85" t="s">
        <v>8887</v>
      </c>
      <c r="BZ3335" s="15">
        <v>94.220098489075696</v>
      </c>
    </row>
    <row r="3336" spans="16:78">
      <c r="P3336" s="105">
        <v>1.153631230527238</v>
      </c>
      <c r="Q3336" s="85" t="s">
        <v>14990</v>
      </c>
      <c r="R3336" s="106">
        <v>-0.97070000000000001</v>
      </c>
      <c r="S3336" s="85" t="s">
        <v>8888</v>
      </c>
      <c r="BZ3336" s="15">
        <v>97.069141599996428</v>
      </c>
    </row>
    <row r="3337" spans="16:78">
      <c r="P3337" s="105">
        <v>1.210871890908114</v>
      </c>
      <c r="Q3337" s="85" t="s">
        <v>14991</v>
      </c>
      <c r="R3337" s="106">
        <v>-0.99809999999999999</v>
      </c>
      <c r="S3337" s="85" t="s">
        <v>8887</v>
      </c>
      <c r="BZ3337" s="15">
        <v>99.810225208610746</v>
      </c>
    </row>
    <row r="3338" spans="16:78">
      <c r="P3338" s="105">
        <v>1.519175020682231</v>
      </c>
      <c r="Q3338" s="85" t="s">
        <v>14992</v>
      </c>
      <c r="R3338" s="106">
        <v>-0.59960000000000002</v>
      </c>
      <c r="S3338" s="85" t="s">
        <v>8887</v>
      </c>
      <c r="BZ3338" s="15">
        <v>59.958669955032519</v>
      </c>
    </row>
    <row r="3339" spans="16:78">
      <c r="P3339" s="105">
        <v>1.0449028962873661</v>
      </c>
      <c r="Q3339" s="85" t="s">
        <v>14993</v>
      </c>
      <c r="R3339" s="106">
        <v>-0.98899999999999999</v>
      </c>
      <c r="S3339" s="85" t="s">
        <v>3686</v>
      </c>
      <c r="BZ3339" s="15">
        <v>98.904983656430872</v>
      </c>
    </row>
    <row r="3340" spans="16:78">
      <c r="P3340" s="105">
        <v>140.63522339216169</v>
      </c>
      <c r="Q3340" s="85" t="s">
        <v>14994</v>
      </c>
      <c r="R3340" s="106">
        <v>-1</v>
      </c>
      <c r="S3340" s="85" t="s">
        <v>8887</v>
      </c>
      <c r="BZ3340" s="15">
        <v>99.998032455765355</v>
      </c>
    </row>
    <row r="3341" spans="16:78">
      <c r="P3341" s="105">
        <v>30477.196907363239</v>
      </c>
      <c r="Q3341" s="85" t="s">
        <v>14995</v>
      </c>
      <c r="R3341" s="106">
        <v>-0.96730000000000005</v>
      </c>
      <c r="S3341" s="85" t="s">
        <v>8887</v>
      </c>
      <c r="BZ3341" s="15">
        <v>96.726689686242835</v>
      </c>
    </row>
    <row r="3342" spans="16:78">
      <c r="P3342" s="105">
        <v>29.598572853013419</v>
      </c>
      <c r="Q3342" s="85" t="s">
        <v>14996</v>
      </c>
      <c r="R3342" s="106">
        <v>-0.9234</v>
      </c>
      <c r="S3342" s="85" t="s">
        <v>8888</v>
      </c>
      <c r="BZ3342" s="15">
        <v>92.337738425639756</v>
      </c>
    </row>
    <row r="3343" spans="16:78">
      <c r="P3343" s="105">
        <v>2.2391171319779541</v>
      </c>
      <c r="Q3343" s="85" t="s">
        <v>14997</v>
      </c>
      <c r="R3343" s="106">
        <v>-0.79859999999999998</v>
      </c>
      <c r="S3343" s="85" t="s">
        <v>1772</v>
      </c>
      <c r="BZ3343" s="15">
        <v>79.860486400529112</v>
      </c>
    </row>
    <row r="3344" spans="16:78">
      <c r="P3344" s="105">
        <v>8.7748499998577447</v>
      </c>
      <c r="Q3344" s="85" t="s">
        <v>14998</v>
      </c>
      <c r="R3344" s="106">
        <v>-0.54400000000000004</v>
      </c>
      <c r="S3344" s="85" t="s">
        <v>8887</v>
      </c>
      <c r="BZ3344" s="15">
        <v>54.398297164480617</v>
      </c>
    </row>
    <row r="3345" spans="16:78">
      <c r="P3345" s="105">
        <v>2.8385215547262441</v>
      </c>
      <c r="Q3345" s="85" t="s">
        <v>14999</v>
      </c>
      <c r="R3345" s="106">
        <v>-0.53580000000000005</v>
      </c>
      <c r="S3345" s="85" t="s">
        <v>8887</v>
      </c>
      <c r="BZ3345" s="15">
        <v>53.578205618087956</v>
      </c>
    </row>
    <row r="3346" spans="16:78">
      <c r="P3346" s="105">
        <v>27.960209896379549</v>
      </c>
      <c r="Q3346" s="85" t="s">
        <v>15000</v>
      </c>
      <c r="R3346" s="106">
        <v>-0.96860000000000002</v>
      </c>
      <c r="S3346" s="85" t="s">
        <v>8887</v>
      </c>
      <c r="BZ3346" s="15">
        <v>96.864287945161152</v>
      </c>
    </row>
    <row r="3347" spans="16:78">
      <c r="P3347" s="105">
        <v>30.745694531120169</v>
      </c>
      <c r="Q3347" s="85" t="s">
        <v>15001</v>
      </c>
      <c r="R3347" s="106">
        <v>-0.99550000000000005</v>
      </c>
      <c r="S3347" s="85" t="s">
        <v>3686</v>
      </c>
      <c r="BZ3347" s="15">
        <v>99.552109669384791</v>
      </c>
    </row>
    <row r="3348" spans="16:78">
      <c r="P3348" s="105">
        <v>153.4696895445706</v>
      </c>
      <c r="Q3348" s="85" t="s">
        <v>15002</v>
      </c>
      <c r="R3348" s="106">
        <v>-0.97509999999999997</v>
      </c>
      <c r="S3348" s="85" t="s">
        <v>3686</v>
      </c>
      <c r="BZ3348" s="15">
        <v>97.513938213688562</v>
      </c>
    </row>
    <row r="3349" spans="16:78">
      <c r="P3349" s="105">
        <v>42.663736639156639</v>
      </c>
      <c r="Q3349" s="85" t="s">
        <v>15003</v>
      </c>
      <c r="R3349" s="106">
        <v>-0.9879</v>
      </c>
      <c r="S3349" s="85" t="s">
        <v>8887</v>
      </c>
      <c r="BZ3349" s="15">
        <v>98.793133335712554</v>
      </c>
    </row>
    <row r="3350" spans="16:78">
      <c r="P3350" s="105">
        <v>254.546218894128</v>
      </c>
      <c r="Q3350" s="85" t="s">
        <v>15004</v>
      </c>
      <c r="R3350" s="106">
        <v>-0.99209999999999998</v>
      </c>
      <c r="S3350" s="85" t="s">
        <v>8884</v>
      </c>
      <c r="BZ3350" s="15">
        <v>99.213445355718349</v>
      </c>
    </row>
    <row r="3351" spans="16:78">
      <c r="P3351" s="105">
        <v>11.15407145905264</v>
      </c>
      <c r="Q3351" s="85" t="s">
        <v>15005</v>
      </c>
      <c r="R3351" s="106">
        <v>-0.85650000000000004</v>
      </c>
      <c r="S3351" s="85" t="s">
        <v>3686</v>
      </c>
      <c r="BZ3351" s="15">
        <v>85.646349428490467</v>
      </c>
    </row>
    <row r="3352" spans="16:78">
      <c r="P3352" s="105">
        <v>1.2241859407900271</v>
      </c>
      <c r="Q3352" s="85" t="s">
        <v>15006</v>
      </c>
      <c r="R3352" s="106">
        <v>-0.26540000000000002</v>
      </c>
      <c r="S3352" s="85" t="s">
        <v>8887</v>
      </c>
      <c r="BZ3352" s="15">
        <v>26.54459111754268</v>
      </c>
    </row>
    <row r="3353" spans="16:78">
      <c r="P3353" s="105">
        <v>1.7731949291681519</v>
      </c>
      <c r="Q3353" s="85" t="s">
        <v>15007</v>
      </c>
      <c r="R3353" s="106">
        <v>-0.98309999999999997</v>
      </c>
      <c r="S3353" s="85" t="s">
        <v>8893</v>
      </c>
      <c r="BZ3353" s="15">
        <v>98.314080683959844</v>
      </c>
    </row>
    <row r="3354" spans="16:78">
      <c r="P3354" s="105">
        <v>18.41999390641779</v>
      </c>
      <c r="Q3354" s="85" t="s">
        <v>15008</v>
      </c>
      <c r="R3354" s="106">
        <v>-0.89659999999999995</v>
      </c>
      <c r="S3354" s="85" t="s">
        <v>8891</v>
      </c>
      <c r="BZ3354" s="15">
        <v>89.65689395716177</v>
      </c>
    </row>
    <row r="3355" spans="16:78">
      <c r="P3355" s="105">
        <v>2.2998557129799111</v>
      </c>
      <c r="Q3355" s="85" t="s">
        <v>15009</v>
      </c>
      <c r="R3355" s="106">
        <v>-0.99709999999999999</v>
      </c>
      <c r="S3355" s="85" t="s">
        <v>8892</v>
      </c>
      <c r="BZ3355" s="15">
        <v>99.708717447229887</v>
      </c>
    </row>
    <row r="3356" spans="16:78">
      <c r="P3356" s="105">
        <v>1.526113271416762</v>
      </c>
      <c r="Q3356" s="85" t="s">
        <v>15010</v>
      </c>
      <c r="R3356" s="106">
        <v>-0.92069999999999996</v>
      </c>
      <c r="S3356" s="85" t="s">
        <v>3686</v>
      </c>
      <c r="BZ3356" s="15">
        <v>92.074679628290085</v>
      </c>
    </row>
    <row r="3357" spans="16:78">
      <c r="P3357" s="105">
        <v>46.534456955493837</v>
      </c>
      <c r="Q3357" s="85" t="s">
        <v>15011</v>
      </c>
      <c r="R3357" s="106">
        <v>-0.96120000000000005</v>
      </c>
      <c r="S3357" s="85" t="s">
        <v>8887</v>
      </c>
      <c r="BZ3357" s="15">
        <v>96.124676014699148</v>
      </c>
    </row>
    <row r="3358" spans="16:78">
      <c r="P3358" s="105">
        <v>1.0872633838586729</v>
      </c>
      <c r="Q3358" s="85" t="s">
        <v>15012</v>
      </c>
      <c r="R3358" s="106">
        <v>-0.69550000000000001</v>
      </c>
      <c r="S3358" s="85" t="s">
        <v>8887</v>
      </c>
      <c r="BZ3358" s="15">
        <v>69.550325950765853</v>
      </c>
    </row>
    <row r="3359" spans="16:78">
      <c r="P3359" s="105">
        <v>131.966050481303</v>
      </c>
      <c r="Q3359" s="85" t="s">
        <v>15013</v>
      </c>
      <c r="R3359" s="106">
        <v>-0.95650000000000002</v>
      </c>
      <c r="S3359" s="85" t="s">
        <v>3686</v>
      </c>
      <c r="BZ3359" s="15">
        <v>95.64670698452548</v>
      </c>
    </row>
    <row r="3360" spans="16:78">
      <c r="P3360" s="105">
        <v>197.36536698440489</v>
      </c>
      <c r="Q3360" s="85" t="s">
        <v>15014</v>
      </c>
      <c r="R3360" s="106">
        <v>-0.6885</v>
      </c>
      <c r="S3360" s="85" t="s">
        <v>8887</v>
      </c>
      <c r="BZ3360" s="15">
        <v>68.847769804336394</v>
      </c>
    </row>
    <row r="3361" spans="16:78">
      <c r="P3361" s="105">
        <v>705.85702915132833</v>
      </c>
      <c r="Q3361" s="85" t="s">
        <v>15015</v>
      </c>
      <c r="R3361" s="106">
        <v>-1</v>
      </c>
      <c r="S3361" s="85" t="s">
        <v>8887</v>
      </c>
      <c r="BZ3361" s="15">
        <v>99.999938389202484</v>
      </c>
    </row>
    <row r="3362" spans="16:78">
      <c r="P3362" s="105">
        <v>29.53097037004709</v>
      </c>
      <c r="Q3362" s="85" t="s">
        <v>15016</v>
      </c>
      <c r="R3362" s="106">
        <v>-0.94969999999999999</v>
      </c>
      <c r="S3362" s="85" t="s">
        <v>8893</v>
      </c>
      <c r="BZ3362" s="15">
        <v>94.968826387672507</v>
      </c>
    </row>
    <row r="3363" spans="16:78">
      <c r="P3363" s="105">
        <v>176.80478805499709</v>
      </c>
      <c r="Q3363" s="85" t="s">
        <v>15017</v>
      </c>
      <c r="R3363" s="106">
        <v>-0.99619999999999997</v>
      </c>
      <c r="S3363" s="85" t="s">
        <v>3686</v>
      </c>
      <c r="BZ3363" s="15">
        <v>99.622041779713584</v>
      </c>
    </row>
    <row r="3364" spans="16:78">
      <c r="P3364" s="105">
        <v>263.98170173833478</v>
      </c>
      <c r="Q3364" s="85" t="s">
        <v>15018</v>
      </c>
      <c r="R3364" s="106">
        <v>-0.98599999999999999</v>
      </c>
      <c r="S3364" s="85" t="s">
        <v>8887</v>
      </c>
      <c r="BZ3364" s="15">
        <v>98.598267843740615</v>
      </c>
    </row>
    <row r="3365" spans="16:78">
      <c r="P3365" s="105">
        <v>208.73170731707319</v>
      </c>
      <c r="Q3365" s="85" t="s">
        <v>15019</v>
      </c>
      <c r="R3365" s="106">
        <v>-0.99939999999999996</v>
      </c>
      <c r="S3365" s="85" t="s">
        <v>8887</v>
      </c>
      <c r="BZ3365" s="15">
        <v>99.939367472635539</v>
      </c>
    </row>
    <row r="3366" spans="16:78">
      <c r="P3366" s="105">
        <v>8.1999706536189354</v>
      </c>
      <c r="Q3366" s="85" t="s">
        <v>15020</v>
      </c>
      <c r="R3366" s="106">
        <v>-0.63200000000000001</v>
      </c>
      <c r="S3366" s="85" t="s">
        <v>8887</v>
      </c>
      <c r="BZ3366" s="15">
        <v>63.199698507893011</v>
      </c>
    </row>
    <row r="3367" spans="16:78">
      <c r="P3367" s="105">
        <v>2.2062104328778882</v>
      </c>
      <c r="Q3367" s="85" t="s">
        <v>15021</v>
      </c>
      <c r="R3367" s="106">
        <v>-0.99119999999999997</v>
      </c>
      <c r="S3367" s="85" t="s">
        <v>8892</v>
      </c>
      <c r="BZ3367" s="15">
        <v>99.124156380605058</v>
      </c>
    </row>
    <row r="3368" spans="16:78">
      <c r="P3368" s="105">
        <v>29.78751447482707</v>
      </c>
      <c r="Q3368" s="85" t="s">
        <v>15022</v>
      </c>
      <c r="R3368" s="106">
        <v>-0.99019999999999997</v>
      </c>
      <c r="S3368" s="85" t="s">
        <v>8887</v>
      </c>
      <c r="BZ3368" s="15">
        <v>99.019489918050667</v>
      </c>
    </row>
    <row r="3369" spans="16:78">
      <c r="P3369" s="105">
        <v>5.0520984628617533</v>
      </c>
      <c r="Q3369" s="85" t="s">
        <v>15023</v>
      </c>
      <c r="R3369" s="106">
        <v>-0.47360000000000002</v>
      </c>
      <c r="S3369" s="85" t="s">
        <v>8888</v>
      </c>
      <c r="BZ3369" s="15">
        <v>47.361107975358379</v>
      </c>
    </row>
    <row r="3370" spans="16:78">
      <c r="P3370" s="105">
        <v>4.9471932509891579</v>
      </c>
      <c r="Q3370" s="85" t="s">
        <v>15024</v>
      </c>
      <c r="R3370" s="106">
        <v>-1</v>
      </c>
      <c r="S3370" s="85" t="s">
        <v>3686</v>
      </c>
      <c r="BZ3370" s="15">
        <v>99.998601512603571</v>
      </c>
    </row>
    <row r="3371" spans="16:78">
      <c r="P3371" s="105">
        <v>1.24563833880455</v>
      </c>
      <c r="Q3371" s="85" t="s">
        <v>15025</v>
      </c>
      <c r="R3371" s="106">
        <v>-0.86539999999999995</v>
      </c>
      <c r="S3371" s="85" t="s">
        <v>8887</v>
      </c>
      <c r="BZ3371" s="15">
        <v>86.540686712273626</v>
      </c>
    </row>
    <row r="3372" spans="16:78">
      <c r="P3372" s="105">
        <v>560.40934862675317</v>
      </c>
      <c r="Q3372" s="85" t="s">
        <v>15026</v>
      </c>
      <c r="R3372" s="106">
        <v>-0.99790000000000001</v>
      </c>
      <c r="S3372" s="85" t="s">
        <v>3686</v>
      </c>
      <c r="BZ3372" s="15">
        <v>99.786266432465865</v>
      </c>
    </row>
    <row r="3373" spans="16:78">
      <c r="P3373" s="105">
        <v>4.1185778537474116</v>
      </c>
      <c r="Q3373" s="85" t="s">
        <v>15027</v>
      </c>
      <c r="R3373" s="106">
        <v>-0.99990000000000001</v>
      </c>
      <c r="S3373" s="85" t="s">
        <v>8887</v>
      </c>
      <c r="BZ3373" s="15">
        <v>99.993433668632747</v>
      </c>
    </row>
    <row r="3374" spans="16:78">
      <c r="P3374" s="105">
        <v>6.2829041878069622</v>
      </c>
      <c r="Q3374" s="85" t="s">
        <v>15028</v>
      </c>
      <c r="R3374" s="106">
        <v>-0.25390000000000001</v>
      </c>
      <c r="S3374" s="85" t="s">
        <v>8887</v>
      </c>
      <c r="BZ3374" s="15">
        <v>25.391782451588458</v>
      </c>
    </row>
    <row r="3375" spans="16:78">
      <c r="P3375" s="105">
        <v>34.431642860767269</v>
      </c>
      <c r="Q3375" s="85" t="s">
        <v>15029</v>
      </c>
      <c r="R3375" s="106">
        <v>-0.98280000000000001</v>
      </c>
      <c r="S3375" s="85" t="s">
        <v>8887</v>
      </c>
      <c r="BZ3375" s="15">
        <v>98.283559498852995</v>
      </c>
    </row>
    <row r="3376" spans="16:78">
      <c r="P3376" s="105">
        <v>9.3167192436436235</v>
      </c>
      <c r="Q3376" s="85" t="s">
        <v>15030</v>
      </c>
      <c r="R3376" s="106">
        <v>-0.96</v>
      </c>
      <c r="S3376" s="85" t="s">
        <v>3686</v>
      </c>
      <c r="BZ3376" s="15">
        <v>96.001686395679698</v>
      </c>
    </row>
    <row r="3377" spans="16:78">
      <c r="P3377" s="105">
        <v>62.299996088184137</v>
      </c>
      <c r="Q3377" s="85" t="s">
        <v>15031</v>
      </c>
      <c r="R3377" s="106">
        <v>-0.90949999999999998</v>
      </c>
      <c r="S3377" s="85" t="s">
        <v>8887</v>
      </c>
      <c r="BZ3377" s="15">
        <v>90.950904060838212</v>
      </c>
    </row>
    <row r="3378" spans="16:78">
      <c r="P3378" s="105">
        <v>48.494974660079727</v>
      </c>
      <c r="Q3378" s="85" t="s">
        <v>15032</v>
      </c>
      <c r="R3378" s="106">
        <v>-0.98080000000000001</v>
      </c>
      <c r="S3378" s="85" t="s">
        <v>3686</v>
      </c>
      <c r="BZ3378" s="15">
        <v>98.081554178891423</v>
      </c>
    </row>
    <row r="3379" spans="16:78">
      <c r="P3379" s="105">
        <v>1.2968905249680609</v>
      </c>
      <c r="Q3379" s="85" t="s">
        <v>15033</v>
      </c>
      <c r="R3379" s="106">
        <v>-0.98740000000000006</v>
      </c>
      <c r="S3379" s="85" t="s">
        <v>8891</v>
      </c>
      <c r="BZ3379" s="15">
        <v>98.738046639334669</v>
      </c>
    </row>
    <row r="3380" spans="16:78">
      <c r="P3380" s="105">
        <v>7.7160096776876186</v>
      </c>
      <c r="Q3380" s="85" t="s">
        <v>15034</v>
      </c>
      <c r="R3380" s="106">
        <v>-0.78400000000000003</v>
      </c>
      <c r="S3380" s="85" t="s">
        <v>8887</v>
      </c>
      <c r="BZ3380" s="15">
        <v>78.397233687603304</v>
      </c>
    </row>
    <row r="3381" spans="16:78">
      <c r="P3381" s="105">
        <v>1508.644148463304</v>
      </c>
      <c r="Q3381" s="85" t="s">
        <v>15035</v>
      </c>
      <c r="R3381" s="106">
        <v>-0.99839999999999995</v>
      </c>
      <c r="S3381" s="85" t="s">
        <v>3686</v>
      </c>
      <c r="BZ3381" s="15">
        <v>99.839768345158404</v>
      </c>
    </row>
    <row r="3382" spans="16:78">
      <c r="P3382" s="105">
        <v>1.305650600323794</v>
      </c>
      <c r="Q3382" s="85" t="s">
        <v>15036</v>
      </c>
      <c r="R3382" s="106">
        <v>-0.63449999999999995</v>
      </c>
      <c r="S3382" s="85" t="s">
        <v>8887</v>
      </c>
      <c r="BZ3382" s="15">
        <v>63.446339168159597</v>
      </c>
    </row>
    <row r="3383" spans="16:78">
      <c r="P3383" s="105">
        <v>17.916640848763109</v>
      </c>
      <c r="Q3383" s="85" t="s">
        <v>15037</v>
      </c>
      <c r="R3383" s="106">
        <v>-0.86199999999999999</v>
      </c>
      <c r="S3383" s="85" t="s">
        <v>8887</v>
      </c>
      <c r="BZ3383" s="15">
        <v>86.197486907784679</v>
      </c>
    </row>
    <row r="3384" spans="16:78">
      <c r="P3384" s="105">
        <v>5.6532816498409924</v>
      </c>
      <c r="Q3384" s="85" t="s">
        <v>15038</v>
      </c>
      <c r="R3384" s="106">
        <v>-0.93149999999999999</v>
      </c>
      <c r="S3384" s="85" t="s">
        <v>8887</v>
      </c>
      <c r="BZ3384" s="15">
        <v>93.152722569528976</v>
      </c>
    </row>
    <row r="3385" spans="16:78">
      <c r="P3385" s="105">
        <v>1.088217809138776</v>
      </c>
      <c r="Q3385" s="85" t="s">
        <v>15039</v>
      </c>
      <c r="R3385" s="106">
        <v>-0.60770000000000002</v>
      </c>
      <c r="S3385" s="85" t="s">
        <v>8887</v>
      </c>
      <c r="BZ3385" s="15">
        <v>60.77330667571087</v>
      </c>
    </row>
    <row r="3386" spans="16:78">
      <c r="P3386" s="105">
        <v>10.95851695729287</v>
      </c>
      <c r="Q3386" s="85" t="s">
        <v>15040</v>
      </c>
      <c r="R3386" s="106">
        <v>-0.99580000000000002</v>
      </c>
      <c r="S3386" s="85" t="s">
        <v>8887</v>
      </c>
      <c r="BZ3386" s="15">
        <v>99.579025867633121</v>
      </c>
    </row>
    <row r="3387" spans="16:78">
      <c r="P3387" s="105">
        <v>189.55565206112229</v>
      </c>
      <c r="Q3387" s="85" t="s">
        <v>15041</v>
      </c>
      <c r="R3387" s="106">
        <v>-0.9375</v>
      </c>
      <c r="S3387" s="85" t="s">
        <v>8892</v>
      </c>
      <c r="BZ3387" s="15">
        <v>93.752508186388638</v>
      </c>
    </row>
    <row r="3388" spans="16:78">
      <c r="P3388" s="105">
        <v>16.248815400528059</v>
      </c>
      <c r="Q3388" s="85" t="s">
        <v>15042</v>
      </c>
      <c r="R3388" s="106">
        <v>-0.97189999999999999</v>
      </c>
      <c r="S3388" s="85" t="s">
        <v>8887</v>
      </c>
      <c r="BZ3388" s="15">
        <v>97.193600385259529</v>
      </c>
    </row>
    <row r="3389" spans="16:78">
      <c r="P3389" s="105">
        <v>9.4847163851836385</v>
      </c>
      <c r="Q3389" s="85" t="s">
        <v>15043</v>
      </c>
      <c r="R3389" s="106">
        <v>-0.98780000000000001</v>
      </c>
      <c r="S3389" s="85" t="s">
        <v>8892</v>
      </c>
      <c r="BZ3389" s="15">
        <v>98.780312372573988</v>
      </c>
    </row>
    <row r="3390" spans="16:78">
      <c r="P3390" s="105">
        <v>52.85696312481349</v>
      </c>
      <c r="Q3390" s="85" t="s">
        <v>15044</v>
      </c>
      <c r="R3390" s="106">
        <v>-0.90149999999999997</v>
      </c>
      <c r="S3390" s="85" t="s">
        <v>8887</v>
      </c>
      <c r="BZ3390" s="15">
        <v>90.149900664384788</v>
      </c>
    </row>
    <row r="3391" spans="16:78">
      <c r="P3391" s="105">
        <v>23.06400277819484</v>
      </c>
      <c r="Q3391" s="85" t="s">
        <v>15045</v>
      </c>
      <c r="R3391" s="106">
        <v>-0.85319999999999996</v>
      </c>
      <c r="S3391" s="85" t="s">
        <v>8884</v>
      </c>
      <c r="BZ3391" s="15">
        <v>85.32330031232064</v>
      </c>
    </row>
    <row r="3392" spans="16:78">
      <c r="P3392" s="105">
        <v>5.1080245186967046</v>
      </c>
      <c r="Q3392" s="85" t="s">
        <v>15046</v>
      </c>
      <c r="R3392" s="106">
        <v>-0.84040000000000004</v>
      </c>
      <c r="S3392" s="85" t="s">
        <v>8889</v>
      </c>
      <c r="BZ3392" s="15">
        <v>84.041027820399734</v>
      </c>
    </row>
    <row r="3393" spans="16:78">
      <c r="P3393" s="105">
        <v>3.5344555876625172</v>
      </c>
      <c r="Q3393" s="85" t="s">
        <v>15047</v>
      </c>
      <c r="R3393" s="106">
        <v>-0.99970000000000003</v>
      </c>
      <c r="S3393" s="85" t="s">
        <v>8887</v>
      </c>
      <c r="BZ3393" s="15">
        <v>99.974004569042705</v>
      </c>
    </row>
    <row r="3394" spans="16:78">
      <c r="P3394" s="105">
        <v>5.6788563414782747</v>
      </c>
      <c r="Q3394" s="85" t="s">
        <v>15048</v>
      </c>
      <c r="R3394" s="106">
        <v>-0.84940000000000004</v>
      </c>
      <c r="S3394" s="85" t="s">
        <v>3686</v>
      </c>
      <c r="BZ3394" s="15">
        <v>84.935389696663776</v>
      </c>
    </row>
    <row r="3395" spans="16:78">
      <c r="P3395" s="105">
        <v>1.50359883551958</v>
      </c>
      <c r="Q3395" s="85" t="s">
        <v>15049</v>
      </c>
      <c r="R3395" s="106">
        <v>-0.99490000000000001</v>
      </c>
      <c r="S3395" s="85" t="s">
        <v>3686</v>
      </c>
      <c r="BZ3395" s="15">
        <v>99.485579922694654</v>
      </c>
    </row>
    <row r="3396" spans="16:78">
      <c r="P3396" s="105">
        <v>314.08110825420232</v>
      </c>
      <c r="Q3396" s="85" t="s">
        <v>15050</v>
      </c>
      <c r="R3396" s="106">
        <v>-0.99619999999999997</v>
      </c>
      <c r="S3396" s="85" t="s">
        <v>8887</v>
      </c>
      <c r="BZ3396" s="15">
        <v>99.61520888590924</v>
      </c>
    </row>
    <row r="3397" spans="16:78">
      <c r="P3397" s="105">
        <v>1.115181602215449</v>
      </c>
      <c r="Q3397" s="85" t="s">
        <v>15051</v>
      </c>
      <c r="R3397" s="106">
        <v>-0.997</v>
      </c>
      <c r="S3397" s="85" t="s">
        <v>8882</v>
      </c>
      <c r="BZ3397" s="15">
        <v>99.698159024247332</v>
      </c>
    </row>
    <row r="3398" spans="16:78">
      <c r="P3398" s="105">
        <v>2.5126939778736479</v>
      </c>
      <c r="Q3398" s="85" t="s">
        <v>15052</v>
      </c>
      <c r="R3398" s="106">
        <v>-0.98099999999999998</v>
      </c>
      <c r="S3398" s="85" t="s">
        <v>8887</v>
      </c>
      <c r="BZ3398" s="15">
        <v>98.104292630490249</v>
      </c>
    </row>
    <row r="3399" spans="16:78">
      <c r="P3399" s="105">
        <v>227.88706975455671</v>
      </c>
      <c r="Q3399" s="85" t="s">
        <v>15053</v>
      </c>
      <c r="R3399" s="106">
        <v>-0.99470000000000003</v>
      </c>
      <c r="S3399" s="85" t="s">
        <v>3686</v>
      </c>
      <c r="BZ3399" s="15">
        <v>99.474715412660601</v>
      </c>
    </row>
    <row r="3400" spans="16:78">
      <c r="P3400" s="105">
        <v>10.07113723263903</v>
      </c>
      <c r="Q3400" s="85" t="s">
        <v>15054</v>
      </c>
      <c r="R3400" s="106">
        <v>-0.68149999999999999</v>
      </c>
      <c r="S3400" s="85" t="s">
        <v>8887</v>
      </c>
      <c r="BZ3400" s="15">
        <v>68.145447587858101</v>
      </c>
    </row>
    <row r="3401" spans="16:78">
      <c r="P3401" s="105">
        <v>11.66731348857264</v>
      </c>
      <c r="Q3401" s="85" t="s">
        <v>15055</v>
      </c>
      <c r="R3401" s="106">
        <v>-0.79210000000000003</v>
      </c>
      <c r="S3401" s="85" t="s">
        <v>8887</v>
      </c>
      <c r="BZ3401" s="15">
        <v>79.207490568219256</v>
      </c>
    </row>
    <row r="3402" spans="16:78">
      <c r="P3402" s="105">
        <v>1.5882753083461989</v>
      </c>
      <c r="Q3402" s="85" t="s">
        <v>15056</v>
      </c>
      <c r="R3402" s="106">
        <v>-0.93879999999999997</v>
      </c>
      <c r="S3402" s="85" t="s">
        <v>8893</v>
      </c>
      <c r="BZ3402" s="15">
        <v>93.875383377292593</v>
      </c>
    </row>
    <row r="3403" spans="16:78">
      <c r="P3403" s="105">
        <v>1.013142459569299</v>
      </c>
      <c r="Q3403" s="85" t="s">
        <v>15057</v>
      </c>
      <c r="R3403" s="106">
        <v>-0.99319999999999997</v>
      </c>
      <c r="S3403" s="85" t="s">
        <v>3686</v>
      </c>
      <c r="BZ3403" s="15">
        <v>99.320440772491764</v>
      </c>
    </row>
    <row r="3404" spans="16:78">
      <c r="P3404" s="105">
        <v>134.9508111884916</v>
      </c>
      <c r="Q3404" s="85" t="s">
        <v>15058</v>
      </c>
      <c r="R3404" s="106">
        <v>-0.99950000000000006</v>
      </c>
      <c r="S3404" s="85" t="s">
        <v>8892</v>
      </c>
      <c r="BZ3404" s="15">
        <v>99.952259321207322</v>
      </c>
    </row>
    <row r="3405" spans="16:78">
      <c r="P3405" s="105">
        <v>2.3821094366155231</v>
      </c>
      <c r="Q3405" s="85" t="s">
        <v>15059</v>
      </c>
      <c r="R3405" s="106">
        <v>-0.9798</v>
      </c>
      <c r="S3405" s="85" t="s">
        <v>8887</v>
      </c>
      <c r="BZ3405" s="15">
        <v>97.975397676810317</v>
      </c>
    </row>
    <row r="3406" spans="16:78">
      <c r="P3406" s="105">
        <v>1.036175779500971</v>
      </c>
      <c r="Q3406" s="85" t="s">
        <v>15060</v>
      </c>
      <c r="R3406" s="106">
        <v>-0.99660000000000004</v>
      </c>
      <c r="S3406" s="85" t="s">
        <v>8887</v>
      </c>
      <c r="BZ3406" s="15">
        <v>99.66112687110919</v>
      </c>
    </row>
    <row r="3407" spans="16:78">
      <c r="P3407" s="105">
        <v>4.0837792296548576</v>
      </c>
      <c r="Q3407" s="85" t="s">
        <v>15061</v>
      </c>
      <c r="R3407" s="106">
        <v>-0.98670000000000002</v>
      </c>
      <c r="S3407" s="85" t="s">
        <v>3686</v>
      </c>
      <c r="BZ3407" s="15">
        <v>98.671672471471794</v>
      </c>
    </row>
    <row r="3408" spans="16:78">
      <c r="P3408" s="105">
        <v>34.387277751023021</v>
      </c>
      <c r="Q3408" s="85" t="s">
        <v>15062</v>
      </c>
      <c r="R3408" s="106">
        <v>-0.99860000000000004</v>
      </c>
      <c r="S3408" s="85" t="s">
        <v>8887</v>
      </c>
      <c r="BZ3408" s="15">
        <v>99.85645512263558</v>
      </c>
    </row>
    <row r="3409" spans="16:78">
      <c r="P3409" s="105">
        <v>1.3138994168837219</v>
      </c>
      <c r="Q3409" s="85" t="s">
        <v>15063</v>
      </c>
      <c r="R3409" s="106">
        <v>-0.99970000000000003</v>
      </c>
      <c r="S3409" s="85" t="s">
        <v>8887</v>
      </c>
      <c r="BZ3409" s="15">
        <v>99.966296671346413</v>
      </c>
    </row>
    <row r="3410" spans="16:78">
      <c r="P3410" s="105">
        <v>38.820829361926123</v>
      </c>
      <c r="Q3410" s="85" t="s">
        <v>15064</v>
      </c>
      <c r="R3410" s="106">
        <v>-0.63719999999999999</v>
      </c>
      <c r="S3410" s="85" t="s">
        <v>8887</v>
      </c>
      <c r="BZ3410" s="15">
        <v>63.71840216783373</v>
      </c>
    </row>
    <row r="3411" spans="16:78">
      <c r="P3411" s="105">
        <v>17.9865942974021</v>
      </c>
      <c r="Q3411" s="85" t="s">
        <v>15065</v>
      </c>
      <c r="R3411" s="106">
        <v>-0.92210000000000003</v>
      </c>
      <c r="S3411" s="85" t="s">
        <v>8893</v>
      </c>
      <c r="BZ3411" s="15">
        <v>92.205852565304227</v>
      </c>
    </row>
    <row r="3412" spans="16:78">
      <c r="P3412" s="105">
        <v>4.6638729845131053</v>
      </c>
      <c r="Q3412" s="85" t="s">
        <v>15066</v>
      </c>
      <c r="R3412" s="106">
        <v>-0.89610000000000001</v>
      </c>
      <c r="S3412" s="85" t="s">
        <v>3686</v>
      </c>
      <c r="BZ3412" s="15">
        <v>89.608770053405379</v>
      </c>
    </row>
    <row r="3413" spans="16:78">
      <c r="P3413" s="105">
        <v>1.9256316650155401</v>
      </c>
      <c r="Q3413" s="85" t="s">
        <v>15067</v>
      </c>
      <c r="R3413" s="106">
        <v>-0.99980000000000002</v>
      </c>
      <c r="S3413" s="85" t="s">
        <v>8891</v>
      </c>
      <c r="BZ3413" s="15">
        <v>99.982187538285174</v>
      </c>
    </row>
    <row r="3414" spans="16:78">
      <c r="P3414" s="105">
        <v>39.788861489313398</v>
      </c>
      <c r="Q3414" s="85" t="s">
        <v>15068</v>
      </c>
      <c r="R3414" s="106">
        <v>-0.9758</v>
      </c>
      <c r="S3414" s="85" t="s">
        <v>8887</v>
      </c>
      <c r="BZ3414" s="15">
        <v>97.576709517879095</v>
      </c>
    </row>
    <row r="3415" spans="16:78">
      <c r="P3415" s="105">
        <v>428.76717688046148</v>
      </c>
      <c r="Q3415" s="85" t="s">
        <v>15069</v>
      </c>
      <c r="R3415" s="106">
        <v>-0.999</v>
      </c>
      <c r="S3415" s="85" t="s">
        <v>8891</v>
      </c>
      <c r="BZ3415" s="15">
        <v>99.900102483247835</v>
      </c>
    </row>
    <row r="3416" spans="16:78">
      <c r="P3416" s="105">
        <v>5.2489710033993857</v>
      </c>
      <c r="Q3416" s="85" t="s">
        <v>15070</v>
      </c>
      <c r="R3416" s="106">
        <v>-0.8649</v>
      </c>
      <c r="S3416" s="85" t="s">
        <v>8893</v>
      </c>
      <c r="BZ3416" s="15">
        <v>86.492905208461693</v>
      </c>
    </row>
    <row r="3417" spans="16:78">
      <c r="P3417" s="105">
        <v>1.431397502955321</v>
      </c>
      <c r="Q3417" s="85" t="s">
        <v>15071</v>
      </c>
      <c r="R3417" s="106">
        <v>-0.99350000000000005</v>
      </c>
      <c r="S3417" s="85" t="s">
        <v>8887</v>
      </c>
      <c r="BZ3417" s="15">
        <v>99.350066189373763</v>
      </c>
    </row>
    <row r="3418" spans="16:78">
      <c r="P3418" s="105">
        <v>1.5403402948759091</v>
      </c>
      <c r="Q3418" s="85" t="s">
        <v>15072</v>
      </c>
      <c r="R3418" s="106">
        <v>-0.98860000000000003</v>
      </c>
      <c r="S3418" s="85" t="s">
        <v>8889</v>
      </c>
      <c r="BZ3418" s="15">
        <v>98.86447173574372</v>
      </c>
    </row>
    <row r="3419" spans="16:78">
      <c r="P3419" s="105">
        <v>3.9528569285251751</v>
      </c>
      <c r="Q3419" s="85" t="s">
        <v>15073</v>
      </c>
      <c r="R3419" s="106">
        <v>-0.94099999999999995</v>
      </c>
      <c r="S3419" s="85" t="s">
        <v>8887</v>
      </c>
      <c r="BZ3419" s="15">
        <v>94.101083475202358</v>
      </c>
    </row>
    <row r="3420" spans="16:78">
      <c r="P3420" s="105">
        <v>87.047442246406987</v>
      </c>
      <c r="Q3420" s="85" t="s">
        <v>15074</v>
      </c>
      <c r="R3420" s="106">
        <v>-0.94810000000000005</v>
      </c>
      <c r="S3420" s="85" t="s">
        <v>8887</v>
      </c>
      <c r="BZ3420" s="15">
        <v>94.805191090863673</v>
      </c>
    </row>
    <row r="3421" spans="16:78">
      <c r="P3421" s="105">
        <v>185.14746939044261</v>
      </c>
      <c r="Q3421" s="85" t="s">
        <v>15075</v>
      </c>
      <c r="R3421" s="106">
        <v>-1</v>
      </c>
      <c r="S3421" s="85" t="s">
        <v>8891</v>
      </c>
      <c r="BZ3421" s="15">
        <v>100</v>
      </c>
    </row>
    <row r="3422" spans="16:78">
      <c r="P3422" s="105">
        <v>2.397798417379335</v>
      </c>
      <c r="Q3422" s="85" t="s">
        <v>15076</v>
      </c>
      <c r="R3422" s="106">
        <v>-0.93030000000000002</v>
      </c>
      <c r="S3422" s="85" t="s">
        <v>8887</v>
      </c>
      <c r="BZ3422" s="15">
        <v>93.028020376881173</v>
      </c>
    </row>
    <row r="3423" spans="16:78">
      <c r="P3423" s="105">
        <v>5.7165755794012876</v>
      </c>
      <c r="Q3423" s="85" t="s">
        <v>15077</v>
      </c>
      <c r="R3423" s="106">
        <v>-0.99470000000000003</v>
      </c>
      <c r="S3423" s="85" t="s">
        <v>3686</v>
      </c>
      <c r="BZ3423" s="15">
        <v>99.466850100045917</v>
      </c>
    </row>
    <row r="3424" spans="16:78">
      <c r="P3424" s="105">
        <v>2.4123131047041051</v>
      </c>
      <c r="Q3424" s="85" t="s">
        <v>15078</v>
      </c>
      <c r="R3424" s="106">
        <v>-0.98319999999999996</v>
      </c>
      <c r="S3424" s="85" t="s">
        <v>3686</v>
      </c>
      <c r="BZ3424" s="15">
        <v>98.322585831726457</v>
      </c>
    </row>
    <row r="3425" spans="16:78">
      <c r="P3425" s="105">
        <v>7.9371550523712253</v>
      </c>
      <c r="Q3425" s="85" t="s">
        <v>15079</v>
      </c>
      <c r="R3425" s="106">
        <v>-0.36309999999999998</v>
      </c>
      <c r="S3425" s="85" t="s">
        <v>8887</v>
      </c>
      <c r="BZ3425" s="15">
        <v>36.311320802451988</v>
      </c>
    </row>
    <row r="3426" spans="16:78">
      <c r="P3426" s="105">
        <v>5.0974060831951142</v>
      </c>
      <c r="Q3426" s="85" t="s">
        <v>15080</v>
      </c>
      <c r="R3426" s="106">
        <v>-1</v>
      </c>
      <c r="S3426" s="85" t="s">
        <v>8887</v>
      </c>
      <c r="BZ3426" s="15">
        <v>100</v>
      </c>
    </row>
    <row r="3427" spans="16:78">
      <c r="P3427" s="105">
        <v>3.0229082725031859</v>
      </c>
      <c r="Q3427" s="85" t="s">
        <v>15081</v>
      </c>
      <c r="R3427" s="106">
        <v>-0.52710000000000001</v>
      </c>
      <c r="S3427" s="85" t="s">
        <v>8887</v>
      </c>
      <c r="BZ3427" s="15">
        <v>52.714327342143882</v>
      </c>
    </row>
    <row r="3428" spans="16:78">
      <c r="P3428" s="105">
        <v>25.824008899118731</v>
      </c>
      <c r="Q3428" s="85" t="s">
        <v>15082</v>
      </c>
      <c r="R3428" s="106">
        <v>-0.99970000000000003</v>
      </c>
      <c r="S3428" s="85" t="s">
        <v>8891</v>
      </c>
      <c r="BZ3428" s="15">
        <v>99.972233218687947</v>
      </c>
    </row>
    <row r="3429" spans="16:78">
      <c r="P3429" s="105">
        <v>1.3861776551521781</v>
      </c>
      <c r="Q3429" s="85" t="s">
        <v>15083</v>
      </c>
      <c r="R3429" s="106">
        <v>-0.99919999999999998</v>
      </c>
      <c r="S3429" s="85" t="s">
        <v>8887</v>
      </c>
      <c r="BZ3429" s="15">
        <v>99.921453725799964</v>
      </c>
    </row>
    <row r="3430" spans="16:78">
      <c r="P3430" s="105">
        <v>46.575613515551183</v>
      </c>
      <c r="Q3430" s="85" t="s">
        <v>15084</v>
      </c>
      <c r="R3430" s="106">
        <v>-0.90849999999999997</v>
      </c>
      <c r="S3430" s="85" t="s">
        <v>8891</v>
      </c>
      <c r="BZ3430" s="15">
        <v>90.845744481898933</v>
      </c>
    </row>
    <row r="3431" spans="16:78">
      <c r="P3431" s="105">
        <v>1.7269412113656151</v>
      </c>
      <c r="Q3431" s="85" t="s">
        <v>15085</v>
      </c>
      <c r="R3431" s="106">
        <v>-2.0999999999999999E-3</v>
      </c>
      <c r="S3431" s="85" t="s">
        <v>8891</v>
      </c>
      <c r="BZ3431" s="15">
        <v>0.21159994707494911</v>
      </c>
    </row>
    <row r="3432" spans="16:78">
      <c r="P3432" s="105">
        <v>1.091066392682116</v>
      </c>
      <c r="Q3432" s="85" t="s">
        <v>15086</v>
      </c>
      <c r="R3432" s="106">
        <v>-0.98870000000000002</v>
      </c>
      <c r="S3432" s="85" t="s">
        <v>8891</v>
      </c>
      <c r="BZ3432" s="15">
        <v>98.870459034785554</v>
      </c>
    </row>
    <row r="3433" spans="16:78">
      <c r="P3433" s="105">
        <v>25.735074553465651</v>
      </c>
      <c r="Q3433" s="85" t="s">
        <v>15087</v>
      </c>
      <c r="R3433" s="106">
        <v>-0.97950000000000004</v>
      </c>
      <c r="S3433" s="85" t="s">
        <v>3686</v>
      </c>
      <c r="BZ3433" s="15">
        <v>97.951916807722881</v>
      </c>
    </row>
    <row r="3434" spans="16:78">
      <c r="P3434" s="105">
        <v>119.6199606022427</v>
      </c>
      <c r="Q3434" s="85" t="s">
        <v>15088</v>
      </c>
      <c r="R3434" s="106">
        <v>-1</v>
      </c>
      <c r="S3434" s="85" t="s">
        <v>3686</v>
      </c>
      <c r="BZ3434" s="15">
        <v>100</v>
      </c>
    </row>
    <row r="3435" spans="16:78">
      <c r="P3435" s="105">
        <v>1.2190593340723901</v>
      </c>
      <c r="Q3435" s="85" t="s">
        <v>15089</v>
      </c>
      <c r="R3435" s="106">
        <v>-0.88400000000000001</v>
      </c>
      <c r="S3435" s="85" t="s">
        <v>8892</v>
      </c>
      <c r="BZ3435" s="15">
        <v>88.400356479143028</v>
      </c>
    </row>
    <row r="3436" spans="16:78">
      <c r="P3436" s="105">
        <v>221.49078109072931</v>
      </c>
      <c r="Q3436" s="85" t="s">
        <v>15090</v>
      </c>
      <c r="R3436" s="106">
        <v>-0.92689999999999995</v>
      </c>
      <c r="S3436" s="85" t="s">
        <v>3686</v>
      </c>
      <c r="BZ3436" s="15">
        <v>92.694609136493312</v>
      </c>
    </row>
    <row r="3437" spans="16:78">
      <c r="P3437" s="105">
        <v>34.792705184021088</v>
      </c>
      <c r="Q3437" s="85" t="s">
        <v>15091</v>
      </c>
      <c r="R3437" s="106">
        <v>-0.93049999999999999</v>
      </c>
      <c r="S3437" s="85" t="s">
        <v>3686</v>
      </c>
      <c r="BZ3437" s="15">
        <v>93.047909584476329</v>
      </c>
    </row>
    <row r="3438" spans="16:78">
      <c r="P3438" s="105">
        <v>2.3311769176431678</v>
      </c>
      <c r="Q3438" s="85" t="s">
        <v>15092</v>
      </c>
      <c r="R3438" s="106">
        <v>-0.9869</v>
      </c>
      <c r="S3438" s="85" t="s">
        <v>8887</v>
      </c>
      <c r="BZ3438" s="15">
        <v>98.689561942937303</v>
      </c>
    </row>
    <row r="3439" spans="16:78">
      <c r="P3439" s="105">
        <v>10.89874042733911</v>
      </c>
      <c r="Q3439" s="85" t="s">
        <v>15093</v>
      </c>
      <c r="R3439" s="106">
        <v>-0.99419999999999997</v>
      </c>
      <c r="S3439" s="85" t="s">
        <v>3686</v>
      </c>
      <c r="BZ3439" s="15">
        <v>99.417365700851448</v>
      </c>
    </row>
    <row r="3440" spans="16:78">
      <c r="P3440" s="105">
        <v>3.6443814923892028</v>
      </c>
      <c r="Q3440" s="85" t="s">
        <v>15094</v>
      </c>
      <c r="R3440" s="106">
        <v>-0.99299999999999999</v>
      </c>
      <c r="S3440" s="85" t="s">
        <v>8887</v>
      </c>
      <c r="BZ3440" s="15">
        <v>99.300629336812918</v>
      </c>
    </row>
    <row r="3441" spans="16:78">
      <c r="P3441" s="105">
        <v>115.4317540348619</v>
      </c>
      <c r="Q3441" s="85" t="s">
        <v>15095</v>
      </c>
      <c r="R3441" s="106">
        <v>-1</v>
      </c>
      <c r="S3441" s="85" t="s">
        <v>8887</v>
      </c>
      <c r="BZ3441" s="15">
        <v>100</v>
      </c>
    </row>
    <row r="3442" spans="16:78">
      <c r="P3442" s="105">
        <v>2.064795760864639</v>
      </c>
      <c r="Q3442" s="85" t="s">
        <v>15096</v>
      </c>
      <c r="R3442" s="106">
        <v>-0.99580000000000002</v>
      </c>
      <c r="S3442" s="85" t="s">
        <v>8887</v>
      </c>
      <c r="BZ3442" s="15">
        <v>99.577873524009831</v>
      </c>
    </row>
    <row r="3443" spans="16:78">
      <c r="P3443" s="105">
        <v>322.36557454899588</v>
      </c>
      <c r="Q3443" s="85" t="s">
        <v>15097</v>
      </c>
      <c r="R3443" s="106">
        <v>-1</v>
      </c>
      <c r="S3443" s="85" t="s">
        <v>8891</v>
      </c>
      <c r="BZ3443" s="15">
        <v>99.999868367015793</v>
      </c>
    </row>
    <row r="3444" spans="16:78">
      <c r="P3444" s="105">
        <v>33.99600095976966</v>
      </c>
      <c r="Q3444" s="85" t="s">
        <v>15098</v>
      </c>
      <c r="R3444" s="106">
        <v>-0.98470000000000002</v>
      </c>
      <c r="S3444" s="85" t="s">
        <v>1772</v>
      </c>
      <c r="BZ3444" s="15">
        <v>98.471716401757902</v>
      </c>
    </row>
    <row r="3445" spans="16:78">
      <c r="P3445" s="105">
        <v>1.3253378703986469</v>
      </c>
      <c r="Q3445" s="85" t="s">
        <v>15099</v>
      </c>
      <c r="R3445" s="106">
        <v>-0.99970000000000003</v>
      </c>
      <c r="S3445" s="85" t="s">
        <v>8887</v>
      </c>
      <c r="BZ3445" s="15">
        <v>99.965725973061453</v>
      </c>
    </row>
    <row r="3446" spans="16:78">
      <c r="P3446" s="105">
        <v>24.318402788393922</v>
      </c>
      <c r="Q3446" s="85" t="s">
        <v>15100</v>
      </c>
      <c r="R3446" s="106">
        <v>-0.97909999999999997</v>
      </c>
      <c r="S3446" s="85" t="s">
        <v>8887</v>
      </c>
      <c r="BZ3446" s="15">
        <v>97.913954579958968</v>
      </c>
    </row>
    <row r="3447" spans="16:78">
      <c r="P3447" s="105">
        <v>25.825175630596728</v>
      </c>
      <c r="Q3447" s="85" t="s">
        <v>15101</v>
      </c>
      <c r="R3447" s="106">
        <v>-0.98770000000000002</v>
      </c>
      <c r="S3447" s="85" t="s">
        <v>8887</v>
      </c>
      <c r="BZ3447" s="15">
        <v>98.772042883321419</v>
      </c>
    </row>
    <row r="3448" spans="16:78">
      <c r="P3448" s="105">
        <v>52.904575725026852</v>
      </c>
      <c r="Q3448" s="85" t="s">
        <v>15102</v>
      </c>
      <c r="R3448" s="106">
        <v>-0.92210000000000003</v>
      </c>
      <c r="S3448" s="85" t="s">
        <v>8893</v>
      </c>
      <c r="BZ3448" s="15">
        <v>92.214505333153582</v>
      </c>
    </row>
    <row r="3449" spans="16:78">
      <c r="P3449" s="105">
        <v>40.163012551783623</v>
      </c>
      <c r="Q3449" s="85" t="s">
        <v>15103</v>
      </c>
      <c r="R3449" s="106">
        <v>-0.96009999999999995</v>
      </c>
      <c r="S3449" s="85" t="s">
        <v>8887</v>
      </c>
      <c r="BZ3449" s="15">
        <v>96.01363519166398</v>
      </c>
    </row>
    <row r="3450" spans="16:78">
      <c r="P3450" s="105">
        <v>10.92822513717396</v>
      </c>
      <c r="Q3450" s="85" t="s">
        <v>15104</v>
      </c>
      <c r="R3450" s="106">
        <v>-0.99729999999999996</v>
      </c>
      <c r="S3450" s="85" t="s">
        <v>8892</v>
      </c>
      <c r="BZ3450" s="15">
        <v>99.733124988358043</v>
      </c>
    </row>
    <row r="3451" spans="16:78">
      <c r="P3451" s="105">
        <v>29.25327605523302</v>
      </c>
      <c r="Q3451" s="85" t="s">
        <v>15105</v>
      </c>
      <c r="R3451" s="106">
        <v>-0.98219999999999996</v>
      </c>
      <c r="S3451" s="85" t="s">
        <v>8887</v>
      </c>
      <c r="BZ3451" s="15">
        <v>98.222391096311824</v>
      </c>
    </row>
    <row r="3452" spans="16:78">
      <c r="P3452" s="105">
        <v>43.003234217977848</v>
      </c>
      <c r="Q3452" s="85" t="s">
        <v>15106</v>
      </c>
      <c r="R3452" s="106">
        <v>-0.98450000000000004</v>
      </c>
      <c r="S3452" s="85" t="s">
        <v>8887</v>
      </c>
      <c r="BZ3452" s="15">
        <v>98.451877519869385</v>
      </c>
    </row>
    <row r="3453" spans="16:78">
      <c r="P3453" s="105">
        <v>78.685626412613715</v>
      </c>
      <c r="Q3453" s="85" t="s">
        <v>15107</v>
      </c>
      <c r="R3453" s="106">
        <v>-0.94099999999999995</v>
      </c>
      <c r="S3453" s="85" t="s">
        <v>8887</v>
      </c>
      <c r="BZ3453" s="15">
        <v>94.100804671416967</v>
      </c>
    </row>
    <row r="3454" spans="16:78">
      <c r="P3454" s="105">
        <v>1.061451587932603</v>
      </c>
      <c r="Q3454" s="85" t="s">
        <v>15108</v>
      </c>
      <c r="R3454" s="106">
        <v>-0.99909999999999999</v>
      </c>
      <c r="S3454" s="85" t="s">
        <v>8887</v>
      </c>
      <c r="BZ3454" s="15">
        <v>99.912721672174243</v>
      </c>
    </row>
    <row r="3455" spans="16:78">
      <c r="P3455" s="105">
        <v>1.079839471623915</v>
      </c>
      <c r="Q3455" s="85" t="s">
        <v>15109</v>
      </c>
      <c r="R3455" s="106">
        <v>-1</v>
      </c>
      <c r="S3455" s="85" t="s">
        <v>8887</v>
      </c>
      <c r="BZ3455" s="15">
        <v>99.999702540108217</v>
      </c>
    </row>
    <row r="3456" spans="16:78">
      <c r="P3456" s="105">
        <v>3.0490080734256662</v>
      </c>
      <c r="Q3456" s="85" t="s">
        <v>15110</v>
      </c>
      <c r="R3456" s="106">
        <v>-0.91830000000000001</v>
      </c>
      <c r="S3456" s="85" t="s">
        <v>8887</v>
      </c>
      <c r="BZ3456" s="15">
        <v>91.825172660469079</v>
      </c>
    </row>
    <row r="3457" spans="16:78">
      <c r="P3457" s="105">
        <v>1.0323421127283079</v>
      </c>
      <c r="Q3457" s="85" t="s">
        <v>15111</v>
      </c>
      <c r="R3457" s="106">
        <v>-0.99980000000000002</v>
      </c>
      <c r="S3457" s="85" t="s">
        <v>8887</v>
      </c>
      <c r="BZ3457" s="15">
        <v>99.98359777627779</v>
      </c>
    </row>
    <row r="3458" spans="16:78">
      <c r="P3458" s="105">
        <v>19057.940488178199</v>
      </c>
      <c r="Q3458" s="85" t="s">
        <v>15112</v>
      </c>
      <c r="R3458" s="106">
        <v>-0.48020000000000002</v>
      </c>
      <c r="S3458" s="85" t="s">
        <v>3686</v>
      </c>
      <c r="BZ3458" s="15">
        <v>48.017426042248637</v>
      </c>
    </row>
    <row r="3459" spans="16:78">
      <c r="P3459" s="105">
        <v>3.6900028695593048</v>
      </c>
      <c r="Q3459" s="85" t="s">
        <v>15113</v>
      </c>
      <c r="R3459" s="106">
        <v>-0.97960000000000003</v>
      </c>
      <c r="S3459" s="85" t="s">
        <v>8887</v>
      </c>
      <c r="BZ3459" s="15">
        <v>97.95777784580271</v>
      </c>
    </row>
    <row r="3460" spans="16:78">
      <c r="P3460" s="105">
        <v>22.837768696352271</v>
      </c>
      <c r="Q3460" s="85" t="s">
        <v>15114</v>
      </c>
      <c r="R3460" s="106">
        <v>-0.996</v>
      </c>
      <c r="S3460" s="85" t="s">
        <v>3686</v>
      </c>
      <c r="BZ3460" s="15">
        <v>99.600996209551496</v>
      </c>
    </row>
    <row r="3461" spans="16:78">
      <c r="P3461" s="105">
        <v>1339.123365536158</v>
      </c>
      <c r="Q3461" s="85" t="s">
        <v>15115</v>
      </c>
      <c r="R3461" s="106">
        <v>-0.99219999999999997</v>
      </c>
      <c r="S3461" s="85" t="s">
        <v>8891</v>
      </c>
      <c r="BZ3461" s="15">
        <v>99.218816146022675</v>
      </c>
    </row>
    <row r="3462" spans="16:78">
      <c r="P3462" s="105">
        <v>37.917797226117429</v>
      </c>
      <c r="Q3462" s="85" t="s">
        <v>15116</v>
      </c>
      <c r="R3462" s="106">
        <v>-0.99980000000000002</v>
      </c>
      <c r="S3462" s="85" t="s">
        <v>8893</v>
      </c>
      <c r="BZ3462" s="15">
        <v>99.980731306885048</v>
      </c>
    </row>
    <row r="3463" spans="16:78">
      <c r="P3463" s="105">
        <v>9.6022096500934939</v>
      </c>
      <c r="Q3463" s="85" t="s">
        <v>15117</v>
      </c>
      <c r="R3463" s="106">
        <v>-0.98929999999999996</v>
      </c>
      <c r="S3463" s="85" t="s">
        <v>8887</v>
      </c>
      <c r="BZ3463" s="15">
        <v>98.930420012086643</v>
      </c>
    </row>
    <row r="3464" spans="16:78">
      <c r="P3464" s="105">
        <v>33.343772218455989</v>
      </c>
      <c r="Q3464" s="85" t="s">
        <v>15118</v>
      </c>
      <c r="R3464" s="106">
        <v>-0.98880000000000001</v>
      </c>
      <c r="S3464" s="85" t="s">
        <v>8887</v>
      </c>
      <c r="BZ3464" s="15">
        <v>98.882912136247953</v>
      </c>
    </row>
    <row r="3465" spans="16:78">
      <c r="P3465" s="105">
        <v>492.16329981598602</v>
      </c>
      <c r="Q3465" s="85" t="s">
        <v>15119</v>
      </c>
      <c r="R3465" s="106">
        <v>-0.99850000000000005</v>
      </c>
      <c r="S3465" s="85" t="s">
        <v>3686</v>
      </c>
      <c r="BZ3465" s="15">
        <v>99.851892138102258</v>
      </c>
    </row>
    <row r="3466" spans="16:78">
      <c r="P3466" s="105">
        <v>35.038879863250678</v>
      </c>
      <c r="Q3466" s="85" t="s">
        <v>15120</v>
      </c>
      <c r="R3466" s="106">
        <v>-0.99860000000000004</v>
      </c>
      <c r="S3466" s="85" t="s">
        <v>8887</v>
      </c>
      <c r="BZ3466" s="15">
        <v>99.862747340874179</v>
      </c>
    </row>
    <row r="3467" spans="16:78">
      <c r="P3467" s="105">
        <v>1.980716751610593</v>
      </c>
      <c r="Q3467" s="85" t="s">
        <v>15121</v>
      </c>
      <c r="R3467" s="106">
        <v>-0.95909999999999995</v>
      </c>
      <c r="S3467" s="85" t="s">
        <v>8891</v>
      </c>
      <c r="BZ3467" s="15">
        <v>95.910246978013348</v>
      </c>
    </row>
    <row r="3468" spans="16:78">
      <c r="P3468" s="105">
        <v>20.141564862662609</v>
      </c>
      <c r="Q3468" s="85" t="s">
        <v>15122</v>
      </c>
      <c r="R3468" s="106">
        <v>-0.74650000000000005</v>
      </c>
      <c r="S3468" s="85" t="s">
        <v>8887</v>
      </c>
      <c r="BZ3468" s="15">
        <v>74.653904915863137</v>
      </c>
    </row>
    <row r="3469" spans="16:78">
      <c r="P3469" s="105">
        <v>78.799272655484884</v>
      </c>
      <c r="Q3469" s="85" t="s">
        <v>15123</v>
      </c>
      <c r="R3469" s="106">
        <v>-0.9708</v>
      </c>
      <c r="S3469" s="85" t="s">
        <v>3686</v>
      </c>
      <c r="BZ3469" s="15">
        <v>97.084666753072824</v>
      </c>
    </row>
    <row r="3470" spans="16:78">
      <c r="P3470" s="105">
        <v>1.178762703338301</v>
      </c>
      <c r="Q3470" s="85" t="s">
        <v>15124</v>
      </c>
      <c r="R3470" s="106">
        <v>-0.89170000000000005</v>
      </c>
      <c r="S3470" s="85" t="s">
        <v>8884</v>
      </c>
      <c r="BZ3470" s="15">
        <v>89.169938340488358</v>
      </c>
    </row>
    <row r="3471" spans="16:78">
      <c r="P3471" s="105">
        <v>17.200166542473639</v>
      </c>
      <c r="Q3471" s="85" t="s">
        <v>15125</v>
      </c>
      <c r="R3471" s="106">
        <v>-1</v>
      </c>
      <c r="S3471" s="85" t="s">
        <v>8887</v>
      </c>
      <c r="BZ3471" s="15">
        <v>100</v>
      </c>
    </row>
    <row r="3472" spans="16:78">
      <c r="P3472" s="105">
        <v>2.8166004691369801</v>
      </c>
      <c r="Q3472" s="85" t="s">
        <v>15126</v>
      </c>
      <c r="R3472" s="106">
        <v>-0.49249999999999999</v>
      </c>
      <c r="S3472" s="85" t="s">
        <v>8887</v>
      </c>
      <c r="BZ3472" s="15">
        <v>49.24976205377353</v>
      </c>
    </row>
    <row r="3473" spans="16:78">
      <c r="P3473" s="105">
        <v>1231.1903846962371</v>
      </c>
      <c r="Q3473" s="85" t="s">
        <v>15127</v>
      </c>
      <c r="R3473" s="106">
        <v>-1</v>
      </c>
      <c r="S3473" s="85" t="s">
        <v>8891</v>
      </c>
      <c r="BZ3473" s="15">
        <v>100</v>
      </c>
    </row>
    <row r="3474" spans="16:78">
      <c r="P3474" s="105">
        <v>842.88851097196539</v>
      </c>
      <c r="Q3474" s="85" t="s">
        <v>15128</v>
      </c>
      <c r="R3474" s="106">
        <v>-0.99850000000000005</v>
      </c>
      <c r="S3474" s="85" t="s">
        <v>8887</v>
      </c>
      <c r="BZ3474" s="15">
        <v>99.846462642711145</v>
      </c>
    </row>
    <row r="3475" spans="16:78">
      <c r="P3475" s="105">
        <v>1.0228232413479501</v>
      </c>
      <c r="Q3475" s="85" t="s">
        <v>15129</v>
      </c>
      <c r="R3475" s="106">
        <v>-0.99970000000000003</v>
      </c>
      <c r="S3475" s="85" t="s">
        <v>8887</v>
      </c>
      <c r="BZ3475" s="15">
        <v>99.966181884123202</v>
      </c>
    </row>
    <row r="3476" spans="16:78">
      <c r="P3476" s="105">
        <v>17225096.36470234</v>
      </c>
      <c r="Q3476" s="85" t="s">
        <v>15130</v>
      </c>
      <c r="R3476" s="106">
        <v>-3.0000000000000001E-3</v>
      </c>
      <c r="S3476" s="85" t="s">
        <v>8887</v>
      </c>
      <c r="BZ3476" s="15">
        <v>0.30091485403959262</v>
      </c>
    </row>
    <row r="3477" spans="16:78">
      <c r="P3477" s="105">
        <v>106.2826959019294</v>
      </c>
      <c r="Q3477" s="85" t="s">
        <v>15131</v>
      </c>
      <c r="R3477" s="106">
        <v>-0.98950000000000005</v>
      </c>
      <c r="S3477" s="85" t="s">
        <v>8891</v>
      </c>
      <c r="BZ3477" s="15">
        <v>98.94573165804789</v>
      </c>
    </row>
    <row r="3478" spans="16:78">
      <c r="P3478" s="105">
        <v>9.7912338618392596</v>
      </c>
      <c r="Q3478" s="85" t="s">
        <v>15132</v>
      </c>
      <c r="R3478" s="106">
        <v>-0.69750000000000001</v>
      </c>
      <c r="S3478" s="85" t="s">
        <v>8887</v>
      </c>
      <c r="BZ3478" s="15">
        <v>69.748129086091765</v>
      </c>
    </row>
    <row r="3479" spans="16:78">
      <c r="P3479" s="105">
        <v>3.264851348749489</v>
      </c>
      <c r="Q3479" s="85" t="s">
        <v>15133</v>
      </c>
      <c r="R3479" s="106">
        <v>-0.99429999999999996</v>
      </c>
      <c r="S3479" s="85" t="s">
        <v>8887</v>
      </c>
      <c r="BZ3479" s="15">
        <v>99.432762823546156</v>
      </c>
    </row>
    <row r="3480" spans="16:78">
      <c r="P3480" s="105">
        <v>2.509906409730053</v>
      </c>
      <c r="Q3480" s="85" t="s">
        <v>15134</v>
      </c>
      <c r="R3480" s="106">
        <v>-0.99229999999999996</v>
      </c>
      <c r="S3480" s="85" t="s">
        <v>3686</v>
      </c>
      <c r="BZ3480" s="15">
        <v>99.231125762698682</v>
      </c>
    </row>
    <row r="3481" spans="16:78">
      <c r="P3481" s="105">
        <v>27.129861856162929</v>
      </c>
      <c r="Q3481" s="85" t="s">
        <v>15135</v>
      </c>
      <c r="R3481" s="106">
        <v>-0.49249999999999999</v>
      </c>
      <c r="S3481" s="85" t="s">
        <v>8887</v>
      </c>
      <c r="BZ3481" s="15">
        <v>49.249762053773338</v>
      </c>
    </row>
    <row r="3482" spans="16:78">
      <c r="P3482" s="105">
        <v>16.195050825609421</v>
      </c>
      <c r="Q3482" s="85" t="s">
        <v>15136</v>
      </c>
      <c r="R3482" s="106">
        <v>-0.96140000000000003</v>
      </c>
      <c r="S3482" s="85" t="s">
        <v>3686</v>
      </c>
      <c r="BZ3482" s="15">
        <v>96.139893303315532</v>
      </c>
    </row>
    <row r="3483" spans="16:78">
      <c r="P3483" s="105">
        <v>8.4388321359733727</v>
      </c>
      <c r="Q3483" s="85" t="s">
        <v>15137</v>
      </c>
      <c r="R3483" s="106">
        <v>-0.96009999999999995</v>
      </c>
      <c r="S3483" s="85" t="s">
        <v>8894</v>
      </c>
      <c r="BZ3483" s="15">
        <v>96.014076661513386</v>
      </c>
    </row>
    <row r="3484" spans="16:78">
      <c r="P3484" s="105">
        <v>1.268102484661529</v>
      </c>
      <c r="Q3484" s="85" t="s">
        <v>15138</v>
      </c>
      <c r="R3484" s="106">
        <v>-0.99250000000000005</v>
      </c>
      <c r="S3484" s="85" t="s">
        <v>3686</v>
      </c>
      <c r="BZ3484" s="15">
        <v>99.250139721472323</v>
      </c>
    </row>
    <row r="3485" spans="16:78">
      <c r="P3485" s="105">
        <v>1.584415729144119</v>
      </c>
      <c r="Q3485" s="85" t="s">
        <v>15139</v>
      </c>
      <c r="R3485" s="106">
        <v>-0.78620000000000001</v>
      </c>
      <c r="S3485" s="85" t="s">
        <v>8891</v>
      </c>
      <c r="BZ3485" s="15">
        <v>78.617034933958365</v>
      </c>
    </row>
    <row r="3486" spans="16:78">
      <c r="P3486" s="105">
        <v>158.04102162762581</v>
      </c>
      <c r="Q3486" s="85" t="s">
        <v>15140</v>
      </c>
      <c r="R3486" s="106">
        <v>-1</v>
      </c>
      <c r="S3486" s="85" t="s">
        <v>8887</v>
      </c>
      <c r="BZ3486" s="15">
        <v>100</v>
      </c>
    </row>
    <row r="3487" spans="16:78">
      <c r="P3487" s="105">
        <v>1.021270421455249</v>
      </c>
      <c r="Q3487" s="85" t="s">
        <v>15141</v>
      </c>
      <c r="R3487" s="106">
        <v>-0.434</v>
      </c>
      <c r="S3487" s="85" t="s">
        <v>8887</v>
      </c>
      <c r="BZ3487" s="15">
        <v>43.400037420992781</v>
      </c>
    </row>
    <row r="3488" spans="16:78">
      <c r="P3488" s="105">
        <v>101.6894368543819</v>
      </c>
      <c r="Q3488" s="85" t="s">
        <v>15142</v>
      </c>
      <c r="R3488" s="106">
        <v>-0.96179999999999999</v>
      </c>
      <c r="S3488" s="85" t="s">
        <v>8887</v>
      </c>
      <c r="BZ3488" s="15">
        <v>96.176396869941343</v>
      </c>
    </row>
    <row r="3489" spans="16:78">
      <c r="P3489" s="105">
        <v>6.4165507399413402</v>
      </c>
      <c r="Q3489" s="85" t="s">
        <v>15143</v>
      </c>
      <c r="R3489" s="106">
        <v>-0.9708</v>
      </c>
      <c r="S3489" s="85" t="s">
        <v>8887</v>
      </c>
      <c r="BZ3489" s="15">
        <v>97.081107336885538</v>
      </c>
    </row>
    <row r="3490" spans="16:78">
      <c r="P3490" s="105">
        <v>20.311334763590519</v>
      </c>
      <c r="Q3490" s="85" t="s">
        <v>15144</v>
      </c>
      <c r="R3490" s="106">
        <v>-0.92959999999999998</v>
      </c>
      <c r="S3490" s="85" t="s">
        <v>8887</v>
      </c>
      <c r="BZ3490" s="15">
        <v>92.956299960398511</v>
      </c>
    </row>
    <row r="3491" spans="16:78">
      <c r="P3491" s="105">
        <v>14.130702865335021</v>
      </c>
      <c r="Q3491" s="85" t="s">
        <v>15145</v>
      </c>
      <c r="R3491" s="106">
        <v>-0.98860000000000003</v>
      </c>
      <c r="S3491" s="85" t="s">
        <v>8884</v>
      </c>
      <c r="BZ3491" s="15">
        <v>98.860111761236581</v>
      </c>
    </row>
    <row r="3492" spans="16:78">
      <c r="P3492" s="105">
        <v>67.644992387095542</v>
      </c>
      <c r="Q3492" s="85" t="s">
        <v>15146</v>
      </c>
      <c r="R3492" s="106">
        <v>-1</v>
      </c>
      <c r="S3492" s="85" t="s">
        <v>8884</v>
      </c>
      <c r="BZ3492" s="15">
        <v>100</v>
      </c>
    </row>
    <row r="3493" spans="16:78">
      <c r="P3493" s="105">
        <v>29.213407242532821</v>
      </c>
      <c r="Q3493" s="85" t="s">
        <v>15147</v>
      </c>
      <c r="R3493" s="106">
        <v>-0.78910000000000002</v>
      </c>
      <c r="S3493" s="85" t="s">
        <v>8887</v>
      </c>
      <c r="BZ3493" s="15">
        <v>78.912231589575697</v>
      </c>
    </row>
    <row r="3494" spans="16:78">
      <c r="P3494" s="105">
        <v>26.953175996397409</v>
      </c>
      <c r="Q3494" s="85" t="s">
        <v>15148</v>
      </c>
      <c r="R3494" s="106">
        <v>-0.99580000000000002</v>
      </c>
      <c r="S3494" s="85" t="s">
        <v>8887</v>
      </c>
      <c r="BZ3494" s="15">
        <v>99.578056548838418</v>
      </c>
    </row>
    <row r="3495" spans="16:78">
      <c r="P3495" s="105">
        <v>12.08720451329531</v>
      </c>
      <c r="Q3495" s="85" t="s">
        <v>15149</v>
      </c>
      <c r="R3495" s="106">
        <v>-0.99490000000000001</v>
      </c>
      <c r="S3495" s="85" t="s">
        <v>3686</v>
      </c>
      <c r="BZ3495" s="15">
        <v>99.488898176497315</v>
      </c>
    </row>
    <row r="3496" spans="16:78">
      <c r="P3496" s="105">
        <v>24.559435122471829</v>
      </c>
      <c r="Q3496" s="85" t="s">
        <v>15150</v>
      </c>
      <c r="R3496" s="106">
        <v>-1</v>
      </c>
      <c r="S3496" s="85" t="s">
        <v>8887</v>
      </c>
      <c r="BZ3496" s="15">
        <v>100</v>
      </c>
    </row>
    <row r="3497" spans="16:78">
      <c r="P3497" s="105">
        <v>1.3329332823382289</v>
      </c>
      <c r="Q3497" s="85" t="s">
        <v>15151</v>
      </c>
      <c r="R3497" s="106">
        <v>-0.99929999999999997</v>
      </c>
      <c r="S3497" s="85" t="s">
        <v>8881</v>
      </c>
      <c r="BZ3497" s="15">
        <v>99.928722105400794</v>
      </c>
    </row>
    <row r="3498" spans="16:78">
      <c r="P3498" s="105">
        <v>2.6101727044808949</v>
      </c>
      <c r="Q3498" s="85" t="s">
        <v>15152</v>
      </c>
      <c r="R3498" s="106">
        <v>-0.99050000000000005</v>
      </c>
      <c r="S3498" s="85" t="s">
        <v>8893</v>
      </c>
      <c r="BZ3498" s="15">
        <v>99.050919340391204</v>
      </c>
    </row>
    <row r="3499" spans="16:78">
      <c r="P3499" s="105">
        <v>20.76467615608961</v>
      </c>
      <c r="Q3499" s="85" t="s">
        <v>15153</v>
      </c>
      <c r="R3499" s="106">
        <v>-0.92510000000000003</v>
      </c>
      <c r="S3499" s="85" t="s">
        <v>8887</v>
      </c>
      <c r="BZ3499" s="15">
        <v>92.513482949834085</v>
      </c>
    </row>
    <row r="3500" spans="16:78">
      <c r="P3500" s="105">
        <v>17.49632683198514</v>
      </c>
      <c r="Q3500" s="85" t="s">
        <v>15154</v>
      </c>
      <c r="R3500" s="106">
        <v>-0.96279999999999999</v>
      </c>
      <c r="S3500" s="85" t="s">
        <v>8881</v>
      </c>
      <c r="BZ3500" s="15">
        <v>96.283418314570227</v>
      </c>
    </row>
    <row r="3501" spans="16:78">
      <c r="P3501" s="105">
        <v>440.63119372691318</v>
      </c>
      <c r="Q3501" s="85" t="s">
        <v>15155</v>
      </c>
      <c r="R3501" s="106">
        <v>-0.98409999999999997</v>
      </c>
      <c r="S3501" s="85" t="s">
        <v>8885</v>
      </c>
      <c r="BZ3501" s="15">
        <v>98.411258727971969</v>
      </c>
    </row>
    <row r="3502" spans="16:78">
      <c r="P3502" s="105">
        <v>7.1116555267653183</v>
      </c>
      <c r="Q3502" s="85" t="s">
        <v>15156</v>
      </c>
      <c r="R3502" s="106">
        <v>-0.97840000000000005</v>
      </c>
      <c r="S3502" s="85" t="s">
        <v>3686</v>
      </c>
      <c r="BZ3502" s="15">
        <v>97.844168660281412</v>
      </c>
    </row>
    <row r="3503" spans="16:78">
      <c r="P3503" s="105">
        <v>6.1023513329039227</v>
      </c>
      <c r="Q3503" s="85" t="s">
        <v>15157</v>
      </c>
      <c r="R3503" s="106">
        <v>-0.97929999999999995</v>
      </c>
      <c r="S3503" s="85" t="s">
        <v>3686</v>
      </c>
      <c r="BZ3503" s="15">
        <v>97.93077007855932</v>
      </c>
    </row>
    <row r="3504" spans="16:78">
      <c r="P3504" s="105">
        <v>49.031037312191792</v>
      </c>
      <c r="Q3504" s="85" t="s">
        <v>15158</v>
      </c>
      <c r="R3504" s="106">
        <v>-1</v>
      </c>
      <c r="S3504" s="85" t="s">
        <v>8887</v>
      </c>
      <c r="BZ3504" s="15">
        <v>100</v>
      </c>
    </row>
    <row r="3505" spans="16:78">
      <c r="P3505" s="105">
        <v>1.3252377033677749</v>
      </c>
      <c r="Q3505" s="85" t="s">
        <v>15159</v>
      </c>
      <c r="R3505" s="106">
        <v>-0.99170000000000003</v>
      </c>
      <c r="S3505" s="85" t="s">
        <v>8898</v>
      </c>
      <c r="BZ3505" s="15">
        <v>99.169618962933214</v>
      </c>
    </row>
    <row r="3506" spans="16:78">
      <c r="P3506" s="105">
        <v>21.118776662581279</v>
      </c>
      <c r="Q3506" s="85" t="s">
        <v>15160</v>
      </c>
      <c r="R3506" s="106">
        <v>-0.99880000000000002</v>
      </c>
      <c r="S3506" s="85" t="s">
        <v>8887</v>
      </c>
      <c r="BZ3506" s="15">
        <v>99.883218286486368</v>
      </c>
    </row>
    <row r="3507" spans="16:78">
      <c r="P3507" s="105">
        <v>5.5152453108060406</v>
      </c>
      <c r="Q3507" s="85" t="s">
        <v>15161</v>
      </c>
      <c r="R3507" s="106">
        <v>-0.99909999999999999</v>
      </c>
      <c r="S3507" s="85" t="s">
        <v>3686</v>
      </c>
      <c r="BZ3507" s="15">
        <v>99.909322331002414</v>
      </c>
    </row>
    <row r="3508" spans="16:78">
      <c r="P3508" s="105">
        <v>20.890388276639289</v>
      </c>
      <c r="Q3508" s="85" t="s">
        <v>15162</v>
      </c>
      <c r="R3508" s="106">
        <v>-0.99719999999999998</v>
      </c>
      <c r="S3508" s="85" t="s">
        <v>8887</v>
      </c>
      <c r="BZ3508" s="15">
        <v>99.719382008716366</v>
      </c>
    </row>
    <row r="3509" spans="16:78">
      <c r="P3509" s="105">
        <v>50.624458127490449</v>
      </c>
      <c r="Q3509" s="85" t="s">
        <v>15163</v>
      </c>
      <c r="R3509" s="106">
        <v>-0.66039999999999999</v>
      </c>
      <c r="S3509" s="85" t="s">
        <v>8892</v>
      </c>
      <c r="BZ3509" s="15">
        <v>66.039305075500337</v>
      </c>
    </row>
    <row r="3510" spans="16:78">
      <c r="P3510" s="105">
        <v>15.582067400021851</v>
      </c>
      <c r="Q3510" s="85" t="s">
        <v>15164</v>
      </c>
      <c r="R3510" s="106">
        <v>-0.93179999999999996</v>
      </c>
      <c r="S3510" s="85" t="s">
        <v>1772</v>
      </c>
      <c r="BZ3510" s="15">
        <v>93.180965010389585</v>
      </c>
    </row>
    <row r="3511" spans="16:78">
      <c r="P3511" s="105">
        <v>2.3434851723562651</v>
      </c>
      <c r="Q3511" s="85" t="s">
        <v>15165</v>
      </c>
      <c r="R3511" s="106">
        <v>-0.8669</v>
      </c>
      <c r="S3511" s="85" t="s">
        <v>3686</v>
      </c>
      <c r="BZ3511" s="15">
        <v>86.689295987942231</v>
      </c>
    </row>
    <row r="3512" spans="16:78">
      <c r="P3512" s="105">
        <v>4.7845507071713964</v>
      </c>
      <c r="Q3512" s="85" t="s">
        <v>15166</v>
      </c>
      <c r="R3512" s="106">
        <v>-1</v>
      </c>
      <c r="S3512" s="85" t="s">
        <v>3686</v>
      </c>
      <c r="BZ3512" s="15">
        <v>99.998229469090617</v>
      </c>
    </row>
    <row r="3513" spans="16:78">
      <c r="P3513" s="105">
        <v>20.19004489413345</v>
      </c>
      <c r="Q3513" s="85" t="s">
        <v>15167</v>
      </c>
      <c r="R3513" s="106">
        <v>-0.97489999999999999</v>
      </c>
      <c r="S3513" s="85" t="s">
        <v>8894</v>
      </c>
      <c r="BZ3513" s="15">
        <v>97.486816137303904</v>
      </c>
    </row>
    <row r="3514" spans="16:78">
      <c r="P3514" s="105">
        <v>23.683119112087059</v>
      </c>
      <c r="Q3514" s="85" t="s">
        <v>15168</v>
      </c>
      <c r="R3514" s="106">
        <v>-0.90149999999999997</v>
      </c>
      <c r="S3514" s="85" t="s">
        <v>1772</v>
      </c>
      <c r="BZ3514" s="15">
        <v>90.149715311233109</v>
      </c>
    </row>
    <row r="3515" spans="16:78">
      <c r="P3515" s="105">
        <v>7.4729057684052842</v>
      </c>
      <c r="Q3515" s="85" t="s">
        <v>15169</v>
      </c>
      <c r="R3515" s="106">
        <v>-0.67610000000000003</v>
      </c>
      <c r="S3515" s="85" t="s">
        <v>3686</v>
      </c>
      <c r="BZ3515" s="15">
        <v>67.612285280116183</v>
      </c>
    </row>
    <row r="3516" spans="16:78">
      <c r="P3516" s="105">
        <v>1.255530817687359</v>
      </c>
      <c r="Q3516" s="85" t="s">
        <v>15170</v>
      </c>
      <c r="R3516" s="106">
        <v>-0.98129999999999995</v>
      </c>
      <c r="S3516" s="85" t="s">
        <v>8887</v>
      </c>
      <c r="BZ3516" s="15">
        <v>98.133243315329537</v>
      </c>
    </row>
    <row r="3517" spans="16:78">
      <c r="P3517" s="105">
        <v>54.82449434569714</v>
      </c>
      <c r="Q3517" s="85" t="s">
        <v>15171</v>
      </c>
      <c r="R3517" s="106">
        <v>-0.88649999999999995</v>
      </c>
      <c r="S3517" s="85" t="s">
        <v>8887</v>
      </c>
      <c r="BZ3517" s="15">
        <v>88.64967031668877</v>
      </c>
    </row>
    <row r="3518" spans="16:78">
      <c r="P3518" s="105">
        <v>2.6878082922735</v>
      </c>
      <c r="Q3518" s="85" t="s">
        <v>15172</v>
      </c>
      <c r="R3518" s="106">
        <v>-1</v>
      </c>
      <c r="S3518" s="85" t="s">
        <v>8893</v>
      </c>
      <c r="BZ3518" s="15">
        <v>99.99984301737841</v>
      </c>
    </row>
    <row r="3519" spans="16:78">
      <c r="P3519" s="105">
        <v>10.557757930987879</v>
      </c>
      <c r="Q3519" s="85" t="s">
        <v>15173</v>
      </c>
      <c r="R3519" s="106">
        <v>-0.94640000000000002</v>
      </c>
      <c r="S3519" s="85" t="s">
        <v>8887</v>
      </c>
      <c r="BZ3519" s="15">
        <v>94.635226526847475</v>
      </c>
    </row>
    <row r="3520" spans="16:78">
      <c r="P3520" s="105">
        <v>14.924552907427071</v>
      </c>
      <c r="Q3520" s="85" t="s">
        <v>15174</v>
      </c>
      <c r="R3520" s="106">
        <v>-0.91349999999999998</v>
      </c>
      <c r="S3520" s="85" t="s">
        <v>8887</v>
      </c>
      <c r="BZ3520" s="15">
        <v>91.347035042302579</v>
      </c>
    </row>
    <row r="3521" spans="16:78">
      <c r="P3521" s="105">
        <v>1.766844592365836</v>
      </c>
      <c r="Q3521" s="85" t="s">
        <v>15175</v>
      </c>
      <c r="R3521" s="106">
        <v>-1</v>
      </c>
      <c r="S3521" s="85" t="s">
        <v>8887</v>
      </c>
      <c r="BZ3521" s="15">
        <v>100</v>
      </c>
    </row>
    <row r="3522" spans="16:78">
      <c r="P3522" s="105">
        <v>47378.181965882723</v>
      </c>
      <c r="Q3522" s="85" t="s">
        <v>15176</v>
      </c>
      <c r="R3522" s="106">
        <v>-1</v>
      </c>
      <c r="S3522" s="85" t="s">
        <v>8888</v>
      </c>
      <c r="BZ3522" s="15">
        <v>99.999995438717434</v>
      </c>
    </row>
    <row r="3523" spans="16:78">
      <c r="P3523" s="105">
        <v>31.40720384513526</v>
      </c>
      <c r="Q3523" s="85" t="s">
        <v>15177</v>
      </c>
      <c r="R3523" s="106">
        <v>-0.87439999999999996</v>
      </c>
      <c r="S3523" s="85" t="s">
        <v>3686</v>
      </c>
      <c r="BZ3523" s="15">
        <v>87.440825538795949</v>
      </c>
    </row>
    <row r="3524" spans="16:78">
      <c r="P3524" s="105">
        <v>29.403141469080079</v>
      </c>
      <c r="Q3524" s="85" t="s">
        <v>15178</v>
      </c>
      <c r="R3524" s="106">
        <v>-1</v>
      </c>
      <c r="S3524" s="85" t="s">
        <v>8887</v>
      </c>
      <c r="BZ3524" s="15">
        <v>99.999492074421724</v>
      </c>
    </row>
    <row r="3525" spans="16:78">
      <c r="P3525" s="105">
        <v>1.236293351029067</v>
      </c>
      <c r="Q3525" s="85" t="s">
        <v>15179</v>
      </c>
      <c r="R3525" s="106">
        <v>-0.98080000000000001</v>
      </c>
      <c r="S3525" s="85" t="s">
        <v>8884</v>
      </c>
      <c r="BZ3525" s="15">
        <v>98.084595991327546</v>
      </c>
    </row>
    <row r="3526" spans="16:78">
      <c r="P3526" s="105">
        <v>1.3715555626400531</v>
      </c>
      <c r="Q3526" s="85" t="s">
        <v>15180</v>
      </c>
      <c r="R3526" s="106">
        <v>-0.36209999999999998</v>
      </c>
      <c r="S3526" s="85" t="s">
        <v>8887</v>
      </c>
      <c r="BZ3526" s="15">
        <v>36.205053261373749</v>
      </c>
    </row>
    <row r="3527" spans="16:78">
      <c r="P3527" s="105">
        <v>135.05663998274349</v>
      </c>
      <c r="Q3527" s="85" t="s">
        <v>15181</v>
      </c>
      <c r="R3527" s="106">
        <v>-0.86309999999999998</v>
      </c>
      <c r="S3527" s="85" t="s">
        <v>8887</v>
      </c>
      <c r="BZ3527" s="15">
        <v>86.311083574563568</v>
      </c>
    </row>
    <row r="3528" spans="16:78">
      <c r="P3528" s="105">
        <v>37.339646737057741</v>
      </c>
      <c r="Q3528" s="85" t="s">
        <v>15182</v>
      </c>
      <c r="R3528" s="106">
        <v>-0.97099999999999997</v>
      </c>
      <c r="S3528" s="85" t="s">
        <v>3686</v>
      </c>
      <c r="BZ3528" s="15">
        <v>97.099388102826339</v>
      </c>
    </row>
    <row r="3529" spans="16:78">
      <c r="P3529" s="105">
        <v>110.0924529651773</v>
      </c>
      <c r="Q3529" s="85" t="s">
        <v>15183</v>
      </c>
      <c r="R3529" s="106">
        <v>-0.94699999999999995</v>
      </c>
      <c r="S3529" s="85" t="s">
        <v>8892</v>
      </c>
      <c r="BZ3529" s="15">
        <v>94.697834300967131</v>
      </c>
    </row>
    <row r="3530" spans="16:78">
      <c r="P3530" s="105">
        <v>9.6609410743410056</v>
      </c>
      <c r="Q3530" s="85" t="s">
        <v>15184</v>
      </c>
      <c r="R3530" s="106">
        <v>-0.66849999999999998</v>
      </c>
      <c r="S3530" s="85" t="s">
        <v>8887</v>
      </c>
      <c r="BZ3530" s="15">
        <v>66.85411032055076</v>
      </c>
    </row>
    <row r="3531" spans="16:78">
      <c r="P3531" s="105">
        <v>61.687894763408437</v>
      </c>
      <c r="Q3531" s="85" t="s">
        <v>15185</v>
      </c>
      <c r="R3531" s="106">
        <v>-0.99099999999999999</v>
      </c>
      <c r="S3531" s="85" t="s">
        <v>8884</v>
      </c>
      <c r="BZ3531" s="15">
        <v>99.097918745180309</v>
      </c>
    </row>
    <row r="3532" spans="16:78">
      <c r="P3532" s="105">
        <v>49.363509028512631</v>
      </c>
      <c r="Q3532" s="85" t="s">
        <v>15186</v>
      </c>
      <c r="R3532" s="106">
        <v>-0.90649999999999997</v>
      </c>
      <c r="S3532" s="85" t="s">
        <v>3686</v>
      </c>
      <c r="BZ3532" s="15">
        <v>90.652098689049538</v>
      </c>
    </row>
    <row r="3533" spans="16:78">
      <c r="P3533" s="105">
        <v>8.3169802328068183</v>
      </c>
      <c r="Q3533" s="85" t="s">
        <v>15187</v>
      </c>
      <c r="R3533" s="106">
        <v>-0.99709999999999999</v>
      </c>
      <c r="S3533" s="85" t="s">
        <v>8893</v>
      </c>
      <c r="BZ3533" s="15">
        <v>99.70618215031584</v>
      </c>
    </row>
    <row r="3534" spans="16:78">
      <c r="P3534" s="105">
        <v>1.130212765452117</v>
      </c>
      <c r="Q3534" s="85" t="s">
        <v>15188</v>
      </c>
      <c r="R3534" s="106">
        <v>-0.96079999999999999</v>
      </c>
      <c r="S3534" s="85" t="s">
        <v>8887</v>
      </c>
      <c r="BZ3534" s="15">
        <v>96.082109218339212</v>
      </c>
    </row>
    <row r="3535" spans="16:78">
      <c r="P3535" s="105">
        <v>15.171689658328781</v>
      </c>
      <c r="Q3535" s="85" t="s">
        <v>15189</v>
      </c>
      <c r="R3535" s="106">
        <v>-0.94799999999999995</v>
      </c>
      <c r="S3535" s="85" t="s">
        <v>8885</v>
      </c>
      <c r="BZ3535" s="15">
        <v>94.802602460527496</v>
      </c>
    </row>
    <row r="3536" spans="16:78">
      <c r="P3536" s="105">
        <v>42.224065602066219</v>
      </c>
      <c r="Q3536" s="85" t="s">
        <v>15190</v>
      </c>
      <c r="R3536" s="106">
        <v>-0.98</v>
      </c>
      <c r="S3536" s="85" t="s">
        <v>8889</v>
      </c>
      <c r="BZ3536" s="15">
        <v>97.995224064817648</v>
      </c>
    </row>
    <row r="3537" spans="16:78">
      <c r="P3537" s="105">
        <v>5933.1237127789391</v>
      </c>
      <c r="Q3537" s="85" t="s">
        <v>15191</v>
      </c>
      <c r="R3537" s="106">
        <v>-0.99990000000000001</v>
      </c>
      <c r="S3537" s="85" t="s">
        <v>8887</v>
      </c>
      <c r="BZ3537" s="15">
        <v>99.985078009610106</v>
      </c>
    </row>
    <row r="3538" spans="16:78">
      <c r="P3538" s="105">
        <v>1.140514947800745</v>
      </c>
      <c r="Q3538" s="85" t="s">
        <v>15192</v>
      </c>
      <c r="R3538" s="106">
        <v>-0.88800000000000001</v>
      </c>
      <c r="S3538" s="85" t="s">
        <v>8887</v>
      </c>
      <c r="BZ3538" s="15">
        <v>88.804379668098946</v>
      </c>
    </row>
    <row r="3539" spans="16:78">
      <c r="P3539" s="105">
        <v>74.201911319769721</v>
      </c>
      <c r="Q3539" s="85" t="s">
        <v>15193</v>
      </c>
      <c r="R3539" s="106">
        <v>-0.99990000000000001</v>
      </c>
      <c r="S3539" s="85" t="s">
        <v>8885</v>
      </c>
      <c r="BZ3539" s="15">
        <v>99.990290841902507</v>
      </c>
    </row>
    <row r="3540" spans="16:78">
      <c r="P3540" s="105">
        <v>222.85625630345751</v>
      </c>
      <c r="Q3540" s="85" t="s">
        <v>15194</v>
      </c>
      <c r="R3540" s="106">
        <v>-0.99419999999999997</v>
      </c>
      <c r="S3540" s="85" t="s">
        <v>8887</v>
      </c>
      <c r="BZ3540" s="15">
        <v>99.417189205426624</v>
      </c>
    </row>
    <row r="3541" spans="16:78">
      <c r="P3541" s="105">
        <v>888.04313664399581</v>
      </c>
      <c r="Q3541" s="85" t="s">
        <v>15195</v>
      </c>
      <c r="R3541" s="106">
        <v>-0.9889</v>
      </c>
      <c r="S3541" s="85" t="s">
        <v>8887</v>
      </c>
      <c r="BZ3541" s="15">
        <v>98.893736831169974</v>
      </c>
    </row>
    <row r="3542" spans="16:78">
      <c r="P3542" s="105">
        <v>1.1580905347504511</v>
      </c>
      <c r="Q3542" s="85" t="s">
        <v>15196</v>
      </c>
      <c r="R3542" s="106">
        <v>-0.96960000000000002</v>
      </c>
      <c r="S3542" s="85" t="s">
        <v>3686</v>
      </c>
      <c r="BZ3542" s="15">
        <v>96.959164529594347</v>
      </c>
    </row>
    <row r="3543" spans="16:78">
      <c r="P3543" s="105">
        <v>113.3207652679117</v>
      </c>
      <c r="Q3543" s="85" t="s">
        <v>15197</v>
      </c>
      <c r="R3543" s="106">
        <v>-1</v>
      </c>
      <c r="S3543" s="85" t="s">
        <v>8887</v>
      </c>
      <c r="BZ3543" s="15">
        <v>100</v>
      </c>
    </row>
    <row r="3544" spans="16:78">
      <c r="P3544" s="105">
        <v>1.39702940305178</v>
      </c>
      <c r="Q3544" s="85" t="s">
        <v>15198</v>
      </c>
      <c r="R3544" s="106">
        <v>-0.8659</v>
      </c>
      <c r="S3544" s="85" t="s">
        <v>8884</v>
      </c>
      <c r="BZ3544" s="15">
        <v>86.588824217462019</v>
      </c>
    </row>
    <row r="3545" spans="16:78">
      <c r="P3545" s="105">
        <v>1339.76573484044</v>
      </c>
      <c r="Q3545" s="85" t="s">
        <v>15199</v>
      </c>
      <c r="R3545" s="106">
        <v>-0.8357</v>
      </c>
      <c r="S3545" s="85" t="s">
        <v>8892</v>
      </c>
      <c r="BZ3545" s="15">
        <v>83.570156307335665</v>
      </c>
    </row>
    <row r="3546" spans="16:78">
      <c r="P3546" s="105">
        <v>23.73782042578441</v>
      </c>
      <c r="Q3546" s="85" t="s">
        <v>15200</v>
      </c>
      <c r="R3546" s="106">
        <v>-0.98629999999999995</v>
      </c>
      <c r="S3546" s="85" t="s">
        <v>8892</v>
      </c>
      <c r="BZ3546" s="15">
        <v>98.632550893727228</v>
      </c>
    </row>
    <row r="3547" spans="16:78">
      <c r="P3547" s="105">
        <v>16.46793687628136</v>
      </c>
      <c r="Q3547" s="85" t="s">
        <v>15201</v>
      </c>
      <c r="R3547" s="106">
        <v>-1</v>
      </c>
      <c r="S3547" s="85" t="s">
        <v>3686</v>
      </c>
      <c r="BZ3547" s="15">
        <v>100</v>
      </c>
    </row>
    <row r="3548" spans="16:78">
      <c r="P3548" s="105">
        <v>11.548805097987509</v>
      </c>
      <c r="Q3548" s="85" t="s">
        <v>15202</v>
      </c>
      <c r="R3548" s="106">
        <v>-1</v>
      </c>
      <c r="S3548" s="85" t="s">
        <v>8887</v>
      </c>
      <c r="BZ3548" s="15">
        <v>99.995850322544811</v>
      </c>
    </row>
    <row r="3549" spans="16:78">
      <c r="P3549" s="105">
        <v>1.9434343769308211</v>
      </c>
      <c r="Q3549" s="85" t="s">
        <v>15203</v>
      </c>
      <c r="R3549" s="106">
        <v>-0.77259999999999995</v>
      </c>
      <c r="S3549" s="85" t="s">
        <v>8887</v>
      </c>
      <c r="BZ3549" s="15">
        <v>77.264125175671566</v>
      </c>
    </row>
    <row r="3550" spans="16:78">
      <c r="P3550" s="105">
        <v>191.08010939142599</v>
      </c>
      <c r="Q3550" s="85" t="s">
        <v>15204</v>
      </c>
      <c r="R3550" s="106">
        <v>-0.99990000000000001</v>
      </c>
      <c r="S3550" s="85" t="s">
        <v>8892</v>
      </c>
      <c r="BZ3550" s="15">
        <v>99.993833119398104</v>
      </c>
    </row>
    <row r="3551" spans="16:78">
      <c r="P3551" s="105">
        <v>3.8707309839379831</v>
      </c>
      <c r="Q3551" s="85" t="s">
        <v>15205</v>
      </c>
      <c r="R3551" s="106">
        <v>-0.96970000000000001</v>
      </c>
      <c r="S3551" s="85" t="s">
        <v>8893</v>
      </c>
      <c r="BZ3551" s="15">
        <v>96.966536160460521</v>
      </c>
    </row>
    <row r="3552" spans="16:78">
      <c r="P3552" s="105">
        <v>1.593879556656677</v>
      </c>
      <c r="Q3552" s="85" t="s">
        <v>15206</v>
      </c>
      <c r="R3552" s="106">
        <v>-0.99380000000000002</v>
      </c>
      <c r="S3552" s="85" t="s">
        <v>8887</v>
      </c>
      <c r="BZ3552" s="15">
        <v>99.378880687355959</v>
      </c>
    </row>
    <row r="3553" spans="16:78">
      <c r="P3553" s="105">
        <v>1.7773453676069211</v>
      </c>
      <c r="Q3553" s="85" t="s">
        <v>15207</v>
      </c>
      <c r="R3553" s="106">
        <v>-0.99490000000000001</v>
      </c>
      <c r="S3553" s="85" t="s">
        <v>3686</v>
      </c>
      <c r="BZ3553" s="15">
        <v>99.490732721993695</v>
      </c>
    </row>
    <row r="3554" spans="16:78">
      <c r="P3554" s="105">
        <v>19.91537320910647</v>
      </c>
      <c r="Q3554" s="85" t="s">
        <v>15208</v>
      </c>
      <c r="R3554" s="106">
        <v>-0.98080000000000001</v>
      </c>
      <c r="S3554" s="85" t="s">
        <v>8892</v>
      </c>
      <c r="BZ3554" s="15">
        <v>98.082482108378528</v>
      </c>
    </row>
    <row r="3555" spans="16:78">
      <c r="P3555" s="105">
        <v>66.341164576559692</v>
      </c>
      <c r="Q3555" s="85" t="s">
        <v>15209</v>
      </c>
      <c r="R3555" s="106">
        <v>-0.97419999999999995</v>
      </c>
      <c r="S3555" s="85" t="s">
        <v>8887</v>
      </c>
      <c r="BZ3555" s="15">
        <v>97.421409089511442</v>
      </c>
    </row>
    <row r="3556" spans="16:78">
      <c r="P3556" s="105">
        <v>4.6451365938738256</v>
      </c>
      <c r="Q3556" s="85" t="s">
        <v>15210</v>
      </c>
      <c r="R3556" s="106">
        <v>-0.99519999999999997</v>
      </c>
      <c r="S3556" s="85" t="s">
        <v>8887</v>
      </c>
      <c r="BZ3556" s="15">
        <v>99.515435017492692</v>
      </c>
    </row>
    <row r="3557" spans="16:78">
      <c r="P3557" s="105">
        <v>2.5259695021848518</v>
      </c>
      <c r="Q3557" s="85" t="s">
        <v>15211</v>
      </c>
      <c r="R3557" s="106">
        <v>-0.99729999999999996</v>
      </c>
      <c r="S3557" s="85" t="s">
        <v>3686</v>
      </c>
      <c r="BZ3557" s="15">
        <v>99.727614659816993</v>
      </c>
    </row>
    <row r="3558" spans="16:78">
      <c r="P3558" s="105">
        <v>267.7023707425522</v>
      </c>
      <c r="Q3558" s="85" t="s">
        <v>15212</v>
      </c>
      <c r="R3558" s="106">
        <v>-0.16830000000000001</v>
      </c>
      <c r="S3558" s="85" t="s">
        <v>8885</v>
      </c>
      <c r="BZ3558" s="15">
        <v>16.825327580779739</v>
      </c>
    </row>
    <row r="3559" spans="16:78">
      <c r="P3559" s="105">
        <v>3.6879260313331059</v>
      </c>
      <c r="Q3559" s="85" t="s">
        <v>15213</v>
      </c>
      <c r="R3559" s="106">
        <v>-0.9929</v>
      </c>
      <c r="S3559" s="85" t="s">
        <v>3686</v>
      </c>
      <c r="BZ3559" s="15">
        <v>99.292482432831648</v>
      </c>
    </row>
    <row r="3560" spans="16:78">
      <c r="P3560" s="105">
        <v>1.507255974757076</v>
      </c>
      <c r="Q3560" s="85" t="s">
        <v>15214</v>
      </c>
      <c r="R3560" s="106">
        <v>-1</v>
      </c>
      <c r="S3560" s="85" t="s">
        <v>8887</v>
      </c>
      <c r="BZ3560" s="15">
        <v>99.999989355550383</v>
      </c>
    </row>
    <row r="3561" spans="16:78">
      <c r="P3561" s="105">
        <v>2.9786417064230521</v>
      </c>
      <c r="Q3561" s="85" t="s">
        <v>15215</v>
      </c>
      <c r="R3561" s="106">
        <v>-0.99929999999999997</v>
      </c>
      <c r="S3561" s="85" t="s">
        <v>8887</v>
      </c>
      <c r="BZ3561" s="15">
        <v>99.931575142721911</v>
      </c>
    </row>
    <row r="3562" spans="16:78">
      <c r="P3562" s="105">
        <v>9.7254645445949759</v>
      </c>
      <c r="Q3562" s="85" t="s">
        <v>15216</v>
      </c>
      <c r="R3562" s="106">
        <v>-0.99829999999999997</v>
      </c>
      <c r="S3562" s="85" t="s">
        <v>8887</v>
      </c>
      <c r="BZ3562" s="15">
        <v>99.827719588414539</v>
      </c>
    </row>
    <row r="3563" spans="16:78">
      <c r="P3563" s="105">
        <v>17.97372135554836</v>
      </c>
      <c r="Q3563" s="85" t="s">
        <v>15217</v>
      </c>
      <c r="R3563" s="106">
        <v>-0.99960000000000004</v>
      </c>
      <c r="S3563" s="85" t="s">
        <v>8887</v>
      </c>
      <c r="BZ3563" s="15">
        <v>99.964551148892809</v>
      </c>
    </row>
    <row r="3564" spans="16:78">
      <c r="P3564" s="105">
        <v>1.390521777091726</v>
      </c>
      <c r="Q3564" s="85" t="s">
        <v>15218</v>
      </c>
      <c r="R3564" s="106">
        <v>-0.99439999999999995</v>
      </c>
      <c r="S3564" s="85" t="s">
        <v>3686</v>
      </c>
      <c r="BZ3564" s="15">
        <v>99.440618496175034</v>
      </c>
    </row>
    <row r="3565" spans="16:78">
      <c r="P3565" s="105">
        <v>4.8667406407404856</v>
      </c>
      <c r="Q3565" s="85" t="s">
        <v>15219</v>
      </c>
      <c r="R3565" s="106">
        <v>-0.9335</v>
      </c>
      <c r="S3565" s="85" t="s">
        <v>8884</v>
      </c>
      <c r="BZ3565" s="15">
        <v>93.3538348670521</v>
      </c>
    </row>
    <row r="3566" spans="16:78">
      <c r="P3566" s="105">
        <v>18.856275440954239</v>
      </c>
      <c r="Q3566" s="85" t="s">
        <v>15220</v>
      </c>
      <c r="R3566" s="106">
        <v>-0.85419999999999996</v>
      </c>
      <c r="S3566" s="85" t="s">
        <v>1772</v>
      </c>
      <c r="BZ3566" s="15">
        <v>85.41549146518507</v>
      </c>
    </row>
    <row r="3567" spans="16:78">
      <c r="P3567" s="105">
        <v>1.05304053799932</v>
      </c>
      <c r="Q3567" s="85" t="s">
        <v>15221</v>
      </c>
      <c r="R3567" s="106">
        <v>-0.9859</v>
      </c>
      <c r="S3567" s="85" t="s">
        <v>3686</v>
      </c>
      <c r="BZ3567" s="15">
        <v>98.588808007812958</v>
      </c>
    </row>
    <row r="3568" spans="16:78">
      <c r="P3568" s="105">
        <v>103.9894088841168</v>
      </c>
      <c r="Q3568" s="85" t="s">
        <v>15222</v>
      </c>
      <c r="R3568" s="106">
        <v>-1</v>
      </c>
      <c r="S3568" s="85" t="s">
        <v>3686</v>
      </c>
      <c r="BZ3568" s="15">
        <v>100</v>
      </c>
    </row>
    <row r="3569" spans="16:78">
      <c r="P3569" s="105">
        <v>1.791820584672718</v>
      </c>
      <c r="Q3569" s="85" t="s">
        <v>15223</v>
      </c>
      <c r="R3569" s="106">
        <v>-0.84140000000000004</v>
      </c>
      <c r="S3569" s="85" t="s">
        <v>8893</v>
      </c>
      <c r="BZ3569" s="15">
        <v>84.135770365168412</v>
      </c>
    </row>
    <row r="3570" spans="16:78">
      <c r="P3570" s="105">
        <v>2.9452010233350769</v>
      </c>
      <c r="Q3570" s="85" t="s">
        <v>15224</v>
      </c>
      <c r="R3570" s="106">
        <v>-0.98580000000000001</v>
      </c>
      <c r="S3570" s="85" t="s">
        <v>8894</v>
      </c>
      <c r="BZ3570" s="15">
        <v>98.577990514562018</v>
      </c>
    </row>
    <row r="3571" spans="16:78">
      <c r="P3571" s="105">
        <v>250.8014341062858</v>
      </c>
      <c r="Q3571" s="85" t="s">
        <v>15225</v>
      </c>
      <c r="R3571" s="106">
        <v>-0.96730000000000005</v>
      </c>
      <c r="S3571" s="85" t="s">
        <v>8894</v>
      </c>
      <c r="BZ3571" s="15">
        <v>96.7293329852059</v>
      </c>
    </row>
    <row r="3572" spans="16:78">
      <c r="P3572" s="105">
        <v>5.9905299698614716</v>
      </c>
      <c r="Q3572" s="85" t="s">
        <v>15226</v>
      </c>
      <c r="R3572" s="106">
        <v>-0.9415</v>
      </c>
      <c r="S3572" s="85" t="s">
        <v>3686</v>
      </c>
      <c r="BZ3572" s="15">
        <v>94.152686486219736</v>
      </c>
    </row>
    <row r="3573" spans="16:78">
      <c r="P3573" s="105">
        <v>26.238891641643001</v>
      </c>
      <c r="Q3573" s="85" t="s">
        <v>15227</v>
      </c>
      <c r="R3573" s="106">
        <v>-0.97489999999999999</v>
      </c>
      <c r="S3573" s="85" t="s">
        <v>3686</v>
      </c>
      <c r="BZ3573" s="15">
        <v>97.494559166754044</v>
      </c>
    </row>
    <row r="3574" spans="16:78">
      <c r="P3574" s="105">
        <v>55.793772461580843</v>
      </c>
      <c r="Q3574" s="85" t="s">
        <v>15228</v>
      </c>
      <c r="R3574" s="106">
        <v>-1</v>
      </c>
      <c r="S3574" s="85" t="s">
        <v>3686</v>
      </c>
      <c r="BZ3574" s="15">
        <v>99.999904902968922</v>
      </c>
    </row>
    <row r="3575" spans="16:78">
      <c r="P3575" s="105">
        <v>38.173353720899549</v>
      </c>
      <c r="Q3575" s="85" t="s">
        <v>15229</v>
      </c>
      <c r="R3575" s="106">
        <v>-0.77349999999999997</v>
      </c>
      <c r="S3575" s="85" t="s">
        <v>8887</v>
      </c>
      <c r="BZ3575" s="15">
        <v>77.352811125660253</v>
      </c>
    </row>
    <row r="3576" spans="16:78">
      <c r="P3576" s="105">
        <v>1.840643146412114</v>
      </c>
      <c r="Q3576" s="85" t="s">
        <v>15230</v>
      </c>
      <c r="R3576" s="106">
        <v>-0.99950000000000006</v>
      </c>
      <c r="S3576" s="85" t="s">
        <v>3686</v>
      </c>
      <c r="BZ3576" s="15">
        <v>99.951722619528354</v>
      </c>
    </row>
    <row r="3577" spans="16:78">
      <c r="P3577" s="105">
        <v>233.4638715308453</v>
      </c>
      <c r="Q3577" s="85" t="s">
        <v>15231</v>
      </c>
      <c r="R3577" s="106">
        <v>-1</v>
      </c>
      <c r="S3577" s="85" t="s">
        <v>3686</v>
      </c>
      <c r="BZ3577" s="15">
        <v>100</v>
      </c>
    </row>
    <row r="3578" spans="16:78">
      <c r="P3578" s="105">
        <v>48.800675466998911</v>
      </c>
      <c r="Q3578" s="85" t="s">
        <v>15232</v>
      </c>
      <c r="R3578" s="106">
        <v>-1</v>
      </c>
      <c r="S3578" s="85" t="s">
        <v>8887</v>
      </c>
      <c r="BZ3578" s="15">
        <v>100</v>
      </c>
    </row>
    <row r="3579" spans="16:78">
      <c r="P3579" s="105">
        <v>5.7097259390620527</v>
      </c>
      <c r="Q3579" s="85" t="s">
        <v>15233</v>
      </c>
      <c r="R3579" s="106">
        <v>-0.96609999999999996</v>
      </c>
      <c r="S3579" s="85" t="s">
        <v>8887</v>
      </c>
      <c r="BZ3579" s="15">
        <v>96.614325868619019</v>
      </c>
    </row>
    <row r="3580" spans="16:78">
      <c r="P3580" s="105">
        <v>4.9070472152097109</v>
      </c>
      <c r="Q3580" s="85" t="s">
        <v>15234</v>
      </c>
      <c r="R3580" s="106">
        <v>-1</v>
      </c>
      <c r="S3580" s="85" t="s">
        <v>8887</v>
      </c>
      <c r="BZ3580" s="15">
        <v>100</v>
      </c>
    </row>
    <row r="3581" spans="16:78">
      <c r="P3581" s="105">
        <v>56.879203821240203</v>
      </c>
      <c r="Q3581" s="85" t="s">
        <v>15235</v>
      </c>
      <c r="R3581" s="106">
        <v>-0.85980000000000001</v>
      </c>
      <c r="S3581" s="85" t="s">
        <v>8894</v>
      </c>
      <c r="BZ3581" s="15">
        <v>85.978793090516163</v>
      </c>
    </row>
    <row r="3582" spans="16:78">
      <c r="P3582" s="105">
        <v>11.36186588093757</v>
      </c>
      <c r="Q3582" s="85" t="s">
        <v>15236</v>
      </c>
      <c r="R3582" s="106">
        <v>-0.94099999999999995</v>
      </c>
      <c r="S3582" s="85" t="s">
        <v>8887</v>
      </c>
      <c r="BZ3582" s="15">
        <v>94.098801811656728</v>
      </c>
    </row>
    <row r="3583" spans="16:78">
      <c r="P3583" s="105">
        <v>9.0315990033942537</v>
      </c>
      <c r="Q3583" s="85" t="s">
        <v>15237</v>
      </c>
      <c r="R3583" s="106">
        <v>-0.74919999999999998</v>
      </c>
      <c r="S3583" s="85" t="s">
        <v>8887</v>
      </c>
      <c r="BZ3583" s="15">
        <v>74.922575183774342</v>
      </c>
    </row>
    <row r="3584" spans="16:78">
      <c r="P3584" s="105">
        <v>274.14770026371713</v>
      </c>
      <c r="Q3584" s="85" t="s">
        <v>15238</v>
      </c>
      <c r="R3584" s="106">
        <v>-0.94810000000000005</v>
      </c>
      <c r="S3584" s="85" t="s">
        <v>8893</v>
      </c>
      <c r="BZ3584" s="15">
        <v>94.805492531346502</v>
      </c>
    </row>
    <row r="3585" spans="16:78">
      <c r="P3585" s="105">
        <v>82.917227593753537</v>
      </c>
      <c r="Q3585" s="85" t="s">
        <v>15239</v>
      </c>
      <c r="R3585" s="106">
        <v>-0.79039999999999999</v>
      </c>
      <c r="S3585" s="85" t="s">
        <v>8892</v>
      </c>
      <c r="BZ3585" s="15">
        <v>79.037335343711746</v>
      </c>
    </row>
    <row r="3586" spans="16:78">
      <c r="P3586" s="105">
        <v>15.64727791327773</v>
      </c>
      <c r="Q3586" s="85" t="s">
        <v>15240</v>
      </c>
      <c r="R3586" s="106">
        <v>-1</v>
      </c>
      <c r="S3586" s="85" t="s">
        <v>8894</v>
      </c>
      <c r="BZ3586" s="15">
        <v>100</v>
      </c>
    </row>
    <row r="3587" spans="16:78">
      <c r="P3587" s="105">
        <v>2.0500890459148282</v>
      </c>
      <c r="Q3587" s="85" t="s">
        <v>15241</v>
      </c>
      <c r="R3587" s="106">
        <v>-0.97919999999999996</v>
      </c>
      <c r="S3587" s="85" t="s">
        <v>8887</v>
      </c>
      <c r="BZ3587" s="15">
        <v>97.921516967552051</v>
      </c>
    </row>
    <row r="3588" spans="16:78">
      <c r="P3588" s="105">
        <v>2.091183218150952</v>
      </c>
      <c r="Q3588" s="85" t="s">
        <v>15242</v>
      </c>
      <c r="R3588" s="106">
        <v>-0.98150000000000004</v>
      </c>
      <c r="S3588" s="85" t="s">
        <v>3686</v>
      </c>
      <c r="BZ3588" s="15">
        <v>98.152190675864901</v>
      </c>
    </row>
    <row r="3589" spans="16:78">
      <c r="P3589" s="105">
        <v>2.4005358563435162</v>
      </c>
      <c r="Q3589" s="85" t="s">
        <v>15243</v>
      </c>
      <c r="R3589" s="106">
        <v>-0.99819999999999998</v>
      </c>
      <c r="S3589" s="85" t="s">
        <v>3686</v>
      </c>
      <c r="BZ3589" s="15">
        <v>99.822491875539427</v>
      </c>
    </row>
    <row r="3590" spans="16:78">
      <c r="P3590" s="105">
        <v>1.271972494007416</v>
      </c>
      <c r="Q3590" s="85" t="s">
        <v>15244</v>
      </c>
      <c r="R3590" s="106">
        <v>-0.97460000000000002</v>
      </c>
      <c r="S3590" s="85" t="s">
        <v>8887</v>
      </c>
      <c r="BZ3590" s="15">
        <v>97.464343738482341</v>
      </c>
    </row>
    <row r="3591" spans="16:78">
      <c r="P3591" s="105">
        <v>3.4301514289820978</v>
      </c>
      <c r="Q3591" s="85" t="s">
        <v>15245</v>
      </c>
      <c r="R3591" s="106">
        <v>-0.98509999999999998</v>
      </c>
      <c r="S3591" s="85" t="s">
        <v>8887</v>
      </c>
      <c r="BZ3591" s="15">
        <v>98.505016378613846</v>
      </c>
    </row>
    <row r="3592" spans="16:78">
      <c r="P3592" s="105">
        <v>1.994067190763001</v>
      </c>
      <c r="Q3592" s="85" t="s">
        <v>15246</v>
      </c>
      <c r="R3592" s="106">
        <v>-0.99990000000000001</v>
      </c>
      <c r="S3592" s="85" t="s">
        <v>3686</v>
      </c>
      <c r="BZ3592" s="15">
        <v>99.992759578594445</v>
      </c>
    </row>
    <row r="3593" spans="16:78">
      <c r="P3593" s="105">
        <v>8.6516284348863248</v>
      </c>
      <c r="Q3593" s="85" t="s">
        <v>15247</v>
      </c>
      <c r="R3593" s="106">
        <v>-0.57350000000000001</v>
      </c>
      <c r="S3593" s="85" t="s">
        <v>8889</v>
      </c>
      <c r="BZ3593" s="15">
        <v>57.354178934289827</v>
      </c>
    </row>
    <row r="3594" spans="16:78">
      <c r="P3594" s="105">
        <v>5.8999946147860296</v>
      </c>
      <c r="Q3594" s="85" t="s">
        <v>15248</v>
      </c>
      <c r="R3594" s="106">
        <v>-0.99460000000000004</v>
      </c>
      <c r="S3594" s="85" t="s">
        <v>3686</v>
      </c>
      <c r="BZ3594" s="15">
        <v>99.461156869279662</v>
      </c>
    </row>
    <row r="3595" spans="16:78">
      <c r="P3595" s="105">
        <v>52.326398546873229</v>
      </c>
      <c r="Q3595" s="85" t="s">
        <v>15249</v>
      </c>
      <c r="R3595" s="106">
        <v>-0.98719999999999997</v>
      </c>
      <c r="S3595" s="85" t="s">
        <v>3686</v>
      </c>
      <c r="BZ3595" s="15">
        <v>98.721998062105982</v>
      </c>
    </row>
    <row r="3596" spans="16:78">
      <c r="P3596" s="105">
        <v>1.574584635374513</v>
      </c>
      <c r="Q3596" s="85" t="s">
        <v>15250</v>
      </c>
      <c r="R3596" s="106">
        <v>-1</v>
      </c>
      <c r="S3596" s="85" t="s">
        <v>8890</v>
      </c>
      <c r="BZ3596" s="15">
        <v>100</v>
      </c>
    </row>
    <row r="3597" spans="16:78">
      <c r="P3597" s="105">
        <v>4.1179816012576307</v>
      </c>
      <c r="Q3597" s="85" t="s">
        <v>15251</v>
      </c>
      <c r="R3597" s="106">
        <v>-1</v>
      </c>
      <c r="S3597" s="85" t="s">
        <v>8894</v>
      </c>
      <c r="BZ3597" s="15">
        <v>100</v>
      </c>
    </row>
    <row r="3598" spans="16:78">
      <c r="P3598" s="105">
        <v>1.2152350331149251</v>
      </c>
      <c r="Q3598" s="85" t="s">
        <v>15252</v>
      </c>
      <c r="R3598" s="106">
        <v>-0.89629999999999999</v>
      </c>
      <c r="S3598" s="85" t="s">
        <v>3686</v>
      </c>
      <c r="BZ3598" s="15">
        <v>89.625433181558762</v>
      </c>
    </row>
    <row r="3599" spans="16:78">
      <c r="P3599" s="105">
        <v>23.453990617909529</v>
      </c>
      <c r="Q3599" s="85" t="s">
        <v>15253</v>
      </c>
      <c r="R3599" s="106">
        <v>-0.95660000000000001</v>
      </c>
      <c r="S3599" s="85" t="s">
        <v>8887</v>
      </c>
      <c r="BZ3599" s="15">
        <v>95.656946159791602</v>
      </c>
    </row>
    <row r="3600" spans="16:78">
      <c r="P3600" s="105">
        <v>31.655149561502871</v>
      </c>
      <c r="Q3600" s="85" t="s">
        <v>15254</v>
      </c>
      <c r="R3600" s="106">
        <v>-1</v>
      </c>
      <c r="S3600" s="85" t="s">
        <v>8894</v>
      </c>
      <c r="BZ3600" s="15">
        <v>100</v>
      </c>
    </row>
    <row r="3601" spans="16:78">
      <c r="P3601" s="105">
        <v>38.983648805554303</v>
      </c>
      <c r="Q3601" s="85" t="s">
        <v>15255</v>
      </c>
      <c r="R3601" s="106">
        <v>-1</v>
      </c>
      <c r="S3601" s="85" t="s">
        <v>3686</v>
      </c>
      <c r="BZ3601" s="15">
        <v>100</v>
      </c>
    </row>
    <row r="3602" spans="16:78">
      <c r="P3602" s="105">
        <v>1.265283873287083</v>
      </c>
      <c r="Q3602" s="85" t="s">
        <v>15256</v>
      </c>
      <c r="R3602" s="106">
        <v>-0.99629999999999996</v>
      </c>
      <c r="S3602" s="85" t="s">
        <v>3686</v>
      </c>
      <c r="BZ3602" s="15">
        <v>99.626896410670938</v>
      </c>
    </row>
    <row r="3603" spans="16:78">
      <c r="P3603" s="105">
        <v>2.079452310332448</v>
      </c>
      <c r="Q3603" s="85" t="s">
        <v>15257</v>
      </c>
      <c r="R3603" s="106">
        <v>-0.96709999999999996</v>
      </c>
      <c r="S3603" s="85" t="s">
        <v>3686</v>
      </c>
      <c r="BZ3603" s="15">
        <v>96.709103059250708</v>
      </c>
    </row>
    <row r="3604" spans="16:78">
      <c r="P3604" s="105">
        <v>15.059292721779419</v>
      </c>
      <c r="Q3604" s="85" t="s">
        <v>15258</v>
      </c>
      <c r="R3604" s="106">
        <v>-0.98170000000000002</v>
      </c>
      <c r="S3604" s="85" t="s">
        <v>3686</v>
      </c>
      <c r="BZ3604" s="15">
        <v>98.17318334253288</v>
      </c>
    </row>
    <row r="3605" spans="16:78">
      <c r="P3605" s="105">
        <v>16.30572495191527</v>
      </c>
      <c r="Q3605" s="85" t="s">
        <v>15259</v>
      </c>
      <c r="R3605" s="106">
        <v>-0.94040000000000001</v>
      </c>
      <c r="S3605" s="85" t="s">
        <v>8894</v>
      </c>
      <c r="BZ3605" s="15">
        <v>94.038846542888436</v>
      </c>
    </row>
    <row r="3606" spans="16:78">
      <c r="P3606" s="105">
        <v>9.1508245967792785</v>
      </c>
      <c r="Q3606" s="85" t="s">
        <v>15260</v>
      </c>
      <c r="R3606" s="106">
        <v>-0.99180000000000001</v>
      </c>
      <c r="S3606" s="85" t="s">
        <v>8887</v>
      </c>
      <c r="BZ3606" s="15">
        <v>99.176623703662372</v>
      </c>
    </row>
    <row r="3607" spans="16:78">
      <c r="P3607" s="105">
        <v>819.37578679975888</v>
      </c>
      <c r="Q3607" s="85" t="s">
        <v>15261</v>
      </c>
      <c r="R3607" s="106">
        <v>-1</v>
      </c>
      <c r="S3607" s="85" t="s">
        <v>1772</v>
      </c>
      <c r="BZ3607" s="15">
        <v>100</v>
      </c>
    </row>
    <row r="3608" spans="16:78">
      <c r="P3608" s="105">
        <v>159.79319962709761</v>
      </c>
      <c r="Q3608" s="85" t="s">
        <v>15262</v>
      </c>
      <c r="R3608" s="106">
        <v>-0.94610000000000005</v>
      </c>
      <c r="S3608" s="85" t="s">
        <v>8887</v>
      </c>
      <c r="BZ3608" s="15">
        <v>94.611177694259709</v>
      </c>
    </row>
    <row r="3609" spans="16:78">
      <c r="P3609" s="105">
        <v>3.407087443200508</v>
      </c>
      <c r="Q3609" s="85" t="s">
        <v>15263</v>
      </c>
      <c r="R3609" s="106">
        <v>-0.99690000000000001</v>
      </c>
      <c r="S3609" s="85" t="s">
        <v>3686</v>
      </c>
      <c r="BZ3609" s="15">
        <v>99.691962643383576</v>
      </c>
    </row>
    <row r="3610" spans="16:78">
      <c r="P3610" s="105">
        <v>18.272284925449281</v>
      </c>
      <c r="Q3610" s="85" t="s">
        <v>15264</v>
      </c>
      <c r="R3610" s="106">
        <v>-0.98340000000000005</v>
      </c>
      <c r="S3610" s="85" t="s">
        <v>8887</v>
      </c>
      <c r="BZ3610" s="15">
        <v>98.339847201694269</v>
      </c>
    </row>
    <row r="3611" spans="16:78">
      <c r="P3611" s="105">
        <v>122.2495580534586</v>
      </c>
      <c r="Q3611" s="85" t="s">
        <v>15265</v>
      </c>
      <c r="R3611" s="106">
        <v>-0.99470000000000003</v>
      </c>
      <c r="S3611" s="85" t="s">
        <v>3686</v>
      </c>
      <c r="BZ3611" s="15">
        <v>99.465774439220908</v>
      </c>
    </row>
    <row r="3612" spans="16:78">
      <c r="P3612" s="105">
        <v>64.310259873384524</v>
      </c>
      <c r="Q3612" s="85" t="s">
        <v>15266</v>
      </c>
      <c r="R3612" s="106">
        <v>-0.73240000000000005</v>
      </c>
      <c r="S3612" s="85" t="s">
        <v>8891</v>
      </c>
      <c r="BZ3612" s="15">
        <v>73.237412392612512</v>
      </c>
    </row>
    <row r="3613" spans="16:78">
      <c r="P3613" s="105">
        <v>129.45057396477199</v>
      </c>
      <c r="Q3613" s="85" t="s">
        <v>15267</v>
      </c>
      <c r="R3613" s="106">
        <v>-0.96640000000000004</v>
      </c>
      <c r="S3613" s="85" t="s">
        <v>3686</v>
      </c>
      <c r="BZ3613" s="15">
        <v>96.637570562066017</v>
      </c>
    </row>
    <row r="3614" spans="16:78">
      <c r="P3614" s="105">
        <v>99.658630839259501</v>
      </c>
      <c r="Q3614" s="85" t="s">
        <v>15268</v>
      </c>
      <c r="R3614" s="106">
        <v>-0.98440000000000005</v>
      </c>
      <c r="S3614" s="85" t="s">
        <v>8892</v>
      </c>
      <c r="BZ3614" s="15">
        <v>98.439867058594643</v>
      </c>
    </row>
    <row r="3615" spans="16:78">
      <c r="P3615" s="105">
        <v>105.3537777982054</v>
      </c>
      <c r="Q3615" s="85" t="s">
        <v>15269</v>
      </c>
      <c r="R3615" s="106">
        <v>-0.91420000000000001</v>
      </c>
      <c r="S3615" s="85" t="s">
        <v>8891</v>
      </c>
      <c r="BZ3615" s="15">
        <v>91.417073090261425</v>
      </c>
    </row>
    <row r="3616" spans="16:78">
      <c r="P3616" s="105">
        <v>53.036660896912601</v>
      </c>
      <c r="Q3616" s="85" t="s">
        <v>15270</v>
      </c>
      <c r="R3616" s="106">
        <v>-0.98070000000000002</v>
      </c>
      <c r="S3616" s="85" t="s">
        <v>8887</v>
      </c>
      <c r="BZ3616" s="15">
        <v>98.072129446650081</v>
      </c>
    </row>
    <row r="3617" spans="16:78">
      <c r="P3617" s="105">
        <v>152.37088959641591</v>
      </c>
      <c r="Q3617" s="85" t="s">
        <v>15271</v>
      </c>
      <c r="R3617" s="106">
        <v>-0.85460000000000003</v>
      </c>
      <c r="S3617" s="85" t="s">
        <v>8888</v>
      </c>
      <c r="BZ3617" s="15">
        <v>85.455510964531953</v>
      </c>
    </row>
    <row r="3618" spans="16:78">
      <c r="P3618" s="105">
        <v>2.1888254899096449</v>
      </c>
      <c r="Q3618" s="85" t="s">
        <v>15272</v>
      </c>
      <c r="R3618" s="106">
        <v>-8.8200000000000001E-2</v>
      </c>
      <c r="S3618" s="85" t="s">
        <v>3686</v>
      </c>
      <c r="BZ3618" s="15">
        <v>8.82458114289736</v>
      </c>
    </row>
    <row r="3619" spans="16:78">
      <c r="P3619" s="105">
        <v>57.3649639851877</v>
      </c>
      <c r="Q3619" s="85" t="s">
        <v>15273</v>
      </c>
      <c r="R3619" s="106">
        <v>-0.92779999999999996</v>
      </c>
      <c r="S3619" s="85" t="s">
        <v>8887</v>
      </c>
      <c r="BZ3619" s="15">
        <v>92.780744886841177</v>
      </c>
    </row>
    <row r="3620" spans="16:78">
      <c r="P3620" s="105">
        <v>6.990415576361098</v>
      </c>
      <c r="Q3620" s="85" t="s">
        <v>15274</v>
      </c>
      <c r="R3620" s="106">
        <v>-0.87429999999999997</v>
      </c>
      <c r="S3620" s="85" t="s">
        <v>8898</v>
      </c>
      <c r="BZ3620" s="15">
        <v>87.429583189818729</v>
      </c>
    </row>
    <row r="3621" spans="16:78">
      <c r="P3621" s="105">
        <v>37.914217778988707</v>
      </c>
      <c r="Q3621" s="85" t="s">
        <v>15275</v>
      </c>
      <c r="R3621" s="106">
        <v>-0.90510000000000002</v>
      </c>
      <c r="S3621" s="85" t="s">
        <v>3686</v>
      </c>
      <c r="BZ3621" s="15">
        <v>90.511253731255607</v>
      </c>
    </row>
    <row r="3622" spans="16:78">
      <c r="P3622" s="105">
        <v>8.8182757011956223</v>
      </c>
      <c r="Q3622" s="85" t="s">
        <v>15276</v>
      </c>
      <c r="R3622" s="106">
        <v>-0.88739999999999997</v>
      </c>
      <c r="S3622" s="85" t="s">
        <v>8887</v>
      </c>
      <c r="BZ3622" s="15">
        <v>88.741591317345197</v>
      </c>
    </row>
    <row r="3623" spans="16:78">
      <c r="P3623" s="105">
        <v>14.48121025990365</v>
      </c>
      <c r="Q3623" s="85" t="s">
        <v>15277</v>
      </c>
      <c r="R3623" s="106">
        <v>-0.48130000000000001</v>
      </c>
      <c r="S3623" s="85" t="s">
        <v>8894</v>
      </c>
      <c r="BZ3623" s="15">
        <v>48.129685765914068</v>
      </c>
    </row>
    <row r="3624" spans="16:78">
      <c r="P3624" s="105">
        <v>8.8712080891214189</v>
      </c>
      <c r="Q3624" s="85" t="s">
        <v>15278</v>
      </c>
      <c r="R3624" s="106">
        <v>-0.5756</v>
      </c>
      <c r="S3624" s="85" t="s">
        <v>8887</v>
      </c>
      <c r="BZ3624" s="15">
        <v>57.560770083568713</v>
      </c>
    </row>
    <row r="3625" spans="16:78">
      <c r="P3625" s="105">
        <v>17.892417036816109</v>
      </c>
      <c r="Q3625" s="85" t="s">
        <v>15279</v>
      </c>
      <c r="R3625" s="106">
        <v>-1</v>
      </c>
      <c r="S3625" s="85" t="s">
        <v>8894</v>
      </c>
      <c r="BZ3625" s="15">
        <v>99.998926847660513</v>
      </c>
    </row>
    <row r="3626" spans="16:78">
      <c r="P3626" s="105">
        <v>31.75892609870473</v>
      </c>
      <c r="Q3626" s="85" t="s">
        <v>15280</v>
      </c>
      <c r="R3626" s="106">
        <v>-0.87390000000000001</v>
      </c>
      <c r="S3626" s="85" t="s">
        <v>8893</v>
      </c>
      <c r="BZ3626" s="15">
        <v>87.388620676800514</v>
      </c>
    </row>
    <row r="3627" spans="16:78">
      <c r="P3627" s="105">
        <v>70.655871126072782</v>
      </c>
      <c r="Q3627" s="85" t="s">
        <v>15281</v>
      </c>
      <c r="R3627" s="106">
        <v>-0.88859999999999995</v>
      </c>
      <c r="S3627" s="85" t="s">
        <v>8888</v>
      </c>
      <c r="BZ3627" s="15">
        <v>88.860208565010907</v>
      </c>
    </row>
    <row r="3628" spans="16:78">
      <c r="P3628" s="105">
        <v>14.653007904103189</v>
      </c>
      <c r="Q3628" s="85" t="s">
        <v>15282</v>
      </c>
      <c r="R3628" s="106">
        <v>-0.9486</v>
      </c>
      <c r="S3628" s="85" t="s">
        <v>3686</v>
      </c>
      <c r="BZ3628" s="15">
        <v>94.862911468919037</v>
      </c>
    </row>
    <row r="3629" spans="16:78">
      <c r="P3629" s="105">
        <v>2.381599427922104</v>
      </c>
      <c r="Q3629" s="85" t="s">
        <v>15283</v>
      </c>
      <c r="R3629" s="106">
        <v>-0.99270000000000003</v>
      </c>
      <c r="S3629" s="85" t="s">
        <v>8887</v>
      </c>
      <c r="BZ3629" s="15">
        <v>99.274710761434648</v>
      </c>
    </row>
    <row r="3630" spans="16:78">
      <c r="P3630" s="105">
        <v>13.951798735817279</v>
      </c>
      <c r="Q3630" s="85" t="s">
        <v>15284</v>
      </c>
      <c r="R3630" s="106">
        <v>-0.95430000000000004</v>
      </c>
      <c r="S3630" s="85" t="s">
        <v>8898</v>
      </c>
      <c r="BZ3630" s="15">
        <v>95.427433923638645</v>
      </c>
    </row>
    <row r="3631" spans="16:78">
      <c r="P3631" s="105">
        <v>2.4328627510675629</v>
      </c>
      <c r="Q3631" s="85" t="s">
        <v>15285</v>
      </c>
      <c r="R3631" s="106">
        <v>-0.96909999999999996</v>
      </c>
      <c r="S3631" s="85" t="s">
        <v>8887</v>
      </c>
      <c r="BZ3631" s="15">
        <v>96.905003266620085</v>
      </c>
    </row>
    <row r="3632" spans="16:78">
      <c r="P3632" s="105">
        <v>12.834422523528859</v>
      </c>
      <c r="Q3632" s="85" t="s">
        <v>15286</v>
      </c>
      <c r="R3632" s="106">
        <v>-0.95660000000000001</v>
      </c>
      <c r="S3632" s="85" t="s">
        <v>8887</v>
      </c>
      <c r="BZ3632" s="15">
        <v>95.66027344618108</v>
      </c>
    </row>
    <row r="3633" spans="16:78">
      <c r="P3633" s="105">
        <v>1.6249753645071541</v>
      </c>
      <c r="Q3633" s="85" t="s">
        <v>15287</v>
      </c>
      <c r="R3633" s="106">
        <v>-1</v>
      </c>
      <c r="S3633" s="85" t="s">
        <v>8887</v>
      </c>
      <c r="BZ3633" s="15">
        <v>100</v>
      </c>
    </row>
    <row r="3634" spans="16:78">
      <c r="P3634" s="105">
        <v>58.297398468432768</v>
      </c>
      <c r="Q3634" s="85" t="s">
        <v>15288</v>
      </c>
      <c r="R3634" s="106">
        <v>-0.99099999999999999</v>
      </c>
      <c r="S3634" s="85" t="s">
        <v>3686</v>
      </c>
      <c r="BZ3634" s="15">
        <v>99.104018295044384</v>
      </c>
    </row>
    <row r="3635" spans="16:78">
      <c r="P3635" s="105">
        <v>3.681900870715233</v>
      </c>
      <c r="Q3635" s="85" t="s">
        <v>15289</v>
      </c>
      <c r="R3635" s="106">
        <v>-1</v>
      </c>
      <c r="S3635" s="85" t="s">
        <v>3686</v>
      </c>
      <c r="BZ3635" s="15">
        <v>99.998145176245302</v>
      </c>
    </row>
    <row r="3636" spans="16:78">
      <c r="P3636" s="105">
        <v>62.621999459699879</v>
      </c>
      <c r="Q3636" s="85" t="s">
        <v>15290</v>
      </c>
      <c r="R3636" s="106">
        <v>-0.9536</v>
      </c>
      <c r="S3636" s="85" t="s">
        <v>8887</v>
      </c>
      <c r="BZ3636" s="15">
        <v>95.358159014259726</v>
      </c>
    </row>
    <row r="3637" spans="16:78">
      <c r="P3637" s="105">
        <v>3147.81719951689</v>
      </c>
      <c r="Q3637" s="85" t="s">
        <v>15291</v>
      </c>
      <c r="R3637" s="106">
        <v>-0.99450000000000005</v>
      </c>
      <c r="S3637" s="85" t="s">
        <v>8893</v>
      </c>
      <c r="BZ3637" s="15">
        <v>99.450075768336873</v>
      </c>
    </row>
    <row r="3638" spans="16:78">
      <c r="P3638" s="105">
        <v>10.17373728430651</v>
      </c>
      <c r="Q3638" s="85" t="s">
        <v>15292</v>
      </c>
      <c r="R3638" s="106">
        <v>-0.97560000000000002</v>
      </c>
      <c r="S3638" s="85" t="s">
        <v>3686</v>
      </c>
      <c r="BZ3638" s="15">
        <v>97.560675703352757</v>
      </c>
    </row>
    <row r="3639" spans="16:78">
      <c r="P3639" s="105">
        <v>2.804162051936224</v>
      </c>
      <c r="Q3639" s="85" t="s">
        <v>15293</v>
      </c>
      <c r="R3639" s="106">
        <v>-0.99570000000000003</v>
      </c>
      <c r="S3639" s="85" t="s">
        <v>3686</v>
      </c>
      <c r="BZ3639" s="15">
        <v>99.571923499538741</v>
      </c>
    </row>
    <row r="3640" spans="16:78">
      <c r="P3640" s="105">
        <v>2.5888388832581262</v>
      </c>
      <c r="Q3640" s="85" t="s">
        <v>15294</v>
      </c>
      <c r="R3640" s="106">
        <v>-0.99880000000000002</v>
      </c>
      <c r="S3640" s="85" t="s">
        <v>8887</v>
      </c>
      <c r="BZ3640" s="15">
        <v>99.880187610947203</v>
      </c>
    </row>
    <row r="3641" spans="16:78">
      <c r="P3641" s="105">
        <v>2.594744615148274</v>
      </c>
      <c r="Q3641" s="85" t="s">
        <v>15295</v>
      </c>
      <c r="R3641" s="106">
        <v>-0.99990000000000001</v>
      </c>
      <c r="S3641" s="85" t="s">
        <v>8887</v>
      </c>
      <c r="BZ3641" s="15">
        <v>99.98686145105772</v>
      </c>
    </row>
    <row r="3642" spans="16:78">
      <c r="P3642" s="105">
        <v>806.20241972749648</v>
      </c>
      <c r="Q3642" s="85" t="s">
        <v>15296</v>
      </c>
      <c r="R3642" s="106">
        <v>-0.99990000000000001</v>
      </c>
      <c r="S3642" s="85" t="s">
        <v>8887</v>
      </c>
      <c r="BZ3642" s="15">
        <v>99.994958673851201</v>
      </c>
    </row>
    <row r="3643" spans="16:78">
      <c r="P3643" s="105">
        <v>6.6289957842771967</v>
      </c>
      <c r="Q3643" s="85" t="s">
        <v>15297</v>
      </c>
      <c r="R3643" s="106">
        <v>-1</v>
      </c>
      <c r="S3643" s="85" t="s">
        <v>8887</v>
      </c>
      <c r="BZ3643" s="15">
        <v>100</v>
      </c>
    </row>
    <row r="3644" spans="16:78">
      <c r="P3644" s="105">
        <v>1.0631275138788501</v>
      </c>
      <c r="Q3644" s="85" t="s">
        <v>15298</v>
      </c>
      <c r="R3644" s="106">
        <v>-1</v>
      </c>
      <c r="S3644" s="85" t="s">
        <v>8891</v>
      </c>
      <c r="BZ3644" s="15">
        <v>99.999307762255825</v>
      </c>
    </row>
    <row r="3645" spans="16:78">
      <c r="P3645" s="105">
        <v>27.700947794557759</v>
      </c>
      <c r="Q3645" s="85" t="s">
        <v>15299</v>
      </c>
      <c r="R3645" s="106">
        <v>-0.99419999999999997</v>
      </c>
      <c r="S3645" s="85" t="s">
        <v>3686</v>
      </c>
      <c r="BZ3645" s="15">
        <v>99.419266183199696</v>
      </c>
    </row>
    <row r="3646" spans="16:78">
      <c r="P3646" s="105">
        <v>1.41850780674564</v>
      </c>
      <c r="Q3646" s="85" t="s">
        <v>15300</v>
      </c>
      <c r="R3646" s="106">
        <v>-0.99590000000000001</v>
      </c>
      <c r="S3646" s="85" t="s">
        <v>3686</v>
      </c>
      <c r="BZ3646" s="15">
        <v>99.591182545570149</v>
      </c>
    </row>
    <row r="3647" spans="16:78">
      <c r="P3647" s="105">
        <v>63.76433879444734</v>
      </c>
      <c r="Q3647" s="85" t="s">
        <v>15301</v>
      </c>
      <c r="R3647" s="106">
        <v>-0.98109999999999997</v>
      </c>
      <c r="S3647" s="85" t="s">
        <v>3686</v>
      </c>
      <c r="BZ3647" s="15">
        <v>98.105910420771409</v>
      </c>
    </row>
    <row r="3648" spans="16:78">
      <c r="P3648" s="105">
        <v>8.2373266328531383</v>
      </c>
      <c r="Q3648" s="85" t="s">
        <v>15302</v>
      </c>
      <c r="R3648" s="106">
        <v>-0.99950000000000006</v>
      </c>
      <c r="S3648" s="85" t="s">
        <v>3686</v>
      </c>
      <c r="BZ3648" s="15">
        <v>99.949137312382206</v>
      </c>
    </row>
    <row r="3649" spans="16:78">
      <c r="P3649" s="105">
        <v>63.204085362532702</v>
      </c>
      <c r="Q3649" s="85" t="s">
        <v>15303</v>
      </c>
      <c r="R3649" s="106">
        <v>-0.94320000000000004</v>
      </c>
      <c r="S3649" s="85" t="s">
        <v>3686</v>
      </c>
      <c r="BZ3649" s="15">
        <v>94.315690426073118</v>
      </c>
    </row>
    <row r="3650" spans="16:78">
      <c r="P3650" s="105">
        <v>67.695289883542202</v>
      </c>
      <c r="Q3650" s="85" t="s">
        <v>15304</v>
      </c>
      <c r="R3650" s="106">
        <v>-0.91749999999999998</v>
      </c>
      <c r="S3650" s="85" t="s">
        <v>8892</v>
      </c>
      <c r="BZ3650" s="15">
        <v>91.750390578580024</v>
      </c>
    </row>
    <row r="3651" spans="16:78">
      <c r="P3651" s="105">
        <v>1.1601434150308489</v>
      </c>
      <c r="Q3651" s="85" t="s">
        <v>15305</v>
      </c>
      <c r="R3651" s="106">
        <v>-0.57809999999999995</v>
      </c>
      <c r="S3651" s="85" t="s">
        <v>8887</v>
      </c>
      <c r="BZ3651" s="15">
        <v>57.807468489028153</v>
      </c>
    </row>
    <row r="3652" spans="16:78">
      <c r="P3652" s="105">
        <v>2.7690409512191629</v>
      </c>
      <c r="Q3652" s="85" t="s">
        <v>15306</v>
      </c>
      <c r="R3652" s="106">
        <v>-0.99870000000000003</v>
      </c>
      <c r="S3652" s="85" t="s">
        <v>3686</v>
      </c>
      <c r="BZ3652" s="15">
        <v>99.870945571129283</v>
      </c>
    </row>
    <row r="3653" spans="16:78">
      <c r="P3653" s="105">
        <v>17947.34131286314</v>
      </c>
      <c r="Q3653" s="85" t="s">
        <v>15307</v>
      </c>
      <c r="R3653" s="106">
        <v>-0.97719999999999996</v>
      </c>
      <c r="S3653" s="85" t="s">
        <v>3686</v>
      </c>
      <c r="BZ3653" s="15">
        <v>97.720293261983457</v>
      </c>
    </row>
    <row r="3654" spans="16:78">
      <c r="P3654" s="105">
        <v>2.1498796759771879</v>
      </c>
      <c r="Q3654" s="85" t="s">
        <v>15308</v>
      </c>
      <c r="R3654" s="106">
        <v>-0.997</v>
      </c>
      <c r="S3654" s="85" t="s">
        <v>3686</v>
      </c>
      <c r="BZ3654" s="15">
        <v>99.698239853977427</v>
      </c>
    </row>
    <row r="3655" spans="16:78">
      <c r="P3655" s="105">
        <v>9.9988841906808048</v>
      </c>
      <c r="Q3655" s="85" t="s">
        <v>15309</v>
      </c>
      <c r="R3655" s="106">
        <v>-0.4924</v>
      </c>
      <c r="S3655" s="85" t="s">
        <v>8887</v>
      </c>
      <c r="BZ3655" s="15">
        <v>49.2419372533491</v>
      </c>
    </row>
    <row r="3656" spans="16:78">
      <c r="P3656" s="105">
        <v>6.1810782850182884</v>
      </c>
      <c r="Q3656" s="85" t="s">
        <v>15310</v>
      </c>
      <c r="R3656" s="106">
        <v>-1</v>
      </c>
      <c r="S3656" s="85" t="s">
        <v>3686</v>
      </c>
      <c r="BZ3656" s="15">
        <v>99.999998498952507</v>
      </c>
    </row>
    <row r="3657" spans="16:78">
      <c r="P3657" s="105">
        <v>8.3259184968834496</v>
      </c>
      <c r="Q3657" s="85" t="s">
        <v>15311</v>
      </c>
      <c r="R3657" s="106">
        <v>-1</v>
      </c>
      <c r="S3657" s="85" t="s">
        <v>8887</v>
      </c>
      <c r="BZ3657" s="15">
        <v>100</v>
      </c>
    </row>
    <row r="3658" spans="16:78">
      <c r="P3658" s="105">
        <v>13.793983437556539</v>
      </c>
      <c r="Q3658" s="85" t="s">
        <v>15312</v>
      </c>
      <c r="R3658" s="106">
        <v>-0.95399999999999996</v>
      </c>
      <c r="S3658" s="85" t="s">
        <v>3686</v>
      </c>
      <c r="BZ3658" s="15">
        <v>95.39798471405858</v>
      </c>
    </row>
    <row r="3659" spans="16:78">
      <c r="P3659" s="105">
        <v>28.47173415671941</v>
      </c>
      <c r="Q3659" s="85" t="s">
        <v>15313</v>
      </c>
      <c r="R3659" s="106">
        <v>-0.96319999999999995</v>
      </c>
      <c r="S3659" s="85" t="s">
        <v>8894</v>
      </c>
      <c r="BZ3659" s="15">
        <v>96.318611617666832</v>
      </c>
    </row>
    <row r="3660" spans="16:78">
      <c r="P3660" s="105">
        <v>6.1163615625691801</v>
      </c>
      <c r="Q3660" s="85" t="s">
        <v>15314</v>
      </c>
      <c r="R3660" s="106">
        <v>-0.99370000000000003</v>
      </c>
      <c r="S3660" s="85" t="s">
        <v>3686</v>
      </c>
      <c r="BZ3660" s="15">
        <v>99.368556631311066</v>
      </c>
    </row>
    <row r="3661" spans="16:78">
      <c r="P3661" s="105">
        <v>5.905468229259581</v>
      </c>
      <c r="Q3661" s="85" t="s">
        <v>15315</v>
      </c>
      <c r="R3661" s="106">
        <v>-0.93430000000000002</v>
      </c>
      <c r="S3661" s="85" t="s">
        <v>8894</v>
      </c>
      <c r="BZ3661" s="15">
        <v>93.425129181996624</v>
      </c>
    </row>
    <row r="3662" spans="16:78">
      <c r="P3662" s="105">
        <v>29.04080981659552</v>
      </c>
      <c r="Q3662" s="85" t="s">
        <v>15316</v>
      </c>
      <c r="R3662" s="106">
        <v>-0.99990000000000001</v>
      </c>
      <c r="S3662" s="85" t="s">
        <v>8889</v>
      </c>
      <c r="BZ3662" s="15">
        <v>99.988002991019513</v>
      </c>
    </row>
    <row r="3663" spans="16:78">
      <c r="P3663" s="105">
        <v>30.319136058936529</v>
      </c>
      <c r="Q3663" s="85" t="s">
        <v>15317</v>
      </c>
      <c r="R3663" s="106">
        <v>-1</v>
      </c>
      <c r="S3663" s="85" t="s">
        <v>8891</v>
      </c>
      <c r="BZ3663" s="15">
        <v>100</v>
      </c>
    </row>
    <row r="3664" spans="16:78">
      <c r="P3664" s="105">
        <v>2.334521267636176</v>
      </c>
      <c r="Q3664" s="85" t="s">
        <v>15318</v>
      </c>
      <c r="R3664" s="106">
        <v>-0.99670000000000003</v>
      </c>
      <c r="S3664" s="85" t="s">
        <v>8887</v>
      </c>
      <c r="BZ3664" s="15">
        <v>99.673015073353298</v>
      </c>
    </row>
    <row r="3665" spans="16:78">
      <c r="P3665" s="105">
        <v>1.18968038584638</v>
      </c>
      <c r="Q3665" s="85" t="s">
        <v>15319</v>
      </c>
      <c r="R3665" s="106">
        <v>-0.98950000000000005</v>
      </c>
      <c r="S3665" s="85" t="s">
        <v>3686</v>
      </c>
      <c r="BZ3665" s="15">
        <v>98.952389936532569</v>
      </c>
    </row>
    <row r="3666" spans="16:78">
      <c r="P3666" s="105">
        <v>327.80634761676259</v>
      </c>
      <c r="Q3666" s="85" t="s">
        <v>15320</v>
      </c>
      <c r="R3666" s="106">
        <v>-0.98540000000000005</v>
      </c>
      <c r="S3666" s="85" t="s">
        <v>8889</v>
      </c>
      <c r="BZ3666" s="15">
        <v>98.54283801168954</v>
      </c>
    </row>
    <row r="3667" spans="16:78">
      <c r="P3667" s="105">
        <v>15.14163851507848</v>
      </c>
      <c r="Q3667" s="85" t="s">
        <v>15321</v>
      </c>
      <c r="R3667" s="106">
        <v>-0.97540000000000004</v>
      </c>
      <c r="S3667" s="85" t="s">
        <v>3686</v>
      </c>
      <c r="BZ3667" s="15">
        <v>97.535902167730526</v>
      </c>
    </row>
    <row r="3668" spans="16:78">
      <c r="P3668" s="105">
        <v>1.3273746609159469</v>
      </c>
      <c r="Q3668" s="85" t="s">
        <v>15322</v>
      </c>
      <c r="R3668" s="106">
        <v>-0.94279999999999997</v>
      </c>
      <c r="S3668" s="85" t="s">
        <v>3686</v>
      </c>
      <c r="BZ3668" s="15">
        <v>94.276886863253424</v>
      </c>
    </row>
    <row r="3669" spans="16:78">
      <c r="P3669" s="105">
        <v>12.358135948307501</v>
      </c>
      <c r="Q3669" s="85" t="s">
        <v>15323</v>
      </c>
      <c r="R3669" s="106">
        <v>-0.90080000000000005</v>
      </c>
      <c r="S3669" s="85" t="s">
        <v>8887</v>
      </c>
      <c r="BZ3669" s="15">
        <v>90.080709905653904</v>
      </c>
    </row>
    <row r="3670" spans="16:78">
      <c r="P3670" s="105">
        <v>60.946092665480663</v>
      </c>
      <c r="Q3670" s="85" t="s">
        <v>15324</v>
      </c>
      <c r="R3670" s="106">
        <v>-0.96530000000000005</v>
      </c>
      <c r="S3670" s="85" t="s">
        <v>1772</v>
      </c>
      <c r="BZ3670" s="15">
        <v>96.532559438683094</v>
      </c>
    </row>
    <row r="3671" spans="16:78">
      <c r="P3671" s="105">
        <v>1.3497022345378831</v>
      </c>
      <c r="Q3671" s="85" t="s">
        <v>15325</v>
      </c>
      <c r="R3671" s="106">
        <v>-0.92849999999999999</v>
      </c>
      <c r="S3671" s="85" t="s">
        <v>8887</v>
      </c>
      <c r="BZ3671" s="15">
        <v>92.846973944831461</v>
      </c>
    </row>
    <row r="3672" spans="16:78">
      <c r="P3672" s="105">
        <v>15.321940704239619</v>
      </c>
      <c r="Q3672" s="85" t="s">
        <v>15326</v>
      </c>
      <c r="R3672" s="106">
        <v>-0.95920000000000005</v>
      </c>
      <c r="S3672" s="85" t="s">
        <v>8884</v>
      </c>
      <c r="BZ3672" s="15">
        <v>95.915672765022038</v>
      </c>
    </row>
    <row r="3673" spans="16:78">
      <c r="P3673" s="105">
        <v>1.9631010111116129</v>
      </c>
      <c r="Q3673" s="85" t="s">
        <v>15327</v>
      </c>
      <c r="R3673" s="106">
        <v>-0.99319999999999997</v>
      </c>
      <c r="S3673" s="85" t="s">
        <v>3686</v>
      </c>
      <c r="BZ3673" s="15">
        <v>99.319913692367308</v>
      </c>
    </row>
    <row r="3674" spans="16:78">
      <c r="P3674" s="105">
        <v>7.6433043080807339</v>
      </c>
      <c r="Q3674" s="85" t="s">
        <v>15328</v>
      </c>
      <c r="R3674" s="106">
        <v>-0.44119999999999998</v>
      </c>
      <c r="S3674" s="85" t="s">
        <v>8892</v>
      </c>
      <c r="BZ3674" s="15">
        <v>44.122618315539292</v>
      </c>
    </row>
    <row r="3675" spans="16:78">
      <c r="P3675" s="105">
        <v>3.9197170135797119</v>
      </c>
      <c r="Q3675" s="85" t="s">
        <v>15329</v>
      </c>
      <c r="R3675" s="106">
        <v>-1</v>
      </c>
      <c r="S3675" s="85" t="s">
        <v>8887</v>
      </c>
      <c r="BZ3675" s="15">
        <v>99.995175888444948</v>
      </c>
    </row>
    <row r="3676" spans="16:78">
      <c r="P3676" s="105">
        <v>1.1038054452638071</v>
      </c>
      <c r="Q3676" s="85" t="s">
        <v>15330</v>
      </c>
      <c r="R3676" s="106">
        <v>-0.9768</v>
      </c>
      <c r="S3676" s="85" t="s">
        <v>8887</v>
      </c>
      <c r="BZ3676" s="15">
        <v>97.676032478468372</v>
      </c>
    </row>
    <row r="3677" spans="16:78">
      <c r="P3677" s="105">
        <v>4.4969292268668992</v>
      </c>
      <c r="Q3677" s="85" t="s">
        <v>15331</v>
      </c>
      <c r="R3677" s="106">
        <v>-0.92120000000000002</v>
      </c>
      <c r="S3677" s="85" t="s">
        <v>3686</v>
      </c>
      <c r="BZ3677" s="15">
        <v>92.118571222913076</v>
      </c>
    </row>
    <row r="3678" spans="16:78">
      <c r="P3678" s="105">
        <v>13.229114716336269</v>
      </c>
      <c r="Q3678" s="85" t="s">
        <v>15332</v>
      </c>
      <c r="R3678" s="106">
        <v>-0.82750000000000001</v>
      </c>
      <c r="S3678" s="85" t="s">
        <v>3686</v>
      </c>
      <c r="BZ3678" s="15">
        <v>82.747194068537468</v>
      </c>
    </row>
    <row r="3679" spans="16:78">
      <c r="P3679" s="105">
        <v>4.0410405088016743</v>
      </c>
      <c r="Q3679" s="85" t="s">
        <v>15333</v>
      </c>
      <c r="R3679" s="106">
        <v>-3.8999999999999998E-3</v>
      </c>
      <c r="S3679" s="85" t="s">
        <v>8887</v>
      </c>
      <c r="BZ3679" s="15">
        <v>0.38844875170439108</v>
      </c>
    </row>
    <row r="3680" spans="16:78">
      <c r="P3680" s="105">
        <v>3.113078878681967</v>
      </c>
      <c r="Q3680" s="85" t="s">
        <v>15334</v>
      </c>
      <c r="R3680" s="106">
        <v>-0.99350000000000005</v>
      </c>
      <c r="S3680" s="85" t="s">
        <v>8887</v>
      </c>
      <c r="BZ3680" s="15">
        <v>99.353227620618355</v>
      </c>
    </row>
    <row r="3681" spans="16:78">
      <c r="P3681" s="105">
        <v>8.9691069620691017</v>
      </c>
      <c r="Q3681" s="85" t="s">
        <v>15335</v>
      </c>
      <c r="R3681" s="106">
        <v>-0.99280000000000002</v>
      </c>
      <c r="S3681" s="85" t="s">
        <v>8887</v>
      </c>
      <c r="BZ3681" s="15">
        <v>99.282915068482581</v>
      </c>
    </row>
    <row r="3682" spans="16:78">
      <c r="P3682" s="105">
        <v>1.438485480119414</v>
      </c>
      <c r="Q3682" s="85" t="s">
        <v>15336</v>
      </c>
      <c r="R3682" s="106">
        <v>-0.9819</v>
      </c>
      <c r="S3682" s="85" t="s">
        <v>8887</v>
      </c>
      <c r="BZ3682" s="15">
        <v>98.19136696103898</v>
      </c>
    </row>
    <row r="3683" spans="16:78">
      <c r="P3683" s="105">
        <v>6.2947418486002986</v>
      </c>
      <c r="Q3683" s="85" t="s">
        <v>15337</v>
      </c>
      <c r="R3683" s="106">
        <v>-0.78800000000000003</v>
      </c>
      <c r="S3683" s="85" t="s">
        <v>3686</v>
      </c>
      <c r="BZ3683" s="15">
        <v>78.798331060675224</v>
      </c>
    </row>
    <row r="3684" spans="16:78">
      <c r="P3684" s="105">
        <v>1.7167393967096449</v>
      </c>
      <c r="Q3684" s="85" t="s">
        <v>15338</v>
      </c>
      <c r="R3684" s="106">
        <v>-0.97850000000000004</v>
      </c>
      <c r="S3684" s="85" t="s">
        <v>8887</v>
      </c>
      <c r="BZ3684" s="15">
        <v>97.847378697080714</v>
      </c>
    </row>
    <row r="3685" spans="16:78">
      <c r="P3685" s="105">
        <v>1120.578782804969</v>
      </c>
      <c r="Q3685" s="85" t="s">
        <v>15339</v>
      </c>
      <c r="R3685" s="106">
        <v>-0.9456</v>
      </c>
      <c r="S3685" s="85" t="s">
        <v>3686</v>
      </c>
      <c r="BZ3685" s="15">
        <v>94.557351139945965</v>
      </c>
    </row>
    <row r="3686" spans="16:78">
      <c r="P3686" s="105">
        <v>1.143163139431586</v>
      </c>
      <c r="Q3686" s="85" t="s">
        <v>15340</v>
      </c>
      <c r="R3686" s="106">
        <v>-0.89459999999999995</v>
      </c>
      <c r="S3686" s="85" t="s">
        <v>8889</v>
      </c>
      <c r="BZ3686" s="15">
        <v>89.463927288733458</v>
      </c>
    </row>
    <row r="3687" spans="16:78">
      <c r="P3687" s="105">
        <v>1.1536453464444629</v>
      </c>
      <c r="Q3687" s="85" t="s">
        <v>15341</v>
      </c>
      <c r="R3687" s="106">
        <v>-1.7399999999999999E-2</v>
      </c>
      <c r="S3687" s="85" t="s">
        <v>3686</v>
      </c>
      <c r="BZ3687" s="15">
        <v>1.7361185638810801</v>
      </c>
    </row>
    <row r="3688" spans="16:78">
      <c r="P3688" s="105">
        <v>1.9679404008892629</v>
      </c>
      <c r="Q3688" s="85" t="s">
        <v>15342</v>
      </c>
      <c r="R3688" s="106">
        <v>-0.95720000000000005</v>
      </c>
      <c r="S3688" s="85" t="s">
        <v>3686</v>
      </c>
      <c r="BZ3688" s="15">
        <v>95.719665711020454</v>
      </c>
    </row>
    <row r="3689" spans="16:78">
      <c r="P3689" s="105">
        <v>175.1322577785657</v>
      </c>
      <c r="Q3689" s="85" t="s">
        <v>15343</v>
      </c>
      <c r="R3689" s="106">
        <v>-0.99609999999999999</v>
      </c>
      <c r="S3689" s="85" t="s">
        <v>8887</v>
      </c>
      <c r="BZ3689" s="15">
        <v>99.610916212094452</v>
      </c>
    </row>
    <row r="3690" spans="16:78">
      <c r="P3690" s="105">
        <v>467.4967824497258</v>
      </c>
      <c r="Q3690" s="85" t="s">
        <v>15344</v>
      </c>
      <c r="R3690" s="106">
        <v>-0.99760000000000004</v>
      </c>
      <c r="S3690" s="85" t="s">
        <v>8887</v>
      </c>
      <c r="BZ3690" s="15">
        <v>99.755764823768303</v>
      </c>
    </row>
    <row r="3691" spans="16:78">
      <c r="P3691" s="105">
        <v>5.0154964615183086</v>
      </c>
      <c r="Q3691" s="85" t="s">
        <v>15345</v>
      </c>
      <c r="R3691" s="106">
        <v>-1</v>
      </c>
      <c r="S3691" s="85" t="s">
        <v>8887</v>
      </c>
      <c r="BZ3691" s="15">
        <v>100</v>
      </c>
    </row>
    <row r="3692" spans="16:78">
      <c r="P3692" s="105">
        <v>22.986001770107901</v>
      </c>
      <c r="Q3692" s="85" t="s">
        <v>15346</v>
      </c>
      <c r="R3692" s="106">
        <v>-0.9133</v>
      </c>
      <c r="S3692" s="85" t="s">
        <v>8887</v>
      </c>
      <c r="BZ3692" s="15">
        <v>91.333487723876303</v>
      </c>
    </row>
    <row r="3693" spans="16:78">
      <c r="P3693" s="105">
        <v>1.457862917800008</v>
      </c>
      <c r="Q3693" s="85" t="s">
        <v>15347</v>
      </c>
      <c r="R3693" s="106">
        <v>-0.99609999999999999</v>
      </c>
      <c r="S3693" s="85" t="s">
        <v>8887</v>
      </c>
      <c r="BZ3693" s="15">
        <v>99.61284475153947</v>
      </c>
    </row>
    <row r="3694" spans="16:78">
      <c r="P3694" s="105">
        <v>3625.9937828918291</v>
      </c>
      <c r="Q3694" s="85" t="s">
        <v>15348</v>
      </c>
      <c r="R3694" s="106">
        <v>-0.82269999999999999</v>
      </c>
      <c r="S3694" s="85" t="s">
        <v>8892</v>
      </c>
      <c r="BZ3694" s="15">
        <v>82.273115749154812</v>
      </c>
    </row>
    <row r="3695" spans="16:78">
      <c r="P3695" s="105">
        <v>13.73077389788474</v>
      </c>
      <c r="Q3695" s="85" t="s">
        <v>15349</v>
      </c>
      <c r="R3695" s="106">
        <v>-0.87039999999999995</v>
      </c>
      <c r="S3695" s="85" t="s">
        <v>3686</v>
      </c>
      <c r="BZ3695" s="15">
        <v>87.043107993136289</v>
      </c>
    </row>
    <row r="3696" spans="16:78">
      <c r="P3696" s="105">
        <v>25.49815257147916</v>
      </c>
      <c r="Q3696" s="85" t="s">
        <v>8958</v>
      </c>
      <c r="R3696" s="106">
        <v>-0.8518</v>
      </c>
      <c r="S3696" s="85" t="s">
        <v>3686</v>
      </c>
      <c r="BZ3696" s="15">
        <v>85.180417426442361</v>
      </c>
    </row>
    <row r="3697" spans="16:78">
      <c r="P3697" s="105">
        <v>315.66265060240971</v>
      </c>
      <c r="Q3697" s="85" t="s">
        <v>15350</v>
      </c>
      <c r="R3697" s="106">
        <v>-1</v>
      </c>
      <c r="S3697" s="85" t="s">
        <v>8887</v>
      </c>
      <c r="BZ3697" s="15">
        <v>99.999996946564877</v>
      </c>
    </row>
    <row r="3698" spans="16:78">
      <c r="P3698" s="105">
        <v>8.1521972132904601</v>
      </c>
      <c r="Q3698" s="85" t="s">
        <v>15351</v>
      </c>
      <c r="R3698" s="106">
        <v>-1</v>
      </c>
      <c r="S3698" s="85" t="s">
        <v>8887</v>
      </c>
      <c r="BZ3698" s="15">
        <v>99.999999999474113</v>
      </c>
    </row>
    <row r="3699" spans="16:78">
      <c r="P3699" s="105">
        <v>79.341263494408295</v>
      </c>
      <c r="Q3699" s="85" t="s">
        <v>15352</v>
      </c>
      <c r="R3699" s="106">
        <v>-0.93240000000000001</v>
      </c>
      <c r="S3699" s="85" t="s">
        <v>3686</v>
      </c>
      <c r="BZ3699" s="15">
        <v>93.23928719157179</v>
      </c>
    </row>
    <row r="3700" spans="16:78">
      <c r="P3700" s="105">
        <v>1.3488856771973909</v>
      </c>
      <c r="Q3700" s="85" t="s">
        <v>15353</v>
      </c>
      <c r="R3700" s="106">
        <v>-0.99380000000000002</v>
      </c>
      <c r="S3700" s="85" t="s">
        <v>3686</v>
      </c>
      <c r="BZ3700" s="15">
        <v>99.378071473800674</v>
      </c>
    </row>
    <row r="3701" spans="16:78">
      <c r="P3701" s="105">
        <v>1.0511439502191471</v>
      </c>
      <c r="Q3701" s="85" t="s">
        <v>15354</v>
      </c>
      <c r="R3701" s="106">
        <v>-0.9546</v>
      </c>
      <c r="S3701" s="85" t="s">
        <v>8887</v>
      </c>
      <c r="BZ3701" s="15">
        <v>95.458966234792115</v>
      </c>
    </row>
    <row r="3702" spans="16:78">
      <c r="P3702" s="105">
        <v>2.427831386486508</v>
      </c>
      <c r="Q3702" s="85" t="s">
        <v>15355</v>
      </c>
      <c r="R3702" s="106">
        <v>-0.99470000000000003</v>
      </c>
      <c r="S3702" s="85" t="s">
        <v>8887</v>
      </c>
      <c r="BZ3702" s="15">
        <v>99.466919658421531</v>
      </c>
    </row>
    <row r="3703" spans="16:78">
      <c r="P3703" s="105">
        <v>1.3260959589983341</v>
      </c>
      <c r="Q3703" s="85" t="s">
        <v>15356</v>
      </c>
      <c r="R3703" s="106">
        <v>-1</v>
      </c>
      <c r="S3703" s="85" t="s">
        <v>3686</v>
      </c>
      <c r="BZ3703" s="15">
        <v>100</v>
      </c>
    </row>
    <row r="3704" spans="16:78">
      <c r="P3704" s="105">
        <v>15.5103997799414</v>
      </c>
      <c r="Q3704" s="85" t="s">
        <v>15357</v>
      </c>
      <c r="R3704" s="106">
        <v>-0.96040000000000003</v>
      </c>
      <c r="S3704" s="85" t="s">
        <v>8893</v>
      </c>
      <c r="BZ3704" s="15">
        <v>96.038892631915658</v>
      </c>
    </row>
    <row r="3705" spans="16:78">
      <c r="P3705" s="105">
        <v>524.0472956621627</v>
      </c>
      <c r="Q3705" s="85" t="s">
        <v>15358</v>
      </c>
      <c r="R3705" s="106">
        <v>-1</v>
      </c>
      <c r="S3705" s="85" t="s">
        <v>3686</v>
      </c>
      <c r="BZ3705" s="15">
        <v>100</v>
      </c>
    </row>
    <row r="3706" spans="16:78">
      <c r="P3706" s="105">
        <v>762.52021640091118</v>
      </c>
      <c r="Q3706" s="85" t="s">
        <v>15359</v>
      </c>
      <c r="R3706" s="106">
        <v>-0.99980000000000002</v>
      </c>
      <c r="S3706" s="85" t="s">
        <v>3686</v>
      </c>
      <c r="BZ3706" s="15">
        <v>99.977450386011341</v>
      </c>
    </row>
    <row r="3707" spans="16:78">
      <c r="P3707" s="105">
        <v>45.379588875081943</v>
      </c>
      <c r="Q3707" s="85" t="s">
        <v>15360</v>
      </c>
      <c r="R3707" s="106">
        <v>-0.83630000000000004</v>
      </c>
      <c r="S3707" s="85" t="s">
        <v>8892</v>
      </c>
      <c r="BZ3707" s="15">
        <v>83.632964857574947</v>
      </c>
    </row>
    <row r="3708" spans="16:78">
      <c r="P3708" s="105">
        <v>1.2944389637649429</v>
      </c>
      <c r="Q3708" s="85" t="s">
        <v>15361</v>
      </c>
      <c r="R3708" s="106">
        <v>-0.99380000000000002</v>
      </c>
      <c r="S3708" s="85" t="s">
        <v>3686</v>
      </c>
      <c r="BZ3708" s="15">
        <v>99.383753781088942</v>
      </c>
    </row>
    <row r="3709" spans="16:78">
      <c r="P3709" s="105">
        <v>10.86974841239596</v>
      </c>
      <c r="Q3709" s="85" t="s">
        <v>15362</v>
      </c>
      <c r="R3709" s="106">
        <v>-0.94010000000000005</v>
      </c>
      <c r="S3709" s="85" t="s">
        <v>3686</v>
      </c>
      <c r="BZ3709" s="15">
        <v>94.01165251251183</v>
      </c>
    </row>
    <row r="3710" spans="16:78">
      <c r="P3710" s="105">
        <v>123.4276869620153</v>
      </c>
      <c r="Q3710" s="85" t="s">
        <v>15363</v>
      </c>
      <c r="R3710" s="106">
        <v>-0.94750000000000001</v>
      </c>
      <c r="S3710" s="85" t="s">
        <v>8894</v>
      </c>
      <c r="BZ3710" s="15">
        <v>94.747468974328555</v>
      </c>
    </row>
    <row r="3711" spans="16:78">
      <c r="P3711" s="105">
        <v>151.38143027166859</v>
      </c>
      <c r="Q3711" s="85" t="s">
        <v>15364</v>
      </c>
      <c r="R3711" s="106">
        <v>-0.95709999999999995</v>
      </c>
      <c r="S3711" s="85" t="s">
        <v>8892</v>
      </c>
      <c r="BZ3711" s="15">
        <v>95.711647306994877</v>
      </c>
    </row>
    <row r="3712" spans="16:78">
      <c r="P3712" s="105">
        <v>5.0300953614217541</v>
      </c>
      <c r="Q3712" s="85" t="s">
        <v>15365</v>
      </c>
      <c r="R3712" s="106">
        <v>-0.97589999999999999</v>
      </c>
      <c r="S3712" s="85" t="s">
        <v>8887</v>
      </c>
      <c r="BZ3712" s="15">
        <v>97.589438792187323</v>
      </c>
    </row>
    <row r="3713" spans="16:78">
      <c r="P3713" s="105">
        <v>1.5307818174336829</v>
      </c>
      <c r="Q3713" s="85" t="s">
        <v>15366</v>
      </c>
      <c r="R3713" s="106">
        <v>-0.99980000000000002</v>
      </c>
      <c r="S3713" s="85" t="s">
        <v>8887</v>
      </c>
      <c r="BZ3713" s="15">
        <v>99.976120373092712</v>
      </c>
    </row>
    <row r="3714" spans="16:78">
      <c r="P3714" s="105">
        <v>13.69585300678685</v>
      </c>
      <c r="Q3714" s="85" t="s">
        <v>15367</v>
      </c>
      <c r="R3714" s="106">
        <v>-0.84140000000000004</v>
      </c>
      <c r="S3714" s="85" t="s">
        <v>8887</v>
      </c>
      <c r="BZ3714" s="15">
        <v>84.135128482715842</v>
      </c>
    </row>
    <row r="3715" spans="16:78">
      <c r="P3715" s="105">
        <v>37.122692701182061</v>
      </c>
      <c r="Q3715" s="85" t="s">
        <v>15368</v>
      </c>
      <c r="R3715" s="106">
        <v>-0.99780000000000002</v>
      </c>
      <c r="S3715" s="85" t="s">
        <v>3686</v>
      </c>
      <c r="BZ3715" s="15">
        <v>99.776127292000083</v>
      </c>
    </row>
    <row r="3716" spans="16:78">
      <c r="P3716" s="105">
        <v>9.0123281105640647</v>
      </c>
      <c r="Q3716" s="85" t="s">
        <v>15369</v>
      </c>
      <c r="R3716" s="106">
        <v>-0.48930000000000001</v>
      </c>
      <c r="S3716" s="85" t="s">
        <v>8887</v>
      </c>
      <c r="BZ3716" s="15">
        <v>48.934516544455782</v>
      </c>
    </row>
    <row r="3717" spans="16:78">
      <c r="P3717" s="105">
        <v>192.72911159398231</v>
      </c>
      <c r="Q3717" s="85" t="s">
        <v>15370</v>
      </c>
      <c r="R3717" s="106">
        <v>-0.99029999999999996</v>
      </c>
      <c r="S3717" s="85" t="s">
        <v>8887</v>
      </c>
      <c r="BZ3717" s="15">
        <v>99.026750434821253</v>
      </c>
    </row>
    <row r="3718" spans="16:78">
      <c r="P3718" s="105">
        <v>413.13975185238411</v>
      </c>
      <c r="Q3718" s="85" t="s">
        <v>15371</v>
      </c>
      <c r="R3718" s="106">
        <v>-1</v>
      </c>
      <c r="S3718" s="85" t="s">
        <v>8887</v>
      </c>
      <c r="BZ3718" s="15">
        <v>99.999555708629245</v>
      </c>
    </row>
    <row r="3719" spans="16:78">
      <c r="P3719" s="105">
        <v>5.5988000203128383</v>
      </c>
      <c r="Q3719" s="85" t="s">
        <v>15372</v>
      </c>
      <c r="R3719" s="106">
        <v>-0.98850000000000005</v>
      </c>
      <c r="S3719" s="85" t="s">
        <v>8887</v>
      </c>
      <c r="BZ3719" s="15">
        <v>98.848804829106001</v>
      </c>
    </row>
    <row r="3720" spans="16:78">
      <c r="P3720" s="105">
        <v>1.444624281862996</v>
      </c>
      <c r="Q3720" s="85" t="s">
        <v>15373</v>
      </c>
      <c r="R3720" s="106">
        <v>-0.98599999999999999</v>
      </c>
      <c r="S3720" s="85" t="s">
        <v>8891</v>
      </c>
      <c r="BZ3720" s="15">
        <v>98.603967391190807</v>
      </c>
    </row>
    <row r="3721" spans="16:78">
      <c r="P3721" s="105">
        <v>8.8126791279744925</v>
      </c>
      <c r="Q3721" s="85" t="s">
        <v>15374</v>
      </c>
      <c r="R3721" s="106">
        <v>-0.99990000000000001</v>
      </c>
      <c r="S3721" s="85" t="s">
        <v>3686</v>
      </c>
      <c r="BZ3721" s="15">
        <v>99.990714920528887</v>
      </c>
    </row>
    <row r="3722" spans="16:78">
      <c r="P3722" s="105">
        <v>69.250028632674741</v>
      </c>
      <c r="Q3722" s="85" t="s">
        <v>15375</v>
      </c>
      <c r="R3722" s="106">
        <v>-0.98650000000000004</v>
      </c>
      <c r="S3722" s="85" t="s">
        <v>3686</v>
      </c>
      <c r="BZ3722" s="15">
        <v>98.651483152450965</v>
      </c>
    </row>
    <row r="3723" spans="16:78">
      <c r="P3723" s="105">
        <v>215.31206274600879</v>
      </c>
      <c r="Q3723" s="85" t="s">
        <v>15376</v>
      </c>
      <c r="R3723" s="106">
        <v>-0.86219999999999997</v>
      </c>
      <c r="S3723" s="85" t="s">
        <v>8893</v>
      </c>
      <c r="BZ3723" s="15">
        <v>86.217064456022456</v>
      </c>
    </row>
    <row r="3724" spans="16:78">
      <c r="P3724" s="105">
        <v>220.36911887264191</v>
      </c>
      <c r="Q3724" s="85" t="s">
        <v>15377</v>
      </c>
      <c r="R3724" s="106">
        <v>-0.99239999999999995</v>
      </c>
      <c r="S3724" s="85" t="s">
        <v>3686</v>
      </c>
      <c r="BZ3724" s="15">
        <v>99.237154886138541</v>
      </c>
    </row>
    <row r="3725" spans="16:78">
      <c r="P3725" s="105">
        <v>5.1055651428619289</v>
      </c>
      <c r="Q3725" s="85" t="s">
        <v>15378</v>
      </c>
      <c r="R3725" s="106">
        <v>-0.98229999999999995</v>
      </c>
      <c r="S3725" s="85" t="s">
        <v>8887</v>
      </c>
      <c r="BZ3725" s="15">
        <v>98.229874279767586</v>
      </c>
    </row>
    <row r="3726" spans="16:78">
      <c r="P3726" s="105">
        <v>1.9799613933864111</v>
      </c>
      <c r="Q3726" s="85" t="s">
        <v>15379</v>
      </c>
      <c r="R3726" s="106">
        <v>-0.99990000000000001</v>
      </c>
      <c r="S3726" s="85" t="s">
        <v>8887</v>
      </c>
      <c r="BZ3726" s="15">
        <v>99.993473924630536</v>
      </c>
    </row>
    <row r="3727" spans="16:78">
      <c r="P3727" s="105">
        <v>11.693662885358989</v>
      </c>
      <c r="Q3727" s="85" t="s">
        <v>15380</v>
      </c>
      <c r="R3727" s="106">
        <v>-0.97240000000000004</v>
      </c>
      <c r="S3727" s="85" t="s">
        <v>3686</v>
      </c>
      <c r="BZ3727" s="15">
        <v>97.237594692261254</v>
      </c>
    </row>
    <row r="3728" spans="16:78">
      <c r="P3728" s="105">
        <v>140.1855728616755</v>
      </c>
      <c r="Q3728" s="85" t="s">
        <v>15381</v>
      </c>
      <c r="R3728" s="106">
        <v>-1</v>
      </c>
      <c r="S3728" s="85" t="s">
        <v>3686</v>
      </c>
      <c r="BZ3728" s="15">
        <v>99.998886646887627</v>
      </c>
    </row>
    <row r="3729" spans="16:78">
      <c r="P3729" s="105">
        <v>10.064045777312939</v>
      </c>
      <c r="Q3729" s="85" t="s">
        <v>15382</v>
      </c>
      <c r="R3729" s="106">
        <v>-0.70809999999999995</v>
      </c>
      <c r="S3729" s="85" t="s">
        <v>3686</v>
      </c>
      <c r="BZ3729" s="15">
        <v>70.808296608998859</v>
      </c>
    </row>
    <row r="3730" spans="16:78">
      <c r="P3730" s="105">
        <v>213.60181663742389</v>
      </c>
      <c r="Q3730" s="85" t="s">
        <v>15383</v>
      </c>
      <c r="R3730" s="106">
        <v>-0.99909999999999999</v>
      </c>
      <c r="S3730" s="85" t="s">
        <v>8887</v>
      </c>
      <c r="BZ3730" s="15">
        <v>99.910007991777434</v>
      </c>
    </row>
    <row r="3731" spans="16:78">
      <c r="P3731" s="105">
        <v>188.8245125381261</v>
      </c>
      <c r="Q3731" s="85" t="s">
        <v>15384</v>
      </c>
      <c r="R3731" s="106">
        <v>-0.99270000000000003</v>
      </c>
      <c r="S3731" s="85" t="s">
        <v>3686</v>
      </c>
      <c r="BZ3731" s="15">
        <v>99.27393765215345</v>
      </c>
    </row>
    <row r="3732" spans="16:78">
      <c r="P3732" s="105">
        <v>1193.570804128176</v>
      </c>
      <c r="Q3732" s="85" t="s">
        <v>15385</v>
      </c>
      <c r="R3732" s="106">
        <v>-1</v>
      </c>
      <c r="S3732" s="85" t="s">
        <v>8891</v>
      </c>
      <c r="BZ3732" s="15">
        <v>100</v>
      </c>
    </row>
    <row r="3733" spans="16:78">
      <c r="P3733" s="105">
        <v>19.150188620852159</v>
      </c>
      <c r="Q3733" s="85" t="s">
        <v>15386</v>
      </c>
      <c r="R3733" s="106">
        <v>-1</v>
      </c>
      <c r="S3733" s="85" t="s">
        <v>8887</v>
      </c>
      <c r="BZ3733" s="15">
        <v>100</v>
      </c>
    </row>
    <row r="3734" spans="16:78">
      <c r="P3734" s="105">
        <v>1.0008478242071499</v>
      </c>
      <c r="Q3734" s="85" t="s">
        <v>15387</v>
      </c>
      <c r="R3734" s="106">
        <v>-1E-3</v>
      </c>
      <c r="S3734" s="85" t="s">
        <v>3686</v>
      </c>
      <c r="BZ3734" s="15">
        <v>0.1015969066830352</v>
      </c>
    </row>
    <row r="3735" spans="16:78">
      <c r="P3735" s="105">
        <v>1.8076178270276311</v>
      </c>
      <c r="Q3735" s="85" t="s">
        <v>15388</v>
      </c>
      <c r="R3735" s="106">
        <v>-0.91069999999999995</v>
      </c>
      <c r="S3735" s="85" t="s">
        <v>3686</v>
      </c>
      <c r="BZ3735" s="15">
        <v>91.073522656459048</v>
      </c>
    </row>
    <row r="3736" spans="16:78">
      <c r="P3736" s="105">
        <v>1.453183202747014</v>
      </c>
      <c r="Q3736" s="85" t="s">
        <v>15389</v>
      </c>
      <c r="R3736" s="106">
        <v>-0.99590000000000001</v>
      </c>
      <c r="S3736" s="85" t="s">
        <v>3686</v>
      </c>
      <c r="BZ3736" s="15">
        <v>99.589998643818006</v>
      </c>
    </row>
    <row r="3737" spans="16:78">
      <c r="P3737" s="105">
        <v>32.934802292582852</v>
      </c>
      <c r="Q3737" s="85" t="s">
        <v>15390</v>
      </c>
      <c r="R3737" s="106">
        <v>-0.99629999999999996</v>
      </c>
      <c r="S3737" s="85" t="s">
        <v>3686</v>
      </c>
      <c r="BZ3737" s="15">
        <v>99.632733290396985</v>
      </c>
    </row>
    <row r="3738" spans="16:78">
      <c r="P3738" s="105">
        <v>133.45527856662841</v>
      </c>
      <c r="Q3738" s="85" t="s">
        <v>15391</v>
      </c>
      <c r="R3738" s="106">
        <v>-0.41599999999999998</v>
      </c>
      <c r="S3738" s="85" t="s">
        <v>3686</v>
      </c>
      <c r="BZ3738" s="15">
        <v>41.601356061967223</v>
      </c>
    </row>
    <row r="3739" spans="16:78">
      <c r="P3739" s="105">
        <v>4.4290455252086423</v>
      </c>
      <c r="Q3739" s="85" t="s">
        <v>15392</v>
      </c>
      <c r="R3739" s="106">
        <v>-0.99029999999999996</v>
      </c>
      <c r="S3739" s="85" t="s">
        <v>8887</v>
      </c>
      <c r="BZ3739" s="15">
        <v>99.029181925869793</v>
      </c>
    </row>
    <row r="3740" spans="16:78">
      <c r="P3740" s="105">
        <v>10.338231654245879</v>
      </c>
      <c r="Q3740" s="85" t="s">
        <v>15393</v>
      </c>
      <c r="R3740" s="106">
        <v>-0.87039999999999995</v>
      </c>
      <c r="S3740" s="85" t="s">
        <v>3686</v>
      </c>
      <c r="BZ3740" s="15">
        <v>87.044025729830508</v>
      </c>
    </row>
    <row r="3741" spans="16:78">
      <c r="P3741" s="105">
        <v>1.218877992173155</v>
      </c>
      <c r="Q3741" s="85" t="s">
        <v>15394</v>
      </c>
      <c r="R3741" s="106">
        <v>-1</v>
      </c>
      <c r="S3741" s="85" t="s">
        <v>3686</v>
      </c>
      <c r="BZ3741" s="15">
        <v>100</v>
      </c>
    </row>
    <row r="3742" spans="16:78">
      <c r="P3742" s="105">
        <v>5.3116857323710489</v>
      </c>
      <c r="Q3742" s="85" t="s">
        <v>15395</v>
      </c>
      <c r="R3742" s="106">
        <v>-0.65580000000000005</v>
      </c>
      <c r="S3742" s="85" t="s">
        <v>8887</v>
      </c>
      <c r="BZ3742" s="15">
        <v>65.581334912985128</v>
      </c>
    </row>
    <row r="3743" spans="16:78">
      <c r="P3743" s="105">
        <v>3.93222455105396</v>
      </c>
      <c r="Q3743" s="85" t="s">
        <v>15396</v>
      </c>
      <c r="R3743" s="106">
        <v>-0.89759999999999995</v>
      </c>
      <c r="S3743" s="85" t="s">
        <v>3686</v>
      </c>
      <c r="BZ3743" s="15">
        <v>89.76397981731678</v>
      </c>
    </row>
    <row r="3744" spans="16:78">
      <c r="P3744" s="105">
        <v>2.5923331331527319</v>
      </c>
      <c r="Q3744" s="85" t="s">
        <v>15397</v>
      </c>
      <c r="R3744" s="106">
        <v>-0.99760000000000004</v>
      </c>
      <c r="S3744" s="85" t="s">
        <v>8887</v>
      </c>
      <c r="BZ3744" s="15">
        <v>99.757498256241988</v>
      </c>
    </row>
    <row r="3745" spans="16:78">
      <c r="P3745" s="105">
        <v>79.951470126467811</v>
      </c>
      <c r="Q3745" s="85" t="s">
        <v>15398</v>
      </c>
      <c r="R3745" s="106">
        <v>-0.96350000000000002</v>
      </c>
      <c r="S3745" s="85" t="s">
        <v>3686</v>
      </c>
      <c r="BZ3745" s="15">
        <v>96.354859302495925</v>
      </c>
    </row>
    <row r="3746" spans="16:78">
      <c r="P3746" s="105">
        <v>3.1912284029226621</v>
      </c>
      <c r="Q3746" s="85" t="s">
        <v>15399</v>
      </c>
      <c r="R3746" s="106">
        <v>-0.99870000000000003</v>
      </c>
      <c r="S3746" s="85" t="s">
        <v>8881</v>
      </c>
      <c r="BZ3746" s="15">
        <v>99.86915158273267</v>
      </c>
    </row>
    <row r="3747" spans="16:78">
      <c r="P3747" s="105">
        <v>7.5526780462180003</v>
      </c>
      <c r="Q3747" s="85" t="s">
        <v>15400</v>
      </c>
      <c r="R3747" s="106">
        <v>-0.99350000000000005</v>
      </c>
      <c r="S3747" s="85" t="s">
        <v>8887</v>
      </c>
      <c r="BZ3747" s="15">
        <v>99.347288792329365</v>
      </c>
    </row>
    <row r="3748" spans="16:78">
      <c r="P3748" s="105">
        <v>10.85322115158673</v>
      </c>
      <c r="Q3748" s="85" t="s">
        <v>15401</v>
      </c>
      <c r="R3748" s="106">
        <v>-0.98399999999999999</v>
      </c>
      <c r="S3748" s="85" t="s">
        <v>8887</v>
      </c>
      <c r="BZ3748" s="15">
        <v>98.39694469260472</v>
      </c>
    </row>
    <row r="3749" spans="16:78">
      <c r="P3749" s="105">
        <v>1.1163637700565461</v>
      </c>
      <c r="Q3749" s="85" t="s">
        <v>15402</v>
      </c>
      <c r="R3749" s="106">
        <v>-0.97970000000000002</v>
      </c>
      <c r="S3749" s="85" t="s">
        <v>8887</v>
      </c>
      <c r="BZ3749" s="15">
        <v>97.966820163060362</v>
      </c>
    </row>
    <row r="3750" spans="16:78">
      <c r="P3750" s="105">
        <v>59.737953903854873</v>
      </c>
      <c r="Q3750" s="85" t="s">
        <v>15403</v>
      </c>
      <c r="R3750" s="106">
        <v>-0.98980000000000001</v>
      </c>
      <c r="S3750" s="85" t="s">
        <v>8891</v>
      </c>
      <c r="BZ3750" s="15">
        <v>98.976776014597533</v>
      </c>
    </row>
    <row r="3751" spans="16:78">
      <c r="P3751" s="105">
        <v>43.194945845145227</v>
      </c>
      <c r="Q3751" s="85" t="s">
        <v>15404</v>
      </c>
      <c r="R3751" s="106">
        <v>-1</v>
      </c>
      <c r="S3751" s="85" t="s">
        <v>3686</v>
      </c>
      <c r="BZ3751" s="15">
        <v>99.999999991293848</v>
      </c>
    </row>
    <row r="3752" spans="16:78">
      <c r="P3752" s="105">
        <v>32.573364851891817</v>
      </c>
      <c r="Q3752" s="85" t="s">
        <v>15405</v>
      </c>
      <c r="R3752" s="106">
        <v>-0.95279999999999998</v>
      </c>
      <c r="S3752" s="85" t="s">
        <v>8887</v>
      </c>
      <c r="BZ3752" s="15">
        <v>95.281684998806625</v>
      </c>
    </row>
    <row r="3753" spans="16:78">
      <c r="P3753" s="105">
        <v>6.2081558655560176</v>
      </c>
      <c r="Q3753" s="85" t="s">
        <v>15406</v>
      </c>
      <c r="R3753" s="106">
        <v>-0.86209999999999998</v>
      </c>
      <c r="S3753" s="85" t="s">
        <v>3686</v>
      </c>
      <c r="BZ3753" s="15">
        <v>86.205021411592668</v>
      </c>
    </row>
    <row r="3754" spans="16:78">
      <c r="P3754" s="105">
        <v>1.0931888202416189</v>
      </c>
      <c r="Q3754" s="85" t="s">
        <v>15407</v>
      </c>
      <c r="R3754" s="106">
        <v>-0.4017</v>
      </c>
      <c r="S3754" s="85" t="s">
        <v>8887</v>
      </c>
      <c r="BZ3754" s="15">
        <v>40.165829302264143</v>
      </c>
    </row>
    <row r="3755" spans="16:78">
      <c r="P3755" s="105">
        <v>1.560947017817869</v>
      </c>
      <c r="Q3755" s="85" t="s">
        <v>15408</v>
      </c>
      <c r="R3755" s="106">
        <v>-0.88280000000000003</v>
      </c>
      <c r="S3755" s="85" t="s">
        <v>8894</v>
      </c>
      <c r="BZ3755" s="15">
        <v>88.277288293105002</v>
      </c>
    </row>
    <row r="3756" spans="16:78">
      <c r="P3756" s="105">
        <v>1.482254346530981</v>
      </c>
      <c r="Q3756" s="85" t="s">
        <v>15409</v>
      </c>
      <c r="R3756" s="106">
        <v>-0.98839999999999995</v>
      </c>
      <c r="S3756" s="85" t="s">
        <v>8887</v>
      </c>
      <c r="BZ3756" s="15">
        <v>98.838686038065745</v>
      </c>
    </row>
    <row r="3757" spans="16:78">
      <c r="P3757" s="105">
        <v>4.8733053909833206</v>
      </c>
      <c r="Q3757" s="85" t="s">
        <v>15410</v>
      </c>
      <c r="R3757" s="106">
        <v>-1</v>
      </c>
      <c r="S3757" s="85" t="s">
        <v>8887</v>
      </c>
      <c r="BZ3757" s="15">
        <v>100</v>
      </c>
    </row>
    <row r="3758" spans="16:78">
      <c r="P3758" s="105">
        <v>1.696163645934172</v>
      </c>
      <c r="Q3758" s="85" t="s">
        <v>15411</v>
      </c>
      <c r="R3758" s="106">
        <v>-0.99990000000000001</v>
      </c>
      <c r="S3758" s="85" t="s">
        <v>8887</v>
      </c>
      <c r="BZ3758" s="15">
        <v>99.991027928983428</v>
      </c>
    </row>
    <row r="3759" spans="16:78">
      <c r="P3759" s="105">
        <v>1.412732646428791</v>
      </c>
      <c r="Q3759" s="85" t="s">
        <v>15412</v>
      </c>
      <c r="R3759" s="106">
        <v>-0.85609999999999997</v>
      </c>
      <c r="S3759" s="85" t="s">
        <v>8887</v>
      </c>
      <c r="BZ3759" s="15">
        <v>85.613435709700312</v>
      </c>
    </row>
    <row r="3760" spans="16:78">
      <c r="P3760" s="105">
        <v>6.3618452553969336</v>
      </c>
      <c r="Q3760" s="85" t="s">
        <v>15413</v>
      </c>
      <c r="R3760" s="106">
        <v>-1</v>
      </c>
      <c r="S3760" s="85" t="s">
        <v>8894</v>
      </c>
      <c r="BZ3760" s="15">
        <v>100</v>
      </c>
    </row>
    <row r="3761" spans="16:78">
      <c r="P3761" s="105">
        <v>8.964367948952626</v>
      </c>
      <c r="Q3761" s="85" t="s">
        <v>15414</v>
      </c>
      <c r="R3761" s="106">
        <v>-1</v>
      </c>
      <c r="S3761" s="85" t="s">
        <v>3686</v>
      </c>
      <c r="BZ3761" s="15">
        <v>99.999761871824077</v>
      </c>
    </row>
    <row r="3762" spans="16:78">
      <c r="P3762" s="105">
        <v>2.7569062308215422</v>
      </c>
      <c r="Q3762" s="85" t="s">
        <v>15415</v>
      </c>
      <c r="R3762" s="106">
        <v>-0.97750000000000004</v>
      </c>
      <c r="S3762" s="85" t="s">
        <v>3686</v>
      </c>
      <c r="BZ3762" s="15">
        <v>97.746677600332703</v>
      </c>
    </row>
    <row r="3763" spans="16:78">
      <c r="P3763" s="105">
        <v>1.2188779921730091</v>
      </c>
      <c r="Q3763" s="85" t="s">
        <v>15416</v>
      </c>
      <c r="R3763" s="106">
        <v>-1</v>
      </c>
      <c r="S3763" s="85" t="s">
        <v>3686</v>
      </c>
      <c r="BZ3763" s="15">
        <v>100</v>
      </c>
    </row>
    <row r="3764" spans="16:78">
      <c r="P3764" s="105">
        <v>735.49169017326176</v>
      </c>
      <c r="Q3764" s="85" t="s">
        <v>15417</v>
      </c>
      <c r="R3764" s="106">
        <v>-0.94169999999999998</v>
      </c>
      <c r="S3764" s="85" t="s">
        <v>3686</v>
      </c>
      <c r="BZ3764" s="15">
        <v>94.171562042765345</v>
      </c>
    </row>
    <row r="3765" spans="16:78">
      <c r="P3765" s="105">
        <v>191.1717947729129</v>
      </c>
      <c r="Q3765" s="85" t="s">
        <v>15418</v>
      </c>
      <c r="R3765" s="106">
        <v>-0.87050000000000005</v>
      </c>
      <c r="S3765" s="85" t="s">
        <v>3686</v>
      </c>
      <c r="BZ3765" s="15">
        <v>87.053890875928147</v>
      </c>
    </row>
    <row r="3766" spans="16:78">
      <c r="P3766" s="105">
        <v>19.687084020818109</v>
      </c>
      <c r="Q3766" s="85" t="s">
        <v>15419</v>
      </c>
      <c r="R3766" s="106">
        <v>-0.97009999999999996</v>
      </c>
      <c r="S3766" s="85" t="s">
        <v>8898</v>
      </c>
      <c r="BZ3766" s="15">
        <v>97.008330805712262</v>
      </c>
    </row>
    <row r="3767" spans="16:78">
      <c r="P3767" s="105">
        <v>2.789403423704933</v>
      </c>
      <c r="Q3767" s="85" t="s">
        <v>15420</v>
      </c>
      <c r="R3767" s="106">
        <v>-1</v>
      </c>
      <c r="S3767" s="85" t="s">
        <v>3686</v>
      </c>
      <c r="BZ3767" s="15">
        <v>100</v>
      </c>
    </row>
    <row r="3768" spans="16:78">
      <c r="P3768" s="105">
        <v>15.477422294350299</v>
      </c>
      <c r="Q3768" s="85" t="s">
        <v>15421</v>
      </c>
      <c r="R3768" s="106">
        <v>-0.96279999999999999</v>
      </c>
      <c r="S3768" s="85" t="s">
        <v>8892</v>
      </c>
      <c r="BZ3768" s="15">
        <v>96.283032793217956</v>
      </c>
    </row>
    <row r="3769" spans="16:78">
      <c r="P3769" s="105">
        <v>3.22096608715901</v>
      </c>
      <c r="Q3769" s="85" t="s">
        <v>15422</v>
      </c>
      <c r="R3769" s="106">
        <v>-0.41830000000000001</v>
      </c>
      <c r="S3769" s="85" t="s">
        <v>8889</v>
      </c>
      <c r="BZ3769" s="15">
        <v>41.827878050334277</v>
      </c>
    </row>
    <row r="3770" spans="16:78">
      <c r="P3770" s="105">
        <v>1625.8894119252291</v>
      </c>
      <c r="Q3770" s="85" t="s">
        <v>15423</v>
      </c>
      <c r="R3770" s="106">
        <v>-1</v>
      </c>
      <c r="S3770" s="85" t="s">
        <v>8892</v>
      </c>
      <c r="BZ3770" s="15">
        <v>99.999916080231827</v>
      </c>
    </row>
    <row r="3771" spans="16:78">
      <c r="P3771" s="105">
        <v>214.5884117175583</v>
      </c>
      <c r="Q3771" s="85" t="s">
        <v>15424</v>
      </c>
      <c r="R3771" s="106">
        <v>-0.92979999999999996</v>
      </c>
      <c r="S3771" s="85" t="s">
        <v>8885</v>
      </c>
      <c r="BZ3771" s="15">
        <v>92.979623825392764</v>
      </c>
    </row>
    <row r="3772" spans="16:78">
      <c r="P3772" s="105">
        <v>1.2807276770039959</v>
      </c>
      <c r="Q3772" s="85" t="s">
        <v>15425</v>
      </c>
      <c r="R3772" s="106">
        <v>-0.85929999999999995</v>
      </c>
      <c r="S3772" s="85" t="s">
        <v>8887</v>
      </c>
      <c r="BZ3772" s="15">
        <v>85.92978925648498</v>
      </c>
    </row>
    <row r="3773" spans="16:78">
      <c r="P3773" s="105">
        <v>8.5197312466783348</v>
      </c>
      <c r="Q3773" s="85" t="s">
        <v>15426</v>
      </c>
      <c r="R3773" s="106">
        <v>-0.99939999999999996</v>
      </c>
      <c r="S3773" s="85" t="s">
        <v>8885</v>
      </c>
      <c r="BZ3773" s="15">
        <v>99.940454515192741</v>
      </c>
    </row>
    <row r="3774" spans="16:78">
      <c r="P3774" s="105">
        <v>352.44359522240649</v>
      </c>
      <c r="Q3774" s="85" t="s">
        <v>15427</v>
      </c>
      <c r="R3774" s="106">
        <v>-0.99819999999999998</v>
      </c>
      <c r="S3774" s="85" t="s">
        <v>3686</v>
      </c>
      <c r="BZ3774" s="15">
        <v>99.823607769291684</v>
      </c>
    </row>
    <row r="3775" spans="16:78">
      <c r="P3775" s="105">
        <v>51.677782446786601</v>
      </c>
      <c r="Q3775" s="85" t="s">
        <v>15428</v>
      </c>
      <c r="R3775" s="106">
        <v>-0.89400000000000002</v>
      </c>
      <c r="S3775" s="85" t="s">
        <v>3686</v>
      </c>
      <c r="BZ3775" s="15">
        <v>89.401152306673666</v>
      </c>
    </row>
    <row r="3776" spans="16:78">
      <c r="P3776" s="105">
        <v>4304.9037354320708</v>
      </c>
      <c r="Q3776" s="85" t="s">
        <v>15429</v>
      </c>
      <c r="R3776" s="106">
        <v>-0.87350000000000005</v>
      </c>
      <c r="S3776" s="85" t="s">
        <v>8887</v>
      </c>
      <c r="BZ3776" s="15">
        <v>87.3450059207794</v>
      </c>
    </row>
    <row r="3777" spans="16:78">
      <c r="P3777" s="105">
        <v>2.2894592726943621</v>
      </c>
      <c r="Q3777" s="85" t="s">
        <v>15430</v>
      </c>
      <c r="R3777" s="106">
        <v>-5.1299999999999998E-2</v>
      </c>
      <c r="S3777" s="85" t="s">
        <v>8892</v>
      </c>
      <c r="BZ3777" s="15">
        <v>5.1282060969626428</v>
      </c>
    </row>
    <row r="3778" spans="16:78">
      <c r="P3778" s="105">
        <v>7.9213113960176003</v>
      </c>
      <c r="Q3778" s="85" t="s">
        <v>15431</v>
      </c>
      <c r="R3778" s="106">
        <v>-0.61850000000000005</v>
      </c>
      <c r="S3778" s="85" t="s">
        <v>8887</v>
      </c>
      <c r="BZ3778" s="15">
        <v>61.84939107588756</v>
      </c>
    </row>
    <row r="3779" spans="16:78">
      <c r="P3779" s="105">
        <v>2.1653448640113862</v>
      </c>
      <c r="Q3779" s="85" t="s">
        <v>15432</v>
      </c>
      <c r="R3779" s="106">
        <v>-2.1545999999999998</v>
      </c>
      <c r="S3779" s="85" t="s">
        <v>8887</v>
      </c>
      <c r="BZ3779" s="15">
        <v>215.4571260032086</v>
      </c>
    </row>
    <row r="3780" spans="16:78">
      <c r="P3780" s="105">
        <v>3.000080820535441</v>
      </c>
      <c r="Q3780" s="85" t="s">
        <v>15433</v>
      </c>
      <c r="R3780" s="106">
        <v>-1</v>
      </c>
      <c r="S3780" s="85" t="s">
        <v>8887</v>
      </c>
      <c r="BZ3780" s="15">
        <v>100</v>
      </c>
    </row>
    <row r="3781" spans="16:78">
      <c r="P3781" s="105">
        <v>2.0639598241022421</v>
      </c>
      <c r="Q3781" s="85" t="s">
        <v>15434</v>
      </c>
      <c r="R3781" s="106">
        <v>-0.3629</v>
      </c>
      <c r="S3781" s="85" t="s">
        <v>8887</v>
      </c>
      <c r="BZ3781" s="15">
        <v>36.285163966979468</v>
      </c>
    </row>
    <row r="3782" spans="16:78">
      <c r="P3782" s="105">
        <v>6.7374851898001733</v>
      </c>
      <c r="Q3782" s="85" t="s">
        <v>15435</v>
      </c>
      <c r="R3782" s="106">
        <v>-1</v>
      </c>
      <c r="S3782" s="85" t="s">
        <v>8887</v>
      </c>
      <c r="BZ3782" s="15">
        <v>100</v>
      </c>
    </row>
    <row r="3783" spans="16:78">
      <c r="P3783" s="105">
        <v>6.1344833982563527</v>
      </c>
      <c r="Q3783" s="85" t="s">
        <v>15436</v>
      </c>
      <c r="R3783" s="106">
        <v>-0.81230000000000002</v>
      </c>
      <c r="S3783" s="85" t="s">
        <v>8887</v>
      </c>
      <c r="BZ3783" s="15">
        <v>81.226579325039921</v>
      </c>
    </row>
    <row r="3784" spans="16:78">
      <c r="P3784" s="105">
        <v>313.93326565379448</v>
      </c>
      <c r="Q3784" s="85" t="s">
        <v>15437</v>
      </c>
      <c r="R3784" s="106">
        <v>-0.87609999999999999</v>
      </c>
      <c r="S3784" s="85" t="s">
        <v>3686</v>
      </c>
      <c r="BZ3784" s="15">
        <v>87.606151648666014</v>
      </c>
    </row>
    <row r="3785" spans="16:78">
      <c r="P3785" s="105">
        <v>1.690309897668308</v>
      </c>
      <c r="Q3785" s="85" t="s">
        <v>15438</v>
      </c>
      <c r="R3785" s="106">
        <v>-0.9698</v>
      </c>
      <c r="S3785" s="85" t="s">
        <v>8892</v>
      </c>
      <c r="BZ3785" s="15">
        <v>96.976496722219224</v>
      </c>
    </row>
    <row r="3786" spans="16:78">
      <c r="P3786" s="105">
        <v>36.399224240319427</v>
      </c>
      <c r="Q3786" s="85" t="s">
        <v>15439</v>
      </c>
      <c r="R3786" s="106">
        <v>-1</v>
      </c>
      <c r="S3786" s="85" t="s">
        <v>3686</v>
      </c>
      <c r="BZ3786" s="15">
        <v>100</v>
      </c>
    </row>
    <row r="3787" spans="16:78">
      <c r="P3787" s="105">
        <v>8.8752061308394321</v>
      </c>
      <c r="Q3787" s="85" t="s">
        <v>15440</v>
      </c>
      <c r="R3787" s="106">
        <v>-1</v>
      </c>
      <c r="S3787" s="85" t="s">
        <v>3686</v>
      </c>
      <c r="BZ3787" s="15">
        <v>100</v>
      </c>
    </row>
    <row r="3788" spans="16:78">
      <c r="P3788" s="105">
        <v>136.48007788826291</v>
      </c>
      <c r="Q3788" s="85" t="s">
        <v>15441</v>
      </c>
      <c r="R3788" s="106">
        <v>-0.9677</v>
      </c>
      <c r="S3788" s="85" t="s">
        <v>3686</v>
      </c>
      <c r="BZ3788" s="15">
        <v>96.772150734854648</v>
      </c>
    </row>
    <row r="3789" spans="16:78">
      <c r="P3789" s="105">
        <v>147.4977383541374</v>
      </c>
      <c r="Q3789" s="85" t="s">
        <v>15442</v>
      </c>
      <c r="R3789" s="106">
        <v>-0.99909999999999999</v>
      </c>
      <c r="S3789" s="85" t="s">
        <v>3686</v>
      </c>
      <c r="BZ3789" s="15">
        <v>99.911851665669701</v>
      </c>
    </row>
    <row r="3790" spans="16:78">
      <c r="P3790" s="105">
        <v>38.141496968907767</v>
      </c>
      <c r="Q3790" s="85" t="s">
        <v>15443</v>
      </c>
      <c r="R3790" s="106">
        <v>-0.86129999999999995</v>
      </c>
      <c r="S3790" s="85" t="s">
        <v>8894</v>
      </c>
      <c r="BZ3790" s="15">
        <v>86.133769330448615</v>
      </c>
    </row>
    <row r="3791" spans="16:78">
      <c r="P3791" s="105">
        <v>37.795572522984934</v>
      </c>
      <c r="Q3791" s="85" t="s">
        <v>15444</v>
      </c>
      <c r="R3791" s="106">
        <v>-0.98829999999999996</v>
      </c>
      <c r="S3791" s="85" t="s">
        <v>8894</v>
      </c>
      <c r="BZ3791" s="15">
        <v>98.827140120851382</v>
      </c>
    </row>
    <row r="3792" spans="16:78">
      <c r="P3792" s="105">
        <v>8.6415206877235153</v>
      </c>
      <c r="Q3792" s="85" t="s">
        <v>15445</v>
      </c>
      <c r="R3792" s="106">
        <v>-0.93210000000000004</v>
      </c>
      <c r="S3792" s="85" t="s">
        <v>3686</v>
      </c>
      <c r="BZ3792" s="15">
        <v>93.213696612022588</v>
      </c>
    </row>
    <row r="3793" spans="16:78">
      <c r="P3793" s="105">
        <v>5.6870851015421264</v>
      </c>
      <c r="Q3793" s="85" t="s">
        <v>15446</v>
      </c>
      <c r="R3793" s="106">
        <v>-0.98129999999999995</v>
      </c>
      <c r="S3793" s="85" t="s">
        <v>8894</v>
      </c>
      <c r="BZ3793" s="15">
        <v>98.12867061806584</v>
      </c>
    </row>
    <row r="3794" spans="16:78">
      <c r="P3794" s="105">
        <v>6.2608602546541441</v>
      </c>
      <c r="Q3794" s="85" t="s">
        <v>15447</v>
      </c>
      <c r="R3794" s="106">
        <v>-0.98140000000000005</v>
      </c>
      <c r="S3794" s="85" t="s">
        <v>8894</v>
      </c>
      <c r="BZ3794" s="15">
        <v>98.13764446309608</v>
      </c>
    </row>
    <row r="3795" spans="16:78">
      <c r="P3795" s="105">
        <v>113.7768278618487</v>
      </c>
      <c r="Q3795" s="85" t="s">
        <v>15448</v>
      </c>
      <c r="R3795" s="106">
        <v>-0.91349999999999998</v>
      </c>
      <c r="S3795" s="85" t="s">
        <v>3686</v>
      </c>
      <c r="BZ3795" s="15">
        <v>91.351812331311109</v>
      </c>
    </row>
    <row r="3796" spans="16:78">
      <c r="P3796" s="105">
        <v>3.2158990335206008</v>
      </c>
      <c r="Q3796" s="85" t="s">
        <v>15449</v>
      </c>
      <c r="R3796" s="106">
        <v>-0.99750000000000005</v>
      </c>
      <c r="S3796" s="85" t="s">
        <v>8887</v>
      </c>
      <c r="BZ3796" s="15">
        <v>99.747739876735821</v>
      </c>
    </row>
    <row r="3797" spans="16:78">
      <c r="P3797" s="105">
        <v>32.815118167723178</v>
      </c>
      <c r="Q3797" s="85" t="s">
        <v>15450</v>
      </c>
      <c r="R3797" s="106">
        <v>-0.91820000000000002</v>
      </c>
      <c r="S3797" s="85" t="s">
        <v>3686</v>
      </c>
      <c r="BZ3797" s="15">
        <v>91.816267649209621</v>
      </c>
    </row>
    <row r="3798" spans="16:78">
      <c r="P3798" s="105">
        <v>6.9593661132219022</v>
      </c>
      <c r="Q3798" s="85" t="s">
        <v>15451</v>
      </c>
      <c r="R3798" s="106">
        <v>-1</v>
      </c>
      <c r="S3798" s="85" t="s">
        <v>8887</v>
      </c>
      <c r="BZ3798" s="15">
        <v>100</v>
      </c>
    </row>
    <row r="3799" spans="16:78">
      <c r="P3799" s="105">
        <v>7.5188200429199172</v>
      </c>
      <c r="Q3799" s="85" t="s">
        <v>15452</v>
      </c>
      <c r="R3799" s="106">
        <v>-0.88649999999999995</v>
      </c>
      <c r="S3799" s="85" t="s">
        <v>8887</v>
      </c>
      <c r="BZ3799" s="15">
        <v>88.645280519209905</v>
      </c>
    </row>
    <row r="3800" spans="16:78">
      <c r="P3800" s="105">
        <v>7.5160849798127423</v>
      </c>
      <c r="Q3800" s="85" t="s">
        <v>15453</v>
      </c>
      <c r="R3800" s="106">
        <v>-0.99980000000000002</v>
      </c>
      <c r="S3800" s="85" t="s">
        <v>8893</v>
      </c>
      <c r="BZ3800" s="15">
        <v>99.976543370449761</v>
      </c>
    </row>
    <row r="3801" spans="16:78">
      <c r="P3801" s="105">
        <v>2.4634978002127381</v>
      </c>
      <c r="Q3801" s="85" t="s">
        <v>15454</v>
      </c>
      <c r="R3801" s="106">
        <v>-0.86660000000000004</v>
      </c>
      <c r="S3801" s="85" t="s">
        <v>8887</v>
      </c>
      <c r="BZ3801" s="15">
        <v>86.657416412377955</v>
      </c>
    </row>
    <row r="3802" spans="16:78">
      <c r="P3802" s="105">
        <v>5.6486576200892449</v>
      </c>
      <c r="Q3802" s="85" t="s">
        <v>15455</v>
      </c>
      <c r="R3802" s="106">
        <v>-0.99199999999999999</v>
      </c>
      <c r="S3802" s="85" t="s">
        <v>8887</v>
      </c>
      <c r="BZ3802" s="15">
        <v>99.20474914370827</v>
      </c>
    </row>
    <row r="3803" spans="16:78">
      <c r="P3803" s="105">
        <v>39.927548863777638</v>
      </c>
      <c r="Q3803" s="85" t="s">
        <v>15456</v>
      </c>
      <c r="R3803" s="106">
        <v>-4.41E-2</v>
      </c>
      <c r="S3803" s="85" t="s">
        <v>3686</v>
      </c>
      <c r="BZ3803" s="15">
        <v>4.4108450292150856</v>
      </c>
    </row>
    <row r="3804" spans="16:78">
      <c r="P3804" s="105">
        <v>2.8974634016945271</v>
      </c>
      <c r="Q3804" s="85" t="s">
        <v>15457</v>
      </c>
      <c r="R3804" s="106">
        <v>-0.91559999999999997</v>
      </c>
      <c r="S3804" s="85" t="s">
        <v>8891</v>
      </c>
      <c r="BZ3804" s="15">
        <v>91.559994889603374</v>
      </c>
    </row>
    <row r="3805" spans="16:78">
      <c r="P3805" s="105">
        <v>31.847406145949961</v>
      </c>
      <c r="Q3805" s="85" t="s">
        <v>15458</v>
      </c>
      <c r="R3805" s="106">
        <v>-0.99880000000000002</v>
      </c>
      <c r="S3805" s="85" t="s">
        <v>8887</v>
      </c>
      <c r="BZ3805" s="15">
        <v>99.878625745932865</v>
      </c>
    </row>
    <row r="3806" spans="16:78">
      <c r="P3806" s="105">
        <v>29.440073015767261</v>
      </c>
      <c r="Q3806" s="85" t="s">
        <v>15459</v>
      </c>
      <c r="R3806" s="106">
        <v>-0.97409999999999997</v>
      </c>
      <c r="S3806" s="85" t="s">
        <v>3686</v>
      </c>
      <c r="BZ3806" s="15">
        <v>97.407141806434538</v>
      </c>
    </row>
    <row r="3807" spans="16:78">
      <c r="P3807" s="105">
        <v>93.205500790077423</v>
      </c>
      <c r="Q3807" s="85" t="s">
        <v>15460</v>
      </c>
      <c r="R3807" s="106">
        <v>-0.995</v>
      </c>
      <c r="S3807" s="85" t="s">
        <v>8891</v>
      </c>
      <c r="BZ3807" s="15">
        <v>99.497113892978575</v>
      </c>
    </row>
    <row r="3808" spans="16:78">
      <c r="P3808" s="105">
        <v>1.2925471353771321</v>
      </c>
      <c r="Q3808" s="85" t="s">
        <v>15461</v>
      </c>
      <c r="R3808" s="106">
        <v>-1</v>
      </c>
      <c r="S3808" s="85" t="s">
        <v>8888</v>
      </c>
      <c r="BZ3808" s="15">
        <v>99.999996299017241</v>
      </c>
    </row>
    <row r="3809" spans="16:78">
      <c r="P3809" s="105">
        <v>12.125379880657171</v>
      </c>
      <c r="Q3809" s="85" t="s">
        <v>15462</v>
      </c>
      <c r="R3809" s="106">
        <v>-0.88739999999999997</v>
      </c>
      <c r="S3809" s="85" t="s">
        <v>3686</v>
      </c>
      <c r="BZ3809" s="15">
        <v>88.744897924931834</v>
      </c>
    </row>
    <row r="3810" spans="16:78">
      <c r="P3810" s="105">
        <v>1.5331409473301481</v>
      </c>
      <c r="Q3810" s="85" t="s">
        <v>15463</v>
      </c>
      <c r="R3810" s="106">
        <v>-0.8589</v>
      </c>
      <c r="S3810" s="85" t="s">
        <v>8887</v>
      </c>
      <c r="BZ3810" s="15">
        <v>85.894939609078165</v>
      </c>
    </row>
    <row r="3811" spans="16:78">
      <c r="P3811" s="105">
        <v>57.708596713021493</v>
      </c>
      <c r="Q3811" s="85" t="s">
        <v>15464</v>
      </c>
      <c r="R3811" s="106">
        <v>-0.99450000000000005</v>
      </c>
      <c r="S3811" s="85" t="s">
        <v>8893</v>
      </c>
      <c r="BZ3811" s="15">
        <v>99.453003021253309</v>
      </c>
    </row>
    <row r="3812" spans="16:78">
      <c r="P3812" s="105">
        <v>4.1758278269318554</v>
      </c>
      <c r="Q3812" s="85" t="s">
        <v>15465</v>
      </c>
      <c r="R3812" s="106">
        <v>-1</v>
      </c>
      <c r="S3812" s="85" t="s">
        <v>3686</v>
      </c>
      <c r="BZ3812" s="15">
        <v>99.999075133684485</v>
      </c>
    </row>
    <row r="3813" spans="16:78">
      <c r="P3813" s="105">
        <v>14.067999706225081</v>
      </c>
      <c r="Q3813" s="85" t="s">
        <v>15466</v>
      </c>
      <c r="R3813" s="106">
        <v>-0.97850000000000004</v>
      </c>
      <c r="S3813" s="85" t="s">
        <v>8884</v>
      </c>
      <c r="BZ3813" s="15">
        <v>97.849602459114536</v>
      </c>
    </row>
    <row r="3814" spans="16:78">
      <c r="P3814" s="105">
        <v>24.8488177440749</v>
      </c>
      <c r="Q3814" s="85" t="s">
        <v>15467</v>
      </c>
      <c r="R3814" s="106">
        <v>-0.97160000000000002</v>
      </c>
      <c r="S3814" s="85" t="s">
        <v>3686</v>
      </c>
      <c r="BZ3814" s="15">
        <v>97.16377017422586</v>
      </c>
    </row>
    <row r="3815" spans="16:78">
      <c r="P3815" s="105">
        <v>26.790912127849911</v>
      </c>
      <c r="Q3815" s="85" t="s">
        <v>15468</v>
      </c>
      <c r="R3815" s="106">
        <v>-0.99690000000000001</v>
      </c>
      <c r="S3815" s="85" t="s">
        <v>8887</v>
      </c>
      <c r="BZ3815" s="15">
        <v>99.685457815844444</v>
      </c>
    </row>
    <row r="3816" spans="16:78">
      <c r="P3816" s="105">
        <v>25.68208420090081</v>
      </c>
      <c r="Q3816" s="85" t="s">
        <v>15469</v>
      </c>
      <c r="R3816" s="106">
        <v>-0.8306</v>
      </c>
      <c r="S3816" s="85" t="s">
        <v>3686</v>
      </c>
      <c r="BZ3816" s="15">
        <v>83.055256210313075</v>
      </c>
    </row>
    <row r="3817" spans="16:78">
      <c r="P3817" s="105">
        <v>1.3839283298461209</v>
      </c>
      <c r="Q3817" s="85" t="s">
        <v>15470</v>
      </c>
      <c r="R3817" s="106">
        <v>-0.93179999999999996</v>
      </c>
      <c r="S3817" s="85" t="s">
        <v>3686</v>
      </c>
      <c r="BZ3817" s="15">
        <v>93.180581777184329</v>
      </c>
    </row>
    <row r="3818" spans="16:78">
      <c r="P3818" s="105">
        <v>1.1859497979243361</v>
      </c>
      <c r="Q3818" s="85" t="s">
        <v>15471</v>
      </c>
      <c r="R3818" s="106">
        <v>-1</v>
      </c>
      <c r="S3818" s="85" t="s">
        <v>3686</v>
      </c>
      <c r="BZ3818" s="15">
        <v>99.999863790006387</v>
      </c>
    </row>
    <row r="3819" spans="16:78">
      <c r="P3819" s="105">
        <v>71.018496566384442</v>
      </c>
      <c r="Q3819" s="85" t="s">
        <v>8301</v>
      </c>
      <c r="R3819" s="106">
        <v>-0.95589999999999997</v>
      </c>
      <c r="S3819" s="85" t="s">
        <v>3686</v>
      </c>
      <c r="BZ3819" s="15">
        <v>95.592869478262386</v>
      </c>
    </row>
    <row r="3820" spans="16:78">
      <c r="P3820" s="105">
        <v>38.110004630244347</v>
      </c>
      <c r="Q3820" s="85" t="s">
        <v>15472</v>
      </c>
      <c r="R3820" s="106">
        <v>-0.49249999999999999</v>
      </c>
      <c r="S3820" s="85" t="s">
        <v>8887</v>
      </c>
      <c r="BZ3820" s="15">
        <v>49.249762053773367</v>
      </c>
    </row>
    <row r="3821" spans="16:78">
      <c r="P3821" s="105">
        <v>4550.98412065293</v>
      </c>
      <c r="Q3821" s="85" t="s">
        <v>15473</v>
      </c>
      <c r="R3821" s="106">
        <v>-0.98019999999999996</v>
      </c>
      <c r="S3821" s="85" t="s">
        <v>8887</v>
      </c>
      <c r="BZ3821" s="15">
        <v>98.016103318449737</v>
      </c>
    </row>
    <row r="3822" spans="16:78">
      <c r="P3822" s="105">
        <v>40.584444868251722</v>
      </c>
      <c r="Q3822" s="85" t="s">
        <v>15474</v>
      </c>
      <c r="R3822" s="106">
        <v>-0.99660000000000004</v>
      </c>
      <c r="S3822" s="85" t="s">
        <v>8892</v>
      </c>
      <c r="BZ3822" s="15">
        <v>99.660926108832854</v>
      </c>
    </row>
    <row r="3823" spans="16:78">
      <c r="P3823" s="105">
        <v>9.5935814824831098</v>
      </c>
      <c r="Q3823" s="85" t="s">
        <v>15475</v>
      </c>
      <c r="R3823" s="106">
        <v>-0.71760000000000002</v>
      </c>
      <c r="S3823" s="85" t="s">
        <v>8887</v>
      </c>
      <c r="BZ3823" s="15">
        <v>71.760545098022817</v>
      </c>
    </row>
    <row r="3824" spans="16:78">
      <c r="P3824" s="105">
        <v>2.318092337527538</v>
      </c>
      <c r="Q3824" s="85" t="s">
        <v>15476</v>
      </c>
      <c r="R3824" s="106">
        <v>-0.85699999999999998</v>
      </c>
      <c r="S3824" s="85" t="s">
        <v>8893</v>
      </c>
      <c r="BZ3824" s="15">
        <v>85.696606489025029</v>
      </c>
    </row>
    <row r="3825" spans="16:78">
      <c r="P3825" s="105">
        <v>1.688798475165624</v>
      </c>
      <c r="Q3825" s="85" t="s">
        <v>15477</v>
      </c>
      <c r="R3825" s="106">
        <v>-0.99729999999999996</v>
      </c>
      <c r="S3825" s="85" t="s">
        <v>3686</v>
      </c>
      <c r="BZ3825" s="15">
        <v>99.727253527624555</v>
      </c>
    </row>
    <row r="3826" spans="16:78">
      <c r="P3826" s="105">
        <v>4.5658204655396499</v>
      </c>
      <c r="Q3826" s="85" t="s">
        <v>15478</v>
      </c>
      <c r="R3826" s="106">
        <v>-0.98160000000000003</v>
      </c>
      <c r="S3826" s="85" t="s">
        <v>8889</v>
      </c>
      <c r="BZ3826" s="15">
        <v>98.161724815785846</v>
      </c>
    </row>
    <row r="3827" spans="16:78">
      <c r="P3827" s="105">
        <v>12.07288027312341</v>
      </c>
      <c r="Q3827" s="85" t="s">
        <v>15479</v>
      </c>
      <c r="R3827" s="106">
        <v>-0.9637</v>
      </c>
      <c r="S3827" s="85" t="s">
        <v>3686</v>
      </c>
      <c r="BZ3827" s="15">
        <v>96.371766259833564</v>
      </c>
    </row>
    <row r="3828" spans="16:78">
      <c r="P3828" s="105">
        <v>71.734931860473935</v>
      </c>
      <c r="Q3828" s="85" t="s">
        <v>15480</v>
      </c>
      <c r="R3828" s="106">
        <v>-1</v>
      </c>
      <c r="S3828" s="85" t="s">
        <v>3686</v>
      </c>
      <c r="BZ3828" s="15">
        <v>99.999999475978584</v>
      </c>
    </row>
    <row r="3829" spans="16:78">
      <c r="P3829" s="105">
        <v>10.809907978247111</v>
      </c>
      <c r="Q3829" s="85" t="s">
        <v>15481</v>
      </c>
      <c r="R3829" s="106">
        <v>-0.50119999999999998</v>
      </c>
      <c r="S3829" s="85" t="s">
        <v>8887</v>
      </c>
      <c r="BZ3829" s="15">
        <v>50.121183544900369</v>
      </c>
    </row>
    <row r="3830" spans="16:78">
      <c r="P3830" s="105">
        <v>32.193154348585907</v>
      </c>
      <c r="Q3830" s="85" t="s">
        <v>15482</v>
      </c>
      <c r="R3830" s="106">
        <v>-0.78220000000000001</v>
      </c>
      <c r="S3830" s="85" t="s">
        <v>8893</v>
      </c>
      <c r="BZ3830" s="15">
        <v>78.218119019335489</v>
      </c>
    </row>
    <row r="3831" spans="16:78">
      <c r="P3831" s="105">
        <v>294.80726513309799</v>
      </c>
      <c r="Q3831" s="85" t="s">
        <v>15483</v>
      </c>
      <c r="R3831" s="106">
        <v>-0.80279999999999996</v>
      </c>
      <c r="S3831" s="85" t="s">
        <v>3686</v>
      </c>
      <c r="BZ3831" s="15">
        <v>80.277569209944559</v>
      </c>
    </row>
    <row r="3832" spans="16:78">
      <c r="P3832" s="105">
        <v>382.38768094851548</v>
      </c>
      <c r="Q3832" s="85" t="s">
        <v>15484</v>
      </c>
      <c r="R3832" s="106">
        <v>-0.89390000000000003</v>
      </c>
      <c r="S3832" s="85" t="s">
        <v>8887</v>
      </c>
      <c r="BZ3832" s="15">
        <v>89.388029902542186</v>
      </c>
    </row>
    <row r="3833" spans="16:78">
      <c r="P3833" s="105">
        <v>7.6875681128893856</v>
      </c>
      <c r="Q3833" s="85" t="s">
        <v>15485</v>
      </c>
      <c r="R3833" s="106">
        <v>-0.81169999999999998</v>
      </c>
      <c r="S3833" s="85" t="s">
        <v>8894</v>
      </c>
      <c r="BZ3833" s="15">
        <v>81.170052166068729</v>
      </c>
    </row>
    <row r="3834" spans="16:78">
      <c r="P3834" s="105">
        <v>13.370190085870821</v>
      </c>
      <c r="Q3834" s="85" t="s">
        <v>15486</v>
      </c>
      <c r="R3834" s="106">
        <v>-0.98229999999999995</v>
      </c>
      <c r="S3834" s="85" t="s">
        <v>8892</v>
      </c>
      <c r="BZ3834" s="15">
        <v>98.225878796760142</v>
      </c>
    </row>
    <row r="3835" spans="16:78">
      <c r="P3835" s="105">
        <v>73.020179060601009</v>
      </c>
      <c r="Q3835" s="85" t="s">
        <v>15487</v>
      </c>
      <c r="R3835" s="106">
        <v>-1</v>
      </c>
      <c r="S3835" s="85" t="s">
        <v>8887</v>
      </c>
      <c r="BZ3835" s="15">
        <v>100</v>
      </c>
    </row>
    <row r="3836" spans="16:78">
      <c r="P3836" s="105">
        <v>1.3181294292355259</v>
      </c>
      <c r="Q3836" s="85" t="s">
        <v>15488</v>
      </c>
      <c r="R3836" s="106">
        <v>-0.94110000000000005</v>
      </c>
      <c r="S3836" s="85" t="s">
        <v>3686</v>
      </c>
      <c r="BZ3836" s="15">
        <v>94.110527856271787</v>
      </c>
    </row>
    <row r="3837" spans="16:78">
      <c r="P3837" s="105">
        <v>77.835310828954817</v>
      </c>
      <c r="Q3837" s="85" t="s">
        <v>15489</v>
      </c>
      <c r="R3837" s="106">
        <v>-0.72</v>
      </c>
      <c r="S3837" s="85" t="s">
        <v>8887</v>
      </c>
      <c r="BZ3837" s="15">
        <v>72.001743516041842</v>
      </c>
    </row>
    <row r="3838" spans="16:78">
      <c r="P3838" s="105">
        <v>891.25002181394063</v>
      </c>
      <c r="Q3838" s="85" t="s">
        <v>15490</v>
      </c>
      <c r="R3838" s="106">
        <v>-1.77E-2</v>
      </c>
      <c r="S3838" s="85" t="s">
        <v>8887</v>
      </c>
      <c r="BZ3838" s="15">
        <v>1.7692841195242199</v>
      </c>
    </row>
    <row r="3839" spans="16:78">
      <c r="P3839" s="105">
        <v>20.25067795296092</v>
      </c>
      <c r="Q3839" s="85" t="s">
        <v>15491</v>
      </c>
      <c r="R3839" s="106">
        <v>-0.97560000000000002</v>
      </c>
      <c r="S3839" s="85" t="s">
        <v>8887</v>
      </c>
      <c r="BZ3839" s="15">
        <v>97.559889536450896</v>
      </c>
    </row>
    <row r="3840" spans="16:78">
      <c r="P3840" s="105">
        <v>1.258479238966671</v>
      </c>
      <c r="Q3840" s="85" t="s">
        <v>15492</v>
      </c>
      <c r="R3840" s="106">
        <v>-0.97470000000000001</v>
      </c>
      <c r="S3840" s="85" t="s">
        <v>8887</v>
      </c>
      <c r="BZ3840" s="15">
        <v>97.47061066961335</v>
      </c>
    </row>
    <row r="3841" spans="16:78">
      <c r="P3841" s="105">
        <v>21.75385752769678</v>
      </c>
      <c r="Q3841" s="85" t="s">
        <v>15493</v>
      </c>
      <c r="R3841" s="106">
        <v>-0.87590000000000001</v>
      </c>
      <c r="S3841" s="85" t="s">
        <v>8887</v>
      </c>
      <c r="BZ3841" s="15">
        <v>87.59254611130514</v>
      </c>
    </row>
    <row r="3842" spans="16:78">
      <c r="P3842" s="105">
        <v>51.324329207694397</v>
      </c>
      <c r="Q3842" s="85" t="s">
        <v>15494</v>
      </c>
      <c r="R3842" s="106">
        <v>-0.92169999999999996</v>
      </c>
      <c r="S3842" s="85" t="s">
        <v>8887</v>
      </c>
      <c r="BZ3842" s="15">
        <v>92.166701730286917</v>
      </c>
    </row>
    <row r="3843" spans="16:78">
      <c r="P3843" s="105">
        <v>16.294410965408801</v>
      </c>
      <c r="Q3843" s="85" t="s">
        <v>15495</v>
      </c>
      <c r="R3843" s="106">
        <v>-1</v>
      </c>
      <c r="S3843" s="85" t="s">
        <v>8887</v>
      </c>
      <c r="BZ3843" s="15">
        <v>100</v>
      </c>
    </row>
    <row r="3844" spans="16:78">
      <c r="P3844" s="105">
        <v>1.480291112967439</v>
      </c>
      <c r="Q3844" s="85" t="s">
        <v>15496</v>
      </c>
      <c r="R3844" s="106">
        <v>-0.89559999999999995</v>
      </c>
      <c r="S3844" s="85" t="s">
        <v>8889</v>
      </c>
      <c r="BZ3844" s="15">
        <v>89.560118953812022</v>
      </c>
    </row>
    <row r="3845" spans="16:78">
      <c r="P3845" s="105">
        <v>13.986876709521891</v>
      </c>
      <c r="Q3845" s="85" t="s">
        <v>15497</v>
      </c>
      <c r="R3845" s="106">
        <v>-1</v>
      </c>
      <c r="S3845" s="85" t="s">
        <v>3686</v>
      </c>
      <c r="BZ3845" s="15">
        <v>100</v>
      </c>
    </row>
    <row r="3846" spans="16:78">
      <c r="P3846" s="105">
        <v>51.556802196866563</v>
      </c>
      <c r="Q3846" s="85" t="s">
        <v>15498</v>
      </c>
      <c r="R3846" s="106">
        <v>-0.97989999999999999</v>
      </c>
      <c r="S3846" s="85" t="s">
        <v>3686</v>
      </c>
      <c r="BZ3846" s="15">
        <v>97.994573943600756</v>
      </c>
    </row>
    <row r="3847" spans="16:78">
      <c r="P3847" s="105">
        <v>1.3756068133806569</v>
      </c>
      <c r="Q3847" s="85" t="s">
        <v>15499</v>
      </c>
      <c r="R3847" s="106">
        <v>-0.99990000000000001</v>
      </c>
      <c r="S3847" s="85" t="s">
        <v>8894</v>
      </c>
      <c r="BZ3847" s="15">
        <v>99.994796997253403</v>
      </c>
    </row>
    <row r="3848" spans="16:78">
      <c r="P3848" s="105">
        <v>22.241483415635951</v>
      </c>
      <c r="Q3848" s="85" t="s">
        <v>15500</v>
      </c>
      <c r="R3848" s="106">
        <v>-0.94640000000000002</v>
      </c>
      <c r="S3848" s="85" t="s">
        <v>8887</v>
      </c>
      <c r="BZ3848" s="15">
        <v>94.637681422813614</v>
      </c>
    </row>
    <row r="3849" spans="16:78">
      <c r="P3849" s="105">
        <v>1.335543084919427</v>
      </c>
      <c r="Q3849" s="85" t="s">
        <v>15501</v>
      </c>
      <c r="R3849" s="106">
        <v>-0.90600000000000003</v>
      </c>
      <c r="S3849" s="85" t="s">
        <v>3686</v>
      </c>
      <c r="BZ3849" s="15">
        <v>90.601016102661063</v>
      </c>
    </row>
    <row r="3850" spans="16:78">
      <c r="P3850" s="105">
        <v>97.764112250707186</v>
      </c>
      <c r="Q3850" s="85" t="s">
        <v>15502</v>
      </c>
      <c r="R3850" s="106">
        <v>-0.96599999999999997</v>
      </c>
      <c r="S3850" s="85" t="s">
        <v>3686</v>
      </c>
      <c r="BZ3850" s="15">
        <v>96.602347757660311</v>
      </c>
    </row>
    <row r="3851" spans="16:78">
      <c r="P3851" s="105">
        <v>7.2698286105003547</v>
      </c>
      <c r="Q3851" s="85" t="s">
        <v>15503</v>
      </c>
      <c r="R3851" s="106">
        <v>-0.83630000000000004</v>
      </c>
      <c r="S3851" s="85" t="s">
        <v>8894</v>
      </c>
      <c r="BZ3851" s="15">
        <v>83.629485398858407</v>
      </c>
    </row>
    <row r="3852" spans="16:78">
      <c r="P3852" s="105">
        <v>24.639335683938238</v>
      </c>
      <c r="Q3852" s="85" t="s">
        <v>15504</v>
      </c>
      <c r="R3852" s="106">
        <v>-0.83079999999999998</v>
      </c>
      <c r="S3852" s="85" t="s">
        <v>8894</v>
      </c>
      <c r="BZ3852" s="15">
        <v>83.077416846537261</v>
      </c>
    </row>
    <row r="3853" spans="16:78">
      <c r="P3853" s="105">
        <v>18.173289195594741</v>
      </c>
      <c r="Q3853" s="85" t="s">
        <v>15505</v>
      </c>
      <c r="R3853" s="106">
        <v>-0.57210000000000005</v>
      </c>
      <c r="S3853" s="85" t="s">
        <v>8887</v>
      </c>
      <c r="BZ3853" s="15">
        <v>57.209845735699517</v>
      </c>
    </row>
    <row r="3854" spans="16:78">
      <c r="P3854" s="105">
        <v>23.958453672130801</v>
      </c>
      <c r="Q3854" s="85" t="s">
        <v>15506</v>
      </c>
      <c r="R3854" s="106">
        <v>-0.49249999999999999</v>
      </c>
      <c r="S3854" s="85" t="s">
        <v>8887</v>
      </c>
      <c r="BZ3854" s="15">
        <v>49.249762053773388</v>
      </c>
    </row>
    <row r="3855" spans="16:78">
      <c r="P3855" s="105">
        <v>3.11282338364679</v>
      </c>
      <c r="Q3855" s="85" t="s">
        <v>15507</v>
      </c>
      <c r="R3855" s="106">
        <v>-0.96579999999999999</v>
      </c>
      <c r="S3855" s="85" t="s">
        <v>8894</v>
      </c>
      <c r="BZ3855" s="15">
        <v>96.57537349211664</v>
      </c>
    </row>
    <row r="3856" spans="16:78">
      <c r="P3856" s="105">
        <v>23.77192784069473</v>
      </c>
      <c r="Q3856" s="85" t="s">
        <v>15508</v>
      </c>
      <c r="R3856" s="106">
        <v>-0.97809999999999997</v>
      </c>
      <c r="S3856" s="85" t="s">
        <v>8887</v>
      </c>
      <c r="BZ3856" s="15">
        <v>97.805172922559009</v>
      </c>
    </row>
    <row r="3857" spans="16:78">
      <c r="P3857" s="105">
        <v>58.384535122042109</v>
      </c>
      <c r="Q3857" s="85" t="s">
        <v>15509</v>
      </c>
      <c r="R3857" s="106">
        <v>-0.99639999999999995</v>
      </c>
      <c r="S3857" s="85" t="s">
        <v>8894</v>
      </c>
      <c r="BZ3857" s="15">
        <v>99.643195769836908</v>
      </c>
    </row>
    <row r="3858" spans="16:78">
      <c r="P3858" s="105">
        <v>6.6227291355046294</v>
      </c>
      <c r="Q3858" s="85" t="s">
        <v>15510</v>
      </c>
      <c r="R3858" s="106">
        <v>-0.47360000000000002</v>
      </c>
      <c r="S3858" s="85" t="s">
        <v>3686</v>
      </c>
      <c r="BZ3858" s="15">
        <v>47.361107976659348</v>
      </c>
    </row>
    <row r="3859" spans="16:78">
      <c r="P3859" s="105">
        <v>29.034802003308769</v>
      </c>
      <c r="Q3859" s="85" t="s">
        <v>15511</v>
      </c>
      <c r="R3859" s="106">
        <v>-0.99839999999999995</v>
      </c>
      <c r="S3859" s="85" t="s">
        <v>3686</v>
      </c>
      <c r="BZ3859" s="15">
        <v>99.840605823203049</v>
      </c>
    </row>
    <row r="3860" spans="16:78">
      <c r="P3860" s="105">
        <v>819.87996682830965</v>
      </c>
      <c r="Q3860" s="85" t="s">
        <v>15512</v>
      </c>
      <c r="R3860" s="106">
        <v>-1</v>
      </c>
      <c r="S3860" s="85" t="s">
        <v>8887</v>
      </c>
      <c r="BZ3860" s="15">
        <v>100</v>
      </c>
    </row>
    <row r="3861" spans="16:78">
      <c r="P3861" s="105">
        <v>51.739762429397729</v>
      </c>
      <c r="Q3861" s="85" t="s">
        <v>15513</v>
      </c>
      <c r="R3861" s="106">
        <v>-0.91649999999999998</v>
      </c>
      <c r="S3861" s="85" t="s">
        <v>8894</v>
      </c>
      <c r="BZ3861" s="15">
        <v>91.649708367930032</v>
      </c>
    </row>
    <row r="3862" spans="16:78">
      <c r="P3862" s="105">
        <v>1.144260425212333</v>
      </c>
      <c r="Q3862" s="85" t="s">
        <v>15514</v>
      </c>
      <c r="R3862" s="106">
        <v>-0.93959999999999999</v>
      </c>
      <c r="S3862" s="85" t="s">
        <v>3686</v>
      </c>
      <c r="BZ3862" s="15">
        <v>93.957888126080931</v>
      </c>
    </row>
    <row r="3863" spans="16:78">
      <c r="P3863" s="105">
        <v>3.316247633284978</v>
      </c>
      <c r="Q3863" s="85" t="s">
        <v>15515</v>
      </c>
      <c r="R3863" s="106">
        <v>-0.17680000000000001</v>
      </c>
      <c r="S3863" s="85" t="s">
        <v>8887</v>
      </c>
      <c r="BZ3863" s="15">
        <v>17.68306374804472</v>
      </c>
    </row>
    <row r="3864" spans="16:78">
      <c r="P3864" s="105">
        <v>390.0569250529129</v>
      </c>
      <c r="Q3864" s="85" t="s">
        <v>15516</v>
      </c>
      <c r="R3864" s="106">
        <v>-0.97399999999999998</v>
      </c>
      <c r="S3864" s="85" t="s">
        <v>8887</v>
      </c>
      <c r="BZ3864" s="15">
        <v>97.404046910993344</v>
      </c>
    </row>
    <row r="3865" spans="16:78">
      <c r="P3865" s="105">
        <v>1.181109110413973</v>
      </c>
      <c r="Q3865" s="85" t="s">
        <v>15517</v>
      </c>
      <c r="R3865" s="106">
        <v>-0.88819999999999999</v>
      </c>
      <c r="S3865" s="85" t="s">
        <v>3686</v>
      </c>
      <c r="BZ3865" s="15">
        <v>88.819528690956346</v>
      </c>
    </row>
    <row r="3866" spans="16:78">
      <c r="P3866" s="105">
        <v>30.539116916247881</v>
      </c>
      <c r="Q3866" s="85" t="s">
        <v>15518</v>
      </c>
      <c r="R3866" s="106">
        <v>-1</v>
      </c>
      <c r="S3866" s="85" t="s">
        <v>3686</v>
      </c>
      <c r="BZ3866" s="15">
        <v>100</v>
      </c>
    </row>
    <row r="3867" spans="16:78">
      <c r="P3867" s="105">
        <v>6.5885894513136094</v>
      </c>
      <c r="Q3867" s="85" t="s">
        <v>15519</v>
      </c>
      <c r="R3867" s="106">
        <v>-0.99460000000000004</v>
      </c>
      <c r="S3867" s="85" t="s">
        <v>3686</v>
      </c>
      <c r="BZ3867" s="15">
        <v>99.460180665302033</v>
      </c>
    </row>
    <row r="3868" spans="16:78">
      <c r="P3868" s="105">
        <v>22.04585954707451</v>
      </c>
      <c r="Q3868" s="85" t="s">
        <v>15520</v>
      </c>
      <c r="R3868" s="106">
        <v>-1</v>
      </c>
      <c r="S3868" s="85" t="s">
        <v>3686</v>
      </c>
      <c r="BZ3868" s="15">
        <v>100</v>
      </c>
    </row>
    <row r="3869" spans="16:78">
      <c r="P3869" s="105">
        <v>61.742792018361428</v>
      </c>
      <c r="Q3869" s="85" t="s">
        <v>15521</v>
      </c>
      <c r="R3869" s="106">
        <v>-1</v>
      </c>
      <c r="S3869" s="85" t="s">
        <v>3686</v>
      </c>
      <c r="BZ3869" s="15">
        <v>100</v>
      </c>
    </row>
    <row r="3870" spans="16:78">
      <c r="P3870" s="105">
        <v>1.317525395577821</v>
      </c>
      <c r="Q3870" s="85" t="s">
        <v>15522</v>
      </c>
      <c r="R3870" s="106">
        <v>-0.77759999999999996</v>
      </c>
      <c r="S3870" s="85" t="s">
        <v>8887</v>
      </c>
      <c r="BZ3870" s="15">
        <v>77.762832388803005</v>
      </c>
    </row>
    <row r="3871" spans="16:78">
      <c r="P3871" s="105">
        <v>13.650098410007921</v>
      </c>
      <c r="Q3871" s="85" t="s">
        <v>15523</v>
      </c>
      <c r="R3871" s="106">
        <v>-0.96740000000000004</v>
      </c>
      <c r="S3871" s="85" t="s">
        <v>8887</v>
      </c>
      <c r="BZ3871" s="15">
        <v>96.744307273100489</v>
      </c>
    </row>
    <row r="3872" spans="16:78">
      <c r="P3872" s="105">
        <v>1.2473143436261951</v>
      </c>
      <c r="Q3872" s="85" t="s">
        <v>15524</v>
      </c>
      <c r="R3872" s="106">
        <v>-0.9849</v>
      </c>
      <c r="S3872" s="85" t="s">
        <v>3686</v>
      </c>
      <c r="BZ3872" s="15">
        <v>98.486806445537169</v>
      </c>
    </row>
    <row r="3873" spans="16:78">
      <c r="P3873" s="105">
        <v>89.1461025024756</v>
      </c>
      <c r="Q3873" s="85" t="s">
        <v>15525</v>
      </c>
      <c r="R3873" s="106">
        <v>-1</v>
      </c>
      <c r="S3873" s="85" t="s">
        <v>8887</v>
      </c>
      <c r="BZ3873" s="15">
        <v>100</v>
      </c>
    </row>
    <row r="3874" spans="16:78">
      <c r="P3874" s="105">
        <v>1089.879515995251</v>
      </c>
      <c r="Q3874" s="85" t="s">
        <v>15526</v>
      </c>
      <c r="R3874" s="106">
        <v>-1</v>
      </c>
      <c r="S3874" s="85" t="s">
        <v>8892</v>
      </c>
      <c r="BZ3874" s="15">
        <v>100</v>
      </c>
    </row>
    <row r="3875" spans="16:78">
      <c r="P3875" s="105">
        <v>79.853358405639142</v>
      </c>
      <c r="Q3875" s="85" t="s">
        <v>15527</v>
      </c>
      <c r="R3875" s="106">
        <v>-0.98850000000000005</v>
      </c>
      <c r="S3875" s="85" t="s">
        <v>8881</v>
      </c>
      <c r="BZ3875" s="15">
        <v>98.845411679139957</v>
      </c>
    </row>
    <row r="3876" spans="16:78">
      <c r="P3876" s="105">
        <v>1.7184854697162979</v>
      </c>
      <c r="Q3876" s="85" t="s">
        <v>15528</v>
      </c>
      <c r="R3876" s="106">
        <v>-0.91510000000000002</v>
      </c>
      <c r="S3876" s="85" t="s">
        <v>8887</v>
      </c>
      <c r="BZ3876" s="15">
        <v>91.507187935570471</v>
      </c>
    </row>
    <row r="3877" spans="16:78">
      <c r="P3877" s="105">
        <v>6.6060356594726137</v>
      </c>
      <c r="Q3877" s="85" t="s">
        <v>15529</v>
      </c>
      <c r="R3877" s="106">
        <v>-5.1299999999999998E-2</v>
      </c>
      <c r="S3877" s="85" t="s">
        <v>8887</v>
      </c>
      <c r="BZ3877" s="15">
        <v>5.128206084250416</v>
      </c>
    </row>
    <row r="3878" spans="16:78">
      <c r="P3878" s="105">
        <v>68.309709498415145</v>
      </c>
      <c r="Q3878" s="85" t="s">
        <v>15530</v>
      </c>
      <c r="R3878" s="106">
        <v>-1</v>
      </c>
      <c r="S3878" s="85" t="s">
        <v>8887</v>
      </c>
      <c r="BZ3878" s="15">
        <v>100</v>
      </c>
    </row>
    <row r="3879" spans="16:78">
      <c r="P3879" s="105">
        <v>242.05534411146169</v>
      </c>
      <c r="Q3879" s="85" t="s">
        <v>11667</v>
      </c>
      <c r="R3879" s="106">
        <v>-0.9929</v>
      </c>
      <c r="S3879" s="85" t="s">
        <v>8887</v>
      </c>
      <c r="BZ3879" s="15">
        <v>99.292394244886168</v>
      </c>
    </row>
    <row r="3880" spans="16:78">
      <c r="P3880" s="105">
        <v>1.1299439373930109</v>
      </c>
      <c r="Q3880" s="85" t="s">
        <v>15531</v>
      </c>
      <c r="R3880" s="106">
        <v>-1</v>
      </c>
      <c r="S3880" s="85" t="s">
        <v>8891</v>
      </c>
      <c r="BZ3880" s="15">
        <v>100</v>
      </c>
    </row>
    <row r="3881" spans="16:78">
      <c r="P3881" s="105">
        <v>197.5463862416791</v>
      </c>
      <c r="Q3881" s="85" t="s">
        <v>15532</v>
      </c>
      <c r="R3881" s="106">
        <v>-1</v>
      </c>
      <c r="S3881" s="85" t="s">
        <v>8887</v>
      </c>
      <c r="BZ3881" s="15">
        <v>100</v>
      </c>
    </row>
    <row r="3882" spans="16:78">
      <c r="P3882" s="105">
        <v>263.80530960347608</v>
      </c>
      <c r="Q3882" s="85" t="s">
        <v>15533</v>
      </c>
      <c r="R3882" s="106">
        <v>-0.99509999999999998</v>
      </c>
      <c r="S3882" s="85" t="s">
        <v>8887</v>
      </c>
      <c r="BZ3882" s="15">
        <v>99.512626339662631</v>
      </c>
    </row>
    <row r="3883" spans="16:78">
      <c r="P3883" s="105">
        <v>3.0926808226225719</v>
      </c>
      <c r="Q3883" s="85" t="s">
        <v>15534</v>
      </c>
      <c r="R3883" s="106">
        <v>-0.99939999999999996</v>
      </c>
      <c r="S3883" s="85" t="s">
        <v>8891</v>
      </c>
      <c r="BZ3883" s="15">
        <v>99.938057973797711</v>
      </c>
    </row>
    <row r="3884" spans="16:78">
      <c r="P3884" s="105">
        <v>14.93118468077293</v>
      </c>
      <c r="Q3884" s="85" t="s">
        <v>15535</v>
      </c>
      <c r="R3884" s="106">
        <v>-0.98719999999999997</v>
      </c>
      <c r="S3884" s="85" t="s">
        <v>8887</v>
      </c>
      <c r="BZ3884" s="15">
        <v>98.71891118136304</v>
      </c>
    </row>
    <row r="3885" spans="16:78">
      <c r="P3885" s="105">
        <v>35.127919024947673</v>
      </c>
      <c r="Q3885" s="85" t="s">
        <v>15536</v>
      </c>
      <c r="R3885" s="106">
        <v>-0.95050000000000001</v>
      </c>
      <c r="S3885" s="85" t="s">
        <v>8893</v>
      </c>
      <c r="BZ3885" s="15">
        <v>95.045182744203814</v>
      </c>
    </row>
    <row r="3886" spans="16:78">
      <c r="P3886" s="105">
        <v>530.37882018479024</v>
      </c>
      <c r="Q3886" s="85" t="s">
        <v>15537</v>
      </c>
      <c r="R3886" s="106">
        <v>-0.99219999999999997</v>
      </c>
      <c r="S3886" s="85" t="s">
        <v>8892</v>
      </c>
      <c r="BZ3886" s="15">
        <v>99.224404705801433</v>
      </c>
    </row>
    <row r="3887" spans="16:78">
      <c r="P3887" s="105">
        <v>15.658774166815039</v>
      </c>
      <c r="Q3887" s="85" t="s">
        <v>15538</v>
      </c>
      <c r="R3887" s="106">
        <v>-1</v>
      </c>
      <c r="S3887" s="85" t="s">
        <v>3686</v>
      </c>
      <c r="BZ3887" s="15">
        <v>99.999999958499401</v>
      </c>
    </row>
    <row r="3888" spans="16:78">
      <c r="P3888" s="105">
        <v>3.5713405911120479</v>
      </c>
      <c r="Q3888" s="85" t="s">
        <v>15539</v>
      </c>
      <c r="R3888" s="106">
        <v>-0.81200000000000006</v>
      </c>
      <c r="S3888" s="85" t="s">
        <v>8887</v>
      </c>
      <c r="BZ3888" s="15">
        <v>81.204722677646529</v>
      </c>
    </row>
    <row r="3889" spans="16:78">
      <c r="P3889" s="105">
        <v>5.3279000761501027</v>
      </c>
      <c r="Q3889" s="85" t="s">
        <v>15540</v>
      </c>
      <c r="R3889" s="106">
        <v>-0.97250000000000003</v>
      </c>
      <c r="S3889" s="85" t="s">
        <v>3686</v>
      </c>
      <c r="BZ3889" s="15">
        <v>97.249743679896426</v>
      </c>
    </row>
    <row r="3890" spans="16:78">
      <c r="P3890" s="105">
        <v>1.12442444509735</v>
      </c>
      <c r="Q3890" s="85" t="s">
        <v>15541</v>
      </c>
      <c r="R3890" s="106">
        <v>-0.99539999999999995</v>
      </c>
      <c r="S3890" s="85" t="s">
        <v>8887</v>
      </c>
      <c r="BZ3890" s="15">
        <v>99.539567301553376</v>
      </c>
    </row>
    <row r="3891" spans="16:78">
      <c r="P3891" s="105">
        <v>61.977260405260523</v>
      </c>
      <c r="Q3891" s="85" t="s">
        <v>15542</v>
      </c>
      <c r="R3891" s="106">
        <v>-0.96279999999999999</v>
      </c>
      <c r="S3891" s="85" t="s">
        <v>8887</v>
      </c>
      <c r="BZ3891" s="15">
        <v>96.282531069982113</v>
      </c>
    </row>
    <row r="3892" spans="16:78">
      <c r="P3892" s="105">
        <v>1.3291517086649891</v>
      </c>
      <c r="Q3892" s="85" t="s">
        <v>15543</v>
      </c>
      <c r="R3892" s="106">
        <v>-0.92789999999999995</v>
      </c>
      <c r="S3892" s="85" t="s">
        <v>8887</v>
      </c>
      <c r="BZ3892" s="15">
        <v>92.793104534437191</v>
      </c>
    </row>
    <row r="3893" spans="16:78">
      <c r="P3893" s="105">
        <v>50.688393266859613</v>
      </c>
      <c r="Q3893" s="85" t="s">
        <v>15544</v>
      </c>
      <c r="R3893" s="106">
        <v>-0.86739999999999995</v>
      </c>
      <c r="S3893" s="85" t="s">
        <v>3686</v>
      </c>
      <c r="BZ3893" s="15">
        <v>86.744281740708857</v>
      </c>
    </row>
    <row r="3894" spans="16:78">
      <c r="P3894" s="105">
        <v>13.348760848729039</v>
      </c>
      <c r="Q3894" s="85" t="s">
        <v>15545</v>
      </c>
      <c r="R3894" s="106">
        <v>-1</v>
      </c>
      <c r="S3894" s="85" t="s">
        <v>3686</v>
      </c>
      <c r="BZ3894" s="15">
        <v>99.9999997400502</v>
      </c>
    </row>
    <row r="3895" spans="16:78">
      <c r="P3895" s="105">
        <v>32.698805158372572</v>
      </c>
      <c r="Q3895" s="85" t="s">
        <v>15546</v>
      </c>
      <c r="R3895" s="106">
        <v>-0.94120000000000004</v>
      </c>
      <c r="S3895" s="85" t="s">
        <v>3686</v>
      </c>
      <c r="BZ3895" s="15">
        <v>94.118135635389862</v>
      </c>
    </row>
    <row r="3896" spans="16:78">
      <c r="P3896" s="105">
        <v>17.139224619695032</v>
      </c>
      <c r="Q3896" s="85" t="s">
        <v>15547</v>
      </c>
      <c r="R3896" s="106">
        <v>-2.87E-2</v>
      </c>
      <c r="S3896" s="85" t="s">
        <v>8887</v>
      </c>
      <c r="BZ3896" s="15">
        <v>2.874314169425868</v>
      </c>
    </row>
    <row r="3897" spans="16:78">
      <c r="P3897" s="105">
        <v>311.24955363444332</v>
      </c>
      <c r="Q3897" s="85" t="s">
        <v>15548</v>
      </c>
      <c r="R3897" s="106">
        <v>-1</v>
      </c>
      <c r="S3897" s="85" t="s">
        <v>3686</v>
      </c>
      <c r="BZ3897" s="15">
        <v>100</v>
      </c>
    </row>
    <row r="3898" spans="16:78">
      <c r="P3898" s="105">
        <v>2.7829832219950408</v>
      </c>
      <c r="Q3898" s="85" t="s">
        <v>15549</v>
      </c>
      <c r="R3898" s="106">
        <v>-0.99929999999999997</v>
      </c>
      <c r="S3898" s="85" t="s">
        <v>8887</v>
      </c>
      <c r="BZ3898" s="15">
        <v>99.934650238532967</v>
      </c>
    </row>
    <row r="3899" spans="16:78">
      <c r="P3899" s="105">
        <v>1.033075363175866</v>
      </c>
      <c r="Q3899" s="85" t="s">
        <v>15550</v>
      </c>
      <c r="R3899" s="106">
        <v>-1</v>
      </c>
      <c r="S3899" s="85" t="s">
        <v>3686</v>
      </c>
      <c r="BZ3899" s="15">
        <v>99.997627098762948</v>
      </c>
    </row>
    <row r="3900" spans="16:78">
      <c r="P3900" s="105">
        <v>258.3583725910064</v>
      </c>
      <c r="Q3900" s="85" t="s">
        <v>15551</v>
      </c>
      <c r="R3900" s="106">
        <v>-0.99880000000000002</v>
      </c>
      <c r="S3900" s="85" t="s">
        <v>8881</v>
      </c>
      <c r="BZ3900" s="15">
        <v>99.878931174393543</v>
      </c>
    </row>
    <row r="3901" spans="16:78">
      <c r="P3901" s="105">
        <v>13.07657715503934</v>
      </c>
      <c r="Q3901" s="85" t="s">
        <v>15552</v>
      </c>
      <c r="R3901" s="106">
        <v>-0.93269999999999997</v>
      </c>
      <c r="S3901" s="85" t="s">
        <v>8887</v>
      </c>
      <c r="BZ3901" s="15">
        <v>93.274138948076882</v>
      </c>
    </row>
    <row r="3902" spans="16:78">
      <c r="P3902" s="105">
        <v>5.9772999675047513</v>
      </c>
      <c r="Q3902" s="85" t="s">
        <v>15553</v>
      </c>
      <c r="R3902" s="106">
        <v>-0.99980000000000002</v>
      </c>
      <c r="S3902" s="85" t="s">
        <v>8887</v>
      </c>
      <c r="BZ3902" s="15">
        <v>99.980607970368126</v>
      </c>
    </row>
    <row r="3903" spans="16:78">
      <c r="P3903" s="105">
        <v>4.2211328797536822</v>
      </c>
      <c r="Q3903" s="85" t="s">
        <v>15554</v>
      </c>
      <c r="R3903" s="106">
        <v>-0.45879999999999999</v>
      </c>
      <c r="S3903" s="85" t="s">
        <v>8894</v>
      </c>
      <c r="BZ3903" s="15">
        <v>45.876902693086812</v>
      </c>
    </row>
    <row r="3904" spans="16:78">
      <c r="P3904" s="105">
        <v>9.5429795031798719</v>
      </c>
      <c r="Q3904" s="85" t="s">
        <v>15555</v>
      </c>
      <c r="R3904" s="106">
        <v>-0.91110000000000002</v>
      </c>
      <c r="S3904" s="85" t="s">
        <v>3686</v>
      </c>
      <c r="BZ3904" s="15">
        <v>91.107511825698623</v>
      </c>
    </row>
    <row r="3905" spans="16:78">
      <c r="P3905" s="105">
        <v>1.0477419918637729</v>
      </c>
      <c r="Q3905" s="85" t="s">
        <v>15556</v>
      </c>
      <c r="R3905" s="106">
        <v>-0.96560000000000001</v>
      </c>
      <c r="S3905" s="85" t="s">
        <v>3686</v>
      </c>
      <c r="BZ3905" s="15">
        <v>96.560425002012451</v>
      </c>
    </row>
    <row r="3906" spans="16:78">
      <c r="P3906" s="105">
        <v>16.49803043116485</v>
      </c>
      <c r="Q3906" s="85" t="s">
        <v>15557</v>
      </c>
      <c r="R3906" s="106">
        <v>-0.94210000000000005</v>
      </c>
      <c r="S3906" s="85" t="s">
        <v>8898</v>
      </c>
      <c r="BZ3906" s="15">
        <v>94.206752903145443</v>
      </c>
    </row>
    <row r="3907" spans="16:78">
      <c r="P3907" s="105">
        <v>24.23541291660576</v>
      </c>
      <c r="Q3907" s="85" t="s">
        <v>15558</v>
      </c>
      <c r="R3907" s="106">
        <v>-0.89249999999999996</v>
      </c>
      <c r="S3907" s="85" t="s">
        <v>1772</v>
      </c>
      <c r="BZ3907" s="15">
        <v>89.254316033937229</v>
      </c>
    </row>
    <row r="3908" spans="16:78">
      <c r="P3908" s="105">
        <v>1.029778348753724</v>
      </c>
      <c r="Q3908" s="85" t="s">
        <v>15559</v>
      </c>
      <c r="R3908" s="106">
        <v>-1</v>
      </c>
      <c r="S3908" s="85" t="s">
        <v>8887</v>
      </c>
      <c r="BZ3908" s="15">
        <v>99.999905455477517</v>
      </c>
    </row>
    <row r="3909" spans="16:78">
      <c r="P3909" s="105">
        <v>104.9987935300493</v>
      </c>
      <c r="Q3909" s="85" t="s">
        <v>15560</v>
      </c>
      <c r="R3909" s="106">
        <v>-0.98129999999999995</v>
      </c>
      <c r="S3909" s="85" t="s">
        <v>8887</v>
      </c>
      <c r="BZ3909" s="15">
        <v>98.12838548884713</v>
      </c>
    </row>
    <row r="3910" spans="16:78">
      <c r="P3910" s="105">
        <v>47.730065289521569</v>
      </c>
      <c r="Q3910" s="85" t="s">
        <v>15561</v>
      </c>
      <c r="R3910" s="106">
        <v>-1</v>
      </c>
      <c r="S3910" s="85" t="s">
        <v>8887</v>
      </c>
      <c r="BZ3910" s="15">
        <v>100</v>
      </c>
    </row>
    <row r="3911" spans="16:78">
      <c r="P3911" s="105">
        <v>76.866155749356778</v>
      </c>
      <c r="Q3911" s="85" t="s">
        <v>15562</v>
      </c>
      <c r="R3911" s="106">
        <v>-0.97470000000000001</v>
      </c>
      <c r="S3911" s="85" t="s">
        <v>8894</v>
      </c>
      <c r="BZ3911" s="15">
        <v>97.466847178458522</v>
      </c>
    </row>
    <row r="3912" spans="16:78">
      <c r="P3912" s="105">
        <v>2.3082269190857971</v>
      </c>
      <c r="Q3912" s="85" t="s">
        <v>15563</v>
      </c>
      <c r="R3912" s="106">
        <v>-0.97189999999999999</v>
      </c>
      <c r="S3912" s="85" t="s">
        <v>3686</v>
      </c>
      <c r="BZ3912" s="15">
        <v>97.189578644907357</v>
      </c>
    </row>
    <row r="3913" spans="16:78">
      <c r="P3913" s="105">
        <v>1.584701210188719</v>
      </c>
      <c r="Q3913" s="85" t="s">
        <v>15564</v>
      </c>
      <c r="R3913" s="106">
        <v>-0.96889999999999998</v>
      </c>
      <c r="S3913" s="85" t="s">
        <v>3686</v>
      </c>
      <c r="BZ3913" s="15">
        <v>96.887660890742964</v>
      </c>
    </row>
    <row r="3914" spans="16:78">
      <c r="P3914" s="105">
        <v>310.05077330563307</v>
      </c>
      <c r="Q3914" s="85" t="s">
        <v>15565</v>
      </c>
      <c r="R3914" s="106">
        <v>-1</v>
      </c>
      <c r="S3914" s="85" t="s">
        <v>8894</v>
      </c>
      <c r="BZ3914" s="15">
        <v>99.999980663942736</v>
      </c>
    </row>
    <row r="3915" spans="16:78">
      <c r="P3915" s="105">
        <v>1.639580780902695</v>
      </c>
      <c r="Q3915" s="85" t="s">
        <v>15566</v>
      </c>
      <c r="R3915" s="106">
        <v>-0.97940000000000005</v>
      </c>
      <c r="S3915" s="85" t="s">
        <v>8894</v>
      </c>
      <c r="BZ3915" s="15">
        <v>97.938597980997656</v>
      </c>
    </row>
    <row r="3916" spans="16:78">
      <c r="P3916" s="105">
        <v>104.67560091461711</v>
      </c>
      <c r="Q3916" s="85" t="s">
        <v>15567</v>
      </c>
      <c r="R3916" s="106">
        <v>-0.99790000000000001</v>
      </c>
      <c r="S3916" s="85" t="s">
        <v>8887</v>
      </c>
      <c r="BZ3916" s="15">
        <v>99.785290877114448</v>
      </c>
    </row>
    <row r="3917" spans="16:78">
      <c r="P3917" s="105">
        <v>144.03739830840499</v>
      </c>
      <c r="Q3917" s="85" t="s">
        <v>15568</v>
      </c>
      <c r="R3917" s="106">
        <v>-0.99419999999999997</v>
      </c>
      <c r="S3917" s="85" t="s">
        <v>8885</v>
      </c>
      <c r="BZ3917" s="15">
        <v>99.42400103359445</v>
      </c>
    </row>
    <row r="3918" spans="16:78">
      <c r="P3918" s="105">
        <v>10.1491304116077</v>
      </c>
      <c r="Q3918" s="85" t="s">
        <v>15569</v>
      </c>
      <c r="R3918" s="106">
        <v>-0.99829999999999997</v>
      </c>
      <c r="S3918" s="85" t="s">
        <v>8893</v>
      </c>
      <c r="BZ3918" s="15">
        <v>99.833733171435469</v>
      </c>
    </row>
    <row r="3919" spans="16:78">
      <c r="P3919" s="105">
        <v>64.24271821306948</v>
      </c>
      <c r="Q3919" s="85" t="s">
        <v>15570</v>
      </c>
      <c r="R3919" s="106">
        <v>-0.88149999999999995</v>
      </c>
      <c r="S3919" s="85" t="s">
        <v>8893</v>
      </c>
      <c r="BZ3919" s="15">
        <v>88.152381179760624</v>
      </c>
    </row>
    <row r="3920" spans="16:78">
      <c r="P3920" s="105">
        <v>81.70549066993479</v>
      </c>
      <c r="Q3920" s="85" t="s">
        <v>15571</v>
      </c>
      <c r="R3920" s="106">
        <v>-0.98550000000000004</v>
      </c>
      <c r="S3920" s="85" t="s">
        <v>3686</v>
      </c>
      <c r="BZ3920" s="15">
        <v>98.552710162877176</v>
      </c>
    </row>
    <row r="3921" spans="16:78">
      <c r="P3921" s="105">
        <v>31.173558931450771</v>
      </c>
      <c r="Q3921" s="85" t="s">
        <v>15572</v>
      </c>
      <c r="R3921" s="106">
        <v>-0.82799999999999996</v>
      </c>
      <c r="S3921" s="85" t="s">
        <v>8892</v>
      </c>
      <c r="BZ3921" s="15">
        <v>82.804146626184078</v>
      </c>
    </row>
    <row r="3922" spans="16:78">
      <c r="P3922" s="105">
        <v>26.154858088217939</v>
      </c>
      <c r="Q3922" s="85" t="s">
        <v>15573</v>
      </c>
      <c r="R3922" s="106">
        <v>-0.98609999999999998</v>
      </c>
      <c r="S3922" s="85" t="s">
        <v>8893</v>
      </c>
      <c r="BZ3922" s="15">
        <v>98.611412758199876</v>
      </c>
    </row>
    <row r="3923" spans="16:78">
      <c r="P3923" s="105">
        <v>90.790080362952139</v>
      </c>
      <c r="Q3923" s="85" t="s">
        <v>15574</v>
      </c>
      <c r="R3923" s="106">
        <v>-0.93589999999999995</v>
      </c>
      <c r="S3923" s="85" t="s">
        <v>3686</v>
      </c>
      <c r="BZ3923" s="15">
        <v>93.587815273962107</v>
      </c>
    </row>
    <row r="3924" spans="16:78">
      <c r="P3924" s="105">
        <v>1.7483290993789</v>
      </c>
      <c r="Q3924" s="85" t="s">
        <v>15575</v>
      </c>
      <c r="R3924" s="106">
        <v>-0.45800000000000002</v>
      </c>
      <c r="S3924" s="85" t="s">
        <v>8887</v>
      </c>
      <c r="BZ3924" s="15">
        <v>45.798125361894101</v>
      </c>
    </row>
    <row r="3925" spans="16:78">
      <c r="P3925" s="105">
        <v>6.4320071428236174</v>
      </c>
      <c r="Q3925" s="85" t="s">
        <v>15576</v>
      </c>
      <c r="R3925" s="106">
        <v>-0.99919999999999998</v>
      </c>
      <c r="S3925" s="85" t="s">
        <v>3686</v>
      </c>
      <c r="BZ3925" s="15">
        <v>99.921806555535483</v>
      </c>
    </row>
    <row r="3926" spans="16:78">
      <c r="P3926" s="105">
        <v>2.2186531789853521</v>
      </c>
      <c r="Q3926" s="85" t="s">
        <v>15577</v>
      </c>
      <c r="R3926" s="106">
        <v>-0.98499999999999999</v>
      </c>
      <c r="S3926" s="85" t="s">
        <v>8887</v>
      </c>
      <c r="BZ3926" s="15">
        <v>98.50494054980723</v>
      </c>
    </row>
    <row r="3927" spans="16:78">
      <c r="P3927" s="105">
        <v>48.124800695172567</v>
      </c>
      <c r="Q3927" s="85" t="s">
        <v>15578</v>
      </c>
      <c r="R3927" s="106">
        <v>-0.99970000000000003</v>
      </c>
      <c r="S3927" s="85" t="s">
        <v>8887</v>
      </c>
      <c r="BZ3927" s="15">
        <v>99.972436093112051</v>
      </c>
    </row>
    <row r="3928" spans="16:78">
      <c r="P3928" s="105">
        <v>8.008753396549471</v>
      </c>
      <c r="Q3928" s="85" t="s">
        <v>15579</v>
      </c>
      <c r="R3928" s="106">
        <v>-1</v>
      </c>
      <c r="S3928" s="85" t="s">
        <v>8887</v>
      </c>
      <c r="BZ3928" s="15">
        <v>99.999946407529166</v>
      </c>
    </row>
    <row r="3929" spans="16:78">
      <c r="P3929" s="105">
        <v>1.3720529458376669</v>
      </c>
      <c r="Q3929" s="85" t="s">
        <v>15580</v>
      </c>
      <c r="R3929" s="106">
        <v>-0.97050000000000003</v>
      </c>
      <c r="S3929" s="85" t="s">
        <v>3686</v>
      </c>
      <c r="BZ3929" s="15">
        <v>97.052952249958622</v>
      </c>
    </row>
    <row r="3930" spans="16:78">
      <c r="P3930" s="105">
        <v>201.46191110447731</v>
      </c>
      <c r="Q3930" s="85" t="s">
        <v>15581</v>
      </c>
      <c r="R3930" s="106">
        <v>-0.98119999999999996</v>
      </c>
      <c r="S3930" s="85" t="s">
        <v>3686</v>
      </c>
      <c r="BZ3930" s="15">
        <v>98.122437914666818</v>
      </c>
    </row>
    <row r="3931" spans="16:78">
      <c r="P3931" s="105">
        <v>1.389027754237405</v>
      </c>
      <c r="Q3931" s="85" t="s">
        <v>15582</v>
      </c>
      <c r="R3931" s="106">
        <v>-0.99860000000000004</v>
      </c>
      <c r="S3931" s="85" t="s">
        <v>8887</v>
      </c>
      <c r="BZ3931" s="15">
        <v>99.864371090828413</v>
      </c>
    </row>
    <row r="3932" spans="16:78">
      <c r="P3932" s="105">
        <v>1.554264898484909</v>
      </c>
      <c r="Q3932" s="85" t="s">
        <v>15583</v>
      </c>
      <c r="R3932" s="106">
        <v>-0.33950000000000002</v>
      </c>
      <c r="S3932" s="85" t="s">
        <v>8889</v>
      </c>
      <c r="BZ3932" s="15">
        <v>33.946480890619434</v>
      </c>
    </row>
    <row r="3933" spans="16:78">
      <c r="P3933" s="105">
        <v>178.17503714805889</v>
      </c>
      <c r="Q3933" s="85" t="s">
        <v>15584</v>
      </c>
      <c r="R3933" s="106">
        <v>-1</v>
      </c>
      <c r="S3933" s="85" t="s">
        <v>3686</v>
      </c>
      <c r="BZ3933" s="15">
        <v>99.999814258136979</v>
      </c>
    </row>
    <row r="3934" spans="16:78">
      <c r="P3934" s="105">
        <v>1.1177736379800329</v>
      </c>
      <c r="Q3934" s="85" t="s">
        <v>15585</v>
      </c>
      <c r="R3934" s="106">
        <v>-0.92449999999999999</v>
      </c>
      <c r="S3934" s="85" t="s">
        <v>3686</v>
      </c>
      <c r="BZ3934" s="15">
        <v>92.45134981963119</v>
      </c>
    </row>
    <row r="3935" spans="16:78">
      <c r="P3935" s="105">
        <v>1.962585994869549</v>
      </c>
      <c r="Q3935" s="85" t="s">
        <v>15586</v>
      </c>
      <c r="R3935" s="106">
        <v>-1</v>
      </c>
      <c r="S3935" s="85" t="s">
        <v>3686</v>
      </c>
      <c r="BZ3935" s="15">
        <v>100</v>
      </c>
    </row>
    <row r="3936" spans="16:78">
      <c r="P3936" s="105">
        <v>412.82692669092881</v>
      </c>
      <c r="Q3936" s="85" t="s">
        <v>15587</v>
      </c>
      <c r="R3936" s="106">
        <v>-1</v>
      </c>
      <c r="S3936" s="85" t="s">
        <v>8892</v>
      </c>
      <c r="BZ3936" s="15">
        <v>99.999917447670583</v>
      </c>
    </row>
    <row r="3937" spans="16:78">
      <c r="P3937" s="105">
        <v>46.106104302162692</v>
      </c>
      <c r="Q3937" s="85" t="s">
        <v>15588</v>
      </c>
      <c r="R3937" s="106">
        <v>-0.99460000000000004</v>
      </c>
      <c r="S3937" s="85" t="s">
        <v>8887</v>
      </c>
      <c r="BZ3937" s="15">
        <v>99.464034696633448</v>
      </c>
    </row>
    <row r="3938" spans="16:78">
      <c r="P3938" s="105">
        <v>254.77908406991841</v>
      </c>
      <c r="Q3938" s="85" t="s">
        <v>15589</v>
      </c>
      <c r="R3938" s="106">
        <v>-0.86339999999999995</v>
      </c>
      <c r="S3938" s="85" t="s">
        <v>3686</v>
      </c>
      <c r="BZ3938" s="15">
        <v>86.338939381235875</v>
      </c>
    </row>
    <row r="3939" spans="16:78">
      <c r="P3939" s="105">
        <v>170.40803166908009</v>
      </c>
      <c r="Q3939" s="85" t="s">
        <v>15590</v>
      </c>
      <c r="R3939" s="106">
        <v>-1</v>
      </c>
      <c r="S3939" s="85" t="s">
        <v>8891</v>
      </c>
      <c r="BZ3939" s="15">
        <v>100</v>
      </c>
    </row>
    <row r="3940" spans="16:78">
      <c r="P3940" s="105">
        <v>16.65708918701559</v>
      </c>
      <c r="Q3940" s="85" t="s">
        <v>15591</v>
      </c>
      <c r="R3940" s="106">
        <v>-0.99050000000000005</v>
      </c>
      <c r="S3940" s="85" t="s">
        <v>8887</v>
      </c>
      <c r="BZ3940" s="15">
        <v>99.051187330008986</v>
      </c>
    </row>
    <row r="3941" spans="16:78">
      <c r="P3941" s="105">
        <v>59.496340072326298</v>
      </c>
      <c r="Q3941" s="85" t="s">
        <v>15592</v>
      </c>
      <c r="R3941" s="106">
        <v>-1</v>
      </c>
      <c r="S3941" s="85" t="s">
        <v>8887</v>
      </c>
      <c r="BZ3941" s="15">
        <v>100</v>
      </c>
    </row>
    <row r="3942" spans="16:78">
      <c r="P3942" s="105">
        <v>190.8769732878194</v>
      </c>
      <c r="Q3942" s="85" t="s">
        <v>15593</v>
      </c>
      <c r="R3942" s="106">
        <v>-0.99219999999999997</v>
      </c>
      <c r="S3942" s="85" t="s">
        <v>8889</v>
      </c>
      <c r="BZ3942" s="15">
        <v>99.222652676241921</v>
      </c>
    </row>
    <row r="3943" spans="16:78">
      <c r="P3943" s="105">
        <v>6.7741237257930607</v>
      </c>
      <c r="Q3943" s="85" t="s">
        <v>15594</v>
      </c>
      <c r="R3943" s="106">
        <v>-0.97089999999999999</v>
      </c>
      <c r="S3943" s="85" t="s">
        <v>8894</v>
      </c>
      <c r="BZ3943" s="15">
        <v>97.086532236567265</v>
      </c>
    </row>
    <row r="3944" spans="16:78">
      <c r="P3944" s="105">
        <v>12.714046593023349</v>
      </c>
      <c r="Q3944" s="85" t="s">
        <v>15595</v>
      </c>
      <c r="R3944" s="106">
        <v>-0.93130000000000002</v>
      </c>
      <c r="S3944" s="85" t="s">
        <v>1772</v>
      </c>
      <c r="BZ3944" s="15">
        <v>93.130557084437768</v>
      </c>
    </row>
    <row r="3945" spans="16:78">
      <c r="P3945" s="105">
        <v>8.0979161992869297</v>
      </c>
      <c r="Q3945" s="85" t="s">
        <v>15596</v>
      </c>
      <c r="R3945" s="106">
        <v>-0.98960000000000004</v>
      </c>
      <c r="S3945" s="85" t="s">
        <v>3686</v>
      </c>
      <c r="BZ3945" s="15">
        <v>98.958273289338777</v>
      </c>
    </row>
    <row r="3946" spans="16:78">
      <c r="P3946" s="105">
        <v>73.028604833428417</v>
      </c>
      <c r="Q3946" s="85" t="s">
        <v>15597</v>
      </c>
      <c r="R3946" s="106">
        <v>-0.80349999999999999</v>
      </c>
      <c r="S3946" s="85" t="s">
        <v>3686</v>
      </c>
      <c r="BZ3946" s="15">
        <v>80.351362500647554</v>
      </c>
    </row>
    <row r="3947" spans="16:78">
      <c r="P3947" s="105">
        <v>750.44837486326685</v>
      </c>
      <c r="Q3947" s="85" t="s">
        <v>15598</v>
      </c>
      <c r="R3947" s="106">
        <v>-0.92689999999999995</v>
      </c>
      <c r="S3947" s="85" t="s">
        <v>3686</v>
      </c>
      <c r="BZ3947" s="15">
        <v>92.688044740606387</v>
      </c>
    </row>
    <row r="3948" spans="16:78">
      <c r="P3948" s="105">
        <v>3.028371524954506</v>
      </c>
      <c r="Q3948" s="85" t="s">
        <v>15599</v>
      </c>
      <c r="R3948" s="106">
        <v>-0.9577</v>
      </c>
      <c r="S3948" s="85" t="s">
        <v>8887</v>
      </c>
      <c r="BZ3948" s="15">
        <v>95.770958672054419</v>
      </c>
    </row>
    <row r="3949" spans="16:78">
      <c r="P3949" s="105">
        <v>4.7903605345471441</v>
      </c>
      <c r="Q3949" s="85" t="s">
        <v>15600</v>
      </c>
      <c r="R3949" s="106">
        <v>-0.89770000000000005</v>
      </c>
      <c r="S3949" s="85" t="s">
        <v>8887</v>
      </c>
      <c r="BZ3949" s="15">
        <v>89.772171740100035</v>
      </c>
    </row>
    <row r="3950" spans="16:78">
      <c r="P3950" s="105">
        <v>16.52603141466864</v>
      </c>
      <c r="Q3950" s="85" t="s">
        <v>15601</v>
      </c>
      <c r="R3950" s="106">
        <v>-0.99909999999999999</v>
      </c>
      <c r="S3950" s="85" t="s">
        <v>8894</v>
      </c>
      <c r="BZ3950" s="15">
        <v>99.910838597932198</v>
      </c>
    </row>
    <row r="3951" spans="16:78">
      <c r="P3951" s="105">
        <v>26.62633887941665</v>
      </c>
      <c r="Q3951" s="85" t="s">
        <v>15602</v>
      </c>
      <c r="R3951" s="106">
        <v>-1</v>
      </c>
      <c r="S3951" s="85" t="s">
        <v>8887</v>
      </c>
      <c r="BZ3951" s="15">
        <v>100</v>
      </c>
    </row>
    <row r="3952" spans="16:78">
      <c r="P3952" s="105">
        <v>34.891786283169829</v>
      </c>
      <c r="Q3952" s="85" t="s">
        <v>15603</v>
      </c>
      <c r="R3952" s="106">
        <v>-0.94169999999999998</v>
      </c>
      <c r="S3952" s="85" t="s">
        <v>8893</v>
      </c>
      <c r="BZ3952" s="15">
        <v>94.174102302367658</v>
      </c>
    </row>
    <row r="3953" spans="16:78">
      <c r="P3953" s="105">
        <v>2.548670322586303</v>
      </c>
      <c r="Q3953" s="85" t="s">
        <v>15604</v>
      </c>
      <c r="R3953" s="106">
        <v>-1</v>
      </c>
      <c r="S3953" s="85" t="s">
        <v>8891</v>
      </c>
      <c r="BZ3953" s="15">
        <v>99.99979745564589</v>
      </c>
    </row>
    <row r="3954" spans="16:78">
      <c r="P3954" s="105">
        <v>45.190642734850456</v>
      </c>
      <c r="Q3954" s="85" t="s">
        <v>15605</v>
      </c>
      <c r="R3954" s="106">
        <v>-0.97360000000000002</v>
      </c>
      <c r="S3954" s="85" t="s">
        <v>8887</v>
      </c>
      <c r="BZ3954" s="15">
        <v>97.364861173921312</v>
      </c>
    </row>
    <row r="3955" spans="16:78">
      <c r="P3955" s="105">
        <v>12.28766981075244</v>
      </c>
      <c r="Q3955" s="85" t="s">
        <v>15606</v>
      </c>
      <c r="R3955" s="106">
        <v>-0.99880000000000002</v>
      </c>
      <c r="S3955" s="85" t="s">
        <v>3686</v>
      </c>
      <c r="BZ3955" s="15">
        <v>99.884410216210341</v>
      </c>
    </row>
    <row r="3956" spans="16:78">
      <c r="P3956" s="105">
        <v>5.3111786923039181</v>
      </c>
      <c r="Q3956" s="85" t="s">
        <v>15607</v>
      </c>
      <c r="R3956" s="106">
        <v>-0.94430000000000003</v>
      </c>
      <c r="S3956" s="85" t="s">
        <v>8887</v>
      </c>
      <c r="BZ3956" s="15">
        <v>94.428806518543581</v>
      </c>
    </row>
    <row r="3957" spans="16:78">
      <c r="P3957" s="105">
        <v>41.984097472777208</v>
      </c>
      <c r="Q3957" s="85" t="s">
        <v>15608</v>
      </c>
      <c r="R3957" s="106">
        <v>-0.9446</v>
      </c>
      <c r="S3957" s="85" t="s">
        <v>8887</v>
      </c>
      <c r="BZ3957" s="15">
        <v>94.459318187775537</v>
      </c>
    </row>
    <row r="3958" spans="16:78">
      <c r="P3958" s="105">
        <v>3.1361849102979109</v>
      </c>
      <c r="Q3958" s="85" t="s">
        <v>15609</v>
      </c>
      <c r="R3958" s="106">
        <v>-0.99819999999999998</v>
      </c>
      <c r="S3958" s="85" t="s">
        <v>8894</v>
      </c>
      <c r="BZ3958" s="15">
        <v>99.824108550541226</v>
      </c>
    </row>
    <row r="3959" spans="16:78">
      <c r="P3959" s="105">
        <v>67.729142719890575</v>
      </c>
      <c r="Q3959" s="85" t="s">
        <v>15610</v>
      </c>
      <c r="R3959" s="106">
        <v>-0.89100000000000001</v>
      </c>
      <c r="S3959" s="85" t="s">
        <v>8887</v>
      </c>
      <c r="BZ3959" s="15">
        <v>89.099863004219657</v>
      </c>
    </row>
    <row r="3960" spans="16:78">
      <c r="P3960" s="105">
        <v>21.124891974022859</v>
      </c>
      <c r="Q3960" s="85" t="s">
        <v>15611</v>
      </c>
      <c r="R3960" s="106">
        <v>-0.99639999999999995</v>
      </c>
      <c r="S3960" s="85" t="s">
        <v>8894</v>
      </c>
      <c r="BZ3960" s="15">
        <v>99.637058816657714</v>
      </c>
    </row>
    <row r="3961" spans="16:78">
      <c r="P3961" s="105">
        <v>3.1853152955780719</v>
      </c>
      <c r="Q3961" s="85" t="s">
        <v>11948</v>
      </c>
      <c r="R3961" s="106">
        <v>-0.98629999999999995</v>
      </c>
      <c r="S3961" s="85" t="s">
        <v>8887</v>
      </c>
      <c r="BZ3961" s="15">
        <v>98.628807751831005</v>
      </c>
    </row>
    <row r="3962" spans="16:78">
      <c r="P3962" s="105">
        <v>37.958950581628677</v>
      </c>
      <c r="Q3962" s="85" t="s">
        <v>15612</v>
      </c>
      <c r="R3962" s="106">
        <v>-0.96899999999999997</v>
      </c>
      <c r="S3962" s="85" t="s">
        <v>1772</v>
      </c>
      <c r="BZ3962" s="15">
        <v>96.897403293770537</v>
      </c>
    </row>
    <row r="3963" spans="16:78">
      <c r="P3963" s="105">
        <v>12.025032497142639</v>
      </c>
      <c r="Q3963" s="85" t="s">
        <v>15613</v>
      </c>
      <c r="R3963" s="106">
        <v>-0.94169999999999998</v>
      </c>
      <c r="S3963" s="85" t="s">
        <v>8887</v>
      </c>
      <c r="BZ3963" s="15">
        <v>94.167719568881026</v>
      </c>
    </row>
    <row r="3964" spans="16:78">
      <c r="P3964" s="105">
        <v>55.96430151653842</v>
      </c>
      <c r="Q3964" s="85" t="s">
        <v>15614</v>
      </c>
      <c r="R3964" s="106">
        <v>-0.86119999999999997</v>
      </c>
      <c r="S3964" s="85" t="s">
        <v>8887</v>
      </c>
      <c r="BZ3964" s="15">
        <v>86.121242031441554</v>
      </c>
    </row>
    <row r="3965" spans="16:78">
      <c r="P3965" s="105">
        <v>35.309245113250427</v>
      </c>
      <c r="Q3965" s="85" t="s">
        <v>15615</v>
      </c>
      <c r="R3965" s="106">
        <v>-0.99609999999999999</v>
      </c>
      <c r="S3965" s="85" t="s">
        <v>8893</v>
      </c>
      <c r="BZ3965" s="15">
        <v>99.609224211389574</v>
      </c>
    </row>
    <row r="3966" spans="16:78">
      <c r="P3966" s="105">
        <v>6.0211433286912426</v>
      </c>
      <c r="Q3966" s="85" t="s">
        <v>15616</v>
      </c>
      <c r="R3966" s="106">
        <v>-0.97099999999999997</v>
      </c>
      <c r="S3966" s="85" t="s">
        <v>8887</v>
      </c>
      <c r="BZ3966" s="15">
        <v>97.097111610637555</v>
      </c>
    </row>
    <row r="3967" spans="16:78">
      <c r="P3967" s="105">
        <v>1361.001802265705</v>
      </c>
      <c r="Q3967" s="85" t="s">
        <v>15617</v>
      </c>
      <c r="R3967" s="106">
        <v>-0.99919999999999998</v>
      </c>
      <c r="S3967" s="85" t="s">
        <v>8887</v>
      </c>
      <c r="BZ3967" s="15">
        <v>99.917811300835496</v>
      </c>
    </row>
    <row r="3968" spans="16:78">
      <c r="P3968" s="105">
        <v>22.758597557836641</v>
      </c>
      <c r="Q3968" s="85" t="s">
        <v>15618</v>
      </c>
      <c r="R3968" s="106">
        <v>-1</v>
      </c>
      <c r="S3968" s="85" t="s">
        <v>8892</v>
      </c>
      <c r="BZ3968" s="15">
        <v>100</v>
      </c>
    </row>
    <row r="3969" spans="16:78">
      <c r="P3969" s="105">
        <v>47.938492295129997</v>
      </c>
      <c r="Q3969" s="85" t="s">
        <v>15619</v>
      </c>
      <c r="R3969" s="106">
        <v>-0.99850000000000005</v>
      </c>
      <c r="S3969" s="85" t="s">
        <v>3686</v>
      </c>
      <c r="BZ3969" s="15">
        <v>99.851487513548093</v>
      </c>
    </row>
    <row r="3970" spans="16:78">
      <c r="P3970" s="105">
        <v>1.9395597050903941</v>
      </c>
      <c r="Q3970" s="85" t="s">
        <v>15620</v>
      </c>
      <c r="R3970" s="106">
        <v>-0.98509999999999998</v>
      </c>
      <c r="S3970" s="85" t="s">
        <v>8891</v>
      </c>
      <c r="BZ3970" s="15">
        <v>98.510120734041834</v>
      </c>
    </row>
    <row r="3971" spans="16:78">
      <c r="P3971" s="105">
        <v>177.79489938200931</v>
      </c>
      <c r="Q3971" s="85" t="s">
        <v>15621</v>
      </c>
      <c r="R3971" s="106">
        <v>-0.88649999999999995</v>
      </c>
      <c r="S3971" s="85" t="s">
        <v>3686</v>
      </c>
      <c r="BZ3971" s="15">
        <v>88.649891466013116</v>
      </c>
    </row>
    <row r="3972" spans="16:78">
      <c r="P3972" s="105">
        <v>3.3431624832090541</v>
      </c>
      <c r="Q3972" s="85" t="s">
        <v>15622</v>
      </c>
      <c r="R3972" s="106">
        <v>-0.99919999999999998</v>
      </c>
      <c r="S3972" s="85" t="s">
        <v>8887</v>
      </c>
      <c r="BZ3972" s="15">
        <v>99.923426400239606</v>
      </c>
    </row>
    <row r="3973" spans="16:78">
      <c r="P3973" s="105">
        <v>2.252639814974954</v>
      </c>
      <c r="Q3973" s="85" t="s">
        <v>15623</v>
      </c>
      <c r="R3973" s="106">
        <v>-1</v>
      </c>
      <c r="S3973" s="85" t="s">
        <v>3686</v>
      </c>
      <c r="BZ3973" s="15">
        <v>100</v>
      </c>
    </row>
    <row r="3974" spans="16:78">
      <c r="P3974" s="105">
        <v>1.2317152723116529</v>
      </c>
      <c r="Q3974" s="85" t="s">
        <v>15624</v>
      </c>
      <c r="R3974" s="106">
        <v>-0.91649999999999998</v>
      </c>
      <c r="S3974" s="85" t="s">
        <v>8887</v>
      </c>
      <c r="BZ3974" s="15">
        <v>91.648750936191803</v>
      </c>
    </row>
    <row r="3975" spans="16:78">
      <c r="P3975" s="105">
        <v>188.9705555489968</v>
      </c>
      <c r="Q3975" s="85" t="s">
        <v>15625</v>
      </c>
      <c r="R3975" s="106">
        <v>-0.90920000000000001</v>
      </c>
      <c r="S3975" s="85" t="s">
        <v>8887</v>
      </c>
      <c r="BZ3975" s="15">
        <v>90.921970273172377</v>
      </c>
    </row>
    <row r="3976" spans="16:78">
      <c r="P3976" s="105">
        <v>4.2953318088036534</v>
      </c>
      <c r="Q3976" s="85" t="s">
        <v>15626</v>
      </c>
      <c r="R3976" s="106">
        <v>-0.99099999999999999</v>
      </c>
      <c r="S3976" s="85" t="s">
        <v>8894</v>
      </c>
      <c r="BZ3976" s="15">
        <v>99.098566743457212</v>
      </c>
    </row>
    <row r="3977" spans="16:78">
      <c r="P3977" s="105">
        <v>93.903394075893971</v>
      </c>
      <c r="Q3977" s="85" t="s">
        <v>15627</v>
      </c>
      <c r="R3977" s="106">
        <v>-0.87339999999999995</v>
      </c>
      <c r="S3977" s="85" t="s">
        <v>8887</v>
      </c>
      <c r="BZ3977" s="15">
        <v>87.341823574528902</v>
      </c>
    </row>
    <row r="3978" spans="16:78">
      <c r="P3978" s="105">
        <v>470.55521229934919</v>
      </c>
      <c r="Q3978" s="85" t="s">
        <v>15628</v>
      </c>
      <c r="R3978" s="106">
        <v>-0.99480000000000002</v>
      </c>
      <c r="S3978" s="85" t="s">
        <v>3686</v>
      </c>
      <c r="BZ3978" s="15">
        <v>99.481153361494506</v>
      </c>
    </row>
    <row r="3979" spans="16:78">
      <c r="P3979" s="105">
        <v>1.766741766237639</v>
      </c>
      <c r="Q3979" s="85" t="s">
        <v>15629</v>
      </c>
      <c r="R3979" s="106">
        <v>-0.99739999999999995</v>
      </c>
      <c r="S3979" s="85" t="s">
        <v>8887</v>
      </c>
      <c r="BZ3979" s="15">
        <v>99.742756699834459</v>
      </c>
    </row>
    <row r="3980" spans="16:78">
      <c r="P3980" s="105">
        <v>1.188933880382244</v>
      </c>
      <c r="Q3980" s="85" t="s">
        <v>15630</v>
      </c>
      <c r="R3980" s="106">
        <v>-0.99980000000000002</v>
      </c>
      <c r="S3980" s="85" t="s">
        <v>8887</v>
      </c>
      <c r="BZ3980" s="15">
        <v>99.98002136311554</v>
      </c>
    </row>
    <row r="3981" spans="16:78">
      <c r="P3981" s="105">
        <v>4.8680406256592139</v>
      </c>
      <c r="Q3981" s="85" t="s">
        <v>15631</v>
      </c>
      <c r="R3981" s="106">
        <v>-0.87470000000000003</v>
      </c>
      <c r="S3981" s="85" t="s">
        <v>3686</v>
      </c>
      <c r="BZ3981" s="15">
        <v>87.466155785010685</v>
      </c>
    </row>
    <row r="3982" spans="16:78">
      <c r="P3982" s="105">
        <v>77.815199073165701</v>
      </c>
      <c r="Q3982" s="85" t="s">
        <v>15632</v>
      </c>
      <c r="R3982" s="106">
        <v>-1</v>
      </c>
      <c r="S3982" s="85" t="s">
        <v>8887</v>
      </c>
      <c r="BZ3982" s="15">
        <v>100</v>
      </c>
    </row>
    <row r="3983" spans="16:78">
      <c r="P3983" s="105">
        <v>23.58424326313537</v>
      </c>
      <c r="Q3983" s="85" t="s">
        <v>15633</v>
      </c>
      <c r="R3983" s="106">
        <v>-0.99970000000000003</v>
      </c>
      <c r="S3983" s="85" t="s">
        <v>8887</v>
      </c>
      <c r="BZ3983" s="15">
        <v>99.972741845972479</v>
      </c>
    </row>
    <row r="3984" spans="16:78">
      <c r="P3984" s="105">
        <v>1.039090114472955</v>
      </c>
      <c r="Q3984" s="85" t="s">
        <v>15634</v>
      </c>
      <c r="R3984" s="106">
        <v>-0.79320000000000002</v>
      </c>
      <c r="S3984" s="85" t="s">
        <v>8892</v>
      </c>
      <c r="BZ3984" s="15">
        <v>79.318780992930684</v>
      </c>
    </row>
    <row r="3985" spans="16:78">
      <c r="P3985" s="105">
        <v>1.0154446940929049</v>
      </c>
      <c r="Q3985" s="85" t="s">
        <v>15635</v>
      </c>
      <c r="R3985" s="106">
        <v>-0.82579999999999998</v>
      </c>
      <c r="S3985" s="85" t="s">
        <v>8891</v>
      </c>
      <c r="BZ3985" s="15">
        <v>82.580242635901783</v>
      </c>
    </row>
    <row r="3986" spans="16:78">
      <c r="P3986" s="105">
        <v>1.1357126048497239</v>
      </c>
      <c r="Q3986" s="85" t="s">
        <v>15636</v>
      </c>
      <c r="R3986" s="106">
        <v>-0.96640000000000004</v>
      </c>
      <c r="S3986" s="85" t="s">
        <v>8887</v>
      </c>
      <c r="BZ3986" s="15">
        <v>96.635535901371469</v>
      </c>
    </row>
    <row r="3987" spans="16:78">
      <c r="P3987" s="105">
        <v>53.082259987518952</v>
      </c>
      <c r="Q3987" s="85" t="s">
        <v>15637</v>
      </c>
      <c r="R3987" s="106">
        <v>-0.99790000000000001</v>
      </c>
      <c r="S3987" s="85" t="s">
        <v>3686</v>
      </c>
      <c r="BZ3987" s="15">
        <v>99.787033069851418</v>
      </c>
    </row>
    <row r="3988" spans="16:78">
      <c r="P3988" s="105">
        <v>8664.1268393734681</v>
      </c>
      <c r="Q3988" s="85" t="s">
        <v>15638</v>
      </c>
      <c r="R3988" s="106">
        <v>-0.99990000000000001</v>
      </c>
      <c r="S3988" s="85" t="s">
        <v>8887</v>
      </c>
      <c r="BZ3988" s="15">
        <v>99.986810856361984</v>
      </c>
    </row>
    <row r="3989" spans="16:78">
      <c r="P3989" s="105">
        <v>139.60535938778401</v>
      </c>
      <c r="Q3989" s="85" t="s">
        <v>15639</v>
      </c>
      <c r="R3989" s="106">
        <v>-0.99739999999999995</v>
      </c>
      <c r="S3989" s="85" t="s">
        <v>8887</v>
      </c>
      <c r="BZ3989" s="15">
        <v>99.738347023805574</v>
      </c>
    </row>
    <row r="3990" spans="16:78">
      <c r="P3990" s="105">
        <v>21.64209103802219</v>
      </c>
      <c r="Q3990" s="85" t="s">
        <v>15640</v>
      </c>
      <c r="R3990" s="106">
        <v>-0.97589999999999999</v>
      </c>
      <c r="S3990" s="85" t="s">
        <v>8887</v>
      </c>
      <c r="BZ3990" s="15">
        <v>97.592734523815651</v>
      </c>
    </row>
    <row r="3991" spans="16:78">
      <c r="P3991" s="105">
        <v>23.676635964132849</v>
      </c>
      <c r="Q3991" s="85" t="s">
        <v>15641</v>
      </c>
      <c r="R3991" s="106">
        <v>-1</v>
      </c>
      <c r="S3991" s="85" t="s">
        <v>8891</v>
      </c>
      <c r="BZ3991" s="15">
        <v>100</v>
      </c>
    </row>
    <row r="3992" spans="16:78">
      <c r="P3992" s="105">
        <v>4.2543692537640974</v>
      </c>
      <c r="Q3992" s="85" t="s">
        <v>15642</v>
      </c>
      <c r="R3992" s="106">
        <v>-0.98980000000000001</v>
      </c>
      <c r="S3992" s="85" t="s">
        <v>8887</v>
      </c>
      <c r="BZ3992" s="15">
        <v>98.97910716300018</v>
      </c>
    </row>
    <row r="3993" spans="16:78">
      <c r="P3993" s="105">
        <v>7.8619466700798171</v>
      </c>
      <c r="Q3993" s="85" t="s">
        <v>15643</v>
      </c>
      <c r="R3993" s="106">
        <v>-0.88300000000000001</v>
      </c>
      <c r="S3993" s="85" t="s">
        <v>8894</v>
      </c>
      <c r="BZ3993" s="15">
        <v>88.301507872244372</v>
      </c>
    </row>
    <row r="3994" spans="16:78">
      <c r="P3994" s="105">
        <v>8.8844457800821957</v>
      </c>
      <c r="Q3994" s="85" t="s">
        <v>15644</v>
      </c>
      <c r="R3994" s="106">
        <v>-0.99650000000000005</v>
      </c>
      <c r="S3994" s="85" t="s">
        <v>8885</v>
      </c>
      <c r="BZ3994" s="15">
        <v>99.652970301282977</v>
      </c>
    </row>
    <row r="3995" spans="16:78">
      <c r="P3995" s="105">
        <v>3058.5217060980199</v>
      </c>
      <c r="Q3995" s="85" t="s">
        <v>15645</v>
      </c>
      <c r="R3995" s="106">
        <v>-0.94130000000000003</v>
      </c>
      <c r="S3995" s="85" t="s">
        <v>8891</v>
      </c>
      <c r="BZ3995" s="15">
        <v>94.128708237683057</v>
      </c>
    </row>
    <row r="3996" spans="16:78">
      <c r="P3996" s="105">
        <v>1.716757561766262</v>
      </c>
      <c r="Q3996" s="85" t="s">
        <v>15646</v>
      </c>
      <c r="R3996" s="106">
        <v>-0.9829</v>
      </c>
      <c r="S3996" s="85" t="s">
        <v>8887</v>
      </c>
      <c r="BZ3996" s="15">
        <v>98.289708747206419</v>
      </c>
    </row>
    <row r="3997" spans="16:78">
      <c r="P3997" s="105">
        <v>22.012376824118078</v>
      </c>
      <c r="Q3997" s="85" t="s">
        <v>15647</v>
      </c>
      <c r="R3997" s="106">
        <v>-0.84199999999999997</v>
      </c>
      <c r="S3997" s="85" t="s">
        <v>8887</v>
      </c>
      <c r="BZ3997" s="15">
        <v>84.195686503448954</v>
      </c>
    </row>
    <row r="3998" spans="16:78">
      <c r="P3998" s="105">
        <v>2.4563177116683259</v>
      </c>
      <c r="Q3998" s="85" t="s">
        <v>15648</v>
      </c>
      <c r="R3998" s="106">
        <v>-0.9879</v>
      </c>
      <c r="S3998" s="85" t="s">
        <v>8894</v>
      </c>
      <c r="BZ3998" s="15">
        <v>98.791567084901658</v>
      </c>
    </row>
    <row r="3999" spans="16:78">
      <c r="P3999" s="105">
        <v>174.87842912523169</v>
      </c>
      <c r="Q3999" s="85" t="s">
        <v>15649</v>
      </c>
      <c r="R3999" s="106">
        <v>-0.97860000000000003</v>
      </c>
      <c r="S3999" s="85" t="s">
        <v>8887</v>
      </c>
      <c r="BZ3999" s="15">
        <v>97.862413105577872</v>
      </c>
    </row>
    <row r="4000" spans="16:78">
      <c r="P4000" s="105">
        <v>109.7462648102894</v>
      </c>
      <c r="Q4000" s="85" t="s">
        <v>15650</v>
      </c>
      <c r="R4000" s="106">
        <v>-0.97760000000000002</v>
      </c>
      <c r="S4000" s="85" t="s">
        <v>8892</v>
      </c>
      <c r="BZ4000" s="15">
        <v>97.755487999714873</v>
      </c>
    </row>
    <row r="4001" spans="16:78">
      <c r="P4001" s="105">
        <v>11.435372791834061</v>
      </c>
      <c r="Q4001" s="85" t="s">
        <v>15651</v>
      </c>
      <c r="R4001" s="106">
        <v>-0.96440000000000003</v>
      </c>
      <c r="S4001" s="85" t="s">
        <v>3686</v>
      </c>
      <c r="BZ4001" s="15">
        <v>96.440075121846419</v>
      </c>
    </row>
    <row r="4002" spans="16:78">
      <c r="P4002" s="105">
        <v>73.569041198205554</v>
      </c>
      <c r="Q4002" s="85" t="s">
        <v>15652</v>
      </c>
      <c r="R4002" s="106">
        <v>-0.89980000000000004</v>
      </c>
      <c r="S4002" s="85" t="s">
        <v>8892</v>
      </c>
      <c r="BZ4002" s="15">
        <v>89.976272552687803</v>
      </c>
    </row>
    <row r="4003" spans="16:78">
      <c r="P4003" s="105">
        <v>76.37046722290475</v>
      </c>
      <c r="Q4003" s="85" t="s">
        <v>15653</v>
      </c>
      <c r="R4003" s="106">
        <v>-0.99850000000000005</v>
      </c>
      <c r="S4003" s="85" t="s">
        <v>8887</v>
      </c>
      <c r="BZ4003" s="15">
        <v>99.845628939163831</v>
      </c>
    </row>
    <row r="4004" spans="16:78">
      <c r="P4004" s="105">
        <v>8.6766571561362493</v>
      </c>
      <c r="Q4004" s="85" t="s">
        <v>15654</v>
      </c>
      <c r="R4004" s="106">
        <v>-0.88649999999999995</v>
      </c>
      <c r="S4004" s="85" t="s">
        <v>8893</v>
      </c>
      <c r="BZ4004" s="15">
        <v>88.646566678498857</v>
      </c>
    </row>
    <row r="4005" spans="16:78">
      <c r="P4005" s="105">
        <v>59.137446891929663</v>
      </c>
      <c r="Q4005" s="85" t="s">
        <v>15655</v>
      </c>
      <c r="R4005" s="106">
        <v>-0.92930000000000001</v>
      </c>
      <c r="S4005" s="85" t="s">
        <v>8894</v>
      </c>
      <c r="BZ4005" s="15">
        <v>92.932525927921716</v>
      </c>
    </row>
    <row r="4006" spans="16:78">
      <c r="P4006" s="105">
        <v>188.14170216891191</v>
      </c>
      <c r="Q4006" s="85" t="s">
        <v>15656</v>
      </c>
      <c r="R4006" s="106">
        <v>-1</v>
      </c>
      <c r="S4006" s="85" t="s">
        <v>8887</v>
      </c>
      <c r="BZ4006" s="15">
        <v>100</v>
      </c>
    </row>
    <row r="4007" spans="16:78">
      <c r="P4007" s="105">
        <v>3.1796449155630211</v>
      </c>
      <c r="Q4007" s="85" t="s">
        <v>15657</v>
      </c>
      <c r="R4007" s="106">
        <v>-0.92659999999999998</v>
      </c>
      <c r="S4007" s="85" t="s">
        <v>8887</v>
      </c>
      <c r="BZ4007" s="15">
        <v>92.658207240256445</v>
      </c>
    </row>
    <row r="4008" spans="16:78">
      <c r="P4008" s="105">
        <v>6.3258671403651254</v>
      </c>
      <c r="Q4008" s="85" t="s">
        <v>15658</v>
      </c>
      <c r="R4008" s="106">
        <v>-0.91400000000000003</v>
      </c>
      <c r="S4008" s="85" t="s">
        <v>3686</v>
      </c>
      <c r="BZ4008" s="15">
        <v>91.399196863238458</v>
      </c>
    </row>
    <row r="4009" spans="16:78">
      <c r="P4009" s="105">
        <v>28.614953714038599</v>
      </c>
      <c r="Q4009" s="85" t="s">
        <v>15659</v>
      </c>
      <c r="R4009" s="106">
        <v>-0.80389999999999995</v>
      </c>
      <c r="S4009" s="85" t="s">
        <v>3686</v>
      </c>
      <c r="BZ4009" s="15">
        <v>80.388122562519627</v>
      </c>
    </row>
    <row r="4010" spans="16:78">
      <c r="P4010" s="105">
        <v>2.0998299924194752</v>
      </c>
      <c r="Q4010" s="85" t="s">
        <v>15660</v>
      </c>
      <c r="R4010" s="106">
        <v>-0.43070000000000003</v>
      </c>
      <c r="S4010" s="85" t="s">
        <v>8887</v>
      </c>
      <c r="BZ4010" s="15">
        <v>43.065831505494543</v>
      </c>
    </row>
    <row r="4011" spans="16:78">
      <c r="P4011" s="105">
        <v>3.494908492703817</v>
      </c>
      <c r="Q4011" s="85" t="s">
        <v>15661</v>
      </c>
      <c r="R4011" s="106">
        <v>-5.1299999999999998E-2</v>
      </c>
      <c r="S4011" s="85" t="s">
        <v>1772</v>
      </c>
      <c r="BZ4011" s="15">
        <v>5.1282060840425769</v>
      </c>
    </row>
    <row r="4012" spans="16:78">
      <c r="P4012" s="105">
        <v>18.02114458333558</v>
      </c>
      <c r="Q4012" s="85" t="s">
        <v>15662</v>
      </c>
      <c r="R4012" s="106">
        <v>-0.81289999999999996</v>
      </c>
      <c r="S4012" s="85" t="s">
        <v>8887</v>
      </c>
      <c r="BZ4012" s="15">
        <v>81.289320296460318</v>
      </c>
    </row>
    <row r="4013" spans="16:78">
      <c r="P4013" s="105">
        <v>1.6604109033173331</v>
      </c>
      <c r="Q4013" s="85" t="s">
        <v>15663</v>
      </c>
      <c r="R4013" s="106">
        <v>-0.99970000000000003</v>
      </c>
      <c r="S4013" s="85" t="s">
        <v>8887</v>
      </c>
      <c r="BZ4013" s="15">
        <v>99.972698760424265</v>
      </c>
    </row>
    <row r="4014" spans="16:78">
      <c r="P4014" s="105">
        <v>4.5443868902857911</v>
      </c>
      <c r="Q4014" s="85" t="s">
        <v>15664</v>
      </c>
      <c r="R4014" s="106">
        <v>-0.98019999999999996</v>
      </c>
      <c r="S4014" s="85" t="s">
        <v>3686</v>
      </c>
      <c r="BZ4014" s="15">
        <v>98.020416295709268</v>
      </c>
    </row>
    <row r="4015" spans="16:78">
      <c r="P4015" s="105">
        <v>1.626056098168057</v>
      </c>
      <c r="Q4015" s="85" t="s">
        <v>15665</v>
      </c>
      <c r="R4015" s="106">
        <v>-1</v>
      </c>
      <c r="S4015" s="85" t="s">
        <v>3686</v>
      </c>
      <c r="BZ4015" s="15">
        <v>100</v>
      </c>
    </row>
    <row r="4016" spans="16:78">
      <c r="P4016" s="105">
        <v>5.109013492185893</v>
      </c>
      <c r="Q4016" s="85" t="s">
        <v>15666</v>
      </c>
      <c r="R4016" s="106">
        <v>-0.99970000000000003</v>
      </c>
      <c r="S4016" s="85" t="s">
        <v>8887</v>
      </c>
      <c r="BZ4016" s="15">
        <v>99.972763423899039</v>
      </c>
    </row>
    <row r="4017" spans="16:78">
      <c r="P4017" s="105">
        <v>36.426138615059521</v>
      </c>
      <c r="Q4017" s="85" t="s">
        <v>15667</v>
      </c>
      <c r="R4017" s="106">
        <v>-0.82909999999999995</v>
      </c>
      <c r="S4017" s="85" t="s">
        <v>3686</v>
      </c>
      <c r="BZ4017" s="15">
        <v>82.914572159173005</v>
      </c>
    </row>
    <row r="4018" spans="16:78">
      <c r="P4018" s="105">
        <v>50.222748008469352</v>
      </c>
      <c r="Q4018" s="85" t="s">
        <v>15668</v>
      </c>
      <c r="R4018" s="106">
        <v>-0.97030000000000005</v>
      </c>
      <c r="S4018" s="85" t="s">
        <v>8887</v>
      </c>
      <c r="BZ4018" s="15">
        <v>97.025004799659527</v>
      </c>
    </row>
    <row r="4019" spans="16:78">
      <c r="P4019" s="105">
        <v>59.90530620396423</v>
      </c>
      <c r="Q4019" s="85" t="s">
        <v>15669</v>
      </c>
      <c r="R4019" s="106">
        <v>-0.96879999999999999</v>
      </c>
      <c r="S4019" s="85" t="s">
        <v>8892</v>
      </c>
      <c r="BZ4019" s="15">
        <v>96.88465962177925</v>
      </c>
    </row>
    <row r="4020" spans="16:78">
      <c r="P4020" s="105">
        <v>168.91218796801809</v>
      </c>
      <c r="Q4020" s="85" t="s">
        <v>15670</v>
      </c>
      <c r="R4020" s="106">
        <v>-0.93359999999999999</v>
      </c>
      <c r="S4020" s="85" t="s">
        <v>3686</v>
      </c>
      <c r="BZ4020" s="15">
        <v>93.364168854562806</v>
      </c>
    </row>
    <row r="4021" spans="16:78">
      <c r="P4021" s="105">
        <v>51.081595938070933</v>
      </c>
      <c r="Q4021" s="85" t="s">
        <v>15671</v>
      </c>
      <c r="R4021" s="106">
        <v>-0.99070000000000003</v>
      </c>
      <c r="S4021" s="85" t="s">
        <v>3686</v>
      </c>
      <c r="BZ4021" s="15">
        <v>99.066693918050703</v>
      </c>
    </row>
    <row r="4022" spans="16:78">
      <c r="P4022" s="105">
        <v>8.1554096762703097</v>
      </c>
      <c r="Q4022" s="85" t="s">
        <v>15672</v>
      </c>
      <c r="R4022" s="106">
        <v>-0.92830000000000001</v>
      </c>
      <c r="S4022" s="85" t="s">
        <v>8888</v>
      </c>
      <c r="BZ4022" s="15">
        <v>92.834826249597441</v>
      </c>
    </row>
    <row r="4023" spans="16:78">
      <c r="P4023" s="105">
        <v>889.4723183391003</v>
      </c>
      <c r="Q4023" s="85" t="s">
        <v>15673</v>
      </c>
      <c r="R4023" s="106">
        <v>-0.97899999999999998</v>
      </c>
      <c r="S4023" s="85" t="s">
        <v>8887</v>
      </c>
      <c r="BZ4023" s="15">
        <v>97.898597691726678</v>
      </c>
    </row>
    <row r="4024" spans="16:78">
      <c r="P4024" s="105">
        <v>35.901825468224267</v>
      </c>
      <c r="Q4024" s="85" t="s">
        <v>15674</v>
      </c>
      <c r="R4024" s="106">
        <v>-0.99860000000000004</v>
      </c>
      <c r="S4024" s="85" t="s">
        <v>8891</v>
      </c>
      <c r="BZ4024" s="15">
        <v>99.861117520671712</v>
      </c>
    </row>
    <row r="4025" spans="16:78">
      <c r="P4025" s="105">
        <v>10.131698262355931</v>
      </c>
      <c r="Q4025" s="85" t="s">
        <v>15675</v>
      </c>
      <c r="R4025" s="106">
        <v>-0.99960000000000004</v>
      </c>
      <c r="S4025" s="85" t="s">
        <v>3686</v>
      </c>
      <c r="BZ4025" s="15">
        <v>99.963018379564687</v>
      </c>
    </row>
    <row r="4026" spans="16:78">
      <c r="P4026" s="105">
        <v>5.6435251156933468</v>
      </c>
      <c r="Q4026" s="85" t="s">
        <v>15676</v>
      </c>
      <c r="R4026" s="106">
        <v>-0.99750000000000005</v>
      </c>
      <c r="S4026" s="85" t="s">
        <v>8882</v>
      </c>
      <c r="BZ4026" s="15">
        <v>99.753951212170222</v>
      </c>
    </row>
    <row r="4027" spans="16:78">
      <c r="P4027" s="105">
        <v>99.914826687121703</v>
      </c>
      <c r="Q4027" s="85" t="s">
        <v>15677</v>
      </c>
      <c r="R4027" s="106">
        <v>-0.9556</v>
      </c>
      <c r="S4027" s="85" t="s">
        <v>8894</v>
      </c>
      <c r="BZ4027" s="15">
        <v>95.555909121453709</v>
      </c>
    </row>
    <row r="4028" spans="16:78">
      <c r="P4028" s="105">
        <v>15.953060826873269</v>
      </c>
      <c r="Q4028" s="85" t="s">
        <v>15678</v>
      </c>
      <c r="R4028" s="106">
        <v>-0.98970000000000002</v>
      </c>
      <c r="S4028" s="85" t="s">
        <v>8887</v>
      </c>
      <c r="BZ4028" s="15">
        <v>98.965625867350141</v>
      </c>
    </row>
    <row r="4029" spans="16:78">
      <c r="P4029" s="105">
        <v>2.4145803329258939</v>
      </c>
      <c r="Q4029" s="85" t="s">
        <v>15679</v>
      </c>
      <c r="R4029" s="106">
        <v>-0.90390000000000004</v>
      </c>
      <c r="S4029" s="85" t="s">
        <v>3686</v>
      </c>
      <c r="BZ4029" s="15">
        <v>90.388898258525344</v>
      </c>
    </row>
    <row r="4030" spans="16:78">
      <c r="P4030" s="105">
        <v>2.994486272634687</v>
      </c>
      <c r="Q4030" s="85" t="s">
        <v>15680</v>
      </c>
      <c r="R4030" s="106">
        <v>-0.9667</v>
      </c>
      <c r="S4030" s="85" t="s">
        <v>3686</v>
      </c>
      <c r="BZ4030" s="15">
        <v>96.671957979730664</v>
      </c>
    </row>
    <row r="4031" spans="16:78">
      <c r="P4031" s="105">
        <v>83.315166825220217</v>
      </c>
      <c r="Q4031" s="85" t="s">
        <v>15681</v>
      </c>
      <c r="R4031" s="106">
        <v>-0.93779999999999997</v>
      </c>
      <c r="S4031" s="85" t="s">
        <v>8887</v>
      </c>
      <c r="BZ4031" s="15">
        <v>93.778920875938837</v>
      </c>
    </row>
    <row r="4032" spans="16:78">
      <c r="P4032" s="105">
        <v>5.9191625222293904</v>
      </c>
      <c r="Q4032" s="85" t="s">
        <v>15682</v>
      </c>
      <c r="R4032" s="106">
        <v>-0.98099999999999998</v>
      </c>
      <c r="S4032" s="85" t="s">
        <v>3686</v>
      </c>
      <c r="BZ4032" s="15">
        <v>98.103166273916159</v>
      </c>
    </row>
    <row r="4033" spans="16:78">
      <c r="P4033" s="105">
        <v>8.1513528995568301</v>
      </c>
      <c r="Q4033" s="85" t="s">
        <v>15683</v>
      </c>
      <c r="R4033" s="106">
        <v>-4.6399999999999997E-2</v>
      </c>
      <c r="S4033" s="85" t="s">
        <v>3686</v>
      </c>
      <c r="BZ4033" s="15">
        <v>4.637967155556427</v>
      </c>
    </row>
    <row r="4034" spans="16:78">
      <c r="P4034" s="105">
        <v>504.76496550759902</v>
      </c>
      <c r="Q4034" s="85" t="s">
        <v>15684</v>
      </c>
      <c r="R4034" s="106">
        <v>-0.93069999999999997</v>
      </c>
      <c r="S4034" s="85" t="s">
        <v>8887</v>
      </c>
      <c r="BZ4034" s="15">
        <v>93.068889497639631</v>
      </c>
    </row>
    <row r="4035" spans="16:78">
      <c r="P4035" s="105">
        <v>14.06153326988224</v>
      </c>
      <c r="Q4035" s="85" t="s">
        <v>15685</v>
      </c>
      <c r="R4035" s="106">
        <v>-0.93659999999999999</v>
      </c>
      <c r="S4035" s="85" t="s">
        <v>8892</v>
      </c>
      <c r="BZ4035" s="15">
        <v>93.65776827478615</v>
      </c>
    </row>
    <row r="4036" spans="16:78">
      <c r="P4036" s="105">
        <v>46.375160595128399</v>
      </c>
      <c r="Q4036" s="85" t="s">
        <v>15686</v>
      </c>
      <c r="R4036" s="106">
        <v>-1</v>
      </c>
      <c r="S4036" s="85" t="s">
        <v>8887</v>
      </c>
      <c r="BZ4036" s="15">
        <v>100</v>
      </c>
    </row>
    <row r="4037" spans="16:78">
      <c r="P4037" s="105">
        <v>10.21017042309863</v>
      </c>
      <c r="Q4037" s="85" t="s">
        <v>15687</v>
      </c>
      <c r="R4037" s="106">
        <v>-0.69089999999999996</v>
      </c>
      <c r="S4037" s="85" t="s">
        <v>8887</v>
      </c>
      <c r="BZ4037" s="15">
        <v>69.09016881506966</v>
      </c>
    </row>
    <row r="4038" spans="16:78">
      <c r="P4038" s="105">
        <v>15.79050811177588</v>
      </c>
      <c r="Q4038" s="85" t="s">
        <v>15688</v>
      </c>
      <c r="R4038" s="106">
        <v>-1</v>
      </c>
      <c r="S4038" s="85" t="s">
        <v>8887</v>
      </c>
      <c r="BZ4038" s="15">
        <v>100</v>
      </c>
    </row>
    <row r="4039" spans="16:78">
      <c r="P4039" s="105">
        <v>174.1950607369273</v>
      </c>
      <c r="Q4039" s="85" t="s">
        <v>15689</v>
      </c>
      <c r="R4039" s="106">
        <v>-0.99450000000000005</v>
      </c>
      <c r="S4039" s="85" t="s">
        <v>8887</v>
      </c>
      <c r="BZ4039" s="15">
        <v>99.448695011318705</v>
      </c>
    </row>
    <row r="4040" spans="16:78">
      <c r="P4040" s="105">
        <v>8.153187172639452</v>
      </c>
      <c r="Q4040" s="85" t="s">
        <v>15690</v>
      </c>
      <c r="R4040" s="106">
        <v>-1</v>
      </c>
      <c r="S4040" s="85" t="s">
        <v>8887</v>
      </c>
      <c r="BZ4040" s="15">
        <v>99.999089743850902</v>
      </c>
    </row>
    <row r="4041" spans="16:78">
      <c r="P4041" s="105">
        <v>199.37824241789309</v>
      </c>
      <c r="Q4041" s="85" t="s">
        <v>15691</v>
      </c>
      <c r="R4041" s="106">
        <v>-0.99619999999999997</v>
      </c>
      <c r="S4041" s="85" t="s">
        <v>8895</v>
      </c>
      <c r="BZ4041" s="15">
        <v>99.6219414173232</v>
      </c>
    </row>
    <row r="4042" spans="16:78">
      <c r="P4042" s="105">
        <v>1.9801082178543301</v>
      </c>
      <c r="Q4042" s="85" t="s">
        <v>15692</v>
      </c>
      <c r="R4042" s="106">
        <v>-0.92179999999999995</v>
      </c>
      <c r="S4042" s="85" t="s">
        <v>3686</v>
      </c>
      <c r="BZ4042" s="15">
        <v>92.179591118447192</v>
      </c>
    </row>
    <row r="4043" spans="16:78">
      <c r="P4043" s="105">
        <v>100.0621996184494</v>
      </c>
      <c r="Q4043" s="85" t="s">
        <v>15693</v>
      </c>
      <c r="R4043" s="106">
        <v>-1</v>
      </c>
      <c r="S4043" s="85" t="s">
        <v>3686</v>
      </c>
      <c r="BZ4043" s="15">
        <v>100</v>
      </c>
    </row>
    <row r="4044" spans="16:78">
      <c r="P4044" s="105">
        <v>3.036403296427034</v>
      </c>
      <c r="Q4044" s="85" t="s">
        <v>15694</v>
      </c>
      <c r="R4044" s="106">
        <v>-0.99990000000000001</v>
      </c>
      <c r="S4044" s="85" t="s">
        <v>8887</v>
      </c>
      <c r="BZ4044" s="15">
        <v>99.992357142599403</v>
      </c>
    </row>
    <row r="4045" spans="16:78">
      <c r="P4045" s="105">
        <v>7.9681230624974528</v>
      </c>
      <c r="Q4045" s="85" t="s">
        <v>15695</v>
      </c>
      <c r="R4045" s="106">
        <v>-0.95950000000000002</v>
      </c>
      <c r="S4045" s="85" t="s">
        <v>8887</v>
      </c>
      <c r="BZ4045" s="15">
        <v>95.953353084218563</v>
      </c>
    </row>
    <row r="4046" spans="16:78">
      <c r="P4046" s="105">
        <v>13.41710499507483</v>
      </c>
      <c r="Q4046" s="85" t="s">
        <v>15696</v>
      </c>
      <c r="R4046" s="106">
        <v>-0.94630000000000003</v>
      </c>
      <c r="S4046" s="85" t="s">
        <v>8891</v>
      </c>
      <c r="BZ4046" s="15">
        <v>94.630160070058608</v>
      </c>
    </row>
    <row r="4047" spans="16:78">
      <c r="P4047" s="105">
        <v>12.43319848406103</v>
      </c>
      <c r="Q4047" s="85" t="s">
        <v>15697</v>
      </c>
      <c r="R4047" s="106">
        <v>-1</v>
      </c>
      <c r="S4047" s="85" t="s">
        <v>3686</v>
      </c>
      <c r="BZ4047" s="15">
        <v>100</v>
      </c>
    </row>
    <row r="4048" spans="16:78">
      <c r="P4048" s="105">
        <v>2.506861927071113</v>
      </c>
      <c r="Q4048" s="85" t="s">
        <v>15698</v>
      </c>
      <c r="R4048" s="106">
        <v>-0.37580000000000002</v>
      </c>
      <c r="S4048" s="85" t="s">
        <v>8891</v>
      </c>
      <c r="BZ4048" s="15">
        <v>37.576269030159729</v>
      </c>
    </row>
    <row r="4049" spans="16:78">
      <c r="P4049" s="105">
        <v>18.60748945001696</v>
      </c>
      <c r="Q4049" s="85" t="s">
        <v>15699</v>
      </c>
      <c r="R4049" s="106">
        <v>-0.74029999999999996</v>
      </c>
      <c r="S4049" s="85" t="s">
        <v>8884</v>
      </c>
      <c r="BZ4049" s="15">
        <v>74.034158949470239</v>
      </c>
    </row>
    <row r="4050" spans="16:78">
      <c r="P4050" s="105">
        <v>30.292690513714192</v>
      </c>
      <c r="Q4050" s="85" t="s">
        <v>12407</v>
      </c>
      <c r="R4050" s="106">
        <v>-0.92110000000000003</v>
      </c>
      <c r="S4050" s="85" t="s">
        <v>8892</v>
      </c>
      <c r="BZ4050" s="15">
        <v>92.110101433666799</v>
      </c>
    </row>
    <row r="4051" spans="16:78">
      <c r="P4051" s="105">
        <v>18.286260902425472</v>
      </c>
      <c r="Q4051" s="85" t="s">
        <v>15700</v>
      </c>
      <c r="R4051" s="106">
        <v>-0.87280000000000002</v>
      </c>
      <c r="S4051" s="85" t="s">
        <v>8887</v>
      </c>
      <c r="BZ4051" s="15">
        <v>87.28032061798001</v>
      </c>
    </row>
    <row r="4052" spans="16:78">
      <c r="P4052" s="105">
        <v>3.1343278788749269</v>
      </c>
      <c r="Q4052" s="85" t="s">
        <v>15701</v>
      </c>
      <c r="R4052" s="106">
        <v>-0.9768</v>
      </c>
      <c r="S4052" s="85" t="s">
        <v>3686</v>
      </c>
      <c r="BZ4052" s="15">
        <v>97.680624219010781</v>
      </c>
    </row>
    <row r="4053" spans="16:78">
      <c r="P4053" s="105">
        <v>21.804359130012589</v>
      </c>
      <c r="Q4053" s="85" t="s">
        <v>15702</v>
      </c>
      <c r="R4053" s="106">
        <v>-0.96360000000000001</v>
      </c>
      <c r="S4053" s="85" t="s">
        <v>8887</v>
      </c>
      <c r="BZ4053" s="15">
        <v>96.359876775241531</v>
      </c>
    </row>
    <row r="4054" spans="16:78">
      <c r="P4054" s="105">
        <v>1.287016596497766</v>
      </c>
      <c r="Q4054" s="85" t="s">
        <v>15703</v>
      </c>
      <c r="R4054" s="106">
        <v>-0.97919999999999996</v>
      </c>
      <c r="S4054" s="85" t="s">
        <v>8887</v>
      </c>
      <c r="BZ4054" s="15">
        <v>97.924950234385037</v>
      </c>
    </row>
    <row r="4055" spans="16:78">
      <c r="P4055" s="105">
        <v>545.4984771414147</v>
      </c>
      <c r="Q4055" s="85" t="s">
        <v>15704</v>
      </c>
      <c r="R4055" s="106">
        <v>-0.97989999999999999</v>
      </c>
      <c r="S4055" s="85" t="s">
        <v>3686</v>
      </c>
      <c r="BZ4055" s="15">
        <v>97.992896445113729</v>
      </c>
    </row>
    <row r="4056" spans="16:78">
      <c r="P4056" s="105">
        <v>1.9641201785339899</v>
      </c>
      <c r="Q4056" s="85" t="s">
        <v>15705</v>
      </c>
      <c r="R4056" s="106">
        <v>-0.99519999999999997</v>
      </c>
      <c r="S4056" s="85" t="s">
        <v>3686</v>
      </c>
      <c r="BZ4056" s="15">
        <v>99.523015591914614</v>
      </c>
    </row>
    <row r="4057" spans="16:78">
      <c r="P4057" s="105">
        <v>1.0731070761874399</v>
      </c>
      <c r="Q4057" s="85" t="s">
        <v>15706</v>
      </c>
      <c r="R4057" s="106">
        <v>-0.73629999999999995</v>
      </c>
      <c r="S4057" s="85" t="s">
        <v>8895</v>
      </c>
      <c r="BZ4057" s="15">
        <v>73.634485458072135</v>
      </c>
    </row>
    <row r="4058" spans="16:78">
      <c r="P4058" s="105">
        <v>46.644901169265729</v>
      </c>
      <c r="Q4058" s="85" t="s">
        <v>15707</v>
      </c>
      <c r="R4058" s="106">
        <v>-0.69259999999999999</v>
      </c>
      <c r="S4058" s="85" t="s">
        <v>3686</v>
      </c>
      <c r="BZ4058" s="15">
        <v>69.263068945588387</v>
      </c>
    </row>
    <row r="4059" spans="16:78">
      <c r="P4059" s="105">
        <v>124.1839417561801</v>
      </c>
      <c r="Q4059" s="85" t="s">
        <v>15708</v>
      </c>
      <c r="R4059" s="106">
        <v>-0.99619999999999997</v>
      </c>
      <c r="S4059" s="85" t="s">
        <v>8887</v>
      </c>
      <c r="BZ4059" s="15">
        <v>99.618359832437704</v>
      </c>
    </row>
    <row r="4060" spans="16:78">
      <c r="P4060" s="105">
        <v>8.4882379165429569</v>
      </c>
      <c r="Q4060" s="85" t="s">
        <v>15709</v>
      </c>
      <c r="R4060" s="106">
        <v>-0.99780000000000002</v>
      </c>
      <c r="S4060" s="85" t="s">
        <v>8891</v>
      </c>
      <c r="BZ4060" s="15">
        <v>99.780974061976409</v>
      </c>
    </row>
    <row r="4061" spans="16:78">
      <c r="P4061" s="105">
        <v>64.667628418492626</v>
      </c>
      <c r="Q4061" s="85" t="s">
        <v>15710</v>
      </c>
      <c r="R4061" s="106">
        <v>-0.74180000000000001</v>
      </c>
      <c r="S4061" s="85" t="s">
        <v>3686</v>
      </c>
      <c r="BZ4061" s="15">
        <v>74.177993944568669</v>
      </c>
    </row>
    <row r="4062" spans="16:78">
      <c r="P4062" s="105">
        <v>4.5919668802683056</v>
      </c>
      <c r="Q4062" s="85" t="s">
        <v>15711</v>
      </c>
      <c r="R4062" s="106">
        <v>-1</v>
      </c>
      <c r="S4062" s="85" t="s">
        <v>8887</v>
      </c>
      <c r="BZ4062" s="15">
        <v>99.995554745368182</v>
      </c>
    </row>
    <row r="4063" spans="16:78">
      <c r="P4063" s="105">
        <v>43.185947578712103</v>
      </c>
      <c r="Q4063" s="85" t="s">
        <v>15712</v>
      </c>
      <c r="R4063" s="106">
        <v>-1</v>
      </c>
      <c r="S4063" s="85" t="s">
        <v>8887</v>
      </c>
      <c r="BZ4063" s="15">
        <v>100</v>
      </c>
    </row>
    <row r="4064" spans="16:78">
      <c r="P4064" s="105">
        <v>16.148751254208261</v>
      </c>
      <c r="Q4064" s="85" t="s">
        <v>15713</v>
      </c>
      <c r="R4064" s="106">
        <v>-0.9153</v>
      </c>
      <c r="S4064" s="85" t="s">
        <v>8894</v>
      </c>
      <c r="BZ4064" s="15">
        <v>91.534539094386915</v>
      </c>
    </row>
    <row r="4065" spans="16:78">
      <c r="P4065" s="105">
        <v>37167.509674991197</v>
      </c>
      <c r="Q4065" s="85" t="s">
        <v>15714</v>
      </c>
      <c r="R4065" s="106">
        <v>-0.1565</v>
      </c>
      <c r="S4065" s="85" t="s">
        <v>8887</v>
      </c>
      <c r="BZ4065" s="15">
        <v>15.6503490439339</v>
      </c>
    </row>
    <row r="4066" spans="16:78">
      <c r="P4066" s="105">
        <v>11.469818667375559</v>
      </c>
      <c r="Q4066" s="85" t="s">
        <v>15715</v>
      </c>
      <c r="R4066" s="106">
        <v>-0.51729999999999998</v>
      </c>
      <c r="S4066" s="85" t="s">
        <v>8887</v>
      </c>
      <c r="BZ4066" s="15">
        <v>51.726951937712329</v>
      </c>
    </row>
    <row r="4067" spans="16:78">
      <c r="P4067" s="105">
        <v>603.70648319723921</v>
      </c>
      <c r="Q4067" s="85" t="s">
        <v>15716</v>
      </c>
      <c r="R4067" s="106">
        <v>-0.98009999999999997</v>
      </c>
      <c r="S4067" s="85" t="s">
        <v>3686</v>
      </c>
      <c r="BZ4067" s="15">
        <v>98.009759457581467</v>
      </c>
    </row>
    <row r="4068" spans="16:78">
      <c r="P4068" s="105">
        <v>24.318608014241129</v>
      </c>
      <c r="Q4068" s="85" t="s">
        <v>15717</v>
      </c>
      <c r="R4068" s="106">
        <v>-0.90839999999999999</v>
      </c>
      <c r="S4068" s="85" t="s">
        <v>8887</v>
      </c>
      <c r="BZ4068" s="15">
        <v>90.836963684507808</v>
      </c>
    </row>
    <row r="4069" spans="16:78">
      <c r="P4069" s="105">
        <v>16.44004687176076</v>
      </c>
      <c r="Q4069" s="85" t="s">
        <v>15718</v>
      </c>
      <c r="R4069" s="106">
        <v>-0.91120000000000001</v>
      </c>
      <c r="S4069" s="85" t="s">
        <v>3686</v>
      </c>
      <c r="BZ4069" s="15">
        <v>91.124865068011232</v>
      </c>
    </row>
    <row r="4070" spans="16:78">
      <c r="P4070" s="105">
        <v>14.056008674866909</v>
      </c>
      <c r="Q4070" s="85" t="s">
        <v>15719</v>
      </c>
      <c r="R4070" s="106">
        <v>-1</v>
      </c>
      <c r="S4070" s="85" t="s">
        <v>8887</v>
      </c>
      <c r="BZ4070" s="15">
        <v>100</v>
      </c>
    </row>
    <row r="4071" spans="16:78">
      <c r="P4071" s="105">
        <v>33.439065536455232</v>
      </c>
      <c r="Q4071" s="85" t="s">
        <v>15720</v>
      </c>
      <c r="R4071" s="106">
        <v>-0.97199999999999998</v>
      </c>
      <c r="S4071" s="85" t="s">
        <v>3686</v>
      </c>
      <c r="BZ4071" s="15">
        <v>97.19596591465799</v>
      </c>
    </row>
    <row r="4072" spans="16:78">
      <c r="P4072" s="105">
        <v>4.3353063475101168</v>
      </c>
      <c r="Q4072" s="85" t="s">
        <v>15721</v>
      </c>
      <c r="R4072" s="106">
        <v>-0.99229999999999996</v>
      </c>
      <c r="S4072" s="85" t="s">
        <v>3686</v>
      </c>
      <c r="BZ4072" s="15">
        <v>99.227748641569562</v>
      </c>
    </row>
    <row r="4073" spans="16:78">
      <c r="P4073" s="105">
        <v>25.943426900563988</v>
      </c>
      <c r="Q4073" s="85" t="s">
        <v>15722</v>
      </c>
      <c r="R4073" s="106">
        <v>-0.69359999999999999</v>
      </c>
      <c r="S4073" s="85" t="s">
        <v>8881</v>
      </c>
      <c r="BZ4073" s="15">
        <v>69.360286226933553</v>
      </c>
    </row>
    <row r="4074" spans="16:78">
      <c r="P4074" s="105">
        <v>64.58039762967492</v>
      </c>
      <c r="Q4074" s="85" t="s">
        <v>15723</v>
      </c>
      <c r="R4074" s="106">
        <v>-0.99239999999999995</v>
      </c>
      <c r="S4074" s="85" t="s">
        <v>8884</v>
      </c>
      <c r="BZ4074" s="15">
        <v>99.236316615736442</v>
      </c>
    </row>
    <row r="4075" spans="16:78">
      <c r="P4075" s="105">
        <v>9.2038115340554132</v>
      </c>
      <c r="Q4075" s="85" t="s">
        <v>15724</v>
      </c>
      <c r="R4075" s="106">
        <v>-0.99919999999999998</v>
      </c>
      <c r="S4075" s="85" t="s">
        <v>3686</v>
      </c>
      <c r="BZ4075" s="15">
        <v>99.918859305710313</v>
      </c>
    </row>
    <row r="4076" spans="16:78">
      <c r="P4076" s="105">
        <v>4.8172798836316044</v>
      </c>
      <c r="Q4076" s="85" t="s">
        <v>15725</v>
      </c>
      <c r="R4076" s="106">
        <v>-0.99</v>
      </c>
      <c r="S4076" s="85" t="s">
        <v>3686</v>
      </c>
      <c r="BZ4076" s="15">
        <v>98.996168900477215</v>
      </c>
    </row>
    <row r="4077" spans="16:78">
      <c r="P4077" s="105">
        <v>12.068127232694239</v>
      </c>
      <c r="Q4077" s="85" t="s">
        <v>15726</v>
      </c>
      <c r="R4077" s="106">
        <v>-0.86439999999999995</v>
      </c>
      <c r="S4077" s="85" t="s">
        <v>8887</v>
      </c>
      <c r="BZ4077" s="15">
        <v>86.442520251031652</v>
      </c>
    </row>
    <row r="4078" spans="16:78">
      <c r="P4078" s="105">
        <v>45.137772671199571</v>
      </c>
      <c r="Q4078" s="85" t="s">
        <v>15727</v>
      </c>
      <c r="R4078" s="106">
        <v>-0.97570000000000001</v>
      </c>
      <c r="S4078" s="85" t="s">
        <v>8887</v>
      </c>
      <c r="BZ4078" s="15">
        <v>97.565142504821182</v>
      </c>
    </row>
    <row r="4079" spans="16:78">
      <c r="P4079" s="105">
        <v>1.8705213985204869</v>
      </c>
      <c r="Q4079" s="85" t="s">
        <v>15728</v>
      </c>
      <c r="R4079" s="106">
        <v>-1</v>
      </c>
      <c r="S4079" s="85" t="s">
        <v>8887</v>
      </c>
      <c r="BZ4079" s="15">
        <v>99.998551132997264</v>
      </c>
    </row>
    <row r="4080" spans="16:78">
      <c r="P4080" s="105">
        <v>7.9078337371412442</v>
      </c>
      <c r="Q4080" s="85" t="s">
        <v>15729</v>
      </c>
      <c r="R4080" s="106">
        <v>-0.86619999999999997</v>
      </c>
      <c r="S4080" s="85" t="s">
        <v>8887</v>
      </c>
      <c r="BZ4080" s="15">
        <v>86.61502921854337</v>
      </c>
    </row>
    <row r="4081" spans="16:78">
      <c r="P4081" s="105">
        <v>57.221720852848676</v>
      </c>
      <c r="Q4081" s="85" t="s">
        <v>15730</v>
      </c>
      <c r="R4081" s="106">
        <v>-0.97899999999999998</v>
      </c>
      <c r="S4081" s="85" t="s">
        <v>8887</v>
      </c>
      <c r="BZ4081" s="15">
        <v>97.895779337704099</v>
      </c>
    </row>
    <row r="4082" spans="16:78">
      <c r="P4082" s="105">
        <v>528.45308255801717</v>
      </c>
      <c r="Q4082" s="85" t="s">
        <v>15731</v>
      </c>
      <c r="R4082" s="106">
        <v>-0.99839999999999995</v>
      </c>
      <c r="S4082" s="85" t="s">
        <v>3686</v>
      </c>
      <c r="BZ4082" s="15">
        <v>99.841405679579367</v>
      </c>
    </row>
    <row r="4083" spans="16:78">
      <c r="P4083" s="105">
        <v>2.0962689917820931</v>
      </c>
      <c r="Q4083" s="85" t="s">
        <v>15732</v>
      </c>
      <c r="R4083" s="106">
        <v>-0.99739999999999995</v>
      </c>
      <c r="S4083" s="85" t="s">
        <v>3686</v>
      </c>
      <c r="BZ4083" s="15">
        <v>99.736122642982679</v>
      </c>
    </row>
    <row r="4084" spans="16:78">
      <c r="P4084" s="105">
        <v>216.34333900430821</v>
      </c>
      <c r="Q4084" s="85" t="s">
        <v>15733</v>
      </c>
      <c r="R4084" s="106">
        <v>-0.98060000000000003</v>
      </c>
      <c r="S4084" s="85" t="s">
        <v>8888</v>
      </c>
      <c r="BZ4084" s="15">
        <v>98.062101857040744</v>
      </c>
    </row>
    <row r="4085" spans="16:78">
      <c r="P4085" s="105">
        <v>1.8387330010473679</v>
      </c>
      <c r="Q4085" s="85" t="s">
        <v>15734</v>
      </c>
      <c r="R4085" s="106">
        <v>-0.98070000000000002</v>
      </c>
      <c r="S4085" s="85" t="s">
        <v>8887</v>
      </c>
      <c r="BZ4085" s="15">
        <v>98.065654898860956</v>
      </c>
    </row>
    <row r="4086" spans="16:78">
      <c r="P4086" s="105">
        <v>4.6268827125304446</v>
      </c>
      <c r="Q4086" s="85" t="s">
        <v>15735</v>
      </c>
      <c r="R4086" s="106">
        <v>-0.99819999999999998</v>
      </c>
      <c r="S4086" s="85" t="s">
        <v>8887</v>
      </c>
      <c r="BZ4086" s="15">
        <v>99.822861089370406</v>
      </c>
    </row>
    <row r="4087" spans="16:78">
      <c r="P4087" s="105">
        <v>1.7178974342223481</v>
      </c>
      <c r="Q4087" s="85" t="s">
        <v>15736</v>
      </c>
      <c r="R4087" s="106">
        <v>-0.99980000000000002</v>
      </c>
      <c r="S4087" s="85" t="s">
        <v>8887</v>
      </c>
      <c r="BZ4087" s="15">
        <v>99.984236164922763</v>
      </c>
    </row>
    <row r="4088" spans="16:78">
      <c r="P4088" s="105">
        <v>35.940102047515197</v>
      </c>
      <c r="Q4088" s="85" t="s">
        <v>15737</v>
      </c>
      <c r="R4088" s="106">
        <v>-0.96930000000000005</v>
      </c>
      <c r="S4088" s="85" t="s">
        <v>8887</v>
      </c>
      <c r="BZ4088" s="15">
        <v>96.932270694576644</v>
      </c>
    </row>
    <row r="4089" spans="16:78">
      <c r="P4089" s="105">
        <v>34.536506364183062</v>
      </c>
      <c r="Q4089" s="85" t="s">
        <v>15738</v>
      </c>
      <c r="R4089" s="106">
        <v>-0.93520000000000003</v>
      </c>
      <c r="S4089" s="85" t="s">
        <v>8887</v>
      </c>
      <c r="BZ4089" s="15">
        <v>93.522796459858711</v>
      </c>
    </row>
    <row r="4090" spans="16:78">
      <c r="P4090" s="105">
        <v>10.86625221867803</v>
      </c>
      <c r="Q4090" s="85" t="s">
        <v>15739</v>
      </c>
      <c r="R4090" s="106">
        <v>-0.98019999999999996</v>
      </c>
      <c r="S4090" s="85" t="s">
        <v>8892</v>
      </c>
      <c r="BZ4090" s="15">
        <v>98.015314407548431</v>
      </c>
    </row>
    <row r="4091" spans="16:78">
      <c r="P4091" s="105">
        <v>1.705591436912917</v>
      </c>
      <c r="Q4091" s="85" t="s">
        <v>15740</v>
      </c>
      <c r="R4091" s="106">
        <v>-1</v>
      </c>
      <c r="S4091" s="85" t="s">
        <v>3686</v>
      </c>
      <c r="BZ4091" s="15">
        <v>100</v>
      </c>
    </row>
    <row r="4092" spans="16:78">
      <c r="P4092" s="105">
        <v>2.6532513549421441</v>
      </c>
      <c r="Q4092" s="85" t="s">
        <v>15741</v>
      </c>
      <c r="R4092" s="106">
        <v>-0.97099999999999997</v>
      </c>
      <c r="S4092" s="85" t="s">
        <v>3686</v>
      </c>
      <c r="BZ4092" s="15">
        <v>97.095088497550222</v>
      </c>
    </row>
    <row r="4093" spans="16:78">
      <c r="P4093" s="105">
        <v>18.799131207021759</v>
      </c>
      <c r="Q4093" s="85" t="s">
        <v>15742</v>
      </c>
      <c r="R4093" s="106">
        <v>-0.96330000000000005</v>
      </c>
      <c r="S4093" s="85" t="s">
        <v>8887</v>
      </c>
      <c r="BZ4093" s="15">
        <v>96.334158356564231</v>
      </c>
    </row>
    <row r="4094" spans="16:78">
      <c r="P4094" s="105">
        <v>19.01676889986458</v>
      </c>
      <c r="Q4094" s="85" t="s">
        <v>15743</v>
      </c>
      <c r="R4094" s="106">
        <v>-1</v>
      </c>
      <c r="S4094" s="85" t="s">
        <v>3686</v>
      </c>
      <c r="BZ4094" s="15">
        <v>100</v>
      </c>
    </row>
    <row r="4095" spans="16:78">
      <c r="P4095" s="105">
        <v>7.663335890415035</v>
      </c>
      <c r="Q4095" s="85" t="s">
        <v>15744</v>
      </c>
      <c r="R4095" s="106">
        <v>-1</v>
      </c>
      <c r="S4095" s="85" t="s">
        <v>3686</v>
      </c>
      <c r="BZ4095" s="15">
        <v>100</v>
      </c>
    </row>
    <row r="4096" spans="16:78">
      <c r="P4096" s="105">
        <v>16.663927283627061</v>
      </c>
      <c r="Q4096" s="85" t="s">
        <v>14280</v>
      </c>
      <c r="R4096" s="106">
        <v>-0.97540000000000004</v>
      </c>
      <c r="S4096" s="85" t="s">
        <v>8887</v>
      </c>
      <c r="BZ4096" s="15">
        <v>97.542294966142308</v>
      </c>
    </row>
    <row r="4097" spans="16:78">
      <c r="P4097" s="105">
        <v>6.6963417765685662</v>
      </c>
      <c r="Q4097" s="85" t="s">
        <v>15745</v>
      </c>
      <c r="R4097" s="106">
        <v>-0.99809999999999999</v>
      </c>
      <c r="S4097" s="85" t="s">
        <v>8892</v>
      </c>
      <c r="BZ4097" s="15">
        <v>99.805907982409053</v>
      </c>
    </row>
    <row r="4098" spans="16:78">
      <c r="P4098" s="105">
        <v>554.68210313467375</v>
      </c>
      <c r="Q4098" s="85" t="s">
        <v>15746</v>
      </c>
      <c r="R4098" s="106">
        <v>-0.98040000000000005</v>
      </c>
      <c r="S4098" s="85" t="s">
        <v>8887</v>
      </c>
      <c r="BZ4098" s="15">
        <v>98.03661390979687</v>
      </c>
    </row>
    <row r="4099" spans="16:78">
      <c r="P4099" s="105">
        <v>9.5789629160118412</v>
      </c>
      <c r="Q4099" s="85" t="s">
        <v>15747</v>
      </c>
      <c r="R4099" s="106">
        <v>-0.85460000000000003</v>
      </c>
      <c r="S4099" s="85" t="s">
        <v>3686</v>
      </c>
      <c r="BZ4099" s="15">
        <v>85.463575990161061</v>
      </c>
    </row>
    <row r="4100" spans="16:78">
      <c r="P4100" s="105">
        <v>42.038680257686657</v>
      </c>
      <c r="Q4100" s="85" t="s">
        <v>15748</v>
      </c>
      <c r="R4100" s="106">
        <v>-0.98850000000000005</v>
      </c>
      <c r="S4100" s="85" t="s">
        <v>3686</v>
      </c>
      <c r="BZ4100" s="15">
        <v>98.850489019895676</v>
      </c>
    </row>
    <row r="4101" spans="16:78">
      <c r="P4101" s="105">
        <v>168.515498542551</v>
      </c>
      <c r="Q4101" s="85" t="s">
        <v>15749</v>
      </c>
      <c r="R4101" s="106">
        <v>-1</v>
      </c>
      <c r="S4101" s="85" t="s">
        <v>8891</v>
      </c>
      <c r="BZ4101" s="15">
        <v>100</v>
      </c>
    </row>
    <row r="4102" spans="16:78">
      <c r="P4102" s="105">
        <v>5.718377439616475</v>
      </c>
      <c r="Q4102" s="85" t="s">
        <v>15750</v>
      </c>
      <c r="R4102" s="106">
        <v>-0.99890000000000001</v>
      </c>
      <c r="S4102" s="85" t="s">
        <v>8887</v>
      </c>
      <c r="BZ4102" s="15">
        <v>99.894412280067883</v>
      </c>
    </row>
    <row r="4103" spans="16:78">
      <c r="P4103" s="105">
        <v>1.0650826332743699</v>
      </c>
      <c r="Q4103" s="85" t="s">
        <v>15751</v>
      </c>
      <c r="R4103" s="106">
        <v>-0.99319999999999997</v>
      </c>
      <c r="S4103" s="85" t="s">
        <v>8893</v>
      </c>
      <c r="BZ4103" s="15">
        <v>99.321380831300914</v>
      </c>
    </row>
    <row r="4104" spans="16:78">
      <c r="P4104" s="105">
        <v>1032.8206239129131</v>
      </c>
      <c r="Q4104" s="85" t="s">
        <v>15752</v>
      </c>
      <c r="R4104" s="106">
        <v>-0.95599999999999996</v>
      </c>
      <c r="S4104" s="85" t="s">
        <v>3686</v>
      </c>
      <c r="BZ4104" s="15">
        <v>95.597878165310775</v>
      </c>
    </row>
    <row r="4105" spans="16:78">
      <c r="P4105" s="105">
        <v>5.705916662095361</v>
      </c>
      <c r="Q4105" s="85" t="s">
        <v>15753</v>
      </c>
      <c r="R4105" s="106">
        <v>-0.94120000000000004</v>
      </c>
      <c r="S4105" s="85" t="s">
        <v>3686</v>
      </c>
      <c r="BZ4105" s="15">
        <v>94.122781361224099</v>
      </c>
    </row>
    <row r="4106" spans="16:78">
      <c r="P4106" s="105">
        <v>8.3149670759109018</v>
      </c>
      <c r="Q4106" s="85" t="s">
        <v>15754</v>
      </c>
      <c r="R4106" s="106">
        <v>-0.84819999999999995</v>
      </c>
      <c r="S4106" s="85" t="s">
        <v>8887</v>
      </c>
      <c r="BZ4106" s="15">
        <v>84.818537013221885</v>
      </c>
    </row>
    <row r="4107" spans="16:78">
      <c r="P4107" s="105">
        <v>44.789033590042919</v>
      </c>
      <c r="Q4107" s="85" t="s">
        <v>15755</v>
      </c>
      <c r="R4107" s="106">
        <v>-0.94430000000000003</v>
      </c>
      <c r="S4107" s="85" t="s">
        <v>8887</v>
      </c>
      <c r="BZ4107" s="15">
        <v>94.431736225003377</v>
      </c>
    </row>
    <row r="4108" spans="16:78">
      <c r="P4108" s="105">
        <v>2.5032377301554312</v>
      </c>
      <c r="Q4108" s="85" t="s">
        <v>15756</v>
      </c>
      <c r="R4108" s="106">
        <v>-0.87190000000000001</v>
      </c>
      <c r="S4108" s="85" t="s">
        <v>8887</v>
      </c>
      <c r="BZ4108" s="15">
        <v>87.190116093347797</v>
      </c>
    </row>
    <row r="4109" spans="16:78">
      <c r="P4109" s="105">
        <v>2.3627907106199348</v>
      </c>
      <c r="Q4109" s="85" t="s">
        <v>15757</v>
      </c>
      <c r="R4109" s="106">
        <v>-0.88619999999999999</v>
      </c>
      <c r="S4109" s="85" t="s">
        <v>3686</v>
      </c>
      <c r="BZ4109" s="15">
        <v>88.616074109553693</v>
      </c>
    </row>
    <row r="4110" spans="16:78">
      <c r="P4110" s="105">
        <v>10.10655364135437</v>
      </c>
      <c r="Q4110" s="85" t="s">
        <v>15758</v>
      </c>
      <c r="R4110" s="106">
        <v>-0.94740000000000002</v>
      </c>
      <c r="S4110" s="85" t="s">
        <v>3686</v>
      </c>
      <c r="BZ4110" s="15">
        <v>94.738732522148979</v>
      </c>
    </row>
    <row r="4111" spans="16:78">
      <c r="P4111" s="105">
        <v>7.1833149578686184</v>
      </c>
      <c r="Q4111" s="85" t="s">
        <v>15759</v>
      </c>
      <c r="R4111" s="106">
        <v>-1</v>
      </c>
      <c r="S4111" s="85" t="s">
        <v>3686</v>
      </c>
      <c r="BZ4111" s="15">
        <v>100</v>
      </c>
    </row>
    <row r="4112" spans="16:78">
      <c r="P4112" s="105">
        <v>8.7381903989381318</v>
      </c>
      <c r="Q4112" s="85" t="s">
        <v>15760</v>
      </c>
      <c r="R4112" s="106">
        <v>-0.8871</v>
      </c>
      <c r="S4112" s="85" t="s">
        <v>3686</v>
      </c>
      <c r="BZ4112" s="15">
        <v>88.709233695587969</v>
      </c>
    </row>
    <row r="4113" spans="16:78">
      <c r="P4113" s="105">
        <v>36.346302137094803</v>
      </c>
      <c r="Q4113" s="85" t="s">
        <v>15761</v>
      </c>
      <c r="R4113" s="106">
        <v>-0.996</v>
      </c>
      <c r="S4113" s="85" t="s">
        <v>3686</v>
      </c>
      <c r="BZ4113" s="15">
        <v>99.59587196356442</v>
      </c>
    </row>
    <row r="4114" spans="16:78">
      <c r="P4114" s="105">
        <v>8.887815827198942</v>
      </c>
      <c r="Q4114" s="85" t="s">
        <v>15762</v>
      </c>
      <c r="R4114" s="106">
        <v>-0.99950000000000006</v>
      </c>
      <c r="S4114" s="85" t="s">
        <v>8894</v>
      </c>
      <c r="BZ4114" s="15">
        <v>99.951328841722102</v>
      </c>
    </row>
    <row r="4115" spans="16:78">
      <c r="P4115" s="105">
        <v>11.446046297874931</v>
      </c>
      <c r="Q4115" s="85" t="s">
        <v>15763</v>
      </c>
      <c r="R4115" s="106">
        <v>-0.97270000000000001</v>
      </c>
      <c r="S4115" s="85" t="s">
        <v>8887</v>
      </c>
      <c r="BZ4115" s="15">
        <v>97.265487052542923</v>
      </c>
    </row>
    <row r="4116" spans="16:78">
      <c r="P4116" s="105">
        <v>78.050262127979522</v>
      </c>
      <c r="Q4116" s="85" t="s">
        <v>15764</v>
      </c>
      <c r="R4116" s="106">
        <v>-0.97660000000000002</v>
      </c>
      <c r="S4116" s="85" t="s">
        <v>8887</v>
      </c>
      <c r="BZ4116" s="15">
        <v>97.657982705265539</v>
      </c>
    </row>
    <row r="4117" spans="16:78">
      <c r="P4117" s="105">
        <v>2.5795086680799839</v>
      </c>
      <c r="Q4117" s="85" t="s">
        <v>15765</v>
      </c>
      <c r="R4117" s="106">
        <v>-0.9929</v>
      </c>
      <c r="S4117" s="85" t="s">
        <v>8887</v>
      </c>
      <c r="BZ4117" s="15">
        <v>99.294154459468885</v>
      </c>
    </row>
    <row r="4118" spans="16:78">
      <c r="P4118" s="105">
        <v>4.0324730463536174</v>
      </c>
      <c r="Q4118" s="85" t="s">
        <v>15766</v>
      </c>
      <c r="R4118" s="106">
        <v>-1</v>
      </c>
      <c r="S4118" s="85" t="s">
        <v>8887</v>
      </c>
      <c r="BZ4118" s="15">
        <v>99.999400360511103</v>
      </c>
    </row>
    <row r="4119" spans="16:78">
      <c r="P4119" s="105">
        <v>2.545354788619723</v>
      </c>
      <c r="Q4119" s="85" t="s">
        <v>15767</v>
      </c>
      <c r="R4119" s="106">
        <v>-0.43369999999999997</v>
      </c>
      <c r="S4119" s="85" t="s">
        <v>8893</v>
      </c>
      <c r="BZ4119" s="15">
        <v>43.366937195792488</v>
      </c>
    </row>
    <row r="4120" spans="16:78">
      <c r="P4120" s="105">
        <v>25.404017392271651</v>
      </c>
      <c r="Q4120" s="85" t="s">
        <v>15768</v>
      </c>
      <c r="R4120" s="106">
        <v>-0.97770000000000001</v>
      </c>
      <c r="S4120" s="85" t="s">
        <v>8892</v>
      </c>
      <c r="BZ4120" s="15">
        <v>97.771952495884292</v>
      </c>
    </row>
    <row r="4121" spans="16:78">
      <c r="P4121" s="105">
        <v>26.679377725432559</v>
      </c>
      <c r="Q4121" s="85" t="s">
        <v>15769</v>
      </c>
      <c r="R4121" s="106">
        <v>-0.9889</v>
      </c>
      <c r="S4121" s="85" t="s">
        <v>8887</v>
      </c>
      <c r="BZ4121" s="15">
        <v>98.890811171488764</v>
      </c>
    </row>
    <row r="4122" spans="16:78">
      <c r="P4122" s="105">
        <v>1.856266446870275</v>
      </c>
      <c r="Q4122" s="85" t="s">
        <v>15770</v>
      </c>
      <c r="R4122" s="106">
        <v>-0.80840000000000001</v>
      </c>
      <c r="S4122" s="85" t="s">
        <v>3686</v>
      </c>
      <c r="BZ4122" s="15">
        <v>80.84402960765108</v>
      </c>
    </row>
    <row r="4123" spans="16:78">
      <c r="P4123" s="105">
        <v>3.9429664051931721</v>
      </c>
      <c r="Q4123" s="85" t="s">
        <v>15771</v>
      </c>
      <c r="R4123" s="106">
        <v>-0.99870000000000003</v>
      </c>
      <c r="S4123" s="85" t="s">
        <v>8887</v>
      </c>
      <c r="BZ4123" s="15">
        <v>99.874762652529711</v>
      </c>
    </row>
    <row r="4124" spans="16:78">
      <c r="P4124" s="105">
        <v>14.36970730321114</v>
      </c>
      <c r="Q4124" s="85" t="s">
        <v>15772</v>
      </c>
      <c r="R4124" s="106">
        <v>-0.98880000000000001</v>
      </c>
      <c r="S4124" s="85" t="s">
        <v>3686</v>
      </c>
      <c r="BZ4124" s="15">
        <v>98.877726580576265</v>
      </c>
    </row>
    <row r="4125" spans="16:78">
      <c r="P4125" s="105">
        <v>143.79050977310831</v>
      </c>
      <c r="Q4125" s="85" t="s">
        <v>15773</v>
      </c>
      <c r="R4125" s="106">
        <v>-0.93400000000000005</v>
      </c>
      <c r="S4125" s="85" t="s">
        <v>3686</v>
      </c>
      <c r="BZ4125" s="15">
        <v>93.395023360296065</v>
      </c>
    </row>
    <row r="4126" spans="16:78">
      <c r="P4126" s="105">
        <v>10.272712606791989</v>
      </c>
      <c r="Q4126" s="85" t="s">
        <v>15774</v>
      </c>
      <c r="R4126" s="106">
        <v>-0.995</v>
      </c>
      <c r="S4126" s="85" t="s">
        <v>8887</v>
      </c>
      <c r="BZ4126" s="15">
        <v>99.498673163433565</v>
      </c>
    </row>
    <row r="4127" spans="16:78">
      <c r="P4127" s="105">
        <v>18.772358158330569</v>
      </c>
      <c r="Q4127" s="85" t="s">
        <v>15775</v>
      </c>
      <c r="R4127" s="106">
        <v>-0.71399999999999997</v>
      </c>
      <c r="S4127" s="85" t="s">
        <v>8887</v>
      </c>
      <c r="BZ4127" s="15">
        <v>71.400467461815325</v>
      </c>
    </row>
    <row r="4128" spans="16:78">
      <c r="P4128" s="105">
        <v>2.116963640858736</v>
      </c>
      <c r="Q4128" s="85" t="s">
        <v>15776</v>
      </c>
      <c r="R4128" s="106">
        <v>-0.9798</v>
      </c>
      <c r="S4128" s="85" t="s">
        <v>3686</v>
      </c>
      <c r="BZ4128" s="15">
        <v>97.984993845898316</v>
      </c>
    </row>
    <row r="4129" spans="16:78">
      <c r="P4129" s="105">
        <v>10.418850970346931</v>
      </c>
      <c r="Q4129" s="85" t="s">
        <v>15777</v>
      </c>
      <c r="R4129" s="106">
        <v>-0.94189999999999996</v>
      </c>
      <c r="S4129" s="85" t="s">
        <v>3686</v>
      </c>
      <c r="BZ4129" s="15">
        <v>94.190512070432206</v>
      </c>
    </row>
    <row r="4130" spans="16:78">
      <c r="P4130" s="105">
        <v>5.2584252641196843</v>
      </c>
      <c r="Q4130" s="85" t="s">
        <v>15778</v>
      </c>
      <c r="R4130" s="106">
        <v>-0.70809999999999995</v>
      </c>
      <c r="S4130" s="85" t="s">
        <v>8889</v>
      </c>
      <c r="BZ4130" s="15">
        <v>70.808296611512759</v>
      </c>
    </row>
    <row r="4131" spans="16:78">
      <c r="P4131" s="105">
        <v>13.34194244115745</v>
      </c>
      <c r="Q4131" s="85" t="s">
        <v>15779</v>
      </c>
      <c r="R4131" s="106">
        <v>-0.997</v>
      </c>
      <c r="S4131" s="85" t="s">
        <v>3686</v>
      </c>
      <c r="BZ4131" s="15">
        <v>99.70447796439511</v>
      </c>
    </row>
    <row r="4132" spans="16:78">
      <c r="P4132" s="105">
        <v>12.83621349211459</v>
      </c>
      <c r="Q4132" s="85" t="s">
        <v>15780</v>
      </c>
      <c r="R4132" s="106">
        <v>-0.95550000000000002</v>
      </c>
      <c r="S4132" s="85" t="s">
        <v>3686</v>
      </c>
      <c r="BZ4132" s="15">
        <v>95.55176954395229</v>
      </c>
    </row>
    <row r="4133" spans="16:78">
      <c r="P4133" s="105">
        <v>546.81184378114824</v>
      </c>
      <c r="Q4133" s="85" t="s">
        <v>15781</v>
      </c>
      <c r="R4133" s="106">
        <v>-1</v>
      </c>
      <c r="S4133" s="85" t="s">
        <v>8889</v>
      </c>
      <c r="BZ4133" s="15">
        <v>100</v>
      </c>
    </row>
    <row r="4134" spans="16:78">
      <c r="P4134" s="105">
        <v>5.2465649492418889</v>
      </c>
      <c r="Q4134" s="85" t="s">
        <v>15782</v>
      </c>
      <c r="R4134" s="106">
        <v>-0.998</v>
      </c>
      <c r="S4134" s="85" t="s">
        <v>3686</v>
      </c>
      <c r="BZ4134" s="15">
        <v>99.799828354355142</v>
      </c>
    </row>
    <row r="4135" spans="16:78">
      <c r="P4135" s="105">
        <v>49.339234899169007</v>
      </c>
      <c r="Q4135" s="85" t="s">
        <v>15783</v>
      </c>
      <c r="R4135" s="106">
        <v>-0.99990000000000001</v>
      </c>
      <c r="S4135" s="85" t="s">
        <v>8895</v>
      </c>
      <c r="BZ4135" s="15">
        <v>99.993413048706699</v>
      </c>
    </row>
    <row r="4136" spans="16:78">
      <c r="P4136" s="105">
        <v>1.5470339820170209</v>
      </c>
      <c r="Q4136" s="85" t="s">
        <v>15784</v>
      </c>
      <c r="R4136" s="106">
        <v>-0.99860000000000004</v>
      </c>
      <c r="S4136" s="85" t="s">
        <v>8887</v>
      </c>
      <c r="BZ4136" s="15">
        <v>99.861159872553017</v>
      </c>
    </row>
    <row r="4137" spans="16:78">
      <c r="P4137" s="105">
        <v>23.275739076754309</v>
      </c>
      <c r="Q4137" s="85" t="s">
        <v>15785</v>
      </c>
      <c r="R4137" s="106">
        <v>-0.99390000000000001</v>
      </c>
      <c r="S4137" s="85" t="s">
        <v>8893</v>
      </c>
      <c r="BZ4137" s="15">
        <v>99.39337743782005</v>
      </c>
    </row>
    <row r="4138" spans="16:78">
      <c r="P4138" s="105">
        <v>16.332621699149101</v>
      </c>
      <c r="Q4138" s="85" t="s">
        <v>15786</v>
      </c>
      <c r="R4138" s="106">
        <v>-0.98560000000000003</v>
      </c>
      <c r="S4138" s="85" t="s">
        <v>3686</v>
      </c>
      <c r="BZ4138" s="15">
        <v>98.557968195121433</v>
      </c>
    </row>
    <row r="4139" spans="16:78">
      <c r="P4139" s="105">
        <v>72.319134071089806</v>
      </c>
      <c r="Q4139" s="85" t="s">
        <v>15787</v>
      </c>
      <c r="R4139" s="106">
        <v>-0.99390000000000001</v>
      </c>
      <c r="S4139" s="85" t="s">
        <v>8892</v>
      </c>
      <c r="BZ4139" s="15">
        <v>99.39321516609489</v>
      </c>
    </row>
    <row r="4140" spans="16:78">
      <c r="P4140" s="105">
        <v>81.620544282998978</v>
      </c>
      <c r="Q4140" s="85" t="s">
        <v>15788</v>
      </c>
      <c r="R4140" s="106">
        <v>-0.84560000000000002</v>
      </c>
      <c r="S4140" s="85" t="s">
        <v>8889</v>
      </c>
      <c r="BZ4140" s="15">
        <v>84.55511080180267</v>
      </c>
    </row>
    <row r="4141" spans="16:78">
      <c r="P4141" s="105">
        <v>10.169640504427971</v>
      </c>
      <c r="Q4141" s="85" t="s">
        <v>15789</v>
      </c>
      <c r="R4141" s="106">
        <v>-0.94369999999999998</v>
      </c>
      <c r="S4141" s="85" t="s">
        <v>3686</v>
      </c>
      <c r="BZ4141" s="15">
        <v>94.370549423306784</v>
      </c>
    </row>
    <row r="4142" spans="16:78">
      <c r="P4142" s="105">
        <v>26.142963632552188</v>
      </c>
      <c r="Q4142" s="85" t="s">
        <v>15790</v>
      </c>
      <c r="R4142" s="106">
        <v>-0.99990000000000001</v>
      </c>
      <c r="S4142" s="85" t="s">
        <v>3686</v>
      </c>
      <c r="BZ4142" s="15">
        <v>99.993456500226259</v>
      </c>
    </row>
    <row r="4143" spans="16:78">
      <c r="P4143" s="105">
        <v>5.0156205702683456</v>
      </c>
      <c r="Q4143" s="85" t="s">
        <v>15791</v>
      </c>
      <c r="R4143" s="106">
        <v>-0.99750000000000005</v>
      </c>
      <c r="S4143" s="85" t="s">
        <v>3686</v>
      </c>
      <c r="BZ4143" s="15">
        <v>99.750898094275513</v>
      </c>
    </row>
    <row r="4144" spans="16:78">
      <c r="P4144" s="105">
        <v>3.2336078332799092</v>
      </c>
      <c r="Q4144" s="85" t="s">
        <v>15792</v>
      </c>
      <c r="R4144" s="106">
        <v>-1</v>
      </c>
      <c r="S4144" s="85" t="s">
        <v>3686</v>
      </c>
      <c r="BZ4144" s="15">
        <v>100</v>
      </c>
    </row>
    <row r="4145" spans="16:78">
      <c r="P4145" s="105">
        <v>1.1093075515493931</v>
      </c>
      <c r="Q4145" s="85" t="s">
        <v>15793</v>
      </c>
      <c r="R4145" s="106">
        <v>-0.9909</v>
      </c>
      <c r="S4145" s="85" t="s">
        <v>8887</v>
      </c>
      <c r="BZ4145" s="15">
        <v>99.094909770396171</v>
      </c>
    </row>
    <row r="4146" spans="16:78">
      <c r="P4146" s="105">
        <v>137.30809251686091</v>
      </c>
      <c r="Q4146" s="85" t="s">
        <v>15794</v>
      </c>
      <c r="R4146" s="106">
        <v>-0.99960000000000004</v>
      </c>
      <c r="S4146" s="85" t="s">
        <v>3686</v>
      </c>
      <c r="BZ4146" s="15">
        <v>99.962335523298435</v>
      </c>
    </row>
    <row r="4147" spans="16:78">
      <c r="P4147" s="105">
        <v>2.8093977704161861</v>
      </c>
      <c r="Q4147" s="85" t="s">
        <v>15795</v>
      </c>
      <c r="R4147" s="106">
        <v>-0.99929999999999997</v>
      </c>
      <c r="S4147" s="85" t="s">
        <v>3686</v>
      </c>
      <c r="BZ4147" s="15">
        <v>99.933110432955957</v>
      </c>
    </row>
    <row r="4148" spans="16:78">
      <c r="P4148" s="105">
        <v>105.37277988802479</v>
      </c>
      <c r="Q4148" s="85" t="s">
        <v>15796</v>
      </c>
      <c r="R4148" s="106">
        <v>-0.8952</v>
      </c>
      <c r="S4148" s="85" t="s">
        <v>3686</v>
      </c>
      <c r="BZ4148" s="15">
        <v>89.517890128355631</v>
      </c>
    </row>
    <row r="4149" spans="16:78">
      <c r="P4149" s="105">
        <v>4.2827948809182921</v>
      </c>
      <c r="Q4149" s="85" t="s">
        <v>15797</v>
      </c>
      <c r="R4149" s="106">
        <v>-0.85909999999999997</v>
      </c>
      <c r="S4149" s="85" t="s">
        <v>3686</v>
      </c>
      <c r="BZ4149" s="15">
        <v>85.906025745509368</v>
      </c>
    </row>
    <row r="4150" spans="16:78">
      <c r="P4150" s="105">
        <v>42.80042391386435</v>
      </c>
      <c r="Q4150" s="85" t="s">
        <v>15798</v>
      </c>
      <c r="R4150" s="106">
        <v>-0.51590000000000003</v>
      </c>
      <c r="S4150" s="85" t="s">
        <v>8889</v>
      </c>
      <c r="BZ4150" s="15">
        <v>51.588543891395233</v>
      </c>
    </row>
    <row r="4151" spans="16:78">
      <c r="P4151" s="105">
        <v>3.2258723345841518</v>
      </c>
      <c r="Q4151" s="85" t="s">
        <v>15799</v>
      </c>
      <c r="R4151" s="106">
        <v>-0.54820000000000002</v>
      </c>
      <c r="S4151" s="85" t="s">
        <v>8892</v>
      </c>
      <c r="BZ4151" s="15">
        <v>54.822630013573949</v>
      </c>
    </row>
    <row r="4152" spans="16:78">
      <c r="P4152" s="105">
        <v>3.8301122705328861</v>
      </c>
      <c r="Q4152" s="85" t="s">
        <v>15800</v>
      </c>
      <c r="R4152" s="106">
        <v>-0.89539999999999997</v>
      </c>
      <c r="S4152" s="85" t="s">
        <v>8887</v>
      </c>
      <c r="BZ4152" s="15">
        <v>89.537972908921375</v>
      </c>
    </row>
    <row r="4153" spans="16:78">
      <c r="P4153" s="105">
        <v>1.469440344577694</v>
      </c>
      <c r="Q4153" s="85" t="s">
        <v>15801</v>
      </c>
      <c r="R4153" s="106">
        <v>-0.99919999999999998</v>
      </c>
      <c r="S4153" s="85" t="s">
        <v>8887</v>
      </c>
      <c r="BZ4153" s="15">
        <v>99.917049165359614</v>
      </c>
    </row>
    <row r="4154" spans="16:78">
      <c r="P4154" s="105">
        <v>7.9074862016552867</v>
      </c>
      <c r="Q4154" s="85" t="s">
        <v>15802</v>
      </c>
      <c r="R4154" s="106">
        <v>-1</v>
      </c>
      <c r="S4154" s="85" t="s">
        <v>8894</v>
      </c>
      <c r="BZ4154" s="15">
        <v>100</v>
      </c>
    </row>
    <row r="4155" spans="16:78">
      <c r="P4155" s="105">
        <v>1031.3990503431819</v>
      </c>
      <c r="Q4155" s="85" t="s">
        <v>15803</v>
      </c>
      <c r="R4155" s="106">
        <v>-0.93559999999999999</v>
      </c>
      <c r="S4155" s="85" t="s">
        <v>8887</v>
      </c>
      <c r="BZ4155" s="15">
        <v>93.558938490304442</v>
      </c>
    </row>
    <row r="4156" spans="16:78">
      <c r="P4156" s="105">
        <v>9.4855562676885299</v>
      </c>
      <c r="Q4156" s="85" t="s">
        <v>15804</v>
      </c>
      <c r="R4156" s="106">
        <v>-0.95269999999999999</v>
      </c>
      <c r="S4156" s="85" t="s">
        <v>8887</v>
      </c>
      <c r="BZ4156" s="15">
        <v>95.274876495265943</v>
      </c>
    </row>
    <row r="4157" spans="16:78">
      <c r="P4157" s="105">
        <v>4.9612691314310853</v>
      </c>
      <c r="Q4157" s="85" t="s">
        <v>15805</v>
      </c>
      <c r="R4157" s="106">
        <v>-0.97699999999999998</v>
      </c>
      <c r="S4157" s="85" t="s">
        <v>3686</v>
      </c>
      <c r="BZ4157" s="15">
        <v>97.697714868324951</v>
      </c>
    </row>
    <row r="4158" spans="16:78">
      <c r="P4158" s="105">
        <v>21.823744151024581</v>
      </c>
      <c r="Q4158" s="85" t="s">
        <v>15806</v>
      </c>
      <c r="R4158" s="106">
        <v>-0.92589999999999995</v>
      </c>
      <c r="S4158" s="85" t="s">
        <v>8892</v>
      </c>
      <c r="BZ4158" s="15">
        <v>92.592271416721417</v>
      </c>
    </row>
    <row r="4159" spans="16:78">
      <c r="P4159" s="105">
        <v>1.001118305660518</v>
      </c>
      <c r="Q4159" s="85" t="s">
        <v>15807</v>
      </c>
      <c r="R4159" s="106">
        <v>-0.78739999999999999</v>
      </c>
      <c r="S4159" s="85" t="s">
        <v>3686</v>
      </c>
      <c r="BZ4159" s="15">
        <v>78.739516620916774</v>
      </c>
    </row>
    <row r="4160" spans="16:78">
      <c r="P4160" s="105">
        <v>262.31772866835979</v>
      </c>
      <c r="Q4160" s="85" t="s">
        <v>15808</v>
      </c>
      <c r="R4160" s="106">
        <v>-0.996</v>
      </c>
      <c r="S4160" s="85" t="s">
        <v>3686</v>
      </c>
      <c r="BZ4160" s="15">
        <v>99.595922789481079</v>
      </c>
    </row>
    <row r="4161" spans="16:78">
      <c r="P4161" s="105">
        <v>72.419786420621733</v>
      </c>
      <c r="Q4161" s="85" t="s">
        <v>15809</v>
      </c>
      <c r="R4161" s="106">
        <v>-1</v>
      </c>
      <c r="S4161" s="85" t="s">
        <v>8887</v>
      </c>
      <c r="BZ4161" s="15">
        <v>100</v>
      </c>
    </row>
    <row r="4162" spans="16:78">
      <c r="P4162" s="105">
        <v>3.285396241327585</v>
      </c>
      <c r="Q4162" s="85" t="s">
        <v>15810</v>
      </c>
      <c r="R4162" s="106">
        <v>-1</v>
      </c>
      <c r="S4162" s="85" t="s">
        <v>3686</v>
      </c>
      <c r="BZ4162" s="15">
        <v>99.995891158150457</v>
      </c>
    </row>
    <row r="4163" spans="16:78">
      <c r="P4163" s="105">
        <v>7.3533517069721279</v>
      </c>
      <c r="Q4163" s="85" t="s">
        <v>15811</v>
      </c>
      <c r="R4163" s="106">
        <v>-0.98699999999999999</v>
      </c>
      <c r="S4163" s="85" t="s">
        <v>8884</v>
      </c>
      <c r="BZ4163" s="15">
        <v>98.704215738882624</v>
      </c>
    </row>
    <row r="4164" spans="16:78">
      <c r="P4164" s="105">
        <v>14.232571769450191</v>
      </c>
      <c r="Q4164" s="85" t="s">
        <v>15812</v>
      </c>
      <c r="R4164" s="106">
        <v>-0.98709999999999998</v>
      </c>
      <c r="S4164" s="85" t="s">
        <v>3686</v>
      </c>
      <c r="BZ4164" s="15">
        <v>98.709292664801424</v>
      </c>
    </row>
    <row r="4165" spans="16:78">
      <c r="P4165" s="105">
        <v>48.970859629831551</v>
      </c>
      <c r="Q4165" s="85" t="s">
        <v>15813</v>
      </c>
      <c r="R4165" s="106">
        <v>-0.85850000000000004</v>
      </c>
      <c r="S4165" s="85" t="s">
        <v>8887</v>
      </c>
      <c r="BZ4165" s="15">
        <v>85.848841710957601</v>
      </c>
    </row>
    <row r="4166" spans="16:78">
      <c r="P4166" s="105">
        <v>2.3065870256649328</v>
      </c>
      <c r="Q4166" s="85" t="s">
        <v>15814</v>
      </c>
      <c r="R4166" s="106">
        <v>-0.96789999999999998</v>
      </c>
      <c r="S4166" s="85" t="s">
        <v>3686</v>
      </c>
      <c r="BZ4166" s="15">
        <v>96.78752559401282</v>
      </c>
    </row>
    <row r="4167" spans="16:78">
      <c r="P4167" s="105">
        <v>9.752014134710862</v>
      </c>
      <c r="Q4167" s="85" t="s">
        <v>15815</v>
      </c>
      <c r="R4167" s="106">
        <v>-0.99080000000000001</v>
      </c>
      <c r="S4167" s="85" t="s">
        <v>8892</v>
      </c>
      <c r="BZ4167" s="15">
        <v>99.077048979974847</v>
      </c>
    </row>
    <row r="4168" spans="16:78">
      <c r="P4168" s="105">
        <v>1.6009809526723859</v>
      </c>
      <c r="Q4168" s="85" t="s">
        <v>15816</v>
      </c>
      <c r="R4168" s="106">
        <v>-0.28360000000000002</v>
      </c>
      <c r="S4168" s="85" t="s">
        <v>3686</v>
      </c>
      <c r="BZ4168" s="15">
        <v>28.356709915399129</v>
      </c>
    </row>
    <row r="4169" spans="16:78">
      <c r="P4169" s="105">
        <v>12.638671628753929</v>
      </c>
      <c r="Q4169" s="85" t="s">
        <v>15817</v>
      </c>
      <c r="R4169" s="106">
        <v>-1</v>
      </c>
      <c r="S4169" s="85" t="s">
        <v>8887</v>
      </c>
      <c r="BZ4169" s="15">
        <v>100</v>
      </c>
    </row>
    <row r="4170" spans="16:78">
      <c r="P4170" s="105">
        <v>898.18015399430658</v>
      </c>
      <c r="Q4170" s="85" t="s">
        <v>15818</v>
      </c>
      <c r="R4170" s="106">
        <v>-0.99139999999999995</v>
      </c>
      <c r="S4170" s="85" t="s">
        <v>3686</v>
      </c>
      <c r="BZ4170" s="15">
        <v>99.139266056010428</v>
      </c>
    </row>
    <row r="4171" spans="16:78">
      <c r="P4171" s="105">
        <v>1.638318886710515</v>
      </c>
      <c r="Q4171" s="85" t="s">
        <v>15819</v>
      </c>
      <c r="R4171" s="106">
        <v>-0.99960000000000004</v>
      </c>
      <c r="S4171" s="85" t="s">
        <v>8887</v>
      </c>
      <c r="BZ4171" s="15">
        <v>99.957828388079378</v>
      </c>
    </row>
    <row r="4172" spans="16:78">
      <c r="P4172" s="105">
        <v>1.8134779279438711</v>
      </c>
      <c r="Q4172" s="85" t="s">
        <v>15820</v>
      </c>
      <c r="R4172" s="106">
        <v>-0.97409999999999997</v>
      </c>
      <c r="S4172" s="85" t="s">
        <v>3686</v>
      </c>
      <c r="BZ4172" s="15">
        <v>97.409352598165853</v>
      </c>
    </row>
    <row r="4173" spans="16:78">
      <c r="P4173" s="105">
        <v>14.2207864000759</v>
      </c>
      <c r="Q4173" s="85" t="s">
        <v>15821</v>
      </c>
      <c r="R4173" s="106">
        <v>-1</v>
      </c>
      <c r="S4173" s="85" t="s">
        <v>3686</v>
      </c>
      <c r="BZ4173" s="15">
        <v>99.996781165825254</v>
      </c>
    </row>
    <row r="4174" spans="16:78">
      <c r="P4174" s="105">
        <v>3.878553532996599</v>
      </c>
      <c r="Q4174" s="85" t="s">
        <v>15822</v>
      </c>
      <c r="R4174" s="106">
        <v>-0.99929999999999997</v>
      </c>
      <c r="S4174" s="85" t="s">
        <v>3686</v>
      </c>
      <c r="BZ4174" s="15">
        <v>99.932481534777224</v>
      </c>
    </row>
    <row r="4175" spans="16:78">
      <c r="P4175" s="105">
        <v>30.626238189797292</v>
      </c>
      <c r="Q4175" s="85" t="s">
        <v>15823</v>
      </c>
      <c r="R4175" s="106">
        <v>-0.78200000000000003</v>
      </c>
      <c r="S4175" s="85" t="s">
        <v>8894</v>
      </c>
      <c r="BZ4175" s="15">
        <v>78.196731809245051</v>
      </c>
    </row>
    <row r="4176" spans="16:78">
      <c r="P4176" s="105">
        <v>3.6376319671983208</v>
      </c>
      <c r="Q4176" s="85" t="s">
        <v>15824</v>
      </c>
      <c r="R4176" s="106">
        <v>-0.85850000000000004</v>
      </c>
      <c r="S4176" s="85" t="s">
        <v>8887</v>
      </c>
      <c r="BZ4176" s="15">
        <v>85.852202270665586</v>
      </c>
    </row>
    <row r="4177" spans="16:78">
      <c r="P4177" s="105">
        <v>201.77322959319889</v>
      </c>
      <c r="Q4177" s="85" t="s">
        <v>15825</v>
      </c>
      <c r="R4177" s="106">
        <v>-0.96940000000000004</v>
      </c>
      <c r="S4177" s="85" t="s">
        <v>3686</v>
      </c>
      <c r="BZ4177" s="15">
        <v>96.935707678705313</v>
      </c>
    </row>
    <row r="4178" spans="16:78">
      <c r="P4178" s="105">
        <v>409.49304257488052</v>
      </c>
      <c r="Q4178" s="85" t="s">
        <v>15826</v>
      </c>
      <c r="R4178" s="106">
        <v>-0.99309999999999998</v>
      </c>
      <c r="S4178" s="85" t="s">
        <v>8894</v>
      </c>
      <c r="BZ4178" s="15">
        <v>99.305077629554532</v>
      </c>
    </row>
    <row r="4179" spans="16:78">
      <c r="P4179" s="105">
        <v>8.4561677747879305</v>
      </c>
      <c r="Q4179" s="85" t="s">
        <v>15827</v>
      </c>
      <c r="R4179" s="106">
        <v>-0.52500000000000002</v>
      </c>
      <c r="S4179" s="85" t="s">
        <v>3686</v>
      </c>
      <c r="BZ4179" s="15">
        <v>52.501178271864177</v>
      </c>
    </row>
    <row r="4180" spans="16:78">
      <c r="P4180" s="105">
        <v>203.42369895498129</v>
      </c>
      <c r="Q4180" s="85" t="s">
        <v>15828</v>
      </c>
      <c r="R4180" s="106">
        <v>-1</v>
      </c>
      <c r="S4180" s="85" t="s">
        <v>8887</v>
      </c>
      <c r="BZ4180" s="15">
        <v>100</v>
      </c>
    </row>
    <row r="4181" spans="16:78">
      <c r="P4181" s="105">
        <v>4.4051740832875277</v>
      </c>
      <c r="Q4181" s="85" t="s">
        <v>15829</v>
      </c>
      <c r="R4181" s="106">
        <v>-0.99909999999999999</v>
      </c>
      <c r="S4181" s="85" t="s">
        <v>8898</v>
      </c>
      <c r="BZ4181" s="15">
        <v>99.905929331769698</v>
      </c>
    </row>
    <row r="4182" spans="16:78">
      <c r="P4182" s="105">
        <v>1.1488260935681249</v>
      </c>
      <c r="Q4182" s="85" t="s">
        <v>15830</v>
      </c>
      <c r="R4182" s="106">
        <v>-0.4244</v>
      </c>
      <c r="S4182" s="85" t="s">
        <v>8887</v>
      </c>
      <c r="BZ4182" s="15">
        <v>42.437133849019418</v>
      </c>
    </row>
    <row r="4183" spans="16:78">
      <c r="P4183" s="105">
        <v>1.0453643530976451</v>
      </c>
      <c r="Q4183" s="85" t="s">
        <v>15831</v>
      </c>
      <c r="R4183" s="106">
        <v>-0.61870000000000003</v>
      </c>
      <c r="S4183" s="85" t="s">
        <v>8887</v>
      </c>
      <c r="BZ4183" s="15">
        <v>61.872784396763713</v>
      </c>
    </row>
    <row r="4184" spans="16:78">
      <c r="P4184" s="105">
        <v>13.79551701082802</v>
      </c>
      <c r="Q4184" s="85" t="s">
        <v>15832</v>
      </c>
      <c r="R4184" s="106">
        <v>-0.91849999999999998</v>
      </c>
      <c r="S4184" s="85" t="s">
        <v>8893</v>
      </c>
      <c r="BZ4184" s="15">
        <v>91.845896039164344</v>
      </c>
    </row>
    <row r="4185" spans="16:78">
      <c r="P4185" s="105">
        <v>32.299260013413317</v>
      </c>
      <c r="Q4185" s="85" t="s">
        <v>15833</v>
      </c>
      <c r="R4185" s="106">
        <v>-0.92659999999999998</v>
      </c>
      <c r="S4185" s="85" t="s">
        <v>3686</v>
      </c>
      <c r="BZ4185" s="15">
        <v>92.658732524216973</v>
      </c>
    </row>
    <row r="4186" spans="16:78">
      <c r="P4186" s="105">
        <v>12.350488421855051</v>
      </c>
      <c r="Q4186" s="85" t="s">
        <v>15834</v>
      </c>
      <c r="R4186" s="106">
        <v>-0.94269999999999998</v>
      </c>
      <c r="S4186" s="85" t="s">
        <v>1772</v>
      </c>
      <c r="BZ4186" s="15">
        <v>94.265601576023457</v>
      </c>
    </row>
    <row r="4187" spans="16:78">
      <c r="P4187" s="105">
        <v>40.073605922809058</v>
      </c>
      <c r="Q4187" s="85" t="s">
        <v>15835</v>
      </c>
      <c r="R4187" s="106">
        <v>-0.97</v>
      </c>
      <c r="S4187" s="85" t="s">
        <v>3686</v>
      </c>
      <c r="BZ4187" s="15">
        <v>96.998152641131867</v>
      </c>
    </row>
    <row r="4188" spans="16:78">
      <c r="P4188" s="105">
        <v>8.1805812142113972</v>
      </c>
      <c r="Q4188" s="85" t="s">
        <v>15836</v>
      </c>
      <c r="R4188" s="106">
        <v>-0.99060000000000004</v>
      </c>
      <c r="S4188" s="85" t="s">
        <v>8888</v>
      </c>
      <c r="BZ4188" s="15">
        <v>99.064660945665466</v>
      </c>
    </row>
    <row r="4189" spans="16:78">
      <c r="P4189" s="105">
        <v>1.1328073845412741</v>
      </c>
      <c r="Q4189" s="85" t="s">
        <v>15837</v>
      </c>
      <c r="R4189" s="106">
        <v>-0.81379999999999997</v>
      </c>
      <c r="S4189" s="85" t="s">
        <v>3686</v>
      </c>
      <c r="BZ4189" s="15">
        <v>81.380084532292926</v>
      </c>
    </row>
    <row r="4190" spans="16:78">
      <c r="P4190" s="105">
        <v>19.607290937446191</v>
      </c>
      <c r="Q4190" s="85" t="s">
        <v>15838</v>
      </c>
      <c r="R4190" s="106">
        <v>-1</v>
      </c>
      <c r="S4190" s="85" t="s">
        <v>8887</v>
      </c>
      <c r="BZ4190" s="15">
        <v>100</v>
      </c>
    </row>
    <row r="4191" spans="16:78">
      <c r="P4191" s="105">
        <v>27.561557645758839</v>
      </c>
      <c r="Q4191" s="85" t="s">
        <v>15839</v>
      </c>
      <c r="R4191" s="106">
        <v>-0.9698</v>
      </c>
      <c r="S4191" s="85" t="s">
        <v>8887</v>
      </c>
      <c r="BZ4191" s="15">
        <v>96.982443391211092</v>
      </c>
    </row>
    <row r="4192" spans="16:78">
      <c r="P4192" s="105">
        <v>1.1538513676194491</v>
      </c>
      <c r="Q4192" s="85" t="s">
        <v>15840</v>
      </c>
      <c r="R4192" s="106">
        <v>-0.99709999999999999</v>
      </c>
      <c r="S4192" s="85" t="s">
        <v>3686</v>
      </c>
      <c r="BZ4192" s="15">
        <v>99.707984576458117</v>
      </c>
    </row>
    <row r="4193" spans="16:78">
      <c r="P4193" s="105">
        <v>1.3973930689872081</v>
      </c>
      <c r="Q4193" s="85" t="s">
        <v>15841</v>
      </c>
      <c r="R4193" s="106">
        <v>-0.93069999999999997</v>
      </c>
      <c r="S4193" s="85" t="s">
        <v>8887</v>
      </c>
      <c r="BZ4193" s="15">
        <v>93.070838160609995</v>
      </c>
    </row>
    <row r="4194" spans="16:78">
      <c r="P4194" s="105">
        <v>5.6905401748331901</v>
      </c>
      <c r="Q4194" s="85" t="s">
        <v>15842</v>
      </c>
      <c r="R4194" s="106">
        <v>-0.73570000000000002</v>
      </c>
      <c r="S4194" s="85" t="s">
        <v>8894</v>
      </c>
      <c r="BZ4194" s="15">
        <v>73.572435120338326</v>
      </c>
    </row>
    <row r="4195" spans="16:78">
      <c r="P4195" s="105">
        <v>17.608999950507389</v>
      </c>
      <c r="Q4195" s="85" t="s">
        <v>15843</v>
      </c>
      <c r="R4195" s="106">
        <v>-0.9647</v>
      </c>
      <c r="S4195" s="85" t="s">
        <v>3686</v>
      </c>
      <c r="BZ4195" s="15">
        <v>96.470168593159016</v>
      </c>
    </row>
    <row r="4196" spans="16:78">
      <c r="P4196" s="105">
        <v>21.664940491467949</v>
      </c>
      <c r="Q4196" s="85" t="s">
        <v>15844</v>
      </c>
      <c r="R4196" s="106">
        <v>-0.99960000000000004</v>
      </c>
      <c r="S4196" s="85" t="s">
        <v>8887</v>
      </c>
      <c r="BZ4196" s="15">
        <v>99.957276377916699</v>
      </c>
    </row>
    <row r="4197" spans="16:78">
      <c r="P4197" s="105">
        <v>47.045465544118457</v>
      </c>
      <c r="Q4197" s="85" t="s">
        <v>15845</v>
      </c>
      <c r="R4197" s="106">
        <v>-0.98599999999999999</v>
      </c>
      <c r="S4197" s="85" t="s">
        <v>3686</v>
      </c>
      <c r="BZ4197" s="15">
        <v>98.597656917573033</v>
      </c>
    </row>
    <row r="4198" spans="16:78">
      <c r="P4198" s="105">
        <v>621.53314899789871</v>
      </c>
      <c r="Q4198" s="85" t="s">
        <v>15846</v>
      </c>
      <c r="R4198" s="106">
        <v>-0.87290000000000001</v>
      </c>
      <c r="S4198" s="85" t="s">
        <v>8887</v>
      </c>
      <c r="BZ4198" s="15">
        <v>87.285830827595618</v>
      </c>
    </row>
    <row r="4199" spans="16:78">
      <c r="P4199" s="105">
        <v>6.2940440475288746</v>
      </c>
      <c r="Q4199" s="85" t="s">
        <v>15847</v>
      </c>
      <c r="R4199" s="106">
        <v>-0.9607</v>
      </c>
      <c r="S4199" s="85" t="s">
        <v>3686</v>
      </c>
      <c r="BZ4199" s="15">
        <v>96.074161445895413</v>
      </c>
    </row>
    <row r="4200" spans="16:78">
      <c r="P4200" s="105">
        <v>10.6625337982471</v>
      </c>
      <c r="Q4200" s="85" t="s">
        <v>15848</v>
      </c>
      <c r="R4200" s="106">
        <v>-0.84830000000000005</v>
      </c>
      <c r="S4200" s="85" t="s">
        <v>8887</v>
      </c>
      <c r="BZ4200" s="15">
        <v>84.831026823005175</v>
      </c>
    </row>
    <row r="4201" spans="16:78">
      <c r="P4201" s="105">
        <v>2.5676337881039339</v>
      </c>
      <c r="Q4201" s="85" t="s">
        <v>15849</v>
      </c>
      <c r="R4201" s="106">
        <v>-0.97350000000000003</v>
      </c>
      <c r="S4201" s="85" t="s">
        <v>8885</v>
      </c>
      <c r="BZ4201" s="15">
        <v>97.348428300134856</v>
      </c>
    </row>
    <row r="4202" spans="16:78">
      <c r="P4202" s="105">
        <v>19.184971111801708</v>
      </c>
      <c r="Q4202" s="85" t="s">
        <v>14263</v>
      </c>
      <c r="R4202" s="106">
        <v>-0.99199999999999999</v>
      </c>
      <c r="S4202" s="85" t="s">
        <v>8898</v>
      </c>
      <c r="BZ4202" s="15">
        <v>99.197519958469201</v>
      </c>
    </row>
    <row r="4203" spans="16:78">
      <c r="P4203" s="105">
        <v>2.201820535186696</v>
      </c>
      <c r="Q4203" s="85" t="s">
        <v>15850</v>
      </c>
      <c r="R4203" s="106">
        <v>-0.998</v>
      </c>
      <c r="S4203" s="85" t="s">
        <v>3686</v>
      </c>
      <c r="BZ4203" s="15">
        <v>99.799290313831477</v>
      </c>
    </row>
    <row r="4204" spans="16:78">
      <c r="P4204" s="105">
        <v>262.90607660490298</v>
      </c>
      <c r="Q4204" s="85" t="s">
        <v>15851</v>
      </c>
      <c r="R4204" s="106">
        <v>-1.0012000000000001</v>
      </c>
      <c r="S4204" s="85" t="s">
        <v>8887</v>
      </c>
      <c r="BZ4204" s="15">
        <v>100.12046700202789</v>
      </c>
    </row>
    <row r="4205" spans="16:78">
      <c r="P4205" s="105">
        <v>1.6047044634918231</v>
      </c>
      <c r="Q4205" s="85" t="s">
        <v>15852</v>
      </c>
      <c r="R4205" s="106">
        <v>-0.98570000000000002</v>
      </c>
      <c r="S4205" s="85" t="s">
        <v>3686</v>
      </c>
      <c r="BZ4205" s="15">
        <v>98.569485074567169</v>
      </c>
    </row>
    <row r="4206" spans="16:78">
      <c r="P4206" s="105">
        <v>5.8932974368421132</v>
      </c>
      <c r="Q4206" s="85" t="s">
        <v>15853</v>
      </c>
      <c r="R4206" s="106">
        <v>-0.49249999999999999</v>
      </c>
      <c r="S4206" s="85" t="s">
        <v>8891</v>
      </c>
      <c r="BZ4206" s="15">
        <v>49.249762053773317</v>
      </c>
    </row>
    <row r="4207" spans="16:78">
      <c r="P4207" s="105">
        <v>6.3753996247170388</v>
      </c>
      <c r="Q4207" s="85" t="s">
        <v>15854</v>
      </c>
      <c r="R4207" s="106">
        <v>-0.90439999999999998</v>
      </c>
      <c r="S4207" s="85" t="s">
        <v>8893</v>
      </c>
      <c r="BZ4207" s="15">
        <v>90.441714952487473</v>
      </c>
    </row>
    <row r="4208" spans="16:78">
      <c r="P4208" s="105">
        <v>23.23132849615887</v>
      </c>
      <c r="Q4208" s="85" t="s">
        <v>15855</v>
      </c>
      <c r="R4208" s="106">
        <v>-0.88519999999999999</v>
      </c>
      <c r="S4208" s="85" t="s">
        <v>8884</v>
      </c>
      <c r="BZ4208" s="15">
        <v>88.520917317550911</v>
      </c>
    </row>
    <row r="4209" spans="16:78">
      <c r="P4209" s="105">
        <v>13.096451870134921</v>
      </c>
      <c r="Q4209" s="85" t="s">
        <v>15856</v>
      </c>
      <c r="R4209" s="106">
        <v>-0.99890000000000001</v>
      </c>
      <c r="S4209" s="85" t="s">
        <v>8887</v>
      </c>
      <c r="BZ4209" s="15">
        <v>99.893060471166677</v>
      </c>
    </row>
    <row r="4210" spans="16:78">
      <c r="P4210" s="105">
        <v>6.9434910086764683</v>
      </c>
      <c r="Q4210" s="85" t="s">
        <v>15857</v>
      </c>
      <c r="R4210" s="106">
        <v>-0.99819999999999998</v>
      </c>
      <c r="S4210" s="85" t="s">
        <v>8887</v>
      </c>
      <c r="BZ4210" s="15">
        <v>99.823463591448046</v>
      </c>
    </row>
    <row r="4211" spans="16:78">
      <c r="P4211" s="105">
        <v>31.01083829142862</v>
      </c>
      <c r="Q4211" s="85" t="s">
        <v>15858</v>
      </c>
      <c r="R4211" s="106">
        <v>-1</v>
      </c>
      <c r="S4211" s="85" t="s">
        <v>8882</v>
      </c>
      <c r="BZ4211" s="15">
        <v>100</v>
      </c>
    </row>
    <row r="4212" spans="16:78">
      <c r="P4212" s="105">
        <v>4.3329943402318909</v>
      </c>
      <c r="Q4212" s="85" t="s">
        <v>15859</v>
      </c>
      <c r="R4212" s="106">
        <v>-0.89900000000000002</v>
      </c>
      <c r="S4212" s="85" t="s">
        <v>8887</v>
      </c>
      <c r="BZ4212" s="15">
        <v>89.900238582799602</v>
      </c>
    </row>
    <row r="4213" spans="16:78">
      <c r="P4213" s="105">
        <v>5.9310184833434443</v>
      </c>
      <c r="Q4213" s="85" t="s">
        <v>15860</v>
      </c>
      <c r="R4213" s="106">
        <v>-0.73180000000000001</v>
      </c>
      <c r="S4213" s="85" t="s">
        <v>8894</v>
      </c>
      <c r="BZ4213" s="15">
        <v>73.180847732775973</v>
      </c>
    </row>
    <row r="4214" spans="16:78">
      <c r="P4214" s="105">
        <v>5.0620663377807782</v>
      </c>
      <c r="Q4214" s="85" t="s">
        <v>15861</v>
      </c>
      <c r="R4214" s="106">
        <v>-0.88229999999999997</v>
      </c>
      <c r="S4214" s="85" t="s">
        <v>3686</v>
      </c>
      <c r="BZ4214" s="15">
        <v>88.225573559646435</v>
      </c>
    </row>
    <row r="4215" spans="16:78">
      <c r="P4215" s="105">
        <v>1.0946410435907661</v>
      </c>
      <c r="Q4215" s="85" t="s">
        <v>15862</v>
      </c>
      <c r="R4215" s="106">
        <v>-0.98550000000000004</v>
      </c>
      <c r="S4215" s="85" t="s">
        <v>3686</v>
      </c>
      <c r="BZ4215" s="15">
        <v>98.547257231300648</v>
      </c>
    </row>
    <row r="4216" spans="16:78">
      <c r="P4216" s="105">
        <v>595.78681514319203</v>
      </c>
      <c r="Q4216" s="85" t="s">
        <v>15863</v>
      </c>
      <c r="R4216" s="106">
        <v>-0.96579999999999999</v>
      </c>
      <c r="S4216" s="85" t="s">
        <v>8887</v>
      </c>
      <c r="BZ4216" s="15">
        <v>96.584108639252733</v>
      </c>
    </row>
    <row r="4217" spans="16:78">
      <c r="P4217" s="105">
        <v>3.945480908817399</v>
      </c>
      <c r="Q4217" s="85" t="s">
        <v>15864</v>
      </c>
      <c r="R4217" s="106">
        <v>-0.99670000000000003</v>
      </c>
      <c r="S4217" s="85" t="s">
        <v>3686</v>
      </c>
      <c r="BZ4217" s="15">
        <v>99.667450782039495</v>
      </c>
    </row>
    <row r="4218" spans="16:78">
      <c r="P4218" s="105">
        <v>4.7816859976466626</v>
      </c>
      <c r="Q4218" s="85" t="s">
        <v>15865</v>
      </c>
      <c r="R4218" s="106">
        <v>-0.98119999999999996</v>
      </c>
      <c r="S4218" s="85" t="s">
        <v>8887</v>
      </c>
      <c r="BZ4218" s="15">
        <v>98.115279886623824</v>
      </c>
    </row>
    <row r="4219" spans="16:78">
      <c r="P4219" s="105">
        <v>12.2725744149057</v>
      </c>
      <c r="Q4219" s="85" t="s">
        <v>15866</v>
      </c>
      <c r="R4219" s="106">
        <v>-0.99580000000000002</v>
      </c>
      <c r="S4219" s="85" t="s">
        <v>3686</v>
      </c>
      <c r="BZ4219" s="15">
        <v>99.577498167060412</v>
      </c>
    </row>
    <row r="4220" spans="16:78">
      <c r="P4220" s="105">
        <v>1.7347674763646519</v>
      </c>
      <c r="Q4220" s="85" t="s">
        <v>15867</v>
      </c>
      <c r="R4220" s="106">
        <v>-0.96850000000000003</v>
      </c>
      <c r="S4220" s="85" t="s">
        <v>8887</v>
      </c>
      <c r="BZ4220" s="15">
        <v>96.847772170148531</v>
      </c>
    </row>
    <row r="4221" spans="16:78">
      <c r="P4221" s="105">
        <v>18.943694139844091</v>
      </c>
      <c r="Q4221" s="85" t="s">
        <v>15868</v>
      </c>
      <c r="R4221" s="106">
        <v>-0.99409999999999998</v>
      </c>
      <c r="S4221" s="85" t="s">
        <v>8891</v>
      </c>
      <c r="BZ4221" s="15">
        <v>99.406048157800271</v>
      </c>
    </row>
    <row r="4222" spans="16:78">
      <c r="P4222" s="105">
        <v>10.239396988383319</v>
      </c>
      <c r="Q4222" s="85" t="s">
        <v>15869</v>
      </c>
      <c r="R4222" s="106">
        <v>-0.82630000000000003</v>
      </c>
      <c r="S4222" s="85" t="s">
        <v>3686</v>
      </c>
      <c r="BZ4222" s="15">
        <v>82.627738690384405</v>
      </c>
    </row>
    <row r="4223" spans="16:78">
      <c r="P4223" s="105">
        <v>14.941915229817321</v>
      </c>
      <c r="Q4223" s="85" t="s">
        <v>15870</v>
      </c>
      <c r="R4223" s="106">
        <v>-1</v>
      </c>
      <c r="S4223" s="85" t="s">
        <v>3686</v>
      </c>
      <c r="BZ4223" s="15">
        <v>100</v>
      </c>
    </row>
    <row r="4224" spans="16:78">
      <c r="P4224" s="105">
        <v>9.6981836034138418</v>
      </c>
      <c r="Q4224" s="85" t="s">
        <v>15871</v>
      </c>
      <c r="R4224" s="106">
        <v>-0.86909999999999998</v>
      </c>
      <c r="S4224" s="85" t="s">
        <v>3686</v>
      </c>
      <c r="BZ4224" s="15">
        <v>86.909733657339956</v>
      </c>
    </row>
    <row r="4225" spans="16:78">
      <c r="P4225" s="105">
        <v>3.0498617843576499</v>
      </c>
      <c r="Q4225" s="85" t="s">
        <v>15872</v>
      </c>
      <c r="R4225" s="106">
        <v>-0.91249999999999998</v>
      </c>
      <c r="S4225" s="85" t="s">
        <v>3686</v>
      </c>
      <c r="BZ4225" s="15">
        <v>91.252894360123065</v>
      </c>
    </row>
    <row r="4226" spans="16:78">
      <c r="P4226" s="105">
        <v>10.368957917588631</v>
      </c>
      <c r="Q4226" s="85" t="s">
        <v>15873</v>
      </c>
      <c r="R4226" s="106">
        <v>-1</v>
      </c>
      <c r="S4226" s="85" t="s">
        <v>3686</v>
      </c>
      <c r="BZ4226" s="15">
        <v>100</v>
      </c>
    </row>
    <row r="4227" spans="16:78">
      <c r="P4227" s="105">
        <v>44.931276826917767</v>
      </c>
      <c r="Q4227" s="85" t="s">
        <v>15874</v>
      </c>
      <c r="R4227" s="106">
        <v>-0.98870000000000002</v>
      </c>
      <c r="S4227" s="85" t="s">
        <v>3686</v>
      </c>
      <c r="BZ4227" s="15">
        <v>98.874988207137704</v>
      </c>
    </row>
    <row r="4228" spans="16:78">
      <c r="P4228" s="105">
        <v>168.73560776571631</v>
      </c>
      <c r="Q4228" s="85" t="s">
        <v>15875</v>
      </c>
      <c r="R4228" s="106">
        <v>-0.9839</v>
      </c>
      <c r="S4228" s="85" t="s">
        <v>3686</v>
      </c>
      <c r="BZ4228" s="15">
        <v>98.39413390168697</v>
      </c>
    </row>
    <row r="4229" spans="16:78">
      <c r="P4229" s="105">
        <v>12.170410566329419</v>
      </c>
      <c r="Q4229" s="85" t="s">
        <v>15876</v>
      </c>
      <c r="R4229" s="106">
        <v>-0.84179999999999999</v>
      </c>
      <c r="S4229" s="85" t="s">
        <v>8894</v>
      </c>
      <c r="BZ4229" s="15">
        <v>84.180367989815778</v>
      </c>
    </row>
    <row r="4230" spans="16:78">
      <c r="P4230" s="105">
        <v>1.9762040349096079</v>
      </c>
      <c r="Q4230" s="85" t="s">
        <v>15877</v>
      </c>
      <c r="R4230" s="106">
        <v>-0.78059999999999996</v>
      </c>
      <c r="S4230" s="85" t="s">
        <v>3686</v>
      </c>
      <c r="BZ4230" s="15">
        <v>78.058087245325936</v>
      </c>
    </row>
    <row r="4231" spans="16:78">
      <c r="P4231" s="105">
        <v>1.4254340074196861</v>
      </c>
      <c r="Q4231" s="85" t="s">
        <v>15878</v>
      </c>
      <c r="R4231" s="106">
        <v>-0.9919</v>
      </c>
      <c r="S4231" s="85" t="s">
        <v>8887</v>
      </c>
      <c r="BZ4231" s="15">
        <v>99.186016909740474</v>
      </c>
    </row>
    <row r="4232" spans="16:78">
      <c r="P4232" s="105">
        <v>64.459157073233911</v>
      </c>
      <c r="Q4232" s="85" t="s">
        <v>15879</v>
      </c>
      <c r="R4232" s="106">
        <v>-0.99660000000000004</v>
      </c>
      <c r="S4232" s="85" t="s">
        <v>8887</v>
      </c>
      <c r="BZ4232" s="15">
        <v>99.658072158140058</v>
      </c>
    </row>
    <row r="4233" spans="16:78">
      <c r="P4233" s="105">
        <v>2.0380872446920448</v>
      </c>
      <c r="Q4233" s="85" t="s">
        <v>15880</v>
      </c>
      <c r="R4233" s="106">
        <v>-0.9103</v>
      </c>
      <c r="S4233" s="85" t="s">
        <v>8894</v>
      </c>
      <c r="BZ4233" s="15">
        <v>91.025677657001651</v>
      </c>
    </row>
    <row r="4234" spans="16:78">
      <c r="P4234" s="105">
        <v>5396.8642110843757</v>
      </c>
      <c r="Q4234" s="85" t="s">
        <v>15881</v>
      </c>
      <c r="R4234" s="106">
        <v>-0.99960000000000004</v>
      </c>
      <c r="S4234" s="85" t="s">
        <v>8887</v>
      </c>
      <c r="BZ4234" s="15">
        <v>99.959639820038433</v>
      </c>
    </row>
    <row r="4235" spans="16:78">
      <c r="P4235" s="105">
        <v>1.817507555825723</v>
      </c>
      <c r="Q4235" s="85" t="s">
        <v>15882</v>
      </c>
      <c r="R4235" s="106">
        <v>-0.98950000000000005</v>
      </c>
      <c r="S4235" s="85" t="s">
        <v>8887</v>
      </c>
      <c r="BZ4235" s="15">
        <v>98.95491407931523</v>
      </c>
    </row>
    <row r="4236" spans="16:78">
      <c r="P4236" s="105">
        <v>16.582719999999998</v>
      </c>
      <c r="Q4236" s="85" t="s">
        <v>15883</v>
      </c>
      <c r="R4236" s="106">
        <v>-0.99890000000000001</v>
      </c>
      <c r="S4236" s="85" t="s">
        <v>8887</v>
      </c>
      <c r="BZ4236" s="15">
        <v>99.890790723354044</v>
      </c>
    </row>
    <row r="4237" spans="16:78">
      <c r="P4237" s="105">
        <v>19.887222342907631</v>
      </c>
      <c r="Q4237" s="85" t="s">
        <v>15884</v>
      </c>
      <c r="R4237" s="106">
        <v>-1</v>
      </c>
      <c r="S4237" s="85" t="s">
        <v>3686</v>
      </c>
      <c r="BZ4237" s="15">
        <v>100</v>
      </c>
    </row>
    <row r="4238" spans="16:78">
      <c r="P4238" s="105">
        <v>8.5392927349051888</v>
      </c>
      <c r="Q4238" s="85" t="s">
        <v>15885</v>
      </c>
      <c r="R4238" s="106">
        <v>-0.93340000000000001</v>
      </c>
      <c r="S4238" s="85" t="s">
        <v>8892</v>
      </c>
      <c r="BZ4238" s="15">
        <v>93.342876375923993</v>
      </c>
    </row>
    <row r="4239" spans="16:78">
      <c r="P4239" s="105">
        <v>37.211629697516123</v>
      </c>
      <c r="Q4239" s="85" t="s">
        <v>15886</v>
      </c>
      <c r="R4239" s="106">
        <v>-1</v>
      </c>
      <c r="S4239" s="85" t="s">
        <v>8892</v>
      </c>
      <c r="BZ4239" s="15">
        <v>100</v>
      </c>
    </row>
    <row r="4240" spans="16:78">
      <c r="P4240" s="105">
        <v>1.552736125064494</v>
      </c>
      <c r="Q4240" s="85" t="s">
        <v>15887</v>
      </c>
      <c r="R4240" s="106">
        <v>-0.55200000000000005</v>
      </c>
      <c r="S4240" s="85" t="s">
        <v>8887</v>
      </c>
      <c r="BZ4240" s="15">
        <v>55.195910874706257</v>
      </c>
    </row>
    <row r="4241" spans="16:78">
      <c r="P4241" s="105">
        <v>1.158553526097658</v>
      </c>
      <c r="Q4241" s="85" t="s">
        <v>15888</v>
      </c>
      <c r="R4241" s="106">
        <v>-0.97460000000000002</v>
      </c>
      <c r="S4241" s="85" t="s">
        <v>8887</v>
      </c>
      <c r="BZ4241" s="15">
        <v>97.46417914779235</v>
      </c>
    </row>
    <row r="4242" spans="16:78">
      <c r="P4242" s="105">
        <v>1.1560716967272691</v>
      </c>
      <c r="Q4242" s="85" t="s">
        <v>15889</v>
      </c>
      <c r="R4242" s="106">
        <v>-0.80569999999999997</v>
      </c>
      <c r="S4242" s="85" t="s">
        <v>8894</v>
      </c>
      <c r="BZ4242" s="15">
        <v>80.572701840556888</v>
      </c>
    </row>
    <row r="4243" spans="16:78">
      <c r="P4243" s="105">
        <v>31.635955054954319</v>
      </c>
      <c r="Q4243" s="85" t="s">
        <v>15890</v>
      </c>
      <c r="R4243" s="106">
        <v>-0.93149999999999999</v>
      </c>
      <c r="S4243" s="85" t="s">
        <v>8894</v>
      </c>
      <c r="BZ4243" s="15">
        <v>93.145241289211029</v>
      </c>
    </row>
    <row r="4244" spans="16:78">
      <c r="P4244" s="105">
        <v>25.19414733334747</v>
      </c>
      <c r="Q4244" s="85" t="s">
        <v>15891</v>
      </c>
      <c r="R4244" s="106">
        <v>-1</v>
      </c>
      <c r="S4244" s="85" t="s">
        <v>8893</v>
      </c>
      <c r="BZ4244" s="15">
        <v>100</v>
      </c>
    </row>
    <row r="4245" spans="16:78">
      <c r="P4245" s="105">
        <v>17.443906511487011</v>
      </c>
      <c r="Q4245" s="85" t="s">
        <v>15892</v>
      </c>
      <c r="R4245" s="106">
        <v>-1</v>
      </c>
      <c r="S4245" s="85" t="s">
        <v>8887</v>
      </c>
      <c r="BZ4245" s="15">
        <v>100</v>
      </c>
    </row>
    <row r="4246" spans="16:78">
      <c r="P4246" s="105">
        <v>2.58564832888292</v>
      </c>
      <c r="Q4246" s="85" t="s">
        <v>15893</v>
      </c>
      <c r="R4246" s="106">
        <v>-0.99770000000000003</v>
      </c>
      <c r="S4246" s="85" t="s">
        <v>8887</v>
      </c>
      <c r="BZ4246" s="15">
        <v>99.772877989896386</v>
      </c>
    </row>
    <row r="4247" spans="16:78">
      <c r="P4247" s="105">
        <v>4.718885557963814</v>
      </c>
      <c r="Q4247" s="85" t="s">
        <v>15894</v>
      </c>
      <c r="R4247" s="106">
        <v>-0.70489999999999997</v>
      </c>
      <c r="S4247" s="85" t="s">
        <v>8894</v>
      </c>
      <c r="BZ4247" s="15">
        <v>70.491322458839676</v>
      </c>
    </row>
    <row r="4248" spans="16:78">
      <c r="P4248" s="105">
        <v>26.243756542721901</v>
      </c>
      <c r="Q4248" s="85" t="s">
        <v>15895</v>
      </c>
      <c r="R4248" s="106">
        <v>-0.99990000000000001</v>
      </c>
      <c r="S4248" s="85" t="s">
        <v>8887</v>
      </c>
      <c r="BZ4248" s="15">
        <v>99.991393575923695</v>
      </c>
    </row>
    <row r="4249" spans="16:78">
      <c r="P4249" s="105">
        <v>4.3821978094936487</v>
      </c>
      <c r="Q4249" s="85" t="s">
        <v>15896</v>
      </c>
      <c r="R4249" s="106">
        <v>-1</v>
      </c>
      <c r="S4249" s="85" t="s">
        <v>8894</v>
      </c>
      <c r="BZ4249" s="15">
        <v>100</v>
      </c>
    </row>
    <row r="4250" spans="16:78">
      <c r="P4250" s="105">
        <v>35.616550938535148</v>
      </c>
      <c r="Q4250" s="85" t="s">
        <v>15897</v>
      </c>
      <c r="R4250" s="106">
        <v>-0.67349999999999999</v>
      </c>
      <c r="S4250" s="85" t="s">
        <v>8894</v>
      </c>
      <c r="BZ4250" s="15">
        <v>67.348776233839743</v>
      </c>
    </row>
    <row r="4251" spans="16:78">
      <c r="P4251" s="105">
        <v>15.597054893758489</v>
      </c>
      <c r="Q4251" s="85" t="s">
        <v>15898</v>
      </c>
      <c r="R4251" s="106">
        <v>-0.95479999999999998</v>
      </c>
      <c r="S4251" s="85" t="s">
        <v>8887</v>
      </c>
      <c r="BZ4251" s="15">
        <v>95.476508004678507</v>
      </c>
    </row>
    <row r="4252" spans="16:78">
      <c r="P4252" s="105">
        <v>118.5739265076332</v>
      </c>
      <c r="Q4252" s="85" t="s">
        <v>15899</v>
      </c>
      <c r="R4252" s="106">
        <v>-1</v>
      </c>
      <c r="S4252" s="85" t="s">
        <v>8894</v>
      </c>
      <c r="BZ4252" s="15">
        <v>99.999495367209164</v>
      </c>
    </row>
    <row r="4253" spans="16:78">
      <c r="P4253" s="105">
        <v>21.864123898401989</v>
      </c>
      <c r="Q4253" s="85" t="s">
        <v>15900</v>
      </c>
      <c r="R4253" s="106">
        <v>-0.9677</v>
      </c>
      <c r="S4253" s="85" t="s">
        <v>8894</v>
      </c>
      <c r="BZ4253" s="15">
        <v>96.773313691759753</v>
      </c>
    </row>
    <row r="4254" spans="16:78">
      <c r="P4254" s="105">
        <v>1.0698506298546531</v>
      </c>
      <c r="Q4254" s="85" t="s">
        <v>15901</v>
      </c>
      <c r="R4254" s="106">
        <v>-0.43269999999999997</v>
      </c>
      <c r="S4254" s="85" t="s">
        <v>8887</v>
      </c>
      <c r="BZ4254" s="15">
        <v>43.268450345894557</v>
      </c>
    </row>
    <row r="4255" spans="16:78">
      <c r="P4255" s="105">
        <v>4.4996875989048926</v>
      </c>
      <c r="Q4255" s="85" t="s">
        <v>15902</v>
      </c>
      <c r="R4255" s="106">
        <v>-1</v>
      </c>
      <c r="S4255" s="85" t="s">
        <v>8887</v>
      </c>
      <c r="BZ4255" s="15">
        <v>99.997686335521493</v>
      </c>
    </row>
    <row r="4256" spans="16:78">
      <c r="P4256" s="105">
        <v>1.218834849986379</v>
      </c>
      <c r="Q4256" s="85" t="s">
        <v>15903</v>
      </c>
      <c r="R4256" s="106">
        <v>-0.99809999999999999</v>
      </c>
      <c r="S4256" s="85" t="s">
        <v>3686</v>
      </c>
      <c r="BZ4256" s="15">
        <v>99.811074481619258</v>
      </c>
    </row>
    <row r="4257" spans="16:78">
      <c r="P4257" s="105">
        <v>37.479379602288738</v>
      </c>
      <c r="Q4257" s="85" t="s">
        <v>15904</v>
      </c>
      <c r="R4257" s="106">
        <v>-0.93930000000000002</v>
      </c>
      <c r="S4257" s="85" t="s">
        <v>8892</v>
      </c>
      <c r="BZ4257" s="15">
        <v>93.934716960200632</v>
      </c>
    </row>
    <row r="4258" spans="16:78">
      <c r="P4258" s="105">
        <v>2.0342108082752381</v>
      </c>
      <c r="Q4258" s="85" t="s">
        <v>15905</v>
      </c>
      <c r="R4258" s="106">
        <v>-0.89390000000000003</v>
      </c>
      <c r="S4258" s="85" t="s">
        <v>8894</v>
      </c>
      <c r="BZ4258" s="15">
        <v>89.38724993126695</v>
      </c>
    </row>
    <row r="4259" spans="16:78">
      <c r="P4259" s="105">
        <v>2.0389313802609221</v>
      </c>
      <c r="Q4259" s="85" t="s">
        <v>15906</v>
      </c>
      <c r="R4259" s="106">
        <v>-0.95830000000000004</v>
      </c>
      <c r="S4259" s="85" t="s">
        <v>8887</v>
      </c>
      <c r="BZ4259" s="15">
        <v>95.830526139617191</v>
      </c>
    </row>
    <row r="4260" spans="16:78">
      <c r="P4260" s="105">
        <v>116.98611607977359</v>
      </c>
      <c r="Q4260" s="85" t="s">
        <v>15907</v>
      </c>
      <c r="R4260" s="106">
        <v>-0.76029999999999998</v>
      </c>
      <c r="S4260" s="85" t="s">
        <v>8887</v>
      </c>
      <c r="BZ4260" s="15">
        <v>76.029612556778616</v>
      </c>
    </row>
    <row r="4261" spans="16:78">
      <c r="P4261" s="105">
        <v>4.0434365121862426</v>
      </c>
      <c r="Q4261" s="85" t="s">
        <v>15908</v>
      </c>
      <c r="R4261" s="106">
        <v>-0.21560000000000001</v>
      </c>
      <c r="S4261" s="85" t="s">
        <v>8887</v>
      </c>
      <c r="BZ4261" s="15">
        <v>21.555473109109489</v>
      </c>
    </row>
    <row r="4262" spans="16:78">
      <c r="P4262" s="105">
        <v>11.638216918066799</v>
      </c>
      <c r="Q4262" s="85" t="s">
        <v>15909</v>
      </c>
      <c r="R4262" s="106">
        <v>-0.94620000000000004</v>
      </c>
      <c r="S4262" s="85" t="s">
        <v>8887</v>
      </c>
      <c r="BZ4262" s="15">
        <v>94.62048384263025</v>
      </c>
    </row>
    <row r="4263" spans="16:78">
      <c r="P4263" s="105">
        <v>17.539455698727291</v>
      </c>
      <c r="Q4263" s="85" t="s">
        <v>15910</v>
      </c>
      <c r="R4263" s="106">
        <v>-0.83150000000000002</v>
      </c>
      <c r="S4263" s="85" t="s">
        <v>8887</v>
      </c>
      <c r="BZ4263" s="15">
        <v>83.153982457590857</v>
      </c>
    </row>
    <row r="4264" spans="16:78">
      <c r="P4264" s="105">
        <v>52.068944525628282</v>
      </c>
      <c r="Q4264" s="85" t="s">
        <v>15911</v>
      </c>
      <c r="R4264" s="106">
        <v>-1</v>
      </c>
      <c r="S4264" s="85" t="s">
        <v>8894</v>
      </c>
      <c r="BZ4264" s="15">
        <v>100</v>
      </c>
    </row>
    <row r="4265" spans="16:78">
      <c r="P4265" s="105">
        <v>10200.277146157279</v>
      </c>
      <c r="Q4265" s="85" t="s">
        <v>15912</v>
      </c>
      <c r="R4265" s="106">
        <v>-0.99019999999999997</v>
      </c>
      <c r="S4265" s="85" t="s">
        <v>8894</v>
      </c>
      <c r="BZ4265" s="15">
        <v>99.0176006243167</v>
      </c>
    </row>
    <row r="4266" spans="16:78">
      <c r="P4266" s="105">
        <v>20.71177263312298</v>
      </c>
      <c r="Q4266" s="85" t="s">
        <v>15913</v>
      </c>
      <c r="R4266" s="106">
        <v>-1</v>
      </c>
      <c r="S4266" s="85" t="s">
        <v>8887</v>
      </c>
      <c r="BZ4266" s="15">
        <v>100</v>
      </c>
    </row>
    <row r="4267" spans="16:78">
      <c r="P4267" s="105">
        <v>2.1105526470004472</v>
      </c>
      <c r="Q4267" s="85" t="s">
        <v>15914</v>
      </c>
      <c r="R4267" s="106">
        <v>-0.9577</v>
      </c>
      <c r="S4267" s="85" t="s">
        <v>3686</v>
      </c>
      <c r="BZ4267" s="15">
        <v>95.773024473679669</v>
      </c>
    </row>
    <row r="4268" spans="16:78">
      <c r="P4268" s="105">
        <v>17.078471061025919</v>
      </c>
      <c r="Q4268" s="85" t="s">
        <v>15915</v>
      </c>
      <c r="R4268" s="106">
        <v>-0.99760000000000004</v>
      </c>
      <c r="S4268" s="85" t="s">
        <v>8887</v>
      </c>
      <c r="BZ4268" s="15">
        <v>99.759888193323931</v>
      </c>
    </row>
    <row r="4269" spans="16:78">
      <c r="P4269" s="105">
        <v>8.7876556531377013</v>
      </c>
      <c r="Q4269" s="85" t="s">
        <v>15916</v>
      </c>
      <c r="R4269" s="106">
        <v>-0.99270000000000003</v>
      </c>
      <c r="S4269" s="85" t="s">
        <v>8887</v>
      </c>
      <c r="BZ4269" s="15">
        <v>99.272473693667806</v>
      </c>
    </row>
    <row r="4270" spans="16:78">
      <c r="P4270" s="105">
        <v>19.29825891678216</v>
      </c>
      <c r="Q4270" s="85" t="s">
        <v>15917</v>
      </c>
      <c r="R4270" s="106">
        <v>-0.97789999999999999</v>
      </c>
      <c r="S4270" s="85" t="s">
        <v>8892</v>
      </c>
      <c r="BZ4270" s="15">
        <v>97.792372551124714</v>
      </c>
    </row>
    <row r="4271" spans="16:78">
      <c r="P4271" s="105">
        <v>395.96246260963659</v>
      </c>
      <c r="Q4271" s="85" t="s">
        <v>15918</v>
      </c>
      <c r="R4271" s="106">
        <v>-0.50119999999999998</v>
      </c>
      <c r="S4271" s="85" t="s">
        <v>8887</v>
      </c>
      <c r="BZ4271" s="15">
        <v>50.123107588551868</v>
      </c>
    </row>
    <row r="4272" spans="16:78">
      <c r="P4272" s="105">
        <v>27.124957518727111</v>
      </c>
      <c r="Q4272" s="85" t="s">
        <v>15919</v>
      </c>
      <c r="R4272" s="106">
        <v>-0.98850000000000005</v>
      </c>
      <c r="S4272" s="85" t="s">
        <v>8887</v>
      </c>
      <c r="BZ4272" s="15">
        <v>98.846117477036614</v>
      </c>
    </row>
    <row r="4273" spans="16:78">
      <c r="P4273" s="105">
        <v>1135.656198343534</v>
      </c>
      <c r="Q4273" s="85" t="s">
        <v>15920</v>
      </c>
      <c r="R4273" s="106">
        <v>-0.99960000000000004</v>
      </c>
      <c r="S4273" s="85" t="s">
        <v>8887</v>
      </c>
      <c r="BZ4273" s="15">
        <v>99.963796943455094</v>
      </c>
    </row>
    <row r="4274" spans="16:78">
      <c r="P4274" s="105">
        <v>2.0153452935426119</v>
      </c>
      <c r="Q4274" s="85" t="s">
        <v>15921</v>
      </c>
      <c r="R4274" s="106">
        <v>-0.48709999999999998</v>
      </c>
      <c r="S4274" s="85" t="s">
        <v>8892</v>
      </c>
      <c r="BZ4274" s="15">
        <v>48.705386707183798</v>
      </c>
    </row>
    <row r="4275" spans="16:78">
      <c r="P4275" s="105">
        <v>10.925305151035969</v>
      </c>
      <c r="Q4275" s="85" t="s">
        <v>15922</v>
      </c>
      <c r="R4275" s="106">
        <v>-0.85419999999999996</v>
      </c>
      <c r="S4275" s="85" t="s">
        <v>8887</v>
      </c>
      <c r="BZ4275" s="15">
        <v>85.422717203815026</v>
      </c>
    </row>
    <row r="4276" spans="16:78">
      <c r="P4276" s="105">
        <v>1.530635719045873</v>
      </c>
      <c r="Q4276" s="85" t="s">
        <v>15923</v>
      </c>
      <c r="R4276" s="106">
        <v>-0.3881</v>
      </c>
      <c r="S4276" s="85" t="s">
        <v>8887</v>
      </c>
      <c r="BZ4276" s="15">
        <v>38.81390118079571</v>
      </c>
    </row>
    <row r="4277" spans="16:78">
      <c r="P4277" s="105">
        <v>21.71935470622325</v>
      </c>
      <c r="Q4277" s="85" t="s">
        <v>15924</v>
      </c>
      <c r="R4277" s="106">
        <v>-0.97960000000000003</v>
      </c>
      <c r="S4277" s="85" t="s">
        <v>3686</v>
      </c>
      <c r="BZ4277" s="15">
        <v>97.956127299724955</v>
      </c>
    </row>
    <row r="4278" spans="16:78">
      <c r="P4278" s="105">
        <v>21.024778568752449</v>
      </c>
      <c r="Q4278" s="85" t="s">
        <v>15925</v>
      </c>
      <c r="R4278" s="106">
        <v>-0.91190000000000004</v>
      </c>
      <c r="S4278" s="85" t="s">
        <v>8887</v>
      </c>
      <c r="BZ4278" s="15">
        <v>91.192279421134216</v>
      </c>
    </row>
    <row r="4279" spans="16:78">
      <c r="P4279" s="105">
        <v>6153.8285165439329</v>
      </c>
      <c r="Q4279" s="85" t="s">
        <v>15926</v>
      </c>
      <c r="R4279" s="106">
        <v>-0.99929999999999997</v>
      </c>
      <c r="S4279" s="85" t="s">
        <v>8894</v>
      </c>
      <c r="BZ4279" s="15">
        <v>99.934422802096918</v>
      </c>
    </row>
    <row r="4280" spans="16:78">
      <c r="P4280" s="105">
        <v>46.222831095662613</v>
      </c>
      <c r="Q4280" s="85" t="s">
        <v>15927</v>
      </c>
      <c r="R4280" s="106">
        <v>-1</v>
      </c>
      <c r="S4280" s="85" t="s">
        <v>8894</v>
      </c>
      <c r="BZ4280" s="15">
        <v>100</v>
      </c>
    </row>
    <row r="4281" spans="16:78">
      <c r="P4281" s="105">
        <v>10.95143263880817</v>
      </c>
      <c r="Q4281" s="85" t="s">
        <v>15928</v>
      </c>
      <c r="R4281" s="106">
        <v>-0.89359999999999995</v>
      </c>
      <c r="S4281" s="85" t="s">
        <v>3686</v>
      </c>
      <c r="BZ4281" s="15">
        <v>89.364061237878687</v>
      </c>
    </row>
    <row r="4282" spans="16:78">
      <c r="P4282" s="105">
        <v>2.9047031256507561</v>
      </c>
      <c r="Q4282" s="85" t="s">
        <v>15929</v>
      </c>
      <c r="R4282" s="106">
        <v>-0.98</v>
      </c>
      <c r="S4282" s="85" t="s">
        <v>8887</v>
      </c>
      <c r="BZ4282" s="15">
        <v>98.004994667239202</v>
      </c>
    </row>
    <row r="4283" spans="16:78">
      <c r="P4283" s="105">
        <v>1.0044354377692739</v>
      </c>
      <c r="Q4283" s="85" t="s">
        <v>15930</v>
      </c>
      <c r="R4283" s="106">
        <v>-3.8999999999999998E-3</v>
      </c>
      <c r="S4283" s="85" t="s">
        <v>8887</v>
      </c>
      <c r="BZ4283" s="15">
        <v>0.38844875173036608</v>
      </c>
    </row>
    <row r="4284" spans="16:78">
      <c r="P4284" s="105">
        <v>15.19391675673462</v>
      </c>
      <c r="Q4284" s="85" t="s">
        <v>15931</v>
      </c>
      <c r="R4284" s="106">
        <v>-1</v>
      </c>
      <c r="S4284" s="85" t="s">
        <v>8887</v>
      </c>
      <c r="BZ4284" s="15">
        <v>100</v>
      </c>
    </row>
    <row r="4285" spans="16:78">
      <c r="P4285" s="105">
        <v>6.9352689535671308</v>
      </c>
      <c r="Q4285" s="85" t="s">
        <v>15932</v>
      </c>
      <c r="R4285" s="106">
        <v>-0.90539999999999998</v>
      </c>
      <c r="S4285" s="85" t="s">
        <v>3686</v>
      </c>
      <c r="BZ4285" s="15">
        <v>90.536736854972716</v>
      </c>
    </row>
    <row r="4286" spans="16:78">
      <c r="P4286" s="105">
        <v>2.6321180316031039</v>
      </c>
      <c r="Q4286" s="85" t="s">
        <v>15933</v>
      </c>
      <c r="R4286" s="106">
        <v>-0.9909</v>
      </c>
      <c r="S4286" s="85" t="s">
        <v>8887</v>
      </c>
      <c r="BZ4286" s="15">
        <v>99.089919493430656</v>
      </c>
    </row>
    <row r="4287" spans="16:78">
      <c r="P4287" s="105">
        <v>4.3914400315270301</v>
      </c>
      <c r="Q4287" s="85" t="s">
        <v>15934</v>
      </c>
      <c r="R4287" s="106">
        <v>-0.88349999999999995</v>
      </c>
      <c r="S4287" s="85" t="s">
        <v>8894</v>
      </c>
      <c r="BZ4287" s="15">
        <v>88.349468944275543</v>
      </c>
    </row>
    <row r="4288" spans="16:78">
      <c r="P4288" s="105">
        <v>76.22087923405644</v>
      </c>
      <c r="Q4288" s="85" t="s">
        <v>15935</v>
      </c>
      <c r="R4288" s="106">
        <v>-0.99980000000000002</v>
      </c>
      <c r="S4288" s="85" t="s">
        <v>3686</v>
      </c>
      <c r="BZ4288" s="15">
        <v>99.981992494222922</v>
      </c>
    </row>
    <row r="4289" spans="16:78">
      <c r="P4289" s="105">
        <v>3.851657104863123</v>
      </c>
      <c r="Q4289" s="85" t="s">
        <v>15936</v>
      </c>
      <c r="R4289" s="106">
        <v>-0.95309999999999995</v>
      </c>
      <c r="S4289" s="85" t="s">
        <v>8887</v>
      </c>
      <c r="BZ4289" s="15">
        <v>95.313174488742035</v>
      </c>
    </row>
    <row r="4290" spans="16:78">
      <c r="P4290" s="105">
        <v>4.6387676043034336</v>
      </c>
      <c r="Q4290" s="85" t="s">
        <v>15937</v>
      </c>
      <c r="R4290" s="106">
        <v>-0.94989999999999997</v>
      </c>
      <c r="S4290" s="85" t="s">
        <v>3686</v>
      </c>
      <c r="BZ4290" s="15">
        <v>94.98884960228942</v>
      </c>
    </row>
    <row r="4291" spans="16:78">
      <c r="P4291" s="105">
        <v>6250.0428260707222</v>
      </c>
      <c r="Q4291" s="85" t="s">
        <v>15938</v>
      </c>
      <c r="R4291" s="106">
        <v>-1</v>
      </c>
      <c r="S4291" s="85" t="s">
        <v>8887</v>
      </c>
      <c r="BZ4291" s="15">
        <v>99.999715727672282</v>
      </c>
    </row>
    <row r="4292" spans="16:78">
      <c r="P4292" s="105">
        <v>18.674232591557882</v>
      </c>
      <c r="Q4292" s="85" t="s">
        <v>15939</v>
      </c>
      <c r="R4292" s="106">
        <v>-1</v>
      </c>
      <c r="S4292" s="85" t="s">
        <v>8887</v>
      </c>
      <c r="BZ4292" s="15">
        <v>100</v>
      </c>
    </row>
    <row r="4293" spans="16:78">
      <c r="P4293" s="105">
        <v>10.33521152870026</v>
      </c>
      <c r="Q4293" s="85" t="s">
        <v>15940</v>
      </c>
      <c r="R4293" s="106">
        <v>-0.86040000000000005</v>
      </c>
      <c r="S4293" s="85" t="s">
        <v>3686</v>
      </c>
      <c r="BZ4293" s="15">
        <v>86.041736884083221</v>
      </c>
    </row>
    <row r="4294" spans="16:78">
      <c r="P4294" s="105">
        <v>213.75848292905201</v>
      </c>
      <c r="Q4294" s="85" t="s">
        <v>15941</v>
      </c>
      <c r="R4294" s="106">
        <v>-0.98309999999999997</v>
      </c>
      <c r="S4294" s="85" t="s">
        <v>8893</v>
      </c>
      <c r="BZ4294" s="15">
        <v>98.310390842763468</v>
      </c>
    </row>
    <row r="4295" spans="16:78">
      <c r="P4295" s="105">
        <v>7.856936512712986</v>
      </c>
      <c r="Q4295" s="85" t="s">
        <v>15942</v>
      </c>
      <c r="R4295" s="106">
        <v>-0.92069999999999996</v>
      </c>
      <c r="S4295" s="85" t="s">
        <v>8887</v>
      </c>
      <c r="BZ4295" s="15">
        <v>92.070139165507641</v>
      </c>
    </row>
    <row r="4296" spans="16:78">
      <c r="P4296" s="105">
        <v>61.806608315679057</v>
      </c>
      <c r="Q4296" s="85" t="s">
        <v>15943</v>
      </c>
      <c r="R4296" s="106">
        <v>-0.99119999999999997</v>
      </c>
      <c r="S4296" s="85" t="s">
        <v>8898</v>
      </c>
      <c r="BZ4296" s="15">
        <v>99.116865890129617</v>
      </c>
    </row>
    <row r="4297" spans="16:78">
      <c r="P4297" s="105">
        <v>13.83128184896805</v>
      </c>
      <c r="Q4297" s="85" t="s">
        <v>15944</v>
      </c>
      <c r="R4297" s="106">
        <v>-0.99990000000000001</v>
      </c>
      <c r="S4297" s="85" t="s">
        <v>8887</v>
      </c>
      <c r="BZ4297" s="15">
        <v>99.994969312135112</v>
      </c>
    </row>
    <row r="4298" spans="16:78">
      <c r="P4298" s="105">
        <v>17.71355785103993</v>
      </c>
      <c r="Q4298" s="85" t="s">
        <v>15945</v>
      </c>
      <c r="R4298" s="106">
        <v>-0.99970000000000003</v>
      </c>
      <c r="S4298" s="85" t="s">
        <v>8894</v>
      </c>
      <c r="BZ4298" s="15">
        <v>99.966824917946923</v>
      </c>
    </row>
    <row r="4299" spans="16:78">
      <c r="P4299" s="105">
        <v>1.7446683105705441</v>
      </c>
      <c r="Q4299" s="85" t="s">
        <v>15946</v>
      </c>
      <c r="R4299" s="106">
        <v>-0.99990000000000001</v>
      </c>
      <c r="S4299" s="85" t="s">
        <v>8887</v>
      </c>
      <c r="BZ4299" s="15">
        <v>99.992075960652087</v>
      </c>
    </row>
    <row r="4300" spans="16:78">
      <c r="P4300" s="105">
        <v>2.7635984099636399</v>
      </c>
      <c r="Q4300" s="85" t="s">
        <v>15947</v>
      </c>
      <c r="R4300" s="106">
        <v>-0.83</v>
      </c>
      <c r="S4300" s="85" t="s">
        <v>8887</v>
      </c>
      <c r="BZ4300" s="15">
        <v>83.00456983564915</v>
      </c>
    </row>
    <row r="4301" spans="16:78">
      <c r="P4301" s="105">
        <v>5.1889049155869857</v>
      </c>
      <c r="Q4301" s="85" t="s">
        <v>15948</v>
      </c>
      <c r="R4301" s="106">
        <v>-0.96499999999999997</v>
      </c>
      <c r="S4301" s="85" t="s">
        <v>3686</v>
      </c>
      <c r="BZ4301" s="15">
        <v>96.495363472787105</v>
      </c>
    </row>
    <row r="4302" spans="16:78">
      <c r="P4302" s="105">
        <v>7.46408609810819</v>
      </c>
      <c r="Q4302" s="85" t="s">
        <v>15949</v>
      </c>
      <c r="R4302" s="106">
        <v>-0.98829999999999996</v>
      </c>
      <c r="S4302" s="85" t="s">
        <v>8887</v>
      </c>
      <c r="BZ4302" s="15">
        <v>98.832325635630141</v>
      </c>
    </row>
    <row r="4303" spans="16:78">
      <c r="P4303" s="105">
        <v>9.0001004637246371</v>
      </c>
      <c r="Q4303" s="85" t="s">
        <v>15950</v>
      </c>
      <c r="R4303" s="106">
        <v>-0.99180000000000001</v>
      </c>
      <c r="S4303" s="85" t="s">
        <v>8887</v>
      </c>
      <c r="BZ4303" s="15">
        <v>99.179181268027435</v>
      </c>
    </row>
    <row r="4304" spans="16:78">
      <c r="P4304" s="105">
        <v>144.51261729371669</v>
      </c>
      <c r="Q4304" s="85" t="s">
        <v>15951</v>
      </c>
      <c r="R4304" s="106">
        <v>-0.998</v>
      </c>
      <c r="S4304" s="85" t="s">
        <v>8893</v>
      </c>
      <c r="BZ4304" s="15">
        <v>99.799901897969548</v>
      </c>
    </row>
    <row r="4305" spans="16:78">
      <c r="P4305" s="105">
        <v>7.0214644779298121</v>
      </c>
      <c r="Q4305" s="85" t="s">
        <v>15952</v>
      </c>
      <c r="R4305" s="106">
        <v>-1</v>
      </c>
      <c r="S4305" s="85" t="s">
        <v>8887</v>
      </c>
      <c r="BZ4305" s="15">
        <v>100</v>
      </c>
    </row>
    <row r="4306" spans="16:78">
      <c r="P4306" s="105">
        <v>17.013578099970939</v>
      </c>
      <c r="Q4306" s="85" t="s">
        <v>15953</v>
      </c>
      <c r="R4306" s="106">
        <v>-0.98319999999999996</v>
      </c>
      <c r="S4306" s="85" t="s">
        <v>8892</v>
      </c>
      <c r="BZ4306" s="15">
        <v>98.323228566842104</v>
      </c>
    </row>
    <row r="4307" spans="16:78">
      <c r="P4307" s="105">
        <v>16.391208118597131</v>
      </c>
      <c r="Q4307" s="85" t="s">
        <v>15954</v>
      </c>
      <c r="R4307" s="106">
        <v>-0.99690000000000001</v>
      </c>
      <c r="S4307" s="85" t="s">
        <v>8887</v>
      </c>
      <c r="BZ4307" s="15">
        <v>99.690153291417488</v>
      </c>
    </row>
    <row r="4308" spans="16:78">
      <c r="P4308" s="105">
        <v>3.5709520221740059</v>
      </c>
      <c r="Q4308" s="85" t="s">
        <v>15955</v>
      </c>
      <c r="R4308" s="106">
        <v>-0.99850000000000005</v>
      </c>
      <c r="S4308" s="85" t="s">
        <v>8893</v>
      </c>
      <c r="BZ4308" s="15">
        <v>99.849859562096256</v>
      </c>
    </row>
    <row r="4309" spans="16:78">
      <c r="P4309" s="105">
        <v>21.589180862185788</v>
      </c>
      <c r="Q4309" s="85" t="s">
        <v>15956</v>
      </c>
      <c r="R4309" s="106">
        <v>-0.99429999999999996</v>
      </c>
      <c r="S4309" s="85" t="s">
        <v>8887</v>
      </c>
      <c r="BZ4309" s="15">
        <v>99.432471853790503</v>
      </c>
    </row>
    <row r="4310" spans="16:78">
      <c r="P4310" s="105">
        <v>19.006124822845049</v>
      </c>
      <c r="Q4310" s="85" t="s">
        <v>15957</v>
      </c>
      <c r="R4310" s="106">
        <v>-0.9002</v>
      </c>
      <c r="S4310" s="85" t="s">
        <v>8894</v>
      </c>
      <c r="BZ4310" s="15">
        <v>90.015628364532503</v>
      </c>
    </row>
    <row r="4311" spans="16:78">
      <c r="P4311" s="105">
        <v>39.309294177114957</v>
      </c>
      <c r="Q4311" s="85" t="s">
        <v>15958</v>
      </c>
      <c r="R4311" s="106">
        <v>-0.99760000000000004</v>
      </c>
      <c r="S4311" s="85" t="s">
        <v>8887</v>
      </c>
      <c r="BZ4311" s="15">
        <v>99.75734122153554</v>
      </c>
    </row>
    <row r="4312" spans="16:78">
      <c r="P4312" s="105">
        <v>56.263148185289431</v>
      </c>
      <c r="Q4312" s="85" t="s">
        <v>15959</v>
      </c>
      <c r="R4312" s="106">
        <v>-0.94830000000000003</v>
      </c>
      <c r="S4312" s="85" t="s">
        <v>8887</v>
      </c>
      <c r="BZ4312" s="15">
        <v>94.832870292876635</v>
      </c>
    </row>
    <row r="4313" spans="16:78">
      <c r="P4313" s="105">
        <v>201.77004586837239</v>
      </c>
      <c r="Q4313" s="85" t="s">
        <v>15960</v>
      </c>
      <c r="R4313" s="106">
        <v>-0.96689999999999998</v>
      </c>
      <c r="S4313" s="85" t="s">
        <v>8892</v>
      </c>
      <c r="BZ4313" s="15">
        <v>96.688689568215977</v>
      </c>
    </row>
    <row r="4314" spans="16:78">
      <c r="P4314" s="105">
        <v>2.2225122912653581</v>
      </c>
      <c r="Q4314" s="85" t="s">
        <v>15961</v>
      </c>
      <c r="R4314" s="106">
        <v>-0.99370000000000003</v>
      </c>
      <c r="S4314" s="85" t="s">
        <v>8884</v>
      </c>
      <c r="BZ4314" s="15">
        <v>99.371027254922694</v>
      </c>
    </row>
    <row r="4315" spans="16:78">
      <c r="P4315" s="105">
        <v>6.5106446846418047</v>
      </c>
      <c r="Q4315" s="85" t="s">
        <v>15962</v>
      </c>
      <c r="R4315" s="106">
        <v>-0.99990000000000001</v>
      </c>
      <c r="S4315" s="85" t="s">
        <v>8887</v>
      </c>
      <c r="BZ4315" s="15">
        <v>99.98889895826855</v>
      </c>
    </row>
    <row r="4316" spans="16:78">
      <c r="P4316" s="105">
        <v>1.31968601416831</v>
      </c>
      <c r="Q4316" s="85" t="s">
        <v>15963</v>
      </c>
      <c r="R4316" s="106">
        <v>-0.98909999999999998</v>
      </c>
      <c r="S4316" s="85" t="s">
        <v>8894</v>
      </c>
      <c r="BZ4316" s="15">
        <v>98.906705006157068</v>
      </c>
    </row>
    <row r="4317" spans="16:78">
      <c r="P4317" s="105">
        <v>12.06371919047433</v>
      </c>
      <c r="Q4317" s="85" t="s">
        <v>15964</v>
      </c>
      <c r="R4317" s="106">
        <v>-1</v>
      </c>
      <c r="S4317" s="85" t="s">
        <v>8894</v>
      </c>
      <c r="BZ4317" s="15">
        <v>100</v>
      </c>
    </row>
    <row r="4318" spans="16:78">
      <c r="P4318" s="105">
        <v>167.9105986194256</v>
      </c>
      <c r="Q4318" s="85" t="s">
        <v>15965</v>
      </c>
      <c r="R4318" s="106">
        <v>-0.69259999999999999</v>
      </c>
      <c r="S4318" s="85" t="s">
        <v>1772</v>
      </c>
      <c r="BZ4318" s="15">
        <v>69.258056775180265</v>
      </c>
    </row>
    <row r="4319" spans="16:78">
      <c r="P4319" s="105">
        <v>31.21790409214552</v>
      </c>
      <c r="Q4319" s="85" t="s">
        <v>15966</v>
      </c>
      <c r="R4319" s="106">
        <v>-0.99739999999999995</v>
      </c>
      <c r="S4319" s="85" t="s">
        <v>8887</v>
      </c>
      <c r="BZ4319" s="15">
        <v>99.7358805288263</v>
      </c>
    </row>
    <row r="4320" spans="16:78">
      <c r="P4320" s="105">
        <v>30.096149376671601</v>
      </c>
      <c r="Q4320" s="85" t="s">
        <v>15967</v>
      </c>
      <c r="R4320" s="106">
        <v>-0.96589999999999998</v>
      </c>
      <c r="S4320" s="85" t="s">
        <v>8887</v>
      </c>
      <c r="BZ4320" s="15">
        <v>96.585652278100582</v>
      </c>
    </row>
    <row r="4321" spans="16:78">
      <c r="P4321" s="105">
        <v>26.739525984273431</v>
      </c>
      <c r="Q4321" s="85" t="s">
        <v>15968</v>
      </c>
      <c r="R4321" s="106">
        <v>-0.99829999999999997</v>
      </c>
      <c r="S4321" s="85" t="s">
        <v>8893</v>
      </c>
      <c r="BZ4321" s="15">
        <v>99.828097999591407</v>
      </c>
    </row>
    <row r="4322" spans="16:78">
      <c r="P4322" s="105">
        <v>2.7931679226303872</v>
      </c>
      <c r="Q4322" s="85" t="s">
        <v>15969</v>
      </c>
      <c r="R4322" s="106">
        <v>-0.97970000000000002</v>
      </c>
      <c r="S4322" s="85" t="s">
        <v>8893</v>
      </c>
      <c r="BZ4322" s="15">
        <v>97.96950801586631</v>
      </c>
    </row>
    <row r="4323" spans="16:78">
      <c r="P4323" s="105">
        <v>129.34417654218251</v>
      </c>
      <c r="Q4323" s="85" t="s">
        <v>15970</v>
      </c>
      <c r="R4323" s="106">
        <v>-1</v>
      </c>
      <c r="S4323" s="85" t="s">
        <v>8892</v>
      </c>
      <c r="BZ4323" s="15">
        <v>100</v>
      </c>
    </row>
    <row r="4324" spans="16:78">
      <c r="P4324" s="105">
        <v>262.66260397511451</v>
      </c>
      <c r="Q4324" s="85" t="s">
        <v>15971</v>
      </c>
      <c r="R4324" s="106">
        <v>-0.97740000000000005</v>
      </c>
      <c r="S4324" s="85" t="s">
        <v>8888</v>
      </c>
      <c r="BZ4324" s="15">
        <v>97.742364126075643</v>
      </c>
    </row>
    <row r="4325" spans="16:78">
      <c r="P4325" s="105">
        <v>28.037119316514701</v>
      </c>
      <c r="Q4325" s="85" t="s">
        <v>15972</v>
      </c>
      <c r="R4325" s="106">
        <v>-0.97340000000000004</v>
      </c>
      <c r="S4325" s="85" t="s">
        <v>8887</v>
      </c>
      <c r="BZ4325" s="15">
        <v>97.339288263763137</v>
      </c>
    </row>
    <row r="4326" spans="16:78">
      <c r="P4326" s="105">
        <v>1917.013230189116</v>
      </c>
      <c r="Q4326" s="85" t="s">
        <v>15973</v>
      </c>
      <c r="R4326" s="106">
        <v>-0.99970000000000003</v>
      </c>
      <c r="S4326" s="85" t="s">
        <v>8892</v>
      </c>
      <c r="BZ4326" s="15">
        <v>99.966210700380444</v>
      </c>
    </row>
    <row r="4327" spans="16:78">
      <c r="P4327" s="105">
        <v>456.08755355309819</v>
      </c>
      <c r="Q4327" s="85" t="s">
        <v>15974</v>
      </c>
      <c r="R4327" s="106">
        <v>-0.98329999999999995</v>
      </c>
      <c r="S4327" s="85" t="s">
        <v>3686</v>
      </c>
      <c r="BZ4327" s="15">
        <v>98.327370861414352</v>
      </c>
    </row>
    <row r="4328" spans="16:78">
      <c r="P4328" s="105">
        <v>6.179587508270032</v>
      </c>
      <c r="Q4328" s="85" t="s">
        <v>15975</v>
      </c>
      <c r="R4328" s="106">
        <v>-0.85770000000000002</v>
      </c>
      <c r="S4328" s="85" t="s">
        <v>8887</v>
      </c>
      <c r="BZ4328" s="15">
        <v>85.766611016128323</v>
      </c>
    </row>
    <row r="4329" spans="16:78">
      <c r="P4329" s="105">
        <v>4.3305040828769714</v>
      </c>
      <c r="Q4329" s="85" t="s">
        <v>15976</v>
      </c>
      <c r="R4329" s="106">
        <v>-0.95630000000000004</v>
      </c>
      <c r="S4329" s="85" t="s">
        <v>8888</v>
      </c>
      <c r="BZ4329" s="15">
        <v>95.627986760822509</v>
      </c>
    </row>
    <row r="4330" spans="16:78">
      <c r="P4330" s="105">
        <v>3.4657617742817259</v>
      </c>
      <c r="Q4330" s="85" t="s">
        <v>15977</v>
      </c>
      <c r="R4330" s="106">
        <v>-0.85629999999999995</v>
      </c>
      <c r="S4330" s="85" t="s">
        <v>8887</v>
      </c>
      <c r="BZ4330" s="15">
        <v>85.634598597605049</v>
      </c>
    </row>
    <row r="4331" spans="16:78">
      <c r="P4331" s="105">
        <v>233.35022026431719</v>
      </c>
      <c r="Q4331" s="85" t="s">
        <v>15978</v>
      </c>
      <c r="R4331" s="106">
        <v>-0.97199999999999998</v>
      </c>
      <c r="S4331" s="85" t="s">
        <v>3686</v>
      </c>
      <c r="BZ4331" s="15">
        <v>97.204265976229948</v>
      </c>
    </row>
    <row r="4332" spans="16:78">
      <c r="P4332" s="105">
        <v>4.6052853269558156</v>
      </c>
      <c r="Q4332" s="85" t="s">
        <v>15979</v>
      </c>
      <c r="R4332" s="106">
        <v>-0.98799999999999999</v>
      </c>
      <c r="S4332" s="85" t="s">
        <v>8887</v>
      </c>
      <c r="BZ4332" s="15">
        <v>98.801791649596481</v>
      </c>
    </row>
    <row r="4333" spans="16:78">
      <c r="P4333" s="105">
        <v>2.216644093478259</v>
      </c>
      <c r="Q4333" s="85" t="s">
        <v>15980</v>
      </c>
      <c r="R4333" s="106">
        <v>-0.98050000000000004</v>
      </c>
      <c r="S4333" s="85" t="s">
        <v>8887</v>
      </c>
      <c r="BZ4333" s="15">
        <v>98.045446469421506</v>
      </c>
    </row>
    <row r="4334" spans="16:78">
      <c r="P4334" s="105">
        <v>1.368218884874586</v>
      </c>
      <c r="Q4334" s="85" t="s">
        <v>15981</v>
      </c>
      <c r="R4334" s="106">
        <v>-0.95940000000000003</v>
      </c>
      <c r="S4334" s="85" t="s">
        <v>3686</v>
      </c>
      <c r="BZ4334" s="15">
        <v>95.93979108687796</v>
      </c>
    </row>
    <row r="4335" spans="16:78">
      <c r="P4335" s="105">
        <v>2.0774230076398328</v>
      </c>
      <c r="Q4335" s="85" t="s">
        <v>15982</v>
      </c>
      <c r="R4335" s="106">
        <v>-0.97829999999999995</v>
      </c>
      <c r="S4335" s="85" t="s">
        <v>3686</v>
      </c>
      <c r="BZ4335" s="15">
        <v>97.830376913168166</v>
      </c>
    </row>
    <row r="4336" spans="16:78">
      <c r="P4336" s="105">
        <v>4.9693567199119402</v>
      </c>
      <c r="Q4336" s="85" t="s">
        <v>15750</v>
      </c>
      <c r="R4336" s="106">
        <v>-0.90939999999999999</v>
      </c>
      <c r="S4336" s="85" t="s">
        <v>8889</v>
      </c>
      <c r="BZ4336" s="15">
        <v>90.943043224431563</v>
      </c>
    </row>
    <row r="4337" spans="16:78">
      <c r="P4337" s="105">
        <v>85.260769517613085</v>
      </c>
      <c r="Q4337" s="85" t="s">
        <v>15983</v>
      </c>
      <c r="R4337" s="106">
        <v>-0.98960000000000004</v>
      </c>
      <c r="S4337" s="85" t="s">
        <v>8893</v>
      </c>
      <c r="BZ4337" s="15">
        <v>98.956230992978917</v>
      </c>
    </row>
    <row r="4338" spans="16:78">
      <c r="P4338" s="105">
        <v>148.92069437304869</v>
      </c>
      <c r="Q4338" s="85" t="s">
        <v>15984</v>
      </c>
      <c r="R4338" s="106">
        <v>-0.98470000000000002</v>
      </c>
      <c r="S4338" s="85" t="s">
        <v>8884</v>
      </c>
      <c r="BZ4338" s="15">
        <v>98.473464573030725</v>
      </c>
    </row>
    <row r="4339" spans="16:78">
      <c r="P4339" s="105">
        <v>3.9178814579203971</v>
      </c>
      <c r="Q4339" s="85" t="s">
        <v>15985</v>
      </c>
      <c r="R4339" s="106">
        <v>-0.9748</v>
      </c>
      <c r="S4339" s="85" t="s">
        <v>8887</v>
      </c>
      <c r="BZ4339" s="15">
        <v>97.484242702081232</v>
      </c>
    </row>
    <row r="4340" spans="16:78">
      <c r="P4340" s="105">
        <v>5.5620660294595652</v>
      </c>
      <c r="Q4340" s="85" t="s">
        <v>15986</v>
      </c>
      <c r="R4340" s="106">
        <v>-0.95799999999999996</v>
      </c>
      <c r="S4340" s="85" t="s">
        <v>8888</v>
      </c>
      <c r="BZ4340" s="15">
        <v>95.803901373277995</v>
      </c>
    </row>
    <row r="4341" spans="16:78">
      <c r="P4341" s="105">
        <v>364.51724100952788</v>
      </c>
      <c r="Q4341" s="85" t="s">
        <v>15987</v>
      </c>
      <c r="R4341" s="106">
        <v>-0.99950000000000006</v>
      </c>
      <c r="S4341" s="85" t="s">
        <v>8887</v>
      </c>
      <c r="BZ4341" s="15">
        <v>99.947040277723573</v>
      </c>
    </row>
    <row r="4342" spans="16:78">
      <c r="P4342" s="105">
        <v>53.677632409913294</v>
      </c>
      <c r="Q4342" s="85" t="s">
        <v>15988</v>
      </c>
      <c r="R4342" s="106">
        <v>-0.94379999999999997</v>
      </c>
      <c r="S4342" s="85" t="s">
        <v>8887</v>
      </c>
      <c r="BZ4342" s="15">
        <v>94.384330545865282</v>
      </c>
    </row>
    <row r="4343" spans="16:78">
      <c r="P4343" s="105">
        <v>32.010107325165222</v>
      </c>
      <c r="Q4343" s="85" t="s">
        <v>15989</v>
      </c>
      <c r="R4343" s="106">
        <v>-0.99180000000000001</v>
      </c>
      <c r="S4343" s="85" t="s">
        <v>8887</v>
      </c>
      <c r="BZ4343" s="15">
        <v>99.175937177271649</v>
      </c>
    </row>
    <row r="4344" spans="16:78">
      <c r="P4344" s="105">
        <v>6.4767405081039762</v>
      </c>
      <c r="Q4344" s="85" t="s">
        <v>15990</v>
      </c>
      <c r="R4344" s="106">
        <v>-0.96340000000000003</v>
      </c>
      <c r="S4344" s="85" t="s">
        <v>3686</v>
      </c>
      <c r="BZ4344" s="15">
        <v>96.336343062768066</v>
      </c>
    </row>
    <row r="4345" spans="16:78">
      <c r="P4345" s="105">
        <v>2.49738069261381</v>
      </c>
      <c r="Q4345" s="85" t="s">
        <v>15991</v>
      </c>
      <c r="R4345" s="106">
        <v>-0.97409999999999997</v>
      </c>
      <c r="S4345" s="85" t="s">
        <v>3686</v>
      </c>
      <c r="BZ4345" s="15">
        <v>97.40512064529365</v>
      </c>
    </row>
    <row r="4346" spans="16:78">
      <c r="P4346" s="105">
        <v>23.202412483235999</v>
      </c>
      <c r="Q4346" s="85" t="s">
        <v>15992</v>
      </c>
      <c r="R4346" s="106">
        <v>-0.98909999999999998</v>
      </c>
      <c r="S4346" s="85" t="s">
        <v>3686</v>
      </c>
      <c r="BZ4346" s="15">
        <v>98.910416852156388</v>
      </c>
    </row>
    <row r="4347" spans="16:78">
      <c r="P4347" s="105">
        <v>50.771671751661479</v>
      </c>
      <c r="Q4347" s="85" t="s">
        <v>15993</v>
      </c>
      <c r="R4347" s="106">
        <v>-0.9546</v>
      </c>
      <c r="S4347" s="85" t="s">
        <v>3686</v>
      </c>
      <c r="BZ4347" s="15">
        <v>95.456931735382128</v>
      </c>
    </row>
    <row r="4348" spans="16:78">
      <c r="P4348" s="105">
        <v>26.81247950566727</v>
      </c>
      <c r="Q4348" s="85" t="s">
        <v>15994</v>
      </c>
      <c r="R4348" s="106">
        <v>-0.93540000000000001</v>
      </c>
      <c r="S4348" s="85" t="s">
        <v>3686</v>
      </c>
      <c r="BZ4348" s="15">
        <v>93.53742060737649</v>
      </c>
    </row>
    <row r="4349" spans="16:78">
      <c r="P4349" s="105">
        <v>14.95154878208306</v>
      </c>
      <c r="Q4349" s="85" t="s">
        <v>15995</v>
      </c>
      <c r="R4349" s="106">
        <v>-0.98629999999999995</v>
      </c>
      <c r="S4349" s="85" t="s">
        <v>8894</v>
      </c>
      <c r="BZ4349" s="15">
        <v>98.626441124455582</v>
      </c>
    </row>
    <row r="4350" spans="16:78">
      <c r="P4350" s="105">
        <v>1.929781184110529</v>
      </c>
      <c r="Q4350" s="85" t="s">
        <v>15996</v>
      </c>
      <c r="R4350" s="106">
        <v>-0.98750000000000004</v>
      </c>
      <c r="S4350" s="85" t="s">
        <v>8887</v>
      </c>
      <c r="BZ4350" s="15">
        <v>98.748675129779116</v>
      </c>
    </row>
    <row r="4351" spans="16:78">
      <c r="P4351" s="105">
        <v>4.1559199901553114</v>
      </c>
      <c r="Q4351" s="85" t="s">
        <v>15997</v>
      </c>
      <c r="R4351" s="106">
        <v>-0.86570000000000003</v>
      </c>
      <c r="S4351" s="85" t="s">
        <v>3686</v>
      </c>
      <c r="BZ4351" s="15">
        <v>86.568949337683648</v>
      </c>
    </row>
    <row r="4352" spans="16:78">
      <c r="P4352" s="105">
        <v>8.4270777622531661</v>
      </c>
      <c r="Q4352" s="85" t="s">
        <v>15998</v>
      </c>
      <c r="R4352" s="106">
        <v>-0.99919999999999998</v>
      </c>
      <c r="S4352" s="85" t="s">
        <v>8887</v>
      </c>
      <c r="BZ4352" s="15">
        <v>99.916159395550892</v>
      </c>
    </row>
    <row r="4353" spans="16:78">
      <c r="P4353" s="105">
        <v>12.396814962575929</v>
      </c>
      <c r="Q4353" s="85" t="s">
        <v>15999</v>
      </c>
      <c r="R4353" s="106">
        <v>-0.96220000000000006</v>
      </c>
      <c r="S4353" s="85" t="s">
        <v>8891</v>
      </c>
      <c r="BZ4353" s="15">
        <v>96.218200002160501</v>
      </c>
    </row>
    <row r="4354" spans="16:78">
      <c r="P4354" s="105">
        <v>1.4552767057140179</v>
      </c>
      <c r="Q4354" s="85" t="s">
        <v>16000</v>
      </c>
      <c r="R4354" s="106">
        <v>-0.98360000000000003</v>
      </c>
      <c r="S4354" s="85" t="s">
        <v>8884</v>
      </c>
      <c r="BZ4354" s="15">
        <v>98.361762748431971</v>
      </c>
    </row>
    <row r="4355" spans="16:78">
      <c r="P4355" s="105">
        <v>18.018728124885861</v>
      </c>
      <c r="Q4355" s="85" t="s">
        <v>16001</v>
      </c>
      <c r="R4355" s="106">
        <v>-0.95399999999999996</v>
      </c>
      <c r="S4355" s="85" t="s">
        <v>3686</v>
      </c>
      <c r="BZ4355" s="15">
        <v>95.39732196258187</v>
      </c>
    </row>
    <row r="4356" spans="16:78">
      <c r="P4356" s="105">
        <v>1.1758956128940981</v>
      </c>
      <c r="Q4356" s="85" t="s">
        <v>16002</v>
      </c>
      <c r="R4356" s="106">
        <v>-0.98260000000000003</v>
      </c>
      <c r="S4356" s="85" t="s">
        <v>8894</v>
      </c>
      <c r="BZ4356" s="15">
        <v>98.257188885832775</v>
      </c>
    </row>
    <row r="4357" spans="16:78">
      <c r="P4357" s="105">
        <v>39.948017252722792</v>
      </c>
      <c r="Q4357" s="85" t="s">
        <v>16003</v>
      </c>
      <c r="R4357" s="106">
        <v>-0.99209999999999998</v>
      </c>
      <c r="S4357" s="85" t="s">
        <v>8887</v>
      </c>
      <c r="BZ4357" s="15">
        <v>99.208234087938436</v>
      </c>
    </row>
    <row r="4358" spans="16:78">
      <c r="P4358" s="105">
        <v>78585.023637021077</v>
      </c>
      <c r="Q4358" s="85" t="s">
        <v>16004</v>
      </c>
      <c r="R4358" s="106">
        <v>-0.99690000000000001</v>
      </c>
      <c r="S4358" s="85" t="s">
        <v>8887</v>
      </c>
      <c r="BZ4358" s="15">
        <v>99.689392034694151</v>
      </c>
    </row>
    <row r="4359" spans="16:78">
      <c r="P4359" s="105">
        <v>119066.1673968933</v>
      </c>
      <c r="Q4359" s="85" t="s">
        <v>16005</v>
      </c>
      <c r="R4359" s="106">
        <v>-0.99760000000000004</v>
      </c>
      <c r="S4359" s="85" t="s">
        <v>8892</v>
      </c>
      <c r="BZ4359" s="15">
        <v>99.755951651832035</v>
      </c>
    </row>
    <row r="4360" spans="16:78">
      <c r="P4360" s="105">
        <v>7.7465169150641389</v>
      </c>
      <c r="Q4360" s="85" t="s">
        <v>16006</v>
      </c>
      <c r="R4360" s="106">
        <v>-0.3362</v>
      </c>
      <c r="S4360" s="85" t="s">
        <v>8881</v>
      </c>
      <c r="BZ4360" s="15">
        <v>33.622385518247519</v>
      </c>
    </row>
    <row r="4361" spans="16:78">
      <c r="P4361" s="105">
        <v>5.0465613860960286</v>
      </c>
      <c r="Q4361" s="85" t="s">
        <v>16007</v>
      </c>
      <c r="R4361" s="106">
        <v>-0.93840000000000001</v>
      </c>
      <c r="S4361" s="85" t="s">
        <v>8887</v>
      </c>
      <c r="BZ4361" s="15">
        <v>93.843702171700158</v>
      </c>
    </row>
    <row r="4362" spans="16:78">
      <c r="P4362" s="105">
        <v>1.0268163127653711</v>
      </c>
      <c r="Q4362" s="85" t="s">
        <v>16008</v>
      </c>
      <c r="R4362" s="106">
        <v>-0.98460000000000003</v>
      </c>
      <c r="S4362" s="85" t="s">
        <v>8887</v>
      </c>
      <c r="BZ4362" s="15">
        <v>98.459923730589139</v>
      </c>
    </row>
    <row r="4363" spans="16:78">
      <c r="P4363" s="105">
        <v>2.3849346636289841</v>
      </c>
      <c r="Q4363" s="85" t="s">
        <v>16009</v>
      </c>
      <c r="R4363" s="106">
        <v>-0.87039999999999995</v>
      </c>
      <c r="S4363" s="85" t="s">
        <v>8885</v>
      </c>
      <c r="BZ4363" s="15">
        <v>87.044130250848681</v>
      </c>
    </row>
    <row r="4364" spans="16:78">
      <c r="P4364" s="105">
        <v>295.14013481569839</v>
      </c>
      <c r="Q4364" s="85" t="s">
        <v>16010</v>
      </c>
      <c r="R4364" s="106">
        <v>-0.99660000000000004</v>
      </c>
      <c r="S4364" s="85" t="s">
        <v>3686</v>
      </c>
      <c r="BZ4364" s="15">
        <v>99.660615714282088</v>
      </c>
    </row>
    <row r="4365" spans="16:78">
      <c r="P4365" s="105">
        <v>3.7988771412587048</v>
      </c>
      <c r="Q4365" s="85" t="s">
        <v>16011</v>
      </c>
      <c r="R4365" s="106">
        <v>-0.49220000000000003</v>
      </c>
      <c r="S4365" s="85" t="s">
        <v>3686</v>
      </c>
      <c r="BZ4365" s="15">
        <v>49.223693266963672</v>
      </c>
    </row>
    <row r="4366" spans="16:78">
      <c r="P4366" s="105">
        <v>31.225274218822008</v>
      </c>
      <c r="Q4366" s="85" t="s">
        <v>16012</v>
      </c>
      <c r="R4366" s="106">
        <v>-0.7802</v>
      </c>
      <c r="S4366" s="85" t="s">
        <v>3686</v>
      </c>
      <c r="BZ4366" s="15">
        <v>78.019146128709451</v>
      </c>
    </row>
    <row r="4367" spans="16:78">
      <c r="P4367" s="105">
        <v>1.9851502997766231</v>
      </c>
      <c r="Q4367" s="85" t="s">
        <v>16013</v>
      </c>
      <c r="R4367" s="106">
        <v>-0.99490000000000001</v>
      </c>
      <c r="S4367" s="85" t="s">
        <v>8887</v>
      </c>
      <c r="BZ4367" s="15">
        <v>99.492466034711285</v>
      </c>
    </row>
    <row r="4368" spans="16:78">
      <c r="P4368" s="105">
        <v>3.283939942677899</v>
      </c>
      <c r="Q4368" s="85" t="s">
        <v>16014</v>
      </c>
      <c r="R4368" s="106">
        <v>-0.57289999999999996</v>
      </c>
      <c r="S4368" s="85" t="s">
        <v>8887</v>
      </c>
      <c r="BZ4368" s="15">
        <v>57.293534208309417</v>
      </c>
    </row>
    <row r="4369" spans="16:78">
      <c r="P4369" s="105">
        <v>1.0496836136625409</v>
      </c>
      <c r="Q4369" s="85" t="s">
        <v>16015</v>
      </c>
      <c r="R4369" s="106">
        <v>-0.99739999999999995</v>
      </c>
      <c r="S4369" s="85" t="s">
        <v>8887</v>
      </c>
      <c r="BZ4369" s="15">
        <v>99.744725942818008</v>
      </c>
    </row>
    <row r="4370" spans="16:78">
      <c r="P4370" s="105">
        <v>7.6055412646961944</v>
      </c>
      <c r="Q4370" s="85" t="s">
        <v>16016</v>
      </c>
      <c r="R4370" s="106">
        <v>-0.99850000000000005</v>
      </c>
      <c r="S4370" s="85" t="s">
        <v>8887</v>
      </c>
      <c r="BZ4370" s="15">
        <v>99.846377135650542</v>
      </c>
    </row>
    <row r="4371" spans="16:78">
      <c r="P4371" s="105">
        <v>6.3151565586822516</v>
      </c>
      <c r="Q4371" s="85" t="s">
        <v>16017</v>
      </c>
      <c r="R4371" s="106">
        <v>-0.77039999999999997</v>
      </c>
      <c r="S4371" s="85" t="s">
        <v>3686</v>
      </c>
      <c r="BZ4371" s="15">
        <v>77.036356346395934</v>
      </c>
    </row>
    <row r="4372" spans="16:78">
      <c r="P4372" s="105">
        <v>8.8409639141043783</v>
      </c>
      <c r="Q4372" s="85" t="s">
        <v>16018</v>
      </c>
      <c r="R4372" s="106">
        <v>-0.91149999999999998</v>
      </c>
      <c r="S4372" s="85" t="s">
        <v>8888</v>
      </c>
      <c r="BZ4372" s="15">
        <v>91.150603804552546</v>
      </c>
    </row>
    <row r="4373" spans="16:78">
      <c r="P4373" s="105">
        <v>15.14579647453888</v>
      </c>
      <c r="Q4373" s="85" t="s">
        <v>16019</v>
      </c>
      <c r="R4373" s="106">
        <v>-0.97540000000000004</v>
      </c>
      <c r="S4373" s="85" t="s">
        <v>3686</v>
      </c>
      <c r="BZ4373" s="15">
        <v>97.544257032379434</v>
      </c>
    </row>
    <row r="4374" spans="16:78">
      <c r="P4374" s="105">
        <v>17.447797712557058</v>
      </c>
      <c r="Q4374" s="85" t="s">
        <v>16020</v>
      </c>
      <c r="R4374" s="106">
        <v>-1</v>
      </c>
      <c r="S4374" s="85" t="s">
        <v>1772</v>
      </c>
      <c r="BZ4374" s="15">
        <v>100</v>
      </c>
    </row>
    <row r="4375" spans="16:78">
      <c r="P4375" s="105">
        <v>22.293732772481139</v>
      </c>
      <c r="Q4375" s="85" t="s">
        <v>16021</v>
      </c>
      <c r="R4375" s="106">
        <v>-8.6999999999999994E-3</v>
      </c>
      <c r="S4375" s="85" t="s">
        <v>3686</v>
      </c>
      <c r="BZ4375" s="15">
        <v>0.87258630461423003</v>
      </c>
    </row>
    <row r="4376" spans="16:78">
      <c r="P4376" s="105">
        <v>6.6569297820130462</v>
      </c>
      <c r="Q4376" s="85" t="s">
        <v>16022</v>
      </c>
      <c r="R4376" s="106">
        <v>-0.80859999999999999</v>
      </c>
      <c r="S4376" s="85" t="s">
        <v>3686</v>
      </c>
      <c r="BZ4376" s="15">
        <v>80.860973663380989</v>
      </c>
    </row>
    <row r="4377" spans="16:78">
      <c r="P4377" s="105">
        <v>1.033272213104923</v>
      </c>
      <c r="Q4377" s="85" t="s">
        <v>16023</v>
      </c>
      <c r="R4377" s="106">
        <v>-0.99429999999999996</v>
      </c>
      <c r="S4377" s="85" t="s">
        <v>8887</v>
      </c>
      <c r="BZ4377" s="15">
        <v>99.429609845657851</v>
      </c>
    </row>
    <row r="4378" spans="16:78">
      <c r="P4378" s="105">
        <v>79.479616491224022</v>
      </c>
      <c r="Q4378" s="85" t="s">
        <v>16024</v>
      </c>
      <c r="R4378" s="106">
        <v>-0.96530000000000005</v>
      </c>
      <c r="S4378" s="85" t="s">
        <v>3686</v>
      </c>
      <c r="BZ4378" s="15">
        <v>96.534721659224516</v>
      </c>
    </row>
    <row r="4379" spans="16:78">
      <c r="P4379" s="105">
        <v>114.0718402323503</v>
      </c>
      <c r="Q4379" s="85" t="s">
        <v>16025</v>
      </c>
      <c r="R4379" s="106">
        <v>-0.98939999999999995</v>
      </c>
      <c r="S4379" s="85" t="s">
        <v>3686</v>
      </c>
      <c r="BZ4379" s="15">
        <v>98.935508367977135</v>
      </c>
    </row>
    <row r="4380" spans="16:78">
      <c r="P4380" s="105">
        <v>9.4853604596030223</v>
      </c>
      <c r="Q4380" s="85" t="s">
        <v>16026</v>
      </c>
      <c r="R4380" s="106">
        <v>-0.98080000000000001</v>
      </c>
      <c r="S4380" s="85" t="s">
        <v>3686</v>
      </c>
      <c r="BZ4380" s="15">
        <v>98.077963867747854</v>
      </c>
    </row>
    <row r="4381" spans="16:78">
      <c r="P4381" s="105">
        <v>38.040146753739513</v>
      </c>
      <c r="Q4381" s="85" t="s">
        <v>16027</v>
      </c>
      <c r="R4381" s="106">
        <v>-0.98099999999999998</v>
      </c>
      <c r="S4381" s="85" t="s">
        <v>8893</v>
      </c>
      <c r="BZ4381" s="15">
        <v>98.101149751973367</v>
      </c>
    </row>
    <row r="4382" spans="16:78">
      <c r="P4382" s="105">
        <v>37.224931540400817</v>
      </c>
      <c r="Q4382" s="85" t="s">
        <v>16028</v>
      </c>
      <c r="R4382" s="106">
        <v>-0.88929999999999998</v>
      </c>
      <c r="S4382" s="85" t="s">
        <v>3686</v>
      </c>
      <c r="BZ4382" s="15">
        <v>88.932396310519621</v>
      </c>
    </row>
    <row r="4383" spans="16:78">
      <c r="P4383" s="105">
        <v>3.770718797325201</v>
      </c>
      <c r="Q4383" s="85" t="s">
        <v>16029</v>
      </c>
      <c r="R4383" s="106">
        <v>-0.97809999999999997</v>
      </c>
      <c r="S4383" s="85" t="s">
        <v>8887</v>
      </c>
      <c r="BZ4383" s="15">
        <v>97.814201256438722</v>
      </c>
    </row>
    <row r="4384" spans="16:78">
      <c r="P4384" s="105">
        <v>18.152366883958809</v>
      </c>
      <c r="Q4384" s="85" t="s">
        <v>16030</v>
      </c>
      <c r="R4384" s="106">
        <v>-0.91490000000000005</v>
      </c>
      <c r="S4384" s="85" t="s">
        <v>3686</v>
      </c>
      <c r="BZ4384" s="15">
        <v>91.487775220421881</v>
      </c>
    </row>
    <row r="4385" spans="16:78">
      <c r="P4385" s="105">
        <v>8.1923308650491755</v>
      </c>
      <c r="Q4385" s="85" t="s">
        <v>16031</v>
      </c>
      <c r="R4385" s="106">
        <v>-0.85599999999999998</v>
      </c>
      <c r="S4385" s="85" t="s">
        <v>8887</v>
      </c>
      <c r="BZ4385" s="15">
        <v>85.59634088420475</v>
      </c>
    </row>
    <row r="4386" spans="16:78">
      <c r="P4386" s="105">
        <v>3.469142397079902</v>
      </c>
      <c r="Q4386" s="85" t="s">
        <v>16032</v>
      </c>
      <c r="R4386" s="106">
        <v>-0.74260000000000004</v>
      </c>
      <c r="S4386" s="85" t="s">
        <v>8887</v>
      </c>
      <c r="BZ4386" s="15">
        <v>74.258705311663775</v>
      </c>
    </row>
    <row r="4387" spans="16:78">
      <c r="P4387" s="105">
        <v>3.816862317029003</v>
      </c>
      <c r="Q4387" s="85" t="s">
        <v>16033</v>
      </c>
      <c r="R4387" s="106">
        <v>-0.99399999999999999</v>
      </c>
      <c r="S4387" s="85" t="s">
        <v>8882</v>
      </c>
      <c r="BZ4387" s="15">
        <v>99.402858038196513</v>
      </c>
    </row>
    <row r="4388" spans="16:78">
      <c r="P4388" s="105">
        <v>30.826895291358269</v>
      </c>
      <c r="Q4388" s="85" t="s">
        <v>16034</v>
      </c>
      <c r="R4388" s="106">
        <v>-0.95940000000000003</v>
      </c>
      <c r="S4388" s="85" t="s">
        <v>8887</v>
      </c>
      <c r="BZ4388" s="15">
        <v>95.941582529849498</v>
      </c>
    </row>
    <row r="4389" spans="16:78">
      <c r="P4389" s="105">
        <v>1.458548541321695</v>
      </c>
      <c r="Q4389" s="85" t="s">
        <v>16035</v>
      </c>
      <c r="R4389" s="106">
        <v>-0.98699999999999999</v>
      </c>
      <c r="S4389" s="85" t="s">
        <v>8894</v>
      </c>
      <c r="BZ4389" s="15">
        <v>98.695721421585944</v>
      </c>
    </row>
    <row r="4390" spans="16:78">
      <c r="P4390" s="105">
        <v>3.595020978463439</v>
      </c>
      <c r="Q4390" s="85" t="s">
        <v>16036</v>
      </c>
      <c r="R4390" s="106">
        <v>-0.87680000000000002</v>
      </c>
      <c r="S4390" s="85" t="s">
        <v>1772</v>
      </c>
      <c r="BZ4390" s="15">
        <v>87.682136418409257</v>
      </c>
    </row>
    <row r="4391" spans="16:78">
      <c r="P4391" s="105">
        <v>4.7755913478850784</v>
      </c>
      <c r="Q4391" s="85" t="s">
        <v>16037</v>
      </c>
      <c r="R4391" s="106">
        <v>-0.98780000000000001</v>
      </c>
      <c r="S4391" s="85" t="s">
        <v>8887</v>
      </c>
      <c r="BZ4391" s="15">
        <v>98.781397260826438</v>
      </c>
    </row>
    <row r="4392" spans="16:78">
      <c r="P4392" s="105">
        <v>6.7747748014989506</v>
      </c>
      <c r="Q4392" s="85" t="s">
        <v>16038</v>
      </c>
      <c r="R4392" s="106">
        <v>-1</v>
      </c>
      <c r="S4392" s="85" t="s">
        <v>3686</v>
      </c>
      <c r="BZ4392" s="15">
        <v>100</v>
      </c>
    </row>
    <row r="4393" spans="16:78">
      <c r="P4393" s="105">
        <v>2.4015205638975319</v>
      </c>
      <c r="Q4393" s="85" t="s">
        <v>16039</v>
      </c>
      <c r="R4393" s="106">
        <v>-0.99729999999999996</v>
      </c>
      <c r="S4393" s="85" t="s">
        <v>8887</v>
      </c>
      <c r="BZ4393" s="15">
        <v>99.732987764740784</v>
      </c>
    </row>
    <row r="4394" spans="16:78">
      <c r="P4394" s="105">
        <v>3.6205251728833949</v>
      </c>
      <c r="Q4394" s="85" t="s">
        <v>16040</v>
      </c>
      <c r="R4394" s="106">
        <v>-0.99760000000000004</v>
      </c>
      <c r="S4394" s="85" t="s">
        <v>8887</v>
      </c>
      <c r="BZ4394" s="15">
        <v>99.758186066062905</v>
      </c>
    </row>
    <row r="4395" spans="16:78">
      <c r="P4395" s="105">
        <v>51.082427641878347</v>
      </c>
      <c r="Q4395" s="85" t="s">
        <v>16041</v>
      </c>
      <c r="R4395" s="106">
        <v>-0.99029999999999996</v>
      </c>
      <c r="S4395" s="85" t="s">
        <v>8887</v>
      </c>
      <c r="BZ4395" s="15">
        <v>99.028454069146989</v>
      </c>
    </row>
    <row r="4396" spans="16:78">
      <c r="P4396" s="105">
        <v>18.242333383067439</v>
      </c>
      <c r="Q4396" s="85" t="s">
        <v>16042</v>
      </c>
      <c r="R4396" s="106">
        <v>-0.93610000000000004</v>
      </c>
      <c r="S4396" s="85" t="s">
        <v>3686</v>
      </c>
      <c r="BZ4396" s="15">
        <v>93.610467780126683</v>
      </c>
    </row>
    <row r="4397" spans="16:78">
      <c r="P4397" s="105">
        <v>7.4985585020518188</v>
      </c>
      <c r="Q4397" s="85" t="s">
        <v>16043</v>
      </c>
      <c r="R4397" s="106">
        <v>-0.878</v>
      </c>
      <c r="S4397" s="85" t="s">
        <v>3686</v>
      </c>
      <c r="BZ4397" s="15">
        <v>87.798346564998823</v>
      </c>
    </row>
    <row r="4398" spans="16:78">
      <c r="P4398" s="105">
        <v>18.70244813834244</v>
      </c>
      <c r="Q4398" s="85" t="s">
        <v>16044</v>
      </c>
      <c r="R4398" s="106">
        <v>-1</v>
      </c>
      <c r="S4398" s="85" t="s">
        <v>8888</v>
      </c>
      <c r="BZ4398" s="15">
        <v>100</v>
      </c>
    </row>
    <row r="4399" spans="16:78">
      <c r="P4399" s="105">
        <v>8.9956582027840497</v>
      </c>
      <c r="Q4399" s="85" t="s">
        <v>16045</v>
      </c>
      <c r="R4399" s="106">
        <v>-0.93240000000000001</v>
      </c>
      <c r="S4399" s="85" t="s">
        <v>8888</v>
      </c>
      <c r="BZ4399" s="15">
        <v>93.240904797575212</v>
      </c>
    </row>
    <row r="4400" spans="16:78">
      <c r="P4400" s="105">
        <v>8.6199975702121971</v>
      </c>
      <c r="Q4400" s="85" t="s">
        <v>16046</v>
      </c>
      <c r="R4400" s="106">
        <v>-0.9738</v>
      </c>
      <c r="S4400" s="85" t="s">
        <v>8887</v>
      </c>
      <c r="BZ4400" s="15">
        <v>97.378241652144794</v>
      </c>
    </row>
    <row r="4401" spans="16:78">
      <c r="P4401" s="105">
        <v>12.230246603192899</v>
      </c>
      <c r="Q4401" s="85" t="s">
        <v>16047</v>
      </c>
      <c r="R4401" s="106">
        <v>-0.8276</v>
      </c>
      <c r="S4401" s="85" t="s">
        <v>8894</v>
      </c>
      <c r="BZ4401" s="15">
        <v>82.755177156162134</v>
      </c>
    </row>
    <row r="4402" spans="16:78">
      <c r="P4402" s="105">
        <v>3.3301407852527292</v>
      </c>
      <c r="Q4402" s="85" t="s">
        <v>16048</v>
      </c>
      <c r="R4402" s="106">
        <v>-0.9798</v>
      </c>
      <c r="S4402" s="85" t="s">
        <v>8894</v>
      </c>
      <c r="BZ4402" s="15">
        <v>97.980653698788728</v>
      </c>
    </row>
    <row r="4403" spans="16:78">
      <c r="P4403" s="105">
        <v>54.041573035435349</v>
      </c>
      <c r="Q4403" s="85" t="s">
        <v>16049</v>
      </c>
      <c r="R4403" s="106">
        <v>-0.98740000000000006</v>
      </c>
      <c r="S4403" s="85" t="s">
        <v>8893</v>
      </c>
      <c r="BZ4403" s="15">
        <v>98.739766605920352</v>
      </c>
    </row>
    <row r="4404" spans="16:78">
      <c r="P4404" s="105">
        <v>20.000897778380999</v>
      </c>
      <c r="Q4404" s="85" t="s">
        <v>16050</v>
      </c>
      <c r="R4404" s="106">
        <v>-0.96240000000000003</v>
      </c>
      <c r="S4404" s="85" t="s">
        <v>1772</v>
      </c>
      <c r="BZ4404" s="15">
        <v>96.237692765334216</v>
      </c>
    </row>
    <row r="4405" spans="16:78">
      <c r="P4405" s="105">
        <v>4.7962432830071329</v>
      </c>
      <c r="Q4405" s="85" t="s">
        <v>16051</v>
      </c>
      <c r="R4405" s="106">
        <v>-0.86709999999999998</v>
      </c>
      <c r="S4405" s="85" t="s">
        <v>8887</v>
      </c>
      <c r="BZ4405" s="15">
        <v>86.709659985046414</v>
      </c>
    </row>
    <row r="4406" spans="16:78">
      <c r="P4406" s="105">
        <v>1.0616656027001641</v>
      </c>
      <c r="Q4406" s="85" t="s">
        <v>16052</v>
      </c>
      <c r="R4406" s="106">
        <v>-0.99350000000000005</v>
      </c>
      <c r="S4406" s="85" t="s">
        <v>8881</v>
      </c>
      <c r="BZ4406" s="15">
        <v>99.349880103109541</v>
      </c>
    </row>
    <row r="4407" spans="16:78">
      <c r="P4407" s="105">
        <v>612.3291339993325</v>
      </c>
      <c r="Q4407" s="85" t="s">
        <v>16053</v>
      </c>
      <c r="R4407" s="106">
        <v>-1</v>
      </c>
      <c r="S4407" s="85" t="s">
        <v>8887</v>
      </c>
      <c r="BZ4407" s="15">
        <v>100</v>
      </c>
    </row>
    <row r="4408" spans="16:78">
      <c r="P4408" s="105">
        <v>7.5353173392613</v>
      </c>
      <c r="Q4408" s="85" t="s">
        <v>16054</v>
      </c>
      <c r="R4408" s="106">
        <v>-0.97629999999999995</v>
      </c>
      <c r="S4408" s="85" t="s">
        <v>8893</v>
      </c>
      <c r="BZ4408" s="15">
        <v>97.629060172452498</v>
      </c>
    </row>
    <row r="4409" spans="16:78">
      <c r="P4409" s="105">
        <v>1.419883791566473</v>
      </c>
      <c r="Q4409" s="85" t="s">
        <v>16055</v>
      </c>
      <c r="R4409" s="106">
        <v>-0.90949999999999998</v>
      </c>
      <c r="S4409" s="85" t="s">
        <v>3686</v>
      </c>
      <c r="BZ4409" s="15">
        <v>90.948757636487272</v>
      </c>
    </row>
    <row r="4410" spans="16:78">
      <c r="P4410" s="105">
        <v>31.955416166756969</v>
      </c>
      <c r="Q4410" s="85" t="s">
        <v>16056</v>
      </c>
      <c r="R4410" s="106">
        <v>-0.9869</v>
      </c>
      <c r="S4410" s="85" t="s">
        <v>8892</v>
      </c>
      <c r="BZ4410" s="15">
        <v>98.686115241527858</v>
      </c>
    </row>
    <row r="4411" spans="16:78">
      <c r="P4411" s="105">
        <v>1.227869710619264</v>
      </c>
      <c r="Q4411" s="85" t="s">
        <v>16057</v>
      </c>
      <c r="R4411" s="106">
        <v>-1</v>
      </c>
      <c r="S4411" s="85" t="s">
        <v>3686</v>
      </c>
      <c r="BZ4411" s="15">
        <v>100</v>
      </c>
    </row>
    <row r="4412" spans="16:78">
      <c r="P4412" s="105">
        <v>19.16221569644933</v>
      </c>
      <c r="Q4412" s="85" t="s">
        <v>16058</v>
      </c>
      <c r="R4412" s="106">
        <v>-0.89539999999999997</v>
      </c>
      <c r="S4412" s="85" t="s">
        <v>8894</v>
      </c>
      <c r="BZ4412" s="15">
        <v>89.544567257160494</v>
      </c>
    </row>
    <row r="4413" spans="16:78">
      <c r="P4413" s="105">
        <v>9.4237696476668944</v>
      </c>
      <c r="Q4413" s="85" t="s">
        <v>16059</v>
      </c>
      <c r="R4413" s="106">
        <v>-0.99719999999999998</v>
      </c>
      <c r="S4413" s="85" t="s">
        <v>3686</v>
      </c>
      <c r="BZ4413" s="15">
        <v>99.716363105377297</v>
      </c>
    </row>
    <row r="4414" spans="16:78">
      <c r="P4414" s="105">
        <v>2.299718780941304</v>
      </c>
      <c r="Q4414" s="85" t="s">
        <v>16060</v>
      </c>
      <c r="R4414" s="106">
        <v>-0.95069999999999999</v>
      </c>
      <c r="S4414" s="85" t="s">
        <v>8892</v>
      </c>
      <c r="BZ4414" s="15">
        <v>95.072518145272255</v>
      </c>
    </row>
    <row r="4415" spans="16:78">
      <c r="P4415" s="105">
        <v>17.73488572593099</v>
      </c>
      <c r="Q4415" s="85" t="s">
        <v>16061</v>
      </c>
      <c r="R4415" s="106">
        <v>-0.93459999999999999</v>
      </c>
      <c r="S4415" s="85" t="s">
        <v>1772</v>
      </c>
      <c r="BZ4415" s="15">
        <v>93.463288527780691</v>
      </c>
    </row>
    <row r="4416" spans="16:78">
      <c r="P4416" s="105">
        <v>1007.60877149661</v>
      </c>
      <c r="Q4416" s="85" t="s">
        <v>16062</v>
      </c>
      <c r="R4416" s="106">
        <v>-0.99939999999999996</v>
      </c>
      <c r="S4416" s="85" t="s">
        <v>3686</v>
      </c>
      <c r="BZ4416" s="15">
        <v>99.944720372753608</v>
      </c>
    </row>
    <row r="4417" spans="16:78">
      <c r="P4417" s="105">
        <v>2.6798159001645181</v>
      </c>
      <c r="Q4417" s="85" t="s">
        <v>16063</v>
      </c>
      <c r="R4417" s="106">
        <v>-0.93589999999999995</v>
      </c>
      <c r="S4417" s="85" t="s">
        <v>3686</v>
      </c>
      <c r="BZ4417" s="15">
        <v>93.587813489555074</v>
      </c>
    </row>
    <row r="4418" spans="16:78">
      <c r="P4418" s="105">
        <v>4.1316450276416088</v>
      </c>
      <c r="Q4418" s="85" t="s">
        <v>16064</v>
      </c>
      <c r="R4418" s="106">
        <v>-0.9778</v>
      </c>
      <c r="S4418" s="85" t="s">
        <v>3686</v>
      </c>
      <c r="BZ4418" s="15">
        <v>97.782946987410966</v>
      </c>
    </row>
    <row r="4419" spans="16:78">
      <c r="P4419" s="105">
        <v>7.3925017841446969</v>
      </c>
      <c r="Q4419" s="85" t="s">
        <v>16065</v>
      </c>
      <c r="R4419" s="106">
        <v>-0.99690000000000001</v>
      </c>
      <c r="S4419" s="85" t="s">
        <v>8887</v>
      </c>
      <c r="BZ4419" s="15">
        <v>99.692047355048132</v>
      </c>
    </row>
    <row r="4420" spans="16:78">
      <c r="P4420" s="105">
        <v>8.7109334024320226</v>
      </c>
      <c r="Q4420" s="85" t="s">
        <v>16066</v>
      </c>
      <c r="R4420" s="106">
        <v>-0.89639999999999997</v>
      </c>
      <c r="S4420" s="85" t="s">
        <v>3686</v>
      </c>
      <c r="BZ4420" s="15">
        <v>89.640753492575087</v>
      </c>
    </row>
    <row r="4421" spans="16:78">
      <c r="P4421" s="105">
        <v>10.873971527333831</v>
      </c>
      <c r="Q4421" s="85" t="s">
        <v>16067</v>
      </c>
      <c r="R4421" s="106">
        <v>-1</v>
      </c>
      <c r="S4421" s="85" t="s">
        <v>8887</v>
      </c>
      <c r="BZ4421" s="15">
        <v>99.999668351206054</v>
      </c>
    </row>
    <row r="4422" spans="16:78">
      <c r="P4422" s="105">
        <v>5.5931634614198824</v>
      </c>
      <c r="Q4422" s="85" t="s">
        <v>16068</v>
      </c>
      <c r="R4422" s="106">
        <v>-0.99839999999999995</v>
      </c>
      <c r="S4422" s="85" t="s">
        <v>3686</v>
      </c>
      <c r="BZ4422" s="15">
        <v>99.835472854006241</v>
      </c>
    </row>
    <row r="4423" spans="16:78">
      <c r="P4423" s="105">
        <v>5.2164846109316558</v>
      </c>
      <c r="Q4423" s="85" t="s">
        <v>16069</v>
      </c>
      <c r="R4423" s="106">
        <v>-1</v>
      </c>
      <c r="S4423" s="85" t="s">
        <v>8887</v>
      </c>
      <c r="BZ4423" s="15">
        <v>100</v>
      </c>
    </row>
    <row r="4424" spans="16:78">
      <c r="P4424" s="105">
        <v>1.171363790286605</v>
      </c>
      <c r="Q4424" s="85" t="s">
        <v>16070</v>
      </c>
      <c r="R4424" s="106">
        <v>-0.99890000000000001</v>
      </c>
      <c r="S4424" s="85" t="s">
        <v>3686</v>
      </c>
      <c r="BZ4424" s="15">
        <v>99.892880678349471</v>
      </c>
    </row>
    <row r="4425" spans="16:78">
      <c r="P4425" s="105">
        <v>1.348342248430193</v>
      </c>
      <c r="Q4425" s="85" t="s">
        <v>16071</v>
      </c>
      <c r="R4425" s="106">
        <v>-0.78069999999999995</v>
      </c>
      <c r="S4425" s="85" t="s">
        <v>8887</v>
      </c>
      <c r="BZ4425" s="15">
        <v>78.073331082901205</v>
      </c>
    </row>
    <row r="4426" spans="16:78">
      <c r="P4426" s="105">
        <v>3.5579528010807788</v>
      </c>
      <c r="Q4426" s="85" t="s">
        <v>16072</v>
      </c>
      <c r="R4426" s="106">
        <v>-0.99109999999999998</v>
      </c>
      <c r="S4426" s="85" t="s">
        <v>8887</v>
      </c>
      <c r="BZ4426" s="15">
        <v>99.108841045548317</v>
      </c>
    </row>
    <row r="4427" spans="16:78">
      <c r="P4427" s="105">
        <v>4.2513146202521286</v>
      </c>
      <c r="Q4427" s="85" t="s">
        <v>16073</v>
      </c>
      <c r="R4427" s="106">
        <v>-0.97550000000000003</v>
      </c>
      <c r="S4427" s="85" t="s">
        <v>3686</v>
      </c>
      <c r="BZ4427" s="15">
        <v>97.545178516776716</v>
      </c>
    </row>
    <row r="4428" spans="16:78">
      <c r="P4428" s="105">
        <v>17.67636976708739</v>
      </c>
      <c r="Q4428" s="85" t="s">
        <v>16074</v>
      </c>
      <c r="R4428" s="106">
        <v>-0.99780000000000002</v>
      </c>
      <c r="S4428" s="85" t="s">
        <v>3686</v>
      </c>
      <c r="BZ4428" s="15">
        <v>99.780896154762885</v>
      </c>
    </row>
    <row r="4429" spans="16:78">
      <c r="P4429" s="105">
        <v>1.1499687541571519</v>
      </c>
      <c r="Q4429" s="85" t="s">
        <v>16075</v>
      </c>
      <c r="R4429" s="106">
        <v>-0.997</v>
      </c>
      <c r="S4429" s="85" t="s">
        <v>8887</v>
      </c>
      <c r="BZ4429" s="15">
        <v>99.695682773594214</v>
      </c>
    </row>
    <row r="4430" spans="16:78">
      <c r="P4430" s="105">
        <v>322.42485345935188</v>
      </c>
      <c r="Q4430" s="85" t="s">
        <v>16076</v>
      </c>
      <c r="R4430" s="106">
        <v>-0.98719999999999997</v>
      </c>
      <c r="S4430" s="85" t="s">
        <v>3686</v>
      </c>
      <c r="BZ4430" s="15">
        <v>98.721188443063554</v>
      </c>
    </row>
    <row r="4431" spans="16:78">
      <c r="P4431" s="105">
        <v>4.9618704563962774</v>
      </c>
      <c r="Q4431" s="85" t="s">
        <v>16077</v>
      </c>
      <c r="R4431" s="106">
        <v>-0.99390000000000001</v>
      </c>
      <c r="S4431" s="85" t="s">
        <v>8893</v>
      </c>
      <c r="BZ4431" s="15">
        <v>99.390591661467411</v>
      </c>
    </row>
    <row r="4432" spans="16:78">
      <c r="P4432" s="105">
        <v>4.1168106812161493</v>
      </c>
      <c r="Q4432" s="85" t="s">
        <v>16078</v>
      </c>
      <c r="R4432" s="106">
        <v>-0.81479999999999997</v>
      </c>
      <c r="S4432" s="85" t="s">
        <v>3686</v>
      </c>
      <c r="BZ4432" s="15">
        <v>81.482881257439658</v>
      </c>
    </row>
    <row r="4433" spans="16:78">
      <c r="P4433" s="105">
        <v>2.872730181594668</v>
      </c>
      <c r="Q4433" s="85" t="s">
        <v>16079</v>
      </c>
      <c r="R4433" s="106">
        <v>-0.86960000000000004</v>
      </c>
      <c r="S4433" s="85" t="s">
        <v>3686</v>
      </c>
      <c r="BZ4433" s="15">
        <v>86.964989884209317</v>
      </c>
    </row>
    <row r="4434" spans="16:78">
      <c r="P4434" s="105">
        <v>1.76090524717712</v>
      </c>
      <c r="Q4434" s="85" t="s">
        <v>16080</v>
      </c>
      <c r="R4434" s="106">
        <v>-0.99980000000000002</v>
      </c>
      <c r="S4434" s="85" t="s">
        <v>3686</v>
      </c>
      <c r="BZ4434" s="15">
        <v>99.983697614673957</v>
      </c>
    </row>
    <row r="4435" spans="16:78">
      <c r="P4435" s="105">
        <v>1.7919034469792019</v>
      </c>
      <c r="Q4435" s="85" t="s">
        <v>16081</v>
      </c>
      <c r="R4435" s="106">
        <v>-0.57679999999999998</v>
      </c>
      <c r="S4435" s="85" t="s">
        <v>3686</v>
      </c>
      <c r="BZ4435" s="15">
        <v>57.683604643574938</v>
      </c>
    </row>
    <row r="4436" spans="16:78">
      <c r="P4436" s="105">
        <v>33.166062905822521</v>
      </c>
      <c r="Q4436" s="85" t="s">
        <v>16082</v>
      </c>
      <c r="R4436" s="106">
        <v>-0.97629999999999995</v>
      </c>
      <c r="S4436" s="85" t="s">
        <v>3686</v>
      </c>
      <c r="BZ4436" s="15">
        <v>97.632018914567482</v>
      </c>
    </row>
    <row r="4437" spans="16:78">
      <c r="P4437" s="105">
        <v>15.379322308954279</v>
      </c>
      <c r="Q4437" s="85" t="s">
        <v>16083</v>
      </c>
      <c r="R4437" s="106">
        <v>-1</v>
      </c>
      <c r="S4437" s="85" t="s">
        <v>3686</v>
      </c>
      <c r="BZ4437" s="15">
        <v>100</v>
      </c>
    </row>
    <row r="4438" spans="16:78">
      <c r="P4438" s="105">
        <v>17.41818385262183</v>
      </c>
      <c r="Q4438" s="85" t="s">
        <v>16084</v>
      </c>
      <c r="R4438" s="106">
        <v>-1</v>
      </c>
      <c r="S4438" s="85" t="s">
        <v>8887</v>
      </c>
      <c r="BZ4438" s="15">
        <v>100</v>
      </c>
    </row>
    <row r="4439" spans="16:78">
      <c r="P4439" s="105">
        <v>11.46750516943403</v>
      </c>
      <c r="Q4439" s="85" t="s">
        <v>16085</v>
      </c>
      <c r="R4439" s="106">
        <v>-0.99960000000000004</v>
      </c>
      <c r="S4439" s="85" t="s">
        <v>8891</v>
      </c>
      <c r="BZ4439" s="15">
        <v>99.961032310618208</v>
      </c>
    </row>
    <row r="4440" spans="16:78">
      <c r="P4440" s="105">
        <v>4.1532613063225474</v>
      </c>
      <c r="Q4440" s="85" t="s">
        <v>16086</v>
      </c>
      <c r="R4440" s="106">
        <v>-0.98409999999999997</v>
      </c>
      <c r="S4440" s="85" t="s">
        <v>3686</v>
      </c>
      <c r="BZ4440" s="15">
        <v>98.407201435902167</v>
      </c>
    </row>
    <row r="4441" spans="16:78">
      <c r="P4441" s="105">
        <v>5.0010436495484392</v>
      </c>
      <c r="Q4441" s="85" t="s">
        <v>16087</v>
      </c>
      <c r="R4441" s="106">
        <v>-1</v>
      </c>
      <c r="S4441" s="85" t="s">
        <v>8887</v>
      </c>
      <c r="BZ4441" s="15">
        <v>100</v>
      </c>
    </row>
    <row r="4442" spans="16:78">
      <c r="P4442" s="105">
        <v>14.24025713609422</v>
      </c>
      <c r="Q4442" s="85" t="s">
        <v>16088</v>
      </c>
      <c r="R4442" s="106">
        <v>-0.73099999999999998</v>
      </c>
      <c r="S4442" s="85" t="s">
        <v>8884</v>
      </c>
      <c r="BZ4442" s="15">
        <v>73.104988180306364</v>
      </c>
    </row>
    <row r="4443" spans="16:78">
      <c r="P4443" s="105">
        <v>2.7432025609445851</v>
      </c>
      <c r="Q4443" s="85" t="s">
        <v>16089</v>
      </c>
      <c r="R4443" s="106">
        <v>-0.86219999999999997</v>
      </c>
      <c r="S4443" s="85" t="s">
        <v>8887</v>
      </c>
      <c r="BZ4443" s="15">
        <v>86.221202879172168</v>
      </c>
    </row>
    <row r="4444" spans="16:78">
      <c r="P4444" s="105">
        <v>289.81793396190687</v>
      </c>
      <c r="Q4444" s="85" t="s">
        <v>16090</v>
      </c>
      <c r="R4444" s="106">
        <v>-0.99619999999999997</v>
      </c>
      <c r="S4444" s="85" t="s">
        <v>8887</v>
      </c>
      <c r="BZ4444" s="15">
        <v>99.624225428297578</v>
      </c>
    </row>
    <row r="4445" spans="16:78">
      <c r="P4445" s="105">
        <v>11.027676930965439</v>
      </c>
      <c r="Q4445" s="85" t="s">
        <v>16091</v>
      </c>
      <c r="R4445" s="106">
        <v>-1</v>
      </c>
      <c r="S4445" s="85" t="s">
        <v>8887</v>
      </c>
      <c r="BZ4445" s="15">
        <v>100</v>
      </c>
    </row>
    <row r="4446" spans="16:78">
      <c r="P4446" s="105">
        <v>6.321727265173795</v>
      </c>
      <c r="Q4446" s="85" t="s">
        <v>16092</v>
      </c>
      <c r="R4446" s="106">
        <v>-0.93979999999999997</v>
      </c>
      <c r="S4446" s="85" t="s">
        <v>8887</v>
      </c>
      <c r="BZ4446" s="15">
        <v>93.979933427396702</v>
      </c>
    </row>
    <row r="4447" spans="16:78">
      <c r="P4447" s="105">
        <v>896.36219443774428</v>
      </c>
      <c r="Q4447" s="85" t="s">
        <v>16093</v>
      </c>
      <c r="R4447" s="106">
        <v>-1</v>
      </c>
      <c r="S4447" s="85" t="s">
        <v>3686</v>
      </c>
      <c r="BZ4447" s="15">
        <v>99.999118981209875</v>
      </c>
    </row>
    <row r="4448" spans="16:78">
      <c r="P4448" s="105">
        <v>2.597092703351302</v>
      </c>
      <c r="Q4448" s="85" t="s">
        <v>16094</v>
      </c>
      <c r="R4448" s="106">
        <v>-0.99950000000000006</v>
      </c>
      <c r="S4448" s="85" t="s">
        <v>8887</v>
      </c>
      <c r="BZ4448" s="15">
        <v>99.945549910117194</v>
      </c>
    </row>
    <row r="4449" spans="16:78">
      <c r="P4449" s="105">
        <v>2.7111459846702952</v>
      </c>
      <c r="Q4449" s="85" t="s">
        <v>16095</v>
      </c>
      <c r="R4449" s="106">
        <v>-0.97119999999999995</v>
      </c>
      <c r="S4449" s="85" t="s">
        <v>8887</v>
      </c>
      <c r="BZ4449" s="15">
        <v>97.115247872890052</v>
      </c>
    </row>
    <row r="4450" spans="16:78">
      <c r="P4450" s="105">
        <v>3.55858585186389</v>
      </c>
      <c r="Q4450" s="85" t="s">
        <v>16096</v>
      </c>
      <c r="R4450" s="106">
        <v>-0.55530000000000002</v>
      </c>
      <c r="S4450" s="85" t="s">
        <v>8887</v>
      </c>
      <c r="BZ4450" s="15">
        <v>55.527457797091543</v>
      </c>
    </row>
    <row r="4451" spans="16:78">
      <c r="P4451" s="105">
        <v>93.588591828023752</v>
      </c>
      <c r="Q4451" s="85" t="s">
        <v>16097</v>
      </c>
      <c r="R4451" s="106">
        <v>-0.95740000000000003</v>
      </c>
      <c r="S4451" s="85" t="s">
        <v>8887</v>
      </c>
      <c r="BZ4451" s="15">
        <v>95.7386050502393</v>
      </c>
    </row>
    <row r="4452" spans="16:78">
      <c r="P4452" s="105">
        <v>2.3734360777765442</v>
      </c>
      <c r="Q4452" s="85" t="s">
        <v>16098</v>
      </c>
      <c r="R4452" s="106">
        <v>-0.85229999999999995</v>
      </c>
      <c r="S4452" s="85" t="s">
        <v>8887</v>
      </c>
      <c r="BZ4452" s="15">
        <v>85.226945378997897</v>
      </c>
    </row>
    <row r="4453" spans="16:78">
      <c r="P4453" s="105">
        <v>1.8082342711339701</v>
      </c>
      <c r="Q4453" s="85" t="s">
        <v>16099</v>
      </c>
      <c r="R4453" s="106">
        <v>-0.98729999999999996</v>
      </c>
      <c r="S4453" s="85" t="s">
        <v>8887</v>
      </c>
      <c r="BZ4453" s="15">
        <v>98.734808766767472</v>
      </c>
    </row>
    <row r="4454" spans="16:78">
      <c r="P4454" s="105">
        <v>3.4764812532518161</v>
      </c>
      <c r="Q4454" s="85" t="s">
        <v>16100</v>
      </c>
      <c r="R4454" s="106">
        <v>-0.9425</v>
      </c>
      <c r="S4454" s="85" t="s">
        <v>8887</v>
      </c>
      <c r="BZ4454" s="15">
        <v>94.249120605599529</v>
      </c>
    </row>
    <row r="4455" spans="16:78">
      <c r="P4455" s="105">
        <v>4.4370722498935304</v>
      </c>
      <c r="Q4455" s="85" t="s">
        <v>16101</v>
      </c>
      <c r="R4455" s="106">
        <v>-0.49249999999999999</v>
      </c>
      <c r="S4455" s="85" t="s">
        <v>3686</v>
      </c>
      <c r="BZ4455" s="15">
        <v>49.249762053773381</v>
      </c>
    </row>
    <row r="4456" spans="16:78">
      <c r="P4456" s="105">
        <v>33.500598508694047</v>
      </c>
      <c r="Q4456" s="85" t="s">
        <v>16102</v>
      </c>
      <c r="R4456" s="106">
        <v>-0.87470000000000003</v>
      </c>
      <c r="S4456" s="85" t="s">
        <v>8891</v>
      </c>
      <c r="BZ4456" s="15">
        <v>87.474465237123226</v>
      </c>
    </row>
    <row r="4457" spans="16:78">
      <c r="P4457" s="105">
        <v>3.1560120232084752</v>
      </c>
      <c r="Q4457" s="85" t="s">
        <v>16103</v>
      </c>
      <c r="R4457" s="106">
        <v>-0.99280000000000002</v>
      </c>
      <c r="S4457" s="85" t="s">
        <v>8887</v>
      </c>
      <c r="BZ4457" s="15">
        <v>99.277340748453497</v>
      </c>
    </row>
    <row r="4458" spans="16:78">
      <c r="P4458" s="105">
        <v>5.0264790845765432</v>
      </c>
      <c r="Q4458" s="85" t="s">
        <v>16104</v>
      </c>
      <c r="R4458" s="106">
        <v>-0.96130000000000004</v>
      </c>
      <c r="S4458" s="85" t="s">
        <v>8892</v>
      </c>
      <c r="BZ4458" s="15">
        <v>96.134823824553195</v>
      </c>
    </row>
    <row r="4459" spans="16:78">
      <c r="P4459" s="105">
        <v>3.69454310407734</v>
      </c>
      <c r="Q4459" s="85" t="s">
        <v>16105</v>
      </c>
      <c r="R4459" s="106">
        <v>-0.98760000000000003</v>
      </c>
      <c r="S4459" s="85" t="s">
        <v>3686</v>
      </c>
      <c r="BZ4459" s="15">
        <v>98.755639162193248</v>
      </c>
    </row>
    <row r="4460" spans="16:78">
      <c r="P4460" s="105">
        <v>8.546084924426129</v>
      </c>
      <c r="Q4460" s="85" t="s">
        <v>16106</v>
      </c>
      <c r="R4460" s="106">
        <v>-0.95840000000000003</v>
      </c>
      <c r="S4460" s="85" t="s">
        <v>8887</v>
      </c>
      <c r="BZ4460" s="15">
        <v>95.839386592551961</v>
      </c>
    </row>
    <row r="4461" spans="16:78">
      <c r="P4461" s="105">
        <v>1.7500486389107419</v>
      </c>
      <c r="Q4461" s="85" t="s">
        <v>16107</v>
      </c>
      <c r="R4461" s="106">
        <v>-0.96409999999999996</v>
      </c>
      <c r="S4461" s="85" t="s">
        <v>8887</v>
      </c>
      <c r="BZ4461" s="15">
        <v>96.405806467861595</v>
      </c>
    </row>
    <row r="4462" spans="16:78">
      <c r="P4462" s="105">
        <v>1.949588324915015</v>
      </c>
      <c r="Q4462" s="85" t="s">
        <v>16108</v>
      </c>
      <c r="R4462" s="106">
        <v>-0.90780000000000005</v>
      </c>
      <c r="S4462" s="85" t="s">
        <v>3686</v>
      </c>
      <c r="BZ4462" s="15">
        <v>90.78384923496391</v>
      </c>
    </row>
    <row r="4463" spans="16:78">
      <c r="P4463" s="105">
        <v>3.1344567180817569</v>
      </c>
      <c r="Q4463" s="85" t="s">
        <v>16109</v>
      </c>
      <c r="R4463" s="106">
        <v>-1</v>
      </c>
      <c r="S4463" s="85" t="s">
        <v>8884</v>
      </c>
      <c r="BZ4463" s="15">
        <v>99.997343863839632</v>
      </c>
    </row>
    <row r="4464" spans="16:78">
      <c r="P4464" s="105">
        <v>9.5714141089636779</v>
      </c>
      <c r="Q4464" s="85" t="s">
        <v>16110</v>
      </c>
      <c r="R4464" s="106">
        <v>-0.97940000000000005</v>
      </c>
      <c r="S4464" s="85" t="s">
        <v>8887</v>
      </c>
      <c r="BZ4464" s="15">
        <v>97.936698081616655</v>
      </c>
    </row>
    <row r="4465" spans="16:78">
      <c r="P4465" s="105">
        <v>4.6289277846897221</v>
      </c>
      <c r="Q4465" s="85" t="s">
        <v>16111</v>
      </c>
      <c r="R4465" s="106">
        <v>-0.98419999999999996</v>
      </c>
      <c r="S4465" s="85" t="s">
        <v>8889</v>
      </c>
      <c r="BZ4465" s="15">
        <v>98.415739131702509</v>
      </c>
    </row>
    <row r="4466" spans="16:78">
      <c r="P4466" s="105">
        <v>2.40498877398162</v>
      </c>
      <c r="Q4466" s="85" t="s">
        <v>16112</v>
      </c>
      <c r="R4466" s="106">
        <v>-0.82179999999999997</v>
      </c>
      <c r="S4466" s="85" t="s">
        <v>8884</v>
      </c>
      <c r="BZ4466" s="15">
        <v>82.177746802582845</v>
      </c>
    </row>
    <row r="4467" spans="16:78">
      <c r="P4467" s="105">
        <v>28.249631003984959</v>
      </c>
      <c r="Q4467" s="85" t="s">
        <v>16113</v>
      </c>
      <c r="R4467" s="106">
        <v>-0.9667</v>
      </c>
      <c r="S4467" s="85" t="s">
        <v>8889</v>
      </c>
      <c r="BZ4467" s="15">
        <v>96.665497282698638</v>
      </c>
    </row>
    <row r="4468" spans="16:78">
      <c r="P4468" s="105">
        <v>2442.3978209013349</v>
      </c>
      <c r="Q4468" s="85" t="s">
        <v>16114</v>
      </c>
      <c r="R4468" s="106">
        <v>-0.96699999999999997</v>
      </c>
      <c r="S4468" s="85" t="s">
        <v>8891</v>
      </c>
      <c r="BZ4468" s="15">
        <v>96.696394556038499</v>
      </c>
    </row>
    <row r="4469" spans="16:78">
      <c r="P4469" s="105">
        <v>2.602244596676806</v>
      </c>
      <c r="Q4469" s="85" t="s">
        <v>16115</v>
      </c>
      <c r="R4469" s="106">
        <v>-0.99860000000000004</v>
      </c>
      <c r="S4469" s="85" t="s">
        <v>3686</v>
      </c>
      <c r="BZ4469" s="15">
        <v>99.855350843880856</v>
      </c>
    </row>
    <row r="4470" spans="16:78">
      <c r="P4470" s="105">
        <v>11.066799684167879</v>
      </c>
      <c r="Q4470" s="85" t="s">
        <v>16116</v>
      </c>
      <c r="R4470" s="106">
        <v>-0.99780000000000002</v>
      </c>
      <c r="S4470" s="85" t="s">
        <v>8887</v>
      </c>
      <c r="BZ4470" s="15">
        <v>99.781833605502541</v>
      </c>
    </row>
    <row r="4471" spans="16:78">
      <c r="P4471" s="105">
        <v>13.438480886209399</v>
      </c>
      <c r="Q4471" s="85" t="s">
        <v>16117</v>
      </c>
      <c r="R4471" s="106">
        <v>-0.96230000000000004</v>
      </c>
      <c r="S4471" s="85" t="s">
        <v>8887</v>
      </c>
      <c r="BZ4471" s="15">
        <v>96.232275147735407</v>
      </c>
    </row>
    <row r="4472" spans="16:78">
      <c r="P4472" s="105">
        <v>1.2937800895500859</v>
      </c>
      <c r="Q4472" s="85" t="s">
        <v>16118</v>
      </c>
      <c r="R4472" s="106">
        <v>-0.97309999999999997</v>
      </c>
      <c r="S4472" s="85" t="s">
        <v>8887</v>
      </c>
      <c r="BZ4472" s="15">
        <v>97.311813100852234</v>
      </c>
    </row>
    <row r="4473" spans="16:78">
      <c r="P4473" s="105">
        <v>6.9969442128339256</v>
      </c>
      <c r="Q4473" s="85" t="s">
        <v>16119</v>
      </c>
      <c r="R4473" s="106">
        <v>-0.98799999999999999</v>
      </c>
      <c r="S4473" s="85" t="s">
        <v>3686</v>
      </c>
      <c r="BZ4473" s="15">
        <v>98.801398126682656</v>
      </c>
    </row>
    <row r="4474" spans="16:78">
      <c r="P4474" s="105">
        <v>33.075228114297111</v>
      </c>
      <c r="Q4474" s="85" t="s">
        <v>16120</v>
      </c>
      <c r="R4474" s="106">
        <v>-0.97860000000000003</v>
      </c>
      <c r="S4474" s="85" t="s">
        <v>3686</v>
      </c>
      <c r="BZ4474" s="15">
        <v>97.855290974801889</v>
      </c>
    </row>
    <row r="4475" spans="16:78">
      <c r="P4475" s="105">
        <v>211.75063717288921</v>
      </c>
      <c r="Q4475" s="85" t="s">
        <v>16121</v>
      </c>
      <c r="R4475" s="106">
        <v>-0.95289999999999997</v>
      </c>
      <c r="S4475" s="85" t="s">
        <v>8885</v>
      </c>
      <c r="BZ4475" s="15">
        <v>95.294721460339687</v>
      </c>
    </row>
    <row r="4476" spans="16:78">
      <c r="P4476" s="105">
        <v>3.060390074122787</v>
      </c>
      <c r="Q4476" s="85" t="s">
        <v>16122</v>
      </c>
      <c r="R4476" s="106">
        <v>-0.97330000000000005</v>
      </c>
      <c r="S4476" s="85" t="s">
        <v>8894</v>
      </c>
      <c r="BZ4476" s="15">
        <v>97.33217875467156</v>
      </c>
    </row>
    <row r="4477" spans="16:78">
      <c r="P4477" s="105">
        <v>11.600123253883339</v>
      </c>
      <c r="Q4477" s="85" t="s">
        <v>16123</v>
      </c>
      <c r="R4477" s="106">
        <v>-1</v>
      </c>
      <c r="S4477" s="85" t="s">
        <v>3686</v>
      </c>
      <c r="BZ4477" s="15">
        <v>100</v>
      </c>
    </row>
    <row r="4478" spans="16:78">
      <c r="P4478" s="105">
        <v>4.9807336797340707</v>
      </c>
      <c r="Q4478" s="85" t="s">
        <v>16124</v>
      </c>
      <c r="R4478" s="106">
        <v>-0.93610000000000004</v>
      </c>
      <c r="S4478" s="85" t="s">
        <v>8887</v>
      </c>
      <c r="BZ4478" s="15">
        <v>93.605325976603467</v>
      </c>
    </row>
    <row r="4479" spans="16:78">
      <c r="P4479" s="105">
        <v>2.0266993374780262</v>
      </c>
      <c r="Q4479" s="85" t="s">
        <v>16125</v>
      </c>
      <c r="R4479" s="106">
        <v>-0.94259999999999999</v>
      </c>
      <c r="S4479" s="85" t="s">
        <v>8887</v>
      </c>
      <c r="BZ4479" s="15">
        <v>94.259924798889372</v>
      </c>
    </row>
    <row r="4480" spans="16:78">
      <c r="P4480" s="105">
        <v>21.327608621153779</v>
      </c>
      <c r="Q4480" s="85" t="s">
        <v>16126</v>
      </c>
      <c r="R4480" s="106">
        <v>-0.99650000000000005</v>
      </c>
      <c r="S4480" s="85" t="s">
        <v>8887</v>
      </c>
      <c r="BZ4480" s="15">
        <v>99.647547829747452</v>
      </c>
    </row>
    <row r="4481" spans="16:78">
      <c r="P4481" s="105">
        <v>4.4171344788941376</v>
      </c>
      <c r="Q4481" s="85" t="s">
        <v>16127</v>
      </c>
      <c r="R4481" s="106">
        <v>-0.36309999999999998</v>
      </c>
      <c r="S4481" s="85" t="s">
        <v>3686</v>
      </c>
      <c r="BZ4481" s="15">
        <v>36.310500031843958</v>
      </c>
    </row>
    <row r="4482" spans="16:78">
      <c r="P4482" s="105">
        <v>693.4157268170427</v>
      </c>
      <c r="Q4482" s="85" t="s">
        <v>16128</v>
      </c>
      <c r="R4482" s="106">
        <v>-0.92090000000000005</v>
      </c>
      <c r="S4482" s="85" t="s">
        <v>8887</v>
      </c>
      <c r="BZ4482" s="15">
        <v>92.092860584453746</v>
      </c>
    </row>
    <row r="4483" spans="16:78">
      <c r="P4483" s="105">
        <v>15.462132271939881</v>
      </c>
      <c r="Q4483" s="85" t="s">
        <v>16129</v>
      </c>
      <c r="R4483" s="106">
        <v>-0.99329999999999996</v>
      </c>
      <c r="S4483" s="85" t="s">
        <v>3686</v>
      </c>
      <c r="BZ4483" s="15">
        <v>99.334912386267789</v>
      </c>
    </row>
    <row r="4484" spans="16:78">
      <c r="P4484" s="105">
        <v>3.2819202804716179</v>
      </c>
      <c r="Q4484" s="85" t="s">
        <v>16130</v>
      </c>
      <c r="R4484" s="106">
        <v>-0.99409999999999998</v>
      </c>
      <c r="S4484" s="85" t="s">
        <v>8889</v>
      </c>
      <c r="BZ4484" s="15">
        <v>99.407343723428781</v>
      </c>
    </row>
    <row r="4485" spans="16:78">
      <c r="P4485" s="105">
        <v>1.77160565057635</v>
      </c>
      <c r="Q4485" s="85" t="s">
        <v>16131</v>
      </c>
      <c r="R4485" s="106">
        <v>-1</v>
      </c>
      <c r="S4485" s="85" t="s">
        <v>8887</v>
      </c>
      <c r="BZ4485" s="15">
        <v>100</v>
      </c>
    </row>
    <row r="4486" spans="16:78">
      <c r="P4486" s="105">
        <v>2.9929925629323191</v>
      </c>
      <c r="Q4486" s="85" t="s">
        <v>16132</v>
      </c>
      <c r="R4486" s="106">
        <v>-0.56920000000000004</v>
      </c>
      <c r="S4486" s="85" t="s">
        <v>8887</v>
      </c>
      <c r="BZ4486" s="15">
        <v>56.920778148554383</v>
      </c>
    </row>
    <row r="4487" spans="16:78">
      <c r="P4487" s="105">
        <v>2.404932599605317</v>
      </c>
      <c r="Q4487" s="85" t="s">
        <v>16133</v>
      </c>
      <c r="R4487" s="106">
        <v>-0.98709999999999998</v>
      </c>
      <c r="S4487" s="85" t="s">
        <v>8887</v>
      </c>
      <c r="BZ4487" s="15">
        <v>98.710008224759335</v>
      </c>
    </row>
    <row r="4488" spans="16:78">
      <c r="P4488" s="105">
        <v>1.8524934807339981</v>
      </c>
      <c r="Q4488" s="85" t="s">
        <v>16134</v>
      </c>
      <c r="R4488" s="106">
        <v>-0.7944</v>
      </c>
      <c r="S4488" s="85" t="s">
        <v>8887</v>
      </c>
      <c r="BZ4488" s="15">
        <v>79.440217128857881</v>
      </c>
    </row>
    <row r="4489" spans="16:78">
      <c r="P4489" s="105">
        <v>7.7875571700988697</v>
      </c>
      <c r="Q4489" s="85" t="s">
        <v>16135</v>
      </c>
      <c r="R4489" s="106">
        <v>-0.91839999999999999</v>
      </c>
      <c r="S4489" s="85" t="s">
        <v>8887</v>
      </c>
      <c r="BZ4489" s="15">
        <v>91.836325693546954</v>
      </c>
    </row>
    <row r="4490" spans="16:78">
      <c r="P4490" s="105">
        <v>2.2585172491678489</v>
      </c>
      <c r="Q4490" s="85" t="s">
        <v>16136</v>
      </c>
      <c r="R4490" s="106">
        <v>-0.98750000000000004</v>
      </c>
      <c r="S4490" s="85" t="s">
        <v>8887</v>
      </c>
      <c r="BZ4490" s="15">
        <v>98.749721750788979</v>
      </c>
    </row>
    <row r="4491" spans="16:78">
      <c r="P4491" s="105">
        <v>29.46907361055278</v>
      </c>
      <c r="Q4491" s="85" t="s">
        <v>16137</v>
      </c>
      <c r="R4491" s="106">
        <v>-1</v>
      </c>
      <c r="S4491" s="85" t="s">
        <v>8887</v>
      </c>
      <c r="BZ4491" s="15">
        <v>100</v>
      </c>
    </row>
    <row r="4492" spans="16:78">
      <c r="P4492" s="105">
        <v>4.251376842640477</v>
      </c>
      <c r="Q4492" s="85" t="s">
        <v>16138</v>
      </c>
      <c r="R4492" s="106">
        <v>-1</v>
      </c>
      <c r="S4492" s="85" t="s">
        <v>8893</v>
      </c>
      <c r="BZ4492" s="15">
        <v>100</v>
      </c>
    </row>
    <row r="4493" spans="16:78">
      <c r="P4493" s="105">
        <v>4.275907029238482</v>
      </c>
      <c r="Q4493" s="85" t="s">
        <v>16139</v>
      </c>
      <c r="R4493" s="106">
        <v>-0.98270000000000002</v>
      </c>
      <c r="S4493" s="85" t="s">
        <v>8887</v>
      </c>
      <c r="BZ4493" s="15">
        <v>98.272307125376727</v>
      </c>
    </row>
    <row r="4494" spans="16:78">
      <c r="P4494" s="105">
        <v>3.5436761984722298</v>
      </c>
      <c r="Q4494" s="85" t="s">
        <v>16140</v>
      </c>
      <c r="R4494" s="106">
        <v>-0.96740000000000004</v>
      </c>
      <c r="S4494" s="85" t="s">
        <v>8887</v>
      </c>
      <c r="BZ4494" s="15">
        <v>96.741149634339052</v>
      </c>
    </row>
    <row r="4495" spans="16:78">
      <c r="P4495" s="105">
        <v>3.9601856000002602</v>
      </c>
      <c r="Q4495" s="85" t="s">
        <v>16141</v>
      </c>
      <c r="R4495" s="106">
        <v>-0.85809999999999997</v>
      </c>
      <c r="S4495" s="85" t="s">
        <v>8887</v>
      </c>
      <c r="BZ4495" s="15">
        <v>85.810989270569209</v>
      </c>
    </row>
  </sheetData>
  <autoFilter ref="CC1:CF1" xr:uid="{ACF30EE5-2336-44BE-BAD1-729746D06596}"/>
  <mergeCells count="2">
    <mergeCell ref="V1:W1"/>
    <mergeCell ref="V23:W23"/>
  </mergeCells>
  <conditionalFormatting sqref="BS2:BS2602">
    <cfRule type="expression" dxfId="29" priority="68">
      <formula>AND(BS2&gt;47, BS2&lt;500)</formula>
    </cfRule>
    <cfRule type="expression" dxfId="28" priority="69">
      <formula>AND(BS2&gt;10, BS2&lt;47)</formula>
    </cfRule>
    <cfRule type="expression" dxfId="27" priority="70">
      <formula>AND(BS2&gt;4, BS2&lt;10)</formula>
    </cfRule>
    <cfRule type="expression" dxfId="26" priority="71">
      <formula>AND(BS2&gt;2.2, BS2&lt;4)</formula>
    </cfRule>
    <cfRule type="expression" dxfId="25" priority="72">
      <formula>BS2&lt;1.7</formula>
    </cfRule>
    <cfRule type="expression" dxfId="24" priority="73">
      <formula>1.7&gt;BS2&gt;2.1</formula>
    </cfRule>
  </conditionalFormatting>
  <conditionalFormatting sqref="P2:P1048576">
    <cfRule type="cellIs" dxfId="23" priority="35" operator="between">
      <formula>100</formula>
      <formula>999.99</formula>
    </cfRule>
    <cfRule type="cellIs" dxfId="22" priority="36" operator="greaterThanOrEqual">
      <formula>1000</formula>
    </cfRule>
  </conditionalFormatting>
  <conditionalFormatting sqref="P1:P1048576">
    <cfRule type="cellIs" dxfId="21" priority="31" operator="between">
      <formula>0.91</formula>
      <formula>17</formula>
    </cfRule>
    <cfRule type="cellIs" dxfId="20" priority="32" operator="between">
      <formula>17.01</formula>
      <formula>20.99</formula>
    </cfRule>
    <cfRule type="cellIs" dxfId="19" priority="33" operator="between">
      <formula>21</formula>
      <formula>39.99</formula>
    </cfRule>
    <cfRule type="cellIs" dxfId="18" priority="34" operator="between">
      <formula>40</formula>
      <formula>99.99</formula>
    </cfRule>
  </conditionalFormatting>
  <conditionalFormatting sqref="R1:R4495">
    <cfRule type="cellIs" dxfId="17" priority="30" operator="between">
      <formula>-100%</formula>
      <formula>-90%</formula>
    </cfRule>
  </conditionalFormatting>
  <conditionalFormatting sqref="R1:R4495">
    <cfRule type="cellIs" dxfId="16" priority="21" operator="between">
      <formula>-0.0999</formula>
      <formula>0</formula>
    </cfRule>
    <cfRule type="cellIs" dxfId="15" priority="22" operator="between">
      <formula>-0.1999</formula>
      <formula>-0.1</formula>
    </cfRule>
    <cfRule type="cellIs" dxfId="14" priority="23" operator="between">
      <formula>-0.2999</formula>
      <formula>-0.2</formula>
    </cfRule>
    <cfRule type="cellIs" dxfId="13" priority="24" operator="between">
      <formula>-0.3999</formula>
      <formula>-0.3</formula>
    </cfRule>
    <cfRule type="cellIs" dxfId="12" priority="25" operator="between">
      <formula>-0.4999</formula>
      <formula>-0.4</formula>
    </cfRule>
    <cfRule type="cellIs" dxfId="11" priority="26" operator="between">
      <formula>-0.5999</formula>
      <formula>-0.5</formula>
    </cfRule>
    <cfRule type="cellIs" dxfId="10" priority="27" operator="between">
      <formula>-0.6999</formula>
      <formula>-0.6</formula>
    </cfRule>
    <cfRule type="cellIs" dxfId="9" priority="28" operator="between">
      <formula>-0.7999</formula>
      <formula>-0.7</formula>
    </cfRule>
    <cfRule type="cellIs" dxfId="8" priority="29" operator="between">
      <formula>-0.8999</formula>
      <formula>-0.8</formula>
    </cfRule>
  </conditionalFormatting>
  <conditionalFormatting sqref="R2:R4495">
    <cfRule type="cellIs" dxfId="7" priority="19" operator="between">
      <formula>-0.998</formula>
      <formula>-1</formula>
    </cfRule>
    <cfRule type="cellIs" dxfId="6" priority="20" operator="equal">
      <formula>0</formula>
    </cfRule>
  </conditionalFormatting>
  <conditionalFormatting sqref="CC2:CC181">
    <cfRule type="cellIs" dxfId="5" priority="5" operator="between">
      <formula>100</formula>
      <formula>999.99</formula>
    </cfRule>
    <cfRule type="cellIs" dxfId="4" priority="6" operator="greaterThanOrEqual">
      <formula>1000</formula>
    </cfRule>
  </conditionalFormatting>
  <conditionalFormatting sqref="CC1:CC181">
    <cfRule type="cellIs" dxfId="3" priority="1" operator="between">
      <formula>0.91</formula>
      <formula>17</formula>
    </cfRule>
    <cfRule type="cellIs" dxfId="2" priority="2" operator="between">
      <formula>17.01</formula>
      <formula>20.99</formula>
    </cfRule>
    <cfRule type="cellIs" dxfId="1" priority="3" operator="between">
      <formula>21</formula>
      <formula>39.99</formula>
    </cfRule>
    <cfRule type="cellIs" dxfId="0" priority="4" operator="between">
      <formula>40</formula>
      <formula>99.99</formula>
    </cfRule>
  </conditionalFormatting>
  <dataValidations count="1">
    <dataValidation allowBlank="1" showInputMessage="1" showErrorMessage="1" sqref="S1" xr:uid="{7C3A4AD6-3381-461D-83E8-70753243F469}"/>
  </dataValidations>
  <pageMargins left="0.7" right="0.7" top="0.78740157499999996" bottom="0.78740157499999996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RAW Data</vt:lpstr>
      <vt:lpstr>Data Studie</vt:lpstr>
      <vt:lpstr>Gesamter Zyklus 2018-2022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Junaid Shahzad</cp:lastModifiedBy>
  <dcterms:created xsi:type="dcterms:W3CDTF">2024-04-26T22:08:05Z</dcterms:created>
  <dcterms:modified xsi:type="dcterms:W3CDTF">2024-05-07T19:09:14Z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61075092-e835-4209-8938-695d786e0591_Enabled">
    <vt:lpwstr>true</vt:lpwstr>
  </property>
  <property fmtid="{D5CDD505-2E9C-101B-9397-08002B2CF9AE}" pid="3" name="MSIP_Label_61075092-e835-4209-8938-695d786e0591_SetDate">
    <vt:lpwstr>2024-04-27T11:32:00Z</vt:lpwstr>
  </property>
  <property fmtid="{D5CDD505-2E9C-101B-9397-08002B2CF9AE}" pid="4" name="MSIP_Label_61075092-e835-4209-8938-695d786e0591_Method">
    <vt:lpwstr>Standard</vt:lpwstr>
  </property>
  <property fmtid="{D5CDD505-2E9C-101B-9397-08002B2CF9AE}" pid="5" name="MSIP_Label_61075092-e835-4209-8938-695d786e0591_Name">
    <vt:lpwstr>internal</vt:lpwstr>
  </property>
  <property fmtid="{D5CDD505-2E9C-101B-9397-08002B2CF9AE}" pid="6" name="MSIP_Label_61075092-e835-4209-8938-695d786e0591_SiteId">
    <vt:lpwstr>b4bc7e59-9a34-4622-ab54-d7a1a680f47a</vt:lpwstr>
  </property>
  <property fmtid="{D5CDD505-2E9C-101B-9397-08002B2CF9AE}" pid="7" name="MSIP_Label_61075092-e835-4209-8938-695d786e0591_ActionId">
    <vt:lpwstr>de4c01a7-7b0f-4d01-ae63-c0d4ba47f59f</vt:lpwstr>
  </property>
  <property fmtid="{D5CDD505-2E9C-101B-9397-08002B2CF9AE}" pid="8" name="MSIP_Label_61075092-e835-4209-8938-695d786e0591_ContentBits">
    <vt:lpwstr>0</vt:lpwstr>
  </property>
</Properties>
</file>